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defaultThemeVersion="124226"/>
  <mc:AlternateContent xmlns:mc="http://schemas.openxmlformats.org/markup-compatibility/2006">
    <mc:Choice Requires="x15">
      <x15ac:absPath xmlns:x15ac="http://schemas.microsoft.com/office/spreadsheetml/2010/11/ac" url="C:\Robot Casserole\Scouting2014\"/>
    </mc:Choice>
  </mc:AlternateContent>
  <bookViews>
    <workbookView xWindow="480" yWindow="45" windowWidth="14820" windowHeight="6465" tabRatio="912" activeTab="10"/>
  </bookViews>
  <sheets>
    <sheet name="Instructions" sheetId="64" r:id="rId1"/>
    <sheet name="F (7)" sheetId="83" state="hidden" r:id="rId2"/>
    <sheet name="F (6)" sheetId="82" state="hidden" r:id="rId3"/>
    <sheet name="F (5)" sheetId="79" state="hidden" r:id="rId4"/>
    <sheet name="F (4)" sheetId="78" state="hidden" r:id="rId5"/>
    <sheet name="F (3)" sheetId="77" state="hidden" r:id="rId6"/>
    <sheet name="F (2)" sheetId="73" state="hidden" r:id="rId7"/>
    <sheet name="F (1)" sheetId="70" state="hidden" r:id="rId8"/>
    <sheet name="Comments" sheetId="101" r:id="rId9"/>
    <sheet name="Alliance Selection" sheetId="99" r:id="rId10"/>
    <sheet name="Match Basics" sheetId="88" r:id="rId11"/>
    <sheet name="Match Pivot" sheetId="98" r:id="rId12"/>
    <sheet name="Competition Data" sheetId="3" r:id="rId13"/>
    <sheet name="Pit Scouting Data" sheetId="95" r:id="rId14"/>
    <sheet name="CIR Results" sheetId="7" r:id="rId15"/>
    <sheet name="CIR Team Info" sheetId="1" r:id="rId16"/>
    <sheet name="CIR Schedule" sheetId="97" r:id="rId17"/>
  </sheets>
  <definedNames>
    <definedName name="_xlnm.Print_Area" localSheetId="10">'Match Basics'!$A$1:$J$23</definedName>
  </definedNames>
  <calcPr calcId="152511"/>
  <pivotCaches>
    <pivotCache cacheId="0" r:id="rId18"/>
    <pivotCache cacheId="1" r:id="rId19"/>
  </pivotCaches>
</workbook>
</file>

<file path=xl/calcChain.xml><?xml version="1.0" encoding="utf-8"?>
<calcChain xmlns="http://schemas.openxmlformats.org/spreadsheetml/2006/main">
  <c r="C514" i="3" l="1"/>
  <c r="C515" i="3"/>
  <c r="C516" i="3"/>
  <c r="C517" i="3"/>
  <c r="C518" i="3"/>
  <c r="C519" i="3"/>
  <c r="C520" i="3"/>
  <c r="C521" i="3"/>
  <c r="C522" i="3"/>
  <c r="C523" i="3"/>
  <c r="C524" i="3"/>
  <c r="C525" i="3"/>
  <c r="C526" i="3"/>
  <c r="C527" i="3"/>
  <c r="C528" i="3"/>
  <c r="C529" i="3"/>
  <c r="C530" i="3"/>
  <c r="C531" i="3"/>
  <c r="C532" i="3"/>
  <c r="C533" i="3"/>
  <c r="C534" i="3"/>
  <c r="C535" i="3"/>
  <c r="C536" i="3"/>
  <c r="C537" i="3"/>
  <c r="C538" i="3"/>
  <c r="C539" i="3"/>
  <c r="C540" i="3"/>
  <c r="C541" i="3"/>
  <c r="C542" i="3"/>
  <c r="C543" i="3"/>
  <c r="C544" i="3"/>
  <c r="C545" i="3"/>
  <c r="C546" i="3"/>
  <c r="C547" i="3"/>
  <c r="C548" i="3"/>
  <c r="C549" i="3"/>
  <c r="C550" i="3"/>
  <c r="C551" i="3"/>
  <c r="C552" i="3"/>
  <c r="C553" i="3"/>
  <c r="C554" i="3"/>
  <c r="C555" i="3"/>
  <c r="C556" i="3"/>
  <c r="C557" i="3"/>
  <c r="C558" i="3"/>
  <c r="C559" i="3"/>
  <c r="C560" i="3"/>
  <c r="C561" i="3"/>
  <c r="C562" i="3"/>
  <c r="C563" i="3"/>
  <c r="C564" i="3"/>
  <c r="C565" i="3"/>
  <c r="C566" i="3"/>
  <c r="C567" i="3"/>
  <c r="C568" i="3"/>
  <c r="C569" i="3"/>
  <c r="C570" i="3"/>
  <c r="C571" i="3"/>
  <c r="C572" i="3"/>
  <c r="C573" i="3"/>
  <c r="C574" i="3"/>
  <c r="C575" i="3"/>
  <c r="C576" i="3"/>
  <c r="C577" i="3"/>
  <c r="C578" i="3"/>
  <c r="C579" i="3"/>
  <c r="C580" i="3"/>
  <c r="C581" i="3"/>
  <c r="C582" i="3"/>
  <c r="C583" i="3"/>
  <c r="C584" i="3"/>
  <c r="C585" i="3"/>
  <c r="C586" i="3"/>
  <c r="C587" i="3"/>
  <c r="C588" i="3"/>
  <c r="C589" i="3"/>
  <c r="C590" i="3"/>
  <c r="C591" i="3"/>
  <c r="C592" i="3"/>
  <c r="C593" i="3"/>
  <c r="C594" i="3"/>
  <c r="C595" i="3"/>
  <c r="C596" i="3"/>
  <c r="C597" i="3"/>
  <c r="C598" i="3"/>
  <c r="C599" i="3"/>
  <c r="C600" i="3"/>
  <c r="C601" i="3"/>
  <c r="C602" i="3"/>
  <c r="C603" i="3"/>
  <c r="C604" i="3"/>
  <c r="C605" i="3"/>
  <c r="C606" i="3"/>
  <c r="C607" i="3"/>
  <c r="C608" i="3"/>
  <c r="C609" i="3"/>
  <c r="C610" i="3"/>
  <c r="C611" i="3"/>
  <c r="C612" i="3"/>
  <c r="C613" i="3"/>
  <c r="C614" i="3"/>
  <c r="C615" i="3"/>
  <c r="C616" i="3"/>
  <c r="C617" i="3"/>
  <c r="C618" i="3"/>
  <c r="C619" i="3"/>
  <c r="C620" i="3"/>
  <c r="C621" i="3"/>
  <c r="C622" i="3"/>
  <c r="C623" i="3"/>
  <c r="C624" i="3"/>
  <c r="C625" i="3"/>
  <c r="C626" i="3"/>
  <c r="C627" i="3"/>
  <c r="C628" i="3"/>
  <c r="C629" i="3"/>
  <c r="C630" i="3"/>
  <c r="C631" i="3"/>
  <c r="C632" i="3"/>
  <c r="C633" i="3"/>
  <c r="C634" i="3"/>
  <c r="C635" i="3"/>
  <c r="C636" i="3"/>
  <c r="C637" i="3"/>
  <c r="C638" i="3"/>
  <c r="C639" i="3"/>
  <c r="C640" i="3"/>
  <c r="C641" i="3"/>
  <c r="C642" i="3"/>
  <c r="C643" i="3"/>
  <c r="C644" i="3"/>
  <c r="C645" i="3"/>
  <c r="C646" i="3"/>
  <c r="C647" i="3"/>
  <c r="C648" i="3"/>
  <c r="C649" i="3"/>
  <c r="C650" i="3"/>
  <c r="C651" i="3"/>
  <c r="C652" i="3"/>
  <c r="C653" i="3"/>
  <c r="C654" i="3"/>
  <c r="C655" i="3"/>
  <c r="C656" i="3"/>
  <c r="C657" i="3"/>
  <c r="C658" i="3"/>
  <c r="C659" i="3"/>
  <c r="C660" i="3"/>
  <c r="C661" i="3"/>
  <c r="C662" i="3"/>
  <c r="C663" i="3"/>
  <c r="C664" i="3"/>
  <c r="C665" i="3"/>
  <c r="C666" i="3"/>
  <c r="C667" i="3"/>
  <c r="C668" i="3"/>
  <c r="C669" i="3"/>
  <c r="C670" i="3"/>
  <c r="C671" i="3"/>
  <c r="C672" i="3"/>
  <c r="C673" i="3"/>
  <c r="C674" i="3"/>
  <c r="C675" i="3"/>
  <c r="C676" i="3"/>
  <c r="C677" i="3"/>
  <c r="C678" i="3"/>
  <c r="C679" i="3"/>
  <c r="C680" i="3"/>
  <c r="C681" i="3"/>
  <c r="C682" i="3"/>
  <c r="C683" i="3"/>
  <c r="C684" i="3"/>
  <c r="C685" i="3"/>
  <c r="C686" i="3"/>
  <c r="C687" i="3"/>
  <c r="C688" i="3"/>
  <c r="C689" i="3"/>
  <c r="C690" i="3"/>
  <c r="C691" i="3"/>
  <c r="C692" i="3"/>
  <c r="C693" i="3"/>
  <c r="C694" i="3"/>
  <c r="C695" i="3"/>
  <c r="C696" i="3"/>
  <c r="C697" i="3"/>
  <c r="C698" i="3"/>
  <c r="C699" i="3"/>
  <c r="C700" i="3"/>
  <c r="C701" i="3"/>
  <c r="C702" i="3"/>
  <c r="C703" i="3"/>
  <c r="C704" i="3"/>
  <c r="C705" i="3"/>
  <c r="C706" i="3"/>
  <c r="C707" i="3"/>
  <c r="C708" i="3"/>
  <c r="C709" i="3"/>
  <c r="C710" i="3"/>
  <c r="C711" i="3"/>
  <c r="C712" i="3"/>
  <c r="C713" i="3"/>
  <c r="C714" i="3"/>
  <c r="C715" i="3"/>
  <c r="C716" i="3"/>
  <c r="C717" i="3"/>
  <c r="C718" i="3"/>
  <c r="C719" i="3"/>
  <c r="C720" i="3"/>
  <c r="C721" i="3"/>
  <c r="C722" i="3"/>
  <c r="C723" i="3"/>
  <c r="C724" i="3"/>
  <c r="C725" i="3"/>
  <c r="C726" i="3"/>
  <c r="C727" i="3"/>
  <c r="C728" i="3"/>
  <c r="C729" i="3"/>
  <c r="C730" i="3"/>
  <c r="C731" i="3"/>
  <c r="C732" i="3"/>
  <c r="C733" i="3"/>
  <c r="C734" i="3"/>
  <c r="C735" i="3"/>
  <c r="C736" i="3"/>
  <c r="C737" i="3"/>
  <c r="C738" i="3"/>
  <c r="C739" i="3"/>
  <c r="C740" i="3"/>
  <c r="C741" i="3"/>
  <c r="C742" i="3"/>
  <c r="C743" i="3"/>
  <c r="C744" i="3"/>
  <c r="C745" i="3"/>
  <c r="C746" i="3"/>
  <c r="C747" i="3"/>
  <c r="C748" i="3"/>
  <c r="C749" i="3"/>
  <c r="C750" i="3"/>
  <c r="C751" i="3"/>
  <c r="C752" i="3"/>
  <c r="C753" i="3"/>
  <c r="C754" i="3"/>
  <c r="C755" i="3"/>
  <c r="C756" i="3"/>
  <c r="C757" i="3"/>
  <c r="C758" i="3"/>
  <c r="C759" i="3"/>
  <c r="C760" i="3"/>
  <c r="C761" i="3"/>
  <c r="C762" i="3"/>
  <c r="C763" i="3"/>
  <c r="C764" i="3"/>
  <c r="C765" i="3"/>
  <c r="C766" i="3"/>
  <c r="C767" i="3"/>
  <c r="C768" i="3"/>
  <c r="C769" i="3"/>
  <c r="C770" i="3"/>
  <c r="C771" i="3"/>
  <c r="C772" i="3"/>
  <c r="C773" i="3"/>
  <c r="C774" i="3"/>
  <c r="C775" i="3"/>
  <c r="C776" i="3"/>
  <c r="C777" i="3"/>
  <c r="C778" i="3"/>
  <c r="C779" i="3"/>
  <c r="C780" i="3"/>
  <c r="C781" i="3"/>
  <c r="C782" i="3"/>
  <c r="C783" i="3"/>
  <c r="C784" i="3"/>
  <c r="C785" i="3"/>
  <c r="C786" i="3"/>
  <c r="C787" i="3"/>
  <c r="C788" i="3"/>
  <c r="C789" i="3"/>
  <c r="C790" i="3"/>
  <c r="C791" i="3"/>
  <c r="C792" i="3"/>
  <c r="C793" i="3"/>
  <c r="C794" i="3"/>
  <c r="C795" i="3"/>
  <c r="C796" i="3"/>
  <c r="C797" i="3"/>
  <c r="C798" i="3"/>
  <c r="C799" i="3"/>
  <c r="C800" i="3"/>
  <c r="C801" i="3"/>
  <c r="C802" i="3"/>
  <c r="C803" i="3"/>
  <c r="C804" i="3"/>
  <c r="C805" i="3"/>
  <c r="C806" i="3"/>
  <c r="C807" i="3"/>
  <c r="C808" i="3"/>
  <c r="C809" i="3"/>
  <c r="C810" i="3"/>
  <c r="C811" i="3"/>
  <c r="C812" i="3"/>
  <c r="C813" i="3"/>
  <c r="C814" i="3"/>
  <c r="C815" i="3"/>
  <c r="C816" i="3"/>
  <c r="C817" i="3"/>
  <c r="C818" i="3"/>
  <c r="C819" i="3"/>
  <c r="C820" i="3"/>
  <c r="C821" i="3"/>
  <c r="C822" i="3"/>
  <c r="C823" i="3"/>
  <c r="C824" i="3"/>
  <c r="C825" i="3"/>
  <c r="C826" i="3"/>
  <c r="C827" i="3"/>
  <c r="C828" i="3"/>
  <c r="C829" i="3"/>
  <c r="C830" i="3"/>
  <c r="C831" i="3"/>
  <c r="C832" i="3"/>
  <c r="C833" i="3"/>
  <c r="C834" i="3"/>
  <c r="C835" i="3"/>
  <c r="C836" i="3"/>
  <c r="C837" i="3"/>
  <c r="C838" i="3"/>
  <c r="C839" i="3"/>
  <c r="C840" i="3"/>
  <c r="C841" i="3"/>
  <c r="C842" i="3"/>
  <c r="C843" i="3"/>
  <c r="C844" i="3"/>
  <c r="C845" i="3"/>
  <c r="C846" i="3"/>
  <c r="C847" i="3"/>
  <c r="C848" i="3"/>
  <c r="C849" i="3"/>
  <c r="C850" i="3"/>
  <c r="C851" i="3"/>
  <c r="C852" i="3"/>
  <c r="C853" i="3"/>
  <c r="C854" i="3"/>
  <c r="C855" i="3"/>
  <c r="C856" i="3"/>
  <c r="C857" i="3"/>
  <c r="C858" i="3"/>
  <c r="C859" i="3"/>
  <c r="C860" i="3"/>
  <c r="C861" i="3"/>
  <c r="C862" i="3"/>
  <c r="C863" i="3"/>
  <c r="C864" i="3"/>
  <c r="C865" i="3"/>
  <c r="C866" i="3"/>
  <c r="C867" i="3"/>
  <c r="C868" i="3"/>
  <c r="C869" i="3"/>
  <c r="C870" i="3"/>
  <c r="C871" i="3"/>
  <c r="C872" i="3"/>
  <c r="C873" i="3"/>
  <c r="C874" i="3"/>
  <c r="C875" i="3"/>
  <c r="C876" i="3"/>
  <c r="C877" i="3"/>
  <c r="C878" i="3"/>
  <c r="C879" i="3"/>
  <c r="C880" i="3"/>
  <c r="C881" i="3"/>
  <c r="C882" i="3"/>
  <c r="C883" i="3"/>
  <c r="C884" i="3"/>
  <c r="C885" i="3"/>
  <c r="C886" i="3"/>
  <c r="C887" i="3"/>
  <c r="C888" i="3"/>
  <c r="C889" i="3"/>
  <c r="C890" i="3"/>
  <c r="C891" i="3"/>
  <c r="C892" i="3"/>
  <c r="C893" i="3"/>
  <c r="C894" i="3"/>
  <c r="C895" i="3"/>
  <c r="C896" i="3"/>
  <c r="C897" i="3"/>
  <c r="C898" i="3"/>
  <c r="C899" i="3"/>
  <c r="C900" i="3"/>
  <c r="C901" i="3"/>
  <c r="C902" i="3"/>
  <c r="C903" i="3"/>
  <c r="C904" i="3"/>
  <c r="C905" i="3"/>
  <c r="C906" i="3"/>
  <c r="C907" i="3"/>
  <c r="C908" i="3"/>
  <c r="C909" i="3"/>
  <c r="C910" i="3"/>
  <c r="C911" i="3"/>
  <c r="C912" i="3"/>
  <c r="C913" i="3"/>
  <c r="C914" i="3"/>
  <c r="C915" i="3"/>
  <c r="C916" i="3"/>
  <c r="C917" i="3"/>
  <c r="C918" i="3"/>
  <c r="C919" i="3"/>
  <c r="C920" i="3"/>
  <c r="C921" i="3"/>
  <c r="C922" i="3"/>
  <c r="C923" i="3"/>
  <c r="C924" i="3"/>
  <c r="C925" i="3"/>
  <c r="C926" i="3"/>
  <c r="C927" i="3"/>
  <c r="C928" i="3"/>
  <c r="C929" i="3"/>
  <c r="C930" i="3"/>
  <c r="C931" i="3"/>
  <c r="C932" i="3"/>
  <c r="C933" i="3"/>
  <c r="C934" i="3"/>
  <c r="C935" i="3"/>
  <c r="C936" i="3"/>
  <c r="C937" i="3"/>
  <c r="C938" i="3"/>
  <c r="C939" i="3"/>
  <c r="C940" i="3"/>
  <c r="C941" i="3"/>
  <c r="C942" i="3"/>
  <c r="C943" i="3"/>
  <c r="C944" i="3"/>
  <c r="C945" i="3"/>
  <c r="C946" i="3"/>
  <c r="C947" i="3"/>
  <c r="C948" i="3"/>
  <c r="C949" i="3"/>
  <c r="C950" i="3"/>
  <c r="C951" i="3"/>
  <c r="C952" i="3"/>
  <c r="C953" i="3"/>
  <c r="C954" i="3"/>
  <c r="C955" i="3"/>
  <c r="C956" i="3"/>
  <c r="C957" i="3"/>
  <c r="C958" i="3"/>
  <c r="C959" i="3"/>
  <c r="C960" i="3"/>
  <c r="C961" i="3"/>
  <c r="C962" i="3"/>
  <c r="C963" i="3"/>
  <c r="C964" i="3"/>
  <c r="C965" i="3"/>
  <c r="C966" i="3"/>
  <c r="C967" i="3"/>
  <c r="C968" i="3"/>
  <c r="C969" i="3"/>
  <c r="C970" i="3"/>
  <c r="C971" i="3"/>
  <c r="C972" i="3"/>
  <c r="C973" i="3"/>
  <c r="C974" i="3"/>
  <c r="C975" i="3"/>
  <c r="C976" i="3"/>
  <c r="C977" i="3"/>
  <c r="C978" i="3"/>
  <c r="C979" i="3"/>
  <c r="C980" i="3"/>
  <c r="C981" i="3"/>
  <c r="C982" i="3"/>
  <c r="C983" i="3"/>
  <c r="C984" i="3"/>
  <c r="C985" i="3"/>
  <c r="C986" i="3"/>
  <c r="C987" i="3"/>
  <c r="C988" i="3"/>
  <c r="C989" i="3"/>
  <c r="C990" i="3"/>
  <c r="C991" i="3"/>
  <c r="C992" i="3"/>
  <c r="C993" i="3"/>
  <c r="C994" i="3"/>
  <c r="C995" i="3"/>
  <c r="C996" i="3"/>
  <c r="C997" i="3"/>
  <c r="C998" i="3"/>
  <c r="C999" i="3"/>
  <c r="C1000" i="3"/>
  <c r="C1001" i="3"/>
  <c r="C1002" i="3"/>
  <c r="C1003" i="3"/>
  <c r="C1004" i="3"/>
  <c r="C1005" i="3"/>
  <c r="C1006" i="3"/>
  <c r="C1007" i="3"/>
  <c r="C1008" i="3"/>
  <c r="C1009" i="3"/>
  <c r="C1010" i="3"/>
  <c r="C1011" i="3"/>
  <c r="C1012" i="3"/>
  <c r="C1013" i="3"/>
  <c r="C1014" i="3"/>
  <c r="C1015" i="3"/>
  <c r="C1016" i="3"/>
  <c r="C1017" i="3"/>
  <c r="C1018" i="3"/>
  <c r="C1019" i="3"/>
  <c r="C1020" i="3"/>
  <c r="C1021" i="3"/>
  <c r="C1022" i="3"/>
  <c r="C1023" i="3"/>
  <c r="C1024" i="3"/>
  <c r="C1025" i="3"/>
  <c r="C1026" i="3"/>
  <c r="C1027" i="3"/>
  <c r="C1028" i="3"/>
  <c r="C1029" i="3"/>
  <c r="C1030" i="3"/>
  <c r="C1031" i="3"/>
  <c r="C1032" i="3"/>
  <c r="C1033" i="3"/>
  <c r="C1034" i="3"/>
  <c r="C1035" i="3"/>
  <c r="C1036" i="3"/>
  <c r="C1037" i="3"/>
  <c r="C1038" i="3"/>
  <c r="C1039" i="3"/>
  <c r="C1040" i="3"/>
  <c r="C1041" i="3"/>
  <c r="C1042" i="3"/>
  <c r="C1043" i="3"/>
  <c r="C1044" i="3"/>
  <c r="C1045" i="3"/>
  <c r="C1046" i="3"/>
  <c r="C1047" i="3"/>
  <c r="C1048" i="3"/>
  <c r="C1049" i="3"/>
  <c r="C1050" i="3"/>
  <c r="C1051" i="3"/>
  <c r="C1052" i="3"/>
  <c r="C1053" i="3"/>
  <c r="C1054" i="3"/>
  <c r="C1055" i="3"/>
  <c r="C1056" i="3"/>
  <c r="C1057" i="3"/>
  <c r="C1058" i="3"/>
  <c r="C1059" i="3"/>
  <c r="C1060" i="3"/>
  <c r="C1061" i="3"/>
  <c r="C1062" i="3"/>
  <c r="C1063" i="3"/>
  <c r="C1064" i="3"/>
  <c r="C1065" i="3"/>
  <c r="C1066" i="3"/>
  <c r="C1067" i="3"/>
  <c r="C1068" i="3"/>
  <c r="C1069" i="3"/>
  <c r="C1070" i="3"/>
  <c r="C1071" i="3"/>
  <c r="C1072" i="3"/>
  <c r="C1073" i="3"/>
  <c r="C1074" i="3"/>
  <c r="C1075" i="3"/>
  <c r="C1076" i="3"/>
  <c r="C1077" i="3"/>
  <c r="C1078" i="3"/>
  <c r="C1079" i="3"/>
  <c r="C1080" i="3"/>
  <c r="C1081" i="3"/>
  <c r="C1082" i="3"/>
  <c r="C1083" i="3"/>
  <c r="C1084" i="3"/>
  <c r="C1085" i="3"/>
  <c r="C1086" i="3"/>
  <c r="C1087" i="3"/>
  <c r="C1088" i="3"/>
  <c r="C1089" i="3"/>
  <c r="C1090" i="3"/>
  <c r="C1091" i="3"/>
  <c r="C1092" i="3"/>
  <c r="C1093" i="3"/>
  <c r="C1094" i="3"/>
  <c r="C1095" i="3"/>
  <c r="C1096" i="3"/>
  <c r="C1097" i="3"/>
  <c r="C1098" i="3"/>
  <c r="C1099" i="3"/>
  <c r="C1100" i="3"/>
  <c r="C1101" i="3"/>
  <c r="C1102" i="3"/>
  <c r="C1103" i="3"/>
  <c r="C1104" i="3"/>
  <c r="C1105" i="3"/>
  <c r="C1106" i="3"/>
  <c r="C1107" i="3"/>
  <c r="C1108" i="3"/>
  <c r="C1109" i="3"/>
  <c r="C1110" i="3"/>
  <c r="C1111" i="3"/>
  <c r="C1112" i="3"/>
  <c r="C1113" i="3"/>
  <c r="C1114" i="3"/>
  <c r="C1115" i="3"/>
  <c r="C1116" i="3"/>
  <c r="C1117" i="3"/>
  <c r="C1118" i="3"/>
  <c r="C1119" i="3"/>
  <c r="C1120" i="3"/>
  <c r="C1121" i="3"/>
  <c r="C1122" i="3"/>
  <c r="C1123" i="3"/>
  <c r="C1124" i="3"/>
  <c r="C1125" i="3"/>
  <c r="C1126" i="3"/>
  <c r="C1127" i="3"/>
  <c r="C1128" i="3"/>
  <c r="C1129" i="3"/>
  <c r="C1130" i="3"/>
  <c r="C1131" i="3"/>
  <c r="C1132" i="3"/>
  <c r="C1133" i="3"/>
  <c r="C1134" i="3"/>
  <c r="C1135" i="3"/>
  <c r="C1136" i="3"/>
  <c r="C1137" i="3"/>
  <c r="C1138" i="3"/>
  <c r="C1139" i="3"/>
  <c r="C1140" i="3"/>
  <c r="C1141" i="3"/>
  <c r="C1142" i="3"/>
  <c r="C1143" i="3"/>
  <c r="C1144" i="3"/>
  <c r="C1145" i="3"/>
  <c r="C1146" i="3"/>
  <c r="C1147" i="3"/>
  <c r="C1148" i="3"/>
  <c r="C1149" i="3"/>
  <c r="C1150" i="3"/>
  <c r="C1151" i="3"/>
  <c r="C1152" i="3"/>
  <c r="C1153" i="3"/>
  <c r="C1154" i="3"/>
  <c r="C1155" i="3"/>
  <c r="C1156" i="3"/>
  <c r="C1157" i="3"/>
  <c r="C1158" i="3"/>
  <c r="C1159" i="3"/>
  <c r="C1160" i="3"/>
  <c r="C1161" i="3"/>
  <c r="C1162" i="3"/>
  <c r="C1163" i="3"/>
  <c r="C1164" i="3"/>
  <c r="C1165" i="3"/>
  <c r="C1166" i="3"/>
  <c r="C1167" i="3"/>
  <c r="C1168" i="3"/>
  <c r="C1169" i="3"/>
  <c r="C1170" i="3"/>
  <c r="C1171" i="3"/>
  <c r="C1172" i="3"/>
  <c r="C1173" i="3"/>
  <c r="C1174" i="3"/>
  <c r="C1175" i="3"/>
  <c r="C1176" i="3"/>
  <c r="C1177" i="3"/>
  <c r="C1178" i="3"/>
  <c r="C1179" i="3"/>
  <c r="C1180" i="3"/>
  <c r="C1181" i="3"/>
  <c r="C1182" i="3"/>
  <c r="C1183" i="3"/>
  <c r="C1184" i="3"/>
  <c r="C1185" i="3"/>
  <c r="C1186" i="3"/>
  <c r="C1187" i="3"/>
  <c r="C1188" i="3"/>
  <c r="C1189" i="3"/>
  <c r="C1190" i="3"/>
  <c r="C1191" i="3"/>
  <c r="C1192" i="3"/>
  <c r="C1193" i="3"/>
  <c r="C1194" i="3"/>
  <c r="C1195" i="3"/>
  <c r="C1196" i="3"/>
  <c r="C1197" i="3"/>
  <c r="C1198" i="3"/>
  <c r="C1199" i="3"/>
  <c r="C1200" i="3"/>
  <c r="C1201" i="3"/>
  <c r="C1202" i="3"/>
  <c r="C1203" i="3"/>
  <c r="C1204" i="3"/>
  <c r="C1205" i="3"/>
  <c r="C1206" i="3"/>
  <c r="C1207" i="3"/>
  <c r="C1208" i="3"/>
  <c r="C1209" i="3"/>
  <c r="C1210" i="3"/>
  <c r="C1211" i="3"/>
  <c r="C1212" i="3"/>
  <c r="C1213" i="3"/>
  <c r="C1214" i="3"/>
  <c r="C1215" i="3"/>
  <c r="C1216" i="3"/>
  <c r="C1217" i="3"/>
  <c r="C1218" i="3"/>
  <c r="C1219" i="3"/>
  <c r="C1220" i="3"/>
  <c r="C1221" i="3"/>
  <c r="C1222" i="3"/>
  <c r="C1223" i="3"/>
  <c r="C1224" i="3"/>
  <c r="C1225" i="3"/>
  <c r="C1226" i="3"/>
  <c r="C1227" i="3"/>
  <c r="C1228" i="3"/>
  <c r="C1229" i="3"/>
  <c r="C1230" i="3"/>
  <c r="C1231" i="3"/>
  <c r="C1232" i="3"/>
  <c r="C1233" i="3"/>
  <c r="C1234" i="3"/>
  <c r="C1235" i="3"/>
  <c r="C1236" i="3"/>
  <c r="C1237" i="3"/>
  <c r="C1238" i="3"/>
  <c r="C1239" i="3"/>
  <c r="C1240" i="3"/>
  <c r="C1241" i="3"/>
  <c r="C1242" i="3"/>
  <c r="C1243" i="3"/>
  <c r="C1244" i="3"/>
  <c r="C1245" i="3"/>
  <c r="C1246" i="3"/>
  <c r="C1247" i="3"/>
  <c r="C1248" i="3"/>
  <c r="C1249" i="3"/>
  <c r="C1250" i="3"/>
  <c r="C1251" i="3"/>
  <c r="C1252" i="3"/>
  <c r="C1253" i="3"/>
  <c r="C1254" i="3"/>
  <c r="C1255" i="3"/>
  <c r="C1256" i="3"/>
  <c r="C1257" i="3"/>
  <c r="C1258" i="3"/>
  <c r="C1259" i="3"/>
  <c r="C1260" i="3"/>
  <c r="C1261" i="3"/>
  <c r="C1262" i="3"/>
  <c r="C1263" i="3"/>
  <c r="C1264" i="3"/>
  <c r="C1265" i="3"/>
  <c r="C1266" i="3"/>
  <c r="C1267" i="3"/>
  <c r="C1268" i="3"/>
  <c r="C1269" i="3"/>
  <c r="C1270" i="3"/>
  <c r="C1271" i="3"/>
  <c r="C1272" i="3"/>
  <c r="C1273" i="3"/>
  <c r="C1274" i="3"/>
  <c r="C1275" i="3"/>
  <c r="C1276" i="3"/>
  <c r="C1277" i="3"/>
  <c r="C1278" i="3"/>
  <c r="C1279" i="3"/>
  <c r="C1280" i="3"/>
  <c r="C1281" i="3"/>
  <c r="C1282" i="3"/>
  <c r="C1283" i="3"/>
  <c r="C1284" i="3"/>
  <c r="C1285" i="3"/>
  <c r="C1286" i="3"/>
  <c r="C1287" i="3"/>
  <c r="C1288" i="3"/>
  <c r="C1289" i="3"/>
  <c r="C1290" i="3"/>
  <c r="C1291" i="3"/>
  <c r="C1292" i="3"/>
  <c r="C1293" i="3"/>
  <c r="C1294" i="3"/>
  <c r="C1295" i="3"/>
  <c r="C1296" i="3"/>
  <c r="C1297" i="3"/>
  <c r="C1298" i="3"/>
  <c r="C1299" i="3"/>
  <c r="C1300" i="3"/>
  <c r="C1301" i="3"/>
  <c r="C1302" i="3"/>
  <c r="C1303" i="3"/>
  <c r="C1304" i="3"/>
  <c r="C1305" i="3"/>
  <c r="C1306" i="3"/>
  <c r="C1307" i="3"/>
  <c r="C1308" i="3"/>
  <c r="C1309" i="3"/>
  <c r="C1310" i="3"/>
  <c r="C1311" i="3"/>
  <c r="C1312" i="3"/>
  <c r="C1313" i="3"/>
  <c r="C1314" i="3"/>
  <c r="C1315" i="3"/>
  <c r="C1316" i="3"/>
  <c r="C1317" i="3"/>
  <c r="C1318" i="3"/>
  <c r="C1319" i="3"/>
  <c r="C1320" i="3"/>
  <c r="C1321" i="3"/>
  <c r="C1322" i="3"/>
  <c r="C1323" i="3"/>
  <c r="C1324" i="3"/>
  <c r="C1325" i="3"/>
  <c r="C1326" i="3"/>
  <c r="C1327" i="3"/>
  <c r="C1328" i="3"/>
  <c r="C1329" i="3"/>
  <c r="C1330" i="3"/>
  <c r="C1331" i="3"/>
  <c r="C1332" i="3"/>
  <c r="C1333" i="3"/>
  <c r="C1334" i="3"/>
  <c r="C1335" i="3"/>
  <c r="C1336" i="3"/>
  <c r="C1337" i="3"/>
  <c r="C1338" i="3"/>
  <c r="C1339" i="3"/>
  <c r="C1340" i="3"/>
  <c r="C1341" i="3"/>
  <c r="C1342" i="3"/>
  <c r="C1343" i="3"/>
  <c r="C1344" i="3"/>
  <c r="C1345" i="3"/>
  <c r="C1346" i="3"/>
  <c r="C1347" i="3"/>
  <c r="C1348" i="3"/>
  <c r="C1349" i="3"/>
  <c r="C1350" i="3"/>
  <c r="C1351" i="3"/>
  <c r="C1352" i="3"/>
  <c r="C1353" i="3"/>
  <c r="C1354" i="3"/>
  <c r="C1355" i="3"/>
  <c r="C1356" i="3"/>
  <c r="C1357" i="3"/>
  <c r="C1358" i="3"/>
  <c r="C1359" i="3"/>
  <c r="C1360" i="3"/>
  <c r="C1361" i="3"/>
  <c r="C1362" i="3"/>
  <c r="C1363" i="3"/>
  <c r="C1364" i="3"/>
  <c r="C1365" i="3"/>
  <c r="C1366" i="3"/>
  <c r="C1367" i="3"/>
  <c r="C1368" i="3"/>
  <c r="C1369" i="3"/>
  <c r="C1370" i="3"/>
  <c r="C1371" i="3"/>
  <c r="C1372" i="3"/>
  <c r="C1373" i="3"/>
  <c r="C1374" i="3"/>
  <c r="C1375" i="3"/>
  <c r="C1376" i="3"/>
  <c r="C1377" i="3"/>
  <c r="C1378" i="3"/>
  <c r="C1379" i="3"/>
  <c r="C1380" i="3"/>
  <c r="C1381" i="3"/>
  <c r="C1382" i="3"/>
  <c r="C1383" i="3"/>
  <c r="C1384" i="3"/>
  <c r="C1385" i="3"/>
  <c r="C1386" i="3"/>
  <c r="C1387" i="3"/>
  <c r="C1388" i="3"/>
  <c r="C1389" i="3"/>
  <c r="C1390" i="3"/>
  <c r="C1391" i="3"/>
  <c r="C1392" i="3"/>
  <c r="C1393" i="3"/>
  <c r="C1394" i="3"/>
  <c r="C1395" i="3"/>
  <c r="C1396" i="3"/>
  <c r="C1397" i="3"/>
  <c r="C1398" i="3"/>
  <c r="C1399" i="3"/>
  <c r="C1400" i="3"/>
  <c r="C1401" i="3"/>
  <c r="C1402" i="3"/>
  <c r="C1403" i="3"/>
  <c r="C1404" i="3"/>
  <c r="C1405" i="3"/>
  <c r="C1406" i="3"/>
  <c r="C1407" i="3"/>
  <c r="C1408" i="3"/>
  <c r="C1409" i="3"/>
  <c r="C1410" i="3"/>
  <c r="C1411" i="3"/>
  <c r="C1412" i="3"/>
  <c r="C1413" i="3"/>
  <c r="C1414" i="3"/>
  <c r="C1415" i="3"/>
  <c r="C1416" i="3"/>
  <c r="C1417" i="3"/>
  <c r="C1418" i="3"/>
  <c r="C1419" i="3"/>
  <c r="C1420" i="3"/>
  <c r="C1421" i="3"/>
  <c r="C1422" i="3"/>
  <c r="C1423" i="3"/>
  <c r="C1424" i="3"/>
  <c r="C1425" i="3"/>
  <c r="C1426" i="3"/>
  <c r="C1427" i="3"/>
  <c r="C1428" i="3"/>
  <c r="C1429" i="3"/>
  <c r="C1430" i="3"/>
  <c r="C1431" i="3"/>
  <c r="C1432" i="3"/>
  <c r="C1433" i="3"/>
  <c r="C1434" i="3"/>
  <c r="C1435" i="3"/>
  <c r="C1436" i="3"/>
  <c r="C1437" i="3"/>
  <c r="C1438" i="3"/>
  <c r="C1439" i="3"/>
  <c r="C1440" i="3"/>
  <c r="C1441" i="3"/>
  <c r="C1442" i="3"/>
  <c r="C1443" i="3"/>
  <c r="C1444" i="3"/>
  <c r="C1445" i="3"/>
  <c r="C1446" i="3"/>
  <c r="C1447" i="3"/>
  <c r="C1448" i="3"/>
  <c r="C1449" i="3"/>
  <c r="C1450" i="3"/>
  <c r="C1451" i="3"/>
  <c r="C1452" i="3"/>
  <c r="C1453" i="3"/>
  <c r="C1454" i="3"/>
  <c r="C1455" i="3"/>
  <c r="C1456" i="3"/>
  <c r="C1457" i="3"/>
  <c r="C1458" i="3"/>
  <c r="C1459" i="3"/>
  <c r="C1460" i="3"/>
  <c r="C1461" i="3"/>
  <c r="C1462" i="3"/>
  <c r="C1463" i="3"/>
  <c r="C1464" i="3"/>
  <c r="C1465" i="3"/>
  <c r="C1466" i="3"/>
  <c r="C1467" i="3"/>
  <c r="C1468" i="3"/>
  <c r="C1469" i="3"/>
  <c r="C1470" i="3"/>
  <c r="C1471" i="3"/>
  <c r="C1472" i="3"/>
  <c r="C1473" i="3"/>
  <c r="C1474" i="3"/>
  <c r="C1475" i="3"/>
  <c r="C1476" i="3"/>
  <c r="C1477" i="3"/>
  <c r="C1478" i="3"/>
  <c r="C1479" i="3"/>
  <c r="C1480" i="3"/>
  <c r="C1481" i="3"/>
  <c r="C1482" i="3"/>
  <c r="C1483" i="3"/>
  <c r="C1484" i="3"/>
  <c r="C1485" i="3"/>
  <c r="C1486" i="3"/>
  <c r="C1487" i="3"/>
  <c r="C1488" i="3"/>
  <c r="C1489" i="3"/>
  <c r="C1490" i="3"/>
  <c r="C1491" i="3"/>
  <c r="C1492" i="3"/>
  <c r="C1493" i="3"/>
  <c r="C1494" i="3"/>
  <c r="C1495" i="3"/>
  <c r="C1496" i="3"/>
  <c r="C1497" i="3"/>
  <c r="C1498" i="3"/>
  <c r="C1499" i="3"/>
  <c r="C1500" i="3"/>
  <c r="C1501" i="3"/>
  <c r="C1502" i="3"/>
  <c r="C1503" i="3"/>
  <c r="C1504" i="3"/>
  <c r="C1505" i="3"/>
  <c r="C1506" i="3"/>
  <c r="C1507" i="3"/>
  <c r="C1508" i="3"/>
  <c r="C1509" i="3"/>
  <c r="C1510" i="3"/>
  <c r="C1511" i="3"/>
  <c r="C1512" i="3"/>
  <c r="C1513" i="3"/>
  <c r="C1514" i="3"/>
  <c r="C1515" i="3"/>
  <c r="C1516" i="3"/>
  <c r="C1517" i="3"/>
  <c r="C1518" i="3"/>
  <c r="C1519" i="3"/>
  <c r="C1520" i="3"/>
  <c r="C1521" i="3"/>
  <c r="C1522" i="3"/>
  <c r="C1523" i="3"/>
  <c r="C1524" i="3"/>
  <c r="C1525" i="3"/>
  <c r="C1526" i="3"/>
  <c r="C1527" i="3"/>
  <c r="C1528" i="3"/>
  <c r="C1529" i="3"/>
  <c r="C1530" i="3"/>
  <c r="C1531" i="3"/>
  <c r="C1532" i="3"/>
  <c r="C1533" i="3"/>
  <c r="C1534" i="3"/>
  <c r="C1535" i="3"/>
  <c r="C1536" i="3"/>
  <c r="C1537" i="3"/>
  <c r="C1538" i="3"/>
  <c r="C1539" i="3"/>
  <c r="C1540" i="3"/>
  <c r="C1541" i="3"/>
  <c r="C1542" i="3"/>
  <c r="C1543" i="3"/>
  <c r="C1544" i="3"/>
  <c r="C1545" i="3"/>
  <c r="C1546" i="3"/>
  <c r="C1547" i="3"/>
  <c r="C1548" i="3"/>
  <c r="C1549" i="3"/>
  <c r="C1550" i="3"/>
  <c r="C1551" i="3"/>
  <c r="C1552" i="3"/>
  <c r="C1553" i="3"/>
  <c r="C1554" i="3"/>
  <c r="C1555" i="3"/>
  <c r="C1556" i="3"/>
  <c r="C1557" i="3"/>
  <c r="C1558" i="3"/>
  <c r="C1559" i="3"/>
  <c r="C1560" i="3"/>
  <c r="C1561" i="3"/>
  <c r="C1562" i="3"/>
  <c r="C1563" i="3"/>
  <c r="C1564" i="3"/>
  <c r="C1565" i="3"/>
  <c r="C1566" i="3"/>
  <c r="C1567" i="3"/>
  <c r="C1568" i="3"/>
  <c r="C1569" i="3"/>
  <c r="C1570" i="3"/>
  <c r="C1571" i="3"/>
  <c r="C1572" i="3"/>
  <c r="C1573" i="3"/>
  <c r="C1574" i="3"/>
  <c r="C1575" i="3"/>
  <c r="C1576" i="3"/>
  <c r="C1577" i="3"/>
  <c r="C1578" i="3"/>
  <c r="C1579" i="3"/>
  <c r="C1580" i="3"/>
  <c r="C1581" i="3"/>
  <c r="C1582" i="3"/>
  <c r="C1583" i="3"/>
  <c r="C1584" i="3"/>
  <c r="C1585" i="3"/>
  <c r="C1586" i="3"/>
  <c r="C1587" i="3"/>
  <c r="C1588" i="3"/>
  <c r="C1589" i="3"/>
  <c r="C1590" i="3"/>
  <c r="C1591" i="3"/>
  <c r="C1592" i="3"/>
  <c r="C1593" i="3"/>
  <c r="C1594" i="3"/>
  <c r="C1595" i="3"/>
  <c r="C1596" i="3"/>
  <c r="C1597" i="3"/>
  <c r="C1598" i="3"/>
  <c r="C1599" i="3"/>
  <c r="C1600" i="3"/>
  <c r="C1601" i="3"/>
  <c r="C1602" i="3"/>
  <c r="C1603" i="3"/>
  <c r="C1604" i="3"/>
  <c r="C1605" i="3"/>
  <c r="C1606" i="3"/>
  <c r="C1607" i="3"/>
  <c r="C1608" i="3"/>
  <c r="C1609" i="3"/>
  <c r="C1610" i="3"/>
  <c r="C1611" i="3"/>
  <c r="AK1443" i="3"/>
  <c r="AK1444" i="3"/>
  <c r="AK1445" i="3"/>
  <c r="AK1446" i="3"/>
  <c r="AK1447" i="3"/>
  <c r="AK1448" i="3"/>
  <c r="AK1449" i="3"/>
  <c r="AK1450" i="3"/>
  <c r="AK1451" i="3"/>
  <c r="AK1452" i="3"/>
  <c r="AK1453" i="3"/>
  <c r="AK1454" i="3"/>
  <c r="AK1455" i="3"/>
  <c r="AK1456" i="3"/>
  <c r="AK1457" i="3"/>
  <c r="AK1458" i="3"/>
  <c r="AK1459" i="3"/>
  <c r="AK1460" i="3"/>
  <c r="AK1461" i="3"/>
  <c r="AK1462" i="3"/>
  <c r="AK1463" i="3"/>
  <c r="AK1464" i="3"/>
  <c r="AK1465" i="3"/>
  <c r="AK1466" i="3"/>
  <c r="AK1467" i="3"/>
  <c r="AK1468" i="3"/>
  <c r="AK1469" i="3"/>
  <c r="AK1470" i="3"/>
  <c r="AK1471" i="3"/>
  <c r="AK1472" i="3"/>
  <c r="AK1473" i="3"/>
  <c r="AK1474" i="3"/>
  <c r="AK1475" i="3"/>
  <c r="AK1476" i="3"/>
  <c r="AK1477" i="3"/>
  <c r="AK1478" i="3"/>
  <c r="AK1479" i="3"/>
  <c r="AK1480" i="3"/>
  <c r="AK1481" i="3"/>
  <c r="AK1482" i="3"/>
  <c r="AK1483" i="3"/>
  <c r="AK1484" i="3"/>
  <c r="AK1485" i="3"/>
  <c r="AK1486" i="3"/>
  <c r="AK1487" i="3"/>
  <c r="AK1488" i="3"/>
  <c r="AK1489" i="3"/>
  <c r="AK1490" i="3"/>
  <c r="AK1491" i="3"/>
  <c r="AK1492" i="3"/>
  <c r="AK1493" i="3"/>
  <c r="AK1494" i="3"/>
  <c r="AK1495" i="3"/>
  <c r="AK1496" i="3"/>
  <c r="AK1497" i="3"/>
  <c r="AK1498" i="3"/>
  <c r="AK1499" i="3"/>
  <c r="AK1500" i="3"/>
  <c r="AK1501" i="3"/>
  <c r="AK1502" i="3"/>
  <c r="AK1503" i="3"/>
  <c r="AK1504" i="3"/>
  <c r="AK1505" i="3"/>
  <c r="AK1506" i="3"/>
  <c r="AK1507" i="3"/>
  <c r="AK1508" i="3"/>
  <c r="AK1509" i="3"/>
  <c r="AK1510" i="3"/>
  <c r="AK1511" i="3"/>
  <c r="AK1512" i="3"/>
  <c r="AK1513" i="3"/>
  <c r="AK1514" i="3"/>
  <c r="AK1515" i="3"/>
  <c r="AK1516" i="3"/>
  <c r="AK1517" i="3"/>
  <c r="AK1518" i="3"/>
  <c r="AK1519" i="3"/>
  <c r="AK1520" i="3"/>
  <c r="AK1521" i="3"/>
  <c r="AK1522" i="3"/>
  <c r="AK1523" i="3"/>
  <c r="AK1524" i="3"/>
  <c r="AK1525" i="3"/>
  <c r="AK1526" i="3"/>
  <c r="AK1527" i="3"/>
  <c r="AK1528" i="3"/>
  <c r="AK1529" i="3"/>
  <c r="AK1530" i="3"/>
  <c r="AK1531" i="3"/>
  <c r="AK1532" i="3"/>
  <c r="AK1533" i="3"/>
  <c r="AK1534" i="3"/>
  <c r="AK1535" i="3"/>
  <c r="AK1536" i="3"/>
  <c r="AK1537" i="3"/>
  <c r="AK1538" i="3"/>
  <c r="AK1539" i="3"/>
  <c r="AK1540" i="3"/>
  <c r="AK1541" i="3"/>
  <c r="AK1542" i="3"/>
  <c r="AK1543" i="3"/>
  <c r="AK1544" i="3"/>
  <c r="AK1545" i="3"/>
  <c r="AK1546" i="3"/>
  <c r="AK1547" i="3"/>
  <c r="AK1548" i="3"/>
  <c r="AK1549" i="3"/>
  <c r="AK1550" i="3"/>
  <c r="AK1551" i="3"/>
  <c r="AK1552" i="3"/>
  <c r="AK1553" i="3"/>
  <c r="AK1554" i="3"/>
  <c r="AK1555" i="3"/>
  <c r="AK1556" i="3"/>
  <c r="AK1557" i="3"/>
  <c r="AK1558" i="3"/>
  <c r="AK1559" i="3"/>
  <c r="AK1560" i="3"/>
  <c r="AK1561" i="3"/>
  <c r="AK1562" i="3"/>
  <c r="AK1563" i="3"/>
  <c r="AK1564" i="3"/>
  <c r="AK1565" i="3"/>
  <c r="AK1566" i="3"/>
  <c r="AK1567" i="3"/>
  <c r="AK1568" i="3"/>
  <c r="AK1569" i="3"/>
  <c r="AK1570" i="3"/>
  <c r="AK1571" i="3"/>
  <c r="AK1572" i="3"/>
  <c r="AK1573" i="3"/>
  <c r="AK1574" i="3"/>
  <c r="AK1575" i="3"/>
  <c r="AK1576" i="3"/>
  <c r="AK1577" i="3"/>
  <c r="AK1578" i="3"/>
  <c r="AK1579" i="3"/>
  <c r="AK1580" i="3"/>
  <c r="AK1581" i="3"/>
  <c r="AK1582" i="3"/>
  <c r="AK1583" i="3"/>
  <c r="AK1584" i="3"/>
  <c r="AK1585" i="3"/>
  <c r="AK1586" i="3"/>
  <c r="AK1587" i="3"/>
  <c r="AK1588" i="3"/>
  <c r="AK1589" i="3"/>
  <c r="AK1590" i="3"/>
  <c r="AK1591" i="3"/>
  <c r="AK1592" i="3"/>
  <c r="AK1593" i="3"/>
  <c r="AK1594" i="3"/>
  <c r="AK1595" i="3"/>
  <c r="AK1596" i="3"/>
  <c r="AK1597" i="3"/>
  <c r="AK1598" i="3"/>
  <c r="AK1599" i="3"/>
  <c r="AK1600" i="3"/>
  <c r="AK1601" i="3"/>
  <c r="AK1602" i="3"/>
  <c r="AK1603" i="3"/>
  <c r="AK1604" i="3"/>
  <c r="AK1605" i="3"/>
  <c r="AK1606" i="3"/>
  <c r="AK1607" i="3"/>
  <c r="AK1608" i="3"/>
  <c r="AK1609" i="3"/>
  <c r="AK1610" i="3"/>
  <c r="AK1611" i="3"/>
  <c r="AO514" i="3"/>
  <c r="AP514" i="3"/>
  <c r="AQ514" i="3"/>
  <c r="AO515" i="3"/>
  <c r="AP515" i="3"/>
  <c r="AQ515" i="3"/>
  <c r="AO516" i="3"/>
  <c r="AP516" i="3"/>
  <c r="AQ516" i="3"/>
  <c r="AO517" i="3"/>
  <c r="AP517" i="3"/>
  <c r="AQ517" i="3"/>
  <c r="AO518" i="3"/>
  <c r="AP518" i="3"/>
  <c r="AQ518" i="3"/>
  <c r="AO519" i="3"/>
  <c r="AP519" i="3"/>
  <c r="AQ519" i="3"/>
  <c r="AO520" i="3"/>
  <c r="AP520" i="3"/>
  <c r="AQ520" i="3"/>
  <c r="AO521" i="3"/>
  <c r="AP521" i="3"/>
  <c r="AQ521" i="3"/>
  <c r="AO522" i="3"/>
  <c r="AP522" i="3"/>
  <c r="AQ522" i="3"/>
  <c r="AO523" i="3"/>
  <c r="AP523" i="3"/>
  <c r="AQ523" i="3"/>
  <c r="AO524" i="3"/>
  <c r="AP524" i="3"/>
  <c r="AQ524" i="3"/>
  <c r="AO525" i="3"/>
  <c r="AP525" i="3"/>
  <c r="AQ525" i="3"/>
  <c r="AO526" i="3"/>
  <c r="AP526" i="3"/>
  <c r="AQ526" i="3"/>
  <c r="AO527" i="3"/>
  <c r="AP527" i="3"/>
  <c r="AQ527" i="3"/>
  <c r="AO528" i="3"/>
  <c r="AP528" i="3"/>
  <c r="AQ528" i="3"/>
  <c r="AO529" i="3"/>
  <c r="AP529" i="3"/>
  <c r="AQ529" i="3"/>
  <c r="AO530" i="3"/>
  <c r="AP530" i="3"/>
  <c r="AQ530" i="3"/>
  <c r="AO531" i="3"/>
  <c r="AP531" i="3"/>
  <c r="AQ531" i="3"/>
  <c r="AO532" i="3"/>
  <c r="AP532" i="3"/>
  <c r="AQ532" i="3"/>
  <c r="AO533" i="3"/>
  <c r="AP533" i="3"/>
  <c r="AQ533" i="3"/>
  <c r="AO534" i="3"/>
  <c r="AP534" i="3"/>
  <c r="AQ534" i="3"/>
  <c r="AO535" i="3"/>
  <c r="AP535" i="3"/>
  <c r="AQ535" i="3"/>
  <c r="AO536" i="3"/>
  <c r="AP536" i="3"/>
  <c r="AQ536" i="3"/>
  <c r="AO537" i="3"/>
  <c r="AP537" i="3"/>
  <c r="AQ537" i="3"/>
  <c r="AO538" i="3"/>
  <c r="AP538" i="3"/>
  <c r="AQ538" i="3"/>
  <c r="AO539" i="3"/>
  <c r="AP539" i="3"/>
  <c r="AQ539" i="3"/>
  <c r="AO540" i="3"/>
  <c r="AP540" i="3"/>
  <c r="AQ540" i="3"/>
  <c r="AO541" i="3"/>
  <c r="AP541" i="3"/>
  <c r="AQ541" i="3"/>
  <c r="AO542" i="3"/>
  <c r="AP542" i="3"/>
  <c r="AQ542" i="3"/>
  <c r="AO543" i="3"/>
  <c r="AP543" i="3"/>
  <c r="AQ543" i="3"/>
  <c r="AO544" i="3"/>
  <c r="AP544" i="3"/>
  <c r="AQ544" i="3"/>
  <c r="AO545" i="3"/>
  <c r="AP545" i="3"/>
  <c r="AQ545" i="3"/>
  <c r="AO546" i="3"/>
  <c r="AP546" i="3"/>
  <c r="AQ546" i="3"/>
  <c r="AO547" i="3"/>
  <c r="AP547" i="3"/>
  <c r="AQ547" i="3"/>
  <c r="AO548" i="3"/>
  <c r="AP548" i="3"/>
  <c r="AQ548" i="3"/>
  <c r="AO549" i="3"/>
  <c r="AP549" i="3"/>
  <c r="AQ549" i="3"/>
  <c r="AO550" i="3"/>
  <c r="AP550" i="3"/>
  <c r="AQ550" i="3"/>
  <c r="AO551" i="3"/>
  <c r="AP551" i="3"/>
  <c r="AQ551" i="3"/>
  <c r="AO552" i="3"/>
  <c r="AP552" i="3"/>
  <c r="AQ552" i="3"/>
  <c r="AO553" i="3"/>
  <c r="AP553" i="3"/>
  <c r="AQ553" i="3"/>
  <c r="AO554" i="3"/>
  <c r="AP554" i="3"/>
  <c r="AQ554" i="3"/>
  <c r="AO555" i="3"/>
  <c r="AP555" i="3"/>
  <c r="AQ555" i="3"/>
  <c r="AO556" i="3"/>
  <c r="AP556" i="3"/>
  <c r="AQ556" i="3"/>
  <c r="AO557" i="3"/>
  <c r="AP557" i="3"/>
  <c r="AQ557" i="3"/>
  <c r="AO558" i="3"/>
  <c r="AP558" i="3"/>
  <c r="AQ558" i="3"/>
  <c r="AO559" i="3"/>
  <c r="AP559" i="3"/>
  <c r="AQ559" i="3"/>
  <c r="AO560" i="3"/>
  <c r="AP560" i="3"/>
  <c r="AQ560" i="3"/>
  <c r="AO561" i="3"/>
  <c r="AP561" i="3"/>
  <c r="AQ561" i="3"/>
  <c r="AO562" i="3"/>
  <c r="AP562" i="3"/>
  <c r="AQ562" i="3"/>
  <c r="AO563" i="3"/>
  <c r="AP563" i="3"/>
  <c r="AQ563" i="3"/>
  <c r="AO564" i="3"/>
  <c r="AP564" i="3"/>
  <c r="AQ564" i="3"/>
  <c r="AO565" i="3"/>
  <c r="AP565" i="3"/>
  <c r="AQ565" i="3"/>
  <c r="AO566" i="3"/>
  <c r="AP566" i="3"/>
  <c r="AQ566" i="3"/>
  <c r="AO567" i="3"/>
  <c r="AP567" i="3"/>
  <c r="AQ567" i="3"/>
  <c r="AO568" i="3"/>
  <c r="AP568" i="3"/>
  <c r="AQ568" i="3"/>
  <c r="AO569" i="3"/>
  <c r="AP569" i="3"/>
  <c r="AQ569" i="3"/>
  <c r="AO570" i="3"/>
  <c r="AP570" i="3"/>
  <c r="AQ570" i="3"/>
  <c r="AO571" i="3"/>
  <c r="AP571" i="3"/>
  <c r="AQ571" i="3"/>
  <c r="AO572" i="3"/>
  <c r="AP572" i="3"/>
  <c r="AQ572" i="3"/>
  <c r="AO573" i="3"/>
  <c r="AP573" i="3"/>
  <c r="AQ573" i="3"/>
  <c r="AO574" i="3"/>
  <c r="AP574" i="3"/>
  <c r="AQ574" i="3"/>
  <c r="AO575" i="3"/>
  <c r="AP575" i="3"/>
  <c r="AQ575" i="3"/>
  <c r="AO576" i="3"/>
  <c r="AP576" i="3"/>
  <c r="AQ576" i="3"/>
  <c r="AO577" i="3"/>
  <c r="AP577" i="3"/>
  <c r="AQ577" i="3"/>
  <c r="AO578" i="3"/>
  <c r="AP578" i="3"/>
  <c r="AQ578" i="3"/>
  <c r="AO579" i="3"/>
  <c r="AP579" i="3"/>
  <c r="AQ579" i="3"/>
  <c r="AO580" i="3"/>
  <c r="AP580" i="3"/>
  <c r="AQ580" i="3"/>
  <c r="AO581" i="3"/>
  <c r="AP581" i="3"/>
  <c r="AQ581" i="3"/>
  <c r="AO582" i="3"/>
  <c r="AP582" i="3"/>
  <c r="AQ582" i="3"/>
  <c r="AO583" i="3"/>
  <c r="AP583" i="3"/>
  <c r="AQ583" i="3"/>
  <c r="AO584" i="3"/>
  <c r="AP584" i="3"/>
  <c r="AQ584" i="3"/>
  <c r="AO585" i="3"/>
  <c r="AP585" i="3"/>
  <c r="AQ585" i="3"/>
  <c r="AO586" i="3"/>
  <c r="AP586" i="3"/>
  <c r="AQ586" i="3"/>
  <c r="AO587" i="3"/>
  <c r="AP587" i="3"/>
  <c r="AQ587" i="3"/>
  <c r="AO588" i="3"/>
  <c r="AP588" i="3"/>
  <c r="AQ588" i="3"/>
  <c r="AO589" i="3"/>
  <c r="AP589" i="3"/>
  <c r="AQ589" i="3"/>
  <c r="AO590" i="3"/>
  <c r="AP590" i="3"/>
  <c r="AQ590" i="3"/>
  <c r="AO591" i="3"/>
  <c r="AP591" i="3"/>
  <c r="AQ591" i="3"/>
  <c r="AO592" i="3"/>
  <c r="AP592" i="3"/>
  <c r="AQ592" i="3"/>
  <c r="AO593" i="3"/>
  <c r="AP593" i="3"/>
  <c r="AQ593" i="3"/>
  <c r="AO594" i="3"/>
  <c r="AP594" i="3"/>
  <c r="AQ594" i="3"/>
  <c r="AO595" i="3"/>
  <c r="AP595" i="3"/>
  <c r="AQ595" i="3"/>
  <c r="AO596" i="3"/>
  <c r="AP596" i="3"/>
  <c r="AQ596" i="3"/>
  <c r="AO597" i="3"/>
  <c r="AP597" i="3"/>
  <c r="AQ597" i="3"/>
  <c r="AO598" i="3"/>
  <c r="AP598" i="3"/>
  <c r="AQ598" i="3"/>
  <c r="AO599" i="3"/>
  <c r="AP599" i="3"/>
  <c r="AQ599" i="3"/>
  <c r="AO600" i="3"/>
  <c r="AP600" i="3"/>
  <c r="AQ600" i="3"/>
  <c r="AO601" i="3"/>
  <c r="AP601" i="3"/>
  <c r="AQ601" i="3"/>
  <c r="AO602" i="3"/>
  <c r="AP602" i="3"/>
  <c r="AQ602" i="3"/>
  <c r="AO603" i="3"/>
  <c r="AP603" i="3"/>
  <c r="AQ603" i="3"/>
  <c r="AO604" i="3"/>
  <c r="AP604" i="3"/>
  <c r="AQ604" i="3"/>
  <c r="AO605" i="3"/>
  <c r="AP605" i="3"/>
  <c r="AQ605" i="3"/>
  <c r="AO606" i="3"/>
  <c r="AP606" i="3"/>
  <c r="AQ606" i="3"/>
  <c r="AO607" i="3"/>
  <c r="AP607" i="3"/>
  <c r="AQ607" i="3"/>
  <c r="AO608" i="3"/>
  <c r="AP608" i="3"/>
  <c r="AQ608" i="3"/>
  <c r="AO609" i="3"/>
  <c r="AP609" i="3"/>
  <c r="AQ609" i="3"/>
  <c r="AO610" i="3"/>
  <c r="AP610" i="3"/>
  <c r="AQ610" i="3"/>
  <c r="AO611" i="3"/>
  <c r="AP611" i="3"/>
  <c r="AQ611" i="3"/>
  <c r="AO612" i="3"/>
  <c r="AP612" i="3"/>
  <c r="AQ612" i="3"/>
  <c r="AO613" i="3"/>
  <c r="AP613" i="3"/>
  <c r="AQ613" i="3"/>
  <c r="AO614" i="3"/>
  <c r="AP614" i="3"/>
  <c r="AQ614" i="3"/>
  <c r="AO615" i="3"/>
  <c r="AP615" i="3"/>
  <c r="AQ615" i="3"/>
  <c r="AO616" i="3"/>
  <c r="AP616" i="3"/>
  <c r="AQ616" i="3"/>
  <c r="AO617" i="3"/>
  <c r="AP617" i="3"/>
  <c r="AQ617" i="3"/>
  <c r="AO618" i="3"/>
  <c r="AP618" i="3"/>
  <c r="AQ618" i="3"/>
  <c r="AO619" i="3"/>
  <c r="AP619" i="3"/>
  <c r="AQ619" i="3"/>
  <c r="AO620" i="3"/>
  <c r="AP620" i="3"/>
  <c r="AQ620" i="3"/>
  <c r="AO621" i="3"/>
  <c r="AP621" i="3"/>
  <c r="AQ621" i="3"/>
  <c r="AO622" i="3"/>
  <c r="AP622" i="3"/>
  <c r="AQ622" i="3"/>
  <c r="AO623" i="3"/>
  <c r="AP623" i="3"/>
  <c r="AQ623" i="3"/>
  <c r="AO624" i="3"/>
  <c r="AP624" i="3"/>
  <c r="AQ624" i="3"/>
  <c r="AO625" i="3"/>
  <c r="AP625" i="3"/>
  <c r="AQ625" i="3"/>
  <c r="AO626" i="3"/>
  <c r="AP626" i="3"/>
  <c r="AQ626" i="3"/>
  <c r="AO627" i="3"/>
  <c r="AP627" i="3"/>
  <c r="AQ627" i="3"/>
  <c r="AO628" i="3"/>
  <c r="AP628" i="3"/>
  <c r="AQ628" i="3"/>
  <c r="AO629" i="3"/>
  <c r="AP629" i="3"/>
  <c r="AQ629" i="3"/>
  <c r="AO630" i="3"/>
  <c r="AP630" i="3"/>
  <c r="AQ630" i="3"/>
  <c r="AO631" i="3"/>
  <c r="AP631" i="3"/>
  <c r="AQ631" i="3"/>
  <c r="AO632" i="3"/>
  <c r="AP632" i="3"/>
  <c r="AQ632" i="3"/>
  <c r="AO633" i="3"/>
  <c r="AP633" i="3"/>
  <c r="AQ633" i="3"/>
  <c r="AO634" i="3"/>
  <c r="AP634" i="3"/>
  <c r="AQ634" i="3"/>
  <c r="AO635" i="3"/>
  <c r="AP635" i="3"/>
  <c r="AQ635" i="3"/>
  <c r="AO636" i="3"/>
  <c r="AP636" i="3"/>
  <c r="AQ636" i="3"/>
  <c r="AO637" i="3"/>
  <c r="AP637" i="3"/>
  <c r="AQ637" i="3"/>
  <c r="AO638" i="3"/>
  <c r="AP638" i="3"/>
  <c r="AQ638" i="3"/>
  <c r="AO639" i="3"/>
  <c r="AP639" i="3"/>
  <c r="AQ639" i="3"/>
  <c r="AO640" i="3"/>
  <c r="AP640" i="3"/>
  <c r="AQ640" i="3"/>
  <c r="AO641" i="3"/>
  <c r="AP641" i="3"/>
  <c r="AQ641" i="3"/>
  <c r="AO642" i="3"/>
  <c r="AP642" i="3"/>
  <c r="AQ642" i="3"/>
  <c r="AO643" i="3"/>
  <c r="AP643" i="3"/>
  <c r="AQ643" i="3"/>
  <c r="AO644" i="3"/>
  <c r="AP644" i="3"/>
  <c r="AQ644" i="3"/>
  <c r="AO645" i="3"/>
  <c r="AP645" i="3"/>
  <c r="AQ645" i="3"/>
  <c r="AO646" i="3"/>
  <c r="AP646" i="3"/>
  <c r="AQ646" i="3"/>
  <c r="AO647" i="3"/>
  <c r="AP647" i="3"/>
  <c r="AQ647" i="3"/>
  <c r="AO648" i="3"/>
  <c r="AP648" i="3"/>
  <c r="AQ648" i="3"/>
  <c r="AO649" i="3"/>
  <c r="AP649" i="3"/>
  <c r="AQ649" i="3"/>
  <c r="AO650" i="3"/>
  <c r="AP650" i="3"/>
  <c r="AQ650" i="3"/>
  <c r="AO651" i="3"/>
  <c r="AP651" i="3"/>
  <c r="AQ651" i="3"/>
  <c r="AO652" i="3"/>
  <c r="AP652" i="3"/>
  <c r="AQ652" i="3"/>
  <c r="AO653" i="3"/>
  <c r="AP653" i="3"/>
  <c r="AQ653" i="3"/>
  <c r="AO654" i="3"/>
  <c r="AP654" i="3"/>
  <c r="AQ654" i="3"/>
  <c r="AO655" i="3"/>
  <c r="AP655" i="3"/>
  <c r="AQ655" i="3"/>
  <c r="AO656" i="3"/>
  <c r="AP656" i="3"/>
  <c r="AQ656" i="3"/>
  <c r="AO657" i="3"/>
  <c r="AP657" i="3"/>
  <c r="AQ657" i="3"/>
  <c r="AO658" i="3"/>
  <c r="AP658" i="3"/>
  <c r="AQ658" i="3"/>
  <c r="AO659" i="3"/>
  <c r="AP659" i="3"/>
  <c r="AQ659" i="3"/>
  <c r="AO660" i="3"/>
  <c r="AP660" i="3"/>
  <c r="AQ660" i="3"/>
  <c r="AO661" i="3"/>
  <c r="AP661" i="3"/>
  <c r="AQ661" i="3"/>
  <c r="AO662" i="3"/>
  <c r="AP662" i="3"/>
  <c r="AQ662" i="3"/>
  <c r="AO663" i="3"/>
  <c r="AP663" i="3"/>
  <c r="AQ663" i="3"/>
  <c r="AO664" i="3"/>
  <c r="AP664" i="3"/>
  <c r="AQ664" i="3"/>
  <c r="AO665" i="3"/>
  <c r="AP665" i="3"/>
  <c r="AQ665" i="3"/>
  <c r="AO666" i="3"/>
  <c r="AP666" i="3"/>
  <c r="AQ666" i="3"/>
  <c r="AO667" i="3"/>
  <c r="AP667" i="3"/>
  <c r="AQ667" i="3"/>
  <c r="AO668" i="3"/>
  <c r="AP668" i="3"/>
  <c r="AQ668" i="3"/>
  <c r="AO669" i="3"/>
  <c r="AP669" i="3"/>
  <c r="AQ669" i="3"/>
  <c r="AO670" i="3"/>
  <c r="AP670" i="3"/>
  <c r="AQ670" i="3"/>
  <c r="AO671" i="3"/>
  <c r="AP671" i="3"/>
  <c r="AQ671" i="3"/>
  <c r="AO672" i="3"/>
  <c r="AP672" i="3"/>
  <c r="AQ672" i="3"/>
  <c r="AO673" i="3"/>
  <c r="AP673" i="3"/>
  <c r="AQ673" i="3"/>
  <c r="AO674" i="3"/>
  <c r="AP674" i="3"/>
  <c r="AQ674" i="3"/>
  <c r="AO675" i="3"/>
  <c r="AP675" i="3"/>
  <c r="AQ675" i="3"/>
  <c r="AO676" i="3"/>
  <c r="AP676" i="3"/>
  <c r="AQ676" i="3"/>
  <c r="AO677" i="3"/>
  <c r="AP677" i="3"/>
  <c r="AQ677" i="3"/>
  <c r="AO678" i="3"/>
  <c r="AP678" i="3"/>
  <c r="AQ678" i="3"/>
  <c r="AO679" i="3"/>
  <c r="AP679" i="3"/>
  <c r="AQ679" i="3"/>
  <c r="AO680" i="3"/>
  <c r="AP680" i="3"/>
  <c r="AQ680" i="3"/>
  <c r="AO681" i="3"/>
  <c r="AP681" i="3"/>
  <c r="AQ681" i="3"/>
  <c r="AO682" i="3"/>
  <c r="AP682" i="3"/>
  <c r="AQ682" i="3"/>
  <c r="AO683" i="3"/>
  <c r="AP683" i="3"/>
  <c r="AQ683" i="3"/>
  <c r="AO684" i="3"/>
  <c r="AP684" i="3"/>
  <c r="AQ684" i="3"/>
  <c r="AO685" i="3"/>
  <c r="AP685" i="3"/>
  <c r="AQ685" i="3"/>
  <c r="AO686" i="3"/>
  <c r="AP686" i="3"/>
  <c r="AQ686" i="3"/>
  <c r="AO687" i="3"/>
  <c r="AP687" i="3"/>
  <c r="AQ687" i="3"/>
  <c r="AO688" i="3"/>
  <c r="AP688" i="3"/>
  <c r="AQ688" i="3"/>
  <c r="AO689" i="3"/>
  <c r="AP689" i="3"/>
  <c r="AQ689" i="3"/>
  <c r="AO690" i="3"/>
  <c r="AP690" i="3"/>
  <c r="AQ690" i="3"/>
  <c r="AO691" i="3"/>
  <c r="AP691" i="3"/>
  <c r="AQ691" i="3"/>
  <c r="AO692" i="3"/>
  <c r="AP692" i="3"/>
  <c r="AQ692" i="3"/>
  <c r="AO693" i="3"/>
  <c r="AP693" i="3"/>
  <c r="AQ693" i="3"/>
  <c r="AO694" i="3"/>
  <c r="AP694" i="3"/>
  <c r="AQ694" i="3"/>
  <c r="AO695" i="3"/>
  <c r="AP695" i="3"/>
  <c r="AQ695" i="3"/>
  <c r="AO696" i="3"/>
  <c r="AP696" i="3"/>
  <c r="AQ696" i="3"/>
  <c r="AO697" i="3"/>
  <c r="AP697" i="3"/>
  <c r="AQ697" i="3"/>
  <c r="AO698" i="3"/>
  <c r="AP698" i="3"/>
  <c r="AQ698" i="3"/>
  <c r="AO699" i="3"/>
  <c r="AP699" i="3"/>
  <c r="AQ699" i="3"/>
  <c r="AO700" i="3"/>
  <c r="AP700" i="3"/>
  <c r="AQ700" i="3"/>
  <c r="AO701" i="3"/>
  <c r="AP701" i="3"/>
  <c r="AQ701" i="3"/>
  <c r="AO702" i="3"/>
  <c r="AP702" i="3"/>
  <c r="AQ702" i="3"/>
  <c r="AO703" i="3"/>
  <c r="AP703" i="3"/>
  <c r="AQ703" i="3"/>
  <c r="AO704" i="3"/>
  <c r="AP704" i="3"/>
  <c r="AQ704" i="3"/>
  <c r="AO705" i="3"/>
  <c r="AP705" i="3"/>
  <c r="AQ705" i="3"/>
  <c r="AO706" i="3"/>
  <c r="AP706" i="3"/>
  <c r="AQ706" i="3"/>
  <c r="AO707" i="3"/>
  <c r="AP707" i="3"/>
  <c r="AQ707" i="3"/>
  <c r="AO708" i="3"/>
  <c r="AP708" i="3"/>
  <c r="AQ708" i="3"/>
  <c r="AO709" i="3"/>
  <c r="AP709" i="3"/>
  <c r="AQ709" i="3"/>
  <c r="AO710" i="3"/>
  <c r="AP710" i="3"/>
  <c r="AQ710" i="3"/>
  <c r="AO711" i="3"/>
  <c r="AP711" i="3"/>
  <c r="AQ711" i="3"/>
  <c r="AO712" i="3"/>
  <c r="AP712" i="3"/>
  <c r="AQ712" i="3"/>
  <c r="AO713" i="3"/>
  <c r="AP713" i="3"/>
  <c r="AQ713" i="3"/>
  <c r="AO714" i="3"/>
  <c r="AP714" i="3"/>
  <c r="AQ714" i="3"/>
  <c r="AO715" i="3"/>
  <c r="AP715" i="3"/>
  <c r="AQ715" i="3"/>
  <c r="AO716" i="3"/>
  <c r="AP716" i="3"/>
  <c r="AQ716" i="3"/>
  <c r="AO717" i="3"/>
  <c r="AP717" i="3"/>
  <c r="AQ717" i="3"/>
  <c r="AO718" i="3"/>
  <c r="AP718" i="3"/>
  <c r="AQ718" i="3"/>
  <c r="AO719" i="3"/>
  <c r="AP719" i="3"/>
  <c r="AQ719" i="3"/>
  <c r="AO720" i="3"/>
  <c r="AP720" i="3"/>
  <c r="AQ720" i="3"/>
  <c r="AO721" i="3"/>
  <c r="AP721" i="3"/>
  <c r="AQ721" i="3"/>
  <c r="AO722" i="3"/>
  <c r="AP722" i="3"/>
  <c r="AQ722" i="3"/>
  <c r="AO723" i="3"/>
  <c r="AP723" i="3"/>
  <c r="AQ723" i="3"/>
  <c r="AO724" i="3"/>
  <c r="AP724" i="3"/>
  <c r="AQ724" i="3"/>
  <c r="AO725" i="3"/>
  <c r="AP725" i="3"/>
  <c r="AQ725" i="3"/>
  <c r="AO726" i="3"/>
  <c r="AP726" i="3"/>
  <c r="AQ726" i="3"/>
  <c r="AO727" i="3"/>
  <c r="AP727" i="3"/>
  <c r="AQ727" i="3"/>
  <c r="AO728" i="3"/>
  <c r="AP728" i="3"/>
  <c r="AQ728" i="3"/>
  <c r="AO729" i="3"/>
  <c r="AP729" i="3"/>
  <c r="AQ729" i="3"/>
  <c r="AO730" i="3"/>
  <c r="AP730" i="3"/>
  <c r="AQ730" i="3"/>
  <c r="AO731" i="3"/>
  <c r="AP731" i="3"/>
  <c r="AQ731" i="3"/>
  <c r="AO732" i="3"/>
  <c r="AP732" i="3"/>
  <c r="AQ732" i="3"/>
  <c r="AO733" i="3"/>
  <c r="AP733" i="3"/>
  <c r="AQ733" i="3"/>
  <c r="AO734" i="3"/>
  <c r="AP734" i="3"/>
  <c r="AQ734" i="3"/>
  <c r="AO735" i="3"/>
  <c r="AP735" i="3"/>
  <c r="AQ735" i="3"/>
  <c r="AO736" i="3"/>
  <c r="AP736" i="3"/>
  <c r="AQ736" i="3"/>
  <c r="AO737" i="3"/>
  <c r="AP737" i="3"/>
  <c r="AQ737" i="3"/>
  <c r="AO738" i="3"/>
  <c r="AP738" i="3"/>
  <c r="AQ738" i="3"/>
  <c r="AO739" i="3"/>
  <c r="AP739" i="3"/>
  <c r="AQ739" i="3"/>
  <c r="AO740" i="3"/>
  <c r="AP740" i="3"/>
  <c r="AQ740" i="3"/>
  <c r="AO741" i="3"/>
  <c r="AP741" i="3"/>
  <c r="AQ741" i="3"/>
  <c r="AO742" i="3"/>
  <c r="AP742" i="3"/>
  <c r="AQ742" i="3"/>
  <c r="AO743" i="3"/>
  <c r="AP743" i="3"/>
  <c r="AQ743" i="3"/>
  <c r="AO744" i="3"/>
  <c r="AP744" i="3"/>
  <c r="AQ744" i="3"/>
  <c r="AO745" i="3"/>
  <c r="AP745" i="3"/>
  <c r="AQ745" i="3"/>
  <c r="AO746" i="3"/>
  <c r="AP746" i="3"/>
  <c r="AQ746" i="3"/>
  <c r="AO747" i="3"/>
  <c r="AP747" i="3"/>
  <c r="AQ747" i="3"/>
  <c r="AO748" i="3"/>
  <c r="AP748" i="3"/>
  <c r="AQ748" i="3"/>
  <c r="AO749" i="3"/>
  <c r="AP749" i="3"/>
  <c r="AQ749" i="3"/>
  <c r="AO750" i="3"/>
  <c r="AP750" i="3"/>
  <c r="AQ750" i="3"/>
  <c r="AO751" i="3"/>
  <c r="AP751" i="3"/>
  <c r="AQ751" i="3"/>
  <c r="AO752" i="3"/>
  <c r="AP752" i="3"/>
  <c r="AQ752" i="3"/>
  <c r="AO753" i="3"/>
  <c r="AP753" i="3"/>
  <c r="AQ753" i="3"/>
  <c r="AO754" i="3"/>
  <c r="AP754" i="3"/>
  <c r="AQ754" i="3"/>
  <c r="AO755" i="3"/>
  <c r="AP755" i="3"/>
  <c r="AQ755" i="3"/>
  <c r="AO756" i="3"/>
  <c r="AP756" i="3"/>
  <c r="AQ756" i="3"/>
  <c r="AO757" i="3"/>
  <c r="AP757" i="3"/>
  <c r="AQ757" i="3"/>
  <c r="AO758" i="3"/>
  <c r="AP758" i="3"/>
  <c r="AQ758" i="3"/>
  <c r="AO759" i="3"/>
  <c r="AP759" i="3"/>
  <c r="AQ759" i="3"/>
  <c r="AO760" i="3"/>
  <c r="AP760" i="3"/>
  <c r="AQ760" i="3"/>
  <c r="AO761" i="3"/>
  <c r="AP761" i="3"/>
  <c r="AQ761" i="3"/>
  <c r="AO762" i="3"/>
  <c r="AP762" i="3"/>
  <c r="AQ762" i="3"/>
  <c r="AO763" i="3"/>
  <c r="AP763" i="3"/>
  <c r="AQ763" i="3"/>
  <c r="AO764" i="3"/>
  <c r="AP764" i="3"/>
  <c r="AQ764" i="3"/>
  <c r="AO765" i="3"/>
  <c r="AP765" i="3"/>
  <c r="AQ765" i="3"/>
  <c r="AO766" i="3"/>
  <c r="AP766" i="3"/>
  <c r="AQ766" i="3"/>
  <c r="AO767" i="3"/>
  <c r="AP767" i="3"/>
  <c r="AQ767" i="3"/>
  <c r="AO768" i="3"/>
  <c r="AP768" i="3"/>
  <c r="AQ768" i="3"/>
  <c r="AO769" i="3"/>
  <c r="AP769" i="3"/>
  <c r="AQ769" i="3"/>
  <c r="AO770" i="3"/>
  <c r="AP770" i="3"/>
  <c r="AQ770" i="3"/>
  <c r="AO771" i="3"/>
  <c r="AP771" i="3"/>
  <c r="AQ771" i="3"/>
  <c r="AO772" i="3"/>
  <c r="AP772" i="3"/>
  <c r="AQ772" i="3"/>
  <c r="AO773" i="3"/>
  <c r="AP773" i="3"/>
  <c r="AQ773" i="3"/>
  <c r="AO774" i="3"/>
  <c r="AP774" i="3"/>
  <c r="AQ774" i="3"/>
  <c r="AO775" i="3"/>
  <c r="AP775" i="3"/>
  <c r="AQ775" i="3"/>
  <c r="AO776" i="3"/>
  <c r="AP776" i="3"/>
  <c r="AQ776" i="3"/>
  <c r="AO777" i="3"/>
  <c r="AP777" i="3"/>
  <c r="AQ777" i="3"/>
  <c r="AO778" i="3"/>
  <c r="AP778" i="3"/>
  <c r="AQ778" i="3"/>
  <c r="AO779" i="3"/>
  <c r="AP779" i="3"/>
  <c r="AQ779" i="3"/>
  <c r="AO780" i="3"/>
  <c r="AP780" i="3"/>
  <c r="AQ780" i="3"/>
  <c r="AO781" i="3"/>
  <c r="AP781" i="3"/>
  <c r="AQ781" i="3"/>
  <c r="AO782" i="3"/>
  <c r="AP782" i="3"/>
  <c r="AQ782" i="3"/>
  <c r="AO783" i="3"/>
  <c r="AP783" i="3"/>
  <c r="AQ783" i="3"/>
  <c r="AO784" i="3"/>
  <c r="AP784" i="3"/>
  <c r="AQ784" i="3"/>
  <c r="AO785" i="3"/>
  <c r="AP785" i="3"/>
  <c r="AQ785" i="3"/>
  <c r="AO786" i="3"/>
  <c r="AP786" i="3"/>
  <c r="AQ786" i="3"/>
  <c r="AO787" i="3"/>
  <c r="AP787" i="3"/>
  <c r="AQ787" i="3"/>
  <c r="AO788" i="3"/>
  <c r="AP788" i="3"/>
  <c r="AQ788" i="3"/>
  <c r="AO789" i="3"/>
  <c r="AP789" i="3"/>
  <c r="AQ789" i="3"/>
  <c r="AO790" i="3"/>
  <c r="AP790" i="3"/>
  <c r="AQ790" i="3"/>
  <c r="AO791" i="3"/>
  <c r="AP791" i="3"/>
  <c r="AQ791" i="3"/>
  <c r="AO792" i="3"/>
  <c r="AP792" i="3"/>
  <c r="AQ792" i="3"/>
  <c r="AO793" i="3"/>
  <c r="AP793" i="3"/>
  <c r="AQ793" i="3"/>
  <c r="AO794" i="3"/>
  <c r="AP794" i="3"/>
  <c r="AQ794" i="3"/>
  <c r="AO795" i="3"/>
  <c r="AP795" i="3"/>
  <c r="AQ795" i="3"/>
  <c r="AO796" i="3"/>
  <c r="AP796" i="3"/>
  <c r="AQ796" i="3"/>
  <c r="AO797" i="3"/>
  <c r="AP797" i="3"/>
  <c r="AQ797" i="3"/>
  <c r="AO798" i="3"/>
  <c r="AP798" i="3"/>
  <c r="AQ798" i="3"/>
  <c r="AO799" i="3"/>
  <c r="AP799" i="3"/>
  <c r="AQ799" i="3"/>
  <c r="AO800" i="3"/>
  <c r="AP800" i="3"/>
  <c r="AQ800" i="3"/>
  <c r="AO801" i="3"/>
  <c r="AP801" i="3"/>
  <c r="AQ801" i="3"/>
  <c r="AO802" i="3"/>
  <c r="AP802" i="3"/>
  <c r="AQ802" i="3"/>
  <c r="AO803" i="3"/>
  <c r="AP803" i="3"/>
  <c r="AQ803" i="3"/>
  <c r="AO804" i="3"/>
  <c r="AP804" i="3"/>
  <c r="AQ804" i="3"/>
  <c r="AO805" i="3"/>
  <c r="AP805" i="3"/>
  <c r="AQ805" i="3"/>
  <c r="AO806" i="3"/>
  <c r="AP806" i="3"/>
  <c r="AQ806" i="3"/>
  <c r="AO807" i="3"/>
  <c r="AP807" i="3"/>
  <c r="AQ807" i="3"/>
  <c r="AO808" i="3"/>
  <c r="AP808" i="3"/>
  <c r="AQ808" i="3"/>
  <c r="AO809" i="3"/>
  <c r="AP809" i="3"/>
  <c r="AQ809" i="3"/>
  <c r="AO810" i="3"/>
  <c r="AP810" i="3"/>
  <c r="AQ810" i="3"/>
  <c r="AO811" i="3"/>
  <c r="AP811" i="3"/>
  <c r="AQ811" i="3"/>
  <c r="AO812" i="3"/>
  <c r="AP812" i="3"/>
  <c r="AQ812" i="3"/>
  <c r="AO813" i="3"/>
  <c r="AP813" i="3"/>
  <c r="AQ813" i="3"/>
  <c r="AO814" i="3"/>
  <c r="AP814" i="3"/>
  <c r="AQ814" i="3"/>
  <c r="AO815" i="3"/>
  <c r="AP815" i="3"/>
  <c r="AQ815" i="3"/>
  <c r="AO816" i="3"/>
  <c r="AP816" i="3"/>
  <c r="AQ816" i="3"/>
  <c r="AO817" i="3"/>
  <c r="AP817" i="3"/>
  <c r="AQ817" i="3"/>
  <c r="AO818" i="3"/>
  <c r="AP818" i="3"/>
  <c r="AQ818" i="3"/>
  <c r="AO819" i="3"/>
  <c r="AP819" i="3"/>
  <c r="AQ819" i="3"/>
  <c r="AO820" i="3"/>
  <c r="AP820" i="3"/>
  <c r="AQ820" i="3"/>
  <c r="AO821" i="3"/>
  <c r="AP821" i="3"/>
  <c r="AQ821" i="3"/>
  <c r="AO822" i="3"/>
  <c r="AP822" i="3"/>
  <c r="AQ822" i="3"/>
  <c r="AO823" i="3"/>
  <c r="AP823" i="3"/>
  <c r="AQ823" i="3"/>
  <c r="AO824" i="3"/>
  <c r="AP824" i="3"/>
  <c r="AQ824" i="3"/>
  <c r="AO825" i="3"/>
  <c r="AP825" i="3"/>
  <c r="AQ825" i="3"/>
  <c r="AO826" i="3"/>
  <c r="AP826" i="3"/>
  <c r="AQ826" i="3"/>
  <c r="AO827" i="3"/>
  <c r="AP827" i="3"/>
  <c r="AQ827" i="3"/>
  <c r="AO828" i="3"/>
  <c r="AP828" i="3"/>
  <c r="AQ828" i="3"/>
  <c r="AO829" i="3"/>
  <c r="AP829" i="3"/>
  <c r="AQ829" i="3"/>
  <c r="AO830" i="3"/>
  <c r="AP830" i="3"/>
  <c r="AQ830" i="3"/>
  <c r="AO831" i="3"/>
  <c r="AP831" i="3"/>
  <c r="AQ831" i="3"/>
  <c r="AO832" i="3"/>
  <c r="AP832" i="3"/>
  <c r="AQ832" i="3"/>
  <c r="AO833" i="3"/>
  <c r="AP833" i="3"/>
  <c r="AQ833" i="3"/>
  <c r="AO834" i="3"/>
  <c r="AP834" i="3"/>
  <c r="AQ834" i="3"/>
  <c r="AO835" i="3"/>
  <c r="AP835" i="3"/>
  <c r="AQ835" i="3"/>
  <c r="AO836" i="3"/>
  <c r="AP836" i="3"/>
  <c r="AQ836" i="3"/>
  <c r="AO837" i="3"/>
  <c r="AP837" i="3"/>
  <c r="AQ837" i="3"/>
  <c r="AO838" i="3"/>
  <c r="AP838" i="3"/>
  <c r="AQ838" i="3"/>
  <c r="AO839" i="3"/>
  <c r="AP839" i="3"/>
  <c r="AQ839" i="3"/>
  <c r="AO840" i="3"/>
  <c r="AP840" i="3"/>
  <c r="AQ840" i="3"/>
  <c r="AO841" i="3"/>
  <c r="AP841" i="3"/>
  <c r="AQ841" i="3"/>
  <c r="AO842" i="3"/>
  <c r="AP842" i="3"/>
  <c r="AQ842" i="3"/>
  <c r="AO843" i="3"/>
  <c r="AP843" i="3"/>
  <c r="AQ843" i="3"/>
  <c r="AO844" i="3"/>
  <c r="AP844" i="3"/>
  <c r="AQ844" i="3"/>
  <c r="AO845" i="3"/>
  <c r="AP845" i="3"/>
  <c r="AQ845" i="3"/>
  <c r="AO846" i="3"/>
  <c r="AP846" i="3"/>
  <c r="AQ846" i="3"/>
  <c r="AO847" i="3"/>
  <c r="AP847" i="3"/>
  <c r="AQ847" i="3"/>
  <c r="AO848" i="3"/>
  <c r="AP848" i="3"/>
  <c r="AQ848" i="3"/>
  <c r="AO849" i="3"/>
  <c r="AP849" i="3"/>
  <c r="AQ849" i="3"/>
  <c r="AO850" i="3"/>
  <c r="AP850" i="3"/>
  <c r="AQ850" i="3"/>
  <c r="AO851" i="3"/>
  <c r="AP851" i="3"/>
  <c r="AQ851" i="3"/>
  <c r="AO852" i="3"/>
  <c r="AP852" i="3"/>
  <c r="AQ852" i="3"/>
  <c r="AO853" i="3"/>
  <c r="AP853" i="3"/>
  <c r="AQ853" i="3"/>
  <c r="AO854" i="3"/>
  <c r="AP854" i="3"/>
  <c r="AQ854" i="3"/>
  <c r="AO855" i="3"/>
  <c r="AP855" i="3"/>
  <c r="AQ855" i="3"/>
  <c r="AO856" i="3"/>
  <c r="AP856" i="3"/>
  <c r="AQ856" i="3"/>
  <c r="AO857" i="3"/>
  <c r="AP857" i="3"/>
  <c r="AQ857" i="3"/>
  <c r="AO858" i="3"/>
  <c r="AP858" i="3"/>
  <c r="AQ858" i="3"/>
  <c r="AO859" i="3"/>
  <c r="AP859" i="3"/>
  <c r="AQ859" i="3"/>
  <c r="AO860" i="3"/>
  <c r="AP860" i="3"/>
  <c r="AQ860" i="3"/>
  <c r="AO861" i="3"/>
  <c r="AP861" i="3"/>
  <c r="AQ861" i="3"/>
  <c r="AO862" i="3"/>
  <c r="AP862" i="3"/>
  <c r="AQ862" i="3"/>
  <c r="AO863" i="3"/>
  <c r="AP863" i="3"/>
  <c r="AQ863" i="3"/>
  <c r="AO864" i="3"/>
  <c r="AP864" i="3"/>
  <c r="AQ864" i="3"/>
  <c r="AO865" i="3"/>
  <c r="AP865" i="3"/>
  <c r="AQ865" i="3"/>
  <c r="AO866" i="3"/>
  <c r="AP866" i="3"/>
  <c r="AQ866" i="3"/>
  <c r="AO867" i="3"/>
  <c r="AP867" i="3"/>
  <c r="AQ867" i="3"/>
  <c r="AO868" i="3"/>
  <c r="AP868" i="3"/>
  <c r="AQ868" i="3"/>
  <c r="AO869" i="3"/>
  <c r="AP869" i="3"/>
  <c r="AQ869" i="3"/>
  <c r="AO870" i="3"/>
  <c r="AP870" i="3"/>
  <c r="AQ870" i="3"/>
  <c r="AO871" i="3"/>
  <c r="AP871" i="3"/>
  <c r="AQ871" i="3"/>
  <c r="AO872" i="3"/>
  <c r="AP872" i="3"/>
  <c r="AQ872" i="3"/>
  <c r="AO873" i="3"/>
  <c r="AP873" i="3"/>
  <c r="AQ873" i="3"/>
  <c r="AO874" i="3"/>
  <c r="AP874" i="3"/>
  <c r="AQ874" i="3"/>
  <c r="AO875" i="3"/>
  <c r="AP875" i="3"/>
  <c r="AQ875" i="3"/>
  <c r="AO876" i="3"/>
  <c r="AP876" i="3"/>
  <c r="AQ876" i="3"/>
  <c r="AO877" i="3"/>
  <c r="AP877" i="3"/>
  <c r="AQ877" i="3"/>
  <c r="AO878" i="3"/>
  <c r="AP878" i="3"/>
  <c r="AQ878" i="3"/>
  <c r="AO879" i="3"/>
  <c r="AP879" i="3"/>
  <c r="AQ879" i="3"/>
  <c r="AO880" i="3"/>
  <c r="AP880" i="3"/>
  <c r="AQ880" i="3"/>
  <c r="AO881" i="3"/>
  <c r="AP881" i="3"/>
  <c r="AQ881" i="3"/>
  <c r="AO882" i="3"/>
  <c r="AP882" i="3"/>
  <c r="AQ882" i="3"/>
  <c r="AO883" i="3"/>
  <c r="AP883" i="3"/>
  <c r="AQ883" i="3"/>
  <c r="AO884" i="3"/>
  <c r="AP884" i="3"/>
  <c r="AQ884" i="3"/>
  <c r="AO885" i="3"/>
  <c r="AP885" i="3"/>
  <c r="AQ885" i="3"/>
  <c r="AO886" i="3"/>
  <c r="AP886" i="3"/>
  <c r="AQ886" i="3"/>
  <c r="AO887" i="3"/>
  <c r="AP887" i="3"/>
  <c r="AQ887" i="3"/>
  <c r="AO888" i="3"/>
  <c r="AP888" i="3"/>
  <c r="AQ888" i="3"/>
  <c r="AO889" i="3"/>
  <c r="AP889" i="3"/>
  <c r="AQ889" i="3"/>
  <c r="AO890" i="3"/>
  <c r="AP890" i="3"/>
  <c r="AQ890" i="3"/>
  <c r="AO891" i="3"/>
  <c r="AP891" i="3"/>
  <c r="AQ891" i="3"/>
  <c r="AO892" i="3"/>
  <c r="AP892" i="3"/>
  <c r="AQ892" i="3"/>
  <c r="AO893" i="3"/>
  <c r="AP893" i="3"/>
  <c r="AQ893" i="3"/>
  <c r="AO894" i="3"/>
  <c r="AP894" i="3"/>
  <c r="AQ894" i="3"/>
  <c r="AO895" i="3"/>
  <c r="AP895" i="3"/>
  <c r="AQ895" i="3"/>
  <c r="AO896" i="3"/>
  <c r="AP896" i="3"/>
  <c r="AQ896" i="3"/>
  <c r="AO897" i="3"/>
  <c r="AP897" i="3"/>
  <c r="AQ897" i="3"/>
  <c r="AO898" i="3"/>
  <c r="AP898" i="3"/>
  <c r="AQ898" i="3"/>
  <c r="AO899" i="3"/>
  <c r="AP899" i="3"/>
  <c r="AQ899" i="3"/>
  <c r="AO900" i="3"/>
  <c r="AP900" i="3"/>
  <c r="AQ900" i="3"/>
  <c r="AO901" i="3"/>
  <c r="AP901" i="3"/>
  <c r="AQ901" i="3"/>
  <c r="AO902" i="3"/>
  <c r="AP902" i="3"/>
  <c r="AQ902" i="3"/>
  <c r="AO903" i="3"/>
  <c r="AP903" i="3"/>
  <c r="AQ903" i="3"/>
  <c r="AO904" i="3"/>
  <c r="AP904" i="3"/>
  <c r="AQ904" i="3"/>
  <c r="AO905" i="3"/>
  <c r="AP905" i="3"/>
  <c r="AQ905" i="3"/>
  <c r="AO906" i="3"/>
  <c r="AP906" i="3"/>
  <c r="AQ906" i="3"/>
  <c r="AO907" i="3"/>
  <c r="AP907" i="3"/>
  <c r="AQ907" i="3"/>
  <c r="AO908" i="3"/>
  <c r="AP908" i="3"/>
  <c r="AQ908" i="3"/>
  <c r="AO909" i="3"/>
  <c r="AP909" i="3"/>
  <c r="AQ909" i="3"/>
  <c r="AO910" i="3"/>
  <c r="AP910" i="3"/>
  <c r="AQ910" i="3"/>
  <c r="AO911" i="3"/>
  <c r="AP911" i="3"/>
  <c r="AQ911" i="3"/>
  <c r="AO912" i="3"/>
  <c r="AP912" i="3"/>
  <c r="AQ912" i="3"/>
  <c r="AO913" i="3"/>
  <c r="AP913" i="3"/>
  <c r="AQ913" i="3"/>
  <c r="AO914" i="3"/>
  <c r="AP914" i="3"/>
  <c r="AQ914" i="3"/>
  <c r="AO915" i="3"/>
  <c r="AP915" i="3"/>
  <c r="AQ915" i="3"/>
  <c r="AO916" i="3"/>
  <c r="AP916" i="3"/>
  <c r="AQ916" i="3"/>
  <c r="AO917" i="3"/>
  <c r="AP917" i="3"/>
  <c r="AQ917" i="3"/>
  <c r="AO918" i="3"/>
  <c r="AP918" i="3"/>
  <c r="AQ918" i="3"/>
  <c r="AO919" i="3"/>
  <c r="AP919" i="3"/>
  <c r="AQ919" i="3"/>
  <c r="AO920" i="3"/>
  <c r="AP920" i="3"/>
  <c r="AQ920" i="3"/>
  <c r="AO921" i="3"/>
  <c r="AP921" i="3"/>
  <c r="AQ921" i="3"/>
  <c r="AO922" i="3"/>
  <c r="AP922" i="3"/>
  <c r="AQ922" i="3"/>
  <c r="AO923" i="3"/>
  <c r="AP923" i="3"/>
  <c r="AQ923" i="3"/>
  <c r="AO924" i="3"/>
  <c r="AP924" i="3"/>
  <c r="AQ924" i="3"/>
  <c r="AO925" i="3"/>
  <c r="AP925" i="3"/>
  <c r="AQ925" i="3"/>
  <c r="AO926" i="3"/>
  <c r="AP926" i="3"/>
  <c r="AQ926" i="3"/>
  <c r="AO927" i="3"/>
  <c r="AP927" i="3"/>
  <c r="AQ927" i="3"/>
  <c r="AO928" i="3"/>
  <c r="AP928" i="3"/>
  <c r="AQ928" i="3"/>
  <c r="AO929" i="3"/>
  <c r="AP929" i="3"/>
  <c r="AQ929" i="3"/>
  <c r="AO930" i="3"/>
  <c r="AP930" i="3"/>
  <c r="AQ930" i="3"/>
  <c r="AO931" i="3"/>
  <c r="AP931" i="3"/>
  <c r="AQ931" i="3"/>
  <c r="AO932" i="3"/>
  <c r="AP932" i="3"/>
  <c r="AQ932" i="3"/>
  <c r="AO933" i="3"/>
  <c r="AP933" i="3"/>
  <c r="AQ933" i="3"/>
  <c r="AO934" i="3"/>
  <c r="AP934" i="3"/>
  <c r="AQ934" i="3"/>
  <c r="AO935" i="3"/>
  <c r="AP935" i="3"/>
  <c r="AQ935" i="3"/>
  <c r="AO936" i="3"/>
  <c r="AP936" i="3"/>
  <c r="AQ936" i="3"/>
  <c r="AO937" i="3"/>
  <c r="AP937" i="3"/>
  <c r="AQ937" i="3"/>
  <c r="AO938" i="3"/>
  <c r="AP938" i="3"/>
  <c r="AQ938" i="3"/>
  <c r="AO939" i="3"/>
  <c r="AP939" i="3"/>
  <c r="AQ939" i="3"/>
  <c r="AO940" i="3"/>
  <c r="AP940" i="3"/>
  <c r="AQ940" i="3"/>
  <c r="AO941" i="3"/>
  <c r="AP941" i="3"/>
  <c r="AQ941" i="3"/>
  <c r="AO942" i="3"/>
  <c r="AP942" i="3"/>
  <c r="AQ942" i="3"/>
  <c r="AO943" i="3"/>
  <c r="AP943" i="3"/>
  <c r="AQ943" i="3"/>
  <c r="AO944" i="3"/>
  <c r="AP944" i="3"/>
  <c r="AQ944" i="3"/>
  <c r="AO945" i="3"/>
  <c r="AP945" i="3"/>
  <c r="AQ945" i="3"/>
  <c r="AO946" i="3"/>
  <c r="AP946" i="3"/>
  <c r="AQ946" i="3"/>
  <c r="AO947" i="3"/>
  <c r="AP947" i="3"/>
  <c r="AQ947" i="3"/>
  <c r="AO948" i="3"/>
  <c r="AP948" i="3"/>
  <c r="AQ948" i="3"/>
  <c r="AO949" i="3"/>
  <c r="AP949" i="3"/>
  <c r="AQ949" i="3"/>
  <c r="AO950" i="3"/>
  <c r="AP950" i="3"/>
  <c r="AQ950" i="3"/>
  <c r="AO951" i="3"/>
  <c r="AP951" i="3"/>
  <c r="AQ951" i="3"/>
  <c r="AO952" i="3"/>
  <c r="AP952" i="3"/>
  <c r="AQ952" i="3"/>
  <c r="AO953" i="3"/>
  <c r="AP953" i="3"/>
  <c r="AQ953" i="3"/>
  <c r="AO954" i="3"/>
  <c r="AP954" i="3"/>
  <c r="AQ954" i="3"/>
  <c r="AO955" i="3"/>
  <c r="AP955" i="3"/>
  <c r="AQ955" i="3"/>
  <c r="AO956" i="3"/>
  <c r="AP956" i="3"/>
  <c r="AQ956" i="3"/>
  <c r="AO957" i="3"/>
  <c r="AP957" i="3"/>
  <c r="AQ957" i="3"/>
  <c r="AO958" i="3"/>
  <c r="AP958" i="3"/>
  <c r="AQ958" i="3"/>
  <c r="AO959" i="3"/>
  <c r="AP959" i="3"/>
  <c r="AQ959" i="3"/>
  <c r="AO960" i="3"/>
  <c r="AP960" i="3"/>
  <c r="AQ960" i="3"/>
  <c r="AO961" i="3"/>
  <c r="AP961" i="3"/>
  <c r="AQ961" i="3"/>
  <c r="AO962" i="3"/>
  <c r="AP962" i="3"/>
  <c r="AQ962" i="3"/>
  <c r="AO963" i="3"/>
  <c r="AP963" i="3"/>
  <c r="AQ963" i="3"/>
  <c r="AO964" i="3"/>
  <c r="AP964" i="3"/>
  <c r="AQ964" i="3"/>
  <c r="AO965" i="3"/>
  <c r="AP965" i="3"/>
  <c r="AQ965" i="3"/>
  <c r="AO966" i="3"/>
  <c r="AP966" i="3"/>
  <c r="AQ966" i="3"/>
  <c r="AO967" i="3"/>
  <c r="AP967" i="3"/>
  <c r="AQ967" i="3"/>
  <c r="AO968" i="3"/>
  <c r="AP968" i="3"/>
  <c r="AQ968" i="3"/>
  <c r="AO969" i="3"/>
  <c r="AP969" i="3"/>
  <c r="AQ969" i="3"/>
  <c r="AO970" i="3"/>
  <c r="AP970" i="3"/>
  <c r="AQ970" i="3"/>
  <c r="AO971" i="3"/>
  <c r="AP971" i="3"/>
  <c r="AQ971" i="3"/>
  <c r="AO972" i="3"/>
  <c r="AP972" i="3"/>
  <c r="AQ972" i="3"/>
  <c r="AO973" i="3"/>
  <c r="AP973" i="3"/>
  <c r="AQ973" i="3"/>
  <c r="AO974" i="3"/>
  <c r="AP974" i="3"/>
  <c r="AQ974" i="3"/>
  <c r="AO975" i="3"/>
  <c r="AP975" i="3"/>
  <c r="AQ975" i="3"/>
  <c r="AO976" i="3"/>
  <c r="AP976" i="3"/>
  <c r="AQ976" i="3"/>
  <c r="AO977" i="3"/>
  <c r="AP977" i="3"/>
  <c r="AQ977" i="3"/>
  <c r="AO978" i="3"/>
  <c r="AP978" i="3"/>
  <c r="AQ978" i="3"/>
  <c r="AO979" i="3"/>
  <c r="AP979" i="3"/>
  <c r="AQ979" i="3"/>
  <c r="AO980" i="3"/>
  <c r="AP980" i="3"/>
  <c r="AQ980" i="3"/>
  <c r="AO981" i="3"/>
  <c r="AP981" i="3"/>
  <c r="AQ981" i="3"/>
  <c r="AO982" i="3"/>
  <c r="AP982" i="3"/>
  <c r="AQ982" i="3"/>
  <c r="AO983" i="3"/>
  <c r="AP983" i="3"/>
  <c r="AQ983" i="3"/>
  <c r="AO984" i="3"/>
  <c r="AP984" i="3"/>
  <c r="AQ984" i="3"/>
  <c r="AO985" i="3"/>
  <c r="AP985" i="3"/>
  <c r="AQ985" i="3"/>
  <c r="AO986" i="3"/>
  <c r="AP986" i="3"/>
  <c r="AQ986" i="3"/>
  <c r="AO987" i="3"/>
  <c r="AP987" i="3"/>
  <c r="AQ987" i="3"/>
  <c r="AO988" i="3"/>
  <c r="AP988" i="3"/>
  <c r="AQ988" i="3"/>
  <c r="AO989" i="3"/>
  <c r="AP989" i="3"/>
  <c r="AQ989" i="3"/>
  <c r="AO990" i="3"/>
  <c r="AP990" i="3"/>
  <c r="AQ990" i="3"/>
  <c r="AO991" i="3"/>
  <c r="AP991" i="3"/>
  <c r="AQ991" i="3"/>
  <c r="AO992" i="3"/>
  <c r="AP992" i="3"/>
  <c r="AQ992" i="3"/>
  <c r="AO993" i="3"/>
  <c r="AP993" i="3"/>
  <c r="AQ993" i="3"/>
  <c r="AO994" i="3"/>
  <c r="AP994" i="3"/>
  <c r="AQ994" i="3"/>
  <c r="AO995" i="3"/>
  <c r="AP995" i="3"/>
  <c r="AQ995" i="3"/>
  <c r="AO996" i="3"/>
  <c r="AP996" i="3"/>
  <c r="AQ996" i="3"/>
  <c r="AO997" i="3"/>
  <c r="AP997" i="3"/>
  <c r="AQ997" i="3"/>
  <c r="AO998" i="3"/>
  <c r="AP998" i="3"/>
  <c r="AQ998" i="3"/>
  <c r="AO999" i="3"/>
  <c r="AP999" i="3"/>
  <c r="AQ999" i="3"/>
  <c r="AO1000" i="3"/>
  <c r="AP1000" i="3"/>
  <c r="AQ1000" i="3"/>
  <c r="AO1001" i="3"/>
  <c r="AP1001" i="3"/>
  <c r="AQ1001" i="3"/>
  <c r="AO1002" i="3"/>
  <c r="AP1002" i="3"/>
  <c r="AQ1002" i="3"/>
  <c r="AO1003" i="3"/>
  <c r="AP1003" i="3"/>
  <c r="AQ1003" i="3"/>
  <c r="AO1004" i="3"/>
  <c r="AP1004" i="3"/>
  <c r="AQ1004" i="3"/>
  <c r="AO1005" i="3"/>
  <c r="AP1005" i="3"/>
  <c r="AQ1005" i="3"/>
  <c r="AO1006" i="3"/>
  <c r="AP1006" i="3"/>
  <c r="AQ1006" i="3"/>
  <c r="AO1007" i="3"/>
  <c r="AP1007" i="3"/>
  <c r="AQ1007" i="3"/>
  <c r="AO1008" i="3"/>
  <c r="AP1008" i="3"/>
  <c r="AQ1008" i="3"/>
  <c r="AO1009" i="3"/>
  <c r="AP1009" i="3"/>
  <c r="AQ1009" i="3"/>
  <c r="AO1010" i="3"/>
  <c r="AP1010" i="3"/>
  <c r="AQ1010" i="3"/>
  <c r="AO1011" i="3"/>
  <c r="AP1011" i="3"/>
  <c r="AQ1011" i="3"/>
  <c r="AO1012" i="3"/>
  <c r="AP1012" i="3"/>
  <c r="AQ1012" i="3"/>
  <c r="AO1013" i="3"/>
  <c r="AP1013" i="3"/>
  <c r="AQ1013" i="3"/>
  <c r="AO1014" i="3"/>
  <c r="AP1014" i="3"/>
  <c r="AQ1014" i="3"/>
  <c r="AO1015" i="3"/>
  <c r="AP1015" i="3"/>
  <c r="AQ1015" i="3"/>
  <c r="AO1016" i="3"/>
  <c r="AP1016" i="3"/>
  <c r="AQ1016" i="3"/>
  <c r="AO1017" i="3"/>
  <c r="AP1017" i="3"/>
  <c r="AQ1017" i="3"/>
  <c r="AO1018" i="3"/>
  <c r="AP1018" i="3"/>
  <c r="AQ1018" i="3"/>
  <c r="AO1019" i="3"/>
  <c r="AP1019" i="3"/>
  <c r="AQ1019" i="3"/>
  <c r="AO1020" i="3"/>
  <c r="AP1020" i="3"/>
  <c r="AQ1020" i="3"/>
  <c r="AO1021" i="3"/>
  <c r="AP1021" i="3"/>
  <c r="AQ1021" i="3"/>
  <c r="AO1022" i="3"/>
  <c r="AP1022" i="3"/>
  <c r="AQ1022" i="3"/>
  <c r="AO1023" i="3"/>
  <c r="AP1023" i="3"/>
  <c r="AQ1023" i="3"/>
  <c r="AO1024" i="3"/>
  <c r="AP1024" i="3"/>
  <c r="AQ1024" i="3"/>
  <c r="AO1025" i="3"/>
  <c r="AP1025" i="3"/>
  <c r="AQ1025" i="3"/>
  <c r="AO1026" i="3"/>
  <c r="AP1026" i="3"/>
  <c r="AQ1026" i="3"/>
  <c r="AO1027" i="3"/>
  <c r="AP1027" i="3"/>
  <c r="AQ1027" i="3"/>
  <c r="AO1028" i="3"/>
  <c r="AP1028" i="3"/>
  <c r="AQ1028" i="3"/>
  <c r="AO1029" i="3"/>
  <c r="AP1029" i="3"/>
  <c r="AQ1029" i="3"/>
  <c r="AO1030" i="3"/>
  <c r="AP1030" i="3"/>
  <c r="AQ1030" i="3"/>
  <c r="AO1031" i="3"/>
  <c r="AP1031" i="3"/>
  <c r="AQ1031" i="3"/>
  <c r="AO1032" i="3"/>
  <c r="AP1032" i="3"/>
  <c r="AQ1032" i="3"/>
  <c r="AO1033" i="3"/>
  <c r="AP1033" i="3"/>
  <c r="AQ1033" i="3"/>
  <c r="AO1034" i="3"/>
  <c r="AP1034" i="3"/>
  <c r="AQ1034" i="3"/>
  <c r="AO1035" i="3"/>
  <c r="AP1035" i="3"/>
  <c r="AQ1035" i="3"/>
  <c r="AO1036" i="3"/>
  <c r="AP1036" i="3"/>
  <c r="AQ1036" i="3"/>
  <c r="AO1037" i="3"/>
  <c r="AP1037" i="3"/>
  <c r="AQ1037" i="3"/>
  <c r="AO1038" i="3"/>
  <c r="AP1038" i="3"/>
  <c r="AQ1038" i="3"/>
  <c r="AO1039" i="3"/>
  <c r="AP1039" i="3"/>
  <c r="AQ1039" i="3"/>
  <c r="AO1040" i="3"/>
  <c r="AP1040" i="3"/>
  <c r="AQ1040" i="3"/>
  <c r="AO1041" i="3"/>
  <c r="AP1041" i="3"/>
  <c r="AQ1041" i="3"/>
  <c r="AO1042" i="3"/>
  <c r="AP1042" i="3"/>
  <c r="AQ1042" i="3"/>
  <c r="AO1043" i="3"/>
  <c r="AP1043" i="3"/>
  <c r="AQ1043" i="3"/>
  <c r="AO1044" i="3"/>
  <c r="AP1044" i="3"/>
  <c r="AQ1044" i="3"/>
  <c r="AO1045" i="3"/>
  <c r="AP1045" i="3"/>
  <c r="AQ1045" i="3"/>
  <c r="AO1046" i="3"/>
  <c r="AP1046" i="3"/>
  <c r="AQ1046" i="3"/>
  <c r="AO1047" i="3"/>
  <c r="AP1047" i="3"/>
  <c r="AQ1047" i="3"/>
  <c r="AO1048" i="3"/>
  <c r="AP1048" i="3"/>
  <c r="AQ1048" i="3"/>
  <c r="AO1049" i="3"/>
  <c r="AP1049" i="3"/>
  <c r="AQ1049" i="3"/>
  <c r="AO1050" i="3"/>
  <c r="AP1050" i="3"/>
  <c r="AQ1050" i="3"/>
  <c r="AO1051" i="3"/>
  <c r="AP1051" i="3"/>
  <c r="AQ1051" i="3"/>
  <c r="AO1052" i="3"/>
  <c r="AP1052" i="3"/>
  <c r="AQ1052" i="3"/>
  <c r="AO1053" i="3"/>
  <c r="AP1053" i="3"/>
  <c r="AQ1053" i="3"/>
  <c r="AO1054" i="3"/>
  <c r="AP1054" i="3"/>
  <c r="AQ1054" i="3"/>
  <c r="AO1055" i="3"/>
  <c r="AP1055" i="3"/>
  <c r="AQ1055" i="3"/>
  <c r="AO1056" i="3"/>
  <c r="AP1056" i="3"/>
  <c r="AQ1056" i="3"/>
  <c r="AO1057" i="3"/>
  <c r="AP1057" i="3"/>
  <c r="AQ1057" i="3"/>
  <c r="AO1058" i="3"/>
  <c r="AP1058" i="3"/>
  <c r="AQ1058" i="3"/>
  <c r="AO1059" i="3"/>
  <c r="AP1059" i="3"/>
  <c r="AQ1059" i="3"/>
  <c r="AO1060" i="3"/>
  <c r="AP1060" i="3"/>
  <c r="AQ1060" i="3"/>
  <c r="AO1061" i="3"/>
  <c r="AP1061" i="3"/>
  <c r="AQ1061" i="3"/>
  <c r="AO1062" i="3"/>
  <c r="AP1062" i="3"/>
  <c r="AQ1062" i="3"/>
  <c r="AO1063" i="3"/>
  <c r="AP1063" i="3"/>
  <c r="AQ1063" i="3"/>
  <c r="AO1064" i="3"/>
  <c r="AP1064" i="3"/>
  <c r="AQ1064" i="3"/>
  <c r="AO1065" i="3"/>
  <c r="AP1065" i="3"/>
  <c r="AQ1065" i="3"/>
  <c r="AO1066" i="3"/>
  <c r="AP1066" i="3"/>
  <c r="AQ1066" i="3"/>
  <c r="AO1067" i="3"/>
  <c r="AP1067" i="3"/>
  <c r="AQ1067" i="3"/>
  <c r="AO1068" i="3"/>
  <c r="AP1068" i="3"/>
  <c r="AQ1068" i="3"/>
  <c r="AO1069" i="3"/>
  <c r="AP1069" i="3"/>
  <c r="AQ1069" i="3"/>
  <c r="AO1070" i="3"/>
  <c r="AP1070" i="3"/>
  <c r="AQ1070" i="3"/>
  <c r="AO1071" i="3"/>
  <c r="AP1071" i="3"/>
  <c r="AQ1071" i="3"/>
  <c r="AO1072" i="3"/>
  <c r="AP1072" i="3"/>
  <c r="AQ1072" i="3"/>
  <c r="AO1073" i="3"/>
  <c r="AP1073" i="3"/>
  <c r="AQ1073" i="3"/>
  <c r="AO1074" i="3"/>
  <c r="AP1074" i="3"/>
  <c r="AQ1074" i="3"/>
  <c r="AO1075" i="3"/>
  <c r="AP1075" i="3"/>
  <c r="AQ1075" i="3"/>
  <c r="AO1076" i="3"/>
  <c r="AP1076" i="3"/>
  <c r="AQ1076" i="3"/>
  <c r="AO1077" i="3"/>
  <c r="AP1077" i="3"/>
  <c r="AQ1077" i="3"/>
  <c r="AO1078" i="3"/>
  <c r="AP1078" i="3"/>
  <c r="AQ1078" i="3"/>
  <c r="AO1079" i="3"/>
  <c r="AP1079" i="3"/>
  <c r="AQ1079" i="3"/>
  <c r="AO1080" i="3"/>
  <c r="AP1080" i="3"/>
  <c r="AQ1080" i="3"/>
  <c r="AO1081" i="3"/>
  <c r="AP1081" i="3"/>
  <c r="AQ1081" i="3"/>
  <c r="AO1082" i="3"/>
  <c r="AP1082" i="3"/>
  <c r="AQ1082" i="3"/>
  <c r="AO1083" i="3"/>
  <c r="AP1083" i="3"/>
  <c r="AQ1083" i="3"/>
  <c r="AO1084" i="3"/>
  <c r="AP1084" i="3"/>
  <c r="AQ1084" i="3"/>
  <c r="AO1085" i="3"/>
  <c r="AP1085" i="3"/>
  <c r="AQ1085" i="3"/>
  <c r="AO1086" i="3"/>
  <c r="AP1086" i="3"/>
  <c r="AQ1086" i="3"/>
  <c r="AO1087" i="3"/>
  <c r="AP1087" i="3"/>
  <c r="AQ1087" i="3"/>
  <c r="AO1088" i="3"/>
  <c r="AP1088" i="3"/>
  <c r="AQ1088" i="3"/>
  <c r="AO1089" i="3"/>
  <c r="AP1089" i="3"/>
  <c r="AQ1089" i="3"/>
  <c r="AO1090" i="3"/>
  <c r="AP1090" i="3"/>
  <c r="AQ1090" i="3"/>
  <c r="AO1091" i="3"/>
  <c r="AP1091" i="3"/>
  <c r="AQ1091" i="3"/>
  <c r="AO1092" i="3"/>
  <c r="AP1092" i="3"/>
  <c r="AQ1092" i="3"/>
  <c r="AO1093" i="3"/>
  <c r="AP1093" i="3"/>
  <c r="AQ1093" i="3"/>
  <c r="AO1094" i="3"/>
  <c r="AP1094" i="3"/>
  <c r="AQ1094" i="3"/>
  <c r="AO1095" i="3"/>
  <c r="AP1095" i="3"/>
  <c r="AQ1095" i="3"/>
  <c r="AO1096" i="3"/>
  <c r="AP1096" i="3"/>
  <c r="AQ1096" i="3"/>
  <c r="AO1097" i="3"/>
  <c r="AP1097" i="3"/>
  <c r="AQ1097" i="3"/>
  <c r="AO1098" i="3"/>
  <c r="AP1098" i="3"/>
  <c r="AQ1098" i="3"/>
  <c r="AO1099" i="3"/>
  <c r="AP1099" i="3"/>
  <c r="AQ1099" i="3"/>
  <c r="AO1100" i="3"/>
  <c r="AP1100" i="3"/>
  <c r="AQ1100" i="3"/>
  <c r="AO1101" i="3"/>
  <c r="AP1101" i="3"/>
  <c r="AQ1101" i="3"/>
  <c r="AO1102" i="3"/>
  <c r="AP1102" i="3"/>
  <c r="AQ1102" i="3"/>
  <c r="AO1103" i="3"/>
  <c r="AP1103" i="3"/>
  <c r="AQ1103" i="3"/>
  <c r="AO1104" i="3"/>
  <c r="AP1104" i="3"/>
  <c r="AQ1104" i="3"/>
  <c r="AO1105" i="3"/>
  <c r="AP1105" i="3"/>
  <c r="AQ1105" i="3"/>
  <c r="AO1106" i="3"/>
  <c r="AP1106" i="3"/>
  <c r="AQ1106" i="3"/>
  <c r="AO1107" i="3"/>
  <c r="AP1107" i="3"/>
  <c r="AQ1107" i="3"/>
  <c r="AO1108" i="3"/>
  <c r="AP1108" i="3"/>
  <c r="AQ1108" i="3"/>
  <c r="AO1109" i="3"/>
  <c r="AP1109" i="3"/>
  <c r="AQ1109" i="3"/>
  <c r="AO1110" i="3"/>
  <c r="AP1110" i="3"/>
  <c r="AQ1110" i="3"/>
  <c r="AO1111" i="3"/>
  <c r="AP1111" i="3"/>
  <c r="AQ1111" i="3"/>
  <c r="AO1112" i="3"/>
  <c r="AP1112" i="3"/>
  <c r="AQ1112" i="3"/>
  <c r="AO1113" i="3"/>
  <c r="AP1113" i="3"/>
  <c r="AQ1113" i="3"/>
  <c r="AO1114" i="3"/>
  <c r="AP1114" i="3"/>
  <c r="AQ1114" i="3"/>
  <c r="AO1115" i="3"/>
  <c r="AP1115" i="3"/>
  <c r="AQ1115" i="3"/>
  <c r="AO1116" i="3"/>
  <c r="AP1116" i="3"/>
  <c r="AQ1116" i="3"/>
  <c r="AO1117" i="3"/>
  <c r="AP1117" i="3"/>
  <c r="AQ1117" i="3"/>
  <c r="AO1118" i="3"/>
  <c r="AP1118" i="3"/>
  <c r="AQ1118" i="3"/>
  <c r="AO1119" i="3"/>
  <c r="AP1119" i="3"/>
  <c r="AQ1119" i="3"/>
  <c r="AO1120" i="3"/>
  <c r="AP1120" i="3"/>
  <c r="AQ1120" i="3"/>
  <c r="AO1121" i="3"/>
  <c r="AP1121" i="3"/>
  <c r="AQ1121" i="3"/>
  <c r="AO1122" i="3"/>
  <c r="AP1122" i="3"/>
  <c r="AQ1122" i="3"/>
  <c r="AO1123" i="3"/>
  <c r="AP1123" i="3"/>
  <c r="AQ1123" i="3"/>
  <c r="AO1124" i="3"/>
  <c r="AP1124" i="3"/>
  <c r="AQ1124" i="3"/>
  <c r="AO1125" i="3"/>
  <c r="AP1125" i="3"/>
  <c r="AQ1125" i="3"/>
  <c r="AO1126" i="3"/>
  <c r="AP1126" i="3"/>
  <c r="AQ1126" i="3"/>
  <c r="AO1127" i="3"/>
  <c r="AP1127" i="3"/>
  <c r="AQ1127" i="3"/>
  <c r="AO1128" i="3"/>
  <c r="AP1128" i="3"/>
  <c r="AQ1128" i="3"/>
  <c r="AO1129" i="3"/>
  <c r="AP1129" i="3"/>
  <c r="AQ1129" i="3"/>
  <c r="AO1130" i="3"/>
  <c r="AP1130" i="3"/>
  <c r="AQ1130" i="3"/>
  <c r="AO1131" i="3"/>
  <c r="AP1131" i="3"/>
  <c r="AQ1131" i="3"/>
  <c r="AO1132" i="3"/>
  <c r="AP1132" i="3"/>
  <c r="AQ1132" i="3"/>
  <c r="AO1133" i="3"/>
  <c r="AP1133" i="3"/>
  <c r="AQ1133" i="3"/>
  <c r="AO1134" i="3"/>
  <c r="AP1134" i="3"/>
  <c r="AQ1134" i="3"/>
  <c r="AO1135" i="3"/>
  <c r="AP1135" i="3"/>
  <c r="AQ1135" i="3"/>
  <c r="AO1136" i="3"/>
  <c r="AP1136" i="3"/>
  <c r="AQ1136" i="3"/>
  <c r="AO1137" i="3"/>
  <c r="AP1137" i="3"/>
  <c r="AQ1137" i="3"/>
  <c r="AO1138" i="3"/>
  <c r="AP1138" i="3"/>
  <c r="AQ1138" i="3"/>
  <c r="AO1139" i="3"/>
  <c r="AP1139" i="3"/>
  <c r="AQ1139" i="3"/>
  <c r="AO1140" i="3"/>
  <c r="AP1140" i="3"/>
  <c r="AQ1140" i="3"/>
  <c r="AO1141" i="3"/>
  <c r="AP1141" i="3"/>
  <c r="AQ1141" i="3"/>
  <c r="AO1142" i="3"/>
  <c r="AP1142" i="3"/>
  <c r="AQ1142" i="3"/>
  <c r="AO1143" i="3"/>
  <c r="AP1143" i="3"/>
  <c r="AQ1143" i="3"/>
  <c r="AO1144" i="3"/>
  <c r="AP1144" i="3"/>
  <c r="AQ1144" i="3"/>
  <c r="AO1145" i="3"/>
  <c r="AP1145" i="3"/>
  <c r="AQ1145" i="3"/>
  <c r="AO1146" i="3"/>
  <c r="AP1146" i="3"/>
  <c r="AQ1146" i="3"/>
  <c r="AO1147" i="3"/>
  <c r="AP1147" i="3"/>
  <c r="AQ1147" i="3"/>
  <c r="AO1148" i="3"/>
  <c r="AP1148" i="3"/>
  <c r="AQ1148" i="3"/>
  <c r="AO1149" i="3"/>
  <c r="AP1149" i="3"/>
  <c r="AQ1149" i="3"/>
  <c r="AO1150" i="3"/>
  <c r="AP1150" i="3"/>
  <c r="AQ1150" i="3"/>
  <c r="AO1151" i="3"/>
  <c r="AP1151" i="3"/>
  <c r="AQ1151" i="3"/>
  <c r="AO1152" i="3"/>
  <c r="AP1152" i="3"/>
  <c r="AQ1152" i="3"/>
  <c r="AO1153" i="3"/>
  <c r="AP1153" i="3"/>
  <c r="AQ1153" i="3"/>
  <c r="AO1154" i="3"/>
  <c r="AP1154" i="3"/>
  <c r="AQ1154" i="3"/>
  <c r="AO1155" i="3"/>
  <c r="AP1155" i="3"/>
  <c r="AQ1155" i="3"/>
  <c r="AO1156" i="3"/>
  <c r="AP1156" i="3"/>
  <c r="AQ1156" i="3"/>
  <c r="AO1157" i="3"/>
  <c r="AP1157" i="3"/>
  <c r="AQ1157" i="3"/>
  <c r="AO1158" i="3"/>
  <c r="AP1158" i="3"/>
  <c r="AQ1158" i="3"/>
  <c r="AO1159" i="3"/>
  <c r="AP1159" i="3"/>
  <c r="AQ1159" i="3"/>
  <c r="AO1160" i="3"/>
  <c r="AP1160" i="3"/>
  <c r="AQ1160" i="3"/>
  <c r="AO1161" i="3"/>
  <c r="AP1161" i="3"/>
  <c r="AQ1161" i="3"/>
  <c r="AO1162" i="3"/>
  <c r="AP1162" i="3"/>
  <c r="AQ1162" i="3"/>
  <c r="AO1163" i="3"/>
  <c r="AP1163" i="3"/>
  <c r="AQ1163" i="3"/>
  <c r="AO1164" i="3"/>
  <c r="AP1164" i="3"/>
  <c r="AQ1164" i="3"/>
  <c r="AO1165" i="3"/>
  <c r="AP1165" i="3"/>
  <c r="AQ1165" i="3"/>
  <c r="AO1166" i="3"/>
  <c r="AP1166" i="3"/>
  <c r="AQ1166" i="3"/>
  <c r="AO1167" i="3"/>
  <c r="AP1167" i="3"/>
  <c r="AQ1167" i="3"/>
  <c r="AO1168" i="3"/>
  <c r="AP1168" i="3"/>
  <c r="AQ1168" i="3"/>
  <c r="AO1169" i="3"/>
  <c r="AP1169" i="3"/>
  <c r="AQ1169" i="3"/>
  <c r="AO1170" i="3"/>
  <c r="AP1170" i="3"/>
  <c r="AQ1170" i="3"/>
  <c r="AO1171" i="3"/>
  <c r="AP1171" i="3"/>
  <c r="AQ1171" i="3"/>
  <c r="AO1172" i="3"/>
  <c r="AP1172" i="3"/>
  <c r="AQ1172" i="3"/>
  <c r="AO1173" i="3"/>
  <c r="AP1173" i="3"/>
  <c r="AQ1173" i="3"/>
  <c r="AO1174" i="3"/>
  <c r="AP1174" i="3"/>
  <c r="AQ1174" i="3"/>
  <c r="AO1175" i="3"/>
  <c r="AP1175" i="3"/>
  <c r="AQ1175" i="3"/>
  <c r="AO1176" i="3"/>
  <c r="AP1176" i="3"/>
  <c r="AQ1176" i="3"/>
  <c r="AO1177" i="3"/>
  <c r="AP1177" i="3"/>
  <c r="AQ1177" i="3"/>
  <c r="AO1178" i="3"/>
  <c r="AP1178" i="3"/>
  <c r="AQ1178" i="3"/>
  <c r="AO1179" i="3"/>
  <c r="AP1179" i="3"/>
  <c r="AQ1179" i="3"/>
  <c r="AO1180" i="3"/>
  <c r="AP1180" i="3"/>
  <c r="AQ1180" i="3"/>
  <c r="AO1181" i="3"/>
  <c r="AP1181" i="3"/>
  <c r="AQ1181" i="3"/>
  <c r="AO1182" i="3"/>
  <c r="AP1182" i="3"/>
  <c r="AQ1182" i="3"/>
  <c r="AO1183" i="3"/>
  <c r="AP1183" i="3"/>
  <c r="AQ1183" i="3"/>
  <c r="AO1184" i="3"/>
  <c r="AP1184" i="3"/>
  <c r="AQ1184" i="3"/>
  <c r="AO1185" i="3"/>
  <c r="AP1185" i="3"/>
  <c r="AQ1185" i="3"/>
  <c r="AO1186" i="3"/>
  <c r="AP1186" i="3"/>
  <c r="AQ1186" i="3"/>
  <c r="AO1187" i="3"/>
  <c r="AP1187" i="3"/>
  <c r="AQ1187" i="3"/>
  <c r="AO1188" i="3"/>
  <c r="AP1188" i="3"/>
  <c r="AQ1188" i="3"/>
  <c r="AO1189" i="3"/>
  <c r="AP1189" i="3"/>
  <c r="AQ1189" i="3"/>
  <c r="AO1190" i="3"/>
  <c r="AP1190" i="3"/>
  <c r="AQ1190" i="3"/>
  <c r="AO1191" i="3"/>
  <c r="AP1191" i="3"/>
  <c r="AQ1191" i="3"/>
  <c r="AO1192" i="3"/>
  <c r="AP1192" i="3"/>
  <c r="AQ1192" i="3"/>
  <c r="AO1193" i="3"/>
  <c r="AP1193" i="3"/>
  <c r="AQ1193" i="3"/>
  <c r="AO1194" i="3"/>
  <c r="AP1194" i="3"/>
  <c r="AQ1194" i="3"/>
  <c r="AO1195" i="3"/>
  <c r="AP1195" i="3"/>
  <c r="AQ1195" i="3"/>
  <c r="AO1196" i="3"/>
  <c r="AP1196" i="3"/>
  <c r="AQ1196" i="3"/>
  <c r="AO1197" i="3"/>
  <c r="AP1197" i="3"/>
  <c r="AQ1197" i="3"/>
  <c r="AO1198" i="3"/>
  <c r="AP1198" i="3"/>
  <c r="AQ1198" i="3"/>
  <c r="AO1199" i="3"/>
  <c r="AP1199" i="3"/>
  <c r="AQ1199" i="3"/>
  <c r="AO1200" i="3"/>
  <c r="AP1200" i="3"/>
  <c r="AQ1200" i="3"/>
  <c r="AO1201" i="3"/>
  <c r="AP1201" i="3"/>
  <c r="AQ1201" i="3"/>
  <c r="AO1202" i="3"/>
  <c r="AP1202" i="3"/>
  <c r="AQ1202" i="3"/>
  <c r="AO1203" i="3"/>
  <c r="AP1203" i="3"/>
  <c r="AQ1203" i="3"/>
  <c r="AO1204" i="3"/>
  <c r="AP1204" i="3"/>
  <c r="AQ1204" i="3"/>
  <c r="AO1205" i="3"/>
  <c r="AP1205" i="3"/>
  <c r="AQ1205" i="3"/>
  <c r="AO1206" i="3"/>
  <c r="AP1206" i="3"/>
  <c r="AQ1206" i="3"/>
  <c r="AO1207" i="3"/>
  <c r="AP1207" i="3"/>
  <c r="AQ1207" i="3"/>
  <c r="AO1208" i="3"/>
  <c r="AP1208" i="3"/>
  <c r="AQ1208" i="3"/>
  <c r="AO1209" i="3"/>
  <c r="AP1209" i="3"/>
  <c r="AQ1209" i="3"/>
  <c r="AO1210" i="3"/>
  <c r="AP1210" i="3"/>
  <c r="AQ1210" i="3"/>
  <c r="AO1211" i="3"/>
  <c r="AP1211" i="3"/>
  <c r="AQ1211" i="3"/>
  <c r="AO1212" i="3"/>
  <c r="AP1212" i="3"/>
  <c r="AQ1212" i="3"/>
  <c r="AO1213" i="3"/>
  <c r="AP1213" i="3"/>
  <c r="AQ1213" i="3"/>
  <c r="AO1214" i="3"/>
  <c r="AP1214" i="3"/>
  <c r="AQ1214" i="3"/>
  <c r="AO1215" i="3"/>
  <c r="AP1215" i="3"/>
  <c r="AQ1215" i="3"/>
  <c r="AO1216" i="3"/>
  <c r="AP1216" i="3"/>
  <c r="AQ1216" i="3"/>
  <c r="AO1217" i="3"/>
  <c r="AP1217" i="3"/>
  <c r="AQ1217" i="3"/>
  <c r="AO1218" i="3"/>
  <c r="AP1218" i="3"/>
  <c r="AQ1218" i="3"/>
  <c r="AO1219" i="3"/>
  <c r="AP1219" i="3"/>
  <c r="AQ1219" i="3"/>
  <c r="AO1220" i="3"/>
  <c r="AP1220" i="3"/>
  <c r="AQ1220" i="3"/>
  <c r="AO1221" i="3"/>
  <c r="AP1221" i="3"/>
  <c r="AQ1221" i="3"/>
  <c r="AO1222" i="3"/>
  <c r="AP1222" i="3"/>
  <c r="AQ1222" i="3"/>
  <c r="AO1223" i="3"/>
  <c r="AP1223" i="3"/>
  <c r="AQ1223" i="3"/>
  <c r="AO1224" i="3"/>
  <c r="AP1224" i="3"/>
  <c r="AQ1224" i="3"/>
  <c r="AO1225" i="3"/>
  <c r="AP1225" i="3"/>
  <c r="AQ1225" i="3"/>
  <c r="AO1226" i="3"/>
  <c r="AP1226" i="3"/>
  <c r="AQ1226" i="3"/>
  <c r="AO1227" i="3"/>
  <c r="AP1227" i="3"/>
  <c r="AQ1227" i="3"/>
  <c r="AO1228" i="3"/>
  <c r="AP1228" i="3"/>
  <c r="AQ1228" i="3"/>
  <c r="AO1229" i="3"/>
  <c r="AP1229" i="3"/>
  <c r="AQ1229" i="3"/>
  <c r="AO1230" i="3"/>
  <c r="AP1230" i="3"/>
  <c r="AQ1230" i="3"/>
  <c r="AO1231" i="3"/>
  <c r="AP1231" i="3"/>
  <c r="AQ1231" i="3"/>
  <c r="AO1232" i="3"/>
  <c r="AP1232" i="3"/>
  <c r="AQ1232" i="3"/>
  <c r="AO1233" i="3"/>
  <c r="AP1233" i="3"/>
  <c r="AQ1233" i="3"/>
  <c r="AO1234" i="3"/>
  <c r="AP1234" i="3"/>
  <c r="AQ1234" i="3"/>
  <c r="AO1235" i="3"/>
  <c r="AP1235" i="3"/>
  <c r="AQ1235" i="3"/>
  <c r="AO1236" i="3"/>
  <c r="AP1236" i="3"/>
  <c r="AQ1236" i="3"/>
  <c r="AO1237" i="3"/>
  <c r="AP1237" i="3"/>
  <c r="AQ1237" i="3"/>
  <c r="AO1238" i="3"/>
  <c r="AP1238" i="3"/>
  <c r="AQ1238" i="3"/>
  <c r="AO1239" i="3"/>
  <c r="AP1239" i="3"/>
  <c r="AQ1239" i="3"/>
  <c r="AO1240" i="3"/>
  <c r="AP1240" i="3"/>
  <c r="AQ1240" i="3"/>
  <c r="AO1241" i="3"/>
  <c r="AP1241" i="3"/>
  <c r="AQ1241" i="3"/>
  <c r="AO1242" i="3"/>
  <c r="AP1242" i="3"/>
  <c r="AQ1242" i="3"/>
  <c r="AO1243" i="3"/>
  <c r="AP1243" i="3"/>
  <c r="AQ1243" i="3"/>
  <c r="AO1244" i="3"/>
  <c r="AP1244" i="3"/>
  <c r="AQ1244" i="3"/>
  <c r="AO1245" i="3"/>
  <c r="AP1245" i="3"/>
  <c r="AQ1245" i="3"/>
  <c r="AO1246" i="3"/>
  <c r="AP1246" i="3"/>
  <c r="AQ1246" i="3"/>
  <c r="AO1247" i="3"/>
  <c r="AP1247" i="3"/>
  <c r="AQ1247" i="3"/>
  <c r="AO1248" i="3"/>
  <c r="AP1248" i="3"/>
  <c r="AQ1248" i="3"/>
  <c r="AO1249" i="3"/>
  <c r="AP1249" i="3"/>
  <c r="AQ1249" i="3"/>
  <c r="AO1250" i="3"/>
  <c r="AP1250" i="3"/>
  <c r="AQ1250" i="3"/>
  <c r="AO1251" i="3"/>
  <c r="AP1251" i="3"/>
  <c r="AQ1251" i="3"/>
  <c r="AO1252" i="3"/>
  <c r="AP1252" i="3"/>
  <c r="AQ1252" i="3"/>
  <c r="AO1253" i="3"/>
  <c r="AP1253" i="3"/>
  <c r="AQ1253" i="3"/>
  <c r="AO1254" i="3"/>
  <c r="AP1254" i="3"/>
  <c r="AQ1254" i="3"/>
  <c r="AO1255" i="3"/>
  <c r="AP1255" i="3"/>
  <c r="AQ1255" i="3"/>
  <c r="AO1256" i="3"/>
  <c r="AP1256" i="3"/>
  <c r="AQ1256" i="3"/>
  <c r="AO1257" i="3"/>
  <c r="AP1257" i="3"/>
  <c r="AQ1257" i="3"/>
  <c r="AO1258" i="3"/>
  <c r="AP1258" i="3"/>
  <c r="AQ1258" i="3"/>
  <c r="AO1259" i="3"/>
  <c r="AP1259" i="3"/>
  <c r="AQ1259" i="3"/>
  <c r="AO1260" i="3"/>
  <c r="AP1260" i="3"/>
  <c r="AQ1260" i="3"/>
  <c r="AO1261" i="3"/>
  <c r="AP1261" i="3"/>
  <c r="AQ1261" i="3"/>
  <c r="AO1262" i="3"/>
  <c r="AP1262" i="3"/>
  <c r="AQ1262" i="3"/>
  <c r="AO1263" i="3"/>
  <c r="AP1263" i="3"/>
  <c r="AQ1263" i="3"/>
  <c r="AO1264" i="3"/>
  <c r="AP1264" i="3"/>
  <c r="AQ1264" i="3"/>
  <c r="AO1265" i="3"/>
  <c r="AP1265" i="3"/>
  <c r="AQ1265" i="3"/>
  <c r="AO1266" i="3"/>
  <c r="AP1266" i="3"/>
  <c r="AQ1266" i="3"/>
  <c r="AO1267" i="3"/>
  <c r="AP1267" i="3"/>
  <c r="AQ1267" i="3"/>
  <c r="AO1268" i="3"/>
  <c r="AP1268" i="3"/>
  <c r="AQ1268" i="3"/>
  <c r="AO1269" i="3"/>
  <c r="AP1269" i="3"/>
  <c r="AQ1269" i="3"/>
  <c r="AO1270" i="3"/>
  <c r="AP1270" i="3"/>
  <c r="AQ1270" i="3"/>
  <c r="AO1271" i="3"/>
  <c r="AP1271" i="3"/>
  <c r="AQ1271" i="3"/>
  <c r="AO1272" i="3"/>
  <c r="AP1272" i="3"/>
  <c r="AQ1272" i="3"/>
  <c r="AO1273" i="3"/>
  <c r="AP1273" i="3"/>
  <c r="AQ1273" i="3"/>
  <c r="AO1274" i="3"/>
  <c r="AP1274" i="3"/>
  <c r="AQ1274" i="3"/>
  <c r="AO1275" i="3"/>
  <c r="AP1275" i="3"/>
  <c r="AQ1275" i="3"/>
  <c r="AO1276" i="3"/>
  <c r="AP1276" i="3"/>
  <c r="AQ1276" i="3"/>
  <c r="AO1277" i="3"/>
  <c r="AP1277" i="3"/>
  <c r="AQ1277" i="3"/>
  <c r="AO1278" i="3"/>
  <c r="AP1278" i="3"/>
  <c r="AQ1278" i="3"/>
  <c r="AO1279" i="3"/>
  <c r="AP1279" i="3"/>
  <c r="AQ1279" i="3"/>
  <c r="AO1280" i="3"/>
  <c r="AP1280" i="3"/>
  <c r="AQ1280" i="3"/>
  <c r="AO1281" i="3"/>
  <c r="AP1281" i="3"/>
  <c r="AQ1281" i="3"/>
  <c r="AO1282" i="3"/>
  <c r="AP1282" i="3"/>
  <c r="AQ1282" i="3"/>
  <c r="AO1283" i="3"/>
  <c r="AP1283" i="3"/>
  <c r="AQ1283" i="3"/>
  <c r="AO1284" i="3"/>
  <c r="AP1284" i="3"/>
  <c r="AQ1284" i="3"/>
  <c r="AO1285" i="3"/>
  <c r="AP1285" i="3"/>
  <c r="AQ1285" i="3"/>
  <c r="AO1286" i="3"/>
  <c r="AP1286" i="3"/>
  <c r="AQ1286" i="3"/>
  <c r="AO1287" i="3"/>
  <c r="AP1287" i="3"/>
  <c r="AQ1287" i="3"/>
  <c r="AO1288" i="3"/>
  <c r="AP1288" i="3"/>
  <c r="AQ1288" i="3"/>
  <c r="AO1289" i="3"/>
  <c r="AP1289" i="3"/>
  <c r="AQ1289" i="3"/>
  <c r="AO1290" i="3"/>
  <c r="AP1290" i="3"/>
  <c r="AQ1290" i="3"/>
  <c r="AO1291" i="3"/>
  <c r="AP1291" i="3"/>
  <c r="AQ1291" i="3"/>
  <c r="AO1292" i="3"/>
  <c r="AP1292" i="3"/>
  <c r="AQ1292" i="3"/>
  <c r="AO1293" i="3"/>
  <c r="AP1293" i="3"/>
  <c r="AQ1293" i="3"/>
  <c r="AO1294" i="3"/>
  <c r="AP1294" i="3"/>
  <c r="AQ1294" i="3"/>
  <c r="AO1295" i="3"/>
  <c r="AP1295" i="3"/>
  <c r="AQ1295" i="3"/>
  <c r="AO1296" i="3"/>
  <c r="AP1296" i="3"/>
  <c r="AQ1296" i="3"/>
  <c r="AO1297" i="3"/>
  <c r="AP1297" i="3"/>
  <c r="AQ1297" i="3"/>
  <c r="AO1298" i="3"/>
  <c r="AP1298" i="3"/>
  <c r="AQ1298" i="3"/>
  <c r="AO1299" i="3"/>
  <c r="AP1299" i="3"/>
  <c r="AQ1299" i="3"/>
  <c r="AO1300" i="3"/>
  <c r="AP1300" i="3"/>
  <c r="AQ1300" i="3"/>
  <c r="AO1301" i="3"/>
  <c r="AP1301" i="3"/>
  <c r="AQ1301" i="3"/>
  <c r="AO1302" i="3"/>
  <c r="AP1302" i="3"/>
  <c r="AQ1302" i="3"/>
  <c r="AO1303" i="3"/>
  <c r="AP1303" i="3"/>
  <c r="AQ1303" i="3"/>
  <c r="AO1304" i="3"/>
  <c r="AP1304" i="3"/>
  <c r="AQ1304" i="3"/>
  <c r="AO1305" i="3"/>
  <c r="AP1305" i="3"/>
  <c r="AQ1305" i="3"/>
  <c r="AO1306" i="3"/>
  <c r="AP1306" i="3"/>
  <c r="AQ1306" i="3"/>
  <c r="AO1307" i="3"/>
  <c r="AP1307" i="3"/>
  <c r="AQ1307" i="3"/>
  <c r="AO1308" i="3"/>
  <c r="AP1308" i="3"/>
  <c r="AQ1308" i="3"/>
  <c r="AO1309" i="3"/>
  <c r="AP1309" i="3"/>
  <c r="AQ1309" i="3"/>
  <c r="AO1310" i="3"/>
  <c r="AP1310" i="3"/>
  <c r="AQ1310" i="3"/>
  <c r="AO1311" i="3"/>
  <c r="AP1311" i="3"/>
  <c r="AQ1311" i="3"/>
  <c r="AO1312" i="3"/>
  <c r="AP1312" i="3"/>
  <c r="AQ1312" i="3"/>
  <c r="AO1313" i="3"/>
  <c r="AP1313" i="3"/>
  <c r="AQ1313" i="3"/>
  <c r="AO1314" i="3"/>
  <c r="AP1314" i="3"/>
  <c r="AQ1314" i="3"/>
  <c r="AO1315" i="3"/>
  <c r="AP1315" i="3"/>
  <c r="AQ1315" i="3"/>
  <c r="AO1316" i="3"/>
  <c r="AP1316" i="3"/>
  <c r="AQ1316" i="3"/>
  <c r="AO1317" i="3"/>
  <c r="AP1317" i="3"/>
  <c r="AQ1317" i="3"/>
  <c r="AO1318" i="3"/>
  <c r="AP1318" i="3"/>
  <c r="AQ1318" i="3"/>
  <c r="AO1319" i="3"/>
  <c r="AP1319" i="3"/>
  <c r="AQ1319" i="3"/>
  <c r="AO1320" i="3"/>
  <c r="AP1320" i="3"/>
  <c r="AQ1320" i="3"/>
  <c r="AO1321" i="3"/>
  <c r="AP1321" i="3"/>
  <c r="AQ1321" i="3"/>
  <c r="AO1322" i="3"/>
  <c r="AP1322" i="3"/>
  <c r="AQ1322" i="3"/>
  <c r="AO1323" i="3"/>
  <c r="AP1323" i="3"/>
  <c r="AQ1323" i="3"/>
  <c r="AO1324" i="3"/>
  <c r="AP1324" i="3"/>
  <c r="AQ1324" i="3"/>
  <c r="AO1325" i="3"/>
  <c r="AP1325" i="3"/>
  <c r="AQ1325" i="3"/>
  <c r="AO1326" i="3"/>
  <c r="AP1326" i="3"/>
  <c r="AQ1326" i="3"/>
  <c r="AO1327" i="3"/>
  <c r="AP1327" i="3"/>
  <c r="AQ1327" i="3"/>
  <c r="AO1328" i="3"/>
  <c r="AP1328" i="3"/>
  <c r="AQ1328" i="3"/>
  <c r="AO1329" i="3"/>
  <c r="AP1329" i="3"/>
  <c r="AQ1329" i="3"/>
  <c r="AO1330" i="3"/>
  <c r="AP1330" i="3"/>
  <c r="AQ1330" i="3"/>
  <c r="AO1331" i="3"/>
  <c r="AP1331" i="3"/>
  <c r="AQ1331" i="3"/>
  <c r="AO1332" i="3"/>
  <c r="AP1332" i="3"/>
  <c r="AQ1332" i="3"/>
  <c r="AO1333" i="3"/>
  <c r="AP1333" i="3"/>
  <c r="AQ1333" i="3"/>
  <c r="AO1334" i="3"/>
  <c r="AP1334" i="3"/>
  <c r="AQ1334" i="3"/>
  <c r="AO1335" i="3"/>
  <c r="AP1335" i="3"/>
  <c r="AQ1335" i="3"/>
  <c r="AO1336" i="3"/>
  <c r="AP1336" i="3"/>
  <c r="AQ1336" i="3"/>
  <c r="AO1337" i="3"/>
  <c r="AP1337" i="3"/>
  <c r="AQ1337" i="3"/>
  <c r="AO1338" i="3"/>
  <c r="AP1338" i="3"/>
  <c r="AQ1338" i="3"/>
  <c r="AO1339" i="3"/>
  <c r="AP1339" i="3"/>
  <c r="AQ1339" i="3"/>
  <c r="AO1340" i="3"/>
  <c r="AP1340" i="3"/>
  <c r="AQ1340" i="3"/>
  <c r="AO1341" i="3"/>
  <c r="AP1341" i="3"/>
  <c r="AQ1341" i="3"/>
  <c r="AO1342" i="3"/>
  <c r="AP1342" i="3"/>
  <c r="AQ1342" i="3"/>
  <c r="AO1343" i="3"/>
  <c r="AP1343" i="3"/>
  <c r="AQ1343" i="3"/>
  <c r="AO1344" i="3"/>
  <c r="AP1344" i="3"/>
  <c r="AQ1344" i="3"/>
  <c r="AO1345" i="3"/>
  <c r="AP1345" i="3"/>
  <c r="AQ1345" i="3"/>
  <c r="AO1346" i="3"/>
  <c r="AP1346" i="3"/>
  <c r="AQ1346" i="3"/>
  <c r="AO1347" i="3"/>
  <c r="AP1347" i="3"/>
  <c r="AQ1347" i="3"/>
  <c r="AO1348" i="3"/>
  <c r="AP1348" i="3"/>
  <c r="AQ1348" i="3"/>
  <c r="AO1349" i="3"/>
  <c r="AP1349" i="3"/>
  <c r="AQ1349" i="3"/>
  <c r="AO1350" i="3"/>
  <c r="AP1350" i="3"/>
  <c r="AQ1350" i="3"/>
  <c r="AO1351" i="3"/>
  <c r="AP1351" i="3"/>
  <c r="AQ1351" i="3"/>
  <c r="AO1352" i="3"/>
  <c r="AP1352" i="3"/>
  <c r="AQ1352" i="3"/>
  <c r="AO1353" i="3"/>
  <c r="AP1353" i="3"/>
  <c r="AQ1353" i="3"/>
  <c r="AO1354" i="3"/>
  <c r="AP1354" i="3"/>
  <c r="AQ1354" i="3"/>
  <c r="AO1355" i="3"/>
  <c r="AP1355" i="3"/>
  <c r="AQ1355" i="3"/>
  <c r="AO1356" i="3"/>
  <c r="AP1356" i="3"/>
  <c r="AQ1356" i="3"/>
  <c r="AO1357" i="3"/>
  <c r="AP1357" i="3"/>
  <c r="AQ1357" i="3"/>
  <c r="AO1358" i="3"/>
  <c r="AP1358" i="3"/>
  <c r="AQ1358" i="3"/>
  <c r="AO1359" i="3"/>
  <c r="AP1359" i="3"/>
  <c r="AQ1359" i="3"/>
  <c r="AO1360" i="3"/>
  <c r="AP1360" i="3"/>
  <c r="AQ1360" i="3"/>
  <c r="AO1361" i="3"/>
  <c r="AP1361" i="3"/>
  <c r="AQ1361" i="3"/>
  <c r="AO1362" i="3"/>
  <c r="AP1362" i="3"/>
  <c r="AQ1362" i="3"/>
  <c r="AO1363" i="3"/>
  <c r="AP1363" i="3"/>
  <c r="AQ1363" i="3"/>
  <c r="AO1364" i="3"/>
  <c r="AP1364" i="3"/>
  <c r="AQ1364" i="3"/>
  <c r="AO1365" i="3"/>
  <c r="AP1365" i="3"/>
  <c r="AQ1365" i="3"/>
  <c r="AO1366" i="3"/>
  <c r="AP1366" i="3"/>
  <c r="AQ1366" i="3"/>
  <c r="AO1367" i="3"/>
  <c r="AP1367" i="3"/>
  <c r="AQ1367" i="3"/>
  <c r="AO1368" i="3"/>
  <c r="AP1368" i="3"/>
  <c r="AQ1368" i="3"/>
  <c r="AO1369" i="3"/>
  <c r="AP1369" i="3"/>
  <c r="AQ1369" i="3"/>
  <c r="AO1370" i="3"/>
  <c r="AP1370" i="3"/>
  <c r="AQ1370" i="3"/>
  <c r="AO1371" i="3"/>
  <c r="AP1371" i="3"/>
  <c r="AQ1371" i="3"/>
  <c r="AO1372" i="3"/>
  <c r="AP1372" i="3"/>
  <c r="AQ1372" i="3"/>
  <c r="AO1373" i="3"/>
  <c r="AP1373" i="3"/>
  <c r="AQ1373" i="3"/>
  <c r="AO1374" i="3"/>
  <c r="AP1374" i="3"/>
  <c r="AQ1374" i="3"/>
  <c r="AO1375" i="3"/>
  <c r="AP1375" i="3"/>
  <c r="AQ1375" i="3"/>
  <c r="AO1376" i="3"/>
  <c r="AP1376" i="3"/>
  <c r="AQ1376" i="3"/>
  <c r="AO1377" i="3"/>
  <c r="AP1377" i="3"/>
  <c r="AQ1377" i="3"/>
  <c r="AO1378" i="3"/>
  <c r="AP1378" i="3"/>
  <c r="AQ1378" i="3"/>
  <c r="AO1379" i="3"/>
  <c r="AP1379" i="3"/>
  <c r="AQ1379" i="3"/>
  <c r="AO1380" i="3"/>
  <c r="AP1380" i="3"/>
  <c r="AQ1380" i="3"/>
  <c r="AO1381" i="3"/>
  <c r="AP1381" i="3"/>
  <c r="AQ1381" i="3"/>
  <c r="AO1382" i="3"/>
  <c r="AP1382" i="3"/>
  <c r="AQ1382" i="3"/>
  <c r="AO1383" i="3"/>
  <c r="AP1383" i="3"/>
  <c r="AQ1383" i="3"/>
  <c r="AO1384" i="3"/>
  <c r="AP1384" i="3"/>
  <c r="AQ1384" i="3"/>
  <c r="AO1385" i="3"/>
  <c r="AP1385" i="3"/>
  <c r="AQ1385" i="3"/>
  <c r="AO1386" i="3"/>
  <c r="AP1386" i="3"/>
  <c r="AQ1386" i="3"/>
  <c r="AO1387" i="3"/>
  <c r="AP1387" i="3"/>
  <c r="AQ1387" i="3"/>
  <c r="AO1388" i="3"/>
  <c r="AP1388" i="3"/>
  <c r="AQ1388" i="3"/>
  <c r="AO1389" i="3"/>
  <c r="AP1389" i="3"/>
  <c r="AQ1389" i="3"/>
  <c r="AO1390" i="3"/>
  <c r="AP1390" i="3"/>
  <c r="AQ1390" i="3"/>
  <c r="AO1391" i="3"/>
  <c r="AP1391" i="3"/>
  <c r="AQ1391" i="3"/>
  <c r="AO1392" i="3"/>
  <c r="AP1392" i="3"/>
  <c r="AQ1392" i="3"/>
  <c r="AO1393" i="3"/>
  <c r="AP1393" i="3"/>
  <c r="AQ1393" i="3"/>
  <c r="AO1394" i="3"/>
  <c r="AP1394" i="3"/>
  <c r="AQ1394" i="3"/>
  <c r="AO1395" i="3"/>
  <c r="AP1395" i="3"/>
  <c r="AQ1395" i="3"/>
  <c r="AO1396" i="3"/>
  <c r="AP1396" i="3"/>
  <c r="AQ1396" i="3"/>
  <c r="AO1397" i="3"/>
  <c r="AP1397" i="3"/>
  <c r="AQ1397" i="3"/>
  <c r="AO1398" i="3"/>
  <c r="AP1398" i="3"/>
  <c r="AQ1398" i="3"/>
  <c r="AO1399" i="3"/>
  <c r="AP1399" i="3"/>
  <c r="AQ1399" i="3"/>
  <c r="AO1400" i="3"/>
  <c r="AP1400" i="3"/>
  <c r="AQ1400" i="3"/>
  <c r="AO1401" i="3"/>
  <c r="AP1401" i="3"/>
  <c r="AQ1401" i="3"/>
  <c r="AO1402" i="3"/>
  <c r="AP1402" i="3"/>
  <c r="AQ1402" i="3"/>
  <c r="AO1403" i="3"/>
  <c r="AP1403" i="3"/>
  <c r="AQ1403" i="3"/>
  <c r="AO1404" i="3"/>
  <c r="AP1404" i="3"/>
  <c r="AQ1404" i="3"/>
  <c r="AO1405" i="3"/>
  <c r="AP1405" i="3"/>
  <c r="AQ1405" i="3"/>
  <c r="AO1406" i="3"/>
  <c r="AP1406" i="3"/>
  <c r="AQ1406" i="3"/>
  <c r="AO1407" i="3"/>
  <c r="AP1407" i="3"/>
  <c r="AQ1407" i="3"/>
  <c r="AO1408" i="3"/>
  <c r="AP1408" i="3"/>
  <c r="AQ1408" i="3"/>
  <c r="AO1409" i="3"/>
  <c r="AP1409" i="3"/>
  <c r="AQ1409" i="3"/>
  <c r="AO1410" i="3"/>
  <c r="AP1410" i="3"/>
  <c r="AQ1410" i="3"/>
  <c r="AO1411" i="3"/>
  <c r="AP1411" i="3"/>
  <c r="AQ1411" i="3"/>
  <c r="AO1412" i="3"/>
  <c r="AP1412" i="3"/>
  <c r="AQ1412" i="3"/>
  <c r="AO1413" i="3"/>
  <c r="AP1413" i="3"/>
  <c r="AQ1413" i="3"/>
  <c r="AO1414" i="3"/>
  <c r="AP1414" i="3"/>
  <c r="AQ1414" i="3"/>
  <c r="AO1415" i="3"/>
  <c r="AP1415" i="3"/>
  <c r="AQ1415" i="3"/>
  <c r="AO1416" i="3"/>
  <c r="AP1416" i="3"/>
  <c r="AQ1416" i="3"/>
  <c r="AO1417" i="3"/>
  <c r="AP1417" i="3"/>
  <c r="AQ1417" i="3"/>
  <c r="AO1418" i="3"/>
  <c r="AP1418" i="3"/>
  <c r="AQ1418" i="3"/>
  <c r="AO1419" i="3"/>
  <c r="AP1419" i="3"/>
  <c r="AQ1419" i="3"/>
  <c r="AO1420" i="3"/>
  <c r="AP1420" i="3"/>
  <c r="AQ1420" i="3"/>
  <c r="AO1421" i="3"/>
  <c r="AP1421" i="3"/>
  <c r="AQ1421" i="3"/>
  <c r="AO1422" i="3"/>
  <c r="AP1422" i="3"/>
  <c r="AQ1422" i="3"/>
  <c r="AO1423" i="3"/>
  <c r="AP1423" i="3"/>
  <c r="AQ1423" i="3"/>
  <c r="AO1424" i="3"/>
  <c r="AP1424" i="3"/>
  <c r="AQ1424" i="3"/>
  <c r="AO1425" i="3"/>
  <c r="AP1425" i="3"/>
  <c r="AQ1425" i="3"/>
  <c r="AO1426" i="3"/>
  <c r="AP1426" i="3"/>
  <c r="AQ1426" i="3"/>
  <c r="AO1427" i="3"/>
  <c r="AP1427" i="3"/>
  <c r="AQ1427" i="3"/>
  <c r="AO1428" i="3"/>
  <c r="AP1428" i="3"/>
  <c r="AQ1428" i="3"/>
  <c r="AO1429" i="3"/>
  <c r="AP1429" i="3"/>
  <c r="AQ1429" i="3"/>
  <c r="AO1430" i="3"/>
  <c r="AP1430" i="3"/>
  <c r="AQ1430" i="3"/>
  <c r="AO1431" i="3"/>
  <c r="AP1431" i="3"/>
  <c r="AQ1431" i="3"/>
  <c r="AO1432" i="3"/>
  <c r="AP1432" i="3"/>
  <c r="AQ1432" i="3"/>
  <c r="AO1433" i="3"/>
  <c r="AP1433" i="3"/>
  <c r="AQ1433" i="3"/>
  <c r="AO1434" i="3"/>
  <c r="AP1434" i="3"/>
  <c r="AQ1434" i="3"/>
  <c r="AO1435" i="3"/>
  <c r="AP1435" i="3"/>
  <c r="AQ1435" i="3"/>
  <c r="AO1436" i="3"/>
  <c r="AP1436" i="3"/>
  <c r="AQ1436" i="3"/>
  <c r="AO1437" i="3"/>
  <c r="AP1437" i="3"/>
  <c r="AQ1437" i="3"/>
  <c r="AO1438" i="3"/>
  <c r="AP1438" i="3"/>
  <c r="AQ1438" i="3"/>
  <c r="AO1439" i="3"/>
  <c r="AP1439" i="3"/>
  <c r="AQ1439" i="3"/>
  <c r="AO1440" i="3"/>
  <c r="AP1440" i="3"/>
  <c r="AQ1440" i="3"/>
  <c r="AO1441" i="3"/>
  <c r="AP1441" i="3"/>
  <c r="AQ1441" i="3"/>
  <c r="AO1442" i="3"/>
  <c r="AP1442" i="3"/>
  <c r="AQ1442" i="3"/>
  <c r="AJ1443" i="3"/>
  <c r="AJ1444" i="3"/>
  <c r="AJ1445" i="3"/>
  <c r="AJ1446" i="3"/>
  <c r="AJ1447" i="3"/>
  <c r="AJ1448" i="3"/>
  <c r="AJ1449" i="3"/>
  <c r="AJ1450" i="3"/>
  <c r="AJ1451" i="3"/>
  <c r="AJ1452" i="3"/>
  <c r="AJ1453" i="3"/>
  <c r="AJ1454" i="3"/>
  <c r="AJ1455" i="3"/>
  <c r="AJ1456" i="3"/>
  <c r="AJ1457" i="3"/>
  <c r="AJ1458" i="3"/>
  <c r="AJ1459" i="3"/>
  <c r="AJ1460" i="3"/>
  <c r="AJ1461" i="3"/>
  <c r="AJ1462" i="3"/>
  <c r="AJ1463" i="3"/>
  <c r="AJ1464" i="3"/>
  <c r="AJ1465" i="3"/>
  <c r="AJ1466" i="3"/>
  <c r="AJ1467" i="3"/>
  <c r="AJ1468" i="3"/>
  <c r="AJ1469" i="3"/>
  <c r="AJ1470" i="3"/>
  <c r="AJ1471" i="3"/>
  <c r="AJ1472" i="3"/>
  <c r="AJ1473" i="3"/>
  <c r="AJ1474" i="3"/>
  <c r="AJ1475" i="3"/>
  <c r="AJ1476" i="3"/>
  <c r="AJ1477" i="3"/>
  <c r="AJ1478" i="3"/>
  <c r="AJ1479" i="3"/>
  <c r="AJ1480" i="3"/>
  <c r="AJ1481" i="3"/>
  <c r="AJ1482" i="3"/>
  <c r="AJ1483" i="3"/>
  <c r="AJ1484" i="3"/>
  <c r="AJ1485" i="3"/>
  <c r="AJ1486" i="3"/>
  <c r="AJ1487" i="3"/>
  <c r="AJ1488" i="3"/>
  <c r="AJ1489" i="3"/>
  <c r="AJ1490" i="3"/>
  <c r="AJ1491" i="3"/>
  <c r="AJ1492" i="3"/>
  <c r="AJ1493" i="3"/>
  <c r="AJ1494" i="3"/>
  <c r="AJ1495" i="3"/>
  <c r="AJ1496" i="3"/>
  <c r="AJ1497" i="3"/>
  <c r="AJ1498" i="3"/>
  <c r="AJ1499" i="3"/>
  <c r="AJ1500" i="3"/>
  <c r="AJ1501" i="3"/>
  <c r="AJ1502" i="3"/>
  <c r="AJ1503" i="3"/>
  <c r="AJ1504" i="3"/>
  <c r="AJ1505" i="3"/>
  <c r="AJ1506" i="3"/>
  <c r="AJ1507" i="3"/>
  <c r="AJ1508" i="3"/>
  <c r="AJ1509" i="3"/>
  <c r="AJ1510" i="3"/>
  <c r="AJ1511" i="3"/>
  <c r="AJ1512" i="3"/>
  <c r="AJ1513" i="3"/>
  <c r="AJ1514" i="3"/>
  <c r="AJ1515" i="3"/>
  <c r="AJ1516" i="3"/>
  <c r="AJ1517" i="3"/>
  <c r="AJ1518" i="3"/>
  <c r="AJ1519" i="3"/>
  <c r="AJ1520" i="3"/>
  <c r="AJ1521" i="3"/>
  <c r="AJ1522" i="3"/>
  <c r="AJ1523" i="3"/>
  <c r="AJ1524" i="3"/>
  <c r="AJ1525" i="3"/>
  <c r="AJ1526" i="3"/>
  <c r="AJ1527" i="3"/>
  <c r="AJ1528" i="3"/>
  <c r="AJ1529" i="3"/>
  <c r="AJ1530" i="3"/>
  <c r="AJ1531" i="3"/>
  <c r="AJ1532" i="3"/>
  <c r="AJ1533" i="3"/>
  <c r="AJ1534" i="3"/>
  <c r="AJ1535" i="3"/>
  <c r="AJ1536" i="3"/>
  <c r="AJ1537" i="3"/>
  <c r="AJ1538" i="3"/>
  <c r="AJ1539" i="3"/>
  <c r="AJ1540" i="3"/>
  <c r="AJ1541" i="3"/>
  <c r="AJ1542" i="3"/>
  <c r="AJ1543" i="3"/>
  <c r="AJ1544" i="3"/>
  <c r="AJ1545" i="3"/>
  <c r="AJ1546" i="3"/>
  <c r="AJ1547" i="3"/>
  <c r="AJ1548" i="3"/>
  <c r="AJ1549" i="3"/>
  <c r="AJ1550" i="3"/>
  <c r="AJ1551" i="3"/>
  <c r="AJ1552" i="3"/>
  <c r="AJ1553" i="3"/>
  <c r="AJ1554" i="3"/>
  <c r="AJ1555" i="3"/>
  <c r="AJ1556" i="3"/>
  <c r="AJ1557" i="3"/>
  <c r="AJ1558" i="3"/>
  <c r="AJ1559" i="3"/>
  <c r="AJ1560" i="3"/>
  <c r="AJ1561" i="3"/>
  <c r="AJ1562" i="3"/>
  <c r="AJ1563" i="3"/>
  <c r="AJ1564" i="3"/>
  <c r="AJ1565" i="3"/>
  <c r="AJ1566" i="3"/>
  <c r="AJ1567" i="3"/>
  <c r="AJ1568" i="3"/>
  <c r="AJ1569" i="3"/>
  <c r="AJ1570" i="3"/>
  <c r="AJ1571" i="3"/>
  <c r="AJ1572" i="3"/>
  <c r="AJ1573" i="3"/>
  <c r="AJ1574" i="3"/>
  <c r="AJ1575" i="3"/>
  <c r="AJ1576" i="3"/>
  <c r="AJ1577" i="3"/>
  <c r="AJ1578" i="3"/>
  <c r="AJ1579" i="3"/>
  <c r="AJ1580" i="3"/>
  <c r="AJ1581" i="3"/>
  <c r="AJ1582" i="3"/>
  <c r="AJ1583" i="3"/>
  <c r="AJ1584" i="3"/>
  <c r="AJ1585" i="3"/>
  <c r="AJ1586" i="3"/>
  <c r="AJ1587" i="3"/>
  <c r="AJ1588" i="3"/>
  <c r="AJ1589" i="3"/>
  <c r="AJ1590" i="3"/>
  <c r="AJ1591" i="3"/>
  <c r="AJ1592" i="3"/>
  <c r="AJ1593" i="3"/>
  <c r="AJ1594" i="3"/>
  <c r="AJ1595" i="3"/>
  <c r="AJ1596" i="3"/>
  <c r="AJ1597" i="3"/>
  <c r="AJ1598" i="3"/>
  <c r="AJ1599" i="3"/>
  <c r="AJ1600" i="3"/>
  <c r="AJ1601" i="3"/>
  <c r="AJ1602" i="3"/>
  <c r="AJ1603" i="3"/>
  <c r="AJ1604" i="3"/>
  <c r="AJ1605" i="3"/>
  <c r="AJ1606" i="3"/>
  <c r="AJ1607" i="3"/>
  <c r="AJ1608" i="3"/>
  <c r="AJ1609" i="3"/>
  <c r="AJ1610" i="3"/>
  <c r="AJ1611" i="3"/>
  <c r="C6" i="88"/>
  <c r="F6" i="88"/>
  <c r="G6" i="88"/>
  <c r="H6" i="88" l="1"/>
  <c r="H20" i="88"/>
  <c r="H12" i="88"/>
  <c r="D6" i="88"/>
  <c r="D16" i="88"/>
  <c r="E6" i="88"/>
  <c r="E11" i="88"/>
  <c r="E19" i="88"/>
  <c r="F23" i="88"/>
  <c r="E20" i="88"/>
  <c r="F18" i="88"/>
  <c r="F15" i="88"/>
  <c r="E12" i="88"/>
  <c r="F10" i="88"/>
  <c r="F22" i="88"/>
  <c r="F19" i="88"/>
  <c r="E16" i="88"/>
  <c r="F14" i="88"/>
  <c r="F11" i="88"/>
  <c r="E23" i="88"/>
  <c r="D20" i="88"/>
  <c r="H16" i="88"/>
  <c r="E15" i="88"/>
  <c r="D12" i="88"/>
  <c r="C11" i="88"/>
  <c r="G9" i="88"/>
  <c r="C10" i="88"/>
  <c r="C14" i="88"/>
  <c r="C18" i="88"/>
  <c r="C22" i="88"/>
  <c r="G22" i="88"/>
  <c r="H21" i="88"/>
  <c r="D21" i="88"/>
  <c r="G18" i="88"/>
  <c r="H17" i="88"/>
  <c r="D17" i="88"/>
  <c r="G14" i="88"/>
  <c r="H13" i="88"/>
  <c r="D13" i="88"/>
  <c r="G10" i="88"/>
  <c r="H9" i="88"/>
  <c r="C9" i="88"/>
  <c r="C13" i="88"/>
  <c r="C17" i="88"/>
  <c r="C21" i="88"/>
  <c r="G23" i="88"/>
  <c r="H22" i="88"/>
  <c r="D22" i="88"/>
  <c r="E21" i="88"/>
  <c r="F20" i="88"/>
  <c r="G19" i="88"/>
  <c r="H18" i="88"/>
  <c r="D18" i="88"/>
  <c r="E17" i="88"/>
  <c r="F16" i="88"/>
  <c r="G15" i="88"/>
  <c r="H14" i="88"/>
  <c r="D14" i="88"/>
  <c r="E13" i="88"/>
  <c r="F12" i="88"/>
  <c r="G11" i="88"/>
  <c r="H10" i="88"/>
  <c r="D10" i="88"/>
  <c r="E9" i="88"/>
  <c r="C15" i="88"/>
  <c r="C19" i="88"/>
  <c r="C23" i="88"/>
  <c r="G21" i="88"/>
  <c r="G17" i="88"/>
  <c r="G13" i="88"/>
  <c r="D9" i="88"/>
  <c r="C12" i="88"/>
  <c r="C16" i="88"/>
  <c r="C20" i="88"/>
  <c r="H23" i="88"/>
  <c r="D23" i="88"/>
  <c r="E22" i="88"/>
  <c r="F21" i="88"/>
  <c r="G20" i="88"/>
  <c r="H19" i="88"/>
  <c r="D19" i="88"/>
  <c r="E18" i="88"/>
  <c r="F17" i="88"/>
  <c r="G16" i="88"/>
  <c r="H15" i="88"/>
  <c r="D15" i="88"/>
  <c r="E14" i="88"/>
  <c r="F13" i="88"/>
  <c r="G12" i="88"/>
  <c r="H11" i="88"/>
  <c r="D11" i="88"/>
  <c r="E10" i="88"/>
  <c r="F9" i="88"/>
  <c r="BC2" i="3"/>
  <c r="BD2" i="3"/>
  <c r="BE2" i="3"/>
  <c r="BF2" i="3"/>
  <c r="BG2" i="3"/>
  <c r="BH2" i="3"/>
  <c r="BC3" i="3"/>
  <c r="BD3" i="3"/>
  <c r="BE3" i="3"/>
  <c r="BF3" i="3"/>
  <c r="BG3" i="3"/>
  <c r="BH3" i="3"/>
  <c r="BC4" i="3"/>
  <c r="BD4" i="3"/>
  <c r="BE4" i="3"/>
  <c r="BF4" i="3"/>
  <c r="BG4" i="3"/>
  <c r="BH4" i="3"/>
  <c r="BC5" i="3"/>
  <c r="BD5" i="3"/>
  <c r="BE5" i="3"/>
  <c r="BF5" i="3"/>
  <c r="BG5" i="3"/>
  <c r="BH5" i="3"/>
  <c r="BC6" i="3"/>
  <c r="BD6" i="3"/>
  <c r="BE6" i="3"/>
  <c r="BF6" i="3"/>
  <c r="BG6" i="3"/>
  <c r="BH6" i="3"/>
  <c r="BC7" i="3"/>
  <c r="BD7" i="3"/>
  <c r="BE7" i="3"/>
  <c r="BF7" i="3"/>
  <c r="BG7" i="3"/>
  <c r="BH7" i="3"/>
  <c r="BC8" i="3"/>
  <c r="BD8" i="3"/>
  <c r="BE8" i="3"/>
  <c r="BF8" i="3"/>
  <c r="BG8" i="3"/>
  <c r="BH8" i="3"/>
  <c r="BC9" i="3"/>
  <c r="BD9" i="3"/>
  <c r="BE9" i="3"/>
  <c r="BF9" i="3"/>
  <c r="BG9" i="3"/>
  <c r="BH9" i="3"/>
  <c r="BC10" i="3"/>
  <c r="BD10" i="3"/>
  <c r="BE10" i="3"/>
  <c r="BF10" i="3"/>
  <c r="BG10" i="3"/>
  <c r="BH10" i="3"/>
  <c r="BC11" i="3"/>
  <c r="BD11" i="3"/>
  <c r="BE11" i="3"/>
  <c r="BF11" i="3"/>
  <c r="BG11" i="3"/>
  <c r="BH11" i="3"/>
  <c r="BC12" i="3"/>
  <c r="BD12" i="3"/>
  <c r="BE12" i="3"/>
  <c r="BF12" i="3"/>
  <c r="BG12" i="3"/>
  <c r="BH12" i="3"/>
  <c r="BC13" i="3"/>
  <c r="BD13" i="3"/>
  <c r="BE13" i="3"/>
  <c r="BF13" i="3"/>
  <c r="BG13" i="3"/>
  <c r="BH13" i="3"/>
  <c r="BC14" i="3"/>
  <c r="BD14" i="3"/>
  <c r="BE14" i="3"/>
  <c r="BF14" i="3"/>
  <c r="BG14" i="3"/>
  <c r="BH14" i="3"/>
  <c r="BC15" i="3"/>
  <c r="BD15" i="3"/>
  <c r="BE15" i="3"/>
  <c r="BF15" i="3"/>
  <c r="BG15" i="3"/>
  <c r="BH15" i="3"/>
  <c r="BC16" i="3"/>
  <c r="BD16" i="3"/>
  <c r="BE16" i="3"/>
  <c r="BF16" i="3"/>
  <c r="BG16" i="3"/>
  <c r="BH16" i="3"/>
  <c r="BC17" i="3"/>
  <c r="BD17" i="3"/>
  <c r="BE17" i="3"/>
  <c r="BF17" i="3"/>
  <c r="BG17" i="3"/>
  <c r="BH17" i="3"/>
  <c r="BC18" i="3"/>
  <c r="BD18" i="3"/>
  <c r="BE18" i="3"/>
  <c r="BF18" i="3"/>
  <c r="BG18" i="3"/>
  <c r="BH18" i="3"/>
  <c r="BC19" i="3"/>
  <c r="BD19" i="3"/>
  <c r="BE19" i="3"/>
  <c r="BF19" i="3"/>
  <c r="BG19" i="3"/>
  <c r="BH19" i="3"/>
  <c r="BC20" i="3"/>
  <c r="BD20" i="3"/>
  <c r="BE20" i="3"/>
  <c r="BF20" i="3"/>
  <c r="BG20" i="3"/>
  <c r="BH20" i="3"/>
  <c r="BC21" i="3"/>
  <c r="BD21" i="3"/>
  <c r="BE21" i="3"/>
  <c r="BF21" i="3"/>
  <c r="BG21" i="3"/>
  <c r="BH21" i="3"/>
  <c r="BC22" i="3"/>
  <c r="BD22" i="3"/>
  <c r="BE22" i="3"/>
  <c r="BF22" i="3"/>
  <c r="BG22" i="3"/>
  <c r="BH22" i="3"/>
  <c r="BC23" i="3"/>
  <c r="BD23" i="3"/>
  <c r="BE23" i="3"/>
  <c r="BF23" i="3"/>
  <c r="BG23" i="3"/>
  <c r="BH23" i="3"/>
  <c r="BC24" i="3"/>
  <c r="BD24" i="3"/>
  <c r="BE24" i="3"/>
  <c r="BF24" i="3"/>
  <c r="BG24" i="3"/>
  <c r="BH24" i="3"/>
  <c r="BC25" i="3"/>
  <c r="BD25" i="3"/>
  <c r="BE25" i="3"/>
  <c r="BF25" i="3"/>
  <c r="BG25" i="3"/>
  <c r="BH25" i="3"/>
  <c r="BC26" i="3"/>
  <c r="BD26" i="3"/>
  <c r="BE26" i="3"/>
  <c r="BF26" i="3"/>
  <c r="BG26" i="3"/>
  <c r="BH26" i="3"/>
  <c r="BC27" i="3"/>
  <c r="BD27" i="3"/>
  <c r="BE27" i="3"/>
  <c r="BF27" i="3"/>
  <c r="BG27" i="3"/>
  <c r="BH27" i="3"/>
  <c r="BC28" i="3"/>
  <c r="BD28" i="3"/>
  <c r="BE28" i="3"/>
  <c r="BF28" i="3"/>
  <c r="BG28" i="3"/>
  <c r="BH28" i="3"/>
  <c r="BC29" i="3"/>
  <c r="BD29" i="3"/>
  <c r="BE29" i="3"/>
  <c r="BF29" i="3"/>
  <c r="BG29" i="3"/>
  <c r="BH29" i="3"/>
  <c r="BC30" i="3"/>
  <c r="BD30" i="3"/>
  <c r="BE30" i="3"/>
  <c r="BF30" i="3"/>
  <c r="BG30" i="3"/>
  <c r="BH30" i="3"/>
  <c r="BC31" i="3"/>
  <c r="BD31" i="3"/>
  <c r="BE31" i="3"/>
  <c r="BF31" i="3"/>
  <c r="BG31" i="3"/>
  <c r="BH31" i="3"/>
  <c r="BC32" i="3"/>
  <c r="BD32" i="3"/>
  <c r="BE32" i="3"/>
  <c r="BF32" i="3"/>
  <c r="BG32" i="3"/>
  <c r="BH32" i="3"/>
  <c r="BC33" i="3"/>
  <c r="BD33" i="3"/>
  <c r="BE33" i="3"/>
  <c r="BF33" i="3"/>
  <c r="BG33" i="3"/>
  <c r="BH33" i="3"/>
  <c r="BC34" i="3"/>
  <c r="BD34" i="3"/>
  <c r="BE34" i="3"/>
  <c r="BF34" i="3"/>
  <c r="BG34" i="3"/>
  <c r="BH34" i="3"/>
  <c r="BC35" i="3"/>
  <c r="BD35" i="3"/>
  <c r="BE35" i="3"/>
  <c r="BF35" i="3"/>
  <c r="BG35" i="3"/>
  <c r="BH35" i="3"/>
  <c r="BC36" i="3"/>
  <c r="BD36" i="3"/>
  <c r="BE36" i="3"/>
  <c r="BF36" i="3"/>
  <c r="BG36" i="3"/>
  <c r="BH36" i="3"/>
  <c r="BC37" i="3"/>
  <c r="BD37" i="3"/>
  <c r="BE37" i="3"/>
  <c r="BF37" i="3"/>
  <c r="BG37" i="3"/>
  <c r="BH37" i="3"/>
  <c r="BC38" i="3"/>
  <c r="BD38" i="3"/>
  <c r="BE38" i="3"/>
  <c r="BF38" i="3"/>
  <c r="BG38" i="3"/>
  <c r="BH38" i="3"/>
  <c r="BC39" i="3"/>
  <c r="BD39" i="3"/>
  <c r="BE39" i="3"/>
  <c r="BF39" i="3"/>
  <c r="BG39" i="3"/>
  <c r="BH39" i="3"/>
  <c r="BC40" i="3"/>
  <c r="BD40" i="3"/>
  <c r="BE40" i="3"/>
  <c r="BF40" i="3"/>
  <c r="BG40" i="3"/>
  <c r="BH40" i="3"/>
  <c r="BC41" i="3"/>
  <c r="BD41" i="3"/>
  <c r="BE41" i="3"/>
  <c r="BF41" i="3"/>
  <c r="BG41" i="3"/>
  <c r="BH41" i="3"/>
  <c r="BC42" i="3"/>
  <c r="BD42" i="3"/>
  <c r="BE42" i="3"/>
  <c r="BF42" i="3"/>
  <c r="BG42" i="3"/>
  <c r="BH42" i="3"/>
  <c r="BC43" i="3"/>
  <c r="BD43" i="3"/>
  <c r="BE43" i="3"/>
  <c r="BF43" i="3"/>
  <c r="BG43" i="3"/>
  <c r="BH43" i="3"/>
  <c r="BC44" i="3"/>
  <c r="BD44" i="3"/>
  <c r="BE44" i="3"/>
  <c r="BF44" i="3"/>
  <c r="BG44" i="3"/>
  <c r="BH44" i="3"/>
  <c r="BC45" i="3"/>
  <c r="BD45" i="3"/>
  <c r="BE45" i="3"/>
  <c r="BF45" i="3"/>
  <c r="BG45" i="3"/>
  <c r="BH45" i="3"/>
  <c r="BC46" i="3"/>
  <c r="BD46" i="3"/>
  <c r="BE46" i="3"/>
  <c r="BF46" i="3"/>
  <c r="BG46" i="3"/>
  <c r="BH46" i="3"/>
  <c r="BC47" i="3"/>
  <c r="BD47" i="3"/>
  <c r="BE47" i="3"/>
  <c r="BF47" i="3"/>
  <c r="BG47" i="3"/>
  <c r="BH47" i="3"/>
  <c r="BC48" i="3"/>
  <c r="BD48" i="3"/>
  <c r="BE48" i="3"/>
  <c r="BF48" i="3"/>
  <c r="BG48" i="3"/>
  <c r="BH48" i="3"/>
  <c r="BC49" i="3"/>
  <c r="BD49" i="3"/>
  <c r="BE49" i="3"/>
  <c r="BF49" i="3"/>
  <c r="BG49" i="3"/>
  <c r="BH49" i="3"/>
  <c r="BC50" i="3"/>
  <c r="BD50" i="3"/>
  <c r="BE50" i="3"/>
  <c r="BF50" i="3"/>
  <c r="BG50" i="3"/>
  <c r="BH50" i="3"/>
  <c r="BC51" i="3"/>
  <c r="BD51" i="3"/>
  <c r="BE51" i="3"/>
  <c r="BF51" i="3"/>
  <c r="BG51" i="3"/>
  <c r="BH51" i="3"/>
  <c r="BC52" i="3"/>
  <c r="BD52" i="3"/>
  <c r="BE52" i="3"/>
  <c r="BF52" i="3"/>
  <c r="BG52" i="3"/>
  <c r="BH52" i="3"/>
  <c r="BC53" i="3"/>
  <c r="BD53" i="3"/>
  <c r="BE53" i="3"/>
  <c r="BF53" i="3"/>
  <c r="BG53" i="3"/>
  <c r="BH53" i="3"/>
  <c r="BC54" i="3"/>
  <c r="BD54" i="3"/>
  <c r="BE54" i="3"/>
  <c r="BF54" i="3"/>
  <c r="BG54" i="3"/>
  <c r="BH54" i="3"/>
  <c r="BC55" i="3"/>
  <c r="BD55" i="3"/>
  <c r="BE55" i="3"/>
  <c r="BF55" i="3"/>
  <c r="BG55" i="3"/>
  <c r="BH55" i="3"/>
  <c r="BC56" i="3"/>
  <c r="BD56" i="3"/>
  <c r="BE56" i="3"/>
  <c r="BF56" i="3"/>
  <c r="BG56" i="3"/>
  <c r="BH56" i="3"/>
  <c r="BC57" i="3"/>
  <c r="BD57" i="3"/>
  <c r="BE57" i="3"/>
  <c r="BF57" i="3"/>
  <c r="BG57" i="3"/>
  <c r="BH57" i="3"/>
  <c r="BC58" i="3"/>
  <c r="BD58" i="3"/>
  <c r="BE58" i="3"/>
  <c r="BF58" i="3"/>
  <c r="BG58" i="3"/>
  <c r="BH58" i="3"/>
  <c r="BC59" i="3"/>
  <c r="BD59" i="3"/>
  <c r="BE59" i="3"/>
  <c r="BF59" i="3"/>
  <c r="BG59" i="3"/>
  <c r="BH59" i="3"/>
  <c r="BC60" i="3"/>
  <c r="BD60" i="3"/>
  <c r="BE60" i="3"/>
  <c r="BF60" i="3"/>
  <c r="BG60" i="3"/>
  <c r="BH60" i="3"/>
  <c r="BC61" i="3"/>
  <c r="BD61" i="3"/>
  <c r="BE61" i="3"/>
  <c r="BF61" i="3"/>
  <c r="BG61" i="3"/>
  <c r="BH61" i="3"/>
  <c r="BC62" i="3"/>
  <c r="BD62" i="3"/>
  <c r="BE62" i="3"/>
  <c r="BF62" i="3"/>
  <c r="BG62" i="3"/>
  <c r="BH62" i="3"/>
  <c r="BC63" i="3"/>
  <c r="BD63" i="3"/>
  <c r="BE63" i="3"/>
  <c r="BF63" i="3"/>
  <c r="BG63" i="3"/>
  <c r="BH63" i="3"/>
  <c r="BC64" i="3"/>
  <c r="BD64" i="3"/>
  <c r="BE64" i="3"/>
  <c r="BF64" i="3"/>
  <c r="BG64" i="3"/>
  <c r="BH64" i="3"/>
  <c r="BC65" i="3"/>
  <c r="BD65" i="3"/>
  <c r="BE65" i="3"/>
  <c r="BF65" i="3"/>
  <c r="BG65" i="3"/>
  <c r="BH65" i="3"/>
  <c r="BC66" i="3"/>
  <c r="BD66" i="3"/>
  <c r="BE66" i="3"/>
  <c r="BF66" i="3"/>
  <c r="BG66" i="3"/>
  <c r="BH66" i="3"/>
  <c r="BC67" i="3"/>
  <c r="BD67" i="3"/>
  <c r="BE67" i="3"/>
  <c r="BF67" i="3"/>
  <c r="BG67" i="3"/>
  <c r="BH67" i="3"/>
  <c r="BC68" i="3"/>
  <c r="BD68" i="3"/>
  <c r="BE68" i="3"/>
  <c r="BF68" i="3"/>
  <c r="BG68" i="3"/>
  <c r="BH68" i="3"/>
  <c r="BC69" i="3"/>
  <c r="BD69" i="3"/>
  <c r="BE69" i="3"/>
  <c r="BF69" i="3"/>
  <c r="BG69" i="3"/>
  <c r="BH69" i="3"/>
  <c r="BC70" i="3"/>
  <c r="BD70" i="3"/>
  <c r="BE70" i="3"/>
  <c r="BF70" i="3"/>
  <c r="BG70" i="3"/>
  <c r="BH70" i="3"/>
  <c r="BC71" i="3"/>
  <c r="BD71" i="3"/>
  <c r="BE71" i="3"/>
  <c r="BF71" i="3"/>
  <c r="BG71" i="3"/>
  <c r="BH71" i="3"/>
  <c r="BC72" i="3"/>
  <c r="BD72" i="3"/>
  <c r="BE72" i="3"/>
  <c r="BF72" i="3"/>
  <c r="BG72" i="3"/>
  <c r="BH72" i="3"/>
  <c r="BC73" i="3"/>
  <c r="BD73" i="3"/>
  <c r="BE73" i="3"/>
  <c r="BF73" i="3"/>
  <c r="BG73" i="3"/>
  <c r="BH73" i="3"/>
  <c r="BC74" i="3"/>
  <c r="BD74" i="3"/>
  <c r="BE74" i="3"/>
  <c r="BF74" i="3"/>
  <c r="BG74" i="3"/>
  <c r="BH74" i="3"/>
  <c r="BC75" i="3"/>
  <c r="BD75" i="3"/>
  <c r="BE75" i="3"/>
  <c r="BF75" i="3"/>
  <c r="BG75" i="3"/>
  <c r="BH75" i="3"/>
  <c r="BC76" i="3"/>
  <c r="BD76" i="3"/>
  <c r="BE76" i="3"/>
  <c r="BF76" i="3"/>
  <c r="BG76" i="3"/>
  <c r="BH76" i="3"/>
  <c r="BC77" i="3"/>
  <c r="BD77" i="3"/>
  <c r="BE77" i="3"/>
  <c r="BF77" i="3"/>
  <c r="BG77" i="3"/>
  <c r="BH77" i="3"/>
  <c r="BC78" i="3"/>
  <c r="BD78" i="3"/>
  <c r="BE78" i="3"/>
  <c r="BF78" i="3"/>
  <c r="BG78" i="3"/>
  <c r="BH78" i="3"/>
  <c r="BC79" i="3"/>
  <c r="BD79" i="3"/>
  <c r="BE79" i="3"/>
  <c r="BF79" i="3"/>
  <c r="BG79" i="3"/>
  <c r="BH79" i="3"/>
  <c r="BC80" i="3"/>
  <c r="BD80" i="3"/>
  <c r="BE80" i="3"/>
  <c r="BF80" i="3"/>
  <c r="BG80" i="3"/>
  <c r="BH80" i="3"/>
  <c r="BC81" i="3"/>
  <c r="BD81" i="3"/>
  <c r="BE81" i="3"/>
  <c r="BF81" i="3"/>
  <c r="BG81" i="3"/>
  <c r="BH81" i="3"/>
  <c r="BC82" i="3"/>
  <c r="BD82" i="3"/>
  <c r="BE82" i="3"/>
  <c r="BF82" i="3"/>
  <c r="BG82" i="3"/>
  <c r="BH82" i="3"/>
  <c r="BC83" i="3"/>
  <c r="BD83" i="3"/>
  <c r="BE83" i="3"/>
  <c r="BF83" i="3"/>
  <c r="BG83" i="3"/>
  <c r="BH83" i="3"/>
  <c r="BC84" i="3"/>
  <c r="BD84" i="3"/>
  <c r="BE84" i="3"/>
  <c r="BF84" i="3"/>
  <c r="BG84" i="3"/>
  <c r="BH84" i="3"/>
  <c r="BC85" i="3"/>
  <c r="BD85" i="3"/>
  <c r="BE85" i="3"/>
  <c r="BF85" i="3"/>
  <c r="BG85" i="3"/>
  <c r="BH85" i="3"/>
  <c r="BC86" i="3"/>
  <c r="BD86" i="3"/>
  <c r="BE86" i="3"/>
  <c r="BF86" i="3"/>
  <c r="BG86" i="3"/>
  <c r="BH86" i="3"/>
  <c r="BC87" i="3"/>
  <c r="BD87" i="3"/>
  <c r="BE87" i="3"/>
  <c r="BF87" i="3"/>
  <c r="BG87" i="3"/>
  <c r="BH87" i="3"/>
  <c r="BC88" i="3"/>
  <c r="BD88" i="3"/>
  <c r="BE88" i="3"/>
  <c r="BF88" i="3"/>
  <c r="BG88" i="3"/>
  <c r="BH88" i="3"/>
  <c r="BC89" i="3"/>
  <c r="BD89" i="3"/>
  <c r="BE89" i="3"/>
  <c r="BF89" i="3"/>
  <c r="BG89" i="3"/>
  <c r="BH89" i="3"/>
  <c r="BC90" i="3"/>
  <c r="BD90" i="3"/>
  <c r="BE90" i="3"/>
  <c r="BF90" i="3"/>
  <c r="BG90" i="3"/>
  <c r="BH90" i="3"/>
  <c r="BC91" i="3"/>
  <c r="BD91" i="3"/>
  <c r="BE91" i="3"/>
  <c r="BF91" i="3"/>
  <c r="BG91" i="3"/>
  <c r="BH91" i="3"/>
  <c r="BC92" i="3"/>
  <c r="BD92" i="3"/>
  <c r="BE92" i="3"/>
  <c r="BF92" i="3"/>
  <c r="BG92" i="3"/>
  <c r="BH92" i="3"/>
  <c r="BC93" i="3"/>
  <c r="BD93" i="3"/>
  <c r="BE93" i="3"/>
  <c r="BF93" i="3"/>
  <c r="BG93" i="3"/>
  <c r="BH93" i="3"/>
  <c r="BC94" i="3"/>
  <c r="BD94" i="3"/>
  <c r="BE94" i="3"/>
  <c r="BF94" i="3"/>
  <c r="BG94" i="3"/>
  <c r="BH94" i="3"/>
  <c r="BC95" i="3"/>
  <c r="BD95" i="3"/>
  <c r="BE95" i="3"/>
  <c r="BF95" i="3"/>
  <c r="BG95" i="3"/>
  <c r="BH95" i="3"/>
  <c r="BC96" i="3"/>
  <c r="BD96" i="3"/>
  <c r="BE96" i="3"/>
  <c r="BF96" i="3"/>
  <c r="BG96" i="3"/>
  <c r="BH96" i="3"/>
  <c r="BC97" i="3"/>
  <c r="BD97" i="3"/>
  <c r="BE97" i="3"/>
  <c r="BF97" i="3"/>
  <c r="BG97" i="3"/>
  <c r="BH97" i="3"/>
  <c r="BC98" i="3"/>
  <c r="BD98" i="3"/>
  <c r="BE98" i="3"/>
  <c r="BF98" i="3"/>
  <c r="BG98" i="3"/>
  <c r="BH98" i="3"/>
  <c r="BC99" i="3"/>
  <c r="BD99" i="3"/>
  <c r="BE99" i="3"/>
  <c r="BF99" i="3"/>
  <c r="BG99" i="3"/>
  <c r="BH99" i="3"/>
  <c r="BC100" i="3"/>
  <c r="BD100" i="3"/>
  <c r="BE100" i="3"/>
  <c r="BF100" i="3"/>
  <c r="BG100" i="3"/>
  <c r="BH100" i="3"/>
  <c r="BC101" i="3"/>
  <c r="BD101" i="3"/>
  <c r="BE101" i="3"/>
  <c r="BF101" i="3"/>
  <c r="BG101" i="3"/>
  <c r="BH101" i="3"/>
  <c r="BC102" i="3"/>
  <c r="BD102" i="3"/>
  <c r="BE102" i="3"/>
  <c r="BF102" i="3"/>
  <c r="BG102" i="3"/>
  <c r="BH102" i="3"/>
  <c r="BC103" i="3"/>
  <c r="BD103" i="3"/>
  <c r="BE103" i="3"/>
  <c r="BF103" i="3"/>
  <c r="BG103" i="3"/>
  <c r="BH103" i="3"/>
  <c r="BC104" i="3"/>
  <c r="BD104" i="3"/>
  <c r="BE104" i="3"/>
  <c r="BF104" i="3"/>
  <c r="BG104" i="3"/>
  <c r="BH104" i="3"/>
  <c r="BC105" i="3"/>
  <c r="BD105" i="3"/>
  <c r="BE105" i="3"/>
  <c r="BF105" i="3"/>
  <c r="BG105" i="3"/>
  <c r="BH105" i="3"/>
  <c r="BC106" i="3"/>
  <c r="BD106" i="3"/>
  <c r="BE106" i="3"/>
  <c r="BF106" i="3"/>
  <c r="BG106" i="3"/>
  <c r="BH106" i="3"/>
  <c r="BC107" i="3"/>
  <c r="BD107" i="3"/>
  <c r="BE107" i="3"/>
  <c r="BF107" i="3"/>
  <c r="BG107" i="3"/>
  <c r="BH107" i="3"/>
  <c r="BC108" i="3"/>
  <c r="BD108" i="3"/>
  <c r="BE108" i="3"/>
  <c r="BF108" i="3"/>
  <c r="BG108" i="3"/>
  <c r="BH108" i="3"/>
  <c r="BC109" i="3"/>
  <c r="BD109" i="3"/>
  <c r="BE109" i="3"/>
  <c r="BF109" i="3"/>
  <c r="BG109" i="3"/>
  <c r="BH109" i="3"/>
  <c r="BC110" i="3"/>
  <c r="BD110" i="3"/>
  <c r="BE110" i="3"/>
  <c r="BF110" i="3"/>
  <c r="BG110" i="3"/>
  <c r="BH110" i="3"/>
  <c r="BC111" i="3"/>
  <c r="BD111" i="3"/>
  <c r="BE111" i="3"/>
  <c r="BF111" i="3"/>
  <c r="BG111" i="3"/>
  <c r="BH111" i="3"/>
  <c r="BC112" i="3"/>
  <c r="BD112" i="3"/>
  <c r="BE112" i="3"/>
  <c r="BF112" i="3"/>
  <c r="BG112" i="3"/>
  <c r="BH112" i="3"/>
  <c r="BC113" i="3"/>
  <c r="BD113" i="3"/>
  <c r="BE113" i="3"/>
  <c r="BF113" i="3"/>
  <c r="BG113" i="3"/>
  <c r="BH113" i="3"/>
  <c r="BC114" i="3"/>
  <c r="BD114" i="3"/>
  <c r="BE114" i="3"/>
  <c r="BF114" i="3"/>
  <c r="BG114" i="3"/>
  <c r="BH114" i="3"/>
  <c r="BC115" i="3"/>
  <c r="BD115" i="3"/>
  <c r="BE115" i="3"/>
  <c r="BF115" i="3"/>
  <c r="BG115" i="3"/>
  <c r="BH115" i="3"/>
  <c r="BC116" i="3"/>
  <c r="BD116" i="3"/>
  <c r="BE116" i="3"/>
  <c r="BF116" i="3"/>
  <c r="BG116" i="3"/>
  <c r="BH116" i="3"/>
  <c r="BC117" i="3"/>
  <c r="BD117" i="3"/>
  <c r="BE117" i="3"/>
  <c r="BF117" i="3"/>
  <c r="BG117" i="3"/>
  <c r="BH117" i="3"/>
  <c r="BC118" i="3"/>
  <c r="BD118" i="3"/>
  <c r="BE118" i="3"/>
  <c r="BF118" i="3"/>
  <c r="BG118" i="3"/>
  <c r="BH118" i="3"/>
  <c r="BC119" i="3"/>
  <c r="BD119" i="3"/>
  <c r="BE119" i="3"/>
  <c r="BF119" i="3"/>
  <c r="BG119" i="3"/>
  <c r="BH119" i="3"/>
  <c r="BC120" i="3"/>
  <c r="BD120" i="3"/>
  <c r="BE120" i="3"/>
  <c r="BF120" i="3"/>
  <c r="BG120" i="3"/>
  <c r="BH120" i="3"/>
  <c r="BC121" i="3"/>
  <c r="BD121" i="3"/>
  <c r="BE121" i="3"/>
  <c r="BF121" i="3"/>
  <c r="BG121" i="3"/>
  <c r="BH121" i="3"/>
  <c r="BC122" i="3"/>
  <c r="BD122" i="3"/>
  <c r="BE122" i="3"/>
  <c r="BF122" i="3"/>
  <c r="BG122" i="3"/>
  <c r="BH122" i="3"/>
  <c r="BC123" i="3"/>
  <c r="BD123" i="3"/>
  <c r="BE123" i="3"/>
  <c r="BF123" i="3"/>
  <c r="BG123" i="3"/>
  <c r="BH123" i="3"/>
  <c r="BC124" i="3"/>
  <c r="BD124" i="3"/>
  <c r="BE124" i="3"/>
  <c r="BF124" i="3"/>
  <c r="BG124" i="3"/>
  <c r="BH124" i="3"/>
  <c r="BC125" i="3"/>
  <c r="BD125" i="3"/>
  <c r="BE125" i="3"/>
  <c r="BF125" i="3"/>
  <c r="BG125" i="3"/>
  <c r="BH125" i="3"/>
  <c r="BC126" i="3"/>
  <c r="BD126" i="3"/>
  <c r="BE126" i="3"/>
  <c r="BF126" i="3"/>
  <c r="BG126" i="3"/>
  <c r="BH126" i="3"/>
  <c r="BC127" i="3"/>
  <c r="BD127" i="3"/>
  <c r="BE127" i="3"/>
  <c r="BF127" i="3"/>
  <c r="BG127" i="3"/>
  <c r="BH127" i="3"/>
  <c r="BC128" i="3"/>
  <c r="BD128" i="3"/>
  <c r="BE128" i="3"/>
  <c r="BF128" i="3"/>
  <c r="BG128" i="3"/>
  <c r="BH128" i="3"/>
  <c r="BC129" i="3"/>
  <c r="BD129" i="3"/>
  <c r="BE129" i="3"/>
  <c r="BF129" i="3"/>
  <c r="BG129" i="3"/>
  <c r="BH129" i="3"/>
  <c r="BC130" i="3"/>
  <c r="BD130" i="3"/>
  <c r="BE130" i="3"/>
  <c r="BF130" i="3"/>
  <c r="BG130" i="3"/>
  <c r="BH130" i="3"/>
  <c r="BC131" i="3"/>
  <c r="BD131" i="3"/>
  <c r="BE131" i="3"/>
  <c r="BF131" i="3"/>
  <c r="BG131" i="3"/>
  <c r="BH131" i="3"/>
  <c r="BC132" i="3"/>
  <c r="BD132" i="3"/>
  <c r="BE132" i="3"/>
  <c r="BF132" i="3"/>
  <c r="BG132" i="3"/>
  <c r="BH132" i="3"/>
  <c r="BC133" i="3"/>
  <c r="BD133" i="3"/>
  <c r="BE133" i="3"/>
  <c r="BF133" i="3"/>
  <c r="BG133" i="3"/>
  <c r="BH133" i="3"/>
  <c r="BC134" i="3"/>
  <c r="BD134" i="3"/>
  <c r="BE134" i="3"/>
  <c r="BF134" i="3"/>
  <c r="BG134" i="3"/>
  <c r="BH134" i="3"/>
  <c r="BC135" i="3"/>
  <c r="BD135" i="3"/>
  <c r="BE135" i="3"/>
  <c r="BF135" i="3"/>
  <c r="BG135" i="3"/>
  <c r="BH135" i="3"/>
  <c r="BC136" i="3"/>
  <c r="BD136" i="3"/>
  <c r="BE136" i="3"/>
  <c r="BF136" i="3"/>
  <c r="BG136" i="3"/>
  <c r="BH136" i="3"/>
  <c r="BC137" i="3"/>
  <c r="BD137" i="3"/>
  <c r="BE137" i="3"/>
  <c r="BF137" i="3"/>
  <c r="BG137" i="3"/>
  <c r="BH137" i="3"/>
  <c r="BC138" i="3"/>
  <c r="BD138" i="3"/>
  <c r="BE138" i="3"/>
  <c r="BF138" i="3"/>
  <c r="BG138" i="3"/>
  <c r="BH138" i="3"/>
  <c r="BC139" i="3"/>
  <c r="BD139" i="3"/>
  <c r="BE139" i="3"/>
  <c r="BF139" i="3"/>
  <c r="BG139" i="3"/>
  <c r="BH139" i="3"/>
  <c r="BC140" i="3"/>
  <c r="BD140" i="3"/>
  <c r="BE140" i="3"/>
  <c r="BF140" i="3"/>
  <c r="BG140" i="3"/>
  <c r="BH140" i="3"/>
  <c r="BC141" i="3"/>
  <c r="BD141" i="3"/>
  <c r="BE141" i="3"/>
  <c r="BF141" i="3"/>
  <c r="BG141" i="3"/>
  <c r="BH141" i="3"/>
  <c r="BC142" i="3"/>
  <c r="BD142" i="3"/>
  <c r="BE142" i="3"/>
  <c r="BF142" i="3"/>
  <c r="BG142" i="3"/>
  <c r="BH142" i="3"/>
  <c r="BC143" i="3"/>
  <c r="BD143" i="3"/>
  <c r="BE143" i="3"/>
  <c r="BF143" i="3"/>
  <c r="BG143" i="3"/>
  <c r="BH143" i="3"/>
  <c r="BC144" i="3"/>
  <c r="BD144" i="3"/>
  <c r="BE144" i="3"/>
  <c r="BF144" i="3"/>
  <c r="BG144" i="3"/>
  <c r="BH144" i="3"/>
  <c r="BC145" i="3"/>
  <c r="BD145" i="3"/>
  <c r="BE145" i="3"/>
  <c r="BF145" i="3"/>
  <c r="BG145" i="3"/>
  <c r="BH145" i="3"/>
  <c r="BC146" i="3"/>
  <c r="BD146" i="3"/>
  <c r="BE146" i="3"/>
  <c r="BF146" i="3"/>
  <c r="BG146" i="3"/>
  <c r="BH146" i="3"/>
  <c r="BC147" i="3"/>
  <c r="BD147" i="3"/>
  <c r="BE147" i="3"/>
  <c r="BF147" i="3"/>
  <c r="BG147" i="3"/>
  <c r="BH147" i="3"/>
  <c r="BC148" i="3"/>
  <c r="BD148" i="3"/>
  <c r="BE148" i="3"/>
  <c r="BF148" i="3"/>
  <c r="BG148" i="3"/>
  <c r="BH148" i="3"/>
  <c r="BC149" i="3"/>
  <c r="BD149" i="3"/>
  <c r="BE149" i="3"/>
  <c r="BF149" i="3"/>
  <c r="BG149" i="3"/>
  <c r="BH149" i="3"/>
  <c r="BC150" i="3"/>
  <c r="BD150" i="3"/>
  <c r="BE150" i="3"/>
  <c r="BF150" i="3"/>
  <c r="BG150" i="3"/>
  <c r="BH150" i="3"/>
  <c r="BC151" i="3"/>
  <c r="BD151" i="3"/>
  <c r="BE151" i="3"/>
  <c r="BF151" i="3"/>
  <c r="BG151" i="3"/>
  <c r="BH151" i="3"/>
  <c r="BC152" i="3"/>
  <c r="BD152" i="3"/>
  <c r="BE152" i="3"/>
  <c r="BF152" i="3"/>
  <c r="BG152" i="3"/>
  <c r="BH152" i="3"/>
  <c r="BC153" i="3"/>
  <c r="BD153" i="3"/>
  <c r="BE153" i="3"/>
  <c r="BF153" i="3"/>
  <c r="BG153" i="3"/>
  <c r="BH153" i="3"/>
  <c r="BC154" i="3"/>
  <c r="BD154" i="3"/>
  <c r="BE154" i="3"/>
  <c r="BF154" i="3"/>
  <c r="BG154" i="3"/>
  <c r="BH154" i="3"/>
  <c r="BC155" i="3"/>
  <c r="BD155" i="3"/>
  <c r="BE155" i="3"/>
  <c r="BF155" i="3"/>
  <c r="BG155" i="3"/>
  <c r="BH155" i="3"/>
  <c r="BC156" i="3"/>
  <c r="BD156" i="3"/>
  <c r="BE156" i="3"/>
  <c r="BF156" i="3"/>
  <c r="BG156" i="3"/>
  <c r="BH156" i="3"/>
  <c r="BC157" i="3"/>
  <c r="BD157" i="3"/>
  <c r="BE157" i="3"/>
  <c r="BF157" i="3"/>
  <c r="BG157" i="3"/>
  <c r="BH157" i="3"/>
  <c r="BC158" i="3"/>
  <c r="BD158" i="3"/>
  <c r="BE158" i="3"/>
  <c r="BF158" i="3"/>
  <c r="BG158" i="3"/>
  <c r="BH158" i="3"/>
  <c r="BC159" i="3"/>
  <c r="BD159" i="3"/>
  <c r="BE159" i="3"/>
  <c r="BF159" i="3"/>
  <c r="BG159" i="3"/>
  <c r="BH159" i="3"/>
  <c r="BC160" i="3"/>
  <c r="BD160" i="3"/>
  <c r="BE160" i="3"/>
  <c r="BF160" i="3"/>
  <c r="BG160" i="3"/>
  <c r="BH160" i="3"/>
  <c r="BC161" i="3"/>
  <c r="BD161" i="3"/>
  <c r="BE161" i="3"/>
  <c r="BF161" i="3"/>
  <c r="BG161" i="3"/>
  <c r="BH161" i="3"/>
  <c r="BC162" i="3"/>
  <c r="BD162" i="3"/>
  <c r="BE162" i="3"/>
  <c r="BF162" i="3"/>
  <c r="BG162" i="3"/>
  <c r="BH162" i="3"/>
  <c r="BC163" i="3"/>
  <c r="BD163" i="3"/>
  <c r="BE163" i="3"/>
  <c r="BF163" i="3"/>
  <c r="BG163" i="3"/>
  <c r="BH163" i="3"/>
  <c r="BC164" i="3"/>
  <c r="BD164" i="3"/>
  <c r="BE164" i="3"/>
  <c r="BF164" i="3"/>
  <c r="BG164" i="3"/>
  <c r="BH164" i="3"/>
  <c r="BC165" i="3"/>
  <c r="BD165" i="3"/>
  <c r="BE165" i="3"/>
  <c r="BF165" i="3"/>
  <c r="BG165" i="3"/>
  <c r="BH165" i="3"/>
  <c r="BC166" i="3"/>
  <c r="BD166" i="3"/>
  <c r="BE166" i="3"/>
  <c r="BF166" i="3"/>
  <c r="BG166" i="3"/>
  <c r="BH166" i="3"/>
  <c r="BC167" i="3"/>
  <c r="BD167" i="3"/>
  <c r="BE167" i="3"/>
  <c r="BF167" i="3"/>
  <c r="BG167" i="3"/>
  <c r="BH167" i="3"/>
  <c r="BC168" i="3"/>
  <c r="BD168" i="3"/>
  <c r="BE168" i="3"/>
  <c r="BF168" i="3"/>
  <c r="BG168" i="3"/>
  <c r="BH168" i="3"/>
  <c r="BC169" i="3"/>
  <c r="BD169" i="3"/>
  <c r="BE169" i="3"/>
  <c r="BF169" i="3"/>
  <c r="BG169" i="3"/>
  <c r="BH169" i="3"/>
  <c r="BC170" i="3"/>
  <c r="BD170" i="3"/>
  <c r="BE170" i="3"/>
  <c r="BF170" i="3"/>
  <c r="BG170" i="3"/>
  <c r="BH170" i="3"/>
  <c r="BC171" i="3"/>
  <c r="BD171" i="3"/>
  <c r="BE171" i="3"/>
  <c r="BF171" i="3"/>
  <c r="BG171" i="3"/>
  <c r="BH171" i="3"/>
  <c r="BC172" i="3"/>
  <c r="BD172" i="3"/>
  <c r="BE172" i="3"/>
  <c r="BF172" i="3"/>
  <c r="BG172" i="3"/>
  <c r="BH172" i="3"/>
  <c r="BC173" i="3"/>
  <c r="BD173" i="3"/>
  <c r="BE173" i="3"/>
  <c r="BF173" i="3"/>
  <c r="BG173" i="3"/>
  <c r="BH173" i="3"/>
  <c r="BC174" i="3"/>
  <c r="BD174" i="3"/>
  <c r="BE174" i="3"/>
  <c r="BF174" i="3"/>
  <c r="BG174" i="3"/>
  <c r="BH174" i="3"/>
  <c r="BC175" i="3"/>
  <c r="BD175" i="3"/>
  <c r="BE175" i="3"/>
  <c r="BF175" i="3"/>
  <c r="BG175" i="3"/>
  <c r="BH175" i="3"/>
  <c r="BC176" i="3"/>
  <c r="BD176" i="3"/>
  <c r="BE176" i="3"/>
  <c r="BF176" i="3"/>
  <c r="BG176" i="3"/>
  <c r="BH176" i="3"/>
  <c r="BC177" i="3"/>
  <c r="BD177" i="3"/>
  <c r="BE177" i="3"/>
  <c r="BF177" i="3"/>
  <c r="BG177" i="3"/>
  <c r="BH177" i="3"/>
  <c r="BC178" i="3"/>
  <c r="BD178" i="3"/>
  <c r="BE178" i="3"/>
  <c r="BF178" i="3"/>
  <c r="BG178" i="3"/>
  <c r="BH178" i="3"/>
  <c r="BC179" i="3"/>
  <c r="BD179" i="3"/>
  <c r="BE179" i="3"/>
  <c r="BF179" i="3"/>
  <c r="BG179" i="3"/>
  <c r="BH179" i="3"/>
  <c r="BC180" i="3"/>
  <c r="BD180" i="3"/>
  <c r="BE180" i="3"/>
  <c r="BF180" i="3"/>
  <c r="BG180" i="3"/>
  <c r="BH180" i="3"/>
  <c r="BC181" i="3"/>
  <c r="BD181" i="3"/>
  <c r="BE181" i="3"/>
  <c r="BF181" i="3"/>
  <c r="BG181" i="3"/>
  <c r="BH181" i="3"/>
  <c r="BC182" i="3"/>
  <c r="BD182" i="3"/>
  <c r="BE182" i="3"/>
  <c r="BF182" i="3"/>
  <c r="BG182" i="3"/>
  <c r="BH182" i="3"/>
  <c r="BC183" i="3"/>
  <c r="BD183" i="3"/>
  <c r="BE183" i="3"/>
  <c r="BF183" i="3"/>
  <c r="BG183" i="3"/>
  <c r="BH183" i="3"/>
  <c r="BC184" i="3"/>
  <c r="BD184" i="3"/>
  <c r="BE184" i="3"/>
  <c r="BF184" i="3"/>
  <c r="BG184" i="3"/>
  <c r="BH184" i="3"/>
  <c r="BC185" i="3"/>
  <c r="BD185" i="3"/>
  <c r="BE185" i="3"/>
  <c r="BF185" i="3"/>
  <c r="BG185" i="3"/>
  <c r="BH185" i="3"/>
  <c r="BC186" i="3"/>
  <c r="BD186" i="3"/>
  <c r="BE186" i="3"/>
  <c r="BF186" i="3"/>
  <c r="BG186" i="3"/>
  <c r="BH186" i="3"/>
  <c r="BC187" i="3"/>
  <c r="BD187" i="3"/>
  <c r="BE187" i="3"/>
  <c r="BF187" i="3"/>
  <c r="BG187" i="3"/>
  <c r="BH187" i="3"/>
  <c r="BC188" i="3"/>
  <c r="BD188" i="3"/>
  <c r="BE188" i="3"/>
  <c r="BF188" i="3"/>
  <c r="BG188" i="3"/>
  <c r="BH188" i="3"/>
  <c r="BC189" i="3"/>
  <c r="BD189" i="3"/>
  <c r="BE189" i="3"/>
  <c r="BF189" i="3"/>
  <c r="BG189" i="3"/>
  <c r="BH189" i="3"/>
  <c r="BC190" i="3"/>
  <c r="BD190" i="3"/>
  <c r="BE190" i="3"/>
  <c r="BF190" i="3"/>
  <c r="BG190" i="3"/>
  <c r="BH190" i="3"/>
  <c r="BC191" i="3"/>
  <c r="BD191" i="3"/>
  <c r="BE191" i="3"/>
  <c r="BF191" i="3"/>
  <c r="BG191" i="3"/>
  <c r="BH191" i="3"/>
  <c r="BC192" i="3"/>
  <c r="BD192" i="3"/>
  <c r="BE192" i="3"/>
  <c r="BF192" i="3"/>
  <c r="BG192" i="3"/>
  <c r="BH192" i="3"/>
  <c r="BC193" i="3"/>
  <c r="BD193" i="3"/>
  <c r="BE193" i="3"/>
  <c r="BF193" i="3"/>
  <c r="BG193" i="3"/>
  <c r="BH193" i="3"/>
  <c r="BC194" i="3"/>
  <c r="BD194" i="3"/>
  <c r="BE194" i="3"/>
  <c r="BF194" i="3"/>
  <c r="BG194" i="3"/>
  <c r="BH194" i="3"/>
  <c r="BC195" i="3"/>
  <c r="BD195" i="3"/>
  <c r="BE195" i="3"/>
  <c r="BF195" i="3"/>
  <c r="BG195" i="3"/>
  <c r="BH195" i="3"/>
  <c r="BC196" i="3"/>
  <c r="BD196" i="3"/>
  <c r="BE196" i="3"/>
  <c r="BF196" i="3"/>
  <c r="BG196" i="3"/>
  <c r="BH196" i="3"/>
  <c r="BC197" i="3"/>
  <c r="BD197" i="3"/>
  <c r="BE197" i="3"/>
  <c r="BF197" i="3"/>
  <c r="BG197" i="3"/>
  <c r="BH197" i="3"/>
  <c r="BC198" i="3"/>
  <c r="BD198" i="3"/>
  <c r="BE198" i="3"/>
  <c r="BF198" i="3"/>
  <c r="BG198" i="3"/>
  <c r="BH198" i="3"/>
  <c r="BC199" i="3"/>
  <c r="BD199" i="3"/>
  <c r="BE199" i="3"/>
  <c r="BF199" i="3"/>
  <c r="BG199" i="3"/>
  <c r="BH199" i="3"/>
  <c r="BC200" i="3"/>
  <c r="BD200" i="3"/>
  <c r="BE200" i="3"/>
  <c r="BF200" i="3"/>
  <c r="BG200" i="3"/>
  <c r="BH200" i="3"/>
  <c r="BC201" i="3"/>
  <c r="BD201" i="3"/>
  <c r="BE201" i="3"/>
  <c r="BF201" i="3"/>
  <c r="BG201" i="3"/>
  <c r="BH201" i="3"/>
  <c r="BC202" i="3"/>
  <c r="BD202" i="3"/>
  <c r="BE202" i="3"/>
  <c r="BF202" i="3"/>
  <c r="BG202" i="3"/>
  <c r="BH202" i="3"/>
  <c r="BC203" i="3"/>
  <c r="BD203" i="3"/>
  <c r="BE203" i="3"/>
  <c r="BF203" i="3"/>
  <c r="BG203" i="3"/>
  <c r="BH203" i="3"/>
  <c r="BC204" i="3"/>
  <c r="BD204" i="3"/>
  <c r="BE204" i="3"/>
  <c r="BF204" i="3"/>
  <c r="BG204" i="3"/>
  <c r="BH204" i="3"/>
  <c r="BC205" i="3"/>
  <c r="BD205" i="3"/>
  <c r="BE205" i="3"/>
  <c r="BF205" i="3"/>
  <c r="BG205" i="3"/>
  <c r="BH205" i="3"/>
  <c r="BC206" i="3"/>
  <c r="BD206" i="3"/>
  <c r="BE206" i="3"/>
  <c r="BF206" i="3"/>
  <c r="BG206" i="3"/>
  <c r="BH206" i="3"/>
  <c r="BC207" i="3"/>
  <c r="BD207" i="3"/>
  <c r="BE207" i="3"/>
  <c r="BF207" i="3"/>
  <c r="BG207" i="3"/>
  <c r="BH207" i="3"/>
  <c r="BC208" i="3"/>
  <c r="BD208" i="3"/>
  <c r="BE208" i="3"/>
  <c r="BF208" i="3"/>
  <c r="BG208" i="3"/>
  <c r="BH208" i="3"/>
  <c r="BC209" i="3"/>
  <c r="BD209" i="3"/>
  <c r="BE209" i="3"/>
  <c r="BF209" i="3"/>
  <c r="BG209" i="3"/>
  <c r="BH209" i="3"/>
  <c r="BC210" i="3"/>
  <c r="BD210" i="3"/>
  <c r="BE210" i="3"/>
  <c r="BF210" i="3"/>
  <c r="BG210" i="3"/>
  <c r="BH210" i="3"/>
  <c r="BC211" i="3"/>
  <c r="BD211" i="3"/>
  <c r="BE211" i="3"/>
  <c r="BF211" i="3"/>
  <c r="BG211" i="3"/>
  <c r="BH211" i="3"/>
  <c r="BC212" i="3"/>
  <c r="BD212" i="3"/>
  <c r="BE212" i="3"/>
  <c r="BF212" i="3"/>
  <c r="BG212" i="3"/>
  <c r="BH212" i="3"/>
  <c r="BC213" i="3"/>
  <c r="BD213" i="3"/>
  <c r="BE213" i="3"/>
  <c r="BF213" i="3"/>
  <c r="BG213" i="3"/>
  <c r="BH213" i="3"/>
  <c r="BC214" i="3"/>
  <c r="BD214" i="3"/>
  <c r="BE214" i="3"/>
  <c r="BF214" i="3"/>
  <c r="BG214" i="3"/>
  <c r="BH214" i="3"/>
  <c r="BC215" i="3"/>
  <c r="BD215" i="3"/>
  <c r="BE215" i="3"/>
  <c r="BF215" i="3"/>
  <c r="BG215" i="3"/>
  <c r="BH215" i="3"/>
  <c r="BC216" i="3"/>
  <c r="BD216" i="3"/>
  <c r="BE216" i="3"/>
  <c r="BF216" i="3"/>
  <c r="BG216" i="3"/>
  <c r="BH216" i="3"/>
  <c r="BC217" i="3"/>
  <c r="BD217" i="3"/>
  <c r="BE217" i="3"/>
  <c r="BF217" i="3"/>
  <c r="BG217" i="3"/>
  <c r="BH217" i="3"/>
  <c r="BC218" i="3"/>
  <c r="BD218" i="3"/>
  <c r="BE218" i="3"/>
  <c r="BF218" i="3"/>
  <c r="BG218" i="3"/>
  <c r="BH218" i="3"/>
  <c r="BC219" i="3"/>
  <c r="BD219" i="3"/>
  <c r="BE219" i="3"/>
  <c r="BF219" i="3"/>
  <c r="BG219" i="3"/>
  <c r="BH219" i="3"/>
  <c r="BC220" i="3"/>
  <c r="BD220" i="3"/>
  <c r="BE220" i="3"/>
  <c r="BF220" i="3"/>
  <c r="BG220" i="3"/>
  <c r="BH220" i="3"/>
  <c r="BC221" i="3"/>
  <c r="BD221" i="3"/>
  <c r="BE221" i="3"/>
  <c r="BF221" i="3"/>
  <c r="BG221" i="3"/>
  <c r="BH221" i="3"/>
  <c r="BC222" i="3"/>
  <c r="BD222" i="3"/>
  <c r="BE222" i="3"/>
  <c r="BF222" i="3"/>
  <c r="BG222" i="3"/>
  <c r="BH222" i="3"/>
  <c r="BC223" i="3"/>
  <c r="BD223" i="3"/>
  <c r="BE223" i="3"/>
  <c r="BF223" i="3"/>
  <c r="BG223" i="3"/>
  <c r="BH223" i="3"/>
  <c r="BC224" i="3"/>
  <c r="BD224" i="3"/>
  <c r="BE224" i="3"/>
  <c r="BF224" i="3"/>
  <c r="BG224" i="3"/>
  <c r="BH224" i="3"/>
  <c r="BC225" i="3"/>
  <c r="BD225" i="3"/>
  <c r="BE225" i="3"/>
  <c r="BF225" i="3"/>
  <c r="BG225" i="3"/>
  <c r="BH225" i="3"/>
  <c r="BC226" i="3"/>
  <c r="BD226" i="3"/>
  <c r="BE226" i="3"/>
  <c r="BF226" i="3"/>
  <c r="BG226" i="3"/>
  <c r="BH226" i="3"/>
  <c r="BC227" i="3"/>
  <c r="BD227" i="3"/>
  <c r="BE227" i="3"/>
  <c r="BF227" i="3"/>
  <c r="BG227" i="3"/>
  <c r="BH227" i="3"/>
  <c r="BC228" i="3"/>
  <c r="BD228" i="3"/>
  <c r="BE228" i="3"/>
  <c r="BF228" i="3"/>
  <c r="BG228" i="3"/>
  <c r="BH228" i="3"/>
  <c r="BC229" i="3"/>
  <c r="BD229" i="3"/>
  <c r="BE229" i="3"/>
  <c r="BF229" i="3"/>
  <c r="BG229" i="3"/>
  <c r="BH229" i="3"/>
  <c r="BC230" i="3"/>
  <c r="BD230" i="3"/>
  <c r="BE230" i="3"/>
  <c r="BF230" i="3"/>
  <c r="BG230" i="3"/>
  <c r="BH230" i="3"/>
  <c r="BC231" i="3"/>
  <c r="BD231" i="3"/>
  <c r="BE231" i="3"/>
  <c r="BF231" i="3"/>
  <c r="BG231" i="3"/>
  <c r="BH231" i="3"/>
  <c r="BC232" i="3"/>
  <c r="BD232" i="3"/>
  <c r="BE232" i="3"/>
  <c r="BF232" i="3"/>
  <c r="BG232" i="3"/>
  <c r="BH232" i="3"/>
  <c r="BC233" i="3"/>
  <c r="BD233" i="3"/>
  <c r="BE233" i="3"/>
  <c r="BF233" i="3"/>
  <c r="BG233" i="3"/>
  <c r="BH233" i="3"/>
  <c r="BC234" i="3"/>
  <c r="BD234" i="3"/>
  <c r="BE234" i="3"/>
  <c r="BF234" i="3"/>
  <c r="BG234" i="3"/>
  <c r="BH234" i="3"/>
  <c r="BC235" i="3"/>
  <c r="BD235" i="3"/>
  <c r="BE235" i="3"/>
  <c r="BF235" i="3"/>
  <c r="BG235" i="3"/>
  <c r="BH235" i="3"/>
  <c r="BC236" i="3"/>
  <c r="BD236" i="3"/>
  <c r="BE236" i="3"/>
  <c r="BF236" i="3"/>
  <c r="BG236" i="3"/>
  <c r="BH236" i="3"/>
  <c r="BC237" i="3"/>
  <c r="BD237" i="3"/>
  <c r="BE237" i="3"/>
  <c r="BF237" i="3"/>
  <c r="BG237" i="3"/>
  <c r="BH237" i="3"/>
  <c r="BC238" i="3"/>
  <c r="BD238" i="3"/>
  <c r="BE238" i="3"/>
  <c r="BF238" i="3"/>
  <c r="BG238" i="3"/>
  <c r="BH238" i="3"/>
  <c r="BC239" i="3"/>
  <c r="BD239" i="3"/>
  <c r="BE239" i="3"/>
  <c r="BF239" i="3"/>
  <c r="BG239" i="3"/>
  <c r="BH239" i="3"/>
  <c r="BC240" i="3"/>
  <c r="BD240" i="3"/>
  <c r="BE240" i="3"/>
  <c r="BF240" i="3"/>
  <c r="BG240" i="3"/>
  <c r="BH240" i="3"/>
  <c r="BC241" i="3"/>
  <c r="BD241" i="3"/>
  <c r="BE241" i="3"/>
  <c r="BF241" i="3"/>
  <c r="BG241" i="3"/>
  <c r="BH241" i="3"/>
  <c r="BC242" i="3"/>
  <c r="BD242" i="3"/>
  <c r="BE242" i="3"/>
  <c r="BF242" i="3"/>
  <c r="BG242" i="3"/>
  <c r="BH242" i="3"/>
  <c r="BC243" i="3"/>
  <c r="BD243" i="3"/>
  <c r="BE243" i="3"/>
  <c r="BF243" i="3"/>
  <c r="BG243" i="3"/>
  <c r="BH243" i="3"/>
  <c r="BC244" i="3"/>
  <c r="BD244" i="3"/>
  <c r="BE244" i="3"/>
  <c r="BF244" i="3"/>
  <c r="BG244" i="3"/>
  <c r="BH244" i="3"/>
  <c r="BC245" i="3"/>
  <c r="BD245" i="3"/>
  <c r="BE245" i="3"/>
  <c r="BF245" i="3"/>
  <c r="BG245" i="3"/>
  <c r="BH245" i="3"/>
  <c r="BC246" i="3"/>
  <c r="BD246" i="3"/>
  <c r="BE246" i="3"/>
  <c r="BF246" i="3"/>
  <c r="BG246" i="3"/>
  <c r="BH246" i="3"/>
  <c r="BC247" i="3"/>
  <c r="BD247" i="3"/>
  <c r="BE247" i="3"/>
  <c r="BF247" i="3"/>
  <c r="BG247" i="3"/>
  <c r="BH247" i="3"/>
  <c r="BC248" i="3"/>
  <c r="BD248" i="3"/>
  <c r="BE248" i="3"/>
  <c r="BF248" i="3"/>
  <c r="BG248" i="3"/>
  <c r="BH248" i="3"/>
  <c r="BC249" i="3"/>
  <c r="BD249" i="3"/>
  <c r="BE249" i="3"/>
  <c r="BF249" i="3"/>
  <c r="BG249" i="3"/>
  <c r="BH249" i="3"/>
  <c r="BC250" i="3"/>
  <c r="BD250" i="3"/>
  <c r="BE250" i="3"/>
  <c r="BF250" i="3"/>
  <c r="BG250" i="3"/>
  <c r="BH250" i="3"/>
  <c r="BC251" i="3"/>
  <c r="BD251" i="3"/>
  <c r="BE251" i="3"/>
  <c r="BF251" i="3"/>
  <c r="BG251" i="3"/>
  <c r="BH251" i="3"/>
  <c r="BC252" i="3"/>
  <c r="BD252" i="3"/>
  <c r="BE252" i="3"/>
  <c r="BF252" i="3"/>
  <c r="BG252" i="3"/>
  <c r="BH252" i="3"/>
  <c r="BC253" i="3"/>
  <c r="BD253" i="3"/>
  <c r="BE253" i="3"/>
  <c r="BF253" i="3"/>
  <c r="BG253" i="3"/>
  <c r="BH253" i="3"/>
  <c r="BC254" i="3"/>
  <c r="BD254" i="3"/>
  <c r="BE254" i="3"/>
  <c r="BF254" i="3"/>
  <c r="BG254" i="3"/>
  <c r="BH254" i="3"/>
  <c r="BC255" i="3"/>
  <c r="BD255" i="3"/>
  <c r="BE255" i="3"/>
  <c r="BF255" i="3"/>
  <c r="BG255" i="3"/>
  <c r="BH255" i="3"/>
  <c r="BC256" i="3"/>
  <c r="BD256" i="3"/>
  <c r="BE256" i="3"/>
  <c r="BF256" i="3"/>
  <c r="BG256" i="3"/>
  <c r="BH256" i="3"/>
  <c r="BC257" i="3"/>
  <c r="BD257" i="3"/>
  <c r="BE257" i="3"/>
  <c r="BF257" i="3"/>
  <c r="BG257" i="3"/>
  <c r="BH257" i="3"/>
  <c r="BC258" i="3"/>
  <c r="BD258" i="3"/>
  <c r="BE258" i="3"/>
  <c r="BF258" i="3"/>
  <c r="BG258" i="3"/>
  <c r="BH258" i="3"/>
  <c r="BC259" i="3"/>
  <c r="BD259" i="3"/>
  <c r="BE259" i="3"/>
  <c r="BF259" i="3"/>
  <c r="BG259" i="3"/>
  <c r="BH259" i="3"/>
  <c r="BC260" i="3"/>
  <c r="BD260" i="3"/>
  <c r="BE260" i="3"/>
  <c r="BF260" i="3"/>
  <c r="BG260" i="3"/>
  <c r="BH260" i="3"/>
  <c r="BC261" i="3"/>
  <c r="BD261" i="3"/>
  <c r="BE261" i="3"/>
  <c r="BF261" i="3"/>
  <c r="BG261" i="3"/>
  <c r="BH261" i="3"/>
  <c r="BC262" i="3"/>
  <c r="BD262" i="3"/>
  <c r="BE262" i="3"/>
  <c r="BF262" i="3"/>
  <c r="BG262" i="3"/>
  <c r="BH262" i="3"/>
  <c r="BC263" i="3"/>
  <c r="BD263" i="3"/>
  <c r="BE263" i="3"/>
  <c r="BF263" i="3"/>
  <c r="BG263" i="3"/>
  <c r="BH263" i="3"/>
  <c r="BC264" i="3"/>
  <c r="BD264" i="3"/>
  <c r="BE264" i="3"/>
  <c r="BF264" i="3"/>
  <c r="BG264" i="3"/>
  <c r="BH264" i="3"/>
  <c r="BC265" i="3"/>
  <c r="BD265" i="3"/>
  <c r="BE265" i="3"/>
  <c r="BF265" i="3"/>
  <c r="BG265" i="3"/>
  <c r="BH265" i="3"/>
  <c r="BC266" i="3"/>
  <c r="BD266" i="3"/>
  <c r="BE266" i="3"/>
  <c r="BF266" i="3"/>
  <c r="BG266" i="3"/>
  <c r="BH266" i="3"/>
  <c r="BC267" i="3"/>
  <c r="BD267" i="3"/>
  <c r="BE267" i="3"/>
  <c r="BF267" i="3"/>
  <c r="BG267" i="3"/>
  <c r="BH267" i="3"/>
  <c r="BC268" i="3"/>
  <c r="BD268" i="3"/>
  <c r="BE268" i="3"/>
  <c r="BF268" i="3"/>
  <c r="BG268" i="3"/>
  <c r="BH268" i="3"/>
  <c r="BC269" i="3"/>
  <c r="BD269" i="3"/>
  <c r="BE269" i="3"/>
  <c r="BF269" i="3"/>
  <c r="BG269" i="3"/>
  <c r="BH269" i="3"/>
  <c r="BC270" i="3"/>
  <c r="BD270" i="3"/>
  <c r="BE270" i="3"/>
  <c r="BF270" i="3"/>
  <c r="BG270" i="3"/>
  <c r="BH270" i="3"/>
  <c r="BC271" i="3"/>
  <c r="BD271" i="3"/>
  <c r="BE271" i="3"/>
  <c r="BF271" i="3"/>
  <c r="BG271" i="3"/>
  <c r="BH271" i="3"/>
  <c r="BC272" i="3"/>
  <c r="BD272" i="3"/>
  <c r="BE272" i="3"/>
  <c r="BF272" i="3"/>
  <c r="BG272" i="3"/>
  <c r="BH272" i="3"/>
  <c r="BC273" i="3"/>
  <c r="BD273" i="3"/>
  <c r="BE273" i="3"/>
  <c r="BF273" i="3"/>
  <c r="BG273" i="3"/>
  <c r="BH273" i="3"/>
  <c r="BC274" i="3"/>
  <c r="BD274" i="3"/>
  <c r="BE274" i="3"/>
  <c r="BF274" i="3"/>
  <c r="BG274" i="3"/>
  <c r="BH274" i="3"/>
  <c r="BC275" i="3"/>
  <c r="BD275" i="3"/>
  <c r="BE275" i="3"/>
  <c r="BF275" i="3"/>
  <c r="BG275" i="3"/>
  <c r="BH275" i="3"/>
  <c r="BC276" i="3"/>
  <c r="BD276" i="3"/>
  <c r="BE276" i="3"/>
  <c r="BF276" i="3"/>
  <c r="BG276" i="3"/>
  <c r="BH276" i="3"/>
  <c r="BC277" i="3"/>
  <c r="BD277" i="3"/>
  <c r="BE277" i="3"/>
  <c r="BF277" i="3"/>
  <c r="BG277" i="3"/>
  <c r="BH277" i="3"/>
  <c r="BC278" i="3"/>
  <c r="BD278" i="3"/>
  <c r="BE278" i="3"/>
  <c r="BF278" i="3"/>
  <c r="BG278" i="3"/>
  <c r="BH278" i="3"/>
  <c r="BC279" i="3"/>
  <c r="BD279" i="3"/>
  <c r="BE279" i="3"/>
  <c r="BF279" i="3"/>
  <c r="BG279" i="3"/>
  <c r="BH279" i="3"/>
  <c r="BC280" i="3"/>
  <c r="BD280" i="3"/>
  <c r="BE280" i="3"/>
  <c r="BF280" i="3"/>
  <c r="BG280" i="3"/>
  <c r="BH280" i="3"/>
  <c r="BC281" i="3"/>
  <c r="BD281" i="3"/>
  <c r="BE281" i="3"/>
  <c r="BF281" i="3"/>
  <c r="BG281" i="3"/>
  <c r="BH281" i="3"/>
  <c r="BC282" i="3"/>
  <c r="BD282" i="3"/>
  <c r="BE282" i="3"/>
  <c r="BF282" i="3"/>
  <c r="BG282" i="3"/>
  <c r="BH282" i="3"/>
  <c r="BC283" i="3"/>
  <c r="BD283" i="3"/>
  <c r="BE283" i="3"/>
  <c r="BF283" i="3"/>
  <c r="BG283" i="3"/>
  <c r="BH283" i="3"/>
  <c r="BC284" i="3"/>
  <c r="BD284" i="3"/>
  <c r="BE284" i="3"/>
  <c r="BF284" i="3"/>
  <c r="BG284" i="3"/>
  <c r="BH284" i="3"/>
  <c r="BC285" i="3"/>
  <c r="BD285" i="3"/>
  <c r="BE285" i="3"/>
  <c r="BF285" i="3"/>
  <c r="BG285" i="3"/>
  <c r="BH285" i="3"/>
  <c r="BC286" i="3"/>
  <c r="BD286" i="3"/>
  <c r="BE286" i="3"/>
  <c r="BF286" i="3"/>
  <c r="BG286" i="3"/>
  <c r="BH286" i="3"/>
  <c r="BC287" i="3"/>
  <c r="BD287" i="3"/>
  <c r="BE287" i="3"/>
  <c r="BF287" i="3"/>
  <c r="BG287" i="3"/>
  <c r="BH287" i="3"/>
  <c r="BC288" i="3"/>
  <c r="BD288" i="3"/>
  <c r="BE288" i="3"/>
  <c r="BF288" i="3"/>
  <c r="BG288" i="3"/>
  <c r="BH288" i="3"/>
  <c r="BC289" i="3"/>
  <c r="BD289" i="3"/>
  <c r="BE289" i="3"/>
  <c r="BF289" i="3"/>
  <c r="BG289" i="3"/>
  <c r="BH289" i="3"/>
  <c r="BC290" i="3"/>
  <c r="BD290" i="3"/>
  <c r="BE290" i="3"/>
  <c r="BF290" i="3"/>
  <c r="BG290" i="3"/>
  <c r="BH290" i="3"/>
  <c r="BC291" i="3"/>
  <c r="BD291" i="3"/>
  <c r="BE291" i="3"/>
  <c r="BF291" i="3"/>
  <c r="BG291" i="3"/>
  <c r="BH291" i="3"/>
  <c r="BC292" i="3"/>
  <c r="BD292" i="3"/>
  <c r="BE292" i="3"/>
  <c r="BF292" i="3"/>
  <c r="BG292" i="3"/>
  <c r="BH292" i="3"/>
  <c r="BC293" i="3"/>
  <c r="BD293" i="3"/>
  <c r="BE293" i="3"/>
  <c r="BF293" i="3"/>
  <c r="BG293" i="3"/>
  <c r="BH293" i="3"/>
  <c r="BC294" i="3"/>
  <c r="BD294" i="3"/>
  <c r="BE294" i="3"/>
  <c r="BF294" i="3"/>
  <c r="BG294" i="3"/>
  <c r="BH294" i="3"/>
  <c r="BC295" i="3"/>
  <c r="BD295" i="3"/>
  <c r="BE295" i="3"/>
  <c r="BF295" i="3"/>
  <c r="BG295" i="3"/>
  <c r="BH295" i="3"/>
  <c r="BC296" i="3"/>
  <c r="BD296" i="3"/>
  <c r="BE296" i="3"/>
  <c r="BF296" i="3"/>
  <c r="BG296" i="3"/>
  <c r="BH296" i="3"/>
  <c r="BC297" i="3"/>
  <c r="BD297" i="3"/>
  <c r="BE297" i="3"/>
  <c r="BF297" i="3"/>
  <c r="BG297" i="3"/>
  <c r="BH297" i="3"/>
  <c r="BC298" i="3"/>
  <c r="BD298" i="3"/>
  <c r="BE298" i="3"/>
  <c r="BF298" i="3"/>
  <c r="BG298" i="3"/>
  <c r="BH298" i="3"/>
  <c r="BC299" i="3"/>
  <c r="BD299" i="3"/>
  <c r="BE299" i="3"/>
  <c r="BF299" i="3"/>
  <c r="BG299" i="3"/>
  <c r="BH299" i="3"/>
  <c r="BC300" i="3"/>
  <c r="BD300" i="3"/>
  <c r="BE300" i="3"/>
  <c r="BF300" i="3"/>
  <c r="BG300" i="3"/>
  <c r="BH300" i="3"/>
  <c r="BC301" i="3"/>
  <c r="BD301" i="3"/>
  <c r="BE301" i="3"/>
  <c r="BF301" i="3"/>
  <c r="BG301" i="3"/>
  <c r="BH301" i="3"/>
  <c r="BC302" i="3"/>
  <c r="BD302" i="3"/>
  <c r="BE302" i="3"/>
  <c r="BF302" i="3"/>
  <c r="BG302" i="3"/>
  <c r="BH302" i="3"/>
  <c r="BC303" i="3"/>
  <c r="BD303" i="3"/>
  <c r="BE303" i="3"/>
  <c r="BF303" i="3"/>
  <c r="BG303" i="3"/>
  <c r="BH303" i="3"/>
  <c r="BC304" i="3"/>
  <c r="BD304" i="3"/>
  <c r="BE304" i="3"/>
  <c r="BF304" i="3"/>
  <c r="BG304" i="3"/>
  <c r="BH304" i="3"/>
  <c r="BC305" i="3"/>
  <c r="BD305" i="3"/>
  <c r="BE305" i="3"/>
  <c r="BF305" i="3"/>
  <c r="BG305" i="3"/>
  <c r="BH305" i="3"/>
  <c r="BC306" i="3"/>
  <c r="BD306" i="3"/>
  <c r="BE306" i="3"/>
  <c r="BF306" i="3"/>
  <c r="BG306" i="3"/>
  <c r="BH306" i="3"/>
  <c r="BC307" i="3"/>
  <c r="BD307" i="3"/>
  <c r="BE307" i="3"/>
  <c r="BF307" i="3"/>
  <c r="BG307" i="3"/>
  <c r="BH307" i="3"/>
  <c r="BC308" i="3"/>
  <c r="BD308" i="3"/>
  <c r="BE308" i="3"/>
  <c r="BF308" i="3"/>
  <c r="BG308" i="3"/>
  <c r="BH308" i="3"/>
  <c r="BC309" i="3"/>
  <c r="BD309" i="3"/>
  <c r="BE309" i="3"/>
  <c r="BF309" i="3"/>
  <c r="BG309" i="3"/>
  <c r="BH309" i="3"/>
  <c r="BC310" i="3"/>
  <c r="BD310" i="3"/>
  <c r="BE310" i="3"/>
  <c r="BF310" i="3"/>
  <c r="BG310" i="3"/>
  <c r="BH310" i="3"/>
  <c r="BC311" i="3"/>
  <c r="BD311" i="3"/>
  <c r="BE311" i="3"/>
  <c r="BF311" i="3"/>
  <c r="BG311" i="3"/>
  <c r="BH311" i="3"/>
  <c r="BC312" i="3"/>
  <c r="BD312" i="3"/>
  <c r="BE312" i="3"/>
  <c r="BF312" i="3"/>
  <c r="BG312" i="3"/>
  <c r="BH312" i="3"/>
  <c r="BC313" i="3"/>
  <c r="BD313" i="3"/>
  <c r="BE313" i="3"/>
  <c r="BF313" i="3"/>
  <c r="BG313" i="3"/>
  <c r="BH313" i="3"/>
  <c r="BC314" i="3"/>
  <c r="BD314" i="3"/>
  <c r="BE314" i="3"/>
  <c r="BF314" i="3"/>
  <c r="BG314" i="3"/>
  <c r="BH314" i="3"/>
  <c r="BC315" i="3"/>
  <c r="BD315" i="3"/>
  <c r="BE315" i="3"/>
  <c r="BF315" i="3"/>
  <c r="BG315" i="3"/>
  <c r="BH315" i="3"/>
  <c r="BC316" i="3"/>
  <c r="BD316" i="3"/>
  <c r="BE316" i="3"/>
  <c r="BF316" i="3"/>
  <c r="BG316" i="3"/>
  <c r="BH316" i="3"/>
  <c r="BC317" i="3"/>
  <c r="BD317" i="3"/>
  <c r="BE317" i="3"/>
  <c r="BF317" i="3"/>
  <c r="BG317" i="3"/>
  <c r="BH317" i="3"/>
  <c r="BC318" i="3"/>
  <c r="BD318" i="3"/>
  <c r="BE318" i="3"/>
  <c r="BF318" i="3"/>
  <c r="BG318" i="3"/>
  <c r="BH318" i="3"/>
  <c r="BC319" i="3"/>
  <c r="BD319" i="3"/>
  <c r="BE319" i="3"/>
  <c r="BF319" i="3"/>
  <c r="BG319" i="3"/>
  <c r="BH319" i="3"/>
  <c r="BC320" i="3"/>
  <c r="BD320" i="3"/>
  <c r="BE320" i="3"/>
  <c r="BF320" i="3"/>
  <c r="BG320" i="3"/>
  <c r="BH320" i="3"/>
  <c r="BC321" i="3"/>
  <c r="BD321" i="3"/>
  <c r="BE321" i="3"/>
  <c r="BF321" i="3"/>
  <c r="BG321" i="3"/>
  <c r="BH321" i="3"/>
  <c r="BC322" i="3"/>
  <c r="BD322" i="3"/>
  <c r="BE322" i="3"/>
  <c r="BF322" i="3"/>
  <c r="BG322" i="3"/>
  <c r="BH322" i="3"/>
  <c r="BC323" i="3"/>
  <c r="BD323" i="3"/>
  <c r="BE323" i="3"/>
  <c r="BF323" i="3"/>
  <c r="BG323" i="3"/>
  <c r="BH323" i="3"/>
  <c r="BC324" i="3"/>
  <c r="BD324" i="3"/>
  <c r="BE324" i="3"/>
  <c r="BF324" i="3"/>
  <c r="BG324" i="3"/>
  <c r="BH324" i="3"/>
  <c r="BC325" i="3"/>
  <c r="BD325" i="3"/>
  <c r="BE325" i="3"/>
  <c r="BF325" i="3"/>
  <c r="BG325" i="3"/>
  <c r="BH325" i="3"/>
  <c r="BC326" i="3"/>
  <c r="BD326" i="3"/>
  <c r="BE326" i="3"/>
  <c r="BF326" i="3"/>
  <c r="BG326" i="3"/>
  <c r="BH326" i="3"/>
  <c r="BC327" i="3"/>
  <c r="BD327" i="3"/>
  <c r="BE327" i="3"/>
  <c r="BF327" i="3"/>
  <c r="BG327" i="3"/>
  <c r="BH327" i="3"/>
  <c r="BC328" i="3"/>
  <c r="BD328" i="3"/>
  <c r="BE328" i="3"/>
  <c r="BF328" i="3"/>
  <c r="BG328" i="3"/>
  <c r="BH328" i="3"/>
  <c r="BC329" i="3"/>
  <c r="BD329" i="3"/>
  <c r="BE329" i="3"/>
  <c r="BF329" i="3"/>
  <c r="BG329" i="3"/>
  <c r="BH329" i="3"/>
  <c r="BC330" i="3"/>
  <c r="BD330" i="3"/>
  <c r="BE330" i="3"/>
  <c r="BF330" i="3"/>
  <c r="BG330" i="3"/>
  <c r="BH330" i="3"/>
  <c r="BC331" i="3"/>
  <c r="BD331" i="3"/>
  <c r="BE331" i="3"/>
  <c r="BF331" i="3"/>
  <c r="BG331" i="3"/>
  <c r="BH331" i="3"/>
  <c r="BC332" i="3"/>
  <c r="BD332" i="3"/>
  <c r="BE332" i="3"/>
  <c r="BF332" i="3"/>
  <c r="BG332" i="3"/>
  <c r="BH332" i="3"/>
  <c r="BC333" i="3"/>
  <c r="BD333" i="3"/>
  <c r="BE333" i="3"/>
  <c r="BF333" i="3"/>
  <c r="BG333" i="3"/>
  <c r="BH333" i="3"/>
  <c r="BC334" i="3"/>
  <c r="BD334" i="3"/>
  <c r="BE334" i="3"/>
  <c r="BF334" i="3"/>
  <c r="BG334" i="3"/>
  <c r="BH334" i="3"/>
  <c r="BC335" i="3"/>
  <c r="BD335" i="3"/>
  <c r="BE335" i="3"/>
  <c r="BF335" i="3"/>
  <c r="BG335" i="3"/>
  <c r="BH335" i="3"/>
  <c r="BC336" i="3"/>
  <c r="BD336" i="3"/>
  <c r="BE336" i="3"/>
  <c r="BF336" i="3"/>
  <c r="BG336" i="3"/>
  <c r="BH336" i="3"/>
  <c r="BC337" i="3"/>
  <c r="BD337" i="3"/>
  <c r="BE337" i="3"/>
  <c r="BF337" i="3"/>
  <c r="BG337" i="3"/>
  <c r="BH337" i="3"/>
  <c r="BC338" i="3"/>
  <c r="BD338" i="3"/>
  <c r="BE338" i="3"/>
  <c r="BF338" i="3"/>
  <c r="BG338" i="3"/>
  <c r="BH338" i="3"/>
  <c r="BC339" i="3"/>
  <c r="BD339" i="3"/>
  <c r="BE339" i="3"/>
  <c r="BF339" i="3"/>
  <c r="BG339" i="3"/>
  <c r="BH339" i="3"/>
  <c r="BC340" i="3"/>
  <c r="BD340" i="3"/>
  <c r="BE340" i="3"/>
  <c r="BF340" i="3"/>
  <c r="BG340" i="3"/>
  <c r="BH340" i="3"/>
  <c r="BC341" i="3"/>
  <c r="BD341" i="3"/>
  <c r="BE341" i="3"/>
  <c r="BF341" i="3"/>
  <c r="BG341" i="3"/>
  <c r="BH341" i="3"/>
  <c r="BC342" i="3"/>
  <c r="BD342" i="3"/>
  <c r="BE342" i="3"/>
  <c r="BF342" i="3"/>
  <c r="BG342" i="3"/>
  <c r="BH342" i="3"/>
  <c r="BC343" i="3"/>
  <c r="BD343" i="3"/>
  <c r="BE343" i="3"/>
  <c r="BF343" i="3"/>
  <c r="BG343" i="3"/>
  <c r="BH343" i="3"/>
  <c r="BC344" i="3"/>
  <c r="BD344" i="3"/>
  <c r="BE344" i="3"/>
  <c r="BF344" i="3"/>
  <c r="BG344" i="3"/>
  <c r="BH344" i="3"/>
  <c r="BC345" i="3"/>
  <c r="BD345" i="3"/>
  <c r="BE345" i="3"/>
  <c r="BF345" i="3"/>
  <c r="BG345" i="3"/>
  <c r="BH345" i="3"/>
  <c r="BC346" i="3"/>
  <c r="BD346" i="3"/>
  <c r="BE346" i="3"/>
  <c r="BF346" i="3"/>
  <c r="BG346" i="3"/>
  <c r="BH346" i="3"/>
  <c r="BC347" i="3"/>
  <c r="BD347" i="3"/>
  <c r="BE347" i="3"/>
  <c r="BF347" i="3"/>
  <c r="BG347" i="3"/>
  <c r="BH347" i="3"/>
  <c r="BC348" i="3"/>
  <c r="BD348" i="3"/>
  <c r="BE348" i="3"/>
  <c r="BF348" i="3"/>
  <c r="BG348" i="3"/>
  <c r="BH348" i="3"/>
  <c r="BC349" i="3"/>
  <c r="BD349" i="3"/>
  <c r="BE349" i="3"/>
  <c r="BF349" i="3"/>
  <c r="BG349" i="3"/>
  <c r="BH349" i="3"/>
  <c r="BC350" i="3"/>
  <c r="BD350" i="3"/>
  <c r="BE350" i="3"/>
  <c r="BF350" i="3"/>
  <c r="BG350" i="3"/>
  <c r="BH350" i="3"/>
  <c r="BC351" i="3"/>
  <c r="BD351" i="3"/>
  <c r="BE351" i="3"/>
  <c r="BF351" i="3"/>
  <c r="BG351" i="3"/>
  <c r="BH351" i="3"/>
  <c r="BC352" i="3"/>
  <c r="BD352" i="3"/>
  <c r="BE352" i="3"/>
  <c r="BF352" i="3"/>
  <c r="BG352" i="3"/>
  <c r="BH352" i="3"/>
  <c r="BC353" i="3"/>
  <c r="BD353" i="3"/>
  <c r="BE353" i="3"/>
  <c r="BF353" i="3"/>
  <c r="BG353" i="3"/>
  <c r="BH353" i="3"/>
  <c r="BC354" i="3"/>
  <c r="BD354" i="3"/>
  <c r="BE354" i="3"/>
  <c r="BF354" i="3"/>
  <c r="BG354" i="3"/>
  <c r="BH354" i="3"/>
  <c r="BC355" i="3"/>
  <c r="BD355" i="3"/>
  <c r="BE355" i="3"/>
  <c r="BF355" i="3"/>
  <c r="BG355" i="3"/>
  <c r="BH355" i="3"/>
  <c r="BC356" i="3"/>
  <c r="BD356" i="3"/>
  <c r="BE356" i="3"/>
  <c r="BF356" i="3"/>
  <c r="BG356" i="3"/>
  <c r="BH356" i="3"/>
  <c r="BC357" i="3"/>
  <c r="BD357" i="3"/>
  <c r="BE357" i="3"/>
  <c r="BF357" i="3"/>
  <c r="BG357" i="3"/>
  <c r="BH357" i="3"/>
  <c r="BC358" i="3"/>
  <c r="BD358" i="3"/>
  <c r="BE358" i="3"/>
  <c r="BF358" i="3"/>
  <c r="BG358" i="3"/>
  <c r="BH358" i="3"/>
  <c r="BC359" i="3"/>
  <c r="BD359" i="3"/>
  <c r="BE359" i="3"/>
  <c r="BF359" i="3"/>
  <c r="BG359" i="3"/>
  <c r="BH359" i="3"/>
  <c r="BC360" i="3"/>
  <c r="BD360" i="3"/>
  <c r="BE360" i="3"/>
  <c r="BF360" i="3"/>
  <c r="BG360" i="3"/>
  <c r="BH360" i="3"/>
  <c r="BC361" i="3"/>
  <c r="BD361" i="3"/>
  <c r="BE361" i="3"/>
  <c r="BF361" i="3"/>
  <c r="BG361" i="3"/>
  <c r="BH361" i="3"/>
  <c r="BC362" i="3"/>
  <c r="BD362" i="3"/>
  <c r="BE362" i="3"/>
  <c r="BF362" i="3"/>
  <c r="BG362" i="3"/>
  <c r="BH362" i="3"/>
  <c r="BC363" i="3"/>
  <c r="BD363" i="3"/>
  <c r="BE363" i="3"/>
  <c r="BF363" i="3"/>
  <c r="BG363" i="3"/>
  <c r="BH363" i="3"/>
  <c r="BC364" i="3"/>
  <c r="BD364" i="3"/>
  <c r="BE364" i="3"/>
  <c r="BF364" i="3"/>
  <c r="BG364" i="3"/>
  <c r="BH364" i="3"/>
  <c r="BC365" i="3"/>
  <c r="BD365" i="3"/>
  <c r="BE365" i="3"/>
  <c r="BF365" i="3"/>
  <c r="BG365" i="3"/>
  <c r="BH365" i="3"/>
  <c r="BC366" i="3"/>
  <c r="BD366" i="3"/>
  <c r="BE366" i="3"/>
  <c r="BF366" i="3"/>
  <c r="BG366" i="3"/>
  <c r="BH366" i="3"/>
  <c r="BC367" i="3"/>
  <c r="BD367" i="3"/>
  <c r="BE367" i="3"/>
  <c r="BF367" i="3"/>
  <c r="BG367" i="3"/>
  <c r="BH367" i="3"/>
  <c r="BC368" i="3"/>
  <c r="BD368" i="3"/>
  <c r="BE368" i="3"/>
  <c r="BF368" i="3"/>
  <c r="BG368" i="3"/>
  <c r="BH368" i="3"/>
  <c r="BC369" i="3"/>
  <c r="BD369" i="3"/>
  <c r="BE369" i="3"/>
  <c r="BF369" i="3"/>
  <c r="BG369" i="3"/>
  <c r="BH369" i="3"/>
  <c r="BC370" i="3"/>
  <c r="BD370" i="3"/>
  <c r="BE370" i="3"/>
  <c r="BF370" i="3"/>
  <c r="BG370" i="3"/>
  <c r="BH370" i="3"/>
  <c r="BC371" i="3"/>
  <c r="BD371" i="3"/>
  <c r="BE371" i="3"/>
  <c r="BF371" i="3"/>
  <c r="BG371" i="3"/>
  <c r="BH371" i="3"/>
  <c r="BC372" i="3"/>
  <c r="BD372" i="3"/>
  <c r="BE372" i="3"/>
  <c r="BF372" i="3"/>
  <c r="BG372" i="3"/>
  <c r="BH372" i="3"/>
  <c r="BC373" i="3"/>
  <c r="BD373" i="3"/>
  <c r="BE373" i="3"/>
  <c r="BF373" i="3"/>
  <c r="BG373" i="3"/>
  <c r="BH373" i="3"/>
  <c r="BC374" i="3"/>
  <c r="BD374" i="3"/>
  <c r="BE374" i="3"/>
  <c r="BF374" i="3"/>
  <c r="BG374" i="3"/>
  <c r="BH374" i="3"/>
  <c r="BC375" i="3"/>
  <c r="BD375" i="3"/>
  <c r="BE375" i="3"/>
  <c r="BF375" i="3"/>
  <c r="BG375" i="3"/>
  <c r="BH375" i="3"/>
  <c r="BC376" i="3"/>
  <c r="BD376" i="3"/>
  <c r="BE376" i="3"/>
  <c r="BF376" i="3"/>
  <c r="BG376" i="3"/>
  <c r="BH376" i="3"/>
  <c r="BC377" i="3"/>
  <c r="BD377" i="3"/>
  <c r="BE377" i="3"/>
  <c r="BF377" i="3"/>
  <c r="BG377" i="3"/>
  <c r="BH377" i="3"/>
  <c r="BC378" i="3"/>
  <c r="BD378" i="3"/>
  <c r="BE378" i="3"/>
  <c r="BF378" i="3"/>
  <c r="BG378" i="3"/>
  <c r="BH378" i="3"/>
  <c r="BC379" i="3"/>
  <c r="BD379" i="3"/>
  <c r="BE379" i="3"/>
  <c r="BF379" i="3"/>
  <c r="BG379" i="3"/>
  <c r="BH379" i="3"/>
  <c r="BC380" i="3"/>
  <c r="BD380" i="3"/>
  <c r="BE380" i="3"/>
  <c r="BF380" i="3"/>
  <c r="BG380" i="3"/>
  <c r="BH380" i="3"/>
  <c r="BC381" i="3"/>
  <c r="BD381" i="3"/>
  <c r="BE381" i="3"/>
  <c r="BF381" i="3"/>
  <c r="BG381" i="3"/>
  <c r="BH381" i="3"/>
  <c r="BC382" i="3"/>
  <c r="BD382" i="3"/>
  <c r="BE382" i="3"/>
  <c r="BF382" i="3"/>
  <c r="BG382" i="3"/>
  <c r="BH382" i="3"/>
  <c r="BC383" i="3"/>
  <c r="BD383" i="3"/>
  <c r="BE383" i="3"/>
  <c r="BF383" i="3"/>
  <c r="BG383" i="3"/>
  <c r="BH383" i="3"/>
  <c r="BC384" i="3"/>
  <c r="BD384" i="3"/>
  <c r="BE384" i="3"/>
  <c r="BF384" i="3"/>
  <c r="BG384" i="3"/>
  <c r="BH384" i="3"/>
  <c r="BC385" i="3"/>
  <c r="BD385" i="3"/>
  <c r="BE385" i="3"/>
  <c r="BF385" i="3"/>
  <c r="BG385" i="3"/>
  <c r="BH385" i="3"/>
  <c r="BC386" i="3"/>
  <c r="BD386" i="3"/>
  <c r="BE386" i="3"/>
  <c r="BF386" i="3"/>
  <c r="BG386" i="3"/>
  <c r="BH386" i="3"/>
  <c r="BC387" i="3"/>
  <c r="BD387" i="3"/>
  <c r="BE387" i="3"/>
  <c r="BF387" i="3"/>
  <c r="BG387" i="3"/>
  <c r="BH387" i="3"/>
  <c r="BC388" i="3"/>
  <c r="BD388" i="3"/>
  <c r="BE388" i="3"/>
  <c r="BF388" i="3"/>
  <c r="BG388" i="3"/>
  <c r="BH388" i="3"/>
  <c r="BC389" i="3"/>
  <c r="BD389" i="3"/>
  <c r="BE389" i="3"/>
  <c r="BF389" i="3"/>
  <c r="BG389" i="3"/>
  <c r="BH389" i="3"/>
  <c r="BC390" i="3"/>
  <c r="BD390" i="3"/>
  <c r="BE390" i="3"/>
  <c r="BF390" i="3"/>
  <c r="BG390" i="3"/>
  <c r="BH390" i="3"/>
  <c r="BC391" i="3"/>
  <c r="BD391" i="3"/>
  <c r="BE391" i="3"/>
  <c r="BF391" i="3"/>
  <c r="BG391" i="3"/>
  <c r="BH391" i="3"/>
  <c r="BC392" i="3"/>
  <c r="BD392" i="3"/>
  <c r="BE392" i="3"/>
  <c r="BF392" i="3"/>
  <c r="BG392" i="3"/>
  <c r="BH392" i="3"/>
  <c r="BC393" i="3"/>
  <c r="BD393" i="3"/>
  <c r="BE393" i="3"/>
  <c r="BF393" i="3"/>
  <c r="BG393" i="3"/>
  <c r="BH393" i="3"/>
  <c r="BC394" i="3"/>
  <c r="BD394" i="3"/>
  <c r="BE394" i="3"/>
  <c r="BF394" i="3"/>
  <c r="BG394" i="3"/>
  <c r="BH394" i="3"/>
  <c r="BC395" i="3"/>
  <c r="BD395" i="3"/>
  <c r="BE395" i="3"/>
  <c r="BF395" i="3"/>
  <c r="BG395" i="3"/>
  <c r="BH395" i="3"/>
  <c r="BC396" i="3"/>
  <c r="BD396" i="3"/>
  <c r="BE396" i="3"/>
  <c r="BF396" i="3"/>
  <c r="BG396" i="3"/>
  <c r="BH396" i="3"/>
  <c r="BC397" i="3"/>
  <c r="BD397" i="3"/>
  <c r="BE397" i="3"/>
  <c r="BF397" i="3"/>
  <c r="BG397" i="3"/>
  <c r="BH397" i="3"/>
  <c r="BC398" i="3"/>
  <c r="BD398" i="3"/>
  <c r="BE398" i="3"/>
  <c r="BF398" i="3"/>
  <c r="BG398" i="3"/>
  <c r="BH398" i="3"/>
  <c r="BC399" i="3"/>
  <c r="BD399" i="3"/>
  <c r="BE399" i="3"/>
  <c r="BF399" i="3"/>
  <c r="BG399" i="3"/>
  <c r="BH399" i="3"/>
  <c r="BC400" i="3"/>
  <c r="BD400" i="3"/>
  <c r="BE400" i="3"/>
  <c r="BF400" i="3"/>
  <c r="BG400" i="3"/>
  <c r="BH400" i="3"/>
  <c r="BC401" i="3"/>
  <c r="BD401" i="3"/>
  <c r="BE401" i="3"/>
  <c r="BF401" i="3"/>
  <c r="BG401" i="3"/>
  <c r="BH401" i="3"/>
  <c r="BC402" i="3"/>
  <c r="BD402" i="3"/>
  <c r="BE402" i="3"/>
  <c r="BF402" i="3"/>
  <c r="BG402" i="3"/>
  <c r="BH402" i="3"/>
  <c r="BC403" i="3"/>
  <c r="BD403" i="3"/>
  <c r="BE403" i="3"/>
  <c r="BF403" i="3"/>
  <c r="BG403" i="3"/>
  <c r="BH403" i="3"/>
  <c r="BC404" i="3"/>
  <c r="BD404" i="3"/>
  <c r="BE404" i="3"/>
  <c r="BF404" i="3"/>
  <c r="BG404" i="3"/>
  <c r="BH404" i="3"/>
  <c r="BC405" i="3"/>
  <c r="BD405" i="3"/>
  <c r="BE405" i="3"/>
  <c r="BF405" i="3"/>
  <c r="BG405" i="3"/>
  <c r="BH405" i="3"/>
  <c r="BC406" i="3"/>
  <c r="BD406" i="3"/>
  <c r="BE406" i="3"/>
  <c r="BF406" i="3"/>
  <c r="BG406" i="3"/>
  <c r="BH406" i="3"/>
  <c r="BC407" i="3"/>
  <c r="BD407" i="3"/>
  <c r="BE407" i="3"/>
  <c r="BF407" i="3"/>
  <c r="BG407" i="3"/>
  <c r="BH407" i="3"/>
  <c r="BC408" i="3"/>
  <c r="BD408" i="3"/>
  <c r="BE408" i="3"/>
  <c r="BF408" i="3"/>
  <c r="BG408" i="3"/>
  <c r="BH408" i="3"/>
  <c r="BC409" i="3"/>
  <c r="BD409" i="3"/>
  <c r="BE409" i="3"/>
  <c r="BF409" i="3"/>
  <c r="BG409" i="3"/>
  <c r="BH409" i="3"/>
  <c r="BC410" i="3"/>
  <c r="BD410" i="3"/>
  <c r="BE410" i="3"/>
  <c r="BF410" i="3"/>
  <c r="BG410" i="3"/>
  <c r="BH410" i="3"/>
  <c r="BC411" i="3"/>
  <c r="BD411" i="3"/>
  <c r="BE411" i="3"/>
  <c r="BF411" i="3"/>
  <c r="BG411" i="3"/>
  <c r="BH411" i="3"/>
  <c r="BC412" i="3"/>
  <c r="BD412" i="3"/>
  <c r="BE412" i="3"/>
  <c r="BF412" i="3"/>
  <c r="BG412" i="3"/>
  <c r="BH412" i="3"/>
  <c r="BC413" i="3"/>
  <c r="BD413" i="3"/>
  <c r="BE413" i="3"/>
  <c r="BF413" i="3"/>
  <c r="BG413" i="3"/>
  <c r="BH413" i="3"/>
  <c r="BC414" i="3"/>
  <c r="BD414" i="3"/>
  <c r="BE414" i="3"/>
  <c r="BF414" i="3"/>
  <c r="BG414" i="3"/>
  <c r="BH414" i="3"/>
  <c r="BC415" i="3"/>
  <c r="BD415" i="3"/>
  <c r="BE415" i="3"/>
  <c r="BF415" i="3"/>
  <c r="BG415" i="3"/>
  <c r="BH415" i="3"/>
  <c r="BC416" i="3"/>
  <c r="BD416" i="3"/>
  <c r="BE416" i="3"/>
  <c r="BF416" i="3"/>
  <c r="BG416" i="3"/>
  <c r="BH416" i="3"/>
  <c r="BC417" i="3"/>
  <c r="BD417" i="3"/>
  <c r="BE417" i="3"/>
  <c r="BF417" i="3"/>
  <c r="BG417" i="3"/>
  <c r="BH417" i="3"/>
  <c r="BC418" i="3"/>
  <c r="BD418" i="3"/>
  <c r="BE418" i="3"/>
  <c r="BF418" i="3"/>
  <c r="BG418" i="3"/>
  <c r="BH418" i="3"/>
  <c r="BC419" i="3"/>
  <c r="BD419" i="3"/>
  <c r="BE419" i="3"/>
  <c r="BF419" i="3"/>
  <c r="BG419" i="3"/>
  <c r="BH419" i="3"/>
  <c r="BC420" i="3"/>
  <c r="BD420" i="3"/>
  <c r="BE420" i="3"/>
  <c r="BF420" i="3"/>
  <c r="BG420" i="3"/>
  <c r="BH420" i="3"/>
  <c r="BC421" i="3"/>
  <c r="BD421" i="3"/>
  <c r="BE421" i="3"/>
  <c r="BF421" i="3"/>
  <c r="BG421" i="3"/>
  <c r="BH421" i="3"/>
  <c r="BC422" i="3"/>
  <c r="BD422" i="3"/>
  <c r="BE422" i="3"/>
  <c r="BF422" i="3"/>
  <c r="BG422" i="3"/>
  <c r="BH422" i="3"/>
  <c r="BC423" i="3"/>
  <c r="BD423" i="3"/>
  <c r="BE423" i="3"/>
  <c r="BF423" i="3"/>
  <c r="BG423" i="3"/>
  <c r="BH423" i="3"/>
  <c r="BC424" i="3"/>
  <c r="BD424" i="3"/>
  <c r="BE424" i="3"/>
  <c r="BF424" i="3"/>
  <c r="BG424" i="3"/>
  <c r="BH424" i="3"/>
  <c r="BC425" i="3"/>
  <c r="BD425" i="3"/>
  <c r="BE425" i="3"/>
  <c r="BF425" i="3"/>
  <c r="BG425" i="3"/>
  <c r="BH425" i="3"/>
  <c r="BC426" i="3"/>
  <c r="BD426" i="3"/>
  <c r="BE426" i="3"/>
  <c r="BF426" i="3"/>
  <c r="BG426" i="3"/>
  <c r="BH426" i="3"/>
  <c r="BC427" i="3"/>
  <c r="BD427" i="3"/>
  <c r="BE427" i="3"/>
  <c r="BF427" i="3"/>
  <c r="BG427" i="3"/>
  <c r="BH427" i="3"/>
  <c r="BC428" i="3"/>
  <c r="BD428" i="3"/>
  <c r="BE428" i="3"/>
  <c r="BF428" i="3"/>
  <c r="BG428" i="3"/>
  <c r="BH428" i="3"/>
  <c r="BC429" i="3"/>
  <c r="BD429" i="3"/>
  <c r="BE429" i="3"/>
  <c r="BF429" i="3"/>
  <c r="BG429" i="3"/>
  <c r="BH429" i="3"/>
  <c r="BC430" i="3"/>
  <c r="BD430" i="3"/>
  <c r="BE430" i="3"/>
  <c r="BF430" i="3"/>
  <c r="BG430" i="3"/>
  <c r="BH430" i="3"/>
  <c r="BC431" i="3"/>
  <c r="BD431" i="3"/>
  <c r="BE431" i="3"/>
  <c r="BF431" i="3"/>
  <c r="BG431" i="3"/>
  <c r="BH431" i="3"/>
  <c r="BC432" i="3"/>
  <c r="BD432" i="3"/>
  <c r="BE432" i="3"/>
  <c r="BF432" i="3"/>
  <c r="BG432" i="3"/>
  <c r="BH432" i="3"/>
  <c r="BC433" i="3"/>
  <c r="BD433" i="3"/>
  <c r="BE433" i="3"/>
  <c r="BF433" i="3"/>
  <c r="BG433" i="3"/>
  <c r="BH433" i="3"/>
  <c r="BC434" i="3"/>
  <c r="BD434" i="3"/>
  <c r="BE434" i="3"/>
  <c r="BF434" i="3"/>
  <c r="BG434" i="3"/>
  <c r="BH434" i="3"/>
  <c r="BC435" i="3"/>
  <c r="BD435" i="3"/>
  <c r="BE435" i="3"/>
  <c r="BF435" i="3"/>
  <c r="BG435" i="3"/>
  <c r="BH435" i="3"/>
  <c r="BC436" i="3"/>
  <c r="BD436" i="3"/>
  <c r="BE436" i="3"/>
  <c r="BF436" i="3"/>
  <c r="BG436" i="3"/>
  <c r="BH436" i="3"/>
  <c r="BC437" i="3"/>
  <c r="BD437" i="3"/>
  <c r="BE437" i="3"/>
  <c r="BF437" i="3"/>
  <c r="BG437" i="3"/>
  <c r="BH437" i="3"/>
  <c r="BC438" i="3"/>
  <c r="BD438" i="3"/>
  <c r="BE438" i="3"/>
  <c r="BF438" i="3"/>
  <c r="BG438" i="3"/>
  <c r="BH438" i="3"/>
  <c r="BC439" i="3"/>
  <c r="BD439" i="3"/>
  <c r="BE439" i="3"/>
  <c r="BF439" i="3"/>
  <c r="BG439" i="3"/>
  <c r="BH439" i="3"/>
  <c r="BC440" i="3"/>
  <c r="BD440" i="3"/>
  <c r="BE440" i="3"/>
  <c r="BF440" i="3"/>
  <c r="BG440" i="3"/>
  <c r="BH440" i="3"/>
  <c r="BC441" i="3"/>
  <c r="BD441" i="3"/>
  <c r="BE441" i="3"/>
  <c r="BF441" i="3"/>
  <c r="BG441" i="3"/>
  <c r="BH441" i="3"/>
  <c r="BC442" i="3"/>
  <c r="BD442" i="3"/>
  <c r="BE442" i="3"/>
  <c r="BF442" i="3"/>
  <c r="BG442" i="3"/>
  <c r="BH442" i="3"/>
  <c r="BC443" i="3"/>
  <c r="BD443" i="3"/>
  <c r="BE443" i="3"/>
  <c r="BF443" i="3"/>
  <c r="BG443" i="3"/>
  <c r="BH443" i="3"/>
  <c r="BC444" i="3"/>
  <c r="BD444" i="3"/>
  <c r="BE444" i="3"/>
  <c r="BF444" i="3"/>
  <c r="BG444" i="3"/>
  <c r="BH444" i="3"/>
  <c r="BC445" i="3"/>
  <c r="BD445" i="3"/>
  <c r="BE445" i="3"/>
  <c r="BF445" i="3"/>
  <c r="BG445" i="3"/>
  <c r="BH445" i="3"/>
  <c r="BC446" i="3"/>
  <c r="BD446" i="3"/>
  <c r="BE446" i="3"/>
  <c r="BF446" i="3"/>
  <c r="BG446" i="3"/>
  <c r="BH446" i="3"/>
  <c r="BC447" i="3"/>
  <c r="BD447" i="3"/>
  <c r="BE447" i="3"/>
  <c r="BF447" i="3"/>
  <c r="BG447" i="3"/>
  <c r="BH447" i="3"/>
  <c r="BC448" i="3"/>
  <c r="BD448" i="3"/>
  <c r="BE448" i="3"/>
  <c r="BF448" i="3"/>
  <c r="BG448" i="3"/>
  <c r="BH448" i="3"/>
  <c r="BC449" i="3"/>
  <c r="BD449" i="3"/>
  <c r="BE449" i="3"/>
  <c r="BF449" i="3"/>
  <c r="BG449" i="3"/>
  <c r="BH449" i="3"/>
  <c r="BC450" i="3"/>
  <c r="BD450" i="3"/>
  <c r="BE450" i="3"/>
  <c r="BF450" i="3"/>
  <c r="BG450" i="3"/>
  <c r="BH450" i="3"/>
  <c r="BC451" i="3"/>
  <c r="BD451" i="3"/>
  <c r="BE451" i="3"/>
  <c r="BF451" i="3"/>
  <c r="BG451" i="3"/>
  <c r="BH451" i="3"/>
  <c r="BC452" i="3"/>
  <c r="BD452" i="3"/>
  <c r="BE452" i="3"/>
  <c r="BF452" i="3"/>
  <c r="BG452" i="3"/>
  <c r="BH452" i="3"/>
  <c r="BC453" i="3"/>
  <c r="BD453" i="3"/>
  <c r="BE453" i="3"/>
  <c r="BF453" i="3"/>
  <c r="BG453" i="3"/>
  <c r="BH453" i="3"/>
  <c r="BC454" i="3"/>
  <c r="BD454" i="3"/>
  <c r="BE454" i="3"/>
  <c r="BF454" i="3"/>
  <c r="BG454" i="3"/>
  <c r="BH454" i="3"/>
  <c r="BC455" i="3"/>
  <c r="BD455" i="3"/>
  <c r="BE455" i="3"/>
  <c r="BF455" i="3"/>
  <c r="BG455" i="3"/>
  <c r="BH455" i="3"/>
  <c r="BC456" i="3"/>
  <c r="BD456" i="3"/>
  <c r="BE456" i="3"/>
  <c r="BF456" i="3"/>
  <c r="BG456" i="3"/>
  <c r="BH456" i="3"/>
  <c r="BC457" i="3"/>
  <c r="BD457" i="3"/>
  <c r="BE457" i="3"/>
  <c r="BF457" i="3"/>
  <c r="BG457" i="3"/>
  <c r="BH457" i="3"/>
  <c r="BC458" i="3"/>
  <c r="BD458" i="3"/>
  <c r="BE458" i="3"/>
  <c r="BF458" i="3"/>
  <c r="BG458" i="3"/>
  <c r="BH458" i="3"/>
  <c r="BC459" i="3"/>
  <c r="BD459" i="3"/>
  <c r="BE459" i="3"/>
  <c r="BF459" i="3"/>
  <c r="BG459" i="3"/>
  <c r="BH459" i="3"/>
  <c r="BC460" i="3"/>
  <c r="BD460" i="3"/>
  <c r="BE460" i="3"/>
  <c r="BF460" i="3"/>
  <c r="BG460" i="3"/>
  <c r="BH460" i="3"/>
  <c r="BC461" i="3"/>
  <c r="BD461" i="3"/>
  <c r="BE461" i="3"/>
  <c r="BF461" i="3"/>
  <c r="BG461" i="3"/>
  <c r="BH461" i="3"/>
  <c r="BC462" i="3"/>
  <c r="BD462" i="3"/>
  <c r="BE462" i="3"/>
  <c r="BF462" i="3"/>
  <c r="BG462" i="3"/>
  <c r="BH462" i="3"/>
  <c r="BC463" i="3"/>
  <c r="BD463" i="3"/>
  <c r="BE463" i="3"/>
  <c r="BF463" i="3"/>
  <c r="BG463" i="3"/>
  <c r="BH463" i="3"/>
  <c r="BC464" i="3"/>
  <c r="BD464" i="3"/>
  <c r="BE464" i="3"/>
  <c r="BF464" i="3"/>
  <c r="BG464" i="3"/>
  <c r="BH464" i="3"/>
  <c r="BC465" i="3"/>
  <c r="BD465" i="3"/>
  <c r="BE465" i="3"/>
  <c r="BF465" i="3"/>
  <c r="BG465" i="3"/>
  <c r="BH465" i="3"/>
  <c r="BC466" i="3"/>
  <c r="BD466" i="3"/>
  <c r="BE466" i="3"/>
  <c r="BF466" i="3"/>
  <c r="BG466" i="3"/>
  <c r="BH466" i="3"/>
  <c r="BC467" i="3"/>
  <c r="BD467" i="3"/>
  <c r="BE467" i="3"/>
  <c r="BF467" i="3"/>
  <c r="BG467" i="3"/>
  <c r="BH467" i="3"/>
  <c r="BC468" i="3"/>
  <c r="BD468" i="3"/>
  <c r="BE468" i="3"/>
  <c r="BF468" i="3"/>
  <c r="BG468" i="3"/>
  <c r="BH468" i="3"/>
  <c r="BC469" i="3"/>
  <c r="BD469" i="3"/>
  <c r="BE469" i="3"/>
  <c r="BF469" i="3"/>
  <c r="BG469" i="3"/>
  <c r="BH469" i="3"/>
  <c r="BC470" i="3"/>
  <c r="BD470" i="3"/>
  <c r="BE470" i="3"/>
  <c r="BF470" i="3"/>
  <c r="BG470" i="3"/>
  <c r="BH470" i="3"/>
  <c r="BC471" i="3"/>
  <c r="BD471" i="3"/>
  <c r="BE471" i="3"/>
  <c r="BF471" i="3"/>
  <c r="BG471" i="3"/>
  <c r="BH471" i="3"/>
  <c r="BC472" i="3"/>
  <c r="BD472" i="3"/>
  <c r="BE472" i="3"/>
  <c r="BF472" i="3"/>
  <c r="BG472" i="3"/>
  <c r="BH472" i="3"/>
  <c r="BC473" i="3"/>
  <c r="BD473" i="3"/>
  <c r="BE473" i="3"/>
  <c r="BF473" i="3"/>
  <c r="BG473" i="3"/>
  <c r="BH473" i="3"/>
  <c r="BC474" i="3"/>
  <c r="BD474" i="3"/>
  <c r="BE474" i="3"/>
  <c r="BF474" i="3"/>
  <c r="BG474" i="3"/>
  <c r="BH474" i="3"/>
  <c r="BC475" i="3"/>
  <c r="BD475" i="3"/>
  <c r="BE475" i="3"/>
  <c r="BF475" i="3"/>
  <c r="BG475" i="3"/>
  <c r="BH475" i="3"/>
  <c r="BC476" i="3"/>
  <c r="BD476" i="3"/>
  <c r="BE476" i="3"/>
  <c r="BF476" i="3"/>
  <c r="BG476" i="3"/>
  <c r="BH476" i="3"/>
  <c r="BC477" i="3"/>
  <c r="BD477" i="3"/>
  <c r="BE477" i="3"/>
  <c r="BF477" i="3"/>
  <c r="BG477" i="3"/>
  <c r="BH477" i="3"/>
  <c r="BC478" i="3"/>
  <c r="BD478" i="3"/>
  <c r="BE478" i="3"/>
  <c r="BF478" i="3"/>
  <c r="BG478" i="3"/>
  <c r="BH478" i="3"/>
  <c r="BC479" i="3"/>
  <c r="BD479" i="3"/>
  <c r="BE479" i="3"/>
  <c r="BF479" i="3"/>
  <c r="BG479" i="3"/>
  <c r="BH479" i="3"/>
  <c r="BC480" i="3"/>
  <c r="BD480" i="3"/>
  <c r="BE480" i="3"/>
  <c r="BF480" i="3"/>
  <c r="BG480" i="3"/>
  <c r="BH480" i="3"/>
  <c r="BC481" i="3"/>
  <c r="BD481" i="3"/>
  <c r="BE481" i="3"/>
  <c r="BF481" i="3"/>
  <c r="BG481" i="3"/>
  <c r="BH481" i="3"/>
  <c r="BC482" i="3"/>
  <c r="BD482" i="3"/>
  <c r="BE482" i="3"/>
  <c r="BF482" i="3"/>
  <c r="BG482" i="3"/>
  <c r="BH482" i="3"/>
  <c r="BC483" i="3"/>
  <c r="BD483" i="3"/>
  <c r="BE483" i="3"/>
  <c r="BF483" i="3"/>
  <c r="BG483" i="3"/>
  <c r="BH483" i="3"/>
  <c r="BC484" i="3"/>
  <c r="BD484" i="3"/>
  <c r="BE484" i="3"/>
  <c r="BF484" i="3"/>
  <c r="BG484" i="3"/>
  <c r="BH484" i="3"/>
  <c r="BC485" i="3"/>
  <c r="BD485" i="3"/>
  <c r="BE485" i="3"/>
  <c r="BF485" i="3"/>
  <c r="BG485" i="3"/>
  <c r="BH485" i="3"/>
  <c r="BC486" i="3"/>
  <c r="BD486" i="3"/>
  <c r="BE486" i="3"/>
  <c r="BF486" i="3"/>
  <c r="BG486" i="3"/>
  <c r="BH486" i="3"/>
  <c r="BC487" i="3"/>
  <c r="BD487" i="3"/>
  <c r="BE487" i="3"/>
  <c r="BF487" i="3"/>
  <c r="BG487" i="3"/>
  <c r="BH487" i="3"/>
  <c r="BC488" i="3"/>
  <c r="BD488" i="3"/>
  <c r="BE488" i="3"/>
  <c r="BF488" i="3"/>
  <c r="BG488" i="3"/>
  <c r="BH488" i="3"/>
  <c r="BC489" i="3"/>
  <c r="BD489" i="3"/>
  <c r="BE489" i="3"/>
  <c r="BF489" i="3"/>
  <c r="BG489" i="3"/>
  <c r="BH489" i="3"/>
  <c r="BC490" i="3"/>
  <c r="BD490" i="3"/>
  <c r="BE490" i="3"/>
  <c r="BF490" i="3"/>
  <c r="BG490" i="3"/>
  <c r="BH490" i="3"/>
  <c r="BC491" i="3"/>
  <c r="BD491" i="3"/>
  <c r="BE491" i="3"/>
  <c r="BF491" i="3"/>
  <c r="BG491" i="3"/>
  <c r="BH491" i="3"/>
  <c r="BC492" i="3"/>
  <c r="BD492" i="3"/>
  <c r="BE492" i="3"/>
  <c r="BF492" i="3"/>
  <c r="BG492" i="3"/>
  <c r="BH492" i="3"/>
  <c r="BC493" i="3"/>
  <c r="BD493" i="3"/>
  <c r="BE493" i="3"/>
  <c r="BF493" i="3"/>
  <c r="BG493" i="3"/>
  <c r="BH493" i="3"/>
  <c r="BC494" i="3"/>
  <c r="BD494" i="3"/>
  <c r="BE494" i="3"/>
  <c r="BF494" i="3"/>
  <c r="BG494" i="3"/>
  <c r="BH494" i="3"/>
  <c r="BC495" i="3"/>
  <c r="BD495" i="3"/>
  <c r="BE495" i="3"/>
  <c r="BF495" i="3"/>
  <c r="BG495" i="3"/>
  <c r="BH495" i="3"/>
  <c r="BC496" i="3"/>
  <c r="BD496" i="3"/>
  <c r="BE496" i="3"/>
  <c r="BF496" i="3"/>
  <c r="BG496" i="3"/>
  <c r="BH496" i="3"/>
  <c r="BC497" i="3"/>
  <c r="BD497" i="3"/>
  <c r="BE497" i="3"/>
  <c r="BF497" i="3"/>
  <c r="BG497" i="3"/>
  <c r="BH497" i="3"/>
  <c r="BH514" i="3"/>
  <c r="BH515" i="3"/>
  <c r="BH516" i="3"/>
  <c r="BH517" i="3"/>
  <c r="BH518" i="3"/>
  <c r="BH519" i="3"/>
  <c r="BH520" i="3"/>
  <c r="BH521" i="3"/>
  <c r="BH522" i="3"/>
  <c r="BH523" i="3"/>
  <c r="BH524" i="3"/>
  <c r="BH525" i="3"/>
  <c r="BH526" i="3"/>
  <c r="BH527" i="3"/>
  <c r="BH528" i="3"/>
  <c r="BH529" i="3"/>
  <c r="BH530" i="3"/>
  <c r="BH531" i="3"/>
  <c r="BH532" i="3"/>
  <c r="BH533" i="3"/>
  <c r="BH534" i="3"/>
  <c r="BH535" i="3"/>
  <c r="BH536" i="3"/>
  <c r="BH537" i="3"/>
  <c r="BH538" i="3"/>
  <c r="BH539" i="3"/>
  <c r="BH540" i="3"/>
  <c r="BH541" i="3"/>
  <c r="BH542" i="3"/>
  <c r="BH543" i="3"/>
  <c r="BH544" i="3"/>
  <c r="BH545" i="3"/>
  <c r="BH546" i="3"/>
  <c r="BH547" i="3"/>
  <c r="BH548" i="3"/>
  <c r="BH549" i="3"/>
  <c r="BH550" i="3"/>
  <c r="BH551" i="3"/>
  <c r="BH552" i="3"/>
  <c r="BH553" i="3"/>
  <c r="BH554" i="3"/>
  <c r="BH555" i="3"/>
  <c r="BH556" i="3"/>
  <c r="BH557" i="3"/>
  <c r="BH558" i="3"/>
  <c r="BH559" i="3"/>
  <c r="BH560" i="3"/>
  <c r="BH561" i="3"/>
  <c r="BH562" i="3"/>
  <c r="BH563" i="3"/>
  <c r="BH564" i="3"/>
  <c r="BH565" i="3"/>
  <c r="BH566" i="3"/>
  <c r="BH567" i="3"/>
  <c r="BH568" i="3"/>
  <c r="BH569" i="3"/>
  <c r="BH570" i="3"/>
  <c r="BH571" i="3"/>
  <c r="BH572" i="3"/>
  <c r="BH573" i="3"/>
  <c r="BH574" i="3"/>
  <c r="BH575" i="3"/>
  <c r="BH576" i="3"/>
  <c r="BH577" i="3"/>
  <c r="BH578" i="3"/>
  <c r="BH579" i="3"/>
  <c r="BH580" i="3"/>
  <c r="BH581" i="3"/>
  <c r="BH582" i="3"/>
  <c r="BH583" i="3"/>
  <c r="BH584" i="3"/>
  <c r="BH585" i="3"/>
  <c r="BH586" i="3"/>
  <c r="BH587" i="3"/>
  <c r="BH588" i="3"/>
  <c r="BH589" i="3"/>
  <c r="BH590" i="3"/>
  <c r="BH591" i="3"/>
  <c r="BH592" i="3"/>
  <c r="BH593" i="3"/>
  <c r="BH594" i="3"/>
  <c r="BH595" i="3"/>
  <c r="BH596" i="3"/>
  <c r="BH597" i="3"/>
  <c r="BH598" i="3"/>
  <c r="BH599" i="3"/>
  <c r="BH600" i="3"/>
  <c r="BH601" i="3"/>
  <c r="BH602" i="3"/>
  <c r="BH603" i="3"/>
  <c r="BH604" i="3"/>
  <c r="BH605" i="3"/>
  <c r="BH606" i="3"/>
  <c r="BH607" i="3"/>
  <c r="BH608" i="3"/>
  <c r="BH609" i="3"/>
  <c r="BH610" i="3"/>
  <c r="BH611" i="3"/>
  <c r="BH612" i="3"/>
  <c r="BH613" i="3"/>
  <c r="BH614" i="3"/>
  <c r="BH615" i="3"/>
  <c r="BH616" i="3"/>
  <c r="BH617" i="3"/>
  <c r="BH618" i="3"/>
  <c r="BH619" i="3"/>
  <c r="BH620" i="3"/>
  <c r="BH621" i="3"/>
  <c r="BH622" i="3"/>
  <c r="BH623" i="3"/>
  <c r="BH624" i="3"/>
  <c r="BH625" i="3"/>
  <c r="BH626" i="3"/>
  <c r="BH627" i="3"/>
  <c r="BH628" i="3"/>
  <c r="BH629" i="3"/>
  <c r="BH630" i="3"/>
  <c r="BH631" i="3"/>
  <c r="BH632" i="3"/>
  <c r="BH633" i="3"/>
  <c r="BH634" i="3"/>
  <c r="BH635" i="3"/>
  <c r="BH636" i="3"/>
  <c r="BH637" i="3"/>
  <c r="BH638" i="3"/>
  <c r="BH639" i="3"/>
  <c r="BH640" i="3"/>
  <c r="BH641" i="3"/>
  <c r="BH642" i="3"/>
  <c r="BH643" i="3"/>
  <c r="BH644" i="3"/>
  <c r="BH645" i="3"/>
  <c r="BH646" i="3"/>
  <c r="BH647" i="3"/>
  <c r="BH648" i="3"/>
  <c r="BH649" i="3"/>
  <c r="BH650" i="3"/>
  <c r="BH651" i="3"/>
  <c r="BH652" i="3"/>
  <c r="BH653" i="3"/>
  <c r="BH654" i="3"/>
  <c r="BH655" i="3"/>
  <c r="BH656" i="3"/>
  <c r="BH657" i="3"/>
  <c r="BH658" i="3"/>
  <c r="BH659" i="3"/>
  <c r="BH660" i="3"/>
  <c r="BH661" i="3"/>
  <c r="BH662" i="3"/>
  <c r="BH663" i="3"/>
  <c r="BH664" i="3"/>
  <c r="BH665" i="3"/>
  <c r="BH666" i="3"/>
  <c r="BH667" i="3"/>
  <c r="BH668" i="3"/>
  <c r="BH669" i="3"/>
  <c r="BH670" i="3"/>
  <c r="BH671" i="3"/>
  <c r="BH672" i="3"/>
  <c r="BH673" i="3"/>
  <c r="BH674" i="3"/>
  <c r="BH675" i="3"/>
  <c r="BH676" i="3"/>
  <c r="BH677" i="3"/>
  <c r="BH678" i="3"/>
  <c r="BH679" i="3"/>
  <c r="BH680" i="3"/>
  <c r="BH681" i="3"/>
  <c r="BH682" i="3"/>
  <c r="BH683" i="3"/>
  <c r="BH684" i="3"/>
  <c r="BH685" i="3"/>
  <c r="BH686" i="3"/>
  <c r="BH687" i="3"/>
  <c r="BH688" i="3"/>
  <c r="BH689" i="3"/>
  <c r="BH690" i="3"/>
  <c r="BH691" i="3"/>
  <c r="BH692" i="3"/>
  <c r="BH693" i="3"/>
  <c r="BH694" i="3"/>
  <c r="BH695" i="3"/>
  <c r="BH696" i="3"/>
  <c r="BH697" i="3"/>
  <c r="BH698" i="3"/>
  <c r="BH699" i="3"/>
  <c r="BH700" i="3"/>
  <c r="BH701" i="3"/>
  <c r="BH702" i="3"/>
  <c r="BH703" i="3"/>
  <c r="BH704" i="3"/>
  <c r="BH705" i="3"/>
  <c r="BH706" i="3"/>
  <c r="BH707" i="3"/>
  <c r="BH708" i="3"/>
  <c r="BH709" i="3"/>
  <c r="BH710" i="3"/>
  <c r="BH711" i="3"/>
  <c r="BH712" i="3"/>
  <c r="BH713" i="3"/>
  <c r="BH714" i="3"/>
  <c r="BH715" i="3"/>
  <c r="BH716" i="3"/>
  <c r="BH717" i="3"/>
  <c r="BH718" i="3"/>
  <c r="BH719" i="3"/>
  <c r="BH720" i="3"/>
  <c r="BH721" i="3"/>
  <c r="BH722" i="3"/>
  <c r="BH723" i="3"/>
  <c r="BH724" i="3"/>
  <c r="BH725" i="3"/>
  <c r="BH726" i="3"/>
  <c r="BH727" i="3"/>
  <c r="BH728" i="3"/>
  <c r="BH729" i="3"/>
  <c r="BH730" i="3"/>
  <c r="BH731" i="3"/>
  <c r="BH732" i="3"/>
  <c r="BH733" i="3"/>
  <c r="BH734" i="3"/>
  <c r="BH735" i="3"/>
  <c r="BH736" i="3"/>
  <c r="BH737" i="3"/>
  <c r="BH738" i="3"/>
  <c r="BH739" i="3"/>
  <c r="BH740" i="3"/>
  <c r="BH741" i="3"/>
  <c r="BH742" i="3"/>
  <c r="BH743" i="3"/>
  <c r="BH744" i="3"/>
  <c r="BH745" i="3"/>
  <c r="BH746" i="3"/>
  <c r="BH747" i="3"/>
  <c r="BH748" i="3"/>
  <c r="BH749" i="3"/>
  <c r="BH750" i="3"/>
  <c r="BH751" i="3"/>
  <c r="BH752" i="3"/>
  <c r="BH753" i="3"/>
  <c r="BH754" i="3"/>
  <c r="BH755" i="3"/>
  <c r="BH756" i="3"/>
  <c r="BH757" i="3"/>
  <c r="BH758" i="3"/>
  <c r="BH759" i="3"/>
  <c r="BH760" i="3"/>
  <c r="BH761" i="3"/>
  <c r="BH762" i="3"/>
  <c r="BH763" i="3"/>
  <c r="BH764" i="3"/>
  <c r="BH765" i="3"/>
  <c r="BH766" i="3"/>
  <c r="BH767" i="3"/>
  <c r="BH768" i="3"/>
  <c r="BH769" i="3"/>
  <c r="BH770" i="3"/>
  <c r="BH771" i="3"/>
  <c r="BH772" i="3"/>
  <c r="BH773" i="3"/>
  <c r="BH774" i="3"/>
  <c r="BH775" i="3"/>
  <c r="BH776" i="3"/>
  <c r="BH777" i="3"/>
  <c r="BH778" i="3"/>
  <c r="BH779" i="3"/>
  <c r="BH780" i="3"/>
  <c r="BH781" i="3"/>
  <c r="BH782" i="3"/>
  <c r="BH783" i="3"/>
  <c r="BH784" i="3"/>
  <c r="BH785" i="3"/>
  <c r="BH786" i="3"/>
  <c r="BH787" i="3"/>
  <c r="BH788" i="3"/>
  <c r="BH789" i="3"/>
  <c r="BH790" i="3"/>
  <c r="BH791" i="3"/>
  <c r="BH792" i="3"/>
  <c r="BH793" i="3"/>
  <c r="BH794" i="3"/>
  <c r="BH795" i="3"/>
  <c r="BH796" i="3"/>
  <c r="BH797" i="3"/>
  <c r="BH798" i="3"/>
  <c r="BH799" i="3"/>
  <c r="BH800" i="3"/>
  <c r="BH801" i="3"/>
  <c r="BH802" i="3"/>
  <c r="BH803" i="3"/>
  <c r="BH804" i="3"/>
  <c r="BH805" i="3"/>
  <c r="BH806" i="3"/>
  <c r="BH807" i="3"/>
  <c r="BH808" i="3"/>
  <c r="BH809" i="3"/>
  <c r="BH810" i="3"/>
  <c r="BH811" i="3"/>
  <c r="BH812" i="3"/>
  <c r="BH813" i="3"/>
  <c r="BH814" i="3"/>
  <c r="BH815" i="3"/>
  <c r="BH816" i="3"/>
  <c r="BH817" i="3"/>
  <c r="BH818" i="3"/>
  <c r="BH819" i="3"/>
  <c r="BH820" i="3"/>
  <c r="BH821" i="3"/>
  <c r="BH822" i="3"/>
  <c r="BH823" i="3"/>
  <c r="BH824" i="3"/>
  <c r="BH825" i="3"/>
  <c r="BH826" i="3"/>
  <c r="BH827" i="3"/>
  <c r="BH828" i="3"/>
  <c r="BH829" i="3"/>
  <c r="BH830" i="3"/>
  <c r="BH831" i="3"/>
  <c r="BH832" i="3"/>
  <c r="BH833" i="3"/>
  <c r="BH834" i="3"/>
  <c r="BH835" i="3"/>
  <c r="BH836" i="3"/>
  <c r="BH837" i="3"/>
  <c r="BH838" i="3"/>
  <c r="BH839" i="3"/>
  <c r="BH840" i="3"/>
  <c r="BH841" i="3"/>
  <c r="BH842" i="3"/>
  <c r="BH843" i="3"/>
  <c r="BH844" i="3"/>
  <c r="BH845" i="3"/>
  <c r="BH846" i="3"/>
  <c r="BH847" i="3"/>
  <c r="BH848" i="3"/>
  <c r="BH849" i="3"/>
  <c r="BH850" i="3"/>
  <c r="BH851" i="3"/>
  <c r="BH852" i="3"/>
  <c r="BH853" i="3"/>
  <c r="BH854" i="3"/>
  <c r="BH855" i="3"/>
  <c r="BH856" i="3"/>
  <c r="BH857" i="3"/>
  <c r="BH858" i="3"/>
  <c r="BH859" i="3"/>
  <c r="BH860" i="3"/>
  <c r="BH861" i="3"/>
  <c r="BH862" i="3"/>
  <c r="BH863" i="3"/>
  <c r="BH864" i="3"/>
  <c r="BH865" i="3"/>
  <c r="BH866" i="3"/>
  <c r="BH867" i="3"/>
  <c r="BH868" i="3"/>
  <c r="BH869" i="3"/>
  <c r="BH870" i="3"/>
  <c r="BH871" i="3"/>
  <c r="BH872" i="3"/>
  <c r="BH873" i="3"/>
  <c r="BH874" i="3"/>
  <c r="BH875" i="3"/>
  <c r="BH876" i="3"/>
  <c r="BH877" i="3"/>
  <c r="BH878" i="3"/>
  <c r="BH879" i="3"/>
  <c r="BH880" i="3"/>
  <c r="BH881" i="3"/>
  <c r="BH882" i="3"/>
  <c r="BH883" i="3"/>
  <c r="BH884" i="3"/>
  <c r="BH885" i="3"/>
  <c r="BH886" i="3"/>
  <c r="BH887" i="3"/>
  <c r="BH888" i="3"/>
  <c r="BH889" i="3"/>
  <c r="BH890" i="3"/>
  <c r="BH891" i="3"/>
  <c r="BH892" i="3"/>
  <c r="BH893" i="3"/>
  <c r="BH894" i="3"/>
  <c r="BH895" i="3"/>
  <c r="BH896" i="3"/>
  <c r="BH897" i="3"/>
  <c r="BH898" i="3"/>
  <c r="BH899" i="3"/>
  <c r="BH900" i="3"/>
  <c r="BH901" i="3"/>
  <c r="BH902" i="3"/>
  <c r="BH903" i="3"/>
  <c r="BH904" i="3"/>
  <c r="BH905" i="3"/>
  <c r="BH906" i="3"/>
  <c r="BH907" i="3"/>
  <c r="BH908" i="3"/>
  <c r="BH909" i="3"/>
  <c r="BH910" i="3"/>
  <c r="BH911" i="3"/>
  <c r="BH912" i="3"/>
  <c r="BH913" i="3"/>
  <c r="BH914" i="3"/>
  <c r="BH915" i="3"/>
  <c r="BH916" i="3"/>
  <c r="BH917" i="3"/>
  <c r="BH918" i="3"/>
  <c r="BH919" i="3"/>
  <c r="BH920" i="3"/>
  <c r="BH921" i="3"/>
  <c r="BH922" i="3"/>
  <c r="BH923" i="3"/>
  <c r="BH924" i="3"/>
  <c r="BH925" i="3"/>
  <c r="BH926" i="3"/>
  <c r="BH927" i="3"/>
  <c r="BH928" i="3"/>
  <c r="BH929" i="3"/>
  <c r="BH930" i="3"/>
  <c r="BH931" i="3"/>
  <c r="BH932" i="3"/>
  <c r="BH933" i="3"/>
  <c r="BH934" i="3"/>
  <c r="BH935" i="3"/>
  <c r="BH936" i="3"/>
  <c r="BH937" i="3"/>
  <c r="BH938" i="3"/>
  <c r="BH939" i="3"/>
  <c r="BH940" i="3"/>
  <c r="BH941" i="3"/>
  <c r="BH942" i="3"/>
  <c r="BH943" i="3"/>
  <c r="BH944" i="3"/>
  <c r="BH945" i="3"/>
  <c r="BH946" i="3"/>
  <c r="BH947" i="3"/>
  <c r="BH948" i="3"/>
  <c r="BH949" i="3"/>
  <c r="BH950" i="3"/>
  <c r="BH951" i="3"/>
  <c r="BH952" i="3"/>
  <c r="BH953" i="3"/>
  <c r="BH954" i="3"/>
  <c r="BH955" i="3"/>
  <c r="BH956" i="3"/>
  <c r="BH957" i="3"/>
  <c r="BH958" i="3"/>
  <c r="BH959" i="3"/>
  <c r="BH960" i="3"/>
  <c r="BH961" i="3"/>
  <c r="BH962" i="3"/>
  <c r="BH963" i="3"/>
  <c r="BH964" i="3"/>
  <c r="BH965" i="3"/>
  <c r="BH966" i="3"/>
  <c r="BH967" i="3"/>
  <c r="BH968" i="3"/>
  <c r="BH969" i="3"/>
  <c r="BH970" i="3"/>
  <c r="BH971" i="3"/>
  <c r="BH972" i="3"/>
  <c r="BH973" i="3"/>
  <c r="BH974" i="3"/>
  <c r="BH975" i="3"/>
  <c r="BH976" i="3"/>
  <c r="BH977" i="3"/>
  <c r="BH978" i="3"/>
  <c r="BH979" i="3"/>
  <c r="BH980" i="3"/>
  <c r="BH981" i="3"/>
  <c r="BH982" i="3"/>
  <c r="BH983" i="3"/>
  <c r="BH984" i="3"/>
  <c r="BH985" i="3"/>
  <c r="BH986" i="3"/>
  <c r="BH987" i="3"/>
  <c r="BH988" i="3"/>
  <c r="BH989" i="3"/>
  <c r="BH990" i="3"/>
  <c r="BH991" i="3"/>
  <c r="BH992" i="3"/>
  <c r="BH993" i="3"/>
  <c r="BH994" i="3"/>
  <c r="BH995" i="3"/>
  <c r="BH996" i="3"/>
  <c r="BH997" i="3"/>
  <c r="BH998" i="3"/>
  <c r="BH999" i="3"/>
  <c r="BH1000" i="3"/>
  <c r="BH1001" i="3"/>
  <c r="BH1002" i="3"/>
  <c r="BH1003" i="3"/>
  <c r="BH1004" i="3"/>
  <c r="BH1005" i="3"/>
  <c r="BH1006" i="3"/>
  <c r="BH1007" i="3"/>
  <c r="BH1008" i="3"/>
  <c r="BH1009" i="3"/>
  <c r="BH1010" i="3"/>
  <c r="BH1011" i="3"/>
  <c r="BH1012" i="3"/>
  <c r="BH1013" i="3"/>
  <c r="BH1014" i="3"/>
  <c r="BH1015" i="3"/>
  <c r="BH1016" i="3"/>
  <c r="BH1017" i="3"/>
  <c r="BH1018" i="3"/>
  <c r="BH1019" i="3"/>
  <c r="BH1020" i="3"/>
  <c r="BH1021" i="3"/>
  <c r="BH1022" i="3"/>
  <c r="BH1023" i="3"/>
  <c r="BH1024" i="3"/>
  <c r="BH1025" i="3"/>
  <c r="BH1026" i="3"/>
  <c r="BH1027" i="3"/>
  <c r="BH1028" i="3"/>
  <c r="BH1029" i="3"/>
  <c r="BH1030" i="3"/>
  <c r="BH1031" i="3"/>
  <c r="BH1032" i="3"/>
  <c r="BH1033" i="3"/>
  <c r="BH1034" i="3"/>
  <c r="BH1035" i="3"/>
  <c r="BH1036" i="3"/>
  <c r="BH1037" i="3"/>
  <c r="BH1038" i="3"/>
  <c r="BH1039" i="3"/>
  <c r="BH1040" i="3"/>
  <c r="BH1041" i="3"/>
  <c r="BH1042" i="3"/>
  <c r="BH1043" i="3"/>
  <c r="BH1044" i="3"/>
  <c r="BH1045" i="3"/>
  <c r="BH1046" i="3"/>
  <c r="BH1047" i="3"/>
  <c r="BH1048" i="3"/>
  <c r="BH1049" i="3"/>
  <c r="BH1050" i="3"/>
  <c r="BH1051" i="3"/>
  <c r="BH1052" i="3"/>
  <c r="BH1053" i="3"/>
  <c r="BH1054" i="3"/>
  <c r="BH1055" i="3"/>
  <c r="BH1056" i="3"/>
  <c r="BH1057" i="3"/>
  <c r="BH1058" i="3"/>
  <c r="BH1059" i="3"/>
  <c r="BH1060" i="3"/>
  <c r="BH1061" i="3"/>
  <c r="BH1062" i="3"/>
  <c r="BH1063" i="3"/>
  <c r="BH1064" i="3"/>
  <c r="BH1065" i="3"/>
  <c r="BH1066" i="3"/>
  <c r="BH1067" i="3"/>
  <c r="BH1068" i="3"/>
  <c r="BH1069" i="3"/>
  <c r="BH1070" i="3"/>
  <c r="BH1071" i="3"/>
  <c r="BH1072" i="3"/>
  <c r="BH1073" i="3"/>
  <c r="BH1074" i="3"/>
  <c r="BH1075" i="3"/>
  <c r="BH1076" i="3"/>
  <c r="BH1077" i="3"/>
  <c r="BH1078" i="3"/>
  <c r="BH1079" i="3"/>
  <c r="BH1080" i="3"/>
  <c r="BH1081" i="3"/>
  <c r="BH1082" i="3"/>
  <c r="BH1083" i="3"/>
  <c r="BH1084" i="3"/>
  <c r="BH1085" i="3"/>
  <c r="BH1086" i="3"/>
  <c r="BH1087" i="3"/>
  <c r="BH1088" i="3"/>
  <c r="BH1089" i="3"/>
  <c r="BH1090" i="3"/>
  <c r="BH1091" i="3"/>
  <c r="BH1092" i="3"/>
  <c r="BH1093" i="3"/>
  <c r="BH1094" i="3"/>
  <c r="BH1095" i="3"/>
  <c r="BH1096" i="3"/>
  <c r="BH1097" i="3"/>
  <c r="BH1098" i="3"/>
  <c r="BH1099" i="3"/>
  <c r="BH1100" i="3"/>
  <c r="BH1101" i="3"/>
  <c r="BH1102" i="3"/>
  <c r="BH1103" i="3"/>
  <c r="BH1104" i="3"/>
  <c r="BH1105" i="3"/>
  <c r="BH1106" i="3"/>
  <c r="BH1107" i="3"/>
  <c r="BH1108" i="3"/>
  <c r="BH1109" i="3"/>
  <c r="BH1110" i="3"/>
  <c r="BH1111" i="3"/>
  <c r="BH1112" i="3"/>
  <c r="BH1113" i="3"/>
  <c r="BH1114" i="3"/>
  <c r="BH1115" i="3"/>
  <c r="BH1116" i="3"/>
  <c r="BH1117" i="3"/>
  <c r="BH1118" i="3"/>
  <c r="BH1119" i="3"/>
  <c r="BH1120" i="3"/>
  <c r="BH1121" i="3"/>
  <c r="BH1122" i="3"/>
  <c r="BH1123" i="3"/>
  <c r="BH1124" i="3"/>
  <c r="BH1125" i="3"/>
  <c r="BH1126" i="3"/>
  <c r="BH1127" i="3"/>
  <c r="BH1128" i="3"/>
  <c r="BH1129" i="3"/>
  <c r="BH1130" i="3"/>
  <c r="BH1131" i="3"/>
  <c r="BH1132" i="3"/>
  <c r="BH1133" i="3"/>
  <c r="BH1134" i="3"/>
  <c r="BH1135" i="3"/>
  <c r="BH1136" i="3"/>
  <c r="BH1137" i="3"/>
  <c r="BH1138" i="3"/>
  <c r="BH1139" i="3"/>
  <c r="BH1140" i="3"/>
  <c r="BH1141" i="3"/>
  <c r="BH1142" i="3"/>
  <c r="BH1143" i="3"/>
  <c r="BH1144" i="3"/>
  <c r="BH1145" i="3"/>
  <c r="BH1146" i="3"/>
  <c r="BH1147" i="3"/>
  <c r="BH1148" i="3"/>
  <c r="BH1149" i="3"/>
  <c r="BH1150" i="3"/>
  <c r="BH1151" i="3"/>
  <c r="BH1152" i="3"/>
  <c r="BH1153" i="3"/>
  <c r="BH1154" i="3"/>
  <c r="BH1155" i="3"/>
  <c r="BH1156" i="3"/>
  <c r="BH1157" i="3"/>
  <c r="BH1158" i="3"/>
  <c r="BH1159" i="3"/>
  <c r="BH1160" i="3"/>
  <c r="BH1161" i="3"/>
  <c r="BH1162" i="3"/>
  <c r="BH1163" i="3"/>
  <c r="BH1164" i="3"/>
  <c r="BH1165" i="3"/>
  <c r="BH1166" i="3"/>
  <c r="BH1167" i="3"/>
  <c r="BH1168" i="3"/>
  <c r="BH1169" i="3"/>
  <c r="BH1170" i="3"/>
  <c r="BH1171" i="3"/>
  <c r="BH1172" i="3"/>
  <c r="BH1173" i="3"/>
  <c r="BH1174" i="3"/>
  <c r="BH1175" i="3"/>
  <c r="BH1176" i="3"/>
  <c r="BH1177" i="3"/>
  <c r="BH1178" i="3"/>
  <c r="BH1179" i="3"/>
  <c r="BH1180" i="3"/>
  <c r="BH1181" i="3"/>
  <c r="BH1182" i="3"/>
  <c r="BH1183" i="3"/>
  <c r="BH1184" i="3"/>
  <c r="BH1185" i="3"/>
  <c r="BH1186" i="3"/>
  <c r="BH1187" i="3"/>
  <c r="BH1188" i="3"/>
  <c r="BH1189" i="3"/>
  <c r="BH1190" i="3"/>
  <c r="BH1191" i="3"/>
  <c r="BH1192" i="3"/>
  <c r="BH1193" i="3"/>
  <c r="BH1194" i="3"/>
  <c r="BH1195" i="3"/>
  <c r="BH1196" i="3"/>
  <c r="BH1197" i="3"/>
  <c r="BH1198" i="3"/>
  <c r="BH1199" i="3"/>
  <c r="BH1200" i="3"/>
  <c r="BH1201" i="3"/>
  <c r="BH1202" i="3"/>
  <c r="BH1203" i="3"/>
  <c r="BH1204" i="3"/>
  <c r="BH1205" i="3"/>
  <c r="BH1206" i="3"/>
  <c r="BH1207" i="3"/>
  <c r="BH1208" i="3"/>
  <c r="BH1209" i="3"/>
  <c r="BH1210" i="3"/>
  <c r="BH1211" i="3"/>
  <c r="BH1212" i="3"/>
  <c r="BH1213" i="3"/>
  <c r="BH1214" i="3"/>
  <c r="BH1215" i="3"/>
  <c r="BH1216" i="3"/>
  <c r="BH1217" i="3"/>
  <c r="BH1218" i="3"/>
  <c r="BH1219" i="3"/>
  <c r="BH1220" i="3"/>
  <c r="BH1221" i="3"/>
  <c r="BH1222" i="3"/>
  <c r="BH1223" i="3"/>
  <c r="BH1224" i="3"/>
  <c r="BH1225" i="3"/>
  <c r="BH1226" i="3"/>
  <c r="BH1227" i="3"/>
  <c r="BH1228" i="3"/>
  <c r="BH1229" i="3"/>
  <c r="BH1230" i="3"/>
  <c r="BH1231" i="3"/>
  <c r="BH1232" i="3"/>
  <c r="BH1233" i="3"/>
  <c r="BH1234" i="3"/>
  <c r="BH1235" i="3"/>
  <c r="BH1236" i="3"/>
  <c r="BH1237" i="3"/>
  <c r="BH1238" i="3"/>
  <c r="BH1239" i="3"/>
  <c r="BH1240" i="3"/>
  <c r="BH1241" i="3"/>
  <c r="BH1242" i="3"/>
  <c r="BH1243" i="3"/>
  <c r="BH1244" i="3"/>
  <c r="BH1245" i="3"/>
  <c r="BH1246" i="3"/>
  <c r="BH1247" i="3"/>
  <c r="BH1248" i="3"/>
  <c r="BH1249" i="3"/>
  <c r="BH1250" i="3"/>
  <c r="BH1251" i="3"/>
  <c r="BH1252" i="3"/>
  <c r="BH1253" i="3"/>
  <c r="BH1254" i="3"/>
  <c r="BH1255" i="3"/>
  <c r="BH1256" i="3"/>
  <c r="BH1257" i="3"/>
  <c r="BH1258" i="3"/>
  <c r="BH1259" i="3"/>
  <c r="BH1260" i="3"/>
  <c r="BH1261" i="3"/>
  <c r="BH1262" i="3"/>
  <c r="BH1263" i="3"/>
  <c r="BH1264" i="3"/>
  <c r="BH1265" i="3"/>
  <c r="BH1266" i="3"/>
  <c r="BH1267" i="3"/>
  <c r="BH1268" i="3"/>
  <c r="BH1269" i="3"/>
  <c r="BH1270" i="3"/>
  <c r="BH1271" i="3"/>
  <c r="BH1272" i="3"/>
  <c r="BH1273" i="3"/>
  <c r="BH1274" i="3"/>
  <c r="BH1275" i="3"/>
  <c r="BH1276" i="3"/>
  <c r="BH1277" i="3"/>
  <c r="BH1278" i="3"/>
  <c r="BH1279" i="3"/>
  <c r="BH1280" i="3"/>
  <c r="BH1281" i="3"/>
  <c r="BH1282" i="3"/>
  <c r="BH1283" i="3"/>
  <c r="BH1284" i="3"/>
  <c r="BH1285" i="3"/>
  <c r="BH1286" i="3"/>
  <c r="BH1287" i="3"/>
  <c r="BH1288" i="3"/>
  <c r="BH1289" i="3"/>
  <c r="BH1290" i="3"/>
  <c r="BH1291" i="3"/>
  <c r="BH1292" i="3"/>
  <c r="BH1293" i="3"/>
  <c r="BH1294" i="3"/>
  <c r="BH1295" i="3"/>
  <c r="BH1296" i="3"/>
  <c r="BH1297" i="3"/>
  <c r="BH1298" i="3"/>
  <c r="BH1299" i="3"/>
  <c r="BH1300" i="3"/>
  <c r="BH1301" i="3"/>
  <c r="BH1302" i="3"/>
  <c r="BH1303" i="3"/>
  <c r="BH1304" i="3"/>
  <c r="BH1305" i="3"/>
  <c r="BH1306" i="3"/>
  <c r="BH1307" i="3"/>
  <c r="BH1308" i="3"/>
  <c r="BH1309" i="3"/>
  <c r="BH1310" i="3"/>
  <c r="BH1311" i="3"/>
  <c r="BH1312" i="3"/>
  <c r="BH1313" i="3"/>
  <c r="BH1314" i="3"/>
  <c r="BH1315" i="3"/>
  <c r="BH1316" i="3"/>
  <c r="BH1317" i="3"/>
  <c r="BH1318" i="3"/>
  <c r="BH1319" i="3"/>
  <c r="BH1320" i="3"/>
  <c r="BH1321" i="3"/>
  <c r="BH1322" i="3"/>
  <c r="BH1323" i="3"/>
  <c r="BH1324" i="3"/>
  <c r="BH1325" i="3"/>
  <c r="BH1326" i="3"/>
  <c r="BH1327" i="3"/>
  <c r="BH1328" i="3"/>
  <c r="BH1329" i="3"/>
  <c r="BH1330" i="3"/>
  <c r="BH1331" i="3"/>
  <c r="BH1332" i="3"/>
  <c r="BH1333" i="3"/>
  <c r="BH1334" i="3"/>
  <c r="BH1335" i="3"/>
  <c r="BH1336" i="3"/>
  <c r="BH1337" i="3"/>
  <c r="BH1338" i="3"/>
  <c r="BH1339" i="3"/>
  <c r="BH1340" i="3"/>
  <c r="BH1341" i="3"/>
  <c r="BH1342" i="3"/>
  <c r="BH1343" i="3"/>
  <c r="BH1344" i="3"/>
  <c r="BH1345" i="3"/>
  <c r="BH1346" i="3"/>
  <c r="BH1347" i="3"/>
  <c r="BH1348" i="3"/>
  <c r="BH1349" i="3"/>
  <c r="BH1350" i="3"/>
  <c r="BH1351" i="3"/>
  <c r="BH1352" i="3"/>
  <c r="BH1353" i="3"/>
  <c r="BH1354" i="3"/>
  <c r="BH1355" i="3"/>
  <c r="BH1356" i="3"/>
  <c r="BH1357" i="3"/>
  <c r="BH1358" i="3"/>
  <c r="BH1359" i="3"/>
  <c r="BH1360" i="3"/>
  <c r="BH1361" i="3"/>
  <c r="BH1362" i="3"/>
  <c r="BH1363" i="3"/>
  <c r="BH1364" i="3"/>
  <c r="BH1365" i="3"/>
  <c r="BH1366" i="3"/>
  <c r="BH1367" i="3"/>
  <c r="BH1368" i="3"/>
  <c r="BH1369" i="3"/>
  <c r="BH1370" i="3"/>
  <c r="BH1371" i="3"/>
  <c r="BH1372" i="3"/>
  <c r="BH1373" i="3"/>
  <c r="BH1374" i="3"/>
  <c r="BH1375" i="3"/>
  <c r="BH1376" i="3"/>
  <c r="BH1377" i="3"/>
  <c r="BH1378" i="3"/>
  <c r="BH1379" i="3"/>
  <c r="BH1380" i="3"/>
  <c r="BH1381" i="3"/>
  <c r="BH1382" i="3"/>
  <c r="BH1383" i="3"/>
  <c r="BH1384" i="3"/>
  <c r="BH1385" i="3"/>
  <c r="BH1386" i="3"/>
  <c r="BH1387" i="3"/>
  <c r="BH1388" i="3"/>
  <c r="BH1389" i="3"/>
  <c r="BH1390" i="3"/>
  <c r="BH1391" i="3"/>
  <c r="BH1392" i="3"/>
  <c r="BH1393" i="3"/>
  <c r="BH1394" i="3"/>
  <c r="BH1395" i="3"/>
  <c r="BH1396" i="3"/>
  <c r="BH1397" i="3"/>
  <c r="BH1398" i="3"/>
  <c r="BH1399" i="3"/>
  <c r="BH1400" i="3"/>
  <c r="BH1401" i="3"/>
  <c r="BH1402" i="3"/>
  <c r="BH1403" i="3"/>
  <c r="BH1404" i="3"/>
  <c r="BH1405" i="3"/>
  <c r="BH1406" i="3"/>
  <c r="BH1407" i="3"/>
  <c r="BH1408" i="3"/>
  <c r="BH1409" i="3"/>
  <c r="BH1410" i="3"/>
  <c r="BH1411" i="3"/>
  <c r="BH1412" i="3"/>
  <c r="BH1413" i="3"/>
  <c r="BH1414" i="3"/>
  <c r="BH1415" i="3"/>
  <c r="BH1416" i="3"/>
  <c r="BH1417" i="3"/>
  <c r="BH1418" i="3"/>
  <c r="BH1419" i="3"/>
  <c r="BH1420" i="3"/>
  <c r="BH1421" i="3"/>
  <c r="BH1422" i="3"/>
  <c r="BH1423" i="3"/>
  <c r="BH1424" i="3"/>
  <c r="BH1425" i="3"/>
  <c r="BH1426" i="3"/>
  <c r="BH1427" i="3"/>
  <c r="BH1428" i="3"/>
  <c r="BH1429" i="3"/>
  <c r="BH1430" i="3"/>
  <c r="BH1431" i="3"/>
  <c r="BH1432" i="3"/>
  <c r="BH1433" i="3"/>
  <c r="BH1434" i="3"/>
  <c r="BH1435" i="3"/>
  <c r="BH1436" i="3"/>
  <c r="BH1437" i="3"/>
  <c r="BH1438" i="3"/>
  <c r="BH1439" i="3"/>
  <c r="BH1440" i="3"/>
  <c r="BH1441" i="3"/>
  <c r="BH1442" i="3"/>
  <c r="BH513" i="3"/>
  <c r="BG499" i="3"/>
  <c r="BG500" i="3"/>
  <c r="BG501" i="3"/>
  <c r="BG502" i="3"/>
  <c r="BG503" i="3"/>
  <c r="BG504" i="3"/>
  <c r="BG505" i="3"/>
  <c r="BG506" i="3"/>
  <c r="BG507" i="3"/>
  <c r="BG508" i="3"/>
  <c r="BG509" i="3"/>
  <c r="BG510" i="3"/>
  <c r="BG511" i="3"/>
  <c r="BG512" i="3"/>
  <c r="BG513" i="3"/>
  <c r="BG514" i="3"/>
  <c r="BG515" i="3"/>
  <c r="BG516" i="3"/>
  <c r="BG517" i="3"/>
  <c r="BG518" i="3"/>
  <c r="BG519" i="3"/>
  <c r="BG520" i="3"/>
  <c r="BG521" i="3"/>
  <c r="BG522" i="3"/>
  <c r="BG523" i="3"/>
  <c r="BG524" i="3"/>
  <c r="BG525" i="3"/>
  <c r="BG526" i="3"/>
  <c r="BG527" i="3"/>
  <c r="BG528" i="3"/>
  <c r="BG529" i="3"/>
  <c r="BG530" i="3"/>
  <c r="BG531" i="3"/>
  <c r="BG532" i="3"/>
  <c r="BG533" i="3"/>
  <c r="BG534" i="3"/>
  <c r="BG535" i="3"/>
  <c r="BG536" i="3"/>
  <c r="BG537" i="3"/>
  <c r="BG538" i="3"/>
  <c r="BG539" i="3"/>
  <c r="BG540" i="3"/>
  <c r="BG541" i="3"/>
  <c r="BG542" i="3"/>
  <c r="BG543" i="3"/>
  <c r="BG544" i="3"/>
  <c r="BG545" i="3"/>
  <c r="BG546" i="3"/>
  <c r="BG547" i="3"/>
  <c r="BG548" i="3"/>
  <c r="BG549" i="3"/>
  <c r="BG550" i="3"/>
  <c r="BG551" i="3"/>
  <c r="BG552" i="3"/>
  <c r="BG553" i="3"/>
  <c r="BG554" i="3"/>
  <c r="BG555" i="3"/>
  <c r="BG556" i="3"/>
  <c r="BG557" i="3"/>
  <c r="BG558" i="3"/>
  <c r="BG559" i="3"/>
  <c r="BG560" i="3"/>
  <c r="BG561" i="3"/>
  <c r="BG562" i="3"/>
  <c r="BG563" i="3"/>
  <c r="BG564" i="3"/>
  <c r="BG565" i="3"/>
  <c r="BG566" i="3"/>
  <c r="BG567" i="3"/>
  <c r="BG568" i="3"/>
  <c r="BG569" i="3"/>
  <c r="BG570" i="3"/>
  <c r="BG571" i="3"/>
  <c r="BG572" i="3"/>
  <c r="BG573" i="3"/>
  <c r="BG574" i="3"/>
  <c r="BG575" i="3"/>
  <c r="BG576" i="3"/>
  <c r="BG577" i="3"/>
  <c r="BG578" i="3"/>
  <c r="BG579" i="3"/>
  <c r="BG580" i="3"/>
  <c r="BG581" i="3"/>
  <c r="BG582" i="3"/>
  <c r="BG583" i="3"/>
  <c r="BG584" i="3"/>
  <c r="BG585" i="3"/>
  <c r="BG586" i="3"/>
  <c r="BG587" i="3"/>
  <c r="BG588" i="3"/>
  <c r="BG589" i="3"/>
  <c r="BG590" i="3"/>
  <c r="BG591" i="3"/>
  <c r="BG592" i="3"/>
  <c r="BG593" i="3"/>
  <c r="BG594" i="3"/>
  <c r="BG595" i="3"/>
  <c r="BG596" i="3"/>
  <c r="BG597" i="3"/>
  <c r="BG598" i="3"/>
  <c r="BG599" i="3"/>
  <c r="BG600" i="3"/>
  <c r="BG601" i="3"/>
  <c r="BG602" i="3"/>
  <c r="BG603" i="3"/>
  <c r="BG604" i="3"/>
  <c r="BG605" i="3"/>
  <c r="BG606" i="3"/>
  <c r="BG607" i="3"/>
  <c r="BG608" i="3"/>
  <c r="BG609" i="3"/>
  <c r="BG610" i="3"/>
  <c r="BG611" i="3"/>
  <c r="BG612" i="3"/>
  <c r="BG613" i="3"/>
  <c r="BG614" i="3"/>
  <c r="BG615" i="3"/>
  <c r="BG616" i="3"/>
  <c r="BG617" i="3"/>
  <c r="BG618" i="3"/>
  <c r="BG619" i="3"/>
  <c r="BG620" i="3"/>
  <c r="BG621" i="3"/>
  <c r="BG622" i="3"/>
  <c r="BG623" i="3"/>
  <c r="BG624" i="3"/>
  <c r="BG625" i="3"/>
  <c r="BG626" i="3"/>
  <c r="BG627" i="3"/>
  <c r="BG628" i="3"/>
  <c r="BG629" i="3"/>
  <c r="BG630" i="3"/>
  <c r="BG631" i="3"/>
  <c r="BG632" i="3"/>
  <c r="BG633" i="3"/>
  <c r="BG634" i="3"/>
  <c r="BG635" i="3"/>
  <c r="BG636" i="3"/>
  <c r="BG637" i="3"/>
  <c r="BG638" i="3"/>
  <c r="BG639" i="3"/>
  <c r="BG640" i="3"/>
  <c r="BG641" i="3"/>
  <c r="BG642" i="3"/>
  <c r="BG643" i="3"/>
  <c r="BG644" i="3"/>
  <c r="BG645" i="3"/>
  <c r="BG646" i="3"/>
  <c r="BG647" i="3"/>
  <c r="BG648" i="3"/>
  <c r="BG649" i="3"/>
  <c r="BG650" i="3"/>
  <c r="BG651" i="3"/>
  <c r="BG652" i="3"/>
  <c r="BG653" i="3"/>
  <c r="BG654" i="3"/>
  <c r="BG655" i="3"/>
  <c r="BG656" i="3"/>
  <c r="BG657" i="3"/>
  <c r="BG658" i="3"/>
  <c r="BG659" i="3"/>
  <c r="BG660" i="3"/>
  <c r="BG661" i="3"/>
  <c r="BG662" i="3"/>
  <c r="BG663" i="3"/>
  <c r="BG664" i="3"/>
  <c r="BG665" i="3"/>
  <c r="BG666" i="3"/>
  <c r="BG667" i="3"/>
  <c r="BG668" i="3"/>
  <c r="BG669" i="3"/>
  <c r="BG670" i="3"/>
  <c r="BG671" i="3"/>
  <c r="BG672" i="3"/>
  <c r="BG673" i="3"/>
  <c r="BG674" i="3"/>
  <c r="BG675" i="3"/>
  <c r="BG676" i="3"/>
  <c r="BG677" i="3"/>
  <c r="BG678" i="3"/>
  <c r="BG679" i="3"/>
  <c r="BG680" i="3"/>
  <c r="BG681" i="3"/>
  <c r="BG682" i="3"/>
  <c r="BG683" i="3"/>
  <c r="BG684" i="3"/>
  <c r="BG685" i="3"/>
  <c r="BG686" i="3"/>
  <c r="BG687" i="3"/>
  <c r="BG688" i="3"/>
  <c r="BG689" i="3"/>
  <c r="BG690" i="3"/>
  <c r="BG691" i="3"/>
  <c r="BG692" i="3"/>
  <c r="BG693" i="3"/>
  <c r="BG694" i="3"/>
  <c r="BG695" i="3"/>
  <c r="BG696" i="3"/>
  <c r="BG697" i="3"/>
  <c r="BG698" i="3"/>
  <c r="BG699" i="3"/>
  <c r="BG700" i="3"/>
  <c r="BG701" i="3"/>
  <c r="BG702" i="3"/>
  <c r="BG703" i="3"/>
  <c r="BG704" i="3"/>
  <c r="BG705" i="3"/>
  <c r="BG706" i="3"/>
  <c r="BG707" i="3"/>
  <c r="BG708" i="3"/>
  <c r="BG709" i="3"/>
  <c r="BG710" i="3"/>
  <c r="BG711" i="3"/>
  <c r="BG712" i="3"/>
  <c r="BG713" i="3"/>
  <c r="BG714" i="3"/>
  <c r="BG715" i="3"/>
  <c r="BG716" i="3"/>
  <c r="BG717" i="3"/>
  <c r="BG718" i="3"/>
  <c r="BG719" i="3"/>
  <c r="BG720" i="3"/>
  <c r="BG721" i="3"/>
  <c r="BG722" i="3"/>
  <c r="BG723" i="3"/>
  <c r="BG724" i="3"/>
  <c r="BG725" i="3"/>
  <c r="BG726" i="3"/>
  <c r="BG727" i="3"/>
  <c r="BG728" i="3"/>
  <c r="BG729" i="3"/>
  <c r="BG730" i="3"/>
  <c r="BG731" i="3"/>
  <c r="BG732" i="3"/>
  <c r="BG733" i="3"/>
  <c r="BG734" i="3"/>
  <c r="BG735" i="3"/>
  <c r="BG736" i="3"/>
  <c r="BG737" i="3"/>
  <c r="BG738" i="3"/>
  <c r="BG739" i="3"/>
  <c r="BG740" i="3"/>
  <c r="BG741" i="3"/>
  <c r="BG742" i="3"/>
  <c r="BG743" i="3"/>
  <c r="BG744" i="3"/>
  <c r="BG745" i="3"/>
  <c r="BG746" i="3"/>
  <c r="BG747" i="3"/>
  <c r="BG748" i="3"/>
  <c r="BG749" i="3"/>
  <c r="BG750" i="3"/>
  <c r="BG751" i="3"/>
  <c r="BG752" i="3"/>
  <c r="BG753" i="3"/>
  <c r="BG754" i="3"/>
  <c r="BG755" i="3"/>
  <c r="BG756" i="3"/>
  <c r="BG757" i="3"/>
  <c r="BG758" i="3"/>
  <c r="BG759" i="3"/>
  <c r="BG760" i="3"/>
  <c r="BG761" i="3"/>
  <c r="BG762" i="3"/>
  <c r="BG763" i="3"/>
  <c r="BG764" i="3"/>
  <c r="BG765" i="3"/>
  <c r="BG766" i="3"/>
  <c r="BG767" i="3"/>
  <c r="BG768" i="3"/>
  <c r="BG769" i="3"/>
  <c r="BG770" i="3"/>
  <c r="BG771" i="3"/>
  <c r="BG772" i="3"/>
  <c r="BG773" i="3"/>
  <c r="BG774" i="3"/>
  <c r="BG775" i="3"/>
  <c r="BG776" i="3"/>
  <c r="BG777" i="3"/>
  <c r="BG778" i="3"/>
  <c r="BG779" i="3"/>
  <c r="BG780" i="3"/>
  <c r="BG781" i="3"/>
  <c r="BG782" i="3"/>
  <c r="BG783" i="3"/>
  <c r="BG784" i="3"/>
  <c r="BG785" i="3"/>
  <c r="BG786" i="3"/>
  <c r="BG787" i="3"/>
  <c r="BG788" i="3"/>
  <c r="BG789" i="3"/>
  <c r="BG790" i="3"/>
  <c r="BG791" i="3"/>
  <c r="BG792" i="3"/>
  <c r="BG793" i="3"/>
  <c r="BG794" i="3"/>
  <c r="BG795" i="3"/>
  <c r="BG796" i="3"/>
  <c r="BG797" i="3"/>
  <c r="BG798" i="3"/>
  <c r="BG799" i="3"/>
  <c r="BG800" i="3"/>
  <c r="BG801" i="3"/>
  <c r="BG802" i="3"/>
  <c r="BG803" i="3"/>
  <c r="BG804" i="3"/>
  <c r="BG805" i="3"/>
  <c r="BG806" i="3"/>
  <c r="BG807" i="3"/>
  <c r="BG808" i="3"/>
  <c r="BG809" i="3"/>
  <c r="BG810" i="3"/>
  <c r="BG811" i="3"/>
  <c r="BG812" i="3"/>
  <c r="BG813" i="3"/>
  <c r="BG814" i="3"/>
  <c r="BG815" i="3"/>
  <c r="BG816" i="3"/>
  <c r="BG817" i="3"/>
  <c r="BG818" i="3"/>
  <c r="BG819" i="3"/>
  <c r="BG820" i="3"/>
  <c r="BG821" i="3"/>
  <c r="BG822" i="3"/>
  <c r="BG823" i="3"/>
  <c r="BG824" i="3"/>
  <c r="BG825" i="3"/>
  <c r="BG826" i="3"/>
  <c r="BG827" i="3"/>
  <c r="BG828" i="3"/>
  <c r="BG829" i="3"/>
  <c r="BG830" i="3"/>
  <c r="BG831" i="3"/>
  <c r="BG832" i="3"/>
  <c r="BG833" i="3"/>
  <c r="BG834" i="3"/>
  <c r="BG835" i="3"/>
  <c r="BG836" i="3"/>
  <c r="BG837" i="3"/>
  <c r="BG838" i="3"/>
  <c r="BG839" i="3"/>
  <c r="BG840" i="3"/>
  <c r="BG841" i="3"/>
  <c r="BG842" i="3"/>
  <c r="BG843" i="3"/>
  <c r="BG844" i="3"/>
  <c r="BG845" i="3"/>
  <c r="BG846" i="3"/>
  <c r="BG847" i="3"/>
  <c r="BG848" i="3"/>
  <c r="BG849" i="3"/>
  <c r="BG850" i="3"/>
  <c r="BG851" i="3"/>
  <c r="BG852" i="3"/>
  <c r="BG853" i="3"/>
  <c r="BG854" i="3"/>
  <c r="BG855" i="3"/>
  <c r="BG856" i="3"/>
  <c r="BG857" i="3"/>
  <c r="BG858" i="3"/>
  <c r="BG859" i="3"/>
  <c r="BG860" i="3"/>
  <c r="BG861" i="3"/>
  <c r="BG862" i="3"/>
  <c r="BG863" i="3"/>
  <c r="BG864" i="3"/>
  <c r="BG865" i="3"/>
  <c r="BG866" i="3"/>
  <c r="BG867" i="3"/>
  <c r="BG868" i="3"/>
  <c r="BG869" i="3"/>
  <c r="BG870" i="3"/>
  <c r="BG871" i="3"/>
  <c r="BG872" i="3"/>
  <c r="BG873" i="3"/>
  <c r="BG874" i="3"/>
  <c r="BG875" i="3"/>
  <c r="BG876" i="3"/>
  <c r="BG877" i="3"/>
  <c r="BG878" i="3"/>
  <c r="BG879" i="3"/>
  <c r="BG880" i="3"/>
  <c r="BG881" i="3"/>
  <c r="BG882" i="3"/>
  <c r="BG883" i="3"/>
  <c r="BG884" i="3"/>
  <c r="BG885" i="3"/>
  <c r="BG886" i="3"/>
  <c r="BG887" i="3"/>
  <c r="BG888" i="3"/>
  <c r="BG889" i="3"/>
  <c r="BG890" i="3"/>
  <c r="BG891" i="3"/>
  <c r="BG892" i="3"/>
  <c r="BG893" i="3"/>
  <c r="BG894" i="3"/>
  <c r="BG895" i="3"/>
  <c r="BG896" i="3"/>
  <c r="BG897" i="3"/>
  <c r="BG898" i="3"/>
  <c r="BG899" i="3"/>
  <c r="BG900" i="3"/>
  <c r="BG901" i="3"/>
  <c r="BG902" i="3"/>
  <c r="BG903" i="3"/>
  <c r="BG904" i="3"/>
  <c r="BG905" i="3"/>
  <c r="BG906" i="3"/>
  <c r="BG907" i="3"/>
  <c r="BG908" i="3"/>
  <c r="BG909" i="3"/>
  <c r="BG910" i="3"/>
  <c r="BG911" i="3"/>
  <c r="BG912" i="3"/>
  <c r="BG913" i="3"/>
  <c r="BG914" i="3"/>
  <c r="BG915" i="3"/>
  <c r="BG916" i="3"/>
  <c r="BG917" i="3"/>
  <c r="BG918" i="3"/>
  <c r="BG919" i="3"/>
  <c r="BG920" i="3"/>
  <c r="BG921" i="3"/>
  <c r="BG922" i="3"/>
  <c r="BG923" i="3"/>
  <c r="BG924" i="3"/>
  <c r="BG925" i="3"/>
  <c r="BG926" i="3"/>
  <c r="BG927" i="3"/>
  <c r="BG928" i="3"/>
  <c r="BG929" i="3"/>
  <c r="BG930" i="3"/>
  <c r="BG931" i="3"/>
  <c r="BG932" i="3"/>
  <c r="BG933" i="3"/>
  <c r="BG934" i="3"/>
  <c r="BG935" i="3"/>
  <c r="BG936" i="3"/>
  <c r="BG937" i="3"/>
  <c r="BG938" i="3"/>
  <c r="BG939" i="3"/>
  <c r="BG940" i="3"/>
  <c r="BG941" i="3"/>
  <c r="BG942" i="3"/>
  <c r="BG943" i="3"/>
  <c r="BG944" i="3"/>
  <c r="BG945" i="3"/>
  <c r="BG946" i="3"/>
  <c r="BG947" i="3"/>
  <c r="BG948" i="3"/>
  <c r="BG949" i="3"/>
  <c r="BG950" i="3"/>
  <c r="BG951" i="3"/>
  <c r="BG952" i="3"/>
  <c r="BG953" i="3"/>
  <c r="BG954" i="3"/>
  <c r="BG955" i="3"/>
  <c r="BG956" i="3"/>
  <c r="BG957" i="3"/>
  <c r="BG958" i="3"/>
  <c r="BG959" i="3"/>
  <c r="BG960" i="3"/>
  <c r="BG961" i="3"/>
  <c r="BG962" i="3"/>
  <c r="BG963" i="3"/>
  <c r="BG964" i="3"/>
  <c r="BG965" i="3"/>
  <c r="BG966" i="3"/>
  <c r="BG967" i="3"/>
  <c r="BG968" i="3"/>
  <c r="BG969" i="3"/>
  <c r="BG970" i="3"/>
  <c r="BG971" i="3"/>
  <c r="BG972" i="3"/>
  <c r="BG973" i="3"/>
  <c r="BG974" i="3"/>
  <c r="BG975" i="3"/>
  <c r="BG976" i="3"/>
  <c r="BG977" i="3"/>
  <c r="BG978" i="3"/>
  <c r="BG979" i="3"/>
  <c r="BG980" i="3"/>
  <c r="BG981" i="3"/>
  <c r="BG982" i="3"/>
  <c r="BG983" i="3"/>
  <c r="BG984" i="3"/>
  <c r="BG985" i="3"/>
  <c r="BG986" i="3"/>
  <c r="BG987" i="3"/>
  <c r="BG988" i="3"/>
  <c r="BG989" i="3"/>
  <c r="BG990" i="3"/>
  <c r="BG991" i="3"/>
  <c r="BG992" i="3"/>
  <c r="BG993" i="3"/>
  <c r="BG994" i="3"/>
  <c r="BG995" i="3"/>
  <c r="BG996" i="3"/>
  <c r="BG997" i="3"/>
  <c r="BG998" i="3"/>
  <c r="BG999" i="3"/>
  <c r="BG1000" i="3"/>
  <c r="BG1001" i="3"/>
  <c r="BG1002" i="3"/>
  <c r="BG1003" i="3"/>
  <c r="BG1004" i="3"/>
  <c r="BG1005" i="3"/>
  <c r="BG1006" i="3"/>
  <c r="BG1007" i="3"/>
  <c r="BG1008" i="3"/>
  <c r="BG1009" i="3"/>
  <c r="BG1010" i="3"/>
  <c r="BG1011" i="3"/>
  <c r="BG1012" i="3"/>
  <c r="BG1013" i="3"/>
  <c r="BG1014" i="3"/>
  <c r="BG1015" i="3"/>
  <c r="BG1016" i="3"/>
  <c r="BG1017" i="3"/>
  <c r="BG1018" i="3"/>
  <c r="BG1019" i="3"/>
  <c r="BG1020" i="3"/>
  <c r="BG1021" i="3"/>
  <c r="BG1022" i="3"/>
  <c r="BG1023" i="3"/>
  <c r="BG1024" i="3"/>
  <c r="BG1025" i="3"/>
  <c r="BG1026" i="3"/>
  <c r="BG1027" i="3"/>
  <c r="BG1028" i="3"/>
  <c r="BG1029" i="3"/>
  <c r="BG1030" i="3"/>
  <c r="BG1031" i="3"/>
  <c r="BG1032" i="3"/>
  <c r="BG1033" i="3"/>
  <c r="BG1034" i="3"/>
  <c r="BG1035" i="3"/>
  <c r="BG1036" i="3"/>
  <c r="BG1037" i="3"/>
  <c r="BG1038" i="3"/>
  <c r="BG1039" i="3"/>
  <c r="BG1040" i="3"/>
  <c r="BG1041" i="3"/>
  <c r="BG1042" i="3"/>
  <c r="BG1043" i="3"/>
  <c r="BG1044" i="3"/>
  <c r="BG1045" i="3"/>
  <c r="BG1046" i="3"/>
  <c r="BG1047" i="3"/>
  <c r="BG1048" i="3"/>
  <c r="BG1049" i="3"/>
  <c r="BG1050" i="3"/>
  <c r="BG1051" i="3"/>
  <c r="BG1052" i="3"/>
  <c r="BG1053" i="3"/>
  <c r="BG1054" i="3"/>
  <c r="BG1055" i="3"/>
  <c r="BG1056" i="3"/>
  <c r="BG1057" i="3"/>
  <c r="BG1058" i="3"/>
  <c r="BG1059" i="3"/>
  <c r="BG1060" i="3"/>
  <c r="BG1061" i="3"/>
  <c r="BG1062" i="3"/>
  <c r="BG1063" i="3"/>
  <c r="BG1064" i="3"/>
  <c r="BG1065" i="3"/>
  <c r="BG1066" i="3"/>
  <c r="BG1067" i="3"/>
  <c r="BG1068" i="3"/>
  <c r="BG1069" i="3"/>
  <c r="BG1070" i="3"/>
  <c r="BG1071" i="3"/>
  <c r="BG1072" i="3"/>
  <c r="BG1073" i="3"/>
  <c r="BG1074" i="3"/>
  <c r="BG1075" i="3"/>
  <c r="BG1076" i="3"/>
  <c r="BG1077" i="3"/>
  <c r="BG1078" i="3"/>
  <c r="BG1079" i="3"/>
  <c r="BG1080" i="3"/>
  <c r="BG1081" i="3"/>
  <c r="BG1082" i="3"/>
  <c r="BG1083" i="3"/>
  <c r="BG1084" i="3"/>
  <c r="BG1085" i="3"/>
  <c r="BG1086" i="3"/>
  <c r="BG1087" i="3"/>
  <c r="BG1088" i="3"/>
  <c r="BG1089" i="3"/>
  <c r="BG1090" i="3"/>
  <c r="BG1091" i="3"/>
  <c r="BG1092" i="3"/>
  <c r="BG1093" i="3"/>
  <c r="BG1094" i="3"/>
  <c r="BG1095" i="3"/>
  <c r="BG1096" i="3"/>
  <c r="BG1097" i="3"/>
  <c r="BG1098" i="3"/>
  <c r="BG1099" i="3"/>
  <c r="BG1100" i="3"/>
  <c r="BG1101" i="3"/>
  <c r="BG1102" i="3"/>
  <c r="BG1103" i="3"/>
  <c r="BG1104" i="3"/>
  <c r="BG1105" i="3"/>
  <c r="BG1106" i="3"/>
  <c r="BG1107" i="3"/>
  <c r="BG1108" i="3"/>
  <c r="BG1109" i="3"/>
  <c r="BG1110" i="3"/>
  <c r="BG1111" i="3"/>
  <c r="BG1112" i="3"/>
  <c r="BG1113" i="3"/>
  <c r="BG1114" i="3"/>
  <c r="BG1115" i="3"/>
  <c r="BG1116" i="3"/>
  <c r="BG1117" i="3"/>
  <c r="BG1118" i="3"/>
  <c r="BG1119" i="3"/>
  <c r="BG1120" i="3"/>
  <c r="BG1121" i="3"/>
  <c r="BG1122" i="3"/>
  <c r="BG1123" i="3"/>
  <c r="BG1124" i="3"/>
  <c r="BG1125" i="3"/>
  <c r="BG1126" i="3"/>
  <c r="BG1127" i="3"/>
  <c r="BG1128" i="3"/>
  <c r="BG1129" i="3"/>
  <c r="BG1130" i="3"/>
  <c r="BG1131" i="3"/>
  <c r="BG1132" i="3"/>
  <c r="BG1133" i="3"/>
  <c r="BG1134" i="3"/>
  <c r="BG1135" i="3"/>
  <c r="BG1136" i="3"/>
  <c r="BG1137" i="3"/>
  <c r="BG1138" i="3"/>
  <c r="BG1139" i="3"/>
  <c r="BG1140" i="3"/>
  <c r="BG1141" i="3"/>
  <c r="BG1142" i="3"/>
  <c r="BG1143" i="3"/>
  <c r="BG1144" i="3"/>
  <c r="BG1145" i="3"/>
  <c r="BG1146" i="3"/>
  <c r="BG1147" i="3"/>
  <c r="BG1148" i="3"/>
  <c r="BG1149" i="3"/>
  <c r="BG1150" i="3"/>
  <c r="BG1151" i="3"/>
  <c r="BG1152" i="3"/>
  <c r="BG1153" i="3"/>
  <c r="BG1154" i="3"/>
  <c r="BG1155" i="3"/>
  <c r="BG1156" i="3"/>
  <c r="BG1157" i="3"/>
  <c r="BG1158" i="3"/>
  <c r="BG1159" i="3"/>
  <c r="BG1160" i="3"/>
  <c r="BG1161" i="3"/>
  <c r="BG1162" i="3"/>
  <c r="BG1163" i="3"/>
  <c r="BG1164" i="3"/>
  <c r="BG1165" i="3"/>
  <c r="BG1166" i="3"/>
  <c r="BG1167" i="3"/>
  <c r="BG1168" i="3"/>
  <c r="BG1169" i="3"/>
  <c r="BG1170" i="3"/>
  <c r="BG1171" i="3"/>
  <c r="BG1172" i="3"/>
  <c r="BG1173" i="3"/>
  <c r="BG1174" i="3"/>
  <c r="BG1175" i="3"/>
  <c r="BG1176" i="3"/>
  <c r="BG1177" i="3"/>
  <c r="BG1178" i="3"/>
  <c r="BG1179" i="3"/>
  <c r="BG1180" i="3"/>
  <c r="BG1181" i="3"/>
  <c r="BG1182" i="3"/>
  <c r="BG1183" i="3"/>
  <c r="BG1184" i="3"/>
  <c r="BG1185" i="3"/>
  <c r="BG1186" i="3"/>
  <c r="BG1187" i="3"/>
  <c r="BG1188" i="3"/>
  <c r="BG1189" i="3"/>
  <c r="BG1190" i="3"/>
  <c r="BG1191" i="3"/>
  <c r="BG1192" i="3"/>
  <c r="BG1193" i="3"/>
  <c r="BG1194" i="3"/>
  <c r="BG1195" i="3"/>
  <c r="BG1196" i="3"/>
  <c r="BG1197" i="3"/>
  <c r="BG1198" i="3"/>
  <c r="BG1199" i="3"/>
  <c r="BG1200" i="3"/>
  <c r="BG1201" i="3"/>
  <c r="BG1202" i="3"/>
  <c r="BG1203" i="3"/>
  <c r="BG1204" i="3"/>
  <c r="BG1205" i="3"/>
  <c r="BG1206" i="3"/>
  <c r="BG1207" i="3"/>
  <c r="BG1208" i="3"/>
  <c r="BG1209" i="3"/>
  <c r="BG1210" i="3"/>
  <c r="BG1211" i="3"/>
  <c r="BG1212" i="3"/>
  <c r="BG1213" i="3"/>
  <c r="BG1214" i="3"/>
  <c r="BG1215" i="3"/>
  <c r="BG1216" i="3"/>
  <c r="BG1217" i="3"/>
  <c r="BG1218" i="3"/>
  <c r="BG1219" i="3"/>
  <c r="BG1220" i="3"/>
  <c r="BG1221" i="3"/>
  <c r="BG1222" i="3"/>
  <c r="BG1223" i="3"/>
  <c r="BG1224" i="3"/>
  <c r="BG1225" i="3"/>
  <c r="BG1226" i="3"/>
  <c r="BG1227" i="3"/>
  <c r="BG1228" i="3"/>
  <c r="BG1229" i="3"/>
  <c r="BG1230" i="3"/>
  <c r="BG1231" i="3"/>
  <c r="BG1232" i="3"/>
  <c r="BG1233" i="3"/>
  <c r="BG1234" i="3"/>
  <c r="BG1235" i="3"/>
  <c r="BG1236" i="3"/>
  <c r="BG1237" i="3"/>
  <c r="BG1238" i="3"/>
  <c r="BG1239" i="3"/>
  <c r="BG1240" i="3"/>
  <c r="BG1241" i="3"/>
  <c r="BG1242" i="3"/>
  <c r="BG1243" i="3"/>
  <c r="BG1244" i="3"/>
  <c r="BG1245" i="3"/>
  <c r="BG1246" i="3"/>
  <c r="BG1247" i="3"/>
  <c r="BG1248" i="3"/>
  <c r="BG1249" i="3"/>
  <c r="BG1250" i="3"/>
  <c r="BG1251" i="3"/>
  <c r="BG1252" i="3"/>
  <c r="BG1253" i="3"/>
  <c r="BG1254" i="3"/>
  <c r="BG1255" i="3"/>
  <c r="BG1256" i="3"/>
  <c r="BG1257" i="3"/>
  <c r="BG1258" i="3"/>
  <c r="BG1259" i="3"/>
  <c r="BG1260" i="3"/>
  <c r="BG1261" i="3"/>
  <c r="BG1262" i="3"/>
  <c r="BG1263" i="3"/>
  <c r="BG1264" i="3"/>
  <c r="BG1265" i="3"/>
  <c r="BG1266" i="3"/>
  <c r="BG1267" i="3"/>
  <c r="BG1268" i="3"/>
  <c r="BG1269" i="3"/>
  <c r="BG1270" i="3"/>
  <c r="BG1271" i="3"/>
  <c r="BG1272" i="3"/>
  <c r="BG1273" i="3"/>
  <c r="BG1274" i="3"/>
  <c r="BG1275" i="3"/>
  <c r="BG1276" i="3"/>
  <c r="BG1277" i="3"/>
  <c r="BG1278" i="3"/>
  <c r="BG1279" i="3"/>
  <c r="BG1280" i="3"/>
  <c r="BG1281" i="3"/>
  <c r="BG1282" i="3"/>
  <c r="BG1283" i="3"/>
  <c r="BG1284" i="3"/>
  <c r="BG1285" i="3"/>
  <c r="BG1286" i="3"/>
  <c r="BG1287" i="3"/>
  <c r="BG1288" i="3"/>
  <c r="BG1289" i="3"/>
  <c r="BG1290" i="3"/>
  <c r="BG1291" i="3"/>
  <c r="BG1292" i="3"/>
  <c r="BG1293" i="3"/>
  <c r="BG1294" i="3"/>
  <c r="BG1295" i="3"/>
  <c r="BG1296" i="3"/>
  <c r="BG1297" i="3"/>
  <c r="BG1298" i="3"/>
  <c r="BG1299" i="3"/>
  <c r="BG1300" i="3"/>
  <c r="BG1301" i="3"/>
  <c r="BG1302" i="3"/>
  <c r="BG1303" i="3"/>
  <c r="BG1304" i="3"/>
  <c r="BG1305" i="3"/>
  <c r="BG1306" i="3"/>
  <c r="BG1307" i="3"/>
  <c r="BG1308" i="3"/>
  <c r="BG1309" i="3"/>
  <c r="BG1310" i="3"/>
  <c r="BG1311" i="3"/>
  <c r="BG1312" i="3"/>
  <c r="BG1313" i="3"/>
  <c r="BG1314" i="3"/>
  <c r="BG1315" i="3"/>
  <c r="BG1316" i="3"/>
  <c r="BG1317" i="3"/>
  <c r="BG1318" i="3"/>
  <c r="BG1319" i="3"/>
  <c r="BG1320" i="3"/>
  <c r="BG1321" i="3"/>
  <c r="BG1322" i="3"/>
  <c r="BG1323" i="3"/>
  <c r="BG1324" i="3"/>
  <c r="BG1325" i="3"/>
  <c r="BG1326" i="3"/>
  <c r="BG1327" i="3"/>
  <c r="BG1328" i="3"/>
  <c r="BG1329" i="3"/>
  <c r="BG1330" i="3"/>
  <c r="BG1331" i="3"/>
  <c r="BG1332" i="3"/>
  <c r="BG1333" i="3"/>
  <c r="BG1334" i="3"/>
  <c r="BG1335" i="3"/>
  <c r="BG1336" i="3"/>
  <c r="BG1337" i="3"/>
  <c r="BG1338" i="3"/>
  <c r="BG1339" i="3"/>
  <c r="BG1340" i="3"/>
  <c r="BG1341" i="3"/>
  <c r="BG1342" i="3"/>
  <c r="BG1343" i="3"/>
  <c r="BG1344" i="3"/>
  <c r="BG1345" i="3"/>
  <c r="BG1346" i="3"/>
  <c r="BG1347" i="3"/>
  <c r="BG1348" i="3"/>
  <c r="BG1349" i="3"/>
  <c r="BG1350" i="3"/>
  <c r="BG1351" i="3"/>
  <c r="BG1352" i="3"/>
  <c r="BG1353" i="3"/>
  <c r="BG1354" i="3"/>
  <c r="BG1355" i="3"/>
  <c r="BG1356" i="3"/>
  <c r="BG1357" i="3"/>
  <c r="BG1358" i="3"/>
  <c r="BG1359" i="3"/>
  <c r="BG1360" i="3"/>
  <c r="BG1361" i="3"/>
  <c r="BG1362" i="3"/>
  <c r="BG1363" i="3"/>
  <c r="BG1364" i="3"/>
  <c r="BG1365" i="3"/>
  <c r="BG1366" i="3"/>
  <c r="BG1367" i="3"/>
  <c r="BG1368" i="3"/>
  <c r="BG1369" i="3"/>
  <c r="BG1370" i="3"/>
  <c r="BG1371" i="3"/>
  <c r="BG1372" i="3"/>
  <c r="BG1373" i="3"/>
  <c r="BG1374" i="3"/>
  <c r="BG1375" i="3"/>
  <c r="BG1376" i="3"/>
  <c r="BG1377" i="3"/>
  <c r="BG1378" i="3"/>
  <c r="BG1379" i="3"/>
  <c r="BG1380" i="3"/>
  <c r="BG1381" i="3"/>
  <c r="BG1382" i="3"/>
  <c r="BG1383" i="3"/>
  <c r="BG1384" i="3"/>
  <c r="BG1385" i="3"/>
  <c r="BG1386" i="3"/>
  <c r="BG1387" i="3"/>
  <c r="BG1388" i="3"/>
  <c r="BG1389" i="3"/>
  <c r="BG1390" i="3"/>
  <c r="BG1391" i="3"/>
  <c r="BG1392" i="3"/>
  <c r="BG1393" i="3"/>
  <c r="BG1394" i="3"/>
  <c r="BG1395" i="3"/>
  <c r="BG1396" i="3"/>
  <c r="BG1397" i="3"/>
  <c r="BG1398" i="3"/>
  <c r="BG1399" i="3"/>
  <c r="BG1400" i="3"/>
  <c r="BG1401" i="3"/>
  <c r="BG1402" i="3"/>
  <c r="BG1403" i="3"/>
  <c r="BG1404" i="3"/>
  <c r="BG1405" i="3"/>
  <c r="BG1406" i="3"/>
  <c r="BG1407" i="3"/>
  <c r="BG1408" i="3"/>
  <c r="BG1409" i="3"/>
  <c r="BG1410" i="3"/>
  <c r="BG1411" i="3"/>
  <c r="BG1412" i="3"/>
  <c r="BG1413" i="3"/>
  <c r="BG1414" i="3"/>
  <c r="BG1415" i="3"/>
  <c r="BG1416" i="3"/>
  <c r="BG1417" i="3"/>
  <c r="BG1418" i="3"/>
  <c r="BG1419" i="3"/>
  <c r="BG1420" i="3"/>
  <c r="BG1421" i="3"/>
  <c r="BG1422" i="3"/>
  <c r="BG1423" i="3"/>
  <c r="BG1424" i="3"/>
  <c r="BG1425" i="3"/>
  <c r="BG1426" i="3"/>
  <c r="BG1427" i="3"/>
  <c r="BG1428" i="3"/>
  <c r="BG1429" i="3"/>
  <c r="BG1430" i="3"/>
  <c r="BG1431" i="3"/>
  <c r="BG1432" i="3"/>
  <c r="BG1433" i="3"/>
  <c r="BG1434" i="3"/>
  <c r="BG1435" i="3"/>
  <c r="BG1436" i="3"/>
  <c r="BG1437" i="3"/>
  <c r="BG1438" i="3"/>
  <c r="BG1439" i="3"/>
  <c r="BG1440" i="3"/>
  <c r="BG1441" i="3"/>
  <c r="BG1442" i="3"/>
  <c r="BG498" i="3"/>
  <c r="BD499" i="3"/>
  <c r="BD500" i="3"/>
  <c r="BD501" i="3"/>
  <c r="BD502" i="3"/>
  <c r="BD503" i="3"/>
  <c r="BD504" i="3"/>
  <c r="BD505" i="3"/>
  <c r="BD506" i="3"/>
  <c r="BD507" i="3"/>
  <c r="BD508" i="3"/>
  <c r="BD509" i="3"/>
  <c r="BD510" i="3"/>
  <c r="BD511" i="3"/>
  <c r="BD512" i="3"/>
  <c r="BD513" i="3"/>
  <c r="BD514" i="3"/>
  <c r="BD515" i="3"/>
  <c r="BD516" i="3"/>
  <c r="BD517" i="3"/>
  <c r="BD518" i="3"/>
  <c r="BD519" i="3"/>
  <c r="BD520" i="3"/>
  <c r="BD521" i="3"/>
  <c r="BD522" i="3"/>
  <c r="BD523" i="3"/>
  <c r="BD524" i="3"/>
  <c r="BD525" i="3"/>
  <c r="BD526" i="3"/>
  <c r="BD527" i="3"/>
  <c r="BD528" i="3"/>
  <c r="BD529" i="3"/>
  <c r="BD530" i="3"/>
  <c r="BD531" i="3"/>
  <c r="BD532" i="3"/>
  <c r="BD533" i="3"/>
  <c r="BD534" i="3"/>
  <c r="BD535" i="3"/>
  <c r="BD536" i="3"/>
  <c r="BD537" i="3"/>
  <c r="BD538" i="3"/>
  <c r="BD539" i="3"/>
  <c r="BD540" i="3"/>
  <c r="BD541" i="3"/>
  <c r="BD542" i="3"/>
  <c r="BD543" i="3"/>
  <c r="BD544" i="3"/>
  <c r="BD545" i="3"/>
  <c r="BD546" i="3"/>
  <c r="BD547" i="3"/>
  <c r="BD548" i="3"/>
  <c r="BD549" i="3"/>
  <c r="BD550" i="3"/>
  <c r="BD551" i="3"/>
  <c r="BD552" i="3"/>
  <c r="BD553" i="3"/>
  <c r="BD554" i="3"/>
  <c r="BD555" i="3"/>
  <c r="BD556" i="3"/>
  <c r="BD557" i="3"/>
  <c r="BD558" i="3"/>
  <c r="BD559" i="3"/>
  <c r="BD560" i="3"/>
  <c r="BD561" i="3"/>
  <c r="BD562" i="3"/>
  <c r="BD563" i="3"/>
  <c r="BD564" i="3"/>
  <c r="BD565" i="3"/>
  <c r="BD566" i="3"/>
  <c r="BD567" i="3"/>
  <c r="BD568" i="3"/>
  <c r="BD569" i="3"/>
  <c r="BD570" i="3"/>
  <c r="BD571" i="3"/>
  <c r="BD572" i="3"/>
  <c r="BD573" i="3"/>
  <c r="BD574" i="3"/>
  <c r="BD575" i="3"/>
  <c r="BD576" i="3"/>
  <c r="BD577" i="3"/>
  <c r="BD578" i="3"/>
  <c r="BD579" i="3"/>
  <c r="BD580" i="3"/>
  <c r="BD581" i="3"/>
  <c r="BD582" i="3"/>
  <c r="BD583" i="3"/>
  <c r="BD584" i="3"/>
  <c r="BD585" i="3"/>
  <c r="BD586" i="3"/>
  <c r="BD587" i="3"/>
  <c r="BD588" i="3"/>
  <c r="BD589" i="3"/>
  <c r="BD590" i="3"/>
  <c r="BD591" i="3"/>
  <c r="BD592" i="3"/>
  <c r="BD593" i="3"/>
  <c r="BD594" i="3"/>
  <c r="BD595" i="3"/>
  <c r="BD596" i="3"/>
  <c r="BD597" i="3"/>
  <c r="BD598" i="3"/>
  <c r="BD599" i="3"/>
  <c r="BD600" i="3"/>
  <c r="BD601" i="3"/>
  <c r="BD602" i="3"/>
  <c r="BD603" i="3"/>
  <c r="BD604" i="3"/>
  <c r="BD605" i="3"/>
  <c r="BD606" i="3"/>
  <c r="BD607" i="3"/>
  <c r="BD608" i="3"/>
  <c r="BD609" i="3"/>
  <c r="BD610" i="3"/>
  <c r="BD611" i="3"/>
  <c r="BD612" i="3"/>
  <c r="BD613" i="3"/>
  <c r="BD614" i="3"/>
  <c r="BD615" i="3"/>
  <c r="BD616" i="3"/>
  <c r="BD617" i="3"/>
  <c r="BD618" i="3"/>
  <c r="BD619" i="3"/>
  <c r="BD620" i="3"/>
  <c r="BD621" i="3"/>
  <c r="BD622" i="3"/>
  <c r="BD623" i="3"/>
  <c r="BD624" i="3"/>
  <c r="BD625" i="3"/>
  <c r="BD626" i="3"/>
  <c r="BD627" i="3"/>
  <c r="BD628" i="3"/>
  <c r="BD629" i="3"/>
  <c r="BD630" i="3"/>
  <c r="BD631" i="3"/>
  <c r="BD632" i="3"/>
  <c r="BD633" i="3"/>
  <c r="BD634" i="3"/>
  <c r="BD635" i="3"/>
  <c r="BD636" i="3"/>
  <c r="BD637" i="3"/>
  <c r="BD638" i="3"/>
  <c r="BD639" i="3"/>
  <c r="BD640" i="3"/>
  <c r="BD641" i="3"/>
  <c r="BD642" i="3"/>
  <c r="BD643" i="3"/>
  <c r="BD644" i="3"/>
  <c r="BD645" i="3"/>
  <c r="BD646" i="3"/>
  <c r="BD647" i="3"/>
  <c r="BD648" i="3"/>
  <c r="BD649" i="3"/>
  <c r="BD650" i="3"/>
  <c r="BD651" i="3"/>
  <c r="BD652" i="3"/>
  <c r="BD653" i="3"/>
  <c r="BD654" i="3"/>
  <c r="BD655" i="3"/>
  <c r="BD656" i="3"/>
  <c r="BD657" i="3"/>
  <c r="BD658" i="3"/>
  <c r="BD659" i="3"/>
  <c r="BD660" i="3"/>
  <c r="BD661" i="3"/>
  <c r="BD662" i="3"/>
  <c r="BD663" i="3"/>
  <c r="BD664" i="3"/>
  <c r="BD665" i="3"/>
  <c r="BD666" i="3"/>
  <c r="BD667" i="3"/>
  <c r="BD668" i="3"/>
  <c r="BD669" i="3"/>
  <c r="BD670" i="3"/>
  <c r="BD671" i="3"/>
  <c r="BD672" i="3"/>
  <c r="BD673" i="3"/>
  <c r="BD674" i="3"/>
  <c r="BD675" i="3"/>
  <c r="BD676" i="3"/>
  <c r="BD677" i="3"/>
  <c r="BD678" i="3"/>
  <c r="BD679" i="3"/>
  <c r="BD680" i="3"/>
  <c r="BD681" i="3"/>
  <c r="BD682" i="3"/>
  <c r="BD683" i="3"/>
  <c r="BD684" i="3"/>
  <c r="BD685" i="3"/>
  <c r="BD686" i="3"/>
  <c r="BD687" i="3"/>
  <c r="BD688" i="3"/>
  <c r="BD689" i="3"/>
  <c r="BD690" i="3"/>
  <c r="BD691" i="3"/>
  <c r="BD692" i="3"/>
  <c r="BD693" i="3"/>
  <c r="BD694" i="3"/>
  <c r="BD695" i="3"/>
  <c r="BD696" i="3"/>
  <c r="BD697" i="3"/>
  <c r="BD698" i="3"/>
  <c r="BD699" i="3"/>
  <c r="BD700" i="3"/>
  <c r="BD701" i="3"/>
  <c r="BD702" i="3"/>
  <c r="BD703" i="3"/>
  <c r="BD704" i="3"/>
  <c r="BD705" i="3"/>
  <c r="BD706" i="3"/>
  <c r="BD707" i="3"/>
  <c r="BD708" i="3"/>
  <c r="BD709" i="3"/>
  <c r="BD710" i="3"/>
  <c r="BD711" i="3"/>
  <c r="BD712" i="3"/>
  <c r="BD713" i="3"/>
  <c r="BD714" i="3"/>
  <c r="BD715" i="3"/>
  <c r="BD716" i="3"/>
  <c r="BD717" i="3"/>
  <c r="BD718" i="3"/>
  <c r="BD719" i="3"/>
  <c r="BD720" i="3"/>
  <c r="BD721" i="3"/>
  <c r="BD722" i="3"/>
  <c r="BD723" i="3"/>
  <c r="BD724" i="3"/>
  <c r="BD725" i="3"/>
  <c r="BD726" i="3"/>
  <c r="BD727" i="3"/>
  <c r="BD728" i="3"/>
  <c r="BD729" i="3"/>
  <c r="BD730" i="3"/>
  <c r="BD731" i="3"/>
  <c r="BD732" i="3"/>
  <c r="BD733" i="3"/>
  <c r="BD734" i="3"/>
  <c r="BD735" i="3"/>
  <c r="BD736" i="3"/>
  <c r="BD737" i="3"/>
  <c r="BD738" i="3"/>
  <c r="BD739" i="3"/>
  <c r="BD740" i="3"/>
  <c r="BD741" i="3"/>
  <c r="BD742" i="3"/>
  <c r="BD743" i="3"/>
  <c r="BD744" i="3"/>
  <c r="BD745" i="3"/>
  <c r="BD746" i="3"/>
  <c r="BD747" i="3"/>
  <c r="BD748" i="3"/>
  <c r="BD749" i="3"/>
  <c r="BD750" i="3"/>
  <c r="BD751" i="3"/>
  <c r="BD752" i="3"/>
  <c r="BD753" i="3"/>
  <c r="BD754" i="3"/>
  <c r="BD755" i="3"/>
  <c r="BD756" i="3"/>
  <c r="BD757" i="3"/>
  <c r="BD758" i="3"/>
  <c r="BD759" i="3"/>
  <c r="BD760" i="3"/>
  <c r="BD761" i="3"/>
  <c r="BD762" i="3"/>
  <c r="BD763" i="3"/>
  <c r="BD764" i="3"/>
  <c r="BD765" i="3"/>
  <c r="BD766" i="3"/>
  <c r="BD767" i="3"/>
  <c r="BD768" i="3"/>
  <c r="BD769" i="3"/>
  <c r="BD770" i="3"/>
  <c r="BD771" i="3"/>
  <c r="BD772" i="3"/>
  <c r="BD773" i="3"/>
  <c r="BD774" i="3"/>
  <c r="BD775" i="3"/>
  <c r="BD776" i="3"/>
  <c r="BD777" i="3"/>
  <c r="BD778" i="3"/>
  <c r="BD779" i="3"/>
  <c r="BD780" i="3"/>
  <c r="BD781" i="3"/>
  <c r="BD782" i="3"/>
  <c r="BD783" i="3"/>
  <c r="BD784" i="3"/>
  <c r="BD785" i="3"/>
  <c r="BD786" i="3"/>
  <c r="BD787" i="3"/>
  <c r="BD788" i="3"/>
  <c r="BD789" i="3"/>
  <c r="BD790" i="3"/>
  <c r="BD791" i="3"/>
  <c r="BD792" i="3"/>
  <c r="BD793" i="3"/>
  <c r="BD794" i="3"/>
  <c r="BD795" i="3"/>
  <c r="BD796" i="3"/>
  <c r="BD797" i="3"/>
  <c r="BD798" i="3"/>
  <c r="BD799" i="3"/>
  <c r="BD800" i="3"/>
  <c r="BD801" i="3"/>
  <c r="BD802" i="3"/>
  <c r="BD803" i="3"/>
  <c r="BD804" i="3"/>
  <c r="BD805" i="3"/>
  <c r="BD806" i="3"/>
  <c r="BD807" i="3"/>
  <c r="BD808" i="3"/>
  <c r="BD809" i="3"/>
  <c r="BD810" i="3"/>
  <c r="BD811" i="3"/>
  <c r="BD812" i="3"/>
  <c r="BD813" i="3"/>
  <c r="BD814" i="3"/>
  <c r="BD815" i="3"/>
  <c r="BD816" i="3"/>
  <c r="BD817" i="3"/>
  <c r="BD818" i="3"/>
  <c r="BD819" i="3"/>
  <c r="BD820" i="3"/>
  <c r="BD821" i="3"/>
  <c r="BD822" i="3"/>
  <c r="BD823" i="3"/>
  <c r="BD824" i="3"/>
  <c r="BD825" i="3"/>
  <c r="BD826" i="3"/>
  <c r="BD827" i="3"/>
  <c r="BD828" i="3"/>
  <c r="BD829" i="3"/>
  <c r="BD830" i="3"/>
  <c r="BD831" i="3"/>
  <c r="BD832" i="3"/>
  <c r="BD833" i="3"/>
  <c r="BD834" i="3"/>
  <c r="BD835" i="3"/>
  <c r="BD836" i="3"/>
  <c r="BD837" i="3"/>
  <c r="BD838" i="3"/>
  <c r="BD839" i="3"/>
  <c r="BD840" i="3"/>
  <c r="BD841" i="3"/>
  <c r="BD842" i="3"/>
  <c r="BD843" i="3"/>
  <c r="BD844" i="3"/>
  <c r="BD845" i="3"/>
  <c r="BD846" i="3"/>
  <c r="BD847" i="3"/>
  <c r="BD848" i="3"/>
  <c r="BD849" i="3"/>
  <c r="BD850" i="3"/>
  <c r="BD851" i="3"/>
  <c r="BD852" i="3"/>
  <c r="BD853" i="3"/>
  <c r="BD854" i="3"/>
  <c r="BD855" i="3"/>
  <c r="BD856" i="3"/>
  <c r="BD857" i="3"/>
  <c r="BD858" i="3"/>
  <c r="BD859" i="3"/>
  <c r="BD860" i="3"/>
  <c r="BD861" i="3"/>
  <c r="BD862" i="3"/>
  <c r="BD863" i="3"/>
  <c r="BD864" i="3"/>
  <c r="BD865" i="3"/>
  <c r="BD866" i="3"/>
  <c r="BD867" i="3"/>
  <c r="BD868" i="3"/>
  <c r="BD869" i="3"/>
  <c r="BD870" i="3"/>
  <c r="BD871" i="3"/>
  <c r="BD872" i="3"/>
  <c r="BD873" i="3"/>
  <c r="BD874" i="3"/>
  <c r="BD875" i="3"/>
  <c r="BD876" i="3"/>
  <c r="BD877" i="3"/>
  <c r="BD878" i="3"/>
  <c r="BD879" i="3"/>
  <c r="BD880" i="3"/>
  <c r="BD881" i="3"/>
  <c r="BD882" i="3"/>
  <c r="BD883" i="3"/>
  <c r="BD884" i="3"/>
  <c r="BD885" i="3"/>
  <c r="BD886" i="3"/>
  <c r="BD887" i="3"/>
  <c r="BD888" i="3"/>
  <c r="BD889" i="3"/>
  <c r="BD890" i="3"/>
  <c r="BD891" i="3"/>
  <c r="BD892" i="3"/>
  <c r="BD893" i="3"/>
  <c r="BD894" i="3"/>
  <c r="BD895" i="3"/>
  <c r="BD896" i="3"/>
  <c r="BD897" i="3"/>
  <c r="BD898" i="3"/>
  <c r="BD899" i="3"/>
  <c r="BD900" i="3"/>
  <c r="BD901" i="3"/>
  <c r="BD902" i="3"/>
  <c r="BD903" i="3"/>
  <c r="BD904" i="3"/>
  <c r="BD905" i="3"/>
  <c r="BD906" i="3"/>
  <c r="BD907" i="3"/>
  <c r="BD908" i="3"/>
  <c r="BD909" i="3"/>
  <c r="BD910" i="3"/>
  <c r="BD911" i="3"/>
  <c r="BD912" i="3"/>
  <c r="BD913" i="3"/>
  <c r="BD914" i="3"/>
  <c r="BD915" i="3"/>
  <c r="BD916" i="3"/>
  <c r="BD917" i="3"/>
  <c r="BD918" i="3"/>
  <c r="BD919" i="3"/>
  <c r="BD920" i="3"/>
  <c r="BD921" i="3"/>
  <c r="BD922" i="3"/>
  <c r="BD923" i="3"/>
  <c r="BD924" i="3"/>
  <c r="BD925" i="3"/>
  <c r="BD926" i="3"/>
  <c r="BD927" i="3"/>
  <c r="BD928" i="3"/>
  <c r="BD929" i="3"/>
  <c r="BD930" i="3"/>
  <c r="BD931" i="3"/>
  <c r="BD932" i="3"/>
  <c r="BD933" i="3"/>
  <c r="BD934" i="3"/>
  <c r="BD935" i="3"/>
  <c r="BD936" i="3"/>
  <c r="BD937" i="3"/>
  <c r="BD938" i="3"/>
  <c r="BD939" i="3"/>
  <c r="BD940" i="3"/>
  <c r="BD941" i="3"/>
  <c r="BD942" i="3"/>
  <c r="BD943" i="3"/>
  <c r="BD944" i="3"/>
  <c r="BD945" i="3"/>
  <c r="BD946" i="3"/>
  <c r="BD947" i="3"/>
  <c r="BD948" i="3"/>
  <c r="BD949" i="3"/>
  <c r="BD950" i="3"/>
  <c r="BD951" i="3"/>
  <c r="BD952" i="3"/>
  <c r="BD953" i="3"/>
  <c r="BD954" i="3"/>
  <c r="BD955" i="3"/>
  <c r="BD956" i="3"/>
  <c r="BD957" i="3"/>
  <c r="BD958" i="3"/>
  <c r="BD959" i="3"/>
  <c r="BD960" i="3"/>
  <c r="BD961" i="3"/>
  <c r="BD962" i="3"/>
  <c r="BD963" i="3"/>
  <c r="BD964" i="3"/>
  <c r="BD965" i="3"/>
  <c r="BD966" i="3"/>
  <c r="BD967" i="3"/>
  <c r="BD968" i="3"/>
  <c r="BD969" i="3"/>
  <c r="BD970" i="3"/>
  <c r="BD971" i="3"/>
  <c r="BD972" i="3"/>
  <c r="BD973" i="3"/>
  <c r="BD974" i="3"/>
  <c r="BD975" i="3"/>
  <c r="BD976" i="3"/>
  <c r="BD977" i="3"/>
  <c r="BD978" i="3"/>
  <c r="BD979" i="3"/>
  <c r="BD980" i="3"/>
  <c r="BD981" i="3"/>
  <c r="BD982" i="3"/>
  <c r="BD983" i="3"/>
  <c r="BD984" i="3"/>
  <c r="BD985" i="3"/>
  <c r="BD986" i="3"/>
  <c r="BD987" i="3"/>
  <c r="BD988" i="3"/>
  <c r="BD989" i="3"/>
  <c r="BD990" i="3"/>
  <c r="BD991" i="3"/>
  <c r="BD992" i="3"/>
  <c r="BD993" i="3"/>
  <c r="BD994" i="3"/>
  <c r="BD995" i="3"/>
  <c r="BD996" i="3"/>
  <c r="BD997" i="3"/>
  <c r="BD998" i="3"/>
  <c r="BD999" i="3"/>
  <c r="BD1000" i="3"/>
  <c r="BD1001" i="3"/>
  <c r="BD1002" i="3"/>
  <c r="BD1003" i="3"/>
  <c r="BD1004" i="3"/>
  <c r="BD1005" i="3"/>
  <c r="BD1006" i="3"/>
  <c r="BD1007" i="3"/>
  <c r="BD1008" i="3"/>
  <c r="BD1009" i="3"/>
  <c r="BD1010" i="3"/>
  <c r="BD1011" i="3"/>
  <c r="BD1012" i="3"/>
  <c r="BD1013" i="3"/>
  <c r="BD1014" i="3"/>
  <c r="BD1015" i="3"/>
  <c r="BD1016" i="3"/>
  <c r="BD1017" i="3"/>
  <c r="BD1018" i="3"/>
  <c r="BD1019" i="3"/>
  <c r="BD1020" i="3"/>
  <c r="BD1021" i="3"/>
  <c r="BD1022" i="3"/>
  <c r="BD1023" i="3"/>
  <c r="BD1024" i="3"/>
  <c r="BD1025" i="3"/>
  <c r="BD1026" i="3"/>
  <c r="BD1027" i="3"/>
  <c r="BD1028" i="3"/>
  <c r="BD1029" i="3"/>
  <c r="BD1030" i="3"/>
  <c r="BD1031" i="3"/>
  <c r="BD1032" i="3"/>
  <c r="BD1033" i="3"/>
  <c r="BD1034" i="3"/>
  <c r="BD1035" i="3"/>
  <c r="BD1036" i="3"/>
  <c r="BD1037" i="3"/>
  <c r="BD1038" i="3"/>
  <c r="BD1039" i="3"/>
  <c r="BD1040" i="3"/>
  <c r="BD1041" i="3"/>
  <c r="BD1042" i="3"/>
  <c r="BD1043" i="3"/>
  <c r="BD1044" i="3"/>
  <c r="BD1045" i="3"/>
  <c r="BD1046" i="3"/>
  <c r="BD1047" i="3"/>
  <c r="BD1048" i="3"/>
  <c r="BD1049" i="3"/>
  <c r="BD1050" i="3"/>
  <c r="BD1051" i="3"/>
  <c r="BD1052" i="3"/>
  <c r="BD1053" i="3"/>
  <c r="BD1054" i="3"/>
  <c r="BD1055" i="3"/>
  <c r="BD1056" i="3"/>
  <c r="BD1057" i="3"/>
  <c r="BD1058" i="3"/>
  <c r="BD1059" i="3"/>
  <c r="BD1060" i="3"/>
  <c r="BD1061" i="3"/>
  <c r="BD1062" i="3"/>
  <c r="BD1063" i="3"/>
  <c r="BD1064" i="3"/>
  <c r="BD1065" i="3"/>
  <c r="BD1066" i="3"/>
  <c r="BD1067" i="3"/>
  <c r="BD1068" i="3"/>
  <c r="BD1069" i="3"/>
  <c r="BD1070" i="3"/>
  <c r="BD1071" i="3"/>
  <c r="BD1072" i="3"/>
  <c r="BD1073" i="3"/>
  <c r="BD1074" i="3"/>
  <c r="BD1075" i="3"/>
  <c r="BD1076" i="3"/>
  <c r="BD1077" i="3"/>
  <c r="BD1078" i="3"/>
  <c r="BD1079" i="3"/>
  <c r="BD1080" i="3"/>
  <c r="BD1081" i="3"/>
  <c r="BD1082" i="3"/>
  <c r="BD1083" i="3"/>
  <c r="BD1084" i="3"/>
  <c r="BD1085" i="3"/>
  <c r="BD1086" i="3"/>
  <c r="BD1087" i="3"/>
  <c r="BD1088" i="3"/>
  <c r="BD1089" i="3"/>
  <c r="BD1090" i="3"/>
  <c r="BD1091" i="3"/>
  <c r="BD1092" i="3"/>
  <c r="BD1093" i="3"/>
  <c r="BD1094" i="3"/>
  <c r="BD1095" i="3"/>
  <c r="BD1096" i="3"/>
  <c r="BD1097" i="3"/>
  <c r="BD1098" i="3"/>
  <c r="BD1099" i="3"/>
  <c r="BD1100" i="3"/>
  <c r="BD1101" i="3"/>
  <c r="BD1102" i="3"/>
  <c r="BD1103" i="3"/>
  <c r="BD1104" i="3"/>
  <c r="BD1105" i="3"/>
  <c r="BD1106" i="3"/>
  <c r="BD1107" i="3"/>
  <c r="BD1108" i="3"/>
  <c r="BD1109" i="3"/>
  <c r="BD1110" i="3"/>
  <c r="BD1111" i="3"/>
  <c r="BD1112" i="3"/>
  <c r="BD1113" i="3"/>
  <c r="BD1114" i="3"/>
  <c r="BD1115" i="3"/>
  <c r="BD1116" i="3"/>
  <c r="BD1117" i="3"/>
  <c r="BD1118" i="3"/>
  <c r="BD1119" i="3"/>
  <c r="BD1120" i="3"/>
  <c r="BD1121" i="3"/>
  <c r="BD1122" i="3"/>
  <c r="BD1123" i="3"/>
  <c r="BD1124" i="3"/>
  <c r="BD1125" i="3"/>
  <c r="BD1126" i="3"/>
  <c r="BD1127" i="3"/>
  <c r="BD1128" i="3"/>
  <c r="BD1129" i="3"/>
  <c r="BD1130" i="3"/>
  <c r="BD1131" i="3"/>
  <c r="BD1132" i="3"/>
  <c r="BD1133" i="3"/>
  <c r="BD1134" i="3"/>
  <c r="BD1135" i="3"/>
  <c r="BD1136" i="3"/>
  <c r="BD1137" i="3"/>
  <c r="BD1138" i="3"/>
  <c r="BD1139" i="3"/>
  <c r="BD1140" i="3"/>
  <c r="BD1141" i="3"/>
  <c r="BD1142" i="3"/>
  <c r="BD1143" i="3"/>
  <c r="BD1144" i="3"/>
  <c r="BD1145" i="3"/>
  <c r="BD1146" i="3"/>
  <c r="BD1147" i="3"/>
  <c r="BD1148" i="3"/>
  <c r="BD1149" i="3"/>
  <c r="BD1150" i="3"/>
  <c r="BD1151" i="3"/>
  <c r="BD1152" i="3"/>
  <c r="BD1153" i="3"/>
  <c r="BD1154" i="3"/>
  <c r="BD1155" i="3"/>
  <c r="BD1156" i="3"/>
  <c r="BD1157" i="3"/>
  <c r="BD1158" i="3"/>
  <c r="BD1159" i="3"/>
  <c r="BD1160" i="3"/>
  <c r="BD1161" i="3"/>
  <c r="BD1162" i="3"/>
  <c r="BD1163" i="3"/>
  <c r="BD1164" i="3"/>
  <c r="BD1165" i="3"/>
  <c r="BD1166" i="3"/>
  <c r="BD1167" i="3"/>
  <c r="BD1168" i="3"/>
  <c r="BD1169" i="3"/>
  <c r="BD1170" i="3"/>
  <c r="BD1171" i="3"/>
  <c r="BD1172" i="3"/>
  <c r="BD1173" i="3"/>
  <c r="BD1174" i="3"/>
  <c r="BD1175" i="3"/>
  <c r="BD1176" i="3"/>
  <c r="BD1177" i="3"/>
  <c r="BD1178" i="3"/>
  <c r="BD1179" i="3"/>
  <c r="BD1180" i="3"/>
  <c r="BD1181" i="3"/>
  <c r="BD1182" i="3"/>
  <c r="BD1183" i="3"/>
  <c r="BD1184" i="3"/>
  <c r="BD1185" i="3"/>
  <c r="BD1186" i="3"/>
  <c r="BD1187" i="3"/>
  <c r="BD1188" i="3"/>
  <c r="BD1189" i="3"/>
  <c r="BD1190" i="3"/>
  <c r="BD1191" i="3"/>
  <c r="BD1192" i="3"/>
  <c r="BD1193" i="3"/>
  <c r="BD1194" i="3"/>
  <c r="BD1195" i="3"/>
  <c r="BD1196" i="3"/>
  <c r="BD1197" i="3"/>
  <c r="BD1198" i="3"/>
  <c r="BD1199" i="3"/>
  <c r="BD1200" i="3"/>
  <c r="BD1201" i="3"/>
  <c r="BD1202" i="3"/>
  <c r="BD1203" i="3"/>
  <c r="BD1204" i="3"/>
  <c r="BD1205" i="3"/>
  <c r="BD1206" i="3"/>
  <c r="BD1207" i="3"/>
  <c r="BD1208" i="3"/>
  <c r="BD1209" i="3"/>
  <c r="BD1210" i="3"/>
  <c r="BD1211" i="3"/>
  <c r="BD1212" i="3"/>
  <c r="BD1213" i="3"/>
  <c r="BD1214" i="3"/>
  <c r="BD1215" i="3"/>
  <c r="BD1216" i="3"/>
  <c r="BD1217" i="3"/>
  <c r="BD1218" i="3"/>
  <c r="BD1219" i="3"/>
  <c r="BD1220" i="3"/>
  <c r="BD1221" i="3"/>
  <c r="BD1222" i="3"/>
  <c r="BD1223" i="3"/>
  <c r="BD1224" i="3"/>
  <c r="BD1225" i="3"/>
  <c r="BD1226" i="3"/>
  <c r="BD1227" i="3"/>
  <c r="BD1228" i="3"/>
  <c r="BD1229" i="3"/>
  <c r="BD1230" i="3"/>
  <c r="BD1231" i="3"/>
  <c r="BD1232" i="3"/>
  <c r="BD1233" i="3"/>
  <c r="BD1234" i="3"/>
  <c r="BD1235" i="3"/>
  <c r="BD1236" i="3"/>
  <c r="BD1237" i="3"/>
  <c r="BD1238" i="3"/>
  <c r="BD1239" i="3"/>
  <c r="BD1240" i="3"/>
  <c r="BD1241" i="3"/>
  <c r="BD1242" i="3"/>
  <c r="BD1243" i="3"/>
  <c r="BD1244" i="3"/>
  <c r="BD1245" i="3"/>
  <c r="BD1246" i="3"/>
  <c r="BD1247" i="3"/>
  <c r="BD1248" i="3"/>
  <c r="BD1249" i="3"/>
  <c r="BD1250" i="3"/>
  <c r="BD1251" i="3"/>
  <c r="BD1252" i="3"/>
  <c r="BD1253" i="3"/>
  <c r="BD1254" i="3"/>
  <c r="BD1255" i="3"/>
  <c r="BD1256" i="3"/>
  <c r="BD1257" i="3"/>
  <c r="BD1258" i="3"/>
  <c r="BD1259" i="3"/>
  <c r="BD1260" i="3"/>
  <c r="BD1261" i="3"/>
  <c r="BD1262" i="3"/>
  <c r="BD1263" i="3"/>
  <c r="BD1264" i="3"/>
  <c r="BD1265" i="3"/>
  <c r="BD1266" i="3"/>
  <c r="BD1267" i="3"/>
  <c r="BD1268" i="3"/>
  <c r="BD1269" i="3"/>
  <c r="BD1270" i="3"/>
  <c r="BD1271" i="3"/>
  <c r="BD1272" i="3"/>
  <c r="BD1273" i="3"/>
  <c r="BD1274" i="3"/>
  <c r="BD1275" i="3"/>
  <c r="BD1276" i="3"/>
  <c r="BD1277" i="3"/>
  <c r="BD1278" i="3"/>
  <c r="BD1279" i="3"/>
  <c r="BD1280" i="3"/>
  <c r="BD1281" i="3"/>
  <c r="BD1282" i="3"/>
  <c r="BD1283" i="3"/>
  <c r="BD1284" i="3"/>
  <c r="BD1285" i="3"/>
  <c r="BD1286" i="3"/>
  <c r="BD1287" i="3"/>
  <c r="BD1288" i="3"/>
  <c r="BD1289" i="3"/>
  <c r="BD1290" i="3"/>
  <c r="BD1291" i="3"/>
  <c r="BD1292" i="3"/>
  <c r="BD1293" i="3"/>
  <c r="BD1294" i="3"/>
  <c r="BD1295" i="3"/>
  <c r="BD1296" i="3"/>
  <c r="BD1297" i="3"/>
  <c r="BD1298" i="3"/>
  <c r="BD1299" i="3"/>
  <c r="BD1300" i="3"/>
  <c r="BD1301" i="3"/>
  <c r="BD1302" i="3"/>
  <c r="BD1303" i="3"/>
  <c r="BD1304" i="3"/>
  <c r="BD1305" i="3"/>
  <c r="BD1306" i="3"/>
  <c r="BD1307" i="3"/>
  <c r="BD1308" i="3"/>
  <c r="BD1309" i="3"/>
  <c r="BD1310" i="3"/>
  <c r="BD1311" i="3"/>
  <c r="BD1312" i="3"/>
  <c r="BD1313" i="3"/>
  <c r="BD1314" i="3"/>
  <c r="BD1315" i="3"/>
  <c r="BD1316" i="3"/>
  <c r="BD1317" i="3"/>
  <c r="BD1318" i="3"/>
  <c r="BD1319" i="3"/>
  <c r="BD1320" i="3"/>
  <c r="BD1321" i="3"/>
  <c r="BD1322" i="3"/>
  <c r="BD1323" i="3"/>
  <c r="BD1324" i="3"/>
  <c r="BD1325" i="3"/>
  <c r="BD1326" i="3"/>
  <c r="BD1327" i="3"/>
  <c r="BD1328" i="3"/>
  <c r="BD1329" i="3"/>
  <c r="BD1330" i="3"/>
  <c r="BD1331" i="3"/>
  <c r="BD1332" i="3"/>
  <c r="BD1333" i="3"/>
  <c r="BD1334" i="3"/>
  <c r="BD1335" i="3"/>
  <c r="BD1336" i="3"/>
  <c r="BD1337" i="3"/>
  <c r="BD1338" i="3"/>
  <c r="BD1339" i="3"/>
  <c r="BD1340" i="3"/>
  <c r="BD1341" i="3"/>
  <c r="BD1342" i="3"/>
  <c r="BD1343" i="3"/>
  <c r="BD1344" i="3"/>
  <c r="BD1345" i="3"/>
  <c r="BD1346" i="3"/>
  <c r="BD1347" i="3"/>
  <c r="BD1348" i="3"/>
  <c r="BD1349" i="3"/>
  <c r="BD1350" i="3"/>
  <c r="BD1351" i="3"/>
  <c r="BD1352" i="3"/>
  <c r="BD1353" i="3"/>
  <c r="BD1354" i="3"/>
  <c r="BD1355" i="3"/>
  <c r="BD1356" i="3"/>
  <c r="BD1357" i="3"/>
  <c r="BD1358" i="3"/>
  <c r="BD1359" i="3"/>
  <c r="BD1360" i="3"/>
  <c r="BD1361" i="3"/>
  <c r="BD1362" i="3"/>
  <c r="BD1363" i="3"/>
  <c r="BD1364" i="3"/>
  <c r="BD1365" i="3"/>
  <c r="BD1366" i="3"/>
  <c r="BD1367" i="3"/>
  <c r="BD1368" i="3"/>
  <c r="BD1369" i="3"/>
  <c r="BD1370" i="3"/>
  <c r="BD1371" i="3"/>
  <c r="BD1372" i="3"/>
  <c r="BD1373" i="3"/>
  <c r="BD1374" i="3"/>
  <c r="BD1375" i="3"/>
  <c r="BD1376" i="3"/>
  <c r="BD1377" i="3"/>
  <c r="BD1378" i="3"/>
  <c r="BD1379" i="3"/>
  <c r="BD1380" i="3"/>
  <c r="BD1381" i="3"/>
  <c r="BD1382" i="3"/>
  <c r="BD1383" i="3"/>
  <c r="BD1384" i="3"/>
  <c r="BD1385" i="3"/>
  <c r="BD1386" i="3"/>
  <c r="BD1387" i="3"/>
  <c r="BD1388" i="3"/>
  <c r="BD1389" i="3"/>
  <c r="BD1390" i="3"/>
  <c r="BD1391" i="3"/>
  <c r="BD1392" i="3"/>
  <c r="BD1393" i="3"/>
  <c r="BD1394" i="3"/>
  <c r="BD1395" i="3"/>
  <c r="BD1396" i="3"/>
  <c r="BD1397" i="3"/>
  <c r="BD1398" i="3"/>
  <c r="BD1399" i="3"/>
  <c r="BD1400" i="3"/>
  <c r="BD1401" i="3"/>
  <c r="BD1402" i="3"/>
  <c r="BD1403" i="3"/>
  <c r="BD1404" i="3"/>
  <c r="BD1405" i="3"/>
  <c r="BD1406" i="3"/>
  <c r="BD1407" i="3"/>
  <c r="BD1408" i="3"/>
  <c r="BD1409" i="3"/>
  <c r="BD1410" i="3"/>
  <c r="BD1411" i="3"/>
  <c r="BD1412" i="3"/>
  <c r="BD1413" i="3"/>
  <c r="BD1414" i="3"/>
  <c r="BD1415" i="3"/>
  <c r="BD1416" i="3"/>
  <c r="BD1417" i="3"/>
  <c r="BD1418" i="3"/>
  <c r="BD1419" i="3"/>
  <c r="BD1420" i="3"/>
  <c r="BD1421" i="3"/>
  <c r="BD1422" i="3"/>
  <c r="BD1423" i="3"/>
  <c r="BD1424" i="3"/>
  <c r="BD1425" i="3"/>
  <c r="BD1426" i="3"/>
  <c r="BD1427" i="3"/>
  <c r="BD1428" i="3"/>
  <c r="BD1429" i="3"/>
  <c r="BD1430" i="3"/>
  <c r="BD1431" i="3"/>
  <c r="BD1432" i="3"/>
  <c r="BD1433" i="3"/>
  <c r="BD1434" i="3"/>
  <c r="BD1435" i="3"/>
  <c r="BD1436" i="3"/>
  <c r="BD1437" i="3"/>
  <c r="BD1438" i="3"/>
  <c r="BD1439" i="3"/>
  <c r="BD1440" i="3"/>
  <c r="BD1441" i="3"/>
  <c r="BD1442" i="3"/>
  <c r="BD498" i="3"/>
  <c r="BC499" i="3"/>
  <c r="BE499" i="3"/>
  <c r="BF499" i="3"/>
  <c r="BH499" i="3"/>
  <c r="BC500" i="3"/>
  <c r="BE500" i="3"/>
  <c r="BF500" i="3"/>
  <c r="BH500" i="3"/>
  <c r="BC501" i="3"/>
  <c r="BE501" i="3"/>
  <c r="BF501" i="3"/>
  <c r="BH501" i="3"/>
  <c r="BC502" i="3"/>
  <c r="BE502" i="3"/>
  <c r="BF502" i="3"/>
  <c r="BH502" i="3"/>
  <c r="BC503" i="3"/>
  <c r="BE503" i="3"/>
  <c r="BF503" i="3"/>
  <c r="BH503" i="3"/>
  <c r="BC504" i="3"/>
  <c r="BE504" i="3"/>
  <c r="BF504" i="3"/>
  <c r="BH504" i="3"/>
  <c r="BC505" i="3"/>
  <c r="BE505" i="3"/>
  <c r="BF505" i="3"/>
  <c r="BH505" i="3"/>
  <c r="BC506" i="3"/>
  <c r="BE506" i="3"/>
  <c r="BF506" i="3"/>
  <c r="BH506" i="3"/>
  <c r="BC507" i="3"/>
  <c r="BE507" i="3"/>
  <c r="BF507" i="3"/>
  <c r="BH507" i="3"/>
  <c r="BC508" i="3"/>
  <c r="BE508" i="3"/>
  <c r="BF508" i="3"/>
  <c r="BH508" i="3"/>
  <c r="BC509" i="3"/>
  <c r="BE509" i="3"/>
  <c r="BF509" i="3"/>
  <c r="BH509" i="3"/>
  <c r="BC510" i="3"/>
  <c r="BE510" i="3"/>
  <c r="BF510" i="3"/>
  <c r="BH510" i="3"/>
  <c r="BC511" i="3"/>
  <c r="BE511" i="3"/>
  <c r="BF511" i="3"/>
  <c r="BH511" i="3"/>
  <c r="BC512" i="3"/>
  <c r="BE512" i="3"/>
  <c r="BF512" i="3"/>
  <c r="BH512" i="3"/>
  <c r="BC513" i="3"/>
  <c r="BE513" i="3"/>
  <c r="BF513" i="3"/>
  <c r="BC514" i="3"/>
  <c r="BE514" i="3"/>
  <c r="BF514" i="3"/>
  <c r="BC515" i="3"/>
  <c r="BE515" i="3"/>
  <c r="BF515" i="3"/>
  <c r="BC516" i="3"/>
  <c r="BE516" i="3"/>
  <c r="BF516" i="3"/>
  <c r="BC517" i="3"/>
  <c r="BE517" i="3"/>
  <c r="BF517" i="3"/>
  <c r="BC518" i="3"/>
  <c r="BE518" i="3"/>
  <c r="BF518" i="3"/>
  <c r="BC519" i="3"/>
  <c r="BE519" i="3"/>
  <c r="BF519" i="3"/>
  <c r="BC520" i="3"/>
  <c r="BE520" i="3"/>
  <c r="BF520" i="3"/>
  <c r="BC521" i="3"/>
  <c r="BE521" i="3"/>
  <c r="BF521" i="3"/>
  <c r="BC522" i="3"/>
  <c r="BE522" i="3"/>
  <c r="BF522" i="3"/>
  <c r="BC523" i="3"/>
  <c r="BE523" i="3"/>
  <c r="BF523" i="3"/>
  <c r="BC524" i="3"/>
  <c r="BE524" i="3"/>
  <c r="BF524" i="3"/>
  <c r="BC525" i="3"/>
  <c r="BE525" i="3"/>
  <c r="BF525" i="3"/>
  <c r="BC526" i="3"/>
  <c r="BE526" i="3"/>
  <c r="BF526" i="3"/>
  <c r="BC527" i="3"/>
  <c r="BE527" i="3"/>
  <c r="BF527" i="3"/>
  <c r="BC528" i="3"/>
  <c r="BE528" i="3"/>
  <c r="BF528" i="3"/>
  <c r="BC529" i="3"/>
  <c r="BE529" i="3"/>
  <c r="BF529" i="3"/>
  <c r="BC530" i="3"/>
  <c r="BE530" i="3"/>
  <c r="BF530" i="3"/>
  <c r="BC531" i="3"/>
  <c r="BE531" i="3"/>
  <c r="BF531" i="3"/>
  <c r="BC532" i="3"/>
  <c r="BE532" i="3"/>
  <c r="BF532" i="3"/>
  <c r="BC533" i="3"/>
  <c r="BE533" i="3"/>
  <c r="BF533" i="3"/>
  <c r="BC534" i="3"/>
  <c r="BE534" i="3"/>
  <c r="BF534" i="3"/>
  <c r="BC535" i="3"/>
  <c r="BE535" i="3"/>
  <c r="BF535" i="3"/>
  <c r="BC536" i="3"/>
  <c r="BE536" i="3"/>
  <c r="BF536" i="3"/>
  <c r="BC537" i="3"/>
  <c r="BE537" i="3"/>
  <c r="BF537" i="3"/>
  <c r="BC538" i="3"/>
  <c r="BE538" i="3"/>
  <c r="BF538" i="3"/>
  <c r="BC539" i="3"/>
  <c r="BE539" i="3"/>
  <c r="BF539" i="3"/>
  <c r="BC540" i="3"/>
  <c r="BE540" i="3"/>
  <c r="BF540" i="3"/>
  <c r="BC541" i="3"/>
  <c r="BE541" i="3"/>
  <c r="BF541" i="3"/>
  <c r="BC542" i="3"/>
  <c r="BE542" i="3"/>
  <c r="BF542" i="3"/>
  <c r="BC543" i="3"/>
  <c r="BE543" i="3"/>
  <c r="BF543" i="3"/>
  <c r="BC544" i="3"/>
  <c r="BE544" i="3"/>
  <c r="BF544" i="3"/>
  <c r="BC545" i="3"/>
  <c r="BE545" i="3"/>
  <c r="BF545" i="3"/>
  <c r="BC546" i="3"/>
  <c r="BE546" i="3"/>
  <c r="BF546" i="3"/>
  <c r="BC547" i="3"/>
  <c r="BE547" i="3"/>
  <c r="BF547" i="3"/>
  <c r="BC548" i="3"/>
  <c r="BE548" i="3"/>
  <c r="BF548" i="3"/>
  <c r="BC549" i="3"/>
  <c r="BE549" i="3"/>
  <c r="BF549" i="3"/>
  <c r="BC550" i="3"/>
  <c r="BE550" i="3"/>
  <c r="BF550" i="3"/>
  <c r="BC551" i="3"/>
  <c r="BE551" i="3"/>
  <c r="BF551" i="3"/>
  <c r="BC552" i="3"/>
  <c r="BE552" i="3"/>
  <c r="BF552" i="3"/>
  <c r="BC553" i="3"/>
  <c r="BE553" i="3"/>
  <c r="BF553" i="3"/>
  <c r="BC554" i="3"/>
  <c r="BE554" i="3"/>
  <c r="BF554" i="3"/>
  <c r="BC555" i="3"/>
  <c r="BE555" i="3"/>
  <c r="BF555" i="3"/>
  <c r="BC556" i="3"/>
  <c r="BE556" i="3"/>
  <c r="BF556" i="3"/>
  <c r="BC557" i="3"/>
  <c r="BE557" i="3"/>
  <c r="BF557" i="3"/>
  <c r="BC558" i="3"/>
  <c r="BE558" i="3"/>
  <c r="BF558" i="3"/>
  <c r="BC559" i="3"/>
  <c r="BE559" i="3"/>
  <c r="BF559" i="3"/>
  <c r="BC560" i="3"/>
  <c r="BE560" i="3"/>
  <c r="BF560" i="3"/>
  <c r="BC561" i="3"/>
  <c r="BE561" i="3"/>
  <c r="BF561" i="3"/>
  <c r="BC562" i="3"/>
  <c r="BE562" i="3"/>
  <c r="BF562" i="3"/>
  <c r="BC563" i="3"/>
  <c r="BE563" i="3"/>
  <c r="BF563" i="3"/>
  <c r="BC564" i="3"/>
  <c r="BE564" i="3"/>
  <c r="BF564" i="3"/>
  <c r="BC565" i="3"/>
  <c r="BE565" i="3"/>
  <c r="BF565" i="3"/>
  <c r="BC566" i="3"/>
  <c r="BE566" i="3"/>
  <c r="BF566" i="3"/>
  <c r="BC567" i="3"/>
  <c r="BE567" i="3"/>
  <c r="BF567" i="3"/>
  <c r="BC568" i="3"/>
  <c r="BE568" i="3"/>
  <c r="BF568" i="3"/>
  <c r="BC569" i="3"/>
  <c r="BE569" i="3"/>
  <c r="BF569" i="3"/>
  <c r="BC570" i="3"/>
  <c r="BE570" i="3"/>
  <c r="BF570" i="3"/>
  <c r="BC571" i="3"/>
  <c r="BE571" i="3"/>
  <c r="BF571" i="3"/>
  <c r="BC572" i="3"/>
  <c r="BE572" i="3"/>
  <c r="BF572" i="3"/>
  <c r="BC573" i="3"/>
  <c r="BE573" i="3"/>
  <c r="BF573" i="3"/>
  <c r="BC574" i="3"/>
  <c r="BE574" i="3"/>
  <c r="BF574" i="3"/>
  <c r="BC575" i="3"/>
  <c r="BE575" i="3"/>
  <c r="BF575" i="3"/>
  <c r="BC576" i="3"/>
  <c r="BE576" i="3"/>
  <c r="BF576" i="3"/>
  <c r="BC577" i="3"/>
  <c r="BE577" i="3"/>
  <c r="BF577" i="3"/>
  <c r="BC578" i="3"/>
  <c r="BE578" i="3"/>
  <c r="BF578" i="3"/>
  <c r="BC579" i="3"/>
  <c r="BE579" i="3"/>
  <c r="BF579" i="3"/>
  <c r="BC580" i="3"/>
  <c r="BE580" i="3"/>
  <c r="BF580" i="3"/>
  <c r="BC581" i="3"/>
  <c r="BE581" i="3"/>
  <c r="BF581" i="3"/>
  <c r="BC582" i="3"/>
  <c r="BE582" i="3"/>
  <c r="BF582" i="3"/>
  <c r="BC583" i="3"/>
  <c r="BE583" i="3"/>
  <c r="BF583" i="3"/>
  <c r="BC584" i="3"/>
  <c r="BE584" i="3"/>
  <c r="BF584" i="3"/>
  <c r="BC585" i="3"/>
  <c r="BE585" i="3"/>
  <c r="BF585" i="3"/>
  <c r="BC586" i="3"/>
  <c r="BE586" i="3"/>
  <c r="BF586" i="3"/>
  <c r="BC587" i="3"/>
  <c r="BE587" i="3"/>
  <c r="BF587" i="3"/>
  <c r="BC588" i="3"/>
  <c r="BE588" i="3"/>
  <c r="BF588" i="3"/>
  <c r="BC589" i="3"/>
  <c r="BE589" i="3"/>
  <c r="BF589" i="3"/>
  <c r="BC590" i="3"/>
  <c r="BE590" i="3"/>
  <c r="BF590" i="3"/>
  <c r="BC591" i="3"/>
  <c r="BE591" i="3"/>
  <c r="BF591" i="3"/>
  <c r="BC592" i="3"/>
  <c r="BE592" i="3"/>
  <c r="BF592" i="3"/>
  <c r="BC593" i="3"/>
  <c r="BE593" i="3"/>
  <c r="BF593" i="3"/>
  <c r="BC594" i="3"/>
  <c r="BE594" i="3"/>
  <c r="BF594" i="3"/>
  <c r="BC595" i="3"/>
  <c r="BE595" i="3"/>
  <c r="BF595" i="3"/>
  <c r="BC596" i="3"/>
  <c r="BE596" i="3"/>
  <c r="BF596" i="3"/>
  <c r="BC597" i="3"/>
  <c r="BE597" i="3"/>
  <c r="BF597" i="3"/>
  <c r="BC598" i="3"/>
  <c r="BE598" i="3"/>
  <c r="BF598" i="3"/>
  <c r="BC599" i="3"/>
  <c r="BE599" i="3"/>
  <c r="BF599" i="3"/>
  <c r="BC600" i="3"/>
  <c r="BE600" i="3"/>
  <c r="BF600" i="3"/>
  <c r="BC601" i="3"/>
  <c r="BE601" i="3"/>
  <c r="BF601" i="3"/>
  <c r="BC602" i="3"/>
  <c r="BE602" i="3"/>
  <c r="BF602" i="3"/>
  <c r="BC603" i="3"/>
  <c r="BE603" i="3"/>
  <c r="BF603" i="3"/>
  <c r="BC604" i="3"/>
  <c r="BE604" i="3"/>
  <c r="BF604" i="3"/>
  <c r="BC605" i="3"/>
  <c r="BE605" i="3"/>
  <c r="BF605" i="3"/>
  <c r="BC606" i="3"/>
  <c r="BE606" i="3"/>
  <c r="BF606" i="3"/>
  <c r="BC607" i="3"/>
  <c r="BE607" i="3"/>
  <c r="BF607" i="3"/>
  <c r="BC608" i="3"/>
  <c r="BE608" i="3"/>
  <c r="BF608" i="3"/>
  <c r="BC609" i="3"/>
  <c r="BE609" i="3"/>
  <c r="BF609" i="3"/>
  <c r="BC610" i="3"/>
  <c r="BE610" i="3"/>
  <c r="BF610" i="3"/>
  <c r="BC611" i="3"/>
  <c r="BE611" i="3"/>
  <c r="BF611" i="3"/>
  <c r="BC612" i="3"/>
  <c r="BE612" i="3"/>
  <c r="BF612" i="3"/>
  <c r="BC613" i="3"/>
  <c r="BE613" i="3"/>
  <c r="BF613" i="3"/>
  <c r="BC614" i="3"/>
  <c r="BE614" i="3"/>
  <c r="BF614" i="3"/>
  <c r="BC615" i="3"/>
  <c r="BE615" i="3"/>
  <c r="BF615" i="3"/>
  <c r="BC616" i="3"/>
  <c r="BE616" i="3"/>
  <c r="BF616" i="3"/>
  <c r="BC617" i="3"/>
  <c r="BE617" i="3"/>
  <c r="BF617" i="3"/>
  <c r="BC618" i="3"/>
  <c r="BE618" i="3"/>
  <c r="BF618" i="3"/>
  <c r="BC619" i="3"/>
  <c r="BE619" i="3"/>
  <c r="BF619" i="3"/>
  <c r="BC620" i="3"/>
  <c r="BE620" i="3"/>
  <c r="BF620" i="3"/>
  <c r="BC621" i="3"/>
  <c r="BE621" i="3"/>
  <c r="BF621" i="3"/>
  <c r="BC622" i="3"/>
  <c r="BE622" i="3"/>
  <c r="BF622" i="3"/>
  <c r="BC623" i="3"/>
  <c r="BE623" i="3"/>
  <c r="BF623" i="3"/>
  <c r="BC624" i="3"/>
  <c r="BE624" i="3"/>
  <c r="BF624" i="3"/>
  <c r="BC625" i="3"/>
  <c r="BE625" i="3"/>
  <c r="BF625" i="3"/>
  <c r="BC626" i="3"/>
  <c r="BE626" i="3"/>
  <c r="BF626" i="3"/>
  <c r="BC627" i="3"/>
  <c r="BE627" i="3"/>
  <c r="BF627" i="3"/>
  <c r="BC628" i="3"/>
  <c r="BE628" i="3"/>
  <c r="BF628" i="3"/>
  <c r="BC629" i="3"/>
  <c r="BE629" i="3"/>
  <c r="BF629" i="3"/>
  <c r="BC630" i="3"/>
  <c r="BE630" i="3"/>
  <c r="BF630" i="3"/>
  <c r="BC631" i="3"/>
  <c r="BE631" i="3"/>
  <c r="BF631" i="3"/>
  <c r="BC632" i="3"/>
  <c r="BE632" i="3"/>
  <c r="BF632" i="3"/>
  <c r="BC633" i="3"/>
  <c r="BE633" i="3"/>
  <c r="BF633" i="3"/>
  <c r="BC634" i="3"/>
  <c r="BE634" i="3"/>
  <c r="BF634" i="3"/>
  <c r="BC635" i="3"/>
  <c r="BE635" i="3"/>
  <c r="BF635" i="3"/>
  <c r="BC636" i="3"/>
  <c r="BE636" i="3"/>
  <c r="BF636" i="3"/>
  <c r="BC637" i="3"/>
  <c r="BE637" i="3"/>
  <c r="BF637" i="3"/>
  <c r="BC638" i="3"/>
  <c r="BE638" i="3"/>
  <c r="BF638" i="3"/>
  <c r="BC639" i="3"/>
  <c r="BE639" i="3"/>
  <c r="BF639" i="3"/>
  <c r="BC640" i="3"/>
  <c r="BE640" i="3"/>
  <c r="BF640" i="3"/>
  <c r="BC641" i="3"/>
  <c r="BE641" i="3"/>
  <c r="BF641" i="3"/>
  <c r="BC642" i="3"/>
  <c r="BE642" i="3"/>
  <c r="BF642" i="3"/>
  <c r="BC643" i="3"/>
  <c r="BE643" i="3"/>
  <c r="BF643" i="3"/>
  <c r="BC644" i="3"/>
  <c r="BE644" i="3"/>
  <c r="BF644" i="3"/>
  <c r="BC645" i="3"/>
  <c r="BE645" i="3"/>
  <c r="BF645" i="3"/>
  <c r="BC646" i="3"/>
  <c r="BE646" i="3"/>
  <c r="BF646" i="3"/>
  <c r="BC647" i="3"/>
  <c r="BE647" i="3"/>
  <c r="BF647" i="3"/>
  <c r="BC648" i="3"/>
  <c r="BE648" i="3"/>
  <c r="BF648" i="3"/>
  <c r="BC649" i="3"/>
  <c r="BE649" i="3"/>
  <c r="BF649" i="3"/>
  <c r="BC650" i="3"/>
  <c r="BE650" i="3"/>
  <c r="BF650" i="3"/>
  <c r="BC651" i="3"/>
  <c r="BE651" i="3"/>
  <c r="BF651" i="3"/>
  <c r="BC652" i="3"/>
  <c r="BE652" i="3"/>
  <c r="BF652" i="3"/>
  <c r="BC653" i="3"/>
  <c r="BE653" i="3"/>
  <c r="BF653" i="3"/>
  <c r="BC654" i="3"/>
  <c r="BE654" i="3"/>
  <c r="BF654" i="3"/>
  <c r="BC655" i="3"/>
  <c r="BE655" i="3"/>
  <c r="BF655" i="3"/>
  <c r="BC656" i="3"/>
  <c r="BE656" i="3"/>
  <c r="BF656" i="3"/>
  <c r="BC657" i="3"/>
  <c r="BE657" i="3"/>
  <c r="BF657" i="3"/>
  <c r="BC658" i="3"/>
  <c r="BE658" i="3"/>
  <c r="BF658" i="3"/>
  <c r="BC659" i="3"/>
  <c r="BE659" i="3"/>
  <c r="BF659" i="3"/>
  <c r="BC660" i="3"/>
  <c r="BE660" i="3"/>
  <c r="BF660" i="3"/>
  <c r="BC661" i="3"/>
  <c r="BE661" i="3"/>
  <c r="BF661" i="3"/>
  <c r="BC662" i="3"/>
  <c r="BE662" i="3"/>
  <c r="BF662" i="3"/>
  <c r="BC663" i="3"/>
  <c r="BE663" i="3"/>
  <c r="BF663" i="3"/>
  <c r="BC664" i="3"/>
  <c r="BE664" i="3"/>
  <c r="BF664" i="3"/>
  <c r="BC665" i="3"/>
  <c r="BE665" i="3"/>
  <c r="BF665" i="3"/>
  <c r="BC666" i="3"/>
  <c r="BE666" i="3"/>
  <c r="BF666" i="3"/>
  <c r="BC667" i="3"/>
  <c r="BE667" i="3"/>
  <c r="BF667" i="3"/>
  <c r="BC668" i="3"/>
  <c r="BE668" i="3"/>
  <c r="BF668" i="3"/>
  <c r="BC669" i="3"/>
  <c r="BE669" i="3"/>
  <c r="BF669" i="3"/>
  <c r="BC670" i="3"/>
  <c r="BE670" i="3"/>
  <c r="BF670" i="3"/>
  <c r="BC671" i="3"/>
  <c r="BE671" i="3"/>
  <c r="BF671" i="3"/>
  <c r="BC672" i="3"/>
  <c r="BE672" i="3"/>
  <c r="BF672" i="3"/>
  <c r="BC673" i="3"/>
  <c r="BE673" i="3"/>
  <c r="BF673" i="3"/>
  <c r="BC674" i="3"/>
  <c r="BE674" i="3"/>
  <c r="BF674" i="3"/>
  <c r="BC675" i="3"/>
  <c r="BE675" i="3"/>
  <c r="BF675" i="3"/>
  <c r="BC676" i="3"/>
  <c r="BE676" i="3"/>
  <c r="BF676" i="3"/>
  <c r="BC677" i="3"/>
  <c r="BE677" i="3"/>
  <c r="BF677" i="3"/>
  <c r="BC678" i="3"/>
  <c r="BE678" i="3"/>
  <c r="BF678" i="3"/>
  <c r="BC679" i="3"/>
  <c r="BE679" i="3"/>
  <c r="BF679" i="3"/>
  <c r="BC680" i="3"/>
  <c r="BE680" i="3"/>
  <c r="BF680" i="3"/>
  <c r="BC681" i="3"/>
  <c r="BE681" i="3"/>
  <c r="BF681" i="3"/>
  <c r="BC682" i="3"/>
  <c r="BE682" i="3"/>
  <c r="BF682" i="3"/>
  <c r="BC683" i="3"/>
  <c r="BE683" i="3"/>
  <c r="BF683" i="3"/>
  <c r="BC684" i="3"/>
  <c r="BE684" i="3"/>
  <c r="BF684" i="3"/>
  <c r="BC685" i="3"/>
  <c r="BE685" i="3"/>
  <c r="BF685" i="3"/>
  <c r="BC686" i="3"/>
  <c r="BE686" i="3"/>
  <c r="BF686" i="3"/>
  <c r="BC687" i="3"/>
  <c r="BE687" i="3"/>
  <c r="BF687" i="3"/>
  <c r="BC688" i="3"/>
  <c r="BE688" i="3"/>
  <c r="BF688" i="3"/>
  <c r="BC689" i="3"/>
  <c r="BE689" i="3"/>
  <c r="BF689" i="3"/>
  <c r="BC690" i="3"/>
  <c r="BE690" i="3"/>
  <c r="BF690" i="3"/>
  <c r="BC691" i="3"/>
  <c r="BE691" i="3"/>
  <c r="BF691" i="3"/>
  <c r="BC692" i="3"/>
  <c r="BE692" i="3"/>
  <c r="BF692" i="3"/>
  <c r="BC693" i="3"/>
  <c r="BE693" i="3"/>
  <c r="BF693" i="3"/>
  <c r="BC694" i="3"/>
  <c r="BE694" i="3"/>
  <c r="BF694" i="3"/>
  <c r="BC695" i="3"/>
  <c r="BE695" i="3"/>
  <c r="BF695" i="3"/>
  <c r="BC696" i="3"/>
  <c r="BE696" i="3"/>
  <c r="BF696" i="3"/>
  <c r="BC697" i="3"/>
  <c r="BE697" i="3"/>
  <c r="BF697" i="3"/>
  <c r="BC698" i="3"/>
  <c r="BE698" i="3"/>
  <c r="BF698" i="3"/>
  <c r="BC699" i="3"/>
  <c r="BE699" i="3"/>
  <c r="BF699" i="3"/>
  <c r="BC700" i="3"/>
  <c r="BE700" i="3"/>
  <c r="BF700" i="3"/>
  <c r="BC701" i="3"/>
  <c r="BE701" i="3"/>
  <c r="BF701" i="3"/>
  <c r="BC702" i="3"/>
  <c r="BE702" i="3"/>
  <c r="BF702" i="3"/>
  <c r="BC703" i="3"/>
  <c r="BE703" i="3"/>
  <c r="BF703" i="3"/>
  <c r="BC704" i="3"/>
  <c r="BE704" i="3"/>
  <c r="BF704" i="3"/>
  <c r="BC705" i="3"/>
  <c r="BE705" i="3"/>
  <c r="BF705" i="3"/>
  <c r="BC706" i="3"/>
  <c r="BE706" i="3"/>
  <c r="BF706" i="3"/>
  <c r="BC707" i="3"/>
  <c r="BE707" i="3"/>
  <c r="BF707" i="3"/>
  <c r="BC708" i="3"/>
  <c r="BE708" i="3"/>
  <c r="BF708" i="3"/>
  <c r="BC709" i="3"/>
  <c r="BE709" i="3"/>
  <c r="BF709" i="3"/>
  <c r="BC710" i="3"/>
  <c r="BE710" i="3"/>
  <c r="BF710" i="3"/>
  <c r="BC711" i="3"/>
  <c r="BE711" i="3"/>
  <c r="BF711" i="3"/>
  <c r="BC712" i="3"/>
  <c r="BE712" i="3"/>
  <c r="BF712" i="3"/>
  <c r="BC713" i="3"/>
  <c r="BE713" i="3"/>
  <c r="BF713" i="3"/>
  <c r="BC714" i="3"/>
  <c r="BE714" i="3"/>
  <c r="BF714" i="3"/>
  <c r="BC715" i="3"/>
  <c r="BE715" i="3"/>
  <c r="BF715" i="3"/>
  <c r="BC716" i="3"/>
  <c r="BE716" i="3"/>
  <c r="BF716" i="3"/>
  <c r="BC717" i="3"/>
  <c r="BE717" i="3"/>
  <c r="BF717" i="3"/>
  <c r="BC718" i="3"/>
  <c r="BE718" i="3"/>
  <c r="BF718" i="3"/>
  <c r="BC719" i="3"/>
  <c r="BE719" i="3"/>
  <c r="BF719" i="3"/>
  <c r="BC720" i="3"/>
  <c r="BE720" i="3"/>
  <c r="BF720" i="3"/>
  <c r="BC721" i="3"/>
  <c r="BE721" i="3"/>
  <c r="BF721" i="3"/>
  <c r="BC722" i="3"/>
  <c r="BE722" i="3"/>
  <c r="BF722" i="3"/>
  <c r="BC723" i="3"/>
  <c r="BE723" i="3"/>
  <c r="BF723" i="3"/>
  <c r="BC724" i="3"/>
  <c r="BE724" i="3"/>
  <c r="BF724" i="3"/>
  <c r="BC725" i="3"/>
  <c r="BE725" i="3"/>
  <c r="BF725" i="3"/>
  <c r="BC726" i="3"/>
  <c r="BE726" i="3"/>
  <c r="BF726" i="3"/>
  <c r="BC727" i="3"/>
  <c r="BE727" i="3"/>
  <c r="BF727" i="3"/>
  <c r="BC728" i="3"/>
  <c r="BE728" i="3"/>
  <c r="BF728" i="3"/>
  <c r="BC729" i="3"/>
  <c r="BE729" i="3"/>
  <c r="BF729" i="3"/>
  <c r="BC730" i="3"/>
  <c r="BE730" i="3"/>
  <c r="BF730" i="3"/>
  <c r="BC731" i="3"/>
  <c r="BE731" i="3"/>
  <c r="BF731" i="3"/>
  <c r="BC732" i="3"/>
  <c r="BE732" i="3"/>
  <c r="BF732" i="3"/>
  <c r="BC733" i="3"/>
  <c r="BE733" i="3"/>
  <c r="BF733" i="3"/>
  <c r="BC734" i="3"/>
  <c r="BE734" i="3"/>
  <c r="BF734" i="3"/>
  <c r="BC735" i="3"/>
  <c r="BE735" i="3"/>
  <c r="BF735" i="3"/>
  <c r="BC736" i="3"/>
  <c r="BE736" i="3"/>
  <c r="BF736" i="3"/>
  <c r="BC737" i="3"/>
  <c r="BE737" i="3"/>
  <c r="BF737" i="3"/>
  <c r="BC738" i="3"/>
  <c r="BE738" i="3"/>
  <c r="BF738" i="3"/>
  <c r="BC739" i="3"/>
  <c r="BE739" i="3"/>
  <c r="BF739" i="3"/>
  <c r="BC740" i="3"/>
  <c r="BE740" i="3"/>
  <c r="BF740" i="3"/>
  <c r="BC741" i="3"/>
  <c r="BE741" i="3"/>
  <c r="BF741" i="3"/>
  <c r="BC742" i="3"/>
  <c r="BE742" i="3"/>
  <c r="BF742" i="3"/>
  <c r="BC743" i="3"/>
  <c r="BE743" i="3"/>
  <c r="BF743" i="3"/>
  <c r="BC744" i="3"/>
  <c r="BE744" i="3"/>
  <c r="BF744" i="3"/>
  <c r="BC745" i="3"/>
  <c r="BE745" i="3"/>
  <c r="BF745" i="3"/>
  <c r="BC746" i="3"/>
  <c r="BE746" i="3"/>
  <c r="BF746" i="3"/>
  <c r="BC747" i="3"/>
  <c r="BE747" i="3"/>
  <c r="BF747" i="3"/>
  <c r="BC748" i="3"/>
  <c r="BE748" i="3"/>
  <c r="BF748" i="3"/>
  <c r="BC749" i="3"/>
  <c r="BE749" i="3"/>
  <c r="BF749" i="3"/>
  <c r="BC750" i="3"/>
  <c r="BE750" i="3"/>
  <c r="BF750" i="3"/>
  <c r="BC751" i="3"/>
  <c r="BE751" i="3"/>
  <c r="BF751" i="3"/>
  <c r="BC752" i="3"/>
  <c r="BE752" i="3"/>
  <c r="BF752" i="3"/>
  <c r="BC753" i="3"/>
  <c r="BE753" i="3"/>
  <c r="BF753" i="3"/>
  <c r="BC754" i="3"/>
  <c r="BE754" i="3"/>
  <c r="BF754" i="3"/>
  <c r="BC755" i="3"/>
  <c r="BE755" i="3"/>
  <c r="BF755" i="3"/>
  <c r="BC756" i="3"/>
  <c r="BE756" i="3"/>
  <c r="BF756" i="3"/>
  <c r="BC757" i="3"/>
  <c r="BE757" i="3"/>
  <c r="BF757" i="3"/>
  <c r="BC758" i="3"/>
  <c r="BE758" i="3"/>
  <c r="BF758" i="3"/>
  <c r="BC759" i="3"/>
  <c r="BE759" i="3"/>
  <c r="BF759" i="3"/>
  <c r="BC760" i="3"/>
  <c r="BE760" i="3"/>
  <c r="BF760" i="3"/>
  <c r="BC761" i="3"/>
  <c r="BE761" i="3"/>
  <c r="BF761" i="3"/>
  <c r="BC762" i="3"/>
  <c r="BE762" i="3"/>
  <c r="BF762" i="3"/>
  <c r="BC763" i="3"/>
  <c r="BE763" i="3"/>
  <c r="BF763" i="3"/>
  <c r="BC764" i="3"/>
  <c r="BE764" i="3"/>
  <c r="BF764" i="3"/>
  <c r="BC765" i="3"/>
  <c r="BE765" i="3"/>
  <c r="BF765" i="3"/>
  <c r="BC766" i="3"/>
  <c r="BE766" i="3"/>
  <c r="BF766" i="3"/>
  <c r="BC767" i="3"/>
  <c r="BE767" i="3"/>
  <c r="BF767" i="3"/>
  <c r="BC768" i="3"/>
  <c r="BE768" i="3"/>
  <c r="BF768" i="3"/>
  <c r="BC769" i="3"/>
  <c r="BE769" i="3"/>
  <c r="BF769" i="3"/>
  <c r="BC770" i="3"/>
  <c r="BE770" i="3"/>
  <c r="BF770" i="3"/>
  <c r="BC771" i="3"/>
  <c r="BE771" i="3"/>
  <c r="BF771" i="3"/>
  <c r="BC772" i="3"/>
  <c r="BE772" i="3"/>
  <c r="BF772" i="3"/>
  <c r="BC773" i="3"/>
  <c r="BE773" i="3"/>
  <c r="BF773" i="3"/>
  <c r="BC774" i="3"/>
  <c r="BE774" i="3"/>
  <c r="BF774" i="3"/>
  <c r="BC775" i="3"/>
  <c r="BE775" i="3"/>
  <c r="BF775" i="3"/>
  <c r="BC776" i="3"/>
  <c r="BE776" i="3"/>
  <c r="BF776" i="3"/>
  <c r="BC777" i="3"/>
  <c r="BE777" i="3"/>
  <c r="BF777" i="3"/>
  <c r="BC778" i="3"/>
  <c r="BE778" i="3"/>
  <c r="BF778" i="3"/>
  <c r="BC779" i="3"/>
  <c r="BE779" i="3"/>
  <c r="BF779" i="3"/>
  <c r="BC780" i="3"/>
  <c r="BE780" i="3"/>
  <c r="BF780" i="3"/>
  <c r="BC781" i="3"/>
  <c r="BE781" i="3"/>
  <c r="BF781" i="3"/>
  <c r="BC782" i="3"/>
  <c r="BE782" i="3"/>
  <c r="BF782" i="3"/>
  <c r="BC783" i="3"/>
  <c r="BE783" i="3"/>
  <c r="BF783" i="3"/>
  <c r="BC784" i="3"/>
  <c r="BE784" i="3"/>
  <c r="BF784" i="3"/>
  <c r="BC785" i="3"/>
  <c r="BE785" i="3"/>
  <c r="BF785" i="3"/>
  <c r="BC786" i="3"/>
  <c r="BE786" i="3"/>
  <c r="BF786" i="3"/>
  <c r="BC787" i="3"/>
  <c r="BE787" i="3"/>
  <c r="BF787" i="3"/>
  <c r="BC788" i="3"/>
  <c r="BE788" i="3"/>
  <c r="BF788" i="3"/>
  <c r="BC789" i="3"/>
  <c r="BE789" i="3"/>
  <c r="BF789" i="3"/>
  <c r="BC790" i="3"/>
  <c r="BE790" i="3"/>
  <c r="BF790" i="3"/>
  <c r="BC791" i="3"/>
  <c r="BE791" i="3"/>
  <c r="BF791" i="3"/>
  <c r="BC792" i="3"/>
  <c r="BE792" i="3"/>
  <c r="BF792" i="3"/>
  <c r="BC793" i="3"/>
  <c r="BE793" i="3"/>
  <c r="BF793" i="3"/>
  <c r="BC794" i="3"/>
  <c r="BE794" i="3"/>
  <c r="BF794" i="3"/>
  <c r="BC795" i="3"/>
  <c r="BE795" i="3"/>
  <c r="BF795" i="3"/>
  <c r="BC796" i="3"/>
  <c r="BE796" i="3"/>
  <c r="BF796" i="3"/>
  <c r="BC797" i="3"/>
  <c r="BE797" i="3"/>
  <c r="BF797" i="3"/>
  <c r="BC798" i="3"/>
  <c r="BE798" i="3"/>
  <c r="BF798" i="3"/>
  <c r="BC799" i="3"/>
  <c r="BE799" i="3"/>
  <c r="BF799" i="3"/>
  <c r="BC800" i="3"/>
  <c r="BE800" i="3"/>
  <c r="BF800" i="3"/>
  <c r="BC801" i="3"/>
  <c r="BE801" i="3"/>
  <c r="BF801" i="3"/>
  <c r="BC802" i="3"/>
  <c r="BE802" i="3"/>
  <c r="BF802" i="3"/>
  <c r="BC803" i="3"/>
  <c r="BE803" i="3"/>
  <c r="BF803" i="3"/>
  <c r="BC804" i="3"/>
  <c r="BE804" i="3"/>
  <c r="BF804" i="3"/>
  <c r="BC805" i="3"/>
  <c r="BE805" i="3"/>
  <c r="BF805" i="3"/>
  <c r="BC806" i="3"/>
  <c r="BE806" i="3"/>
  <c r="BF806" i="3"/>
  <c r="BC807" i="3"/>
  <c r="BE807" i="3"/>
  <c r="BF807" i="3"/>
  <c r="BC808" i="3"/>
  <c r="BE808" i="3"/>
  <c r="BF808" i="3"/>
  <c r="BC809" i="3"/>
  <c r="BE809" i="3"/>
  <c r="BF809" i="3"/>
  <c r="BC810" i="3"/>
  <c r="BE810" i="3"/>
  <c r="BF810" i="3"/>
  <c r="BC811" i="3"/>
  <c r="BE811" i="3"/>
  <c r="BF811" i="3"/>
  <c r="BC812" i="3"/>
  <c r="BE812" i="3"/>
  <c r="BF812" i="3"/>
  <c r="BC813" i="3"/>
  <c r="BE813" i="3"/>
  <c r="BF813" i="3"/>
  <c r="BC814" i="3"/>
  <c r="BE814" i="3"/>
  <c r="BF814" i="3"/>
  <c r="BC815" i="3"/>
  <c r="BE815" i="3"/>
  <c r="BF815" i="3"/>
  <c r="BC816" i="3"/>
  <c r="BE816" i="3"/>
  <c r="BF816" i="3"/>
  <c r="BC817" i="3"/>
  <c r="BE817" i="3"/>
  <c r="BF817" i="3"/>
  <c r="BC818" i="3"/>
  <c r="BE818" i="3"/>
  <c r="BF818" i="3"/>
  <c r="BC819" i="3"/>
  <c r="BE819" i="3"/>
  <c r="BF819" i="3"/>
  <c r="BC820" i="3"/>
  <c r="BE820" i="3"/>
  <c r="BF820" i="3"/>
  <c r="BC821" i="3"/>
  <c r="BE821" i="3"/>
  <c r="BF821" i="3"/>
  <c r="BC822" i="3"/>
  <c r="BE822" i="3"/>
  <c r="BF822" i="3"/>
  <c r="BC823" i="3"/>
  <c r="BE823" i="3"/>
  <c r="BF823" i="3"/>
  <c r="BC824" i="3"/>
  <c r="BE824" i="3"/>
  <c r="BF824" i="3"/>
  <c r="BC825" i="3"/>
  <c r="BE825" i="3"/>
  <c r="BF825" i="3"/>
  <c r="BC826" i="3"/>
  <c r="BE826" i="3"/>
  <c r="BF826" i="3"/>
  <c r="BC827" i="3"/>
  <c r="BE827" i="3"/>
  <c r="BF827" i="3"/>
  <c r="BC828" i="3"/>
  <c r="BE828" i="3"/>
  <c r="BF828" i="3"/>
  <c r="BC829" i="3"/>
  <c r="BE829" i="3"/>
  <c r="BF829" i="3"/>
  <c r="BC830" i="3"/>
  <c r="BE830" i="3"/>
  <c r="BF830" i="3"/>
  <c r="BC831" i="3"/>
  <c r="BE831" i="3"/>
  <c r="BF831" i="3"/>
  <c r="BC832" i="3"/>
  <c r="BE832" i="3"/>
  <c r="BF832" i="3"/>
  <c r="BC833" i="3"/>
  <c r="BE833" i="3"/>
  <c r="BF833" i="3"/>
  <c r="BC834" i="3"/>
  <c r="BE834" i="3"/>
  <c r="BF834" i="3"/>
  <c r="BC835" i="3"/>
  <c r="BE835" i="3"/>
  <c r="BF835" i="3"/>
  <c r="BC836" i="3"/>
  <c r="BE836" i="3"/>
  <c r="BF836" i="3"/>
  <c r="BC837" i="3"/>
  <c r="BE837" i="3"/>
  <c r="BF837" i="3"/>
  <c r="BC838" i="3"/>
  <c r="BE838" i="3"/>
  <c r="BF838" i="3"/>
  <c r="BC839" i="3"/>
  <c r="BE839" i="3"/>
  <c r="BF839" i="3"/>
  <c r="BC840" i="3"/>
  <c r="BE840" i="3"/>
  <c r="BF840" i="3"/>
  <c r="BC841" i="3"/>
  <c r="BE841" i="3"/>
  <c r="BF841" i="3"/>
  <c r="BC842" i="3"/>
  <c r="BE842" i="3"/>
  <c r="BF842" i="3"/>
  <c r="BC843" i="3"/>
  <c r="BE843" i="3"/>
  <c r="BF843" i="3"/>
  <c r="BC844" i="3"/>
  <c r="BE844" i="3"/>
  <c r="BF844" i="3"/>
  <c r="BC845" i="3"/>
  <c r="BE845" i="3"/>
  <c r="BF845" i="3"/>
  <c r="BC846" i="3"/>
  <c r="BE846" i="3"/>
  <c r="BF846" i="3"/>
  <c r="BC847" i="3"/>
  <c r="BE847" i="3"/>
  <c r="BF847" i="3"/>
  <c r="BC848" i="3"/>
  <c r="BE848" i="3"/>
  <c r="BF848" i="3"/>
  <c r="BC849" i="3"/>
  <c r="BE849" i="3"/>
  <c r="BF849" i="3"/>
  <c r="BC850" i="3"/>
  <c r="BE850" i="3"/>
  <c r="BF850" i="3"/>
  <c r="BC851" i="3"/>
  <c r="BE851" i="3"/>
  <c r="BF851" i="3"/>
  <c r="BC852" i="3"/>
  <c r="BE852" i="3"/>
  <c r="BF852" i="3"/>
  <c r="BC853" i="3"/>
  <c r="BE853" i="3"/>
  <c r="BF853" i="3"/>
  <c r="BC854" i="3"/>
  <c r="BE854" i="3"/>
  <c r="BF854" i="3"/>
  <c r="BC855" i="3"/>
  <c r="BE855" i="3"/>
  <c r="BF855" i="3"/>
  <c r="BC856" i="3"/>
  <c r="BE856" i="3"/>
  <c r="BF856" i="3"/>
  <c r="BC857" i="3"/>
  <c r="BE857" i="3"/>
  <c r="BF857" i="3"/>
  <c r="BC858" i="3"/>
  <c r="BE858" i="3"/>
  <c r="BF858" i="3"/>
  <c r="BC859" i="3"/>
  <c r="BE859" i="3"/>
  <c r="BF859" i="3"/>
  <c r="BC860" i="3"/>
  <c r="BE860" i="3"/>
  <c r="BF860" i="3"/>
  <c r="BC861" i="3"/>
  <c r="BE861" i="3"/>
  <c r="BF861" i="3"/>
  <c r="BC862" i="3"/>
  <c r="BE862" i="3"/>
  <c r="BF862" i="3"/>
  <c r="BC863" i="3"/>
  <c r="BE863" i="3"/>
  <c r="BF863" i="3"/>
  <c r="BC864" i="3"/>
  <c r="BE864" i="3"/>
  <c r="BF864" i="3"/>
  <c r="BC865" i="3"/>
  <c r="BE865" i="3"/>
  <c r="BF865" i="3"/>
  <c r="BC866" i="3"/>
  <c r="BE866" i="3"/>
  <c r="BF866" i="3"/>
  <c r="BC867" i="3"/>
  <c r="BE867" i="3"/>
  <c r="BF867" i="3"/>
  <c r="BC868" i="3"/>
  <c r="BE868" i="3"/>
  <c r="BF868" i="3"/>
  <c r="BC869" i="3"/>
  <c r="BE869" i="3"/>
  <c r="BF869" i="3"/>
  <c r="BC870" i="3"/>
  <c r="BE870" i="3"/>
  <c r="BF870" i="3"/>
  <c r="BC871" i="3"/>
  <c r="BE871" i="3"/>
  <c r="BF871" i="3"/>
  <c r="BC872" i="3"/>
  <c r="BE872" i="3"/>
  <c r="BF872" i="3"/>
  <c r="BC873" i="3"/>
  <c r="BE873" i="3"/>
  <c r="BF873" i="3"/>
  <c r="BC874" i="3"/>
  <c r="BE874" i="3"/>
  <c r="BF874" i="3"/>
  <c r="BC875" i="3"/>
  <c r="BE875" i="3"/>
  <c r="BF875" i="3"/>
  <c r="BC876" i="3"/>
  <c r="BE876" i="3"/>
  <c r="BF876" i="3"/>
  <c r="BC877" i="3"/>
  <c r="BE877" i="3"/>
  <c r="BF877" i="3"/>
  <c r="BC878" i="3"/>
  <c r="BE878" i="3"/>
  <c r="BF878" i="3"/>
  <c r="BC879" i="3"/>
  <c r="BE879" i="3"/>
  <c r="BF879" i="3"/>
  <c r="BC880" i="3"/>
  <c r="BE880" i="3"/>
  <c r="BF880" i="3"/>
  <c r="BC881" i="3"/>
  <c r="BE881" i="3"/>
  <c r="BF881" i="3"/>
  <c r="BC882" i="3"/>
  <c r="BE882" i="3"/>
  <c r="BF882" i="3"/>
  <c r="BC883" i="3"/>
  <c r="BE883" i="3"/>
  <c r="BF883" i="3"/>
  <c r="BC884" i="3"/>
  <c r="BE884" i="3"/>
  <c r="BF884" i="3"/>
  <c r="BC885" i="3"/>
  <c r="BE885" i="3"/>
  <c r="BF885" i="3"/>
  <c r="BC886" i="3"/>
  <c r="BE886" i="3"/>
  <c r="BF886" i="3"/>
  <c r="BC887" i="3"/>
  <c r="BE887" i="3"/>
  <c r="BF887" i="3"/>
  <c r="BC888" i="3"/>
  <c r="BE888" i="3"/>
  <c r="BF888" i="3"/>
  <c r="BC889" i="3"/>
  <c r="BE889" i="3"/>
  <c r="BF889" i="3"/>
  <c r="BC890" i="3"/>
  <c r="BE890" i="3"/>
  <c r="BF890" i="3"/>
  <c r="BC891" i="3"/>
  <c r="BE891" i="3"/>
  <c r="BF891" i="3"/>
  <c r="BC892" i="3"/>
  <c r="BE892" i="3"/>
  <c r="BF892" i="3"/>
  <c r="BC893" i="3"/>
  <c r="BE893" i="3"/>
  <c r="BF893" i="3"/>
  <c r="BC894" i="3"/>
  <c r="BE894" i="3"/>
  <c r="BF894" i="3"/>
  <c r="BC895" i="3"/>
  <c r="BE895" i="3"/>
  <c r="BF895" i="3"/>
  <c r="BC896" i="3"/>
  <c r="BE896" i="3"/>
  <c r="BF896" i="3"/>
  <c r="BC897" i="3"/>
  <c r="BE897" i="3"/>
  <c r="BF897" i="3"/>
  <c r="BC898" i="3"/>
  <c r="BE898" i="3"/>
  <c r="BF898" i="3"/>
  <c r="BC899" i="3"/>
  <c r="BE899" i="3"/>
  <c r="BF899" i="3"/>
  <c r="BC900" i="3"/>
  <c r="BE900" i="3"/>
  <c r="BF900" i="3"/>
  <c r="BC901" i="3"/>
  <c r="BE901" i="3"/>
  <c r="BF901" i="3"/>
  <c r="BC902" i="3"/>
  <c r="BE902" i="3"/>
  <c r="BF902" i="3"/>
  <c r="BC903" i="3"/>
  <c r="BE903" i="3"/>
  <c r="BF903" i="3"/>
  <c r="BC904" i="3"/>
  <c r="BE904" i="3"/>
  <c r="BF904" i="3"/>
  <c r="BC905" i="3"/>
  <c r="BE905" i="3"/>
  <c r="BF905" i="3"/>
  <c r="BC906" i="3"/>
  <c r="BE906" i="3"/>
  <c r="BF906" i="3"/>
  <c r="BC907" i="3"/>
  <c r="BE907" i="3"/>
  <c r="BF907" i="3"/>
  <c r="BC908" i="3"/>
  <c r="BE908" i="3"/>
  <c r="BF908" i="3"/>
  <c r="BC909" i="3"/>
  <c r="BE909" i="3"/>
  <c r="BF909" i="3"/>
  <c r="BC910" i="3"/>
  <c r="BE910" i="3"/>
  <c r="BF910" i="3"/>
  <c r="BC911" i="3"/>
  <c r="BE911" i="3"/>
  <c r="BF911" i="3"/>
  <c r="BC912" i="3"/>
  <c r="BE912" i="3"/>
  <c r="BF912" i="3"/>
  <c r="BC913" i="3"/>
  <c r="BE913" i="3"/>
  <c r="BF913" i="3"/>
  <c r="BC914" i="3"/>
  <c r="BE914" i="3"/>
  <c r="BF914" i="3"/>
  <c r="BC915" i="3"/>
  <c r="BE915" i="3"/>
  <c r="BF915" i="3"/>
  <c r="BC916" i="3"/>
  <c r="BE916" i="3"/>
  <c r="BF916" i="3"/>
  <c r="BC917" i="3"/>
  <c r="BE917" i="3"/>
  <c r="BF917" i="3"/>
  <c r="BC918" i="3"/>
  <c r="BE918" i="3"/>
  <c r="BF918" i="3"/>
  <c r="BC919" i="3"/>
  <c r="BE919" i="3"/>
  <c r="BF919" i="3"/>
  <c r="BC920" i="3"/>
  <c r="BE920" i="3"/>
  <c r="BF920" i="3"/>
  <c r="BC921" i="3"/>
  <c r="BE921" i="3"/>
  <c r="BF921" i="3"/>
  <c r="BC922" i="3"/>
  <c r="BE922" i="3"/>
  <c r="BF922" i="3"/>
  <c r="BC923" i="3"/>
  <c r="BE923" i="3"/>
  <c r="BF923" i="3"/>
  <c r="BC924" i="3"/>
  <c r="BE924" i="3"/>
  <c r="BF924" i="3"/>
  <c r="BC925" i="3"/>
  <c r="BE925" i="3"/>
  <c r="BF925" i="3"/>
  <c r="BC926" i="3"/>
  <c r="BE926" i="3"/>
  <c r="BF926" i="3"/>
  <c r="BC927" i="3"/>
  <c r="BE927" i="3"/>
  <c r="BF927" i="3"/>
  <c r="BC928" i="3"/>
  <c r="BE928" i="3"/>
  <c r="BF928" i="3"/>
  <c r="BC929" i="3"/>
  <c r="BE929" i="3"/>
  <c r="BF929" i="3"/>
  <c r="BC930" i="3"/>
  <c r="BE930" i="3"/>
  <c r="BF930" i="3"/>
  <c r="BC931" i="3"/>
  <c r="BE931" i="3"/>
  <c r="BF931" i="3"/>
  <c r="BC932" i="3"/>
  <c r="BE932" i="3"/>
  <c r="BF932" i="3"/>
  <c r="BC933" i="3"/>
  <c r="BE933" i="3"/>
  <c r="BF933" i="3"/>
  <c r="BC934" i="3"/>
  <c r="BE934" i="3"/>
  <c r="BF934" i="3"/>
  <c r="BC935" i="3"/>
  <c r="BE935" i="3"/>
  <c r="BF935" i="3"/>
  <c r="BC936" i="3"/>
  <c r="BE936" i="3"/>
  <c r="BF936" i="3"/>
  <c r="BC937" i="3"/>
  <c r="BE937" i="3"/>
  <c r="BF937" i="3"/>
  <c r="BC938" i="3"/>
  <c r="BE938" i="3"/>
  <c r="BF938" i="3"/>
  <c r="BC939" i="3"/>
  <c r="BE939" i="3"/>
  <c r="BF939" i="3"/>
  <c r="BC940" i="3"/>
  <c r="BE940" i="3"/>
  <c r="BF940" i="3"/>
  <c r="BC941" i="3"/>
  <c r="BE941" i="3"/>
  <c r="BF941" i="3"/>
  <c r="BC942" i="3"/>
  <c r="BE942" i="3"/>
  <c r="BF942" i="3"/>
  <c r="BC943" i="3"/>
  <c r="BE943" i="3"/>
  <c r="BF943" i="3"/>
  <c r="BC944" i="3"/>
  <c r="BE944" i="3"/>
  <c r="BF944" i="3"/>
  <c r="BC945" i="3"/>
  <c r="BE945" i="3"/>
  <c r="BF945" i="3"/>
  <c r="BC946" i="3"/>
  <c r="BE946" i="3"/>
  <c r="BF946" i="3"/>
  <c r="BC947" i="3"/>
  <c r="BE947" i="3"/>
  <c r="BF947" i="3"/>
  <c r="BC948" i="3"/>
  <c r="BE948" i="3"/>
  <c r="BF948" i="3"/>
  <c r="BC949" i="3"/>
  <c r="BE949" i="3"/>
  <c r="BF949" i="3"/>
  <c r="BC950" i="3"/>
  <c r="BE950" i="3"/>
  <c r="BF950" i="3"/>
  <c r="BC951" i="3"/>
  <c r="BE951" i="3"/>
  <c r="BF951" i="3"/>
  <c r="BC952" i="3"/>
  <c r="BE952" i="3"/>
  <c r="BF952" i="3"/>
  <c r="BC953" i="3"/>
  <c r="BE953" i="3"/>
  <c r="BF953" i="3"/>
  <c r="BC954" i="3"/>
  <c r="BE954" i="3"/>
  <c r="BF954" i="3"/>
  <c r="BC955" i="3"/>
  <c r="BE955" i="3"/>
  <c r="BF955" i="3"/>
  <c r="BC956" i="3"/>
  <c r="BE956" i="3"/>
  <c r="BF956" i="3"/>
  <c r="BC957" i="3"/>
  <c r="BE957" i="3"/>
  <c r="BF957" i="3"/>
  <c r="BC958" i="3"/>
  <c r="BE958" i="3"/>
  <c r="BF958" i="3"/>
  <c r="BC959" i="3"/>
  <c r="BE959" i="3"/>
  <c r="BF959" i="3"/>
  <c r="BC960" i="3"/>
  <c r="BE960" i="3"/>
  <c r="BF960" i="3"/>
  <c r="BC961" i="3"/>
  <c r="BE961" i="3"/>
  <c r="BF961" i="3"/>
  <c r="BC962" i="3"/>
  <c r="BE962" i="3"/>
  <c r="BF962" i="3"/>
  <c r="BC963" i="3"/>
  <c r="BE963" i="3"/>
  <c r="BF963" i="3"/>
  <c r="BC964" i="3"/>
  <c r="BE964" i="3"/>
  <c r="BF964" i="3"/>
  <c r="BC965" i="3"/>
  <c r="BE965" i="3"/>
  <c r="BF965" i="3"/>
  <c r="BC966" i="3"/>
  <c r="BE966" i="3"/>
  <c r="BF966" i="3"/>
  <c r="BC967" i="3"/>
  <c r="BE967" i="3"/>
  <c r="BF967" i="3"/>
  <c r="BC968" i="3"/>
  <c r="BE968" i="3"/>
  <c r="BF968" i="3"/>
  <c r="BC969" i="3"/>
  <c r="BE969" i="3"/>
  <c r="BF969" i="3"/>
  <c r="BC970" i="3"/>
  <c r="BE970" i="3"/>
  <c r="BF970" i="3"/>
  <c r="BC971" i="3"/>
  <c r="BE971" i="3"/>
  <c r="BF971" i="3"/>
  <c r="BC972" i="3"/>
  <c r="BE972" i="3"/>
  <c r="BF972" i="3"/>
  <c r="BC973" i="3"/>
  <c r="BE973" i="3"/>
  <c r="BF973" i="3"/>
  <c r="BC974" i="3"/>
  <c r="BE974" i="3"/>
  <c r="BF974" i="3"/>
  <c r="BC975" i="3"/>
  <c r="BE975" i="3"/>
  <c r="BF975" i="3"/>
  <c r="BC976" i="3"/>
  <c r="BE976" i="3"/>
  <c r="BF976" i="3"/>
  <c r="BC977" i="3"/>
  <c r="BE977" i="3"/>
  <c r="BF977" i="3"/>
  <c r="BC978" i="3"/>
  <c r="BE978" i="3"/>
  <c r="BF978" i="3"/>
  <c r="BC979" i="3"/>
  <c r="BE979" i="3"/>
  <c r="BF979" i="3"/>
  <c r="BC980" i="3"/>
  <c r="BE980" i="3"/>
  <c r="BF980" i="3"/>
  <c r="BC981" i="3"/>
  <c r="BE981" i="3"/>
  <c r="BF981" i="3"/>
  <c r="BC982" i="3"/>
  <c r="BE982" i="3"/>
  <c r="BF982" i="3"/>
  <c r="BC983" i="3"/>
  <c r="BE983" i="3"/>
  <c r="BF983" i="3"/>
  <c r="BC984" i="3"/>
  <c r="BE984" i="3"/>
  <c r="BF984" i="3"/>
  <c r="BC985" i="3"/>
  <c r="BE985" i="3"/>
  <c r="BF985" i="3"/>
  <c r="BC986" i="3"/>
  <c r="BE986" i="3"/>
  <c r="BF986" i="3"/>
  <c r="BC987" i="3"/>
  <c r="BE987" i="3"/>
  <c r="BF987" i="3"/>
  <c r="BC988" i="3"/>
  <c r="BE988" i="3"/>
  <c r="BF988" i="3"/>
  <c r="BC989" i="3"/>
  <c r="BE989" i="3"/>
  <c r="BF989" i="3"/>
  <c r="BC990" i="3"/>
  <c r="BE990" i="3"/>
  <c r="BF990" i="3"/>
  <c r="BC991" i="3"/>
  <c r="BE991" i="3"/>
  <c r="BF991" i="3"/>
  <c r="BC992" i="3"/>
  <c r="BE992" i="3"/>
  <c r="BF992" i="3"/>
  <c r="BC993" i="3"/>
  <c r="BE993" i="3"/>
  <c r="BF993" i="3"/>
  <c r="BC994" i="3"/>
  <c r="BE994" i="3"/>
  <c r="BF994" i="3"/>
  <c r="BC995" i="3"/>
  <c r="BE995" i="3"/>
  <c r="BF995" i="3"/>
  <c r="BC996" i="3"/>
  <c r="BE996" i="3"/>
  <c r="BF996" i="3"/>
  <c r="BC997" i="3"/>
  <c r="BE997" i="3"/>
  <c r="BF997" i="3"/>
  <c r="BC998" i="3"/>
  <c r="BE998" i="3"/>
  <c r="BF998" i="3"/>
  <c r="BC999" i="3"/>
  <c r="BE999" i="3"/>
  <c r="BF999" i="3"/>
  <c r="BC1000" i="3"/>
  <c r="BE1000" i="3"/>
  <c r="BF1000" i="3"/>
  <c r="BC1001" i="3"/>
  <c r="BE1001" i="3"/>
  <c r="BF1001" i="3"/>
  <c r="BC1002" i="3"/>
  <c r="BE1002" i="3"/>
  <c r="BF1002" i="3"/>
  <c r="BC1003" i="3"/>
  <c r="BE1003" i="3"/>
  <c r="BF1003" i="3"/>
  <c r="BC1004" i="3"/>
  <c r="BE1004" i="3"/>
  <c r="BF1004" i="3"/>
  <c r="BC1005" i="3"/>
  <c r="BE1005" i="3"/>
  <c r="BF1005" i="3"/>
  <c r="BC1006" i="3"/>
  <c r="BE1006" i="3"/>
  <c r="BF1006" i="3"/>
  <c r="BC1007" i="3"/>
  <c r="BE1007" i="3"/>
  <c r="BF1007" i="3"/>
  <c r="BC1008" i="3"/>
  <c r="BE1008" i="3"/>
  <c r="BF1008" i="3"/>
  <c r="BC1009" i="3"/>
  <c r="BE1009" i="3"/>
  <c r="BF1009" i="3"/>
  <c r="BC1010" i="3"/>
  <c r="BE1010" i="3"/>
  <c r="BF1010" i="3"/>
  <c r="BC1011" i="3"/>
  <c r="BE1011" i="3"/>
  <c r="BF1011" i="3"/>
  <c r="BC1012" i="3"/>
  <c r="BE1012" i="3"/>
  <c r="BF1012" i="3"/>
  <c r="BC1013" i="3"/>
  <c r="BE1013" i="3"/>
  <c r="BF1013" i="3"/>
  <c r="BC1014" i="3"/>
  <c r="BE1014" i="3"/>
  <c r="BF1014" i="3"/>
  <c r="BC1015" i="3"/>
  <c r="BE1015" i="3"/>
  <c r="BF1015" i="3"/>
  <c r="BC1016" i="3"/>
  <c r="BE1016" i="3"/>
  <c r="BF1016" i="3"/>
  <c r="BC1017" i="3"/>
  <c r="BE1017" i="3"/>
  <c r="BF1017" i="3"/>
  <c r="BC1018" i="3"/>
  <c r="BE1018" i="3"/>
  <c r="BF1018" i="3"/>
  <c r="BC1019" i="3"/>
  <c r="BE1019" i="3"/>
  <c r="BF1019" i="3"/>
  <c r="BC1020" i="3"/>
  <c r="BE1020" i="3"/>
  <c r="BF1020" i="3"/>
  <c r="BC1021" i="3"/>
  <c r="BE1021" i="3"/>
  <c r="BF1021" i="3"/>
  <c r="BC1022" i="3"/>
  <c r="BE1022" i="3"/>
  <c r="BF1022" i="3"/>
  <c r="BC1023" i="3"/>
  <c r="BE1023" i="3"/>
  <c r="BF1023" i="3"/>
  <c r="BC1024" i="3"/>
  <c r="BE1024" i="3"/>
  <c r="BF1024" i="3"/>
  <c r="BC1025" i="3"/>
  <c r="BE1025" i="3"/>
  <c r="BF1025" i="3"/>
  <c r="BC1026" i="3"/>
  <c r="BE1026" i="3"/>
  <c r="BF1026" i="3"/>
  <c r="BC1027" i="3"/>
  <c r="BE1027" i="3"/>
  <c r="BF1027" i="3"/>
  <c r="BC1028" i="3"/>
  <c r="BE1028" i="3"/>
  <c r="BF1028" i="3"/>
  <c r="BC1029" i="3"/>
  <c r="BE1029" i="3"/>
  <c r="BF1029" i="3"/>
  <c r="BC1030" i="3"/>
  <c r="BE1030" i="3"/>
  <c r="BF1030" i="3"/>
  <c r="BC1031" i="3"/>
  <c r="BE1031" i="3"/>
  <c r="BF1031" i="3"/>
  <c r="BC1032" i="3"/>
  <c r="BE1032" i="3"/>
  <c r="BF1032" i="3"/>
  <c r="BC1033" i="3"/>
  <c r="BE1033" i="3"/>
  <c r="BF1033" i="3"/>
  <c r="BC1034" i="3"/>
  <c r="BE1034" i="3"/>
  <c r="BF1034" i="3"/>
  <c r="BC1035" i="3"/>
  <c r="BE1035" i="3"/>
  <c r="BF1035" i="3"/>
  <c r="BC1036" i="3"/>
  <c r="BE1036" i="3"/>
  <c r="BF1036" i="3"/>
  <c r="BC1037" i="3"/>
  <c r="BE1037" i="3"/>
  <c r="BF1037" i="3"/>
  <c r="BC1038" i="3"/>
  <c r="BE1038" i="3"/>
  <c r="BF1038" i="3"/>
  <c r="BC1039" i="3"/>
  <c r="BE1039" i="3"/>
  <c r="BF1039" i="3"/>
  <c r="BC1040" i="3"/>
  <c r="BE1040" i="3"/>
  <c r="BF1040" i="3"/>
  <c r="BC1041" i="3"/>
  <c r="BE1041" i="3"/>
  <c r="BF1041" i="3"/>
  <c r="BC1042" i="3"/>
  <c r="BE1042" i="3"/>
  <c r="BF1042" i="3"/>
  <c r="BC1043" i="3"/>
  <c r="BE1043" i="3"/>
  <c r="BF1043" i="3"/>
  <c r="BC1044" i="3"/>
  <c r="BE1044" i="3"/>
  <c r="BF1044" i="3"/>
  <c r="BC1045" i="3"/>
  <c r="BE1045" i="3"/>
  <c r="BF1045" i="3"/>
  <c r="BC1046" i="3"/>
  <c r="BE1046" i="3"/>
  <c r="BF1046" i="3"/>
  <c r="BC1047" i="3"/>
  <c r="BE1047" i="3"/>
  <c r="BF1047" i="3"/>
  <c r="BC1048" i="3"/>
  <c r="BE1048" i="3"/>
  <c r="BF1048" i="3"/>
  <c r="BC1049" i="3"/>
  <c r="BE1049" i="3"/>
  <c r="BF1049" i="3"/>
  <c r="BC1050" i="3"/>
  <c r="BE1050" i="3"/>
  <c r="BF1050" i="3"/>
  <c r="BC1051" i="3"/>
  <c r="BE1051" i="3"/>
  <c r="BF1051" i="3"/>
  <c r="BC1052" i="3"/>
  <c r="BE1052" i="3"/>
  <c r="BF1052" i="3"/>
  <c r="BC1053" i="3"/>
  <c r="BE1053" i="3"/>
  <c r="BF1053" i="3"/>
  <c r="BC1054" i="3"/>
  <c r="BE1054" i="3"/>
  <c r="BF1054" i="3"/>
  <c r="BC1055" i="3"/>
  <c r="BE1055" i="3"/>
  <c r="BF1055" i="3"/>
  <c r="BC1056" i="3"/>
  <c r="BE1056" i="3"/>
  <c r="BF1056" i="3"/>
  <c r="BC1057" i="3"/>
  <c r="BE1057" i="3"/>
  <c r="BF1057" i="3"/>
  <c r="BC1058" i="3"/>
  <c r="BE1058" i="3"/>
  <c r="BF1058" i="3"/>
  <c r="BC1059" i="3"/>
  <c r="BE1059" i="3"/>
  <c r="BF1059" i="3"/>
  <c r="BC1060" i="3"/>
  <c r="BE1060" i="3"/>
  <c r="BF1060" i="3"/>
  <c r="BC1061" i="3"/>
  <c r="BE1061" i="3"/>
  <c r="BF1061" i="3"/>
  <c r="BC1062" i="3"/>
  <c r="BE1062" i="3"/>
  <c r="BF1062" i="3"/>
  <c r="BC1063" i="3"/>
  <c r="BE1063" i="3"/>
  <c r="BF1063" i="3"/>
  <c r="BC1064" i="3"/>
  <c r="BE1064" i="3"/>
  <c r="BF1064" i="3"/>
  <c r="BC1065" i="3"/>
  <c r="BE1065" i="3"/>
  <c r="BF1065" i="3"/>
  <c r="BC1066" i="3"/>
  <c r="BE1066" i="3"/>
  <c r="BF1066" i="3"/>
  <c r="BC1067" i="3"/>
  <c r="BE1067" i="3"/>
  <c r="BF1067" i="3"/>
  <c r="BC1068" i="3"/>
  <c r="BE1068" i="3"/>
  <c r="BF1068" i="3"/>
  <c r="BC1069" i="3"/>
  <c r="BE1069" i="3"/>
  <c r="BF1069" i="3"/>
  <c r="BC1070" i="3"/>
  <c r="BE1070" i="3"/>
  <c r="BF1070" i="3"/>
  <c r="BC1071" i="3"/>
  <c r="BE1071" i="3"/>
  <c r="BF1071" i="3"/>
  <c r="BC1072" i="3"/>
  <c r="BE1072" i="3"/>
  <c r="BF1072" i="3"/>
  <c r="BC1073" i="3"/>
  <c r="BE1073" i="3"/>
  <c r="BF1073" i="3"/>
  <c r="BC1074" i="3"/>
  <c r="BE1074" i="3"/>
  <c r="BF1074" i="3"/>
  <c r="BC1075" i="3"/>
  <c r="BE1075" i="3"/>
  <c r="BF1075" i="3"/>
  <c r="BC1076" i="3"/>
  <c r="BE1076" i="3"/>
  <c r="BF1076" i="3"/>
  <c r="BC1077" i="3"/>
  <c r="BE1077" i="3"/>
  <c r="BF1077" i="3"/>
  <c r="BC1078" i="3"/>
  <c r="BE1078" i="3"/>
  <c r="BF1078" i="3"/>
  <c r="BC1079" i="3"/>
  <c r="BE1079" i="3"/>
  <c r="BF1079" i="3"/>
  <c r="BC1080" i="3"/>
  <c r="BE1080" i="3"/>
  <c r="BF1080" i="3"/>
  <c r="BC1081" i="3"/>
  <c r="BE1081" i="3"/>
  <c r="BF1081" i="3"/>
  <c r="BC1082" i="3"/>
  <c r="BE1082" i="3"/>
  <c r="BF1082" i="3"/>
  <c r="BC1083" i="3"/>
  <c r="BE1083" i="3"/>
  <c r="BF1083" i="3"/>
  <c r="BC1084" i="3"/>
  <c r="BE1084" i="3"/>
  <c r="BF1084" i="3"/>
  <c r="BC1085" i="3"/>
  <c r="BE1085" i="3"/>
  <c r="BF1085" i="3"/>
  <c r="BC1086" i="3"/>
  <c r="BE1086" i="3"/>
  <c r="BF1086" i="3"/>
  <c r="BC1087" i="3"/>
  <c r="BE1087" i="3"/>
  <c r="BF1087" i="3"/>
  <c r="BC1088" i="3"/>
  <c r="BE1088" i="3"/>
  <c r="BF1088" i="3"/>
  <c r="BC1089" i="3"/>
  <c r="BE1089" i="3"/>
  <c r="BF1089" i="3"/>
  <c r="BC1090" i="3"/>
  <c r="BE1090" i="3"/>
  <c r="BF1090" i="3"/>
  <c r="BC1091" i="3"/>
  <c r="BE1091" i="3"/>
  <c r="BF1091" i="3"/>
  <c r="BC1092" i="3"/>
  <c r="BE1092" i="3"/>
  <c r="BF1092" i="3"/>
  <c r="BC1093" i="3"/>
  <c r="BE1093" i="3"/>
  <c r="BF1093" i="3"/>
  <c r="BC1094" i="3"/>
  <c r="BE1094" i="3"/>
  <c r="BF1094" i="3"/>
  <c r="BC1095" i="3"/>
  <c r="BE1095" i="3"/>
  <c r="BF1095" i="3"/>
  <c r="BC1096" i="3"/>
  <c r="BE1096" i="3"/>
  <c r="BF1096" i="3"/>
  <c r="BC1097" i="3"/>
  <c r="BE1097" i="3"/>
  <c r="BF1097" i="3"/>
  <c r="BC1098" i="3"/>
  <c r="BE1098" i="3"/>
  <c r="BF1098" i="3"/>
  <c r="BC1099" i="3"/>
  <c r="BE1099" i="3"/>
  <c r="BF1099" i="3"/>
  <c r="BC1100" i="3"/>
  <c r="BE1100" i="3"/>
  <c r="BF1100" i="3"/>
  <c r="BC1101" i="3"/>
  <c r="BE1101" i="3"/>
  <c r="BF1101" i="3"/>
  <c r="BC1102" i="3"/>
  <c r="BE1102" i="3"/>
  <c r="BF1102" i="3"/>
  <c r="BC1103" i="3"/>
  <c r="BE1103" i="3"/>
  <c r="BF1103" i="3"/>
  <c r="BC1104" i="3"/>
  <c r="BE1104" i="3"/>
  <c r="BF1104" i="3"/>
  <c r="BC1105" i="3"/>
  <c r="BE1105" i="3"/>
  <c r="BF1105" i="3"/>
  <c r="BC1106" i="3"/>
  <c r="BE1106" i="3"/>
  <c r="BF1106" i="3"/>
  <c r="BC1107" i="3"/>
  <c r="BE1107" i="3"/>
  <c r="BF1107" i="3"/>
  <c r="BC1108" i="3"/>
  <c r="BE1108" i="3"/>
  <c r="BF1108" i="3"/>
  <c r="BC1109" i="3"/>
  <c r="BE1109" i="3"/>
  <c r="BF1109" i="3"/>
  <c r="BC1110" i="3"/>
  <c r="BE1110" i="3"/>
  <c r="BF1110" i="3"/>
  <c r="BC1111" i="3"/>
  <c r="BE1111" i="3"/>
  <c r="BF1111" i="3"/>
  <c r="BC1112" i="3"/>
  <c r="BE1112" i="3"/>
  <c r="BF1112" i="3"/>
  <c r="BC1113" i="3"/>
  <c r="BE1113" i="3"/>
  <c r="BF1113" i="3"/>
  <c r="BC1114" i="3"/>
  <c r="BE1114" i="3"/>
  <c r="BF1114" i="3"/>
  <c r="BC1115" i="3"/>
  <c r="BE1115" i="3"/>
  <c r="BF1115" i="3"/>
  <c r="BC1116" i="3"/>
  <c r="BE1116" i="3"/>
  <c r="BF1116" i="3"/>
  <c r="BC1117" i="3"/>
  <c r="BE1117" i="3"/>
  <c r="BF1117" i="3"/>
  <c r="BC1118" i="3"/>
  <c r="BE1118" i="3"/>
  <c r="BF1118" i="3"/>
  <c r="BC1119" i="3"/>
  <c r="BE1119" i="3"/>
  <c r="BF1119" i="3"/>
  <c r="BC1120" i="3"/>
  <c r="BE1120" i="3"/>
  <c r="BF1120" i="3"/>
  <c r="BC1121" i="3"/>
  <c r="BE1121" i="3"/>
  <c r="BF1121" i="3"/>
  <c r="BC1122" i="3"/>
  <c r="BE1122" i="3"/>
  <c r="BF1122" i="3"/>
  <c r="BC1123" i="3"/>
  <c r="BE1123" i="3"/>
  <c r="BF1123" i="3"/>
  <c r="BC1124" i="3"/>
  <c r="BE1124" i="3"/>
  <c r="BF1124" i="3"/>
  <c r="BC1125" i="3"/>
  <c r="BE1125" i="3"/>
  <c r="BF1125" i="3"/>
  <c r="BC1126" i="3"/>
  <c r="BE1126" i="3"/>
  <c r="BF1126" i="3"/>
  <c r="BC1127" i="3"/>
  <c r="BE1127" i="3"/>
  <c r="BF1127" i="3"/>
  <c r="BC1128" i="3"/>
  <c r="BE1128" i="3"/>
  <c r="BF1128" i="3"/>
  <c r="BC1129" i="3"/>
  <c r="BE1129" i="3"/>
  <c r="BF1129" i="3"/>
  <c r="BC1130" i="3"/>
  <c r="BE1130" i="3"/>
  <c r="BF1130" i="3"/>
  <c r="BC1131" i="3"/>
  <c r="BE1131" i="3"/>
  <c r="BF1131" i="3"/>
  <c r="BC1132" i="3"/>
  <c r="BE1132" i="3"/>
  <c r="BF1132" i="3"/>
  <c r="BC1133" i="3"/>
  <c r="BE1133" i="3"/>
  <c r="BF1133" i="3"/>
  <c r="BC1134" i="3"/>
  <c r="BE1134" i="3"/>
  <c r="BF1134" i="3"/>
  <c r="BC1135" i="3"/>
  <c r="BE1135" i="3"/>
  <c r="BF1135" i="3"/>
  <c r="BC1136" i="3"/>
  <c r="BE1136" i="3"/>
  <c r="BF1136" i="3"/>
  <c r="BC1137" i="3"/>
  <c r="BE1137" i="3"/>
  <c r="BF1137" i="3"/>
  <c r="BC1138" i="3"/>
  <c r="BE1138" i="3"/>
  <c r="BF1138" i="3"/>
  <c r="BC1139" i="3"/>
  <c r="BE1139" i="3"/>
  <c r="BF1139" i="3"/>
  <c r="BC1140" i="3"/>
  <c r="BE1140" i="3"/>
  <c r="BF1140" i="3"/>
  <c r="BC1141" i="3"/>
  <c r="BE1141" i="3"/>
  <c r="BF1141" i="3"/>
  <c r="BC1142" i="3"/>
  <c r="BE1142" i="3"/>
  <c r="BF1142" i="3"/>
  <c r="BC1143" i="3"/>
  <c r="BE1143" i="3"/>
  <c r="BF1143" i="3"/>
  <c r="BC1144" i="3"/>
  <c r="BE1144" i="3"/>
  <c r="BF1144" i="3"/>
  <c r="BC1145" i="3"/>
  <c r="BE1145" i="3"/>
  <c r="BF1145" i="3"/>
  <c r="BC1146" i="3"/>
  <c r="BE1146" i="3"/>
  <c r="BF1146" i="3"/>
  <c r="BC1147" i="3"/>
  <c r="BE1147" i="3"/>
  <c r="BF1147" i="3"/>
  <c r="BC1148" i="3"/>
  <c r="BE1148" i="3"/>
  <c r="BF1148" i="3"/>
  <c r="BC1149" i="3"/>
  <c r="BE1149" i="3"/>
  <c r="BF1149" i="3"/>
  <c r="BC1150" i="3"/>
  <c r="BE1150" i="3"/>
  <c r="BF1150" i="3"/>
  <c r="BC1151" i="3"/>
  <c r="BE1151" i="3"/>
  <c r="BF1151" i="3"/>
  <c r="BC1152" i="3"/>
  <c r="BE1152" i="3"/>
  <c r="BF1152" i="3"/>
  <c r="BC1153" i="3"/>
  <c r="BE1153" i="3"/>
  <c r="BF1153" i="3"/>
  <c r="BC1154" i="3"/>
  <c r="BE1154" i="3"/>
  <c r="BF1154" i="3"/>
  <c r="BC1155" i="3"/>
  <c r="BE1155" i="3"/>
  <c r="BF1155" i="3"/>
  <c r="BC1156" i="3"/>
  <c r="BE1156" i="3"/>
  <c r="BF1156" i="3"/>
  <c r="BC1157" i="3"/>
  <c r="BE1157" i="3"/>
  <c r="BF1157" i="3"/>
  <c r="BC1158" i="3"/>
  <c r="BE1158" i="3"/>
  <c r="BF1158" i="3"/>
  <c r="BC1159" i="3"/>
  <c r="BE1159" i="3"/>
  <c r="BF1159" i="3"/>
  <c r="BC1160" i="3"/>
  <c r="BE1160" i="3"/>
  <c r="BF1160" i="3"/>
  <c r="BC1161" i="3"/>
  <c r="BE1161" i="3"/>
  <c r="BF1161" i="3"/>
  <c r="BC1162" i="3"/>
  <c r="BE1162" i="3"/>
  <c r="BF1162" i="3"/>
  <c r="BC1163" i="3"/>
  <c r="BE1163" i="3"/>
  <c r="BF1163" i="3"/>
  <c r="BC1164" i="3"/>
  <c r="BE1164" i="3"/>
  <c r="BF1164" i="3"/>
  <c r="BC1165" i="3"/>
  <c r="BE1165" i="3"/>
  <c r="BF1165" i="3"/>
  <c r="BC1166" i="3"/>
  <c r="BE1166" i="3"/>
  <c r="BF1166" i="3"/>
  <c r="BC1167" i="3"/>
  <c r="BE1167" i="3"/>
  <c r="BF1167" i="3"/>
  <c r="BC1168" i="3"/>
  <c r="BE1168" i="3"/>
  <c r="BF1168" i="3"/>
  <c r="BC1169" i="3"/>
  <c r="BE1169" i="3"/>
  <c r="BF1169" i="3"/>
  <c r="BC1170" i="3"/>
  <c r="BE1170" i="3"/>
  <c r="BF1170" i="3"/>
  <c r="BC1171" i="3"/>
  <c r="BE1171" i="3"/>
  <c r="BF1171" i="3"/>
  <c r="BC1172" i="3"/>
  <c r="BE1172" i="3"/>
  <c r="BF1172" i="3"/>
  <c r="BC1173" i="3"/>
  <c r="BE1173" i="3"/>
  <c r="BF1173" i="3"/>
  <c r="BC1174" i="3"/>
  <c r="BE1174" i="3"/>
  <c r="BF1174" i="3"/>
  <c r="BC1175" i="3"/>
  <c r="BE1175" i="3"/>
  <c r="BF1175" i="3"/>
  <c r="BC1176" i="3"/>
  <c r="BE1176" i="3"/>
  <c r="BF1176" i="3"/>
  <c r="BC1177" i="3"/>
  <c r="BE1177" i="3"/>
  <c r="BF1177" i="3"/>
  <c r="BC1178" i="3"/>
  <c r="BE1178" i="3"/>
  <c r="BF1178" i="3"/>
  <c r="BC1179" i="3"/>
  <c r="BE1179" i="3"/>
  <c r="BF1179" i="3"/>
  <c r="BC1180" i="3"/>
  <c r="BE1180" i="3"/>
  <c r="BF1180" i="3"/>
  <c r="BC1181" i="3"/>
  <c r="BE1181" i="3"/>
  <c r="BF1181" i="3"/>
  <c r="BC1182" i="3"/>
  <c r="BE1182" i="3"/>
  <c r="BF1182" i="3"/>
  <c r="BC1183" i="3"/>
  <c r="BE1183" i="3"/>
  <c r="BF1183" i="3"/>
  <c r="BC1184" i="3"/>
  <c r="BE1184" i="3"/>
  <c r="BF1184" i="3"/>
  <c r="BC1185" i="3"/>
  <c r="BE1185" i="3"/>
  <c r="BF1185" i="3"/>
  <c r="BC1186" i="3"/>
  <c r="BE1186" i="3"/>
  <c r="BF1186" i="3"/>
  <c r="BC1187" i="3"/>
  <c r="BE1187" i="3"/>
  <c r="BF1187" i="3"/>
  <c r="BC1188" i="3"/>
  <c r="BE1188" i="3"/>
  <c r="BF1188" i="3"/>
  <c r="BC1189" i="3"/>
  <c r="BE1189" i="3"/>
  <c r="BF1189" i="3"/>
  <c r="BC1190" i="3"/>
  <c r="BE1190" i="3"/>
  <c r="BF1190" i="3"/>
  <c r="BC1191" i="3"/>
  <c r="BE1191" i="3"/>
  <c r="BF1191" i="3"/>
  <c r="BC1192" i="3"/>
  <c r="BE1192" i="3"/>
  <c r="BF1192" i="3"/>
  <c r="BC1193" i="3"/>
  <c r="BE1193" i="3"/>
  <c r="BF1193" i="3"/>
  <c r="BC1194" i="3"/>
  <c r="BE1194" i="3"/>
  <c r="BF1194" i="3"/>
  <c r="BC1195" i="3"/>
  <c r="BE1195" i="3"/>
  <c r="BF1195" i="3"/>
  <c r="BC1196" i="3"/>
  <c r="BE1196" i="3"/>
  <c r="BF1196" i="3"/>
  <c r="BC1197" i="3"/>
  <c r="BE1197" i="3"/>
  <c r="BF1197" i="3"/>
  <c r="BC1198" i="3"/>
  <c r="BE1198" i="3"/>
  <c r="BF1198" i="3"/>
  <c r="BC1199" i="3"/>
  <c r="BE1199" i="3"/>
  <c r="BF1199" i="3"/>
  <c r="BC1200" i="3"/>
  <c r="BE1200" i="3"/>
  <c r="BF1200" i="3"/>
  <c r="BC1201" i="3"/>
  <c r="BE1201" i="3"/>
  <c r="BF1201" i="3"/>
  <c r="BC1202" i="3"/>
  <c r="BE1202" i="3"/>
  <c r="BF1202" i="3"/>
  <c r="BC1203" i="3"/>
  <c r="BE1203" i="3"/>
  <c r="BF1203" i="3"/>
  <c r="BC1204" i="3"/>
  <c r="BE1204" i="3"/>
  <c r="BF1204" i="3"/>
  <c r="BC1205" i="3"/>
  <c r="BE1205" i="3"/>
  <c r="BF1205" i="3"/>
  <c r="BC1206" i="3"/>
  <c r="BE1206" i="3"/>
  <c r="BF1206" i="3"/>
  <c r="BC1207" i="3"/>
  <c r="BE1207" i="3"/>
  <c r="BF1207" i="3"/>
  <c r="BC1208" i="3"/>
  <c r="BE1208" i="3"/>
  <c r="BF1208" i="3"/>
  <c r="BC1209" i="3"/>
  <c r="BE1209" i="3"/>
  <c r="BF1209" i="3"/>
  <c r="BC1210" i="3"/>
  <c r="BE1210" i="3"/>
  <c r="BF1210" i="3"/>
  <c r="BC1211" i="3"/>
  <c r="BE1211" i="3"/>
  <c r="BF1211" i="3"/>
  <c r="BC1212" i="3"/>
  <c r="BE1212" i="3"/>
  <c r="BF1212" i="3"/>
  <c r="BC1213" i="3"/>
  <c r="BE1213" i="3"/>
  <c r="BF1213" i="3"/>
  <c r="BC1214" i="3"/>
  <c r="BE1214" i="3"/>
  <c r="BF1214" i="3"/>
  <c r="BC1215" i="3"/>
  <c r="BE1215" i="3"/>
  <c r="BF1215" i="3"/>
  <c r="BC1216" i="3"/>
  <c r="BE1216" i="3"/>
  <c r="BF1216" i="3"/>
  <c r="BC1217" i="3"/>
  <c r="BE1217" i="3"/>
  <c r="BF1217" i="3"/>
  <c r="BC1218" i="3"/>
  <c r="BE1218" i="3"/>
  <c r="BF1218" i="3"/>
  <c r="BC1219" i="3"/>
  <c r="BE1219" i="3"/>
  <c r="BF1219" i="3"/>
  <c r="BC1220" i="3"/>
  <c r="BE1220" i="3"/>
  <c r="BF1220" i="3"/>
  <c r="BC1221" i="3"/>
  <c r="BE1221" i="3"/>
  <c r="BF1221" i="3"/>
  <c r="BC1222" i="3"/>
  <c r="BE1222" i="3"/>
  <c r="BF1222" i="3"/>
  <c r="BC1223" i="3"/>
  <c r="BE1223" i="3"/>
  <c r="BF1223" i="3"/>
  <c r="BC1224" i="3"/>
  <c r="BE1224" i="3"/>
  <c r="BF1224" i="3"/>
  <c r="BC1225" i="3"/>
  <c r="BE1225" i="3"/>
  <c r="BF1225" i="3"/>
  <c r="BC1226" i="3"/>
  <c r="BE1226" i="3"/>
  <c r="BF1226" i="3"/>
  <c r="BC1227" i="3"/>
  <c r="BE1227" i="3"/>
  <c r="BF1227" i="3"/>
  <c r="BC1228" i="3"/>
  <c r="BE1228" i="3"/>
  <c r="BF1228" i="3"/>
  <c r="BC1229" i="3"/>
  <c r="BE1229" i="3"/>
  <c r="BF1229" i="3"/>
  <c r="BC1230" i="3"/>
  <c r="BE1230" i="3"/>
  <c r="BF1230" i="3"/>
  <c r="BC1231" i="3"/>
  <c r="BE1231" i="3"/>
  <c r="BF1231" i="3"/>
  <c r="BC1232" i="3"/>
  <c r="BE1232" i="3"/>
  <c r="BF1232" i="3"/>
  <c r="BC1233" i="3"/>
  <c r="BE1233" i="3"/>
  <c r="BF1233" i="3"/>
  <c r="BC1234" i="3"/>
  <c r="BE1234" i="3"/>
  <c r="BF1234" i="3"/>
  <c r="BC1235" i="3"/>
  <c r="BE1235" i="3"/>
  <c r="BF1235" i="3"/>
  <c r="BC1236" i="3"/>
  <c r="BE1236" i="3"/>
  <c r="BF1236" i="3"/>
  <c r="BC1237" i="3"/>
  <c r="BE1237" i="3"/>
  <c r="BF1237" i="3"/>
  <c r="BC1238" i="3"/>
  <c r="BE1238" i="3"/>
  <c r="BF1238" i="3"/>
  <c r="BC1239" i="3"/>
  <c r="BE1239" i="3"/>
  <c r="BF1239" i="3"/>
  <c r="BC1240" i="3"/>
  <c r="BE1240" i="3"/>
  <c r="BF1240" i="3"/>
  <c r="BC1241" i="3"/>
  <c r="BE1241" i="3"/>
  <c r="BF1241" i="3"/>
  <c r="BC1242" i="3"/>
  <c r="BE1242" i="3"/>
  <c r="BF1242" i="3"/>
  <c r="BC1243" i="3"/>
  <c r="BE1243" i="3"/>
  <c r="BF1243" i="3"/>
  <c r="BC1244" i="3"/>
  <c r="BE1244" i="3"/>
  <c r="BF1244" i="3"/>
  <c r="BC1245" i="3"/>
  <c r="BE1245" i="3"/>
  <c r="BF1245" i="3"/>
  <c r="BC1246" i="3"/>
  <c r="BE1246" i="3"/>
  <c r="BF1246" i="3"/>
  <c r="BC1247" i="3"/>
  <c r="BE1247" i="3"/>
  <c r="BF1247" i="3"/>
  <c r="BC1248" i="3"/>
  <c r="BE1248" i="3"/>
  <c r="BF1248" i="3"/>
  <c r="BC1249" i="3"/>
  <c r="BE1249" i="3"/>
  <c r="BF1249" i="3"/>
  <c r="BC1250" i="3"/>
  <c r="BE1250" i="3"/>
  <c r="BF1250" i="3"/>
  <c r="BC1251" i="3"/>
  <c r="BE1251" i="3"/>
  <c r="BF1251" i="3"/>
  <c r="BC1252" i="3"/>
  <c r="BE1252" i="3"/>
  <c r="BF1252" i="3"/>
  <c r="BC1253" i="3"/>
  <c r="BE1253" i="3"/>
  <c r="BF1253" i="3"/>
  <c r="BC1254" i="3"/>
  <c r="BE1254" i="3"/>
  <c r="BF1254" i="3"/>
  <c r="BC1255" i="3"/>
  <c r="BE1255" i="3"/>
  <c r="BF1255" i="3"/>
  <c r="BC1256" i="3"/>
  <c r="BE1256" i="3"/>
  <c r="BF1256" i="3"/>
  <c r="BC1257" i="3"/>
  <c r="BE1257" i="3"/>
  <c r="BF1257" i="3"/>
  <c r="BC1258" i="3"/>
  <c r="BE1258" i="3"/>
  <c r="BF1258" i="3"/>
  <c r="BC1259" i="3"/>
  <c r="BE1259" i="3"/>
  <c r="BF1259" i="3"/>
  <c r="BC1260" i="3"/>
  <c r="BE1260" i="3"/>
  <c r="BF1260" i="3"/>
  <c r="BC1261" i="3"/>
  <c r="BE1261" i="3"/>
  <c r="BF1261" i="3"/>
  <c r="BC1262" i="3"/>
  <c r="BE1262" i="3"/>
  <c r="BF1262" i="3"/>
  <c r="BC1263" i="3"/>
  <c r="BE1263" i="3"/>
  <c r="BF1263" i="3"/>
  <c r="BC1264" i="3"/>
  <c r="BE1264" i="3"/>
  <c r="BF1264" i="3"/>
  <c r="BC1265" i="3"/>
  <c r="BE1265" i="3"/>
  <c r="BF1265" i="3"/>
  <c r="BC1266" i="3"/>
  <c r="BE1266" i="3"/>
  <c r="BF1266" i="3"/>
  <c r="BC1267" i="3"/>
  <c r="BE1267" i="3"/>
  <c r="BF1267" i="3"/>
  <c r="BC1268" i="3"/>
  <c r="BE1268" i="3"/>
  <c r="BF1268" i="3"/>
  <c r="BC1269" i="3"/>
  <c r="BE1269" i="3"/>
  <c r="BF1269" i="3"/>
  <c r="BC1270" i="3"/>
  <c r="BE1270" i="3"/>
  <c r="BF1270" i="3"/>
  <c r="BC1271" i="3"/>
  <c r="BE1271" i="3"/>
  <c r="BF1271" i="3"/>
  <c r="BC1272" i="3"/>
  <c r="BE1272" i="3"/>
  <c r="BF1272" i="3"/>
  <c r="BC1273" i="3"/>
  <c r="BE1273" i="3"/>
  <c r="BF1273" i="3"/>
  <c r="BC1274" i="3"/>
  <c r="BE1274" i="3"/>
  <c r="BF1274" i="3"/>
  <c r="BC1275" i="3"/>
  <c r="BE1275" i="3"/>
  <c r="BF1275" i="3"/>
  <c r="BC1276" i="3"/>
  <c r="BE1276" i="3"/>
  <c r="BF1276" i="3"/>
  <c r="BC1277" i="3"/>
  <c r="BE1277" i="3"/>
  <c r="BF1277" i="3"/>
  <c r="BC1278" i="3"/>
  <c r="BE1278" i="3"/>
  <c r="BF1278" i="3"/>
  <c r="BC1279" i="3"/>
  <c r="BE1279" i="3"/>
  <c r="BF1279" i="3"/>
  <c r="BC1280" i="3"/>
  <c r="BE1280" i="3"/>
  <c r="BF1280" i="3"/>
  <c r="BC1281" i="3"/>
  <c r="BE1281" i="3"/>
  <c r="BF1281" i="3"/>
  <c r="BC1282" i="3"/>
  <c r="BE1282" i="3"/>
  <c r="BF1282" i="3"/>
  <c r="BC1283" i="3"/>
  <c r="BE1283" i="3"/>
  <c r="BF1283" i="3"/>
  <c r="BC1284" i="3"/>
  <c r="BE1284" i="3"/>
  <c r="BF1284" i="3"/>
  <c r="BC1285" i="3"/>
  <c r="BE1285" i="3"/>
  <c r="BF1285" i="3"/>
  <c r="BC1286" i="3"/>
  <c r="BE1286" i="3"/>
  <c r="BF1286" i="3"/>
  <c r="BC1287" i="3"/>
  <c r="BE1287" i="3"/>
  <c r="BF1287" i="3"/>
  <c r="BC1288" i="3"/>
  <c r="BE1288" i="3"/>
  <c r="BF1288" i="3"/>
  <c r="BC1289" i="3"/>
  <c r="BE1289" i="3"/>
  <c r="BF1289" i="3"/>
  <c r="BC1290" i="3"/>
  <c r="BE1290" i="3"/>
  <c r="BF1290" i="3"/>
  <c r="BC1291" i="3"/>
  <c r="BE1291" i="3"/>
  <c r="BF1291" i="3"/>
  <c r="BC1292" i="3"/>
  <c r="BE1292" i="3"/>
  <c r="BF1292" i="3"/>
  <c r="BC1293" i="3"/>
  <c r="BE1293" i="3"/>
  <c r="BF1293" i="3"/>
  <c r="BC1294" i="3"/>
  <c r="BE1294" i="3"/>
  <c r="BF1294" i="3"/>
  <c r="BC1295" i="3"/>
  <c r="BE1295" i="3"/>
  <c r="BF1295" i="3"/>
  <c r="BC1296" i="3"/>
  <c r="BE1296" i="3"/>
  <c r="BF1296" i="3"/>
  <c r="BC1297" i="3"/>
  <c r="BE1297" i="3"/>
  <c r="BF1297" i="3"/>
  <c r="BC1298" i="3"/>
  <c r="BE1298" i="3"/>
  <c r="BF1298" i="3"/>
  <c r="BC1299" i="3"/>
  <c r="BE1299" i="3"/>
  <c r="BF1299" i="3"/>
  <c r="BC1300" i="3"/>
  <c r="BE1300" i="3"/>
  <c r="BF1300" i="3"/>
  <c r="BC1301" i="3"/>
  <c r="BE1301" i="3"/>
  <c r="BF1301" i="3"/>
  <c r="BC1302" i="3"/>
  <c r="BE1302" i="3"/>
  <c r="BF1302" i="3"/>
  <c r="BC1303" i="3"/>
  <c r="BE1303" i="3"/>
  <c r="BF1303" i="3"/>
  <c r="BC1304" i="3"/>
  <c r="BE1304" i="3"/>
  <c r="BF1304" i="3"/>
  <c r="BC1305" i="3"/>
  <c r="BE1305" i="3"/>
  <c r="BF1305" i="3"/>
  <c r="BC1306" i="3"/>
  <c r="BE1306" i="3"/>
  <c r="BF1306" i="3"/>
  <c r="BC1307" i="3"/>
  <c r="BE1307" i="3"/>
  <c r="BF1307" i="3"/>
  <c r="BC1308" i="3"/>
  <c r="BE1308" i="3"/>
  <c r="BF1308" i="3"/>
  <c r="BC1309" i="3"/>
  <c r="BE1309" i="3"/>
  <c r="BF1309" i="3"/>
  <c r="BC1310" i="3"/>
  <c r="BE1310" i="3"/>
  <c r="BF1310" i="3"/>
  <c r="BC1311" i="3"/>
  <c r="BE1311" i="3"/>
  <c r="BF1311" i="3"/>
  <c r="BC1312" i="3"/>
  <c r="BE1312" i="3"/>
  <c r="BF1312" i="3"/>
  <c r="BC1313" i="3"/>
  <c r="BE1313" i="3"/>
  <c r="BF1313" i="3"/>
  <c r="BC1314" i="3"/>
  <c r="BE1314" i="3"/>
  <c r="BF1314" i="3"/>
  <c r="BC1315" i="3"/>
  <c r="BE1315" i="3"/>
  <c r="BF1315" i="3"/>
  <c r="BC1316" i="3"/>
  <c r="BE1316" i="3"/>
  <c r="BF1316" i="3"/>
  <c r="BC1317" i="3"/>
  <c r="BE1317" i="3"/>
  <c r="BF1317" i="3"/>
  <c r="BC1318" i="3"/>
  <c r="BE1318" i="3"/>
  <c r="BF1318" i="3"/>
  <c r="BC1319" i="3"/>
  <c r="BE1319" i="3"/>
  <c r="BF1319" i="3"/>
  <c r="BC1320" i="3"/>
  <c r="BE1320" i="3"/>
  <c r="BF1320" i="3"/>
  <c r="BC1321" i="3"/>
  <c r="BE1321" i="3"/>
  <c r="BF1321" i="3"/>
  <c r="BC1322" i="3"/>
  <c r="BE1322" i="3"/>
  <c r="BF1322" i="3"/>
  <c r="BC1323" i="3"/>
  <c r="BE1323" i="3"/>
  <c r="BF1323" i="3"/>
  <c r="BC1324" i="3"/>
  <c r="BE1324" i="3"/>
  <c r="BF1324" i="3"/>
  <c r="BC1325" i="3"/>
  <c r="BE1325" i="3"/>
  <c r="BF1325" i="3"/>
  <c r="BC1326" i="3"/>
  <c r="BE1326" i="3"/>
  <c r="BF1326" i="3"/>
  <c r="BC1327" i="3"/>
  <c r="BE1327" i="3"/>
  <c r="BF1327" i="3"/>
  <c r="BC1328" i="3"/>
  <c r="BE1328" i="3"/>
  <c r="BF1328" i="3"/>
  <c r="BC1329" i="3"/>
  <c r="BE1329" i="3"/>
  <c r="BF1329" i="3"/>
  <c r="BC1330" i="3"/>
  <c r="BE1330" i="3"/>
  <c r="BF1330" i="3"/>
  <c r="BC1331" i="3"/>
  <c r="BE1331" i="3"/>
  <c r="BF1331" i="3"/>
  <c r="BC1332" i="3"/>
  <c r="BE1332" i="3"/>
  <c r="BF1332" i="3"/>
  <c r="BC1333" i="3"/>
  <c r="BE1333" i="3"/>
  <c r="BF1333" i="3"/>
  <c r="BC1334" i="3"/>
  <c r="BE1334" i="3"/>
  <c r="BF1334" i="3"/>
  <c r="BC1335" i="3"/>
  <c r="BE1335" i="3"/>
  <c r="BF1335" i="3"/>
  <c r="BC1336" i="3"/>
  <c r="BE1336" i="3"/>
  <c r="BF1336" i="3"/>
  <c r="BC1337" i="3"/>
  <c r="BE1337" i="3"/>
  <c r="BF1337" i="3"/>
  <c r="BC1338" i="3"/>
  <c r="BE1338" i="3"/>
  <c r="BF1338" i="3"/>
  <c r="BC1339" i="3"/>
  <c r="BE1339" i="3"/>
  <c r="BF1339" i="3"/>
  <c r="BC1340" i="3"/>
  <c r="BE1340" i="3"/>
  <c r="BF1340" i="3"/>
  <c r="BC1341" i="3"/>
  <c r="BE1341" i="3"/>
  <c r="BF1341" i="3"/>
  <c r="BC1342" i="3"/>
  <c r="BE1342" i="3"/>
  <c r="BF1342" i="3"/>
  <c r="BC1343" i="3"/>
  <c r="BE1343" i="3"/>
  <c r="BF1343" i="3"/>
  <c r="BC1344" i="3"/>
  <c r="BE1344" i="3"/>
  <c r="BF1344" i="3"/>
  <c r="BC1345" i="3"/>
  <c r="BE1345" i="3"/>
  <c r="BF1345" i="3"/>
  <c r="BC1346" i="3"/>
  <c r="BE1346" i="3"/>
  <c r="BF1346" i="3"/>
  <c r="BC1347" i="3"/>
  <c r="BE1347" i="3"/>
  <c r="BF1347" i="3"/>
  <c r="BC1348" i="3"/>
  <c r="BE1348" i="3"/>
  <c r="BF1348" i="3"/>
  <c r="BC1349" i="3"/>
  <c r="BE1349" i="3"/>
  <c r="BF1349" i="3"/>
  <c r="BC1350" i="3"/>
  <c r="BE1350" i="3"/>
  <c r="BF1350" i="3"/>
  <c r="BC1351" i="3"/>
  <c r="BE1351" i="3"/>
  <c r="BF1351" i="3"/>
  <c r="BC1352" i="3"/>
  <c r="BE1352" i="3"/>
  <c r="BF1352" i="3"/>
  <c r="BC1353" i="3"/>
  <c r="BE1353" i="3"/>
  <c r="BF1353" i="3"/>
  <c r="BC1354" i="3"/>
  <c r="BE1354" i="3"/>
  <c r="BF1354" i="3"/>
  <c r="BC1355" i="3"/>
  <c r="BE1355" i="3"/>
  <c r="BF1355" i="3"/>
  <c r="BC1356" i="3"/>
  <c r="BE1356" i="3"/>
  <c r="BF1356" i="3"/>
  <c r="BC1357" i="3"/>
  <c r="BE1357" i="3"/>
  <c r="BF1357" i="3"/>
  <c r="BC1358" i="3"/>
  <c r="BE1358" i="3"/>
  <c r="BF1358" i="3"/>
  <c r="BC1359" i="3"/>
  <c r="BE1359" i="3"/>
  <c r="BF1359" i="3"/>
  <c r="BC1360" i="3"/>
  <c r="BE1360" i="3"/>
  <c r="BF1360" i="3"/>
  <c r="BC1361" i="3"/>
  <c r="BE1361" i="3"/>
  <c r="BF1361" i="3"/>
  <c r="BC1362" i="3"/>
  <c r="BE1362" i="3"/>
  <c r="BF1362" i="3"/>
  <c r="BC1363" i="3"/>
  <c r="BE1363" i="3"/>
  <c r="BF1363" i="3"/>
  <c r="BC1364" i="3"/>
  <c r="BE1364" i="3"/>
  <c r="BF1364" i="3"/>
  <c r="BC1365" i="3"/>
  <c r="BE1365" i="3"/>
  <c r="BF1365" i="3"/>
  <c r="BC1366" i="3"/>
  <c r="BE1366" i="3"/>
  <c r="BF1366" i="3"/>
  <c r="BC1367" i="3"/>
  <c r="BE1367" i="3"/>
  <c r="BF1367" i="3"/>
  <c r="BC1368" i="3"/>
  <c r="BE1368" i="3"/>
  <c r="BF1368" i="3"/>
  <c r="BC1369" i="3"/>
  <c r="BE1369" i="3"/>
  <c r="BF1369" i="3"/>
  <c r="BC1370" i="3"/>
  <c r="BE1370" i="3"/>
  <c r="BF1370" i="3"/>
  <c r="BC1371" i="3"/>
  <c r="BE1371" i="3"/>
  <c r="BF1371" i="3"/>
  <c r="BC1372" i="3"/>
  <c r="BE1372" i="3"/>
  <c r="BF1372" i="3"/>
  <c r="BC1373" i="3"/>
  <c r="BE1373" i="3"/>
  <c r="BF1373" i="3"/>
  <c r="BC1374" i="3"/>
  <c r="BE1374" i="3"/>
  <c r="BF1374" i="3"/>
  <c r="BC1375" i="3"/>
  <c r="BE1375" i="3"/>
  <c r="BF1375" i="3"/>
  <c r="BC1376" i="3"/>
  <c r="BE1376" i="3"/>
  <c r="BF1376" i="3"/>
  <c r="BC1377" i="3"/>
  <c r="BE1377" i="3"/>
  <c r="BF1377" i="3"/>
  <c r="BC1378" i="3"/>
  <c r="BE1378" i="3"/>
  <c r="BF1378" i="3"/>
  <c r="BC1379" i="3"/>
  <c r="BE1379" i="3"/>
  <c r="BF1379" i="3"/>
  <c r="BC1380" i="3"/>
  <c r="BE1380" i="3"/>
  <c r="BF1380" i="3"/>
  <c r="BC1381" i="3"/>
  <c r="BE1381" i="3"/>
  <c r="BF1381" i="3"/>
  <c r="BC1382" i="3"/>
  <c r="BE1382" i="3"/>
  <c r="BF1382" i="3"/>
  <c r="BC1383" i="3"/>
  <c r="BE1383" i="3"/>
  <c r="BF1383" i="3"/>
  <c r="BC1384" i="3"/>
  <c r="BE1384" i="3"/>
  <c r="BF1384" i="3"/>
  <c r="BC1385" i="3"/>
  <c r="BE1385" i="3"/>
  <c r="BF1385" i="3"/>
  <c r="BC1386" i="3"/>
  <c r="BE1386" i="3"/>
  <c r="BF1386" i="3"/>
  <c r="BC1387" i="3"/>
  <c r="BE1387" i="3"/>
  <c r="BF1387" i="3"/>
  <c r="BC1388" i="3"/>
  <c r="BE1388" i="3"/>
  <c r="BF1388" i="3"/>
  <c r="BC1389" i="3"/>
  <c r="BE1389" i="3"/>
  <c r="BF1389" i="3"/>
  <c r="BC1390" i="3"/>
  <c r="BE1390" i="3"/>
  <c r="BF1390" i="3"/>
  <c r="BC1391" i="3"/>
  <c r="BE1391" i="3"/>
  <c r="BF1391" i="3"/>
  <c r="BC1392" i="3"/>
  <c r="BE1392" i="3"/>
  <c r="BF1392" i="3"/>
  <c r="BC1393" i="3"/>
  <c r="BE1393" i="3"/>
  <c r="BF1393" i="3"/>
  <c r="BC1394" i="3"/>
  <c r="BE1394" i="3"/>
  <c r="BF1394" i="3"/>
  <c r="BC1395" i="3"/>
  <c r="BE1395" i="3"/>
  <c r="BF1395" i="3"/>
  <c r="BC1396" i="3"/>
  <c r="BE1396" i="3"/>
  <c r="BF1396" i="3"/>
  <c r="BC1397" i="3"/>
  <c r="BE1397" i="3"/>
  <c r="BF1397" i="3"/>
  <c r="BC1398" i="3"/>
  <c r="BE1398" i="3"/>
  <c r="BF1398" i="3"/>
  <c r="BC1399" i="3"/>
  <c r="BE1399" i="3"/>
  <c r="BF1399" i="3"/>
  <c r="BC1400" i="3"/>
  <c r="BE1400" i="3"/>
  <c r="BF1400" i="3"/>
  <c r="BC1401" i="3"/>
  <c r="BE1401" i="3"/>
  <c r="BF1401" i="3"/>
  <c r="BC1402" i="3"/>
  <c r="BE1402" i="3"/>
  <c r="BF1402" i="3"/>
  <c r="BC1403" i="3"/>
  <c r="BE1403" i="3"/>
  <c r="BF1403" i="3"/>
  <c r="BC1404" i="3"/>
  <c r="BE1404" i="3"/>
  <c r="BF1404" i="3"/>
  <c r="BC1405" i="3"/>
  <c r="BE1405" i="3"/>
  <c r="BF1405" i="3"/>
  <c r="BC1406" i="3"/>
  <c r="BE1406" i="3"/>
  <c r="BF1406" i="3"/>
  <c r="BC1407" i="3"/>
  <c r="BE1407" i="3"/>
  <c r="BF1407" i="3"/>
  <c r="BC1408" i="3"/>
  <c r="BE1408" i="3"/>
  <c r="BF1408" i="3"/>
  <c r="BC1409" i="3"/>
  <c r="BE1409" i="3"/>
  <c r="BF1409" i="3"/>
  <c r="BC1410" i="3"/>
  <c r="BE1410" i="3"/>
  <c r="BF1410" i="3"/>
  <c r="BC1411" i="3"/>
  <c r="BE1411" i="3"/>
  <c r="BF1411" i="3"/>
  <c r="BC1412" i="3"/>
  <c r="BE1412" i="3"/>
  <c r="BF1412" i="3"/>
  <c r="BC1413" i="3"/>
  <c r="BE1413" i="3"/>
  <c r="BF1413" i="3"/>
  <c r="BC1414" i="3"/>
  <c r="BE1414" i="3"/>
  <c r="BF1414" i="3"/>
  <c r="BC1415" i="3"/>
  <c r="BE1415" i="3"/>
  <c r="BF1415" i="3"/>
  <c r="BC1416" i="3"/>
  <c r="BE1416" i="3"/>
  <c r="BF1416" i="3"/>
  <c r="BC1417" i="3"/>
  <c r="BE1417" i="3"/>
  <c r="BF1417" i="3"/>
  <c r="BC1418" i="3"/>
  <c r="BE1418" i="3"/>
  <c r="BF1418" i="3"/>
  <c r="BC1419" i="3"/>
  <c r="BE1419" i="3"/>
  <c r="BF1419" i="3"/>
  <c r="BC1420" i="3"/>
  <c r="BE1420" i="3"/>
  <c r="BF1420" i="3"/>
  <c r="BC1421" i="3"/>
  <c r="BE1421" i="3"/>
  <c r="BF1421" i="3"/>
  <c r="BC1422" i="3"/>
  <c r="BE1422" i="3"/>
  <c r="BF1422" i="3"/>
  <c r="BC1423" i="3"/>
  <c r="BE1423" i="3"/>
  <c r="BF1423" i="3"/>
  <c r="BC1424" i="3"/>
  <c r="BE1424" i="3"/>
  <c r="BF1424" i="3"/>
  <c r="BC1425" i="3"/>
  <c r="BE1425" i="3"/>
  <c r="BF1425" i="3"/>
  <c r="BC1426" i="3"/>
  <c r="BE1426" i="3"/>
  <c r="BF1426" i="3"/>
  <c r="BC1427" i="3"/>
  <c r="BE1427" i="3"/>
  <c r="BF1427" i="3"/>
  <c r="BC1428" i="3"/>
  <c r="BE1428" i="3"/>
  <c r="BF1428" i="3"/>
  <c r="BC1429" i="3"/>
  <c r="BE1429" i="3"/>
  <c r="BF1429" i="3"/>
  <c r="BC1430" i="3"/>
  <c r="BE1430" i="3"/>
  <c r="BF1430" i="3"/>
  <c r="BC1431" i="3"/>
  <c r="BE1431" i="3"/>
  <c r="BF1431" i="3"/>
  <c r="BC1432" i="3"/>
  <c r="BE1432" i="3"/>
  <c r="BF1432" i="3"/>
  <c r="BC1433" i="3"/>
  <c r="BE1433" i="3"/>
  <c r="BF1433" i="3"/>
  <c r="BC1434" i="3"/>
  <c r="BE1434" i="3"/>
  <c r="BF1434" i="3"/>
  <c r="BC1435" i="3"/>
  <c r="BE1435" i="3"/>
  <c r="BF1435" i="3"/>
  <c r="BC1436" i="3"/>
  <c r="BE1436" i="3"/>
  <c r="BF1436" i="3"/>
  <c r="BC1437" i="3"/>
  <c r="BE1437" i="3"/>
  <c r="BF1437" i="3"/>
  <c r="BC1438" i="3"/>
  <c r="BE1438" i="3"/>
  <c r="BF1438" i="3"/>
  <c r="BC1439" i="3"/>
  <c r="BE1439" i="3"/>
  <c r="BF1439" i="3"/>
  <c r="BC1440" i="3"/>
  <c r="BE1440" i="3"/>
  <c r="BF1440" i="3"/>
  <c r="BC1441" i="3"/>
  <c r="BE1441" i="3"/>
  <c r="BF1441" i="3"/>
  <c r="BC1442" i="3"/>
  <c r="BE1442" i="3"/>
  <c r="BF1442" i="3"/>
  <c r="BF498" i="3"/>
  <c r="BE498" i="3"/>
  <c r="BC498" i="3"/>
  <c r="AN1443" i="3"/>
  <c r="AN1444" i="3"/>
  <c r="AN1445" i="3"/>
  <c r="AN1446" i="3"/>
  <c r="AN1447" i="3"/>
  <c r="AN1448" i="3"/>
  <c r="AN1449" i="3"/>
  <c r="AN1450" i="3"/>
  <c r="AN1451" i="3"/>
  <c r="AN1452" i="3"/>
  <c r="AN1453" i="3"/>
  <c r="AN1454" i="3"/>
  <c r="AN1455" i="3"/>
  <c r="AN1456" i="3"/>
  <c r="AN1457" i="3"/>
  <c r="AN1458" i="3"/>
  <c r="AN1459" i="3"/>
  <c r="AN1460" i="3"/>
  <c r="AN1461" i="3"/>
  <c r="AN1462" i="3"/>
  <c r="AN1463" i="3"/>
  <c r="AN1464" i="3"/>
  <c r="AN1465" i="3"/>
  <c r="AN1466" i="3"/>
  <c r="AN1467" i="3"/>
  <c r="AN1468" i="3"/>
  <c r="AN1469" i="3"/>
  <c r="AN1470" i="3"/>
  <c r="AN1471" i="3"/>
  <c r="AN1472" i="3"/>
  <c r="AN1473" i="3"/>
  <c r="AN1474" i="3"/>
  <c r="AN1475" i="3"/>
  <c r="AN1476" i="3"/>
  <c r="AN1477" i="3"/>
  <c r="AN1478" i="3"/>
  <c r="AN1479" i="3"/>
  <c r="AN1480" i="3"/>
  <c r="AN1481" i="3"/>
  <c r="AN1482" i="3"/>
  <c r="AN1483" i="3"/>
  <c r="AN1484" i="3"/>
  <c r="AN1485" i="3"/>
  <c r="AN1486" i="3"/>
  <c r="AN1487" i="3"/>
  <c r="AN1488" i="3"/>
  <c r="AN1489" i="3"/>
  <c r="AN1490" i="3"/>
  <c r="AN1491" i="3"/>
  <c r="AN1492" i="3"/>
  <c r="AN1493" i="3"/>
  <c r="AN1494" i="3"/>
  <c r="AN1495" i="3"/>
  <c r="AN1496" i="3"/>
  <c r="AN1497" i="3"/>
  <c r="AN1498" i="3"/>
  <c r="AN1499" i="3"/>
  <c r="AN1500" i="3"/>
  <c r="AN1501" i="3"/>
  <c r="AN1502" i="3"/>
  <c r="AN1503" i="3"/>
  <c r="AN1504" i="3"/>
  <c r="AN1505" i="3"/>
  <c r="AN1506" i="3"/>
  <c r="AN1507" i="3"/>
  <c r="AN1508" i="3"/>
  <c r="AN1509" i="3"/>
  <c r="AN1510" i="3"/>
  <c r="AN1511" i="3"/>
  <c r="AN1512" i="3"/>
  <c r="AN1513" i="3"/>
  <c r="AN1514" i="3"/>
  <c r="AN1515" i="3"/>
  <c r="AN1516" i="3"/>
  <c r="AN1517" i="3"/>
  <c r="AN1518" i="3"/>
  <c r="AN1519" i="3"/>
  <c r="AN1520" i="3"/>
  <c r="AN1521" i="3"/>
  <c r="AN1522" i="3"/>
  <c r="AN1523" i="3"/>
  <c r="AN1524" i="3"/>
  <c r="AN1525" i="3"/>
  <c r="AN1526" i="3"/>
  <c r="AN1527" i="3"/>
  <c r="AN1528" i="3"/>
  <c r="AN1529" i="3"/>
  <c r="AN1530" i="3"/>
  <c r="AN1531" i="3"/>
  <c r="AN1532" i="3"/>
  <c r="AN1533" i="3"/>
  <c r="AN1534" i="3"/>
  <c r="AN1535" i="3"/>
  <c r="AN1536" i="3"/>
  <c r="AN1537" i="3"/>
  <c r="AN1538" i="3"/>
  <c r="AN1539" i="3"/>
  <c r="AN1540" i="3"/>
  <c r="AN1541" i="3"/>
  <c r="AN1542" i="3"/>
  <c r="AN1543" i="3"/>
  <c r="AN1544" i="3"/>
  <c r="AN1545" i="3"/>
  <c r="AN1546" i="3"/>
  <c r="AN1547" i="3"/>
  <c r="AN1548" i="3"/>
  <c r="AN1549" i="3"/>
  <c r="AN1550" i="3"/>
  <c r="AN1551" i="3"/>
  <c r="AN1552" i="3"/>
  <c r="AN1553" i="3"/>
  <c r="AN1554" i="3"/>
  <c r="AN1555" i="3"/>
  <c r="AN1556" i="3"/>
  <c r="AN1557" i="3"/>
  <c r="AN1558" i="3"/>
  <c r="AN1559" i="3"/>
  <c r="AN1560" i="3"/>
  <c r="AN1561" i="3"/>
  <c r="AN1562" i="3"/>
  <c r="AN1563" i="3"/>
  <c r="AN1564" i="3"/>
  <c r="AN1565" i="3"/>
  <c r="AN1566" i="3"/>
  <c r="AN1567" i="3"/>
  <c r="AN1568" i="3"/>
  <c r="AN1569" i="3"/>
  <c r="AN1570" i="3"/>
  <c r="AN1571" i="3"/>
  <c r="AN1572" i="3"/>
  <c r="AN1573" i="3"/>
  <c r="AN1574" i="3"/>
  <c r="AN1575" i="3"/>
  <c r="AN1576" i="3"/>
  <c r="AN1577" i="3"/>
  <c r="AN1578" i="3"/>
  <c r="AN1579" i="3"/>
  <c r="AN1580" i="3"/>
  <c r="AN1581" i="3"/>
  <c r="AN1582" i="3"/>
  <c r="AN1583" i="3"/>
  <c r="AN1584" i="3"/>
  <c r="AN1585" i="3"/>
  <c r="AN1586" i="3"/>
  <c r="AN1587" i="3"/>
  <c r="AN1588" i="3"/>
  <c r="AN1589" i="3"/>
  <c r="AN1590" i="3"/>
  <c r="AN1591" i="3"/>
  <c r="AN1592" i="3"/>
  <c r="AN1593" i="3"/>
  <c r="AN1594" i="3"/>
  <c r="AN1595" i="3"/>
  <c r="AN1596" i="3"/>
  <c r="AN1597" i="3"/>
  <c r="AN1598" i="3"/>
  <c r="AN1599" i="3"/>
  <c r="AN1600" i="3"/>
  <c r="AN1601" i="3"/>
  <c r="AN1602" i="3"/>
  <c r="AN1603" i="3"/>
  <c r="AN1604" i="3"/>
  <c r="AN1605" i="3"/>
  <c r="AN1606" i="3"/>
  <c r="AN1607" i="3"/>
  <c r="AN1608" i="3"/>
  <c r="AN1609" i="3"/>
  <c r="AN1610" i="3"/>
  <c r="AN1611" i="3"/>
  <c r="CL44" i="3" l="1"/>
  <c r="CL45" i="3"/>
  <c r="CL46" i="3"/>
  <c r="CL47" i="3"/>
  <c r="CL48" i="3"/>
  <c r="CL49" i="3"/>
  <c r="CL50" i="3"/>
  <c r="CL51" i="3"/>
  <c r="CL52" i="3"/>
  <c r="CL53" i="3"/>
  <c r="CL54" i="3"/>
  <c r="CL55" i="3"/>
  <c r="CL56" i="3"/>
  <c r="CL57" i="3"/>
  <c r="CL58" i="3"/>
  <c r="CL59" i="3"/>
  <c r="CL60" i="3"/>
  <c r="CL61" i="3"/>
  <c r="CL62" i="3"/>
  <c r="CL63" i="3"/>
  <c r="CL64" i="3"/>
  <c r="CL65" i="3"/>
  <c r="CL66" i="3"/>
  <c r="CL67" i="3"/>
  <c r="CL68" i="3"/>
  <c r="CL69" i="3"/>
  <c r="CL70" i="3"/>
  <c r="CL71" i="3"/>
  <c r="CL72" i="3"/>
  <c r="CL73" i="3"/>
  <c r="CL74" i="3"/>
  <c r="CL75" i="3"/>
  <c r="CL76" i="3"/>
  <c r="CL77" i="3"/>
  <c r="CL78" i="3"/>
  <c r="CL79" i="3"/>
  <c r="CL80" i="3"/>
  <c r="CL81" i="3"/>
  <c r="CL82" i="3"/>
  <c r="CL83" i="3"/>
  <c r="CL84" i="3"/>
  <c r="CL85" i="3"/>
  <c r="CL86" i="3"/>
  <c r="CL87" i="3"/>
  <c r="CL88" i="3"/>
  <c r="CL89" i="3"/>
  <c r="CL90" i="3"/>
  <c r="CL91" i="3"/>
  <c r="CL92" i="3"/>
  <c r="CL93" i="3"/>
  <c r="CL94" i="3"/>
  <c r="CL95" i="3"/>
  <c r="CL96" i="3"/>
  <c r="CL97" i="3"/>
  <c r="CL98" i="3"/>
  <c r="CL99" i="3"/>
  <c r="CL100" i="3"/>
  <c r="CL101" i="3"/>
  <c r="CL102" i="3"/>
  <c r="CL103" i="3"/>
  <c r="CL104" i="3"/>
  <c r="CL105" i="3"/>
  <c r="CL106" i="3"/>
  <c r="CL107" i="3"/>
  <c r="CL108" i="3"/>
  <c r="CL109" i="3"/>
  <c r="CL110" i="3"/>
  <c r="CL111" i="3"/>
  <c r="CL112" i="3"/>
  <c r="CL113" i="3"/>
  <c r="CL114" i="3"/>
  <c r="CL115" i="3"/>
  <c r="CL116" i="3"/>
  <c r="CL117" i="3"/>
  <c r="CL118" i="3"/>
  <c r="CL119" i="3"/>
  <c r="CL120" i="3"/>
  <c r="CL121" i="3"/>
  <c r="CL122" i="3"/>
  <c r="CL123" i="3"/>
  <c r="CL124" i="3"/>
  <c r="CL125" i="3"/>
  <c r="CL126" i="3"/>
  <c r="CL127" i="3"/>
  <c r="CL128" i="3"/>
  <c r="CL129" i="3"/>
  <c r="CL130" i="3"/>
  <c r="CL131" i="3"/>
  <c r="CL132" i="3"/>
  <c r="CL133" i="3"/>
  <c r="CL134" i="3"/>
  <c r="CL135" i="3"/>
  <c r="CL136" i="3"/>
  <c r="CL137" i="3"/>
  <c r="CL138" i="3"/>
  <c r="CL139" i="3"/>
  <c r="CL140" i="3"/>
  <c r="CL141" i="3"/>
  <c r="CL142" i="3"/>
  <c r="CL143" i="3"/>
  <c r="CL144" i="3"/>
  <c r="CL145" i="3"/>
  <c r="CL146" i="3"/>
  <c r="CL147" i="3"/>
  <c r="CL148" i="3"/>
  <c r="CL149" i="3"/>
  <c r="CL150" i="3"/>
  <c r="CL151" i="3"/>
  <c r="CL152" i="3"/>
  <c r="CL153" i="3"/>
  <c r="CL154" i="3"/>
  <c r="CL155" i="3"/>
  <c r="CL156" i="3"/>
  <c r="CL157" i="3"/>
  <c r="CL158" i="3"/>
  <c r="CL159" i="3"/>
  <c r="CL160" i="3"/>
  <c r="CL161" i="3"/>
  <c r="CL162" i="3"/>
  <c r="CL163" i="3"/>
  <c r="CL164" i="3"/>
  <c r="CL165" i="3"/>
  <c r="CL166" i="3"/>
  <c r="CL167" i="3"/>
  <c r="CL168" i="3"/>
  <c r="CL169" i="3"/>
  <c r="CL170" i="3"/>
  <c r="CL171" i="3"/>
  <c r="CL172" i="3"/>
  <c r="CL173" i="3"/>
  <c r="CL174" i="3"/>
  <c r="CL175" i="3"/>
  <c r="CL176" i="3"/>
  <c r="CL177" i="3"/>
  <c r="CL178" i="3"/>
  <c r="CL179" i="3"/>
  <c r="CL180" i="3"/>
  <c r="CL181" i="3"/>
  <c r="CL182" i="3"/>
  <c r="CL183" i="3"/>
  <c r="CL184" i="3"/>
  <c r="CL185" i="3"/>
  <c r="CL186" i="3"/>
  <c r="CL187" i="3"/>
  <c r="CL188" i="3"/>
  <c r="CL189" i="3"/>
  <c r="CL190" i="3"/>
  <c r="CL191" i="3"/>
  <c r="CL192" i="3"/>
  <c r="CL193" i="3"/>
  <c r="CL194" i="3"/>
  <c r="CL195" i="3"/>
  <c r="CL196" i="3"/>
  <c r="CL197" i="3"/>
  <c r="CL198" i="3"/>
  <c r="CL199" i="3"/>
  <c r="CL200" i="3"/>
  <c r="CL201" i="3"/>
  <c r="CL202" i="3"/>
  <c r="CL203" i="3"/>
  <c r="CL204" i="3"/>
  <c r="CL205" i="3"/>
  <c r="CL206" i="3"/>
  <c r="CL207" i="3"/>
  <c r="CL208" i="3"/>
  <c r="CL209" i="3"/>
  <c r="CL210" i="3"/>
  <c r="CL211" i="3"/>
  <c r="CL212" i="3"/>
  <c r="CL213" i="3"/>
  <c r="CL214" i="3"/>
  <c r="CL215" i="3"/>
  <c r="CL216" i="3"/>
  <c r="CL217" i="3"/>
  <c r="CL218" i="3"/>
  <c r="CL219" i="3"/>
  <c r="CL220" i="3"/>
  <c r="CL221" i="3"/>
  <c r="CL222" i="3"/>
  <c r="CL223" i="3"/>
  <c r="CL224" i="3"/>
  <c r="CL225" i="3"/>
  <c r="CL226" i="3"/>
  <c r="CL227" i="3"/>
  <c r="CL228" i="3"/>
  <c r="CL229" i="3"/>
  <c r="CL230" i="3"/>
  <c r="CL231" i="3"/>
  <c r="CL232" i="3"/>
  <c r="CL233" i="3"/>
  <c r="CL234" i="3"/>
  <c r="CL235" i="3"/>
  <c r="CL236" i="3"/>
  <c r="CL237" i="3"/>
  <c r="CL238" i="3"/>
  <c r="CL239" i="3"/>
  <c r="CL240" i="3"/>
  <c r="CL241" i="3"/>
  <c r="CL242" i="3"/>
  <c r="CL243" i="3"/>
  <c r="CL244" i="3"/>
  <c r="CL245" i="3"/>
  <c r="CL246" i="3"/>
  <c r="CL247" i="3"/>
  <c r="CL248" i="3"/>
  <c r="CL249" i="3"/>
  <c r="CL250" i="3"/>
  <c r="CL251" i="3"/>
  <c r="CL252" i="3"/>
  <c r="CL253" i="3"/>
  <c r="CL254" i="3"/>
  <c r="CL255" i="3"/>
  <c r="CL256" i="3"/>
  <c r="CL257" i="3"/>
  <c r="CL258" i="3"/>
  <c r="CL259" i="3"/>
  <c r="CL260" i="3"/>
  <c r="CL261" i="3"/>
  <c r="CL262" i="3"/>
  <c r="CL263" i="3"/>
  <c r="CL264" i="3"/>
  <c r="CL265" i="3"/>
  <c r="CL266" i="3"/>
  <c r="CL267" i="3"/>
  <c r="CL268" i="3"/>
  <c r="CL269" i="3"/>
  <c r="CL270" i="3"/>
  <c r="CL271" i="3"/>
  <c r="CL272" i="3"/>
  <c r="CL273" i="3"/>
  <c r="CL274" i="3"/>
  <c r="CL275" i="3"/>
  <c r="CL276" i="3"/>
  <c r="CL277" i="3"/>
  <c r="CL278" i="3"/>
  <c r="CL279" i="3"/>
  <c r="CL280" i="3"/>
  <c r="CL281" i="3"/>
  <c r="CL282" i="3"/>
  <c r="CL283" i="3"/>
  <c r="CL284" i="3"/>
  <c r="CL285" i="3"/>
  <c r="CL286" i="3"/>
  <c r="CL287" i="3"/>
  <c r="CL288" i="3"/>
  <c r="CL289" i="3"/>
  <c r="CL290" i="3"/>
  <c r="CL291" i="3"/>
  <c r="CL292" i="3"/>
  <c r="CL293" i="3"/>
  <c r="CL294" i="3"/>
  <c r="CL295" i="3"/>
  <c r="CL296" i="3"/>
  <c r="CL297" i="3"/>
  <c r="CL298" i="3"/>
  <c r="CL299" i="3"/>
  <c r="CL300" i="3"/>
  <c r="CL301" i="3"/>
  <c r="CL302" i="3"/>
  <c r="CL303" i="3"/>
  <c r="CL304" i="3"/>
  <c r="CL305" i="3"/>
  <c r="CL306" i="3"/>
  <c r="CL307" i="3"/>
  <c r="CL308" i="3"/>
  <c r="CL309" i="3"/>
  <c r="CL310" i="3"/>
  <c r="CL311" i="3"/>
  <c r="CL312" i="3"/>
  <c r="CL313" i="3"/>
  <c r="CL314" i="3"/>
  <c r="CL315" i="3"/>
  <c r="CL316" i="3"/>
  <c r="CL317" i="3"/>
  <c r="CL318" i="3"/>
  <c r="CL319" i="3"/>
  <c r="CL320" i="3"/>
  <c r="CL321" i="3"/>
  <c r="CL322" i="3"/>
  <c r="CL323" i="3"/>
  <c r="CL324" i="3"/>
  <c r="CL325" i="3"/>
  <c r="CL326" i="3"/>
  <c r="CL327" i="3"/>
  <c r="CL328" i="3"/>
  <c r="CL329" i="3"/>
  <c r="CL330" i="3"/>
  <c r="CL331" i="3"/>
  <c r="CL332" i="3"/>
  <c r="CL333" i="3"/>
  <c r="CL334" i="3"/>
  <c r="CL335" i="3"/>
  <c r="CL336" i="3"/>
  <c r="CL337" i="3"/>
  <c r="CL338" i="3"/>
  <c r="CL339" i="3"/>
  <c r="CL340" i="3"/>
  <c r="CL341" i="3"/>
  <c r="CL342" i="3"/>
  <c r="CL343" i="3"/>
  <c r="CL344" i="3"/>
  <c r="CL345" i="3"/>
  <c r="CL346" i="3"/>
  <c r="CL347" i="3"/>
  <c r="CL348" i="3"/>
  <c r="CL349" i="3"/>
  <c r="CL350" i="3"/>
  <c r="CL351" i="3"/>
  <c r="CL352" i="3"/>
  <c r="CL353" i="3"/>
  <c r="CL354" i="3"/>
  <c r="CL355" i="3"/>
  <c r="CL356" i="3"/>
  <c r="CL357" i="3"/>
  <c r="CL358" i="3"/>
  <c r="CL359" i="3"/>
  <c r="CL360" i="3"/>
  <c r="CL361" i="3"/>
  <c r="CL362" i="3"/>
  <c r="CL363" i="3"/>
  <c r="CL364" i="3"/>
  <c r="CL365" i="3"/>
  <c r="CL366" i="3"/>
  <c r="CL367" i="3"/>
  <c r="CL368" i="3"/>
  <c r="CL369" i="3"/>
  <c r="CL370" i="3"/>
  <c r="CL371" i="3"/>
  <c r="CL372" i="3"/>
  <c r="CL373" i="3"/>
  <c r="CL374" i="3"/>
  <c r="CL375" i="3"/>
  <c r="CL376" i="3"/>
  <c r="CL377" i="3"/>
  <c r="CL378" i="3"/>
  <c r="CL379" i="3"/>
  <c r="CL380" i="3"/>
  <c r="CL381" i="3"/>
  <c r="CL382" i="3"/>
  <c r="CL383" i="3"/>
  <c r="CL384" i="3"/>
  <c r="CL385" i="3"/>
  <c r="CL386" i="3"/>
  <c r="CL387" i="3"/>
  <c r="CL388" i="3"/>
  <c r="CL389" i="3"/>
  <c r="CL390" i="3"/>
  <c r="CL391" i="3"/>
  <c r="CL392" i="3"/>
  <c r="CL393" i="3"/>
  <c r="CL394" i="3"/>
  <c r="CL395" i="3"/>
  <c r="CL396" i="3"/>
  <c r="CL397" i="3"/>
  <c r="CL398" i="3"/>
  <c r="CL399" i="3"/>
  <c r="CL400" i="3"/>
  <c r="CL401" i="3"/>
  <c r="CL402" i="3"/>
  <c r="CL403" i="3"/>
  <c r="CL404" i="3"/>
  <c r="CL405" i="3"/>
  <c r="CL406" i="3"/>
  <c r="CL407" i="3"/>
  <c r="CL408" i="3"/>
  <c r="CL409" i="3"/>
  <c r="CL410" i="3"/>
  <c r="CL411" i="3"/>
  <c r="CL412" i="3"/>
  <c r="CL413" i="3"/>
  <c r="CL414" i="3"/>
  <c r="CL415" i="3"/>
  <c r="CL416" i="3"/>
  <c r="CL417" i="3"/>
  <c r="CL418" i="3"/>
  <c r="CL419" i="3"/>
  <c r="CL420" i="3"/>
  <c r="CL421" i="3"/>
  <c r="CL422" i="3"/>
  <c r="CL423" i="3"/>
  <c r="CL424" i="3"/>
  <c r="CL425" i="3"/>
  <c r="CL426" i="3"/>
  <c r="CL427" i="3"/>
  <c r="CL428" i="3"/>
  <c r="CL429" i="3"/>
  <c r="CL430" i="3"/>
  <c r="CL431" i="3"/>
  <c r="CL432" i="3"/>
  <c r="CL433" i="3"/>
  <c r="CL434" i="3"/>
  <c r="CL435" i="3"/>
  <c r="CL436" i="3"/>
  <c r="CL437" i="3"/>
  <c r="CL438" i="3"/>
  <c r="CL439" i="3"/>
  <c r="CL440" i="3"/>
  <c r="CL441" i="3"/>
  <c r="CL442" i="3"/>
  <c r="CL443" i="3"/>
  <c r="CL444" i="3"/>
  <c r="CL445" i="3"/>
  <c r="CL446" i="3"/>
  <c r="CL447" i="3"/>
  <c r="CL448" i="3"/>
  <c r="CL449" i="3"/>
  <c r="CL450" i="3"/>
  <c r="CL451" i="3"/>
  <c r="CL452" i="3"/>
  <c r="CL453" i="3"/>
  <c r="CL454" i="3"/>
  <c r="CL455" i="3"/>
  <c r="CL456" i="3"/>
  <c r="CL457" i="3"/>
  <c r="CL458" i="3"/>
  <c r="CL459" i="3"/>
  <c r="CL460" i="3"/>
  <c r="CL461" i="3"/>
  <c r="CL462" i="3"/>
  <c r="CL463" i="3"/>
  <c r="CL464" i="3"/>
  <c r="CL465" i="3"/>
  <c r="CL466" i="3"/>
  <c r="CL467" i="3"/>
  <c r="CL468" i="3"/>
  <c r="CL469" i="3"/>
  <c r="CL470" i="3"/>
  <c r="CL471" i="3"/>
  <c r="CL472" i="3"/>
  <c r="CL473" i="3"/>
  <c r="CL474" i="3"/>
  <c r="CL475" i="3"/>
  <c r="CL476" i="3"/>
  <c r="CL477" i="3"/>
  <c r="CL478" i="3"/>
  <c r="CL479" i="3"/>
  <c r="CL480" i="3"/>
  <c r="CL481" i="3"/>
  <c r="CL482" i="3"/>
  <c r="CL483" i="3"/>
  <c r="CL484" i="3"/>
  <c r="CL485" i="3"/>
  <c r="CL486" i="3"/>
  <c r="CL487" i="3"/>
  <c r="CL488" i="3"/>
  <c r="CL489" i="3"/>
  <c r="CL490" i="3"/>
  <c r="CL491" i="3"/>
  <c r="CL492" i="3"/>
  <c r="CL493" i="3"/>
  <c r="CL494" i="3"/>
  <c r="CL495" i="3"/>
  <c r="CL496" i="3"/>
  <c r="CL497" i="3"/>
  <c r="CL43" i="3"/>
  <c r="AH44" i="3"/>
  <c r="AI44" i="3"/>
  <c r="AL44" i="3"/>
  <c r="I44" i="3" s="1"/>
  <c r="AM44" i="3"/>
  <c r="AO44" i="3"/>
  <c r="AP44" i="3"/>
  <c r="AQ44" i="3"/>
  <c r="AR44" i="3"/>
  <c r="AS44" i="3"/>
  <c r="AJ44" i="3" s="1"/>
  <c r="AT44" i="3"/>
  <c r="AU44" i="3"/>
  <c r="AV44" i="3"/>
  <c r="AW44" i="3"/>
  <c r="AX44" i="3"/>
  <c r="BA44" i="3"/>
  <c r="BB44" i="3"/>
  <c r="AH45" i="3"/>
  <c r="AI45" i="3"/>
  <c r="F45" i="3" s="1"/>
  <c r="AL45" i="3"/>
  <c r="AM45" i="3"/>
  <c r="Y45" i="3" s="1"/>
  <c r="AO45" i="3"/>
  <c r="AP45" i="3"/>
  <c r="AQ45" i="3"/>
  <c r="AR45" i="3"/>
  <c r="AS45" i="3"/>
  <c r="AJ45" i="3" s="1"/>
  <c r="AT45" i="3"/>
  <c r="AU45" i="3"/>
  <c r="AV45" i="3"/>
  <c r="AW45" i="3"/>
  <c r="AX45" i="3"/>
  <c r="BA45" i="3"/>
  <c r="BB45" i="3"/>
  <c r="AH46" i="3"/>
  <c r="E46" i="3" s="1"/>
  <c r="AI46" i="3"/>
  <c r="AL46" i="3"/>
  <c r="I46" i="3" s="1"/>
  <c r="AM46" i="3"/>
  <c r="J46" i="3" s="1"/>
  <c r="AO46" i="3"/>
  <c r="AP46" i="3"/>
  <c r="AQ46" i="3"/>
  <c r="AR46" i="3"/>
  <c r="AS46" i="3"/>
  <c r="AJ46" i="3" s="1"/>
  <c r="AT46" i="3"/>
  <c r="AU46" i="3"/>
  <c r="AV46" i="3"/>
  <c r="AW46" i="3"/>
  <c r="AX46" i="3"/>
  <c r="BA46" i="3"/>
  <c r="BB46" i="3"/>
  <c r="AH47" i="3"/>
  <c r="AI47" i="3"/>
  <c r="F47" i="3" s="1"/>
  <c r="AL47" i="3"/>
  <c r="AM47" i="3"/>
  <c r="J47" i="3" s="1"/>
  <c r="AO47" i="3"/>
  <c r="AP47" i="3"/>
  <c r="AQ47" i="3"/>
  <c r="AR47" i="3"/>
  <c r="AS47" i="3"/>
  <c r="AT47" i="3"/>
  <c r="AU47" i="3"/>
  <c r="AV47" i="3"/>
  <c r="AW47" i="3"/>
  <c r="AX47" i="3"/>
  <c r="BA47" i="3"/>
  <c r="BB47" i="3"/>
  <c r="AH48" i="3"/>
  <c r="E48" i="3" s="1"/>
  <c r="AI48" i="3"/>
  <c r="AL48" i="3"/>
  <c r="AM48" i="3"/>
  <c r="AO48" i="3"/>
  <c r="AP48" i="3"/>
  <c r="AQ48" i="3"/>
  <c r="AR48" i="3"/>
  <c r="AS48" i="3"/>
  <c r="AJ48" i="3" s="1"/>
  <c r="AT48" i="3"/>
  <c r="AU48" i="3"/>
  <c r="AV48" i="3"/>
  <c r="AW48" i="3"/>
  <c r="AN48" i="3" s="1"/>
  <c r="AX48" i="3"/>
  <c r="BA48" i="3"/>
  <c r="BB48" i="3"/>
  <c r="BK48" i="3"/>
  <c r="AH49" i="3"/>
  <c r="E49" i="3" s="1"/>
  <c r="AI49" i="3"/>
  <c r="F49" i="3" s="1"/>
  <c r="AL49" i="3"/>
  <c r="X49" i="3" s="1"/>
  <c r="AM49" i="3"/>
  <c r="AO49" i="3"/>
  <c r="AP49" i="3"/>
  <c r="AQ49" i="3"/>
  <c r="AR49" i="3"/>
  <c r="AS49" i="3"/>
  <c r="AJ49" i="3" s="1"/>
  <c r="AT49" i="3"/>
  <c r="AU49" i="3"/>
  <c r="AV49" i="3"/>
  <c r="AW49" i="3"/>
  <c r="AN49" i="3" s="1"/>
  <c r="AX49" i="3"/>
  <c r="BA49" i="3"/>
  <c r="BB49" i="3"/>
  <c r="BK49" i="3"/>
  <c r="AH50" i="3"/>
  <c r="E50" i="3" s="1"/>
  <c r="AI50" i="3"/>
  <c r="U50" i="3" s="1"/>
  <c r="AL50" i="3"/>
  <c r="I50" i="3" s="1"/>
  <c r="AM50" i="3"/>
  <c r="J50" i="3" s="1"/>
  <c r="AO50" i="3"/>
  <c r="AP50" i="3"/>
  <c r="AQ50" i="3"/>
  <c r="AR50" i="3"/>
  <c r="AS50" i="3"/>
  <c r="AJ50" i="3" s="1"/>
  <c r="G50" i="3" s="1"/>
  <c r="AT50" i="3"/>
  <c r="AU50" i="3"/>
  <c r="AV50" i="3"/>
  <c r="AW50" i="3"/>
  <c r="AN50" i="3" s="1"/>
  <c r="AX50" i="3"/>
  <c r="BA50" i="3"/>
  <c r="BB50" i="3"/>
  <c r="AH51" i="3"/>
  <c r="AI51" i="3"/>
  <c r="F51" i="3" s="1"/>
  <c r="AL51" i="3"/>
  <c r="AM51" i="3"/>
  <c r="J51" i="3" s="1"/>
  <c r="AO51" i="3"/>
  <c r="AP51" i="3"/>
  <c r="AQ51" i="3"/>
  <c r="AR51" i="3"/>
  <c r="AS51" i="3"/>
  <c r="AT51" i="3"/>
  <c r="AU51" i="3"/>
  <c r="AV51" i="3"/>
  <c r="AW51" i="3"/>
  <c r="AX51" i="3"/>
  <c r="BA51" i="3"/>
  <c r="BB51" i="3"/>
  <c r="AH52" i="3"/>
  <c r="E52" i="3" s="1"/>
  <c r="AI52" i="3"/>
  <c r="AL52" i="3"/>
  <c r="I52" i="3" s="1"/>
  <c r="AM52" i="3"/>
  <c r="AO52" i="3"/>
  <c r="AP52" i="3"/>
  <c r="AQ52" i="3"/>
  <c r="AR52" i="3"/>
  <c r="AS52" i="3"/>
  <c r="AJ52" i="3" s="1"/>
  <c r="G52" i="3" s="1"/>
  <c r="AT52" i="3"/>
  <c r="AU52" i="3"/>
  <c r="AV52" i="3"/>
  <c r="AW52" i="3"/>
  <c r="AN52" i="3" s="1"/>
  <c r="K52" i="3" s="1"/>
  <c r="AX52" i="3"/>
  <c r="BA52" i="3"/>
  <c r="BB52" i="3"/>
  <c r="AH53" i="3"/>
  <c r="AI53" i="3"/>
  <c r="F53" i="3" s="1"/>
  <c r="AL53" i="3"/>
  <c r="I53" i="3" s="1"/>
  <c r="AM53" i="3"/>
  <c r="AN53" i="3"/>
  <c r="AO53" i="3"/>
  <c r="AP53" i="3"/>
  <c r="AQ53" i="3"/>
  <c r="AR53" i="3"/>
  <c r="AS53" i="3"/>
  <c r="AJ53" i="3" s="1"/>
  <c r="AT53" i="3"/>
  <c r="AU53" i="3"/>
  <c r="AV53" i="3"/>
  <c r="AW53" i="3"/>
  <c r="AX53" i="3"/>
  <c r="BA53" i="3"/>
  <c r="BB53" i="3"/>
  <c r="BK53" i="3"/>
  <c r="AH54" i="3"/>
  <c r="E54" i="3" s="1"/>
  <c r="AI54" i="3"/>
  <c r="AL54" i="3"/>
  <c r="I54" i="3" s="1"/>
  <c r="AM54" i="3"/>
  <c r="Y54" i="3" s="1"/>
  <c r="AO54" i="3"/>
  <c r="AP54" i="3"/>
  <c r="AQ54" i="3"/>
  <c r="AR54" i="3"/>
  <c r="AS54" i="3"/>
  <c r="AJ54" i="3" s="1"/>
  <c r="AT54" i="3"/>
  <c r="AU54" i="3"/>
  <c r="AV54" i="3"/>
  <c r="AW54" i="3"/>
  <c r="AX54" i="3"/>
  <c r="BA54" i="3"/>
  <c r="BB54" i="3"/>
  <c r="AH55" i="3"/>
  <c r="AI55" i="3"/>
  <c r="F55" i="3" s="1"/>
  <c r="AL55" i="3"/>
  <c r="AM55" i="3"/>
  <c r="J55" i="3" s="1"/>
  <c r="AO55" i="3"/>
  <c r="AP55" i="3"/>
  <c r="AQ55" i="3"/>
  <c r="AR55" i="3"/>
  <c r="AS55" i="3"/>
  <c r="AT55" i="3"/>
  <c r="AU55" i="3"/>
  <c r="AV55" i="3"/>
  <c r="AW55" i="3"/>
  <c r="AX55" i="3"/>
  <c r="BA55" i="3"/>
  <c r="BB55" i="3"/>
  <c r="AH56" i="3"/>
  <c r="T56" i="3" s="1"/>
  <c r="AI56" i="3"/>
  <c r="AL56" i="3"/>
  <c r="I56" i="3" s="1"/>
  <c r="AM56" i="3"/>
  <c r="AO56" i="3"/>
  <c r="AP56" i="3"/>
  <c r="AQ56" i="3"/>
  <c r="AR56" i="3"/>
  <c r="AS56" i="3"/>
  <c r="AJ56" i="3" s="1"/>
  <c r="G56" i="3" s="1"/>
  <c r="AT56" i="3"/>
  <c r="AU56" i="3"/>
  <c r="AV56" i="3"/>
  <c r="AW56" i="3"/>
  <c r="AX56" i="3"/>
  <c r="BA56" i="3"/>
  <c r="BB56" i="3"/>
  <c r="AH57" i="3"/>
  <c r="AI57" i="3"/>
  <c r="F57" i="3" s="1"/>
  <c r="AL57" i="3"/>
  <c r="AM57" i="3"/>
  <c r="AO57" i="3"/>
  <c r="AP57" i="3"/>
  <c r="AQ57" i="3"/>
  <c r="AR57" i="3"/>
  <c r="AS57" i="3"/>
  <c r="AJ57" i="3" s="1"/>
  <c r="AT57" i="3"/>
  <c r="AU57" i="3"/>
  <c r="AV57" i="3"/>
  <c r="AW57" i="3"/>
  <c r="AX57" i="3"/>
  <c r="BA57" i="3"/>
  <c r="BB57" i="3"/>
  <c r="AH58" i="3"/>
  <c r="E58" i="3" s="1"/>
  <c r="AI58" i="3"/>
  <c r="U58" i="3" s="1"/>
  <c r="AL58" i="3"/>
  <c r="I58" i="3" s="1"/>
  <c r="AM58" i="3"/>
  <c r="J58" i="3" s="1"/>
  <c r="AN58" i="3"/>
  <c r="AO58" i="3"/>
  <c r="AP58" i="3"/>
  <c r="AQ58" i="3"/>
  <c r="AR58" i="3"/>
  <c r="AS58" i="3"/>
  <c r="AJ58" i="3" s="1"/>
  <c r="AT58" i="3"/>
  <c r="AU58" i="3"/>
  <c r="AV58" i="3"/>
  <c r="AW58" i="3"/>
  <c r="BK58" i="3" s="1"/>
  <c r="AX58" i="3"/>
  <c r="BA58" i="3"/>
  <c r="BB58" i="3"/>
  <c r="AH59" i="3"/>
  <c r="AI59" i="3"/>
  <c r="F59" i="3" s="1"/>
  <c r="AL59" i="3"/>
  <c r="AM59" i="3"/>
  <c r="J59" i="3" s="1"/>
  <c r="AO59" i="3"/>
  <c r="AP59" i="3"/>
  <c r="AQ59" i="3"/>
  <c r="AR59" i="3"/>
  <c r="AS59" i="3"/>
  <c r="AT59" i="3"/>
  <c r="AU59" i="3"/>
  <c r="AV59" i="3"/>
  <c r="AW59" i="3"/>
  <c r="AX59" i="3"/>
  <c r="BA59" i="3"/>
  <c r="BB59" i="3"/>
  <c r="AH60" i="3"/>
  <c r="AI60" i="3"/>
  <c r="AL60" i="3"/>
  <c r="I60" i="3" s="1"/>
  <c r="AM60" i="3"/>
  <c r="AO60" i="3"/>
  <c r="AP60" i="3"/>
  <c r="AQ60" i="3"/>
  <c r="AR60" i="3"/>
  <c r="AS60" i="3"/>
  <c r="AJ60" i="3" s="1"/>
  <c r="G60" i="3" s="1"/>
  <c r="AT60" i="3"/>
  <c r="AU60" i="3"/>
  <c r="AV60" i="3"/>
  <c r="AW60" i="3"/>
  <c r="AX60" i="3"/>
  <c r="BA60" i="3"/>
  <c r="BB60" i="3"/>
  <c r="AH61" i="3"/>
  <c r="AI61" i="3"/>
  <c r="F61" i="3" s="1"/>
  <c r="AL61" i="3"/>
  <c r="I61" i="3" s="1"/>
  <c r="AM61" i="3"/>
  <c r="J61" i="3" s="1"/>
  <c r="AO61" i="3"/>
  <c r="AP61" i="3"/>
  <c r="AQ61" i="3"/>
  <c r="AR61" i="3"/>
  <c r="AS61" i="3"/>
  <c r="AJ61" i="3" s="1"/>
  <c r="AT61" i="3"/>
  <c r="AU61" i="3"/>
  <c r="AV61" i="3"/>
  <c r="AW61" i="3"/>
  <c r="AX61" i="3"/>
  <c r="BA61" i="3"/>
  <c r="BB61" i="3"/>
  <c r="AH62" i="3"/>
  <c r="E62" i="3" s="1"/>
  <c r="AI62" i="3"/>
  <c r="U62" i="3" s="1"/>
  <c r="AL62" i="3"/>
  <c r="I62" i="3" s="1"/>
  <c r="AM62" i="3"/>
  <c r="J62" i="3" s="1"/>
  <c r="AO62" i="3"/>
  <c r="AP62" i="3"/>
  <c r="AQ62" i="3"/>
  <c r="AR62" i="3"/>
  <c r="AS62" i="3"/>
  <c r="AJ62" i="3" s="1"/>
  <c r="AT62" i="3"/>
  <c r="AU62" i="3"/>
  <c r="AV62" i="3"/>
  <c r="AW62" i="3"/>
  <c r="AX62" i="3"/>
  <c r="BA62" i="3"/>
  <c r="BB62" i="3"/>
  <c r="AH63" i="3"/>
  <c r="AI63" i="3"/>
  <c r="F63" i="3" s="1"/>
  <c r="AL63" i="3"/>
  <c r="AM63" i="3"/>
  <c r="J63" i="3" s="1"/>
  <c r="AO63" i="3"/>
  <c r="AP63" i="3"/>
  <c r="AQ63" i="3"/>
  <c r="AR63" i="3"/>
  <c r="AS63" i="3"/>
  <c r="AT63" i="3"/>
  <c r="AU63" i="3"/>
  <c r="AV63" i="3"/>
  <c r="AW63" i="3"/>
  <c r="AX63" i="3"/>
  <c r="BA63" i="3"/>
  <c r="BB63" i="3"/>
  <c r="AH64" i="3"/>
  <c r="E64" i="3" s="1"/>
  <c r="AI64" i="3"/>
  <c r="AL64" i="3"/>
  <c r="I64" i="3" s="1"/>
  <c r="AM64" i="3"/>
  <c r="AO64" i="3"/>
  <c r="AP64" i="3"/>
  <c r="AQ64" i="3"/>
  <c r="AR64" i="3"/>
  <c r="AS64" i="3"/>
  <c r="AJ64" i="3" s="1"/>
  <c r="G64" i="3" s="1"/>
  <c r="AT64" i="3"/>
  <c r="AU64" i="3"/>
  <c r="AV64" i="3"/>
  <c r="AW64" i="3"/>
  <c r="AX64" i="3"/>
  <c r="BA64" i="3"/>
  <c r="BB64" i="3"/>
  <c r="AH65" i="3"/>
  <c r="AI65" i="3"/>
  <c r="F65" i="3" s="1"/>
  <c r="AL65" i="3"/>
  <c r="I65" i="3" s="1"/>
  <c r="AM65" i="3"/>
  <c r="AO65" i="3"/>
  <c r="AP65" i="3"/>
  <c r="AQ65" i="3"/>
  <c r="AR65" i="3"/>
  <c r="AS65" i="3"/>
  <c r="AJ65" i="3" s="1"/>
  <c r="AT65" i="3"/>
  <c r="AU65" i="3"/>
  <c r="AV65" i="3"/>
  <c r="AW65" i="3"/>
  <c r="AX65" i="3"/>
  <c r="BA65" i="3"/>
  <c r="BB65" i="3"/>
  <c r="AH66" i="3"/>
  <c r="E66" i="3" s="1"/>
  <c r="AI66" i="3"/>
  <c r="F66" i="3" s="1"/>
  <c r="AL66" i="3"/>
  <c r="I66" i="3" s="1"/>
  <c r="AM66" i="3"/>
  <c r="J66" i="3" s="1"/>
  <c r="AO66" i="3"/>
  <c r="AP66" i="3"/>
  <c r="AQ66" i="3"/>
  <c r="AR66" i="3"/>
  <c r="AS66" i="3"/>
  <c r="AJ66" i="3" s="1"/>
  <c r="G66" i="3" s="1"/>
  <c r="AT66" i="3"/>
  <c r="AU66" i="3"/>
  <c r="AV66" i="3"/>
  <c r="AW66" i="3"/>
  <c r="BK66" i="3" s="1"/>
  <c r="AX66" i="3"/>
  <c r="BA66" i="3"/>
  <c r="BB66" i="3"/>
  <c r="AH67" i="3"/>
  <c r="AI67" i="3"/>
  <c r="F67" i="3" s="1"/>
  <c r="AL67" i="3"/>
  <c r="AM67" i="3"/>
  <c r="J67" i="3" s="1"/>
  <c r="AO67" i="3"/>
  <c r="AP67" i="3"/>
  <c r="AQ67" i="3"/>
  <c r="AR67" i="3"/>
  <c r="AS67" i="3"/>
  <c r="AT67" i="3"/>
  <c r="AU67" i="3"/>
  <c r="AV67" i="3"/>
  <c r="AW67" i="3"/>
  <c r="AN67" i="3" s="1"/>
  <c r="K67" i="3" s="1"/>
  <c r="AX67" i="3"/>
  <c r="BA67" i="3"/>
  <c r="BB67" i="3"/>
  <c r="AH68" i="3"/>
  <c r="T68" i="3" s="1"/>
  <c r="AI68" i="3"/>
  <c r="AL68" i="3"/>
  <c r="I68" i="3" s="1"/>
  <c r="AM68" i="3"/>
  <c r="AO68" i="3"/>
  <c r="AP68" i="3"/>
  <c r="AQ68" i="3"/>
  <c r="AR68" i="3"/>
  <c r="AS68" i="3"/>
  <c r="AJ68" i="3" s="1"/>
  <c r="G68" i="3" s="1"/>
  <c r="AT68" i="3"/>
  <c r="AU68" i="3"/>
  <c r="AV68" i="3"/>
  <c r="AW68" i="3"/>
  <c r="AX68" i="3"/>
  <c r="BA68" i="3"/>
  <c r="BB68" i="3"/>
  <c r="AH69" i="3"/>
  <c r="T69" i="3" s="1"/>
  <c r="AI69" i="3"/>
  <c r="F69" i="3" s="1"/>
  <c r="AL69" i="3"/>
  <c r="I69" i="3" s="1"/>
  <c r="AM69" i="3"/>
  <c r="J69" i="3" s="1"/>
  <c r="AO69" i="3"/>
  <c r="AP69" i="3"/>
  <c r="AQ69" i="3"/>
  <c r="AR69" i="3"/>
  <c r="AS69" i="3"/>
  <c r="AJ69" i="3" s="1"/>
  <c r="AT69" i="3"/>
  <c r="AU69" i="3"/>
  <c r="AV69" i="3"/>
  <c r="AW69" i="3"/>
  <c r="AX69" i="3"/>
  <c r="BA69" i="3"/>
  <c r="BB69" i="3"/>
  <c r="AH70" i="3"/>
  <c r="E70" i="3" s="1"/>
  <c r="AI70" i="3"/>
  <c r="AL70" i="3"/>
  <c r="I70" i="3" s="1"/>
  <c r="AM70" i="3"/>
  <c r="J70" i="3" s="1"/>
  <c r="AO70" i="3"/>
  <c r="AP70" i="3"/>
  <c r="AQ70" i="3"/>
  <c r="AR70" i="3"/>
  <c r="AS70" i="3"/>
  <c r="AJ70" i="3" s="1"/>
  <c r="V70" i="3" s="1"/>
  <c r="AT70" i="3"/>
  <c r="AU70" i="3"/>
  <c r="AV70" i="3"/>
  <c r="AW70" i="3"/>
  <c r="AX70" i="3"/>
  <c r="BA70" i="3"/>
  <c r="BB70" i="3"/>
  <c r="AH71" i="3"/>
  <c r="AI71" i="3"/>
  <c r="F71" i="3" s="1"/>
  <c r="AL71" i="3"/>
  <c r="AM71" i="3"/>
  <c r="J71" i="3" s="1"/>
  <c r="AO71" i="3"/>
  <c r="AP71" i="3"/>
  <c r="AQ71" i="3"/>
  <c r="AR71" i="3"/>
  <c r="AS71" i="3"/>
  <c r="AT71" i="3"/>
  <c r="AU71" i="3"/>
  <c r="AV71" i="3"/>
  <c r="AW71" i="3"/>
  <c r="AX71" i="3"/>
  <c r="BA71" i="3"/>
  <c r="BB71" i="3"/>
  <c r="AH72" i="3"/>
  <c r="T72" i="3" s="1"/>
  <c r="AI72" i="3"/>
  <c r="AL72" i="3"/>
  <c r="I72" i="3" s="1"/>
  <c r="AM72" i="3"/>
  <c r="AO72" i="3"/>
  <c r="AP72" i="3"/>
  <c r="AQ72" i="3"/>
  <c r="AR72" i="3"/>
  <c r="AS72" i="3"/>
  <c r="AJ72" i="3" s="1"/>
  <c r="G72" i="3" s="1"/>
  <c r="AT72" i="3"/>
  <c r="AU72" i="3"/>
  <c r="AV72" i="3"/>
  <c r="AW72" i="3"/>
  <c r="AN72" i="3" s="1"/>
  <c r="K72" i="3" s="1"/>
  <c r="AX72" i="3"/>
  <c r="BA72" i="3"/>
  <c r="BB72" i="3"/>
  <c r="AH73" i="3"/>
  <c r="AI73" i="3"/>
  <c r="F73" i="3" s="1"/>
  <c r="AL73" i="3"/>
  <c r="I73" i="3" s="1"/>
  <c r="AM73" i="3"/>
  <c r="AO73" i="3"/>
  <c r="AP73" i="3"/>
  <c r="AQ73" i="3"/>
  <c r="AR73" i="3"/>
  <c r="AS73" i="3"/>
  <c r="AJ73" i="3" s="1"/>
  <c r="AT73" i="3"/>
  <c r="AU73" i="3"/>
  <c r="AV73" i="3"/>
  <c r="AW73" i="3"/>
  <c r="BK73" i="3" s="1"/>
  <c r="AX73" i="3"/>
  <c r="BA73" i="3"/>
  <c r="BB73" i="3"/>
  <c r="AH74" i="3"/>
  <c r="E74" i="3" s="1"/>
  <c r="AI74" i="3"/>
  <c r="AL74" i="3"/>
  <c r="I74" i="3" s="1"/>
  <c r="AM74" i="3"/>
  <c r="Y74" i="3" s="1"/>
  <c r="AO74" i="3"/>
  <c r="AP74" i="3"/>
  <c r="AQ74" i="3"/>
  <c r="AR74" i="3"/>
  <c r="AS74" i="3"/>
  <c r="AJ74" i="3" s="1"/>
  <c r="AT74" i="3"/>
  <c r="AU74" i="3"/>
  <c r="AV74" i="3"/>
  <c r="AW74" i="3"/>
  <c r="AX74" i="3"/>
  <c r="BA74" i="3"/>
  <c r="BB74" i="3"/>
  <c r="AH75" i="3"/>
  <c r="AI75" i="3"/>
  <c r="F75" i="3" s="1"/>
  <c r="AL75" i="3"/>
  <c r="AM75" i="3"/>
  <c r="J75" i="3" s="1"/>
  <c r="AO75" i="3"/>
  <c r="AP75" i="3"/>
  <c r="AQ75" i="3"/>
  <c r="AR75" i="3"/>
  <c r="AS75" i="3"/>
  <c r="AT75" i="3"/>
  <c r="AU75" i="3"/>
  <c r="AV75" i="3"/>
  <c r="AW75" i="3"/>
  <c r="AX75" i="3"/>
  <c r="BA75" i="3"/>
  <c r="BB75" i="3"/>
  <c r="AH76" i="3"/>
  <c r="AI76" i="3"/>
  <c r="AL76" i="3"/>
  <c r="I76" i="3" s="1"/>
  <c r="AM76" i="3"/>
  <c r="AO76" i="3"/>
  <c r="AP76" i="3"/>
  <c r="AQ76" i="3"/>
  <c r="AR76" i="3"/>
  <c r="AS76" i="3"/>
  <c r="AJ76" i="3" s="1"/>
  <c r="G76" i="3" s="1"/>
  <c r="AT76" i="3"/>
  <c r="AU76" i="3"/>
  <c r="AV76" i="3"/>
  <c r="AW76" i="3"/>
  <c r="AX76" i="3"/>
  <c r="BA76" i="3"/>
  <c r="BB76" i="3"/>
  <c r="AH77" i="3"/>
  <c r="AI77" i="3"/>
  <c r="F77" i="3" s="1"/>
  <c r="AL77" i="3"/>
  <c r="AM77" i="3"/>
  <c r="J77" i="3" s="1"/>
  <c r="AO77" i="3"/>
  <c r="AP77" i="3"/>
  <c r="AQ77" i="3"/>
  <c r="AR77" i="3"/>
  <c r="AS77" i="3"/>
  <c r="AJ77" i="3" s="1"/>
  <c r="AT77" i="3"/>
  <c r="AU77" i="3"/>
  <c r="AV77" i="3"/>
  <c r="AW77" i="3"/>
  <c r="BK77" i="3" s="1"/>
  <c r="AX77" i="3"/>
  <c r="BA77" i="3"/>
  <c r="BB77" i="3"/>
  <c r="AH78" i="3"/>
  <c r="E78" i="3" s="1"/>
  <c r="AI78" i="3"/>
  <c r="F78" i="3" s="1"/>
  <c r="AL78" i="3"/>
  <c r="I78" i="3" s="1"/>
  <c r="AM78" i="3"/>
  <c r="Y78" i="3" s="1"/>
  <c r="AO78" i="3"/>
  <c r="AP78" i="3"/>
  <c r="AQ78" i="3"/>
  <c r="AR78" i="3"/>
  <c r="AS78" i="3"/>
  <c r="AJ78" i="3" s="1"/>
  <c r="AT78" i="3"/>
  <c r="AU78" i="3"/>
  <c r="AV78" i="3"/>
  <c r="AW78" i="3"/>
  <c r="AX78" i="3"/>
  <c r="BA78" i="3"/>
  <c r="BB78" i="3"/>
  <c r="AH79" i="3"/>
  <c r="AI79" i="3"/>
  <c r="F79" i="3" s="1"/>
  <c r="AL79" i="3"/>
  <c r="AM79" i="3"/>
  <c r="J79" i="3" s="1"/>
  <c r="AO79" i="3"/>
  <c r="AP79" i="3"/>
  <c r="AQ79" i="3"/>
  <c r="AR79" i="3"/>
  <c r="AS79" i="3"/>
  <c r="AT79" i="3"/>
  <c r="AU79" i="3"/>
  <c r="AV79" i="3"/>
  <c r="AW79" i="3"/>
  <c r="AX79" i="3"/>
  <c r="BA79" i="3"/>
  <c r="BB79" i="3"/>
  <c r="AH80" i="3"/>
  <c r="E80" i="3" s="1"/>
  <c r="AI80" i="3"/>
  <c r="AL80" i="3"/>
  <c r="I80" i="3" s="1"/>
  <c r="AM80" i="3"/>
  <c r="AO80" i="3"/>
  <c r="AP80" i="3"/>
  <c r="AQ80" i="3"/>
  <c r="AR80" i="3"/>
  <c r="AS80" i="3"/>
  <c r="AJ80" i="3" s="1"/>
  <c r="G80" i="3" s="1"/>
  <c r="AT80" i="3"/>
  <c r="AU80" i="3"/>
  <c r="AV80" i="3"/>
  <c r="AW80" i="3"/>
  <c r="AN80" i="3" s="1"/>
  <c r="K80" i="3" s="1"/>
  <c r="AX80" i="3"/>
  <c r="BA80" i="3"/>
  <c r="BB80" i="3"/>
  <c r="AH81" i="3"/>
  <c r="AI81" i="3"/>
  <c r="F81" i="3" s="1"/>
  <c r="AL81" i="3"/>
  <c r="AM81" i="3"/>
  <c r="AO81" i="3"/>
  <c r="AP81" i="3"/>
  <c r="AQ81" i="3"/>
  <c r="AR81" i="3"/>
  <c r="AS81" i="3"/>
  <c r="AJ81" i="3" s="1"/>
  <c r="AT81" i="3"/>
  <c r="AU81" i="3"/>
  <c r="AV81" i="3"/>
  <c r="AW81" i="3"/>
  <c r="AX81" i="3"/>
  <c r="BA81" i="3"/>
  <c r="BB81" i="3"/>
  <c r="AH82" i="3"/>
  <c r="E82" i="3" s="1"/>
  <c r="AI82" i="3"/>
  <c r="U82" i="3" s="1"/>
  <c r="AL82" i="3"/>
  <c r="I82" i="3" s="1"/>
  <c r="AM82" i="3"/>
  <c r="J82" i="3" s="1"/>
  <c r="AO82" i="3"/>
  <c r="AP82" i="3"/>
  <c r="AQ82" i="3"/>
  <c r="AR82" i="3"/>
  <c r="AS82" i="3"/>
  <c r="AJ82" i="3" s="1"/>
  <c r="G82" i="3" s="1"/>
  <c r="AT82" i="3"/>
  <c r="AU82" i="3"/>
  <c r="AV82" i="3"/>
  <c r="AW82" i="3"/>
  <c r="AX82" i="3"/>
  <c r="BA82" i="3"/>
  <c r="BB82" i="3"/>
  <c r="AH83" i="3"/>
  <c r="AI83" i="3"/>
  <c r="F83" i="3" s="1"/>
  <c r="AL83" i="3"/>
  <c r="AM83" i="3"/>
  <c r="J83" i="3" s="1"/>
  <c r="AO83" i="3"/>
  <c r="AP83" i="3"/>
  <c r="AQ83" i="3"/>
  <c r="AR83" i="3"/>
  <c r="AS83" i="3"/>
  <c r="AT83" i="3"/>
  <c r="AU83" i="3"/>
  <c r="AV83" i="3"/>
  <c r="AW83" i="3"/>
  <c r="AX83" i="3"/>
  <c r="BA83" i="3"/>
  <c r="BB83" i="3"/>
  <c r="AH84" i="3"/>
  <c r="AI84" i="3"/>
  <c r="AL84" i="3"/>
  <c r="I84" i="3" s="1"/>
  <c r="AM84" i="3"/>
  <c r="AO84" i="3"/>
  <c r="AP84" i="3"/>
  <c r="AQ84" i="3"/>
  <c r="AR84" i="3"/>
  <c r="AS84" i="3"/>
  <c r="AJ84" i="3" s="1"/>
  <c r="G84" i="3" s="1"/>
  <c r="AT84" i="3"/>
  <c r="AU84" i="3"/>
  <c r="AV84" i="3"/>
  <c r="AW84" i="3"/>
  <c r="AX84" i="3"/>
  <c r="BA84" i="3"/>
  <c r="BB84" i="3"/>
  <c r="AH85" i="3"/>
  <c r="AI85" i="3"/>
  <c r="F85" i="3" s="1"/>
  <c r="AL85" i="3"/>
  <c r="I85" i="3" s="1"/>
  <c r="AM85" i="3"/>
  <c r="AO85" i="3"/>
  <c r="AP85" i="3"/>
  <c r="AQ85" i="3"/>
  <c r="AR85" i="3"/>
  <c r="AS85" i="3"/>
  <c r="AJ85" i="3" s="1"/>
  <c r="AT85" i="3"/>
  <c r="AU85" i="3"/>
  <c r="AV85" i="3"/>
  <c r="AW85" i="3"/>
  <c r="BK85" i="3" s="1"/>
  <c r="AX85" i="3"/>
  <c r="BA85" i="3"/>
  <c r="BB85" i="3"/>
  <c r="AH86" i="3"/>
  <c r="E86" i="3" s="1"/>
  <c r="AI86" i="3"/>
  <c r="AL86" i="3"/>
  <c r="I86" i="3" s="1"/>
  <c r="AM86" i="3"/>
  <c r="Y86" i="3" s="1"/>
  <c r="AO86" i="3"/>
  <c r="AP86" i="3"/>
  <c r="AQ86" i="3"/>
  <c r="AR86" i="3"/>
  <c r="AS86" i="3"/>
  <c r="AJ86" i="3" s="1"/>
  <c r="AT86" i="3"/>
  <c r="AU86" i="3"/>
  <c r="AV86" i="3"/>
  <c r="AW86" i="3"/>
  <c r="AX86" i="3"/>
  <c r="BA86" i="3"/>
  <c r="BB86" i="3"/>
  <c r="AH87" i="3"/>
  <c r="AI87" i="3"/>
  <c r="F87" i="3" s="1"/>
  <c r="AL87" i="3"/>
  <c r="AM87" i="3"/>
  <c r="J87" i="3" s="1"/>
  <c r="AO87" i="3"/>
  <c r="AP87" i="3"/>
  <c r="AQ87" i="3"/>
  <c r="AR87" i="3"/>
  <c r="AS87" i="3"/>
  <c r="AT87" i="3"/>
  <c r="AU87" i="3"/>
  <c r="AV87" i="3"/>
  <c r="AW87" i="3"/>
  <c r="AN87" i="3" s="1"/>
  <c r="Z87" i="3" s="1"/>
  <c r="AX87" i="3"/>
  <c r="BA87" i="3"/>
  <c r="BB87" i="3"/>
  <c r="AH88" i="3"/>
  <c r="AI88" i="3"/>
  <c r="AL88" i="3"/>
  <c r="I88" i="3" s="1"/>
  <c r="AM88" i="3"/>
  <c r="AO88" i="3"/>
  <c r="AP88" i="3"/>
  <c r="AQ88" i="3"/>
  <c r="AR88" i="3"/>
  <c r="AS88" i="3"/>
  <c r="AJ88" i="3" s="1"/>
  <c r="G88" i="3" s="1"/>
  <c r="AT88" i="3"/>
  <c r="AU88" i="3"/>
  <c r="AV88" i="3"/>
  <c r="AW88" i="3"/>
  <c r="AX88" i="3"/>
  <c r="BA88" i="3"/>
  <c r="BB88" i="3"/>
  <c r="AH89" i="3"/>
  <c r="AI89" i="3"/>
  <c r="F89" i="3" s="1"/>
  <c r="AL89" i="3"/>
  <c r="X89" i="3" s="1"/>
  <c r="AM89" i="3"/>
  <c r="J89" i="3" s="1"/>
  <c r="AO89" i="3"/>
  <c r="AP89" i="3"/>
  <c r="AQ89" i="3"/>
  <c r="AR89" i="3"/>
  <c r="AS89" i="3"/>
  <c r="AJ89" i="3" s="1"/>
  <c r="AT89" i="3"/>
  <c r="AU89" i="3"/>
  <c r="AV89" i="3"/>
  <c r="AW89" i="3"/>
  <c r="AX89" i="3"/>
  <c r="BA89" i="3"/>
  <c r="BB89" i="3"/>
  <c r="AH90" i="3"/>
  <c r="E90" i="3" s="1"/>
  <c r="AI90" i="3"/>
  <c r="AL90" i="3"/>
  <c r="I90" i="3" s="1"/>
  <c r="AM90" i="3"/>
  <c r="Y90" i="3" s="1"/>
  <c r="AO90" i="3"/>
  <c r="AP90" i="3"/>
  <c r="AQ90" i="3"/>
  <c r="AR90" i="3"/>
  <c r="AS90" i="3"/>
  <c r="AJ90" i="3" s="1"/>
  <c r="AT90" i="3"/>
  <c r="AU90" i="3"/>
  <c r="AV90" i="3"/>
  <c r="AW90" i="3"/>
  <c r="AN90" i="3" s="1"/>
  <c r="AX90" i="3"/>
  <c r="BA90" i="3"/>
  <c r="BB90" i="3"/>
  <c r="AH91" i="3"/>
  <c r="AI91" i="3"/>
  <c r="F91" i="3" s="1"/>
  <c r="AL91" i="3"/>
  <c r="AM91" i="3"/>
  <c r="J91" i="3" s="1"/>
  <c r="AO91" i="3"/>
  <c r="AP91" i="3"/>
  <c r="AQ91" i="3"/>
  <c r="AR91" i="3"/>
  <c r="AS91" i="3"/>
  <c r="AT91" i="3"/>
  <c r="AU91" i="3"/>
  <c r="AV91" i="3"/>
  <c r="AW91" i="3"/>
  <c r="AX91" i="3"/>
  <c r="BA91" i="3"/>
  <c r="BB91" i="3"/>
  <c r="AH92" i="3"/>
  <c r="AI92" i="3"/>
  <c r="AL92" i="3"/>
  <c r="I92" i="3" s="1"/>
  <c r="AM92" i="3"/>
  <c r="AO92" i="3"/>
  <c r="AP92" i="3"/>
  <c r="AQ92" i="3"/>
  <c r="AR92" i="3"/>
  <c r="AS92" i="3"/>
  <c r="AJ92" i="3" s="1"/>
  <c r="G92" i="3" s="1"/>
  <c r="AT92" i="3"/>
  <c r="AU92" i="3"/>
  <c r="AV92" i="3"/>
  <c r="AW92" i="3"/>
  <c r="AX92" i="3"/>
  <c r="BA92" i="3"/>
  <c r="BB92" i="3"/>
  <c r="AH93" i="3"/>
  <c r="AI93" i="3"/>
  <c r="F93" i="3" s="1"/>
  <c r="AL93" i="3"/>
  <c r="AM93" i="3"/>
  <c r="Y93" i="3" s="1"/>
  <c r="AO93" i="3"/>
  <c r="AP93" i="3"/>
  <c r="AQ93" i="3"/>
  <c r="AR93" i="3"/>
  <c r="AS93" i="3"/>
  <c r="AJ93" i="3" s="1"/>
  <c r="AT93" i="3"/>
  <c r="AU93" i="3"/>
  <c r="AV93" i="3"/>
  <c r="AW93" i="3"/>
  <c r="AX93" i="3"/>
  <c r="BA93" i="3"/>
  <c r="BB93" i="3"/>
  <c r="AH94" i="3"/>
  <c r="AI94" i="3"/>
  <c r="F94" i="3" s="1"/>
  <c r="AL94" i="3"/>
  <c r="AM94" i="3"/>
  <c r="J94" i="3" s="1"/>
  <c r="AO94" i="3"/>
  <c r="AP94" i="3"/>
  <c r="AQ94" i="3"/>
  <c r="AR94" i="3"/>
  <c r="AS94" i="3"/>
  <c r="AT94" i="3"/>
  <c r="AU94" i="3"/>
  <c r="AV94" i="3"/>
  <c r="AW94" i="3"/>
  <c r="AX94" i="3"/>
  <c r="BA94" i="3"/>
  <c r="BB94" i="3"/>
  <c r="AH95" i="3"/>
  <c r="T95" i="3" s="1"/>
  <c r="AI95" i="3"/>
  <c r="AL95" i="3"/>
  <c r="I95" i="3" s="1"/>
  <c r="AM95" i="3"/>
  <c r="AO95" i="3"/>
  <c r="AP95" i="3"/>
  <c r="AQ95" i="3"/>
  <c r="AR95" i="3"/>
  <c r="AS95" i="3"/>
  <c r="AJ95" i="3" s="1"/>
  <c r="G95" i="3" s="1"/>
  <c r="AT95" i="3"/>
  <c r="AU95" i="3"/>
  <c r="AV95" i="3"/>
  <c r="AW95" i="3"/>
  <c r="AX95" i="3"/>
  <c r="BA95" i="3"/>
  <c r="BB95" i="3"/>
  <c r="AH96" i="3"/>
  <c r="AI96" i="3"/>
  <c r="AL96" i="3"/>
  <c r="X96" i="3" s="1"/>
  <c r="AM96" i="3"/>
  <c r="J96" i="3" s="1"/>
  <c r="AO96" i="3"/>
  <c r="AP96" i="3"/>
  <c r="AQ96" i="3"/>
  <c r="AR96" i="3"/>
  <c r="AS96" i="3"/>
  <c r="AJ96" i="3" s="1"/>
  <c r="AT96" i="3"/>
  <c r="AU96" i="3"/>
  <c r="AV96" i="3"/>
  <c r="AW96" i="3"/>
  <c r="AX96" i="3"/>
  <c r="BA96" i="3"/>
  <c r="BB96" i="3"/>
  <c r="AH97" i="3"/>
  <c r="E97" i="3" s="1"/>
  <c r="AI97" i="3"/>
  <c r="AL97" i="3"/>
  <c r="I97" i="3" s="1"/>
  <c r="AM97" i="3"/>
  <c r="Y97" i="3" s="1"/>
  <c r="AO97" i="3"/>
  <c r="AP97" i="3"/>
  <c r="AQ97" i="3"/>
  <c r="AR97" i="3"/>
  <c r="AS97" i="3"/>
  <c r="AJ97" i="3" s="1"/>
  <c r="AT97" i="3"/>
  <c r="AU97" i="3"/>
  <c r="AV97" i="3"/>
  <c r="AW97" i="3"/>
  <c r="AX97" i="3"/>
  <c r="BA97" i="3"/>
  <c r="BB97" i="3"/>
  <c r="AH98" i="3"/>
  <c r="AI98" i="3"/>
  <c r="F98" i="3" s="1"/>
  <c r="AL98" i="3"/>
  <c r="AM98" i="3"/>
  <c r="J98" i="3" s="1"/>
  <c r="AO98" i="3"/>
  <c r="AP98" i="3"/>
  <c r="AQ98" i="3"/>
  <c r="AR98" i="3"/>
  <c r="AS98" i="3"/>
  <c r="AT98" i="3"/>
  <c r="AU98" i="3"/>
  <c r="AV98" i="3"/>
  <c r="AW98" i="3"/>
  <c r="AX98" i="3"/>
  <c r="BA98" i="3"/>
  <c r="BB98" i="3"/>
  <c r="AH99" i="3"/>
  <c r="E99" i="3" s="1"/>
  <c r="AI99" i="3"/>
  <c r="AL99" i="3"/>
  <c r="AM99" i="3"/>
  <c r="AO99" i="3"/>
  <c r="AP99" i="3"/>
  <c r="AQ99" i="3"/>
  <c r="AR99" i="3"/>
  <c r="AS99" i="3"/>
  <c r="AJ99" i="3" s="1"/>
  <c r="G99" i="3" s="1"/>
  <c r="AT99" i="3"/>
  <c r="AU99" i="3"/>
  <c r="AV99" i="3"/>
  <c r="AW99" i="3"/>
  <c r="AX99" i="3"/>
  <c r="BA99" i="3"/>
  <c r="BB99" i="3"/>
  <c r="AH100" i="3"/>
  <c r="E100" i="3" s="1"/>
  <c r="AI100" i="3"/>
  <c r="AL100" i="3"/>
  <c r="X100" i="3" s="1"/>
  <c r="AM100" i="3"/>
  <c r="J100" i="3" s="1"/>
  <c r="AO100" i="3"/>
  <c r="AP100" i="3"/>
  <c r="AQ100" i="3"/>
  <c r="AR100" i="3"/>
  <c r="AS100" i="3"/>
  <c r="AJ100" i="3" s="1"/>
  <c r="AT100" i="3"/>
  <c r="AU100" i="3"/>
  <c r="AV100" i="3"/>
  <c r="AW100" i="3"/>
  <c r="AX100" i="3"/>
  <c r="BA100" i="3"/>
  <c r="BB100" i="3"/>
  <c r="AH101" i="3"/>
  <c r="E101" i="3" s="1"/>
  <c r="AI101" i="3"/>
  <c r="AL101" i="3"/>
  <c r="I101" i="3" s="1"/>
  <c r="AM101" i="3"/>
  <c r="Y101" i="3" s="1"/>
  <c r="AO101" i="3"/>
  <c r="AP101" i="3"/>
  <c r="AQ101" i="3"/>
  <c r="AR101" i="3"/>
  <c r="AS101" i="3"/>
  <c r="AJ101" i="3" s="1"/>
  <c r="AT101" i="3"/>
  <c r="AU101" i="3"/>
  <c r="AV101" i="3"/>
  <c r="AW101" i="3"/>
  <c r="AX101" i="3"/>
  <c r="BA101" i="3"/>
  <c r="BB101" i="3"/>
  <c r="AH102" i="3"/>
  <c r="AI102" i="3"/>
  <c r="F102" i="3" s="1"/>
  <c r="AL102" i="3"/>
  <c r="AM102" i="3"/>
  <c r="J102" i="3" s="1"/>
  <c r="AO102" i="3"/>
  <c r="AP102" i="3"/>
  <c r="AQ102" i="3"/>
  <c r="AR102" i="3"/>
  <c r="AS102" i="3"/>
  <c r="AT102" i="3"/>
  <c r="AU102" i="3"/>
  <c r="AV102" i="3"/>
  <c r="AW102" i="3"/>
  <c r="AX102" i="3"/>
  <c r="BA102" i="3"/>
  <c r="BB102" i="3"/>
  <c r="AH103" i="3"/>
  <c r="AI103" i="3"/>
  <c r="AL103" i="3"/>
  <c r="X103" i="3" s="1"/>
  <c r="AM103" i="3"/>
  <c r="AO103" i="3"/>
  <c r="AP103" i="3"/>
  <c r="AQ103" i="3"/>
  <c r="AR103" i="3"/>
  <c r="AS103" i="3"/>
  <c r="AJ103" i="3" s="1"/>
  <c r="G103" i="3" s="1"/>
  <c r="AT103" i="3"/>
  <c r="AU103" i="3"/>
  <c r="AV103" i="3"/>
  <c r="AW103" i="3"/>
  <c r="BK103" i="3" s="1"/>
  <c r="AX103" i="3"/>
  <c r="BA103" i="3"/>
  <c r="BB103" i="3"/>
  <c r="AH104" i="3"/>
  <c r="E104" i="3" s="1"/>
  <c r="AI104" i="3"/>
  <c r="AL104" i="3"/>
  <c r="X104" i="3" s="1"/>
  <c r="AM104" i="3"/>
  <c r="J104" i="3" s="1"/>
  <c r="AO104" i="3"/>
  <c r="AP104" i="3"/>
  <c r="AQ104" i="3"/>
  <c r="AR104" i="3"/>
  <c r="AS104" i="3"/>
  <c r="AJ104" i="3" s="1"/>
  <c r="AT104" i="3"/>
  <c r="AU104" i="3"/>
  <c r="AV104" i="3"/>
  <c r="AW104" i="3"/>
  <c r="BK104" i="3" s="1"/>
  <c r="AX104" i="3"/>
  <c r="BA104" i="3"/>
  <c r="BB104" i="3"/>
  <c r="AH105" i="3"/>
  <c r="E105" i="3" s="1"/>
  <c r="AI105" i="3"/>
  <c r="AL105" i="3"/>
  <c r="I105" i="3" s="1"/>
  <c r="AM105" i="3"/>
  <c r="Y105" i="3" s="1"/>
  <c r="AO105" i="3"/>
  <c r="AP105" i="3"/>
  <c r="AQ105" i="3"/>
  <c r="AR105" i="3"/>
  <c r="AS105" i="3"/>
  <c r="AJ105" i="3" s="1"/>
  <c r="AT105" i="3"/>
  <c r="AU105" i="3"/>
  <c r="AV105" i="3"/>
  <c r="AW105" i="3"/>
  <c r="AX105" i="3"/>
  <c r="BA105" i="3"/>
  <c r="BB105" i="3"/>
  <c r="AH106" i="3"/>
  <c r="AI106" i="3"/>
  <c r="F106" i="3" s="1"/>
  <c r="AL106" i="3"/>
  <c r="AM106" i="3"/>
  <c r="J106" i="3" s="1"/>
  <c r="AO106" i="3"/>
  <c r="AP106" i="3"/>
  <c r="AQ106" i="3"/>
  <c r="AR106" i="3"/>
  <c r="AS106" i="3"/>
  <c r="AT106" i="3"/>
  <c r="AU106" i="3"/>
  <c r="AV106" i="3"/>
  <c r="AW106" i="3"/>
  <c r="AX106" i="3"/>
  <c r="BA106" i="3"/>
  <c r="BB106" i="3"/>
  <c r="AH107" i="3"/>
  <c r="AI107" i="3"/>
  <c r="AL107" i="3"/>
  <c r="X107" i="3" s="1"/>
  <c r="AM107" i="3"/>
  <c r="AO107" i="3"/>
  <c r="AP107" i="3"/>
  <c r="AQ107" i="3"/>
  <c r="AR107" i="3"/>
  <c r="AS107" i="3"/>
  <c r="AJ107" i="3" s="1"/>
  <c r="G107" i="3" s="1"/>
  <c r="AT107" i="3"/>
  <c r="AU107" i="3"/>
  <c r="AV107" i="3"/>
  <c r="AW107" i="3"/>
  <c r="AX107" i="3"/>
  <c r="BA107" i="3"/>
  <c r="BB107" i="3"/>
  <c r="AH108" i="3"/>
  <c r="E108" i="3" s="1"/>
  <c r="AI108" i="3"/>
  <c r="AL108" i="3"/>
  <c r="X108" i="3" s="1"/>
  <c r="AM108" i="3"/>
  <c r="J108" i="3" s="1"/>
  <c r="AO108" i="3"/>
  <c r="AP108" i="3"/>
  <c r="AQ108" i="3"/>
  <c r="AR108" i="3"/>
  <c r="AS108" i="3"/>
  <c r="AJ108" i="3" s="1"/>
  <c r="AT108" i="3"/>
  <c r="AU108" i="3"/>
  <c r="AV108" i="3"/>
  <c r="AW108" i="3"/>
  <c r="AN108" i="3" s="1"/>
  <c r="AX108" i="3"/>
  <c r="BA108" i="3"/>
  <c r="BB108" i="3"/>
  <c r="AH109" i="3"/>
  <c r="E109" i="3" s="1"/>
  <c r="AI109" i="3"/>
  <c r="U109" i="3" s="1"/>
  <c r="AL109" i="3"/>
  <c r="I109" i="3" s="1"/>
  <c r="AM109" i="3"/>
  <c r="J109" i="3" s="1"/>
  <c r="AO109" i="3"/>
  <c r="AP109" i="3"/>
  <c r="AQ109" i="3"/>
  <c r="AR109" i="3"/>
  <c r="AS109" i="3"/>
  <c r="AJ109" i="3" s="1"/>
  <c r="AT109" i="3"/>
  <c r="AU109" i="3"/>
  <c r="AV109" i="3"/>
  <c r="AW109" i="3"/>
  <c r="AX109" i="3"/>
  <c r="BA109" i="3"/>
  <c r="BB109" i="3"/>
  <c r="AH110" i="3"/>
  <c r="AI110" i="3"/>
  <c r="F110" i="3" s="1"/>
  <c r="AL110" i="3"/>
  <c r="AM110" i="3"/>
  <c r="J110" i="3" s="1"/>
  <c r="AO110" i="3"/>
  <c r="AP110" i="3"/>
  <c r="AQ110" i="3"/>
  <c r="AR110" i="3"/>
  <c r="AS110" i="3"/>
  <c r="AT110" i="3"/>
  <c r="AU110" i="3"/>
  <c r="AV110" i="3"/>
  <c r="AW110" i="3"/>
  <c r="AX110" i="3"/>
  <c r="BA110" i="3"/>
  <c r="BB110" i="3"/>
  <c r="AH111" i="3"/>
  <c r="AI111" i="3"/>
  <c r="AL111" i="3"/>
  <c r="I111" i="3" s="1"/>
  <c r="AM111" i="3"/>
  <c r="AO111" i="3"/>
  <c r="AP111" i="3"/>
  <c r="AQ111" i="3"/>
  <c r="AR111" i="3"/>
  <c r="AS111" i="3"/>
  <c r="AJ111" i="3" s="1"/>
  <c r="G111" i="3" s="1"/>
  <c r="AT111" i="3"/>
  <c r="AU111" i="3"/>
  <c r="AV111" i="3"/>
  <c r="AW111" i="3"/>
  <c r="BK111" i="3" s="1"/>
  <c r="AX111" i="3"/>
  <c r="BA111" i="3"/>
  <c r="BB111" i="3"/>
  <c r="AH112" i="3"/>
  <c r="AI112" i="3"/>
  <c r="AL112" i="3"/>
  <c r="X112" i="3" s="1"/>
  <c r="AM112" i="3"/>
  <c r="J112" i="3" s="1"/>
  <c r="AO112" i="3"/>
  <c r="AP112" i="3"/>
  <c r="AQ112" i="3"/>
  <c r="AR112" i="3"/>
  <c r="AS112" i="3"/>
  <c r="AJ112" i="3" s="1"/>
  <c r="AT112" i="3"/>
  <c r="AU112" i="3"/>
  <c r="AV112" i="3"/>
  <c r="AW112" i="3"/>
  <c r="BK112" i="3" s="1"/>
  <c r="AX112" i="3"/>
  <c r="BA112" i="3"/>
  <c r="BB112" i="3"/>
  <c r="AH113" i="3"/>
  <c r="E113" i="3" s="1"/>
  <c r="AI113" i="3"/>
  <c r="F113" i="3" s="1"/>
  <c r="AL113" i="3"/>
  <c r="I113" i="3" s="1"/>
  <c r="AM113" i="3"/>
  <c r="J113" i="3" s="1"/>
  <c r="AO113" i="3"/>
  <c r="AP113" i="3"/>
  <c r="AQ113" i="3"/>
  <c r="AR113" i="3"/>
  <c r="AS113" i="3"/>
  <c r="AJ113" i="3" s="1"/>
  <c r="AT113" i="3"/>
  <c r="AU113" i="3"/>
  <c r="AV113" i="3"/>
  <c r="AW113" i="3"/>
  <c r="AX113" i="3"/>
  <c r="BA113" i="3"/>
  <c r="BB113" i="3"/>
  <c r="AH114" i="3"/>
  <c r="AI114" i="3"/>
  <c r="F114" i="3" s="1"/>
  <c r="AL114" i="3"/>
  <c r="AM114" i="3"/>
  <c r="J114" i="3" s="1"/>
  <c r="AO114" i="3"/>
  <c r="AP114" i="3"/>
  <c r="AQ114" i="3"/>
  <c r="AR114" i="3"/>
  <c r="AS114" i="3"/>
  <c r="AT114" i="3"/>
  <c r="AU114" i="3"/>
  <c r="AV114" i="3"/>
  <c r="AW114" i="3"/>
  <c r="AX114" i="3"/>
  <c r="BA114" i="3"/>
  <c r="BB114" i="3"/>
  <c r="AH115" i="3"/>
  <c r="T115" i="3" s="1"/>
  <c r="AI115" i="3"/>
  <c r="AL115" i="3"/>
  <c r="AM115" i="3"/>
  <c r="AO115" i="3"/>
  <c r="AP115" i="3"/>
  <c r="AQ115" i="3"/>
  <c r="AR115" i="3"/>
  <c r="AS115" i="3"/>
  <c r="AJ115" i="3" s="1"/>
  <c r="G115" i="3" s="1"/>
  <c r="AT115" i="3"/>
  <c r="AU115" i="3"/>
  <c r="AV115" i="3"/>
  <c r="AW115" i="3"/>
  <c r="AX115" i="3"/>
  <c r="BA115" i="3"/>
  <c r="BB115" i="3"/>
  <c r="AH116" i="3"/>
  <c r="T116" i="3" s="1"/>
  <c r="AI116" i="3"/>
  <c r="AL116" i="3"/>
  <c r="X116" i="3" s="1"/>
  <c r="AM116" i="3"/>
  <c r="J116" i="3" s="1"/>
  <c r="AO116" i="3"/>
  <c r="AP116" i="3"/>
  <c r="AQ116" i="3"/>
  <c r="AR116" i="3"/>
  <c r="AS116" i="3"/>
  <c r="AJ116" i="3" s="1"/>
  <c r="AT116" i="3"/>
  <c r="AU116" i="3"/>
  <c r="AV116" i="3"/>
  <c r="AW116" i="3"/>
  <c r="AN116" i="3" s="1"/>
  <c r="AX116" i="3"/>
  <c r="BA116" i="3"/>
  <c r="BB116" i="3"/>
  <c r="AH117" i="3"/>
  <c r="E117" i="3" s="1"/>
  <c r="AI117" i="3"/>
  <c r="AL117" i="3"/>
  <c r="I117" i="3" s="1"/>
  <c r="AM117" i="3"/>
  <c r="J117" i="3" s="1"/>
  <c r="AO117" i="3"/>
  <c r="AP117" i="3"/>
  <c r="AQ117" i="3"/>
  <c r="AR117" i="3"/>
  <c r="AS117" i="3"/>
  <c r="AJ117" i="3" s="1"/>
  <c r="AT117" i="3"/>
  <c r="AU117" i="3"/>
  <c r="AV117" i="3"/>
  <c r="AW117" i="3"/>
  <c r="AX117" i="3"/>
  <c r="BA117" i="3"/>
  <c r="BB117" i="3"/>
  <c r="AH118" i="3"/>
  <c r="AI118" i="3"/>
  <c r="F118" i="3" s="1"/>
  <c r="AL118" i="3"/>
  <c r="AM118" i="3"/>
  <c r="J118" i="3" s="1"/>
  <c r="AO118" i="3"/>
  <c r="AP118" i="3"/>
  <c r="AQ118" i="3"/>
  <c r="AR118" i="3"/>
  <c r="AS118" i="3"/>
  <c r="AT118" i="3"/>
  <c r="AU118" i="3"/>
  <c r="AV118" i="3"/>
  <c r="AW118" i="3"/>
  <c r="AX118" i="3"/>
  <c r="BA118" i="3"/>
  <c r="BB118" i="3"/>
  <c r="AH119" i="3"/>
  <c r="T119" i="3" s="1"/>
  <c r="AI119" i="3"/>
  <c r="AL119" i="3"/>
  <c r="X119" i="3" s="1"/>
  <c r="AM119" i="3"/>
  <c r="AO119" i="3"/>
  <c r="AP119" i="3"/>
  <c r="AQ119" i="3"/>
  <c r="AR119" i="3"/>
  <c r="AS119" i="3"/>
  <c r="AJ119" i="3" s="1"/>
  <c r="G119" i="3" s="1"/>
  <c r="AT119" i="3"/>
  <c r="AU119" i="3"/>
  <c r="AV119" i="3"/>
  <c r="AW119" i="3"/>
  <c r="AX119" i="3"/>
  <c r="BA119" i="3"/>
  <c r="BB119" i="3"/>
  <c r="AH120" i="3"/>
  <c r="E120" i="3" s="1"/>
  <c r="AI120" i="3"/>
  <c r="F120" i="3" s="1"/>
  <c r="AL120" i="3"/>
  <c r="I120" i="3" s="1"/>
  <c r="AM120" i="3"/>
  <c r="J120" i="3" s="1"/>
  <c r="AO120" i="3"/>
  <c r="AP120" i="3"/>
  <c r="AQ120" i="3"/>
  <c r="AR120" i="3"/>
  <c r="AS120" i="3"/>
  <c r="AJ120" i="3" s="1"/>
  <c r="AT120" i="3"/>
  <c r="AU120" i="3"/>
  <c r="AV120" i="3"/>
  <c r="AW120" i="3"/>
  <c r="AX120" i="3"/>
  <c r="BA120" i="3"/>
  <c r="BB120" i="3"/>
  <c r="AH121" i="3"/>
  <c r="AI121" i="3"/>
  <c r="AL121" i="3"/>
  <c r="AM121" i="3"/>
  <c r="Y121" i="3" s="1"/>
  <c r="AO121" i="3"/>
  <c r="AP121" i="3"/>
  <c r="AQ121" i="3"/>
  <c r="AR121" i="3"/>
  <c r="AS121" i="3"/>
  <c r="AJ121" i="3" s="1"/>
  <c r="AT121" i="3"/>
  <c r="AU121" i="3"/>
  <c r="AV121" i="3"/>
  <c r="AW121" i="3"/>
  <c r="AX121" i="3"/>
  <c r="BA121" i="3"/>
  <c r="BB121" i="3"/>
  <c r="AH122" i="3"/>
  <c r="AI122" i="3"/>
  <c r="AL122" i="3"/>
  <c r="AM122" i="3"/>
  <c r="AO122" i="3"/>
  <c r="AP122" i="3"/>
  <c r="AQ122" i="3"/>
  <c r="AR122" i="3"/>
  <c r="AS122" i="3"/>
  <c r="AT122" i="3"/>
  <c r="AU122" i="3"/>
  <c r="AV122" i="3"/>
  <c r="AW122" i="3"/>
  <c r="AX122" i="3"/>
  <c r="BA122" i="3"/>
  <c r="BB122" i="3"/>
  <c r="AH123" i="3"/>
  <c r="T123" i="3" s="1"/>
  <c r="AI123" i="3"/>
  <c r="AL123" i="3"/>
  <c r="X123" i="3" s="1"/>
  <c r="AM123" i="3"/>
  <c r="AO123" i="3"/>
  <c r="AP123" i="3"/>
  <c r="AQ123" i="3"/>
  <c r="AR123" i="3"/>
  <c r="AS123" i="3"/>
  <c r="AJ123" i="3" s="1"/>
  <c r="AT123" i="3"/>
  <c r="AU123" i="3"/>
  <c r="AV123" i="3"/>
  <c r="AW123" i="3"/>
  <c r="AX123" i="3"/>
  <c r="BA123" i="3"/>
  <c r="BB123" i="3"/>
  <c r="AH124" i="3"/>
  <c r="AI124" i="3"/>
  <c r="AL124" i="3"/>
  <c r="I124" i="3" s="1"/>
  <c r="AM124" i="3"/>
  <c r="AO124" i="3"/>
  <c r="AP124" i="3"/>
  <c r="AQ124" i="3"/>
  <c r="AR124" i="3"/>
  <c r="AS124" i="3"/>
  <c r="AJ124" i="3" s="1"/>
  <c r="V124" i="3" s="1"/>
  <c r="AT124" i="3"/>
  <c r="AU124" i="3"/>
  <c r="AV124" i="3"/>
  <c r="AW124" i="3"/>
  <c r="AX124" i="3"/>
  <c r="BA124" i="3"/>
  <c r="BB124" i="3"/>
  <c r="AH125" i="3"/>
  <c r="AI125" i="3"/>
  <c r="AL125" i="3"/>
  <c r="AM125" i="3"/>
  <c r="J125" i="3" s="1"/>
  <c r="AO125" i="3"/>
  <c r="AP125" i="3"/>
  <c r="AQ125" i="3"/>
  <c r="AR125" i="3"/>
  <c r="AS125" i="3"/>
  <c r="AJ125" i="3" s="1"/>
  <c r="G125" i="3" s="1"/>
  <c r="AT125" i="3"/>
  <c r="AU125" i="3"/>
  <c r="AV125" i="3"/>
  <c r="AW125" i="3"/>
  <c r="AX125" i="3"/>
  <c r="BA125" i="3"/>
  <c r="BB125" i="3"/>
  <c r="AH126" i="3"/>
  <c r="T126" i="3" s="1"/>
  <c r="AI126" i="3"/>
  <c r="AL126" i="3"/>
  <c r="AM126" i="3"/>
  <c r="AO126" i="3"/>
  <c r="AP126" i="3"/>
  <c r="AQ126" i="3"/>
  <c r="AR126" i="3"/>
  <c r="AS126" i="3"/>
  <c r="AT126" i="3"/>
  <c r="AU126" i="3"/>
  <c r="AV126" i="3"/>
  <c r="AW126" i="3"/>
  <c r="AX126" i="3"/>
  <c r="BA126" i="3"/>
  <c r="BB126" i="3"/>
  <c r="AH127" i="3"/>
  <c r="T127" i="3" s="1"/>
  <c r="AI127" i="3"/>
  <c r="AL127" i="3"/>
  <c r="AM127" i="3"/>
  <c r="Y127" i="3" s="1"/>
  <c r="AO127" i="3"/>
  <c r="AP127" i="3"/>
  <c r="AQ127" i="3"/>
  <c r="AR127" i="3"/>
  <c r="AS127" i="3"/>
  <c r="AJ127" i="3" s="1"/>
  <c r="AT127" i="3"/>
  <c r="AU127" i="3"/>
  <c r="AV127" i="3"/>
  <c r="AW127" i="3"/>
  <c r="BK127" i="3" s="1"/>
  <c r="AX127" i="3"/>
  <c r="BA127" i="3"/>
  <c r="BB127" i="3"/>
  <c r="AH128" i="3"/>
  <c r="T128" i="3" s="1"/>
  <c r="AI128" i="3"/>
  <c r="F128" i="3" s="1"/>
  <c r="AL128" i="3"/>
  <c r="I128" i="3" s="1"/>
  <c r="AM128" i="3"/>
  <c r="AO128" i="3"/>
  <c r="AP128" i="3"/>
  <c r="AQ128" i="3"/>
  <c r="AR128" i="3"/>
  <c r="AS128" i="3"/>
  <c r="AT128" i="3"/>
  <c r="AU128" i="3"/>
  <c r="AV128" i="3"/>
  <c r="AW128" i="3"/>
  <c r="AX128" i="3"/>
  <c r="BA128" i="3"/>
  <c r="BB128" i="3"/>
  <c r="AH129" i="3"/>
  <c r="AI129" i="3"/>
  <c r="U129" i="3" s="1"/>
  <c r="AL129" i="3"/>
  <c r="AM129" i="3"/>
  <c r="Y129" i="3" s="1"/>
  <c r="AO129" i="3"/>
  <c r="AP129" i="3"/>
  <c r="AQ129" i="3"/>
  <c r="AR129" i="3"/>
  <c r="AS129" i="3"/>
  <c r="AJ129" i="3" s="1"/>
  <c r="AT129" i="3"/>
  <c r="AU129" i="3"/>
  <c r="AV129" i="3"/>
  <c r="AW129" i="3"/>
  <c r="AN129" i="3" s="1"/>
  <c r="AX129" i="3"/>
  <c r="BA129" i="3"/>
  <c r="BB129" i="3"/>
  <c r="AH130" i="3"/>
  <c r="AI130" i="3"/>
  <c r="AL130" i="3"/>
  <c r="AM130" i="3"/>
  <c r="AO130" i="3"/>
  <c r="AP130" i="3"/>
  <c r="AQ130" i="3"/>
  <c r="AR130" i="3"/>
  <c r="AS130" i="3"/>
  <c r="AT130" i="3"/>
  <c r="AU130" i="3"/>
  <c r="AV130" i="3"/>
  <c r="AW130" i="3"/>
  <c r="AN130" i="3" s="1"/>
  <c r="AX130" i="3"/>
  <c r="BA130" i="3"/>
  <c r="BB130" i="3"/>
  <c r="AH131" i="3"/>
  <c r="AI131" i="3"/>
  <c r="U131" i="3" s="1"/>
  <c r="AL131" i="3"/>
  <c r="I131" i="3" s="1"/>
  <c r="AM131" i="3"/>
  <c r="J131" i="3" s="1"/>
  <c r="AO131" i="3"/>
  <c r="AP131" i="3"/>
  <c r="AQ131" i="3"/>
  <c r="AR131" i="3"/>
  <c r="AS131" i="3"/>
  <c r="AJ131" i="3" s="1"/>
  <c r="AT131" i="3"/>
  <c r="AU131" i="3"/>
  <c r="AV131" i="3"/>
  <c r="AW131" i="3"/>
  <c r="AX131" i="3"/>
  <c r="BA131" i="3"/>
  <c r="BB131" i="3"/>
  <c r="AH132" i="3"/>
  <c r="AI132" i="3"/>
  <c r="AL132" i="3"/>
  <c r="I132" i="3" s="1"/>
  <c r="AM132" i="3"/>
  <c r="Y132" i="3" s="1"/>
  <c r="AO132" i="3"/>
  <c r="AP132" i="3"/>
  <c r="AQ132" i="3"/>
  <c r="AR132" i="3"/>
  <c r="AS132" i="3"/>
  <c r="AJ132" i="3" s="1"/>
  <c r="AT132" i="3"/>
  <c r="AU132" i="3"/>
  <c r="AV132" i="3"/>
  <c r="AW132" i="3"/>
  <c r="AN132" i="3" s="1"/>
  <c r="Z132" i="3" s="1"/>
  <c r="AX132" i="3"/>
  <c r="BA132" i="3"/>
  <c r="BB132" i="3"/>
  <c r="AH133" i="3"/>
  <c r="AI133" i="3"/>
  <c r="AL133" i="3"/>
  <c r="AM133" i="3"/>
  <c r="Y133" i="3" s="1"/>
  <c r="AO133" i="3"/>
  <c r="AP133" i="3"/>
  <c r="AQ133" i="3"/>
  <c r="AR133" i="3"/>
  <c r="AS133" i="3"/>
  <c r="AJ133" i="3" s="1"/>
  <c r="AT133" i="3"/>
  <c r="AU133" i="3"/>
  <c r="AV133" i="3"/>
  <c r="AW133" i="3"/>
  <c r="AN133" i="3" s="1"/>
  <c r="AX133" i="3"/>
  <c r="BA133" i="3"/>
  <c r="BB133" i="3"/>
  <c r="AH134" i="3"/>
  <c r="E134" i="3" s="1"/>
  <c r="AI134" i="3"/>
  <c r="AL134" i="3"/>
  <c r="AM134" i="3"/>
  <c r="AO134" i="3"/>
  <c r="AP134" i="3"/>
  <c r="AQ134" i="3"/>
  <c r="AR134" i="3"/>
  <c r="AS134" i="3"/>
  <c r="AT134" i="3"/>
  <c r="AU134" i="3"/>
  <c r="AV134" i="3"/>
  <c r="AW134" i="3"/>
  <c r="AN134" i="3" s="1"/>
  <c r="K134" i="3" s="1"/>
  <c r="AX134" i="3"/>
  <c r="BA134" i="3"/>
  <c r="BB134" i="3"/>
  <c r="AH135" i="3"/>
  <c r="AI135" i="3"/>
  <c r="AL135" i="3"/>
  <c r="X135" i="3" s="1"/>
  <c r="AM135" i="3"/>
  <c r="J135" i="3" s="1"/>
  <c r="AO135" i="3"/>
  <c r="AP135" i="3"/>
  <c r="AQ135" i="3"/>
  <c r="AR135" i="3"/>
  <c r="AS135" i="3"/>
  <c r="AJ135" i="3" s="1"/>
  <c r="AT135" i="3"/>
  <c r="AU135" i="3"/>
  <c r="AV135" i="3"/>
  <c r="AW135" i="3"/>
  <c r="AX135" i="3"/>
  <c r="BA135" i="3"/>
  <c r="BB135" i="3"/>
  <c r="AH136" i="3"/>
  <c r="E136" i="3" s="1"/>
  <c r="AI136" i="3"/>
  <c r="AL136" i="3"/>
  <c r="X136" i="3" s="1"/>
  <c r="AM136" i="3"/>
  <c r="J136" i="3" s="1"/>
  <c r="AO136" i="3"/>
  <c r="AP136" i="3"/>
  <c r="AQ136" i="3"/>
  <c r="AR136" i="3"/>
  <c r="AS136" i="3"/>
  <c r="AJ136" i="3" s="1"/>
  <c r="AT136" i="3"/>
  <c r="AU136" i="3"/>
  <c r="AV136" i="3"/>
  <c r="AW136" i="3"/>
  <c r="AX136" i="3"/>
  <c r="BA136" i="3"/>
  <c r="BB136" i="3"/>
  <c r="AH137" i="3"/>
  <c r="E137" i="3" s="1"/>
  <c r="AI137" i="3"/>
  <c r="F137" i="3" s="1"/>
  <c r="AL137" i="3"/>
  <c r="AM137" i="3"/>
  <c r="Y137" i="3" s="1"/>
  <c r="AO137" i="3"/>
  <c r="AP137" i="3"/>
  <c r="AQ137" i="3"/>
  <c r="AR137" i="3"/>
  <c r="AS137" i="3"/>
  <c r="AJ137" i="3" s="1"/>
  <c r="G137" i="3" s="1"/>
  <c r="AT137" i="3"/>
  <c r="AU137" i="3"/>
  <c r="AV137" i="3"/>
  <c r="AW137" i="3"/>
  <c r="AX137" i="3"/>
  <c r="BA137" i="3"/>
  <c r="BB137" i="3"/>
  <c r="AH138" i="3"/>
  <c r="AI138" i="3"/>
  <c r="U138" i="3" s="1"/>
  <c r="AL138" i="3"/>
  <c r="AM138" i="3"/>
  <c r="J138" i="3" s="1"/>
  <c r="AO138" i="3"/>
  <c r="AP138" i="3"/>
  <c r="AQ138" i="3"/>
  <c r="AR138" i="3"/>
  <c r="AS138" i="3"/>
  <c r="AT138" i="3"/>
  <c r="AU138" i="3"/>
  <c r="AV138" i="3"/>
  <c r="AW138" i="3"/>
  <c r="AX138" i="3"/>
  <c r="BA138" i="3"/>
  <c r="BB138" i="3"/>
  <c r="AH139" i="3"/>
  <c r="E139" i="3" s="1"/>
  <c r="AI139" i="3"/>
  <c r="AL139" i="3"/>
  <c r="AM139" i="3"/>
  <c r="AO139" i="3"/>
  <c r="AP139" i="3"/>
  <c r="AQ139" i="3"/>
  <c r="AR139" i="3"/>
  <c r="AS139" i="3"/>
  <c r="AJ139" i="3" s="1"/>
  <c r="AT139" i="3"/>
  <c r="AU139" i="3"/>
  <c r="AV139" i="3"/>
  <c r="AW139" i="3"/>
  <c r="AX139" i="3"/>
  <c r="BA139" i="3"/>
  <c r="BB139" i="3"/>
  <c r="AH140" i="3"/>
  <c r="AI140" i="3"/>
  <c r="F140" i="3" s="1"/>
  <c r="AL140" i="3"/>
  <c r="I140" i="3" s="1"/>
  <c r="AM140" i="3"/>
  <c r="Y140" i="3" s="1"/>
  <c r="AO140" i="3"/>
  <c r="AP140" i="3"/>
  <c r="AQ140" i="3"/>
  <c r="AR140" i="3"/>
  <c r="AS140" i="3"/>
  <c r="AJ140" i="3" s="1"/>
  <c r="AT140" i="3"/>
  <c r="AU140" i="3"/>
  <c r="AV140" i="3"/>
  <c r="AW140" i="3"/>
  <c r="AN140" i="3" s="1"/>
  <c r="AX140" i="3"/>
  <c r="BA140" i="3"/>
  <c r="BB140" i="3"/>
  <c r="AH141" i="3"/>
  <c r="E141" i="3" s="1"/>
  <c r="AI141" i="3"/>
  <c r="AL141" i="3"/>
  <c r="X141" i="3" s="1"/>
  <c r="AM141" i="3"/>
  <c r="J141" i="3" s="1"/>
  <c r="AO141" i="3"/>
  <c r="AP141" i="3"/>
  <c r="AQ141" i="3"/>
  <c r="AR141" i="3"/>
  <c r="AS141" i="3"/>
  <c r="AJ141" i="3" s="1"/>
  <c r="AT141" i="3"/>
  <c r="AU141" i="3"/>
  <c r="AV141" i="3"/>
  <c r="AW141" i="3"/>
  <c r="BK141" i="3" s="1"/>
  <c r="AX141" i="3"/>
  <c r="BA141" i="3"/>
  <c r="BB141" i="3"/>
  <c r="AH142" i="3"/>
  <c r="AI142" i="3"/>
  <c r="AL142" i="3"/>
  <c r="AM142" i="3"/>
  <c r="Y142" i="3" s="1"/>
  <c r="AO142" i="3"/>
  <c r="AP142" i="3"/>
  <c r="AQ142" i="3"/>
  <c r="AR142" i="3"/>
  <c r="AS142" i="3"/>
  <c r="AT142" i="3"/>
  <c r="AU142" i="3"/>
  <c r="AV142" i="3"/>
  <c r="AW142" i="3"/>
  <c r="AX142" i="3"/>
  <c r="BA142" i="3"/>
  <c r="BB142" i="3"/>
  <c r="AH143" i="3"/>
  <c r="AI143" i="3"/>
  <c r="AL143" i="3"/>
  <c r="X143" i="3" s="1"/>
  <c r="AM143" i="3"/>
  <c r="AO143" i="3"/>
  <c r="AP143" i="3"/>
  <c r="AQ143" i="3"/>
  <c r="AR143" i="3"/>
  <c r="AS143" i="3"/>
  <c r="AJ143" i="3" s="1"/>
  <c r="AT143" i="3"/>
  <c r="AU143" i="3"/>
  <c r="AV143" i="3"/>
  <c r="AW143" i="3"/>
  <c r="AN143" i="3" s="1"/>
  <c r="AX143" i="3"/>
  <c r="BA143" i="3"/>
  <c r="BB143" i="3"/>
  <c r="AH144" i="3"/>
  <c r="AI144" i="3"/>
  <c r="AL144" i="3"/>
  <c r="I144" i="3" s="1"/>
  <c r="AM144" i="3"/>
  <c r="J144" i="3" s="1"/>
  <c r="AO144" i="3"/>
  <c r="AP144" i="3"/>
  <c r="AQ144" i="3"/>
  <c r="AR144" i="3"/>
  <c r="AS144" i="3"/>
  <c r="AJ144" i="3" s="1"/>
  <c r="AT144" i="3"/>
  <c r="AU144" i="3"/>
  <c r="AV144" i="3"/>
  <c r="AW144" i="3"/>
  <c r="AN144" i="3" s="1"/>
  <c r="AX144" i="3"/>
  <c r="BA144" i="3"/>
  <c r="BB144" i="3"/>
  <c r="AH145" i="3"/>
  <c r="E145" i="3" s="1"/>
  <c r="AI145" i="3"/>
  <c r="U145" i="3" s="1"/>
  <c r="AL145" i="3"/>
  <c r="I145" i="3" s="1"/>
  <c r="AM145" i="3"/>
  <c r="J145" i="3" s="1"/>
  <c r="AO145" i="3"/>
  <c r="AP145" i="3"/>
  <c r="AQ145" i="3"/>
  <c r="AR145" i="3"/>
  <c r="AS145" i="3"/>
  <c r="AJ145" i="3" s="1"/>
  <c r="AT145" i="3"/>
  <c r="AU145" i="3"/>
  <c r="AV145" i="3"/>
  <c r="AW145" i="3"/>
  <c r="AX145" i="3"/>
  <c r="BA145" i="3"/>
  <c r="BB145" i="3"/>
  <c r="AH146" i="3"/>
  <c r="AI146" i="3"/>
  <c r="AL146" i="3"/>
  <c r="AM146" i="3"/>
  <c r="Y146" i="3" s="1"/>
  <c r="AO146" i="3"/>
  <c r="AP146" i="3"/>
  <c r="AQ146" i="3"/>
  <c r="AR146" i="3"/>
  <c r="AS146" i="3"/>
  <c r="AT146" i="3"/>
  <c r="AU146" i="3"/>
  <c r="AV146" i="3"/>
  <c r="AW146" i="3"/>
  <c r="AX146" i="3"/>
  <c r="BA146" i="3"/>
  <c r="BB146" i="3"/>
  <c r="AH147" i="3"/>
  <c r="T147" i="3" s="1"/>
  <c r="AI147" i="3"/>
  <c r="AL147" i="3"/>
  <c r="AM147" i="3"/>
  <c r="AO147" i="3"/>
  <c r="AP147" i="3"/>
  <c r="AQ147" i="3"/>
  <c r="AR147" i="3"/>
  <c r="AS147" i="3"/>
  <c r="AJ147" i="3" s="1"/>
  <c r="AT147" i="3"/>
  <c r="AU147" i="3"/>
  <c r="AV147" i="3"/>
  <c r="AW147" i="3"/>
  <c r="AX147" i="3"/>
  <c r="BA147" i="3"/>
  <c r="BB147" i="3"/>
  <c r="AH148" i="3"/>
  <c r="E148" i="3" s="1"/>
  <c r="AI148" i="3"/>
  <c r="F148" i="3" s="1"/>
  <c r="AL148" i="3"/>
  <c r="I148" i="3" s="1"/>
  <c r="AM148" i="3"/>
  <c r="J148" i="3" s="1"/>
  <c r="AO148" i="3"/>
  <c r="AP148" i="3"/>
  <c r="AQ148" i="3"/>
  <c r="AR148" i="3"/>
  <c r="AS148" i="3"/>
  <c r="AJ148" i="3" s="1"/>
  <c r="AT148" i="3"/>
  <c r="AU148" i="3"/>
  <c r="AV148" i="3"/>
  <c r="AW148" i="3"/>
  <c r="AN148" i="3" s="1"/>
  <c r="AX148" i="3"/>
  <c r="BA148" i="3"/>
  <c r="BB148" i="3"/>
  <c r="AH149" i="3"/>
  <c r="AI149" i="3"/>
  <c r="AL149" i="3"/>
  <c r="I149" i="3" s="1"/>
  <c r="AM149" i="3"/>
  <c r="AO149" i="3"/>
  <c r="AP149" i="3"/>
  <c r="AQ149" i="3"/>
  <c r="AR149" i="3"/>
  <c r="AS149" i="3"/>
  <c r="AJ149" i="3" s="1"/>
  <c r="AT149" i="3"/>
  <c r="AU149" i="3"/>
  <c r="AV149" i="3"/>
  <c r="AW149" i="3"/>
  <c r="BK149" i="3" s="1"/>
  <c r="AX149" i="3"/>
  <c r="BA149" i="3"/>
  <c r="BB149" i="3"/>
  <c r="AH150" i="3"/>
  <c r="AI150" i="3"/>
  <c r="U150" i="3" s="1"/>
  <c r="AL150" i="3"/>
  <c r="AM150" i="3"/>
  <c r="J150" i="3" s="1"/>
  <c r="AO150" i="3"/>
  <c r="AP150" i="3"/>
  <c r="AQ150" i="3"/>
  <c r="AR150" i="3"/>
  <c r="AS150" i="3"/>
  <c r="AT150" i="3"/>
  <c r="AU150" i="3"/>
  <c r="AV150" i="3"/>
  <c r="AW150" i="3"/>
  <c r="AN150" i="3" s="1"/>
  <c r="K150" i="3" s="1"/>
  <c r="AX150" i="3"/>
  <c r="BA150" i="3"/>
  <c r="BB150" i="3"/>
  <c r="AH151" i="3"/>
  <c r="E151" i="3" s="1"/>
  <c r="AI151" i="3"/>
  <c r="AL151" i="3"/>
  <c r="I151" i="3" s="1"/>
  <c r="AM151" i="3"/>
  <c r="AO151" i="3"/>
  <c r="AP151" i="3"/>
  <c r="AQ151" i="3"/>
  <c r="AR151" i="3"/>
  <c r="AS151" i="3"/>
  <c r="AJ151" i="3" s="1"/>
  <c r="AT151" i="3"/>
  <c r="AU151" i="3"/>
  <c r="AV151" i="3"/>
  <c r="AW151" i="3"/>
  <c r="AN151" i="3" s="1"/>
  <c r="AX151" i="3"/>
  <c r="BA151" i="3"/>
  <c r="BB151" i="3"/>
  <c r="AH152" i="3"/>
  <c r="T152" i="3" s="1"/>
  <c r="AI152" i="3"/>
  <c r="AL152" i="3"/>
  <c r="AM152" i="3"/>
  <c r="J152" i="3" s="1"/>
  <c r="AO152" i="3"/>
  <c r="AP152" i="3"/>
  <c r="AQ152" i="3"/>
  <c r="AR152" i="3"/>
  <c r="AS152" i="3"/>
  <c r="AJ152" i="3" s="1"/>
  <c r="AT152" i="3"/>
  <c r="AU152" i="3"/>
  <c r="AV152" i="3"/>
  <c r="AW152" i="3"/>
  <c r="BK152" i="3" s="1"/>
  <c r="AX152" i="3"/>
  <c r="BA152" i="3"/>
  <c r="BB152" i="3"/>
  <c r="AH153" i="3"/>
  <c r="AI153" i="3"/>
  <c r="U153" i="3" s="1"/>
  <c r="AL153" i="3"/>
  <c r="AM153" i="3"/>
  <c r="J153" i="3" s="1"/>
  <c r="AO153" i="3"/>
  <c r="AP153" i="3"/>
  <c r="AQ153" i="3"/>
  <c r="AR153" i="3"/>
  <c r="AS153" i="3"/>
  <c r="AJ153" i="3" s="1"/>
  <c r="G153" i="3" s="1"/>
  <c r="AT153" i="3"/>
  <c r="AU153" i="3"/>
  <c r="AV153" i="3"/>
  <c r="AW153" i="3"/>
  <c r="AX153" i="3"/>
  <c r="BA153" i="3"/>
  <c r="BB153" i="3"/>
  <c r="AH154" i="3"/>
  <c r="AI154" i="3"/>
  <c r="AL154" i="3"/>
  <c r="AM154" i="3"/>
  <c r="Y154" i="3" s="1"/>
  <c r="AO154" i="3"/>
  <c r="AP154" i="3"/>
  <c r="AQ154" i="3"/>
  <c r="AR154" i="3"/>
  <c r="AS154" i="3"/>
  <c r="AT154" i="3"/>
  <c r="AU154" i="3"/>
  <c r="AV154" i="3"/>
  <c r="AW154" i="3"/>
  <c r="AX154" i="3"/>
  <c r="BA154" i="3"/>
  <c r="BB154" i="3"/>
  <c r="AH155" i="3"/>
  <c r="AI155" i="3"/>
  <c r="AL155" i="3"/>
  <c r="AM155" i="3"/>
  <c r="AO155" i="3"/>
  <c r="AP155" i="3"/>
  <c r="AQ155" i="3"/>
  <c r="AR155" i="3"/>
  <c r="AS155" i="3"/>
  <c r="AJ155" i="3" s="1"/>
  <c r="AT155" i="3"/>
  <c r="AU155" i="3"/>
  <c r="AV155" i="3"/>
  <c r="AW155" i="3"/>
  <c r="AX155" i="3"/>
  <c r="BA155" i="3"/>
  <c r="BB155" i="3"/>
  <c r="AH156" i="3"/>
  <c r="AI156" i="3"/>
  <c r="F156" i="3" s="1"/>
  <c r="AL156" i="3"/>
  <c r="I156" i="3" s="1"/>
  <c r="AM156" i="3"/>
  <c r="AO156" i="3"/>
  <c r="AP156" i="3"/>
  <c r="AQ156" i="3"/>
  <c r="AR156" i="3"/>
  <c r="AS156" i="3"/>
  <c r="AJ156" i="3" s="1"/>
  <c r="AT156" i="3"/>
  <c r="AU156" i="3"/>
  <c r="AV156" i="3"/>
  <c r="AW156" i="3"/>
  <c r="AX156" i="3"/>
  <c r="BA156" i="3"/>
  <c r="BB156" i="3"/>
  <c r="AH157" i="3"/>
  <c r="E157" i="3" s="1"/>
  <c r="AI157" i="3"/>
  <c r="U157" i="3" s="1"/>
  <c r="AL157" i="3"/>
  <c r="I157" i="3" s="1"/>
  <c r="AM157" i="3"/>
  <c r="J157" i="3" s="1"/>
  <c r="AO157" i="3"/>
  <c r="AP157" i="3"/>
  <c r="AQ157" i="3"/>
  <c r="AR157" i="3"/>
  <c r="AS157" i="3"/>
  <c r="AJ157" i="3" s="1"/>
  <c r="AT157" i="3"/>
  <c r="AU157" i="3"/>
  <c r="AV157" i="3"/>
  <c r="AW157" i="3"/>
  <c r="BK157" i="3" s="1"/>
  <c r="AX157" i="3"/>
  <c r="BA157" i="3"/>
  <c r="BB157" i="3"/>
  <c r="AH158" i="3"/>
  <c r="AI158" i="3"/>
  <c r="U158" i="3" s="1"/>
  <c r="AL158" i="3"/>
  <c r="AM158" i="3"/>
  <c r="Y158" i="3" s="1"/>
  <c r="AO158" i="3"/>
  <c r="AP158" i="3"/>
  <c r="AQ158" i="3"/>
  <c r="AR158" i="3"/>
  <c r="AS158" i="3"/>
  <c r="AT158" i="3"/>
  <c r="AU158" i="3"/>
  <c r="AV158" i="3"/>
  <c r="AW158" i="3"/>
  <c r="AX158" i="3"/>
  <c r="BA158" i="3"/>
  <c r="BB158" i="3"/>
  <c r="AH159" i="3"/>
  <c r="AI159" i="3"/>
  <c r="AL159" i="3"/>
  <c r="X159" i="3" s="1"/>
  <c r="AM159" i="3"/>
  <c r="AO159" i="3"/>
  <c r="AP159" i="3"/>
  <c r="AQ159" i="3"/>
  <c r="AR159" i="3"/>
  <c r="AS159" i="3"/>
  <c r="AJ159" i="3" s="1"/>
  <c r="AT159" i="3"/>
  <c r="AU159" i="3"/>
  <c r="AV159" i="3"/>
  <c r="AW159" i="3"/>
  <c r="AN159" i="3" s="1"/>
  <c r="AX159" i="3"/>
  <c r="BA159" i="3"/>
  <c r="BB159" i="3"/>
  <c r="AH160" i="3"/>
  <c r="AI160" i="3"/>
  <c r="AL160" i="3"/>
  <c r="I160" i="3" s="1"/>
  <c r="AM160" i="3"/>
  <c r="J160" i="3" s="1"/>
  <c r="AO160" i="3"/>
  <c r="AP160" i="3"/>
  <c r="AQ160" i="3"/>
  <c r="AR160" i="3"/>
  <c r="AS160" i="3"/>
  <c r="AJ160" i="3" s="1"/>
  <c r="AT160" i="3"/>
  <c r="AU160" i="3"/>
  <c r="AV160" i="3"/>
  <c r="AW160" i="3"/>
  <c r="AN160" i="3" s="1"/>
  <c r="AX160" i="3"/>
  <c r="BA160" i="3"/>
  <c r="BB160" i="3"/>
  <c r="BK160" i="3"/>
  <c r="AH161" i="3"/>
  <c r="E161" i="3" s="1"/>
  <c r="AI161" i="3"/>
  <c r="F161" i="3" s="1"/>
  <c r="AL161" i="3"/>
  <c r="X161" i="3" s="1"/>
  <c r="AM161" i="3"/>
  <c r="Y161" i="3" s="1"/>
  <c r="AO161" i="3"/>
  <c r="AP161" i="3"/>
  <c r="AQ161" i="3"/>
  <c r="AR161" i="3"/>
  <c r="AS161" i="3"/>
  <c r="AJ161" i="3" s="1"/>
  <c r="AT161" i="3"/>
  <c r="AU161" i="3"/>
  <c r="AV161" i="3"/>
  <c r="AW161" i="3"/>
  <c r="AX161" i="3"/>
  <c r="BA161" i="3"/>
  <c r="BB161" i="3"/>
  <c r="AH162" i="3"/>
  <c r="AI162" i="3"/>
  <c r="AL162" i="3"/>
  <c r="AM162" i="3"/>
  <c r="Y162" i="3" s="1"/>
  <c r="AO162" i="3"/>
  <c r="AP162" i="3"/>
  <c r="AQ162" i="3"/>
  <c r="AR162" i="3"/>
  <c r="AS162" i="3"/>
  <c r="AT162" i="3"/>
  <c r="AU162" i="3"/>
  <c r="AV162" i="3"/>
  <c r="AW162" i="3"/>
  <c r="AX162" i="3"/>
  <c r="BA162" i="3"/>
  <c r="BB162" i="3"/>
  <c r="AH163" i="3"/>
  <c r="T163" i="3" s="1"/>
  <c r="AI163" i="3"/>
  <c r="AL163" i="3"/>
  <c r="X163" i="3" s="1"/>
  <c r="AM163" i="3"/>
  <c r="AO163" i="3"/>
  <c r="AP163" i="3"/>
  <c r="AQ163" i="3"/>
  <c r="AR163" i="3"/>
  <c r="AS163" i="3"/>
  <c r="AJ163" i="3" s="1"/>
  <c r="AT163" i="3"/>
  <c r="AU163" i="3"/>
  <c r="AV163" i="3"/>
  <c r="AW163" i="3"/>
  <c r="AN163" i="3" s="1"/>
  <c r="AX163" i="3"/>
  <c r="BA163" i="3"/>
  <c r="BB163" i="3"/>
  <c r="BK163" i="3"/>
  <c r="AH164" i="3"/>
  <c r="E164" i="3" s="1"/>
  <c r="AI164" i="3"/>
  <c r="F164" i="3" s="1"/>
  <c r="AL164" i="3"/>
  <c r="X164" i="3" s="1"/>
  <c r="AM164" i="3"/>
  <c r="AO164" i="3"/>
  <c r="AP164" i="3"/>
  <c r="AQ164" i="3"/>
  <c r="AR164" i="3"/>
  <c r="AS164" i="3"/>
  <c r="AJ164" i="3" s="1"/>
  <c r="AT164" i="3"/>
  <c r="AU164" i="3"/>
  <c r="AV164" i="3"/>
  <c r="AW164" i="3"/>
  <c r="AX164" i="3"/>
  <c r="BA164" i="3"/>
  <c r="BB164" i="3"/>
  <c r="AH165" i="3"/>
  <c r="AI165" i="3"/>
  <c r="AL165" i="3"/>
  <c r="AM165" i="3"/>
  <c r="AO165" i="3"/>
  <c r="AP165" i="3"/>
  <c r="AQ165" i="3"/>
  <c r="AR165" i="3"/>
  <c r="AS165" i="3"/>
  <c r="AJ165" i="3" s="1"/>
  <c r="V165" i="3" s="1"/>
  <c r="AT165" i="3"/>
  <c r="AU165" i="3"/>
  <c r="AV165" i="3"/>
  <c r="AW165" i="3"/>
  <c r="BK165" i="3" s="1"/>
  <c r="AX165" i="3"/>
  <c r="BA165" i="3"/>
  <c r="BB165" i="3"/>
  <c r="AH166" i="3"/>
  <c r="AI166" i="3"/>
  <c r="AL166" i="3"/>
  <c r="AM166" i="3"/>
  <c r="Y166" i="3" s="1"/>
  <c r="AO166" i="3"/>
  <c r="AP166" i="3"/>
  <c r="AQ166" i="3"/>
  <c r="AR166" i="3"/>
  <c r="AS166" i="3"/>
  <c r="AT166" i="3"/>
  <c r="AU166" i="3"/>
  <c r="AV166" i="3"/>
  <c r="AW166" i="3"/>
  <c r="AX166" i="3"/>
  <c r="BA166" i="3"/>
  <c r="BB166" i="3"/>
  <c r="AH167" i="3"/>
  <c r="AI167" i="3"/>
  <c r="AL167" i="3"/>
  <c r="X167" i="3" s="1"/>
  <c r="AM167" i="3"/>
  <c r="AO167" i="3"/>
  <c r="AP167" i="3"/>
  <c r="AQ167" i="3"/>
  <c r="AR167" i="3"/>
  <c r="AS167" i="3"/>
  <c r="AJ167" i="3" s="1"/>
  <c r="AT167" i="3"/>
  <c r="AU167" i="3"/>
  <c r="AV167" i="3"/>
  <c r="AW167" i="3"/>
  <c r="AN167" i="3" s="1"/>
  <c r="AX167" i="3"/>
  <c r="BA167" i="3"/>
  <c r="BB167" i="3"/>
  <c r="BK167" i="3"/>
  <c r="AH168" i="3"/>
  <c r="AI168" i="3"/>
  <c r="AL168" i="3"/>
  <c r="AM168" i="3"/>
  <c r="J168" i="3" s="1"/>
  <c r="AO168" i="3"/>
  <c r="AP168" i="3"/>
  <c r="AQ168" i="3"/>
  <c r="AR168" i="3"/>
  <c r="AS168" i="3"/>
  <c r="AJ168" i="3" s="1"/>
  <c r="AT168" i="3"/>
  <c r="AU168" i="3"/>
  <c r="AV168" i="3"/>
  <c r="AW168" i="3"/>
  <c r="BK168" i="3" s="1"/>
  <c r="AX168" i="3"/>
  <c r="BA168" i="3"/>
  <c r="BB168" i="3"/>
  <c r="AH169" i="3"/>
  <c r="T169" i="3" s="1"/>
  <c r="AI169" i="3"/>
  <c r="AL169" i="3"/>
  <c r="I169" i="3" s="1"/>
  <c r="AM169" i="3"/>
  <c r="J169" i="3" s="1"/>
  <c r="AO169" i="3"/>
  <c r="AP169" i="3"/>
  <c r="AQ169" i="3"/>
  <c r="AR169" i="3"/>
  <c r="AS169" i="3"/>
  <c r="AT169" i="3"/>
  <c r="AU169" i="3"/>
  <c r="AV169" i="3"/>
  <c r="AW169" i="3"/>
  <c r="AX169" i="3"/>
  <c r="BA169" i="3"/>
  <c r="BB169" i="3"/>
  <c r="AH170" i="3"/>
  <c r="AI170" i="3"/>
  <c r="AL170" i="3"/>
  <c r="AM170" i="3"/>
  <c r="J170" i="3" s="1"/>
  <c r="AO170" i="3"/>
  <c r="AP170" i="3"/>
  <c r="AQ170" i="3"/>
  <c r="AR170" i="3"/>
  <c r="AS170" i="3"/>
  <c r="AT170" i="3"/>
  <c r="AU170" i="3"/>
  <c r="AV170" i="3"/>
  <c r="AW170" i="3"/>
  <c r="AN170" i="3" s="1"/>
  <c r="Z170" i="3" s="1"/>
  <c r="AX170" i="3"/>
  <c r="BA170" i="3"/>
  <c r="BB170" i="3"/>
  <c r="AH171" i="3"/>
  <c r="AI171" i="3"/>
  <c r="AL171" i="3"/>
  <c r="I171" i="3" s="1"/>
  <c r="AM171" i="3"/>
  <c r="AO171" i="3"/>
  <c r="AP171" i="3"/>
  <c r="AQ171" i="3"/>
  <c r="AR171" i="3"/>
  <c r="AS171" i="3"/>
  <c r="AT171" i="3"/>
  <c r="AU171" i="3"/>
  <c r="AV171" i="3"/>
  <c r="AW171" i="3"/>
  <c r="AN171" i="3" s="1"/>
  <c r="AX171" i="3"/>
  <c r="BA171" i="3"/>
  <c r="BB171" i="3"/>
  <c r="AH172" i="3"/>
  <c r="AI172" i="3"/>
  <c r="AL172" i="3"/>
  <c r="I172" i="3" s="1"/>
  <c r="AM172" i="3"/>
  <c r="J172" i="3" s="1"/>
  <c r="AO172" i="3"/>
  <c r="AP172" i="3"/>
  <c r="AQ172" i="3"/>
  <c r="AR172" i="3"/>
  <c r="AS172" i="3"/>
  <c r="AJ172" i="3" s="1"/>
  <c r="AT172" i="3"/>
  <c r="AU172" i="3"/>
  <c r="AV172" i="3"/>
  <c r="AW172" i="3"/>
  <c r="BK172" i="3" s="1"/>
  <c r="AX172" i="3"/>
  <c r="BA172" i="3"/>
  <c r="BB172" i="3"/>
  <c r="AH173" i="3"/>
  <c r="T173" i="3" s="1"/>
  <c r="AI173" i="3"/>
  <c r="AL173" i="3"/>
  <c r="AM173" i="3"/>
  <c r="Y173" i="3" s="1"/>
  <c r="AO173" i="3"/>
  <c r="AP173" i="3"/>
  <c r="AQ173" i="3"/>
  <c r="AR173" i="3"/>
  <c r="AS173" i="3"/>
  <c r="AJ173" i="3" s="1"/>
  <c r="AT173" i="3"/>
  <c r="AU173" i="3"/>
  <c r="AV173" i="3"/>
  <c r="AW173" i="3"/>
  <c r="AX173" i="3"/>
  <c r="BA173" i="3"/>
  <c r="BB173" i="3"/>
  <c r="AH174" i="3"/>
  <c r="AI174" i="3"/>
  <c r="F174" i="3" s="1"/>
  <c r="AL174" i="3"/>
  <c r="AM174" i="3"/>
  <c r="AO174" i="3"/>
  <c r="AP174" i="3"/>
  <c r="AQ174" i="3"/>
  <c r="AR174" i="3"/>
  <c r="AS174" i="3"/>
  <c r="AJ174" i="3" s="1"/>
  <c r="AT174" i="3"/>
  <c r="AU174" i="3"/>
  <c r="AV174" i="3"/>
  <c r="AW174" i="3"/>
  <c r="AX174" i="3"/>
  <c r="BA174" i="3"/>
  <c r="BB174" i="3"/>
  <c r="AH175" i="3"/>
  <c r="AI175" i="3"/>
  <c r="AL175" i="3"/>
  <c r="X175" i="3" s="1"/>
  <c r="AM175" i="3"/>
  <c r="AO175" i="3"/>
  <c r="AP175" i="3"/>
  <c r="AQ175" i="3"/>
  <c r="AR175" i="3"/>
  <c r="AS175" i="3"/>
  <c r="AT175" i="3"/>
  <c r="AU175" i="3"/>
  <c r="AV175" i="3"/>
  <c r="AW175" i="3"/>
  <c r="AX175" i="3"/>
  <c r="BA175" i="3"/>
  <c r="BB175" i="3"/>
  <c r="AH176" i="3"/>
  <c r="E176" i="3" s="1"/>
  <c r="AI176" i="3"/>
  <c r="F176" i="3" s="1"/>
  <c r="AL176" i="3"/>
  <c r="AM176" i="3"/>
  <c r="J176" i="3" s="1"/>
  <c r="AO176" i="3"/>
  <c r="AP176" i="3"/>
  <c r="AQ176" i="3"/>
  <c r="AR176" i="3"/>
  <c r="AS176" i="3"/>
  <c r="AJ176" i="3" s="1"/>
  <c r="AT176" i="3"/>
  <c r="AU176" i="3"/>
  <c r="AV176" i="3"/>
  <c r="AW176" i="3"/>
  <c r="AX176" i="3"/>
  <c r="BA176" i="3"/>
  <c r="BB176" i="3"/>
  <c r="AH177" i="3"/>
  <c r="T177" i="3" s="1"/>
  <c r="AI177" i="3"/>
  <c r="U177" i="3" s="1"/>
  <c r="AL177" i="3"/>
  <c r="AM177" i="3"/>
  <c r="AO177" i="3"/>
  <c r="AP177" i="3"/>
  <c r="AQ177" i="3"/>
  <c r="AR177" i="3"/>
  <c r="AS177" i="3"/>
  <c r="AJ177" i="3" s="1"/>
  <c r="V177" i="3" s="1"/>
  <c r="AT177" i="3"/>
  <c r="AU177" i="3"/>
  <c r="AV177" i="3"/>
  <c r="AW177" i="3"/>
  <c r="BK177" i="3" s="1"/>
  <c r="AX177" i="3"/>
  <c r="BA177" i="3"/>
  <c r="BB177" i="3"/>
  <c r="AH178" i="3"/>
  <c r="AI178" i="3"/>
  <c r="AL178" i="3"/>
  <c r="AM178" i="3"/>
  <c r="Y178" i="3" s="1"/>
  <c r="AO178" i="3"/>
  <c r="AP178" i="3"/>
  <c r="AQ178" i="3"/>
  <c r="AR178" i="3"/>
  <c r="AS178" i="3"/>
  <c r="AJ178" i="3" s="1"/>
  <c r="AT178" i="3"/>
  <c r="AU178" i="3"/>
  <c r="AV178" i="3"/>
  <c r="AW178" i="3"/>
  <c r="AX178" i="3"/>
  <c r="BA178" i="3"/>
  <c r="BB178" i="3"/>
  <c r="AH179" i="3"/>
  <c r="T179" i="3" s="1"/>
  <c r="AI179" i="3"/>
  <c r="AL179" i="3"/>
  <c r="X179" i="3" s="1"/>
  <c r="AM179" i="3"/>
  <c r="AO179" i="3"/>
  <c r="AP179" i="3"/>
  <c r="AQ179" i="3"/>
  <c r="AR179" i="3"/>
  <c r="AS179" i="3"/>
  <c r="AT179" i="3"/>
  <c r="AU179" i="3"/>
  <c r="AV179" i="3"/>
  <c r="AW179" i="3"/>
  <c r="AX179" i="3"/>
  <c r="BA179" i="3"/>
  <c r="BB179" i="3"/>
  <c r="AH180" i="3"/>
  <c r="AI180" i="3"/>
  <c r="F180" i="3" s="1"/>
  <c r="AL180" i="3"/>
  <c r="AM180" i="3"/>
  <c r="Y180" i="3" s="1"/>
  <c r="AO180" i="3"/>
  <c r="AP180" i="3"/>
  <c r="AQ180" i="3"/>
  <c r="AR180" i="3"/>
  <c r="AS180" i="3"/>
  <c r="AT180" i="3"/>
  <c r="AU180" i="3"/>
  <c r="AV180" i="3"/>
  <c r="AW180" i="3"/>
  <c r="AX180" i="3"/>
  <c r="BA180" i="3"/>
  <c r="BB180" i="3"/>
  <c r="AH181" i="3"/>
  <c r="AI181" i="3"/>
  <c r="AL181" i="3"/>
  <c r="I181" i="3" s="1"/>
  <c r="AM181" i="3"/>
  <c r="J181" i="3" s="1"/>
  <c r="AO181" i="3"/>
  <c r="AP181" i="3"/>
  <c r="AQ181" i="3"/>
  <c r="AR181" i="3"/>
  <c r="AS181" i="3"/>
  <c r="AJ181" i="3" s="1"/>
  <c r="AT181" i="3"/>
  <c r="AU181" i="3"/>
  <c r="AV181" i="3"/>
  <c r="AW181" i="3"/>
  <c r="AN181" i="3" s="1"/>
  <c r="AX181" i="3"/>
  <c r="BA181" i="3"/>
  <c r="BB181" i="3"/>
  <c r="AH182" i="3"/>
  <c r="AI182" i="3"/>
  <c r="F182" i="3" s="1"/>
  <c r="AL182" i="3"/>
  <c r="AM182" i="3"/>
  <c r="AO182" i="3"/>
  <c r="AP182" i="3"/>
  <c r="AQ182" i="3"/>
  <c r="AR182" i="3"/>
  <c r="AS182" i="3"/>
  <c r="AJ182" i="3" s="1"/>
  <c r="G182" i="3" s="1"/>
  <c r="AT182" i="3"/>
  <c r="AU182" i="3"/>
  <c r="AV182" i="3"/>
  <c r="AW182" i="3"/>
  <c r="AX182" i="3"/>
  <c r="BA182" i="3"/>
  <c r="BB182" i="3"/>
  <c r="AH183" i="3"/>
  <c r="AI183" i="3"/>
  <c r="AL183" i="3"/>
  <c r="X183" i="3" s="1"/>
  <c r="AM183" i="3"/>
  <c r="AO183" i="3"/>
  <c r="AP183" i="3"/>
  <c r="AQ183" i="3"/>
  <c r="AR183" i="3"/>
  <c r="AS183" i="3"/>
  <c r="AT183" i="3"/>
  <c r="AU183" i="3"/>
  <c r="AV183" i="3"/>
  <c r="AW183" i="3"/>
  <c r="AX183" i="3"/>
  <c r="BA183" i="3"/>
  <c r="BB183" i="3"/>
  <c r="AH184" i="3"/>
  <c r="AI184" i="3"/>
  <c r="AL184" i="3"/>
  <c r="I184" i="3" s="1"/>
  <c r="AM184" i="3"/>
  <c r="AO184" i="3"/>
  <c r="AP184" i="3"/>
  <c r="AQ184" i="3"/>
  <c r="AR184" i="3"/>
  <c r="AS184" i="3"/>
  <c r="AJ184" i="3" s="1"/>
  <c r="AT184" i="3"/>
  <c r="AU184" i="3"/>
  <c r="AV184" i="3"/>
  <c r="AW184" i="3"/>
  <c r="AX184" i="3"/>
  <c r="BA184" i="3"/>
  <c r="BB184" i="3"/>
  <c r="AH185" i="3"/>
  <c r="T185" i="3" s="1"/>
  <c r="AI185" i="3"/>
  <c r="F185" i="3" s="1"/>
  <c r="AL185" i="3"/>
  <c r="X185" i="3" s="1"/>
  <c r="AM185" i="3"/>
  <c r="AO185" i="3"/>
  <c r="AP185" i="3"/>
  <c r="AQ185" i="3"/>
  <c r="AR185" i="3"/>
  <c r="AS185" i="3"/>
  <c r="AT185" i="3"/>
  <c r="AU185" i="3"/>
  <c r="AV185" i="3"/>
  <c r="AW185" i="3"/>
  <c r="AX185" i="3"/>
  <c r="BA185" i="3"/>
  <c r="BB185" i="3"/>
  <c r="AH186" i="3"/>
  <c r="AI186" i="3"/>
  <c r="AL186" i="3"/>
  <c r="AM186" i="3"/>
  <c r="Y186" i="3" s="1"/>
  <c r="AO186" i="3"/>
  <c r="AP186" i="3"/>
  <c r="AQ186" i="3"/>
  <c r="AR186" i="3"/>
  <c r="AS186" i="3"/>
  <c r="AJ186" i="3" s="1"/>
  <c r="AT186" i="3"/>
  <c r="AU186" i="3"/>
  <c r="AV186" i="3"/>
  <c r="AW186" i="3"/>
  <c r="AN186" i="3" s="1"/>
  <c r="Z186" i="3" s="1"/>
  <c r="AX186" i="3"/>
  <c r="BA186" i="3"/>
  <c r="BB186" i="3"/>
  <c r="AH187" i="3"/>
  <c r="AI187" i="3"/>
  <c r="AL187" i="3"/>
  <c r="AM187" i="3"/>
  <c r="AO187" i="3"/>
  <c r="AP187" i="3"/>
  <c r="AQ187" i="3"/>
  <c r="AR187" i="3"/>
  <c r="AS187" i="3"/>
  <c r="AT187" i="3"/>
  <c r="AU187" i="3"/>
  <c r="AV187" i="3"/>
  <c r="AW187" i="3"/>
  <c r="AN187" i="3" s="1"/>
  <c r="AX187" i="3"/>
  <c r="BA187" i="3"/>
  <c r="BB187" i="3"/>
  <c r="AH188" i="3"/>
  <c r="E188" i="3" s="1"/>
  <c r="AI188" i="3"/>
  <c r="AL188" i="3"/>
  <c r="AM188" i="3"/>
  <c r="J188" i="3" s="1"/>
  <c r="AO188" i="3"/>
  <c r="AP188" i="3"/>
  <c r="AQ188" i="3"/>
  <c r="AR188" i="3"/>
  <c r="AS188" i="3"/>
  <c r="AJ188" i="3" s="1"/>
  <c r="AT188" i="3"/>
  <c r="AU188" i="3"/>
  <c r="AV188" i="3"/>
  <c r="AW188" i="3"/>
  <c r="AX188" i="3"/>
  <c r="BA188" i="3"/>
  <c r="BB188" i="3"/>
  <c r="AH189" i="3"/>
  <c r="T189" i="3" s="1"/>
  <c r="AI189" i="3"/>
  <c r="U189" i="3" s="1"/>
  <c r="AL189" i="3"/>
  <c r="I189" i="3" s="1"/>
  <c r="AM189" i="3"/>
  <c r="AO189" i="3"/>
  <c r="AP189" i="3"/>
  <c r="AQ189" i="3"/>
  <c r="AR189" i="3"/>
  <c r="AS189" i="3"/>
  <c r="AJ189" i="3" s="1"/>
  <c r="AT189" i="3"/>
  <c r="AU189" i="3"/>
  <c r="AV189" i="3"/>
  <c r="AW189" i="3"/>
  <c r="AX189" i="3"/>
  <c r="BA189" i="3"/>
  <c r="BB189" i="3"/>
  <c r="AH190" i="3"/>
  <c r="AI190" i="3"/>
  <c r="U190" i="3" s="1"/>
  <c r="AL190" i="3"/>
  <c r="AM190" i="3"/>
  <c r="J190" i="3" s="1"/>
  <c r="AO190" i="3"/>
  <c r="AP190" i="3"/>
  <c r="AQ190" i="3"/>
  <c r="AR190" i="3"/>
  <c r="AS190" i="3"/>
  <c r="AJ190" i="3" s="1"/>
  <c r="AT190" i="3"/>
  <c r="AU190" i="3"/>
  <c r="AV190" i="3"/>
  <c r="AW190" i="3"/>
  <c r="BK190" i="3" s="1"/>
  <c r="AX190" i="3"/>
  <c r="BA190" i="3"/>
  <c r="BB190" i="3"/>
  <c r="AH191" i="3"/>
  <c r="AI191" i="3"/>
  <c r="AL191" i="3"/>
  <c r="AM191" i="3"/>
  <c r="AO191" i="3"/>
  <c r="AP191" i="3"/>
  <c r="AQ191" i="3"/>
  <c r="AR191" i="3"/>
  <c r="AS191" i="3"/>
  <c r="AT191" i="3"/>
  <c r="AU191" i="3"/>
  <c r="AV191" i="3"/>
  <c r="AW191" i="3"/>
  <c r="AX191" i="3"/>
  <c r="BA191" i="3"/>
  <c r="BB191" i="3"/>
  <c r="AH192" i="3"/>
  <c r="AI192" i="3"/>
  <c r="AL192" i="3"/>
  <c r="X192" i="3" s="1"/>
  <c r="AM192" i="3"/>
  <c r="AO192" i="3"/>
  <c r="AP192" i="3"/>
  <c r="AQ192" i="3"/>
  <c r="AR192" i="3"/>
  <c r="AS192" i="3"/>
  <c r="AJ192" i="3" s="1"/>
  <c r="AT192" i="3"/>
  <c r="AU192" i="3"/>
  <c r="AV192" i="3"/>
  <c r="AW192" i="3"/>
  <c r="AN192" i="3" s="1"/>
  <c r="AX192" i="3"/>
  <c r="BA192" i="3"/>
  <c r="BB192" i="3"/>
  <c r="AH193" i="3"/>
  <c r="T193" i="3" s="1"/>
  <c r="AI193" i="3"/>
  <c r="U193" i="3" s="1"/>
  <c r="AL193" i="3"/>
  <c r="I193" i="3" s="1"/>
  <c r="AM193" i="3"/>
  <c r="J193" i="3" s="1"/>
  <c r="AO193" i="3"/>
  <c r="AP193" i="3"/>
  <c r="AQ193" i="3"/>
  <c r="AR193" i="3"/>
  <c r="AS193" i="3"/>
  <c r="AJ193" i="3" s="1"/>
  <c r="AT193" i="3"/>
  <c r="AU193" i="3"/>
  <c r="AV193" i="3"/>
  <c r="AW193" i="3"/>
  <c r="BK193" i="3" s="1"/>
  <c r="AX193" i="3"/>
  <c r="BA193" i="3"/>
  <c r="BB193" i="3"/>
  <c r="AH194" i="3"/>
  <c r="AI194" i="3"/>
  <c r="AL194" i="3"/>
  <c r="AM194" i="3"/>
  <c r="J194" i="3" s="1"/>
  <c r="AO194" i="3"/>
  <c r="AP194" i="3"/>
  <c r="AQ194" i="3"/>
  <c r="AR194" i="3"/>
  <c r="AS194" i="3"/>
  <c r="AJ194" i="3" s="1"/>
  <c r="AT194" i="3"/>
  <c r="AU194" i="3"/>
  <c r="AV194" i="3"/>
  <c r="AW194" i="3"/>
  <c r="AX194" i="3"/>
  <c r="BA194" i="3"/>
  <c r="BB194" i="3"/>
  <c r="AH195" i="3"/>
  <c r="T195" i="3" s="1"/>
  <c r="AI195" i="3"/>
  <c r="AL195" i="3"/>
  <c r="X195" i="3" s="1"/>
  <c r="AM195" i="3"/>
  <c r="AO195" i="3"/>
  <c r="AP195" i="3"/>
  <c r="AQ195" i="3"/>
  <c r="AR195" i="3"/>
  <c r="AS195" i="3"/>
  <c r="AT195" i="3"/>
  <c r="AU195" i="3"/>
  <c r="AV195" i="3"/>
  <c r="AW195" i="3"/>
  <c r="AN195" i="3" s="1"/>
  <c r="Z195" i="3" s="1"/>
  <c r="AX195" i="3"/>
  <c r="BA195" i="3"/>
  <c r="BB195" i="3"/>
  <c r="AH196" i="3"/>
  <c r="AI196" i="3"/>
  <c r="AL196" i="3"/>
  <c r="AM196" i="3"/>
  <c r="Y196" i="3" s="1"/>
  <c r="AO196" i="3"/>
  <c r="AP196" i="3"/>
  <c r="AQ196" i="3"/>
  <c r="AR196" i="3"/>
  <c r="AS196" i="3"/>
  <c r="AJ196" i="3" s="1"/>
  <c r="AT196" i="3"/>
  <c r="AU196" i="3"/>
  <c r="AV196" i="3"/>
  <c r="AW196" i="3"/>
  <c r="AN196" i="3" s="1"/>
  <c r="AX196" i="3"/>
  <c r="BA196" i="3"/>
  <c r="BB196" i="3"/>
  <c r="AH197" i="3"/>
  <c r="AI197" i="3"/>
  <c r="F197" i="3" s="1"/>
  <c r="AL197" i="3"/>
  <c r="I197" i="3" s="1"/>
  <c r="AM197" i="3"/>
  <c r="J197" i="3" s="1"/>
  <c r="AO197" i="3"/>
  <c r="AP197" i="3"/>
  <c r="AQ197" i="3"/>
  <c r="AR197" i="3"/>
  <c r="AS197" i="3"/>
  <c r="AJ197" i="3" s="1"/>
  <c r="AT197" i="3"/>
  <c r="AU197" i="3"/>
  <c r="AV197" i="3"/>
  <c r="AW197" i="3"/>
  <c r="BK197" i="3" s="1"/>
  <c r="AX197" i="3"/>
  <c r="BA197" i="3"/>
  <c r="BB197" i="3"/>
  <c r="AH198" i="3"/>
  <c r="AI198" i="3"/>
  <c r="AL198" i="3"/>
  <c r="AM198" i="3"/>
  <c r="Y198" i="3" s="1"/>
  <c r="AO198" i="3"/>
  <c r="AP198" i="3"/>
  <c r="AQ198" i="3"/>
  <c r="AR198" i="3"/>
  <c r="AS198" i="3"/>
  <c r="AT198" i="3"/>
  <c r="AU198" i="3"/>
  <c r="AV198" i="3"/>
  <c r="AW198" i="3"/>
  <c r="AX198" i="3"/>
  <c r="BA198" i="3"/>
  <c r="BB198" i="3"/>
  <c r="AH199" i="3"/>
  <c r="E199" i="3" s="1"/>
  <c r="AI199" i="3"/>
  <c r="AL199" i="3"/>
  <c r="AM199" i="3"/>
  <c r="AO199" i="3"/>
  <c r="AP199" i="3"/>
  <c r="AQ199" i="3"/>
  <c r="AR199" i="3"/>
  <c r="AS199" i="3"/>
  <c r="AJ199" i="3" s="1"/>
  <c r="AT199" i="3"/>
  <c r="AU199" i="3"/>
  <c r="AV199" i="3"/>
  <c r="AW199" i="3"/>
  <c r="AN199" i="3" s="1"/>
  <c r="AX199" i="3"/>
  <c r="BA199" i="3"/>
  <c r="BB199" i="3"/>
  <c r="AH200" i="3"/>
  <c r="E200" i="3" s="1"/>
  <c r="AI200" i="3"/>
  <c r="F200" i="3" s="1"/>
  <c r="AL200" i="3"/>
  <c r="X200" i="3" s="1"/>
  <c r="AM200" i="3"/>
  <c r="AO200" i="3"/>
  <c r="AP200" i="3"/>
  <c r="AQ200" i="3"/>
  <c r="AR200" i="3"/>
  <c r="AS200" i="3"/>
  <c r="AJ200" i="3" s="1"/>
  <c r="AT200" i="3"/>
  <c r="AU200" i="3"/>
  <c r="AV200" i="3"/>
  <c r="AW200" i="3"/>
  <c r="AX200" i="3"/>
  <c r="BA200" i="3"/>
  <c r="BB200" i="3"/>
  <c r="AH201" i="3"/>
  <c r="T201" i="3" s="1"/>
  <c r="AI201" i="3"/>
  <c r="F201" i="3" s="1"/>
  <c r="AL201" i="3"/>
  <c r="AM201" i="3"/>
  <c r="J201" i="3" s="1"/>
  <c r="AO201" i="3"/>
  <c r="AP201" i="3"/>
  <c r="AQ201" i="3"/>
  <c r="AR201" i="3"/>
  <c r="AS201" i="3"/>
  <c r="AJ201" i="3" s="1"/>
  <c r="AT201" i="3"/>
  <c r="AU201" i="3"/>
  <c r="AV201" i="3"/>
  <c r="AW201" i="3"/>
  <c r="AN201" i="3" s="1"/>
  <c r="AX201" i="3"/>
  <c r="BA201" i="3"/>
  <c r="BB201" i="3"/>
  <c r="AH202" i="3"/>
  <c r="AI202" i="3"/>
  <c r="AL202" i="3"/>
  <c r="AM202" i="3"/>
  <c r="AO202" i="3"/>
  <c r="AP202" i="3"/>
  <c r="AQ202" i="3"/>
  <c r="AR202" i="3"/>
  <c r="AS202" i="3"/>
  <c r="AT202" i="3"/>
  <c r="AU202" i="3"/>
  <c r="AV202" i="3"/>
  <c r="AW202" i="3"/>
  <c r="AN202" i="3" s="1"/>
  <c r="K202" i="3" s="1"/>
  <c r="AX202" i="3"/>
  <c r="BA202" i="3"/>
  <c r="BB202" i="3"/>
  <c r="AH203" i="3"/>
  <c r="AI203" i="3"/>
  <c r="AL203" i="3"/>
  <c r="I203" i="3" s="1"/>
  <c r="AM203" i="3"/>
  <c r="AO203" i="3"/>
  <c r="AP203" i="3"/>
  <c r="AQ203" i="3"/>
  <c r="AR203" i="3"/>
  <c r="AS203" i="3"/>
  <c r="AJ203" i="3" s="1"/>
  <c r="AT203" i="3"/>
  <c r="AU203" i="3"/>
  <c r="AV203" i="3"/>
  <c r="AW203" i="3"/>
  <c r="AX203" i="3"/>
  <c r="BA203" i="3"/>
  <c r="BB203" i="3"/>
  <c r="AH204" i="3"/>
  <c r="AI204" i="3"/>
  <c r="AL204" i="3"/>
  <c r="X204" i="3" s="1"/>
  <c r="AM204" i="3"/>
  <c r="J204" i="3" s="1"/>
  <c r="AO204" i="3"/>
  <c r="AP204" i="3"/>
  <c r="AQ204" i="3"/>
  <c r="AR204" i="3"/>
  <c r="AS204" i="3"/>
  <c r="AJ204" i="3" s="1"/>
  <c r="AT204" i="3"/>
  <c r="AU204" i="3"/>
  <c r="AV204" i="3"/>
  <c r="AW204" i="3"/>
  <c r="BK204" i="3" s="1"/>
  <c r="AX204" i="3"/>
  <c r="BA204" i="3"/>
  <c r="BB204" i="3"/>
  <c r="AH205" i="3"/>
  <c r="E205" i="3" s="1"/>
  <c r="AI205" i="3"/>
  <c r="U205" i="3" s="1"/>
  <c r="AL205" i="3"/>
  <c r="I205" i="3" s="1"/>
  <c r="AM205" i="3"/>
  <c r="J205" i="3" s="1"/>
  <c r="AO205" i="3"/>
  <c r="AP205" i="3"/>
  <c r="AQ205" i="3"/>
  <c r="AR205" i="3"/>
  <c r="AS205" i="3"/>
  <c r="AJ205" i="3" s="1"/>
  <c r="G205" i="3" s="1"/>
  <c r="AT205" i="3"/>
  <c r="AU205" i="3"/>
  <c r="AV205" i="3"/>
  <c r="AW205" i="3"/>
  <c r="AX205" i="3"/>
  <c r="BA205" i="3"/>
  <c r="BB205" i="3"/>
  <c r="AH206" i="3"/>
  <c r="AI206" i="3"/>
  <c r="U206" i="3" s="1"/>
  <c r="AL206" i="3"/>
  <c r="AM206" i="3"/>
  <c r="J206" i="3" s="1"/>
  <c r="AO206" i="3"/>
  <c r="AP206" i="3"/>
  <c r="AQ206" i="3"/>
  <c r="AR206" i="3"/>
  <c r="AS206" i="3"/>
  <c r="AT206" i="3"/>
  <c r="AU206" i="3"/>
  <c r="AV206" i="3"/>
  <c r="AW206" i="3"/>
  <c r="AX206" i="3"/>
  <c r="BA206" i="3"/>
  <c r="BB206" i="3"/>
  <c r="AH207" i="3"/>
  <c r="E207" i="3" s="1"/>
  <c r="AI207" i="3"/>
  <c r="AL207" i="3"/>
  <c r="X207" i="3" s="1"/>
  <c r="AM207" i="3"/>
  <c r="AO207" i="3"/>
  <c r="AP207" i="3"/>
  <c r="AQ207" i="3"/>
  <c r="AR207" i="3"/>
  <c r="AS207" i="3"/>
  <c r="AJ207" i="3" s="1"/>
  <c r="AT207" i="3"/>
  <c r="AU207" i="3"/>
  <c r="AV207" i="3"/>
  <c r="AW207" i="3"/>
  <c r="AN207" i="3" s="1"/>
  <c r="AX207" i="3"/>
  <c r="BA207" i="3"/>
  <c r="BB207" i="3"/>
  <c r="AH208" i="3"/>
  <c r="AI208" i="3"/>
  <c r="F208" i="3" s="1"/>
  <c r="AL208" i="3"/>
  <c r="I208" i="3" s="1"/>
  <c r="AM208" i="3"/>
  <c r="J208" i="3" s="1"/>
  <c r="AO208" i="3"/>
  <c r="AP208" i="3"/>
  <c r="AQ208" i="3"/>
  <c r="AR208" i="3"/>
  <c r="AS208" i="3"/>
  <c r="AJ208" i="3" s="1"/>
  <c r="AT208" i="3"/>
  <c r="AU208" i="3"/>
  <c r="AV208" i="3"/>
  <c r="AW208" i="3"/>
  <c r="BK208" i="3" s="1"/>
  <c r="AX208" i="3"/>
  <c r="BA208" i="3"/>
  <c r="BB208" i="3"/>
  <c r="AH209" i="3"/>
  <c r="AI209" i="3"/>
  <c r="U209" i="3" s="1"/>
  <c r="AL209" i="3"/>
  <c r="AM209" i="3"/>
  <c r="Y209" i="3" s="1"/>
  <c r="AO209" i="3"/>
  <c r="AP209" i="3"/>
  <c r="AQ209" i="3"/>
  <c r="AR209" i="3"/>
  <c r="AS209" i="3"/>
  <c r="AJ209" i="3" s="1"/>
  <c r="AT209" i="3"/>
  <c r="AU209" i="3"/>
  <c r="AV209" i="3"/>
  <c r="AW209" i="3"/>
  <c r="AX209" i="3"/>
  <c r="BA209" i="3"/>
  <c r="BB209" i="3"/>
  <c r="U210" i="3"/>
  <c r="AH210" i="3"/>
  <c r="AI210" i="3"/>
  <c r="F210" i="3" s="1"/>
  <c r="AL210" i="3"/>
  <c r="AM210" i="3"/>
  <c r="AO210" i="3"/>
  <c r="AP210" i="3"/>
  <c r="AQ210" i="3"/>
  <c r="AR210" i="3"/>
  <c r="AS210" i="3"/>
  <c r="AT210" i="3"/>
  <c r="AU210" i="3"/>
  <c r="AV210" i="3"/>
  <c r="AW210" i="3"/>
  <c r="AX210" i="3"/>
  <c r="BA210" i="3"/>
  <c r="BB210" i="3"/>
  <c r="AH211" i="3"/>
  <c r="E211" i="3" s="1"/>
  <c r="AI211" i="3"/>
  <c r="AL211" i="3"/>
  <c r="I211" i="3" s="1"/>
  <c r="AM211" i="3"/>
  <c r="AO211" i="3"/>
  <c r="AP211" i="3"/>
  <c r="AQ211" i="3"/>
  <c r="AR211" i="3"/>
  <c r="AS211" i="3"/>
  <c r="AJ211" i="3" s="1"/>
  <c r="AT211" i="3"/>
  <c r="AU211" i="3"/>
  <c r="AV211" i="3"/>
  <c r="AW211" i="3"/>
  <c r="AX211" i="3"/>
  <c r="BA211" i="3"/>
  <c r="BB211" i="3"/>
  <c r="T212" i="3"/>
  <c r="AH212" i="3"/>
  <c r="E212" i="3" s="1"/>
  <c r="AI212" i="3"/>
  <c r="F212" i="3" s="1"/>
  <c r="AL212" i="3"/>
  <c r="X212" i="3" s="1"/>
  <c r="AM212" i="3"/>
  <c r="J212" i="3" s="1"/>
  <c r="AO212" i="3"/>
  <c r="AP212" i="3"/>
  <c r="AQ212" i="3"/>
  <c r="AR212" i="3"/>
  <c r="AS212" i="3"/>
  <c r="AJ212" i="3" s="1"/>
  <c r="AT212" i="3"/>
  <c r="AU212" i="3"/>
  <c r="AV212" i="3"/>
  <c r="AW212" i="3"/>
  <c r="AN212" i="3" s="1"/>
  <c r="AX212" i="3"/>
  <c r="BA212" i="3"/>
  <c r="BB212" i="3"/>
  <c r="AH213" i="3"/>
  <c r="E213" i="3" s="1"/>
  <c r="AI213" i="3"/>
  <c r="AL213" i="3"/>
  <c r="I213" i="3" s="1"/>
  <c r="AM213" i="3"/>
  <c r="Y213" i="3" s="1"/>
  <c r="AO213" i="3"/>
  <c r="AP213" i="3"/>
  <c r="AQ213" i="3"/>
  <c r="AR213" i="3"/>
  <c r="AS213" i="3"/>
  <c r="AJ213" i="3" s="1"/>
  <c r="AT213" i="3"/>
  <c r="AU213" i="3"/>
  <c r="AV213" i="3"/>
  <c r="AW213" i="3"/>
  <c r="AX213" i="3"/>
  <c r="BA213" i="3"/>
  <c r="BB213" i="3"/>
  <c r="AH214" i="3"/>
  <c r="AI214" i="3"/>
  <c r="AL214" i="3"/>
  <c r="AM214" i="3"/>
  <c r="Y214" i="3" s="1"/>
  <c r="AO214" i="3"/>
  <c r="AP214" i="3"/>
  <c r="AQ214" i="3"/>
  <c r="AR214" i="3"/>
  <c r="AS214" i="3"/>
  <c r="AT214" i="3"/>
  <c r="AU214" i="3"/>
  <c r="AV214" i="3"/>
  <c r="AW214" i="3"/>
  <c r="AX214" i="3"/>
  <c r="BA214" i="3"/>
  <c r="BB214" i="3"/>
  <c r="AH215" i="3"/>
  <c r="E215" i="3" s="1"/>
  <c r="AI215" i="3"/>
  <c r="AL215" i="3"/>
  <c r="AM215" i="3"/>
  <c r="AO215" i="3"/>
  <c r="AP215" i="3"/>
  <c r="AQ215" i="3"/>
  <c r="AR215" i="3"/>
  <c r="AS215" i="3"/>
  <c r="AJ215" i="3" s="1"/>
  <c r="AT215" i="3"/>
  <c r="AU215" i="3"/>
  <c r="AV215" i="3"/>
  <c r="AW215" i="3"/>
  <c r="AN215" i="3" s="1"/>
  <c r="AX215" i="3"/>
  <c r="BA215" i="3"/>
  <c r="BB215" i="3"/>
  <c r="AH216" i="3"/>
  <c r="AI216" i="3"/>
  <c r="F216" i="3" s="1"/>
  <c r="AL216" i="3"/>
  <c r="I216" i="3" s="1"/>
  <c r="AM216" i="3"/>
  <c r="J216" i="3" s="1"/>
  <c r="AO216" i="3"/>
  <c r="AP216" i="3"/>
  <c r="AQ216" i="3"/>
  <c r="AR216" i="3"/>
  <c r="AS216" i="3"/>
  <c r="AJ216" i="3" s="1"/>
  <c r="AT216" i="3"/>
  <c r="AU216" i="3"/>
  <c r="AV216" i="3"/>
  <c r="AW216" i="3"/>
  <c r="BK216" i="3" s="1"/>
  <c r="AX216" i="3"/>
  <c r="BA216" i="3"/>
  <c r="BB216" i="3"/>
  <c r="AH217" i="3"/>
  <c r="T217" i="3" s="1"/>
  <c r="AI217" i="3"/>
  <c r="F217" i="3" s="1"/>
  <c r="AL217" i="3"/>
  <c r="I217" i="3" s="1"/>
  <c r="AM217" i="3"/>
  <c r="J217" i="3" s="1"/>
  <c r="AO217" i="3"/>
  <c r="AP217" i="3"/>
  <c r="AQ217" i="3"/>
  <c r="AR217" i="3"/>
  <c r="AS217" i="3"/>
  <c r="AJ217" i="3" s="1"/>
  <c r="AT217" i="3"/>
  <c r="AU217" i="3"/>
  <c r="AV217" i="3"/>
  <c r="AW217" i="3"/>
  <c r="BK217" i="3" s="1"/>
  <c r="AX217" i="3"/>
  <c r="BA217" i="3"/>
  <c r="BB217" i="3"/>
  <c r="AH218" i="3"/>
  <c r="AI218" i="3"/>
  <c r="AL218" i="3"/>
  <c r="AM218" i="3"/>
  <c r="J218" i="3" s="1"/>
  <c r="AO218" i="3"/>
  <c r="AP218" i="3"/>
  <c r="AQ218" i="3"/>
  <c r="AR218" i="3"/>
  <c r="AS218" i="3"/>
  <c r="AT218" i="3"/>
  <c r="AU218" i="3"/>
  <c r="AV218" i="3"/>
  <c r="AW218" i="3"/>
  <c r="AX218" i="3"/>
  <c r="BA218" i="3"/>
  <c r="BB218" i="3"/>
  <c r="AH219" i="3"/>
  <c r="AI219" i="3"/>
  <c r="AL219" i="3"/>
  <c r="I219" i="3" s="1"/>
  <c r="AM219" i="3"/>
  <c r="AO219" i="3"/>
  <c r="AP219" i="3"/>
  <c r="AQ219" i="3"/>
  <c r="AR219" i="3"/>
  <c r="AS219" i="3"/>
  <c r="AJ219" i="3" s="1"/>
  <c r="AT219" i="3"/>
  <c r="AU219" i="3"/>
  <c r="AV219" i="3"/>
  <c r="AW219" i="3"/>
  <c r="AX219" i="3"/>
  <c r="BA219" i="3"/>
  <c r="BB219" i="3"/>
  <c r="AH220" i="3"/>
  <c r="T220" i="3" s="1"/>
  <c r="AI220" i="3"/>
  <c r="F220" i="3" s="1"/>
  <c r="AL220" i="3"/>
  <c r="X220" i="3" s="1"/>
  <c r="AM220" i="3"/>
  <c r="J220" i="3" s="1"/>
  <c r="AO220" i="3"/>
  <c r="AP220" i="3"/>
  <c r="AQ220" i="3"/>
  <c r="AR220" i="3"/>
  <c r="AS220" i="3"/>
  <c r="AJ220" i="3" s="1"/>
  <c r="AT220" i="3"/>
  <c r="AU220" i="3"/>
  <c r="AV220" i="3"/>
  <c r="AW220" i="3"/>
  <c r="AN220" i="3" s="1"/>
  <c r="AX220" i="3"/>
  <c r="BA220" i="3"/>
  <c r="BB220" i="3"/>
  <c r="BK220" i="3"/>
  <c r="AH221" i="3"/>
  <c r="E221" i="3" s="1"/>
  <c r="AI221" i="3"/>
  <c r="AL221" i="3"/>
  <c r="I221" i="3" s="1"/>
  <c r="AM221" i="3"/>
  <c r="AO221" i="3"/>
  <c r="AP221" i="3"/>
  <c r="AQ221" i="3"/>
  <c r="AR221" i="3"/>
  <c r="AS221" i="3"/>
  <c r="AT221" i="3"/>
  <c r="AU221" i="3"/>
  <c r="AV221" i="3"/>
  <c r="AW221" i="3"/>
  <c r="AX221" i="3"/>
  <c r="BA221" i="3"/>
  <c r="BB221" i="3"/>
  <c r="AH222" i="3"/>
  <c r="AI222" i="3"/>
  <c r="AL222" i="3"/>
  <c r="AM222" i="3"/>
  <c r="J222" i="3" s="1"/>
  <c r="AO222" i="3"/>
  <c r="AP222" i="3"/>
  <c r="AQ222" i="3"/>
  <c r="AR222" i="3"/>
  <c r="AS222" i="3"/>
  <c r="AT222" i="3"/>
  <c r="AU222" i="3"/>
  <c r="AV222" i="3"/>
  <c r="AW222" i="3"/>
  <c r="AX222" i="3"/>
  <c r="BA222" i="3"/>
  <c r="BB222" i="3"/>
  <c r="AH223" i="3"/>
  <c r="AI223" i="3"/>
  <c r="AL223" i="3"/>
  <c r="I223" i="3" s="1"/>
  <c r="AM223" i="3"/>
  <c r="AO223" i="3"/>
  <c r="AP223" i="3"/>
  <c r="AQ223" i="3"/>
  <c r="AR223" i="3"/>
  <c r="AS223" i="3"/>
  <c r="AJ223" i="3" s="1"/>
  <c r="AT223" i="3"/>
  <c r="AU223" i="3"/>
  <c r="AV223" i="3"/>
  <c r="AW223" i="3"/>
  <c r="AX223" i="3"/>
  <c r="BA223" i="3"/>
  <c r="BB223" i="3"/>
  <c r="AH224" i="3"/>
  <c r="AI224" i="3"/>
  <c r="F224" i="3" s="1"/>
  <c r="AL224" i="3"/>
  <c r="X224" i="3" s="1"/>
  <c r="AM224" i="3"/>
  <c r="Y224" i="3" s="1"/>
  <c r="AO224" i="3"/>
  <c r="AP224" i="3"/>
  <c r="AQ224" i="3"/>
  <c r="AR224" i="3"/>
  <c r="AS224" i="3"/>
  <c r="AJ224" i="3" s="1"/>
  <c r="AT224" i="3"/>
  <c r="AU224" i="3"/>
  <c r="AV224" i="3"/>
  <c r="AW224" i="3"/>
  <c r="BK224" i="3" s="1"/>
  <c r="AX224" i="3"/>
  <c r="BA224" i="3"/>
  <c r="BB224" i="3"/>
  <c r="AH225" i="3"/>
  <c r="T225" i="3" s="1"/>
  <c r="AI225" i="3"/>
  <c r="F225" i="3" s="1"/>
  <c r="AL225" i="3"/>
  <c r="AM225" i="3"/>
  <c r="Y225" i="3" s="1"/>
  <c r="AO225" i="3"/>
  <c r="AP225" i="3"/>
  <c r="AQ225" i="3"/>
  <c r="AR225" i="3"/>
  <c r="AS225" i="3"/>
  <c r="AJ225" i="3" s="1"/>
  <c r="V225" i="3" s="1"/>
  <c r="AT225" i="3"/>
  <c r="AU225" i="3"/>
  <c r="AV225" i="3"/>
  <c r="AW225" i="3"/>
  <c r="BK225" i="3" s="1"/>
  <c r="AX225" i="3"/>
  <c r="BA225" i="3"/>
  <c r="BB225" i="3"/>
  <c r="AH226" i="3"/>
  <c r="AI226" i="3"/>
  <c r="F226" i="3" s="1"/>
  <c r="AL226" i="3"/>
  <c r="AM226" i="3"/>
  <c r="J226" i="3" s="1"/>
  <c r="AO226" i="3"/>
  <c r="AP226" i="3"/>
  <c r="AQ226" i="3"/>
  <c r="AR226" i="3"/>
  <c r="AS226" i="3"/>
  <c r="AT226" i="3"/>
  <c r="AU226" i="3"/>
  <c r="AV226" i="3"/>
  <c r="AW226" i="3"/>
  <c r="AN226" i="3" s="1"/>
  <c r="K226" i="3" s="1"/>
  <c r="AX226" i="3"/>
  <c r="BA226" i="3"/>
  <c r="BB226" i="3"/>
  <c r="AH227" i="3"/>
  <c r="E227" i="3" s="1"/>
  <c r="AI227" i="3"/>
  <c r="AL227" i="3"/>
  <c r="I227" i="3" s="1"/>
  <c r="AM227" i="3"/>
  <c r="AO227" i="3"/>
  <c r="AP227" i="3"/>
  <c r="AQ227" i="3"/>
  <c r="AR227" i="3"/>
  <c r="AS227" i="3"/>
  <c r="AJ227" i="3" s="1"/>
  <c r="AT227" i="3"/>
  <c r="AU227" i="3"/>
  <c r="AV227" i="3"/>
  <c r="AW227" i="3"/>
  <c r="AN227" i="3" s="1"/>
  <c r="AX227" i="3"/>
  <c r="BA227" i="3"/>
  <c r="BB227" i="3"/>
  <c r="AH228" i="3"/>
  <c r="AI228" i="3"/>
  <c r="F228" i="3" s="1"/>
  <c r="AL228" i="3"/>
  <c r="AM228" i="3"/>
  <c r="Y228" i="3" s="1"/>
  <c r="AO228" i="3"/>
  <c r="AP228" i="3"/>
  <c r="AQ228" i="3"/>
  <c r="AR228" i="3"/>
  <c r="AS228" i="3"/>
  <c r="AJ228" i="3" s="1"/>
  <c r="AT228" i="3"/>
  <c r="AU228" i="3"/>
  <c r="AV228" i="3"/>
  <c r="AW228" i="3"/>
  <c r="AX228" i="3"/>
  <c r="BA228" i="3"/>
  <c r="BB228" i="3"/>
  <c r="AH229" i="3"/>
  <c r="AI229" i="3"/>
  <c r="F229" i="3" s="1"/>
  <c r="AL229" i="3"/>
  <c r="X229" i="3" s="1"/>
  <c r="AM229" i="3"/>
  <c r="J229" i="3" s="1"/>
  <c r="AO229" i="3"/>
  <c r="AP229" i="3"/>
  <c r="AQ229" i="3"/>
  <c r="AR229" i="3"/>
  <c r="AS229" i="3"/>
  <c r="AT229" i="3"/>
  <c r="AU229" i="3"/>
  <c r="AV229" i="3"/>
  <c r="AW229" i="3"/>
  <c r="AX229" i="3"/>
  <c r="BA229" i="3"/>
  <c r="BB229" i="3"/>
  <c r="AH230" i="3"/>
  <c r="AI230" i="3"/>
  <c r="U230" i="3" s="1"/>
  <c r="AL230" i="3"/>
  <c r="AM230" i="3"/>
  <c r="Y230" i="3" s="1"/>
  <c r="AO230" i="3"/>
  <c r="AP230" i="3"/>
  <c r="AQ230" i="3"/>
  <c r="AR230" i="3"/>
  <c r="AS230" i="3"/>
  <c r="AT230" i="3"/>
  <c r="AU230" i="3"/>
  <c r="AV230" i="3"/>
  <c r="AW230" i="3"/>
  <c r="AX230" i="3"/>
  <c r="BA230" i="3"/>
  <c r="BB230" i="3"/>
  <c r="AH231" i="3"/>
  <c r="AI231" i="3"/>
  <c r="AL231" i="3"/>
  <c r="X231" i="3" s="1"/>
  <c r="AM231" i="3"/>
  <c r="AO231" i="3"/>
  <c r="AP231" i="3"/>
  <c r="AQ231" i="3"/>
  <c r="AR231" i="3"/>
  <c r="AS231" i="3"/>
  <c r="AJ231" i="3" s="1"/>
  <c r="AT231" i="3"/>
  <c r="AU231" i="3"/>
  <c r="AV231" i="3"/>
  <c r="AW231" i="3"/>
  <c r="AX231" i="3"/>
  <c r="BA231" i="3"/>
  <c r="BB231" i="3"/>
  <c r="AH232" i="3"/>
  <c r="T232" i="3" s="1"/>
  <c r="AI232" i="3"/>
  <c r="F232" i="3" s="1"/>
  <c r="AL232" i="3"/>
  <c r="X232" i="3" s="1"/>
  <c r="AM232" i="3"/>
  <c r="J232" i="3" s="1"/>
  <c r="AO232" i="3"/>
  <c r="AP232" i="3"/>
  <c r="AQ232" i="3"/>
  <c r="AR232" i="3"/>
  <c r="AS232" i="3"/>
  <c r="AJ232" i="3" s="1"/>
  <c r="AT232" i="3"/>
  <c r="AU232" i="3"/>
  <c r="AV232" i="3"/>
  <c r="AW232" i="3"/>
  <c r="AX232" i="3"/>
  <c r="BA232" i="3"/>
  <c r="BB232" i="3"/>
  <c r="AH233" i="3"/>
  <c r="E233" i="3" s="1"/>
  <c r="AI233" i="3"/>
  <c r="AL233" i="3"/>
  <c r="X233" i="3" s="1"/>
  <c r="AM233" i="3"/>
  <c r="AO233" i="3"/>
  <c r="AP233" i="3"/>
  <c r="AQ233" i="3"/>
  <c r="AR233" i="3"/>
  <c r="AS233" i="3"/>
  <c r="AJ233" i="3" s="1"/>
  <c r="AT233" i="3"/>
  <c r="AU233" i="3"/>
  <c r="AV233" i="3"/>
  <c r="AW233" i="3"/>
  <c r="BK233" i="3" s="1"/>
  <c r="AX233" i="3"/>
  <c r="BA233" i="3"/>
  <c r="BB233" i="3"/>
  <c r="AH234" i="3"/>
  <c r="AI234" i="3"/>
  <c r="U234" i="3" s="1"/>
  <c r="AL234" i="3"/>
  <c r="AM234" i="3"/>
  <c r="J234" i="3" s="1"/>
  <c r="AO234" i="3"/>
  <c r="AP234" i="3"/>
  <c r="AQ234" i="3"/>
  <c r="AR234" i="3"/>
  <c r="AS234" i="3"/>
  <c r="AT234" i="3"/>
  <c r="AU234" i="3"/>
  <c r="AV234" i="3"/>
  <c r="AW234" i="3"/>
  <c r="AN234" i="3" s="1"/>
  <c r="K234" i="3" s="1"/>
  <c r="AX234" i="3"/>
  <c r="BA234" i="3"/>
  <c r="BB234" i="3"/>
  <c r="AH235" i="3"/>
  <c r="T235" i="3" s="1"/>
  <c r="AI235" i="3"/>
  <c r="AL235" i="3"/>
  <c r="I235" i="3" s="1"/>
  <c r="AM235" i="3"/>
  <c r="AO235" i="3"/>
  <c r="AP235" i="3"/>
  <c r="AQ235" i="3"/>
  <c r="AR235" i="3"/>
  <c r="AS235" i="3"/>
  <c r="AJ235" i="3" s="1"/>
  <c r="AT235" i="3"/>
  <c r="AU235" i="3"/>
  <c r="AV235" i="3"/>
  <c r="AW235" i="3"/>
  <c r="AN235" i="3" s="1"/>
  <c r="AX235" i="3"/>
  <c r="BA235" i="3"/>
  <c r="BB235" i="3"/>
  <c r="AH236" i="3"/>
  <c r="AI236" i="3"/>
  <c r="F236" i="3" s="1"/>
  <c r="AL236" i="3"/>
  <c r="AM236" i="3"/>
  <c r="J236" i="3" s="1"/>
  <c r="AO236" i="3"/>
  <c r="AP236" i="3"/>
  <c r="AQ236" i="3"/>
  <c r="AR236" i="3"/>
  <c r="AS236" i="3"/>
  <c r="AJ236" i="3" s="1"/>
  <c r="AT236" i="3"/>
  <c r="AU236" i="3"/>
  <c r="AV236" i="3"/>
  <c r="AW236" i="3"/>
  <c r="AX236" i="3"/>
  <c r="BA236" i="3"/>
  <c r="BB236" i="3"/>
  <c r="AH237" i="3"/>
  <c r="E237" i="3" s="1"/>
  <c r="AI237" i="3"/>
  <c r="F237" i="3" s="1"/>
  <c r="AL237" i="3"/>
  <c r="X237" i="3" s="1"/>
  <c r="AM237" i="3"/>
  <c r="AO237" i="3"/>
  <c r="AP237" i="3"/>
  <c r="AQ237" i="3"/>
  <c r="AR237" i="3"/>
  <c r="AS237" i="3"/>
  <c r="AT237" i="3"/>
  <c r="AU237" i="3"/>
  <c r="AV237" i="3"/>
  <c r="AW237" i="3"/>
  <c r="AX237" i="3"/>
  <c r="BA237" i="3"/>
  <c r="BB237" i="3"/>
  <c r="AH238" i="3"/>
  <c r="AI238" i="3"/>
  <c r="U238" i="3" s="1"/>
  <c r="AL238" i="3"/>
  <c r="AM238" i="3"/>
  <c r="J238" i="3" s="1"/>
  <c r="AO238" i="3"/>
  <c r="AP238" i="3"/>
  <c r="AQ238" i="3"/>
  <c r="AR238" i="3"/>
  <c r="AS238" i="3"/>
  <c r="AT238" i="3"/>
  <c r="AU238" i="3"/>
  <c r="AV238" i="3"/>
  <c r="AW238" i="3"/>
  <c r="AX238" i="3"/>
  <c r="BA238" i="3"/>
  <c r="BB238" i="3"/>
  <c r="AH239" i="3"/>
  <c r="AI239" i="3"/>
  <c r="AL239" i="3"/>
  <c r="AM239" i="3"/>
  <c r="AO239" i="3"/>
  <c r="AP239" i="3"/>
  <c r="AQ239" i="3"/>
  <c r="AR239" i="3"/>
  <c r="AS239" i="3"/>
  <c r="AJ239" i="3" s="1"/>
  <c r="AT239" i="3"/>
  <c r="AU239" i="3"/>
  <c r="AV239" i="3"/>
  <c r="AW239" i="3"/>
  <c r="AX239" i="3"/>
  <c r="BA239" i="3"/>
  <c r="BB239" i="3"/>
  <c r="AH240" i="3"/>
  <c r="T240" i="3" s="1"/>
  <c r="AI240" i="3"/>
  <c r="F240" i="3" s="1"/>
  <c r="AL240" i="3"/>
  <c r="I240" i="3" s="1"/>
  <c r="AM240" i="3"/>
  <c r="J240" i="3" s="1"/>
  <c r="AO240" i="3"/>
  <c r="AP240" i="3"/>
  <c r="AQ240" i="3"/>
  <c r="AR240" i="3"/>
  <c r="AS240" i="3"/>
  <c r="AJ240" i="3" s="1"/>
  <c r="AT240" i="3"/>
  <c r="AU240" i="3"/>
  <c r="AV240" i="3"/>
  <c r="AW240" i="3"/>
  <c r="AX240" i="3"/>
  <c r="BA240" i="3"/>
  <c r="BB240" i="3"/>
  <c r="AH241" i="3"/>
  <c r="E241" i="3" s="1"/>
  <c r="AI241" i="3"/>
  <c r="F241" i="3" s="1"/>
  <c r="AL241" i="3"/>
  <c r="X241" i="3" s="1"/>
  <c r="AM241" i="3"/>
  <c r="J241" i="3" s="1"/>
  <c r="AO241" i="3"/>
  <c r="AP241" i="3"/>
  <c r="AQ241" i="3"/>
  <c r="AR241" i="3"/>
  <c r="AS241" i="3"/>
  <c r="AJ241" i="3" s="1"/>
  <c r="AT241" i="3"/>
  <c r="AU241" i="3"/>
  <c r="AV241" i="3"/>
  <c r="AW241" i="3"/>
  <c r="AN241" i="3" s="1"/>
  <c r="Z241" i="3" s="1"/>
  <c r="AX241" i="3"/>
  <c r="BA241" i="3"/>
  <c r="BB241" i="3"/>
  <c r="AH242" i="3"/>
  <c r="AI242" i="3"/>
  <c r="AL242" i="3"/>
  <c r="AM242" i="3"/>
  <c r="J242" i="3" s="1"/>
  <c r="AO242" i="3"/>
  <c r="AP242" i="3"/>
  <c r="AQ242" i="3"/>
  <c r="AR242" i="3"/>
  <c r="AS242" i="3"/>
  <c r="AT242" i="3"/>
  <c r="AU242" i="3"/>
  <c r="AV242" i="3"/>
  <c r="AW242" i="3"/>
  <c r="AX242" i="3"/>
  <c r="BA242" i="3"/>
  <c r="BB242" i="3"/>
  <c r="AH243" i="3"/>
  <c r="AI243" i="3"/>
  <c r="AL243" i="3"/>
  <c r="I243" i="3" s="1"/>
  <c r="AM243" i="3"/>
  <c r="AO243" i="3"/>
  <c r="AP243" i="3"/>
  <c r="AQ243" i="3"/>
  <c r="AR243" i="3"/>
  <c r="AS243" i="3"/>
  <c r="AJ243" i="3" s="1"/>
  <c r="AT243" i="3"/>
  <c r="AU243" i="3"/>
  <c r="AV243" i="3"/>
  <c r="AW243" i="3"/>
  <c r="AX243" i="3"/>
  <c r="BA243" i="3"/>
  <c r="BB243" i="3"/>
  <c r="AH244" i="3"/>
  <c r="AI244" i="3"/>
  <c r="F244" i="3" s="1"/>
  <c r="AL244" i="3"/>
  <c r="X244" i="3" s="1"/>
  <c r="AM244" i="3"/>
  <c r="Y244" i="3" s="1"/>
  <c r="AO244" i="3"/>
  <c r="AP244" i="3"/>
  <c r="AQ244" i="3"/>
  <c r="AR244" i="3"/>
  <c r="AS244" i="3"/>
  <c r="AJ244" i="3" s="1"/>
  <c r="AT244" i="3"/>
  <c r="AU244" i="3"/>
  <c r="AV244" i="3"/>
  <c r="AW244" i="3"/>
  <c r="BK244" i="3" s="1"/>
  <c r="AX244" i="3"/>
  <c r="BA244" i="3"/>
  <c r="BB244" i="3"/>
  <c r="AH245" i="3"/>
  <c r="T245" i="3" s="1"/>
  <c r="AI245" i="3"/>
  <c r="AL245" i="3"/>
  <c r="I245" i="3" s="1"/>
  <c r="AM245" i="3"/>
  <c r="J245" i="3" s="1"/>
  <c r="AO245" i="3"/>
  <c r="AP245" i="3"/>
  <c r="AQ245" i="3"/>
  <c r="AR245" i="3"/>
  <c r="AS245" i="3"/>
  <c r="AJ245" i="3" s="1"/>
  <c r="G245" i="3" s="1"/>
  <c r="AT245" i="3"/>
  <c r="AU245" i="3"/>
  <c r="AV245" i="3"/>
  <c r="AW245" i="3"/>
  <c r="AX245" i="3"/>
  <c r="BA245" i="3"/>
  <c r="BB245" i="3"/>
  <c r="AH246" i="3"/>
  <c r="AI246" i="3"/>
  <c r="U246" i="3" s="1"/>
  <c r="AL246" i="3"/>
  <c r="AM246" i="3"/>
  <c r="J246" i="3" s="1"/>
  <c r="AO246" i="3"/>
  <c r="AP246" i="3"/>
  <c r="AQ246" i="3"/>
  <c r="AR246" i="3"/>
  <c r="AS246" i="3"/>
  <c r="AT246" i="3"/>
  <c r="AU246" i="3"/>
  <c r="AV246" i="3"/>
  <c r="AW246" i="3"/>
  <c r="AX246" i="3"/>
  <c r="BA246" i="3"/>
  <c r="BB246" i="3"/>
  <c r="AH247" i="3"/>
  <c r="T247" i="3" s="1"/>
  <c r="AI247" i="3"/>
  <c r="AL247" i="3"/>
  <c r="X247" i="3" s="1"/>
  <c r="AM247" i="3"/>
  <c r="AO247" i="3"/>
  <c r="AP247" i="3"/>
  <c r="AQ247" i="3"/>
  <c r="AR247" i="3"/>
  <c r="AS247" i="3"/>
  <c r="AJ247" i="3" s="1"/>
  <c r="AT247" i="3"/>
  <c r="AU247" i="3"/>
  <c r="AV247" i="3"/>
  <c r="AW247" i="3"/>
  <c r="AN247" i="3" s="1"/>
  <c r="AX247" i="3"/>
  <c r="BA247" i="3"/>
  <c r="BB247" i="3"/>
  <c r="AH248" i="3"/>
  <c r="AI248" i="3"/>
  <c r="F248" i="3" s="1"/>
  <c r="AL248" i="3"/>
  <c r="AM248" i="3"/>
  <c r="AO248" i="3"/>
  <c r="AP248" i="3"/>
  <c r="AQ248" i="3"/>
  <c r="AR248" i="3"/>
  <c r="AS248" i="3"/>
  <c r="AJ248" i="3" s="1"/>
  <c r="AT248" i="3"/>
  <c r="AU248" i="3"/>
  <c r="AV248" i="3"/>
  <c r="AW248" i="3"/>
  <c r="AN248" i="3" s="1"/>
  <c r="AX248" i="3"/>
  <c r="BA248" i="3"/>
  <c r="BB248" i="3"/>
  <c r="AH249" i="3"/>
  <c r="T249" i="3" s="1"/>
  <c r="AI249" i="3"/>
  <c r="F249" i="3" s="1"/>
  <c r="AL249" i="3"/>
  <c r="I249" i="3" s="1"/>
  <c r="AM249" i="3"/>
  <c r="J249" i="3" s="1"/>
  <c r="AO249" i="3"/>
  <c r="AP249" i="3"/>
  <c r="AQ249" i="3"/>
  <c r="AR249" i="3"/>
  <c r="AS249" i="3"/>
  <c r="AJ249" i="3" s="1"/>
  <c r="AT249" i="3"/>
  <c r="AU249" i="3"/>
  <c r="AV249" i="3"/>
  <c r="AW249" i="3"/>
  <c r="AX249" i="3"/>
  <c r="BA249" i="3"/>
  <c r="BB249" i="3"/>
  <c r="AH250" i="3"/>
  <c r="AI250" i="3"/>
  <c r="U250" i="3" s="1"/>
  <c r="AL250" i="3"/>
  <c r="AM250" i="3"/>
  <c r="Y250" i="3" s="1"/>
  <c r="AO250" i="3"/>
  <c r="AP250" i="3"/>
  <c r="AQ250" i="3"/>
  <c r="AR250" i="3"/>
  <c r="AS250" i="3"/>
  <c r="AT250" i="3"/>
  <c r="AU250" i="3"/>
  <c r="AV250" i="3"/>
  <c r="AW250" i="3"/>
  <c r="AX250" i="3"/>
  <c r="BA250" i="3"/>
  <c r="BB250" i="3"/>
  <c r="AH251" i="3"/>
  <c r="E251" i="3" s="1"/>
  <c r="AI251" i="3"/>
  <c r="AL251" i="3"/>
  <c r="I251" i="3" s="1"/>
  <c r="AM251" i="3"/>
  <c r="AO251" i="3"/>
  <c r="AP251" i="3"/>
  <c r="AQ251" i="3"/>
  <c r="AR251" i="3"/>
  <c r="AS251" i="3"/>
  <c r="AJ251" i="3" s="1"/>
  <c r="AT251" i="3"/>
  <c r="AU251" i="3"/>
  <c r="AV251" i="3"/>
  <c r="AW251" i="3"/>
  <c r="AX251" i="3"/>
  <c r="BA251" i="3"/>
  <c r="BB251" i="3"/>
  <c r="AH252" i="3"/>
  <c r="E252" i="3" s="1"/>
  <c r="AI252" i="3"/>
  <c r="F252" i="3" s="1"/>
  <c r="AL252" i="3"/>
  <c r="I252" i="3" s="1"/>
  <c r="AM252" i="3"/>
  <c r="AO252" i="3"/>
  <c r="AP252" i="3"/>
  <c r="AQ252" i="3"/>
  <c r="AR252" i="3"/>
  <c r="AS252" i="3"/>
  <c r="AJ252" i="3" s="1"/>
  <c r="AT252" i="3"/>
  <c r="AU252" i="3"/>
  <c r="AV252" i="3"/>
  <c r="AW252" i="3"/>
  <c r="AN252" i="3" s="1"/>
  <c r="AX252" i="3"/>
  <c r="BA252" i="3"/>
  <c r="BB252" i="3"/>
  <c r="AH253" i="3"/>
  <c r="E253" i="3" s="1"/>
  <c r="AI253" i="3"/>
  <c r="AL253" i="3"/>
  <c r="I253" i="3" s="1"/>
  <c r="AM253" i="3"/>
  <c r="J253" i="3" s="1"/>
  <c r="AO253" i="3"/>
  <c r="AP253" i="3"/>
  <c r="AQ253" i="3"/>
  <c r="AR253" i="3"/>
  <c r="AS253" i="3"/>
  <c r="AJ253" i="3" s="1"/>
  <c r="G253" i="3" s="1"/>
  <c r="AT253" i="3"/>
  <c r="AU253" i="3"/>
  <c r="AV253" i="3"/>
  <c r="AW253" i="3"/>
  <c r="AX253" i="3"/>
  <c r="BA253" i="3"/>
  <c r="BB253" i="3"/>
  <c r="AH254" i="3"/>
  <c r="AI254" i="3"/>
  <c r="U254" i="3" s="1"/>
  <c r="AL254" i="3"/>
  <c r="AM254" i="3"/>
  <c r="J254" i="3" s="1"/>
  <c r="AO254" i="3"/>
  <c r="AP254" i="3"/>
  <c r="AQ254" i="3"/>
  <c r="AR254" i="3"/>
  <c r="AS254" i="3"/>
  <c r="AT254" i="3"/>
  <c r="AU254" i="3"/>
  <c r="AV254" i="3"/>
  <c r="AW254" i="3"/>
  <c r="AX254" i="3"/>
  <c r="BA254" i="3"/>
  <c r="BB254" i="3"/>
  <c r="AH255" i="3"/>
  <c r="AI255" i="3"/>
  <c r="AL255" i="3"/>
  <c r="AM255" i="3"/>
  <c r="AO255" i="3"/>
  <c r="AP255" i="3"/>
  <c r="AQ255" i="3"/>
  <c r="AR255" i="3"/>
  <c r="AS255" i="3"/>
  <c r="AJ255" i="3" s="1"/>
  <c r="AT255" i="3"/>
  <c r="AU255" i="3"/>
  <c r="AV255" i="3"/>
  <c r="AW255" i="3"/>
  <c r="AX255" i="3"/>
  <c r="BA255" i="3"/>
  <c r="BB255" i="3"/>
  <c r="AH256" i="3"/>
  <c r="AI256" i="3"/>
  <c r="F256" i="3" s="1"/>
  <c r="AL256" i="3"/>
  <c r="I256" i="3" s="1"/>
  <c r="AM256" i="3"/>
  <c r="J256" i="3" s="1"/>
  <c r="AO256" i="3"/>
  <c r="AP256" i="3"/>
  <c r="AQ256" i="3"/>
  <c r="AR256" i="3"/>
  <c r="AS256" i="3"/>
  <c r="AJ256" i="3" s="1"/>
  <c r="AT256" i="3"/>
  <c r="AU256" i="3"/>
  <c r="AV256" i="3"/>
  <c r="AW256" i="3"/>
  <c r="BK256" i="3" s="1"/>
  <c r="AX256" i="3"/>
  <c r="BA256" i="3"/>
  <c r="BB256" i="3"/>
  <c r="AH257" i="3"/>
  <c r="E257" i="3" s="1"/>
  <c r="AI257" i="3"/>
  <c r="U257" i="3" s="1"/>
  <c r="AL257" i="3"/>
  <c r="I257" i="3" s="1"/>
  <c r="AM257" i="3"/>
  <c r="AO257" i="3"/>
  <c r="AP257" i="3"/>
  <c r="AQ257" i="3"/>
  <c r="AR257" i="3"/>
  <c r="AS257" i="3"/>
  <c r="AT257" i="3"/>
  <c r="AU257" i="3"/>
  <c r="AV257" i="3"/>
  <c r="AW257" i="3"/>
  <c r="AX257" i="3"/>
  <c r="BA257" i="3"/>
  <c r="BB257" i="3"/>
  <c r="F258" i="3"/>
  <c r="AH258" i="3"/>
  <c r="AI258" i="3"/>
  <c r="U258" i="3" s="1"/>
  <c r="AL258" i="3"/>
  <c r="AM258" i="3"/>
  <c r="AO258" i="3"/>
  <c r="AP258" i="3"/>
  <c r="AQ258" i="3"/>
  <c r="AR258" i="3"/>
  <c r="AS258" i="3"/>
  <c r="AT258" i="3"/>
  <c r="AU258" i="3"/>
  <c r="AV258" i="3"/>
  <c r="AW258" i="3"/>
  <c r="AX258" i="3"/>
  <c r="BA258" i="3"/>
  <c r="BB258" i="3"/>
  <c r="AH259" i="3"/>
  <c r="AI259" i="3"/>
  <c r="AL259" i="3"/>
  <c r="I259" i="3" s="1"/>
  <c r="AM259" i="3"/>
  <c r="AO259" i="3"/>
  <c r="AP259" i="3"/>
  <c r="AQ259" i="3"/>
  <c r="AR259" i="3"/>
  <c r="AS259" i="3"/>
  <c r="AJ259" i="3" s="1"/>
  <c r="AT259" i="3"/>
  <c r="AU259" i="3"/>
  <c r="AV259" i="3"/>
  <c r="AW259" i="3"/>
  <c r="AX259" i="3"/>
  <c r="BA259" i="3"/>
  <c r="BB259" i="3"/>
  <c r="AH260" i="3"/>
  <c r="E260" i="3" s="1"/>
  <c r="AI260" i="3"/>
  <c r="F260" i="3" s="1"/>
  <c r="AL260" i="3"/>
  <c r="X260" i="3" s="1"/>
  <c r="AM260" i="3"/>
  <c r="J260" i="3" s="1"/>
  <c r="AO260" i="3"/>
  <c r="AP260" i="3"/>
  <c r="AQ260" i="3"/>
  <c r="AR260" i="3"/>
  <c r="AS260" i="3"/>
  <c r="AJ260" i="3" s="1"/>
  <c r="AT260" i="3"/>
  <c r="AU260" i="3"/>
  <c r="AV260" i="3"/>
  <c r="AW260" i="3"/>
  <c r="BK260" i="3" s="1"/>
  <c r="AX260" i="3"/>
  <c r="BA260" i="3"/>
  <c r="BB260" i="3"/>
  <c r="AH261" i="3"/>
  <c r="E261" i="3" s="1"/>
  <c r="AI261" i="3"/>
  <c r="F261" i="3" s="1"/>
  <c r="AL261" i="3"/>
  <c r="X261" i="3" s="1"/>
  <c r="AM261" i="3"/>
  <c r="J261" i="3" s="1"/>
  <c r="AO261" i="3"/>
  <c r="AP261" i="3"/>
  <c r="AQ261" i="3"/>
  <c r="AR261" i="3"/>
  <c r="AS261" i="3"/>
  <c r="AJ261" i="3" s="1"/>
  <c r="AT261" i="3"/>
  <c r="AU261" i="3"/>
  <c r="AV261" i="3"/>
  <c r="AW261" i="3"/>
  <c r="AX261" i="3"/>
  <c r="BA261" i="3"/>
  <c r="BB261" i="3"/>
  <c r="AH262" i="3"/>
  <c r="AI262" i="3"/>
  <c r="F262" i="3" s="1"/>
  <c r="AL262" i="3"/>
  <c r="AM262" i="3"/>
  <c r="AO262" i="3"/>
  <c r="AP262" i="3"/>
  <c r="AQ262" i="3"/>
  <c r="AR262" i="3"/>
  <c r="AS262" i="3"/>
  <c r="AT262" i="3"/>
  <c r="AU262" i="3"/>
  <c r="AV262" i="3"/>
  <c r="AW262" i="3"/>
  <c r="AX262" i="3"/>
  <c r="BA262" i="3"/>
  <c r="BB262" i="3"/>
  <c r="AH263" i="3"/>
  <c r="AI263" i="3"/>
  <c r="AL263" i="3"/>
  <c r="X263" i="3" s="1"/>
  <c r="AM263" i="3"/>
  <c r="AO263" i="3"/>
  <c r="AP263" i="3"/>
  <c r="AQ263" i="3"/>
  <c r="AR263" i="3"/>
  <c r="AS263" i="3"/>
  <c r="AJ263" i="3" s="1"/>
  <c r="AT263" i="3"/>
  <c r="AU263" i="3"/>
  <c r="AV263" i="3"/>
  <c r="AW263" i="3"/>
  <c r="AX263" i="3"/>
  <c r="BA263" i="3"/>
  <c r="BB263" i="3"/>
  <c r="AH264" i="3"/>
  <c r="E264" i="3" s="1"/>
  <c r="AI264" i="3"/>
  <c r="F264" i="3" s="1"/>
  <c r="AL264" i="3"/>
  <c r="AM264" i="3"/>
  <c r="J264" i="3" s="1"/>
  <c r="AO264" i="3"/>
  <c r="AP264" i="3"/>
  <c r="AQ264" i="3"/>
  <c r="AR264" i="3"/>
  <c r="AS264" i="3"/>
  <c r="AJ264" i="3" s="1"/>
  <c r="AT264" i="3"/>
  <c r="AU264" i="3"/>
  <c r="AV264" i="3"/>
  <c r="AW264" i="3"/>
  <c r="AX264" i="3"/>
  <c r="BA264" i="3"/>
  <c r="BB264" i="3"/>
  <c r="AH265" i="3"/>
  <c r="AI265" i="3"/>
  <c r="AL265" i="3"/>
  <c r="X265" i="3" s="1"/>
  <c r="AM265" i="3"/>
  <c r="Y265" i="3" s="1"/>
  <c r="AO265" i="3"/>
  <c r="AP265" i="3"/>
  <c r="AQ265" i="3"/>
  <c r="AR265" i="3"/>
  <c r="AS265" i="3"/>
  <c r="AT265" i="3"/>
  <c r="AU265" i="3"/>
  <c r="AV265" i="3"/>
  <c r="AW265" i="3"/>
  <c r="AX265" i="3"/>
  <c r="BA265" i="3"/>
  <c r="BB265" i="3"/>
  <c r="AH266" i="3"/>
  <c r="AI266" i="3"/>
  <c r="AL266" i="3"/>
  <c r="AM266" i="3"/>
  <c r="AO266" i="3"/>
  <c r="AP266" i="3"/>
  <c r="AQ266" i="3"/>
  <c r="AR266" i="3"/>
  <c r="AS266" i="3"/>
  <c r="AT266" i="3"/>
  <c r="AU266" i="3"/>
  <c r="AV266" i="3"/>
  <c r="AW266" i="3"/>
  <c r="AX266" i="3"/>
  <c r="BA266" i="3"/>
  <c r="BB266" i="3"/>
  <c r="AH267" i="3"/>
  <c r="AI267" i="3"/>
  <c r="AL267" i="3"/>
  <c r="I267" i="3" s="1"/>
  <c r="AM267" i="3"/>
  <c r="AO267" i="3"/>
  <c r="AP267" i="3"/>
  <c r="AQ267" i="3"/>
  <c r="AR267" i="3"/>
  <c r="AS267" i="3"/>
  <c r="AJ267" i="3" s="1"/>
  <c r="AT267" i="3"/>
  <c r="AU267" i="3"/>
  <c r="AV267" i="3"/>
  <c r="AW267" i="3"/>
  <c r="AX267" i="3"/>
  <c r="BA267" i="3"/>
  <c r="BB267" i="3"/>
  <c r="AH268" i="3"/>
  <c r="AI268" i="3"/>
  <c r="F268" i="3" s="1"/>
  <c r="AL268" i="3"/>
  <c r="I268" i="3" s="1"/>
  <c r="AM268" i="3"/>
  <c r="AO268" i="3"/>
  <c r="AP268" i="3"/>
  <c r="AQ268" i="3"/>
  <c r="AR268" i="3"/>
  <c r="AS268" i="3"/>
  <c r="AJ268" i="3" s="1"/>
  <c r="AT268" i="3"/>
  <c r="AU268" i="3"/>
  <c r="AV268" i="3"/>
  <c r="AW268" i="3"/>
  <c r="AN268" i="3" s="1"/>
  <c r="AX268" i="3"/>
  <c r="BA268" i="3"/>
  <c r="BB268" i="3"/>
  <c r="AH269" i="3"/>
  <c r="T269" i="3" s="1"/>
  <c r="AI269" i="3"/>
  <c r="AL269" i="3"/>
  <c r="I269" i="3" s="1"/>
  <c r="AM269" i="3"/>
  <c r="J269" i="3" s="1"/>
  <c r="AO269" i="3"/>
  <c r="AP269" i="3"/>
  <c r="AQ269" i="3"/>
  <c r="AR269" i="3"/>
  <c r="AS269" i="3"/>
  <c r="AJ269" i="3" s="1"/>
  <c r="G269" i="3" s="1"/>
  <c r="AT269" i="3"/>
  <c r="AU269" i="3"/>
  <c r="AV269" i="3"/>
  <c r="AW269" i="3"/>
  <c r="AX269" i="3"/>
  <c r="BA269" i="3"/>
  <c r="BB269" i="3"/>
  <c r="AH270" i="3"/>
  <c r="AI270" i="3"/>
  <c r="U270" i="3" s="1"/>
  <c r="AL270" i="3"/>
  <c r="AM270" i="3"/>
  <c r="Y270" i="3" s="1"/>
  <c r="AO270" i="3"/>
  <c r="AP270" i="3"/>
  <c r="AQ270" i="3"/>
  <c r="AR270" i="3"/>
  <c r="AS270" i="3"/>
  <c r="AT270" i="3"/>
  <c r="AU270" i="3"/>
  <c r="AV270" i="3"/>
  <c r="AW270" i="3"/>
  <c r="AX270" i="3"/>
  <c r="BA270" i="3"/>
  <c r="BB270" i="3"/>
  <c r="AH271" i="3"/>
  <c r="AI271" i="3"/>
  <c r="AL271" i="3"/>
  <c r="AM271" i="3"/>
  <c r="AO271" i="3"/>
  <c r="AP271" i="3"/>
  <c r="AQ271" i="3"/>
  <c r="AR271" i="3"/>
  <c r="AS271" i="3"/>
  <c r="AJ271" i="3" s="1"/>
  <c r="AT271" i="3"/>
  <c r="AU271" i="3"/>
  <c r="AV271" i="3"/>
  <c r="AW271" i="3"/>
  <c r="AX271" i="3"/>
  <c r="BA271" i="3"/>
  <c r="BB271" i="3"/>
  <c r="AH272" i="3"/>
  <c r="AI272" i="3"/>
  <c r="F272" i="3" s="1"/>
  <c r="AL272" i="3"/>
  <c r="X272" i="3" s="1"/>
  <c r="AM272" i="3"/>
  <c r="J272" i="3" s="1"/>
  <c r="AO272" i="3"/>
  <c r="AP272" i="3"/>
  <c r="AQ272" i="3"/>
  <c r="AR272" i="3"/>
  <c r="AS272" i="3"/>
  <c r="AJ272" i="3" s="1"/>
  <c r="AT272" i="3"/>
  <c r="AU272" i="3"/>
  <c r="AV272" i="3"/>
  <c r="AW272" i="3"/>
  <c r="AX272" i="3"/>
  <c r="BA272" i="3"/>
  <c r="BB272" i="3"/>
  <c r="AH273" i="3"/>
  <c r="E273" i="3" s="1"/>
  <c r="AI273" i="3"/>
  <c r="F273" i="3" s="1"/>
  <c r="AL273" i="3"/>
  <c r="X273" i="3" s="1"/>
  <c r="AM273" i="3"/>
  <c r="Y273" i="3" s="1"/>
  <c r="AO273" i="3"/>
  <c r="AP273" i="3"/>
  <c r="AQ273" i="3"/>
  <c r="AR273" i="3"/>
  <c r="AS273" i="3"/>
  <c r="AJ273" i="3" s="1"/>
  <c r="AT273" i="3"/>
  <c r="AU273" i="3"/>
  <c r="AV273" i="3"/>
  <c r="AW273" i="3"/>
  <c r="BK273" i="3" s="1"/>
  <c r="AX273" i="3"/>
  <c r="BA273" i="3"/>
  <c r="BB273" i="3"/>
  <c r="AH274" i="3"/>
  <c r="AI274" i="3"/>
  <c r="AL274" i="3"/>
  <c r="AM274" i="3"/>
  <c r="Y274" i="3" s="1"/>
  <c r="AO274" i="3"/>
  <c r="AP274" i="3"/>
  <c r="AQ274" i="3"/>
  <c r="AR274" i="3"/>
  <c r="AS274" i="3"/>
  <c r="AT274" i="3"/>
  <c r="AU274" i="3"/>
  <c r="AV274" i="3"/>
  <c r="AW274" i="3"/>
  <c r="AX274" i="3"/>
  <c r="BA274" i="3"/>
  <c r="BB274" i="3"/>
  <c r="AH275" i="3"/>
  <c r="AI275" i="3"/>
  <c r="AL275" i="3"/>
  <c r="I275" i="3" s="1"/>
  <c r="AM275" i="3"/>
  <c r="AO275" i="3"/>
  <c r="AP275" i="3"/>
  <c r="AQ275" i="3"/>
  <c r="AR275" i="3"/>
  <c r="AS275" i="3"/>
  <c r="AJ275" i="3" s="1"/>
  <c r="AT275" i="3"/>
  <c r="AU275" i="3"/>
  <c r="AV275" i="3"/>
  <c r="AW275" i="3"/>
  <c r="AX275" i="3"/>
  <c r="BA275" i="3"/>
  <c r="BB275" i="3"/>
  <c r="AH276" i="3"/>
  <c r="T276" i="3" s="1"/>
  <c r="AI276" i="3"/>
  <c r="F276" i="3" s="1"/>
  <c r="AL276" i="3"/>
  <c r="X276" i="3" s="1"/>
  <c r="AM276" i="3"/>
  <c r="J276" i="3" s="1"/>
  <c r="AO276" i="3"/>
  <c r="AP276" i="3"/>
  <c r="AQ276" i="3"/>
  <c r="AR276" i="3"/>
  <c r="AS276" i="3"/>
  <c r="AJ276" i="3" s="1"/>
  <c r="AT276" i="3"/>
  <c r="AU276" i="3"/>
  <c r="AV276" i="3"/>
  <c r="AW276" i="3"/>
  <c r="AN276" i="3" s="1"/>
  <c r="AX276" i="3"/>
  <c r="BA276" i="3"/>
  <c r="BB276" i="3"/>
  <c r="AH277" i="3"/>
  <c r="AI277" i="3"/>
  <c r="U277" i="3" s="1"/>
  <c r="AL277" i="3"/>
  <c r="I277" i="3" s="1"/>
  <c r="AM277" i="3"/>
  <c r="Y277" i="3" s="1"/>
  <c r="AO277" i="3"/>
  <c r="AP277" i="3"/>
  <c r="AQ277" i="3"/>
  <c r="AR277" i="3"/>
  <c r="AS277" i="3"/>
  <c r="AJ277" i="3" s="1"/>
  <c r="AT277" i="3"/>
  <c r="AU277" i="3"/>
  <c r="AV277" i="3"/>
  <c r="AW277" i="3"/>
  <c r="AX277" i="3"/>
  <c r="BA277" i="3"/>
  <c r="BB277" i="3"/>
  <c r="AH278" i="3"/>
  <c r="AI278" i="3"/>
  <c r="AL278" i="3"/>
  <c r="AM278" i="3"/>
  <c r="J278" i="3" s="1"/>
  <c r="AO278" i="3"/>
  <c r="AP278" i="3"/>
  <c r="AQ278" i="3"/>
  <c r="AR278" i="3"/>
  <c r="AS278" i="3"/>
  <c r="AT278" i="3"/>
  <c r="AU278" i="3"/>
  <c r="AV278" i="3"/>
  <c r="AW278" i="3"/>
  <c r="AX278" i="3"/>
  <c r="BA278" i="3"/>
  <c r="BB278" i="3"/>
  <c r="AH279" i="3"/>
  <c r="AI279" i="3"/>
  <c r="AL279" i="3"/>
  <c r="AM279" i="3"/>
  <c r="AO279" i="3"/>
  <c r="AP279" i="3"/>
  <c r="AQ279" i="3"/>
  <c r="AR279" i="3"/>
  <c r="AS279" i="3"/>
  <c r="AJ279" i="3" s="1"/>
  <c r="AT279" i="3"/>
  <c r="AU279" i="3"/>
  <c r="AV279" i="3"/>
  <c r="AW279" i="3"/>
  <c r="AX279" i="3"/>
  <c r="BA279" i="3"/>
  <c r="BB279" i="3"/>
  <c r="AH280" i="3"/>
  <c r="T280" i="3" s="1"/>
  <c r="AI280" i="3"/>
  <c r="F280" i="3" s="1"/>
  <c r="AL280" i="3"/>
  <c r="AM280" i="3"/>
  <c r="J280" i="3" s="1"/>
  <c r="AO280" i="3"/>
  <c r="AP280" i="3"/>
  <c r="AQ280" i="3"/>
  <c r="AR280" i="3"/>
  <c r="AS280" i="3"/>
  <c r="AJ280" i="3" s="1"/>
  <c r="AT280" i="3"/>
  <c r="AU280" i="3"/>
  <c r="AV280" i="3"/>
  <c r="AW280" i="3"/>
  <c r="AX280" i="3"/>
  <c r="BA280" i="3"/>
  <c r="BB280" i="3"/>
  <c r="AH281" i="3"/>
  <c r="T281" i="3" s="1"/>
  <c r="AI281" i="3"/>
  <c r="AL281" i="3"/>
  <c r="AM281" i="3"/>
  <c r="Y281" i="3" s="1"/>
  <c r="AO281" i="3"/>
  <c r="AP281" i="3"/>
  <c r="AQ281" i="3"/>
  <c r="AR281" i="3"/>
  <c r="AS281" i="3"/>
  <c r="AJ281" i="3" s="1"/>
  <c r="AT281" i="3"/>
  <c r="AU281" i="3"/>
  <c r="AV281" i="3"/>
  <c r="AW281" i="3"/>
  <c r="AN281" i="3" s="1"/>
  <c r="Z281" i="3" s="1"/>
  <c r="AX281" i="3"/>
  <c r="BA281" i="3"/>
  <c r="BB281" i="3"/>
  <c r="AH282" i="3"/>
  <c r="AI282" i="3"/>
  <c r="AL282" i="3"/>
  <c r="AM282" i="3"/>
  <c r="Y282" i="3" s="1"/>
  <c r="AO282" i="3"/>
  <c r="AP282" i="3"/>
  <c r="AQ282" i="3"/>
  <c r="AR282" i="3"/>
  <c r="AS282" i="3"/>
  <c r="AT282" i="3"/>
  <c r="AU282" i="3"/>
  <c r="AV282" i="3"/>
  <c r="AW282" i="3"/>
  <c r="AX282" i="3"/>
  <c r="BA282" i="3"/>
  <c r="BB282" i="3"/>
  <c r="AH283" i="3"/>
  <c r="AI283" i="3"/>
  <c r="AL283" i="3"/>
  <c r="I283" i="3" s="1"/>
  <c r="AM283" i="3"/>
  <c r="AO283" i="3"/>
  <c r="AP283" i="3"/>
  <c r="AQ283" i="3"/>
  <c r="AR283" i="3"/>
  <c r="AS283" i="3"/>
  <c r="AT283" i="3"/>
  <c r="AU283" i="3"/>
  <c r="AV283" i="3"/>
  <c r="AW283" i="3"/>
  <c r="AX283" i="3"/>
  <c r="BA283" i="3"/>
  <c r="BB283" i="3"/>
  <c r="AH284" i="3"/>
  <c r="AI284" i="3"/>
  <c r="F284" i="3" s="1"/>
  <c r="AL284" i="3"/>
  <c r="I284" i="3" s="1"/>
  <c r="AM284" i="3"/>
  <c r="Y284" i="3" s="1"/>
  <c r="AO284" i="3"/>
  <c r="AP284" i="3"/>
  <c r="AQ284" i="3"/>
  <c r="AR284" i="3"/>
  <c r="AS284" i="3"/>
  <c r="AJ284" i="3" s="1"/>
  <c r="AT284" i="3"/>
  <c r="AU284" i="3"/>
  <c r="AV284" i="3"/>
  <c r="AW284" i="3"/>
  <c r="AX284" i="3"/>
  <c r="BA284" i="3"/>
  <c r="BB284" i="3"/>
  <c r="AH285" i="3"/>
  <c r="E285" i="3" s="1"/>
  <c r="AI285" i="3"/>
  <c r="AL285" i="3"/>
  <c r="X285" i="3" s="1"/>
  <c r="AM285" i="3"/>
  <c r="AO285" i="3"/>
  <c r="AP285" i="3"/>
  <c r="AQ285" i="3"/>
  <c r="AR285" i="3"/>
  <c r="AS285" i="3"/>
  <c r="AJ285" i="3" s="1"/>
  <c r="V285" i="3" s="1"/>
  <c r="AT285" i="3"/>
  <c r="AU285" i="3"/>
  <c r="AV285" i="3"/>
  <c r="AW285" i="3"/>
  <c r="AN285" i="3" s="1"/>
  <c r="K285" i="3" s="1"/>
  <c r="AX285" i="3"/>
  <c r="BA285" i="3"/>
  <c r="BB285" i="3"/>
  <c r="AH286" i="3"/>
  <c r="AI286" i="3"/>
  <c r="AL286" i="3"/>
  <c r="AM286" i="3"/>
  <c r="J286" i="3" s="1"/>
  <c r="AO286" i="3"/>
  <c r="AP286" i="3"/>
  <c r="AQ286" i="3"/>
  <c r="AR286" i="3"/>
  <c r="AS286" i="3"/>
  <c r="AJ286" i="3" s="1"/>
  <c r="G286" i="3" s="1"/>
  <c r="AT286" i="3"/>
  <c r="AU286" i="3"/>
  <c r="AV286" i="3"/>
  <c r="AW286" i="3"/>
  <c r="AX286" i="3"/>
  <c r="BA286" i="3"/>
  <c r="BB286" i="3"/>
  <c r="AH287" i="3"/>
  <c r="AI287" i="3"/>
  <c r="AL287" i="3"/>
  <c r="AM287" i="3"/>
  <c r="AO287" i="3"/>
  <c r="AP287" i="3"/>
  <c r="AQ287" i="3"/>
  <c r="AR287" i="3"/>
  <c r="AS287" i="3"/>
  <c r="AT287" i="3"/>
  <c r="AU287" i="3"/>
  <c r="AV287" i="3"/>
  <c r="AW287" i="3"/>
  <c r="AX287" i="3"/>
  <c r="BA287" i="3"/>
  <c r="BB287" i="3"/>
  <c r="AH288" i="3"/>
  <c r="AI288" i="3"/>
  <c r="AL288" i="3"/>
  <c r="AM288" i="3"/>
  <c r="Y288" i="3" s="1"/>
  <c r="AO288" i="3"/>
  <c r="AP288" i="3"/>
  <c r="AQ288" i="3"/>
  <c r="AR288" i="3"/>
  <c r="AS288" i="3"/>
  <c r="AJ288" i="3" s="1"/>
  <c r="AT288" i="3"/>
  <c r="AU288" i="3"/>
  <c r="AV288" i="3"/>
  <c r="AW288" i="3"/>
  <c r="AX288" i="3"/>
  <c r="BA288" i="3"/>
  <c r="BB288" i="3"/>
  <c r="AH289" i="3"/>
  <c r="T289" i="3" s="1"/>
  <c r="AI289" i="3"/>
  <c r="F289" i="3" s="1"/>
  <c r="AL289" i="3"/>
  <c r="X289" i="3" s="1"/>
  <c r="AM289" i="3"/>
  <c r="J289" i="3" s="1"/>
  <c r="AO289" i="3"/>
  <c r="AP289" i="3"/>
  <c r="AQ289" i="3"/>
  <c r="AR289" i="3"/>
  <c r="AS289" i="3"/>
  <c r="AJ289" i="3" s="1"/>
  <c r="AT289" i="3"/>
  <c r="AU289" i="3"/>
  <c r="AV289" i="3"/>
  <c r="AW289" i="3"/>
  <c r="AX289" i="3"/>
  <c r="BA289" i="3"/>
  <c r="BB289" i="3"/>
  <c r="AH290" i="3"/>
  <c r="AI290" i="3"/>
  <c r="U290" i="3" s="1"/>
  <c r="AL290" i="3"/>
  <c r="AM290" i="3"/>
  <c r="J290" i="3" s="1"/>
  <c r="AO290" i="3"/>
  <c r="AP290" i="3"/>
  <c r="AQ290" i="3"/>
  <c r="AR290" i="3"/>
  <c r="AS290" i="3"/>
  <c r="AT290" i="3"/>
  <c r="AU290" i="3"/>
  <c r="AV290" i="3"/>
  <c r="AW290" i="3"/>
  <c r="AX290" i="3"/>
  <c r="BA290" i="3"/>
  <c r="BB290" i="3"/>
  <c r="AH291" i="3"/>
  <c r="AI291" i="3"/>
  <c r="F291" i="3" s="1"/>
  <c r="AL291" i="3"/>
  <c r="AM291" i="3"/>
  <c r="AO291" i="3"/>
  <c r="AP291" i="3"/>
  <c r="AQ291" i="3"/>
  <c r="AR291" i="3"/>
  <c r="AS291" i="3"/>
  <c r="AT291" i="3"/>
  <c r="AU291" i="3"/>
  <c r="AV291" i="3"/>
  <c r="AW291" i="3"/>
  <c r="AX291" i="3"/>
  <c r="BA291" i="3"/>
  <c r="BB291" i="3"/>
  <c r="AH292" i="3"/>
  <c r="AI292" i="3"/>
  <c r="AL292" i="3"/>
  <c r="I292" i="3" s="1"/>
  <c r="AM292" i="3"/>
  <c r="AO292" i="3"/>
  <c r="AP292" i="3"/>
  <c r="AQ292" i="3"/>
  <c r="AR292" i="3"/>
  <c r="AS292" i="3"/>
  <c r="AJ292" i="3" s="1"/>
  <c r="AT292" i="3"/>
  <c r="AU292" i="3"/>
  <c r="AV292" i="3"/>
  <c r="AW292" i="3"/>
  <c r="AN292" i="3" s="1"/>
  <c r="AX292" i="3"/>
  <c r="BA292" i="3"/>
  <c r="BB292" i="3"/>
  <c r="AH293" i="3"/>
  <c r="E293" i="3" s="1"/>
  <c r="AI293" i="3"/>
  <c r="F293" i="3" s="1"/>
  <c r="AL293" i="3"/>
  <c r="AM293" i="3"/>
  <c r="J293" i="3" s="1"/>
  <c r="AO293" i="3"/>
  <c r="AP293" i="3"/>
  <c r="AQ293" i="3"/>
  <c r="AR293" i="3"/>
  <c r="AS293" i="3"/>
  <c r="AT293" i="3"/>
  <c r="AU293" i="3"/>
  <c r="AV293" i="3"/>
  <c r="AW293" i="3"/>
  <c r="AX293" i="3"/>
  <c r="BA293" i="3"/>
  <c r="BB293" i="3"/>
  <c r="AH294" i="3"/>
  <c r="T294" i="3" s="1"/>
  <c r="AI294" i="3"/>
  <c r="F294" i="3" s="1"/>
  <c r="AL294" i="3"/>
  <c r="I294" i="3" s="1"/>
  <c r="AM294" i="3"/>
  <c r="J294" i="3" s="1"/>
  <c r="AO294" i="3"/>
  <c r="AP294" i="3"/>
  <c r="AQ294" i="3"/>
  <c r="AR294" i="3"/>
  <c r="AS294" i="3"/>
  <c r="AT294" i="3"/>
  <c r="AU294" i="3"/>
  <c r="AV294" i="3"/>
  <c r="AW294" i="3"/>
  <c r="AX294" i="3"/>
  <c r="BA294" i="3"/>
  <c r="BB294" i="3"/>
  <c r="AH295" i="3"/>
  <c r="AI295" i="3"/>
  <c r="F295" i="3" s="1"/>
  <c r="AL295" i="3"/>
  <c r="AM295" i="3"/>
  <c r="J295" i="3" s="1"/>
  <c r="AO295" i="3"/>
  <c r="AP295" i="3"/>
  <c r="AQ295" i="3"/>
  <c r="AR295" i="3"/>
  <c r="AS295" i="3"/>
  <c r="AT295" i="3"/>
  <c r="AU295" i="3"/>
  <c r="AV295" i="3"/>
  <c r="AW295" i="3"/>
  <c r="AX295" i="3"/>
  <c r="BA295" i="3"/>
  <c r="BB295" i="3"/>
  <c r="AH296" i="3"/>
  <c r="E296" i="3" s="1"/>
  <c r="AI296" i="3"/>
  <c r="AL296" i="3"/>
  <c r="AM296" i="3"/>
  <c r="AO296" i="3"/>
  <c r="AP296" i="3"/>
  <c r="AQ296" i="3"/>
  <c r="AR296" i="3"/>
  <c r="AS296" i="3"/>
  <c r="AJ296" i="3" s="1"/>
  <c r="AT296" i="3"/>
  <c r="AU296" i="3"/>
  <c r="AV296" i="3"/>
  <c r="AW296" i="3"/>
  <c r="AX296" i="3"/>
  <c r="BA296" i="3"/>
  <c r="BB296" i="3"/>
  <c r="AH297" i="3"/>
  <c r="E297" i="3" s="1"/>
  <c r="AI297" i="3"/>
  <c r="F297" i="3" s="1"/>
  <c r="AL297" i="3"/>
  <c r="I297" i="3" s="1"/>
  <c r="AM297" i="3"/>
  <c r="J297" i="3" s="1"/>
  <c r="AO297" i="3"/>
  <c r="AP297" i="3"/>
  <c r="AQ297" i="3"/>
  <c r="AR297" i="3"/>
  <c r="AS297" i="3"/>
  <c r="AJ297" i="3" s="1"/>
  <c r="AT297" i="3"/>
  <c r="AU297" i="3"/>
  <c r="AV297" i="3"/>
  <c r="AW297" i="3"/>
  <c r="AX297" i="3"/>
  <c r="BA297" i="3"/>
  <c r="BB297" i="3"/>
  <c r="AH298" i="3"/>
  <c r="E298" i="3" s="1"/>
  <c r="AI298" i="3"/>
  <c r="AL298" i="3"/>
  <c r="I298" i="3" s="1"/>
  <c r="AM298" i="3"/>
  <c r="J298" i="3" s="1"/>
  <c r="AO298" i="3"/>
  <c r="AP298" i="3"/>
  <c r="AQ298" i="3"/>
  <c r="AR298" i="3"/>
  <c r="AS298" i="3"/>
  <c r="AJ298" i="3" s="1"/>
  <c r="V298" i="3" s="1"/>
  <c r="AT298" i="3"/>
  <c r="AU298" i="3"/>
  <c r="AV298" i="3"/>
  <c r="AW298" i="3"/>
  <c r="AX298" i="3"/>
  <c r="BA298" i="3"/>
  <c r="BB298" i="3"/>
  <c r="AH299" i="3"/>
  <c r="AI299" i="3"/>
  <c r="U299" i="3" s="1"/>
  <c r="AL299" i="3"/>
  <c r="AM299" i="3"/>
  <c r="J299" i="3" s="1"/>
  <c r="AO299" i="3"/>
  <c r="AP299" i="3"/>
  <c r="AQ299" i="3"/>
  <c r="AR299" i="3"/>
  <c r="AS299" i="3"/>
  <c r="AT299" i="3"/>
  <c r="AU299" i="3"/>
  <c r="AV299" i="3"/>
  <c r="AW299" i="3"/>
  <c r="AX299" i="3"/>
  <c r="BA299" i="3"/>
  <c r="BB299" i="3"/>
  <c r="AH300" i="3"/>
  <c r="AI300" i="3"/>
  <c r="AL300" i="3"/>
  <c r="I300" i="3" s="1"/>
  <c r="AM300" i="3"/>
  <c r="AO300" i="3"/>
  <c r="AP300" i="3"/>
  <c r="AQ300" i="3"/>
  <c r="AR300" i="3"/>
  <c r="AS300" i="3"/>
  <c r="AJ300" i="3" s="1"/>
  <c r="AT300" i="3"/>
  <c r="AU300" i="3"/>
  <c r="AV300" i="3"/>
  <c r="AW300" i="3"/>
  <c r="AX300" i="3"/>
  <c r="BA300" i="3"/>
  <c r="BB300" i="3"/>
  <c r="AH301" i="3"/>
  <c r="T301" i="3" s="1"/>
  <c r="AI301" i="3"/>
  <c r="F301" i="3" s="1"/>
  <c r="AL301" i="3"/>
  <c r="X301" i="3" s="1"/>
  <c r="AM301" i="3"/>
  <c r="J301" i="3" s="1"/>
  <c r="AO301" i="3"/>
  <c r="AP301" i="3"/>
  <c r="AQ301" i="3"/>
  <c r="AR301" i="3"/>
  <c r="AS301" i="3"/>
  <c r="AJ301" i="3" s="1"/>
  <c r="AT301" i="3"/>
  <c r="AU301" i="3"/>
  <c r="AV301" i="3"/>
  <c r="AW301" i="3"/>
  <c r="AX301" i="3"/>
  <c r="BA301" i="3"/>
  <c r="BB301" i="3"/>
  <c r="AH302" i="3"/>
  <c r="E302" i="3" s="1"/>
  <c r="AI302" i="3"/>
  <c r="AL302" i="3"/>
  <c r="X302" i="3" s="1"/>
  <c r="AM302" i="3"/>
  <c r="J302" i="3" s="1"/>
  <c r="AO302" i="3"/>
  <c r="AP302" i="3"/>
  <c r="AQ302" i="3"/>
  <c r="AR302" i="3"/>
  <c r="AS302" i="3"/>
  <c r="AT302" i="3"/>
  <c r="AU302" i="3"/>
  <c r="AV302" i="3"/>
  <c r="AW302" i="3"/>
  <c r="AX302" i="3"/>
  <c r="BA302" i="3"/>
  <c r="BB302" i="3"/>
  <c r="AH303" i="3"/>
  <c r="AI303" i="3"/>
  <c r="U303" i="3" s="1"/>
  <c r="AL303" i="3"/>
  <c r="AM303" i="3"/>
  <c r="J303" i="3" s="1"/>
  <c r="AO303" i="3"/>
  <c r="AP303" i="3"/>
  <c r="AQ303" i="3"/>
  <c r="AR303" i="3"/>
  <c r="AS303" i="3"/>
  <c r="AT303" i="3"/>
  <c r="AU303" i="3"/>
  <c r="AV303" i="3"/>
  <c r="AW303" i="3"/>
  <c r="AX303" i="3"/>
  <c r="BA303" i="3"/>
  <c r="BB303" i="3"/>
  <c r="AH304" i="3"/>
  <c r="E304" i="3" s="1"/>
  <c r="AI304" i="3"/>
  <c r="AL304" i="3"/>
  <c r="AM304" i="3"/>
  <c r="AO304" i="3"/>
  <c r="AP304" i="3"/>
  <c r="AQ304" i="3"/>
  <c r="AR304" i="3"/>
  <c r="AS304" i="3"/>
  <c r="AJ304" i="3" s="1"/>
  <c r="AT304" i="3"/>
  <c r="AU304" i="3"/>
  <c r="AV304" i="3"/>
  <c r="AW304" i="3"/>
  <c r="AX304" i="3"/>
  <c r="BA304" i="3"/>
  <c r="BB304" i="3"/>
  <c r="AH305" i="3"/>
  <c r="E305" i="3" s="1"/>
  <c r="AI305" i="3"/>
  <c r="F305" i="3" s="1"/>
  <c r="AL305" i="3"/>
  <c r="X305" i="3" s="1"/>
  <c r="AM305" i="3"/>
  <c r="J305" i="3" s="1"/>
  <c r="AO305" i="3"/>
  <c r="AP305" i="3"/>
  <c r="AQ305" i="3"/>
  <c r="AR305" i="3"/>
  <c r="AS305" i="3"/>
  <c r="AJ305" i="3" s="1"/>
  <c r="AT305" i="3"/>
  <c r="AU305" i="3"/>
  <c r="AV305" i="3"/>
  <c r="AW305" i="3"/>
  <c r="AX305" i="3"/>
  <c r="BA305" i="3"/>
  <c r="BB305" i="3"/>
  <c r="AH306" i="3"/>
  <c r="T306" i="3" s="1"/>
  <c r="AI306" i="3"/>
  <c r="F306" i="3" s="1"/>
  <c r="AL306" i="3"/>
  <c r="AM306" i="3"/>
  <c r="Y306" i="3" s="1"/>
  <c r="AO306" i="3"/>
  <c r="AP306" i="3"/>
  <c r="AQ306" i="3"/>
  <c r="AR306" i="3"/>
  <c r="AS306" i="3"/>
  <c r="AJ306" i="3" s="1"/>
  <c r="V306" i="3" s="1"/>
  <c r="AT306" i="3"/>
  <c r="AU306" i="3"/>
  <c r="AV306" i="3"/>
  <c r="AW306" i="3"/>
  <c r="AN306" i="3" s="1"/>
  <c r="Z306" i="3" s="1"/>
  <c r="AX306" i="3"/>
  <c r="BA306" i="3"/>
  <c r="BB306" i="3"/>
  <c r="AH307" i="3"/>
  <c r="AI307" i="3"/>
  <c r="F307" i="3" s="1"/>
  <c r="AL307" i="3"/>
  <c r="AM307" i="3"/>
  <c r="J307" i="3" s="1"/>
  <c r="AO307" i="3"/>
  <c r="AP307" i="3"/>
  <c r="AQ307" i="3"/>
  <c r="AR307" i="3"/>
  <c r="AS307" i="3"/>
  <c r="AT307" i="3"/>
  <c r="AU307" i="3"/>
  <c r="AV307" i="3"/>
  <c r="AW307" i="3"/>
  <c r="AX307" i="3"/>
  <c r="BA307" i="3"/>
  <c r="BB307" i="3"/>
  <c r="AH308" i="3"/>
  <c r="AI308" i="3"/>
  <c r="AL308" i="3"/>
  <c r="I308" i="3" s="1"/>
  <c r="AM308" i="3"/>
  <c r="AO308" i="3"/>
  <c r="AP308" i="3"/>
  <c r="AQ308" i="3"/>
  <c r="AR308" i="3"/>
  <c r="AS308" i="3"/>
  <c r="AJ308" i="3" s="1"/>
  <c r="AT308" i="3"/>
  <c r="AU308" i="3"/>
  <c r="AV308" i="3"/>
  <c r="AW308" i="3"/>
  <c r="AN308" i="3" s="1"/>
  <c r="AX308" i="3"/>
  <c r="BA308" i="3"/>
  <c r="BB308" i="3"/>
  <c r="AH309" i="3"/>
  <c r="AI309" i="3"/>
  <c r="F309" i="3" s="1"/>
  <c r="AL309" i="3"/>
  <c r="I309" i="3" s="1"/>
  <c r="AM309" i="3"/>
  <c r="J309" i="3" s="1"/>
  <c r="AO309" i="3"/>
  <c r="AP309" i="3"/>
  <c r="AQ309" i="3"/>
  <c r="AR309" i="3"/>
  <c r="AS309" i="3"/>
  <c r="AJ309" i="3" s="1"/>
  <c r="AT309" i="3"/>
  <c r="AU309" i="3"/>
  <c r="AV309" i="3"/>
  <c r="AW309" i="3"/>
  <c r="AX309" i="3"/>
  <c r="BA309" i="3"/>
  <c r="BB309" i="3"/>
  <c r="AH310" i="3"/>
  <c r="T310" i="3" s="1"/>
  <c r="AI310" i="3"/>
  <c r="F310" i="3" s="1"/>
  <c r="AL310" i="3"/>
  <c r="X310" i="3" s="1"/>
  <c r="AM310" i="3"/>
  <c r="J310" i="3" s="1"/>
  <c r="AO310" i="3"/>
  <c r="AP310" i="3"/>
  <c r="AQ310" i="3"/>
  <c r="AR310" i="3"/>
  <c r="AS310" i="3"/>
  <c r="AT310" i="3"/>
  <c r="AU310" i="3"/>
  <c r="AV310" i="3"/>
  <c r="AW310" i="3"/>
  <c r="AX310" i="3"/>
  <c r="BA310" i="3"/>
  <c r="BB310" i="3"/>
  <c r="AH311" i="3"/>
  <c r="AI311" i="3"/>
  <c r="AL311" i="3"/>
  <c r="AM311" i="3"/>
  <c r="J311" i="3" s="1"/>
  <c r="AO311" i="3"/>
  <c r="AP311" i="3"/>
  <c r="AQ311" i="3"/>
  <c r="AR311" i="3"/>
  <c r="AS311" i="3"/>
  <c r="AT311" i="3"/>
  <c r="AU311" i="3"/>
  <c r="AV311" i="3"/>
  <c r="AW311" i="3"/>
  <c r="AN311" i="3" s="1"/>
  <c r="AX311" i="3"/>
  <c r="BA311" i="3"/>
  <c r="BB311" i="3"/>
  <c r="AH312" i="3"/>
  <c r="AI312" i="3"/>
  <c r="AL312" i="3"/>
  <c r="I312" i="3" s="1"/>
  <c r="AM312" i="3"/>
  <c r="AO312" i="3"/>
  <c r="AP312" i="3"/>
  <c r="AQ312" i="3"/>
  <c r="AR312" i="3"/>
  <c r="AS312" i="3"/>
  <c r="AJ312" i="3" s="1"/>
  <c r="AT312" i="3"/>
  <c r="AU312" i="3"/>
  <c r="AV312" i="3"/>
  <c r="AW312" i="3"/>
  <c r="AN312" i="3" s="1"/>
  <c r="AX312" i="3"/>
  <c r="BA312" i="3"/>
  <c r="BB312" i="3"/>
  <c r="AH313" i="3"/>
  <c r="E313" i="3" s="1"/>
  <c r="AI313" i="3"/>
  <c r="F313" i="3" s="1"/>
  <c r="AL313" i="3"/>
  <c r="AM313" i="3"/>
  <c r="J313" i="3" s="1"/>
  <c r="AO313" i="3"/>
  <c r="AP313" i="3"/>
  <c r="AQ313" i="3"/>
  <c r="AR313" i="3"/>
  <c r="AS313" i="3"/>
  <c r="AJ313" i="3" s="1"/>
  <c r="AT313" i="3"/>
  <c r="AU313" i="3"/>
  <c r="AV313" i="3"/>
  <c r="AW313" i="3"/>
  <c r="AX313" i="3"/>
  <c r="BA313" i="3"/>
  <c r="BB313" i="3"/>
  <c r="AH314" i="3"/>
  <c r="AI314" i="3"/>
  <c r="F314" i="3" s="1"/>
  <c r="AL314" i="3"/>
  <c r="I314" i="3" s="1"/>
  <c r="AM314" i="3"/>
  <c r="AO314" i="3"/>
  <c r="AP314" i="3"/>
  <c r="AQ314" i="3"/>
  <c r="AR314" i="3"/>
  <c r="AS314" i="3"/>
  <c r="AT314" i="3"/>
  <c r="AU314" i="3"/>
  <c r="AV314" i="3"/>
  <c r="AW314" i="3"/>
  <c r="AX314" i="3"/>
  <c r="BA314" i="3"/>
  <c r="BB314" i="3"/>
  <c r="AH315" i="3"/>
  <c r="AI315" i="3"/>
  <c r="AL315" i="3"/>
  <c r="AM315" i="3"/>
  <c r="AO315" i="3"/>
  <c r="AP315" i="3"/>
  <c r="AQ315" i="3"/>
  <c r="AR315" i="3"/>
  <c r="AS315" i="3"/>
  <c r="AT315" i="3"/>
  <c r="AU315" i="3"/>
  <c r="AV315" i="3"/>
  <c r="AW315" i="3"/>
  <c r="AX315" i="3"/>
  <c r="BA315" i="3"/>
  <c r="BB315" i="3"/>
  <c r="AH316" i="3"/>
  <c r="AI316" i="3"/>
  <c r="AL316" i="3"/>
  <c r="I316" i="3" s="1"/>
  <c r="AM316" i="3"/>
  <c r="AO316" i="3"/>
  <c r="AP316" i="3"/>
  <c r="AQ316" i="3"/>
  <c r="AR316" i="3"/>
  <c r="AS316" i="3"/>
  <c r="AJ316" i="3" s="1"/>
  <c r="AT316" i="3"/>
  <c r="AU316" i="3"/>
  <c r="AV316" i="3"/>
  <c r="AW316" i="3"/>
  <c r="AX316" i="3"/>
  <c r="BA316" i="3"/>
  <c r="BB316" i="3"/>
  <c r="AH317" i="3"/>
  <c r="T317" i="3" s="1"/>
  <c r="AI317" i="3"/>
  <c r="F317" i="3" s="1"/>
  <c r="AL317" i="3"/>
  <c r="I317" i="3" s="1"/>
  <c r="AM317" i="3"/>
  <c r="Y317" i="3" s="1"/>
  <c r="AO317" i="3"/>
  <c r="AP317" i="3"/>
  <c r="AQ317" i="3"/>
  <c r="AR317" i="3"/>
  <c r="AS317" i="3"/>
  <c r="AJ317" i="3" s="1"/>
  <c r="AT317" i="3"/>
  <c r="AU317" i="3"/>
  <c r="AV317" i="3"/>
  <c r="AW317" i="3"/>
  <c r="AX317" i="3"/>
  <c r="BA317" i="3"/>
  <c r="BB317" i="3"/>
  <c r="AH318" i="3"/>
  <c r="E318" i="3" s="1"/>
  <c r="AI318" i="3"/>
  <c r="F318" i="3" s="1"/>
  <c r="AL318" i="3"/>
  <c r="I318" i="3" s="1"/>
  <c r="AM318" i="3"/>
  <c r="J318" i="3" s="1"/>
  <c r="AO318" i="3"/>
  <c r="AP318" i="3"/>
  <c r="AQ318" i="3"/>
  <c r="AR318" i="3"/>
  <c r="AS318" i="3"/>
  <c r="AT318" i="3"/>
  <c r="AU318" i="3"/>
  <c r="AV318" i="3"/>
  <c r="AW318" i="3"/>
  <c r="AX318" i="3"/>
  <c r="BA318" i="3"/>
  <c r="BB318" i="3"/>
  <c r="AH319" i="3"/>
  <c r="AI319" i="3"/>
  <c r="F319" i="3" s="1"/>
  <c r="AL319" i="3"/>
  <c r="AM319" i="3"/>
  <c r="J319" i="3" s="1"/>
  <c r="AO319" i="3"/>
  <c r="AP319" i="3"/>
  <c r="AQ319" i="3"/>
  <c r="AR319" i="3"/>
  <c r="AS319" i="3"/>
  <c r="AT319" i="3"/>
  <c r="AU319" i="3"/>
  <c r="AV319" i="3"/>
  <c r="AW319" i="3"/>
  <c r="AX319" i="3"/>
  <c r="BA319" i="3"/>
  <c r="BB319" i="3"/>
  <c r="AH320" i="3"/>
  <c r="E320" i="3" s="1"/>
  <c r="AI320" i="3"/>
  <c r="AL320" i="3"/>
  <c r="AM320" i="3"/>
  <c r="AO320" i="3"/>
  <c r="AP320" i="3"/>
  <c r="AQ320" i="3"/>
  <c r="AR320" i="3"/>
  <c r="AS320" i="3"/>
  <c r="AJ320" i="3" s="1"/>
  <c r="AT320" i="3"/>
  <c r="AU320" i="3"/>
  <c r="AV320" i="3"/>
  <c r="AW320" i="3"/>
  <c r="AX320" i="3"/>
  <c r="BA320" i="3"/>
  <c r="BB320" i="3"/>
  <c r="AH321" i="3"/>
  <c r="AI321" i="3"/>
  <c r="F321" i="3" s="1"/>
  <c r="AL321" i="3"/>
  <c r="X321" i="3" s="1"/>
  <c r="AM321" i="3"/>
  <c r="J321" i="3" s="1"/>
  <c r="AO321" i="3"/>
  <c r="AP321" i="3"/>
  <c r="AQ321" i="3"/>
  <c r="AR321" i="3"/>
  <c r="AS321" i="3"/>
  <c r="AJ321" i="3" s="1"/>
  <c r="AT321" i="3"/>
  <c r="AU321" i="3"/>
  <c r="AV321" i="3"/>
  <c r="AW321" i="3"/>
  <c r="AX321" i="3"/>
  <c r="BA321" i="3"/>
  <c r="BB321" i="3"/>
  <c r="AH322" i="3"/>
  <c r="AI322" i="3"/>
  <c r="U322" i="3" s="1"/>
  <c r="AL322" i="3"/>
  <c r="AM322" i="3"/>
  <c r="Y322" i="3" s="1"/>
  <c r="AO322" i="3"/>
  <c r="AP322" i="3"/>
  <c r="AQ322" i="3"/>
  <c r="AR322" i="3"/>
  <c r="AS322" i="3"/>
  <c r="AJ322" i="3" s="1"/>
  <c r="V322" i="3" s="1"/>
  <c r="AT322" i="3"/>
  <c r="AU322" i="3"/>
  <c r="AV322" i="3"/>
  <c r="AW322" i="3"/>
  <c r="AX322" i="3"/>
  <c r="BA322" i="3"/>
  <c r="BB322" i="3"/>
  <c r="AH323" i="3"/>
  <c r="AI323" i="3"/>
  <c r="U323" i="3" s="1"/>
  <c r="AL323" i="3"/>
  <c r="AM323" i="3"/>
  <c r="J323" i="3" s="1"/>
  <c r="AO323" i="3"/>
  <c r="AP323" i="3"/>
  <c r="AQ323" i="3"/>
  <c r="AR323" i="3"/>
  <c r="AS323" i="3"/>
  <c r="AT323" i="3"/>
  <c r="AU323" i="3"/>
  <c r="AV323" i="3"/>
  <c r="AW323" i="3"/>
  <c r="AX323" i="3"/>
  <c r="BA323" i="3"/>
  <c r="BB323" i="3"/>
  <c r="AH324" i="3"/>
  <c r="AI324" i="3"/>
  <c r="AL324" i="3"/>
  <c r="I324" i="3" s="1"/>
  <c r="AM324" i="3"/>
  <c r="AO324" i="3"/>
  <c r="AP324" i="3"/>
  <c r="AQ324" i="3"/>
  <c r="AR324" i="3"/>
  <c r="AS324" i="3"/>
  <c r="AJ324" i="3" s="1"/>
  <c r="AT324" i="3"/>
  <c r="AU324" i="3"/>
  <c r="AV324" i="3"/>
  <c r="AW324" i="3"/>
  <c r="AX324" i="3"/>
  <c r="BA324" i="3"/>
  <c r="BB324" i="3"/>
  <c r="AH325" i="3"/>
  <c r="E325" i="3" s="1"/>
  <c r="AI325" i="3"/>
  <c r="F325" i="3" s="1"/>
  <c r="AL325" i="3"/>
  <c r="AM325" i="3"/>
  <c r="J325" i="3" s="1"/>
  <c r="AO325" i="3"/>
  <c r="AP325" i="3"/>
  <c r="AQ325" i="3"/>
  <c r="AR325" i="3"/>
  <c r="AS325" i="3"/>
  <c r="AJ325" i="3" s="1"/>
  <c r="AT325" i="3"/>
  <c r="AU325" i="3"/>
  <c r="AV325" i="3"/>
  <c r="AW325" i="3"/>
  <c r="AX325" i="3"/>
  <c r="BA325" i="3"/>
  <c r="BB325" i="3"/>
  <c r="AH326" i="3"/>
  <c r="AI326" i="3"/>
  <c r="F326" i="3" s="1"/>
  <c r="AL326" i="3"/>
  <c r="X326" i="3" s="1"/>
  <c r="AM326" i="3"/>
  <c r="J326" i="3" s="1"/>
  <c r="AO326" i="3"/>
  <c r="AP326" i="3"/>
  <c r="AQ326" i="3"/>
  <c r="AR326" i="3"/>
  <c r="AS326" i="3"/>
  <c r="AT326" i="3"/>
  <c r="AU326" i="3"/>
  <c r="AV326" i="3"/>
  <c r="AW326" i="3"/>
  <c r="AX326" i="3"/>
  <c r="BA326" i="3"/>
  <c r="BB326" i="3"/>
  <c r="AH327" i="3"/>
  <c r="AI327" i="3"/>
  <c r="AL327" i="3"/>
  <c r="AM327" i="3"/>
  <c r="J327" i="3" s="1"/>
  <c r="AO327" i="3"/>
  <c r="AP327" i="3"/>
  <c r="AQ327" i="3"/>
  <c r="AR327" i="3"/>
  <c r="AS327" i="3"/>
  <c r="AT327" i="3"/>
  <c r="AU327" i="3"/>
  <c r="AV327" i="3"/>
  <c r="AW327" i="3"/>
  <c r="AX327" i="3"/>
  <c r="BA327" i="3"/>
  <c r="BB327" i="3"/>
  <c r="AH328" i="3"/>
  <c r="E328" i="3" s="1"/>
  <c r="AI328" i="3"/>
  <c r="AL328" i="3"/>
  <c r="AM328" i="3"/>
  <c r="AO328" i="3"/>
  <c r="AP328" i="3"/>
  <c r="AQ328" i="3"/>
  <c r="AR328" i="3"/>
  <c r="AS328" i="3"/>
  <c r="AJ328" i="3" s="1"/>
  <c r="AT328" i="3"/>
  <c r="AU328" i="3"/>
  <c r="AV328" i="3"/>
  <c r="AW328" i="3"/>
  <c r="AN328" i="3" s="1"/>
  <c r="AX328" i="3"/>
  <c r="BA328" i="3"/>
  <c r="BB328" i="3"/>
  <c r="AH329" i="3"/>
  <c r="T329" i="3" s="1"/>
  <c r="AI329" i="3"/>
  <c r="F329" i="3" s="1"/>
  <c r="AL329" i="3"/>
  <c r="I329" i="3" s="1"/>
  <c r="AM329" i="3"/>
  <c r="AO329" i="3"/>
  <c r="AP329" i="3"/>
  <c r="AQ329" i="3"/>
  <c r="AR329" i="3"/>
  <c r="AS329" i="3"/>
  <c r="AJ329" i="3" s="1"/>
  <c r="AT329" i="3"/>
  <c r="AU329" i="3"/>
  <c r="AV329" i="3"/>
  <c r="AW329" i="3"/>
  <c r="AN329" i="3" s="1"/>
  <c r="AX329" i="3"/>
  <c r="BA329" i="3"/>
  <c r="BB329" i="3"/>
  <c r="AH330" i="3"/>
  <c r="AI330" i="3"/>
  <c r="AL330" i="3"/>
  <c r="X330" i="3" s="1"/>
  <c r="AM330" i="3"/>
  <c r="Y330" i="3" s="1"/>
  <c r="AO330" i="3"/>
  <c r="AP330" i="3"/>
  <c r="AQ330" i="3"/>
  <c r="AR330" i="3"/>
  <c r="AS330" i="3"/>
  <c r="AJ330" i="3" s="1"/>
  <c r="V330" i="3" s="1"/>
  <c r="AT330" i="3"/>
  <c r="AU330" i="3"/>
  <c r="AV330" i="3"/>
  <c r="AW330" i="3"/>
  <c r="AX330" i="3"/>
  <c r="BA330" i="3"/>
  <c r="BB330" i="3"/>
  <c r="AH331" i="3"/>
  <c r="AI331" i="3"/>
  <c r="U331" i="3" s="1"/>
  <c r="AL331" i="3"/>
  <c r="AM331" i="3"/>
  <c r="J331" i="3" s="1"/>
  <c r="AO331" i="3"/>
  <c r="AP331" i="3"/>
  <c r="AQ331" i="3"/>
  <c r="AR331" i="3"/>
  <c r="AS331" i="3"/>
  <c r="AT331" i="3"/>
  <c r="AU331" i="3"/>
  <c r="AV331" i="3"/>
  <c r="AW331" i="3"/>
  <c r="AN331" i="3" s="1"/>
  <c r="AX331" i="3"/>
  <c r="BA331" i="3"/>
  <c r="BB331" i="3"/>
  <c r="AH332" i="3"/>
  <c r="AI332" i="3"/>
  <c r="AL332" i="3"/>
  <c r="I332" i="3" s="1"/>
  <c r="AM332" i="3"/>
  <c r="AO332" i="3"/>
  <c r="AP332" i="3"/>
  <c r="AQ332" i="3"/>
  <c r="AR332" i="3"/>
  <c r="AS332" i="3"/>
  <c r="AJ332" i="3" s="1"/>
  <c r="AT332" i="3"/>
  <c r="AU332" i="3"/>
  <c r="AV332" i="3"/>
  <c r="AW332" i="3"/>
  <c r="AN332" i="3" s="1"/>
  <c r="AX332" i="3"/>
  <c r="BA332" i="3"/>
  <c r="BB332" i="3"/>
  <c r="BK332" i="3"/>
  <c r="AH333" i="3"/>
  <c r="E333" i="3" s="1"/>
  <c r="AI333" i="3"/>
  <c r="F333" i="3" s="1"/>
  <c r="AL333" i="3"/>
  <c r="AM333" i="3"/>
  <c r="AO333" i="3"/>
  <c r="AP333" i="3"/>
  <c r="AQ333" i="3"/>
  <c r="AR333" i="3"/>
  <c r="AS333" i="3"/>
  <c r="AJ333" i="3" s="1"/>
  <c r="AT333" i="3"/>
  <c r="AU333" i="3"/>
  <c r="AV333" i="3"/>
  <c r="AW333" i="3"/>
  <c r="AN333" i="3" s="1"/>
  <c r="AX333" i="3"/>
  <c r="BA333" i="3"/>
  <c r="BB333" i="3"/>
  <c r="AH334" i="3"/>
  <c r="E334" i="3" s="1"/>
  <c r="AI334" i="3"/>
  <c r="F334" i="3" s="1"/>
  <c r="AL334" i="3"/>
  <c r="X334" i="3" s="1"/>
  <c r="AM334" i="3"/>
  <c r="Y334" i="3" s="1"/>
  <c r="AO334" i="3"/>
  <c r="AP334" i="3"/>
  <c r="AQ334" i="3"/>
  <c r="AR334" i="3"/>
  <c r="AS334" i="3"/>
  <c r="AT334" i="3"/>
  <c r="AU334" i="3"/>
  <c r="AV334" i="3"/>
  <c r="AW334" i="3"/>
  <c r="AX334" i="3"/>
  <c r="BA334" i="3"/>
  <c r="BB334" i="3"/>
  <c r="AH335" i="3"/>
  <c r="AI335" i="3"/>
  <c r="U335" i="3" s="1"/>
  <c r="AL335" i="3"/>
  <c r="AM335" i="3"/>
  <c r="J335" i="3" s="1"/>
  <c r="AO335" i="3"/>
  <c r="AP335" i="3"/>
  <c r="AQ335" i="3"/>
  <c r="AR335" i="3"/>
  <c r="AS335" i="3"/>
  <c r="AT335" i="3"/>
  <c r="AU335" i="3"/>
  <c r="AV335" i="3"/>
  <c r="AW335" i="3"/>
  <c r="AX335" i="3"/>
  <c r="BA335" i="3"/>
  <c r="BB335" i="3"/>
  <c r="AH336" i="3"/>
  <c r="E336" i="3" s="1"/>
  <c r="AI336" i="3"/>
  <c r="AL336" i="3"/>
  <c r="AM336" i="3"/>
  <c r="AO336" i="3"/>
  <c r="AP336" i="3"/>
  <c r="AQ336" i="3"/>
  <c r="AR336" i="3"/>
  <c r="AS336" i="3"/>
  <c r="AJ336" i="3" s="1"/>
  <c r="AT336" i="3"/>
  <c r="AU336" i="3"/>
  <c r="AV336" i="3"/>
  <c r="AW336" i="3"/>
  <c r="AN336" i="3" s="1"/>
  <c r="AX336" i="3"/>
  <c r="BA336" i="3"/>
  <c r="BB336" i="3"/>
  <c r="AH337" i="3"/>
  <c r="AI337" i="3"/>
  <c r="F337" i="3" s="1"/>
  <c r="AL337" i="3"/>
  <c r="AM337" i="3"/>
  <c r="Y337" i="3" s="1"/>
  <c r="AO337" i="3"/>
  <c r="AP337" i="3"/>
  <c r="AQ337" i="3"/>
  <c r="AR337" i="3"/>
  <c r="AS337" i="3"/>
  <c r="AJ337" i="3" s="1"/>
  <c r="AT337" i="3"/>
  <c r="AU337" i="3"/>
  <c r="AV337" i="3"/>
  <c r="AW337" i="3"/>
  <c r="AX337" i="3"/>
  <c r="BA337" i="3"/>
  <c r="BB337" i="3"/>
  <c r="AH338" i="3"/>
  <c r="E338" i="3" s="1"/>
  <c r="AI338" i="3"/>
  <c r="AL338" i="3"/>
  <c r="X338" i="3" s="1"/>
  <c r="AM338" i="3"/>
  <c r="J338" i="3" s="1"/>
  <c r="AO338" i="3"/>
  <c r="AP338" i="3"/>
  <c r="AQ338" i="3"/>
  <c r="AR338" i="3"/>
  <c r="AS338" i="3"/>
  <c r="AJ338" i="3" s="1"/>
  <c r="V338" i="3" s="1"/>
  <c r="AT338" i="3"/>
  <c r="AU338" i="3"/>
  <c r="AV338" i="3"/>
  <c r="AW338" i="3"/>
  <c r="AN338" i="3" s="1"/>
  <c r="Z338" i="3" s="1"/>
  <c r="AX338" i="3"/>
  <c r="BA338" i="3"/>
  <c r="BB338" i="3"/>
  <c r="AH339" i="3"/>
  <c r="AI339" i="3"/>
  <c r="AL339" i="3"/>
  <c r="AM339" i="3"/>
  <c r="J339" i="3" s="1"/>
  <c r="AO339" i="3"/>
  <c r="AP339" i="3"/>
  <c r="AQ339" i="3"/>
  <c r="AR339" i="3"/>
  <c r="AS339" i="3"/>
  <c r="AT339" i="3"/>
  <c r="AU339" i="3"/>
  <c r="AV339" i="3"/>
  <c r="AW339" i="3"/>
  <c r="AX339" i="3"/>
  <c r="BA339" i="3"/>
  <c r="BB339" i="3"/>
  <c r="AH340" i="3"/>
  <c r="AI340" i="3"/>
  <c r="AL340" i="3"/>
  <c r="I340" i="3" s="1"/>
  <c r="AM340" i="3"/>
  <c r="AO340" i="3"/>
  <c r="AP340" i="3"/>
  <c r="AQ340" i="3"/>
  <c r="AR340" i="3"/>
  <c r="AS340" i="3"/>
  <c r="AJ340" i="3" s="1"/>
  <c r="AT340" i="3"/>
  <c r="AU340" i="3"/>
  <c r="AV340" i="3"/>
  <c r="AW340" i="3"/>
  <c r="AX340" i="3"/>
  <c r="BA340" i="3"/>
  <c r="BB340" i="3"/>
  <c r="AH341" i="3"/>
  <c r="AI341" i="3"/>
  <c r="F341" i="3" s="1"/>
  <c r="AL341" i="3"/>
  <c r="AM341" i="3"/>
  <c r="Y341" i="3" s="1"/>
  <c r="AO341" i="3"/>
  <c r="AP341" i="3"/>
  <c r="AQ341" i="3"/>
  <c r="AR341" i="3"/>
  <c r="AS341" i="3"/>
  <c r="AJ341" i="3" s="1"/>
  <c r="AT341" i="3"/>
  <c r="AU341" i="3"/>
  <c r="AV341" i="3"/>
  <c r="AW341" i="3"/>
  <c r="AX341" i="3"/>
  <c r="BA341" i="3"/>
  <c r="BB341" i="3"/>
  <c r="AH342" i="3"/>
  <c r="E342" i="3" s="1"/>
  <c r="AI342" i="3"/>
  <c r="U342" i="3" s="1"/>
  <c r="AL342" i="3"/>
  <c r="X342" i="3" s="1"/>
  <c r="AM342" i="3"/>
  <c r="J342" i="3" s="1"/>
  <c r="AO342" i="3"/>
  <c r="AP342" i="3"/>
  <c r="AQ342" i="3"/>
  <c r="AR342" i="3"/>
  <c r="AS342" i="3"/>
  <c r="AT342" i="3"/>
  <c r="AU342" i="3"/>
  <c r="AV342" i="3"/>
  <c r="AW342" i="3"/>
  <c r="AX342" i="3"/>
  <c r="BA342" i="3"/>
  <c r="BB342" i="3"/>
  <c r="AH343" i="3"/>
  <c r="AI343" i="3"/>
  <c r="U343" i="3" s="1"/>
  <c r="AL343" i="3"/>
  <c r="AM343" i="3"/>
  <c r="Y343" i="3" s="1"/>
  <c r="AO343" i="3"/>
  <c r="AP343" i="3"/>
  <c r="AQ343" i="3"/>
  <c r="AR343" i="3"/>
  <c r="AS343" i="3"/>
  <c r="AT343" i="3"/>
  <c r="AU343" i="3"/>
  <c r="AV343" i="3"/>
  <c r="AW343" i="3"/>
  <c r="AX343" i="3"/>
  <c r="BA343" i="3"/>
  <c r="BB343" i="3"/>
  <c r="AH344" i="3"/>
  <c r="E344" i="3" s="1"/>
  <c r="AI344" i="3"/>
  <c r="AL344" i="3"/>
  <c r="AM344" i="3"/>
  <c r="AO344" i="3"/>
  <c r="AP344" i="3"/>
  <c r="AQ344" i="3"/>
  <c r="AR344" i="3"/>
  <c r="AS344" i="3"/>
  <c r="AJ344" i="3" s="1"/>
  <c r="AT344" i="3"/>
  <c r="AU344" i="3"/>
  <c r="AV344" i="3"/>
  <c r="AW344" i="3"/>
  <c r="AX344" i="3"/>
  <c r="BA344" i="3"/>
  <c r="BB344" i="3"/>
  <c r="AH345" i="3"/>
  <c r="T345" i="3" s="1"/>
  <c r="AI345" i="3"/>
  <c r="F345" i="3" s="1"/>
  <c r="AL345" i="3"/>
  <c r="I345" i="3" s="1"/>
  <c r="AM345" i="3"/>
  <c r="AO345" i="3"/>
  <c r="AP345" i="3"/>
  <c r="AQ345" i="3"/>
  <c r="AR345" i="3"/>
  <c r="AS345" i="3"/>
  <c r="AJ345" i="3" s="1"/>
  <c r="AT345" i="3"/>
  <c r="AU345" i="3"/>
  <c r="AV345" i="3"/>
  <c r="AW345" i="3"/>
  <c r="AX345" i="3"/>
  <c r="BA345" i="3"/>
  <c r="BB345" i="3"/>
  <c r="AH346" i="3"/>
  <c r="AI346" i="3"/>
  <c r="F346" i="3" s="1"/>
  <c r="AL346" i="3"/>
  <c r="X346" i="3" s="1"/>
  <c r="AM346" i="3"/>
  <c r="J346" i="3" s="1"/>
  <c r="AO346" i="3"/>
  <c r="AP346" i="3"/>
  <c r="AQ346" i="3"/>
  <c r="AR346" i="3"/>
  <c r="AS346" i="3"/>
  <c r="AJ346" i="3" s="1"/>
  <c r="V346" i="3" s="1"/>
  <c r="AT346" i="3"/>
  <c r="AU346" i="3"/>
  <c r="AV346" i="3"/>
  <c r="AW346" i="3"/>
  <c r="AN346" i="3" s="1"/>
  <c r="Z346" i="3" s="1"/>
  <c r="AX346" i="3"/>
  <c r="BA346" i="3"/>
  <c r="BB346" i="3"/>
  <c r="AH347" i="3"/>
  <c r="AI347" i="3"/>
  <c r="F347" i="3" s="1"/>
  <c r="AL347" i="3"/>
  <c r="AM347" i="3"/>
  <c r="AO347" i="3"/>
  <c r="AP347" i="3"/>
  <c r="AQ347" i="3"/>
  <c r="AR347" i="3"/>
  <c r="AS347" i="3"/>
  <c r="AT347" i="3"/>
  <c r="AU347" i="3"/>
  <c r="AV347" i="3"/>
  <c r="AW347" i="3"/>
  <c r="AX347" i="3"/>
  <c r="BA347" i="3"/>
  <c r="BB347" i="3"/>
  <c r="AH348" i="3"/>
  <c r="AI348" i="3"/>
  <c r="AL348" i="3"/>
  <c r="I348" i="3" s="1"/>
  <c r="AM348" i="3"/>
  <c r="AO348" i="3"/>
  <c r="AP348" i="3"/>
  <c r="AQ348" i="3"/>
  <c r="AR348" i="3"/>
  <c r="AS348" i="3"/>
  <c r="AJ348" i="3" s="1"/>
  <c r="AT348" i="3"/>
  <c r="AU348" i="3"/>
  <c r="AV348" i="3"/>
  <c r="AW348" i="3"/>
  <c r="AX348" i="3"/>
  <c r="BA348" i="3"/>
  <c r="BB348" i="3"/>
  <c r="AH349" i="3"/>
  <c r="AI349" i="3"/>
  <c r="F349" i="3" s="1"/>
  <c r="AL349" i="3"/>
  <c r="X349" i="3" s="1"/>
  <c r="AM349" i="3"/>
  <c r="Y349" i="3" s="1"/>
  <c r="AO349" i="3"/>
  <c r="AP349" i="3"/>
  <c r="AQ349" i="3"/>
  <c r="AR349" i="3"/>
  <c r="AS349" i="3"/>
  <c r="AJ349" i="3" s="1"/>
  <c r="AT349" i="3"/>
  <c r="AU349" i="3"/>
  <c r="AV349" i="3"/>
  <c r="AW349" i="3"/>
  <c r="AX349" i="3"/>
  <c r="BA349" i="3"/>
  <c r="BB349" i="3"/>
  <c r="AH350" i="3"/>
  <c r="E350" i="3" s="1"/>
  <c r="AI350" i="3"/>
  <c r="F350" i="3" s="1"/>
  <c r="AL350" i="3"/>
  <c r="AM350" i="3"/>
  <c r="J350" i="3" s="1"/>
  <c r="AO350" i="3"/>
  <c r="AP350" i="3"/>
  <c r="AQ350" i="3"/>
  <c r="AR350" i="3"/>
  <c r="AS350" i="3"/>
  <c r="AT350" i="3"/>
  <c r="AU350" i="3"/>
  <c r="AV350" i="3"/>
  <c r="AW350" i="3"/>
  <c r="AX350" i="3"/>
  <c r="BA350" i="3"/>
  <c r="BB350" i="3"/>
  <c r="AH351" i="3"/>
  <c r="AI351" i="3"/>
  <c r="F351" i="3" s="1"/>
  <c r="AL351" i="3"/>
  <c r="AM351" i="3"/>
  <c r="J351" i="3" s="1"/>
  <c r="AO351" i="3"/>
  <c r="AP351" i="3"/>
  <c r="AQ351" i="3"/>
  <c r="AR351" i="3"/>
  <c r="AS351" i="3"/>
  <c r="AT351" i="3"/>
  <c r="AU351" i="3"/>
  <c r="AV351" i="3"/>
  <c r="AW351" i="3"/>
  <c r="AX351" i="3"/>
  <c r="BA351" i="3"/>
  <c r="BB351" i="3"/>
  <c r="AH352" i="3"/>
  <c r="E352" i="3" s="1"/>
  <c r="AI352" i="3"/>
  <c r="AL352" i="3"/>
  <c r="AM352" i="3"/>
  <c r="AO352" i="3"/>
  <c r="AP352" i="3"/>
  <c r="AQ352" i="3"/>
  <c r="AR352" i="3"/>
  <c r="AS352" i="3"/>
  <c r="AJ352" i="3" s="1"/>
  <c r="AT352" i="3"/>
  <c r="AU352" i="3"/>
  <c r="AV352" i="3"/>
  <c r="AW352" i="3"/>
  <c r="AX352" i="3"/>
  <c r="BA352" i="3"/>
  <c r="BB352" i="3"/>
  <c r="AH353" i="3"/>
  <c r="AI353" i="3"/>
  <c r="F353" i="3" s="1"/>
  <c r="AL353" i="3"/>
  <c r="I353" i="3" s="1"/>
  <c r="AM353" i="3"/>
  <c r="J353" i="3" s="1"/>
  <c r="AO353" i="3"/>
  <c r="AP353" i="3"/>
  <c r="AQ353" i="3"/>
  <c r="AR353" i="3"/>
  <c r="AS353" i="3"/>
  <c r="AJ353" i="3" s="1"/>
  <c r="AT353" i="3"/>
  <c r="AU353" i="3"/>
  <c r="AV353" i="3"/>
  <c r="AW353" i="3"/>
  <c r="AX353" i="3"/>
  <c r="BA353" i="3"/>
  <c r="BB353" i="3"/>
  <c r="AH354" i="3"/>
  <c r="E354" i="3" s="1"/>
  <c r="AI354" i="3"/>
  <c r="AL354" i="3"/>
  <c r="I354" i="3" s="1"/>
  <c r="AM354" i="3"/>
  <c r="J354" i="3" s="1"/>
  <c r="AO354" i="3"/>
  <c r="AP354" i="3"/>
  <c r="AQ354" i="3"/>
  <c r="AR354" i="3"/>
  <c r="AS354" i="3"/>
  <c r="AJ354" i="3" s="1"/>
  <c r="V354" i="3" s="1"/>
  <c r="AT354" i="3"/>
  <c r="AU354" i="3"/>
  <c r="AV354" i="3"/>
  <c r="AW354" i="3"/>
  <c r="AX354" i="3"/>
  <c r="BA354" i="3"/>
  <c r="BB354" i="3"/>
  <c r="AH355" i="3"/>
  <c r="AI355" i="3"/>
  <c r="U355" i="3" s="1"/>
  <c r="AL355" i="3"/>
  <c r="AM355" i="3"/>
  <c r="Y355" i="3" s="1"/>
  <c r="AO355" i="3"/>
  <c r="AP355" i="3"/>
  <c r="AQ355" i="3"/>
  <c r="AR355" i="3"/>
  <c r="AS355" i="3"/>
  <c r="AT355" i="3"/>
  <c r="AU355" i="3"/>
  <c r="AV355" i="3"/>
  <c r="AW355" i="3"/>
  <c r="AN355" i="3" s="1"/>
  <c r="K355" i="3" s="1"/>
  <c r="AX355" i="3"/>
  <c r="BA355" i="3"/>
  <c r="BB355" i="3"/>
  <c r="AH356" i="3"/>
  <c r="AI356" i="3"/>
  <c r="AL356" i="3"/>
  <c r="I356" i="3" s="1"/>
  <c r="AM356" i="3"/>
  <c r="AO356" i="3"/>
  <c r="AP356" i="3"/>
  <c r="AQ356" i="3"/>
  <c r="AR356" i="3"/>
  <c r="AS356" i="3"/>
  <c r="AJ356" i="3" s="1"/>
  <c r="AT356" i="3"/>
  <c r="AU356" i="3"/>
  <c r="AV356" i="3"/>
  <c r="AW356" i="3"/>
  <c r="AX356" i="3"/>
  <c r="BA356" i="3"/>
  <c r="BB356" i="3"/>
  <c r="AH357" i="3"/>
  <c r="AI357" i="3"/>
  <c r="F357" i="3" s="1"/>
  <c r="AL357" i="3"/>
  <c r="X357" i="3" s="1"/>
  <c r="AM357" i="3"/>
  <c r="J357" i="3" s="1"/>
  <c r="AO357" i="3"/>
  <c r="AP357" i="3"/>
  <c r="AQ357" i="3"/>
  <c r="AR357" i="3"/>
  <c r="AS357" i="3"/>
  <c r="AJ357" i="3" s="1"/>
  <c r="AT357" i="3"/>
  <c r="AU357" i="3"/>
  <c r="AV357" i="3"/>
  <c r="AW357" i="3"/>
  <c r="AX357" i="3"/>
  <c r="BA357" i="3"/>
  <c r="BB357" i="3"/>
  <c r="AH358" i="3"/>
  <c r="T358" i="3" s="1"/>
  <c r="AI358" i="3"/>
  <c r="F358" i="3" s="1"/>
  <c r="AL358" i="3"/>
  <c r="X358" i="3" s="1"/>
  <c r="AM358" i="3"/>
  <c r="AO358" i="3"/>
  <c r="AP358" i="3"/>
  <c r="AQ358" i="3"/>
  <c r="AR358" i="3"/>
  <c r="AS358" i="3"/>
  <c r="AT358" i="3"/>
  <c r="AU358" i="3"/>
  <c r="AV358" i="3"/>
  <c r="AW358" i="3"/>
  <c r="AX358" i="3"/>
  <c r="BA358" i="3"/>
  <c r="BB358" i="3"/>
  <c r="AH359" i="3"/>
  <c r="AI359" i="3"/>
  <c r="F359" i="3" s="1"/>
  <c r="AL359" i="3"/>
  <c r="AM359" i="3"/>
  <c r="AO359" i="3"/>
  <c r="AP359" i="3"/>
  <c r="AQ359" i="3"/>
  <c r="AR359" i="3"/>
  <c r="AS359" i="3"/>
  <c r="AT359" i="3"/>
  <c r="AU359" i="3"/>
  <c r="AV359" i="3"/>
  <c r="AW359" i="3"/>
  <c r="AX359" i="3"/>
  <c r="BA359" i="3"/>
  <c r="BB359" i="3"/>
  <c r="AH360" i="3"/>
  <c r="E360" i="3" s="1"/>
  <c r="AI360" i="3"/>
  <c r="AL360" i="3"/>
  <c r="AM360" i="3"/>
  <c r="AO360" i="3"/>
  <c r="AP360" i="3"/>
  <c r="AQ360" i="3"/>
  <c r="AR360" i="3"/>
  <c r="AS360" i="3"/>
  <c r="AJ360" i="3" s="1"/>
  <c r="AT360" i="3"/>
  <c r="AU360" i="3"/>
  <c r="AV360" i="3"/>
  <c r="AW360" i="3"/>
  <c r="AN360" i="3" s="1"/>
  <c r="AX360" i="3"/>
  <c r="BA360" i="3"/>
  <c r="BB360" i="3"/>
  <c r="AH361" i="3"/>
  <c r="AI361" i="3"/>
  <c r="F361" i="3" s="1"/>
  <c r="AL361" i="3"/>
  <c r="X361" i="3" s="1"/>
  <c r="AM361" i="3"/>
  <c r="Y361" i="3" s="1"/>
  <c r="AO361" i="3"/>
  <c r="AP361" i="3"/>
  <c r="AQ361" i="3"/>
  <c r="AR361" i="3"/>
  <c r="AS361" i="3"/>
  <c r="AJ361" i="3" s="1"/>
  <c r="AT361" i="3"/>
  <c r="AU361" i="3"/>
  <c r="AV361" i="3"/>
  <c r="AW361" i="3"/>
  <c r="AX361" i="3"/>
  <c r="BA361" i="3"/>
  <c r="BB361" i="3"/>
  <c r="AH362" i="3"/>
  <c r="AI362" i="3"/>
  <c r="F362" i="3" s="1"/>
  <c r="AL362" i="3"/>
  <c r="X362" i="3" s="1"/>
  <c r="AM362" i="3"/>
  <c r="J362" i="3" s="1"/>
  <c r="AO362" i="3"/>
  <c r="AP362" i="3"/>
  <c r="AQ362" i="3"/>
  <c r="AR362" i="3"/>
  <c r="AS362" i="3"/>
  <c r="AJ362" i="3" s="1"/>
  <c r="V362" i="3" s="1"/>
  <c r="AT362" i="3"/>
  <c r="AU362" i="3"/>
  <c r="AV362" i="3"/>
  <c r="AW362" i="3"/>
  <c r="BK362" i="3" s="1"/>
  <c r="AX362" i="3"/>
  <c r="BA362" i="3"/>
  <c r="BB362" i="3"/>
  <c r="AH363" i="3"/>
  <c r="AI363" i="3"/>
  <c r="AL363" i="3"/>
  <c r="AM363" i="3"/>
  <c r="Y363" i="3" s="1"/>
  <c r="AO363" i="3"/>
  <c r="AP363" i="3"/>
  <c r="AQ363" i="3"/>
  <c r="AR363" i="3"/>
  <c r="AS363" i="3"/>
  <c r="AT363" i="3"/>
  <c r="AU363" i="3"/>
  <c r="AV363" i="3"/>
  <c r="AW363" i="3"/>
  <c r="AX363" i="3"/>
  <c r="BA363" i="3"/>
  <c r="BB363" i="3"/>
  <c r="AH364" i="3"/>
  <c r="AI364" i="3"/>
  <c r="AL364" i="3"/>
  <c r="I364" i="3" s="1"/>
  <c r="AM364" i="3"/>
  <c r="AO364" i="3"/>
  <c r="AP364" i="3"/>
  <c r="AQ364" i="3"/>
  <c r="AR364" i="3"/>
  <c r="AS364" i="3"/>
  <c r="AJ364" i="3" s="1"/>
  <c r="AT364" i="3"/>
  <c r="AU364" i="3"/>
  <c r="AV364" i="3"/>
  <c r="AW364" i="3"/>
  <c r="AX364" i="3"/>
  <c r="BA364" i="3"/>
  <c r="BB364" i="3"/>
  <c r="AH365" i="3"/>
  <c r="AI365" i="3"/>
  <c r="F365" i="3" s="1"/>
  <c r="AL365" i="3"/>
  <c r="X365" i="3" s="1"/>
  <c r="AM365" i="3"/>
  <c r="Y365" i="3" s="1"/>
  <c r="AO365" i="3"/>
  <c r="AP365" i="3"/>
  <c r="AQ365" i="3"/>
  <c r="AR365" i="3"/>
  <c r="AS365" i="3"/>
  <c r="AT365" i="3"/>
  <c r="AU365" i="3"/>
  <c r="AV365" i="3"/>
  <c r="AW365" i="3"/>
  <c r="AX365" i="3"/>
  <c r="BA365" i="3"/>
  <c r="BB365" i="3"/>
  <c r="AH366" i="3"/>
  <c r="E366" i="3" s="1"/>
  <c r="AI366" i="3"/>
  <c r="U366" i="3" s="1"/>
  <c r="AL366" i="3"/>
  <c r="X366" i="3" s="1"/>
  <c r="AM366" i="3"/>
  <c r="J366" i="3" s="1"/>
  <c r="AO366" i="3"/>
  <c r="AP366" i="3"/>
  <c r="AQ366" i="3"/>
  <c r="AR366" i="3"/>
  <c r="AS366" i="3"/>
  <c r="AT366" i="3"/>
  <c r="AU366" i="3"/>
  <c r="AV366" i="3"/>
  <c r="AW366" i="3"/>
  <c r="AX366" i="3"/>
  <c r="BA366" i="3"/>
  <c r="BB366" i="3"/>
  <c r="AH367" i="3"/>
  <c r="AI367" i="3"/>
  <c r="AL367" i="3"/>
  <c r="AM367" i="3"/>
  <c r="J367" i="3" s="1"/>
  <c r="AO367" i="3"/>
  <c r="AP367" i="3"/>
  <c r="AQ367" i="3"/>
  <c r="AR367" i="3"/>
  <c r="AS367" i="3"/>
  <c r="AT367" i="3"/>
  <c r="AU367" i="3"/>
  <c r="AV367" i="3"/>
  <c r="AW367" i="3"/>
  <c r="AX367" i="3"/>
  <c r="BA367" i="3"/>
  <c r="BB367" i="3"/>
  <c r="AH368" i="3"/>
  <c r="E368" i="3" s="1"/>
  <c r="AI368" i="3"/>
  <c r="AL368" i="3"/>
  <c r="AM368" i="3"/>
  <c r="AO368" i="3"/>
  <c r="AP368" i="3"/>
  <c r="AQ368" i="3"/>
  <c r="AR368" i="3"/>
  <c r="AS368" i="3"/>
  <c r="AJ368" i="3" s="1"/>
  <c r="AT368" i="3"/>
  <c r="AU368" i="3"/>
  <c r="AV368" i="3"/>
  <c r="AW368" i="3"/>
  <c r="AX368" i="3"/>
  <c r="BA368" i="3"/>
  <c r="BB368" i="3"/>
  <c r="AH369" i="3"/>
  <c r="AI369" i="3"/>
  <c r="F369" i="3" s="1"/>
  <c r="AL369" i="3"/>
  <c r="I369" i="3" s="1"/>
  <c r="AM369" i="3"/>
  <c r="Y369" i="3" s="1"/>
  <c r="AO369" i="3"/>
  <c r="AP369" i="3"/>
  <c r="AQ369" i="3"/>
  <c r="AR369" i="3"/>
  <c r="AS369" i="3"/>
  <c r="AJ369" i="3" s="1"/>
  <c r="AT369" i="3"/>
  <c r="AU369" i="3"/>
  <c r="AV369" i="3"/>
  <c r="AW369" i="3"/>
  <c r="AX369" i="3"/>
  <c r="BA369" i="3"/>
  <c r="BB369" i="3"/>
  <c r="AH370" i="3"/>
  <c r="E370" i="3" s="1"/>
  <c r="AI370" i="3"/>
  <c r="U370" i="3" s="1"/>
  <c r="AL370" i="3"/>
  <c r="I370" i="3" s="1"/>
  <c r="AM370" i="3"/>
  <c r="AO370" i="3"/>
  <c r="AP370" i="3"/>
  <c r="AQ370" i="3"/>
  <c r="AR370" i="3"/>
  <c r="AS370" i="3"/>
  <c r="AJ370" i="3" s="1"/>
  <c r="V370" i="3" s="1"/>
  <c r="AT370" i="3"/>
  <c r="AU370" i="3"/>
  <c r="AV370" i="3"/>
  <c r="AW370" i="3"/>
  <c r="AX370" i="3"/>
  <c r="BA370" i="3"/>
  <c r="BB370" i="3"/>
  <c r="AH371" i="3"/>
  <c r="AI371" i="3"/>
  <c r="U371" i="3" s="1"/>
  <c r="AL371" i="3"/>
  <c r="AM371" i="3"/>
  <c r="Y371" i="3" s="1"/>
  <c r="AO371" i="3"/>
  <c r="AP371" i="3"/>
  <c r="AQ371" i="3"/>
  <c r="AR371" i="3"/>
  <c r="AS371" i="3"/>
  <c r="AT371" i="3"/>
  <c r="AU371" i="3"/>
  <c r="AV371" i="3"/>
  <c r="AW371" i="3"/>
  <c r="AX371" i="3"/>
  <c r="BA371" i="3"/>
  <c r="BB371" i="3"/>
  <c r="AH372" i="3"/>
  <c r="AI372" i="3"/>
  <c r="AL372" i="3"/>
  <c r="I372" i="3" s="1"/>
  <c r="AM372" i="3"/>
  <c r="AO372" i="3"/>
  <c r="AP372" i="3"/>
  <c r="AQ372" i="3"/>
  <c r="AR372" i="3"/>
  <c r="AS372" i="3"/>
  <c r="AJ372" i="3" s="1"/>
  <c r="AT372" i="3"/>
  <c r="AU372" i="3"/>
  <c r="AV372" i="3"/>
  <c r="AW372" i="3"/>
  <c r="AX372" i="3"/>
  <c r="BA372" i="3"/>
  <c r="BB372" i="3"/>
  <c r="AH373" i="3"/>
  <c r="T373" i="3" s="1"/>
  <c r="AI373" i="3"/>
  <c r="F373" i="3" s="1"/>
  <c r="AL373" i="3"/>
  <c r="X373" i="3" s="1"/>
  <c r="AM373" i="3"/>
  <c r="AO373" i="3"/>
  <c r="AP373" i="3"/>
  <c r="AQ373" i="3"/>
  <c r="AR373" i="3"/>
  <c r="AS373" i="3"/>
  <c r="AJ373" i="3" s="1"/>
  <c r="AT373" i="3"/>
  <c r="AU373" i="3"/>
  <c r="AV373" i="3"/>
  <c r="AW373" i="3"/>
  <c r="AX373" i="3"/>
  <c r="BA373" i="3"/>
  <c r="BB373" i="3"/>
  <c r="AH374" i="3"/>
  <c r="E374" i="3" s="1"/>
  <c r="AI374" i="3"/>
  <c r="U374" i="3" s="1"/>
  <c r="AL374" i="3"/>
  <c r="I374" i="3" s="1"/>
  <c r="AM374" i="3"/>
  <c r="J374" i="3" s="1"/>
  <c r="AO374" i="3"/>
  <c r="AP374" i="3"/>
  <c r="AQ374" i="3"/>
  <c r="AR374" i="3"/>
  <c r="AS374" i="3"/>
  <c r="AT374" i="3"/>
  <c r="AU374" i="3"/>
  <c r="AV374" i="3"/>
  <c r="AW374" i="3"/>
  <c r="AX374" i="3"/>
  <c r="BA374" i="3"/>
  <c r="BB374" i="3"/>
  <c r="AH375" i="3"/>
  <c r="AI375" i="3"/>
  <c r="F375" i="3" s="1"/>
  <c r="AL375" i="3"/>
  <c r="AM375" i="3"/>
  <c r="J375" i="3" s="1"/>
  <c r="AO375" i="3"/>
  <c r="AP375" i="3"/>
  <c r="AQ375" i="3"/>
  <c r="AR375" i="3"/>
  <c r="AS375" i="3"/>
  <c r="AT375" i="3"/>
  <c r="AU375" i="3"/>
  <c r="AV375" i="3"/>
  <c r="AW375" i="3"/>
  <c r="AX375" i="3"/>
  <c r="BA375" i="3"/>
  <c r="BB375" i="3"/>
  <c r="AH376" i="3"/>
  <c r="E376" i="3" s="1"/>
  <c r="AI376" i="3"/>
  <c r="AL376" i="3"/>
  <c r="AM376" i="3"/>
  <c r="AO376" i="3"/>
  <c r="AP376" i="3"/>
  <c r="AQ376" i="3"/>
  <c r="AR376" i="3"/>
  <c r="AS376" i="3"/>
  <c r="AJ376" i="3" s="1"/>
  <c r="AT376" i="3"/>
  <c r="AU376" i="3"/>
  <c r="AV376" i="3"/>
  <c r="AW376" i="3"/>
  <c r="AN376" i="3" s="1"/>
  <c r="AX376" i="3"/>
  <c r="BA376" i="3"/>
  <c r="BB376" i="3"/>
  <c r="E377" i="3"/>
  <c r="AH377" i="3"/>
  <c r="T377" i="3" s="1"/>
  <c r="AI377" i="3"/>
  <c r="F377" i="3" s="1"/>
  <c r="AL377" i="3"/>
  <c r="I377" i="3" s="1"/>
  <c r="AM377" i="3"/>
  <c r="J377" i="3" s="1"/>
  <c r="AO377" i="3"/>
  <c r="AP377" i="3"/>
  <c r="AQ377" i="3"/>
  <c r="AR377" i="3"/>
  <c r="AS377" i="3"/>
  <c r="AJ377" i="3" s="1"/>
  <c r="AT377" i="3"/>
  <c r="AU377" i="3"/>
  <c r="AV377" i="3"/>
  <c r="AW377" i="3"/>
  <c r="AN377" i="3" s="1"/>
  <c r="AX377" i="3"/>
  <c r="BA377" i="3"/>
  <c r="BB377" i="3"/>
  <c r="AH378" i="3"/>
  <c r="T378" i="3" s="1"/>
  <c r="AI378" i="3"/>
  <c r="F378" i="3" s="1"/>
  <c r="AL378" i="3"/>
  <c r="AM378" i="3"/>
  <c r="Y378" i="3" s="1"/>
  <c r="AO378" i="3"/>
  <c r="AP378" i="3"/>
  <c r="AQ378" i="3"/>
  <c r="AR378" i="3"/>
  <c r="AS378" i="3"/>
  <c r="AJ378" i="3" s="1"/>
  <c r="V378" i="3" s="1"/>
  <c r="AT378" i="3"/>
  <c r="AU378" i="3"/>
  <c r="AV378" i="3"/>
  <c r="AW378" i="3"/>
  <c r="AX378" i="3"/>
  <c r="BA378" i="3"/>
  <c r="BB378" i="3"/>
  <c r="AH379" i="3"/>
  <c r="AI379" i="3"/>
  <c r="F379" i="3" s="1"/>
  <c r="AL379" i="3"/>
  <c r="AM379" i="3"/>
  <c r="AO379" i="3"/>
  <c r="AP379" i="3"/>
  <c r="AQ379" i="3"/>
  <c r="AR379" i="3"/>
  <c r="AS379" i="3"/>
  <c r="AT379" i="3"/>
  <c r="AU379" i="3"/>
  <c r="AV379" i="3"/>
  <c r="AW379" i="3"/>
  <c r="AX379" i="3"/>
  <c r="BA379" i="3"/>
  <c r="BB379" i="3"/>
  <c r="AH380" i="3"/>
  <c r="AI380" i="3"/>
  <c r="AL380" i="3"/>
  <c r="I380" i="3" s="1"/>
  <c r="AM380" i="3"/>
  <c r="AO380" i="3"/>
  <c r="AP380" i="3"/>
  <c r="AQ380" i="3"/>
  <c r="AR380" i="3"/>
  <c r="AS380" i="3"/>
  <c r="AJ380" i="3" s="1"/>
  <c r="AT380" i="3"/>
  <c r="AU380" i="3"/>
  <c r="AV380" i="3"/>
  <c r="AW380" i="3"/>
  <c r="AX380" i="3"/>
  <c r="BA380" i="3"/>
  <c r="BB380" i="3"/>
  <c r="AH381" i="3"/>
  <c r="T381" i="3" s="1"/>
  <c r="AI381" i="3"/>
  <c r="F381" i="3" s="1"/>
  <c r="AL381" i="3"/>
  <c r="I381" i="3" s="1"/>
  <c r="AM381" i="3"/>
  <c r="AO381" i="3"/>
  <c r="AP381" i="3"/>
  <c r="AQ381" i="3"/>
  <c r="AR381" i="3"/>
  <c r="AS381" i="3"/>
  <c r="AJ381" i="3" s="1"/>
  <c r="AT381" i="3"/>
  <c r="AU381" i="3"/>
  <c r="AV381" i="3"/>
  <c r="AW381" i="3"/>
  <c r="AX381" i="3"/>
  <c r="BA381" i="3"/>
  <c r="BB381" i="3"/>
  <c r="AH382" i="3"/>
  <c r="E382" i="3" s="1"/>
  <c r="AI382" i="3"/>
  <c r="F382" i="3" s="1"/>
  <c r="AL382" i="3"/>
  <c r="X382" i="3" s="1"/>
  <c r="AM382" i="3"/>
  <c r="J382" i="3" s="1"/>
  <c r="AO382" i="3"/>
  <c r="AP382" i="3"/>
  <c r="AQ382" i="3"/>
  <c r="AR382" i="3"/>
  <c r="AS382" i="3"/>
  <c r="AT382" i="3"/>
  <c r="AU382" i="3"/>
  <c r="AV382" i="3"/>
  <c r="AW382" i="3"/>
  <c r="AX382" i="3"/>
  <c r="BA382" i="3"/>
  <c r="BB382" i="3"/>
  <c r="AH383" i="3"/>
  <c r="AI383" i="3"/>
  <c r="F383" i="3" s="1"/>
  <c r="AL383" i="3"/>
  <c r="AM383" i="3"/>
  <c r="J383" i="3" s="1"/>
  <c r="AO383" i="3"/>
  <c r="AP383" i="3"/>
  <c r="AQ383" i="3"/>
  <c r="AR383" i="3"/>
  <c r="AS383" i="3"/>
  <c r="AT383" i="3"/>
  <c r="AU383" i="3"/>
  <c r="AV383" i="3"/>
  <c r="AW383" i="3"/>
  <c r="AX383" i="3"/>
  <c r="BA383" i="3"/>
  <c r="BB383" i="3"/>
  <c r="AH384" i="3"/>
  <c r="E384" i="3" s="1"/>
  <c r="AI384" i="3"/>
  <c r="AL384" i="3"/>
  <c r="I384" i="3" s="1"/>
  <c r="AM384" i="3"/>
  <c r="AO384" i="3"/>
  <c r="AP384" i="3"/>
  <c r="AQ384" i="3"/>
  <c r="AR384" i="3"/>
  <c r="AS384" i="3"/>
  <c r="AJ384" i="3" s="1"/>
  <c r="G384" i="3" s="1"/>
  <c r="AT384" i="3"/>
  <c r="AU384" i="3"/>
  <c r="AV384" i="3"/>
  <c r="AW384" i="3"/>
  <c r="BK384" i="3" s="1"/>
  <c r="AX384" i="3"/>
  <c r="BA384" i="3"/>
  <c r="BB384" i="3"/>
  <c r="AH385" i="3"/>
  <c r="T385" i="3" s="1"/>
  <c r="AI385" i="3"/>
  <c r="F385" i="3" s="1"/>
  <c r="AL385" i="3"/>
  <c r="I385" i="3" s="1"/>
  <c r="AM385" i="3"/>
  <c r="Y385" i="3" s="1"/>
  <c r="AO385" i="3"/>
  <c r="AP385" i="3"/>
  <c r="AQ385" i="3"/>
  <c r="AR385" i="3"/>
  <c r="AS385" i="3"/>
  <c r="AJ385" i="3" s="1"/>
  <c r="AT385" i="3"/>
  <c r="AU385" i="3"/>
  <c r="AV385" i="3"/>
  <c r="AW385" i="3"/>
  <c r="AN385" i="3" s="1"/>
  <c r="AX385" i="3"/>
  <c r="BA385" i="3"/>
  <c r="BB385" i="3"/>
  <c r="AH386" i="3"/>
  <c r="E386" i="3" s="1"/>
  <c r="AI386" i="3"/>
  <c r="F386" i="3" s="1"/>
  <c r="AL386" i="3"/>
  <c r="I386" i="3" s="1"/>
  <c r="AM386" i="3"/>
  <c r="Y386" i="3" s="1"/>
  <c r="AO386" i="3"/>
  <c r="AP386" i="3"/>
  <c r="AQ386" i="3"/>
  <c r="AR386" i="3"/>
  <c r="AS386" i="3"/>
  <c r="AT386" i="3"/>
  <c r="AU386" i="3"/>
  <c r="AV386" i="3"/>
  <c r="AW386" i="3"/>
  <c r="AX386" i="3"/>
  <c r="BA386" i="3"/>
  <c r="BB386" i="3"/>
  <c r="AH387" i="3"/>
  <c r="AI387" i="3"/>
  <c r="F387" i="3" s="1"/>
  <c r="AL387" i="3"/>
  <c r="AM387" i="3"/>
  <c r="J387" i="3" s="1"/>
  <c r="AO387" i="3"/>
  <c r="AP387" i="3"/>
  <c r="AQ387" i="3"/>
  <c r="AR387" i="3"/>
  <c r="AS387" i="3"/>
  <c r="AT387" i="3"/>
  <c r="AU387" i="3"/>
  <c r="AV387" i="3"/>
  <c r="AW387" i="3"/>
  <c r="AX387" i="3"/>
  <c r="BA387" i="3"/>
  <c r="BB387" i="3"/>
  <c r="AH388" i="3"/>
  <c r="E388" i="3" s="1"/>
  <c r="AI388" i="3"/>
  <c r="AL388" i="3"/>
  <c r="X388" i="3" s="1"/>
  <c r="AM388" i="3"/>
  <c r="AO388" i="3"/>
  <c r="AP388" i="3"/>
  <c r="AQ388" i="3"/>
  <c r="AR388" i="3"/>
  <c r="AS388" i="3"/>
  <c r="AJ388" i="3" s="1"/>
  <c r="G388" i="3" s="1"/>
  <c r="AT388" i="3"/>
  <c r="AU388" i="3"/>
  <c r="AV388" i="3"/>
  <c r="AW388" i="3"/>
  <c r="AX388" i="3"/>
  <c r="BA388" i="3"/>
  <c r="BB388" i="3"/>
  <c r="AH389" i="3"/>
  <c r="E389" i="3" s="1"/>
  <c r="AI389" i="3"/>
  <c r="F389" i="3" s="1"/>
  <c r="AL389" i="3"/>
  <c r="I389" i="3" s="1"/>
  <c r="AM389" i="3"/>
  <c r="Y389" i="3" s="1"/>
  <c r="AO389" i="3"/>
  <c r="AP389" i="3"/>
  <c r="AQ389" i="3"/>
  <c r="AR389" i="3"/>
  <c r="AS389" i="3"/>
  <c r="AJ389" i="3" s="1"/>
  <c r="AT389" i="3"/>
  <c r="AU389" i="3"/>
  <c r="AV389" i="3"/>
  <c r="AW389" i="3"/>
  <c r="BK389" i="3" s="1"/>
  <c r="AX389" i="3"/>
  <c r="BA389" i="3"/>
  <c r="BB389" i="3"/>
  <c r="AH390" i="3"/>
  <c r="E390" i="3" s="1"/>
  <c r="AI390" i="3"/>
  <c r="F390" i="3" s="1"/>
  <c r="AL390" i="3"/>
  <c r="I390" i="3" s="1"/>
  <c r="AM390" i="3"/>
  <c r="Y390" i="3" s="1"/>
  <c r="AO390" i="3"/>
  <c r="AP390" i="3"/>
  <c r="AQ390" i="3"/>
  <c r="AR390" i="3"/>
  <c r="AS390" i="3"/>
  <c r="AT390" i="3"/>
  <c r="AU390" i="3"/>
  <c r="AV390" i="3"/>
  <c r="AW390" i="3"/>
  <c r="AX390" i="3"/>
  <c r="BA390" i="3"/>
  <c r="BB390" i="3"/>
  <c r="AH391" i="3"/>
  <c r="AI391" i="3"/>
  <c r="F391" i="3" s="1"/>
  <c r="AL391" i="3"/>
  <c r="AM391" i="3"/>
  <c r="J391" i="3" s="1"/>
  <c r="AO391" i="3"/>
  <c r="AP391" i="3"/>
  <c r="AQ391" i="3"/>
  <c r="AR391" i="3"/>
  <c r="AS391" i="3"/>
  <c r="AT391" i="3"/>
  <c r="AU391" i="3"/>
  <c r="AV391" i="3"/>
  <c r="AW391" i="3"/>
  <c r="AX391" i="3"/>
  <c r="BA391" i="3"/>
  <c r="BB391" i="3"/>
  <c r="AH392" i="3"/>
  <c r="E392" i="3" s="1"/>
  <c r="AI392" i="3"/>
  <c r="AL392" i="3"/>
  <c r="I392" i="3" s="1"/>
  <c r="AM392" i="3"/>
  <c r="AO392" i="3"/>
  <c r="AP392" i="3"/>
  <c r="AQ392" i="3"/>
  <c r="AR392" i="3"/>
  <c r="AS392" i="3"/>
  <c r="AJ392" i="3" s="1"/>
  <c r="G392" i="3" s="1"/>
  <c r="AT392" i="3"/>
  <c r="AU392" i="3"/>
  <c r="AV392" i="3"/>
  <c r="AW392" i="3"/>
  <c r="AN392" i="3" s="1"/>
  <c r="K392" i="3" s="1"/>
  <c r="AX392" i="3"/>
  <c r="BA392" i="3"/>
  <c r="BB392" i="3"/>
  <c r="AH393" i="3"/>
  <c r="E393" i="3" s="1"/>
  <c r="AI393" i="3"/>
  <c r="F393" i="3" s="1"/>
  <c r="AL393" i="3"/>
  <c r="X393" i="3" s="1"/>
  <c r="AM393" i="3"/>
  <c r="J393" i="3" s="1"/>
  <c r="AO393" i="3"/>
  <c r="AP393" i="3"/>
  <c r="AQ393" i="3"/>
  <c r="AR393" i="3"/>
  <c r="AS393" i="3"/>
  <c r="AJ393" i="3" s="1"/>
  <c r="AT393" i="3"/>
  <c r="AU393" i="3"/>
  <c r="AV393" i="3"/>
  <c r="AW393" i="3"/>
  <c r="AN393" i="3" s="1"/>
  <c r="AX393" i="3"/>
  <c r="BA393" i="3"/>
  <c r="BB393" i="3"/>
  <c r="AH394" i="3"/>
  <c r="E394" i="3" s="1"/>
  <c r="AI394" i="3"/>
  <c r="U394" i="3" s="1"/>
  <c r="AL394" i="3"/>
  <c r="I394" i="3" s="1"/>
  <c r="AM394" i="3"/>
  <c r="J394" i="3" s="1"/>
  <c r="AO394" i="3"/>
  <c r="AP394" i="3"/>
  <c r="AQ394" i="3"/>
  <c r="AR394" i="3"/>
  <c r="AS394" i="3"/>
  <c r="AT394" i="3"/>
  <c r="AU394" i="3"/>
  <c r="AV394" i="3"/>
  <c r="AW394" i="3"/>
  <c r="AX394" i="3"/>
  <c r="BA394" i="3"/>
  <c r="BB394" i="3"/>
  <c r="AH395" i="3"/>
  <c r="AI395" i="3"/>
  <c r="F395" i="3" s="1"/>
  <c r="AL395" i="3"/>
  <c r="AM395" i="3"/>
  <c r="J395" i="3" s="1"/>
  <c r="AO395" i="3"/>
  <c r="AP395" i="3"/>
  <c r="AQ395" i="3"/>
  <c r="AR395" i="3"/>
  <c r="AS395" i="3"/>
  <c r="AT395" i="3"/>
  <c r="AU395" i="3"/>
  <c r="AV395" i="3"/>
  <c r="AW395" i="3"/>
  <c r="AX395" i="3"/>
  <c r="BA395" i="3"/>
  <c r="BB395" i="3"/>
  <c r="AH396" i="3"/>
  <c r="E396" i="3" s="1"/>
  <c r="AI396" i="3"/>
  <c r="AL396" i="3"/>
  <c r="I396" i="3" s="1"/>
  <c r="AM396" i="3"/>
  <c r="AO396" i="3"/>
  <c r="AP396" i="3"/>
  <c r="AQ396" i="3"/>
  <c r="AR396" i="3"/>
  <c r="AS396" i="3"/>
  <c r="AJ396" i="3" s="1"/>
  <c r="G396" i="3" s="1"/>
  <c r="AT396" i="3"/>
  <c r="AU396" i="3"/>
  <c r="AV396" i="3"/>
  <c r="AW396" i="3"/>
  <c r="BK396" i="3" s="1"/>
  <c r="AX396" i="3"/>
  <c r="BA396" i="3"/>
  <c r="BB396" i="3"/>
  <c r="AH397" i="3"/>
  <c r="E397" i="3" s="1"/>
  <c r="AI397" i="3"/>
  <c r="F397" i="3" s="1"/>
  <c r="AL397" i="3"/>
  <c r="I397" i="3" s="1"/>
  <c r="AM397" i="3"/>
  <c r="J397" i="3" s="1"/>
  <c r="AO397" i="3"/>
  <c r="AP397" i="3"/>
  <c r="AQ397" i="3"/>
  <c r="AR397" i="3"/>
  <c r="AS397" i="3"/>
  <c r="AJ397" i="3" s="1"/>
  <c r="AT397" i="3"/>
  <c r="AU397" i="3"/>
  <c r="AV397" i="3"/>
  <c r="AW397" i="3"/>
  <c r="AN397" i="3" s="1"/>
  <c r="AX397" i="3"/>
  <c r="BA397" i="3"/>
  <c r="BB397" i="3"/>
  <c r="AH398" i="3"/>
  <c r="E398" i="3" s="1"/>
  <c r="AI398" i="3"/>
  <c r="F398" i="3" s="1"/>
  <c r="AL398" i="3"/>
  <c r="I398" i="3" s="1"/>
  <c r="AM398" i="3"/>
  <c r="J398" i="3" s="1"/>
  <c r="AO398" i="3"/>
  <c r="AP398" i="3"/>
  <c r="AQ398" i="3"/>
  <c r="AR398" i="3"/>
  <c r="AS398" i="3"/>
  <c r="AT398" i="3"/>
  <c r="AU398" i="3"/>
  <c r="AV398" i="3"/>
  <c r="AW398" i="3"/>
  <c r="AX398" i="3"/>
  <c r="BA398" i="3"/>
  <c r="BB398" i="3"/>
  <c r="AH399" i="3"/>
  <c r="AI399" i="3"/>
  <c r="F399" i="3" s="1"/>
  <c r="AL399" i="3"/>
  <c r="AM399" i="3"/>
  <c r="J399" i="3" s="1"/>
  <c r="AO399" i="3"/>
  <c r="AP399" i="3"/>
  <c r="AQ399" i="3"/>
  <c r="AR399" i="3"/>
  <c r="AS399" i="3"/>
  <c r="AT399" i="3"/>
  <c r="AU399" i="3"/>
  <c r="AV399" i="3"/>
  <c r="AW399" i="3"/>
  <c r="AX399" i="3"/>
  <c r="BA399" i="3"/>
  <c r="BB399" i="3"/>
  <c r="AH400" i="3"/>
  <c r="E400" i="3" s="1"/>
  <c r="AI400" i="3"/>
  <c r="AL400" i="3"/>
  <c r="I400" i="3" s="1"/>
  <c r="AM400" i="3"/>
  <c r="AO400" i="3"/>
  <c r="AP400" i="3"/>
  <c r="AQ400" i="3"/>
  <c r="AR400" i="3"/>
  <c r="AS400" i="3"/>
  <c r="AJ400" i="3" s="1"/>
  <c r="G400" i="3" s="1"/>
  <c r="AT400" i="3"/>
  <c r="AU400" i="3"/>
  <c r="AV400" i="3"/>
  <c r="AW400" i="3"/>
  <c r="BK400" i="3" s="1"/>
  <c r="AX400" i="3"/>
  <c r="BA400" i="3"/>
  <c r="BB400" i="3"/>
  <c r="AH401" i="3"/>
  <c r="E401" i="3" s="1"/>
  <c r="AI401" i="3"/>
  <c r="F401" i="3" s="1"/>
  <c r="AL401" i="3"/>
  <c r="AM401" i="3"/>
  <c r="J401" i="3" s="1"/>
  <c r="AO401" i="3"/>
  <c r="AP401" i="3"/>
  <c r="AQ401" i="3"/>
  <c r="AR401" i="3"/>
  <c r="AS401" i="3"/>
  <c r="AJ401" i="3" s="1"/>
  <c r="AT401" i="3"/>
  <c r="AU401" i="3"/>
  <c r="AV401" i="3"/>
  <c r="AW401" i="3"/>
  <c r="AX401" i="3"/>
  <c r="BA401" i="3"/>
  <c r="BB401" i="3"/>
  <c r="AH402" i="3"/>
  <c r="E402" i="3" s="1"/>
  <c r="AI402" i="3"/>
  <c r="F402" i="3" s="1"/>
  <c r="AL402" i="3"/>
  <c r="I402" i="3" s="1"/>
  <c r="AM402" i="3"/>
  <c r="Y402" i="3" s="1"/>
  <c r="AO402" i="3"/>
  <c r="AP402" i="3"/>
  <c r="AQ402" i="3"/>
  <c r="AR402" i="3"/>
  <c r="AS402" i="3"/>
  <c r="AT402" i="3"/>
  <c r="AU402" i="3"/>
  <c r="AV402" i="3"/>
  <c r="AW402" i="3"/>
  <c r="AX402" i="3"/>
  <c r="BA402" i="3"/>
  <c r="BB402" i="3"/>
  <c r="AH403" i="3"/>
  <c r="AI403" i="3"/>
  <c r="F403" i="3" s="1"/>
  <c r="AL403" i="3"/>
  <c r="AM403" i="3"/>
  <c r="J403" i="3" s="1"/>
  <c r="AO403" i="3"/>
  <c r="AP403" i="3"/>
  <c r="AQ403" i="3"/>
  <c r="AR403" i="3"/>
  <c r="AS403" i="3"/>
  <c r="AT403" i="3"/>
  <c r="AU403" i="3"/>
  <c r="AV403" i="3"/>
  <c r="AW403" i="3"/>
  <c r="AX403" i="3"/>
  <c r="BA403" i="3"/>
  <c r="BB403" i="3"/>
  <c r="AH404" i="3"/>
  <c r="E404" i="3" s="1"/>
  <c r="AI404" i="3"/>
  <c r="AL404" i="3"/>
  <c r="X404" i="3" s="1"/>
  <c r="AM404" i="3"/>
  <c r="AO404" i="3"/>
  <c r="AP404" i="3"/>
  <c r="AQ404" i="3"/>
  <c r="AR404" i="3"/>
  <c r="AS404" i="3"/>
  <c r="AJ404" i="3" s="1"/>
  <c r="G404" i="3" s="1"/>
  <c r="AT404" i="3"/>
  <c r="AU404" i="3"/>
  <c r="AV404" i="3"/>
  <c r="AW404" i="3"/>
  <c r="AX404" i="3"/>
  <c r="BA404" i="3"/>
  <c r="BB404" i="3"/>
  <c r="AH405" i="3"/>
  <c r="T405" i="3" s="1"/>
  <c r="AI405" i="3"/>
  <c r="F405" i="3" s="1"/>
  <c r="AL405" i="3"/>
  <c r="I405" i="3" s="1"/>
  <c r="AM405" i="3"/>
  <c r="Y405" i="3" s="1"/>
  <c r="AO405" i="3"/>
  <c r="AP405" i="3"/>
  <c r="AQ405" i="3"/>
  <c r="AR405" i="3"/>
  <c r="AS405" i="3"/>
  <c r="AJ405" i="3" s="1"/>
  <c r="AT405" i="3"/>
  <c r="AU405" i="3"/>
  <c r="AV405" i="3"/>
  <c r="AW405" i="3"/>
  <c r="AX405" i="3"/>
  <c r="BA405" i="3"/>
  <c r="BB405" i="3"/>
  <c r="AH406" i="3"/>
  <c r="E406" i="3" s="1"/>
  <c r="AI406" i="3"/>
  <c r="F406" i="3" s="1"/>
  <c r="AL406" i="3"/>
  <c r="I406" i="3" s="1"/>
  <c r="AM406" i="3"/>
  <c r="Y406" i="3" s="1"/>
  <c r="AO406" i="3"/>
  <c r="AP406" i="3"/>
  <c r="AQ406" i="3"/>
  <c r="AR406" i="3"/>
  <c r="AS406" i="3"/>
  <c r="AT406" i="3"/>
  <c r="AU406" i="3"/>
  <c r="AV406" i="3"/>
  <c r="AW406" i="3"/>
  <c r="AX406" i="3"/>
  <c r="BA406" i="3"/>
  <c r="BB406" i="3"/>
  <c r="AH407" i="3"/>
  <c r="AI407" i="3"/>
  <c r="F407" i="3" s="1"/>
  <c r="AL407" i="3"/>
  <c r="AM407" i="3"/>
  <c r="J407" i="3" s="1"/>
  <c r="AO407" i="3"/>
  <c r="AP407" i="3"/>
  <c r="AQ407" i="3"/>
  <c r="AR407" i="3"/>
  <c r="AS407" i="3"/>
  <c r="AT407" i="3"/>
  <c r="AU407" i="3"/>
  <c r="AV407" i="3"/>
  <c r="AW407" i="3"/>
  <c r="AX407" i="3"/>
  <c r="BA407" i="3"/>
  <c r="BB407" i="3"/>
  <c r="AH408" i="3"/>
  <c r="E408" i="3" s="1"/>
  <c r="AI408" i="3"/>
  <c r="AL408" i="3"/>
  <c r="I408" i="3" s="1"/>
  <c r="AM408" i="3"/>
  <c r="AO408" i="3"/>
  <c r="AP408" i="3"/>
  <c r="AQ408" i="3"/>
  <c r="AR408" i="3"/>
  <c r="AS408" i="3"/>
  <c r="AJ408" i="3" s="1"/>
  <c r="G408" i="3" s="1"/>
  <c r="AT408" i="3"/>
  <c r="AU408" i="3"/>
  <c r="AV408" i="3"/>
  <c r="AW408" i="3"/>
  <c r="AN408" i="3" s="1"/>
  <c r="K408" i="3" s="1"/>
  <c r="AX408" i="3"/>
  <c r="BA408" i="3"/>
  <c r="BB408" i="3"/>
  <c r="AH409" i="3"/>
  <c r="E409" i="3" s="1"/>
  <c r="AI409" i="3"/>
  <c r="F409" i="3" s="1"/>
  <c r="AL409" i="3"/>
  <c r="X409" i="3" s="1"/>
  <c r="AM409" i="3"/>
  <c r="J409" i="3" s="1"/>
  <c r="AO409" i="3"/>
  <c r="AP409" i="3"/>
  <c r="AQ409" i="3"/>
  <c r="AR409" i="3"/>
  <c r="AS409" i="3"/>
  <c r="AJ409" i="3" s="1"/>
  <c r="AT409" i="3"/>
  <c r="AU409" i="3"/>
  <c r="AV409" i="3"/>
  <c r="AW409" i="3"/>
  <c r="AN409" i="3" s="1"/>
  <c r="AX409" i="3"/>
  <c r="BA409" i="3"/>
  <c r="BB409" i="3"/>
  <c r="AH410" i="3"/>
  <c r="E410" i="3" s="1"/>
  <c r="AI410" i="3"/>
  <c r="F410" i="3" s="1"/>
  <c r="AL410" i="3"/>
  <c r="I410" i="3" s="1"/>
  <c r="AM410" i="3"/>
  <c r="J410" i="3" s="1"/>
  <c r="AO410" i="3"/>
  <c r="AP410" i="3"/>
  <c r="AQ410" i="3"/>
  <c r="AR410" i="3"/>
  <c r="AS410" i="3"/>
  <c r="AT410" i="3"/>
  <c r="AU410" i="3"/>
  <c r="AV410" i="3"/>
  <c r="AW410" i="3"/>
  <c r="AX410" i="3"/>
  <c r="BA410" i="3"/>
  <c r="BB410" i="3"/>
  <c r="AH411" i="3"/>
  <c r="AI411" i="3"/>
  <c r="F411" i="3" s="1"/>
  <c r="AL411" i="3"/>
  <c r="AM411" i="3"/>
  <c r="J411" i="3" s="1"/>
  <c r="AO411" i="3"/>
  <c r="AP411" i="3"/>
  <c r="AQ411" i="3"/>
  <c r="AR411" i="3"/>
  <c r="AS411" i="3"/>
  <c r="AT411" i="3"/>
  <c r="AU411" i="3"/>
  <c r="AV411" i="3"/>
  <c r="AW411" i="3"/>
  <c r="AX411" i="3"/>
  <c r="BA411" i="3"/>
  <c r="BB411" i="3"/>
  <c r="AH412" i="3"/>
  <c r="E412" i="3" s="1"/>
  <c r="AI412" i="3"/>
  <c r="AL412" i="3"/>
  <c r="X412" i="3" s="1"/>
  <c r="AM412" i="3"/>
  <c r="AO412" i="3"/>
  <c r="AP412" i="3"/>
  <c r="AQ412" i="3"/>
  <c r="AR412" i="3"/>
  <c r="AS412" i="3"/>
  <c r="AJ412" i="3" s="1"/>
  <c r="G412" i="3" s="1"/>
  <c r="AT412" i="3"/>
  <c r="AU412" i="3"/>
  <c r="AV412" i="3"/>
  <c r="AW412" i="3"/>
  <c r="AX412" i="3"/>
  <c r="BA412" i="3"/>
  <c r="BB412" i="3"/>
  <c r="AH413" i="3"/>
  <c r="T413" i="3" s="1"/>
  <c r="AI413" i="3"/>
  <c r="F413" i="3" s="1"/>
  <c r="AL413" i="3"/>
  <c r="I413" i="3" s="1"/>
  <c r="AM413" i="3"/>
  <c r="J413" i="3" s="1"/>
  <c r="AO413" i="3"/>
  <c r="AP413" i="3"/>
  <c r="AQ413" i="3"/>
  <c r="AR413" i="3"/>
  <c r="AS413" i="3"/>
  <c r="AJ413" i="3" s="1"/>
  <c r="AT413" i="3"/>
  <c r="AU413" i="3"/>
  <c r="AV413" i="3"/>
  <c r="AW413" i="3"/>
  <c r="AN413" i="3" s="1"/>
  <c r="AX413" i="3"/>
  <c r="BA413" i="3"/>
  <c r="BB413" i="3"/>
  <c r="AH414" i="3"/>
  <c r="E414" i="3" s="1"/>
  <c r="AI414" i="3"/>
  <c r="AL414" i="3"/>
  <c r="I414" i="3" s="1"/>
  <c r="AM414" i="3"/>
  <c r="J414" i="3" s="1"/>
  <c r="AO414" i="3"/>
  <c r="AP414" i="3"/>
  <c r="AQ414" i="3"/>
  <c r="AR414" i="3"/>
  <c r="AS414" i="3"/>
  <c r="AJ414" i="3" s="1"/>
  <c r="AT414" i="3"/>
  <c r="AU414" i="3"/>
  <c r="AV414" i="3"/>
  <c r="AW414" i="3"/>
  <c r="AX414" i="3"/>
  <c r="BA414" i="3"/>
  <c r="BB414" i="3"/>
  <c r="AH415" i="3"/>
  <c r="AI415" i="3"/>
  <c r="F415" i="3" s="1"/>
  <c r="AL415" i="3"/>
  <c r="AM415" i="3"/>
  <c r="J415" i="3" s="1"/>
  <c r="AO415" i="3"/>
  <c r="AP415" i="3"/>
  <c r="AQ415" i="3"/>
  <c r="AR415" i="3"/>
  <c r="AS415" i="3"/>
  <c r="AT415" i="3"/>
  <c r="AU415" i="3"/>
  <c r="AV415" i="3"/>
  <c r="AW415" i="3"/>
  <c r="AX415" i="3"/>
  <c r="BA415" i="3"/>
  <c r="BB415" i="3"/>
  <c r="AH416" i="3"/>
  <c r="E416" i="3" s="1"/>
  <c r="AI416" i="3"/>
  <c r="AL416" i="3"/>
  <c r="X416" i="3" s="1"/>
  <c r="AM416" i="3"/>
  <c r="AO416" i="3"/>
  <c r="AP416" i="3"/>
  <c r="AQ416" i="3"/>
  <c r="AR416" i="3"/>
  <c r="AS416" i="3"/>
  <c r="AJ416" i="3" s="1"/>
  <c r="G416" i="3" s="1"/>
  <c r="AT416" i="3"/>
  <c r="AU416" i="3"/>
  <c r="AV416" i="3"/>
  <c r="AW416" i="3"/>
  <c r="AN416" i="3" s="1"/>
  <c r="K416" i="3" s="1"/>
  <c r="AX416" i="3"/>
  <c r="BA416" i="3"/>
  <c r="BB416" i="3"/>
  <c r="AH417" i="3"/>
  <c r="E417" i="3" s="1"/>
  <c r="AI417" i="3"/>
  <c r="F417" i="3" s="1"/>
  <c r="AL417" i="3"/>
  <c r="X417" i="3" s="1"/>
  <c r="AM417" i="3"/>
  <c r="J417" i="3" s="1"/>
  <c r="AO417" i="3"/>
  <c r="AP417" i="3"/>
  <c r="AQ417" i="3"/>
  <c r="AR417" i="3"/>
  <c r="AS417" i="3"/>
  <c r="AJ417" i="3" s="1"/>
  <c r="AT417" i="3"/>
  <c r="AU417" i="3"/>
  <c r="AV417" i="3"/>
  <c r="AW417" i="3"/>
  <c r="AN417" i="3" s="1"/>
  <c r="AX417" i="3"/>
  <c r="BA417" i="3"/>
  <c r="BB417" i="3"/>
  <c r="AH418" i="3"/>
  <c r="E418" i="3" s="1"/>
  <c r="AI418" i="3"/>
  <c r="F418" i="3" s="1"/>
  <c r="AL418" i="3"/>
  <c r="I418" i="3" s="1"/>
  <c r="AM418" i="3"/>
  <c r="Y418" i="3" s="1"/>
  <c r="AO418" i="3"/>
  <c r="AP418" i="3"/>
  <c r="AQ418" i="3"/>
  <c r="AR418" i="3"/>
  <c r="AS418" i="3"/>
  <c r="AJ418" i="3" s="1"/>
  <c r="AT418" i="3"/>
  <c r="AU418" i="3"/>
  <c r="AV418" i="3"/>
  <c r="AW418" i="3"/>
  <c r="AX418" i="3"/>
  <c r="BA418" i="3"/>
  <c r="BB418" i="3"/>
  <c r="AH419" i="3"/>
  <c r="AI419" i="3"/>
  <c r="F419" i="3" s="1"/>
  <c r="AL419" i="3"/>
  <c r="AM419" i="3"/>
  <c r="J419" i="3" s="1"/>
  <c r="AO419" i="3"/>
  <c r="AP419" i="3"/>
  <c r="AQ419" i="3"/>
  <c r="AR419" i="3"/>
  <c r="AS419" i="3"/>
  <c r="AT419" i="3"/>
  <c r="AU419" i="3"/>
  <c r="AV419" i="3"/>
  <c r="AW419" i="3"/>
  <c r="AX419" i="3"/>
  <c r="BA419" i="3"/>
  <c r="BB419" i="3"/>
  <c r="AH420" i="3"/>
  <c r="T420" i="3" s="1"/>
  <c r="AI420" i="3"/>
  <c r="AL420" i="3"/>
  <c r="I420" i="3" s="1"/>
  <c r="AM420" i="3"/>
  <c r="AO420" i="3"/>
  <c r="AP420" i="3"/>
  <c r="AQ420" i="3"/>
  <c r="AR420" i="3"/>
  <c r="AS420" i="3"/>
  <c r="AJ420" i="3" s="1"/>
  <c r="G420" i="3" s="1"/>
  <c r="AT420" i="3"/>
  <c r="AU420" i="3"/>
  <c r="AV420" i="3"/>
  <c r="AW420" i="3"/>
  <c r="BK420" i="3" s="1"/>
  <c r="AX420" i="3"/>
  <c r="BA420" i="3"/>
  <c r="BB420" i="3"/>
  <c r="AH421" i="3"/>
  <c r="T421" i="3" s="1"/>
  <c r="AI421" i="3"/>
  <c r="U421" i="3" s="1"/>
  <c r="AL421" i="3"/>
  <c r="X421" i="3" s="1"/>
  <c r="AM421" i="3"/>
  <c r="J421" i="3" s="1"/>
  <c r="AO421" i="3"/>
  <c r="AP421" i="3"/>
  <c r="AQ421" i="3"/>
  <c r="AR421" i="3"/>
  <c r="AS421" i="3"/>
  <c r="AJ421" i="3" s="1"/>
  <c r="AT421" i="3"/>
  <c r="AU421" i="3"/>
  <c r="AV421" i="3"/>
  <c r="AW421" i="3"/>
  <c r="AN421" i="3" s="1"/>
  <c r="AX421" i="3"/>
  <c r="BA421" i="3"/>
  <c r="BB421" i="3"/>
  <c r="AH422" i="3"/>
  <c r="E422" i="3" s="1"/>
  <c r="AI422" i="3"/>
  <c r="F422" i="3" s="1"/>
  <c r="AL422" i="3"/>
  <c r="I422" i="3" s="1"/>
  <c r="AM422" i="3"/>
  <c r="Y422" i="3" s="1"/>
  <c r="AO422" i="3"/>
  <c r="AP422" i="3"/>
  <c r="AQ422" i="3"/>
  <c r="AR422" i="3"/>
  <c r="AS422" i="3"/>
  <c r="AJ422" i="3" s="1"/>
  <c r="AT422" i="3"/>
  <c r="AU422" i="3"/>
  <c r="AV422" i="3"/>
  <c r="AW422" i="3"/>
  <c r="AX422" i="3"/>
  <c r="BA422" i="3"/>
  <c r="BB422" i="3"/>
  <c r="AH423" i="3"/>
  <c r="AI423" i="3"/>
  <c r="F423" i="3" s="1"/>
  <c r="AL423" i="3"/>
  <c r="AM423" i="3"/>
  <c r="J423" i="3" s="1"/>
  <c r="AO423" i="3"/>
  <c r="AP423" i="3"/>
  <c r="AQ423" i="3"/>
  <c r="AR423" i="3"/>
  <c r="AS423" i="3"/>
  <c r="AT423" i="3"/>
  <c r="AU423" i="3"/>
  <c r="AV423" i="3"/>
  <c r="AW423" i="3"/>
  <c r="AX423" i="3"/>
  <c r="BA423" i="3"/>
  <c r="BB423" i="3"/>
  <c r="AH424" i="3"/>
  <c r="E424" i="3" s="1"/>
  <c r="AI424" i="3"/>
  <c r="AL424" i="3"/>
  <c r="X424" i="3" s="1"/>
  <c r="AM424" i="3"/>
  <c r="AO424" i="3"/>
  <c r="AP424" i="3"/>
  <c r="AQ424" i="3"/>
  <c r="AR424" i="3"/>
  <c r="AS424" i="3"/>
  <c r="AJ424" i="3" s="1"/>
  <c r="G424" i="3" s="1"/>
  <c r="AT424" i="3"/>
  <c r="AU424" i="3"/>
  <c r="AV424" i="3"/>
  <c r="AW424" i="3"/>
  <c r="AN424" i="3" s="1"/>
  <c r="K424" i="3" s="1"/>
  <c r="AX424" i="3"/>
  <c r="BA424" i="3"/>
  <c r="BB424" i="3"/>
  <c r="AH425" i="3"/>
  <c r="T425" i="3" s="1"/>
  <c r="AI425" i="3"/>
  <c r="F425" i="3" s="1"/>
  <c r="AL425" i="3"/>
  <c r="AM425" i="3"/>
  <c r="J425" i="3" s="1"/>
  <c r="AO425" i="3"/>
  <c r="AP425" i="3"/>
  <c r="AQ425" i="3"/>
  <c r="AR425" i="3"/>
  <c r="AS425" i="3"/>
  <c r="AJ425" i="3" s="1"/>
  <c r="AT425" i="3"/>
  <c r="AU425" i="3"/>
  <c r="AV425" i="3"/>
  <c r="AW425" i="3"/>
  <c r="AN425" i="3" s="1"/>
  <c r="AX425" i="3"/>
  <c r="BA425" i="3"/>
  <c r="BB425" i="3"/>
  <c r="AH426" i="3"/>
  <c r="E426" i="3" s="1"/>
  <c r="AI426" i="3"/>
  <c r="F426" i="3" s="1"/>
  <c r="AL426" i="3"/>
  <c r="I426" i="3" s="1"/>
  <c r="AM426" i="3"/>
  <c r="Y426" i="3" s="1"/>
  <c r="AO426" i="3"/>
  <c r="AP426" i="3"/>
  <c r="AQ426" i="3"/>
  <c r="AR426" i="3"/>
  <c r="AS426" i="3"/>
  <c r="AJ426" i="3" s="1"/>
  <c r="AT426" i="3"/>
  <c r="AU426" i="3"/>
  <c r="AV426" i="3"/>
  <c r="AW426" i="3"/>
  <c r="AX426" i="3"/>
  <c r="BA426" i="3"/>
  <c r="BB426" i="3"/>
  <c r="AH427" i="3"/>
  <c r="AI427" i="3"/>
  <c r="F427" i="3" s="1"/>
  <c r="AL427" i="3"/>
  <c r="AM427" i="3"/>
  <c r="J427" i="3" s="1"/>
  <c r="AO427" i="3"/>
  <c r="AP427" i="3"/>
  <c r="AQ427" i="3"/>
  <c r="AR427" i="3"/>
  <c r="AS427" i="3"/>
  <c r="AT427" i="3"/>
  <c r="AU427" i="3"/>
  <c r="AV427" i="3"/>
  <c r="AW427" i="3"/>
  <c r="AX427" i="3"/>
  <c r="BA427" i="3"/>
  <c r="BB427" i="3"/>
  <c r="AH428" i="3"/>
  <c r="AI428" i="3"/>
  <c r="AL428" i="3"/>
  <c r="I428" i="3" s="1"/>
  <c r="AM428" i="3"/>
  <c r="AO428" i="3"/>
  <c r="AP428" i="3"/>
  <c r="AQ428" i="3"/>
  <c r="AR428" i="3"/>
  <c r="AS428" i="3"/>
  <c r="AJ428" i="3" s="1"/>
  <c r="G428" i="3" s="1"/>
  <c r="AT428" i="3"/>
  <c r="AU428" i="3"/>
  <c r="AV428" i="3"/>
  <c r="AW428" i="3"/>
  <c r="BK428" i="3" s="1"/>
  <c r="AX428" i="3"/>
  <c r="BA428" i="3"/>
  <c r="BB428" i="3"/>
  <c r="E429" i="3"/>
  <c r="AH429" i="3"/>
  <c r="T429" i="3" s="1"/>
  <c r="AI429" i="3"/>
  <c r="U429" i="3" s="1"/>
  <c r="AL429" i="3"/>
  <c r="X429" i="3" s="1"/>
  <c r="AM429" i="3"/>
  <c r="J429" i="3" s="1"/>
  <c r="AO429" i="3"/>
  <c r="AP429" i="3"/>
  <c r="AQ429" i="3"/>
  <c r="AR429" i="3"/>
  <c r="AS429" i="3"/>
  <c r="AJ429" i="3" s="1"/>
  <c r="V429" i="3" s="1"/>
  <c r="AT429" i="3"/>
  <c r="AU429" i="3"/>
  <c r="AV429" i="3"/>
  <c r="AW429" i="3"/>
  <c r="AN429" i="3" s="1"/>
  <c r="Z429" i="3" s="1"/>
  <c r="AX429" i="3"/>
  <c r="BA429" i="3"/>
  <c r="BB429" i="3"/>
  <c r="AH430" i="3"/>
  <c r="AI430" i="3"/>
  <c r="F430" i="3" s="1"/>
  <c r="AL430" i="3"/>
  <c r="AM430" i="3"/>
  <c r="J430" i="3" s="1"/>
  <c r="AO430" i="3"/>
  <c r="AP430" i="3"/>
  <c r="AQ430" i="3"/>
  <c r="AR430" i="3"/>
  <c r="AS430" i="3"/>
  <c r="AJ430" i="3" s="1"/>
  <c r="AT430" i="3"/>
  <c r="AU430" i="3"/>
  <c r="AV430" i="3"/>
  <c r="AW430" i="3"/>
  <c r="AN430" i="3" s="1"/>
  <c r="AX430" i="3"/>
  <c r="BA430" i="3"/>
  <c r="BB430" i="3"/>
  <c r="AH431" i="3"/>
  <c r="T431" i="3" s="1"/>
  <c r="AI431" i="3"/>
  <c r="AL431" i="3"/>
  <c r="X431" i="3" s="1"/>
  <c r="AM431" i="3"/>
  <c r="AO431" i="3"/>
  <c r="AP431" i="3"/>
  <c r="AQ431" i="3"/>
  <c r="AR431" i="3"/>
  <c r="AS431" i="3"/>
  <c r="AT431" i="3"/>
  <c r="AU431" i="3"/>
  <c r="AV431" i="3"/>
  <c r="AW431" i="3"/>
  <c r="AN431" i="3" s="1"/>
  <c r="Z431" i="3" s="1"/>
  <c r="AX431" i="3"/>
  <c r="BA431" i="3"/>
  <c r="BB431" i="3"/>
  <c r="AH432" i="3"/>
  <c r="T432" i="3" s="1"/>
  <c r="AI432" i="3"/>
  <c r="F432" i="3" s="1"/>
  <c r="AL432" i="3"/>
  <c r="X432" i="3" s="1"/>
  <c r="AM432" i="3"/>
  <c r="Y432" i="3" s="1"/>
  <c r="AO432" i="3"/>
  <c r="AP432" i="3"/>
  <c r="AQ432" i="3"/>
  <c r="AR432" i="3"/>
  <c r="AS432" i="3"/>
  <c r="AJ432" i="3" s="1"/>
  <c r="AT432" i="3"/>
  <c r="AU432" i="3"/>
  <c r="AV432" i="3"/>
  <c r="AW432" i="3"/>
  <c r="AN432" i="3" s="1"/>
  <c r="AX432" i="3"/>
  <c r="BA432" i="3"/>
  <c r="BB432" i="3"/>
  <c r="AH433" i="3"/>
  <c r="T433" i="3" s="1"/>
  <c r="AI433" i="3"/>
  <c r="F433" i="3" s="1"/>
  <c r="AL433" i="3"/>
  <c r="I433" i="3" s="1"/>
  <c r="AM433" i="3"/>
  <c r="J433" i="3" s="1"/>
  <c r="AO433" i="3"/>
  <c r="AP433" i="3"/>
  <c r="AQ433" i="3"/>
  <c r="AR433" i="3"/>
  <c r="AS433" i="3"/>
  <c r="AJ433" i="3" s="1"/>
  <c r="AT433" i="3"/>
  <c r="AU433" i="3"/>
  <c r="AV433" i="3"/>
  <c r="AW433" i="3"/>
  <c r="AN433" i="3" s="1"/>
  <c r="K433" i="3" s="1"/>
  <c r="AX433" i="3"/>
  <c r="BA433" i="3"/>
  <c r="BB433" i="3"/>
  <c r="AH434" i="3"/>
  <c r="AI434" i="3"/>
  <c r="F434" i="3" s="1"/>
  <c r="AL434" i="3"/>
  <c r="AM434" i="3"/>
  <c r="J434" i="3" s="1"/>
  <c r="AO434" i="3"/>
  <c r="AP434" i="3"/>
  <c r="AQ434" i="3"/>
  <c r="AR434" i="3"/>
  <c r="AS434" i="3"/>
  <c r="AT434" i="3"/>
  <c r="AU434" i="3"/>
  <c r="AV434" i="3"/>
  <c r="AW434" i="3"/>
  <c r="AN434" i="3" s="1"/>
  <c r="K434" i="3" s="1"/>
  <c r="AX434" i="3"/>
  <c r="BA434" i="3"/>
  <c r="BB434" i="3"/>
  <c r="AH435" i="3"/>
  <c r="E435" i="3" s="1"/>
  <c r="AI435" i="3"/>
  <c r="AL435" i="3"/>
  <c r="I435" i="3" s="1"/>
  <c r="AM435" i="3"/>
  <c r="AO435" i="3"/>
  <c r="AP435" i="3"/>
  <c r="AQ435" i="3"/>
  <c r="AR435" i="3"/>
  <c r="AS435" i="3"/>
  <c r="AJ435" i="3" s="1"/>
  <c r="AT435" i="3"/>
  <c r="AU435" i="3"/>
  <c r="AV435" i="3"/>
  <c r="AW435" i="3"/>
  <c r="AX435" i="3"/>
  <c r="BA435" i="3"/>
  <c r="BB435" i="3"/>
  <c r="AH436" i="3"/>
  <c r="T436" i="3" s="1"/>
  <c r="AI436" i="3"/>
  <c r="F436" i="3" s="1"/>
  <c r="AL436" i="3"/>
  <c r="I436" i="3" s="1"/>
  <c r="AM436" i="3"/>
  <c r="J436" i="3" s="1"/>
  <c r="AO436" i="3"/>
  <c r="AP436" i="3"/>
  <c r="AQ436" i="3"/>
  <c r="AR436" i="3"/>
  <c r="AS436" i="3"/>
  <c r="AJ436" i="3" s="1"/>
  <c r="AT436" i="3"/>
  <c r="AU436" i="3"/>
  <c r="AV436" i="3"/>
  <c r="AW436" i="3"/>
  <c r="AN436" i="3" s="1"/>
  <c r="AX436" i="3"/>
  <c r="BA436" i="3"/>
  <c r="BB436" i="3"/>
  <c r="AH437" i="3"/>
  <c r="T437" i="3" s="1"/>
  <c r="AI437" i="3"/>
  <c r="F437" i="3" s="1"/>
  <c r="AL437" i="3"/>
  <c r="I437" i="3" s="1"/>
  <c r="AM437" i="3"/>
  <c r="J437" i="3" s="1"/>
  <c r="AO437" i="3"/>
  <c r="AP437" i="3"/>
  <c r="AQ437" i="3"/>
  <c r="AR437" i="3"/>
  <c r="AS437" i="3"/>
  <c r="AJ437" i="3" s="1"/>
  <c r="AT437" i="3"/>
  <c r="AU437" i="3"/>
  <c r="AV437" i="3"/>
  <c r="AW437" i="3"/>
  <c r="AN437" i="3" s="1"/>
  <c r="AX437" i="3"/>
  <c r="BA437" i="3"/>
  <c r="BB437" i="3"/>
  <c r="AH438" i="3"/>
  <c r="AI438" i="3"/>
  <c r="U438" i="3" s="1"/>
  <c r="AL438" i="3"/>
  <c r="AM438" i="3"/>
  <c r="Y438" i="3" s="1"/>
  <c r="AO438" i="3"/>
  <c r="AP438" i="3"/>
  <c r="AQ438" i="3"/>
  <c r="AR438" i="3"/>
  <c r="AS438" i="3"/>
  <c r="AT438" i="3"/>
  <c r="AU438" i="3"/>
  <c r="AV438" i="3"/>
  <c r="AW438" i="3"/>
  <c r="AN438" i="3" s="1"/>
  <c r="K438" i="3" s="1"/>
  <c r="AX438" i="3"/>
  <c r="BA438" i="3"/>
  <c r="BB438" i="3"/>
  <c r="AH439" i="3"/>
  <c r="T439" i="3" s="1"/>
  <c r="AI439" i="3"/>
  <c r="AL439" i="3"/>
  <c r="I439" i="3" s="1"/>
  <c r="AM439" i="3"/>
  <c r="AO439" i="3"/>
  <c r="AP439" i="3"/>
  <c r="AQ439" i="3"/>
  <c r="AR439" i="3"/>
  <c r="AS439" i="3"/>
  <c r="AJ439" i="3" s="1"/>
  <c r="AT439" i="3"/>
  <c r="AU439" i="3"/>
  <c r="AV439" i="3"/>
  <c r="AW439" i="3"/>
  <c r="AN439" i="3" s="1"/>
  <c r="AX439" i="3"/>
  <c r="BA439" i="3"/>
  <c r="BB439" i="3"/>
  <c r="AH440" i="3"/>
  <c r="E440" i="3" s="1"/>
  <c r="AI440" i="3"/>
  <c r="F440" i="3" s="1"/>
  <c r="AL440" i="3"/>
  <c r="X440" i="3" s="1"/>
  <c r="AM440" i="3"/>
  <c r="J440" i="3" s="1"/>
  <c r="AO440" i="3"/>
  <c r="AP440" i="3"/>
  <c r="AQ440" i="3"/>
  <c r="AR440" i="3"/>
  <c r="AS440" i="3"/>
  <c r="AJ440" i="3" s="1"/>
  <c r="AT440" i="3"/>
  <c r="AU440" i="3"/>
  <c r="AV440" i="3"/>
  <c r="AW440" i="3"/>
  <c r="BK440" i="3" s="1"/>
  <c r="AX440" i="3"/>
  <c r="BA440" i="3"/>
  <c r="BB440" i="3"/>
  <c r="AH441" i="3"/>
  <c r="E441" i="3" s="1"/>
  <c r="AI441" i="3"/>
  <c r="U441" i="3" s="1"/>
  <c r="AL441" i="3"/>
  <c r="I441" i="3" s="1"/>
  <c r="AM441" i="3"/>
  <c r="Y441" i="3" s="1"/>
  <c r="AO441" i="3"/>
  <c r="AP441" i="3"/>
  <c r="AQ441" i="3"/>
  <c r="AR441" i="3"/>
  <c r="AS441" i="3"/>
  <c r="AJ441" i="3" s="1"/>
  <c r="V441" i="3" s="1"/>
  <c r="AT441" i="3"/>
  <c r="AU441" i="3"/>
  <c r="AV441" i="3"/>
  <c r="AW441" i="3"/>
  <c r="AN441" i="3" s="1"/>
  <c r="Z441" i="3" s="1"/>
  <c r="AX441" i="3"/>
  <c r="BA441" i="3"/>
  <c r="BB441" i="3"/>
  <c r="AH442" i="3"/>
  <c r="AI442" i="3"/>
  <c r="U442" i="3" s="1"/>
  <c r="AL442" i="3"/>
  <c r="AM442" i="3"/>
  <c r="J442" i="3" s="1"/>
  <c r="AO442" i="3"/>
  <c r="AP442" i="3"/>
  <c r="AQ442" i="3"/>
  <c r="AR442" i="3"/>
  <c r="AS442" i="3"/>
  <c r="AT442" i="3"/>
  <c r="AU442" i="3"/>
  <c r="AV442" i="3"/>
  <c r="AW442" i="3"/>
  <c r="AN442" i="3" s="1"/>
  <c r="K442" i="3" s="1"/>
  <c r="AX442" i="3"/>
  <c r="BA442" i="3"/>
  <c r="BB442" i="3"/>
  <c r="AH443" i="3"/>
  <c r="E443" i="3" s="1"/>
  <c r="AI443" i="3"/>
  <c r="AL443" i="3"/>
  <c r="I443" i="3" s="1"/>
  <c r="AM443" i="3"/>
  <c r="AO443" i="3"/>
  <c r="AP443" i="3"/>
  <c r="AQ443" i="3"/>
  <c r="AR443" i="3"/>
  <c r="AS443" i="3"/>
  <c r="AJ443" i="3" s="1"/>
  <c r="AT443" i="3"/>
  <c r="AU443" i="3"/>
  <c r="AV443" i="3"/>
  <c r="AW443" i="3"/>
  <c r="AN443" i="3" s="1"/>
  <c r="AX443" i="3"/>
  <c r="BA443" i="3"/>
  <c r="BB443" i="3"/>
  <c r="AH444" i="3"/>
  <c r="E444" i="3" s="1"/>
  <c r="AI444" i="3"/>
  <c r="F444" i="3" s="1"/>
  <c r="AL444" i="3"/>
  <c r="X444" i="3" s="1"/>
  <c r="AM444" i="3"/>
  <c r="J444" i="3" s="1"/>
  <c r="AO444" i="3"/>
  <c r="AP444" i="3"/>
  <c r="AQ444" i="3"/>
  <c r="AR444" i="3"/>
  <c r="AS444" i="3"/>
  <c r="AJ444" i="3" s="1"/>
  <c r="AT444" i="3"/>
  <c r="AU444" i="3"/>
  <c r="AV444" i="3"/>
  <c r="AW444" i="3"/>
  <c r="BK444" i="3" s="1"/>
  <c r="AX444" i="3"/>
  <c r="BA444" i="3"/>
  <c r="BB444" i="3"/>
  <c r="AH445" i="3"/>
  <c r="E445" i="3" s="1"/>
  <c r="AI445" i="3"/>
  <c r="F445" i="3" s="1"/>
  <c r="AL445" i="3"/>
  <c r="X445" i="3" s="1"/>
  <c r="AM445" i="3"/>
  <c r="J445" i="3" s="1"/>
  <c r="AO445" i="3"/>
  <c r="AP445" i="3"/>
  <c r="AQ445" i="3"/>
  <c r="AR445" i="3"/>
  <c r="AS445" i="3"/>
  <c r="AJ445" i="3" s="1"/>
  <c r="AT445" i="3"/>
  <c r="AU445" i="3"/>
  <c r="AV445" i="3"/>
  <c r="AW445" i="3"/>
  <c r="AN445" i="3" s="1"/>
  <c r="AX445" i="3"/>
  <c r="BA445" i="3"/>
  <c r="BB445" i="3"/>
  <c r="AH446" i="3"/>
  <c r="AI446" i="3"/>
  <c r="U446" i="3" s="1"/>
  <c r="AL446" i="3"/>
  <c r="AM446" i="3"/>
  <c r="Y446" i="3" s="1"/>
  <c r="AO446" i="3"/>
  <c r="AP446" i="3"/>
  <c r="AQ446" i="3"/>
  <c r="AR446" i="3"/>
  <c r="AS446" i="3"/>
  <c r="AT446" i="3"/>
  <c r="AU446" i="3"/>
  <c r="AV446" i="3"/>
  <c r="AW446" i="3"/>
  <c r="AN446" i="3" s="1"/>
  <c r="K446" i="3" s="1"/>
  <c r="AX446" i="3"/>
  <c r="BA446" i="3"/>
  <c r="BB446" i="3"/>
  <c r="AH447" i="3"/>
  <c r="E447" i="3" s="1"/>
  <c r="AI447" i="3"/>
  <c r="AL447" i="3"/>
  <c r="I447" i="3" s="1"/>
  <c r="AM447" i="3"/>
  <c r="AO447" i="3"/>
  <c r="AP447" i="3"/>
  <c r="AQ447" i="3"/>
  <c r="AR447" i="3"/>
  <c r="AS447" i="3"/>
  <c r="AJ447" i="3" s="1"/>
  <c r="AT447" i="3"/>
  <c r="AU447" i="3"/>
  <c r="AV447" i="3"/>
  <c r="AW447" i="3"/>
  <c r="AN447" i="3" s="1"/>
  <c r="AX447" i="3"/>
  <c r="BA447" i="3"/>
  <c r="BB447" i="3"/>
  <c r="AH448" i="3"/>
  <c r="T448" i="3" s="1"/>
  <c r="AI448" i="3"/>
  <c r="F448" i="3" s="1"/>
  <c r="AL448" i="3"/>
  <c r="I448" i="3" s="1"/>
  <c r="AM448" i="3"/>
  <c r="J448" i="3" s="1"/>
  <c r="AO448" i="3"/>
  <c r="AP448" i="3"/>
  <c r="AQ448" i="3"/>
  <c r="AR448" i="3"/>
  <c r="AS448" i="3"/>
  <c r="AJ448" i="3" s="1"/>
  <c r="AT448" i="3"/>
  <c r="AU448" i="3"/>
  <c r="AV448" i="3"/>
  <c r="AW448" i="3"/>
  <c r="BK448" i="3" s="1"/>
  <c r="AX448" i="3"/>
  <c r="BA448" i="3"/>
  <c r="BB448" i="3"/>
  <c r="AH449" i="3"/>
  <c r="T449" i="3" s="1"/>
  <c r="AI449" i="3"/>
  <c r="U449" i="3" s="1"/>
  <c r="AL449" i="3"/>
  <c r="I449" i="3" s="1"/>
  <c r="AM449" i="3"/>
  <c r="J449" i="3" s="1"/>
  <c r="AO449" i="3"/>
  <c r="AP449" i="3"/>
  <c r="AQ449" i="3"/>
  <c r="AR449" i="3"/>
  <c r="AS449" i="3"/>
  <c r="AJ449" i="3" s="1"/>
  <c r="V449" i="3" s="1"/>
  <c r="AT449" i="3"/>
  <c r="AU449" i="3"/>
  <c r="AV449" i="3"/>
  <c r="AW449" i="3"/>
  <c r="AN449" i="3" s="1"/>
  <c r="AX449" i="3"/>
  <c r="BA449" i="3"/>
  <c r="BB449" i="3"/>
  <c r="AH450" i="3"/>
  <c r="AI450" i="3"/>
  <c r="U450" i="3" s="1"/>
  <c r="AL450" i="3"/>
  <c r="AM450" i="3"/>
  <c r="J450" i="3" s="1"/>
  <c r="AO450" i="3"/>
  <c r="AP450" i="3"/>
  <c r="AQ450" i="3"/>
  <c r="AR450" i="3"/>
  <c r="AS450" i="3"/>
  <c r="AT450" i="3"/>
  <c r="AU450" i="3"/>
  <c r="AV450" i="3"/>
  <c r="AW450" i="3"/>
  <c r="AN450" i="3" s="1"/>
  <c r="K450" i="3" s="1"/>
  <c r="AX450" i="3"/>
  <c r="BA450" i="3"/>
  <c r="BB450" i="3"/>
  <c r="AH451" i="3"/>
  <c r="E451" i="3" s="1"/>
  <c r="AI451" i="3"/>
  <c r="AL451" i="3"/>
  <c r="I451" i="3" s="1"/>
  <c r="AM451" i="3"/>
  <c r="AO451" i="3"/>
  <c r="AP451" i="3"/>
  <c r="AQ451" i="3"/>
  <c r="AR451" i="3"/>
  <c r="AS451" i="3"/>
  <c r="AJ451" i="3" s="1"/>
  <c r="AT451" i="3"/>
  <c r="AU451" i="3"/>
  <c r="AV451" i="3"/>
  <c r="AW451" i="3"/>
  <c r="AN451" i="3" s="1"/>
  <c r="AX451" i="3"/>
  <c r="BA451" i="3"/>
  <c r="BB451" i="3"/>
  <c r="AH452" i="3"/>
  <c r="T452" i="3" s="1"/>
  <c r="AI452" i="3"/>
  <c r="F452" i="3" s="1"/>
  <c r="AL452" i="3"/>
  <c r="I452" i="3" s="1"/>
  <c r="AM452" i="3"/>
  <c r="J452" i="3" s="1"/>
  <c r="AO452" i="3"/>
  <c r="AP452" i="3"/>
  <c r="AQ452" i="3"/>
  <c r="AR452" i="3"/>
  <c r="AS452" i="3"/>
  <c r="AJ452" i="3" s="1"/>
  <c r="AT452" i="3"/>
  <c r="AU452" i="3"/>
  <c r="AV452" i="3"/>
  <c r="AW452" i="3"/>
  <c r="AN452" i="3" s="1"/>
  <c r="AX452" i="3"/>
  <c r="BA452" i="3"/>
  <c r="BB452" i="3"/>
  <c r="AH453" i="3"/>
  <c r="E453" i="3" s="1"/>
  <c r="AI453" i="3"/>
  <c r="F453" i="3" s="1"/>
  <c r="AL453" i="3"/>
  <c r="I453" i="3" s="1"/>
  <c r="AM453" i="3"/>
  <c r="J453" i="3" s="1"/>
  <c r="AO453" i="3"/>
  <c r="AP453" i="3"/>
  <c r="AQ453" i="3"/>
  <c r="AR453" i="3"/>
  <c r="AS453" i="3"/>
  <c r="AJ453" i="3" s="1"/>
  <c r="AT453" i="3"/>
  <c r="AU453" i="3"/>
  <c r="AV453" i="3"/>
  <c r="AW453" i="3"/>
  <c r="AN453" i="3" s="1"/>
  <c r="AX453" i="3"/>
  <c r="BA453" i="3"/>
  <c r="BB453" i="3"/>
  <c r="AH454" i="3"/>
  <c r="AI454" i="3"/>
  <c r="AL454" i="3"/>
  <c r="AM454" i="3"/>
  <c r="J454" i="3" s="1"/>
  <c r="AO454" i="3"/>
  <c r="AP454" i="3"/>
  <c r="AQ454" i="3"/>
  <c r="AR454" i="3"/>
  <c r="AS454" i="3"/>
  <c r="AT454" i="3"/>
  <c r="AU454" i="3"/>
  <c r="AV454" i="3"/>
  <c r="AW454" i="3"/>
  <c r="AN454" i="3" s="1"/>
  <c r="K454" i="3" s="1"/>
  <c r="AX454" i="3"/>
  <c r="BA454" i="3"/>
  <c r="BB454" i="3"/>
  <c r="AH455" i="3"/>
  <c r="E455" i="3" s="1"/>
  <c r="AI455" i="3"/>
  <c r="AL455" i="3"/>
  <c r="I455" i="3" s="1"/>
  <c r="AM455" i="3"/>
  <c r="AO455" i="3"/>
  <c r="AP455" i="3"/>
  <c r="AQ455" i="3"/>
  <c r="AR455" i="3"/>
  <c r="AS455" i="3"/>
  <c r="AJ455" i="3" s="1"/>
  <c r="AT455" i="3"/>
  <c r="AU455" i="3"/>
  <c r="AV455" i="3"/>
  <c r="AW455" i="3"/>
  <c r="AX455" i="3"/>
  <c r="BA455" i="3"/>
  <c r="BB455" i="3"/>
  <c r="AH456" i="3"/>
  <c r="E456" i="3" s="1"/>
  <c r="AI456" i="3"/>
  <c r="F456" i="3" s="1"/>
  <c r="AL456" i="3"/>
  <c r="I456" i="3" s="1"/>
  <c r="AM456" i="3"/>
  <c r="Y456" i="3" s="1"/>
  <c r="AO456" i="3"/>
  <c r="AP456" i="3"/>
  <c r="AQ456" i="3"/>
  <c r="AR456" i="3"/>
  <c r="AS456" i="3"/>
  <c r="AJ456" i="3" s="1"/>
  <c r="AT456" i="3"/>
  <c r="AU456" i="3"/>
  <c r="AV456" i="3"/>
  <c r="AW456" i="3"/>
  <c r="AX456" i="3"/>
  <c r="BA456" i="3"/>
  <c r="BB456" i="3"/>
  <c r="AH457" i="3"/>
  <c r="T457" i="3" s="1"/>
  <c r="AI457" i="3"/>
  <c r="F457" i="3" s="1"/>
  <c r="AL457" i="3"/>
  <c r="X457" i="3" s="1"/>
  <c r="AM457" i="3"/>
  <c r="Y457" i="3" s="1"/>
  <c r="AO457" i="3"/>
  <c r="AP457" i="3"/>
  <c r="AQ457" i="3"/>
  <c r="AR457" i="3"/>
  <c r="AS457" i="3"/>
  <c r="AJ457" i="3" s="1"/>
  <c r="V457" i="3" s="1"/>
  <c r="AT457" i="3"/>
  <c r="AU457" i="3"/>
  <c r="AV457" i="3"/>
  <c r="AW457" i="3"/>
  <c r="AX457" i="3"/>
  <c r="BA457" i="3"/>
  <c r="BB457" i="3"/>
  <c r="AH458" i="3"/>
  <c r="AI458" i="3"/>
  <c r="AL458" i="3"/>
  <c r="AM458" i="3"/>
  <c r="Y458" i="3" s="1"/>
  <c r="AO458" i="3"/>
  <c r="AP458" i="3"/>
  <c r="AQ458" i="3"/>
  <c r="AR458" i="3"/>
  <c r="AS458" i="3"/>
  <c r="AT458" i="3"/>
  <c r="AU458" i="3"/>
  <c r="AV458" i="3"/>
  <c r="AW458" i="3"/>
  <c r="AN458" i="3" s="1"/>
  <c r="AX458" i="3"/>
  <c r="BA458" i="3"/>
  <c r="BB458" i="3"/>
  <c r="AH459" i="3"/>
  <c r="E459" i="3" s="1"/>
  <c r="AI459" i="3"/>
  <c r="AL459" i="3"/>
  <c r="I459" i="3" s="1"/>
  <c r="AM459" i="3"/>
  <c r="AO459" i="3"/>
  <c r="AP459" i="3"/>
  <c r="AQ459" i="3"/>
  <c r="AR459" i="3"/>
  <c r="AS459" i="3"/>
  <c r="AJ459" i="3" s="1"/>
  <c r="AT459" i="3"/>
  <c r="AU459" i="3"/>
  <c r="AV459" i="3"/>
  <c r="AW459" i="3"/>
  <c r="AN459" i="3" s="1"/>
  <c r="AX459" i="3"/>
  <c r="BA459" i="3"/>
  <c r="BB459" i="3"/>
  <c r="AH460" i="3"/>
  <c r="E460" i="3" s="1"/>
  <c r="AI460" i="3"/>
  <c r="F460" i="3" s="1"/>
  <c r="AL460" i="3"/>
  <c r="I460" i="3" s="1"/>
  <c r="AM460" i="3"/>
  <c r="Y460" i="3" s="1"/>
  <c r="AO460" i="3"/>
  <c r="AP460" i="3"/>
  <c r="AQ460" i="3"/>
  <c r="AR460" i="3"/>
  <c r="AS460" i="3"/>
  <c r="AJ460" i="3" s="1"/>
  <c r="AT460" i="3"/>
  <c r="AU460" i="3"/>
  <c r="AV460" i="3"/>
  <c r="AW460" i="3"/>
  <c r="AX460" i="3"/>
  <c r="BA460" i="3"/>
  <c r="BB460" i="3"/>
  <c r="AH461" i="3"/>
  <c r="E461" i="3" s="1"/>
  <c r="AI461" i="3"/>
  <c r="F461" i="3" s="1"/>
  <c r="AL461" i="3"/>
  <c r="I461" i="3" s="1"/>
  <c r="AM461" i="3"/>
  <c r="Y461" i="3" s="1"/>
  <c r="AO461" i="3"/>
  <c r="AP461" i="3"/>
  <c r="AQ461" i="3"/>
  <c r="AR461" i="3"/>
  <c r="AS461" i="3"/>
  <c r="AJ461" i="3" s="1"/>
  <c r="AT461" i="3"/>
  <c r="AU461" i="3"/>
  <c r="AV461" i="3"/>
  <c r="AW461" i="3"/>
  <c r="AN461" i="3" s="1"/>
  <c r="AX461" i="3"/>
  <c r="BA461" i="3"/>
  <c r="BB461" i="3"/>
  <c r="AH462" i="3"/>
  <c r="AI462" i="3"/>
  <c r="F462" i="3" s="1"/>
  <c r="AL462" i="3"/>
  <c r="AM462" i="3"/>
  <c r="Y462" i="3" s="1"/>
  <c r="AO462" i="3"/>
  <c r="AP462" i="3"/>
  <c r="AQ462" i="3"/>
  <c r="AR462" i="3"/>
  <c r="AS462" i="3"/>
  <c r="AT462" i="3"/>
  <c r="AU462" i="3"/>
  <c r="AV462" i="3"/>
  <c r="AW462" i="3"/>
  <c r="AN462" i="3" s="1"/>
  <c r="K462" i="3" s="1"/>
  <c r="AX462" i="3"/>
  <c r="BA462" i="3"/>
  <c r="BB462" i="3"/>
  <c r="AH463" i="3"/>
  <c r="E463" i="3" s="1"/>
  <c r="AI463" i="3"/>
  <c r="AL463" i="3"/>
  <c r="I463" i="3" s="1"/>
  <c r="AM463" i="3"/>
  <c r="AO463" i="3"/>
  <c r="AP463" i="3"/>
  <c r="AQ463" i="3"/>
  <c r="AR463" i="3"/>
  <c r="AS463" i="3"/>
  <c r="AJ463" i="3" s="1"/>
  <c r="AT463" i="3"/>
  <c r="AU463" i="3"/>
  <c r="AV463" i="3"/>
  <c r="AW463" i="3"/>
  <c r="AX463" i="3"/>
  <c r="BA463" i="3"/>
  <c r="BB463" i="3"/>
  <c r="AH464" i="3"/>
  <c r="AI464" i="3"/>
  <c r="F464" i="3" s="1"/>
  <c r="AL464" i="3"/>
  <c r="I464" i="3" s="1"/>
  <c r="AM464" i="3"/>
  <c r="J464" i="3" s="1"/>
  <c r="AO464" i="3"/>
  <c r="AP464" i="3"/>
  <c r="AQ464" i="3"/>
  <c r="AR464" i="3"/>
  <c r="AS464" i="3"/>
  <c r="AJ464" i="3" s="1"/>
  <c r="AT464" i="3"/>
  <c r="AU464" i="3"/>
  <c r="AV464" i="3"/>
  <c r="AW464" i="3"/>
  <c r="AN464" i="3" s="1"/>
  <c r="AX464" i="3"/>
  <c r="BA464" i="3"/>
  <c r="BB464" i="3"/>
  <c r="AH465" i="3"/>
  <c r="T465" i="3" s="1"/>
  <c r="AI465" i="3"/>
  <c r="U465" i="3" s="1"/>
  <c r="AL465" i="3"/>
  <c r="X465" i="3" s="1"/>
  <c r="AM465" i="3"/>
  <c r="J465" i="3" s="1"/>
  <c r="AO465" i="3"/>
  <c r="AP465" i="3"/>
  <c r="AQ465" i="3"/>
  <c r="AR465" i="3"/>
  <c r="AS465" i="3"/>
  <c r="AJ465" i="3" s="1"/>
  <c r="V465" i="3" s="1"/>
  <c r="AT465" i="3"/>
  <c r="AU465" i="3"/>
  <c r="AV465" i="3"/>
  <c r="AW465" i="3"/>
  <c r="AN465" i="3" s="1"/>
  <c r="AX465" i="3"/>
  <c r="BA465" i="3"/>
  <c r="BB465" i="3"/>
  <c r="AH466" i="3"/>
  <c r="AI466" i="3"/>
  <c r="U466" i="3" s="1"/>
  <c r="AL466" i="3"/>
  <c r="AM466" i="3"/>
  <c r="J466" i="3" s="1"/>
  <c r="AO466" i="3"/>
  <c r="AP466" i="3"/>
  <c r="AQ466" i="3"/>
  <c r="AR466" i="3"/>
  <c r="AS466" i="3"/>
  <c r="AT466" i="3"/>
  <c r="AU466" i="3"/>
  <c r="AV466" i="3"/>
  <c r="AW466" i="3"/>
  <c r="AN466" i="3" s="1"/>
  <c r="K466" i="3" s="1"/>
  <c r="AX466" i="3"/>
  <c r="BA466" i="3"/>
  <c r="BB466" i="3"/>
  <c r="AH467" i="3"/>
  <c r="E467" i="3" s="1"/>
  <c r="AI467" i="3"/>
  <c r="AL467" i="3"/>
  <c r="I467" i="3" s="1"/>
  <c r="AM467" i="3"/>
  <c r="AO467" i="3"/>
  <c r="AP467" i="3"/>
  <c r="AQ467" i="3"/>
  <c r="AR467" i="3"/>
  <c r="AS467" i="3"/>
  <c r="AJ467" i="3" s="1"/>
  <c r="AT467" i="3"/>
  <c r="AU467" i="3"/>
  <c r="AV467" i="3"/>
  <c r="AW467" i="3"/>
  <c r="AN467" i="3" s="1"/>
  <c r="AX467" i="3"/>
  <c r="BA467" i="3"/>
  <c r="BB467" i="3"/>
  <c r="AH468" i="3"/>
  <c r="E468" i="3" s="1"/>
  <c r="AI468" i="3"/>
  <c r="F468" i="3" s="1"/>
  <c r="AL468" i="3"/>
  <c r="X468" i="3" s="1"/>
  <c r="AM468" i="3"/>
  <c r="J468" i="3" s="1"/>
  <c r="AO468" i="3"/>
  <c r="AP468" i="3"/>
  <c r="AQ468" i="3"/>
  <c r="AR468" i="3"/>
  <c r="AS468" i="3"/>
  <c r="AJ468" i="3" s="1"/>
  <c r="AT468" i="3"/>
  <c r="AU468" i="3"/>
  <c r="AV468" i="3"/>
  <c r="AW468" i="3"/>
  <c r="AX468" i="3"/>
  <c r="BA468" i="3"/>
  <c r="BB468" i="3"/>
  <c r="AH469" i="3"/>
  <c r="E469" i="3" s="1"/>
  <c r="AI469" i="3"/>
  <c r="F469" i="3" s="1"/>
  <c r="AL469" i="3"/>
  <c r="I469" i="3" s="1"/>
  <c r="AM469" i="3"/>
  <c r="J469" i="3" s="1"/>
  <c r="AO469" i="3"/>
  <c r="AP469" i="3"/>
  <c r="AQ469" i="3"/>
  <c r="AR469" i="3"/>
  <c r="AS469" i="3"/>
  <c r="AJ469" i="3" s="1"/>
  <c r="AT469" i="3"/>
  <c r="AU469" i="3"/>
  <c r="AV469" i="3"/>
  <c r="AW469" i="3"/>
  <c r="AN469" i="3" s="1"/>
  <c r="AX469" i="3"/>
  <c r="BA469" i="3"/>
  <c r="BB469" i="3"/>
  <c r="AH470" i="3"/>
  <c r="AI470" i="3"/>
  <c r="U470" i="3" s="1"/>
  <c r="AL470" i="3"/>
  <c r="AM470" i="3"/>
  <c r="Y470" i="3" s="1"/>
  <c r="AO470" i="3"/>
  <c r="AP470" i="3"/>
  <c r="AQ470" i="3"/>
  <c r="AR470" i="3"/>
  <c r="AS470" i="3"/>
  <c r="AT470" i="3"/>
  <c r="AU470" i="3"/>
  <c r="AV470" i="3"/>
  <c r="AW470" i="3"/>
  <c r="AN470" i="3" s="1"/>
  <c r="K470" i="3" s="1"/>
  <c r="AX470" i="3"/>
  <c r="BA470" i="3"/>
  <c r="BB470" i="3"/>
  <c r="AH471" i="3"/>
  <c r="E471" i="3" s="1"/>
  <c r="AI471" i="3"/>
  <c r="AL471" i="3"/>
  <c r="I471" i="3" s="1"/>
  <c r="AM471" i="3"/>
  <c r="AO471" i="3"/>
  <c r="AP471" i="3"/>
  <c r="AQ471" i="3"/>
  <c r="AR471" i="3"/>
  <c r="AS471" i="3"/>
  <c r="AJ471" i="3" s="1"/>
  <c r="AT471" i="3"/>
  <c r="AU471" i="3"/>
  <c r="AV471" i="3"/>
  <c r="AW471" i="3"/>
  <c r="AX471" i="3"/>
  <c r="BA471" i="3"/>
  <c r="BB471" i="3"/>
  <c r="AH472" i="3"/>
  <c r="E472" i="3" s="1"/>
  <c r="AI472" i="3"/>
  <c r="F472" i="3" s="1"/>
  <c r="AL472" i="3"/>
  <c r="I472" i="3" s="1"/>
  <c r="AM472" i="3"/>
  <c r="J472" i="3" s="1"/>
  <c r="AO472" i="3"/>
  <c r="AP472" i="3"/>
  <c r="AQ472" i="3"/>
  <c r="AR472" i="3"/>
  <c r="AS472" i="3"/>
  <c r="AJ472" i="3" s="1"/>
  <c r="AT472" i="3"/>
  <c r="AU472" i="3"/>
  <c r="AV472" i="3"/>
  <c r="AW472" i="3"/>
  <c r="AN472" i="3" s="1"/>
  <c r="AX472" i="3"/>
  <c r="BA472" i="3"/>
  <c r="BB472" i="3"/>
  <c r="AH473" i="3"/>
  <c r="T473" i="3" s="1"/>
  <c r="AI473" i="3"/>
  <c r="U473" i="3" s="1"/>
  <c r="AL473" i="3"/>
  <c r="I473" i="3" s="1"/>
  <c r="AM473" i="3"/>
  <c r="J473" i="3" s="1"/>
  <c r="AO473" i="3"/>
  <c r="AP473" i="3"/>
  <c r="AQ473" i="3"/>
  <c r="AR473" i="3"/>
  <c r="AS473" i="3"/>
  <c r="AJ473" i="3" s="1"/>
  <c r="V473" i="3" s="1"/>
  <c r="AT473" i="3"/>
  <c r="AU473" i="3"/>
  <c r="AV473" i="3"/>
  <c r="AW473" i="3"/>
  <c r="AN473" i="3" s="1"/>
  <c r="AX473" i="3"/>
  <c r="BA473" i="3"/>
  <c r="BB473" i="3"/>
  <c r="AH474" i="3"/>
  <c r="AI474" i="3"/>
  <c r="F474" i="3" s="1"/>
  <c r="AL474" i="3"/>
  <c r="AM474" i="3"/>
  <c r="J474" i="3" s="1"/>
  <c r="AO474" i="3"/>
  <c r="AP474" i="3"/>
  <c r="AQ474" i="3"/>
  <c r="AR474" i="3"/>
  <c r="AS474" i="3"/>
  <c r="AT474" i="3"/>
  <c r="AU474" i="3"/>
  <c r="AV474" i="3"/>
  <c r="AW474" i="3"/>
  <c r="AN474" i="3" s="1"/>
  <c r="K474" i="3" s="1"/>
  <c r="AX474" i="3"/>
  <c r="BA474" i="3"/>
  <c r="BB474" i="3"/>
  <c r="AH475" i="3"/>
  <c r="E475" i="3" s="1"/>
  <c r="AI475" i="3"/>
  <c r="AL475" i="3"/>
  <c r="I475" i="3" s="1"/>
  <c r="AM475" i="3"/>
  <c r="AO475" i="3"/>
  <c r="AP475" i="3"/>
  <c r="AQ475" i="3"/>
  <c r="AR475" i="3"/>
  <c r="AS475" i="3"/>
  <c r="AJ475" i="3" s="1"/>
  <c r="AT475" i="3"/>
  <c r="AU475" i="3"/>
  <c r="AV475" i="3"/>
  <c r="AW475" i="3"/>
  <c r="AN475" i="3" s="1"/>
  <c r="AX475" i="3"/>
  <c r="BA475" i="3"/>
  <c r="BB475" i="3"/>
  <c r="AH476" i="3"/>
  <c r="T476" i="3" s="1"/>
  <c r="AI476" i="3"/>
  <c r="F476" i="3" s="1"/>
  <c r="AL476" i="3"/>
  <c r="I476" i="3" s="1"/>
  <c r="AM476" i="3"/>
  <c r="J476" i="3" s="1"/>
  <c r="AO476" i="3"/>
  <c r="AP476" i="3"/>
  <c r="AQ476" i="3"/>
  <c r="AR476" i="3"/>
  <c r="AS476" i="3"/>
  <c r="AJ476" i="3" s="1"/>
  <c r="AT476" i="3"/>
  <c r="AU476" i="3"/>
  <c r="AV476" i="3"/>
  <c r="AW476" i="3"/>
  <c r="BK476" i="3" s="1"/>
  <c r="AX476" i="3"/>
  <c r="BA476" i="3"/>
  <c r="BB476" i="3"/>
  <c r="AH477" i="3"/>
  <c r="T477" i="3" s="1"/>
  <c r="AI477" i="3"/>
  <c r="F477" i="3" s="1"/>
  <c r="AL477" i="3"/>
  <c r="I477" i="3" s="1"/>
  <c r="AM477" i="3"/>
  <c r="Y477" i="3" s="1"/>
  <c r="AO477" i="3"/>
  <c r="AP477" i="3"/>
  <c r="AQ477" i="3"/>
  <c r="AR477" i="3"/>
  <c r="AS477" i="3"/>
  <c r="AJ477" i="3" s="1"/>
  <c r="AT477" i="3"/>
  <c r="AU477" i="3"/>
  <c r="AV477" i="3"/>
  <c r="AW477" i="3"/>
  <c r="AN477" i="3" s="1"/>
  <c r="AX477" i="3"/>
  <c r="BA477" i="3"/>
  <c r="BB477" i="3"/>
  <c r="AH478" i="3"/>
  <c r="AI478" i="3"/>
  <c r="F478" i="3" s="1"/>
  <c r="AL478" i="3"/>
  <c r="AM478" i="3"/>
  <c r="J478" i="3" s="1"/>
  <c r="AO478" i="3"/>
  <c r="AP478" i="3"/>
  <c r="AQ478" i="3"/>
  <c r="AR478" i="3"/>
  <c r="AS478" i="3"/>
  <c r="AT478" i="3"/>
  <c r="AU478" i="3"/>
  <c r="AV478" i="3"/>
  <c r="AW478" i="3"/>
  <c r="AN478" i="3" s="1"/>
  <c r="Z478" i="3" s="1"/>
  <c r="AX478" i="3"/>
  <c r="BA478" i="3"/>
  <c r="BB478" i="3"/>
  <c r="AH479" i="3"/>
  <c r="E479" i="3" s="1"/>
  <c r="AI479" i="3"/>
  <c r="AL479" i="3"/>
  <c r="I479" i="3" s="1"/>
  <c r="AM479" i="3"/>
  <c r="AO479" i="3"/>
  <c r="AP479" i="3"/>
  <c r="AQ479" i="3"/>
  <c r="AR479" i="3"/>
  <c r="AS479" i="3"/>
  <c r="AJ479" i="3" s="1"/>
  <c r="AT479" i="3"/>
  <c r="AU479" i="3"/>
  <c r="AV479" i="3"/>
  <c r="AW479" i="3"/>
  <c r="AN479" i="3" s="1"/>
  <c r="AX479" i="3"/>
  <c r="BA479" i="3"/>
  <c r="BB479" i="3"/>
  <c r="AH480" i="3"/>
  <c r="E480" i="3" s="1"/>
  <c r="AI480" i="3"/>
  <c r="F480" i="3" s="1"/>
  <c r="AL480" i="3"/>
  <c r="X480" i="3" s="1"/>
  <c r="AM480" i="3"/>
  <c r="J480" i="3" s="1"/>
  <c r="AO480" i="3"/>
  <c r="AP480" i="3"/>
  <c r="AQ480" i="3"/>
  <c r="AR480" i="3"/>
  <c r="AS480" i="3"/>
  <c r="AJ480" i="3" s="1"/>
  <c r="AT480" i="3"/>
  <c r="AU480" i="3"/>
  <c r="AV480" i="3"/>
  <c r="AW480" i="3"/>
  <c r="AN480" i="3" s="1"/>
  <c r="AX480" i="3"/>
  <c r="BA480" i="3"/>
  <c r="BB480" i="3"/>
  <c r="AH481" i="3"/>
  <c r="E481" i="3" s="1"/>
  <c r="AI481" i="3"/>
  <c r="U481" i="3" s="1"/>
  <c r="AL481" i="3"/>
  <c r="I481" i="3" s="1"/>
  <c r="AM481" i="3"/>
  <c r="Y481" i="3" s="1"/>
  <c r="AO481" i="3"/>
  <c r="AP481" i="3"/>
  <c r="AQ481" i="3"/>
  <c r="AR481" i="3"/>
  <c r="AS481" i="3"/>
  <c r="AJ481" i="3" s="1"/>
  <c r="V481" i="3" s="1"/>
  <c r="AT481" i="3"/>
  <c r="AU481" i="3"/>
  <c r="AV481" i="3"/>
  <c r="AW481" i="3"/>
  <c r="AN481" i="3" s="1"/>
  <c r="Z481" i="3" s="1"/>
  <c r="AX481" i="3"/>
  <c r="BA481" i="3"/>
  <c r="BB481" i="3"/>
  <c r="AH482" i="3"/>
  <c r="AI482" i="3"/>
  <c r="U482" i="3" s="1"/>
  <c r="AL482" i="3"/>
  <c r="AM482" i="3"/>
  <c r="Y482" i="3" s="1"/>
  <c r="AO482" i="3"/>
  <c r="AP482" i="3"/>
  <c r="AQ482" i="3"/>
  <c r="AR482" i="3"/>
  <c r="AS482" i="3"/>
  <c r="AT482" i="3"/>
  <c r="AU482" i="3"/>
  <c r="AV482" i="3"/>
  <c r="AW482" i="3"/>
  <c r="AN482" i="3" s="1"/>
  <c r="K482" i="3" s="1"/>
  <c r="AX482" i="3"/>
  <c r="BA482" i="3"/>
  <c r="BB482" i="3"/>
  <c r="AH483" i="3"/>
  <c r="E483" i="3" s="1"/>
  <c r="AI483" i="3"/>
  <c r="AL483" i="3"/>
  <c r="I483" i="3" s="1"/>
  <c r="AM483" i="3"/>
  <c r="AO483" i="3"/>
  <c r="AP483" i="3"/>
  <c r="AQ483" i="3"/>
  <c r="AR483" i="3"/>
  <c r="AS483" i="3"/>
  <c r="AJ483" i="3" s="1"/>
  <c r="AT483" i="3"/>
  <c r="AU483" i="3"/>
  <c r="AV483" i="3"/>
  <c r="AW483" i="3"/>
  <c r="AN483" i="3" s="1"/>
  <c r="AX483" i="3"/>
  <c r="BA483" i="3"/>
  <c r="BB483" i="3"/>
  <c r="AH484" i="3"/>
  <c r="E484" i="3" s="1"/>
  <c r="AI484" i="3"/>
  <c r="F484" i="3" s="1"/>
  <c r="AL484" i="3"/>
  <c r="I484" i="3" s="1"/>
  <c r="AM484" i="3"/>
  <c r="Y484" i="3" s="1"/>
  <c r="AO484" i="3"/>
  <c r="AP484" i="3"/>
  <c r="AQ484" i="3"/>
  <c r="AR484" i="3"/>
  <c r="AS484" i="3"/>
  <c r="AJ484" i="3" s="1"/>
  <c r="AT484" i="3"/>
  <c r="AU484" i="3"/>
  <c r="AV484" i="3"/>
  <c r="AW484" i="3"/>
  <c r="AN484" i="3" s="1"/>
  <c r="AX484" i="3"/>
  <c r="BA484" i="3"/>
  <c r="BB484" i="3"/>
  <c r="AH485" i="3"/>
  <c r="E485" i="3" s="1"/>
  <c r="AI485" i="3"/>
  <c r="F485" i="3" s="1"/>
  <c r="AL485" i="3"/>
  <c r="I485" i="3" s="1"/>
  <c r="AM485" i="3"/>
  <c r="Y485" i="3" s="1"/>
  <c r="AO485" i="3"/>
  <c r="AP485" i="3"/>
  <c r="AQ485" i="3"/>
  <c r="AR485" i="3"/>
  <c r="AS485" i="3"/>
  <c r="AJ485" i="3" s="1"/>
  <c r="AT485" i="3"/>
  <c r="AU485" i="3"/>
  <c r="AV485" i="3"/>
  <c r="AW485" i="3"/>
  <c r="AN485" i="3" s="1"/>
  <c r="AX485" i="3"/>
  <c r="BA485" i="3"/>
  <c r="BB485" i="3"/>
  <c r="AH486" i="3"/>
  <c r="AI486" i="3"/>
  <c r="F486" i="3" s="1"/>
  <c r="AL486" i="3"/>
  <c r="AM486" i="3"/>
  <c r="Y486" i="3" s="1"/>
  <c r="AO486" i="3"/>
  <c r="AP486" i="3"/>
  <c r="AQ486" i="3"/>
  <c r="AR486" i="3"/>
  <c r="AS486" i="3"/>
  <c r="AT486" i="3"/>
  <c r="AU486" i="3"/>
  <c r="AV486" i="3"/>
  <c r="AW486" i="3"/>
  <c r="AN486" i="3" s="1"/>
  <c r="K486" i="3" s="1"/>
  <c r="AX486" i="3"/>
  <c r="BA486" i="3"/>
  <c r="BB486" i="3"/>
  <c r="AH487" i="3"/>
  <c r="E487" i="3" s="1"/>
  <c r="AI487" i="3"/>
  <c r="AL487" i="3"/>
  <c r="I487" i="3" s="1"/>
  <c r="AM487" i="3"/>
  <c r="AO487" i="3"/>
  <c r="AP487" i="3"/>
  <c r="AQ487" i="3"/>
  <c r="AR487" i="3"/>
  <c r="AS487" i="3"/>
  <c r="AJ487" i="3" s="1"/>
  <c r="AT487" i="3"/>
  <c r="AU487" i="3"/>
  <c r="AV487" i="3"/>
  <c r="AW487" i="3"/>
  <c r="AN487" i="3" s="1"/>
  <c r="AX487" i="3"/>
  <c r="BA487" i="3"/>
  <c r="BB487" i="3"/>
  <c r="AH488" i="3"/>
  <c r="T488" i="3" s="1"/>
  <c r="AI488" i="3"/>
  <c r="F488" i="3" s="1"/>
  <c r="AL488" i="3"/>
  <c r="I488" i="3" s="1"/>
  <c r="AM488" i="3"/>
  <c r="J488" i="3" s="1"/>
  <c r="AO488" i="3"/>
  <c r="AP488" i="3"/>
  <c r="AQ488" i="3"/>
  <c r="AR488" i="3"/>
  <c r="AS488" i="3"/>
  <c r="AJ488" i="3" s="1"/>
  <c r="AT488" i="3"/>
  <c r="AU488" i="3"/>
  <c r="AV488" i="3"/>
  <c r="AW488" i="3"/>
  <c r="AN488" i="3" s="1"/>
  <c r="AX488" i="3"/>
  <c r="BA488" i="3"/>
  <c r="BB488" i="3"/>
  <c r="AH489" i="3"/>
  <c r="T489" i="3" s="1"/>
  <c r="AI489" i="3"/>
  <c r="U489" i="3" s="1"/>
  <c r="AL489" i="3"/>
  <c r="X489" i="3" s="1"/>
  <c r="AM489" i="3"/>
  <c r="J489" i="3" s="1"/>
  <c r="AO489" i="3"/>
  <c r="AP489" i="3"/>
  <c r="AQ489" i="3"/>
  <c r="AR489" i="3"/>
  <c r="AS489" i="3"/>
  <c r="AJ489" i="3" s="1"/>
  <c r="V489" i="3" s="1"/>
  <c r="AT489" i="3"/>
  <c r="AU489" i="3"/>
  <c r="AV489" i="3"/>
  <c r="AW489" i="3"/>
  <c r="AN489" i="3" s="1"/>
  <c r="Z489" i="3" s="1"/>
  <c r="AX489" i="3"/>
  <c r="BA489" i="3"/>
  <c r="BB489" i="3"/>
  <c r="AH490" i="3"/>
  <c r="AI490" i="3"/>
  <c r="U490" i="3" s="1"/>
  <c r="AL490" i="3"/>
  <c r="AM490" i="3"/>
  <c r="J490" i="3" s="1"/>
  <c r="AO490" i="3"/>
  <c r="AP490" i="3"/>
  <c r="AQ490" i="3"/>
  <c r="AR490" i="3"/>
  <c r="AS490" i="3"/>
  <c r="AT490" i="3"/>
  <c r="AU490" i="3"/>
  <c r="AV490" i="3"/>
  <c r="AW490" i="3"/>
  <c r="AN490" i="3" s="1"/>
  <c r="K490" i="3" s="1"/>
  <c r="AX490" i="3"/>
  <c r="BA490" i="3"/>
  <c r="BB490" i="3"/>
  <c r="AH491" i="3"/>
  <c r="T491" i="3" s="1"/>
  <c r="AI491" i="3"/>
  <c r="AL491" i="3"/>
  <c r="I491" i="3" s="1"/>
  <c r="AM491" i="3"/>
  <c r="AO491" i="3"/>
  <c r="AP491" i="3"/>
  <c r="AQ491" i="3"/>
  <c r="AR491" i="3"/>
  <c r="AS491" i="3"/>
  <c r="AJ491" i="3" s="1"/>
  <c r="AT491" i="3"/>
  <c r="AU491" i="3"/>
  <c r="AV491" i="3"/>
  <c r="AW491" i="3"/>
  <c r="AX491" i="3"/>
  <c r="BA491" i="3"/>
  <c r="BB491" i="3"/>
  <c r="AH492" i="3"/>
  <c r="E492" i="3" s="1"/>
  <c r="AI492" i="3"/>
  <c r="F492" i="3" s="1"/>
  <c r="AL492" i="3"/>
  <c r="I492" i="3" s="1"/>
  <c r="AM492" i="3"/>
  <c r="J492" i="3" s="1"/>
  <c r="AO492" i="3"/>
  <c r="AP492" i="3"/>
  <c r="AQ492" i="3"/>
  <c r="AR492" i="3"/>
  <c r="AS492" i="3"/>
  <c r="AJ492" i="3" s="1"/>
  <c r="AT492" i="3"/>
  <c r="AU492" i="3"/>
  <c r="AV492" i="3"/>
  <c r="AW492" i="3"/>
  <c r="AN492" i="3" s="1"/>
  <c r="AX492" i="3"/>
  <c r="BA492" i="3"/>
  <c r="BB492" i="3"/>
  <c r="AH493" i="3"/>
  <c r="T493" i="3" s="1"/>
  <c r="AI493" i="3"/>
  <c r="F493" i="3" s="1"/>
  <c r="AL493" i="3"/>
  <c r="I493" i="3" s="1"/>
  <c r="AM493" i="3"/>
  <c r="J493" i="3" s="1"/>
  <c r="AO493" i="3"/>
  <c r="AP493" i="3"/>
  <c r="AQ493" i="3"/>
  <c r="AR493" i="3"/>
  <c r="AS493" i="3"/>
  <c r="AJ493" i="3" s="1"/>
  <c r="AT493" i="3"/>
  <c r="AU493" i="3"/>
  <c r="AV493" i="3"/>
  <c r="AW493" i="3"/>
  <c r="AN493" i="3" s="1"/>
  <c r="AX493" i="3"/>
  <c r="BA493" i="3"/>
  <c r="BB493" i="3"/>
  <c r="AH494" i="3"/>
  <c r="AI494" i="3"/>
  <c r="AL494" i="3"/>
  <c r="AM494" i="3"/>
  <c r="J494" i="3" s="1"/>
  <c r="AO494" i="3"/>
  <c r="AP494" i="3"/>
  <c r="AQ494" i="3"/>
  <c r="AR494" i="3"/>
  <c r="AS494" i="3"/>
  <c r="AT494" i="3"/>
  <c r="AU494" i="3"/>
  <c r="AV494" i="3"/>
  <c r="AW494" i="3"/>
  <c r="AN494" i="3" s="1"/>
  <c r="K494" i="3" s="1"/>
  <c r="AX494" i="3"/>
  <c r="BA494" i="3"/>
  <c r="BB494" i="3"/>
  <c r="AH495" i="3"/>
  <c r="E495" i="3" s="1"/>
  <c r="AI495" i="3"/>
  <c r="AL495" i="3"/>
  <c r="I495" i="3" s="1"/>
  <c r="AM495" i="3"/>
  <c r="AO495" i="3"/>
  <c r="AP495" i="3"/>
  <c r="AQ495" i="3"/>
  <c r="AR495" i="3"/>
  <c r="AS495" i="3"/>
  <c r="AJ495" i="3" s="1"/>
  <c r="AT495" i="3"/>
  <c r="AU495" i="3"/>
  <c r="AV495" i="3"/>
  <c r="AW495" i="3"/>
  <c r="AX495" i="3"/>
  <c r="BA495" i="3"/>
  <c r="BB495" i="3"/>
  <c r="AH496" i="3"/>
  <c r="E496" i="3" s="1"/>
  <c r="AI496" i="3"/>
  <c r="F496" i="3" s="1"/>
  <c r="AL496" i="3"/>
  <c r="I496" i="3" s="1"/>
  <c r="AM496" i="3"/>
  <c r="Y496" i="3" s="1"/>
  <c r="AO496" i="3"/>
  <c r="AP496" i="3"/>
  <c r="AQ496" i="3"/>
  <c r="AR496" i="3"/>
  <c r="AS496" i="3"/>
  <c r="AJ496" i="3" s="1"/>
  <c r="AT496" i="3"/>
  <c r="AU496" i="3"/>
  <c r="AV496" i="3"/>
  <c r="AW496" i="3"/>
  <c r="AX496" i="3"/>
  <c r="BA496" i="3"/>
  <c r="BB496" i="3"/>
  <c r="AH497" i="3"/>
  <c r="T497" i="3" s="1"/>
  <c r="AI497" i="3"/>
  <c r="F497" i="3" s="1"/>
  <c r="AL497" i="3"/>
  <c r="X497" i="3" s="1"/>
  <c r="AM497" i="3"/>
  <c r="Y497" i="3" s="1"/>
  <c r="AO497" i="3"/>
  <c r="AP497" i="3"/>
  <c r="AQ497" i="3"/>
  <c r="AR497" i="3"/>
  <c r="AS497" i="3"/>
  <c r="AJ497" i="3" s="1"/>
  <c r="V497" i="3" s="1"/>
  <c r="AT497" i="3"/>
  <c r="AU497" i="3"/>
  <c r="AV497" i="3"/>
  <c r="AW497" i="3"/>
  <c r="AX497" i="3"/>
  <c r="BA497" i="3"/>
  <c r="BB497" i="3"/>
  <c r="BW3" i="3"/>
  <c r="BW4" i="3"/>
  <c r="BW5" i="3"/>
  <c r="BW6" i="3"/>
  <c r="BW7" i="3"/>
  <c r="BW8" i="3"/>
  <c r="BW9" i="3"/>
  <c r="BW10" i="3"/>
  <c r="BW11" i="3"/>
  <c r="BW12" i="3"/>
  <c r="BW13" i="3"/>
  <c r="BW14" i="3"/>
  <c r="BW15" i="3"/>
  <c r="BW16" i="3"/>
  <c r="BW17" i="3"/>
  <c r="BW18" i="3"/>
  <c r="BW19" i="3"/>
  <c r="BW20" i="3"/>
  <c r="BW21" i="3"/>
  <c r="BW22" i="3"/>
  <c r="BW23" i="3"/>
  <c r="BW24" i="3"/>
  <c r="BW25" i="3"/>
  <c r="BW26" i="3"/>
  <c r="BW27" i="3"/>
  <c r="BW28" i="3"/>
  <c r="BW29" i="3"/>
  <c r="BW30" i="3"/>
  <c r="BW31" i="3"/>
  <c r="BW32" i="3"/>
  <c r="BW33" i="3"/>
  <c r="BW34" i="3"/>
  <c r="BW35" i="3"/>
  <c r="BW36" i="3"/>
  <c r="BW37" i="3"/>
  <c r="BW38" i="3"/>
  <c r="BW39" i="3"/>
  <c r="BW40" i="3"/>
  <c r="BW41" i="3"/>
  <c r="BW42" i="3"/>
  <c r="BW498" i="3"/>
  <c r="BW499" i="3"/>
  <c r="BW500" i="3"/>
  <c r="BW501" i="3"/>
  <c r="BW502" i="3"/>
  <c r="BW503" i="3"/>
  <c r="BW504" i="3"/>
  <c r="BW505" i="3"/>
  <c r="BW506" i="3"/>
  <c r="BW507" i="3"/>
  <c r="BW508" i="3"/>
  <c r="BW509" i="3"/>
  <c r="BW510" i="3"/>
  <c r="BW511" i="3"/>
  <c r="BW512" i="3"/>
  <c r="BW513" i="3"/>
  <c r="BW514" i="3"/>
  <c r="BW515" i="3"/>
  <c r="BW516" i="3"/>
  <c r="BW517" i="3"/>
  <c r="BW518" i="3"/>
  <c r="BW519" i="3"/>
  <c r="BW520" i="3"/>
  <c r="BW521" i="3"/>
  <c r="BW522" i="3"/>
  <c r="BW523" i="3"/>
  <c r="BW524" i="3"/>
  <c r="BW525" i="3"/>
  <c r="BW526" i="3"/>
  <c r="BW527" i="3"/>
  <c r="BW528" i="3"/>
  <c r="BW529" i="3"/>
  <c r="BW530" i="3"/>
  <c r="BW531" i="3"/>
  <c r="BW532" i="3"/>
  <c r="BW533" i="3"/>
  <c r="BW534" i="3"/>
  <c r="BW535" i="3"/>
  <c r="BW536" i="3"/>
  <c r="BW537" i="3"/>
  <c r="BW538" i="3"/>
  <c r="BW539" i="3"/>
  <c r="BW540" i="3"/>
  <c r="BW541" i="3"/>
  <c r="BW542" i="3"/>
  <c r="BW543" i="3"/>
  <c r="BW544" i="3"/>
  <c r="BW545" i="3"/>
  <c r="BW546" i="3"/>
  <c r="BW547" i="3"/>
  <c r="BW548" i="3"/>
  <c r="BW549" i="3"/>
  <c r="BW550" i="3"/>
  <c r="BW551" i="3"/>
  <c r="BW552" i="3"/>
  <c r="BW553" i="3"/>
  <c r="BW554" i="3"/>
  <c r="BW555" i="3"/>
  <c r="BW556" i="3"/>
  <c r="BW557" i="3"/>
  <c r="BW558" i="3"/>
  <c r="BW559" i="3"/>
  <c r="BW560" i="3"/>
  <c r="BW561" i="3"/>
  <c r="BW562" i="3"/>
  <c r="BW563" i="3"/>
  <c r="BW564" i="3"/>
  <c r="BW565" i="3"/>
  <c r="BW566" i="3"/>
  <c r="BW567" i="3"/>
  <c r="BW568" i="3"/>
  <c r="BW569" i="3"/>
  <c r="BW570" i="3"/>
  <c r="BW571" i="3"/>
  <c r="BW572" i="3"/>
  <c r="BW573" i="3"/>
  <c r="BW574" i="3"/>
  <c r="BW575" i="3"/>
  <c r="BW576" i="3"/>
  <c r="BW577" i="3"/>
  <c r="BW578" i="3"/>
  <c r="BW579" i="3"/>
  <c r="BW580" i="3"/>
  <c r="BW581" i="3"/>
  <c r="BW582" i="3"/>
  <c r="BW583" i="3"/>
  <c r="BW584" i="3"/>
  <c r="BW585" i="3"/>
  <c r="BW586" i="3"/>
  <c r="BW587" i="3"/>
  <c r="BW588" i="3"/>
  <c r="BW589" i="3"/>
  <c r="BW590" i="3"/>
  <c r="BW591" i="3"/>
  <c r="BW592" i="3"/>
  <c r="BW593" i="3"/>
  <c r="BW594" i="3"/>
  <c r="BW595" i="3"/>
  <c r="BW596" i="3"/>
  <c r="BW597" i="3"/>
  <c r="BW598" i="3"/>
  <c r="BW599" i="3"/>
  <c r="BW600" i="3"/>
  <c r="BW601" i="3"/>
  <c r="BW602" i="3"/>
  <c r="BW603" i="3"/>
  <c r="BW604" i="3"/>
  <c r="BW605" i="3"/>
  <c r="BW606" i="3"/>
  <c r="BW607" i="3"/>
  <c r="BW608" i="3"/>
  <c r="BW609" i="3"/>
  <c r="BW610" i="3"/>
  <c r="BW611" i="3"/>
  <c r="BW612" i="3"/>
  <c r="BW613" i="3"/>
  <c r="BW614" i="3"/>
  <c r="BW615" i="3"/>
  <c r="BW616" i="3"/>
  <c r="BW617" i="3"/>
  <c r="BW618" i="3"/>
  <c r="BW619" i="3"/>
  <c r="BW620" i="3"/>
  <c r="BW621" i="3"/>
  <c r="BW622" i="3"/>
  <c r="BW623" i="3"/>
  <c r="BW624" i="3"/>
  <c r="BW625" i="3"/>
  <c r="BW626" i="3"/>
  <c r="BW627" i="3"/>
  <c r="BW628" i="3"/>
  <c r="BW629" i="3"/>
  <c r="BW630" i="3"/>
  <c r="BW631" i="3"/>
  <c r="BW632" i="3"/>
  <c r="BW633" i="3"/>
  <c r="BW634" i="3"/>
  <c r="BW635" i="3"/>
  <c r="BW636" i="3"/>
  <c r="BW637" i="3"/>
  <c r="BW638" i="3"/>
  <c r="BW639" i="3"/>
  <c r="BW640" i="3"/>
  <c r="BW641" i="3"/>
  <c r="BW642" i="3"/>
  <c r="BW643" i="3"/>
  <c r="BW644" i="3"/>
  <c r="BW645" i="3"/>
  <c r="BW646" i="3"/>
  <c r="BW647" i="3"/>
  <c r="BW648" i="3"/>
  <c r="BW649" i="3"/>
  <c r="BW650" i="3"/>
  <c r="BW651" i="3"/>
  <c r="BW652" i="3"/>
  <c r="BW653" i="3"/>
  <c r="BW654" i="3"/>
  <c r="BW655" i="3"/>
  <c r="BW656" i="3"/>
  <c r="BW657" i="3"/>
  <c r="BW658" i="3"/>
  <c r="BW659" i="3"/>
  <c r="BW660" i="3"/>
  <c r="BW661" i="3"/>
  <c r="BW662" i="3"/>
  <c r="BW663" i="3"/>
  <c r="BW664" i="3"/>
  <c r="BW665" i="3"/>
  <c r="BW666" i="3"/>
  <c r="BW667" i="3"/>
  <c r="BW668" i="3"/>
  <c r="BW669" i="3"/>
  <c r="BW670" i="3"/>
  <c r="BW671" i="3"/>
  <c r="BW672" i="3"/>
  <c r="BW673" i="3"/>
  <c r="BW674" i="3"/>
  <c r="BW675" i="3"/>
  <c r="BW676" i="3"/>
  <c r="BW677" i="3"/>
  <c r="BW678" i="3"/>
  <c r="BW679" i="3"/>
  <c r="BW680" i="3"/>
  <c r="BW681" i="3"/>
  <c r="BW682" i="3"/>
  <c r="BW683" i="3"/>
  <c r="BW684" i="3"/>
  <c r="BW685" i="3"/>
  <c r="BW686" i="3"/>
  <c r="BW687" i="3"/>
  <c r="BW688" i="3"/>
  <c r="BW689" i="3"/>
  <c r="BW690" i="3"/>
  <c r="BW691" i="3"/>
  <c r="BW692" i="3"/>
  <c r="BW693" i="3"/>
  <c r="BW694" i="3"/>
  <c r="BW695" i="3"/>
  <c r="BW696" i="3"/>
  <c r="BW697" i="3"/>
  <c r="BW698" i="3"/>
  <c r="BW699" i="3"/>
  <c r="BW700" i="3"/>
  <c r="BW701" i="3"/>
  <c r="BW702" i="3"/>
  <c r="BW703" i="3"/>
  <c r="BW704" i="3"/>
  <c r="BW705" i="3"/>
  <c r="BW706" i="3"/>
  <c r="BW707" i="3"/>
  <c r="BW708" i="3"/>
  <c r="BW709" i="3"/>
  <c r="BW710" i="3"/>
  <c r="BW711" i="3"/>
  <c r="BW712" i="3"/>
  <c r="BW713" i="3"/>
  <c r="BW714" i="3"/>
  <c r="BW715" i="3"/>
  <c r="BW716" i="3"/>
  <c r="BW717" i="3"/>
  <c r="BW718" i="3"/>
  <c r="BW719" i="3"/>
  <c r="BW720" i="3"/>
  <c r="BW721" i="3"/>
  <c r="BW722" i="3"/>
  <c r="BW723" i="3"/>
  <c r="BW724" i="3"/>
  <c r="BW725" i="3"/>
  <c r="BW726" i="3"/>
  <c r="BW727" i="3"/>
  <c r="BW728" i="3"/>
  <c r="BW729" i="3"/>
  <c r="BW730" i="3"/>
  <c r="BW731" i="3"/>
  <c r="BW732" i="3"/>
  <c r="BW733" i="3"/>
  <c r="BW734" i="3"/>
  <c r="BW735" i="3"/>
  <c r="BW736" i="3"/>
  <c r="BW737" i="3"/>
  <c r="BW738" i="3"/>
  <c r="BW739" i="3"/>
  <c r="BW740" i="3"/>
  <c r="BW741" i="3"/>
  <c r="BW742" i="3"/>
  <c r="BW743" i="3"/>
  <c r="BW744" i="3"/>
  <c r="BW745" i="3"/>
  <c r="BW746" i="3"/>
  <c r="BW747" i="3"/>
  <c r="BW748" i="3"/>
  <c r="BW749" i="3"/>
  <c r="BW750" i="3"/>
  <c r="BW751" i="3"/>
  <c r="BW752" i="3"/>
  <c r="BW753" i="3"/>
  <c r="BW754" i="3"/>
  <c r="BW755" i="3"/>
  <c r="BW756" i="3"/>
  <c r="BW757" i="3"/>
  <c r="BW758" i="3"/>
  <c r="BW759" i="3"/>
  <c r="BW760" i="3"/>
  <c r="BW761" i="3"/>
  <c r="BW762" i="3"/>
  <c r="BW763" i="3"/>
  <c r="BW764" i="3"/>
  <c r="BW765" i="3"/>
  <c r="BW766" i="3"/>
  <c r="BW767" i="3"/>
  <c r="BW768" i="3"/>
  <c r="BW769" i="3"/>
  <c r="BW770" i="3"/>
  <c r="BW771" i="3"/>
  <c r="BW772" i="3"/>
  <c r="BW773" i="3"/>
  <c r="BW774" i="3"/>
  <c r="BW775" i="3"/>
  <c r="BW776" i="3"/>
  <c r="BW777" i="3"/>
  <c r="BW778" i="3"/>
  <c r="BW779" i="3"/>
  <c r="BW780" i="3"/>
  <c r="BW781" i="3"/>
  <c r="BW782" i="3"/>
  <c r="BW783" i="3"/>
  <c r="BW784" i="3"/>
  <c r="BW785" i="3"/>
  <c r="BW786" i="3"/>
  <c r="BW787" i="3"/>
  <c r="BW788" i="3"/>
  <c r="BW789" i="3"/>
  <c r="BW790" i="3"/>
  <c r="BW791" i="3"/>
  <c r="BW792" i="3"/>
  <c r="BW793" i="3"/>
  <c r="BW794" i="3"/>
  <c r="BW795" i="3"/>
  <c r="BW796" i="3"/>
  <c r="BW797" i="3"/>
  <c r="BW798" i="3"/>
  <c r="BW799" i="3"/>
  <c r="BW800" i="3"/>
  <c r="BW801" i="3"/>
  <c r="BW802" i="3"/>
  <c r="BW803" i="3"/>
  <c r="BW804" i="3"/>
  <c r="BW805" i="3"/>
  <c r="BW806" i="3"/>
  <c r="BW807" i="3"/>
  <c r="BW808" i="3"/>
  <c r="BW809" i="3"/>
  <c r="BW810" i="3"/>
  <c r="BW811" i="3"/>
  <c r="BW812" i="3"/>
  <c r="BW813" i="3"/>
  <c r="BW814" i="3"/>
  <c r="BW815" i="3"/>
  <c r="BW816" i="3"/>
  <c r="BW817" i="3"/>
  <c r="BW818" i="3"/>
  <c r="BW819" i="3"/>
  <c r="BW820" i="3"/>
  <c r="BW821" i="3"/>
  <c r="BW822" i="3"/>
  <c r="BW823" i="3"/>
  <c r="BW824" i="3"/>
  <c r="BW825" i="3"/>
  <c r="BW826" i="3"/>
  <c r="BW827" i="3"/>
  <c r="BW828" i="3"/>
  <c r="BW829" i="3"/>
  <c r="BW830" i="3"/>
  <c r="BW831" i="3"/>
  <c r="BW832" i="3"/>
  <c r="BW833" i="3"/>
  <c r="BW834" i="3"/>
  <c r="BW835" i="3"/>
  <c r="BW836" i="3"/>
  <c r="BW837" i="3"/>
  <c r="BW838" i="3"/>
  <c r="BW839" i="3"/>
  <c r="BW840" i="3"/>
  <c r="BW841" i="3"/>
  <c r="BW842" i="3"/>
  <c r="BW843" i="3"/>
  <c r="BW844" i="3"/>
  <c r="BW845" i="3"/>
  <c r="BW846" i="3"/>
  <c r="BW847" i="3"/>
  <c r="BW848" i="3"/>
  <c r="BW849" i="3"/>
  <c r="BW850" i="3"/>
  <c r="BW851" i="3"/>
  <c r="BW852" i="3"/>
  <c r="BW853" i="3"/>
  <c r="BW854" i="3"/>
  <c r="BW855" i="3"/>
  <c r="BW856" i="3"/>
  <c r="BW857" i="3"/>
  <c r="BW858" i="3"/>
  <c r="BW859" i="3"/>
  <c r="BW860" i="3"/>
  <c r="BW861" i="3"/>
  <c r="BW862" i="3"/>
  <c r="BW863" i="3"/>
  <c r="BW864" i="3"/>
  <c r="BW865" i="3"/>
  <c r="BW866" i="3"/>
  <c r="BW867" i="3"/>
  <c r="BW868" i="3"/>
  <c r="BW869" i="3"/>
  <c r="BW870" i="3"/>
  <c r="BW871" i="3"/>
  <c r="BW872" i="3"/>
  <c r="BW873" i="3"/>
  <c r="BW874" i="3"/>
  <c r="BW875" i="3"/>
  <c r="BW876" i="3"/>
  <c r="BW877" i="3"/>
  <c r="BW878" i="3"/>
  <c r="BW879" i="3"/>
  <c r="BW880" i="3"/>
  <c r="BW881" i="3"/>
  <c r="BW882" i="3"/>
  <c r="BW883" i="3"/>
  <c r="BW884" i="3"/>
  <c r="BW885" i="3"/>
  <c r="BW886" i="3"/>
  <c r="BW887" i="3"/>
  <c r="BW888" i="3"/>
  <c r="BW889" i="3"/>
  <c r="BW890" i="3"/>
  <c r="BW891" i="3"/>
  <c r="BW892" i="3"/>
  <c r="BW893" i="3"/>
  <c r="BW894" i="3"/>
  <c r="BW895" i="3"/>
  <c r="BW896" i="3"/>
  <c r="BW897" i="3"/>
  <c r="BW898" i="3"/>
  <c r="BW899" i="3"/>
  <c r="BW900" i="3"/>
  <c r="BW901" i="3"/>
  <c r="BW902" i="3"/>
  <c r="BW903" i="3"/>
  <c r="BW904" i="3"/>
  <c r="BW905" i="3"/>
  <c r="BW906" i="3"/>
  <c r="BW907" i="3"/>
  <c r="BW908" i="3"/>
  <c r="BW909" i="3"/>
  <c r="BW910" i="3"/>
  <c r="BW911" i="3"/>
  <c r="BW912" i="3"/>
  <c r="BW913" i="3"/>
  <c r="BW914" i="3"/>
  <c r="BW915" i="3"/>
  <c r="BW916" i="3"/>
  <c r="BW917" i="3"/>
  <c r="BW918" i="3"/>
  <c r="BW919" i="3"/>
  <c r="BW920" i="3"/>
  <c r="BW921" i="3"/>
  <c r="BW922" i="3"/>
  <c r="BW923" i="3"/>
  <c r="BW924" i="3"/>
  <c r="BW925" i="3"/>
  <c r="BW926" i="3"/>
  <c r="BW927" i="3"/>
  <c r="BW928" i="3"/>
  <c r="BW929" i="3"/>
  <c r="BW930" i="3"/>
  <c r="BW931" i="3"/>
  <c r="BW932" i="3"/>
  <c r="BW933" i="3"/>
  <c r="BW934" i="3"/>
  <c r="BW935" i="3"/>
  <c r="BW936" i="3"/>
  <c r="BW937" i="3"/>
  <c r="BW938" i="3"/>
  <c r="BW939" i="3"/>
  <c r="BW940" i="3"/>
  <c r="BW941" i="3"/>
  <c r="BW942" i="3"/>
  <c r="BW943" i="3"/>
  <c r="BW944" i="3"/>
  <c r="BW945" i="3"/>
  <c r="BW946" i="3"/>
  <c r="BW947" i="3"/>
  <c r="BW948" i="3"/>
  <c r="BW949" i="3"/>
  <c r="BW950" i="3"/>
  <c r="BW951" i="3"/>
  <c r="BW952" i="3"/>
  <c r="BW953" i="3"/>
  <c r="BW954" i="3"/>
  <c r="BW955" i="3"/>
  <c r="BW956" i="3"/>
  <c r="BW957" i="3"/>
  <c r="BW958" i="3"/>
  <c r="BW959" i="3"/>
  <c r="BW960" i="3"/>
  <c r="BW961" i="3"/>
  <c r="BW962" i="3"/>
  <c r="BW963" i="3"/>
  <c r="BW964" i="3"/>
  <c r="BW965" i="3"/>
  <c r="BW966" i="3"/>
  <c r="BW967" i="3"/>
  <c r="BW968" i="3"/>
  <c r="BW969" i="3"/>
  <c r="BW970" i="3"/>
  <c r="BW971" i="3"/>
  <c r="BW972" i="3"/>
  <c r="BW973" i="3"/>
  <c r="BW974" i="3"/>
  <c r="BW975" i="3"/>
  <c r="BW976" i="3"/>
  <c r="BW977" i="3"/>
  <c r="BW978" i="3"/>
  <c r="BW979" i="3"/>
  <c r="BW980" i="3"/>
  <c r="BW981" i="3"/>
  <c r="BW982" i="3"/>
  <c r="BW983" i="3"/>
  <c r="BW984" i="3"/>
  <c r="BW985" i="3"/>
  <c r="BW986" i="3"/>
  <c r="BW987" i="3"/>
  <c r="BW988" i="3"/>
  <c r="BW989" i="3"/>
  <c r="BW990" i="3"/>
  <c r="BW991" i="3"/>
  <c r="BW992" i="3"/>
  <c r="BW993" i="3"/>
  <c r="BW994" i="3"/>
  <c r="BW995" i="3"/>
  <c r="BW996" i="3"/>
  <c r="BW997" i="3"/>
  <c r="BW998" i="3"/>
  <c r="BW999" i="3"/>
  <c r="BW1000" i="3"/>
  <c r="BW1001" i="3"/>
  <c r="BW1002" i="3"/>
  <c r="BW1003" i="3"/>
  <c r="BW1004" i="3"/>
  <c r="BW1005" i="3"/>
  <c r="BW1006" i="3"/>
  <c r="BW1007" i="3"/>
  <c r="BW1008" i="3"/>
  <c r="BW1009" i="3"/>
  <c r="BW1010" i="3"/>
  <c r="BW1011" i="3"/>
  <c r="BW1012" i="3"/>
  <c r="BW1013" i="3"/>
  <c r="BW1014" i="3"/>
  <c r="BW1015" i="3"/>
  <c r="BW1016" i="3"/>
  <c r="BW1017" i="3"/>
  <c r="BW1018" i="3"/>
  <c r="BW1019" i="3"/>
  <c r="BW1020" i="3"/>
  <c r="BW1021" i="3"/>
  <c r="BW1022" i="3"/>
  <c r="BW1023" i="3"/>
  <c r="BW1024" i="3"/>
  <c r="BW1025" i="3"/>
  <c r="BW1026" i="3"/>
  <c r="BW1027" i="3"/>
  <c r="BW1028" i="3"/>
  <c r="BW1029" i="3"/>
  <c r="BW1030" i="3"/>
  <c r="BW1031" i="3"/>
  <c r="BW1032" i="3"/>
  <c r="BW1033" i="3"/>
  <c r="BW1034" i="3"/>
  <c r="BW1035" i="3"/>
  <c r="BW1036" i="3"/>
  <c r="BW1037" i="3"/>
  <c r="BW1038" i="3"/>
  <c r="BW1039" i="3"/>
  <c r="BW1040" i="3"/>
  <c r="BW1041" i="3"/>
  <c r="BW1042" i="3"/>
  <c r="BW1043" i="3"/>
  <c r="BW1044" i="3"/>
  <c r="BW1045" i="3"/>
  <c r="BW1046" i="3"/>
  <c r="BW1047" i="3"/>
  <c r="BW1048" i="3"/>
  <c r="BW1049" i="3"/>
  <c r="BW1050" i="3"/>
  <c r="BW1051" i="3"/>
  <c r="BW1052" i="3"/>
  <c r="BW1053" i="3"/>
  <c r="BW1054" i="3"/>
  <c r="BW1055" i="3"/>
  <c r="BW1056" i="3"/>
  <c r="BW1057" i="3"/>
  <c r="BW1058" i="3"/>
  <c r="BW1059" i="3"/>
  <c r="BW1060" i="3"/>
  <c r="BW1061" i="3"/>
  <c r="BW1062" i="3"/>
  <c r="BW1063" i="3"/>
  <c r="BW1064" i="3"/>
  <c r="BW1065" i="3"/>
  <c r="BW1066" i="3"/>
  <c r="BW1067" i="3"/>
  <c r="BW1068" i="3"/>
  <c r="BW1069" i="3"/>
  <c r="BW1070" i="3"/>
  <c r="BW1071" i="3"/>
  <c r="BW1072" i="3"/>
  <c r="BW1073" i="3"/>
  <c r="BW1074" i="3"/>
  <c r="BW1075" i="3"/>
  <c r="BW1076" i="3"/>
  <c r="BW1077" i="3"/>
  <c r="BW1078" i="3"/>
  <c r="BW1079" i="3"/>
  <c r="BW1080" i="3"/>
  <c r="BW1081" i="3"/>
  <c r="BW1082" i="3"/>
  <c r="BW1083" i="3"/>
  <c r="BW1084" i="3"/>
  <c r="BW1085" i="3"/>
  <c r="BW1086" i="3"/>
  <c r="BW1087" i="3"/>
  <c r="BW1088" i="3"/>
  <c r="BW1089" i="3"/>
  <c r="BW1090" i="3"/>
  <c r="BW1091" i="3"/>
  <c r="BW1092" i="3"/>
  <c r="BW1093" i="3"/>
  <c r="BW1094" i="3"/>
  <c r="BW1095" i="3"/>
  <c r="BW1096" i="3"/>
  <c r="BW1097" i="3"/>
  <c r="BW1098" i="3"/>
  <c r="BW1099" i="3"/>
  <c r="BW1100" i="3"/>
  <c r="BW1101" i="3"/>
  <c r="BW1102" i="3"/>
  <c r="BW1103" i="3"/>
  <c r="BW1104" i="3"/>
  <c r="BW1105" i="3"/>
  <c r="BW1106" i="3"/>
  <c r="BW1107" i="3"/>
  <c r="BW1108" i="3"/>
  <c r="BW1109" i="3"/>
  <c r="BW1110" i="3"/>
  <c r="BW1111" i="3"/>
  <c r="BW1112" i="3"/>
  <c r="BW1113" i="3"/>
  <c r="BW1114" i="3"/>
  <c r="BW1115" i="3"/>
  <c r="BW1116" i="3"/>
  <c r="BW1117" i="3"/>
  <c r="BW1118" i="3"/>
  <c r="BW1119" i="3"/>
  <c r="BW1120" i="3"/>
  <c r="BW1121" i="3"/>
  <c r="BW1122" i="3"/>
  <c r="BW1123" i="3"/>
  <c r="BW1124" i="3"/>
  <c r="BW1125" i="3"/>
  <c r="BW1126" i="3"/>
  <c r="BW1127" i="3"/>
  <c r="BW1128" i="3"/>
  <c r="BW1129" i="3"/>
  <c r="BW1130" i="3"/>
  <c r="BW1131" i="3"/>
  <c r="BW1132" i="3"/>
  <c r="BW1133" i="3"/>
  <c r="BW1134" i="3"/>
  <c r="BW1135" i="3"/>
  <c r="BW1136" i="3"/>
  <c r="BW1137" i="3"/>
  <c r="BW1138" i="3"/>
  <c r="BW1139" i="3"/>
  <c r="BW1140" i="3"/>
  <c r="BW1141" i="3"/>
  <c r="BW1142" i="3"/>
  <c r="BW1143" i="3"/>
  <c r="BW1144" i="3"/>
  <c r="BW1145" i="3"/>
  <c r="BW1146" i="3"/>
  <c r="BW1147" i="3"/>
  <c r="BW1148" i="3"/>
  <c r="BW1149" i="3"/>
  <c r="BW1150" i="3"/>
  <c r="BW1151" i="3"/>
  <c r="BW1152" i="3"/>
  <c r="BW1153" i="3"/>
  <c r="BW1154" i="3"/>
  <c r="BW1155" i="3"/>
  <c r="BW1156" i="3"/>
  <c r="BW1157" i="3"/>
  <c r="BW1158" i="3"/>
  <c r="BW1159" i="3"/>
  <c r="BW1160" i="3"/>
  <c r="BW1161" i="3"/>
  <c r="BW1162" i="3"/>
  <c r="BW1163" i="3"/>
  <c r="BW1164" i="3"/>
  <c r="BW1165" i="3"/>
  <c r="BW1166" i="3"/>
  <c r="BW1167" i="3"/>
  <c r="BW1168" i="3"/>
  <c r="BW1169" i="3"/>
  <c r="BW1170" i="3"/>
  <c r="BW1171" i="3"/>
  <c r="BW1172" i="3"/>
  <c r="BW1173" i="3"/>
  <c r="BW1174" i="3"/>
  <c r="BW1175" i="3"/>
  <c r="BW1176" i="3"/>
  <c r="BW1177" i="3"/>
  <c r="BW1178" i="3"/>
  <c r="BW1179" i="3"/>
  <c r="BW1180" i="3"/>
  <c r="BW1181" i="3"/>
  <c r="BW1182" i="3"/>
  <c r="BW1183" i="3"/>
  <c r="BW1184" i="3"/>
  <c r="BW1185" i="3"/>
  <c r="BW1186" i="3"/>
  <c r="BW1187" i="3"/>
  <c r="BW1188" i="3"/>
  <c r="BW1189" i="3"/>
  <c r="BW1190" i="3"/>
  <c r="BW1191" i="3"/>
  <c r="BW1192" i="3"/>
  <c r="BW1193" i="3"/>
  <c r="BW1194" i="3"/>
  <c r="BW1195" i="3"/>
  <c r="BW1196" i="3"/>
  <c r="BW1197" i="3"/>
  <c r="BW1198" i="3"/>
  <c r="BW1199" i="3"/>
  <c r="BW1200" i="3"/>
  <c r="BW1201" i="3"/>
  <c r="BW1202" i="3"/>
  <c r="BW1203" i="3"/>
  <c r="BW1204" i="3"/>
  <c r="BW1205" i="3"/>
  <c r="BW1206" i="3"/>
  <c r="BW1207" i="3"/>
  <c r="BW1208" i="3"/>
  <c r="BW1209" i="3"/>
  <c r="BW1210" i="3"/>
  <c r="BW1211" i="3"/>
  <c r="BW1212" i="3"/>
  <c r="BW1213" i="3"/>
  <c r="BW1214" i="3"/>
  <c r="BW1215" i="3"/>
  <c r="BW1216" i="3"/>
  <c r="BW1217" i="3"/>
  <c r="BW1218" i="3"/>
  <c r="BW1219" i="3"/>
  <c r="BW1220" i="3"/>
  <c r="BW1221" i="3"/>
  <c r="BW1222" i="3"/>
  <c r="BW1223" i="3"/>
  <c r="BW1224" i="3"/>
  <c r="BW1225" i="3"/>
  <c r="BW1226" i="3"/>
  <c r="BW1227" i="3"/>
  <c r="BW1228" i="3"/>
  <c r="BW1229" i="3"/>
  <c r="BW1230" i="3"/>
  <c r="BW1231" i="3"/>
  <c r="BW1232" i="3"/>
  <c r="BW1233" i="3"/>
  <c r="BW1234" i="3"/>
  <c r="BW1235" i="3"/>
  <c r="BW1236" i="3"/>
  <c r="BW1237" i="3"/>
  <c r="BW1238" i="3"/>
  <c r="BW1239" i="3"/>
  <c r="BW1240" i="3"/>
  <c r="BW1241" i="3"/>
  <c r="BW1242" i="3"/>
  <c r="BW1243" i="3"/>
  <c r="BW1244" i="3"/>
  <c r="BW1245" i="3"/>
  <c r="BW1246" i="3"/>
  <c r="BW1247" i="3"/>
  <c r="BW1248" i="3"/>
  <c r="BW1249" i="3"/>
  <c r="BW1250" i="3"/>
  <c r="BW1251" i="3"/>
  <c r="BW1252" i="3"/>
  <c r="BW1253" i="3"/>
  <c r="BW1254" i="3"/>
  <c r="BW1255" i="3"/>
  <c r="BW1256" i="3"/>
  <c r="BW1257" i="3"/>
  <c r="BW1258" i="3"/>
  <c r="BW1259" i="3"/>
  <c r="BW1260" i="3"/>
  <c r="BW1261" i="3"/>
  <c r="BW1262" i="3"/>
  <c r="BW1263" i="3"/>
  <c r="BW1264" i="3"/>
  <c r="BW1265" i="3"/>
  <c r="BW1266" i="3"/>
  <c r="BW1267" i="3"/>
  <c r="BW1268" i="3"/>
  <c r="BW1269" i="3"/>
  <c r="BW1270" i="3"/>
  <c r="BW1271" i="3"/>
  <c r="BW1272" i="3"/>
  <c r="BW1273" i="3"/>
  <c r="BW1274" i="3"/>
  <c r="BW1275" i="3"/>
  <c r="BW1276" i="3"/>
  <c r="BW1277" i="3"/>
  <c r="BW1278" i="3"/>
  <c r="BW1279" i="3"/>
  <c r="BW1280" i="3"/>
  <c r="BW1281" i="3"/>
  <c r="BW1282" i="3"/>
  <c r="BW1283" i="3"/>
  <c r="BW1284" i="3"/>
  <c r="BW1285" i="3"/>
  <c r="BW1286" i="3"/>
  <c r="BW1287" i="3"/>
  <c r="BW1288" i="3"/>
  <c r="BW1289" i="3"/>
  <c r="BW1290" i="3"/>
  <c r="BW1291" i="3"/>
  <c r="BW1292" i="3"/>
  <c r="BW1293" i="3"/>
  <c r="BW1294" i="3"/>
  <c r="BW1295" i="3"/>
  <c r="BW1296" i="3"/>
  <c r="BW1297" i="3"/>
  <c r="BW1298" i="3"/>
  <c r="BW1299" i="3"/>
  <c r="BW1300" i="3"/>
  <c r="BW1301" i="3"/>
  <c r="BW1302" i="3"/>
  <c r="BW1303" i="3"/>
  <c r="BW1304" i="3"/>
  <c r="BW1305" i="3"/>
  <c r="BW1306" i="3"/>
  <c r="BW1307" i="3"/>
  <c r="BW1308" i="3"/>
  <c r="BW1309" i="3"/>
  <c r="BW1310" i="3"/>
  <c r="BW1311" i="3"/>
  <c r="BW1312" i="3"/>
  <c r="BW1313" i="3"/>
  <c r="BW1314" i="3"/>
  <c r="BW1315" i="3"/>
  <c r="BW1316" i="3"/>
  <c r="BW1317" i="3"/>
  <c r="BW1318" i="3"/>
  <c r="BW1319" i="3"/>
  <c r="BW1320" i="3"/>
  <c r="BW1321" i="3"/>
  <c r="BW1322" i="3"/>
  <c r="BW1323" i="3"/>
  <c r="BW1324" i="3"/>
  <c r="BW1325" i="3"/>
  <c r="BW1326" i="3"/>
  <c r="BW1327" i="3"/>
  <c r="BW1328" i="3"/>
  <c r="BW1329" i="3"/>
  <c r="BW1330" i="3"/>
  <c r="BW1331" i="3"/>
  <c r="BW1332" i="3"/>
  <c r="BW1333" i="3"/>
  <c r="BW1334" i="3"/>
  <c r="BW1335" i="3"/>
  <c r="BW1336" i="3"/>
  <c r="BW1337" i="3"/>
  <c r="BW1338" i="3"/>
  <c r="BW1339" i="3"/>
  <c r="BW1340" i="3"/>
  <c r="BW1341" i="3"/>
  <c r="BW1342" i="3"/>
  <c r="BW1343" i="3"/>
  <c r="BW1344" i="3"/>
  <c r="BW1345" i="3"/>
  <c r="BW1346" i="3"/>
  <c r="BW1347" i="3"/>
  <c r="BW1348" i="3"/>
  <c r="BW1349" i="3"/>
  <c r="BW1350" i="3"/>
  <c r="BW1351" i="3"/>
  <c r="BW1352" i="3"/>
  <c r="BW1353" i="3"/>
  <c r="BW1354" i="3"/>
  <c r="BW1355" i="3"/>
  <c r="BW1356" i="3"/>
  <c r="BW1357" i="3"/>
  <c r="BW1358" i="3"/>
  <c r="BW1359" i="3"/>
  <c r="BW1360" i="3"/>
  <c r="BW1361" i="3"/>
  <c r="BW1362" i="3"/>
  <c r="BW1363" i="3"/>
  <c r="BW1364" i="3"/>
  <c r="BW1365" i="3"/>
  <c r="BW1366" i="3"/>
  <c r="BW1367" i="3"/>
  <c r="BW1368" i="3"/>
  <c r="BW1369" i="3"/>
  <c r="BW1370" i="3"/>
  <c r="BW1371" i="3"/>
  <c r="BW1372" i="3"/>
  <c r="BW1373" i="3"/>
  <c r="BW1374" i="3"/>
  <c r="BW1375" i="3"/>
  <c r="BW1376" i="3"/>
  <c r="BW1377" i="3"/>
  <c r="BW1378" i="3"/>
  <c r="BW1379" i="3"/>
  <c r="BW1380" i="3"/>
  <c r="BW1381" i="3"/>
  <c r="BW1382" i="3"/>
  <c r="BW1383" i="3"/>
  <c r="BW1384" i="3"/>
  <c r="BW1385" i="3"/>
  <c r="BW1386" i="3"/>
  <c r="BW1387" i="3"/>
  <c r="BW1388" i="3"/>
  <c r="BW1389" i="3"/>
  <c r="BW1390" i="3"/>
  <c r="BW1391" i="3"/>
  <c r="BW1392" i="3"/>
  <c r="BW1393" i="3"/>
  <c r="BW1394" i="3"/>
  <c r="BW1395" i="3"/>
  <c r="BW1396" i="3"/>
  <c r="BW1397" i="3"/>
  <c r="BW1398" i="3"/>
  <c r="BW1399" i="3"/>
  <c r="BW1400" i="3"/>
  <c r="BW1401" i="3"/>
  <c r="BW1402" i="3"/>
  <c r="BW1403" i="3"/>
  <c r="BW1404" i="3"/>
  <c r="BW1405" i="3"/>
  <c r="BW1406" i="3"/>
  <c r="BW1407" i="3"/>
  <c r="BW1408" i="3"/>
  <c r="BW1409" i="3"/>
  <c r="BW1410" i="3"/>
  <c r="BW1411" i="3"/>
  <c r="BW1412" i="3"/>
  <c r="BW1413" i="3"/>
  <c r="BW1414" i="3"/>
  <c r="BW1415" i="3"/>
  <c r="BW1416" i="3"/>
  <c r="BW1417" i="3"/>
  <c r="BW1418" i="3"/>
  <c r="BW1419" i="3"/>
  <c r="BW1420" i="3"/>
  <c r="BW1421" i="3"/>
  <c r="BW1422" i="3"/>
  <c r="BW1423" i="3"/>
  <c r="BW1424" i="3"/>
  <c r="BW1425" i="3"/>
  <c r="BW1426" i="3"/>
  <c r="BW1427" i="3"/>
  <c r="BW1428" i="3"/>
  <c r="BW1429" i="3"/>
  <c r="BW1430" i="3"/>
  <c r="BW1431" i="3"/>
  <c r="BW1432" i="3"/>
  <c r="BW1433" i="3"/>
  <c r="BW1434" i="3"/>
  <c r="BW1435" i="3"/>
  <c r="BW1436" i="3"/>
  <c r="BW1437" i="3"/>
  <c r="BW1438" i="3"/>
  <c r="BW1439" i="3"/>
  <c r="BW1440" i="3"/>
  <c r="BW1441" i="3"/>
  <c r="BW1442" i="3"/>
  <c r="BW1443" i="3"/>
  <c r="BW1444" i="3"/>
  <c r="BW1445" i="3"/>
  <c r="BW1446" i="3"/>
  <c r="BW1447" i="3"/>
  <c r="BW1448" i="3"/>
  <c r="BW1449" i="3"/>
  <c r="BW1450" i="3"/>
  <c r="BW1451" i="3"/>
  <c r="BW1452" i="3"/>
  <c r="BW1453" i="3"/>
  <c r="BW1454" i="3"/>
  <c r="BW1455" i="3"/>
  <c r="BW1456" i="3"/>
  <c r="BW1457" i="3"/>
  <c r="BW1458" i="3"/>
  <c r="BW1459" i="3"/>
  <c r="BW1460" i="3"/>
  <c r="BW1461" i="3"/>
  <c r="BW1462" i="3"/>
  <c r="BW1463" i="3"/>
  <c r="BW1464" i="3"/>
  <c r="BW1465" i="3"/>
  <c r="BW1466" i="3"/>
  <c r="BW1467" i="3"/>
  <c r="BW1468" i="3"/>
  <c r="BW1469" i="3"/>
  <c r="BW1470" i="3"/>
  <c r="BW1471" i="3"/>
  <c r="BW1472" i="3"/>
  <c r="BW1473" i="3"/>
  <c r="BW1474" i="3"/>
  <c r="BW1475" i="3"/>
  <c r="BW1476" i="3"/>
  <c r="BW1477" i="3"/>
  <c r="BW1478" i="3"/>
  <c r="BW1479" i="3"/>
  <c r="BW1480" i="3"/>
  <c r="BW1481" i="3"/>
  <c r="BW1482" i="3"/>
  <c r="BW1483" i="3"/>
  <c r="BW1484" i="3"/>
  <c r="BW1485" i="3"/>
  <c r="BW1486" i="3"/>
  <c r="BW1487" i="3"/>
  <c r="BW1488" i="3"/>
  <c r="BW1489" i="3"/>
  <c r="BW1490" i="3"/>
  <c r="BW1491" i="3"/>
  <c r="BW1492" i="3"/>
  <c r="BW1493" i="3"/>
  <c r="BW1494" i="3"/>
  <c r="BW1495" i="3"/>
  <c r="BW1496" i="3"/>
  <c r="BW1497" i="3"/>
  <c r="BW1498" i="3"/>
  <c r="BW1499" i="3"/>
  <c r="BW1500" i="3"/>
  <c r="BW1501" i="3"/>
  <c r="BW1502" i="3"/>
  <c r="BW1503" i="3"/>
  <c r="BW1504" i="3"/>
  <c r="BW1505" i="3"/>
  <c r="BW1506" i="3"/>
  <c r="BW1507" i="3"/>
  <c r="BW1508" i="3"/>
  <c r="BW1509" i="3"/>
  <c r="BW1510" i="3"/>
  <c r="BW1511" i="3"/>
  <c r="BW1512" i="3"/>
  <c r="BW1513" i="3"/>
  <c r="BW1514" i="3"/>
  <c r="BW1515" i="3"/>
  <c r="BW1516" i="3"/>
  <c r="BW1517" i="3"/>
  <c r="BW1518" i="3"/>
  <c r="BW1519" i="3"/>
  <c r="BW1520" i="3"/>
  <c r="BW1521" i="3"/>
  <c r="BW1522" i="3"/>
  <c r="BW1523" i="3"/>
  <c r="BW1524" i="3"/>
  <c r="BW1525" i="3"/>
  <c r="BW1526" i="3"/>
  <c r="BW1527" i="3"/>
  <c r="BW1528" i="3"/>
  <c r="BW1529" i="3"/>
  <c r="BW1530" i="3"/>
  <c r="BW1531" i="3"/>
  <c r="BW1532" i="3"/>
  <c r="BW1533" i="3"/>
  <c r="BW1534" i="3"/>
  <c r="BW1535" i="3"/>
  <c r="BW1536" i="3"/>
  <c r="BW1537" i="3"/>
  <c r="BW1538" i="3"/>
  <c r="BW1539" i="3"/>
  <c r="BW1540" i="3"/>
  <c r="BW1541" i="3"/>
  <c r="BW1542" i="3"/>
  <c r="BW1543" i="3"/>
  <c r="BW1544" i="3"/>
  <c r="BW1545" i="3"/>
  <c r="BW1546" i="3"/>
  <c r="BW1547" i="3"/>
  <c r="BW1548" i="3"/>
  <c r="BW1549" i="3"/>
  <c r="BW1550" i="3"/>
  <c r="BW1551" i="3"/>
  <c r="BW1552" i="3"/>
  <c r="BW1553" i="3"/>
  <c r="BW1554" i="3"/>
  <c r="BW1555" i="3"/>
  <c r="BW1556" i="3"/>
  <c r="BW1557" i="3"/>
  <c r="BW1558" i="3"/>
  <c r="BW1559" i="3"/>
  <c r="BW1560" i="3"/>
  <c r="BW1561" i="3"/>
  <c r="BW1562" i="3"/>
  <c r="BW1563" i="3"/>
  <c r="BW1564" i="3"/>
  <c r="BW1565" i="3"/>
  <c r="BW1566" i="3"/>
  <c r="BW1567" i="3"/>
  <c r="BW1568" i="3"/>
  <c r="BW1569" i="3"/>
  <c r="BW1570" i="3"/>
  <c r="BW1571" i="3"/>
  <c r="BW1572" i="3"/>
  <c r="BW1573" i="3"/>
  <c r="BW1574" i="3"/>
  <c r="BW1575" i="3"/>
  <c r="BW1576" i="3"/>
  <c r="BW1577" i="3"/>
  <c r="BW1578" i="3"/>
  <c r="BW1579" i="3"/>
  <c r="BW1580" i="3"/>
  <c r="BW1581" i="3"/>
  <c r="BW1582" i="3"/>
  <c r="BW1583" i="3"/>
  <c r="BW1584" i="3"/>
  <c r="BW1585" i="3"/>
  <c r="BW1586" i="3"/>
  <c r="BW1587" i="3"/>
  <c r="BW1588" i="3"/>
  <c r="BW1589" i="3"/>
  <c r="BW1590" i="3"/>
  <c r="BW1591" i="3"/>
  <c r="BW1592" i="3"/>
  <c r="BW1593" i="3"/>
  <c r="BW1594" i="3"/>
  <c r="BW1595" i="3"/>
  <c r="BW1596" i="3"/>
  <c r="BW1597" i="3"/>
  <c r="BW1598" i="3"/>
  <c r="BW1599" i="3"/>
  <c r="BW1600" i="3"/>
  <c r="BW1601" i="3"/>
  <c r="BW1602" i="3"/>
  <c r="BW1603" i="3"/>
  <c r="BW1604" i="3"/>
  <c r="BW1605" i="3"/>
  <c r="BW1606" i="3"/>
  <c r="BW1607" i="3"/>
  <c r="BW1608" i="3"/>
  <c r="BW1609" i="3"/>
  <c r="BW1610" i="3"/>
  <c r="BW1611" i="3"/>
  <c r="BW1612" i="3"/>
  <c r="BW1613" i="3"/>
  <c r="BW1614" i="3"/>
  <c r="BW1615" i="3"/>
  <c r="BW1616" i="3"/>
  <c r="BW1617" i="3"/>
  <c r="BW1618" i="3"/>
  <c r="BW1619" i="3"/>
  <c r="BW1620" i="3"/>
  <c r="BW1621" i="3"/>
  <c r="BW1622" i="3"/>
  <c r="BW1623" i="3"/>
  <c r="BW1624" i="3"/>
  <c r="BW1625" i="3"/>
  <c r="BW1626" i="3"/>
  <c r="BW1627" i="3"/>
  <c r="BW1628" i="3"/>
  <c r="BW1629" i="3"/>
  <c r="BW1630" i="3"/>
  <c r="BW1631" i="3"/>
  <c r="BW1632" i="3"/>
  <c r="BW1633" i="3"/>
  <c r="BW1634" i="3"/>
  <c r="BW1635" i="3"/>
  <c r="BW1636" i="3"/>
  <c r="BW1637" i="3"/>
  <c r="BW1638" i="3"/>
  <c r="BW1639" i="3"/>
  <c r="BW1640" i="3"/>
  <c r="BW1641" i="3"/>
  <c r="BW1642" i="3"/>
  <c r="BW1643" i="3"/>
  <c r="BW1644" i="3"/>
  <c r="BW1645" i="3"/>
  <c r="BW1646" i="3"/>
  <c r="BW1647" i="3"/>
  <c r="BW1648" i="3"/>
  <c r="BW1649" i="3"/>
  <c r="BW1650" i="3"/>
  <c r="BW1651" i="3"/>
  <c r="BW1652" i="3"/>
  <c r="BW1653" i="3"/>
  <c r="BW1654" i="3"/>
  <c r="BW1655" i="3"/>
  <c r="BW1656" i="3"/>
  <c r="BW1657" i="3"/>
  <c r="BW1658" i="3"/>
  <c r="BW1659" i="3"/>
  <c r="BW1660" i="3"/>
  <c r="BW1661" i="3"/>
  <c r="BW1662" i="3"/>
  <c r="BW1663" i="3"/>
  <c r="BW1664" i="3"/>
  <c r="BW1665" i="3"/>
  <c r="BW1666" i="3"/>
  <c r="BW1667" i="3"/>
  <c r="BW1668" i="3"/>
  <c r="BW1669" i="3"/>
  <c r="BW1670" i="3"/>
  <c r="BW1671" i="3"/>
  <c r="BW1672" i="3"/>
  <c r="BW1673" i="3"/>
  <c r="BW1674" i="3"/>
  <c r="BW1675" i="3"/>
  <c r="BW1676" i="3"/>
  <c r="BW1677" i="3"/>
  <c r="BW1678" i="3"/>
  <c r="BW1679" i="3"/>
  <c r="BW1680" i="3"/>
  <c r="BW1681" i="3"/>
  <c r="BW1682" i="3"/>
  <c r="BW1683" i="3"/>
  <c r="BW1684" i="3"/>
  <c r="BW1685" i="3"/>
  <c r="BW1686" i="3"/>
  <c r="BW1687" i="3"/>
  <c r="BW1688" i="3"/>
  <c r="BW1689" i="3"/>
  <c r="BW1690" i="3"/>
  <c r="BW1691" i="3"/>
  <c r="BW1692" i="3"/>
  <c r="BW1693" i="3"/>
  <c r="BW1694" i="3"/>
  <c r="BW1695" i="3"/>
  <c r="BW1696" i="3"/>
  <c r="BW1697" i="3"/>
  <c r="BW1698" i="3"/>
  <c r="BW1699" i="3"/>
  <c r="BW1700" i="3"/>
  <c r="BW1701" i="3"/>
  <c r="BW1702" i="3"/>
  <c r="BW1703" i="3"/>
  <c r="BW1704" i="3"/>
  <c r="BW1705" i="3"/>
  <c r="BW1706" i="3"/>
  <c r="BW1707" i="3"/>
  <c r="BW1708" i="3"/>
  <c r="BW1709" i="3"/>
  <c r="BW1710" i="3"/>
  <c r="BW1711" i="3"/>
  <c r="BW1712" i="3"/>
  <c r="BW1713" i="3"/>
  <c r="BW1714" i="3"/>
  <c r="BW1715" i="3"/>
  <c r="BW1716" i="3"/>
  <c r="BW1717" i="3"/>
  <c r="BW1718" i="3"/>
  <c r="BW1719" i="3"/>
  <c r="BW1720" i="3"/>
  <c r="BW1721" i="3"/>
  <c r="BW1722" i="3"/>
  <c r="BW1723" i="3"/>
  <c r="BW1724" i="3"/>
  <c r="BW1725" i="3"/>
  <c r="BW1726" i="3"/>
  <c r="BW1727" i="3"/>
  <c r="BW1728" i="3"/>
  <c r="BW1729" i="3"/>
  <c r="BW1730" i="3"/>
  <c r="BW1731" i="3"/>
  <c r="BW1732" i="3"/>
  <c r="BW1733" i="3"/>
  <c r="BW1734" i="3"/>
  <c r="BW1735" i="3"/>
  <c r="BW1736" i="3"/>
  <c r="BW1737" i="3"/>
  <c r="BW1738" i="3"/>
  <c r="BW1739" i="3"/>
  <c r="BW1740" i="3"/>
  <c r="BW1741" i="3"/>
  <c r="BW1742" i="3"/>
  <c r="BW1743" i="3"/>
  <c r="BW1744" i="3"/>
  <c r="BW1745" i="3"/>
  <c r="BW1746" i="3"/>
  <c r="BW1747" i="3"/>
  <c r="BW1748" i="3"/>
  <c r="BW1749" i="3"/>
  <c r="BW1750" i="3"/>
  <c r="BW1751" i="3"/>
  <c r="BW1752" i="3"/>
  <c r="BW1753" i="3"/>
  <c r="BW1754" i="3"/>
  <c r="BW1755" i="3"/>
  <c r="BW1756" i="3"/>
  <c r="BW1757" i="3"/>
  <c r="BW1758" i="3"/>
  <c r="BW1759" i="3"/>
  <c r="BW1760" i="3"/>
  <c r="BW1761" i="3"/>
  <c r="BW1762" i="3"/>
  <c r="BW1763" i="3"/>
  <c r="BW1764" i="3"/>
  <c r="BW1765" i="3"/>
  <c r="BW1766" i="3"/>
  <c r="BW1767" i="3"/>
  <c r="BW1768" i="3"/>
  <c r="BW1769" i="3"/>
  <c r="BW1770" i="3"/>
  <c r="BW1771" i="3"/>
  <c r="BW1772" i="3"/>
  <c r="BW1773" i="3"/>
  <c r="BW1774" i="3"/>
  <c r="BW1775" i="3"/>
  <c r="BW1776" i="3"/>
  <c r="BW1777" i="3"/>
  <c r="BW1778" i="3"/>
  <c r="BW1779" i="3"/>
  <c r="BW1780" i="3"/>
  <c r="BW1781" i="3"/>
  <c r="BW1782" i="3"/>
  <c r="BW1783" i="3"/>
  <c r="BW1784" i="3"/>
  <c r="BW1785" i="3"/>
  <c r="BW1786" i="3"/>
  <c r="BW1787" i="3"/>
  <c r="BW1788" i="3"/>
  <c r="BW1789" i="3"/>
  <c r="BW1790" i="3"/>
  <c r="BW1791" i="3"/>
  <c r="BW1792" i="3"/>
  <c r="BW1793" i="3"/>
  <c r="BW1794" i="3"/>
  <c r="BW1795" i="3"/>
  <c r="BW1796" i="3"/>
  <c r="BW1797" i="3"/>
  <c r="BW1798" i="3"/>
  <c r="BW1799" i="3"/>
  <c r="BW1800" i="3"/>
  <c r="BW1801" i="3"/>
  <c r="BW1802" i="3"/>
  <c r="BW1803" i="3"/>
  <c r="BW1804" i="3"/>
  <c r="BW1805" i="3"/>
  <c r="BW1806" i="3"/>
  <c r="BW1807" i="3"/>
  <c r="BW1808" i="3"/>
  <c r="BW1809" i="3"/>
  <c r="BW1810" i="3"/>
  <c r="BW1811" i="3"/>
  <c r="BW1812" i="3"/>
  <c r="BW1813" i="3"/>
  <c r="BW1814" i="3"/>
  <c r="BW1815" i="3"/>
  <c r="BW1816" i="3"/>
  <c r="BW1817" i="3"/>
  <c r="BW1818" i="3"/>
  <c r="BW1819" i="3"/>
  <c r="BW1820" i="3"/>
  <c r="BW1821" i="3"/>
  <c r="BW1822" i="3"/>
  <c r="BW1823" i="3"/>
  <c r="BW1824" i="3"/>
  <c r="BW1825" i="3"/>
  <c r="BW1826" i="3"/>
  <c r="BW1827" i="3"/>
  <c r="BW1828" i="3"/>
  <c r="BW1829" i="3"/>
  <c r="BW1830" i="3"/>
  <c r="BW1831" i="3"/>
  <c r="BW1832" i="3"/>
  <c r="BW1833" i="3"/>
  <c r="BW1834" i="3"/>
  <c r="BW1835" i="3"/>
  <c r="BW1836" i="3"/>
  <c r="BW1837" i="3"/>
  <c r="BW1838" i="3"/>
  <c r="BW1839" i="3"/>
  <c r="BW1840" i="3"/>
  <c r="BW1841" i="3"/>
  <c r="BW1842" i="3"/>
  <c r="BW1843" i="3"/>
  <c r="BW1844" i="3"/>
  <c r="BW1845" i="3"/>
  <c r="BW1846" i="3"/>
  <c r="BW1847" i="3"/>
  <c r="BW1848" i="3"/>
  <c r="BW1849" i="3"/>
  <c r="BW1850" i="3"/>
  <c r="BW1851" i="3"/>
  <c r="BW1852" i="3"/>
  <c r="BW1853" i="3"/>
  <c r="BW1854" i="3"/>
  <c r="BW1855" i="3"/>
  <c r="BW1856" i="3"/>
  <c r="BW1857" i="3"/>
  <c r="BW1858" i="3"/>
  <c r="BW1859" i="3"/>
  <c r="BW1860" i="3"/>
  <c r="BW1861" i="3"/>
  <c r="BW1862" i="3"/>
  <c r="BW1863" i="3"/>
  <c r="BW1864" i="3"/>
  <c r="BW1865" i="3"/>
  <c r="BW1866" i="3"/>
  <c r="BW1867" i="3"/>
  <c r="BW1868" i="3"/>
  <c r="BW1869" i="3"/>
  <c r="BW1870" i="3"/>
  <c r="BW1871" i="3"/>
  <c r="BW1872" i="3"/>
  <c r="BW1873" i="3"/>
  <c r="BW1874" i="3"/>
  <c r="BW1875" i="3"/>
  <c r="BW1876" i="3"/>
  <c r="BW1877" i="3"/>
  <c r="BW1878" i="3"/>
  <c r="BW1879" i="3"/>
  <c r="BW1880" i="3"/>
  <c r="BW1881" i="3"/>
  <c r="BW1882" i="3"/>
  <c r="BW1883" i="3"/>
  <c r="BW1884" i="3"/>
  <c r="BW1885" i="3"/>
  <c r="BW1886" i="3"/>
  <c r="BW1887" i="3"/>
  <c r="BW1888" i="3"/>
  <c r="BW1889" i="3"/>
  <c r="BW1890" i="3"/>
  <c r="BW1891" i="3"/>
  <c r="BW1892" i="3"/>
  <c r="BW1893" i="3"/>
  <c r="BW1894" i="3"/>
  <c r="BW1895" i="3"/>
  <c r="BW1896" i="3"/>
  <c r="BW1897" i="3"/>
  <c r="BW1898" i="3"/>
  <c r="BW1899" i="3"/>
  <c r="BW1900" i="3"/>
  <c r="BW1901" i="3"/>
  <c r="BW1902" i="3"/>
  <c r="BW1903" i="3"/>
  <c r="BW1904" i="3"/>
  <c r="BW1905" i="3"/>
  <c r="BW1906" i="3"/>
  <c r="BW1907" i="3"/>
  <c r="BW1908" i="3"/>
  <c r="BW1909" i="3"/>
  <c r="BW1910" i="3"/>
  <c r="BW1911" i="3"/>
  <c r="BW1912" i="3"/>
  <c r="BW1913" i="3"/>
  <c r="BW1914" i="3"/>
  <c r="BW1915" i="3"/>
  <c r="BW1916" i="3"/>
  <c r="BW1917" i="3"/>
  <c r="BW1918" i="3"/>
  <c r="BW1919" i="3"/>
  <c r="BW1920" i="3"/>
  <c r="BW1921" i="3"/>
  <c r="BW1922" i="3"/>
  <c r="BW1923" i="3"/>
  <c r="BW1924" i="3"/>
  <c r="BW1925" i="3"/>
  <c r="BW1926" i="3"/>
  <c r="BW1927" i="3"/>
  <c r="BW1928" i="3"/>
  <c r="BW1929" i="3"/>
  <c r="BW1930" i="3"/>
  <c r="BW1931" i="3"/>
  <c r="BW1932" i="3"/>
  <c r="BW1933" i="3"/>
  <c r="BW1934" i="3"/>
  <c r="BW1935" i="3"/>
  <c r="BW1936" i="3"/>
  <c r="BW1937" i="3"/>
  <c r="BW1938" i="3"/>
  <c r="BW1939" i="3"/>
  <c r="BW1940" i="3"/>
  <c r="BW1941" i="3"/>
  <c r="BW1942" i="3"/>
  <c r="BW1943" i="3"/>
  <c r="BW1944" i="3"/>
  <c r="BW1945" i="3"/>
  <c r="BW1946" i="3"/>
  <c r="BW1947" i="3"/>
  <c r="BW1948" i="3"/>
  <c r="BW1949" i="3"/>
  <c r="BW1950" i="3"/>
  <c r="BW1951" i="3"/>
  <c r="BW1952" i="3"/>
  <c r="BW1953" i="3"/>
  <c r="BW1954" i="3"/>
  <c r="BW1955" i="3"/>
  <c r="BW1956" i="3"/>
  <c r="BW1957" i="3"/>
  <c r="BW1958" i="3"/>
  <c r="BW1959" i="3"/>
  <c r="BW1960" i="3"/>
  <c r="BW1961" i="3"/>
  <c r="BW1962" i="3"/>
  <c r="BW1963" i="3"/>
  <c r="BW1964" i="3"/>
  <c r="BW1965" i="3"/>
  <c r="BW1966" i="3"/>
  <c r="BW1967" i="3"/>
  <c r="BW1968" i="3"/>
  <c r="BW1969" i="3"/>
  <c r="BW1970" i="3"/>
  <c r="BW1971" i="3"/>
  <c r="BW1972" i="3"/>
  <c r="BW1973" i="3"/>
  <c r="BW1974" i="3"/>
  <c r="BW1975" i="3"/>
  <c r="BW1976" i="3"/>
  <c r="BW1977" i="3"/>
  <c r="BW1978" i="3"/>
  <c r="BW1979" i="3"/>
  <c r="BW1980" i="3"/>
  <c r="BW1981" i="3"/>
  <c r="BW1982" i="3"/>
  <c r="BW1983" i="3"/>
  <c r="BW1984" i="3"/>
  <c r="BW1985" i="3"/>
  <c r="BW1986" i="3"/>
  <c r="BW1987" i="3"/>
  <c r="BW1988" i="3"/>
  <c r="BW1989" i="3"/>
  <c r="BW1990" i="3"/>
  <c r="BW1991" i="3"/>
  <c r="BW1992" i="3"/>
  <c r="BW1993" i="3"/>
  <c r="BW1994" i="3"/>
  <c r="BW1995" i="3"/>
  <c r="BW1996" i="3"/>
  <c r="BW1997" i="3"/>
  <c r="BW1998" i="3"/>
  <c r="BW1999" i="3"/>
  <c r="BW2000" i="3"/>
  <c r="BW2001" i="3"/>
  <c r="BW2002" i="3"/>
  <c r="BW2003" i="3"/>
  <c r="BW2004" i="3"/>
  <c r="BW2005" i="3"/>
  <c r="BW2006" i="3"/>
  <c r="BW2007" i="3"/>
  <c r="BW2008" i="3"/>
  <c r="BW2009" i="3"/>
  <c r="BW2010" i="3"/>
  <c r="BW2011" i="3"/>
  <c r="BW2012" i="3"/>
  <c r="BW2013" i="3"/>
  <c r="BW2014" i="3"/>
  <c r="BW2015" i="3"/>
  <c r="BW2016" i="3"/>
  <c r="BW2017" i="3"/>
  <c r="BW2018" i="3"/>
  <c r="BW2019" i="3"/>
  <c r="BW2020" i="3"/>
  <c r="BW2021" i="3"/>
  <c r="BW2022" i="3"/>
  <c r="BW2023" i="3"/>
  <c r="BW2024" i="3"/>
  <c r="BW2025" i="3"/>
  <c r="BW2026" i="3"/>
  <c r="BW2027" i="3"/>
  <c r="BW2028" i="3"/>
  <c r="BW2029" i="3"/>
  <c r="BW2030" i="3"/>
  <c r="BW2031" i="3"/>
  <c r="BW2032" i="3"/>
  <c r="BW2033" i="3"/>
  <c r="BW2034" i="3"/>
  <c r="BW2035" i="3"/>
  <c r="BW2036" i="3"/>
  <c r="BW2037" i="3"/>
  <c r="BW2038" i="3"/>
  <c r="BW2039" i="3"/>
  <c r="BW2040" i="3"/>
  <c r="BW2041" i="3"/>
  <c r="BW2042" i="3"/>
  <c r="BW2043" i="3"/>
  <c r="BW2044" i="3"/>
  <c r="BW2045" i="3"/>
  <c r="BW2046" i="3"/>
  <c r="BW2047" i="3"/>
  <c r="BW2048" i="3"/>
  <c r="BW2049" i="3"/>
  <c r="BW2050" i="3"/>
  <c r="BW2051" i="3"/>
  <c r="BW2052" i="3"/>
  <c r="BW2053" i="3"/>
  <c r="BW2054" i="3"/>
  <c r="BW2055" i="3"/>
  <c r="BW2056" i="3"/>
  <c r="BW2057" i="3"/>
  <c r="BW2058" i="3"/>
  <c r="BW2059" i="3"/>
  <c r="BW2060" i="3"/>
  <c r="BW2061" i="3"/>
  <c r="BW2062" i="3"/>
  <c r="BW2063" i="3"/>
  <c r="BW2064" i="3"/>
  <c r="BW2065" i="3"/>
  <c r="BW2066" i="3"/>
  <c r="BW2067" i="3"/>
  <c r="BW2068" i="3"/>
  <c r="BW2069" i="3"/>
  <c r="BW2070" i="3"/>
  <c r="BW2071" i="3"/>
  <c r="BW2072" i="3"/>
  <c r="BW2073" i="3"/>
  <c r="BW2074" i="3"/>
  <c r="BW2075" i="3"/>
  <c r="BW2076" i="3"/>
  <c r="BW2077" i="3"/>
  <c r="BW2078" i="3"/>
  <c r="BW2079" i="3"/>
  <c r="BW2080" i="3"/>
  <c r="BW2081" i="3"/>
  <c r="BW2082" i="3"/>
  <c r="BW2083" i="3"/>
  <c r="BW2084" i="3"/>
  <c r="BW2085" i="3"/>
  <c r="BW2086" i="3"/>
  <c r="BW2087" i="3"/>
  <c r="BW2088" i="3"/>
  <c r="BW2089" i="3"/>
  <c r="BW2090" i="3"/>
  <c r="BW2091" i="3"/>
  <c r="BW2092" i="3"/>
  <c r="BW2093" i="3"/>
  <c r="BW2094" i="3"/>
  <c r="BW2095" i="3"/>
  <c r="BW2096" i="3"/>
  <c r="BW2097" i="3"/>
  <c r="BW2098" i="3"/>
  <c r="BW2099" i="3"/>
  <c r="BW2100" i="3"/>
  <c r="BW2101" i="3"/>
  <c r="BW2102" i="3"/>
  <c r="BW2103" i="3"/>
  <c r="BW2104" i="3"/>
  <c r="BW2105" i="3"/>
  <c r="BW2106" i="3"/>
  <c r="BW2107" i="3"/>
  <c r="BW2108" i="3"/>
  <c r="BW2109" i="3"/>
  <c r="BW2110" i="3"/>
  <c r="BW2111" i="3"/>
  <c r="BW2112" i="3"/>
  <c r="BW2113" i="3"/>
  <c r="BW2114" i="3"/>
  <c r="BW2115" i="3"/>
  <c r="BW2116" i="3"/>
  <c r="BW2117" i="3"/>
  <c r="BW2118" i="3"/>
  <c r="BW2119" i="3"/>
  <c r="BW2120" i="3"/>
  <c r="BW2121" i="3"/>
  <c r="BW2122" i="3"/>
  <c r="BW2123" i="3"/>
  <c r="BW2124" i="3"/>
  <c r="BW2125" i="3"/>
  <c r="BW2126" i="3"/>
  <c r="BW2127" i="3"/>
  <c r="BW2128" i="3"/>
  <c r="BW2129" i="3"/>
  <c r="BW2130" i="3"/>
  <c r="BW2131" i="3"/>
  <c r="BW2132" i="3"/>
  <c r="BW2133" i="3"/>
  <c r="BW2134" i="3"/>
  <c r="BW2135" i="3"/>
  <c r="BW2136" i="3"/>
  <c r="BW2137" i="3"/>
  <c r="BW2138" i="3"/>
  <c r="BW2139" i="3"/>
  <c r="BW2140" i="3"/>
  <c r="BW2141" i="3"/>
  <c r="BW2142" i="3"/>
  <c r="BW2143" i="3"/>
  <c r="BW2144" i="3"/>
  <c r="BW2145" i="3"/>
  <c r="BW2146" i="3"/>
  <c r="BW2147" i="3"/>
  <c r="BW2148" i="3"/>
  <c r="BW2149" i="3"/>
  <c r="BW2150" i="3"/>
  <c r="BW2151" i="3"/>
  <c r="BW2152" i="3"/>
  <c r="BW2153" i="3"/>
  <c r="BW2154" i="3"/>
  <c r="BW2155" i="3"/>
  <c r="BW2156" i="3"/>
  <c r="BW2157" i="3"/>
  <c r="BW2158" i="3"/>
  <c r="BW2159" i="3"/>
  <c r="BW2160" i="3"/>
  <c r="BW2161" i="3"/>
  <c r="BW2162" i="3"/>
  <c r="BW2163" i="3"/>
  <c r="BW2164" i="3"/>
  <c r="BW2165" i="3"/>
  <c r="BW2166" i="3"/>
  <c r="BW2167" i="3"/>
  <c r="BW2168" i="3"/>
  <c r="BW2169" i="3"/>
  <c r="BW2170" i="3"/>
  <c r="BW2171" i="3"/>
  <c r="BW2172" i="3"/>
  <c r="BW2173" i="3"/>
  <c r="BW2174" i="3"/>
  <c r="BW2175" i="3"/>
  <c r="BW2176" i="3"/>
  <c r="BW2177" i="3"/>
  <c r="BW2178" i="3"/>
  <c r="BW2179" i="3"/>
  <c r="BW2180" i="3"/>
  <c r="BW2181" i="3"/>
  <c r="BW2182" i="3"/>
  <c r="BW2183" i="3"/>
  <c r="BW2184" i="3"/>
  <c r="BW2185" i="3"/>
  <c r="BW2186" i="3"/>
  <c r="BW2187" i="3"/>
  <c r="BW2188" i="3"/>
  <c r="BW2189" i="3"/>
  <c r="BW2190" i="3"/>
  <c r="BW2191" i="3"/>
  <c r="BW2192" i="3"/>
  <c r="BW2193" i="3"/>
  <c r="BW2194" i="3"/>
  <c r="BW2195" i="3"/>
  <c r="BW2196" i="3"/>
  <c r="BW2197" i="3"/>
  <c r="BW2198" i="3"/>
  <c r="BW2199" i="3"/>
  <c r="BW2200" i="3"/>
  <c r="BW2201" i="3"/>
  <c r="BW2202" i="3"/>
  <c r="BW2203" i="3"/>
  <c r="BW2204" i="3"/>
  <c r="BW2205" i="3"/>
  <c r="BW2206" i="3"/>
  <c r="BW2207" i="3"/>
  <c r="BW2208" i="3"/>
  <c r="BW2209" i="3"/>
  <c r="BW2210" i="3"/>
  <c r="BW2211" i="3"/>
  <c r="BW2212" i="3"/>
  <c r="BW2213" i="3"/>
  <c r="BW2214" i="3"/>
  <c r="BW2215" i="3"/>
  <c r="BW2216" i="3"/>
  <c r="BW2217" i="3"/>
  <c r="BW2218" i="3"/>
  <c r="BW2219" i="3"/>
  <c r="BW2220" i="3"/>
  <c r="BW2221" i="3"/>
  <c r="BW2222" i="3"/>
  <c r="BW2223" i="3"/>
  <c r="BW2224" i="3"/>
  <c r="BW2225" i="3"/>
  <c r="BW2226" i="3"/>
  <c r="BW2227" i="3"/>
  <c r="BW2228" i="3"/>
  <c r="BW2229" i="3"/>
  <c r="BW2230" i="3"/>
  <c r="BW2231" i="3"/>
  <c r="BW2232" i="3"/>
  <c r="BW2233" i="3"/>
  <c r="BW2234" i="3"/>
  <c r="BW2235" i="3"/>
  <c r="BW2236" i="3"/>
  <c r="BW2237" i="3"/>
  <c r="BW2238" i="3"/>
  <c r="BW2239" i="3"/>
  <c r="BW2240" i="3"/>
  <c r="BW2241" i="3"/>
  <c r="BW2242" i="3"/>
  <c r="BW2243" i="3"/>
  <c r="BW2244" i="3"/>
  <c r="BW2245" i="3"/>
  <c r="BW2246" i="3"/>
  <c r="BW2247" i="3"/>
  <c r="BW2248" i="3"/>
  <c r="BW2249" i="3"/>
  <c r="BW2250" i="3"/>
  <c r="BW2251" i="3"/>
  <c r="BW2252" i="3"/>
  <c r="BW2253" i="3"/>
  <c r="BW2254" i="3"/>
  <c r="BW2255" i="3"/>
  <c r="BW2256" i="3"/>
  <c r="BW2257" i="3"/>
  <c r="BW2258" i="3"/>
  <c r="BW2259" i="3"/>
  <c r="BW2260" i="3"/>
  <c r="BW2261" i="3"/>
  <c r="BW2262" i="3"/>
  <c r="BW2263" i="3"/>
  <c r="BW2264" i="3"/>
  <c r="BW2265" i="3"/>
  <c r="BW2266" i="3"/>
  <c r="BW2267" i="3"/>
  <c r="BW2268" i="3"/>
  <c r="BW2269" i="3"/>
  <c r="BW2270" i="3"/>
  <c r="BW2271" i="3"/>
  <c r="BW2272" i="3"/>
  <c r="BW2273" i="3"/>
  <c r="BW2274" i="3"/>
  <c r="BW2275" i="3"/>
  <c r="BW2276" i="3"/>
  <c r="BW2277" i="3"/>
  <c r="BW2278" i="3"/>
  <c r="BW2279" i="3"/>
  <c r="BW2280" i="3"/>
  <c r="BW2281" i="3"/>
  <c r="BW2282" i="3"/>
  <c r="BW2283" i="3"/>
  <c r="BW2284" i="3"/>
  <c r="BW2285" i="3"/>
  <c r="BW2286" i="3"/>
  <c r="BW2287" i="3"/>
  <c r="BW2288" i="3"/>
  <c r="BW2289" i="3"/>
  <c r="BW2290" i="3"/>
  <c r="BW2291" i="3"/>
  <c r="BW2292" i="3"/>
  <c r="BW2293" i="3"/>
  <c r="BW2294" i="3"/>
  <c r="BW2295" i="3"/>
  <c r="BW2296" i="3"/>
  <c r="BW2297" i="3"/>
  <c r="BW2298" i="3"/>
  <c r="BW2299" i="3"/>
  <c r="BW2300" i="3"/>
  <c r="BW2301" i="3"/>
  <c r="BW2302" i="3"/>
  <c r="BW2303" i="3"/>
  <c r="BW2304" i="3"/>
  <c r="BW2305" i="3"/>
  <c r="BW2306" i="3"/>
  <c r="BW2307" i="3"/>
  <c r="BW2308" i="3"/>
  <c r="BW2309" i="3"/>
  <c r="BW2310" i="3"/>
  <c r="BW2311" i="3"/>
  <c r="BW2312" i="3"/>
  <c r="BW2313" i="3"/>
  <c r="BW2314" i="3"/>
  <c r="BW2315" i="3"/>
  <c r="BW2316" i="3"/>
  <c r="BW2317" i="3"/>
  <c r="BW2318" i="3"/>
  <c r="BW2319" i="3"/>
  <c r="BW2320" i="3"/>
  <c r="BW2321" i="3"/>
  <c r="BW2322" i="3"/>
  <c r="BW2323" i="3"/>
  <c r="BW2324" i="3"/>
  <c r="BW2325" i="3"/>
  <c r="BW2326" i="3"/>
  <c r="BW2327" i="3"/>
  <c r="BW2328" i="3"/>
  <c r="BW2329" i="3"/>
  <c r="BW2330" i="3"/>
  <c r="BW2331" i="3"/>
  <c r="BW2332" i="3"/>
  <c r="BW2333" i="3"/>
  <c r="BW2334" i="3"/>
  <c r="BW2335" i="3"/>
  <c r="BW2336" i="3"/>
  <c r="BW2337" i="3"/>
  <c r="BW2338" i="3"/>
  <c r="BW2339" i="3"/>
  <c r="BW2340" i="3"/>
  <c r="BW2341" i="3"/>
  <c r="BW2342" i="3"/>
  <c r="BW2343" i="3"/>
  <c r="BW2344" i="3"/>
  <c r="BW2345" i="3"/>
  <c r="BW2346" i="3"/>
  <c r="BW2347" i="3"/>
  <c r="BW2348" i="3"/>
  <c r="BW2349" i="3"/>
  <c r="BW2350" i="3"/>
  <c r="BW2351" i="3"/>
  <c r="BW2352" i="3"/>
  <c r="BW2353" i="3"/>
  <c r="BW2354" i="3"/>
  <c r="BW2355" i="3"/>
  <c r="BW2356" i="3"/>
  <c r="BW2357" i="3"/>
  <c r="BW2358" i="3"/>
  <c r="BW2359" i="3"/>
  <c r="BW2360" i="3"/>
  <c r="BW2361" i="3"/>
  <c r="BW2362" i="3"/>
  <c r="BW2363" i="3"/>
  <c r="BW2364" i="3"/>
  <c r="BW2365" i="3"/>
  <c r="BW2366" i="3"/>
  <c r="BW2367" i="3"/>
  <c r="BW2368" i="3"/>
  <c r="BW2369" i="3"/>
  <c r="BW2370" i="3"/>
  <c r="BW2371" i="3"/>
  <c r="BW2372" i="3"/>
  <c r="BW2373" i="3"/>
  <c r="BW2374" i="3"/>
  <c r="BW2375" i="3"/>
  <c r="BW2376" i="3"/>
  <c r="BW2377" i="3"/>
  <c r="BW2378" i="3"/>
  <c r="BW2379" i="3"/>
  <c r="BW2380" i="3"/>
  <c r="BW2381" i="3"/>
  <c r="BW2382" i="3"/>
  <c r="BW2383" i="3"/>
  <c r="BW2384" i="3"/>
  <c r="BW2385" i="3"/>
  <c r="BW2386" i="3"/>
  <c r="BW2387" i="3"/>
  <c r="BW2388" i="3"/>
  <c r="BW2389" i="3"/>
  <c r="BW2390" i="3"/>
  <c r="BW2391" i="3"/>
  <c r="BW2392" i="3"/>
  <c r="BW2393" i="3"/>
  <c r="BW2394" i="3"/>
  <c r="BW2395" i="3"/>
  <c r="BW2396" i="3"/>
  <c r="BW2397" i="3"/>
  <c r="BW2398" i="3"/>
  <c r="BW2399" i="3"/>
  <c r="BW2400" i="3"/>
  <c r="BW2401" i="3"/>
  <c r="BW2402" i="3"/>
  <c r="BW2403" i="3"/>
  <c r="BW2404" i="3"/>
  <c r="BW2405" i="3"/>
  <c r="BW2406" i="3"/>
  <c r="BW2407" i="3"/>
  <c r="BW2408" i="3"/>
  <c r="BW2409" i="3"/>
  <c r="BW2410" i="3"/>
  <c r="BW2411" i="3"/>
  <c r="BW2412" i="3"/>
  <c r="BW2413" i="3"/>
  <c r="BW2414" i="3"/>
  <c r="BW2415" i="3"/>
  <c r="BW2416" i="3"/>
  <c r="BW2417" i="3"/>
  <c r="BW2418" i="3"/>
  <c r="BW2419" i="3"/>
  <c r="BW2420" i="3"/>
  <c r="BW2421" i="3"/>
  <c r="BW2422" i="3"/>
  <c r="BW2423" i="3"/>
  <c r="BW2424" i="3"/>
  <c r="BW2425" i="3"/>
  <c r="BW2426" i="3"/>
  <c r="BW2427" i="3"/>
  <c r="BW2428" i="3"/>
  <c r="BW2429" i="3"/>
  <c r="BW2430" i="3"/>
  <c r="BW2431" i="3"/>
  <c r="BW2432" i="3"/>
  <c r="BW2433" i="3"/>
  <c r="BW2434" i="3"/>
  <c r="BW2435" i="3"/>
  <c r="BW2436" i="3"/>
  <c r="BW2437" i="3"/>
  <c r="BW2438" i="3"/>
  <c r="BW2439" i="3"/>
  <c r="BW2440" i="3"/>
  <c r="BW2441" i="3"/>
  <c r="BW2442" i="3"/>
  <c r="BW2443" i="3"/>
  <c r="BW2444" i="3"/>
  <c r="BW2445" i="3"/>
  <c r="BW2446" i="3"/>
  <c r="BW2447" i="3"/>
  <c r="BW2448" i="3"/>
  <c r="BW2449" i="3"/>
  <c r="BW2450" i="3"/>
  <c r="BW2451" i="3"/>
  <c r="BW2452" i="3"/>
  <c r="BW2453" i="3"/>
  <c r="BW2454" i="3"/>
  <c r="BW2455" i="3"/>
  <c r="BW2456" i="3"/>
  <c r="BW2457" i="3"/>
  <c r="BW2458" i="3"/>
  <c r="BW2459" i="3"/>
  <c r="BW2460" i="3"/>
  <c r="BW2461" i="3"/>
  <c r="BW2462" i="3"/>
  <c r="BW2463" i="3"/>
  <c r="BW2464" i="3"/>
  <c r="BW2465" i="3"/>
  <c r="BW2466" i="3"/>
  <c r="BW2467" i="3"/>
  <c r="BW2468" i="3"/>
  <c r="BW2469" i="3"/>
  <c r="BW2470" i="3"/>
  <c r="BW2471" i="3"/>
  <c r="BW2472" i="3"/>
  <c r="BW2473" i="3"/>
  <c r="BW2474" i="3"/>
  <c r="BW2475" i="3"/>
  <c r="BW2476" i="3"/>
  <c r="BW2477" i="3"/>
  <c r="BW2478" i="3"/>
  <c r="BW2479" i="3"/>
  <c r="BW2480" i="3"/>
  <c r="BW2481" i="3"/>
  <c r="BW2482" i="3"/>
  <c r="BW2483" i="3"/>
  <c r="BW2484" i="3"/>
  <c r="BW2485" i="3"/>
  <c r="BW2486" i="3"/>
  <c r="BW2487" i="3"/>
  <c r="BW2488" i="3"/>
  <c r="BW2489" i="3"/>
  <c r="BW2490" i="3"/>
  <c r="BW2491" i="3"/>
  <c r="BW2492" i="3"/>
  <c r="BW2493" i="3"/>
  <c r="BW2494" i="3"/>
  <c r="BW2495" i="3"/>
  <c r="BW2496" i="3"/>
  <c r="BW2497" i="3"/>
  <c r="BW2498" i="3"/>
  <c r="BW2499" i="3"/>
  <c r="BW2500" i="3"/>
  <c r="BW2501" i="3"/>
  <c r="BW2502" i="3"/>
  <c r="BW2503" i="3"/>
  <c r="BW2504" i="3"/>
  <c r="BW2505" i="3"/>
  <c r="BW2506" i="3"/>
  <c r="BW2507" i="3"/>
  <c r="BW2508" i="3"/>
  <c r="BW2509" i="3"/>
  <c r="BW2510" i="3"/>
  <c r="BW2511" i="3"/>
  <c r="BW2512" i="3"/>
  <c r="BW2513" i="3"/>
  <c r="BW2514" i="3"/>
  <c r="BW2515" i="3"/>
  <c r="BW2516" i="3"/>
  <c r="BW2517" i="3"/>
  <c r="BW2518" i="3"/>
  <c r="BW2519" i="3"/>
  <c r="BW2520" i="3"/>
  <c r="BW2521" i="3"/>
  <c r="BW2522" i="3"/>
  <c r="BW2523" i="3"/>
  <c r="BW2524" i="3"/>
  <c r="BW2525" i="3"/>
  <c r="BW2526" i="3"/>
  <c r="BW2527" i="3"/>
  <c r="BW2528" i="3"/>
  <c r="BW2529" i="3"/>
  <c r="BW2530" i="3"/>
  <c r="BW2531" i="3"/>
  <c r="BW2532" i="3"/>
  <c r="BW2533" i="3"/>
  <c r="BW2534" i="3"/>
  <c r="BW2535" i="3"/>
  <c r="BW2536" i="3"/>
  <c r="BW2537" i="3"/>
  <c r="BW2538" i="3"/>
  <c r="BW2539" i="3"/>
  <c r="BW2540" i="3"/>
  <c r="BW2541" i="3"/>
  <c r="BW2542" i="3"/>
  <c r="BW2543" i="3"/>
  <c r="BW2544" i="3"/>
  <c r="BW2545" i="3"/>
  <c r="BW2546" i="3"/>
  <c r="BW2547" i="3"/>
  <c r="BW2548" i="3"/>
  <c r="BW2549" i="3"/>
  <c r="BW2550" i="3"/>
  <c r="BW2551" i="3"/>
  <c r="BW2552" i="3"/>
  <c r="BW2553" i="3"/>
  <c r="BW2554" i="3"/>
  <c r="BW2555" i="3"/>
  <c r="BW2556" i="3"/>
  <c r="BW2557" i="3"/>
  <c r="BW2558" i="3"/>
  <c r="BW2559" i="3"/>
  <c r="BW2560" i="3"/>
  <c r="BW2561" i="3"/>
  <c r="BW2562" i="3"/>
  <c r="BW2563" i="3"/>
  <c r="BW2564" i="3"/>
  <c r="BW2565" i="3"/>
  <c r="BW2566" i="3"/>
  <c r="BW2567" i="3"/>
  <c r="BW2568" i="3"/>
  <c r="BW2569" i="3"/>
  <c r="BW2570" i="3"/>
  <c r="BW2571" i="3"/>
  <c r="BW2572" i="3"/>
  <c r="BW2573" i="3"/>
  <c r="BW2574" i="3"/>
  <c r="BW2575" i="3"/>
  <c r="BW2576" i="3"/>
  <c r="BW2577" i="3"/>
  <c r="BW2578" i="3"/>
  <c r="BW2579" i="3"/>
  <c r="BW2580" i="3"/>
  <c r="BW2581" i="3"/>
  <c r="BW2582" i="3"/>
  <c r="BW2583" i="3"/>
  <c r="BW2584" i="3"/>
  <c r="BW2585" i="3"/>
  <c r="BW2586" i="3"/>
  <c r="BW2587" i="3"/>
  <c r="BW2588" i="3"/>
  <c r="BW2589" i="3"/>
  <c r="BW2590" i="3"/>
  <c r="BW2591" i="3"/>
  <c r="BW2592" i="3"/>
  <c r="BW2593" i="3"/>
  <c r="BW2594" i="3"/>
  <c r="BW2595" i="3"/>
  <c r="BW2596" i="3"/>
  <c r="BW2597" i="3"/>
  <c r="BW2598" i="3"/>
  <c r="BW2599" i="3"/>
  <c r="BW2600" i="3"/>
  <c r="BW2601" i="3"/>
  <c r="BW2602" i="3"/>
  <c r="BW2603" i="3"/>
  <c r="BW2604" i="3"/>
  <c r="BW2605" i="3"/>
  <c r="BW2606" i="3"/>
  <c r="BW2607" i="3"/>
  <c r="BW2608" i="3"/>
  <c r="BW2609" i="3"/>
  <c r="BW2610" i="3"/>
  <c r="BW2611" i="3"/>
  <c r="BW2612" i="3"/>
  <c r="BW2613" i="3"/>
  <c r="BW2614" i="3"/>
  <c r="BW2615" i="3"/>
  <c r="BW2616" i="3"/>
  <c r="BW2617" i="3"/>
  <c r="BW2618" i="3"/>
  <c r="BW2619" i="3"/>
  <c r="BW2620" i="3"/>
  <c r="BW2621" i="3"/>
  <c r="BW2622" i="3"/>
  <c r="BW2623" i="3"/>
  <c r="BW2624" i="3"/>
  <c r="BW2625" i="3"/>
  <c r="BW2626" i="3"/>
  <c r="BW2627" i="3"/>
  <c r="BW2628" i="3"/>
  <c r="BW2629" i="3"/>
  <c r="BW2630" i="3"/>
  <c r="BW2631" i="3"/>
  <c r="BW2632" i="3"/>
  <c r="BW2633" i="3"/>
  <c r="BW2634" i="3"/>
  <c r="BW2635" i="3"/>
  <c r="BW2636" i="3"/>
  <c r="BW2637" i="3"/>
  <c r="BW2638" i="3"/>
  <c r="BW2639" i="3"/>
  <c r="BW2640" i="3"/>
  <c r="BW2641" i="3"/>
  <c r="BW2642" i="3"/>
  <c r="BW2643" i="3"/>
  <c r="BW2644" i="3"/>
  <c r="BW2645" i="3"/>
  <c r="BW2646" i="3"/>
  <c r="BW2647" i="3"/>
  <c r="BW2648" i="3"/>
  <c r="BW2649" i="3"/>
  <c r="BW2650" i="3"/>
  <c r="BW2651" i="3"/>
  <c r="BW2652" i="3"/>
  <c r="BW2653" i="3"/>
  <c r="BW2654" i="3"/>
  <c r="BW2655" i="3"/>
  <c r="BW2656" i="3"/>
  <c r="BW2657" i="3"/>
  <c r="BW2658" i="3"/>
  <c r="BW2659" i="3"/>
  <c r="BW2660" i="3"/>
  <c r="BW2661" i="3"/>
  <c r="BW2662" i="3"/>
  <c r="BW2663" i="3"/>
  <c r="BW2664" i="3"/>
  <c r="BW2665" i="3"/>
  <c r="BW2666" i="3"/>
  <c r="BW2667" i="3"/>
  <c r="BW2668" i="3"/>
  <c r="BW2669" i="3"/>
  <c r="BW2670" i="3"/>
  <c r="BW2671" i="3"/>
  <c r="BW2672" i="3"/>
  <c r="BW2673" i="3"/>
  <c r="BW2674" i="3"/>
  <c r="BW2675" i="3"/>
  <c r="BW2676" i="3"/>
  <c r="BW2677" i="3"/>
  <c r="BW2678" i="3"/>
  <c r="BW2679" i="3"/>
  <c r="BW2680" i="3"/>
  <c r="BW2681" i="3"/>
  <c r="BW2682" i="3"/>
  <c r="BW2683" i="3"/>
  <c r="BW2684" i="3"/>
  <c r="BW2685" i="3"/>
  <c r="BW2686" i="3"/>
  <c r="BW2687" i="3"/>
  <c r="BW2688" i="3"/>
  <c r="BW2689" i="3"/>
  <c r="BW2690" i="3"/>
  <c r="BW2691" i="3"/>
  <c r="BW2692" i="3"/>
  <c r="BW2693" i="3"/>
  <c r="BW2694" i="3"/>
  <c r="BW2695" i="3"/>
  <c r="BW2696" i="3"/>
  <c r="BW2697" i="3"/>
  <c r="BW2698" i="3"/>
  <c r="BW2699" i="3"/>
  <c r="BW2700" i="3"/>
  <c r="BW2701" i="3"/>
  <c r="BW2702" i="3"/>
  <c r="BW2703" i="3"/>
  <c r="BW2704" i="3"/>
  <c r="BW2705" i="3"/>
  <c r="BW2706" i="3"/>
  <c r="BW2707" i="3"/>
  <c r="BW2708" i="3"/>
  <c r="BW2709" i="3"/>
  <c r="BW2710" i="3"/>
  <c r="BW2711" i="3"/>
  <c r="BW2712" i="3"/>
  <c r="BW2713" i="3"/>
  <c r="BW2714" i="3"/>
  <c r="BW2715" i="3"/>
  <c r="BW2716" i="3"/>
  <c r="BW2717" i="3"/>
  <c r="BW2718" i="3"/>
  <c r="BW2719" i="3"/>
  <c r="BW2720" i="3"/>
  <c r="BW2721" i="3"/>
  <c r="BW2722" i="3"/>
  <c r="BW2723" i="3"/>
  <c r="BW2724" i="3"/>
  <c r="BW2725" i="3"/>
  <c r="BW2726" i="3"/>
  <c r="BW2727" i="3"/>
  <c r="BW2728" i="3"/>
  <c r="BW2729" i="3"/>
  <c r="BW2730" i="3"/>
  <c r="BW2731" i="3"/>
  <c r="BW2732" i="3"/>
  <c r="BW2733" i="3"/>
  <c r="BW2734" i="3"/>
  <c r="BW2735" i="3"/>
  <c r="BW2736" i="3"/>
  <c r="BW2737" i="3"/>
  <c r="BW2738" i="3"/>
  <c r="BW2739" i="3"/>
  <c r="BW2740" i="3"/>
  <c r="BW2741" i="3"/>
  <c r="BW2742" i="3"/>
  <c r="BW2743" i="3"/>
  <c r="BW2744" i="3"/>
  <c r="BW2745" i="3"/>
  <c r="BW2746" i="3"/>
  <c r="BW2747" i="3"/>
  <c r="BW2748" i="3"/>
  <c r="BW2749" i="3"/>
  <c r="BW2750" i="3"/>
  <c r="BW2751" i="3"/>
  <c r="BW2752" i="3"/>
  <c r="BW2753" i="3"/>
  <c r="BW2754" i="3"/>
  <c r="BW2755" i="3"/>
  <c r="BW2756" i="3"/>
  <c r="BW2757" i="3"/>
  <c r="BW2758" i="3"/>
  <c r="BW2759" i="3"/>
  <c r="BW2760" i="3"/>
  <c r="BW2761" i="3"/>
  <c r="BW2762" i="3"/>
  <c r="BW2763" i="3"/>
  <c r="BW2764" i="3"/>
  <c r="BW2765" i="3"/>
  <c r="BW2766" i="3"/>
  <c r="BW2767" i="3"/>
  <c r="BW2768" i="3"/>
  <c r="BW2769" i="3"/>
  <c r="BW2770" i="3"/>
  <c r="BW2771" i="3"/>
  <c r="BW2772" i="3"/>
  <c r="BW2773" i="3"/>
  <c r="BW2774" i="3"/>
  <c r="BW2775" i="3"/>
  <c r="BW2776" i="3"/>
  <c r="BW2777" i="3"/>
  <c r="BW2778" i="3"/>
  <c r="BW2779" i="3"/>
  <c r="BW2780" i="3"/>
  <c r="BW2781" i="3"/>
  <c r="BW2782" i="3"/>
  <c r="BW2783" i="3"/>
  <c r="BW2784" i="3"/>
  <c r="BW2785" i="3"/>
  <c r="BW2786" i="3"/>
  <c r="BW2787" i="3"/>
  <c r="BW2788" i="3"/>
  <c r="BW2789" i="3"/>
  <c r="BW2790" i="3"/>
  <c r="BW2791" i="3"/>
  <c r="BW2792" i="3"/>
  <c r="BW2793" i="3"/>
  <c r="BW2794" i="3"/>
  <c r="BW2795" i="3"/>
  <c r="BW2796" i="3"/>
  <c r="BW2797" i="3"/>
  <c r="BW2798" i="3"/>
  <c r="BW2799" i="3"/>
  <c r="BW2800" i="3"/>
  <c r="BW2801" i="3"/>
  <c r="BW2802" i="3"/>
  <c r="BW2803" i="3"/>
  <c r="BW2804" i="3"/>
  <c r="BW2805" i="3"/>
  <c r="BW2806" i="3"/>
  <c r="BW2807" i="3"/>
  <c r="BW2808" i="3"/>
  <c r="BW2809" i="3"/>
  <c r="BW2810" i="3"/>
  <c r="BW2811" i="3"/>
  <c r="BW2812" i="3"/>
  <c r="BW2813" i="3"/>
  <c r="BW2814" i="3"/>
  <c r="BW2815" i="3"/>
  <c r="BW2816" i="3"/>
  <c r="BW2817" i="3"/>
  <c r="BW2818" i="3"/>
  <c r="BW2819" i="3"/>
  <c r="BW2820" i="3"/>
  <c r="BW2821" i="3"/>
  <c r="BW2822" i="3"/>
  <c r="BW2823" i="3"/>
  <c r="BW2824" i="3"/>
  <c r="BW2825" i="3"/>
  <c r="BW2826" i="3"/>
  <c r="BW2827" i="3"/>
  <c r="BW2828" i="3"/>
  <c r="BW2829" i="3"/>
  <c r="BW2830" i="3"/>
  <c r="BW2831" i="3"/>
  <c r="BW2832" i="3"/>
  <c r="BW2833" i="3"/>
  <c r="BW2834" i="3"/>
  <c r="BW2835" i="3"/>
  <c r="BW2836" i="3"/>
  <c r="BW2837" i="3"/>
  <c r="BW2838" i="3"/>
  <c r="BW2839" i="3"/>
  <c r="BW2840" i="3"/>
  <c r="BW2841" i="3"/>
  <c r="BW2842" i="3"/>
  <c r="BW2843" i="3"/>
  <c r="BW2844" i="3"/>
  <c r="BW2845" i="3"/>
  <c r="BW2846" i="3"/>
  <c r="BW2847" i="3"/>
  <c r="BW2848" i="3"/>
  <c r="BW2849" i="3"/>
  <c r="BW2850" i="3"/>
  <c r="BW2851" i="3"/>
  <c r="BW2852" i="3"/>
  <c r="BW2853" i="3"/>
  <c r="BW2854" i="3"/>
  <c r="BW2855" i="3"/>
  <c r="BW2856" i="3"/>
  <c r="BW2857" i="3"/>
  <c r="BW2858" i="3"/>
  <c r="BW2859" i="3"/>
  <c r="BW2860" i="3"/>
  <c r="BW2861" i="3"/>
  <c r="BW2862" i="3"/>
  <c r="BW2863" i="3"/>
  <c r="BW2864" i="3"/>
  <c r="BW2865" i="3"/>
  <c r="BW2866" i="3"/>
  <c r="BW2867" i="3"/>
  <c r="BW2868" i="3"/>
  <c r="BW2869" i="3"/>
  <c r="BW2870" i="3"/>
  <c r="BW2871" i="3"/>
  <c r="BW2872" i="3"/>
  <c r="BW2873" i="3"/>
  <c r="BW2874" i="3"/>
  <c r="BW2875" i="3"/>
  <c r="BW2876" i="3"/>
  <c r="BW2877" i="3"/>
  <c r="BW2878" i="3"/>
  <c r="BW2879" i="3"/>
  <c r="BW2880" i="3"/>
  <c r="BW2881" i="3"/>
  <c r="BW2882" i="3"/>
  <c r="BW2883" i="3"/>
  <c r="BW2884" i="3"/>
  <c r="BW2885" i="3"/>
  <c r="BW2886" i="3"/>
  <c r="BW2887" i="3"/>
  <c r="BW2888" i="3"/>
  <c r="BW2889" i="3"/>
  <c r="BW2890" i="3"/>
  <c r="BW2891" i="3"/>
  <c r="BW2892" i="3"/>
  <c r="BW2893" i="3"/>
  <c r="BW2894" i="3"/>
  <c r="BW2895" i="3"/>
  <c r="BW2896" i="3"/>
  <c r="BW2897" i="3"/>
  <c r="BW2898" i="3"/>
  <c r="BW2899" i="3"/>
  <c r="BW2900" i="3"/>
  <c r="BW2901" i="3"/>
  <c r="BW2902" i="3"/>
  <c r="BW2903" i="3"/>
  <c r="BW2904" i="3"/>
  <c r="BW2905" i="3"/>
  <c r="BW2906" i="3"/>
  <c r="BW2907" i="3"/>
  <c r="BW2908" i="3"/>
  <c r="BW2909" i="3"/>
  <c r="BW2910" i="3"/>
  <c r="BW2911" i="3"/>
  <c r="BW2912" i="3"/>
  <c r="BW2913" i="3"/>
  <c r="BW2914" i="3"/>
  <c r="BW2915" i="3"/>
  <c r="BW2916" i="3"/>
  <c r="BW2917" i="3"/>
  <c r="BW2918" i="3"/>
  <c r="BW2919" i="3"/>
  <c r="BW2920" i="3"/>
  <c r="BW2921" i="3"/>
  <c r="BW2922" i="3"/>
  <c r="BW2923" i="3"/>
  <c r="BW2924" i="3"/>
  <c r="BW2925" i="3"/>
  <c r="BW2926" i="3"/>
  <c r="BW2927" i="3"/>
  <c r="BW2928" i="3"/>
  <c r="BW2929" i="3"/>
  <c r="BW2930" i="3"/>
  <c r="BW2931" i="3"/>
  <c r="BW2932" i="3"/>
  <c r="BW2933" i="3"/>
  <c r="BW2934" i="3"/>
  <c r="BW2935" i="3"/>
  <c r="BW2936" i="3"/>
  <c r="BW2937" i="3"/>
  <c r="BW2938" i="3"/>
  <c r="BW2939" i="3"/>
  <c r="BW2940" i="3"/>
  <c r="BW2941" i="3"/>
  <c r="BW2942" i="3"/>
  <c r="BW2943" i="3"/>
  <c r="BW2944" i="3"/>
  <c r="BW2945" i="3"/>
  <c r="BW2946" i="3"/>
  <c r="BW2947" i="3"/>
  <c r="BW2948" i="3"/>
  <c r="BW2949" i="3"/>
  <c r="BW2950" i="3"/>
  <c r="BW2951" i="3"/>
  <c r="BW2952" i="3"/>
  <c r="BW2953" i="3"/>
  <c r="BW2954" i="3"/>
  <c r="BW2955" i="3"/>
  <c r="BW2956" i="3"/>
  <c r="BW2957" i="3"/>
  <c r="BW2958" i="3"/>
  <c r="BW2959" i="3"/>
  <c r="BW2960" i="3"/>
  <c r="BW2961" i="3"/>
  <c r="BW2962" i="3"/>
  <c r="BW2963" i="3"/>
  <c r="BW2964" i="3"/>
  <c r="BW2965" i="3"/>
  <c r="BW2966" i="3"/>
  <c r="BW2967" i="3"/>
  <c r="BW2968" i="3"/>
  <c r="BW2969" i="3"/>
  <c r="BW2970" i="3"/>
  <c r="BW2971" i="3"/>
  <c r="BW2972" i="3"/>
  <c r="BW2973" i="3"/>
  <c r="BW2974" i="3"/>
  <c r="BW2975" i="3"/>
  <c r="BW2976" i="3"/>
  <c r="BW2977" i="3"/>
  <c r="BW2978" i="3"/>
  <c r="BW2979" i="3"/>
  <c r="BW2980" i="3"/>
  <c r="BW2981" i="3"/>
  <c r="BW2982" i="3"/>
  <c r="BW2983" i="3"/>
  <c r="BW2984" i="3"/>
  <c r="BW2985" i="3"/>
  <c r="BW2986" i="3"/>
  <c r="BW2987" i="3"/>
  <c r="BW2988" i="3"/>
  <c r="BW2989" i="3"/>
  <c r="BW2990" i="3"/>
  <c r="BW2991" i="3"/>
  <c r="BW2992" i="3"/>
  <c r="BW2993" i="3"/>
  <c r="BW2994" i="3"/>
  <c r="BW2995" i="3"/>
  <c r="BW2996" i="3"/>
  <c r="BW2997" i="3"/>
  <c r="BW2998" i="3"/>
  <c r="BW2999" i="3"/>
  <c r="BW3000" i="3"/>
  <c r="BW3001" i="3"/>
  <c r="BW3002" i="3"/>
  <c r="BW3003" i="3"/>
  <c r="BW3004" i="3"/>
  <c r="BW3005" i="3"/>
  <c r="BW3006" i="3"/>
  <c r="BW3007" i="3"/>
  <c r="BW3008" i="3"/>
  <c r="BW3009" i="3"/>
  <c r="BW3010" i="3"/>
  <c r="BW3011" i="3"/>
  <c r="BW3012" i="3"/>
  <c r="BW3013" i="3"/>
  <c r="BW3014" i="3"/>
  <c r="BW3015" i="3"/>
  <c r="BW3016" i="3"/>
  <c r="BW3017" i="3"/>
  <c r="BW3018" i="3"/>
  <c r="BW3019" i="3"/>
  <c r="BW3020" i="3"/>
  <c r="BW3021" i="3"/>
  <c r="BW3022" i="3"/>
  <c r="BW3023" i="3"/>
  <c r="BW3024" i="3"/>
  <c r="BW3025" i="3"/>
  <c r="BW3026" i="3"/>
  <c r="BW3027" i="3"/>
  <c r="BW3028" i="3"/>
  <c r="BW3029" i="3"/>
  <c r="BW3030" i="3"/>
  <c r="BW3031" i="3"/>
  <c r="BW3032" i="3"/>
  <c r="BW3033" i="3"/>
  <c r="BW3034" i="3"/>
  <c r="BW3035" i="3"/>
  <c r="BW3036" i="3"/>
  <c r="BW3037" i="3"/>
  <c r="BW3038" i="3"/>
  <c r="BW3039" i="3"/>
  <c r="BW3040" i="3"/>
  <c r="BW3041" i="3"/>
  <c r="BW3042" i="3"/>
  <c r="BW3043" i="3"/>
  <c r="BW3044" i="3"/>
  <c r="BW3045" i="3"/>
  <c r="BW3046" i="3"/>
  <c r="BW3047" i="3"/>
  <c r="BW3048" i="3"/>
  <c r="BW3049" i="3"/>
  <c r="BW3050" i="3"/>
  <c r="BW3051" i="3"/>
  <c r="BW3052" i="3"/>
  <c r="BW3053" i="3"/>
  <c r="BW3054" i="3"/>
  <c r="BW3055" i="3"/>
  <c r="BW3056" i="3"/>
  <c r="BW3057" i="3"/>
  <c r="BW3058" i="3"/>
  <c r="BW3059" i="3"/>
  <c r="BW3060" i="3"/>
  <c r="BW3061" i="3"/>
  <c r="BW3062" i="3"/>
  <c r="BW3063" i="3"/>
  <c r="BW3064" i="3"/>
  <c r="BW3065" i="3"/>
  <c r="BW3066" i="3"/>
  <c r="BW3067" i="3"/>
  <c r="BW3068" i="3"/>
  <c r="BW3069" i="3"/>
  <c r="BW3070" i="3"/>
  <c r="BW3071" i="3"/>
  <c r="BW3072" i="3"/>
  <c r="BW3073" i="3"/>
  <c r="BW3074" i="3"/>
  <c r="BW3075" i="3"/>
  <c r="BW3076" i="3"/>
  <c r="BW3077" i="3"/>
  <c r="BW3078" i="3"/>
  <c r="BW3079" i="3"/>
  <c r="BW3080" i="3"/>
  <c r="BW3081" i="3"/>
  <c r="BW3082" i="3"/>
  <c r="BW3083" i="3"/>
  <c r="BW3084" i="3"/>
  <c r="BW3085" i="3"/>
  <c r="BW3086" i="3"/>
  <c r="BW3087" i="3"/>
  <c r="BW3088" i="3"/>
  <c r="BW3089" i="3"/>
  <c r="BW3090" i="3"/>
  <c r="BW3091" i="3"/>
  <c r="BW3092" i="3"/>
  <c r="BW3093" i="3"/>
  <c r="BW3094" i="3"/>
  <c r="BW3095" i="3"/>
  <c r="BW3096" i="3"/>
  <c r="BW3097" i="3"/>
  <c r="BW3098" i="3"/>
  <c r="BW3099" i="3"/>
  <c r="BW3100" i="3"/>
  <c r="BW3101" i="3"/>
  <c r="BW3102" i="3"/>
  <c r="BW3103" i="3"/>
  <c r="BW3104" i="3"/>
  <c r="BW3105" i="3"/>
  <c r="BW3106" i="3"/>
  <c r="BW3107" i="3"/>
  <c r="BW3108" i="3"/>
  <c r="BW3109" i="3"/>
  <c r="BW3110" i="3"/>
  <c r="BW3111" i="3"/>
  <c r="BW3112" i="3"/>
  <c r="BW3113" i="3"/>
  <c r="BW3114" i="3"/>
  <c r="BW3115" i="3"/>
  <c r="BW3116" i="3"/>
  <c r="BW3117" i="3"/>
  <c r="BW3118" i="3"/>
  <c r="BW3119" i="3"/>
  <c r="BW3120" i="3"/>
  <c r="BW3121" i="3"/>
  <c r="BW3122" i="3"/>
  <c r="BW3123" i="3"/>
  <c r="BW3124" i="3"/>
  <c r="BW3125" i="3"/>
  <c r="BW3126" i="3"/>
  <c r="BW3127" i="3"/>
  <c r="BW3128" i="3"/>
  <c r="BW3129" i="3"/>
  <c r="BW3130" i="3"/>
  <c r="BW3131" i="3"/>
  <c r="BW3132" i="3"/>
  <c r="BW3133" i="3"/>
  <c r="BW3134" i="3"/>
  <c r="BW3135" i="3"/>
  <c r="BW3136" i="3"/>
  <c r="BW3137" i="3"/>
  <c r="BW3138" i="3"/>
  <c r="BW3139" i="3"/>
  <c r="BW3140" i="3"/>
  <c r="BW3141" i="3"/>
  <c r="BW3142" i="3"/>
  <c r="BW3143" i="3"/>
  <c r="BW3144" i="3"/>
  <c r="BW3145" i="3"/>
  <c r="BW3146" i="3"/>
  <c r="BW3147" i="3"/>
  <c r="BW3148" i="3"/>
  <c r="BW3149" i="3"/>
  <c r="BW3150" i="3"/>
  <c r="BW3151" i="3"/>
  <c r="BW3152" i="3"/>
  <c r="BW3153" i="3"/>
  <c r="BW3154" i="3"/>
  <c r="BW3155" i="3"/>
  <c r="BW3156" i="3"/>
  <c r="BW3157" i="3"/>
  <c r="BW3158" i="3"/>
  <c r="BW3159" i="3"/>
  <c r="BW3160" i="3"/>
  <c r="BW3161" i="3"/>
  <c r="BW3162" i="3"/>
  <c r="BW3163" i="3"/>
  <c r="BW3164" i="3"/>
  <c r="BW3165" i="3"/>
  <c r="BW3166" i="3"/>
  <c r="BW3167" i="3"/>
  <c r="BW3168" i="3"/>
  <c r="BW3169" i="3"/>
  <c r="BW3170" i="3"/>
  <c r="BW3171" i="3"/>
  <c r="BW3172" i="3"/>
  <c r="BW3173" i="3"/>
  <c r="BW3174" i="3"/>
  <c r="BW3175" i="3"/>
  <c r="BW3176" i="3"/>
  <c r="BW3177" i="3"/>
  <c r="BW3178" i="3"/>
  <c r="BW3179" i="3"/>
  <c r="BW3180" i="3"/>
  <c r="BW3181" i="3"/>
  <c r="BW3182" i="3"/>
  <c r="BW3183" i="3"/>
  <c r="BW3184" i="3"/>
  <c r="BW3185" i="3"/>
  <c r="BW3186" i="3"/>
  <c r="BW3187" i="3"/>
  <c r="BW3188" i="3"/>
  <c r="BW3189" i="3"/>
  <c r="BW3190" i="3"/>
  <c r="BW3191" i="3"/>
  <c r="BW3192" i="3"/>
  <c r="BW3193" i="3"/>
  <c r="BW3194" i="3"/>
  <c r="BW3195" i="3"/>
  <c r="BW3196" i="3"/>
  <c r="BW3197" i="3"/>
  <c r="BW3198" i="3"/>
  <c r="BW3199" i="3"/>
  <c r="BW3200" i="3"/>
  <c r="BW3201" i="3"/>
  <c r="BW3202" i="3"/>
  <c r="BW3203" i="3"/>
  <c r="BW3204" i="3"/>
  <c r="BW3205" i="3"/>
  <c r="BW3206" i="3"/>
  <c r="BW3207" i="3"/>
  <c r="BW3208" i="3"/>
  <c r="BW3209" i="3"/>
  <c r="BW3210" i="3"/>
  <c r="BW3211" i="3"/>
  <c r="BW3212" i="3"/>
  <c r="BW3213" i="3"/>
  <c r="BW3214" i="3"/>
  <c r="BW3215" i="3"/>
  <c r="BW3216" i="3"/>
  <c r="BW3217" i="3"/>
  <c r="BW3218" i="3"/>
  <c r="BW3219" i="3"/>
  <c r="BW3220" i="3"/>
  <c r="BW3221" i="3"/>
  <c r="BW3222" i="3"/>
  <c r="BW3223" i="3"/>
  <c r="BW3224" i="3"/>
  <c r="BW3225" i="3"/>
  <c r="BW3226" i="3"/>
  <c r="BW3227" i="3"/>
  <c r="BW3228" i="3"/>
  <c r="BW3229" i="3"/>
  <c r="BW3230" i="3"/>
  <c r="BW3231" i="3"/>
  <c r="BW3232" i="3"/>
  <c r="BW3233" i="3"/>
  <c r="BW3234" i="3"/>
  <c r="BW3235" i="3"/>
  <c r="BW3236" i="3"/>
  <c r="BW3237" i="3"/>
  <c r="BW3238" i="3"/>
  <c r="BW3239" i="3"/>
  <c r="BW3240" i="3"/>
  <c r="BW3241" i="3"/>
  <c r="BW3242" i="3"/>
  <c r="BW3243" i="3"/>
  <c r="BW3244" i="3"/>
  <c r="BW3245" i="3"/>
  <c r="BW3246" i="3"/>
  <c r="BW3247" i="3"/>
  <c r="BW3248" i="3"/>
  <c r="BW3249" i="3"/>
  <c r="BW3250" i="3"/>
  <c r="BW3251" i="3"/>
  <c r="BW3252" i="3"/>
  <c r="BW3253" i="3"/>
  <c r="BW3254" i="3"/>
  <c r="BW3255" i="3"/>
  <c r="BW3256" i="3"/>
  <c r="BW3257" i="3"/>
  <c r="BW3258" i="3"/>
  <c r="BW3259" i="3"/>
  <c r="BW3260" i="3"/>
  <c r="BW3261" i="3"/>
  <c r="BW3262" i="3"/>
  <c r="BW3263" i="3"/>
  <c r="BW3264" i="3"/>
  <c r="BW3265" i="3"/>
  <c r="BW3266" i="3"/>
  <c r="BW3267" i="3"/>
  <c r="BW3268" i="3"/>
  <c r="BW3269" i="3"/>
  <c r="BW3270" i="3"/>
  <c r="BW3271" i="3"/>
  <c r="BW3272" i="3"/>
  <c r="BW3273" i="3"/>
  <c r="BW3274" i="3"/>
  <c r="BW3275" i="3"/>
  <c r="BW3276" i="3"/>
  <c r="BW3277" i="3"/>
  <c r="BW3278" i="3"/>
  <c r="BW3279" i="3"/>
  <c r="BW3280" i="3"/>
  <c r="BW3281" i="3"/>
  <c r="BW3282" i="3"/>
  <c r="BW3283" i="3"/>
  <c r="BW3284" i="3"/>
  <c r="BW3285" i="3"/>
  <c r="BW3286" i="3"/>
  <c r="BW3287" i="3"/>
  <c r="BW3288" i="3"/>
  <c r="BW3289" i="3"/>
  <c r="BW3290" i="3"/>
  <c r="BW3291" i="3"/>
  <c r="BW3292" i="3"/>
  <c r="BW3293" i="3"/>
  <c r="BW3294" i="3"/>
  <c r="BW3295" i="3"/>
  <c r="BW3296" i="3"/>
  <c r="BW3297" i="3"/>
  <c r="BW3298" i="3"/>
  <c r="BW3299" i="3"/>
  <c r="BW3300" i="3"/>
  <c r="BW3301" i="3"/>
  <c r="BW3302" i="3"/>
  <c r="BW3303" i="3"/>
  <c r="BW3304" i="3"/>
  <c r="BW3305" i="3"/>
  <c r="BW3306" i="3"/>
  <c r="BW3307" i="3"/>
  <c r="BW3308" i="3"/>
  <c r="BW3309" i="3"/>
  <c r="BW3310" i="3"/>
  <c r="BW3311" i="3"/>
  <c r="BW3312" i="3"/>
  <c r="BW3313" i="3"/>
  <c r="BW3314" i="3"/>
  <c r="BW3315" i="3"/>
  <c r="BW3316" i="3"/>
  <c r="BW3317" i="3"/>
  <c r="BW3318" i="3"/>
  <c r="BW3319" i="3"/>
  <c r="BW3320" i="3"/>
  <c r="BW3321" i="3"/>
  <c r="BW3322" i="3"/>
  <c r="BW3323" i="3"/>
  <c r="BW3324" i="3"/>
  <c r="BW3325" i="3"/>
  <c r="BW3326" i="3"/>
  <c r="BW3327" i="3"/>
  <c r="BW3328" i="3"/>
  <c r="BW3329" i="3"/>
  <c r="BW3330" i="3"/>
  <c r="BW3331" i="3"/>
  <c r="BW3332" i="3"/>
  <c r="BW3333" i="3"/>
  <c r="BW3334" i="3"/>
  <c r="BW3335" i="3"/>
  <c r="BW3336" i="3"/>
  <c r="BW3337" i="3"/>
  <c r="BW3338" i="3"/>
  <c r="BW3339" i="3"/>
  <c r="BW3340" i="3"/>
  <c r="BW3341" i="3"/>
  <c r="BW3342" i="3"/>
  <c r="BW3343" i="3"/>
  <c r="BW3344" i="3"/>
  <c r="BW3345" i="3"/>
  <c r="BW3346" i="3"/>
  <c r="BW3347" i="3"/>
  <c r="BW3348" i="3"/>
  <c r="BW3349" i="3"/>
  <c r="BW3350" i="3"/>
  <c r="BW3351" i="3"/>
  <c r="BW3352" i="3"/>
  <c r="BW3353" i="3"/>
  <c r="BW3354" i="3"/>
  <c r="BW3355" i="3"/>
  <c r="BW3356" i="3"/>
  <c r="BW3357" i="3"/>
  <c r="BW3358" i="3"/>
  <c r="BW3359" i="3"/>
  <c r="BW3360" i="3"/>
  <c r="BW3361" i="3"/>
  <c r="BW3362" i="3"/>
  <c r="BW3363" i="3"/>
  <c r="BW3364" i="3"/>
  <c r="BW3365" i="3"/>
  <c r="BW3366" i="3"/>
  <c r="BW3367" i="3"/>
  <c r="BW3368" i="3"/>
  <c r="BW3369" i="3"/>
  <c r="BW3370" i="3"/>
  <c r="BW3371" i="3"/>
  <c r="BW3372" i="3"/>
  <c r="BW3373" i="3"/>
  <c r="BW3374" i="3"/>
  <c r="BW3375" i="3"/>
  <c r="BW3376" i="3"/>
  <c r="BW3377" i="3"/>
  <c r="BW3378" i="3"/>
  <c r="BW3379" i="3"/>
  <c r="BW3380" i="3"/>
  <c r="BW3381" i="3"/>
  <c r="BW3382" i="3"/>
  <c r="BW3383" i="3"/>
  <c r="BW3384" i="3"/>
  <c r="BW3385" i="3"/>
  <c r="BW3386" i="3"/>
  <c r="BW3387" i="3"/>
  <c r="BW3388" i="3"/>
  <c r="BW3389" i="3"/>
  <c r="BW3390" i="3"/>
  <c r="BW3391" i="3"/>
  <c r="BW3392" i="3"/>
  <c r="BW3393" i="3"/>
  <c r="BW3394" i="3"/>
  <c r="BW3395" i="3"/>
  <c r="BW3396" i="3"/>
  <c r="BW3397" i="3"/>
  <c r="BW3398" i="3"/>
  <c r="BW3399" i="3"/>
  <c r="BW3400" i="3"/>
  <c r="BW3401" i="3"/>
  <c r="BW3402" i="3"/>
  <c r="BW3403" i="3"/>
  <c r="BW3404" i="3"/>
  <c r="BW3405" i="3"/>
  <c r="BW3406" i="3"/>
  <c r="BW3407" i="3"/>
  <c r="BW3408" i="3"/>
  <c r="BW3409" i="3"/>
  <c r="BW3410" i="3"/>
  <c r="BW3411" i="3"/>
  <c r="BW3412" i="3"/>
  <c r="BW3413" i="3"/>
  <c r="BW3414" i="3"/>
  <c r="BW3415" i="3"/>
  <c r="BW3416" i="3"/>
  <c r="BW3417" i="3"/>
  <c r="BW3418" i="3"/>
  <c r="BW3419" i="3"/>
  <c r="BW3420" i="3"/>
  <c r="BW3421" i="3"/>
  <c r="BW3422" i="3"/>
  <c r="BW3423" i="3"/>
  <c r="BW3424" i="3"/>
  <c r="BW3425" i="3"/>
  <c r="BW3426" i="3"/>
  <c r="BW3427" i="3"/>
  <c r="BW3428" i="3"/>
  <c r="BW3429" i="3"/>
  <c r="BW3430" i="3"/>
  <c r="BW3431" i="3"/>
  <c r="BW3432" i="3"/>
  <c r="BW3433" i="3"/>
  <c r="BW3434" i="3"/>
  <c r="BW3435" i="3"/>
  <c r="BW3436" i="3"/>
  <c r="BW3437" i="3"/>
  <c r="BW3438" i="3"/>
  <c r="BW3439" i="3"/>
  <c r="BW3440" i="3"/>
  <c r="BW3441" i="3"/>
  <c r="BW3442" i="3"/>
  <c r="BW3443" i="3"/>
  <c r="BW3444" i="3"/>
  <c r="BW3445" i="3"/>
  <c r="BW3446" i="3"/>
  <c r="BW3447" i="3"/>
  <c r="BW3448" i="3"/>
  <c r="BW3449" i="3"/>
  <c r="BW3450" i="3"/>
  <c r="BW3451" i="3"/>
  <c r="BW3452" i="3"/>
  <c r="BW3453" i="3"/>
  <c r="BW3454" i="3"/>
  <c r="BW3455" i="3"/>
  <c r="BW3456" i="3"/>
  <c r="BW3457" i="3"/>
  <c r="BW3458" i="3"/>
  <c r="BW3459" i="3"/>
  <c r="BW3460" i="3"/>
  <c r="BW3461" i="3"/>
  <c r="BW3462" i="3"/>
  <c r="BW3463" i="3"/>
  <c r="BW3464" i="3"/>
  <c r="BW3465" i="3"/>
  <c r="BW3466" i="3"/>
  <c r="BW3467" i="3"/>
  <c r="BW3468" i="3"/>
  <c r="BW3469" i="3"/>
  <c r="BW3470" i="3"/>
  <c r="BW3471" i="3"/>
  <c r="BW3472" i="3"/>
  <c r="BW3473" i="3"/>
  <c r="BW3474" i="3"/>
  <c r="BW3475" i="3"/>
  <c r="BW3476" i="3"/>
  <c r="BW3477" i="3"/>
  <c r="BW3478" i="3"/>
  <c r="BW3479" i="3"/>
  <c r="BW3480" i="3"/>
  <c r="BW3481" i="3"/>
  <c r="BW3482" i="3"/>
  <c r="BW3483" i="3"/>
  <c r="BW3484" i="3"/>
  <c r="BW3485" i="3"/>
  <c r="BW3486" i="3"/>
  <c r="BW3487" i="3"/>
  <c r="BW3488" i="3"/>
  <c r="BW3489" i="3"/>
  <c r="BW3490" i="3"/>
  <c r="BW3491" i="3"/>
  <c r="BW3492" i="3"/>
  <c r="BW3493" i="3"/>
  <c r="BW3494" i="3"/>
  <c r="BW3495" i="3"/>
  <c r="BW3496" i="3"/>
  <c r="BW3497" i="3"/>
  <c r="BW3498" i="3"/>
  <c r="BW3499" i="3"/>
  <c r="BW3500" i="3"/>
  <c r="BW3501" i="3"/>
  <c r="BW3502" i="3"/>
  <c r="BW3503" i="3"/>
  <c r="BW3504" i="3"/>
  <c r="BW3505" i="3"/>
  <c r="BW3506" i="3"/>
  <c r="BW3507" i="3"/>
  <c r="BW3508" i="3"/>
  <c r="BW3509" i="3"/>
  <c r="BW3510" i="3"/>
  <c r="BW3511" i="3"/>
  <c r="BW3512" i="3"/>
  <c r="BW3513" i="3"/>
  <c r="BW3514" i="3"/>
  <c r="BW3515" i="3"/>
  <c r="BW3516" i="3"/>
  <c r="BW3517" i="3"/>
  <c r="BW3518" i="3"/>
  <c r="BW3519" i="3"/>
  <c r="BW3520" i="3"/>
  <c r="BW3521" i="3"/>
  <c r="BW3522" i="3"/>
  <c r="BW3523" i="3"/>
  <c r="BW3524" i="3"/>
  <c r="BW3525" i="3"/>
  <c r="BW3526" i="3"/>
  <c r="BW3527" i="3"/>
  <c r="BW3528" i="3"/>
  <c r="BW3529" i="3"/>
  <c r="BW3530" i="3"/>
  <c r="BW3531" i="3"/>
  <c r="BW3532" i="3"/>
  <c r="BW3533" i="3"/>
  <c r="BW3534" i="3"/>
  <c r="BW3535" i="3"/>
  <c r="BW3536" i="3"/>
  <c r="BW3537" i="3"/>
  <c r="BW3538" i="3"/>
  <c r="BW3539" i="3"/>
  <c r="BW3540" i="3"/>
  <c r="BW3541" i="3"/>
  <c r="BW3542" i="3"/>
  <c r="BW3543" i="3"/>
  <c r="BW3544" i="3"/>
  <c r="BW3545" i="3"/>
  <c r="BW3546" i="3"/>
  <c r="BW3547" i="3"/>
  <c r="BW3548" i="3"/>
  <c r="BW3549" i="3"/>
  <c r="BW3550" i="3"/>
  <c r="BW3551" i="3"/>
  <c r="BW3552" i="3"/>
  <c r="BW3553" i="3"/>
  <c r="BW3554" i="3"/>
  <c r="BW3555" i="3"/>
  <c r="BW3556" i="3"/>
  <c r="BW3557" i="3"/>
  <c r="BW3558" i="3"/>
  <c r="BW3559" i="3"/>
  <c r="BW3560" i="3"/>
  <c r="BW3561" i="3"/>
  <c r="BW3562" i="3"/>
  <c r="BW3563" i="3"/>
  <c r="BW3564" i="3"/>
  <c r="BW3565" i="3"/>
  <c r="BW3566" i="3"/>
  <c r="BW3567" i="3"/>
  <c r="BW3568" i="3"/>
  <c r="BW3569" i="3"/>
  <c r="BW3570" i="3"/>
  <c r="BW3571" i="3"/>
  <c r="BW3572" i="3"/>
  <c r="BW3573" i="3"/>
  <c r="BW3574" i="3"/>
  <c r="BW3575" i="3"/>
  <c r="BW3576" i="3"/>
  <c r="BW3577" i="3"/>
  <c r="BW3578" i="3"/>
  <c r="BW3579" i="3"/>
  <c r="BW3580" i="3"/>
  <c r="BW3581" i="3"/>
  <c r="BW3582" i="3"/>
  <c r="BW3583" i="3"/>
  <c r="BW3584" i="3"/>
  <c r="BW3585" i="3"/>
  <c r="BW3586" i="3"/>
  <c r="BW3587" i="3"/>
  <c r="BW3588" i="3"/>
  <c r="BW3589" i="3"/>
  <c r="BW3590" i="3"/>
  <c r="BW3591" i="3"/>
  <c r="BW3592" i="3"/>
  <c r="BW3593" i="3"/>
  <c r="BW3594" i="3"/>
  <c r="BW3595" i="3"/>
  <c r="BW3596" i="3"/>
  <c r="BW3597" i="3"/>
  <c r="BW3598" i="3"/>
  <c r="BW3599" i="3"/>
  <c r="BW3600" i="3"/>
  <c r="BW3601" i="3"/>
  <c r="BW3602" i="3"/>
  <c r="BW3603" i="3"/>
  <c r="BW3604" i="3"/>
  <c r="BW3605" i="3"/>
  <c r="BW3606" i="3"/>
  <c r="BW3607" i="3"/>
  <c r="BW3608" i="3"/>
  <c r="BW3609" i="3"/>
  <c r="BW3610" i="3"/>
  <c r="BW3611" i="3"/>
  <c r="BW3612" i="3"/>
  <c r="BW3613" i="3"/>
  <c r="BW3614" i="3"/>
  <c r="BW3615" i="3"/>
  <c r="BW3616" i="3"/>
  <c r="BW3617" i="3"/>
  <c r="BW3618" i="3"/>
  <c r="BW3619" i="3"/>
  <c r="BW3620" i="3"/>
  <c r="BW3621" i="3"/>
  <c r="BW3622" i="3"/>
  <c r="BW3623" i="3"/>
  <c r="BW3624" i="3"/>
  <c r="BW3625" i="3"/>
  <c r="BW3626" i="3"/>
  <c r="BW3627" i="3"/>
  <c r="BW3628" i="3"/>
  <c r="BW3629" i="3"/>
  <c r="BW3630" i="3"/>
  <c r="BW3631" i="3"/>
  <c r="BW3632" i="3"/>
  <c r="BW3633" i="3"/>
  <c r="BW3634" i="3"/>
  <c r="BW3635" i="3"/>
  <c r="BW3636" i="3"/>
  <c r="BW3637" i="3"/>
  <c r="BW3638" i="3"/>
  <c r="BW3639" i="3"/>
  <c r="BW3640" i="3"/>
  <c r="BW3641" i="3"/>
  <c r="BW3642" i="3"/>
  <c r="BW3643" i="3"/>
  <c r="BW3644" i="3"/>
  <c r="BW3645" i="3"/>
  <c r="BW3646" i="3"/>
  <c r="BW3647" i="3"/>
  <c r="BW3648" i="3"/>
  <c r="BW3649" i="3"/>
  <c r="BW3650" i="3"/>
  <c r="BW3651" i="3"/>
  <c r="BW3652" i="3"/>
  <c r="BW3653" i="3"/>
  <c r="BW3654" i="3"/>
  <c r="BW3655" i="3"/>
  <c r="BW3656" i="3"/>
  <c r="BW3657" i="3"/>
  <c r="BW3658" i="3"/>
  <c r="BW3659" i="3"/>
  <c r="BW3660" i="3"/>
  <c r="BW3661" i="3"/>
  <c r="BW3662" i="3"/>
  <c r="BW3663" i="3"/>
  <c r="BW3664" i="3"/>
  <c r="BW3665" i="3"/>
  <c r="BW3666" i="3"/>
  <c r="BW3667" i="3"/>
  <c r="BW3668" i="3"/>
  <c r="BW3669" i="3"/>
  <c r="BW3670" i="3"/>
  <c r="BW3671" i="3"/>
  <c r="BW3672" i="3"/>
  <c r="BW3673" i="3"/>
  <c r="BW3674" i="3"/>
  <c r="BW3675" i="3"/>
  <c r="BW3676" i="3"/>
  <c r="BW3677" i="3"/>
  <c r="BW3678" i="3"/>
  <c r="BW3679" i="3"/>
  <c r="BW3680" i="3"/>
  <c r="BW3681" i="3"/>
  <c r="BW3682" i="3"/>
  <c r="BW3683" i="3"/>
  <c r="BW3684" i="3"/>
  <c r="BW3685" i="3"/>
  <c r="BW3686" i="3"/>
  <c r="BW3687" i="3"/>
  <c r="BW3688" i="3"/>
  <c r="BW3689" i="3"/>
  <c r="BW3690" i="3"/>
  <c r="BW3691" i="3"/>
  <c r="BW3692" i="3"/>
  <c r="BW3693" i="3"/>
  <c r="BW3694" i="3"/>
  <c r="BW3695" i="3"/>
  <c r="BW3696" i="3"/>
  <c r="BW3697" i="3"/>
  <c r="BW3698" i="3"/>
  <c r="BW3699" i="3"/>
  <c r="BW3700" i="3"/>
  <c r="BW3701" i="3"/>
  <c r="BW3702" i="3"/>
  <c r="BW3703" i="3"/>
  <c r="BW3704" i="3"/>
  <c r="BW3705" i="3"/>
  <c r="BW3706" i="3"/>
  <c r="BW3707" i="3"/>
  <c r="BW3708" i="3"/>
  <c r="BW3709" i="3"/>
  <c r="BW3710" i="3"/>
  <c r="BW3711" i="3"/>
  <c r="BW3712" i="3"/>
  <c r="BW3713" i="3"/>
  <c r="BW3714" i="3"/>
  <c r="BW3715" i="3"/>
  <c r="BW3716" i="3"/>
  <c r="BW3717" i="3"/>
  <c r="BW3718" i="3"/>
  <c r="BW3719" i="3"/>
  <c r="BW3720" i="3"/>
  <c r="BW3721" i="3"/>
  <c r="BW3722" i="3"/>
  <c r="BW3723" i="3"/>
  <c r="BW3724" i="3"/>
  <c r="BW3725" i="3"/>
  <c r="BW3726" i="3"/>
  <c r="BW3727" i="3"/>
  <c r="BW3728" i="3"/>
  <c r="BW3729" i="3"/>
  <c r="BW3730" i="3"/>
  <c r="BW3731" i="3"/>
  <c r="BW3732" i="3"/>
  <c r="BW3733" i="3"/>
  <c r="BW3734" i="3"/>
  <c r="BW3735" i="3"/>
  <c r="BW3736" i="3"/>
  <c r="BW3737" i="3"/>
  <c r="BW3738" i="3"/>
  <c r="BW3739" i="3"/>
  <c r="BW3740" i="3"/>
  <c r="BW3741" i="3"/>
  <c r="BW3742" i="3"/>
  <c r="BW3743" i="3"/>
  <c r="BW3744" i="3"/>
  <c r="BW3745" i="3"/>
  <c r="BW3746" i="3"/>
  <c r="BW3747" i="3"/>
  <c r="BW3748" i="3"/>
  <c r="BW3749" i="3"/>
  <c r="BW3750" i="3"/>
  <c r="BW3751" i="3"/>
  <c r="BW3752" i="3"/>
  <c r="BW3753" i="3"/>
  <c r="BW3754" i="3"/>
  <c r="BW3755" i="3"/>
  <c r="BW3756" i="3"/>
  <c r="BW3757" i="3"/>
  <c r="BW3758" i="3"/>
  <c r="BW3759" i="3"/>
  <c r="BW3760" i="3"/>
  <c r="BW3761" i="3"/>
  <c r="BW3762" i="3"/>
  <c r="BW3763" i="3"/>
  <c r="BW3764" i="3"/>
  <c r="BW3765" i="3"/>
  <c r="BW3766" i="3"/>
  <c r="BW3767" i="3"/>
  <c r="BW3768" i="3"/>
  <c r="BW3769" i="3"/>
  <c r="BW3770" i="3"/>
  <c r="BW3771" i="3"/>
  <c r="BW3772" i="3"/>
  <c r="BW3773" i="3"/>
  <c r="BW3774" i="3"/>
  <c r="BW3775" i="3"/>
  <c r="BW3776" i="3"/>
  <c r="BW3777" i="3"/>
  <c r="BW3778" i="3"/>
  <c r="BW3779" i="3"/>
  <c r="BW3780" i="3"/>
  <c r="BW3781" i="3"/>
  <c r="BW3782" i="3"/>
  <c r="BW3783" i="3"/>
  <c r="BW3784" i="3"/>
  <c r="BW3785" i="3"/>
  <c r="BW3786" i="3"/>
  <c r="BW3787" i="3"/>
  <c r="BW3788" i="3"/>
  <c r="BW3789" i="3"/>
  <c r="BW3790" i="3"/>
  <c r="BW3791" i="3"/>
  <c r="BW3792" i="3"/>
  <c r="BW3793" i="3"/>
  <c r="BW3794" i="3"/>
  <c r="BW3795" i="3"/>
  <c r="BW3796" i="3"/>
  <c r="BW3797" i="3"/>
  <c r="BW3798" i="3"/>
  <c r="BW3799" i="3"/>
  <c r="BW3800" i="3"/>
  <c r="BW3801" i="3"/>
  <c r="BW3802" i="3"/>
  <c r="BW3803" i="3"/>
  <c r="BW3804" i="3"/>
  <c r="BW3805" i="3"/>
  <c r="BW3806" i="3"/>
  <c r="BW3807" i="3"/>
  <c r="BW3808" i="3"/>
  <c r="BW3809" i="3"/>
  <c r="BW3810" i="3"/>
  <c r="BW3811" i="3"/>
  <c r="BW3812" i="3"/>
  <c r="BW3813" i="3"/>
  <c r="BW3814" i="3"/>
  <c r="BW3815" i="3"/>
  <c r="BW3816" i="3"/>
  <c r="BW3817" i="3"/>
  <c r="BW3818" i="3"/>
  <c r="BW3819" i="3"/>
  <c r="BW3820" i="3"/>
  <c r="BW3821" i="3"/>
  <c r="BW3822" i="3"/>
  <c r="BW3823" i="3"/>
  <c r="BW3824" i="3"/>
  <c r="BW3825" i="3"/>
  <c r="BW3826" i="3"/>
  <c r="BW3827" i="3"/>
  <c r="BW3828" i="3"/>
  <c r="BW3829" i="3"/>
  <c r="BW3830" i="3"/>
  <c r="BW3831" i="3"/>
  <c r="BW3832" i="3"/>
  <c r="BW3833" i="3"/>
  <c r="BW3834" i="3"/>
  <c r="BW3835" i="3"/>
  <c r="BW3836" i="3"/>
  <c r="BW3837" i="3"/>
  <c r="BW3838" i="3"/>
  <c r="BW3839" i="3"/>
  <c r="BW3840" i="3"/>
  <c r="BW3841" i="3"/>
  <c r="BW3842" i="3"/>
  <c r="BW3843" i="3"/>
  <c r="BW3844" i="3"/>
  <c r="BW3845" i="3"/>
  <c r="BW3846" i="3"/>
  <c r="BW3847" i="3"/>
  <c r="BW3848" i="3"/>
  <c r="BW3849" i="3"/>
  <c r="BW3850" i="3"/>
  <c r="BW3851" i="3"/>
  <c r="BW3852" i="3"/>
  <c r="BW3853" i="3"/>
  <c r="BW3854" i="3"/>
  <c r="BW3855" i="3"/>
  <c r="BW3856" i="3"/>
  <c r="BW3857" i="3"/>
  <c r="BW3858" i="3"/>
  <c r="BW3859" i="3"/>
  <c r="BW3860" i="3"/>
  <c r="BW3861" i="3"/>
  <c r="BW3862" i="3"/>
  <c r="BW3863" i="3"/>
  <c r="BW3864" i="3"/>
  <c r="BW3865" i="3"/>
  <c r="BW3866" i="3"/>
  <c r="BW3867" i="3"/>
  <c r="BW3868" i="3"/>
  <c r="BW3869" i="3"/>
  <c r="BW3870" i="3"/>
  <c r="BW3871" i="3"/>
  <c r="BW3872" i="3"/>
  <c r="BW3873" i="3"/>
  <c r="BW3874" i="3"/>
  <c r="BW3875" i="3"/>
  <c r="BW3876" i="3"/>
  <c r="BW3877" i="3"/>
  <c r="BW3878" i="3"/>
  <c r="BW3879" i="3"/>
  <c r="BW3880" i="3"/>
  <c r="BW3881" i="3"/>
  <c r="BW3882" i="3"/>
  <c r="BW3883" i="3"/>
  <c r="BW3884" i="3"/>
  <c r="BW3885" i="3"/>
  <c r="BW3886" i="3"/>
  <c r="BW3887" i="3"/>
  <c r="BW3888" i="3"/>
  <c r="BW3889" i="3"/>
  <c r="BW3890" i="3"/>
  <c r="BW3891" i="3"/>
  <c r="BW3892" i="3"/>
  <c r="BW3893" i="3"/>
  <c r="BW3894" i="3"/>
  <c r="BW3895" i="3"/>
  <c r="BW3896" i="3"/>
  <c r="BW3897" i="3"/>
  <c r="BW3898" i="3"/>
  <c r="BW3899" i="3"/>
  <c r="BW3900" i="3"/>
  <c r="BW3901" i="3"/>
  <c r="BW3902" i="3"/>
  <c r="BW3903" i="3"/>
  <c r="BW3904" i="3"/>
  <c r="BW3905" i="3"/>
  <c r="BW3906" i="3"/>
  <c r="BW3907" i="3"/>
  <c r="BW3908" i="3"/>
  <c r="BW3909" i="3"/>
  <c r="BW3910" i="3"/>
  <c r="BW3911" i="3"/>
  <c r="BW3912" i="3"/>
  <c r="BW3913" i="3"/>
  <c r="BW3914" i="3"/>
  <c r="BW3915" i="3"/>
  <c r="BW3916" i="3"/>
  <c r="BW3917" i="3"/>
  <c r="BW3918" i="3"/>
  <c r="BW3919" i="3"/>
  <c r="BW3920" i="3"/>
  <c r="BW3921" i="3"/>
  <c r="BW3922" i="3"/>
  <c r="BW3923" i="3"/>
  <c r="BW3924" i="3"/>
  <c r="BW3925" i="3"/>
  <c r="BW3926" i="3"/>
  <c r="BW3927" i="3"/>
  <c r="BW3928" i="3"/>
  <c r="BW3929" i="3"/>
  <c r="BW3930" i="3"/>
  <c r="BW3931" i="3"/>
  <c r="BW3932" i="3"/>
  <c r="BW3933" i="3"/>
  <c r="BW3934" i="3"/>
  <c r="BW3935" i="3"/>
  <c r="BW3936" i="3"/>
  <c r="BW3937" i="3"/>
  <c r="BW3938" i="3"/>
  <c r="BW3939" i="3"/>
  <c r="BW3940" i="3"/>
  <c r="BW3941" i="3"/>
  <c r="BW3942" i="3"/>
  <c r="BW3943" i="3"/>
  <c r="BW3944" i="3"/>
  <c r="BW3945" i="3"/>
  <c r="BW3946" i="3"/>
  <c r="BW3947" i="3"/>
  <c r="BW3948" i="3"/>
  <c r="BW3949" i="3"/>
  <c r="BW3950" i="3"/>
  <c r="BW3951" i="3"/>
  <c r="BW3952" i="3"/>
  <c r="BW3953" i="3"/>
  <c r="BW3954" i="3"/>
  <c r="BW3955" i="3"/>
  <c r="BW3956" i="3"/>
  <c r="BW3957" i="3"/>
  <c r="BW3958" i="3"/>
  <c r="BW3959" i="3"/>
  <c r="BW3960" i="3"/>
  <c r="BW3961" i="3"/>
  <c r="BW3962" i="3"/>
  <c r="BW3963" i="3"/>
  <c r="BW3964" i="3"/>
  <c r="BW3965" i="3"/>
  <c r="BW3966" i="3"/>
  <c r="BW3967" i="3"/>
  <c r="BW3968" i="3"/>
  <c r="BW3969" i="3"/>
  <c r="BW3970" i="3"/>
  <c r="BW3971" i="3"/>
  <c r="BW3972" i="3"/>
  <c r="BW3973" i="3"/>
  <c r="BW3974" i="3"/>
  <c r="BW3975" i="3"/>
  <c r="BW3976" i="3"/>
  <c r="BW3977" i="3"/>
  <c r="BW3978" i="3"/>
  <c r="BW3979" i="3"/>
  <c r="BW3980" i="3"/>
  <c r="BW3981" i="3"/>
  <c r="BW3982" i="3"/>
  <c r="BW3983" i="3"/>
  <c r="BW3984" i="3"/>
  <c r="BW3985" i="3"/>
  <c r="BW3986" i="3"/>
  <c r="BW3987" i="3"/>
  <c r="BW3988" i="3"/>
  <c r="BW3989" i="3"/>
  <c r="BW3990" i="3"/>
  <c r="BW3991" i="3"/>
  <c r="BW3992" i="3"/>
  <c r="BW3993" i="3"/>
  <c r="BW3994" i="3"/>
  <c r="BW3995" i="3"/>
  <c r="BW3996" i="3"/>
  <c r="BW3997" i="3"/>
  <c r="BW3998" i="3"/>
  <c r="BW3999" i="3"/>
  <c r="BW4000" i="3"/>
  <c r="BW4001" i="3"/>
  <c r="BW4002" i="3"/>
  <c r="BW4003" i="3"/>
  <c r="BW4004" i="3"/>
  <c r="BW4005" i="3"/>
  <c r="BW4006" i="3"/>
  <c r="BW4007" i="3"/>
  <c r="BW4008" i="3"/>
  <c r="BW4009" i="3"/>
  <c r="BW4010" i="3"/>
  <c r="BW4011" i="3"/>
  <c r="BW4012" i="3"/>
  <c r="BW4013" i="3"/>
  <c r="BW4014" i="3"/>
  <c r="BW4015" i="3"/>
  <c r="BW4016" i="3"/>
  <c r="BW4017" i="3"/>
  <c r="BW4018" i="3"/>
  <c r="BW4019" i="3"/>
  <c r="BW4020" i="3"/>
  <c r="BW4021" i="3"/>
  <c r="BW4022" i="3"/>
  <c r="BW4023" i="3"/>
  <c r="BW4024" i="3"/>
  <c r="BW4025" i="3"/>
  <c r="BW4026" i="3"/>
  <c r="BW4027" i="3"/>
  <c r="BW4028" i="3"/>
  <c r="BW4029" i="3"/>
  <c r="BW4030" i="3"/>
  <c r="BW4031" i="3"/>
  <c r="BW4032" i="3"/>
  <c r="BW4033" i="3"/>
  <c r="BW4034" i="3"/>
  <c r="BW4035" i="3"/>
  <c r="BW4036" i="3"/>
  <c r="BW4037" i="3"/>
  <c r="BW4038" i="3"/>
  <c r="BW4039" i="3"/>
  <c r="BW4040" i="3"/>
  <c r="BW4041" i="3"/>
  <c r="BW4042" i="3"/>
  <c r="BW4043" i="3"/>
  <c r="BW4044" i="3"/>
  <c r="BW4045" i="3"/>
  <c r="BW4046" i="3"/>
  <c r="BW4047" i="3"/>
  <c r="BW4048" i="3"/>
  <c r="BW4049" i="3"/>
  <c r="BW4050" i="3"/>
  <c r="BW4051" i="3"/>
  <c r="BW4052" i="3"/>
  <c r="BW4053" i="3"/>
  <c r="BW4054" i="3"/>
  <c r="BW4055" i="3"/>
  <c r="BW4056" i="3"/>
  <c r="BW4057" i="3"/>
  <c r="BW4058" i="3"/>
  <c r="BW4059" i="3"/>
  <c r="BW4060" i="3"/>
  <c r="BW4061" i="3"/>
  <c r="BW4062" i="3"/>
  <c r="BW4063" i="3"/>
  <c r="BW4064" i="3"/>
  <c r="BW4065" i="3"/>
  <c r="BW4066" i="3"/>
  <c r="BW4067" i="3"/>
  <c r="BW4068" i="3"/>
  <c r="BW4069" i="3"/>
  <c r="BW4070" i="3"/>
  <c r="BW4071" i="3"/>
  <c r="BW4072" i="3"/>
  <c r="BW4073" i="3"/>
  <c r="BW4074" i="3"/>
  <c r="BW4075" i="3"/>
  <c r="BW4076" i="3"/>
  <c r="BW4077" i="3"/>
  <c r="BW4078" i="3"/>
  <c r="BW4079" i="3"/>
  <c r="BW4080" i="3"/>
  <c r="BW4081" i="3"/>
  <c r="BW4082" i="3"/>
  <c r="BW4083" i="3"/>
  <c r="BW4084" i="3"/>
  <c r="BW4085" i="3"/>
  <c r="BW4086" i="3"/>
  <c r="BW4087" i="3"/>
  <c r="BW4088" i="3"/>
  <c r="BW4089" i="3"/>
  <c r="BW4090" i="3"/>
  <c r="BW4091" i="3"/>
  <c r="BW4092" i="3"/>
  <c r="BW4093" i="3"/>
  <c r="BW4094" i="3"/>
  <c r="BW4095" i="3"/>
  <c r="BW4096" i="3"/>
  <c r="BW4097" i="3"/>
  <c r="BW4098" i="3"/>
  <c r="BW4099" i="3"/>
  <c r="BW4100" i="3"/>
  <c r="BW4101" i="3"/>
  <c r="BW4102" i="3"/>
  <c r="BW4103" i="3"/>
  <c r="BW4104" i="3"/>
  <c r="BW4105" i="3"/>
  <c r="BW4106" i="3"/>
  <c r="BW4107" i="3"/>
  <c r="BW4108" i="3"/>
  <c r="BW4109" i="3"/>
  <c r="BW4110" i="3"/>
  <c r="BW4111" i="3"/>
  <c r="BW4112" i="3"/>
  <c r="BW4113" i="3"/>
  <c r="BW4114" i="3"/>
  <c r="BW4115" i="3"/>
  <c r="BW4116" i="3"/>
  <c r="BW4117" i="3"/>
  <c r="BW4118" i="3"/>
  <c r="BW4119" i="3"/>
  <c r="BW4120" i="3"/>
  <c r="BW4121" i="3"/>
  <c r="BW4122" i="3"/>
  <c r="BW4123" i="3"/>
  <c r="BW4124" i="3"/>
  <c r="BW4125" i="3"/>
  <c r="BW4126" i="3"/>
  <c r="BW4127" i="3"/>
  <c r="BW4128" i="3"/>
  <c r="BW4129" i="3"/>
  <c r="BW4130" i="3"/>
  <c r="BW4131" i="3"/>
  <c r="BW4132" i="3"/>
  <c r="BW4133" i="3"/>
  <c r="BW4134" i="3"/>
  <c r="BW4135" i="3"/>
  <c r="BW4136" i="3"/>
  <c r="BW4137" i="3"/>
  <c r="BW4138" i="3"/>
  <c r="BW4139" i="3"/>
  <c r="BW4140" i="3"/>
  <c r="BW4141" i="3"/>
  <c r="BW4142" i="3"/>
  <c r="BW4143" i="3"/>
  <c r="BW4144" i="3"/>
  <c r="BW4145" i="3"/>
  <c r="BW4146" i="3"/>
  <c r="BW4147" i="3"/>
  <c r="BW4148" i="3"/>
  <c r="BW4149" i="3"/>
  <c r="BW4150" i="3"/>
  <c r="BW4151" i="3"/>
  <c r="BW4152" i="3"/>
  <c r="BW4153" i="3"/>
  <c r="BW4154" i="3"/>
  <c r="BW4155" i="3"/>
  <c r="BW4156" i="3"/>
  <c r="BW4157" i="3"/>
  <c r="BW4158" i="3"/>
  <c r="BW4159" i="3"/>
  <c r="BW4160" i="3"/>
  <c r="BW4161" i="3"/>
  <c r="BW4162" i="3"/>
  <c r="BW4163" i="3"/>
  <c r="BW4164" i="3"/>
  <c r="BW4165" i="3"/>
  <c r="BW4166" i="3"/>
  <c r="BW4167" i="3"/>
  <c r="BW4168" i="3"/>
  <c r="BW4169" i="3"/>
  <c r="BW4170" i="3"/>
  <c r="BW4171" i="3"/>
  <c r="BW4172" i="3"/>
  <c r="BW4173" i="3"/>
  <c r="BW4174" i="3"/>
  <c r="BW4175" i="3"/>
  <c r="BW4176" i="3"/>
  <c r="BW4177" i="3"/>
  <c r="BW4178" i="3"/>
  <c r="BW4179" i="3"/>
  <c r="BW4180" i="3"/>
  <c r="BW4181" i="3"/>
  <c r="BW4182" i="3"/>
  <c r="BW4183" i="3"/>
  <c r="BW4184" i="3"/>
  <c r="BW4185" i="3"/>
  <c r="BW4186" i="3"/>
  <c r="BW4187" i="3"/>
  <c r="BW4188" i="3"/>
  <c r="BW4189" i="3"/>
  <c r="BW4190" i="3"/>
  <c r="BW4191" i="3"/>
  <c r="BW4192" i="3"/>
  <c r="BW4193" i="3"/>
  <c r="BW4194" i="3"/>
  <c r="BW4195" i="3"/>
  <c r="BW4196" i="3"/>
  <c r="BW4197" i="3"/>
  <c r="BW4198" i="3"/>
  <c r="BW4199" i="3"/>
  <c r="BW4200" i="3"/>
  <c r="BW4201" i="3"/>
  <c r="BW4202" i="3"/>
  <c r="BW4203" i="3"/>
  <c r="BW4204" i="3"/>
  <c r="BW4205" i="3"/>
  <c r="BW4206" i="3"/>
  <c r="BW4207" i="3"/>
  <c r="BW4208" i="3"/>
  <c r="BW4209" i="3"/>
  <c r="BW4210" i="3"/>
  <c r="BW4211" i="3"/>
  <c r="BW4212" i="3"/>
  <c r="BW4213" i="3"/>
  <c r="BW4214" i="3"/>
  <c r="BW4215" i="3"/>
  <c r="BW4216" i="3"/>
  <c r="BW4217" i="3"/>
  <c r="BW4218" i="3"/>
  <c r="BW4219" i="3"/>
  <c r="BW4220" i="3"/>
  <c r="BW4221" i="3"/>
  <c r="BW4222" i="3"/>
  <c r="BW4223" i="3"/>
  <c r="BW4224" i="3"/>
  <c r="BW4225" i="3"/>
  <c r="BW4226" i="3"/>
  <c r="BW4227" i="3"/>
  <c r="BW4228" i="3"/>
  <c r="BW4229" i="3"/>
  <c r="BW4230" i="3"/>
  <c r="BW4231" i="3"/>
  <c r="BW4232" i="3"/>
  <c r="BW4233" i="3"/>
  <c r="BW4234" i="3"/>
  <c r="BW4235" i="3"/>
  <c r="BW4236" i="3"/>
  <c r="BW4237" i="3"/>
  <c r="BW4238" i="3"/>
  <c r="BW4239" i="3"/>
  <c r="BW4240" i="3"/>
  <c r="BW4241" i="3"/>
  <c r="BW4242" i="3"/>
  <c r="BW4243" i="3"/>
  <c r="BW4244" i="3"/>
  <c r="BW4245" i="3"/>
  <c r="BW4246" i="3"/>
  <c r="BW4247" i="3"/>
  <c r="BW4248" i="3"/>
  <c r="BW4249" i="3"/>
  <c r="BW4250" i="3"/>
  <c r="BW4251" i="3"/>
  <c r="BW4252" i="3"/>
  <c r="BW4253" i="3"/>
  <c r="BW4254" i="3"/>
  <c r="BW4255" i="3"/>
  <c r="BW4256" i="3"/>
  <c r="BW4257" i="3"/>
  <c r="BW4258" i="3"/>
  <c r="BW4259" i="3"/>
  <c r="BW4260" i="3"/>
  <c r="BW4261" i="3"/>
  <c r="BW4262" i="3"/>
  <c r="BW4263" i="3"/>
  <c r="BW4264" i="3"/>
  <c r="BW4265" i="3"/>
  <c r="BW4266" i="3"/>
  <c r="BW4267" i="3"/>
  <c r="BW4268" i="3"/>
  <c r="BW4269" i="3"/>
  <c r="BW4270" i="3"/>
  <c r="BW4271" i="3"/>
  <c r="BW4272" i="3"/>
  <c r="BW4273" i="3"/>
  <c r="BW4274" i="3"/>
  <c r="BW4275" i="3"/>
  <c r="BW4276" i="3"/>
  <c r="BW4277" i="3"/>
  <c r="BW4278" i="3"/>
  <c r="BW4279" i="3"/>
  <c r="BW4280" i="3"/>
  <c r="BW4281" i="3"/>
  <c r="BW4282" i="3"/>
  <c r="BW4283" i="3"/>
  <c r="BW4284" i="3"/>
  <c r="BW4285" i="3"/>
  <c r="BW4286" i="3"/>
  <c r="BW4287" i="3"/>
  <c r="BW4288" i="3"/>
  <c r="BW4289" i="3"/>
  <c r="BW4290" i="3"/>
  <c r="BW4291" i="3"/>
  <c r="BW4292" i="3"/>
  <c r="BW4293" i="3"/>
  <c r="BW4294" i="3"/>
  <c r="BW4295" i="3"/>
  <c r="BW4296" i="3"/>
  <c r="BW4297" i="3"/>
  <c r="BW4298" i="3"/>
  <c r="BW4299" i="3"/>
  <c r="BW4300" i="3"/>
  <c r="BW4301" i="3"/>
  <c r="BW4302" i="3"/>
  <c r="BW4303" i="3"/>
  <c r="BW4304" i="3"/>
  <c r="BW4305" i="3"/>
  <c r="BW4306" i="3"/>
  <c r="BW4307" i="3"/>
  <c r="BW4308" i="3"/>
  <c r="BW4309" i="3"/>
  <c r="BW4310" i="3"/>
  <c r="BW4311" i="3"/>
  <c r="BW4312" i="3"/>
  <c r="BW4313" i="3"/>
  <c r="BW4314" i="3"/>
  <c r="BW4315" i="3"/>
  <c r="BW4316" i="3"/>
  <c r="BW4317" i="3"/>
  <c r="BW4318" i="3"/>
  <c r="BW4319" i="3"/>
  <c r="BW4320" i="3"/>
  <c r="BW4321" i="3"/>
  <c r="BW4322" i="3"/>
  <c r="BW4323" i="3"/>
  <c r="BW4324" i="3"/>
  <c r="BW4325" i="3"/>
  <c r="BW4326" i="3"/>
  <c r="BW4327" i="3"/>
  <c r="BW4328" i="3"/>
  <c r="BW4329" i="3"/>
  <c r="BW4330" i="3"/>
  <c r="BW4331" i="3"/>
  <c r="BW4332" i="3"/>
  <c r="BW4333" i="3"/>
  <c r="BW4334" i="3"/>
  <c r="BW4335" i="3"/>
  <c r="BW4336" i="3"/>
  <c r="BW4337" i="3"/>
  <c r="BW4338" i="3"/>
  <c r="BW4339" i="3"/>
  <c r="BW4340" i="3"/>
  <c r="BW4341" i="3"/>
  <c r="BW4342" i="3"/>
  <c r="BW4343" i="3"/>
  <c r="BW4344" i="3"/>
  <c r="BW4345" i="3"/>
  <c r="BW4346" i="3"/>
  <c r="BW4347" i="3"/>
  <c r="BW4348" i="3"/>
  <c r="BW4349" i="3"/>
  <c r="BW4350" i="3"/>
  <c r="BW4351" i="3"/>
  <c r="BW4352" i="3"/>
  <c r="BW4353" i="3"/>
  <c r="BW4354" i="3"/>
  <c r="BW4355" i="3"/>
  <c r="BW4356" i="3"/>
  <c r="BW4357" i="3"/>
  <c r="BW4358" i="3"/>
  <c r="BW4359" i="3"/>
  <c r="BW4360" i="3"/>
  <c r="BW4361" i="3"/>
  <c r="BW4362" i="3"/>
  <c r="BW4363" i="3"/>
  <c r="BW4364" i="3"/>
  <c r="BW4365" i="3"/>
  <c r="BW4366" i="3"/>
  <c r="BW4367" i="3"/>
  <c r="BW4368" i="3"/>
  <c r="BW4369" i="3"/>
  <c r="BW4370" i="3"/>
  <c r="BW4371" i="3"/>
  <c r="BW4372" i="3"/>
  <c r="BW4373" i="3"/>
  <c r="BW4374" i="3"/>
  <c r="BW4375" i="3"/>
  <c r="BW4376" i="3"/>
  <c r="BW4377" i="3"/>
  <c r="BW4378" i="3"/>
  <c r="BW4379" i="3"/>
  <c r="BW4380" i="3"/>
  <c r="BW4381" i="3"/>
  <c r="BW4382" i="3"/>
  <c r="BW4383" i="3"/>
  <c r="BW4384" i="3"/>
  <c r="BW4385" i="3"/>
  <c r="BW4386" i="3"/>
  <c r="BW4387" i="3"/>
  <c r="BW4388" i="3"/>
  <c r="BW4389" i="3"/>
  <c r="BW4390" i="3"/>
  <c r="BW4391" i="3"/>
  <c r="BW4392" i="3"/>
  <c r="BW4393" i="3"/>
  <c r="BW4394" i="3"/>
  <c r="BW4395" i="3"/>
  <c r="BW4396" i="3"/>
  <c r="BW4397" i="3"/>
  <c r="BW4398" i="3"/>
  <c r="BW4399" i="3"/>
  <c r="BW4400" i="3"/>
  <c r="BW4401" i="3"/>
  <c r="BW4402" i="3"/>
  <c r="BW4403" i="3"/>
  <c r="BW4404" i="3"/>
  <c r="BW4405" i="3"/>
  <c r="BW4406" i="3"/>
  <c r="BW4407" i="3"/>
  <c r="BW4408" i="3"/>
  <c r="BW4409" i="3"/>
  <c r="BW4410" i="3"/>
  <c r="BW4411" i="3"/>
  <c r="BW4412" i="3"/>
  <c r="BW4413" i="3"/>
  <c r="BW4414" i="3"/>
  <c r="BW4415" i="3"/>
  <c r="BW4416" i="3"/>
  <c r="BW4417" i="3"/>
  <c r="BW4418" i="3"/>
  <c r="BW4419" i="3"/>
  <c r="BW4420" i="3"/>
  <c r="BW4421" i="3"/>
  <c r="BW4422" i="3"/>
  <c r="BW4423" i="3"/>
  <c r="BW4424" i="3"/>
  <c r="BW4425" i="3"/>
  <c r="BW4426" i="3"/>
  <c r="BW4427" i="3"/>
  <c r="BW4428" i="3"/>
  <c r="BW4429" i="3"/>
  <c r="BW4430" i="3"/>
  <c r="BW4431" i="3"/>
  <c r="BW4432" i="3"/>
  <c r="BW4433" i="3"/>
  <c r="BW4434" i="3"/>
  <c r="BW4435" i="3"/>
  <c r="BW4436" i="3"/>
  <c r="BW4437" i="3"/>
  <c r="BW4438" i="3"/>
  <c r="BW4439" i="3"/>
  <c r="BW4440" i="3"/>
  <c r="BW4441" i="3"/>
  <c r="BW4442" i="3"/>
  <c r="BW4443" i="3"/>
  <c r="BW4444" i="3"/>
  <c r="BW4445" i="3"/>
  <c r="BW4446" i="3"/>
  <c r="BW4447" i="3"/>
  <c r="BW4448" i="3"/>
  <c r="BW4449" i="3"/>
  <c r="BW4450" i="3"/>
  <c r="BW4451" i="3"/>
  <c r="BW4452" i="3"/>
  <c r="BW4453" i="3"/>
  <c r="BW4454" i="3"/>
  <c r="BW4455" i="3"/>
  <c r="BW4456" i="3"/>
  <c r="BW4457" i="3"/>
  <c r="BW4458" i="3"/>
  <c r="BW4459" i="3"/>
  <c r="BW4460" i="3"/>
  <c r="BW4461" i="3"/>
  <c r="BW4462" i="3"/>
  <c r="BW4463" i="3"/>
  <c r="BW4464" i="3"/>
  <c r="BW4465" i="3"/>
  <c r="BW4466" i="3"/>
  <c r="BW4467" i="3"/>
  <c r="BW4468" i="3"/>
  <c r="BW4469" i="3"/>
  <c r="BW4470" i="3"/>
  <c r="BW4471" i="3"/>
  <c r="BW4472" i="3"/>
  <c r="BW4473" i="3"/>
  <c r="BW4474" i="3"/>
  <c r="BW4475" i="3"/>
  <c r="BW4476" i="3"/>
  <c r="BW4477" i="3"/>
  <c r="BW4478" i="3"/>
  <c r="BW4479" i="3"/>
  <c r="BW4480" i="3"/>
  <c r="BW4481" i="3"/>
  <c r="BW4482" i="3"/>
  <c r="BW4483" i="3"/>
  <c r="BW4484" i="3"/>
  <c r="BW4485" i="3"/>
  <c r="BW4486" i="3"/>
  <c r="BW4487" i="3"/>
  <c r="BW4488" i="3"/>
  <c r="BW4489" i="3"/>
  <c r="BW4490" i="3"/>
  <c r="BW4491" i="3"/>
  <c r="BW4492" i="3"/>
  <c r="BW4493" i="3"/>
  <c r="BW4494" i="3"/>
  <c r="BW4495" i="3"/>
  <c r="BW4496" i="3"/>
  <c r="BW4497" i="3"/>
  <c r="BW4498" i="3"/>
  <c r="BW4499" i="3"/>
  <c r="BW4500" i="3"/>
  <c r="BW4501" i="3"/>
  <c r="BW4502" i="3"/>
  <c r="BW4503" i="3"/>
  <c r="BW4504" i="3"/>
  <c r="BW4505" i="3"/>
  <c r="BW4506" i="3"/>
  <c r="BW4507" i="3"/>
  <c r="BW4508" i="3"/>
  <c r="BW4509" i="3"/>
  <c r="BW4510" i="3"/>
  <c r="BW4511" i="3"/>
  <c r="BW4512" i="3"/>
  <c r="BW4513" i="3"/>
  <c r="BW4514" i="3"/>
  <c r="BW4515" i="3"/>
  <c r="BW4516" i="3"/>
  <c r="BW4517" i="3"/>
  <c r="BW4518" i="3"/>
  <c r="BW4519" i="3"/>
  <c r="BW4520" i="3"/>
  <c r="BW4521" i="3"/>
  <c r="BW4522" i="3"/>
  <c r="BW4523" i="3"/>
  <c r="BW4524" i="3"/>
  <c r="BW4525" i="3"/>
  <c r="BW4526" i="3"/>
  <c r="BW4527" i="3"/>
  <c r="BW4528" i="3"/>
  <c r="BW4529" i="3"/>
  <c r="BW4530" i="3"/>
  <c r="BW4531" i="3"/>
  <c r="BW4532" i="3"/>
  <c r="BW4533" i="3"/>
  <c r="BW4534" i="3"/>
  <c r="BW4535" i="3"/>
  <c r="BW4536" i="3"/>
  <c r="BW4537" i="3"/>
  <c r="BW4538" i="3"/>
  <c r="BW4539" i="3"/>
  <c r="BW4540" i="3"/>
  <c r="BW4541" i="3"/>
  <c r="BW4542" i="3"/>
  <c r="BW4543" i="3"/>
  <c r="BW4544" i="3"/>
  <c r="BW4545" i="3"/>
  <c r="BW4546" i="3"/>
  <c r="BW4547" i="3"/>
  <c r="BW4548" i="3"/>
  <c r="BW4549" i="3"/>
  <c r="BW4550" i="3"/>
  <c r="BW4551" i="3"/>
  <c r="BW4552" i="3"/>
  <c r="BW4553" i="3"/>
  <c r="BW4554" i="3"/>
  <c r="BW4555" i="3"/>
  <c r="BW4556" i="3"/>
  <c r="BW4557" i="3"/>
  <c r="BW4558" i="3"/>
  <c r="BW4559" i="3"/>
  <c r="BW4560" i="3"/>
  <c r="BW4561" i="3"/>
  <c r="BW4562" i="3"/>
  <c r="BW4563" i="3"/>
  <c r="BW4564" i="3"/>
  <c r="BW4565" i="3"/>
  <c r="BW4566" i="3"/>
  <c r="BW4567" i="3"/>
  <c r="BW4568" i="3"/>
  <c r="BW4569" i="3"/>
  <c r="BW4570" i="3"/>
  <c r="BW4571" i="3"/>
  <c r="BW4572" i="3"/>
  <c r="BW4573" i="3"/>
  <c r="BW4574" i="3"/>
  <c r="BW4575" i="3"/>
  <c r="BW4576" i="3"/>
  <c r="BW4577" i="3"/>
  <c r="BW4578" i="3"/>
  <c r="BW4579" i="3"/>
  <c r="BW4580" i="3"/>
  <c r="BW4581" i="3"/>
  <c r="BW4582" i="3"/>
  <c r="BW4583" i="3"/>
  <c r="BW4584" i="3"/>
  <c r="BW4585" i="3"/>
  <c r="BW4586" i="3"/>
  <c r="BW4587" i="3"/>
  <c r="BW4588" i="3"/>
  <c r="BW4589" i="3"/>
  <c r="BW4590" i="3"/>
  <c r="BW4591" i="3"/>
  <c r="BW4592" i="3"/>
  <c r="BW4593" i="3"/>
  <c r="BW4594" i="3"/>
  <c r="BW4595" i="3"/>
  <c r="BW4596" i="3"/>
  <c r="BW4597" i="3"/>
  <c r="BW4598" i="3"/>
  <c r="BW4599" i="3"/>
  <c r="BW4600" i="3"/>
  <c r="BW4601" i="3"/>
  <c r="BW4602" i="3"/>
  <c r="BW4603" i="3"/>
  <c r="BW4604" i="3"/>
  <c r="BW4605" i="3"/>
  <c r="BW4606" i="3"/>
  <c r="BW4607" i="3"/>
  <c r="BW4608" i="3"/>
  <c r="BW4609" i="3"/>
  <c r="BW4610" i="3"/>
  <c r="BW4611" i="3"/>
  <c r="BW4612" i="3"/>
  <c r="BW4613" i="3"/>
  <c r="BW4614" i="3"/>
  <c r="BW4615" i="3"/>
  <c r="BW4616" i="3"/>
  <c r="BW4617" i="3"/>
  <c r="BW4618" i="3"/>
  <c r="BW4619" i="3"/>
  <c r="BW4620" i="3"/>
  <c r="BW4621" i="3"/>
  <c r="BW4622" i="3"/>
  <c r="BW4623" i="3"/>
  <c r="BW4624" i="3"/>
  <c r="BW4625" i="3"/>
  <c r="BW4626" i="3"/>
  <c r="BW4627" i="3"/>
  <c r="BW4628" i="3"/>
  <c r="BW4629" i="3"/>
  <c r="BW4630" i="3"/>
  <c r="BW4631" i="3"/>
  <c r="BW4632" i="3"/>
  <c r="BW4633" i="3"/>
  <c r="BW4634" i="3"/>
  <c r="BW4635" i="3"/>
  <c r="BW4636" i="3"/>
  <c r="BW4637" i="3"/>
  <c r="BW4638" i="3"/>
  <c r="BW4639" i="3"/>
  <c r="BW4640" i="3"/>
  <c r="BW4641" i="3"/>
  <c r="BW4642" i="3"/>
  <c r="BW4643" i="3"/>
  <c r="BW4644" i="3"/>
  <c r="BW4645" i="3"/>
  <c r="BW4646" i="3"/>
  <c r="BW4647" i="3"/>
  <c r="BW4648" i="3"/>
  <c r="BW4649" i="3"/>
  <c r="BW4650" i="3"/>
  <c r="BW4651" i="3"/>
  <c r="BW4652" i="3"/>
  <c r="BW4653" i="3"/>
  <c r="BW4654" i="3"/>
  <c r="BW4655" i="3"/>
  <c r="BW4656" i="3"/>
  <c r="BW4657" i="3"/>
  <c r="BW4658" i="3"/>
  <c r="BW4659" i="3"/>
  <c r="BW4660" i="3"/>
  <c r="BW4661" i="3"/>
  <c r="BW4662" i="3"/>
  <c r="BW4663" i="3"/>
  <c r="BW4664" i="3"/>
  <c r="BW4665" i="3"/>
  <c r="BW4666" i="3"/>
  <c r="BW4667" i="3"/>
  <c r="BW4668" i="3"/>
  <c r="BW4669" i="3"/>
  <c r="BW4670" i="3"/>
  <c r="BW4671" i="3"/>
  <c r="BW4672" i="3"/>
  <c r="BW4673" i="3"/>
  <c r="BW4674" i="3"/>
  <c r="BW4675" i="3"/>
  <c r="BW4676" i="3"/>
  <c r="BW4677" i="3"/>
  <c r="BW4678" i="3"/>
  <c r="BW4679" i="3"/>
  <c r="BW4680" i="3"/>
  <c r="BW4681" i="3"/>
  <c r="BW4682" i="3"/>
  <c r="BW4683" i="3"/>
  <c r="BW4684" i="3"/>
  <c r="BW4685" i="3"/>
  <c r="BW4686" i="3"/>
  <c r="BW4687" i="3"/>
  <c r="BW4688" i="3"/>
  <c r="BW4689" i="3"/>
  <c r="BW4690" i="3"/>
  <c r="BW4691" i="3"/>
  <c r="BW4692" i="3"/>
  <c r="BW4693" i="3"/>
  <c r="BW4694" i="3"/>
  <c r="BW4695" i="3"/>
  <c r="BW4696" i="3"/>
  <c r="BW4697" i="3"/>
  <c r="BW4698" i="3"/>
  <c r="BW4699" i="3"/>
  <c r="BW4700" i="3"/>
  <c r="BW4701" i="3"/>
  <c r="BW4702" i="3"/>
  <c r="BW4703" i="3"/>
  <c r="BW4704" i="3"/>
  <c r="BW4705" i="3"/>
  <c r="BW4706" i="3"/>
  <c r="BW4707" i="3"/>
  <c r="BW4708" i="3"/>
  <c r="BW4709" i="3"/>
  <c r="BW4710" i="3"/>
  <c r="BW4711" i="3"/>
  <c r="BW4712" i="3"/>
  <c r="BW4713" i="3"/>
  <c r="BW4714" i="3"/>
  <c r="BW4715" i="3"/>
  <c r="BW4716" i="3"/>
  <c r="BW4717" i="3"/>
  <c r="BW4718" i="3"/>
  <c r="BW4719" i="3"/>
  <c r="BW4720" i="3"/>
  <c r="BW4721" i="3"/>
  <c r="BW4722" i="3"/>
  <c r="BW4723" i="3"/>
  <c r="BW4724" i="3"/>
  <c r="BW4725" i="3"/>
  <c r="BW4726" i="3"/>
  <c r="BW4727" i="3"/>
  <c r="BW4728" i="3"/>
  <c r="BW4729" i="3"/>
  <c r="BW4730" i="3"/>
  <c r="BW4731" i="3"/>
  <c r="BW4732" i="3"/>
  <c r="BW4733" i="3"/>
  <c r="BW4734" i="3"/>
  <c r="BW4735" i="3"/>
  <c r="BW4736" i="3"/>
  <c r="BW4737" i="3"/>
  <c r="BW4738" i="3"/>
  <c r="BW4739" i="3"/>
  <c r="BW4740" i="3"/>
  <c r="BW4741" i="3"/>
  <c r="BW4742" i="3"/>
  <c r="BW4743" i="3"/>
  <c r="BW4744" i="3"/>
  <c r="BW4745" i="3"/>
  <c r="BW4746" i="3"/>
  <c r="BW4747" i="3"/>
  <c r="BW4748" i="3"/>
  <c r="BW4749" i="3"/>
  <c r="BW4750" i="3"/>
  <c r="BW4751" i="3"/>
  <c r="BW4752" i="3"/>
  <c r="BW4753" i="3"/>
  <c r="BW4754" i="3"/>
  <c r="BW4755" i="3"/>
  <c r="BW4756" i="3"/>
  <c r="BW4757" i="3"/>
  <c r="BW4758" i="3"/>
  <c r="BW4759" i="3"/>
  <c r="BW4760" i="3"/>
  <c r="BW4761" i="3"/>
  <c r="BW4762" i="3"/>
  <c r="BW4763" i="3"/>
  <c r="BW4764" i="3"/>
  <c r="BW4765" i="3"/>
  <c r="BW4766" i="3"/>
  <c r="BW4767" i="3"/>
  <c r="BW4768" i="3"/>
  <c r="BW4769" i="3"/>
  <c r="BW4770" i="3"/>
  <c r="BW4771" i="3"/>
  <c r="BW4772" i="3"/>
  <c r="BW4773" i="3"/>
  <c r="BW4774" i="3"/>
  <c r="BW4775" i="3"/>
  <c r="BW4776" i="3"/>
  <c r="BW4777" i="3"/>
  <c r="BW4778" i="3"/>
  <c r="BW4779" i="3"/>
  <c r="BW4780" i="3"/>
  <c r="BW4781" i="3"/>
  <c r="BW4782" i="3"/>
  <c r="BW4783" i="3"/>
  <c r="BW4784" i="3"/>
  <c r="BW4785" i="3"/>
  <c r="BW4786" i="3"/>
  <c r="BW4787" i="3"/>
  <c r="BW4788" i="3"/>
  <c r="BW4789" i="3"/>
  <c r="BW4790" i="3"/>
  <c r="BW4791" i="3"/>
  <c r="BW4792" i="3"/>
  <c r="BW4793" i="3"/>
  <c r="BW4794" i="3"/>
  <c r="BW4795" i="3"/>
  <c r="BW4796" i="3"/>
  <c r="BW4797" i="3"/>
  <c r="BW4798" i="3"/>
  <c r="BW4799" i="3"/>
  <c r="BW4800" i="3"/>
  <c r="BW4801" i="3"/>
  <c r="BW4802" i="3"/>
  <c r="BW4803" i="3"/>
  <c r="BW4804" i="3"/>
  <c r="BW4805" i="3"/>
  <c r="BW4806" i="3"/>
  <c r="BW4807" i="3"/>
  <c r="BW4808" i="3"/>
  <c r="BW4809" i="3"/>
  <c r="BW4810" i="3"/>
  <c r="BW4811" i="3"/>
  <c r="BW4812" i="3"/>
  <c r="BW4813" i="3"/>
  <c r="BW4814" i="3"/>
  <c r="BW4815" i="3"/>
  <c r="BW4816" i="3"/>
  <c r="BW4817" i="3"/>
  <c r="BW4818" i="3"/>
  <c r="BW4819" i="3"/>
  <c r="BW4820" i="3"/>
  <c r="BW4821" i="3"/>
  <c r="BW4822" i="3"/>
  <c r="BW4823" i="3"/>
  <c r="BW4824" i="3"/>
  <c r="BW4825" i="3"/>
  <c r="BW4826" i="3"/>
  <c r="BW4827" i="3"/>
  <c r="BW4828" i="3"/>
  <c r="BW4829" i="3"/>
  <c r="BW4830" i="3"/>
  <c r="BW4831" i="3"/>
  <c r="BW4832" i="3"/>
  <c r="BW4833" i="3"/>
  <c r="BW4834" i="3"/>
  <c r="BW4835" i="3"/>
  <c r="BW4836" i="3"/>
  <c r="BW4837" i="3"/>
  <c r="BW4838" i="3"/>
  <c r="BW4839" i="3"/>
  <c r="BW4840" i="3"/>
  <c r="BW4841" i="3"/>
  <c r="BW4842" i="3"/>
  <c r="BW4843" i="3"/>
  <c r="BW4844" i="3"/>
  <c r="BW4845" i="3"/>
  <c r="BW4846" i="3"/>
  <c r="BW4847" i="3"/>
  <c r="BW4848" i="3"/>
  <c r="BW4849" i="3"/>
  <c r="BW4850" i="3"/>
  <c r="BW4851" i="3"/>
  <c r="BW4852" i="3"/>
  <c r="BW4853" i="3"/>
  <c r="BW4854" i="3"/>
  <c r="BW4855" i="3"/>
  <c r="BW4856" i="3"/>
  <c r="BW4857" i="3"/>
  <c r="BW4858" i="3"/>
  <c r="BW4859" i="3"/>
  <c r="BW4860" i="3"/>
  <c r="BW4861" i="3"/>
  <c r="BW4862" i="3"/>
  <c r="BW4863" i="3"/>
  <c r="BW4864" i="3"/>
  <c r="BW4865" i="3"/>
  <c r="BW4866" i="3"/>
  <c r="BW4867" i="3"/>
  <c r="BW4868" i="3"/>
  <c r="BW4869" i="3"/>
  <c r="BW4870" i="3"/>
  <c r="BW4871" i="3"/>
  <c r="BW4872" i="3"/>
  <c r="BW4873" i="3"/>
  <c r="BW4874" i="3"/>
  <c r="BW4875" i="3"/>
  <c r="BW4876" i="3"/>
  <c r="BW4877" i="3"/>
  <c r="BW4878" i="3"/>
  <c r="BW4879" i="3"/>
  <c r="BW4880" i="3"/>
  <c r="BW4881" i="3"/>
  <c r="BW4882" i="3"/>
  <c r="BW4883" i="3"/>
  <c r="BW4884" i="3"/>
  <c r="BW4885" i="3"/>
  <c r="BW4886" i="3"/>
  <c r="BW4887" i="3"/>
  <c r="BW4888" i="3"/>
  <c r="BW4889" i="3"/>
  <c r="BW4890" i="3"/>
  <c r="BW4891" i="3"/>
  <c r="BW4892" i="3"/>
  <c r="BW4893" i="3"/>
  <c r="BW4894" i="3"/>
  <c r="BW4895" i="3"/>
  <c r="BW4896" i="3"/>
  <c r="BW4897" i="3"/>
  <c r="BW4898" i="3"/>
  <c r="BW4899" i="3"/>
  <c r="BW4900" i="3"/>
  <c r="BW4901" i="3"/>
  <c r="BW4902" i="3"/>
  <c r="BW4903" i="3"/>
  <c r="BW4904" i="3"/>
  <c r="BW4905" i="3"/>
  <c r="BW4906" i="3"/>
  <c r="BW4907" i="3"/>
  <c r="BW4908" i="3"/>
  <c r="BW4909" i="3"/>
  <c r="BW4910" i="3"/>
  <c r="BW4911" i="3"/>
  <c r="BW4912" i="3"/>
  <c r="BW4913" i="3"/>
  <c r="BW4914" i="3"/>
  <c r="BW4915" i="3"/>
  <c r="BW4916" i="3"/>
  <c r="BW4917" i="3"/>
  <c r="BW4918" i="3"/>
  <c r="BW4919" i="3"/>
  <c r="BW4920" i="3"/>
  <c r="BW4921" i="3"/>
  <c r="BW4922" i="3"/>
  <c r="BW4923" i="3"/>
  <c r="BW4924" i="3"/>
  <c r="BW4925" i="3"/>
  <c r="BW4926" i="3"/>
  <c r="BW4927" i="3"/>
  <c r="BW4928" i="3"/>
  <c r="BW4929" i="3"/>
  <c r="BW4930" i="3"/>
  <c r="BW4931" i="3"/>
  <c r="BW4932" i="3"/>
  <c r="BW4933" i="3"/>
  <c r="BW4934" i="3"/>
  <c r="BW4935" i="3"/>
  <c r="BW4936" i="3"/>
  <c r="BW4937" i="3"/>
  <c r="BW4938" i="3"/>
  <c r="BW4939" i="3"/>
  <c r="BW4940" i="3"/>
  <c r="BW4941" i="3"/>
  <c r="BW4942" i="3"/>
  <c r="BW4943" i="3"/>
  <c r="BW4944" i="3"/>
  <c r="BW4945" i="3"/>
  <c r="BW4946" i="3"/>
  <c r="BW4947" i="3"/>
  <c r="BW4948" i="3"/>
  <c r="BW4949" i="3"/>
  <c r="BW4950" i="3"/>
  <c r="BW4951" i="3"/>
  <c r="BW4952" i="3"/>
  <c r="BW4953" i="3"/>
  <c r="BW4954" i="3"/>
  <c r="BW4955" i="3"/>
  <c r="BW4956" i="3"/>
  <c r="BW4957" i="3"/>
  <c r="BW4958" i="3"/>
  <c r="BW4959" i="3"/>
  <c r="BW4960" i="3"/>
  <c r="BW4961" i="3"/>
  <c r="BW4962" i="3"/>
  <c r="BW4963" i="3"/>
  <c r="BW4964" i="3"/>
  <c r="BW4965" i="3"/>
  <c r="BW4966" i="3"/>
  <c r="BW4967" i="3"/>
  <c r="BW4968" i="3"/>
  <c r="BW4969" i="3"/>
  <c r="BW4970" i="3"/>
  <c r="BW4971" i="3"/>
  <c r="BW4972" i="3"/>
  <c r="BW4973" i="3"/>
  <c r="BW4974" i="3"/>
  <c r="BW4975" i="3"/>
  <c r="BW4976" i="3"/>
  <c r="BW4977" i="3"/>
  <c r="BW4978" i="3"/>
  <c r="BW4979" i="3"/>
  <c r="BW4980" i="3"/>
  <c r="BW4981" i="3"/>
  <c r="BW4982" i="3"/>
  <c r="BW4983" i="3"/>
  <c r="BW4984" i="3"/>
  <c r="BW4985" i="3"/>
  <c r="BW4986" i="3"/>
  <c r="BW4987" i="3"/>
  <c r="BW4988" i="3"/>
  <c r="BW4989" i="3"/>
  <c r="BW4990" i="3"/>
  <c r="BW4991" i="3"/>
  <c r="BW4992" i="3"/>
  <c r="BW4993" i="3"/>
  <c r="BW4994" i="3"/>
  <c r="BW4995" i="3"/>
  <c r="BW4996" i="3"/>
  <c r="BW4997" i="3"/>
  <c r="BW4998" i="3"/>
  <c r="BW4999" i="3"/>
  <c r="BW5000" i="3"/>
  <c r="BW2" i="3"/>
  <c r="A5000" i="3"/>
  <c r="A4999" i="3"/>
  <c r="A4998" i="3"/>
  <c r="A4997" i="3"/>
  <c r="A4996" i="3"/>
  <c r="A4995" i="3"/>
  <c r="A4994" i="3"/>
  <c r="A4993" i="3"/>
  <c r="A4992" i="3"/>
  <c r="A4991" i="3"/>
  <c r="A4990" i="3"/>
  <c r="A4989" i="3"/>
  <c r="A4988" i="3"/>
  <c r="A4987" i="3"/>
  <c r="A4986" i="3"/>
  <c r="A4985" i="3"/>
  <c r="A4984" i="3"/>
  <c r="A4983" i="3"/>
  <c r="A4982" i="3"/>
  <c r="A4981" i="3"/>
  <c r="A4980" i="3"/>
  <c r="A4979" i="3"/>
  <c r="A4978" i="3"/>
  <c r="A4977" i="3"/>
  <c r="A4976" i="3"/>
  <c r="A4975" i="3"/>
  <c r="A4974" i="3"/>
  <c r="A4973" i="3"/>
  <c r="A4972" i="3"/>
  <c r="A4971" i="3"/>
  <c r="A4970" i="3"/>
  <c r="A4969" i="3"/>
  <c r="A4968" i="3"/>
  <c r="A4967" i="3"/>
  <c r="A4966" i="3"/>
  <c r="A4965" i="3"/>
  <c r="A4964" i="3"/>
  <c r="A4963" i="3"/>
  <c r="A4962" i="3"/>
  <c r="A4961" i="3"/>
  <c r="A4960" i="3"/>
  <c r="A4959" i="3"/>
  <c r="A4958" i="3"/>
  <c r="A4957" i="3"/>
  <c r="A4956" i="3"/>
  <c r="A4955" i="3"/>
  <c r="A4954" i="3"/>
  <c r="A4953" i="3"/>
  <c r="A4952" i="3"/>
  <c r="A4951" i="3"/>
  <c r="A4950" i="3"/>
  <c r="A4949" i="3"/>
  <c r="A4948" i="3"/>
  <c r="A4947" i="3"/>
  <c r="A4946" i="3"/>
  <c r="A4945" i="3"/>
  <c r="A4944" i="3"/>
  <c r="A4943" i="3"/>
  <c r="A4942" i="3"/>
  <c r="A4941" i="3"/>
  <c r="A4940" i="3"/>
  <c r="A4939" i="3"/>
  <c r="A4938" i="3"/>
  <c r="A4937" i="3"/>
  <c r="A4936" i="3"/>
  <c r="A4935" i="3"/>
  <c r="A4934" i="3"/>
  <c r="A4933" i="3"/>
  <c r="A4932" i="3"/>
  <c r="A4931" i="3"/>
  <c r="A4930" i="3"/>
  <c r="A4929" i="3"/>
  <c r="A4928" i="3"/>
  <c r="A4927" i="3"/>
  <c r="A4926" i="3"/>
  <c r="A4925" i="3"/>
  <c r="A4924" i="3"/>
  <c r="A4923" i="3"/>
  <c r="A4922" i="3"/>
  <c r="A4921" i="3"/>
  <c r="A4920" i="3"/>
  <c r="A4919" i="3"/>
  <c r="A4918" i="3"/>
  <c r="A4917" i="3"/>
  <c r="A4916" i="3"/>
  <c r="A4915" i="3"/>
  <c r="A4914" i="3"/>
  <c r="A4913" i="3"/>
  <c r="A4912" i="3"/>
  <c r="A4911" i="3"/>
  <c r="A4910" i="3"/>
  <c r="A4909" i="3"/>
  <c r="A4908" i="3"/>
  <c r="A4907" i="3"/>
  <c r="A4906" i="3"/>
  <c r="A4905" i="3"/>
  <c r="A4904" i="3"/>
  <c r="A4903" i="3"/>
  <c r="A4902" i="3"/>
  <c r="A4901" i="3"/>
  <c r="A4900" i="3"/>
  <c r="A4899" i="3"/>
  <c r="A4898" i="3"/>
  <c r="A4897" i="3"/>
  <c r="A4896" i="3"/>
  <c r="A4895" i="3"/>
  <c r="A4894" i="3"/>
  <c r="A4893" i="3"/>
  <c r="A4892" i="3"/>
  <c r="A4891" i="3"/>
  <c r="A4890" i="3"/>
  <c r="A4889" i="3"/>
  <c r="A4888" i="3"/>
  <c r="A4887" i="3"/>
  <c r="A4886" i="3"/>
  <c r="A4885" i="3"/>
  <c r="A4884" i="3"/>
  <c r="A4883" i="3"/>
  <c r="A4882" i="3"/>
  <c r="A4881" i="3"/>
  <c r="A4880" i="3"/>
  <c r="A4879" i="3"/>
  <c r="A4878" i="3"/>
  <c r="A4877" i="3"/>
  <c r="A4876" i="3"/>
  <c r="A4875" i="3"/>
  <c r="A4874" i="3"/>
  <c r="A4873" i="3"/>
  <c r="A4872" i="3"/>
  <c r="A4871" i="3"/>
  <c r="A4870" i="3"/>
  <c r="A4869" i="3"/>
  <c r="A4868" i="3"/>
  <c r="A4867" i="3"/>
  <c r="A4866" i="3"/>
  <c r="A4865" i="3"/>
  <c r="A4864" i="3"/>
  <c r="A4863" i="3"/>
  <c r="A4862" i="3"/>
  <c r="A4861" i="3"/>
  <c r="A4860" i="3"/>
  <c r="A4859" i="3"/>
  <c r="A4858" i="3"/>
  <c r="A4857" i="3"/>
  <c r="A4856" i="3"/>
  <c r="A4855" i="3"/>
  <c r="A4854" i="3"/>
  <c r="A4853" i="3"/>
  <c r="A4852" i="3"/>
  <c r="A4851" i="3"/>
  <c r="A4850" i="3"/>
  <c r="A4849" i="3"/>
  <c r="A4848" i="3"/>
  <c r="A4847" i="3"/>
  <c r="A4846" i="3"/>
  <c r="A4845" i="3"/>
  <c r="A4844" i="3"/>
  <c r="A4843" i="3"/>
  <c r="A4842" i="3"/>
  <c r="A4841" i="3"/>
  <c r="A4840" i="3"/>
  <c r="A4839" i="3"/>
  <c r="A4838" i="3"/>
  <c r="A4837" i="3"/>
  <c r="A4836" i="3"/>
  <c r="A4835" i="3"/>
  <c r="A4834" i="3"/>
  <c r="A4833" i="3"/>
  <c r="A4832" i="3"/>
  <c r="A4831" i="3"/>
  <c r="A4830" i="3"/>
  <c r="A4829" i="3"/>
  <c r="A4828" i="3"/>
  <c r="A4827" i="3"/>
  <c r="A4826" i="3"/>
  <c r="A4825" i="3"/>
  <c r="A4824" i="3"/>
  <c r="A4823" i="3"/>
  <c r="A4822" i="3"/>
  <c r="A4821" i="3"/>
  <c r="A4820" i="3"/>
  <c r="A4819" i="3"/>
  <c r="A4818" i="3"/>
  <c r="A4817" i="3"/>
  <c r="A4816" i="3"/>
  <c r="A4815" i="3"/>
  <c r="A4814" i="3"/>
  <c r="A4813" i="3"/>
  <c r="A4812" i="3"/>
  <c r="A4811" i="3"/>
  <c r="A4810" i="3"/>
  <c r="A4809" i="3"/>
  <c r="A4808" i="3"/>
  <c r="A4807" i="3"/>
  <c r="A4806" i="3"/>
  <c r="A4805" i="3"/>
  <c r="A4804" i="3"/>
  <c r="A4803" i="3"/>
  <c r="A4802" i="3"/>
  <c r="A4801" i="3"/>
  <c r="A4800" i="3"/>
  <c r="A4799" i="3"/>
  <c r="A4798" i="3"/>
  <c r="A4797" i="3"/>
  <c r="A4796" i="3"/>
  <c r="A4795" i="3"/>
  <c r="A4794" i="3"/>
  <c r="A4793" i="3"/>
  <c r="A4792" i="3"/>
  <c r="A4791" i="3"/>
  <c r="A4790" i="3"/>
  <c r="A4789" i="3"/>
  <c r="A4788" i="3"/>
  <c r="A4787" i="3"/>
  <c r="A4786" i="3"/>
  <c r="A4785" i="3"/>
  <c r="A4784" i="3"/>
  <c r="A4783" i="3"/>
  <c r="A4782" i="3"/>
  <c r="A4781" i="3"/>
  <c r="A4780" i="3"/>
  <c r="A4779" i="3"/>
  <c r="A4778" i="3"/>
  <c r="A4777" i="3"/>
  <c r="A4776" i="3"/>
  <c r="A4775" i="3"/>
  <c r="A4774" i="3"/>
  <c r="A4773" i="3"/>
  <c r="A4772" i="3"/>
  <c r="A4771" i="3"/>
  <c r="A4770" i="3"/>
  <c r="A4769" i="3"/>
  <c r="A4768" i="3"/>
  <c r="A4767" i="3"/>
  <c r="A4766" i="3"/>
  <c r="A4765" i="3"/>
  <c r="A4764" i="3"/>
  <c r="A4763" i="3"/>
  <c r="A4762" i="3"/>
  <c r="A4761" i="3"/>
  <c r="A4760" i="3"/>
  <c r="A4759" i="3"/>
  <c r="A4758" i="3"/>
  <c r="A4757" i="3"/>
  <c r="A4756" i="3"/>
  <c r="A4755" i="3"/>
  <c r="A4754" i="3"/>
  <c r="A4753" i="3"/>
  <c r="A4752" i="3"/>
  <c r="A4751" i="3"/>
  <c r="A4750" i="3"/>
  <c r="A4749" i="3"/>
  <c r="A4748" i="3"/>
  <c r="A4747" i="3"/>
  <c r="A4746" i="3"/>
  <c r="A4745" i="3"/>
  <c r="A4744" i="3"/>
  <c r="A4743" i="3"/>
  <c r="A4742" i="3"/>
  <c r="A4741" i="3"/>
  <c r="A4740" i="3"/>
  <c r="A4739" i="3"/>
  <c r="A4738" i="3"/>
  <c r="A4737" i="3"/>
  <c r="A4736" i="3"/>
  <c r="A4735" i="3"/>
  <c r="A4734" i="3"/>
  <c r="A4733" i="3"/>
  <c r="A4732" i="3"/>
  <c r="A4731" i="3"/>
  <c r="A4730" i="3"/>
  <c r="A4729" i="3"/>
  <c r="A4728" i="3"/>
  <c r="A4727" i="3"/>
  <c r="A4726" i="3"/>
  <c r="A4725" i="3"/>
  <c r="A4724" i="3"/>
  <c r="A4723" i="3"/>
  <c r="A4722" i="3"/>
  <c r="A4721" i="3"/>
  <c r="A4720" i="3"/>
  <c r="A4719" i="3"/>
  <c r="A4718" i="3"/>
  <c r="A4717" i="3"/>
  <c r="A4716" i="3"/>
  <c r="A4715" i="3"/>
  <c r="A4714" i="3"/>
  <c r="A4713" i="3"/>
  <c r="A4712" i="3"/>
  <c r="A4711" i="3"/>
  <c r="A4710" i="3"/>
  <c r="A4709" i="3"/>
  <c r="A4708" i="3"/>
  <c r="A4707" i="3"/>
  <c r="A4706" i="3"/>
  <c r="A4705" i="3"/>
  <c r="A4704" i="3"/>
  <c r="A4703" i="3"/>
  <c r="A4702" i="3"/>
  <c r="A4701" i="3"/>
  <c r="A4700" i="3"/>
  <c r="A4699" i="3"/>
  <c r="A4698" i="3"/>
  <c r="A4697" i="3"/>
  <c r="A4696" i="3"/>
  <c r="A4695" i="3"/>
  <c r="A4694" i="3"/>
  <c r="A4693" i="3"/>
  <c r="A4692" i="3"/>
  <c r="A4691" i="3"/>
  <c r="A4690" i="3"/>
  <c r="A4689" i="3"/>
  <c r="A4688" i="3"/>
  <c r="A4687" i="3"/>
  <c r="A4686" i="3"/>
  <c r="A4685" i="3"/>
  <c r="A4684" i="3"/>
  <c r="A4683" i="3"/>
  <c r="A4682" i="3"/>
  <c r="A4681" i="3"/>
  <c r="A4680" i="3"/>
  <c r="A4679" i="3"/>
  <c r="A4678" i="3"/>
  <c r="A4677" i="3"/>
  <c r="A4676" i="3"/>
  <c r="A4675" i="3"/>
  <c r="A4674" i="3"/>
  <c r="A4673" i="3"/>
  <c r="A4672" i="3"/>
  <c r="A4671" i="3"/>
  <c r="A4670" i="3"/>
  <c r="A4669" i="3"/>
  <c r="A4668" i="3"/>
  <c r="A4667" i="3"/>
  <c r="A4666" i="3"/>
  <c r="A4665" i="3"/>
  <c r="A4664" i="3"/>
  <c r="A4663" i="3"/>
  <c r="A4662" i="3"/>
  <c r="A4661" i="3"/>
  <c r="A4660" i="3"/>
  <c r="A4659" i="3"/>
  <c r="A4658" i="3"/>
  <c r="A4657" i="3"/>
  <c r="A4656" i="3"/>
  <c r="A4655" i="3"/>
  <c r="A4654" i="3"/>
  <c r="A4653" i="3"/>
  <c r="A4652" i="3"/>
  <c r="A4651" i="3"/>
  <c r="A4650" i="3"/>
  <c r="A4649" i="3"/>
  <c r="A4648" i="3"/>
  <c r="A4647" i="3"/>
  <c r="A4646" i="3"/>
  <c r="A4645" i="3"/>
  <c r="A4644" i="3"/>
  <c r="A4643" i="3"/>
  <c r="A4642" i="3"/>
  <c r="A4641" i="3"/>
  <c r="A4640" i="3"/>
  <c r="A4639" i="3"/>
  <c r="A4638" i="3"/>
  <c r="A4637" i="3"/>
  <c r="A4636" i="3"/>
  <c r="A4635" i="3"/>
  <c r="A4634" i="3"/>
  <c r="A4633" i="3"/>
  <c r="A4632" i="3"/>
  <c r="A4631" i="3"/>
  <c r="A4630" i="3"/>
  <c r="A4629" i="3"/>
  <c r="A4628" i="3"/>
  <c r="A4627" i="3"/>
  <c r="A4626" i="3"/>
  <c r="A4625" i="3"/>
  <c r="A4624" i="3"/>
  <c r="A4623" i="3"/>
  <c r="A4622" i="3"/>
  <c r="A4621" i="3"/>
  <c r="A4620" i="3"/>
  <c r="A4619" i="3"/>
  <c r="A4618" i="3"/>
  <c r="A4617" i="3"/>
  <c r="A4616" i="3"/>
  <c r="A4615" i="3"/>
  <c r="A4614" i="3"/>
  <c r="A4613" i="3"/>
  <c r="A4612" i="3"/>
  <c r="A4611" i="3"/>
  <c r="A4610" i="3"/>
  <c r="A4609" i="3"/>
  <c r="A4608" i="3"/>
  <c r="A4607" i="3"/>
  <c r="A4606" i="3"/>
  <c r="A4605" i="3"/>
  <c r="A4604" i="3"/>
  <c r="A4603" i="3"/>
  <c r="A4602" i="3"/>
  <c r="A4601" i="3"/>
  <c r="A4600" i="3"/>
  <c r="A4599" i="3"/>
  <c r="A4598" i="3"/>
  <c r="A4597" i="3"/>
  <c r="A4596" i="3"/>
  <c r="A4595" i="3"/>
  <c r="A4594" i="3"/>
  <c r="A4593" i="3"/>
  <c r="A4592" i="3"/>
  <c r="A4591" i="3"/>
  <c r="A4590" i="3"/>
  <c r="A4589" i="3"/>
  <c r="A4588" i="3"/>
  <c r="A4587" i="3"/>
  <c r="A4586" i="3"/>
  <c r="A4585" i="3"/>
  <c r="A4584" i="3"/>
  <c r="A4583" i="3"/>
  <c r="A4582" i="3"/>
  <c r="A4581" i="3"/>
  <c r="A4580" i="3"/>
  <c r="A4579" i="3"/>
  <c r="A4578" i="3"/>
  <c r="A4577" i="3"/>
  <c r="A4576" i="3"/>
  <c r="A4575" i="3"/>
  <c r="A4574" i="3"/>
  <c r="A4573" i="3"/>
  <c r="A4572" i="3"/>
  <c r="A4571" i="3"/>
  <c r="A4570" i="3"/>
  <c r="A4569" i="3"/>
  <c r="A4568" i="3"/>
  <c r="A4567" i="3"/>
  <c r="A4566" i="3"/>
  <c r="A4565" i="3"/>
  <c r="A4564" i="3"/>
  <c r="A4563" i="3"/>
  <c r="A4562" i="3"/>
  <c r="A4561" i="3"/>
  <c r="A4560" i="3"/>
  <c r="A4559" i="3"/>
  <c r="A4558" i="3"/>
  <c r="A4557" i="3"/>
  <c r="A4556" i="3"/>
  <c r="A4555" i="3"/>
  <c r="A4554" i="3"/>
  <c r="A4553" i="3"/>
  <c r="A4552" i="3"/>
  <c r="A4551" i="3"/>
  <c r="A4550" i="3"/>
  <c r="A4549" i="3"/>
  <c r="A4548" i="3"/>
  <c r="A4547" i="3"/>
  <c r="A4546" i="3"/>
  <c r="A4545" i="3"/>
  <c r="A4544" i="3"/>
  <c r="A4543" i="3"/>
  <c r="A4542" i="3"/>
  <c r="A4541" i="3"/>
  <c r="A4540" i="3"/>
  <c r="A4539" i="3"/>
  <c r="A4538" i="3"/>
  <c r="A4537" i="3"/>
  <c r="A4536" i="3"/>
  <c r="A4535" i="3"/>
  <c r="A4534" i="3"/>
  <c r="A4533" i="3"/>
  <c r="A4532" i="3"/>
  <c r="A4531" i="3"/>
  <c r="A4530" i="3"/>
  <c r="A4529" i="3"/>
  <c r="A4528" i="3"/>
  <c r="A4527" i="3"/>
  <c r="A4526" i="3"/>
  <c r="A4525" i="3"/>
  <c r="A4524" i="3"/>
  <c r="A4523" i="3"/>
  <c r="A4522" i="3"/>
  <c r="A4521" i="3"/>
  <c r="A4520" i="3"/>
  <c r="A4519" i="3"/>
  <c r="A4518" i="3"/>
  <c r="A4517" i="3"/>
  <c r="A4516" i="3"/>
  <c r="A4515" i="3"/>
  <c r="A4514" i="3"/>
  <c r="A4513" i="3"/>
  <c r="A4512" i="3"/>
  <c r="A4511" i="3"/>
  <c r="A4510" i="3"/>
  <c r="A4509" i="3"/>
  <c r="A4508" i="3"/>
  <c r="A4507" i="3"/>
  <c r="A4506" i="3"/>
  <c r="A4505" i="3"/>
  <c r="A4504" i="3"/>
  <c r="A4503" i="3"/>
  <c r="A4502" i="3"/>
  <c r="A4501" i="3"/>
  <c r="A4500" i="3"/>
  <c r="A4499" i="3"/>
  <c r="A4498" i="3"/>
  <c r="A4497" i="3"/>
  <c r="A4496" i="3"/>
  <c r="A4495" i="3"/>
  <c r="A4494" i="3"/>
  <c r="A4493" i="3"/>
  <c r="A4492" i="3"/>
  <c r="A4491" i="3"/>
  <c r="A4490" i="3"/>
  <c r="A4489" i="3"/>
  <c r="A4488" i="3"/>
  <c r="A4487" i="3"/>
  <c r="A4486" i="3"/>
  <c r="A4485" i="3"/>
  <c r="A4484" i="3"/>
  <c r="A4483" i="3"/>
  <c r="A4482" i="3"/>
  <c r="A4481" i="3"/>
  <c r="A4480" i="3"/>
  <c r="A4479" i="3"/>
  <c r="A4478" i="3"/>
  <c r="A4477" i="3"/>
  <c r="A4476" i="3"/>
  <c r="A4475" i="3"/>
  <c r="A4474" i="3"/>
  <c r="A4473" i="3"/>
  <c r="A4472" i="3"/>
  <c r="A4471" i="3"/>
  <c r="A4470" i="3"/>
  <c r="A4469" i="3"/>
  <c r="A4468" i="3"/>
  <c r="A4467" i="3"/>
  <c r="A4466" i="3"/>
  <c r="A4465" i="3"/>
  <c r="A4464" i="3"/>
  <c r="A4463" i="3"/>
  <c r="A4462" i="3"/>
  <c r="A4461" i="3"/>
  <c r="A4460" i="3"/>
  <c r="A4459" i="3"/>
  <c r="A4458" i="3"/>
  <c r="A4457" i="3"/>
  <c r="A4456" i="3"/>
  <c r="A4455" i="3"/>
  <c r="A4454" i="3"/>
  <c r="A4453" i="3"/>
  <c r="A4452" i="3"/>
  <c r="A4451" i="3"/>
  <c r="A4450" i="3"/>
  <c r="A4449" i="3"/>
  <c r="A4448" i="3"/>
  <c r="A4447" i="3"/>
  <c r="A4446" i="3"/>
  <c r="A4445" i="3"/>
  <c r="A4444" i="3"/>
  <c r="A4443" i="3"/>
  <c r="A4442" i="3"/>
  <c r="A4441" i="3"/>
  <c r="A4440" i="3"/>
  <c r="A4439" i="3"/>
  <c r="A4438" i="3"/>
  <c r="A4437" i="3"/>
  <c r="A4436" i="3"/>
  <c r="A4435" i="3"/>
  <c r="A4434" i="3"/>
  <c r="A4433" i="3"/>
  <c r="A4432" i="3"/>
  <c r="A4431" i="3"/>
  <c r="A4430" i="3"/>
  <c r="A4429" i="3"/>
  <c r="A4428" i="3"/>
  <c r="A4427" i="3"/>
  <c r="A4426" i="3"/>
  <c r="A4425" i="3"/>
  <c r="A4424" i="3"/>
  <c r="A4423" i="3"/>
  <c r="A4422" i="3"/>
  <c r="A4421" i="3"/>
  <c r="A4420" i="3"/>
  <c r="A4419" i="3"/>
  <c r="A4418" i="3"/>
  <c r="A4417" i="3"/>
  <c r="A4416" i="3"/>
  <c r="A4415" i="3"/>
  <c r="A4414" i="3"/>
  <c r="A4413" i="3"/>
  <c r="A4412" i="3"/>
  <c r="A4411" i="3"/>
  <c r="A4410" i="3"/>
  <c r="A4409" i="3"/>
  <c r="A4408" i="3"/>
  <c r="A4407" i="3"/>
  <c r="A4406" i="3"/>
  <c r="A4405" i="3"/>
  <c r="A4404" i="3"/>
  <c r="A4403" i="3"/>
  <c r="A4402" i="3"/>
  <c r="A4401" i="3"/>
  <c r="A4400" i="3"/>
  <c r="A4399" i="3"/>
  <c r="A4398" i="3"/>
  <c r="A4397" i="3"/>
  <c r="A4396" i="3"/>
  <c r="A4395" i="3"/>
  <c r="A4394" i="3"/>
  <c r="A4393" i="3"/>
  <c r="A4392" i="3"/>
  <c r="A4391" i="3"/>
  <c r="A4390" i="3"/>
  <c r="A4389" i="3"/>
  <c r="A4388" i="3"/>
  <c r="A4387" i="3"/>
  <c r="A4386" i="3"/>
  <c r="A4385" i="3"/>
  <c r="A4384" i="3"/>
  <c r="A4383" i="3"/>
  <c r="A4382" i="3"/>
  <c r="A4381" i="3"/>
  <c r="A4380" i="3"/>
  <c r="A4379" i="3"/>
  <c r="A4378" i="3"/>
  <c r="A4377" i="3"/>
  <c r="A4376" i="3"/>
  <c r="A4375" i="3"/>
  <c r="A4374" i="3"/>
  <c r="A4373" i="3"/>
  <c r="A4372" i="3"/>
  <c r="A4371" i="3"/>
  <c r="A4370" i="3"/>
  <c r="A4369" i="3"/>
  <c r="A4368" i="3"/>
  <c r="A4367" i="3"/>
  <c r="A4366" i="3"/>
  <c r="A4365" i="3"/>
  <c r="A4364" i="3"/>
  <c r="A4363" i="3"/>
  <c r="A4362" i="3"/>
  <c r="A4361" i="3"/>
  <c r="A4360" i="3"/>
  <c r="A4359" i="3"/>
  <c r="A4358" i="3"/>
  <c r="A4357" i="3"/>
  <c r="A4356" i="3"/>
  <c r="A4355" i="3"/>
  <c r="A4354" i="3"/>
  <c r="A4353" i="3"/>
  <c r="A4352" i="3"/>
  <c r="A4351" i="3"/>
  <c r="A4350" i="3"/>
  <c r="A4349" i="3"/>
  <c r="A4348" i="3"/>
  <c r="A4347" i="3"/>
  <c r="A4346" i="3"/>
  <c r="A4345" i="3"/>
  <c r="A4344" i="3"/>
  <c r="A4343" i="3"/>
  <c r="A4342" i="3"/>
  <c r="A4341" i="3"/>
  <c r="A4340" i="3"/>
  <c r="A4339" i="3"/>
  <c r="A4338" i="3"/>
  <c r="A4337" i="3"/>
  <c r="A4336" i="3"/>
  <c r="A4335" i="3"/>
  <c r="A4334" i="3"/>
  <c r="A4333" i="3"/>
  <c r="A4332" i="3"/>
  <c r="A4331" i="3"/>
  <c r="A4330" i="3"/>
  <c r="A4329" i="3"/>
  <c r="A4328" i="3"/>
  <c r="A4327" i="3"/>
  <c r="A4326" i="3"/>
  <c r="A4325" i="3"/>
  <c r="A4324" i="3"/>
  <c r="A4323" i="3"/>
  <c r="A4322" i="3"/>
  <c r="A4321" i="3"/>
  <c r="A4320" i="3"/>
  <c r="A4319" i="3"/>
  <c r="A4318" i="3"/>
  <c r="A4317" i="3"/>
  <c r="A4316" i="3"/>
  <c r="A4315" i="3"/>
  <c r="A4314" i="3"/>
  <c r="A4313" i="3"/>
  <c r="A4312" i="3"/>
  <c r="A4311" i="3"/>
  <c r="A4310" i="3"/>
  <c r="A4309" i="3"/>
  <c r="A4308" i="3"/>
  <c r="A4307" i="3"/>
  <c r="A4306" i="3"/>
  <c r="A4305" i="3"/>
  <c r="A4304" i="3"/>
  <c r="A4303" i="3"/>
  <c r="A4302" i="3"/>
  <c r="A4301" i="3"/>
  <c r="A4300" i="3"/>
  <c r="A4299" i="3"/>
  <c r="A4298" i="3"/>
  <c r="A4297" i="3"/>
  <c r="A4296" i="3"/>
  <c r="A4295" i="3"/>
  <c r="A4294" i="3"/>
  <c r="A4293" i="3"/>
  <c r="A4292" i="3"/>
  <c r="A4291" i="3"/>
  <c r="A4290" i="3"/>
  <c r="A4289" i="3"/>
  <c r="A4288" i="3"/>
  <c r="A4287" i="3"/>
  <c r="A4286" i="3"/>
  <c r="A4285" i="3"/>
  <c r="A4284" i="3"/>
  <c r="A4283" i="3"/>
  <c r="A4282" i="3"/>
  <c r="A4281" i="3"/>
  <c r="A4280" i="3"/>
  <c r="A4279" i="3"/>
  <c r="A4278" i="3"/>
  <c r="A4277" i="3"/>
  <c r="A4276" i="3"/>
  <c r="A4275" i="3"/>
  <c r="A4274" i="3"/>
  <c r="A4273" i="3"/>
  <c r="A4272" i="3"/>
  <c r="A4271" i="3"/>
  <c r="A4270" i="3"/>
  <c r="A4269" i="3"/>
  <c r="A4268" i="3"/>
  <c r="A4267" i="3"/>
  <c r="A4266" i="3"/>
  <c r="A4265" i="3"/>
  <c r="A4264" i="3"/>
  <c r="A4263" i="3"/>
  <c r="A4262" i="3"/>
  <c r="A4261" i="3"/>
  <c r="A4260" i="3"/>
  <c r="A4259" i="3"/>
  <c r="A4258" i="3"/>
  <c r="A4257" i="3"/>
  <c r="A4256" i="3"/>
  <c r="A4255" i="3"/>
  <c r="A4254" i="3"/>
  <c r="A4253" i="3"/>
  <c r="A4252" i="3"/>
  <c r="A4251" i="3"/>
  <c r="A4250" i="3"/>
  <c r="A4249" i="3"/>
  <c r="A4248" i="3"/>
  <c r="A4247" i="3"/>
  <c r="A4246" i="3"/>
  <c r="A4245" i="3"/>
  <c r="A4244" i="3"/>
  <c r="A4243" i="3"/>
  <c r="A4242" i="3"/>
  <c r="A4241" i="3"/>
  <c r="A4240" i="3"/>
  <c r="A4239" i="3"/>
  <c r="A4238" i="3"/>
  <c r="A4237" i="3"/>
  <c r="A4236" i="3"/>
  <c r="A4235" i="3"/>
  <c r="A4234" i="3"/>
  <c r="A4233" i="3"/>
  <c r="A4232" i="3"/>
  <c r="A4231" i="3"/>
  <c r="A4230" i="3"/>
  <c r="A4229" i="3"/>
  <c r="A4228" i="3"/>
  <c r="A4227" i="3"/>
  <c r="A4226" i="3"/>
  <c r="A4225" i="3"/>
  <c r="A4224" i="3"/>
  <c r="A4223" i="3"/>
  <c r="A4222" i="3"/>
  <c r="A4221" i="3"/>
  <c r="A4220" i="3"/>
  <c r="A4219" i="3"/>
  <c r="A4218" i="3"/>
  <c r="A4217" i="3"/>
  <c r="A4216" i="3"/>
  <c r="A4215" i="3"/>
  <c r="A4214" i="3"/>
  <c r="A4213" i="3"/>
  <c r="A4212" i="3"/>
  <c r="A4211" i="3"/>
  <c r="A4210" i="3"/>
  <c r="A4209" i="3"/>
  <c r="A4208" i="3"/>
  <c r="A4207" i="3"/>
  <c r="A4206" i="3"/>
  <c r="A4205" i="3"/>
  <c r="A4204" i="3"/>
  <c r="A4203" i="3"/>
  <c r="A4202" i="3"/>
  <c r="A4201" i="3"/>
  <c r="A4200" i="3"/>
  <c r="A4199" i="3"/>
  <c r="A4198" i="3"/>
  <c r="A4197" i="3"/>
  <c r="A4196" i="3"/>
  <c r="A4195" i="3"/>
  <c r="A4194" i="3"/>
  <c r="A4193" i="3"/>
  <c r="A4192" i="3"/>
  <c r="A4191" i="3"/>
  <c r="A4190" i="3"/>
  <c r="A4189" i="3"/>
  <c r="A4188" i="3"/>
  <c r="A4187" i="3"/>
  <c r="A4186" i="3"/>
  <c r="A4185" i="3"/>
  <c r="A4184" i="3"/>
  <c r="A4183" i="3"/>
  <c r="A4182" i="3"/>
  <c r="A4181" i="3"/>
  <c r="A4180" i="3"/>
  <c r="A4179" i="3"/>
  <c r="A4178" i="3"/>
  <c r="A4177" i="3"/>
  <c r="A4176" i="3"/>
  <c r="A4175" i="3"/>
  <c r="A4174" i="3"/>
  <c r="A4173" i="3"/>
  <c r="A4172" i="3"/>
  <c r="A4171" i="3"/>
  <c r="A4170" i="3"/>
  <c r="A4169" i="3"/>
  <c r="A4168" i="3"/>
  <c r="A4167" i="3"/>
  <c r="A4166" i="3"/>
  <c r="A4165" i="3"/>
  <c r="A4164" i="3"/>
  <c r="A4163" i="3"/>
  <c r="A4162" i="3"/>
  <c r="A4161" i="3"/>
  <c r="A4160" i="3"/>
  <c r="A4159" i="3"/>
  <c r="A4158" i="3"/>
  <c r="A4157" i="3"/>
  <c r="A4156" i="3"/>
  <c r="A4155" i="3"/>
  <c r="A4154" i="3"/>
  <c r="A4153" i="3"/>
  <c r="A4152" i="3"/>
  <c r="A4151" i="3"/>
  <c r="A4150" i="3"/>
  <c r="A4149" i="3"/>
  <c r="A4148" i="3"/>
  <c r="A4147" i="3"/>
  <c r="A4146" i="3"/>
  <c r="A4145" i="3"/>
  <c r="A4144" i="3"/>
  <c r="A4143" i="3"/>
  <c r="A4142" i="3"/>
  <c r="A4141" i="3"/>
  <c r="A4140" i="3"/>
  <c r="A4139" i="3"/>
  <c r="A4138" i="3"/>
  <c r="A4137" i="3"/>
  <c r="A4136" i="3"/>
  <c r="A4135" i="3"/>
  <c r="A4134" i="3"/>
  <c r="A4133" i="3"/>
  <c r="A4132" i="3"/>
  <c r="A4131" i="3"/>
  <c r="A4130" i="3"/>
  <c r="A4129" i="3"/>
  <c r="A4128" i="3"/>
  <c r="A4127" i="3"/>
  <c r="A4126" i="3"/>
  <c r="A4125" i="3"/>
  <c r="A4124" i="3"/>
  <c r="A4123" i="3"/>
  <c r="A4122" i="3"/>
  <c r="A4121" i="3"/>
  <c r="A4120" i="3"/>
  <c r="A4119" i="3"/>
  <c r="A4118" i="3"/>
  <c r="A4117" i="3"/>
  <c r="A4116" i="3"/>
  <c r="A4115" i="3"/>
  <c r="A4114" i="3"/>
  <c r="A4113" i="3"/>
  <c r="A4112" i="3"/>
  <c r="A4111" i="3"/>
  <c r="A4110" i="3"/>
  <c r="A4109" i="3"/>
  <c r="A4108" i="3"/>
  <c r="A4107" i="3"/>
  <c r="A4106" i="3"/>
  <c r="A4105" i="3"/>
  <c r="A4104" i="3"/>
  <c r="A4103" i="3"/>
  <c r="A4102" i="3"/>
  <c r="A4101" i="3"/>
  <c r="A4100" i="3"/>
  <c r="A4099" i="3"/>
  <c r="A4098" i="3"/>
  <c r="A4097" i="3"/>
  <c r="A4096" i="3"/>
  <c r="A4095" i="3"/>
  <c r="A4094" i="3"/>
  <c r="A4093" i="3"/>
  <c r="A4092" i="3"/>
  <c r="A4091" i="3"/>
  <c r="A4090" i="3"/>
  <c r="A4089" i="3"/>
  <c r="A4088" i="3"/>
  <c r="A4087" i="3"/>
  <c r="A4086" i="3"/>
  <c r="A4085" i="3"/>
  <c r="A4084" i="3"/>
  <c r="A4083" i="3"/>
  <c r="A4082" i="3"/>
  <c r="A4081" i="3"/>
  <c r="A4080" i="3"/>
  <c r="A4079" i="3"/>
  <c r="A4078" i="3"/>
  <c r="A4077" i="3"/>
  <c r="A4076" i="3"/>
  <c r="A4075" i="3"/>
  <c r="A4074" i="3"/>
  <c r="A4073" i="3"/>
  <c r="A4072" i="3"/>
  <c r="A4071" i="3"/>
  <c r="A4070" i="3"/>
  <c r="A4069" i="3"/>
  <c r="A4068" i="3"/>
  <c r="A4067" i="3"/>
  <c r="A4066" i="3"/>
  <c r="A4065" i="3"/>
  <c r="A4064" i="3"/>
  <c r="A4063" i="3"/>
  <c r="A4062" i="3"/>
  <c r="A4061" i="3"/>
  <c r="A4060" i="3"/>
  <c r="A4059" i="3"/>
  <c r="A4058" i="3"/>
  <c r="A4057" i="3"/>
  <c r="A4056" i="3"/>
  <c r="A4055" i="3"/>
  <c r="A4054" i="3"/>
  <c r="A4053" i="3"/>
  <c r="A4052" i="3"/>
  <c r="A4051" i="3"/>
  <c r="A4050" i="3"/>
  <c r="A4049" i="3"/>
  <c r="A4048" i="3"/>
  <c r="A4047" i="3"/>
  <c r="A4046" i="3"/>
  <c r="A4045" i="3"/>
  <c r="A4044" i="3"/>
  <c r="A4043" i="3"/>
  <c r="A4042" i="3"/>
  <c r="A4041" i="3"/>
  <c r="A4040" i="3"/>
  <c r="A4039" i="3"/>
  <c r="A4038" i="3"/>
  <c r="A4037" i="3"/>
  <c r="A4036" i="3"/>
  <c r="A4035" i="3"/>
  <c r="A4034" i="3"/>
  <c r="A4033" i="3"/>
  <c r="A4032" i="3"/>
  <c r="A4031" i="3"/>
  <c r="A4030" i="3"/>
  <c r="A4029" i="3"/>
  <c r="A4028" i="3"/>
  <c r="A4027" i="3"/>
  <c r="A4026" i="3"/>
  <c r="A4025" i="3"/>
  <c r="A4024" i="3"/>
  <c r="A4023" i="3"/>
  <c r="A4022" i="3"/>
  <c r="A4021" i="3"/>
  <c r="A4020" i="3"/>
  <c r="A4019" i="3"/>
  <c r="A4018" i="3"/>
  <c r="A4017" i="3"/>
  <c r="A4016" i="3"/>
  <c r="A4015" i="3"/>
  <c r="A4014" i="3"/>
  <c r="A4013" i="3"/>
  <c r="A4012" i="3"/>
  <c r="A4011" i="3"/>
  <c r="A4010" i="3"/>
  <c r="A4009" i="3"/>
  <c r="A4008" i="3"/>
  <c r="A4007" i="3"/>
  <c r="A4006" i="3"/>
  <c r="A4005" i="3"/>
  <c r="A4004" i="3"/>
  <c r="A4003" i="3"/>
  <c r="A4002" i="3"/>
  <c r="A4001" i="3"/>
  <c r="A4000" i="3"/>
  <c r="A3999" i="3"/>
  <c r="A3998" i="3"/>
  <c r="A3997" i="3"/>
  <c r="A3996" i="3"/>
  <c r="A3995" i="3"/>
  <c r="A3994" i="3"/>
  <c r="A3993" i="3"/>
  <c r="A3992" i="3"/>
  <c r="A3991" i="3"/>
  <c r="A3990" i="3"/>
  <c r="A3989" i="3"/>
  <c r="A3988" i="3"/>
  <c r="A3987" i="3"/>
  <c r="A3986" i="3"/>
  <c r="A3985" i="3"/>
  <c r="A3984" i="3"/>
  <c r="A3983" i="3"/>
  <c r="A3982" i="3"/>
  <c r="A3981" i="3"/>
  <c r="A3980" i="3"/>
  <c r="A3979" i="3"/>
  <c r="A3978" i="3"/>
  <c r="A3977" i="3"/>
  <c r="A3976" i="3"/>
  <c r="A3975" i="3"/>
  <c r="A3974" i="3"/>
  <c r="A3973" i="3"/>
  <c r="A3972" i="3"/>
  <c r="A3971" i="3"/>
  <c r="A3970" i="3"/>
  <c r="A3969" i="3"/>
  <c r="A3968" i="3"/>
  <c r="A3967" i="3"/>
  <c r="A3966" i="3"/>
  <c r="A3965" i="3"/>
  <c r="A3964" i="3"/>
  <c r="A3963" i="3"/>
  <c r="A3962" i="3"/>
  <c r="A3961" i="3"/>
  <c r="A3960" i="3"/>
  <c r="A3959" i="3"/>
  <c r="A3958" i="3"/>
  <c r="A3957" i="3"/>
  <c r="A3956" i="3"/>
  <c r="A3955" i="3"/>
  <c r="A3954" i="3"/>
  <c r="A3953" i="3"/>
  <c r="A3952" i="3"/>
  <c r="A3951" i="3"/>
  <c r="A3950" i="3"/>
  <c r="A3949" i="3"/>
  <c r="A3948" i="3"/>
  <c r="A3947" i="3"/>
  <c r="A3946" i="3"/>
  <c r="A3945" i="3"/>
  <c r="A3944" i="3"/>
  <c r="A3943" i="3"/>
  <c r="A3942" i="3"/>
  <c r="A3941" i="3"/>
  <c r="A3940" i="3"/>
  <c r="A3939" i="3"/>
  <c r="A3938" i="3"/>
  <c r="A3937" i="3"/>
  <c r="A3936" i="3"/>
  <c r="A3935" i="3"/>
  <c r="A3934" i="3"/>
  <c r="A3933" i="3"/>
  <c r="A3932" i="3"/>
  <c r="A3931" i="3"/>
  <c r="A3930" i="3"/>
  <c r="A3929" i="3"/>
  <c r="A3928" i="3"/>
  <c r="A3927" i="3"/>
  <c r="A3926" i="3"/>
  <c r="A3925" i="3"/>
  <c r="A3924" i="3"/>
  <c r="A3923" i="3"/>
  <c r="A3922" i="3"/>
  <c r="A3921" i="3"/>
  <c r="A3920" i="3"/>
  <c r="A3919" i="3"/>
  <c r="A3918" i="3"/>
  <c r="A3917" i="3"/>
  <c r="A3916" i="3"/>
  <c r="A3915" i="3"/>
  <c r="A3914" i="3"/>
  <c r="A3913" i="3"/>
  <c r="A3912" i="3"/>
  <c r="A3911" i="3"/>
  <c r="A3910" i="3"/>
  <c r="A3909" i="3"/>
  <c r="A3908" i="3"/>
  <c r="A3907" i="3"/>
  <c r="A3906" i="3"/>
  <c r="A3905" i="3"/>
  <c r="A3904" i="3"/>
  <c r="A3903" i="3"/>
  <c r="A3902" i="3"/>
  <c r="A3901" i="3"/>
  <c r="A3900" i="3"/>
  <c r="A3899" i="3"/>
  <c r="A3898" i="3"/>
  <c r="A3897" i="3"/>
  <c r="A3896" i="3"/>
  <c r="A3895" i="3"/>
  <c r="A3894" i="3"/>
  <c r="A3893" i="3"/>
  <c r="A3892" i="3"/>
  <c r="A3891" i="3"/>
  <c r="A3890" i="3"/>
  <c r="A3889" i="3"/>
  <c r="A3888" i="3"/>
  <c r="A3887" i="3"/>
  <c r="A3886" i="3"/>
  <c r="A3885" i="3"/>
  <c r="A3884" i="3"/>
  <c r="A3883" i="3"/>
  <c r="A3882" i="3"/>
  <c r="A3881" i="3"/>
  <c r="A3880" i="3"/>
  <c r="A3879" i="3"/>
  <c r="A3878" i="3"/>
  <c r="A3877" i="3"/>
  <c r="A3876" i="3"/>
  <c r="A3875" i="3"/>
  <c r="A3874" i="3"/>
  <c r="A3873" i="3"/>
  <c r="A3872" i="3"/>
  <c r="A3871" i="3"/>
  <c r="A3870" i="3"/>
  <c r="A3869" i="3"/>
  <c r="A3868" i="3"/>
  <c r="A3867" i="3"/>
  <c r="A3866" i="3"/>
  <c r="A3865" i="3"/>
  <c r="A3864" i="3"/>
  <c r="A3863" i="3"/>
  <c r="A3862" i="3"/>
  <c r="A3861" i="3"/>
  <c r="A3860" i="3"/>
  <c r="A3859" i="3"/>
  <c r="A3858" i="3"/>
  <c r="A3857" i="3"/>
  <c r="A3856" i="3"/>
  <c r="A3855" i="3"/>
  <c r="A3854" i="3"/>
  <c r="A3853" i="3"/>
  <c r="A3852" i="3"/>
  <c r="A3851" i="3"/>
  <c r="A3850" i="3"/>
  <c r="A3849" i="3"/>
  <c r="A3848" i="3"/>
  <c r="A3847" i="3"/>
  <c r="A3846" i="3"/>
  <c r="A3845" i="3"/>
  <c r="A3844" i="3"/>
  <c r="A3843" i="3"/>
  <c r="A3842" i="3"/>
  <c r="A3841" i="3"/>
  <c r="A3840" i="3"/>
  <c r="A3839" i="3"/>
  <c r="A3838" i="3"/>
  <c r="A3837" i="3"/>
  <c r="A3836" i="3"/>
  <c r="A3835" i="3"/>
  <c r="A3834" i="3"/>
  <c r="A3833" i="3"/>
  <c r="A3832" i="3"/>
  <c r="A3831" i="3"/>
  <c r="A3830" i="3"/>
  <c r="A3829" i="3"/>
  <c r="A3828" i="3"/>
  <c r="A3827" i="3"/>
  <c r="A3826" i="3"/>
  <c r="A3825" i="3"/>
  <c r="A3824" i="3"/>
  <c r="A3823" i="3"/>
  <c r="A3822" i="3"/>
  <c r="A3821" i="3"/>
  <c r="A3820" i="3"/>
  <c r="A3819" i="3"/>
  <c r="A3818" i="3"/>
  <c r="A3817" i="3"/>
  <c r="A3816" i="3"/>
  <c r="A3815" i="3"/>
  <c r="A3814" i="3"/>
  <c r="A3813" i="3"/>
  <c r="A3812" i="3"/>
  <c r="A3811" i="3"/>
  <c r="A3810" i="3"/>
  <c r="A3809" i="3"/>
  <c r="A3808" i="3"/>
  <c r="A3807" i="3"/>
  <c r="A3806" i="3"/>
  <c r="A3805" i="3"/>
  <c r="A3804" i="3"/>
  <c r="A3803" i="3"/>
  <c r="A3802" i="3"/>
  <c r="A3801" i="3"/>
  <c r="A3800" i="3"/>
  <c r="A3799" i="3"/>
  <c r="A3798" i="3"/>
  <c r="A3797" i="3"/>
  <c r="A3796" i="3"/>
  <c r="A3795" i="3"/>
  <c r="A3794" i="3"/>
  <c r="A3793" i="3"/>
  <c r="A3792" i="3"/>
  <c r="A3791" i="3"/>
  <c r="A3790" i="3"/>
  <c r="A3789" i="3"/>
  <c r="A3788" i="3"/>
  <c r="A3787" i="3"/>
  <c r="A3786" i="3"/>
  <c r="A3785" i="3"/>
  <c r="A3784" i="3"/>
  <c r="A3783" i="3"/>
  <c r="A3782" i="3"/>
  <c r="A3781" i="3"/>
  <c r="A3780" i="3"/>
  <c r="A3779" i="3"/>
  <c r="A3778" i="3"/>
  <c r="A3777" i="3"/>
  <c r="A3776" i="3"/>
  <c r="A3775" i="3"/>
  <c r="A3774" i="3"/>
  <c r="A3773" i="3"/>
  <c r="A3772" i="3"/>
  <c r="A3771" i="3"/>
  <c r="A3770" i="3"/>
  <c r="A3769" i="3"/>
  <c r="A3768" i="3"/>
  <c r="A3767" i="3"/>
  <c r="A3766" i="3"/>
  <c r="A3765" i="3"/>
  <c r="A3764" i="3"/>
  <c r="A3763" i="3"/>
  <c r="A3762" i="3"/>
  <c r="A3761" i="3"/>
  <c r="A3760" i="3"/>
  <c r="A3759" i="3"/>
  <c r="A3758" i="3"/>
  <c r="A3757" i="3"/>
  <c r="A3756" i="3"/>
  <c r="A3755" i="3"/>
  <c r="A3754" i="3"/>
  <c r="A3753" i="3"/>
  <c r="A3752" i="3"/>
  <c r="A3751" i="3"/>
  <c r="A3750" i="3"/>
  <c r="A3749" i="3"/>
  <c r="A3748" i="3"/>
  <c r="A3747" i="3"/>
  <c r="A3746" i="3"/>
  <c r="A3745" i="3"/>
  <c r="A3744" i="3"/>
  <c r="A3743" i="3"/>
  <c r="A3742" i="3"/>
  <c r="A3741" i="3"/>
  <c r="A3740" i="3"/>
  <c r="A3739" i="3"/>
  <c r="A3738" i="3"/>
  <c r="A3737" i="3"/>
  <c r="A3736" i="3"/>
  <c r="A3735" i="3"/>
  <c r="A3734" i="3"/>
  <c r="A3733" i="3"/>
  <c r="A3732" i="3"/>
  <c r="A3731" i="3"/>
  <c r="A3730" i="3"/>
  <c r="A3729" i="3"/>
  <c r="A3728" i="3"/>
  <c r="A3727" i="3"/>
  <c r="A3726" i="3"/>
  <c r="A3725" i="3"/>
  <c r="A3724" i="3"/>
  <c r="A3723" i="3"/>
  <c r="A3722" i="3"/>
  <c r="A3721" i="3"/>
  <c r="A3720" i="3"/>
  <c r="A3719" i="3"/>
  <c r="A3718" i="3"/>
  <c r="A3717" i="3"/>
  <c r="A3716" i="3"/>
  <c r="A3715" i="3"/>
  <c r="A3714" i="3"/>
  <c r="A3713" i="3"/>
  <c r="A3712" i="3"/>
  <c r="A3711" i="3"/>
  <c r="A3710" i="3"/>
  <c r="A3709" i="3"/>
  <c r="A3708" i="3"/>
  <c r="A3707" i="3"/>
  <c r="A3706" i="3"/>
  <c r="A3705" i="3"/>
  <c r="A3704" i="3"/>
  <c r="A3703" i="3"/>
  <c r="A3702" i="3"/>
  <c r="A3701" i="3"/>
  <c r="A3700" i="3"/>
  <c r="A3699" i="3"/>
  <c r="A3698" i="3"/>
  <c r="A3697" i="3"/>
  <c r="A3696" i="3"/>
  <c r="A3695" i="3"/>
  <c r="A3694" i="3"/>
  <c r="A3693" i="3"/>
  <c r="A3692" i="3"/>
  <c r="A3691" i="3"/>
  <c r="A3690" i="3"/>
  <c r="A3689" i="3"/>
  <c r="A3688" i="3"/>
  <c r="A3687" i="3"/>
  <c r="A3686" i="3"/>
  <c r="A3685" i="3"/>
  <c r="A3684" i="3"/>
  <c r="A3683" i="3"/>
  <c r="A3682" i="3"/>
  <c r="A3681" i="3"/>
  <c r="A3680" i="3"/>
  <c r="A3679" i="3"/>
  <c r="A3678" i="3"/>
  <c r="A3677" i="3"/>
  <c r="A3676" i="3"/>
  <c r="A3675" i="3"/>
  <c r="A3674" i="3"/>
  <c r="A3673" i="3"/>
  <c r="A3672" i="3"/>
  <c r="A3671" i="3"/>
  <c r="A3670" i="3"/>
  <c r="A3669" i="3"/>
  <c r="A3668" i="3"/>
  <c r="A3667" i="3"/>
  <c r="A3666" i="3"/>
  <c r="A3665" i="3"/>
  <c r="A3664" i="3"/>
  <c r="A3663" i="3"/>
  <c r="A3662" i="3"/>
  <c r="A3661" i="3"/>
  <c r="A3660" i="3"/>
  <c r="A3659" i="3"/>
  <c r="A3658" i="3"/>
  <c r="A3657" i="3"/>
  <c r="A3656" i="3"/>
  <c r="A3655" i="3"/>
  <c r="A3654" i="3"/>
  <c r="A3653" i="3"/>
  <c r="A3652" i="3"/>
  <c r="A3651" i="3"/>
  <c r="A3650" i="3"/>
  <c r="A3649" i="3"/>
  <c r="A3648" i="3"/>
  <c r="A3647" i="3"/>
  <c r="A3646" i="3"/>
  <c r="A3645" i="3"/>
  <c r="A3644" i="3"/>
  <c r="A3643" i="3"/>
  <c r="A3642" i="3"/>
  <c r="A3641" i="3"/>
  <c r="A3640" i="3"/>
  <c r="A3639" i="3"/>
  <c r="A3638" i="3"/>
  <c r="A3637" i="3"/>
  <c r="A3636" i="3"/>
  <c r="A3635" i="3"/>
  <c r="A3634" i="3"/>
  <c r="A3633" i="3"/>
  <c r="A3632" i="3"/>
  <c r="A3631" i="3"/>
  <c r="A3630" i="3"/>
  <c r="A3629" i="3"/>
  <c r="A3628" i="3"/>
  <c r="A3627" i="3"/>
  <c r="A3626" i="3"/>
  <c r="A3625" i="3"/>
  <c r="A3624" i="3"/>
  <c r="A3623" i="3"/>
  <c r="A3622" i="3"/>
  <c r="A3621" i="3"/>
  <c r="A3620" i="3"/>
  <c r="A3619" i="3"/>
  <c r="A3618" i="3"/>
  <c r="A3617" i="3"/>
  <c r="A3616" i="3"/>
  <c r="A3615" i="3"/>
  <c r="A3614" i="3"/>
  <c r="A3613" i="3"/>
  <c r="A3612" i="3"/>
  <c r="A3611" i="3"/>
  <c r="A3610" i="3"/>
  <c r="A3609" i="3"/>
  <c r="A3608" i="3"/>
  <c r="A3607" i="3"/>
  <c r="A3606" i="3"/>
  <c r="A3605" i="3"/>
  <c r="A3604" i="3"/>
  <c r="A3603" i="3"/>
  <c r="A3602" i="3"/>
  <c r="A3601" i="3"/>
  <c r="A3600" i="3"/>
  <c r="A3599" i="3"/>
  <c r="A3598" i="3"/>
  <c r="A3597" i="3"/>
  <c r="A3596" i="3"/>
  <c r="A3595" i="3"/>
  <c r="A3594" i="3"/>
  <c r="A3593" i="3"/>
  <c r="A3592" i="3"/>
  <c r="A3591" i="3"/>
  <c r="A3590" i="3"/>
  <c r="A3589" i="3"/>
  <c r="A3588" i="3"/>
  <c r="A3587" i="3"/>
  <c r="A3586" i="3"/>
  <c r="A3585" i="3"/>
  <c r="A3584" i="3"/>
  <c r="A3583" i="3"/>
  <c r="A3582" i="3"/>
  <c r="A3581" i="3"/>
  <c r="A3580" i="3"/>
  <c r="A3579" i="3"/>
  <c r="A3578" i="3"/>
  <c r="A3577" i="3"/>
  <c r="A3576" i="3"/>
  <c r="A3575" i="3"/>
  <c r="A3574" i="3"/>
  <c r="A3573" i="3"/>
  <c r="A3572" i="3"/>
  <c r="A3571" i="3"/>
  <c r="A3570" i="3"/>
  <c r="A3569" i="3"/>
  <c r="A3568" i="3"/>
  <c r="A3567" i="3"/>
  <c r="A3566" i="3"/>
  <c r="A3565" i="3"/>
  <c r="A3564" i="3"/>
  <c r="A3563" i="3"/>
  <c r="A3562" i="3"/>
  <c r="A3561" i="3"/>
  <c r="A3560" i="3"/>
  <c r="A3559" i="3"/>
  <c r="A3558" i="3"/>
  <c r="A3557" i="3"/>
  <c r="A3556" i="3"/>
  <c r="A3555" i="3"/>
  <c r="A3554" i="3"/>
  <c r="A3553" i="3"/>
  <c r="A3552" i="3"/>
  <c r="A3551" i="3"/>
  <c r="A3550" i="3"/>
  <c r="A3549" i="3"/>
  <c r="A3548" i="3"/>
  <c r="A3547" i="3"/>
  <c r="A3546" i="3"/>
  <c r="A3545" i="3"/>
  <c r="A3544" i="3"/>
  <c r="A3543" i="3"/>
  <c r="A3542" i="3"/>
  <c r="A3541" i="3"/>
  <c r="A3540" i="3"/>
  <c r="A3539" i="3"/>
  <c r="A3538" i="3"/>
  <c r="A3537" i="3"/>
  <c r="A3536" i="3"/>
  <c r="A3535" i="3"/>
  <c r="A3534" i="3"/>
  <c r="A3533" i="3"/>
  <c r="A3532" i="3"/>
  <c r="A3531" i="3"/>
  <c r="A3530" i="3"/>
  <c r="A3529" i="3"/>
  <c r="A3528" i="3"/>
  <c r="A3527" i="3"/>
  <c r="A3526" i="3"/>
  <c r="A3525" i="3"/>
  <c r="A3524" i="3"/>
  <c r="A3523" i="3"/>
  <c r="A3522" i="3"/>
  <c r="A3521" i="3"/>
  <c r="A3520" i="3"/>
  <c r="A3519" i="3"/>
  <c r="A3518" i="3"/>
  <c r="A3517" i="3"/>
  <c r="A3516" i="3"/>
  <c r="A3515" i="3"/>
  <c r="A3514" i="3"/>
  <c r="A3513" i="3"/>
  <c r="A3512" i="3"/>
  <c r="A3511" i="3"/>
  <c r="A3510" i="3"/>
  <c r="A3509" i="3"/>
  <c r="A3508" i="3"/>
  <c r="A3507" i="3"/>
  <c r="A3506" i="3"/>
  <c r="A3505" i="3"/>
  <c r="A3504" i="3"/>
  <c r="A3503" i="3"/>
  <c r="A3502" i="3"/>
  <c r="A3501" i="3"/>
  <c r="A3500" i="3"/>
  <c r="A3499" i="3"/>
  <c r="A3498" i="3"/>
  <c r="A3497" i="3"/>
  <c r="A3496" i="3"/>
  <c r="A3495" i="3"/>
  <c r="A3494" i="3"/>
  <c r="A3493" i="3"/>
  <c r="A3492" i="3"/>
  <c r="A3491" i="3"/>
  <c r="A3490" i="3"/>
  <c r="A3489" i="3"/>
  <c r="A3488" i="3"/>
  <c r="A3487" i="3"/>
  <c r="A3486" i="3"/>
  <c r="A3485" i="3"/>
  <c r="A3484" i="3"/>
  <c r="A3483" i="3"/>
  <c r="A3482" i="3"/>
  <c r="A3481" i="3"/>
  <c r="A3480" i="3"/>
  <c r="A3479" i="3"/>
  <c r="A3478" i="3"/>
  <c r="A3477" i="3"/>
  <c r="A3476" i="3"/>
  <c r="A3475" i="3"/>
  <c r="A3474" i="3"/>
  <c r="A3473" i="3"/>
  <c r="A3472" i="3"/>
  <c r="A3471" i="3"/>
  <c r="A3470" i="3"/>
  <c r="A3469" i="3"/>
  <c r="A3468" i="3"/>
  <c r="A3467" i="3"/>
  <c r="A3466" i="3"/>
  <c r="A3465" i="3"/>
  <c r="A3464" i="3"/>
  <c r="A3463" i="3"/>
  <c r="A3462" i="3"/>
  <c r="A3461" i="3"/>
  <c r="A3460" i="3"/>
  <c r="A3459" i="3"/>
  <c r="A3458" i="3"/>
  <c r="A3457" i="3"/>
  <c r="A3456" i="3"/>
  <c r="A3455" i="3"/>
  <c r="A3454" i="3"/>
  <c r="A3453" i="3"/>
  <c r="A3452" i="3"/>
  <c r="A3451" i="3"/>
  <c r="A3450" i="3"/>
  <c r="A3449" i="3"/>
  <c r="A3448" i="3"/>
  <c r="A3447" i="3"/>
  <c r="A3446" i="3"/>
  <c r="A3445" i="3"/>
  <c r="A3444" i="3"/>
  <c r="A3443" i="3"/>
  <c r="A3442" i="3"/>
  <c r="A1443" i="3"/>
  <c r="A1444" i="3"/>
  <c r="A1445" i="3"/>
  <c r="A1446" i="3"/>
  <c r="A1447" i="3"/>
  <c r="A1448" i="3"/>
  <c r="A1449" i="3"/>
  <c r="A1450" i="3"/>
  <c r="A1451" i="3"/>
  <c r="A1452" i="3"/>
  <c r="A1453" i="3"/>
  <c r="A1454" i="3"/>
  <c r="A1455" i="3"/>
  <c r="A1456" i="3"/>
  <c r="A1457" i="3"/>
  <c r="A1458" i="3"/>
  <c r="A1459" i="3"/>
  <c r="A1460" i="3"/>
  <c r="A1461" i="3"/>
  <c r="A1462" i="3"/>
  <c r="A1463" i="3"/>
  <c r="A1464" i="3"/>
  <c r="A1465" i="3"/>
  <c r="A1466" i="3"/>
  <c r="A1467" i="3"/>
  <c r="A1468" i="3"/>
  <c r="A1469" i="3"/>
  <c r="A1470" i="3"/>
  <c r="A1471" i="3"/>
  <c r="A1472" i="3"/>
  <c r="A1473" i="3"/>
  <c r="A1474" i="3"/>
  <c r="A1475" i="3"/>
  <c r="A1476" i="3"/>
  <c r="A1477" i="3"/>
  <c r="A1478" i="3"/>
  <c r="A1479" i="3"/>
  <c r="A1480" i="3"/>
  <c r="A1481" i="3"/>
  <c r="A1482" i="3"/>
  <c r="A1483" i="3"/>
  <c r="A1484" i="3"/>
  <c r="A1485" i="3"/>
  <c r="A1486" i="3"/>
  <c r="A1487" i="3"/>
  <c r="A1488" i="3"/>
  <c r="A1489" i="3"/>
  <c r="A1490" i="3"/>
  <c r="A1491" i="3"/>
  <c r="A1492" i="3"/>
  <c r="A1493" i="3"/>
  <c r="A1494" i="3"/>
  <c r="A1495" i="3"/>
  <c r="A1496" i="3"/>
  <c r="A1497" i="3"/>
  <c r="A1498" i="3"/>
  <c r="A1499" i="3"/>
  <c r="A1500" i="3"/>
  <c r="A1501" i="3"/>
  <c r="A1502" i="3"/>
  <c r="A1503" i="3"/>
  <c r="A1504" i="3"/>
  <c r="A1505" i="3"/>
  <c r="A1506" i="3"/>
  <c r="A1507" i="3"/>
  <c r="A1508" i="3"/>
  <c r="A1509" i="3"/>
  <c r="A1510" i="3"/>
  <c r="A1511" i="3"/>
  <c r="A1512" i="3"/>
  <c r="A1513" i="3"/>
  <c r="A1514" i="3"/>
  <c r="A1515" i="3"/>
  <c r="A1516" i="3"/>
  <c r="A1517" i="3"/>
  <c r="A1518" i="3"/>
  <c r="A1519" i="3"/>
  <c r="A1520" i="3"/>
  <c r="A1521" i="3"/>
  <c r="A1522" i="3"/>
  <c r="A1523" i="3"/>
  <c r="A1524" i="3"/>
  <c r="A1525" i="3"/>
  <c r="A1526" i="3"/>
  <c r="A1527" i="3"/>
  <c r="A1528" i="3"/>
  <c r="A1529" i="3"/>
  <c r="A1530" i="3"/>
  <c r="A1531" i="3"/>
  <c r="A1532" i="3"/>
  <c r="A1533" i="3"/>
  <c r="A1534" i="3"/>
  <c r="A1535" i="3"/>
  <c r="A1536" i="3"/>
  <c r="A1537" i="3"/>
  <c r="A1538" i="3"/>
  <c r="A1539" i="3"/>
  <c r="A1540" i="3"/>
  <c r="A1541" i="3"/>
  <c r="A1542" i="3"/>
  <c r="A1543" i="3"/>
  <c r="A1544" i="3"/>
  <c r="A1545" i="3"/>
  <c r="A1546" i="3"/>
  <c r="A1547" i="3"/>
  <c r="A1548" i="3"/>
  <c r="A1549" i="3"/>
  <c r="A1550" i="3"/>
  <c r="A1551" i="3"/>
  <c r="A1552" i="3"/>
  <c r="A1553" i="3"/>
  <c r="A1554" i="3"/>
  <c r="A1555" i="3"/>
  <c r="A1556" i="3"/>
  <c r="A1557" i="3"/>
  <c r="A1558" i="3"/>
  <c r="A1559" i="3"/>
  <c r="A1560" i="3"/>
  <c r="A1561" i="3"/>
  <c r="A1562" i="3"/>
  <c r="A1563" i="3"/>
  <c r="A1564" i="3"/>
  <c r="A1565" i="3"/>
  <c r="A1566" i="3"/>
  <c r="A1567" i="3"/>
  <c r="A1568" i="3"/>
  <c r="A1569" i="3"/>
  <c r="A1570" i="3"/>
  <c r="A1571" i="3"/>
  <c r="A1572" i="3"/>
  <c r="A1573" i="3"/>
  <c r="A1574" i="3"/>
  <c r="A1575" i="3"/>
  <c r="A1576" i="3"/>
  <c r="A1577" i="3"/>
  <c r="A1578" i="3"/>
  <c r="A1579" i="3"/>
  <c r="A1580" i="3"/>
  <c r="A1581" i="3"/>
  <c r="A1582" i="3"/>
  <c r="A1583" i="3"/>
  <c r="A1584" i="3"/>
  <c r="A1585" i="3"/>
  <c r="A1586" i="3"/>
  <c r="A1587" i="3"/>
  <c r="A1588" i="3"/>
  <c r="A1589" i="3"/>
  <c r="A1590" i="3"/>
  <c r="A1591" i="3"/>
  <c r="A1592" i="3"/>
  <c r="A1593" i="3"/>
  <c r="A1594" i="3"/>
  <c r="A1595" i="3"/>
  <c r="A1596" i="3"/>
  <c r="A1597" i="3"/>
  <c r="A1598" i="3"/>
  <c r="A1599" i="3"/>
  <c r="A1600" i="3"/>
  <c r="A1601" i="3"/>
  <c r="A1602" i="3"/>
  <c r="A1603" i="3"/>
  <c r="A1604" i="3"/>
  <c r="A1605" i="3"/>
  <c r="A1606" i="3"/>
  <c r="A1607" i="3"/>
  <c r="A1608" i="3"/>
  <c r="A1609" i="3"/>
  <c r="A1610" i="3"/>
  <c r="A1611" i="3"/>
  <c r="A1612" i="3"/>
  <c r="A1613" i="3"/>
  <c r="A1614" i="3"/>
  <c r="A1615" i="3"/>
  <c r="A1616" i="3"/>
  <c r="A1617" i="3"/>
  <c r="A1618" i="3"/>
  <c r="A1619" i="3"/>
  <c r="A1620" i="3"/>
  <c r="A1621" i="3"/>
  <c r="A1622" i="3"/>
  <c r="A1623" i="3"/>
  <c r="A1624" i="3"/>
  <c r="A1625" i="3"/>
  <c r="A1626" i="3"/>
  <c r="A1627" i="3"/>
  <c r="A1628" i="3"/>
  <c r="A1629" i="3"/>
  <c r="A1630" i="3"/>
  <c r="A1631" i="3"/>
  <c r="A1632" i="3"/>
  <c r="A1633" i="3"/>
  <c r="A1634" i="3"/>
  <c r="A1635" i="3"/>
  <c r="A1636" i="3"/>
  <c r="A1637" i="3"/>
  <c r="A1638" i="3"/>
  <c r="A1639" i="3"/>
  <c r="A1640" i="3"/>
  <c r="A1641" i="3"/>
  <c r="A1642" i="3"/>
  <c r="A1643" i="3"/>
  <c r="A1644" i="3"/>
  <c r="A1645" i="3"/>
  <c r="A1646" i="3"/>
  <c r="A1647" i="3"/>
  <c r="A1648" i="3"/>
  <c r="A1649" i="3"/>
  <c r="A1650" i="3"/>
  <c r="A1651" i="3"/>
  <c r="A1652" i="3"/>
  <c r="A1653" i="3"/>
  <c r="A1654" i="3"/>
  <c r="A1655" i="3"/>
  <c r="A1656" i="3"/>
  <c r="A1657" i="3"/>
  <c r="A1658" i="3"/>
  <c r="A1659" i="3"/>
  <c r="A1660" i="3"/>
  <c r="A1661" i="3"/>
  <c r="A1662" i="3"/>
  <c r="A1663" i="3"/>
  <c r="A1664" i="3"/>
  <c r="A1665" i="3"/>
  <c r="A1666" i="3"/>
  <c r="A1667" i="3"/>
  <c r="A1668" i="3"/>
  <c r="A1669" i="3"/>
  <c r="A1670" i="3"/>
  <c r="A1671" i="3"/>
  <c r="A1672" i="3"/>
  <c r="A1673" i="3"/>
  <c r="A1674" i="3"/>
  <c r="A1675" i="3"/>
  <c r="A1676" i="3"/>
  <c r="A1677" i="3"/>
  <c r="A1678" i="3"/>
  <c r="A1679" i="3"/>
  <c r="A1680" i="3"/>
  <c r="A1681" i="3"/>
  <c r="A1682" i="3"/>
  <c r="A1683" i="3"/>
  <c r="A1684" i="3"/>
  <c r="A1685" i="3"/>
  <c r="A1686" i="3"/>
  <c r="A1687" i="3"/>
  <c r="A1688" i="3"/>
  <c r="A1689" i="3"/>
  <c r="A1690" i="3"/>
  <c r="A1691" i="3"/>
  <c r="A1692" i="3"/>
  <c r="A1693" i="3"/>
  <c r="A1694" i="3"/>
  <c r="A1695" i="3"/>
  <c r="A1696" i="3"/>
  <c r="A1697" i="3"/>
  <c r="A1698" i="3"/>
  <c r="A1699" i="3"/>
  <c r="A1700" i="3"/>
  <c r="A1701" i="3"/>
  <c r="A1702" i="3"/>
  <c r="A1703" i="3"/>
  <c r="A1704" i="3"/>
  <c r="A1705" i="3"/>
  <c r="A1706" i="3"/>
  <c r="A1707" i="3"/>
  <c r="A1708" i="3"/>
  <c r="A1709" i="3"/>
  <c r="A1710" i="3"/>
  <c r="A1711" i="3"/>
  <c r="A1712" i="3"/>
  <c r="A1713" i="3"/>
  <c r="A1714" i="3"/>
  <c r="A1715" i="3"/>
  <c r="A1716" i="3"/>
  <c r="A1717" i="3"/>
  <c r="A1718" i="3"/>
  <c r="A1719" i="3"/>
  <c r="A1720" i="3"/>
  <c r="A1721" i="3"/>
  <c r="A1722" i="3"/>
  <c r="A1723" i="3"/>
  <c r="A1724" i="3"/>
  <c r="A1725" i="3"/>
  <c r="A1726" i="3"/>
  <c r="A1727" i="3"/>
  <c r="A1728" i="3"/>
  <c r="A1729" i="3"/>
  <c r="A1730" i="3"/>
  <c r="A1731" i="3"/>
  <c r="A1732" i="3"/>
  <c r="A1733" i="3"/>
  <c r="A1734" i="3"/>
  <c r="A1735" i="3"/>
  <c r="A1736" i="3"/>
  <c r="A1737" i="3"/>
  <c r="A1738" i="3"/>
  <c r="A1739" i="3"/>
  <c r="A1740" i="3"/>
  <c r="A1741" i="3"/>
  <c r="A1742" i="3"/>
  <c r="A1743" i="3"/>
  <c r="A1744" i="3"/>
  <c r="A1745" i="3"/>
  <c r="A1746" i="3"/>
  <c r="A1747" i="3"/>
  <c r="A1748" i="3"/>
  <c r="A1749" i="3"/>
  <c r="A1750" i="3"/>
  <c r="A1751" i="3"/>
  <c r="A1752" i="3"/>
  <c r="A1753" i="3"/>
  <c r="A1754" i="3"/>
  <c r="A1755" i="3"/>
  <c r="A1756" i="3"/>
  <c r="A1757" i="3"/>
  <c r="A1758" i="3"/>
  <c r="A1759" i="3"/>
  <c r="A1760" i="3"/>
  <c r="A1761" i="3"/>
  <c r="A1762" i="3"/>
  <c r="A1763" i="3"/>
  <c r="A1764" i="3"/>
  <c r="A1765" i="3"/>
  <c r="A1766" i="3"/>
  <c r="A1767" i="3"/>
  <c r="A1768" i="3"/>
  <c r="A1769" i="3"/>
  <c r="A1770" i="3"/>
  <c r="A1771" i="3"/>
  <c r="A1772" i="3"/>
  <c r="A1773" i="3"/>
  <c r="A1774" i="3"/>
  <c r="A1775" i="3"/>
  <c r="A1776" i="3"/>
  <c r="A1777" i="3"/>
  <c r="A1778" i="3"/>
  <c r="A1779" i="3"/>
  <c r="A1780" i="3"/>
  <c r="A1781" i="3"/>
  <c r="A1782" i="3"/>
  <c r="A1783" i="3"/>
  <c r="A1784" i="3"/>
  <c r="A1785" i="3"/>
  <c r="A1786" i="3"/>
  <c r="A1787" i="3"/>
  <c r="A1788" i="3"/>
  <c r="A1789" i="3"/>
  <c r="A1790" i="3"/>
  <c r="A1791" i="3"/>
  <c r="A1792" i="3"/>
  <c r="A1793" i="3"/>
  <c r="A1794" i="3"/>
  <c r="A1795" i="3"/>
  <c r="A1796" i="3"/>
  <c r="A1797" i="3"/>
  <c r="A1798" i="3"/>
  <c r="A1799" i="3"/>
  <c r="A1800" i="3"/>
  <c r="A1801" i="3"/>
  <c r="A1802" i="3"/>
  <c r="A1803" i="3"/>
  <c r="A1804" i="3"/>
  <c r="A1805" i="3"/>
  <c r="A1806" i="3"/>
  <c r="A1807" i="3"/>
  <c r="A1808" i="3"/>
  <c r="A1809" i="3"/>
  <c r="A1810" i="3"/>
  <c r="A1811" i="3"/>
  <c r="A1812" i="3"/>
  <c r="A1813" i="3"/>
  <c r="A1814" i="3"/>
  <c r="A1815" i="3"/>
  <c r="A1816" i="3"/>
  <c r="A1817" i="3"/>
  <c r="A1818" i="3"/>
  <c r="A1819" i="3"/>
  <c r="A1820" i="3"/>
  <c r="A1821" i="3"/>
  <c r="A1822" i="3"/>
  <c r="A1823" i="3"/>
  <c r="A1824" i="3"/>
  <c r="A1825" i="3"/>
  <c r="A1826" i="3"/>
  <c r="A1827" i="3"/>
  <c r="A1828" i="3"/>
  <c r="A1829" i="3"/>
  <c r="A1830" i="3"/>
  <c r="A1831" i="3"/>
  <c r="A1832" i="3"/>
  <c r="A1833" i="3"/>
  <c r="A1834" i="3"/>
  <c r="A1835" i="3"/>
  <c r="A1836" i="3"/>
  <c r="A1837" i="3"/>
  <c r="A1838" i="3"/>
  <c r="A1839" i="3"/>
  <c r="A1840" i="3"/>
  <c r="A1841" i="3"/>
  <c r="A1842" i="3"/>
  <c r="A1843" i="3"/>
  <c r="A1844" i="3"/>
  <c r="A1845" i="3"/>
  <c r="A1846" i="3"/>
  <c r="A1847" i="3"/>
  <c r="A1848" i="3"/>
  <c r="A1849" i="3"/>
  <c r="A1850" i="3"/>
  <c r="A1851" i="3"/>
  <c r="A1852" i="3"/>
  <c r="A1853" i="3"/>
  <c r="A1854" i="3"/>
  <c r="A1855" i="3"/>
  <c r="A1856" i="3"/>
  <c r="A1857" i="3"/>
  <c r="A1858" i="3"/>
  <c r="A1859" i="3"/>
  <c r="A1860" i="3"/>
  <c r="A1861" i="3"/>
  <c r="A1862" i="3"/>
  <c r="A1863" i="3"/>
  <c r="A1864" i="3"/>
  <c r="A1865" i="3"/>
  <c r="A1866" i="3"/>
  <c r="A1867" i="3"/>
  <c r="A1868" i="3"/>
  <c r="A1869" i="3"/>
  <c r="A1870" i="3"/>
  <c r="A1871" i="3"/>
  <c r="A1872" i="3"/>
  <c r="A1873" i="3"/>
  <c r="A1874" i="3"/>
  <c r="A1875" i="3"/>
  <c r="A1876" i="3"/>
  <c r="A1877" i="3"/>
  <c r="A1878" i="3"/>
  <c r="A1879" i="3"/>
  <c r="A1880" i="3"/>
  <c r="A1881" i="3"/>
  <c r="A1882" i="3"/>
  <c r="A1883" i="3"/>
  <c r="A1884" i="3"/>
  <c r="A1885" i="3"/>
  <c r="A1886" i="3"/>
  <c r="A1887" i="3"/>
  <c r="A1888" i="3"/>
  <c r="A1889" i="3"/>
  <c r="A1890" i="3"/>
  <c r="A1891" i="3"/>
  <c r="A1892" i="3"/>
  <c r="A1893" i="3"/>
  <c r="A1894" i="3"/>
  <c r="A1895" i="3"/>
  <c r="A1896" i="3"/>
  <c r="A1897" i="3"/>
  <c r="A1898" i="3"/>
  <c r="A1899" i="3"/>
  <c r="A1900" i="3"/>
  <c r="A1901" i="3"/>
  <c r="A1902" i="3"/>
  <c r="A1903" i="3"/>
  <c r="A1904" i="3"/>
  <c r="A1905" i="3"/>
  <c r="A1906" i="3"/>
  <c r="A1907" i="3"/>
  <c r="A1908" i="3"/>
  <c r="A1909" i="3"/>
  <c r="A1910" i="3"/>
  <c r="A1911" i="3"/>
  <c r="A1912" i="3"/>
  <c r="A1913" i="3"/>
  <c r="A1914" i="3"/>
  <c r="A1915" i="3"/>
  <c r="A1916" i="3"/>
  <c r="A1917" i="3"/>
  <c r="A1918" i="3"/>
  <c r="A1919" i="3"/>
  <c r="A1920" i="3"/>
  <c r="A1921" i="3"/>
  <c r="A1922" i="3"/>
  <c r="A1923" i="3"/>
  <c r="A1924" i="3"/>
  <c r="A1925" i="3"/>
  <c r="A1926" i="3"/>
  <c r="A1927" i="3"/>
  <c r="A1928" i="3"/>
  <c r="A1929" i="3"/>
  <c r="A1930" i="3"/>
  <c r="A1931" i="3"/>
  <c r="A1932" i="3"/>
  <c r="A1933" i="3"/>
  <c r="A1934" i="3"/>
  <c r="A1935" i="3"/>
  <c r="A1936" i="3"/>
  <c r="A1937" i="3"/>
  <c r="A1938" i="3"/>
  <c r="A1939" i="3"/>
  <c r="A1940" i="3"/>
  <c r="A1941" i="3"/>
  <c r="A1942" i="3"/>
  <c r="A1943" i="3"/>
  <c r="A1944" i="3"/>
  <c r="A1945" i="3"/>
  <c r="A1946" i="3"/>
  <c r="A1947" i="3"/>
  <c r="A1948" i="3"/>
  <c r="A1949" i="3"/>
  <c r="A1950" i="3"/>
  <c r="A1951" i="3"/>
  <c r="A1952" i="3"/>
  <c r="A1953" i="3"/>
  <c r="A1954" i="3"/>
  <c r="A1955" i="3"/>
  <c r="A1956" i="3"/>
  <c r="A1957" i="3"/>
  <c r="A1958" i="3"/>
  <c r="A1959" i="3"/>
  <c r="A1960" i="3"/>
  <c r="A1961" i="3"/>
  <c r="A1962" i="3"/>
  <c r="A1963" i="3"/>
  <c r="A1964" i="3"/>
  <c r="A1965" i="3"/>
  <c r="A1966" i="3"/>
  <c r="A1967" i="3"/>
  <c r="A1968" i="3"/>
  <c r="A1969" i="3"/>
  <c r="A1970" i="3"/>
  <c r="A1971" i="3"/>
  <c r="A1972" i="3"/>
  <c r="A1973" i="3"/>
  <c r="A1974" i="3"/>
  <c r="A1975" i="3"/>
  <c r="A1976" i="3"/>
  <c r="A1977" i="3"/>
  <c r="A1978" i="3"/>
  <c r="A1979" i="3"/>
  <c r="A1980" i="3"/>
  <c r="A1981" i="3"/>
  <c r="A1982" i="3"/>
  <c r="A1983" i="3"/>
  <c r="A1984" i="3"/>
  <c r="A1985" i="3"/>
  <c r="A1986" i="3"/>
  <c r="A1987" i="3"/>
  <c r="A1988" i="3"/>
  <c r="A1989" i="3"/>
  <c r="A1990" i="3"/>
  <c r="A1991" i="3"/>
  <c r="A1992" i="3"/>
  <c r="A1993" i="3"/>
  <c r="A1994" i="3"/>
  <c r="A1995" i="3"/>
  <c r="A1996" i="3"/>
  <c r="A1997" i="3"/>
  <c r="A1998" i="3"/>
  <c r="A1999" i="3"/>
  <c r="A2000" i="3"/>
  <c r="A2001" i="3"/>
  <c r="A2002" i="3"/>
  <c r="A2003" i="3"/>
  <c r="A2004" i="3"/>
  <c r="A2005" i="3"/>
  <c r="A2006" i="3"/>
  <c r="A2007" i="3"/>
  <c r="A2008" i="3"/>
  <c r="A2009" i="3"/>
  <c r="A2010" i="3"/>
  <c r="A2011" i="3"/>
  <c r="A2012" i="3"/>
  <c r="A2013" i="3"/>
  <c r="A2014" i="3"/>
  <c r="A2015" i="3"/>
  <c r="A2016" i="3"/>
  <c r="A2017" i="3"/>
  <c r="A2018" i="3"/>
  <c r="A2019" i="3"/>
  <c r="A2020" i="3"/>
  <c r="A2021" i="3"/>
  <c r="A2022" i="3"/>
  <c r="A2023" i="3"/>
  <c r="A2024" i="3"/>
  <c r="A2025" i="3"/>
  <c r="A2026" i="3"/>
  <c r="A2027" i="3"/>
  <c r="A2028" i="3"/>
  <c r="A2029" i="3"/>
  <c r="A2030" i="3"/>
  <c r="A2031" i="3"/>
  <c r="A2032" i="3"/>
  <c r="A2033" i="3"/>
  <c r="A2034" i="3"/>
  <c r="A2035" i="3"/>
  <c r="A2036" i="3"/>
  <c r="A2037" i="3"/>
  <c r="A2038" i="3"/>
  <c r="A2039" i="3"/>
  <c r="A2040" i="3"/>
  <c r="A2041" i="3"/>
  <c r="A2042" i="3"/>
  <c r="A2043" i="3"/>
  <c r="A2044" i="3"/>
  <c r="A2045" i="3"/>
  <c r="A2046" i="3"/>
  <c r="A2047" i="3"/>
  <c r="A2048" i="3"/>
  <c r="A2049" i="3"/>
  <c r="A2050" i="3"/>
  <c r="A2051" i="3"/>
  <c r="A2052" i="3"/>
  <c r="A2053" i="3"/>
  <c r="A2054" i="3"/>
  <c r="A2055" i="3"/>
  <c r="A2056" i="3"/>
  <c r="A2057" i="3"/>
  <c r="A2058" i="3"/>
  <c r="A2059" i="3"/>
  <c r="A2060" i="3"/>
  <c r="A2061" i="3"/>
  <c r="A2062" i="3"/>
  <c r="A2063" i="3"/>
  <c r="A2064" i="3"/>
  <c r="A2065" i="3"/>
  <c r="A2066" i="3"/>
  <c r="A2067" i="3"/>
  <c r="A2068" i="3"/>
  <c r="A2069" i="3"/>
  <c r="A2070" i="3"/>
  <c r="A2071" i="3"/>
  <c r="A2072" i="3"/>
  <c r="A2073" i="3"/>
  <c r="A2074" i="3"/>
  <c r="A2075" i="3"/>
  <c r="A2076" i="3"/>
  <c r="A2077" i="3"/>
  <c r="A2078" i="3"/>
  <c r="A2079" i="3"/>
  <c r="A2080" i="3"/>
  <c r="A2081" i="3"/>
  <c r="A2082" i="3"/>
  <c r="A2083" i="3"/>
  <c r="A2084" i="3"/>
  <c r="A2085" i="3"/>
  <c r="A2086" i="3"/>
  <c r="A2087" i="3"/>
  <c r="A2088" i="3"/>
  <c r="A2089" i="3"/>
  <c r="A2090" i="3"/>
  <c r="A2091" i="3"/>
  <c r="A2092" i="3"/>
  <c r="A2093" i="3"/>
  <c r="A2094" i="3"/>
  <c r="A2095" i="3"/>
  <c r="A2096" i="3"/>
  <c r="A2097" i="3"/>
  <c r="A2098" i="3"/>
  <c r="A2099" i="3"/>
  <c r="A2100" i="3"/>
  <c r="A2101" i="3"/>
  <c r="A2102" i="3"/>
  <c r="A2103" i="3"/>
  <c r="A2104" i="3"/>
  <c r="A2105" i="3"/>
  <c r="A2106" i="3"/>
  <c r="A2107" i="3"/>
  <c r="A2108" i="3"/>
  <c r="A2109" i="3"/>
  <c r="A2110" i="3"/>
  <c r="A2111" i="3"/>
  <c r="A2112" i="3"/>
  <c r="A2113" i="3"/>
  <c r="A2114" i="3"/>
  <c r="A2115" i="3"/>
  <c r="A2116" i="3"/>
  <c r="A2117" i="3"/>
  <c r="A2118" i="3"/>
  <c r="A2119" i="3"/>
  <c r="A2120" i="3"/>
  <c r="A2121" i="3"/>
  <c r="A2122" i="3"/>
  <c r="A2123" i="3"/>
  <c r="A2124" i="3"/>
  <c r="A2125" i="3"/>
  <c r="A2126" i="3"/>
  <c r="A2127" i="3"/>
  <c r="A2128" i="3"/>
  <c r="A2129" i="3"/>
  <c r="A2130" i="3"/>
  <c r="A2131" i="3"/>
  <c r="A2132" i="3"/>
  <c r="A2133" i="3"/>
  <c r="A2134" i="3"/>
  <c r="A2135" i="3"/>
  <c r="A2136" i="3"/>
  <c r="A2137" i="3"/>
  <c r="A2138" i="3"/>
  <c r="A2139" i="3"/>
  <c r="A2140" i="3"/>
  <c r="A2141" i="3"/>
  <c r="A2142" i="3"/>
  <c r="A2143" i="3"/>
  <c r="A2144" i="3"/>
  <c r="A2145" i="3"/>
  <c r="A2146" i="3"/>
  <c r="A2147" i="3"/>
  <c r="A2148" i="3"/>
  <c r="A2149" i="3"/>
  <c r="A2150" i="3"/>
  <c r="A2151" i="3"/>
  <c r="A2152" i="3"/>
  <c r="A2153" i="3"/>
  <c r="A2154" i="3"/>
  <c r="A2155" i="3"/>
  <c r="A2156" i="3"/>
  <c r="A2157" i="3"/>
  <c r="A2158" i="3"/>
  <c r="A2159" i="3"/>
  <c r="A2160" i="3"/>
  <c r="A2161" i="3"/>
  <c r="A2162" i="3"/>
  <c r="A2163" i="3"/>
  <c r="A2164" i="3"/>
  <c r="A2165" i="3"/>
  <c r="A2166" i="3"/>
  <c r="A2167" i="3"/>
  <c r="A2168" i="3"/>
  <c r="A2169" i="3"/>
  <c r="A2170" i="3"/>
  <c r="A2171" i="3"/>
  <c r="A2172" i="3"/>
  <c r="A2173" i="3"/>
  <c r="A2174" i="3"/>
  <c r="A2175" i="3"/>
  <c r="A2176" i="3"/>
  <c r="A2177" i="3"/>
  <c r="A2178" i="3"/>
  <c r="A2179" i="3"/>
  <c r="A2180" i="3"/>
  <c r="A2181" i="3"/>
  <c r="A2182" i="3"/>
  <c r="A2183" i="3"/>
  <c r="A2184" i="3"/>
  <c r="A2185" i="3"/>
  <c r="A2186" i="3"/>
  <c r="A2187" i="3"/>
  <c r="A2188" i="3"/>
  <c r="A2189" i="3"/>
  <c r="A2190" i="3"/>
  <c r="A2191" i="3"/>
  <c r="A2192" i="3"/>
  <c r="A2193" i="3"/>
  <c r="A2194" i="3"/>
  <c r="A2195" i="3"/>
  <c r="A2196" i="3"/>
  <c r="A2197" i="3"/>
  <c r="A2198" i="3"/>
  <c r="A2199" i="3"/>
  <c r="A2200" i="3"/>
  <c r="A2201" i="3"/>
  <c r="A2202" i="3"/>
  <c r="A2203" i="3"/>
  <c r="A2204" i="3"/>
  <c r="A2205" i="3"/>
  <c r="A2206" i="3"/>
  <c r="A2207" i="3"/>
  <c r="A2208" i="3"/>
  <c r="A2209" i="3"/>
  <c r="A2210" i="3"/>
  <c r="A2211" i="3"/>
  <c r="A2212" i="3"/>
  <c r="A2213" i="3"/>
  <c r="A2214" i="3"/>
  <c r="A2215" i="3"/>
  <c r="A2216" i="3"/>
  <c r="A2217" i="3"/>
  <c r="A2218" i="3"/>
  <c r="A2219" i="3"/>
  <c r="A2220" i="3"/>
  <c r="A2221" i="3"/>
  <c r="A2222" i="3"/>
  <c r="A2223" i="3"/>
  <c r="A2224" i="3"/>
  <c r="A2225" i="3"/>
  <c r="A2226" i="3"/>
  <c r="A2227" i="3"/>
  <c r="A2228" i="3"/>
  <c r="A2229" i="3"/>
  <c r="A2230" i="3"/>
  <c r="A2231" i="3"/>
  <c r="A2232" i="3"/>
  <c r="A2233" i="3"/>
  <c r="A2234" i="3"/>
  <c r="A2235" i="3"/>
  <c r="A2236" i="3"/>
  <c r="A2237" i="3"/>
  <c r="A2238" i="3"/>
  <c r="A2239" i="3"/>
  <c r="A2240" i="3"/>
  <c r="A2241" i="3"/>
  <c r="A2242" i="3"/>
  <c r="A2243" i="3"/>
  <c r="A2244" i="3"/>
  <c r="A2245" i="3"/>
  <c r="A2246" i="3"/>
  <c r="A2247" i="3"/>
  <c r="A2248" i="3"/>
  <c r="A2249" i="3"/>
  <c r="A2250" i="3"/>
  <c r="A2251" i="3"/>
  <c r="A2252" i="3"/>
  <c r="A2253" i="3"/>
  <c r="A2254" i="3"/>
  <c r="A2255" i="3"/>
  <c r="A2256" i="3"/>
  <c r="A2257" i="3"/>
  <c r="A2258" i="3"/>
  <c r="A2259" i="3"/>
  <c r="A2260" i="3"/>
  <c r="A2261" i="3"/>
  <c r="A2262" i="3"/>
  <c r="A2263" i="3"/>
  <c r="A2264" i="3"/>
  <c r="A2265" i="3"/>
  <c r="A2266" i="3"/>
  <c r="A2267" i="3"/>
  <c r="A2268" i="3"/>
  <c r="A2269" i="3"/>
  <c r="A2270" i="3"/>
  <c r="A2271" i="3"/>
  <c r="A2272" i="3"/>
  <c r="A2273" i="3"/>
  <c r="A2274" i="3"/>
  <c r="A2275" i="3"/>
  <c r="A2276" i="3"/>
  <c r="A2277" i="3"/>
  <c r="A2278" i="3"/>
  <c r="A2279" i="3"/>
  <c r="A2280" i="3"/>
  <c r="A2281" i="3"/>
  <c r="A2282" i="3"/>
  <c r="A2283" i="3"/>
  <c r="A2284" i="3"/>
  <c r="A2285" i="3"/>
  <c r="A2286" i="3"/>
  <c r="A2287" i="3"/>
  <c r="A2288" i="3"/>
  <c r="A2289" i="3"/>
  <c r="A2290" i="3"/>
  <c r="A2291" i="3"/>
  <c r="A2292" i="3"/>
  <c r="A2293" i="3"/>
  <c r="A2294" i="3"/>
  <c r="A2295" i="3"/>
  <c r="A2296" i="3"/>
  <c r="A2297" i="3"/>
  <c r="A2298" i="3"/>
  <c r="A2299" i="3"/>
  <c r="A2300" i="3"/>
  <c r="A2301" i="3"/>
  <c r="A2302" i="3"/>
  <c r="A2303" i="3"/>
  <c r="A2304" i="3"/>
  <c r="A2305" i="3"/>
  <c r="A2306" i="3"/>
  <c r="A2307" i="3"/>
  <c r="A2308" i="3"/>
  <c r="A2309" i="3"/>
  <c r="A2310" i="3"/>
  <c r="A2311" i="3"/>
  <c r="A2312" i="3"/>
  <c r="A2313" i="3"/>
  <c r="A2314" i="3"/>
  <c r="A2315" i="3"/>
  <c r="A2316" i="3"/>
  <c r="A2317" i="3"/>
  <c r="A2318" i="3"/>
  <c r="A2319" i="3"/>
  <c r="A2320" i="3"/>
  <c r="A2321" i="3"/>
  <c r="A2322" i="3"/>
  <c r="A2323" i="3"/>
  <c r="A2324" i="3"/>
  <c r="A2325" i="3"/>
  <c r="A2326" i="3"/>
  <c r="A2327" i="3"/>
  <c r="A2328" i="3"/>
  <c r="A2329" i="3"/>
  <c r="A2330" i="3"/>
  <c r="A2331" i="3"/>
  <c r="A2332" i="3"/>
  <c r="A2333" i="3"/>
  <c r="A2334" i="3"/>
  <c r="A2335" i="3"/>
  <c r="A2336" i="3"/>
  <c r="A2337" i="3"/>
  <c r="A2338" i="3"/>
  <c r="A2339" i="3"/>
  <c r="A2340" i="3"/>
  <c r="A2341" i="3"/>
  <c r="A2342" i="3"/>
  <c r="A2343" i="3"/>
  <c r="A2344" i="3"/>
  <c r="A2345" i="3"/>
  <c r="A2346" i="3"/>
  <c r="A2347" i="3"/>
  <c r="A2348" i="3"/>
  <c r="A2349" i="3"/>
  <c r="A2350" i="3"/>
  <c r="A2351" i="3"/>
  <c r="A2352" i="3"/>
  <c r="A2353" i="3"/>
  <c r="A2354" i="3"/>
  <c r="A2355" i="3"/>
  <c r="A2356" i="3"/>
  <c r="A2357" i="3"/>
  <c r="A2358" i="3"/>
  <c r="A2359" i="3"/>
  <c r="A2360" i="3"/>
  <c r="A2361" i="3"/>
  <c r="A2362" i="3"/>
  <c r="A2363" i="3"/>
  <c r="A2364" i="3"/>
  <c r="A2365" i="3"/>
  <c r="A2366" i="3"/>
  <c r="A2367" i="3"/>
  <c r="A2368" i="3"/>
  <c r="A2369" i="3"/>
  <c r="A2370" i="3"/>
  <c r="A2371" i="3"/>
  <c r="A2372" i="3"/>
  <c r="A2373" i="3"/>
  <c r="A2374" i="3"/>
  <c r="A2375" i="3"/>
  <c r="A2376" i="3"/>
  <c r="A2377" i="3"/>
  <c r="A2378" i="3"/>
  <c r="A2379" i="3"/>
  <c r="A2380" i="3"/>
  <c r="A2381" i="3"/>
  <c r="A2382" i="3"/>
  <c r="A2383" i="3"/>
  <c r="A2384" i="3"/>
  <c r="A2385" i="3"/>
  <c r="A2386" i="3"/>
  <c r="A2387" i="3"/>
  <c r="A2388" i="3"/>
  <c r="A2389" i="3"/>
  <c r="A2390" i="3"/>
  <c r="A2391" i="3"/>
  <c r="A2392" i="3"/>
  <c r="A2393" i="3"/>
  <c r="A2394" i="3"/>
  <c r="A2395" i="3"/>
  <c r="A2396" i="3"/>
  <c r="A2397" i="3"/>
  <c r="A2398" i="3"/>
  <c r="A2399" i="3"/>
  <c r="A2400" i="3"/>
  <c r="A2401" i="3"/>
  <c r="A2402" i="3"/>
  <c r="A2403" i="3"/>
  <c r="A2404" i="3"/>
  <c r="A2405" i="3"/>
  <c r="A2406" i="3"/>
  <c r="A2407" i="3"/>
  <c r="A2408" i="3"/>
  <c r="A2409" i="3"/>
  <c r="A2410" i="3"/>
  <c r="A2411" i="3"/>
  <c r="A2412" i="3"/>
  <c r="A2413" i="3"/>
  <c r="A2414" i="3"/>
  <c r="A2415" i="3"/>
  <c r="A2416" i="3"/>
  <c r="A2417" i="3"/>
  <c r="A2418" i="3"/>
  <c r="A2419" i="3"/>
  <c r="A2420" i="3"/>
  <c r="A2421" i="3"/>
  <c r="A2422" i="3"/>
  <c r="A2423" i="3"/>
  <c r="A2424" i="3"/>
  <c r="A2425" i="3"/>
  <c r="A2426" i="3"/>
  <c r="A2427" i="3"/>
  <c r="A2428" i="3"/>
  <c r="A2429" i="3"/>
  <c r="A2430" i="3"/>
  <c r="A2431" i="3"/>
  <c r="A2432" i="3"/>
  <c r="A2433" i="3"/>
  <c r="A2434" i="3"/>
  <c r="A2435" i="3"/>
  <c r="A2436" i="3"/>
  <c r="A2437" i="3"/>
  <c r="A2438" i="3"/>
  <c r="A2439" i="3"/>
  <c r="A2440" i="3"/>
  <c r="A2441" i="3"/>
  <c r="A2442" i="3"/>
  <c r="A2443" i="3"/>
  <c r="A2444" i="3"/>
  <c r="A2445" i="3"/>
  <c r="A2446" i="3"/>
  <c r="A2447" i="3"/>
  <c r="A2448" i="3"/>
  <c r="A2449" i="3"/>
  <c r="A2450" i="3"/>
  <c r="A2451" i="3"/>
  <c r="A2452" i="3"/>
  <c r="A2453" i="3"/>
  <c r="A2454" i="3"/>
  <c r="A2455" i="3"/>
  <c r="A2456" i="3"/>
  <c r="A2457" i="3"/>
  <c r="A2458" i="3"/>
  <c r="A2459" i="3"/>
  <c r="A2460" i="3"/>
  <c r="A2461" i="3"/>
  <c r="A2462" i="3"/>
  <c r="A2463" i="3"/>
  <c r="A2464" i="3"/>
  <c r="A2465" i="3"/>
  <c r="A2466" i="3"/>
  <c r="A2467" i="3"/>
  <c r="A2468" i="3"/>
  <c r="A2469" i="3"/>
  <c r="A2470" i="3"/>
  <c r="A2471" i="3"/>
  <c r="A2472" i="3"/>
  <c r="A2473" i="3"/>
  <c r="A2474" i="3"/>
  <c r="A2475" i="3"/>
  <c r="A2476" i="3"/>
  <c r="A2477" i="3"/>
  <c r="A2478" i="3"/>
  <c r="A2479" i="3"/>
  <c r="A2480" i="3"/>
  <c r="A2481" i="3"/>
  <c r="A2482" i="3"/>
  <c r="A2483" i="3"/>
  <c r="A2484" i="3"/>
  <c r="A2485" i="3"/>
  <c r="A2486" i="3"/>
  <c r="A2487" i="3"/>
  <c r="A2488" i="3"/>
  <c r="A2489" i="3"/>
  <c r="A2490" i="3"/>
  <c r="A2491" i="3"/>
  <c r="A2492" i="3"/>
  <c r="A2493" i="3"/>
  <c r="A2494" i="3"/>
  <c r="A2495" i="3"/>
  <c r="A2496" i="3"/>
  <c r="A2497" i="3"/>
  <c r="A2498" i="3"/>
  <c r="A2499" i="3"/>
  <c r="A2500" i="3"/>
  <c r="A2501" i="3"/>
  <c r="A2502" i="3"/>
  <c r="A2503" i="3"/>
  <c r="A2504" i="3"/>
  <c r="A2505" i="3"/>
  <c r="A2506" i="3"/>
  <c r="A2507" i="3"/>
  <c r="A2508" i="3"/>
  <c r="A2509" i="3"/>
  <c r="A2510" i="3"/>
  <c r="A2511" i="3"/>
  <c r="A2512" i="3"/>
  <c r="A2513" i="3"/>
  <c r="A2514" i="3"/>
  <c r="A2515" i="3"/>
  <c r="A2516" i="3"/>
  <c r="A2517" i="3"/>
  <c r="A2518" i="3"/>
  <c r="A2519" i="3"/>
  <c r="A2520" i="3"/>
  <c r="A2521" i="3"/>
  <c r="A2522" i="3"/>
  <c r="A2523" i="3"/>
  <c r="A2524" i="3"/>
  <c r="A2525" i="3"/>
  <c r="A2526" i="3"/>
  <c r="A2527" i="3"/>
  <c r="A2528" i="3"/>
  <c r="A2529" i="3"/>
  <c r="A2530" i="3"/>
  <c r="A2531" i="3"/>
  <c r="A2532" i="3"/>
  <c r="A2533" i="3"/>
  <c r="A2534" i="3"/>
  <c r="A2535" i="3"/>
  <c r="A2536" i="3"/>
  <c r="A2537" i="3"/>
  <c r="A2538" i="3"/>
  <c r="A2539" i="3"/>
  <c r="A2540" i="3"/>
  <c r="A2541" i="3"/>
  <c r="A2542" i="3"/>
  <c r="A2543" i="3"/>
  <c r="A2544" i="3"/>
  <c r="A2545" i="3"/>
  <c r="A2546" i="3"/>
  <c r="A2547" i="3"/>
  <c r="A2548" i="3"/>
  <c r="A2549" i="3"/>
  <c r="A2550" i="3"/>
  <c r="A2551" i="3"/>
  <c r="A2552" i="3"/>
  <c r="A2553" i="3"/>
  <c r="A2554" i="3"/>
  <c r="A2555" i="3"/>
  <c r="A2556" i="3"/>
  <c r="A2557" i="3"/>
  <c r="A2558" i="3"/>
  <c r="A2559" i="3"/>
  <c r="A2560" i="3"/>
  <c r="A2561" i="3"/>
  <c r="A2562" i="3"/>
  <c r="A2563" i="3"/>
  <c r="A2564" i="3"/>
  <c r="A2565" i="3"/>
  <c r="A2566" i="3"/>
  <c r="A2567" i="3"/>
  <c r="A2568" i="3"/>
  <c r="A2569" i="3"/>
  <c r="A2570" i="3"/>
  <c r="A2571" i="3"/>
  <c r="A2572" i="3"/>
  <c r="A2573" i="3"/>
  <c r="A2574" i="3"/>
  <c r="A2575" i="3"/>
  <c r="A2576" i="3"/>
  <c r="A2577" i="3"/>
  <c r="A2578" i="3"/>
  <c r="A2579" i="3"/>
  <c r="A2580" i="3"/>
  <c r="A2581" i="3"/>
  <c r="A2582" i="3"/>
  <c r="A2583" i="3"/>
  <c r="A2584" i="3"/>
  <c r="A2585" i="3"/>
  <c r="A2586" i="3"/>
  <c r="A2587" i="3"/>
  <c r="A2588" i="3"/>
  <c r="A2589" i="3"/>
  <c r="A2590" i="3"/>
  <c r="A2591" i="3"/>
  <c r="A2592" i="3"/>
  <c r="A2593" i="3"/>
  <c r="A2594" i="3"/>
  <c r="A2595" i="3"/>
  <c r="A2596" i="3"/>
  <c r="A2597" i="3"/>
  <c r="A2598" i="3"/>
  <c r="A2599" i="3"/>
  <c r="A2600" i="3"/>
  <c r="A2601" i="3"/>
  <c r="A2602" i="3"/>
  <c r="A2603" i="3"/>
  <c r="A2604" i="3"/>
  <c r="A2605" i="3"/>
  <c r="A2606" i="3"/>
  <c r="A2607" i="3"/>
  <c r="A2608" i="3"/>
  <c r="A2609" i="3"/>
  <c r="A2610" i="3"/>
  <c r="A2611" i="3"/>
  <c r="A2612" i="3"/>
  <c r="A2613" i="3"/>
  <c r="A2614" i="3"/>
  <c r="A2615" i="3"/>
  <c r="A2616" i="3"/>
  <c r="A2617" i="3"/>
  <c r="A2618" i="3"/>
  <c r="A2619" i="3"/>
  <c r="A2620" i="3"/>
  <c r="A2621" i="3"/>
  <c r="A2622" i="3"/>
  <c r="A2623" i="3"/>
  <c r="A2624" i="3"/>
  <c r="A2625" i="3"/>
  <c r="A2626" i="3"/>
  <c r="A2627" i="3"/>
  <c r="A2628" i="3"/>
  <c r="A2629" i="3"/>
  <c r="A2630" i="3"/>
  <c r="A2631" i="3"/>
  <c r="A2632" i="3"/>
  <c r="A2633" i="3"/>
  <c r="A2634" i="3"/>
  <c r="A2635" i="3"/>
  <c r="A2636" i="3"/>
  <c r="A2637" i="3"/>
  <c r="A2638" i="3"/>
  <c r="A2639" i="3"/>
  <c r="A2640" i="3"/>
  <c r="A2641" i="3"/>
  <c r="A2642" i="3"/>
  <c r="A2643" i="3"/>
  <c r="A2644" i="3"/>
  <c r="A2645" i="3"/>
  <c r="A2646" i="3"/>
  <c r="A2647" i="3"/>
  <c r="A2648" i="3"/>
  <c r="A2649" i="3"/>
  <c r="A2650" i="3"/>
  <c r="A2651" i="3"/>
  <c r="A2652" i="3"/>
  <c r="A2653" i="3"/>
  <c r="A2654" i="3"/>
  <c r="A2655" i="3"/>
  <c r="A2656" i="3"/>
  <c r="A2657" i="3"/>
  <c r="A2658" i="3"/>
  <c r="A2659" i="3"/>
  <c r="A2660" i="3"/>
  <c r="A2661" i="3"/>
  <c r="A2662" i="3"/>
  <c r="A2663" i="3"/>
  <c r="A2664" i="3"/>
  <c r="A2665" i="3"/>
  <c r="A2666" i="3"/>
  <c r="A2667" i="3"/>
  <c r="A2668" i="3"/>
  <c r="A2669" i="3"/>
  <c r="A2670" i="3"/>
  <c r="A2671" i="3"/>
  <c r="A2672" i="3"/>
  <c r="A2673" i="3"/>
  <c r="A2674" i="3"/>
  <c r="A2675" i="3"/>
  <c r="A2676" i="3"/>
  <c r="A2677" i="3"/>
  <c r="A2678" i="3"/>
  <c r="A2679" i="3"/>
  <c r="A2680" i="3"/>
  <c r="A2681" i="3"/>
  <c r="A2682" i="3"/>
  <c r="A2683" i="3"/>
  <c r="A2684" i="3"/>
  <c r="A2685" i="3"/>
  <c r="A2686" i="3"/>
  <c r="A2687" i="3"/>
  <c r="A2688" i="3"/>
  <c r="A2689" i="3"/>
  <c r="A2690" i="3"/>
  <c r="A2691" i="3"/>
  <c r="A2692" i="3"/>
  <c r="A2693" i="3"/>
  <c r="A2694" i="3"/>
  <c r="A2695" i="3"/>
  <c r="A2696" i="3"/>
  <c r="A2697" i="3"/>
  <c r="A2698" i="3"/>
  <c r="A2699" i="3"/>
  <c r="A2700" i="3"/>
  <c r="A2701" i="3"/>
  <c r="A2702" i="3"/>
  <c r="A2703" i="3"/>
  <c r="A2704" i="3"/>
  <c r="A2705" i="3"/>
  <c r="A2706" i="3"/>
  <c r="A2707" i="3"/>
  <c r="A2708" i="3"/>
  <c r="A2709" i="3"/>
  <c r="A2710" i="3"/>
  <c r="A2711" i="3"/>
  <c r="A2712" i="3"/>
  <c r="A2713" i="3"/>
  <c r="A2714" i="3"/>
  <c r="A2715" i="3"/>
  <c r="A2716" i="3"/>
  <c r="A2717" i="3"/>
  <c r="A2718" i="3"/>
  <c r="A2719" i="3"/>
  <c r="A2720" i="3"/>
  <c r="A2721" i="3"/>
  <c r="A2722" i="3"/>
  <c r="A2723" i="3"/>
  <c r="A2724" i="3"/>
  <c r="A2725" i="3"/>
  <c r="A2726" i="3"/>
  <c r="A2727" i="3"/>
  <c r="A2728" i="3"/>
  <c r="A2729" i="3"/>
  <c r="A2730" i="3"/>
  <c r="A2731" i="3"/>
  <c r="A2732" i="3"/>
  <c r="A2733" i="3"/>
  <c r="A2734" i="3"/>
  <c r="A2735" i="3"/>
  <c r="A2736" i="3"/>
  <c r="A2737" i="3"/>
  <c r="A2738" i="3"/>
  <c r="A2739" i="3"/>
  <c r="A2740" i="3"/>
  <c r="A2741" i="3"/>
  <c r="A2742" i="3"/>
  <c r="A2743" i="3"/>
  <c r="A2744" i="3"/>
  <c r="A2745" i="3"/>
  <c r="A2746" i="3"/>
  <c r="A2747" i="3"/>
  <c r="A2748" i="3"/>
  <c r="A2749" i="3"/>
  <c r="A2750" i="3"/>
  <c r="A2751" i="3"/>
  <c r="A2752" i="3"/>
  <c r="A2753" i="3"/>
  <c r="A2754" i="3"/>
  <c r="A2755" i="3"/>
  <c r="A2756" i="3"/>
  <c r="A2757" i="3"/>
  <c r="A2758" i="3"/>
  <c r="A2759" i="3"/>
  <c r="A2760" i="3"/>
  <c r="A2761" i="3"/>
  <c r="A2762" i="3"/>
  <c r="A2763" i="3"/>
  <c r="A2764" i="3"/>
  <c r="A2765" i="3"/>
  <c r="A2766" i="3"/>
  <c r="A2767" i="3"/>
  <c r="A2768" i="3"/>
  <c r="A2769" i="3"/>
  <c r="A2770" i="3"/>
  <c r="A2771" i="3"/>
  <c r="A2772" i="3"/>
  <c r="A2773" i="3"/>
  <c r="A2774" i="3"/>
  <c r="A2775" i="3"/>
  <c r="A2776" i="3"/>
  <c r="A2777" i="3"/>
  <c r="A2778" i="3"/>
  <c r="A2779" i="3"/>
  <c r="A2780" i="3"/>
  <c r="A2781" i="3"/>
  <c r="A2782" i="3"/>
  <c r="A2783" i="3"/>
  <c r="A2784" i="3"/>
  <c r="A2785" i="3"/>
  <c r="A2786" i="3"/>
  <c r="A2787" i="3"/>
  <c r="A2788" i="3"/>
  <c r="A2789" i="3"/>
  <c r="A2790" i="3"/>
  <c r="A2791" i="3"/>
  <c r="A2792" i="3"/>
  <c r="A2793" i="3"/>
  <c r="A2794" i="3"/>
  <c r="A2795" i="3"/>
  <c r="A2796" i="3"/>
  <c r="A2797" i="3"/>
  <c r="A2798" i="3"/>
  <c r="A2799" i="3"/>
  <c r="A2800" i="3"/>
  <c r="A2801" i="3"/>
  <c r="A2802" i="3"/>
  <c r="A2803" i="3"/>
  <c r="A2804" i="3"/>
  <c r="A2805" i="3"/>
  <c r="A2806" i="3"/>
  <c r="A2807" i="3"/>
  <c r="A2808" i="3"/>
  <c r="A2809" i="3"/>
  <c r="A2810" i="3"/>
  <c r="A2811" i="3"/>
  <c r="A2812" i="3"/>
  <c r="A2813" i="3"/>
  <c r="A2814" i="3"/>
  <c r="A2815" i="3"/>
  <c r="A2816" i="3"/>
  <c r="A2817" i="3"/>
  <c r="A2818" i="3"/>
  <c r="A2819" i="3"/>
  <c r="A2820" i="3"/>
  <c r="A2821" i="3"/>
  <c r="A2822" i="3"/>
  <c r="A2823" i="3"/>
  <c r="A2824" i="3"/>
  <c r="A2825" i="3"/>
  <c r="A2826" i="3"/>
  <c r="A2827" i="3"/>
  <c r="A2828" i="3"/>
  <c r="A2829" i="3"/>
  <c r="A2830" i="3"/>
  <c r="A2831" i="3"/>
  <c r="A2832" i="3"/>
  <c r="A2833" i="3"/>
  <c r="A2834" i="3"/>
  <c r="A2835" i="3"/>
  <c r="A2836" i="3"/>
  <c r="A2837" i="3"/>
  <c r="A2838" i="3"/>
  <c r="A2839" i="3"/>
  <c r="A2840" i="3"/>
  <c r="A2841" i="3"/>
  <c r="A2842" i="3"/>
  <c r="A2843" i="3"/>
  <c r="A2844" i="3"/>
  <c r="A2845" i="3"/>
  <c r="A2846" i="3"/>
  <c r="A2847" i="3"/>
  <c r="A2848" i="3"/>
  <c r="A2849" i="3"/>
  <c r="A2850" i="3"/>
  <c r="A2851" i="3"/>
  <c r="A2852" i="3"/>
  <c r="A2853" i="3"/>
  <c r="A2854" i="3"/>
  <c r="A2855" i="3"/>
  <c r="A2856" i="3"/>
  <c r="A2857" i="3"/>
  <c r="A2858" i="3"/>
  <c r="A2859" i="3"/>
  <c r="A2860" i="3"/>
  <c r="A2861" i="3"/>
  <c r="A2862" i="3"/>
  <c r="A2863" i="3"/>
  <c r="A2864" i="3"/>
  <c r="A2865" i="3"/>
  <c r="A2866" i="3"/>
  <c r="A2867" i="3"/>
  <c r="A2868" i="3"/>
  <c r="A2869" i="3"/>
  <c r="A2870" i="3"/>
  <c r="A2871" i="3"/>
  <c r="A2872" i="3"/>
  <c r="A2873" i="3"/>
  <c r="A2874" i="3"/>
  <c r="A2875" i="3"/>
  <c r="A2876" i="3"/>
  <c r="A2877" i="3"/>
  <c r="A2878" i="3"/>
  <c r="A2879" i="3"/>
  <c r="A2880" i="3"/>
  <c r="A2881" i="3"/>
  <c r="A2882" i="3"/>
  <c r="A2883" i="3"/>
  <c r="A2884" i="3"/>
  <c r="A2885" i="3"/>
  <c r="A2886" i="3"/>
  <c r="A2887" i="3"/>
  <c r="A2888" i="3"/>
  <c r="A2889" i="3"/>
  <c r="A2890" i="3"/>
  <c r="A2891" i="3"/>
  <c r="A2892" i="3"/>
  <c r="A2893" i="3"/>
  <c r="A2894" i="3"/>
  <c r="A2895" i="3"/>
  <c r="A2896" i="3"/>
  <c r="A2897" i="3"/>
  <c r="A2898" i="3"/>
  <c r="A2899" i="3"/>
  <c r="A2900" i="3"/>
  <c r="A2901" i="3"/>
  <c r="A2902" i="3"/>
  <c r="A2903" i="3"/>
  <c r="A2904" i="3"/>
  <c r="A2905" i="3"/>
  <c r="A2906" i="3"/>
  <c r="A2907" i="3"/>
  <c r="A2908" i="3"/>
  <c r="A2909" i="3"/>
  <c r="A2910" i="3"/>
  <c r="A2911" i="3"/>
  <c r="A2912" i="3"/>
  <c r="A2913" i="3"/>
  <c r="A2914" i="3"/>
  <c r="A2915" i="3"/>
  <c r="A2916" i="3"/>
  <c r="A2917" i="3"/>
  <c r="A2918" i="3"/>
  <c r="A2919" i="3"/>
  <c r="A2920" i="3"/>
  <c r="A2921" i="3"/>
  <c r="A2922" i="3"/>
  <c r="A2923" i="3"/>
  <c r="A2924" i="3"/>
  <c r="A2925" i="3"/>
  <c r="A2926" i="3"/>
  <c r="A2927" i="3"/>
  <c r="A2928" i="3"/>
  <c r="A2929" i="3"/>
  <c r="A2930" i="3"/>
  <c r="A2931" i="3"/>
  <c r="A2932" i="3"/>
  <c r="A2933" i="3"/>
  <c r="A2934" i="3"/>
  <c r="A2935" i="3"/>
  <c r="A2936" i="3"/>
  <c r="A2937" i="3"/>
  <c r="A2938" i="3"/>
  <c r="A2939" i="3"/>
  <c r="A2940" i="3"/>
  <c r="A2941" i="3"/>
  <c r="A2942" i="3"/>
  <c r="A2943" i="3"/>
  <c r="A2944" i="3"/>
  <c r="A2945" i="3"/>
  <c r="A2946" i="3"/>
  <c r="A2947" i="3"/>
  <c r="A2948" i="3"/>
  <c r="A2949" i="3"/>
  <c r="A2950" i="3"/>
  <c r="A2951" i="3"/>
  <c r="A2952" i="3"/>
  <c r="A2953" i="3"/>
  <c r="A2954" i="3"/>
  <c r="A2955" i="3"/>
  <c r="A2956" i="3"/>
  <c r="A2957" i="3"/>
  <c r="A2958" i="3"/>
  <c r="A2959" i="3"/>
  <c r="A2960" i="3"/>
  <c r="A2961" i="3"/>
  <c r="A2962" i="3"/>
  <c r="A2963" i="3"/>
  <c r="A2964" i="3"/>
  <c r="A2965" i="3"/>
  <c r="A2966" i="3"/>
  <c r="A2967" i="3"/>
  <c r="A2968" i="3"/>
  <c r="A2969" i="3"/>
  <c r="A2970" i="3"/>
  <c r="A2971" i="3"/>
  <c r="A2972" i="3"/>
  <c r="A2973" i="3"/>
  <c r="A2974" i="3"/>
  <c r="A2975" i="3"/>
  <c r="A2976" i="3"/>
  <c r="A2977" i="3"/>
  <c r="A2978" i="3"/>
  <c r="A2979" i="3"/>
  <c r="A2980" i="3"/>
  <c r="A2981" i="3"/>
  <c r="A2982" i="3"/>
  <c r="A2983" i="3"/>
  <c r="A2984" i="3"/>
  <c r="A2985" i="3"/>
  <c r="A2986" i="3"/>
  <c r="A2987" i="3"/>
  <c r="A2988" i="3"/>
  <c r="A2989" i="3"/>
  <c r="A2990" i="3"/>
  <c r="A2991" i="3"/>
  <c r="A2992" i="3"/>
  <c r="A2993" i="3"/>
  <c r="A2994" i="3"/>
  <c r="A2995" i="3"/>
  <c r="A2996" i="3"/>
  <c r="A2997" i="3"/>
  <c r="A2998" i="3"/>
  <c r="A2999" i="3"/>
  <c r="A3000" i="3"/>
  <c r="A3001" i="3"/>
  <c r="A3002" i="3"/>
  <c r="A3003" i="3"/>
  <c r="A3004" i="3"/>
  <c r="A3005" i="3"/>
  <c r="A3006" i="3"/>
  <c r="A3007" i="3"/>
  <c r="A3008" i="3"/>
  <c r="A3009" i="3"/>
  <c r="A3010" i="3"/>
  <c r="A3011" i="3"/>
  <c r="A3012" i="3"/>
  <c r="A3013" i="3"/>
  <c r="A3014" i="3"/>
  <c r="A3015" i="3"/>
  <c r="A3016" i="3"/>
  <c r="A3017" i="3"/>
  <c r="A3018" i="3"/>
  <c r="A3019" i="3"/>
  <c r="A3020" i="3"/>
  <c r="A3021" i="3"/>
  <c r="A3022" i="3"/>
  <c r="A3023" i="3"/>
  <c r="A3024" i="3"/>
  <c r="A3025" i="3"/>
  <c r="A3026" i="3"/>
  <c r="A3027" i="3"/>
  <c r="A3028" i="3"/>
  <c r="A3029" i="3"/>
  <c r="A3030" i="3"/>
  <c r="A3031" i="3"/>
  <c r="A3032" i="3"/>
  <c r="A3033" i="3"/>
  <c r="A3034" i="3"/>
  <c r="A3035" i="3"/>
  <c r="A3036" i="3"/>
  <c r="A3037" i="3"/>
  <c r="A3038" i="3"/>
  <c r="A3039" i="3"/>
  <c r="A3040" i="3"/>
  <c r="A3041" i="3"/>
  <c r="A3042" i="3"/>
  <c r="A3043" i="3"/>
  <c r="A3044" i="3"/>
  <c r="A3045" i="3"/>
  <c r="A3046" i="3"/>
  <c r="A3047" i="3"/>
  <c r="A3048" i="3"/>
  <c r="A3049" i="3"/>
  <c r="A3050" i="3"/>
  <c r="A3051" i="3"/>
  <c r="A3052" i="3"/>
  <c r="A3053" i="3"/>
  <c r="A3054" i="3"/>
  <c r="A3055" i="3"/>
  <c r="A3056" i="3"/>
  <c r="A3057" i="3"/>
  <c r="A3058" i="3"/>
  <c r="A3059" i="3"/>
  <c r="A3060" i="3"/>
  <c r="A3061" i="3"/>
  <c r="A3062" i="3"/>
  <c r="A3063" i="3"/>
  <c r="A3064" i="3"/>
  <c r="A3065" i="3"/>
  <c r="A3066" i="3"/>
  <c r="A3067" i="3"/>
  <c r="A3068" i="3"/>
  <c r="A3069" i="3"/>
  <c r="A3070" i="3"/>
  <c r="A3071" i="3"/>
  <c r="A3072" i="3"/>
  <c r="A3073" i="3"/>
  <c r="A3074" i="3"/>
  <c r="A3075" i="3"/>
  <c r="A3076" i="3"/>
  <c r="A3077" i="3"/>
  <c r="A3078" i="3"/>
  <c r="A3079" i="3"/>
  <c r="A3080" i="3"/>
  <c r="A3081" i="3"/>
  <c r="A3082" i="3"/>
  <c r="A3083" i="3"/>
  <c r="A3084" i="3"/>
  <c r="A3085" i="3"/>
  <c r="A3086" i="3"/>
  <c r="A3087" i="3"/>
  <c r="A3088" i="3"/>
  <c r="A3089" i="3"/>
  <c r="A3090" i="3"/>
  <c r="A3091" i="3"/>
  <c r="A3092" i="3"/>
  <c r="A3093" i="3"/>
  <c r="A3094" i="3"/>
  <c r="A3095" i="3"/>
  <c r="A3096" i="3"/>
  <c r="A3097" i="3"/>
  <c r="A3098" i="3"/>
  <c r="A3099" i="3"/>
  <c r="A3100" i="3"/>
  <c r="A3101" i="3"/>
  <c r="A3102" i="3"/>
  <c r="A3103" i="3"/>
  <c r="A3104" i="3"/>
  <c r="A3105" i="3"/>
  <c r="A3106" i="3"/>
  <c r="A3107" i="3"/>
  <c r="A3108" i="3"/>
  <c r="A3109" i="3"/>
  <c r="A3110" i="3"/>
  <c r="A3111" i="3"/>
  <c r="A3112" i="3"/>
  <c r="A3113" i="3"/>
  <c r="A3114" i="3"/>
  <c r="A3115" i="3"/>
  <c r="A3116" i="3"/>
  <c r="A3117" i="3"/>
  <c r="A3118" i="3"/>
  <c r="A3119" i="3"/>
  <c r="A3120" i="3"/>
  <c r="A3121" i="3"/>
  <c r="A3122" i="3"/>
  <c r="A3123" i="3"/>
  <c r="A3124" i="3"/>
  <c r="A3125" i="3"/>
  <c r="A3126" i="3"/>
  <c r="A3127" i="3"/>
  <c r="A3128" i="3"/>
  <c r="A3129" i="3"/>
  <c r="A3130" i="3"/>
  <c r="A3131" i="3"/>
  <c r="A3132" i="3"/>
  <c r="A3133" i="3"/>
  <c r="A3134" i="3"/>
  <c r="A3135" i="3"/>
  <c r="A3136" i="3"/>
  <c r="A3137" i="3"/>
  <c r="A3138" i="3"/>
  <c r="A3139" i="3"/>
  <c r="A3140" i="3"/>
  <c r="A3141" i="3"/>
  <c r="A3142" i="3"/>
  <c r="A3143" i="3"/>
  <c r="A3144" i="3"/>
  <c r="A3145" i="3"/>
  <c r="A3146" i="3"/>
  <c r="A3147" i="3"/>
  <c r="A3148" i="3"/>
  <c r="A3149" i="3"/>
  <c r="A3150" i="3"/>
  <c r="A3151" i="3"/>
  <c r="A3152" i="3"/>
  <c r="A3153" i="3"/>
  <c r="A3154" i="3"/>
  <c r="A3155" i="3"/>
  <c r="A3156" i="3"/>
  <c r="A3157" i="3"/>
  <c r="A3158" i="3"/>
  <c r="A3159" i="3"/>
  <c r="A3160" i="3"/>
  <c r="A3161" i="3"/>
  <c r="A3162" i="3"/>
  <c r="A3163" i="3"/>
  <c r="A3164" i="3"/>
  <c r="A3165" i="3"/>
  <c r="A3166" i="3"/>
  <c r="A3167" i="3"/>
  <c r="A3168" i="3"/>
  <c r="A3169" i="3"/>
  <c r="A3170" i="3"/>
  <c r="A3171" i="3"/>
  <c r="A3172" i="3"/>
  <c r="A3173" i="3"/>
  <c r="A3174" i="3"/>
  <c r="A3175" i="3"/>
  <c r="A3176" i="3"/>
  <c r="A3177" i="3"/>
  <c r="A3178" i="3"/>
  <c r="A3179" i="3"/>
  <c r="A3180" i="3"/>
  <c r="A3181" i="3"/>
  <c r="A3182" i="3"/>
  <c r="A3183" i="3"/>
  <c r="A3184" i="3"/>
  <c r="A3185" i="3"/>
  <c r="A3186" i="3"/>
  <c r="A3187" i="3"/>
  <c r="A3188" i="3"/>
  <c r="A3189" i="3"/>
  <c r="A3190" i="3"/>
  <c r="A3191" i="3"/>
  <c r="A3192" i="3"/>
  <c r="A3193" i="3"/>
  <c r="A3194" i="3"/>
  <c r="A3195" i="3"/>
  <c r="A3196" i="3"/>
  <c r="A3197" i="3"/>
  <c r="A3198" i="3"/>
  <c r="A3199" i="3"/>
  <c r="A3200" i="3"/>
  <c r="A3201" i="3"/>
  <c r="A3202" i="3"/>
  <c r="A3203" i="3"/>
  <c r="A3204" i="3"/>
  <c r="A3205" i="3"/>
  <c r="A3206" i="3"/>
  <c r="A3207" i="3"/>
  <c r="A3208" i="3"/>
  <c r="A3209" i="3"/>
  <c r="A3210" i="3"/>
  <c r="A3211" i="3"/>
  <c r="A3212" i="3"/>
  <c r="A3213" i="3"/>
  <c r="A3214" i="3"/>
  <c r="A3215" i="3"/>
  <c r="A3216" i="3"/>
  <c r="A3217" i="3"/>
  <c r="A3218" i="3"/>
  <c r="A3219" i="3"/>
  <c r="A3220" i="3"/>
  <c r="A3221" i="3"/>
  <c r="A3222" i="3"/>
  <c r="A3223" i="3"/>
  <c r="A3224" i="3"/>
  <c r="A3225" i="3"/>
  <c r="A3226" i="3"/>
  <c r="A3227" i="3"/>
  <c r="A3228" i="3"/>
  <c r="A3229" i="3"/>
  <c r="A3230" i="3"/>
  <c r="A3231" i="3"/>
  <c r="A3232" i="3"/>
  <c r="A3233" i="3"/>
  <c r="A3234" i="3"/>
  <c r="A3235" i="3"/>
  <c r="A3236" i="3"/>
  <c r="A3237" i="3"/>
  <c r="A3238" i="3"/>
  <c r="A3239" i="3"/>
  <c r="A3240" i="3"/>
  <c r="A3241" i="3"/>
  <c r="A3242" i="3"/>
  <c r="A3243" i="3"/>
  <c r="A3244" i="3"/>
  <c r="A3245" i="3"/>
  <c r="A3246" i="3"/>
  <c r="A3247" i="3"/>
  <c r="A3248" i="3"/>
  <c r="A3249" i="3"/>
  <c r="A3250" i="3"/>
  <c r="A3251" i="3"/>
  <c r="A3252" i="3"/>
  <c r="A3253" i="3"/>
  <c r="A3254" i="3"/>
  <c r="A3255" i="3"/>
  <c r="A3256" i="3"/>
  <c r="A3257" i="3"/>
  <c r="A3258" i="3"/>
  <c r="A3259" i="3"/>
  <c r="A3260" i="3"/>
  <c r="A3261" i="3"/>
  <c r="A3262" i="3"/>
  <c r="A3263" i="3"/>
  <c r="A3264" i="3"/>
  <c r="A3265" i="3"/>
  <c r="A3266" i="3"/>
  <c r="A3267" i="3"/>
  <c r="A3268" i="3"/>
  <c r="A3269" i="3"/>
  <c r="A3270" i="3"/>
  <c r="A3271" i="3"/>
  <c r="A3272" i="3"/>
  <c r="A3273" i="3"/>
  <c r="A3274" i="3"/>
  <c r="A3275" i="3"/>
  <c r="A3276" i="3"/>
  <c r="A3277" i="3"/>
  <c r="A3278" i="3"/>
  <c r="A3279" i="3"/>
  <c r="A3280" i="3"/>
  <c r="A3281" i="3"/>
  <c r="A3282" i="3"/>
  <c r="A3283" i="3"/>
  <c r="A3284" i="3"/>
  <c r="A3285" i="3"/>
  <c r="A3286" i="3"/>
  <c r="A3287" i="3"/>
  <c r="A3288" i="3"/>
  <c r="A3289" i="3"/>
  <c r="A3290" i="3"/>
  <c r="A3291" i="3"/>
  <c r="A3292" i="3"/>
  <c r="A3293" i="3"/>
  <c r="A3294" i="3"/>
  <c r="A3295" i="3"/>
  <c r="A3296" i="3"/>
  <c r="A3297" i="3"/>
  <c r="A3298" i="3"/>
  <c r="A3299" i="3"/>
  <c r="A3300" i="3"/>
  <c r="A3301" i="3"/>
  <c r="A3302" i="3"/>
  <c r="A3303" i="3"/>
  <c r="A3304" i="3"/>
  <c r="A3305" i="3"/>
  <c r="A3306" i="3"/>
  <c r="A3307" i="3"/>
  <c r="A3308" i="3"/>
  <c r="A3309" i="3"/>
  <c r="A3310" i="3"/>
  <c r="A3311" i="3"/>
  <c r="A3312" i="3"/>
  <c r="A3313" i="3"/>
  <c r="A3314" i="3"/>
  <c r="A3315" i="3"/>
  <c r="A3316" i="3"/>
  <c r="A3317" i="3"/>
  <c r="A3318" i="3"/>
  <c r="A3319" i="3"/>
  <c r="A3320" i="3"/>
  <c r="A3321" i="3"/>
  <c r="A3322" i="3"/>
  <c r="A3323" i="3"/>
  <c r="A3324" i="3"/>
  <c r="A3325" i="3"/>
  <c r="A3326" i="3"/>
  <c r="A3327" i="3"/>
  <c r="A3328" i="3"/>
  <c r="A3329" i="3"/>
  <c r="A3330" i="3"/>
  <c r="A3331" i="3"/>
  <c r="A3332" i="3"/>
  <c r="A3333" i="3"/>
  <c r="A3334" i="3"/>
  <c r="A3335" i="3"/>
  <c r="A3336" i="3"/>
  <c r="A3337" i="3"/>
  <c r="A3338" i="3"/>
  <c r="A3339" i="3"/>
  <c r="A3340" i="3"/>
  <c r="A3341" i="3"/>
  <c r="A3342" i="3"/>
  <c r="A3343" i="3"/>
  <c r="A3344" i="3"/>
  <c r="A3345" i="3"/>
  <c r="A3346" i="3"/>
  <c r="A3347" i="3"/>
  <c r="A3348" i="3"/>
  <c r="A3349" i="3"/>
  <c r="A3350" i="3"/>
  <c r="A3351" i="3"/>
  <c r="A3352" i="3"/>
  <c r="A3353" i="3"/>
  <c r="A3354" i="3"/>
  <c r="A3355" i="3"/>
  <c r="A3356" i="3"/>
  <c r="A3357" i="3"/>
  <c r="A3358" i="3"/>
  <c r="A3359" i="3"/>
  <c r="A3360" i="3"/>
  <c r="A3361" i="3"/>
  <c r="A3362" i="3"/>
  <c r="A3363" i="3"/>
  <c r="A3364" i="3"/>
  <c r="A3365" i="3"/>
  <c r="A3366" i="3"/>
  <c r="A3367" i="3"/>
  <c r="A3368" i="3"/>
  <c r="A3369" i="3"/>
  <c r="A3370" i="3"/>
  <c r="A3371" i="3"/>
  <c r="A3372" i="3"/>
  <c r="A3373" i="3"/>
  <c r="A3374" i="3"/>
  <c r="A3375" i="3"/>
  <c r="A3376" i="3"/>
  <c r="A3377" i="3"/>
  <c r="A3378" i="3"/>
  <c r="A3379" i="3"/>
  <c r="A3380" i="3"/>
  <c r="A3381" i="3"/>
  <c r="A3382" i="3"/>
  <c r="A3383" i="3"/>
  <c r="A3384" i="3"/>
  <c r="A3385" i="3"/>
  <c r="A3386" i="3"/>
  <c r="A3387" i="3"/>
  <c r="A3388" i="3"/>
  <c r="A3389" i="3"/>
  <c r="A3390" i="3"/>
  <c r="A3391" i="3"/>
  <c r="A3392" i="3"/>
  <c r="A3393" i="3"/>
  <c r="A3394" i="3"/>
  <c r="A3395" i="3"/>
  <c r="A3396" i="3"/>
  <c r="A3397" i="3"/>
  <c r="A3398" i="3"/>
  <c r="A3399" i="3"/>
  <c r="A3400" i="3"/>
  <c r="A3401" i="3"/>
  <c r="A3402" i="3"/>
  <c r="A3403" i="3"/>
  <c r="A3404" i="3"/>
  <c r="A3405" i="3"/>
  <c r="A3406" i="3"/>
  <c r="A3407" i="3"/>
  <c r="A3408" i="3"/>
  <c r="A3409" i="3"/>
  <c r="A3410" i="3"/>
  <c r="A3411" i="3"/>
  <c r="A3412" i="3"/>
  <c r="A3413" i="3"/>
  <c r="A3414" i="3"/>
  <c r="A3415" i="3"/>
  <c r="A3416" i="3"/>
  <c r="A3417" i="3"/>
  <c r="A3418" i="3"/>
  <c r="A3419" i="3"/>
  <c r="A3420" i="3"/>
  <c r="A3421" i="3"/>
  <c r="A3422" i="3"/>
  <c r="A3423" i="3"/>
  <c r="A3424" i="3"/>
  <c r="A3425" i="3"/>
  <c r="A3426" i="3"/>
  <c r="A3427" i="3"/>
  <c r="A3428" i="3"/>
  <c r="A3429" i="3"/>
  <c r="A3430" i="3"/>
  <c r="A3431" i="3"/>
  <c r="A3432" i="3"/>
  <c r="A3433" i="3"/>
  <c r="A3434" i="3"/>
  <c r="A3435" i="3"/>
  <c r="A3436" i="3"/>
  <c r="A3437" i="3"/>
  <c r="A3438" i="3"/>
  <c r="A3439" i="3"/>
  <c r="A3440" i="3"/>
  <c r="A3441" i="3"/>
  <c r="BX44" i="3"/>
  <c r="BY44" i="3"/>
  <c r="BZ44" i="3"/>
  <c r="CA44" i="3"/>
  <c r="CB44" i="3"/>
  <c r="CC44" i="3"/>
  <c r="CD44" i="3"/>
  <c r="CE44" i="3"/>
  <c r="CF44" i="3"/>
  <c r="CG44" i="3"/>
  <c r="CH44" i="3"/>
  <c r="CI44" i="3"/>
  <c r="CJ44" i="3"/>
  <c r="CK44" i="3"/>
  <c r="CM44" i="3"/>
  <c r="CN44" i="3"/>
  <c r="CO44" i="3"/>
  <c r="CP44" i="3"/>
  <c r="BX45" i="3"/>
  <c r="BY45" i="3"/>
  <c r="BZ45" i="3"/>
  <c r="CA45" i="3"/>
  <c r="CB45" i="3"/>
  <c r="CC45" i="3"/>
  <c r="CD45" i="3"/>
  <c r="CE45" i="3"/>
  <c r="CF45" i="3"/>
  <c r="CG45" i="3"/>
  <c r="CH45" i="3"/>
  <c r="CI45" i="3"/>
  <c r="CJ45" i="3"/>
  <c r="CK45" i="3"/>
  <c r="CM45" i="3"/>
  <c r="CN45" i="3"/>
  <c r="BV45" i="3" s="1"/>
  <c r="CO45" i="3"/>
  <c r="CP45" i="3"/>
  <c r="BX46" i="3"/>
  <c r="BY46" i="3"/>
  <c r="BZ46" i="3"/>
  <c r="CA46" i="3"/>
  <c r="CB46" i="3"/>
  <c r="CC46" i="3"/>
  <c r="CD46" i="3"/>
  <c r="CE46" i="3"/>
  <c r="CF46" i="3"/>
  <c r="CG46" i="3"/>
  <c r="CH46" i="3"/>
  <c r="CI46" i="3"/>
  <c r="CJ46" i="3"/>
  <c r="CK46" i="3"/>
  <c r="CM46" i="3"/>
  <c r="CN46" i="3"/>
  <c r="CO46" i="3"/>
  <c r="CP46" i="3"/>
  <c r="BX47" i="3"/>
  <c r="BY47" i="3"/>
  <c r="BZ47" i="3"/>
  <c r="CA47" i="3"/>
  <c r="CB47" i="3"/>
  <c r="CC47" i="3"/>
  <c r="CD47" i="3"/>
  <c r="CE47" i="3"/>
  <c r="CF47" i="3"/>
  <c r="CG47" i="3"/>
  <c r="CH47" i="3"/>
  <c r="CI47" i="3"/>
  <c r="CJ47" i="3"/>
  <c r="CK47" i="3"/>
  <c r="CM47" i="3"/>
  <c r="CN47" i="3"/>
  <c r="CO47" i="3"/>
  <c r="CP47" i="3"/>
  <c r="BX48" i="3"/>
  <c r="BY48" i="3"/>
  <c r="BZ48" i="3"/>
  <c r="CA48" i="3"/>
  <c r="CB48" i="3"/>
  <c r="CC48" i="3"/>
  <c r="CD48" i="3"/>
  <c r="CE48" i="3"/>
  <c r="CF48" i="3"/>
  <c r="CG48" i="3"/>
  <c r="CH48" i="3"/>
  <c r="CI48" i="3"/>
  <c r="CJ48" i="3"/>
  <c r="CK48" i="3"/>
  <c r="CM48" i="3"/>
  <c r="CN48" i="3"/>
  <c r="CO48" i="3"/>
  <c r="CP48" i="3"/>
  <c r="BX49" i="3"/>
  <c r="BY49" i="3"/>
  <c r="BZ49" i="3"/>
  <c r="CA49" i="3"/>
  <c r="CB49" i="3"/>
  <c r="CC49" i="3"/>
  <c r="CD49" i="3"/>
  <c r="CE49" i="3"/>
  <c r="CF49" i="3"/>
  <c r="CG49" i="3"/>
  <c r="CH49" i="3"/>
  <c r="CI49" i="3"/>
  <c r="CJ49" i="3"/>
  <c r="CK49" i="3"/>
  <c r="CM49" i="3"/>
  <c r="CN49" i="3"/>
  <c r="CO49" i="3"/>
  <c r="CP49" i="3"/>
  <c r="BX50" i="3"/>
  <c r="BY50" i="3"/>
  <c r="BZ50" i="3"/>
  <c r="CA50" i="3"/>
  <c r="CB50" i="3"/>
  <c r="CC50" i="3"/>
  <c r="CD50" i="3"/>
  <c r="CE50" i="3"/>
  <c r="CF50" i="3"/>
  <c r="CG50" i="3"/>
  <c r="CH50" i="3"/>
  <c r="CI50" i="3"/>
  <c r="CJ50" i="3"/>
  <c r="CK50" i="3"/>
  <c r="CM50" i="3"/>
  <c r="CN50" i="3"/>
  <c r="CO50" i="3"/>
  <c r="CP50" i="3"/>
  <c r="BX51" i="3"/>
  <c r="BY51" i="3"/>
  <c r="BZ51" i="3"/>
  <c r="CA51" i="3"/>
  <c r="CB51" i="3"/>
  <c r="CC51" i="3"/>
  <c r="CD51" i="3"/>
  <c r="CE51" i="3"/>
  <c r="CF51" i="3"/>
  <c r="CG51" i="3"/>
  <c r="CH51" i="3"/>
  <c r="CI51" i="3"/>
  <c r="CJ51" i="3"/>
  <c r="CK51" i="3"/>
  <c r="CM51" i="3"/>
  <c r="CN51" i="3"/>
  <c r="CO51" i="3"/>
  <c r="CP51" i="3"/>
  <c r="BX52" i="3"/>
  <c r="BY52" i="3"/>
  <c r="BZ52" i="3"/>
  <c r="CA52" i="3"/>
  <c r="CB52" i="3"/>
  <c r="CC52" i="3"/>
  <c r="CD52" i="3"/>
  <c r="CE52" i="3"/>
  <c r="CF52" i="3"/>
  <c r="CG52" i="3"/>
  <c r="CH52" i="3"/>
  <c r="CI52" i="3"/>
  <c r="CJ52" i="3"/>
  <c r="CK52" i="3"/>
  <c r="CM52" i="3"/>
  <c r="CN52" i="3"/>
  <c r="CO52" i="3"/>
  <c r="CP52" i="3"/>
  <c r="BX53" i="3"/>
  <c r="BY53" i="3"/>
  <c r="BZ53" i="3"/>
  <c r="CA53" i="3"/>
  <c r="CB53" i="3"/>
  <c r="CC53" i="3"/>
  <c r="CD53" i="3"/>
  <c r="CE53" i="3"/>
  <c r="CF53" i="3"/>
  <c r="CG53" i="3"/>
  <c r="CH53" i="3"/>
  <c r="CI53" i="3"/>
  <c r="CJ53" i="3"/>
  <c r="CK53" i="3"/>
  <c r="CM53" i="3"/>
  <c r="CN53" i="3"/>
  <c r="CO53" i="3"/>
  <c r="CP53" i="3"/>
  <c r="BX54" i="3"/>
  <c r="BY54" i="3"/>
  <c r="BZ54" i="3"/>
  <c r="CA54" i="3"/>
  <c r="CB54" i="3"/>
  <c r="CC54" i="3"/>
  <c r="CD54" i="3"/>
  <c r="CE54" i="3"/>
  <c r="CF54" i="3"/>
  <c r="CG54" i="3"/>
  <c r="CH54" i="3"/>
  <c r="CI54" i="3"/>
  <c r="CJ54" i="3"/>
  <c r="CK54" i="3"/>
  <c r="CM54" i="3"/>
  <c r="CN54" i="3"/>
  <c r="CO54" i="3"/>
  <c r="CP54" i="3"/>
  <c r="BX55" i="3"/>
  <c r="BY55" i="3"/>
  <c r="BZ55" i="3"/>
  <c r="CA55" i="3"/>
  <c r="CB55" i="3"/>
  <c r="CC55" i="3"/>
  <c r="CD55" i="3"/>
  <c r="CE55" i="3"/>
  <c r="CF55" i="3"/>
  <c r="CG55" i="3"/>
  <c r="CH55" i="3"/>
  <c r="CI55" i="3"/>
  <c r="CJ55" i="3"/>
  <c r="CK55" i="3"/>
  <c r="CM55" i="3"/>
  <c r="CN55" i="3"/>
  <c r="CO55" i="3"/>
  <c r="CP55" i="3"/>
  <c r="BX56" i="3"/>
  <c r="BY56" i="3"/>
  <c r="BZ56" i="3"/>
  <c r="CA56" i="3"/>
  <c r="CB56" i="3"/>
  <c r="CC56" i="3"/>
  <c r="CD56" i="3"/>
  <c r="CE56" i="3"/>
  <c r="CF56" i="3"/>
  <c r="CG56" i="3"/>
  <c r="CH56" i="3"/>
  <c r="CI56" i="3"/>
  <c r="CJ56" i="3"/>
  <c r="CK56" i="3"/>
  <c r="CM56" i="3"/>
  <c r="CN56" i="3"/>
  <c r="CO56" i="3"/>
  <c r="CP56" i="3"/>
  <c r="BX57" i="3"/>
  <c r="BY57" i="3"/>
  <c r="BZ57" i="3"/>
  <c r="CA57" i="3"/>
  <c r="CB57" i="3"/>
  <c r="CC57" i="3"/>
  <c r="CD57" i="3"/>
  <c r="CE57" i="3"/>
  <c r="CF57" i="3"/>
  <c r="CG57" i="3"/>
  <c r="CH57" i="3"/>
  <c r="CI57" i="3"/>
  <c r="CJ57" i="3"/>
  <c r="CK57" i="3"/>
  <c r="CM57" i="3"/>
  <c r="CN57" i="3"/>
  <c r="CO57" i="3"/>
  <c r="CP57" i="3"/>
  <c r="BX58" i="3"/>
  <c r="BY58" i="3"/>
  <c r="BZ58" i="3"/>
  <c r="CA58" i="3"/>
  <c r="CB58" i="3"/>
  <c r="CC58" i="3"/>
  <c r="CD58" i="3"/>
  <c r="CE58" i="3"/>
  <c r="CF58" i="3"/>
  <c r="CG58" i="3"/>
  <c r="CH58" i="3"/>
  <c r="CI58" i="3"/>
  <c r="CJ58" i="3"/>
  <c r="CK58" i="3"/>
  <c r="CM58" i="3"/>
  <c r="CN58" i="3"/>
  <c r="CO58" i="3"/>
  <c r="CP58" i="3"/>
  <c r="BX59" i="3"/>
  <c r="BY59" i="3"/>
  <c r="BZ59" i="3"/>
  <c r="CA59" i="3"/>
  <c r="CB59" i="3"/>
  <c r="CC59" i="3"/>
  <c r="CD59" i="3"/>
  <c r="CE59" i="3"/>
  <c r="CF59" i="3"/>
  <c r="CG59" i="3"/>
  <c r="CH59" i="3"/>
  <c r="CI59" i="3"/>
  <c r="CJ59" i="3"/>
  <c r="CK59" i="3"/>
  <c r="CM59" i="3"/>
  <c r="CN59" i="3"/>
  <c r="CO59" i="3"/>
  <c r="CP59" i="3"/>
  <c r="BX60" i="3"/>
  <c r="BY60" i="3"/>
  <c r="BZ60" i="3"/>
  <c r="CA60" i="3"/>
  <c r="CB60" i="3"/>
  <c r="CC60" i="3"/>
  <c r="CD60" i="3"/>
  <c r="CE60" i="3"/>
  <c r="CF60" i="3"/>
  <c r="CG60" i="3"/>
  <c r="CH60" i="3"/>
  <c r="CI60" i="3"/>
  <c r="CJ60" i="3"/>
  <c r="CK60" i="3"/>
  <c r="CM60" i="3"/>
  <c r="CN60" i="3"/>
  <c r="CO60" i="3"/>
  <c r="CP60" i="3"/>
  <c r="BX61" i="3"/>
  <c r="BY61" i="3"/>
  <c r="BZ61" i="3"/>
  <c r="CA61" i="3"/>
  <c r="CB61" i="3"/>
  <c r="CC61" i="3"/>
  <c r="CD61" i="3"/>
  <c r="CE61" i="3"/>
  <c r="CF61" i="3"/>
  <c r="CG61" i="3"/>
  <c r="CH61" i="3"/>
  <c r="CI61" i="3"/>
  <c r="CJ61" i="3"/>
  <c r="CK61" i="3"/>
  <c r="CM61" i="3"/>
  <c r="CN61" i="3"/>
  <c r="CO61" i="3"/>
  <c r="CP61" i="3"/>
  <c r="BX62" i="3"/>
  <c r="BY62" i="3"/>
  <c r="BZ62" i="3"/>
  <c r="CA62" i="3"/>
  <c r="CB62" i="3"/>
  <c r="CC62" i="3"/>
  <c r="CD62" i="3"/>
  <c r="CE62" i="3"/>
  <c r="CF62" i="3"/>
  <c r="CG62" i="3"/>
  <c r="CH62" i="3"/>
  <c r="CI62" i="3"/>
  <c r="CJ62" i="3"/>
  <c r="CK62" i="3"/>
  <c r="CM62" i="3"/>
  <c r="CN62" i="3"/>
  <c r="CO62" i="3"/>
  <c r="CP62" i="3"/>
  <c r="BX63" i="3"/>
  <c r="BY63" i="3"/>
  <c r="BZ63" i="3"/>
  <c r="CA63" i="3"/>
  <c r="CB63" i="3"/>
  <c r="CC63" i="3"/>
  <c r="CD63" i="3"/>
  <c r="CE63" i="3"/>
  <c r="CF63" i="3"/>
  <c r="CG63" i="3"/>
  <c r="CH63" i="3"/>
  <c r="CI63" i="3"/>
  <c r="CJ63" i="3"/>
  <c r="CK63" i="3"/>
  <c r="CM63" i="3"/>
  <c r="CN63" i="3"/>
  <c r="CO63" i="3"/>
  <c r="CP63" i="3"/>
  <c r="BX64" i="3"/>
  <c r="BY64" i="3"/>
  <c r="BZ64" i="3"/>
  <c r="CA64" i="3"/>
  <c r="CB64" i="3"/>
  <c r="CC64" i="3"/>
  <c r="CD64" i="3"/>
  <c r="CE64" i="3"/>
  <c r="CF64" i="3"/>
  <c r="CG64" i="3"/>
  <c r="CH64" i="3"/>
  <c r="CI64" i="3"/>
  <c r="CJ64" i="3"/>
  <c r="CK64" i="3"/>
  <c r="CM64" i="3"/>
  <c r="CN64" i="3"/>
  <c r="CO64" i="3"/>
  <c r="CP64" i="3"/>
  <c r="BX65" i="3"/>
  <c r="BY65" i="3"/>
  <c r="BZ65" i="3"/>
  <c r="CA65" i="3"/>
  <c r="CB65" i="3"/>
  <c r="CC65" i="3"/>
  <c r="CD65" i="3"/>
  <c r="CE65" i="3"/>
  <c r="CF65" i="3"/>
  <c r="CG65" i="3"/>
  <c r="CH65" i="3"/>
  <c r="CI65" i="3"/>
  <c r="CJ65" i="3"/>
  <c r="CK65" i="3"/>
  <c r="CM65" i="3"/>
  <c r="CN65" i="3"/>
  <c r="CO65" i="3"/>
  <c r="CP65" i="3"/>
  <c r="BX66" i="3"/>
  <c r="BY66" i="3"/>
  <c r="BZ66" i="3"/>
  <c r="CA66" i="3"/>
  <c r="CB66" i="3"/>
  <c r="CC66" i="3"/>
  <c r="CD66" i="3"/>
  <c r="CE66" i="3"/>
  <c r="CF66" i="3"/>
  <c r="CG66" i="3"/>
  <c r="CH66" i="3"/>
  <c r="CI66" i="3"/>
  <c r="CJ66" i="3"/>
  <c r="CK66" i="3"/>
  <c r="CM66" i="3"/>
  <c r="CN66" i="3"/>
  <c r="CO66" i="3"/>
  <c r="CP66" i="3"/>
  <c r="BX67" i="3"/>
  <c r="BY67" i="3"/>
  <c r="BZ67" i="3"/>
  <c r="CA67" i="3"/>
  <c r="CB67" i="3"/>
  <c r="CC67" i="3"/>
  <c r="CD67" i="3"/>
  <c r="CE67" i="3"/>
  <c r="CF67" i="3"/>
  <c r="CG67" i="3"/>
  <c r="CH67" i="3"/>
  <c r="CI67" i="3"/>
  <c r="CJ67" i="3"/>
  <c r="CK67" i="3"/>
  <c r="CM67" i="3"/>
  <c r="CN67" i="3"/>
  <c r="CO67" i="3"/>
  <c r="CP67" i="3"/>
  <c r="BX68" i="3"/>
  <c r="BY68" i="3"/>
  <c r="BZ68" i="3"/>
  <c r="CA68" i="3"/>
  <c r="CB68" i="3"/>
  <c r="CC68" i="3"/>
  <c r="CD68" i="3"/>
  <c r="CE68" i="3"/>
  <c r="CF68" i="3"/>
  <c r="CG68" i="3"/>
  <c r="CH68" i="3"/>
  <c r="CI68" i="3"/>
  <c r="CJ68" i="3"/>
  <c r="CK68" i="3"/>
  <c r="CM68" i="3"/>
  <c r="CN68" i="3"/>
  <c r="CO68" i="3"/>
  <c r="CP68" i="3"/>
  <c r="BX69" i="3"/>
  <c r="BY69" i="3"/>
  <c r="BZ69" i="3"/>
  <c r="CA69" i="3"/>
  <c r="CB69" i="3"/>
  <c r="CC69" i="3"/>
  <c r="CD69" i="3"/>
  <c r="CE69" i="3"/>
  <c r="CF69" i="3"/>
  <c r="CG69" i="3"/>
  <c r="CH69" i="3"/>
  <c r="CI69" i="3"/>
  <c r="CJ69" i="3"/>
  <c r="CK69" i="3"/>
  <c r="CM69" i="3"/>
  <c r="CN69" i="3"/>
  <c r="CO69" i="3"/>
  <c r="CP69" i="3"/>
  <c r="BX70" i="3"/>
  <c r="BY70" i="3"/>
  <c r="BZ70" i="3"/>
  <c r="CA70" i="3"/>
  <c r="CB70" i="3"/>
  <c r="CC70" i="3"/>
  <c r="CD70" i="3"/>
  <c r="CE70" i="3"/>
  <c r="CF70" i="3"/>
  <c r="CG70" i="3"/>
  <c r="CH70" i="3"/>
  <c r="CI70" i="3"/>
  <c r="CJ70" i="3"/>
  <c r="CK70" i="3"/>
  <c r="CM70" i="3"/>
  <c r="CN70" i="3"/>
  <c r="CO70" i="3"/>
  <c r="CP70" i="3"/>
  <c r="BX71" i="3"/>
  <c r="BY71" i="3"/>
  <c r="BZ71" i="3"/>
  <c r="CA71" i="3"/>
  <c r="CB71" i="3"/>
  <c r="CC71" i="3"/>
  <c r="CD71" i="3"/>
  <c r="CE71" i="3"/>
  <c r="CF71" i="3"/>
  <c r="CG71" i="3"/>
  <c r="CH71" i="3"/>
  <c r="CI71" i="3"/>
  <c r="CJ71" i="3"/>
  <c r="CK71" i="3"/>
  <c r="CM71" i="3"/>
  <c r="CN71" i="3"/>
  <c r="CO71" i="3"/>
  <c r="CP71" i="3"/>
  <c r="BX72" i="3"/>
  <c r="BY72" i="3"/>
  <c r="BZ72" i="3"/>
  <c r="CA72" i="3"/>
  <c r="CB72" i="3"/>
  <c r="CC72" i="3"/>
  <c r="CD72" i="3"/>
  <c r="CE72" i="3"/>
  <c r="CF72" i="3"/>
  <c r="CG72" i="3"/>
  <c r="CH72" i="3"/>
  <c r="CI72" i="3"/>
  <c r="CJ72" i="3"/>
  <c r="CK72" i="3"/>
  <c r="CM72" i="3"/>
  <c r="CN72" i="3"/>
  <c r="CO72" i="3"/>
  <c r="CP72" i="3"/>
  <c r="BX73" i="3"/>
  <c r="BY73" i="3"/>
  <c r="BZ73" i="3"/>
  <c r="CA73" i="3"/>
  <c r="CB73" i="3"/>
  <c r="CC73" i="3"/>
  <c r="CD73" i="3"/>
  <c r="CE73" i="3"/>
  <c r="CF73" i="3"/>
  <c r="CG73" i="3"/>
  <c r="CH73" i="3"/>
  <c r="CI73" i="3"/>
  <c r="CJ73" i="3"/>
  <c r="CK73" i="3"/>
  <c r="CM73" i="3"/>
  <c r="CN73" i="3"/>
  <c r="CO73" i="3"/>
  <c r="CP73" i="3"/>
  <c r="BX74" i="3"/>
  <c r="BY74" i="3"/>
  <c r="BZ74" i="3"/>
  <c r="CA74" i="3"/>
  <c r="CB74" i="3"/>
  <c r="CC74" i="3"/>
  <c r="CD74" i="3"/>
  <c r="CE74" i="3"/>
  <c r="CF74" i="3"/>
  <c r="CG74" i="3"/>
  <c r="CH74" i="3"/>
  <c r="CI74" i="3"/>
  <c r="CJ74" i="3"/>
  <c r="CK74" i="3"/>
  <c r="CM74" i="3"/>
  <c r="CN74" i="3"/>
  <c r="CO74" i="3"/>
  <c r="CP74" i="3"/>
  <c r="BX75" i="3"/>
  <c r="BY75" i="3"/>
  <c r="BZ75" i="3"/>
  <c r="CA75" i="3"/>
  <c r="CB75" i="3"/>
  <c r="CC75" i="3"/>
  <c r="CD75" i="3"/>
  <c r="CE75" i="3"/>
  <c r="CF75" i="3"/>
  <c r="CG75" i="3"/>
  <c r="CH75" i="3"/>
  <c r="CI75" i="3"/>
  <c r="CJ75" i="3"/>
  <c r="CK75" i="3"/>
  <c r="CM75" i="3"/>
  <c r="CN75" i="3"/>
  <c r="CO75" i="3"/>
  <c r="CP75" i="3"/>
  <c r="BX76" i="3"/>
  <c r="BY76" i="3"/>
  <c r="BZ76" i="3"/>
  <c r="CA76" i="3"/>
  <c r="CB76" i="3"/>
  <c r="CC76" i="3"/>
  <c r="CD76" i="3"/>
  <c r="CE76" i="3"/>
  <c r="CF76" i="3"/>
  <c r="CG76" i="3"/>
  <c r="CH76" i="3"/>
  <c r="CI76" i="3"/>
  <c r="CJ76" i="3"/>
  <c r="CK76" i="3"/>
  <c r="CM76" i="3"/>
  <c r="CN76" i="3"/>
  <c r="CO76" i="3"/>
  <c r="CP76" i="3"/>
  <c r="BX77" i="3"/>
  <c r="BY77" i="3"/>
  <c r="BZ77" i="3"/>
  <c r="CA77" i="3"/>
  <c r="CB77" i="3"/>
  <c r="CC77" i="3"/>
  <c r="CD77" i="3"/>
  <c r="CE77" i="3"/>
  <c r="CF77" i="3"/>
  <c r="CG77" i="3"/>
  <c r="CH77" i="3"/>
  <c r="CI77" i="3"/>
  <c r="CJ77" i="3"/>
  <c r="CK77" i="3"/>
  <c r="CM77" i="3"/>
  <c r="CN77" i="3"/>
  <c r="CO77" i="3"/>
  <c r="CP77" i="3"/>
  <c r="BX78" i="3"/>
  <c r="BY78" i="3"/>
  <c r="BZ78" i="3"/>
  <c r="CA78" i="3"/>
  <c r="CB78" i="3"/>
  <c r="CC78" i="3"/>
  <c r="CD78" i="3"/>
  <c r="CE78" i="3"/>
  <c r="CF78" i="3"/>
  <c r="CG78" i="3"/>
  <c r="CH78" i="3"/>
  <c r="CI78" i="3"/>
  <c r="CJ78" i="3"/>
  <c r="CK78" i="3"/>
  <c r="CM78" i="3"/>
  <c r="CN78" i="3"/>
  <c r="CO78" i="3"/>
  <c r="CP78" i="3"/>
  <c r="BX79" i="3"/>
  <c r="BY79" i="3"/>
  <c r="BZ79" i="3"/>
  <c r="CA79" i="3"/>
  <c r="CB79" i="3"/>
  <c r="CC79" i="3"/>
  <c r="CD79" i="3"/>
  <c r="CE79" i="3"/>
  <c r="CF79" i="3"/>
  <c r="CG79" i="3"/>
  <c r="CH79" i="3"/>
  <c r="CI79" i="3"/>
  <c r="CJ79" i="3"/>
  <c r="CK79" i="3"/>
  <c r="CM79" i="3"/>
  <c r="CN79" i="3"/>
  <c r="CO79" i="3"/>
  <c r="CP79" i="3"/>
  <c r="BX80" i="3"/>
  <c r="BY80" i="3"/>
  <c r="BZ80" i="3"/>
  <c r="CA80" i="3"/>
  <c r="CB80" i="3"/>
  <c r="CC80" i="3"/>
  <c r="CD80" i="3"/>
  <c r="CE80" i="3"/>
  <c r="CF80" i="3"/>
  <c r="CG80" i="3"/>
  <c r="CH80" i="3"/>
  <c r="CI80" i="3"/>
  <c r="CJ80" i="3"/>
  <c r="CK80" i="3"/>
  <c r="CM80" i="3"/>
  <c r="CN80" i="3"/>
  <c r="CO80" i="3"/>
  <c r="CP80" i="3"/>
  <c r="BX81" i="3"/>
  <c r="BY81" i="3"/>
  <c r="BZ81" i="3"/>
  <c r="CA81" i="3"/>
  <c r="CB81" i="3"/>
  <c r="CC81" i="3"/>
  <c r="CD81" i="3"/>
  <c r="CE81" i="3"/>
  <c r="CF81" i="3"/>
  <c r="CG81" i="3"/>
  <c r="CH81" i="3"/>
  <c r="CI81" i="3"/>
  <c r="CJ81" i="3"/>
  <c r="CK81" i="3"/>
  <c r="CM81" i="3"/>
  <c r="CN81" i="3"/>
  <c r="CO81" i="3"/>
  <c r="CP81" i="3"/>
  <c r="BX82" i="3"/>
  <c r="BY82" i="3"/>
  <c r="BZ82" i="3"/>
  <c r="CA82" i="3"/>
  <c r="CB82" i="3"/>
  <c r="CC82" i="3"/>
  <c r="CD82" i="3"/>
  <c r="CE82" i="3"/>
  <c r="CF82" i="3"/>
  <c r="CG82" i="3"/>
  <c r="CH82" i="3"/>
  <c r="CI82" i="3"/>
  <c r="CJ82" i="3"/>
  <c r="CK82" i="3"/>
  <c r="CM82" i="3"/>
  <c r="CN82" i="3"/>
  <c r="CO82" i="3"/>
  <c r="CP82" i="3"/>
  <c r="BX83" i="3"/>
  <c r="BY83" i="3"/>
  <c r="BZ83" i="3"/>
  <c r="CA83" i="3"/>
  <c r="CB83" i="3"/>
  <c r="CC83" i="3"/>
  <c r="CD83" i="3"/>
  <c r="CE83" i="3"/>
  <c r="CF83" i="3"/>
  <c r="CG83" i="3"/>
  <c r="CH83" i="3"/>
  <c r="CI83" i="3"/>
  <c r="CJ83" i="3"/>
  <c r="CK83" i="3"/>
  <c r="CM83" i="3"/>
  <c r="CN83" i="3"/>
  <c r="CO83" i="3"/>
  <c r="CP83" i="3"/>
  <c r="BX84" i="3"/>
  <c r="BY84" i="3"/>
  <c r="BZ84" i="3"/>
  <c r="CA84" i="3"/>
  <c r="CB84" i="3"/>
  <c r="CC84" i="3"/>
  <c r="CD84" i="3"/>
  <c r="CE84" i="3"/>
  <c r="CF84" i="3"/>
  <c r="CG84" i="3"/>
  <c r="CH84" i="3"/>
  <c r="CI84" i="3"/>
  <c r="CJ84" i="3"/>
  <c r="CK84" i="3"/>
  <c r="CM84" i="3"/>
  <c r="CN84" i="3"/>
  <c r="CO84" i="3"/>
  <c r="CP84" i="3"/>
  <c r="BX85" i="3"/>
  <c r="BY85" i="3"/>
  <c r="BZ85" i="3"/>
  <c r="CA85" i="3"/>
  <c r="CB85" i="3"/>
  <c r="CC85" i="3"/>
  <c r="CD85" i="3"/>
  <c r="CE85" i="3"/>
  <c r="CF85" i="3"/>
  <c r="CG85" i="3"/>
  <c r="CH85" i="3"/>
  <c r="CI85" i="3"/>
  <c r="CJ85" i="3"/>
  <c r="CK85" i="3"/>
  <c r="CM85" i="3"/>
  <c r="CN85" i="3"/>
  <c r="CO85" i="3"/>
  <c r="CP85" i="3"/>
  <c r="BX86" i="3"/>
  <c r="BY86" i="3"/>
  <c r="BZ86" i="3"/>
  <c r="CA86" i="3"/>
  <c r="CB86" i="3"/>
  <c r="CC86" i="3"/>
  <c r="CD86" i="3"/>
  <c r="CE86" i="3"/>
  <c r="CF86" i="3"/>
  <c r="CG86" i="3"/>
  <c r="CH86" i="3"/>
  <c r="CI86" i="3"/>
  <c r="CJ86" i="3"/>
  <c r="CK86" i="3"/>
  <c r="CM86" i="3"/>
  <c r="CN86" i="3"/>
  <c r="CO86" i="3"/>
  <c r="CP86" i="3"/>
  <c r="BX87" i="3"/>
  <c r="BY87" i="3"/>
  <c r="BZ87" i="3"/>
  <c r="CA87" i="3"/>
  <c r="CB87" i="3"/>
  <c r="CC87" i="3"/>
  <c r="CD87" i="3"/>
  <c r="CE87" i="3"/>
  <c r="CF87" i="3"/>
  <c r="CG87" i="3"/>
  <c r="CH87" i="3"/>
  <c r="CI87" i="3"/>
  <c r="CJ87" i="3"/>
  <c r="CK87" i="3"/>
  <c r="CM87" i="3"/>
  <c r="CN87" i="3"/>
  <c r="CO87" i="3"/>
  <c r="CP87" i="3"/>
  <c r="BX88" i="3"/>
  <c r="BY88" i="3"/>
  <c r="BZ88" i="3"/>
  <c r="CA88" i="3"/>
  <c r="CB88" i="3"/>
  <c r="CC88" i="3"/>
  <c r="CD88" i="3"/>
  <c r="CE88" i="3"/>
  <c r="CF88" i="3"/>
  <c r="CG88" i="3"/>
  <c r="CH88" i="3"/>
  <c r="CI88" i="3"/>
  <c r="CJ88" i="3"/>
  <c r="CK88" i="3"/>
  <c r="CM88" i="3"/>
  <c r="CN88" i="3"/>
  <c r="CO88" i="3"/>
  <c r="CP88" i="3"/>
  <c r="BX89" i="3"/>
  <c r="BY89" i="3"/>
  <c r="BZ89" i="3"/>
  <c r="CA89" i="3"/>
  <c r="CB89" i="3"/>
  <c r="CC89" i="3"/>
  <c r="CD89" i="3"/>
  <c r="CE89" i="3"/>
  <c r="CF89" i="3"/>
  <c r="CG89" i="3"/>
  <c r="CH89" i="3"/>
  <c r="CI89" i="3"/>
  <c r="CJ89" i="3"/>
  <c r="CK89" i="3"/>
  <c r="CM89" i="3"/>
  <c r="CN89" i="3"/>
  <c r="CO89" i="3"/>
  <c r="CP89" i="3"/>
  <c r="BX90" i="3"/>
  <c r="BY90" i="3"/>
  <c r="BZ90" i="3"/>
  <c r="CA90" i="3"/>
  <c r="CB90" i="3"/>
  <c r="CC90" i="3"/>
  <c r="CD90" i="3"/>
  <c r="CE90" i="3"/>
  <c r="CF90" i="3"/>
  <c r="CG90" i="3"/>
  <c r="CH90" i="3"/>
  <c r="CI90" i="3"/>
  <c r="CJ90" i="3"/>
  <c r="CK90" i="3"/>
  <c r="CM90" i="3"/>
  <c r="CN90" i="3"/>
  <c r="CO90" i="3"/>
  <c r="CP90" i="3"/>
  <c r="BX91" i="3"/>
  <c r="BY91" i="3"/>
  <c r="BZ91" i="3"/>
  <c r="CA91" i="3"/>
  <c r="CB91" i="3"/>
  <c r="CC91" i="3"/>
  <c r="CD91" i="3"/>
  <c r="CE91" i="3"/>
  <c r="CF91" i="3"/>
  <c r="CG91" i="3"/>
  <c r="CH91" i="3"/>
  <c r="CI91" i="3"/>
  <c r="CJ91" i="3"/>
  <c r="CK91" i="3"/>
  <c r="CM91" i="3"/>
  <c r="CN91" i="3"/>
  <c r="CO91" i="3"/>
  <c r="CP91" i="3"/>
  <c r="BX92" i="3"/>
  <c r="BY92" i="3"/>
  <c r="BZ92" i="3"/>
  <c r="CA92" i="3"/>
  <c r="CB92" i="3"/>
  <c r="CC92" i="3"/>
  <c r="CD92" i="3"/>
  <c r="CE92" i="3"/>
  <c r="CF92" i="3"/>
  <c r="CG92" i="3"/>
  <c r="CH92" i="3"/>
  <c r="CI92" i="3"/>
  <c r="CJ92" i="3"/>
  <c r="CK92" i="3"/>
  <c r="CM92" i="3"/>
  <c r="CN92" i="3"/>
  <c r="CO92" i="3"/>
  <c r="CP92" i="3"/>
  <c r="BX93" i="3"/>
  <c r="BY93" i="3"/>
  <c r="BZ93" i="3"/>
  <c r="CA93" i="3"/>
  <c r="CB93" i="3"/>
  <c r="CC93" i="3"/>
  <c r="CD93" i="3"/>
  <c r="CE93" i="3"/>
  <c r="CF93" i="3"/>
  <c r="CG93" i="3"/>
  <c r="CH93" i="3"/>
  <c r="CI93" i="3"/>
  <c r="CJ93" i="3"/>
  <c r="CK93" i="3"/>
  <c r="CM93" i="3"/>
  <c r="CN93" i="3"/>
  <c r="CO93" i="3"/>
  <c r="CP93" i="3"/>
  <c r="BX94" i="3"/>
  <c r="BY94" i="3"/>
  <c r="BZ94" i="3"/>
  <c r="CA94" i="3"/>
  <c r="CB94" i="3"/>
  <c r="CC94" i="3"/>
  <c r="CD94" i="3"/>
  <c r="CE94" i="3"/>
  <c r="CF94" i="3"/>
  <c r="CG94" i="3"/>
  <c r="CH94" i="3"/>
  <c r="CI94" i="3"/>
  <c r="CJ94" i="3"/>
  <c r="CK94" i="3"/>
  <c r="CM94" i="3"/>
  <c r="CN94" i="3"/>
  <c r="CO94" i="3"/>
  <c r="CP94" i="3"/>
  <c r="BX95" i="3"/>
  <c r="BY95" i="3"/>
  <c r="BZ95" i="3"/>
  <c r="CA95" i="3"/>
  <c r="CB95" i="3"/>
  <c r="CC95" i="3"/>
  <c r="CD95" i="3"/>
  <c r="CE95" i="3"/>
  <c r="CF95" i="3"/>
  <c r="CG95" i="3"/>
  <c r="CH95" i="3"/>
  <c r="CI95" i="3"/>
  <c r="CJ95" i="3"/>
  <c r="CK95" i="3"/>
  <c r="CM95" i="3"/>
  <c r="CN95" i="3"/>
  <c r="CO95" i="3"/>
  <c r="CP95" i="3"/>
  <c r="BX96" i="3"/>
  <c r="BY96" i="3"/>
  <c r="BZ96" i="3"/>
  <c r="CA96" i="3"/>
  <c r="CB96" i="3"/>
  <c r="CC96" i="3"/>
  <c r="CD96" i="3"/>
  <c r="CE96" i="3"/>
  <c r="CF96" i="3"/>
  <c r="CG96" i="3"/>
  <c r="CH96" i="3"/>
  <c r="CI96" i="3"/>
  <c r="CJ96" i="3"/>
  <c r="CK96" i="3"/>
  <c r="CM96" i="3"/>
  <c r="CN96" i="3"/>
  <c r="CO96" i="3"/>
  <c r="CP96" i="3"/>
  <c r="BX97" i="3"/>
  <c r="BY97" i="3"/>
  <c r="BZ97" i="3"/>
  <c r="CA97" i="3"/>
  <c r="CB97" i="3"/>
  <c r="CC97" i="3"/>
  <c r="CD97" i="3"/>
  <c r="CE97" i="3"/>
  <c r="CF97" i="3"/>
  <c r="CG97" i="3"/>
  <c r="CH97" i="3"/>
  <c r="CI97" i="3"/>
  <c r="CJ97" i="3"/>
  <c r="CK97" i="3"/>
  <c r="CM97" i="3"/>
  <c r="CN97" i="3"/>
  <c r="BT97" i="3" s="1"/>
  <c r="CO97" i="3"/>
  <c r="CP97" i="3"/>
  <c r="BX98" i="3"/>
  <c r="BY98" i="3"/>
  <c r="BZ98" i="3"/>
  <c r="CA98" i="3"/>
  <c r="CB98" i="3"/>
  <c r="CC98" i="3"/>
  <c r="CD98" i="3"/>
  <c r="CE98" i="3"/>
  <c r="CF98" i="3"/>
  <c r="CG98" i="3"/>
  <c r="CH98" i="3"/>
  <c r="CI98" i="3"/>
  <c r="CJ98" i="3"/>
  <c r="CK98" i="3"/>
  <c r="CM98" i="3"/>
  <c r="CN98" i="3"/>
  <c r="CO98" i="3"/>
  <c r="CP98" i="3"/>
  <c r="BX99" i="3"/>
  <c r="BY99" i="3"/>
  <c r="BZ99" i="3"/>
  <c r="CA99" i="3"/>
  <c r="CB99" i="3"/>
  <c r="CC99" i="3"/>
  <c r="CD99" i="3"/>
  <c r="CE99" i="3"/>
  <c r="CF99" i="3"/>
  <c r="CG99" i="3"/>
  <c r="CH99" i="3"/>
  <c r="CI99" i="3"/>
  <c r="CJ99" i="3"/>
  <c r="CK99" i="3"/>
  <c r="CM99" i="3"/>
  <c r="CN99" i="3"/>
  <c r="CO99" i="3"/>
  <c r="CP99" i="3"/>
  <c r="BX100" i="3"/>
  <c r="BY100" i="3"/>
  <c r="BZ100" i="3"/>
  <c r="CA100" i="3"/>
  <c r="CB100" i="3"/>
  <c r="CC100" i="3"/>
  <c r="CD100" i="3"/>
  <c r="CE100" i="3"/>
  <c r="CF100" i="3"/>
  <c r="CG100" i="3"/>
  <c r="CH100" i="3"/>
  <c r="CI100" i="3"/>
  <c r="CJ100" i="3"/>
  <c r="CK100" i="3"/>
  <c r="CM100" i="3"/>
  <c r="CN100" i="3"/>
  <c r="CO100" i="3"/>
  <c r="CP100" i="3"/>
  <c r="BX101" i="3"/>
  <c r="BY101" i="3"/>
  <c r="BZ101" i="3"/>
  <c r="CA101" i="3"/>
  <c r="CB101" i="3"/>
  <c r="CC101" i="3"/>
  <c r="CD101" i="3"/>
  <c r="CE101" i="3"/>
  <c r="CF101" i="3"/>
  <c r="CG101" i="3"/>
  <c r="CH101" i="3"/>
  <c r="CI101" i="3"/>
  <c r="CJ101" i="3"/>
  <c r="CK101" i="3"/>
  <c r="CM101" i="3"/>
  <c r="CN101" i="3"/>
  <c r="CO101" i="3"/>
  <c r="CP101" i="3"/>
  <c r="BX102" i="3"/>
  <c r="BY102" i="3"/>
  <c r="BZ102" i="3"/>
  <c r="CA102" i="3"/>
  <c r="CB102" i="3"/>
  <c r="CC102" i="3"/>
  <c r="CD102" i="3"/>
  <c r="CE102" i="3"/>
  <c r="CF102" i="3"/>
  <c r="CG102" i="3"/>
  <c r="CH102" i="3"/>
  <c r="CI102" i="3"/>
  <c r="CJ102" i="3"/>
  <c r="CK102" i="3"/>
  <c r="CM102" i="3"/>
  <c r="CN102" i="3"/>
  <c r="CO102" i="3"/>
  <c r="CP102" i="3"/>
  <c r="BX103" i="3"/>
  <c r="BY103" i="3"/>
  <c r="BZ103" i="3"/>
  <c r="CA103" i="3"/>
  <c r="CB103" i="3"/>
  <c r="CC103" i="3"/>
  <c r="CD103" i="3"/>
  <c r="CE103" i="3"/>
  <c r="CF103" i="3"/>
  <c r="CG103" i="3"/>
  <c r="CH103" i="3"/>
  <c r="CI103" i="3"/>
  <c r="CJ103" i="3"/>
  <c r="CK103" i="3"/>
  <c r="CM103" i="3"/>
  <c r="CN103" i="3"/>
  <c r="CO103" i="3"/>
  <c r="CP103" i="3"/>
  <c r="BX104" i="3"/>
  <c r="BY104" i="3"/>
  <c r="BZ104" i="3"/>
  <c r="CA104" i="3"/>
  <c r="CB104" i="3"/>
  <c r="CC104" i="3"/>
  <c r="CD104" i="3"/>
  <c r="CE104" i="3"/>
  <c r="CF104" i="3"/>
  <c r="CG104" i="3"/>
  <c r="CH104" i="3"/>
  <c r="CI104" i="3"/>
  <c r="CJ104" i="3"/>
  <c r="CK104" i="3"/>
  <c r="CM104" i="3"/>
  <c r="CN104" i="3"/>
  <c r="CO104" i="3"/>
  <c r="CP104" i="3"/>
  <c r="BX105" i="3"/>
  <c r="BY105" i="3"/>
  <c r="BZ105" i="3"/>
  <c r="CA105" i="3"/>
  <c r="CB105" i="3"/>
  <c r="CC105" i="3"/>
  <c r="CD105" i="3"/>
  <c r="CE105" i="3"/>
  <c r="CF105" i="3"/>
  <c r="CG105" i="3"/>
  <c r="CH105" i="3"/>
  <c r="CI105" i="3"/>
  <c r="CJ105" i="3"/>
  <c r="CK105" i="3"/>
  <c r="CM105" i="3"/>
  <c r="CN105" i="3"/>
  <c r="CO105" i="3"/>
  <c r="CP105" i="3"/>
  <c r="BX106" i="3"/>
  <c r="BY106" i="3"/>
  <c r="BZ106" i="3"/>
  <c r="CA106" i="3"/>
  <c r="CB106" i="3"/>
  <c r="CC106" i="3"/>
  <c r="CD106" i="3"/>
  <c r="CE106" i="3"/>
  <c r="CF106" i="3"/>
  <c r="CG106" i="3"/>
  <c r="CH106" i="3"/>
  <c r="CI106" i="3"/>
  <c r="CJ106" i="3"/>
  <c r="CK106" i="3"/>
  <c r="CM106" i="3"/>
  <c r="CN106" i="3"/>
  <c r="CO106" i="3"/>
  <c r="CP106" i="3"/>
  <c r="BX107" i="3"/>
  <c r="BY107" i="3"/>
  <c r="BZ107" i="3"/>
  <c r="CA107" i="3"/>
  <c r="CB107" i="3"/>
  <c r="CC107" i="3"/>
  <c r="CD107" i="3"/>
  <c r="CE107" i="3"/>
  <c r="CF107" i="3"/>
  <c r="CG107" i="3"/>
  <c r="CH107" i="3"/>
  <c r="CI107" i="3"/>
  <c r="CJ107" i="3"/>
  <c r="CK107" i="3"/>
  <c r="CM107" i="3"/>
  <c r="CN107" i="3"/>
  <c r="CO107" i="3"/>
  <c r="CP107" i="3"/>
  <c r="BX108" i="3"/>
  <c r="BY108" i="3"/>
  <c r="BZ108" i="3"/>
  <c r="CA108" i="3"/>
  <c r="CB108" i="3"/>
  <c r="CC108" i="3"/>
  <c r="CD108" i="3"/>
  <c r="CE108" i="3"/>
  <c r="CF108" i="3"/>
  <c r="CG108" i="3"/>
  <c r="CH108" i="3"/>
  <c r="CI108" i="3"/>
  <c r="CJ108" i="3"/>
  <c r="CK108" i="3"/>
  <c r="CM108" i="3"/>
  <c r="CN108" i="3"/>
  <c r="CO108" i="3"/>
  <c r="CP108" i="3"/>
  <c r="BX109" i="3"/>
  <c r="BY109" i="3"/>
  <c r="BZ109" i="3"/>
  <c r="CA109" i="3"/>
  <c r="CB109" i="3"/>
  <c r="CC109" i="3"/>
  <c r="CD109" i="3"/>
  <c r="CE109" i="3"/>
  <c r="CF109" i="3"/>
  <c r="CG109" i="3"/>
  <c r="CH109" i="3"/>
  <c r="CI109" i="3"/>
  <c r="CJ109" i="3"/>
  <c r="CK109" i="3"/>
  <c r="CM109" i="3"/>
  <c r="CN109" i="3"/>
  <c r="CO109" i="3"/>
  <c r="CP109" i="3"/>
  <c r="BX110" i="3"/>
  <c r="BY110" i="3"/>
  <c r="BZ110" i="3"/>
  <c r="CA110" i="3"/>
  <c r="CB110" i="3"/>
  <c r="CC110" i="3"/>
  <c r="CD110" i="3"/>
  <c r="CE110" i="3"/>
  <c r="CF110" i="3"/>
  <c r="CG110" i="3"/>
  <c r="CH110" i="3"/>
  <c r="CI110" i="3"/>
  <c r="CJ110" i="3"/>
  <c r="CK110" i="3"/>
  <c r="CM110" i="3"/>
  <c r="CN110" i="3"/>
  <c r="CO110" i="3"/>
  <c r="CP110" i="3"/>
  <c r="BX111" i="3"/>
  <c r="BY111" i="3"/>
  <c r="BZ111" i="3"/>
  <c r="CA111" i="3"/>
  <c r="CB111" i="3"/>
  <c r="CC111" i="3"/>
  <c r="CD111" i="3"/>
  <c r="CE111" i="3"/>
  <c r="CF111" i="3"/>
  <c r="CG111" i="3"/>
  <c r="CH111" i="3"/>
  <c r="CI111" i="3"/>
  <c r="CJ111" i="3"/>
  <c r="CK111" i="3"/>
  <c r="CM111" i="3"/>
  <c r="CN111" i="3"/>
  <c r="CO111" i="3"/>
  <c r="CP111" i="3"/>
  <c r="BX112" i="3"/>
  <c r="BY112" i="3"/>
  <c r="BZ112" i="3"/>
  <c r="CA112" i="3"/>
  <c r="CB112" i="3"/>
  <c r="CC112" i="3"/>
  <c r="CD112" i="3"/>
  <c r="CE112" i="3"/>
  <c r="CF112" i="3"/>
  <c r="CG112" i="3"/>
  <c r="CH112" i="3"/>
  <c r="CI112" i="3"/>
  <c r="CJ112" i="3"/>
  <c r="CK112" i="3"/>
  <c r="CM112" i="3"/>
  <c r="CN112" i="3"/>
  <c r="CO112" i="3"/>
  <c r="CP112" i="3"/>
  <c r="BX113" i="3"/>
  <c r="BY113" i="3"/>
  <c r="BZ113" i="3"/>
  <c r="CA113" i="3"/>
  <c r="CB113" i="3"/>
  <c r="CC113" i="3"/>
  <c r="CD113" i="3"/>
  <c r="CE113" i="3"/>
  <c r="CF113" i="3"/>
  <c r="CG113" i="3"/>
  <c r="CH113" i="3"/>
  <c r="CI113" i="3"/>
  <c r="CJ113" i="3"/>
  <c r="CK113" i="3"/>
  <c r="CM113" i="3"/>
  <c r="CN113" i="3"/>
  <c r="CO113" i="3"/>
  <c r="CP113" i="3"/>
  <c r="BX114" i="3"/>
  <c r="BY114" i="3"/>
  <c r="BZ114" i="3"/>
  <c r="CA114" i="3"/>
  <c r="CB114" i="3"/>
  <c r="CC114" i="3"/>
  <c r="CD114" i="3"/>
  <c r="CE114" i="3"/>
  <c r="CF114" i="3"/>
  <c r="CG114" i="3"/>
  <c r="CH114" i="3"/>
  <c r="CI114" i="3"/>
  <c r="CJ114" i="3"/>
  <c r="CK114" i="3"/>
  <c r="CM114" i="3"/>
  <c r="CN114" i="3"/>
  <c r="CO114" i="3"/>
  <c r="CP114" i="3"/>
  <c r="BX115" i="3"/>
  <c r="BY115" i="3"/>
  <c r="BZ115" i="3"/>
  <c r="CA115" i="3"/>
  <c r="CB115" i="3"/>
  <c r="CC115" i="3"/>
  <c r="CD115" i="3"/>
  <c r="CE115" i="3"/>
  <c r="CF115" i="3"/>
  <c r="CG115" i="3"/>
  <c r="CH115" i="3"/>
  <c r="CI115" i="3"/>
  <c r="CJ115" i="3"/>
  <c r="CK115" i="3"/>
  <c r="CM115" i="3"/>
  <c r="CN115" i="3"/>
  <c r="CO115" i="3"/>
  <c r="CP115" i="3"/>
  <c r="BX116" i="3"/>
  <c r="BY116" i="3"/>
  <c r="BZ116" i="3"/>
  <c r="CA116" i="3"/>
  <c r="CB116" i="3"/>
  <c r="CC116" i="3"/>
  <c r="CD116" i="3"/>
  <c r="CE116" i="3"/>
  <c r="CF116" i="3"/>
  <c r="CG116" i="3"/>
  <c r="CH116" i="3"/>
  <c r="CI116" i="3"/>
  <c r="CJ116" i="3"/>
  <c r="CK116" i="3"/>
  <c r="CM116" i="3"/>
  <c r="CN116" i="3"/>
  <c r="CO116" i="3"/>
  <c r="CP116" i="3"/>
  <c r="BX117" i="3"/>
  <c r="BY117" i="3"/>
  <c r="BZ117" i="3"/>
  <c r="CA117" i="3"/>
  <c r="CB117" i="3"/>
  <c r="CC117" i="3"/>
  <c r="CD117" i="3"/>
  <c r="CE117" i="3"/>
  <c r="CF117" i="3"/>
  <c r="CG117" i="3"/>
  <c r="CH117" i="3"/>
  <c r="CI117" i="3"/>
  <c r="CJ117" i="3"/>
  <c r="CK117" i="3"/>
  <c r="CM117" i="3"/>
  <c r="CN117" i="3"/>
  <c r="CO117" i="3"/>
  <c r="CP117" i="3"/>
  <c r="BX118" i="3"/>
  <c r="BY118" i="3"/>
  <c r="BZ118" i="3"/>
  <c r="CA118" i="3"/>
  <c r="CB118" i="3"/>
  <c r="CC118" i="3"/>
  <c r="CD118" i="3"/>
  <c r="CE118" i="3"/>
  <c r="CF118" i="3"/>
  <c r="CG118" i="3"/>
  <c r="CH118" i="3"/>
  <c r="CI118" i="3"/>
  <c r="CJ118" i="3"/>
  <c r="CK118" i="3"/>
  <c r="CM118" i="3"/>
  <c r="CN118" i="3"/>
  <c r="CO118" i="3"/>
  <c r="CP118" i="3"/>
  <c r="BX119" i="3"/>
  <c r="BY119" i="3"/>
  <c r="BZ119" i="3"/>
  <c r="CA119" i="3"/>
  <c r="CB119" i="3"/>
  <c r="CC119" i="3"/>
  <c r="CD119" i="3"/>
  <c r="CE119" i="3"/>
  <c r="CF119" i="3"/>
  <c r="CG119" i="3"/>
  <c r="CH119" i="3"/>
  <c r="CI119" i="3"/>
  <c r="CJ119" i="3"/>
  <c r="CK119" i="3"/>
  <c r="CM119" i="3"/>
  <c r="CN119" i="3"/>
  <c r="CO119" i="3"/>
  <c r="CP119" i="3"/>
  <c r="BX120" i="3"/>
  <c r="BY120" i="3"/>
  <c r="BZ120" i="3"/>
  <c r="CA120" i="3"/>
  <c r="CB120" i="3"/>
  <c r="CC120" i="3"/>
  <c r="CD120" i="3"/>
  <c r="CE120" i="3"/>
  <c r="CF120" i="3"/>
  <c r="CG120" i="3"/>
  <c r="CH120" i="3"/>
  <c r="CI120" i="3"/>
  <c r="CJ120" i="3"/>
  <c r="CK120" i="3"/>
  <c r="CM120" i="3"/>
  <c r="CN120" i="3"/>
  <c r="CO120" i="3"/>
  <c r="CP120" i="3"/>
  <c r="BX121" i="3"/>
  <c r="BY121" i="3"/>
  <c r="BZ121" i="3"/>
  <c r="CA121" i="3"/>
  <c r="CB121" i="3"/>
  <c r="CC121" i="3"/>
  <c r="CD121" i="3"/>
  <c r="CE121" i="3"/>
  <c r="CF121" i="3"/>
  <c r="CG121" i="3"/>
  <c r="CH121" i="3"/>
  <c r="CI121" i="3"/>
  <c r="CJ121" i="3"/>
  <c r="CK121" i="3"/>
  <c r="CM121" i="3"/>
  <c r="CN121" i="3"/>
  <c r="CO121" i="3"/>
  <c r="CP121" i="3"/>
  <c r="BX122" i="3"/>
  <c r="BY122" i="3"/>
  <c r="BZ122" i="3"/>
  <c r="CA122" i="3"/>
  <c r="CB122" i="3"/>
  <c r="CC122" i="3"/>
  <c r="CD122" i="3"/>
  <c r="CE122" i="3"/>
  <c r="CF122" i="3"/>
  <c r="CG122" i="3"/>
  <c r="CH122" i="3"/>
  <c r="CI122" i="3"/>
  <c r="CJ122" i="3"/>
  <c r="CK122" i="3"/>
  <c r="CM122" i="3"/>
  <c r="CN122" i="3"/>
  <c r="CO122" i="3"/>
  <c r="CP122" i="3"/>
  <c r="BX123" i="3"/>
  <c r="BY123" i="3"/>
  <c r="BZ123" i="3"/>
  <c r="CA123" i="3"/>
  <c r="CB123" i="3"/>
  <c r="CC123" i="3"/>
  <c r="CD123" i="3"/>
  <c r="CE123" i="3"/>
  <c r="CF123" i="3"/>
  <c r="CG123" i="3"/>
  <c r="CH123" i="3"/>
  <c r="CI123" i="3"/>
  <c r="CJ123" i="3"/>
  <c r="CK123" i="3"/>
  <c r="CM123" i="3"/>
  <c r="CN123" i="3"/>
  <c r="CO123" i="3"/>
  <c r="CP123" i="3"/>
  <c r="BX124" i="3"/>
  <c r="BY124" i="3"/>
  <c r="BZ124" i="3"/>
  <c r="CA124" i="3"/>
  <c r="CB124" i="3"/>
  <c r="CC124" i="3"/>
  <c r="CD124" i="3"/>
  <c r="CE124" i="3"/>
  <c r="CF124" i="3"/>
  <c r="CG124" i="3"/>
  <c r="CH124" i="3"/>
  <c r="CI124" i="3"/>
  <c r="CJ124" i="3"/>
  <c r="CK124" i="3"/>
  <c r="CM124" i="3"/>
  <c r="CN124" i="3"/>
  <c r="CO124" i="3"/>
  <c r="CP124" i="3"/>
  <c r="BX125" i="3"/>
  <c r="BY125" i="3"/>
  <c r="BZ125" i="3"/>
  <c r="CA125" i="3"/>
  <c r="CB125" i="3"/>
  <c r="CC125" i="3"/>
  <c r="CD125" i="3"/>
  <c r="CE125" i="3"/>
  <c r="CF125" i="3"/>
  <c r="CG125" i="3"/>
  <c r="CH125" i="3"/>
  <c r="CI125" i="3"/>
  <c r="CJ125" i="3"/>
  <c r="CK125" i="3"/>
  <c r="CM125" i="3"/>
  <c r="CN125" i="3"/>
  <c r="CO125" i="3"/>
  <c r="CP125" i="3"/>
  <c r="BX126" i="3"/>
  <c r="BY126" i="3"/>
  <c r="BZ126" i="3"/>
  <c r="CA126" i="3"/>
  <c r="CB126" i="3"/>
  <c r="CC126" i="3"/>
  <c r="CD126" i="3"/>
  <c r="CE126" i="3"/>
  <c r="CF126" i="3"/>
  <c r="CG126" i="3"/>
  <c r="CH126" i="3"/>
  <c r="CI126" i="3"/>
  <c r="CJ126" i="3"/>
  <c r="CK126" i="3"/>
  <c r="CM126" i="3"/>
  <c r="CN126" i="3"/>
  <c r="CO126" i="3"/>
  <c r="CP126" i="3"/>
  <c r="BX127" i="3"/>
  <c r="BY127" i="3"/>
  <c r="BZ127" i="3"/>
  <c r="CA127" i="3"/>
  <c r="CB127" i="3"/>
  <c r="CC127" i="3"/>
  <c r="CD127" i="3"/>
  <c r="CE127" i="3"/>
  <c r="CF127" i="3"/>
  <c r="CG127" i="3"/>
  <c r="CH127" i="3"/>
  <c r="CI127" i="3"/>
  <c r="CJ127" i="3"/>
  <c r="CK127" i="3"/>
  <c r="CM127" i="3"/>
  <c r="CN127" i="3"/>
  <c r="CO127" i="3"/>
  <c r="CP127" i="3"/>
  <c r="BX128" i="3"/>
  <c r="BY128" i="3"/>
  <c r="BZ128" i="3"/>
  <c r="CA128" i="3"/>
  <c r="CB128" i="3"/>
  <c r="CC128" i="3"/>
  <c r="CD128" i="3"/>
  <c r="CE128" i="3"/>
  <c r="CF128" i="3"/>
  <c r="CG128" i="3"/>
  <c r="CH128" i="3"/>
  <c r="CI128" i="3"/>
  <c r="CJ128" i="3"/>
  <c r="CK128" i="3"/>
  <c r="CM128" i="3"/>
  <c r="CN128" i="3"/>
  <c r="CO128" i="3"/>
  <c r="CP128" i="3"/>
  <c r="BX129" i="3"/>
  <c r="BY129" i="3"/>
  <c r="BZ129" i="3"/>
  <c r="CA129" i="3"/>
  <c r="CB129" i="3"/>
  <c r="CC129" i="3"/>
  <c r="CD129" i="3"/>
  <c r="CE129" i="3"/>
  <c r="CF129" i="3"/>
  <c r="CG129" i="3"/>
  <c r="CH129" i="3"/>
  <c r="CI129" i="3"/>
  <c r="CJ129" i="3"/>
  <c r="CK129" i="3"/>
  <c r="CM129" i="3"/>
  <c r="CN129" i="3"/>
  <c r="CO129" i="3"/>
  <c r="CP129" i="3"/>
  <c r="BX130" i="3"/>
  <c r="BY130" i="3"/>
  <c r="BZ130" i="3"/>
  <c r="CA130" i="3"/>
  <c r="CB130" i="3"/>
  <c r="CC130" i="3"/>
  <c r="CD130" i="3"/>
  <c r="CE130" i="3"/>
  <c r="CF130" i="3"/>
  <c r="CG130" i="3"/>
  <c r="CH130" i="3"/>
  <c r="CI130" i="3"/>
  <c r="CJ130" i="3"/>
  <c r="CK130" i="3"/>
  <c r="CM130" i="3"/>
  <c r="CN130" i="3"/>
  <c r="CO130" i="3"/>
  <c r="CP130" i="3"/>
  <c r="BX131" i="3"/>
  <c r="BY131" i="3"/>
  <c r="BZ131" i="3"/>
  <c r="CA131" i="3"/>
  <c r="CB131" i="3"/>
  <c r="CC131" i="3"/>
  <c r="CD131" i="3"/>
  <c r="CE131" i="3"/>
  <c r="CF131" i="3"/>
  <c r="CG131" i="3"/>
  <c r="CH131" i="3"/>
  <c r="CI131" i="3"/>
  <c r="CJ131" i="3"/>
  <c r="CK131" i="3"/>
  <c r="CM131" i="3"/>
  <c r="CN131" i="3"/>
  <c r="CO131" i="3"/>
  <c r="CP131" i="3"/>
  <c r="BX132" i="3"/>
  <c r="BY132" i="3"/>
  <c r="BZ132" i="3"/>
  <c r="CA132" i="3"/>
  <c r="CB132" i="3"/>
  <c r="CC132" i="3"/>
  <c r="CD132" i="3"/>
  <c r="CE132" i="3"/>
  <c r="CF132" i="3"/>
  <c r="CG132" i="3"/>
  <c r="CH132" i="3"/>
  <c r="CI132" i="3"/>
  <c r="CJ132" i="3"/>
  <c r="CK132" i="3"/>
  <c r="CM132" i="3"/>
  <c r="CN132" i="3"/>
  <c r="CO132" i="3"/>
  <c r="CP132" i="3"/>
  <c r="BX133" i="3"/>
  <c r="BY133" i="3"/>
  <c r="BZ133" i="3"/>
  <c r="CA133" i="3"/>
  <c r="CB133" i="3"/>
  <c r="CC133" i="3"/>
  <c r="CD133" i="3"/>
  <c r="CE133" i="3"/>
  <c r="CF133" i="3"/>
  <c r="CG133" i="3"/>
  <c r="CH133" i="3"/>
  <c r="CI133" i="3"/>
  <c r="CJ133" i="3"/>
  <c r="CK133" i="3"/>
  <c r="CM133" i="3"/>
  <c r="CN133" i="3"/>
  <c r="BL133" i="3" s="1"/>
  <c r="CO133" i="3"/>
  <c r="CP133" i="3"/>
  <c r="BX134" i="3"/>
  <c r="BY134" i="3"/>
  <c r="BZ134" i="3"/>
  <c r="CA134" i="3"/>
  <c r="CB134" i="3"/>
  <c r="CC134" i="3"/>
  <c r="CD134" i="3"/>
  <c r="CE134" i="3"/>
  <c r="CF134" i="3"/>
  <c r="CG134" i="3"/>
  <c r="CH134" i="3"/>
  <c r="CI134" i="3"/>
  <c r="CJ134" i="3"/>
  <c r="CK134" i="3"/>
  <c r="CM134" i="3"/>
  <c r="CN134" i="3"/>
  <c r="CO134" i="3"/>
  <c r="CP134" i="3"/>
  <c r="BX135" i="3"/>
  <c r="BY135" i="3"/>
  <c r="BZ135" i="3"/>
  <c r="CA135" i="3"/>
  <c r="CB135" i="3"/>
  <c r="CC135" i="3"/>
  <c r="CD135" i="3"/>
  <c r="CE135" i="3"/>
  <c r="CF135" i="3"/>
  <c r="CG135" i="3"/>
  <c r="CH135" i="3"/>
  <c r="CI135" i="3"/>
  <c r="CJ135" i="3"/>
  <c r="CK135" i="3"/>
  <c r="CM135" i="3"/>
  <c r="CN135" i="3"/>
  <c r="CO135" i="3"/>
  <c r="CP135" i="3"/>
  <c r="BX136" i="3"/>
  <c r="BY136" i="3"/>
  <c r="BZ136" i="3"/>
  <c r="CA136" i="3"/>
  <c r="CB136" i="3"/>
  <c r="CC136" i="3"/>
  <c r="CD136" i="3"/>
  <c r="CE136" i="3"/>
  <c r="CF136" i="3"/>
  <c r="CG136" i="3"/>
  <c r="CH136" i="3"/>
  <c r="CI136" i="3"/>
  <c r="CJ136" i="3"/>
  <c r="CK136" i="3"/>
  <c r="CM136" i="3"/>
  <c r="CN136" i="3"/>
  <c r="CO136" i="3"/>
  <c r="CP136" i="3"/>
  <c r="BX137" i="3"/>
  <c r="BY137" i="3"/>
  <c r="BZ137" i="3"/>
  <c r="CA137" i="3"/>
  <c r="CB137" i="3"/>
  <c r="CC137" i="3"/>
  <c r="CD137" i="3"/>
  <c r="CE137" i="3"/>
  <c r="CF137" i="3"/>
  <c r="CG137" i="3"/>
  <c r="CH137" i="3"/>
  <c r="CI137" i="3"/>
  <c r="CJ137" i="3"/>
  <c r="CK137" i="3"/>
  <c r="CM137" i="3"/>
  <c r="CN137" i="3"/>
  <c r="CO137" i="3"/>
  <c r="CP137" i="3"/>
  <c r="BX138" i="3"/>
  <c r="BY138" i="3"/>
  <c r="BZ138" i="3"/>
  <c r="CA138" i="3"/>
  <c r="CB138" i="3"/>
  <c r="CC138" i="3"/>
  <c r="CD138" i="3"/>
  <c r="CE138" i="3"/>
  <c r="CF138" i="3"/>
  <c r="CG138" i="3"/>
  <c r="CH138" i="3"/>
  <c r="CI138" i="3"/>
  <c r="CJ138" i="3"/>
  <c r="CK138" i="3"/>
  <c r="CM138" i="3"/>
  <c r="CN138" i="3"/>
  <c r="CO138" i="3"/>
  <c r="CP138" i="3"/>
  <c r="BX139" i="3"/>
  <c r="BY139" i="3"/>
  <c r="BZ139" i="3"/>
  <c r="CA139" i="3"/>
  <c r="CB139" i="3"/>
  <c r="CC139" i="3"/>
  <c r="CD139" i="3"/>
  <c r="CE139" i="3"/>
  <c r="CF139" i="3"/>
  <c r="CG139" i="3"/>
  <c r="CH139" i="3"/>
  <c r="CI139" i="3"/>
  <c r="CJ139" i="3"/>
  <c r="CK139" i="3"/>
  <c r="CM139" i="3"/>
  <c r="CN139" i="3"/>
  <c r="CO139" i="3"/>
  <c r="CP139" i="3"/>
  <c r="BX140" i="3"/>
  <c r="BY140" i="3"/>
  <c r="BZ140" i="3"/>
  <c r="CA140" i="3"/>
  <c r="CB140" i="3"/>
  <c r="CC140" i="3"/>
  <c r="CD140" i="3"/>
  <c r="CE140" i="3"/>
  <c r="CF140" i="3"/>
  <c r="CG140" i="3"/>
  <c r="CH140" i="3"/>
  <c r="CI140" i="3"/>
  <c r="CJ140" i="3"/>
  <c r="CK140" i="3"/>
  <c r="CM140" i="3"/>
  <c r="CN140" i="3"/>
  <c r="CO140" i="3"/>
  <c r="CP140" i="3"/>
  <c r="BX141" i="3"/>
  <c r="BY141" i="3"/>
  <c r="BZ141" i="3"/>
  <c r="CA141" i="3"/>
  <c r="CB141" i="3"/>
  <c r="CC141" i="3"/>
  <c r="CD141" i="3"/>
  <c r="CE141" i="3"/>
  <c r="CF141" i="3"/>
  <c r="CG141" i="3"/>
  <c r="CH141" i="3"/>
  <c r="CI141" i="3"/>
  <c r="CJ141" i="3"/>
  <c r="CK141" i="3"/>
  <c r="CM141" i="3"/>
  <c r="CN141" i="3"/>
  <c r="CO141" i="3"/>
  <c r="CP141" i="3"/>
  <c r="BX142" i="3"/>
  <c r="BY142" i="3"/>
  <c r="BZ142" i="3"/>
  <c r="CA142" i="3"/>
  <c r="CB142" i="3"/>
  <c r="CC142" i="3"/>
  <c r="CD142" i="3"/>
  <c r="CE142" i="3"/>
  <c r="CF142" i="3"/>
  <c r="CG142" i="3"/>
  <c r="CH142" i="3"/>
  <c r="CI142" i="3"/>
  <c r="CJ142" i="3"/>
  <c r="CK142" i="3"/>
  <c r="CM142" i="3"/>
  <c r="CN142" i="3"/>
  <c r="CO142" i="3"/>
  <c r="CP142" i="3"/>
  <c r="BX143" i="3"/>
  <c r="BY143" i="3"/>
  <c r="BZ143" i="3"/>
  <c r="CA143" i="3"/>
  <c r="CB143" i="3"/>
  <c r="CC143" i="3"/>
  <c r="CD143" i="3"/>
  <c r="CE143" i="3"/>
  <c r="CF143" i="3"/>
  <c r="CG143" i="3"/>
  <c r="CH143" i="3"/>
  <c r="CI143" i="3"/>
  <c r="CJ143" i="3"/>
  <c r="CK143" i="3"/>
  <c r="CM143" i="3"/>
  <c r="CN143" i="3"/>
  <c r="CO143" i="3"/>
  <c r="CP143" i="3"/>
  <c r="BX144" i="3"/>
  <c r="BY144" i="3"/>
  <c r="BZ144" i="3"/>
  <c r="CA144" i="3"/>
  <c r="CB144" i="3"/>
  <c r="CC144" i="3"/>
  <c r="CD144" i="3"/>
  <c r="CE144" i="3"/>
  <c r="CF144" i="3"/>
  <c r="CG144" i="3"/>
  <c r="CH144" i="3"/>
  <c r="CI144" i="3"/>
  <c r="CJ144" i="3"/>
  <c r="CK144" i="3"/>
  <c r="CM144" i="3"/>
  <c r="CN144" i="3"/>
  <c r="CO144" i="3"/>
  <c r="CP144" i="3"/>
  <c r="BX145" i="3"/>
  <c r="BY145" i="3"/>
  <c r="BZ145" i="3"/>
  <c r="CA145" i="3"/>
  <c r="CB145" i="3"/>
  <c r="CC145" i="3"/>
  <c r="CD145" i="3"/>
  <c r="CE145" i="3"/>
  <c r="CF145" i="3"/>
  <c r="CG145" i="3"/>
  <c r="CH145" i="3"/>
  <c r="CI145" i="3"/>
  <c r="CJ145" i="3"/>
  <c r="CK145" i="3"/>
  <c r="CM145" i="3"/>
  <c r="CN145" i="3"/>
  <c r="BT145" i="3" s="1"/>
  <c r="CO145" i="3"/>
  <c r="CP145" i="3"/>
  <c r="BX146" i="3"/>
  <c r="BY146" i="3"/>
  <c r="BZ146" i="3"/>
  <c r="CA146" i="3"/>
  <c r="CB146" i="3"/>
  <c r="CC146" i="3"/>
  <c r="CD146" i="3"/>
  <c r="CE146" i="3"/>
  <c r="CF146" i="3"/>
  <c r="CG146" i="3"/>
  <c r="CH146" i="3"/>
  <c r="CI146" i="3"/>
  <c r="CJ146" i="3"/>
  <c r="CK146" i="3"/>
  <c r="CM146" i="3"/>
  <c r="CN146" i="3"/>
  <c r="CO146" i="3"/>
  <c r="CP146" i="3"/>
  <c r="BX147" i="3"/>
  <c r="BY147" i="3"/>
  <c r="BZ147" i="3"/>
  <c r="CA147" i="3"/>
  <c r="CB147" i="3"/>
  <c r="CC147" i="3"/>
  <c r="CD147" i="3"/>
  <c r="CE147" i="3"/>
  <c r="CF147" i="3"/>
  <c r="CG147" i="3"/>
  <c r="CH147" i="3"/>
  <c r="CI147" i="3"/>
  <c r="CJ147" i="3"/>
  <c r="CK147" i="3"/>
  <c r="CM147" i="3"/>
  <c r="CN147" i="3"/>
  <c r="CO147" i="3"/>
  <c r="CP147" i="3"/>
  <c r="BX148" i="3"/>
  <c r="BY148" i="3"/>
  <c r="BZ148" i="3"/>
  <c r="CA148" i="3"/>
  <c r="CB148" i="3"/>
  <c r="CC148" i="3"/>
  <c r="CD148" i="3"/>
  <c r="CE148" i="3"/>
  <c r="CF148" i="3"/>
  <c r="CG148" i="3"/>
  <c r="CH148" i="3"/>
  <c r="CI148" i="3"/>
  <c r="CJ148" i="3"/>
  <c r="CK148" i="3"/>
  <c r="CM148" i="3"/>
  <c r="CN148" i="3"/>
  <c r="CO148" i="3"/>
  <c r="CP148" i="3"/>
  <c r="BX149" i="3"/>
  <c r="BY149" i="3"/>
  <c r="BZ149" i="3"/>
  <c r="CA149" i="3"/>
  <c r="CB149" i="3"/>
  <c r="CC149" i="3"/>
  <c r="CD149" i="3"/>
  <c r="CE149" i="3"/>
  <c r="CF149" i="3"/>
  <c r="CG149" i="3"/>
  <c r="CH149" i="3"/>
  <c r="CI149" i="3"/>
  <c r="CJ149" i="3"/>
  <c r="CK149" i="3"/>
  <c r="CM149" i="3"/>
  <c r="CN149" i="3"/>
  <c r="CO149" i="3"/>
  <c r="CP149" i="3"/>
  <c r="BX150" i="3"/>
  <c r="BY150" i="3"/>
  <c r="BZ150" i="3"/>
  <c r="CA150" i="3"/>
  <c r="CB150" i="3"/>
  <c r="CC150" i="3"/>
  <c r="CD150" i="3"/>
  <c r="CE150" i="3"/>
  <c r="CF150" i="3"/>
  <c r="CG150" i="3"/>
  <c r="CH150" i="3"/>
  <c r="CI150" i="3"/>
  <c r="CJ150" i="3"/>
  <c r="CK150" i="3"/>
  <c r="CM150" i="3"/>
  <c r="CN150" i="3"/>
  <c r="CO150" i="3"/>
  <c r="CP150" i="3"/>
  <c r="BX151" i="3"/>
  <c r="BY151" i="3"/>
  <c r="BZ151" i="3"/>
  <c r="CA151" i="3"/>
  <c r="CB151" i="3"/>
  <c r="CC151" i="3"/>
  <c r="CD151" i="3"/>
  <c r="CE151" i="3"/>
  <c r="CF151" i="3"/>
  <c r="CG151" i="3"/>
  <c r="CH151" i="3"/>
  <c r="CI151" i="3"/>
  <c r="CJ151" i="3"/>
  <c r="CK151" i="3"/>
  <c r="CM151" i="3"/>
  <c r="CN151" i="3"/>
  <c r="CO151" i="3"/>
  <c r="CP151" i="3"/>
  <c r="BX152" i="3"/>
  <c r="BY152" i="3"/>
  <c r="BZ152" i="3"/>
  <c r="CA152" i="3"/>
  <c r="CB152" i="3"/>
  <c r="CC152" i="3"/>
  <c r="CD152" i="3"/>
  <c r="CE152" i="3"/>
  <c r="CF152" i="3"/>
  <c r="CG152" i="3"/>
  <c r="CH152" i="3"/>
  <c r="CI152" i="3"/>
  <c r="CJ152" i="3"/>
  <c r="CK152" i="3"/>
  <c r="CM152" i="3"/>
  <c r="CN152" i="3"/>
  <c r="CO152" i="3"/>
  <c r="CP152" i="3"/>
  <c r="BX153" i="3"/>
  <c r="BY153" i="3"/>
  <c r="BZ153" i="3"/>
  <c r="CA153" i="3"/>
  <c r="CB153" i="3"/>
  <c r="CC153" i="3"/>
  <c r="CD153" i="3"/>
  <c r="CE153" i="3"/>
  <c r="CF153" i="3"/>
  <c r="CG153" i="3"/>
  <c r="CH153" i="3"/>
  <c r="CI153" i="3"/>
  <c r="CJ153" i="3"/>
  <c r="CK153" i="3"/>
  <c r="CM153" i="3"/>
  <c r="CN153" i="3"/>
  <c r="CO153" i="3"/>
  <c r="CP153" i="3"/>
  <c r="BX154" i="3"/>
  <c r="BY154" i="3"/>
  <c r="BZ154" i="3"/>
  <c r="CA154" i="3"/>
  <c r="CB154" i="3"/>
  <c r="CC154" i="3"/>
  <c r="CD154" i="3"/>
  <c r="CE154" i="3"/>
  <c r="CF154" i="3"/>
  <c r="CG154" i="3"/>
  <c r="CH154" i="3"/>
  <c r="CI154" i="3"/>
  <c r="CJ154" i="3"/>
  <c r="CK154" i="3"/>
  <c r="CM154" i="3"/>
  <c r="CN154" i="3"/>
  <c r="CO154" i="3"/>
  <c r="CP154" i="3"/>
  <c r="BX155" i="3"/>
  <c r="BY155" i="3"/>
  <c r="BZ155" i="3"/>
  <c r="CA155" i="3"/>
  <c r="CB155" i="3"/>
  <c r="CC155" i="3"/>
  <c r="CD155" i="3"/>
  <c r="CE155" i="3"/>
  <c r="CF155" i="3"/>
  <c r="CG155" i="3"/>
  <c r="CH155" i="3"/>
  <c r="CI155" i="3"/>
  <c r="CJ155" i="3"/>
  <c r="CK155" i="3"/>
  <c r="CM155" i="3"/>
  <c r="CN155" i="3"/>
  <c r="CO155" i="3"/>
  <c r="CP155" i="3"/>
  <c r="BX156" i="3"/>
  <c r="BY156" i="3"/>
  <c r="BZ156" i="3"/>
  <c r="CA156" i="3"/>
  <c r="CB156" i="3"/>
  <c r="CC156" i="3"/>
  <c r="CD156" i="3"/>
  <c r="CE156" i="3"/>
  <c r="CF156" i="3"/>
  <c r="CG156" i="3"/>
  <c r="CH156" i="3"/>
  <c r="CI156" i="3"/>
  <c r="CJ156" i="3"/>
  <c r="CK156" i="3"/>
  <c r="CM156" i="3"/>
  <c r="CN156" i="3"/>
  <c r="CO156" i="3"/>
  <c r="CP156" i="3"/>
  <c r="BX157" i="3"/>
  <c r="BY157" i="3"/>
  <c r="BZ157" i="3"/>
  <c r="CA157" i="3"/>
  <c r="CB157" i="3"/>
  <c r="CC157" i="3"/>
  <c r="CD157" i="3"/>
  <c r="CE157" i="3"/>
  <c r="CF157" i="3"/>
  <c r="CG157" i="3"/>
  <c r="CH157" i="3"/>
  <c r="CI157" i="3"/>
  <c r="CJ157" i="3"/>
  <c r="CK157" i="3"/>
  <c r="CM157" i="3"/>
  <c r="CN157" i="3"/>
  <c r="CO157" i="3"/>
  <c r="CP157" i="3"/>
  <c r="BX158" i="3"/>
  <c r="BY158" i="3"/>
  <c r="BZ158" i="3"/>
  <c r="CA158" i="3"/>
  <c r="CB158" i="3"/>
  <c r="CC158" i="3"/>
  <c r="CD158" i="3"/>
  <c r="CE158" i="3"/>
  <c r="CF158" i="3"/>
  <c r="CG158" i="3"/>
  <c r="CH158" i="3"/>
  <c r="CI158" i="3"/>
  <c r="CJ158" i="3"/>
  <c r="CK158" i="3"/>
  <c r="CM158" i="3"/>
  <c r="CN158" i="3"/>
  <c r="CO158" i="3"/>
  <c r="CP158" i="3"/>
  <c r="BX159" i="3"/>
  <c r="BY159" i="3"/>
  <c r="BZ159" i="3"/>
  <c r="CA159" i="3"/>
  <c r="CB159" i="3"/>
  <c r="CC159" i="3"/>
  <c r="CD159" i="3"/>
  <c r="CE159" i="3"/>
  <c r="CF159" i="3"/>
  <c r="CG159" i="3"/>
  <c r="CH159" i="3"/>
  <c r="CI159" i="3"/>
  <c r="CJ159" i="3"/>
  <c r="CK159" i="3"/>
  <c r="CM159" i="3"/>
  <c r="CN159" i="3"/>
  <c r="CO159" i="3"/>
  <c r="CP159" i="3"/>
  <c r="BX160" i="3"/>
  <c r="BY160" i="3"/>
  <c r="BZ160" i="3"/>
  <c r="CA160" i="3"/>
  <c r="CB160" i="3"/>
  <c r="CC160" i="3"/>
  <c r="CD160" i="3"/>
  <c r="CE160" i="3"/>
  <c r="CF160" i="3"/>
  <c r="CG160" i="3"/>
  <c r="CH160" i="3"/>
  <c r="CI160" i="3"/>
  <c r="CJ160" i="3"/>
  <c r="CK160" i="3"/>
  <c r="CM160" i="3"/>
  <c r="CN160" i="3"/>
  <c r="CO160" i="3"/>
  <c r="CP160" i="3"/>
  <c r="BX161" i="3"/>
  <c r="BY161" i="3"/>
  <c r="BZ161" i="3"/>
  <c r="CA161" i="3"/>
  <c r="CB161" i="3"/>
  <c r="CC161" i="3"/>
  <c r="CD161" i="3"/>
  <c r="CE161" i="3"/>
  <c r="CF161" i="3"/>
  <c r="CG161" i="3"/>
  <c r="CH161" i="3"/>
  <c r="CI161" i="3"/>
  <c r="CJ161" i="3"/>
  <c r="CK161" i="3"/>
  <c r="CM161" i="3"/>
  <c r="CN161" i="3"/>
  <c r="CO161" i="3"/>
  <c r="CP161" i="3"/>
  <c r="BX162" i="3"/>
  <c r="BY162" i="3"/>
  <c r="BZ162" i="3"/>
  <c r="CA162" i="3"/>
  <c r="CB162" i="3"/>
  <c r="CC162" i="3"/>
  <c r="CD162" i="3"/>
  <c r="CE162" i="3"/>
  <c r="CF162" i="3"/>
  <c r="CG162" i="3"/>
  <c r="CH162" i="3"/>
  <c r="CI162" i="3"/>
  <c r="CJ162" i="3"/>
  <c r="CK162" i="3"/>
  <c r="CM162" i="3"/>
  <c r="CN162" i="3"/>
  <c r="CO162" i="3"/>
  <c r="CP162" i="3"/>
  <c r="BX163" i="3"/>
  <c r="BY163" i="3"/>
  <c r="BZ163" i="3"/>
  <c r="CA163" i="3"/>
  <c r="CB163" i="3"/>
  <c r="CC163" i="3"/>
  <c r="CD163" i="3"/>
  <c r="CE163" i="3"/>
  <c r="CF163" i="3"/>
  <c r="CG163" i="3"/>
  <c r="CH163" i="3"/>
  <c r="CI163" i="3"/>
  <c r="CJ163" i="3"/>
  <c r="CK163" i="3"/>
  <c r="CM163" i="3"/>
  <c r="CN163" i="3"/>
  <c r="CO163" i="3"/>
  <c r="CP163" i="3"/>
  <c r="BX164" i="3"/>
  <c r="BY164" i="3"/>
  <c r="BZ164" i="3"/>
  <c r="CA164" i="3"/>
  <c r="CB164" i="3"/>
  <c r="CC164" i="3"/>
  <c r="CD164" i="3"/>
  <c r="CE164" i="3"/>
  <c r="CF164" i="3"/>
  <c r="CG164" i="3"/>
  <c r="CH164" i="3"/>
  <c r="CI164" i="3"/>
  <c r="CJ164" i="3"/>
  <c r="CK164" i="3"/>
  <c r="CM164" i="3"/>
  <c r="CN164" i="3"/>
  <c r="CO164" i="3"/>
  <c r="CP164" i="3"/>
  <c r="BX165" i="3"/>
  <c r="BY165" i="3"/>
  <c r="BZ165" i="3"/>
  <c r="CA165" i="3"/>
  <c r="CB165" i="3"/>
  <c r="CC165" i="3"/>
  <c r="CD165" i="3"/>
  <c r="CE165" i="3"/>
  <c r="CF165" i="3"/>
  <c r="CG165" i="3"/>
  <c r="CH165" i="3"/>
  <c r="CI165" i="3"/>
  <c r="CJ165" i="3"/>
  <c r="CK165" i="3"/>
  <c r="CM165" i="3"/>
  <c r="CN165" i="3"/>
  <c r="CO165" i="3"/>
  <c r="CP165" i="3"/>
  <c r="BX166" i="3"/>
  <c r="BY166" i="3"/>
  <c r="BZ166" i="3"/>
  <c r="CA166" i="3"/>
  <c r="CB166" i="3"/>
  <c r="CC166" i="3"/>
  <c r="CD166" i="3"/>
  <c r="CE166" i="3"/>
  <c r="CF166" i="3"/>
  <c r="CG166" i="3"/>
  <c r="CH166" i="3"/>
  <c r="CI166" i="3"/>
  <c r="CJ166" i="3"/>
  <c r="CK166" i="3"/>
  <c r="CM166" i="3"/>
  <c r="CN166" i="3"/>
  <c r="CO166" i="3"/>
  <c r="CP166" i="3"/>
  <c r="BX167" i="3"/>
  <c r="BY167" i="3"/>
  <c r="BZ167" i="3"/>
  <c r="CA167" i="3"/>
  <c r="CB167" i="3"/>
  <c r="CC167" i="3"/>
  <c r="CD167" i="3"/>
  <c r="CE167" i="3"/>
  <c r="CF167" i="3"/>
  <c r="CG167" i="3"/>
  <c r="CH167" i="3"/>
  <c r="CI167" i="3"/>
  <c r="CJ167" i="3"/>
  <c r="CK167" i="3"/>
  <c r="CM167" i="3"/>
  <c r="CN167" i="3"/>
  <c r="CO167" i="3"/>
  <c r="CP167" i="3"/>
  <c r="BX168" i="3"/>
  <c r="BY168" i="3"/>
  <c r="BZ168" i="3"/>
  <c r="CA168" i="3"/>
  <c r="CB168" i="3"/>
  <c r="CC168" i="3"/>
  <c r="CD168" i="3"/>
  <c r="CE168" i="3"/>
  <c r="CF168" i="3"/>
  <c r="CG168" i="3"/>
  <c r="CH168" i="3"/>
  <c r="CI168" i="3"/>
  <c r="CJ168" i="3"/>
  <c r="CK168" i="3"/>
  <c r="CM168" i="3"/>
  <c r="CN168" i="3"/>
  <c r="CO168" i="3"/>
  <c r="CP168" i="3"/>
  <c r="BX169" i="3"/>
  <c r="BY169" i="3"/>
  <c r="BZ169" i="3"/>
  <c r="CA169" i="3"/>
  <c r="CB169" i="3"/>
  <c r="CC169" i="3"/>
  <c r="CD169" i="3"/>
  <c r="CE169" i="3"/>
  <c r="CF169" i="3"/>
  <c r="CG169" i="3"/>
  <c r="CH169" i="3"/>
  <c r="CI169" i="3"/>
  <c r="CJ169" i="3"/>
  <c r="CK169" i="3"/>
  <c r="CM169" i="3"/>
  <c r="CN169" i="3"/>
  <c r="CO169" i="3"/>
  <c r="CP169" i="3"/>
  <c r="BX170" i="3"/>
  <c r="BY170" i="3"/>
  <c r="BZ170" i="3"/>
  <c r="CA170" i="3"/>
  <c r="CB170" i="3"/>
  <c r="CC170" i="3"/>
  <c r="CD170" i="3"/>
  <c r="CE170" i="3"/>
  <c r="CF170" i="3"/>
  <c r="CG170" i="3"/>
  <c r="CH170" i="3"/>
  <c r="CI170" i="3"/>
  <c r="CJ170" i="3"/>
  <c r="CK170" i="3"/>
  <c r="CM170" i="3"/>
  <c r="CN170" i="3"/>
  <c r="CO170" i="3"/>
  <c r="CP170" i="3"/>
  <c r="BX171" i="3"/>
  <c r="BY171" i="3"/>
  <c r="BZ171" i="3"/>
  <c r="CA171" i="3"/>
  <c r="CB171" i="3"/>
  <c r="CC171" i="3"/>
  <c r="CD171" i="3"/>
  <c r="CE171" i="3"/>
  <c r="CF171" i="3"/>
  <c r="CG171" i="3"/>
  <c r="CH171" i="3"/>
  <c r="CI171" i="3"/>
  <c r="CJ171" i="3"/>
  <c r="CK171" i="3"/>
  <c r="CM171" i="3"/>
  <c r="CN171" i="3"/>
  <c r="CO171" i="3"/>
  <c r="CP171" i="3"/>
  <c r="BX172" i="3"/>
  <c r="BY172" i="3"/>
  <c r="BZ172" i="3"/>
  <c r="CA172" i="3"/>
  <c r="CB172" i="3"/>
  <c r="CC172" i="3"/>
  <c r="CD172" i="3"/>
  <c r="CE172" i="3"/>
  <c r="CF172" i="3"/>
  <c r="CG172" i="3"/>
  <c r="CH172" i="3"/>
  <c r="CI172" i="3"/>
  <c r="CJ172" i="3"/>
  <c r="CK172" i="3"/>
  <c r="CM172" i="3"/>
  <c r="CN172" i="3"/>
  <c r="CO172" i="3"/>
  <c r="CP172" i="3"/>
  <c r="BX173" i="3"/>
  <c r="BY173" i="3"/>
  <c r="BZ173" i="3"/>
  <c r="CA173" i="3"/>
  <c r="CB173" i="3"/>
  <c r="CC173" i="3"/>
  <c r="CD173" i="3"/>
  <c r="CE173" i="3"/>
  <c r="CF173" i="3"/>
  <c r="CG173" i="3"/>
  <c r="CH173" i="3"/>
  <c r="CI173" i="3"/>
  <c r="CJ173" i="3"/>
  <c r="CK173" i="3"/>
  <c r="CM173" i="3"/>
  <c r="CN173" i="3"/>
  <c r="CO173" i="3"/>
  <c r="CP173" i="3"/>
  <c r="BX174" i="3"/>
  <c r="BY174" i="3"/>
  <c r="BZ174" i="3"/>
  <c r="CA174" i="3"/>
  <c r="CB174" i="3"/>
  <c r="CC174" i="3"/>
  <c r="CD174" i="3"/>
  <c r="CE174" i="3"/>
  <c r="CF174" i="3"/>
  <c r="CG174" i="3"/>
  <c r="CH174" i="3"/>
  <c r="CI174" i="3"/>
  <c r="CJ174" i="3"/>
  <c r="CK174" i="3"/>
  <c r="CM174" i="3"/>
  <c r="CN174" i="3"/>
  <c r="CO174" i="3"/>
  <c r="CP174" i="3"/>
  <c r="BX175" i="3"/>
  <c r="BY175" i="3"/>
  <c r="BZ175" i="3"/>
  <c r="CA175" i="3"/>
  <c r="CB175" i="3"/>
  <c r="CC175" i="3"/>
  <c r="CD175" i="3"/>
  <c r="CE175" i="3"/>
  <c r="CF175" i="3"/>
  <c r="CG175" i="3"/>
  <c r="CH175" i="3"/>
  <c r="CI175" i="3"/>
  <c r="CJ175" i="3"/>
  <c r="CK175" i="3"/>
  <c r="CM175" i="3"/>
  <c r="CN175" i="3"/>
  <c r="CO175" i="3"/>
  <c r="CP175" i="3"/>
  <c r="BX176" i="3"/>
  <c r="BY176" i="3"/>
  <c r="BZ176" i="3"/>
  <c r="CA176" i="3"/>
  <c r="CB176" i="3"/>
  <c r="CC176" i="3"/>
  <c r="CD176" i="3"/>
  <c r="CE176" i="3"/>
  <c r="CF176" i="3"/>
  <c r="CG176" i="3"/>
  <c r="CH176" i="3"/>
  <c r="CI176" i="3"/>
  <c r="CJ176" i="3"/>
  <c r="CK176" i="3"/>
  <c r="CM176" i="3"/>
  <c r="CN176" i="3"/>
  <c r="CO176" i="3"/>
  <c r="CP176" i="3"/>
  <c r="BX177" i="3"/>
  <c r="BY177" i="3"/>
  <c r="BZ177" i="3"/>
  <c r="CA177" i="3"/>
  <c r="CB177" i="3"/>
  <c r="CC177" i="3"/>
  <c r="CD177" i="3"/>
  <c r="CE177" i="3"/>
  <c r="CF177" i="3"/>
  <c r="CG177" i="3"/>
  <c r="CH177" i="3"/>
  <c r="CI177" i="3"/>
  <c r="CJ177" i="3"/>
  <c r="CK177" i="3"/>
  <c r="CM177" i="3"/>
  <c r="CN177" i="3"/>
  <c r="CO177" i="3"/>
  <c r="CP177" i="3"/>
  <c r="BX178" i="3"/>
  <c r="BY178" i="3"/>
  <c r="BZ178" i="3"/>
  <c r="CA178" i="3"/>
  <c r="CB178" i="3"/>
  <c r="CC178" i="3"/>
  <c r="CD178" i="3"/>
  <c r="CE178" i="3"/>
  <c r="CF178" i="3"/>
  <c r="CG178" i="3"/>
  <c r="CH178" i="3"/>
  <c r="CI178" i="3"/>
  <c r="CJ178" i="3"/>
  <c r="CK178" i="3"/>
  <c r="CM178" i="3"/>
  <c r="CN178" i="3"/>
  <c r="CO178" i="3"/>
  <c r="CP178" i="3"/>
  <c r="BX179" i="3"/>
  <c r="BY179" i="3"/>
  <c r="BZ179" i="3"/>
  <c r="CA179" i="3"/>
  <c r="CB179" i="3"/>
  <c r="CC179" i="3"/>
  <c r="CD179" i="3"/>
  <c r="CE179" i="3"/>
  <c r="CF179" i="3"/>
  <c r="CG179" i="3"/>
  <c r="CH179" i="3"/>
  <c r="CI179" i="3"/>
  <c r="CJ179" i="3"/>
  <c r="CK179" i="3"/>
  <c r="CM179" i="3"/>
  <c r="CN179" i="3"/>
  <c r="BP179" i="3" s="1"/>
  <c r="CO179" i="3"/>
  <c r="CP179" i="3"/>
  <c r="BX180" i="3"/>
  <c r="BY180" i="3"/>
  <c r="BZ180" i="3"/>
  <c r="CA180" i="3"/>
  <c r="CB180" i="3"/>
  <c r="CC180" i="3"/>
  <c r="CD180" i="3"/>
  <c r="CE180" i="3"/>
  <c r="CF180" i="3"/>
  <c r="CG180" i="3"/>
  <c r="CH180" i="3"/>
  <c r="CI180" i="3"/>
  <c r="CJ180" i="3"/>
  <c r="CK180" i="3"/>
  <c r="CM180" i="3"/>
  <c r="CN180" i="3"/>
  <c r="CO180" i="3"/>
  <c r="CP180" i="3"/>
  <c r="BX181" i="3"/>
  <c r="BY181" i="3"/>
  <c r="BZ181" i="3"/>
  <c r="CA181" i="3"/>
  <c r="CB181" i="3"/>
  <c r="CC181" i="3"/>
  <c r="CD181" i="3"/>
  <c r="CE181" i="3"/>
  <c r="CF181" i="3"/>
  <c r="CG181" i="3"/>
  <c r="CH181" i="3"/>
  <c r="CI181" i="3"/>
  <c r="CJ181" i="3"/>
  <c r="CK181" i="3"/>
  <c r="CM181" i="3"/>
  <c r="CN181" i="3"/>
  <c r="BO181" i="3" s="1"/>
  <c r="CO181" i="3"/>
  <c r="CP181" i="3"/>
  <c r="BX182" i="3"/>
  <c r="BY182" i="3"/>
  <c r="BZ182" i="3"/>
  <c r="CA182" i="3"/>
  <c r="CB182" i="3"/>
  <c r="CC182" i="3"/>
  <c r="CD182" i="3"/>
  <c r="CE182" i="3"/>
  <c r="CF182" i="3"/>
  <c r="CG182" i="3"/>
  <c r="CH182" i="3"/>
  <c r="CI182" i="3"/>
  <c r="CJ182" i="3"/>
  <c r="CK182" i="3"/>
  <c r="CM182" i="3"/>
  <c r="CN182" i="3"/>
  <c r="CO182" i="3"/>
  <c r="CP182" i="3"/>
  <c r="BX183" i="3"/>
  <c r="BY183" i="3"/>
  <c r="BZ183" i="3"/>
  <c r="CA183" i="3"/>
  <c r="CB183" i="3"/>
  <c r="CC183" i="3"/>
  <c r="CD183" i="3"/>
  <c r="CE183" i="3"/>
  <c r="CF183" i="3"/>
  <c r="CG183" i="3"/>
  <c r="CH183" i="3"/>
  <c r="CI183" i="3"/>
  <c r="CJ183" i="3"/>
  <c r="CK183" i="3"/>
  <c r="CM183" i="3"/>
  <c r="CN183" i="3"/>
  <c r="CO183" i="3"/>
  <c r="CP183" i="3"/>
  <c r="BX184" i="3"/>
  <c r="BY184" i="3"/>
  <c r="BZ184" i="3"/>
  <c r="CA184" i="3"/>
  <c r="CB184" i="3"/>
  <c r="CC184" i="3"/>
  <c r="CD184" i="3"/>
  <c r="CE184" i="3"/>
  <c r="CF184" i="3"/>
  <c r="CG184" i="3"/>
  <c r="CH184" i="3"/>
  <c r="CI184" i="3"/>
  <c r="CJ184" i="3"/>
  <c r="CK184" i="3"/>
  <c r="CM184" i="3"/>
  <c r="CN184" i="3"/>
  <c r="CO184" i="3"/>
  <c r="CP184" i="3"/>
  <c r="BX185" i="3"/>
  <c r="BY185" i="3"/>
  <c r="BZ185" i="3"/>
  <c r="CA185" i="3"/>
  <c r="CB185" i="3"/>
  <c r="CC185" i="3"/>
  <c r="CD185" i="3"/>
  <c r="CE185" i="3"/>
  <c r="CF185" i="3"/>
  <c r="CG185" i="3"/>
  <c r="CH185" i="3"/>
  <c r="CI185" i="3"/>
  <c r="CJ185" i="3"/>
  <c r="CK185" i="3"/>
  <c r="CM185" i="3"/>
  <c r="CN185" i="3"/>
  <c r="CO185" i="3"/>
  <c r="CP185" i="3"/>
  <c r="BX186" i="3"/>
  <c r="BY186" i="3"/>
  <c r="BZ186" i="3"/>
  <c r="CA186" i="3"/>
  <c r="CB186" i="3"/>
  <c r="CC186" i="3"/>
  <c r="CD186" i="3"/>
  <c r="CE186" i="3"/>
  <c r="CF186" i="3"/>
  <c r="CG186" i="3"/>
  <c r="CH186" i="3"/>
  <c r="CI186" i="3"/>
  <c r="CJ186" i="3"/>
  <c r="CK186" i="3"/>
  <c r="CM186" i="3"/>
  <c r="CN186" i="3"/>
  <c r="CO186" i="3"/>
  <c r="CP186" i="3"/>
  <c r="BX187" i="3"/>
  <c r="BY187" i="3"/>
  <c r="BZ187" i="3"/>
  <c r="CA187" i="3"/>
  <c r="CB187" i="3"/>
  <c r="CC187" i="3"/>
  <c r="CD187" i="3"/>
  <c r="CE187" i="3"/>
  <c r="CF187" i="3"/>
  <c r="CG187" i="3"/>
  <c r="CH187" i="3"/>
  <c r="CI187" i="3"/>
  <c r="CJ187" i="3"/>
  <c r="CK187" i="3"/>
  <c r="CM187" i="3"/>
  <c r="CN187" i="3"/>
  <c r="CO187" i="3"/>
  <c r="CP187" i="3"/>
  <c r="BX188" i="3"/>
  <c r="BY188" i="3"/>
  <c r="BZ188" i="3"/>
  <c r="CA188" i="3"/>
  <c r="CB188" i="3"/>
  <c r="CC188" i="3"/>
  <c r="CD188" i="3"/>
  <c r="CE188" i="3"/>
  <c r="CF188" i="3"/>
  <c r="CG188" i="3"/>
  <c r="CH188" i="3"/>
  <c r="CI188" i="3"/>
  <c r="CJ188" i="3"/>
  <c r="CK188" i="3"/>
  <c r="CM188" i="3"/>
  <c r="CN188" i="3"/>
  <c r="CO188" i="3"/>
  <c r="CP188" i="3"/>
  <c r="BX189" i="3"/>
  <c r="BY189" i="3"/>
  <c r="BZ189" i="3"/>
  <c r="CA189" i="3"/>
  <c r="CB189" i="3"/>
  <c r="CC189" i="3"/>
  <c r="CD189" i="3"/>
  <c r="CE189" i="3"/>
  <c r="CF189" i="3"/>
  <c r="CG189" i="3"/>
  <c r="CH189" i="3"/>
  <c r="CI189" i="3"/>
  <c r="CJ189" i="3"/>
  <c r="CK189" i="3"/>
  <c r="CM189" i="3"/>
  <c r="CN189" i="3"/>
  <c r="BS189" i="3" s="1"/>
  <c r="CO189" i="3"/>
  <c r="CP189" i="3"/>
  <c r="BX190" i="3"/>
  <c r="BY190" i="3"/>
  <c r="BZ190" i="3"/>
  <c r="CA190" i="3"/>
  <c r="CB190" i="3"/>
  <c r="CC190" i="3"/>
  <c r="CD190" i="3"/>
  <c r="CE190" i="3"/>
  <c r="CF190" i="3"/>
  <c r="CG190" i="3"/>
  <c r="CH190" i="3"/>
  <c r="CI190" i="3"/>
  <c r="CJ190" i="3"/>
  <c r="CK190" i="3"/>
  <c r="CM190" i="3"/>
  <c r="CN190" i="3"/>
  <c r="CO190" i="3"/>
  <c r="CP190" i="3"/>
  <c r="BX191" i="3"/>
  <c r="BY191" i="3"/>
  <c r="BZ191" i="3"/>
  <c r="CA191" i="3"/>
  <c r="CB191" i="3"/>
  <c r="CC191" i="3"/>
  <c r="CD191" i="3"/>
  <c r="CE191" i="3"/>
  <c r="CF191" i="3"/>
  <c r="CG191" i="3"/>
  <c r="CH191" i="3"/>
  <c r="CI191" i="3"/>
  <c r="CJ191" i="3"/>
  <c r="CK191" i="3"/>
  <c r="CM191" i="3"/>
  <c r="CN191" i="3"/>
  <c r="CO191" i="3"/>
  <c r="CP191" i="3"/>
  <c r="BX192" i="3"/>
  <c r="BY192" i="3"/>
  <c r="BZ192" i="3"/>
  <c r="CA192" i="3"/>
  <c r="CB192" i="3"/>
  <c r="CC192" i="3"/>
  <c r="CD192" i="3"/>
  <c r="CE192" i="3"/>
  <c r="CF192" i="3"/>
  <c r="CG192" i="3"/>
  <c r="CH192" i="3"/>
  <c r="CI192" i="3"/>
  <c r="CJ192" i="3"/>
  <c r="CK192" i="3"/>
  <c r="CM192" i="3"/>
  <c r="CN192" i="3"/>
  <c r="CO192" i="3"/>
  <c r="CP192" i="3"/>
  <c r="BX193" i="3"/>
  <c r="BY193" i="3"/>
  <c r="BZ193" i="3"/>
  <c r="CA193" i="3"/>
  <c r="CB193" i="3"/>
  <c r="CC193" i="3"/>
  <c r="CD193" i="3"/>
  <c r="CE193" i="3"/>
  <c r="CF193" i="3"/>
  <c r="CG193" i="3"/>
  <c r="CH193" i="3"/>
  <c r="CI193" i="3"/>
  <c r="CJ193" i="3"/>
  <c r="CK193" i="3"/>
  <c r="CM193" i="3"/>
  <c r="CN193" i="3"/>
  <c r="CO193" i="3"/>
  <c r="CP193" i="3"/>
  <c r="BX194" i="3"/>
  <c r="BY194" i="3"/>
  <c r="BZ194" i="3"/>
  <c r="CA194" i="3"/>
  <c r="CB194" i="3"/>
  <c r="CC194" i="3"/>
  <c r="CD194" i="3"/>
  <c r="CE194" i="3"/>
  <c r="CF194" i="3"/>
  <c r="CG194" i="3"/>
  <c r="CH194" i="3"/>
  <c r="CI194" i="3"/>
  <c r="CJ194" i="3"/>
  <c r="CK194" i="3"/>
  <c r="CM194" i="3"/>
  <c r="CN194" i="3"/>
  <c r="CO194" i="3"/>
  <c r="CP194" i="3"/>
  <c r="BX195" i="3"/>
  <c r="BY195" i="3"/>
  <c r="BZ195" i="3"/>
  <c r="CA195" i="3"/>
  <c r="CB195" i="3"/>
  <c r="CC195" i="3"/>
  <c r="CD195" i="3"/>
  <c r="CE195" i="3"/>
  <c r="CF195" i="3"/>
  <c r="CG195" i="3"/>
  <c r="CH195" i="3"/>
  <c r="CI195" i="3"/>
  <c r="CJ195" i="3"/>
  <c r="CK195" i="3"/>
  <c r="CM195" i="3"/>
  <c r="CN195" i="3"/>
  <c r="CO195" i="3"/>
  <c r="CP195" i="3"/>
  <c r="BX196" i="3"/>
  <c r="BY196" i="3"/>
  <c r="BZ196" i="3"/>
  <c r="CA196" i="3"/>
  <c r="CB196" i="3"/>
  <c r="CC196" i="3"/>
  <c r="CD196" i="3"/>
  <c r="CE196" i="3"/>
  <c r="CF196" i="3"/>
  <c r="CG196" i="3"/>
  <c r="CH196" i="3"/>
  <c r="CI196" i="3"/>
  <c r="CJ196" i="3"/>
  <c r="CK196" i="3"/>
  <c r="CM196" i="3"/>
  <c r="CN196" i="3"/>
  <c r="CO196" i="3"/>
  <c r="CP196" i="3"/>
  <c r="BX197" i="3"/>
  <c r="BY197" i="3"/>
  <c r="BZ197" i="3"/>
  <c r="CA197" i="3"/>
  <c r="CB197" i="3"/>
  <c r="CC197" i="3"/>
  <c r="CD197" i="3"/>
  <c r="CE197" i="3"/>
  <c r="CF197" i="3"/>
  <c r="CG197" i="3"/>
  <c r="CH197" i="3"/>
  <c r="CI197" i="3"/>
  <c r="CJ197" i="3"/>
  <c r="CK197" i="3"/>
  <c r="CM197" i="3"/>
  <c r="CN197" i="3"/>
  <c r="BQ197" i="3" s="1"/>
  <c r="CO197" i="3"/>
  <c r="CP197" i="3"/>
  <c r="BX198" i="3"/>
  <c r="BY198" i="3"/>
  <c r="BZ198" i="3"/>
  <c r="CA198" i="3"/>
  <c r="CB198" i="3"/>
  <c r="CC198" i="3"/>
  <c r="CD198" i="3"/>
  <c r="CE198" i="3"/>
  <c r="CF198" i="3"/>
  <c r="CG198" i="3"/>
  <c r="CH198" i="3"/>
  <c r="CI198" i="3"/>
  <c r="CJ198" i="3"/>
  <c r="CK198" i="3"/>
  <c r="CM198" i="3"/>
  <c r="CN198" i="3"/>
  <c r="CO198" i="3"/>
  <c r="CP198" i="3"/>
  <c r="BX199" i="3"/>
  <c r="BY199" i="3"/>
  <c r="BZ199" i="3"/>
  <c r="CA199" i="3"/>
  <c r="CB199" i="3"/>
  <c r="CC199" i="3"/>
  <c r="CD199" i="3"/>
  <c r="CE199" i="3"/>
  <c r="CF199" i="3"/>
  <c r="CG199" i="3"/>
  <c r="CH199" i="3"/>
  <c r="CI199" i="3"/>
  <c r="CJ199" i="3"/>
  <c r="CK199" i="3"/>
  <c r="CM199" i="3"/>
  <c r="CN199" i="3"/>
  <c r="CO199" i="3"/>
  <c r="CP199" i="3"/>
  <c r="BX200" i="3"/>
  <c r="BY200" i="3"/>
  <c r="BZ200" i="3"/>
  <c r="CA200" i="3"/>
  <c r="CB200" i="3"/>
  <c r="CC200" i="3"/>
  <c r="CD200" i="3"/>
  <c r="CE200" i="3"/>
  <c r="CF200" i="3"/>
  <c r="CG200" i="3"/>
  <c r="CH200" i="3"/>
  <c r="CI200" i="3"/>
  <c r="CJ200" i="3"/>
  <c r="CK200" i="3"/>
  <c r="CM200" i="3"/>
  <c r="CN200" i="3"/>
  <c r="CO200" i="3"/>
  <c r="CP200" i="3"/>
  <c r="BX201" i="3"/>
  <c r="BY201" i="3"/>
  <c r="BZ201" i="3"/>
  <c r="CA201" i="3"/>
  <c r="CB201" i="3"/>
  <c r="CC201" i="3"/>
  <c r="CD201" i="3"/>
  <c r="CE201" i="3"/>
  <c r="CF201" i="3"/>
  <c r="CG201" i="3"/>
  <c r="CH201" i="3"/>
  <c r="CI201" i="3"/>
  <c r="CJ201" i="3"/>
  <c r="CK201" i="3"/>
  <c r="CM201" i="3"/>
  <c r="CN201" i="3"/>
  <c r="CO201" i="3"/>
  <c r="CP201" i="3"/>
  <c r="BX202" i="3"/>
  <c r="BY202" i="3"/>
  <c r="BZ202" i="3"/>
  <c r="CA202" i="3"/>
  <c r="CB202" i="3"/>
  <c r="CC202" i="3"/>
  <c r="CD202" i="3"/>
  <c r="CE202" i="3"/>
  <c r="CF202" i="3"/>
  <c r="CG202" i="3"/>
  <c r="CH202" i="3"/>
  <c r="CI202" i="3"/>
  <c r="CJ202" i="3"/>
  <c r="CK202" i="3"/>
  <c r="CM202" i="3"/>
  <c r="CN202" i="3"/>
  <c r="CO202" i="3"/>
  <c r="CP202" i="3"/>
  <c r="BX203" i="3"/>
  <c r="BY203" i="3"/>
  <c r="BZ203" i="3"/>
  <c r="CA203" i="3"/>
  <c r="CB203" i="3"/>
  <c r="CC203" i="3"/>
  <c r="CD203" i="3"/>
  <c r="CE203" i="3"/>
  <c r="CF203" i="3"/>
  <c r="CG203" i="3"/>
  <c r="CH203" i="3"/>
  <c r="CI203" i="3"/>
  <c r="CJ203" i="3"/>
  <c r="CK203" i="3"/>
  <c r="CM203" i="3"/>
  <c r="CN203" i="3"/>
  <c r="CO203" i="3"/>
  <c r="CP203" i="3"/>
  <c r="BX204" i="3"/>
  <c r="BY204" i="3"/>
  <c r="BZ204" i="3"/>
  <c r="CA204" i="3"/>
  <c r="CB204" i="3"/>
  <c r="CC204" i="3"/>
  <c r="CD204" i="3"/>
  <c r="CE204" i="3"/>
  <c r="CF204" i="3"/>
  <c r="CG204" i="3"/>
  <c r="CH204" i="3"/>
  <c r="CI204" i="3"/>
  <c r="CJ204" i="3"/>
  <c r="CK204" i="3"/>
  <c r="CM204" i="3"/>
  <c r="CN204" i="3"/>
  <c r="CO204" i="3"/>
  <c r="CP204" i="3"/>
  <c r="BX205" i="3"/>
  <c r="BY205" i="3"/>
  <c r="BZ205" i="3"/>
  <c r="CA205" i="3"/>
  <c r="CB205" i="3"/>
  <c r="CC205" i="3"/>
  <c r="CD205" i="3"/>
  <c r="CE205" i="3"/>
  <c r="CF205" i="3"/>
  <c r="CG205" i="3"/>
  <c r="CH205" i="3"/>
  <c r="CI205" i="3"/>
  <c r="CJ205" i="3"/>
  <c r="CK205" i="3"/>
  <c r="CM205" i="3"/>
  <c r="CN205" i="3"/>
  <c r="CO205" i="3"/>
  <c r="CP205" i="3"/>
  <c r="BX206" i="3"/>
  <c r="BY206" i="3"/>
  <c r="BZ206" i="3"/>
  <c r="CA206" i="3"/>
  <c r="CB206" i="3"/>
  <c r="CC206" i="3"/>
  <c r="CD206" i="3"/>
  <c r="CE206" i="3"/>
  <c r="CF206" i="3"/>
  <c r="CG206" i="3"/>
  <c r="CH206" i="3"/>
  <c r="CI206" i="3"/>
  <c r="CJ206" i="3"/>
  <c r="CK206" i="3"/>
  <c r="CM206" i="3"/>
  <c r="CN206" i="3"/>
  <c r="CO206" i="3"/>
  <c r="CP206" i="3"/>
  <c r="BX207" i="3"/>
  <c r="BY207" i="3"/>
  <c r="BZ207" i="3"/>
  <c r="CA207" i="3"/>
  <c r="CB207" i="3"/>
  <c r="CC207" i="3"/>
  <c r="CD207" i="3"/>
  <c r="CE207" i="3"/>
  <c r="CF207" i="3"/>
  <c r="CG207" i="3"/>
  <c r="CH207" i="3"/>
  <c r="CI207" i="3"/>
  <c r="CJ207" i="3"/>
  <c r="CK207" i="3"/>
  <c r="CM207" i="3"/>
  <c r="CN207" i="3"/>
  <c r="CO207" i="3"/>
  <c r="CP207" i="3"/>
  <c r="BX208" i="3"/>
  <c r="BY208" i="3"/>
  <c r="BZ208" i="3"/>
  <c r="CA208" i="3"/>
  <c r="CB208" i="3"/>
  <c r="CC208" i="3"/>
  <c r="CD208" i="3"/>
  <c r="CE208" i="3"/>
  <c r="CF208" i="3"/>
  <c r="CG208" i="3"/>
  <c r="CH208" i="3"/>
  <c r="CI208" i="3"/>
  <c r="CJ208" i="3"/>
  <c r="CK208" i="3"/>
  <c r="CM208" i="3"/>
  <c r="CN208" i="3"/>
  <c r="CO208" i="3"/>
  <c r="CP208" i="3"/>
  <c r="BX209" i="3"/>
  <c r="BY209" i="3"/>
  <c r="BZ209" i="3"/>
  <c r="CA209" i="3"/>
  <c r="CB209" i="3"/>
  <c r="CC209" i="3"/>
  <c r="CD209" i="3"/>
  <c r="CE209" i="3"/>
  <c r="CF209" i="3"/>
  <c r="CG209" i="3"/>
  <c r="CH209" i="3"/>
  <c r="CI209" i="3"/>
  <c r="CJ209" i="3"/>
  <c r="CK209" i="3"/>
  <c r="CM209" i="3"/>
  <c r="CN209" i="3"/>
  <c r="CO209" i="3"/>
  <c r="CP209" i="3"/>
  <c r="BX210" i="3"/>
  <c r="BY210" i="3"/>
  <c r="BZ210" i="3"/>
  <c r="CA210" i="3"/>
  <c r="CB210" i="3"/>
  <c r="CC210" i="3"/>
  <c r="CD210" i="3"/>
  <c r="CE210" i="3"/>
  <c r="CF210" i="3"/>
  <c r="CG210" i="3"/>
  <c r="CH210" i="3"/>
  <c r="CI210" i="3"/>
  <c r="CJ210" i="3"/>
  <c r="CK210" i="3"/>
  <c r="CM210" i="3"/>
  <c r="CN210" i="3"/>
  <c r="CO210" i="3"/>
  <c r="CP210" i="3"/>
  <c r="BX211" i="3"/>
  <c r="BY211" i="3"/>
  <c r="BZ211" i="3"/>
  <c r="CA211" i="3"/>
  <c r="CB211" i="3"/>
  <c r="CC211" i="3"/>
  <c r="CD211" i="3"/>
  <c r="CE211" i="3"/>
  <c r="CF211" i="3"/>
  <c r="CG211" i="3"/>
  <c r="CH211" i="3"/>
  <c r="CI211" i="3"/>
  <c r="CJ211" i="3"/>
  <c r="CK211" i="3"/>
  <c r="CM211" i="3"/>
  <c r="CN211" i="3"/>
  <c r="CO211" i="3"/>
  <c r="CP211" i="3"/>
  <c r="BX212" i="3"/>
  <c r="BY212" i="3"/>
  <c r="BZ212" i="3"/>
  <c r="CA212" i="3"/>
  <c r="CB212" i="3"/>
  <c r="CC212" i="3"/>
  <c r="CD212" i="3"/>
  <c r="CE212" i="3"/>
  <c r="CF212" i="3"/>
  <c r="CG212" i="3"/>
  <c r="CH212" i="3"/>
  <c r="CI212" i="3"/>
  <c r="CJ212" i="3"/>
  <c r="CK212" i="3"/>
  <c r="CM212" i="3"/>
  <c r="CN212" i="3"/>
  <c r="CO212" i="3"/>
  <c r="CP212" i="3"/>
  <c r="BX213" i="3"/>
  <c r="BY213" i="3"/>
  <c r="BZ213" i="3"/>
  <c r="CA213" i="3"/>
  <c r="CB213" i="3"/>
  <c r="CC213" i="3"/>
  <c r="CD213" i="3"/>
  <c r="CE213" i="3"/>
  <c r="CF213" i="3"/>
  <c r="CG213" i="3"/>
  <c r="CH213" i="3"/>
  <c r="CI213" i="3"/>
  <c r="CJ213" i="3"/>
  <c r="CK213" i="3"/>
  <c r="CM213" i="3"/>
  <c r="CN213" i="3"/>
  <c r="CO213" i="3"/>
  <c r="CP213" i="3"/>
  <c r="BX214" i="3"/>
  <c r="BY214" i="3"/>
  <c r="BZ214" i="3"/>
  <c r="CA214" i="3"/>
  <c r="CB214" i="3"/>
  <c r="CC214" i="3"/>
  <c r="CD214" i="3"/>
  <c r="CE214" i="3"/>
  <c r="CF214" i="3"/>
  <c r="CG214" i="3"/>
  <c r="CH214" i="3"/>
  <c r="CI214" i="3"/>
  <c r="CJ214" i="3"/>
  <c r="CK214" i="3"/>
  <c r="CM214" i="3"/>
  <c r="CN214" i="3"/>
  <c r="CO214" i="3"/>
  <c r="CP214" i="3"/>
  <c r="BX215" i="3"/>
  <c r="BY215" i="3"/>
  <c r="BZ215" i="3"/>
  <c r="CA215" i="3"/>
  <c r="CB215" i="3"/>
  <c r="CC215" i="3"/>
  <c r="CD215" i="3"/>
  <c r="CE215" i="3"/>
  <c r="CF215" i="3"/>
  <c r="CG215" i="3"/>
  <c r="CH215" i="3"/>
  <c r="CI215" i="3"/>
  <c r="CJ215" i="3"/>
  <c r="CK215" i="3"/>
  <c r="CM215" i="3"/>
  <c r="CN215" i="3"/>
  <c r="BN215" i="3" s="1"/>
  <c r="CO215" i="3"/>
  <c r="CP215" i="3"/>
  <c r="BX216" i="3"/>
  <c r="BY216" i="3"/>
  <c r="BZ216" i="3"/>
  <c r="CA216" i="3"/>
  <c r="CB216" i="3"/>
  <c r="CC216" i="3"/>
  <c r="CD216" i="3"/>
  <c r="CE216" i="3"/>
  <c r="CF216" i="3"/>
  <c r="CG216" i="3"/>
  <c r="CH216" i="3"/>
  <c r="CI216" i="3"/>
  <c r="CJ216" i="3"/>
  <c r="CK216" i="3"/>
  <c r="CM216" i="3"/>
  <c r="CN216" i="3"/>
  <c r="CO216" i="3"/>
  <c r="CP216" i="3"/>
  <c r="BX217" i="3"/>
  <c r="BY217" i="3"/>
  <c r="BZ217" i="3"/>
  <c r="CA217" i="3"/>
  <c r="CB217" i="3"/>
  <c r="CC217" i="3"/>
  <c r="CD217" i="3"/>
  <c r="CE217" i="3"/>
  <c r="CF217" i="3"/>
  <c r="CG217" i="3"/>
  <c r="CH217" i="3"/>
  <c r="CI217" i="3"/>
  <c r="CJ217" i="3"/>
  <c r="CK217" i="3"/>
  <c r="CM217" i="3"/>
  <c r="CN217" i="3"/>
  <c r="BT217" i="3" s="1"/>
  <c r="CO217" i="3"/>
  <c r="CP217" i="3"/>
  <c r="BX218" i="3"/>
  <c r="BY218" i="3"/>
  <c r="BZ218" i="3"/>
  <c r="CA218" i="3"/>
  <c r="CB218" i="3"/>
  <c r="CC218" i="3"/>
  <c r="CD218" i="3"/>
  <c r="CE218" i="3"/>
  <c r="CF218" i="3"/>
  <c r="CG218" i="3"/>
  <c r="CH218" i="3"/>
  <c r="CI218" i="3"/>
  <c r="CJ218" i="3"/>
  <c r="CK218" i="3"/>
  <c r="CM218" i="3"/>
  <c r="CN218" i="3"/>
  <c r="CO218" i="3"/>
  <c r="CP218" i="3"/>
  <c r="BX219" i="3"/>
  <c r="BY219" i="3"/>
  <c r="BZ219" i="3"/>
  <c r="CA219" i="3"/>
  <c r="CB219" i="3"/>
  <c r="CC219" i="3"/>
  <c r="CD219" i="3"/>
  <c r="CE219" i="3"/>
  <c r="CF219" i="3"/>
  <c r="CG219" i="3"/>
  <c r="CH219" i="3"/>
  <c r="CI219" i="3"/>
  <c r="CJ219" i="3"/>
  <c r="CK219" i="3"/>
  <c r="CM219" i="3"/>
  <c r="CN219" i="3"/>
  <c r="CO219" i="3"/>
  <c r="CP219" i="3"/>
  <c r="BX220" i="3"/>
  <c r="BY220" i="3"/>
  <c r="BZ220" i="3"/>
  <c r="CA220" i="3"/>
  <c r="CB220" i="3"/>
  <c r="CC220" i="3"/>
  <c r="CD220" i="3"/>
  <c r="CE220" i="3"/>
  <c r="CF220" i="3"/>
  <c r="CG220" i="3"/>
  <c r="CH220" i="3"/>
  <c r="CI220" i="3"/>
  <c r="CJ220" i="3"/>
  <c r="CK220" i="3"/>
  <c r="CM220" i="3"/>
  <c r="CN220" i="3"/>
  <c r="CO220" i="3"/>
  <c r="CP220" i="3"/>
  <c r="BX221" i="3"/>
  <c r="BY221" i="3"/>
  <c r="BZ221" i="3"/>
  <c r="CA221" i="3"/>
  <c r="CB221" i="3"/>
  <c r="CC221" i="3"/>
  <c r="CD221" i="3"/>
  <c r="CE221" i="3"/>
  <c r="CF221" i="3"/>
  <c r="CG221" i="3"/>
  <c r="CH221" i="3"/>
  <c r="CI221" i="3"/>
  <c r="CJ221" i="3"/>
  <c r="CK221" i="3"/>
  <c r="CM221" i="3"/>
  <c r="CN221" i="3"/>
  <c r="CO221" i="3"/>
  <c r="CP221" i="3"/>
  <c r="BX222" i="3"/>
  <c r="BY222" i="3"/>
  <c r="BZ222" i="3"/>
  <c r="CA222" i="3"/>
  <c r="CB222" i="3"/>
  <c r="CC222" i="3"/>
  <c r="CD222" i="3"/>
  <c r="CE222" i="3"/>
  <c r="CF222" i="3"/>
  <c r="CG222" i="3"/>
  <c r="CH222" i="3"/>
  <c r="CI222" i="3"/>
  <c r="CJ222" i="3"/>
  <c r="CK222" i="3"/>
  <c r="CM222" i="3"/>
  <c r="CN222" i="3"/>
  <c r="CO222" i="3"/>
  <c r="CP222" i="3"/>
  <c r="BX223" i="3"/>
  <c r="BY223" i="3"/>
  <c r="BZ223" i="3"/>
  <c r="CA223" i="3"/>
  <c r="CB223" i="3"/>
  <c r="CC223" i="3"/>
  <c r="CD223" i="3"/>
  <c r="CE223" i="3"/>
  <c r="CF223" i="3"/>
  <c r="CG223" i="3"/>
  <c r="CH223" i="3"/>
  <c r="CI223" i="3"/>
  <c r="CJ223" i="3"/>
  <c r="CK223" i="3"/>
  <c r="CM223" i="3"/>
  <c r="CN223" i="3"/>
  <c r="CO223" i="3"/>
  <c r="CP223" i="3"/>
  <c r="BX224" i="3"/>
  <c r="BY224" i="3"/>
  <c r="BZ224" i="3"/>
  <c r="CA224" i="3"/>
  <c r="CB224" i="3"/>
  <c r="CC224" i="3"/>
  <c r="CD224" i="3"/>
  <c r="CE224" i="3"/>
  <c r="CF224" i="3"/>
  <c r="CG224" i="3"/>
  <c r="CH224" i="3"/>
  <c r="CI224" i="3"/>
  <c r="CJ224" i="3"/>
  <c r="CK224" i="3"/>
  <c r="CM224" i="3"/>
  <c r="CN224" i="3"/>
  <c r="CO224" i="3"/>
  <c r="CP224" i="3"/>
  <c r="BX225" i="3"/>
  <c r="BY225" i="3"/>
  <c r="BZ225" i="3"/>
  <c r="CA225" i="3"/>
  <c r="CB225" i="3"/>
  <c r="CC225" i="3"/>
  <c r="CD225" i="3"/>
  <c r="CE225" i="3"/>
  <c r="CF225" i="3"/>
  <c r="CG225" i="3"/>
  <c r="CH225" i="3"/>
  <c r="CI225" i="3"/>
  <c r="CJ225" i="3"/>
  <c r="CK225" i="3"/>
  <c r="CM225" i="3"/>
  <c r="CN225" i="3"/>
  <c r="CO225" i="3"/>
  <c r="CP225" i="3"/>
  <c r="BX226" i="3"/>
  <c r="BY226" i="3"/>
  <c r="BZ226" i="3"/>
  <c r="CA226" i="3"/>
  <c r="CB226" i="3"/>
  <c r="CC226" i="3"/>
  <c r="CD226" i="3"/>
  <c r="CE226" i="3"/>
  <c r="CF226" i="3"/>
  <c r="CG226" i="3"/>
  <c r="CH226" i="3"/>
  <c r="CI226" i="3"/>
  <c r="CJ226" i="3"/>
  <c r="CK226" i="3"/>
  <c r="CM226" i="3"/>
  <c r="CN226" i="3"/>
  <c r="CO226" i="3"/>
  <c r="CP226" i="3"/>
  <c r="BX227" i="3"/>
  <c r="BY227" i="3"/>
  <c r="BZ227" i="3"/>
  <c r="CA227" i="3"/>
  <c r="CB227" i="3"/>
  <c r="CC227" i="3"/>
  <c r="CD227" i="3"/>
  <c r="CE227" i="3"/>
  <c r="CF227" i="3"/>
  <c r="CG227" i="3"/>
  <c r="CH227" i="3"/>
  <c r="CI227" i="3"/>
  <c r="CJ227" i="3"/>
  <c r="CK227" i="3"/>
  <c r="CM227" i="3"/>
  <c r="CN227" i="3"/>
  <c r="CO227" i="3"/>
  <c r="CP227" i="3"/>
  <c r="BX228" i="3"/>
  <c r="BY228" i="3"/>
  <c r="BZ228" i="3"/>
  <c r="CA228" i="3"/>
  <c r="CB228" i="3"/>
  <c r="CC228" i="3"/>
  <c r="CD228" i="3"/>
  <c r="CE228" i="3"/>
  <c r="CF228" i="3"/>
  <c r="CG228" i="3"/>
  <c r="CH228" i="3"/>
  <c r="CI228" i="3"/>
  <c r="CJ228" i="3"/>
  <c r="CK228" i="3"/>
  <c r="CM228" i="3"/>
  <c r="CN228" i="3"/>
  <c r="CO228" i="3"/>
  <c r="CP228" i="3"/>
  <c r="BX229" i="3"/>
  <c r="BY229" i="3"/>
  <c r="BZ229" i="3"/>
  <c r="CA229" i="3"/>
  <c r="CB229" i="3"/>
  <c r="CC229" i="3"/>
  <c r="CD229" i="3"/>
  <c r="CE229" i="3"/>
  <c r="CF229" i="3"/>
  <c r="CG229" i="3"/>
  <c r="CH229" i="3"/>
  <c r="CI229" i="3"/>
  <c r="CJ229" i="3"/>
  <c r="CK229" i="3"/>
  <c r="CM229" i="3"/>
  <c r="CN229" i="3"/>
  <c r="BV229" i="3" s="1"/>
  <c r="CO229" i="3"/>
  <c r="CP229" i="3"/>
  <c r="BX230" i="3"/>
  <c r="BY230" i="3"/>
  <c r="BZ230" i="3"/>
  <c r="CA230" i="3"/>
  <c r="CB230" i="3"/>
  <c r="CC230" i="3"/>
  <c r="CD230" i="3"/>
  <c r="CE230" i="3"/>
  <c r="CF230" i="3"/>
  <c r="CG230" i="3"/>
  <c r="CH230" i="3"/>
  <c r="CI230" i="3"/>
  <c r="CJ230" i="3"/>
  <c r="CK230" i="3"/>
  <c r="CM230" i="3"/>
  <c r="CN230" i="3"/>
  <c r="CO230" i="3"/>
  <c r="CP230" i="3"/>
  <c r="BX231" i="3"/>
  <c r="BY231" i="3"/>
  <c r="BZ231" i="3"/>
  <c r="CA231" i="3"/>
  <c r="CB231" i="3"/>
  <c r="CC231" i="3"/>
  <c r="CD231" i="3"/>
  <c r="CE231" i="3"/>
  <c r="CF231" i="3"/>
  <c r="CG231" i="3"/>
  <c r="CH231" i="3"/>
  <c r="CI231" i="3"/>
  <c r="CJ231" i="3"/>
  <c r="CK231" i="3"/>
  <c r="CM231" i="3"/>
  <c r="CN231" i="3"/>
  <c r="CO231" i="3"/>
  <c r="CP231" i="3"/>
  <c r="BX232" i="3"/>
  <c r="BY232" i="3"/>
  <c r="BZ232" i="3"/>
  <c r="CA232" i="3"/>
  <c r="CB232" i="3"/>
  <c r="CC232" i="3"/>
  <c r="CD232" i="3"/>
  <c r="CE232" i="3"/>
  <c r="CF232" i="3"/>
  <c r="CG232" i="3"/>
  <c r="CH232" i="3"/>
  <c r="CI232" i="3"/>
  <c r="CJ232" i="3"/>
  <c r="CK232" i="3"/>
  <c r="CM232" i="3"/>
  <c r="CN232" i="3"/>
  <c r="CO232" i="3"/>
  <c r="CP232" i="3"/>
  <c r="BX233" i="3"/>
  <c r="BY233" i="3"/>
  <c r="BZ233" i="3"/>
  <c r="CA233" i="3"/>
  <c r="CB233" i="3"/>
  <c r="CC233" i="3"/>
  <c r="CD233" i="3"/>
  <c r="CE233" i="3"/>
  <c r="CF233" i="3"/>
  <c r="CG233" i="3"/>
  <c r="CH233" i="3"/>
  <c r="CI233" i="3"/>
  <c r="CJ233" i="3"/>
  <c r="CK233" i="3"/>
  <c r="CM233" i="3"/>
  <c r="CN233" i="3"/>
  <c r="CO233" i="3"/>
  <c r="CP233" i="3"/>
  <c r="BX234" i="3"/>
  <c r="BY234" i="3"/>
  <c r="BZ234" i="3"/>
  <c r="CA234" i="3"/>
  <c r="CB234" i="3"/>
  <c r="CC234" i="3"/>
  <c r="CD234" i="3"/>
  <c r="CE234" i="3"/>
  <c r="CF234" i="3"/>
  <c r="CG234" i="3"/>
  <c r="CH234" i="3"/>
  <c r="CI234" i="3"/>
  <c r="CJ234" i="3"/>
  <c r="CK234" i="3"/>
  <c r="CM234" i="3"/>
  <c r="CN234" i="3"/>
  <c r="CO234" i="3"/>
  <c r="CP234" i="3"/>
  <c r="BX235" i="3"/>
  <c r="BY235" i="3"/>
  <c r="BZ235" i="3"/>
  <c r="CA235" i="3"/>
  <c r="CB235" i="3"/>
  <c r="CC235" i="3"/>
  <c r="CD235" i="3"/>
  <c r="CE235" i="3"/>
  <c r="CF235" i="3"/>
  <c r="CG235" i="3"/>
  <c r="CH235" i="3"/>
  <c r="CI235" i="3"/>
  <c r="CJ235" i="3"/>
  <c r="CK235" i="3"/>
  <c r="CM235" i="3"/>
  <c r="CN235" i="3"/>
  <c r="BL235" i="3" s="1"/>
  <c r="CO235" i="3"/>
  <c r="CP235" i="3"/>
  <c r="BX236" i="3"/>
  <c r="BY236" i="3"/>
  <c r="BZ236" i="3"/>
  <c r="CA236" i="3"/>
  <c r="CB236" i="3"/>
  <c r="CC236" i="3"/>
  <c r="CD236" i="3"/>
  <c r="CE236" i="3"/>
  <c r="CF236" i="3"/>
  <c r="CG236" i="3"/>
  <c r="CH236" i="3"/>
  <c r="CI236" i="3"/>
  <c r="CJ236" i="3"/>
  <c r="CK236" i="3"/>
  <c r="CM236" i="3"/>
  <c r="CN236" i="3"/>
  <c r="CO236" i="3"/>
  <c r="CP236" i="3"/>
  <c r="BX237" i="3"/>
  <c r="BY237" i="3"/>
  <c r="BZ237" i="3"/>
  <c r="CA237" i="3"/>
  <c r="CB237" i="3"/>
  <c r="CC237" i="3"/>
  <c r="CD237" i="3"/>
  <c r="CE237" i="3"/>
  <c r="CF237" i="3"/>
  <c r="CG237" i="3"/>
  <c r="CH237" i="3"/>
  <c r="CI237" i="3"/>
  <c r="CJ237" i="3"/>
  <c r="CK237" i="3"/>
  <c r="CM237" i="3"/>
  <c r="CN237" i="3"/>
  <c r="BL237" i="3" s="1"/>
  <c r="CO237" i="3"/>
  <c r="CP237" i="3"/>
  <c r="BX238" i="3"/>
  <c r="BY238" i="3"/>
  <c r="BZ238" i="3"/>
  <c r="CA238" i="3"/>
  <c r="CB238" i="3"/>
  <c r="CC238" i="3"/>
  <c r="CD238" i="3"/>
  <c r="CE238" i="3"/>
  <c r="CF238" i="3"/>
  <c r="CG238" i="3"/>
  <c r="CH238" i="3"/>
  <c r="CI238" i="3"/>
  <c r="CJ238" i="3"/>
  <c r="CK238" i="3"/>
  <c r="CM238" i="3"/>
  <c r="CN238" i="3"/>
  <c r="CO238" i="3"/>
  <c r="CP238" i="3"/>
  <c r="BX239" i="3"/>
  <c r="BY239" i="3"/>
  <c r="BZ239" i="3"/>
  <c r="CA239" i="3"/>
  <c r="CB239" i="3"/>
  <c r="CC239" i="3"/>
  <c r="CD239" i="3"/>
  <c r="CE239" i="3"/>
  <c r="CF239" i="3"/>
  <c r="CG239" i="3"/>
  <c r="CH239" i="3"/>
  <c r="CI239" i="3"/>
  <c r="CJ239" i="3"/>
  <c r="CK239" i="3"/>
  <c r="CM239" i="3"/>
  <c r="CN239" i="3"/>
  <c r="CO239" i="3"/>
  <c r="CP239" i="3"/>
  <c r="BX240" i="3"/>
  <c r="BY240" i="3"/>
  <c r="BZ240" i="3"/>
  <c r="CA240" i="3"/>
  <c r="CB240" i="3"/>
  <c r="CC240" i="3"/>
  <c r="CD240" i="3"/>
  <c r="CE240" i="3"/>
  <c r="CF240" i="3"/>
  <c r="CG240" i="3"/>
  <c r="CH240" i="3"/>
  <c r="CI240" i="3"/>
  <c r="CJ240" i="3"/>
  <c r="CK240" i="3"/>
  <c r="CM240" i="3"/>
  <c r="CN240" i="3"/>
  <c r="CO240" i="3"/>
  <c r="CP240" i="3"/>
  <c r="BX241" i="3"/>
  <c r="BY241" i="3"/>
  <c r="BZ241" i="3"/>
  <c r="CA241" i="3"/>
  <c r="CB241" i="3"/>
  <c r="CC241" i="3"/>
  <c r="CD241" i="3"/>
  <c r="CE241" i="3"/>
  <c r="CF241" i="3"/>
  <c r="CG241" i="3"/>
  <c r="CH241" i="3"/>
  <c r="CI241" i="3"/>
  <c r="CJ241" i="3"/>
  <c r="CK241" i="3"/>
  <c r="CM241" i="3"/>
  <c r="CN241" i="3"/>
  <c r="CO241" i="3"/>
  <c r="CP241" i="3"/>
  <c r="BX242" i="3"/>
  <c r="BY242" i="3"/>
  <c r="BZ242" i="3"/>
  <c r="CA242" i="3"/>
  <c r="CB242" i="3"/>
  <c r="CC242" i="3"/>
  <c r="CD242" i="3"/>
  <c r="CE242" i="3"/>
  <c r="CF242" i="3"/>
  <c r="CG242" i="3"/>
  <c r="CH242" i="3"/>
  <c r="CI242" i="3"/>
  <c r="CJ242" i="3"/>
  <c r="CK242" i="3"/>
  <c r="CM242" i="3"/>
  <c r="CN242" i="3"/>
  <c r="CO242" i="3"/>
  <c r="CP242" i="3"/>
  <c r="BX243" i="3"/>
  <c r="BY243" i="3"/>
  <c r="BZ243" i="3"/>
  <c r="CA243" i="3"/>
  <c r="CB243" i="3"/>
  <c r="CC243" i="3"/>
  <c r="CD243" i="3"/>
  <c r="CE243" i="3"/>
  <c r="CF243" i="3"/>
  <c r="CG243" i="3"/>
  <c r="CH243" i="3"/>
  <c r="CI243" i="3"/>
  <c r="CJ243" i="3"/>
  <c r="CK243" i="3"/>
  <c r="CM243" i="3"/>
  <c r="CN243" i="3"/>
  <c r="CO243" i="3"/>
  <c r="CP243" i="3"/>
  <c r="BX244" i="3"/>
  <c r="BY244" i="3"/>
  <c r="BZ244" i="3"/>
  <c r="CA244" i="3"/>
  <c r="CB244" i="3"/>
  <c r="CC244" i="3"/>
  <c r="CD244" i="3"/>
  <c r="CE244" i="3"/>
  <c r="CF244" i="3"/>
  <c r="CG244" i="3"/>
  <c r="CH244" i="3"/>
  <c r="CI244" i="3"/>
  <c r="CJ244" i="3"/>
  <c r="CK244" i="3"/>
  <c r="CM244" i="3"/>
  <c r="CN244" i="3"/>
  <c r="CO244" i="3"/>
  <c r="CP244" i="3"/>
  <c r="BX245" i="3"/>
  <c r="BY245" i="3"/>
  <c r="BZ245" i="3"/>
  <c r="CA245" i="3"/>
  <c r="CB245" i="3"/>
  <c r="CC245" i="3"/>
  <c r="CD245" i="3"/>
  <c r="CE245" i="3"/>
  <c r="CF245" i="3"/>
  <c r="CG245" i="3"/>
  <c r="CH245" i="3"/>
  <c r="CI245" i="3"/>
  <c r="CJ245" i="3"/>
  <c r="CK245" i="3"/>
  <c r="CM245" i="3"/>
  <c r="CN245" i="3"/>
  <c r="CO245" i="3"/>
  <c r="CP245" i="3"/>
  <c r="BX246" i="3"/>
  <c r="BY246" i="3"/>
  <c r="BZ246" i="3"/>
  <c r="CA246" i="3"/>
  <c r="CB246" i="3"/>
  <c r="CC246" i="3"/>
  <c r="CD246" i="3"/>
  <c r="CE246" i="3"/>
  <c r="CF246" i="3"/>
  <c r="CG246" i="3"/>
  <c r="CH246" i="3"/>
  <c r="CI246" i="3"/>
  <c r="CJ246" i="3"/>
  <c r="CK246" i="3"/>
  <c r="CM246" i="3"/>
  <c r="CN246" i="3"/>
  <c r="CO246" i="3"/>
  <c r="CP246" i="3"/>
  <c r="BX247" i="3"/>
  <c r="BY247" i="3"/>
  <c r="BZ247" i="3"/>
  <c r="CA247" i="3"/>
  <c r="CB247" i="3"/>
  <c r="CC247" i="3"/>
  <c r="CD247" i="3"/>
  <c r="CE247" i="3"/>
  <c r="CF247" i="3"/>
  <c r="CG247" i="3"/>
  <c r="CH247" i="3"/>
  <c r="CI247" i="3"/>
  <c r="CJ247" i="3"/>
  <c r="CK247" i="3"/>
  <c r="CM247" i="3"/>
  <c r="CN247" i="3"/>
  <c r="CO247" i="3"/>
  <c r="CP247" i="3"/>
  <c r="BX248" i="3"/>
  <c r="BY248" i="3"/>
  <c r="BZ248" i="3"/>
  <c r="CA248" i="3"/>
  <c r="CB248" i="3"/>
  <c r="CC248" i="3"/>
  <c r="CD248" i="3"/>
  <c r="CE248" i="3"/>
  <c r="CF248" i="3"/>
  <c r="CG248" i="3"/>
  <c r="CH248" i="3"/>
  <c r="CI248" i="3"/>
  <c r="CJ248" i="3"/>
  <c r="CK248" i="3"/>
  <c r="CM248" i="3"/>
  <c r="CN248" i="3"/>
  <c r="CO248" i="3"/>
  <c r="CP248" i="3"/>
  <c r="BX249" i="3"/>
  <c r="BY249" i="3"/>
  <c r="BZ249" i="3"/>
  <c r="CA249" i="3"/>
  <c r="CB249" i="3"/>
  <c r="CC249" i="3"/>
  <c r="CD249" i="3"/>
  <c r="CE249" i="3"/>
  <c r="CF249" i="3"/>
  <c r="CG249" i="3"/>
  <c r="CH249" i="3"/>
  <c r="CI249" i="3"/>
  <c r="CJ249" i="3"/>
  <c r="CK249" i="3"/>
  <c r="CM249" i="3"/>
  <c r="CN249" i="3"/>
  <c r="CO249" i="3"/>
  <c r="CP249" i="3"/>
  <c r="BX250" i="3"/>
  <c r="BY250" i="3"/>
  <c r="BZ250" i="3"/>
  <c r="CA250" i="3"/>
  <c r="CB250" i="3"/>
  <c r="CC250" i="3"/>
  <c r="CD250" i="3"/>
  <c r="CE250" i="3"/>
  <c r="CF250" i="3"/>
  <c r="CG250" i="3"/>
  <c r="CH250" i="3"/>
  <c r="CI250" i="3"/>
  <c r="CJ250" i="3"/>
  <c r="CK250" i="3"/>
  <c r="CM250" i="3"/>
  <c r="CN250" i="3"/>
  <c r="CO250" i="3"/>
  <c r="CP250" i="3"/>
  <c r="BX251" i="3"/>
  <c r="BY251" i="3"/>
  <c r="BZ251" i="3"/>
  <c r="CA251" i="3"/>
  <c r="CB251" i="3"/>
  <c r="CC251" i="3"/>
  <c r="CD251" i="3"/>
  <c r="CE251" i="3"/>
  <c r="CF251" i="3"/>
  <c r="CG251" i="3"/>
  <c r="CH251" i="3"/>
  <c r="CI251" i="3"/>
  <c r="CJ251" i="3"/>
  <c r="CK251" i="3"/>
  <c r="CM251" i="3"/>
  <c r="CN251" i="3"/>
  <c r="CO251" i="3"/>
  <c r="CP251" i="3"/>
  <c r="BX252" i="3"/>
  <c r="BY252" i="3"/>
  <c r="BZ252" i="3"/>
  <c r="CA252" i="3"/>
  <c r="CB252" i="3"/>
  <c r="CC252" i="3"/>
  <c r="CD252" i="3"/>
  <c r="CE252" i="3"/>
  <c r="CF252" i="3"/>
  <c r="CG252" i="3"/>
  <c r="CH252" i="3"/>
  <c r="CI252" i="3"/>
  <c r="CJ252" i="3"/>
  <c r="CK252" i="3"/>
  <c r="CM252" i="3"/>
  <c r="CN252" i="3"/>
  <c r="CO252" i="3"/>
  <c r="CP252" i="3"/>
  <c r="BX253" i="3"/>
  <c r="BY253" i="3"/>
  <c r="BZ253" i="3"/>
  <c r="CA253" i="3"/>
  <c r="CB253" i="3"/>
  <c r="CC253" i="3"/>
  <c r="CD253" i="3"/>
  <c r="CE253" i="3"/>
  <c r="CF253" i="3"/>
  <c r="CG253" i="3"/>
  <c r="CH253" i="3"/>
  <c r="CI253" i="3"/>
  <c r="CJ253" i="3"/>
  <c r="CK253" i="3"/>
  <c r="CM253" i="3"/>
  <c r="CN253" i="3"/>
  <c r="CO253" i="3"/>
  <c r="CP253" i="3"/>
  <c r="BX254" i="3"/>
  <c r="BY254" i="3"/>
  <c r="BZ254" i="3"/>
  <c r="CA254" i="3"/>
  <c r="CB254" i="3"/>
  <c r="CC254" i="3"/>
  <c r="CD254" i="3"/>
  <c r="CE254" i="3"/>
  <c r="CF254" i="3"/>
  <c r="CG254" i="3"/>
  <c r="CH254" i="3"/>
  <c r="CI254" i="3"/>
  <c r="CJ254" i="3"/>
  <c r="CK254" i="3"/>
  <c r="CM254" i="3"/>
  <c r="CN254" i="3"/>
  <c r="CO254" i="3"/>
  <c r="CP254" i="3"/>
  <c r="BX255" i="3"/>
  <c r="BY255" i="3"/>
  <c r="BZ255" i="3"/>
  <c r="CA255" i="3"/>
  <c r="CB255" i="3"/>
  <c r="CC255" i="3"/>
  <c r="CD255" i="3"/>
  <c r="CE255" i="3"/>
  <c r="CF255" i="3"/>
  <c r="CG255" i="3"/>
  <c r="CH255" i="3"/>
  <c r="CI255" i="3"/>
  <c r="CJ255" i="3"/>
  <c r="CK255" i="3"/>
  <c r="CM255" i="3"/>
  <c r="CN255" i="3"/>
  <c r="BV255" i="3" s="1"/>
  <c r="CO255" i="3"/>
  <c r="CP255" i="3"/>
  <c r="BX256" i="3"/>
  <c r="BY256" i="3"/>
  <c r="BZ256" i="3"/>
  <c r="CA256" i="3"/>
  <c r="CB256" i="3"/>
  <c r="CC256" i="3"/>
  <c r="CD256" i="3"/>
  <c r="CE256" i="3"/>
  <c r="CF256" i="3"/>
  <c r="CG256" i="3"/>
  <c r="CH256" i="3"/>
  <c r="CI256" i="3"/>
  <c r="CJ256" i="3"/>
  <c r="CK256" i="3"/>
  <c r="CM256" i="3"/>
  <c r="CN256" i="3"/>
  <c r="CO256" i="3"/>
  <c r="CP256" i="3"/>
  <c r="BX257" i="3"/>
  <c r="BY257" i="3"/>
  <c r="BZ257" i="3"/>
  <c r="CA257" i="3"/>
  <c r="CB257" i="3"/>
  <c r="CC257" i="3"/>
  <c r="CD257" i="3"/>
  <c r="CE257" i="3"/>
  <c r="CF257" i="3"/>
  <c r="CG257" i="3"/>
  <c r="CH257" i="3"/>
  <c r="CI257" i="3"/>
  <c r="CJ257" i="3"/>
  <c r="CK257" i="3"/>
  <c r="CM257" i="3"/>
  <c r="CN257" i="3"/>
  <c r="BV257" i="3" s="1"/>
  <c r="CO257" i="3"/>
  <c r="CP257" i="3"/>
  <c r="BX258" i="3"/>
  <c r="BY258" i="3"/>
  <c r="BZ258" i="3"/>
  <c r="CA258" i="3"/>
  <c r="CB258" i="3"/>
  <c r="CC258" i="3"/>
  <c r="CD258" i="3"/>
  <c r="CE258" i="3"/>
  <c r="CF258" i="3"/>
  <c r="CG258" i="3"/>
  <c r="CH258" i="3"/>
  <c r="CI258" i="3"/>
  <c r="CJ258" i="3"/>
  <c r="CK258" i="3"/>
  <c r="CM258" i="3"/>
  <c r="CN258" i="3"/>
  <c r="CO258" i="3"/>
  <c r="CP258" i="3"/>
  <c r="BX259" i="3"/>
  <c r="BY259" i="3"/>
  <c r="BZ259" i="3"/>
  <c r="CA259" i="3"/>
  <c r="CB259" i="3"/>
  <c r="CC259" i="3"/>
  <c r="CD259" i="3"/>
  <c r="CE259" i="3"/>
  <c r="CF259" i="3"/>
  <c r="CG259" i="3"/>
  <c r="CH259" i="3"/>
  <c r="CI259" i="3"/>
  <c r="CJ259" i="3"/>
  <c r="CK259" i="3"/>
  <c r="CM259" i="3"/>
  <c r="CN259" i="3"/>
  <c r="BP259" i="3" s="1"/>
  <c r="CO259" i="3"/>
  <c r="CP259" i="3"/>
  <c r="BX260" i="3"/>
  <c r="BY260" i="3"/>
  <c r="BZ260" i="3"/>
  <c r="CA260" i="3"/>
  <c r="CB260" i="3"/>
  <c r="CC260" i="3"/>
  <c r="CD260" i="3"/>
  <c r="CE260" i="3"/>
  <c r="CF260" i="3"/>
  <c r="CG260" i="3"/>
  <c r="CH260" i="3"/>
  <c r="CI260" i="3"/>
  <c r="CJ260" i="3"/>
  <c r="CK260" i="3"/>
  <c r="CM260" i="3"/>
  <c r="CN260" i="3"/>
  <c r="CO260" i="3"/>
  <c r="CP260" i="3"/>
  <c r="BX261" i="3"/>
  <c r="BY261" i="3"/>
  <c r="BZ261" i="3"/>
  <c r="CA261" i="3"/>
  <c r="CB261" i="3"/>
  <c r="CC261" i="3"/>
  <c r="CD261" i="3"/>
  <c r="CE261" i="3"/>
  <c r="CF261" i="3"/>
  <c r="CG261" i="3"/>
  <c r="CH261" i="3"/>
  <c r="CI261" i="3"/>
  <c r="CJ261" i="3"/>
  <c r="CK261" i="3"/>
  <c r="CM261" i="3"/>
  <c r="CN261" i="3"/>
  <c r="BO261" i="3" s="1"/>
  <c r="CO261" i="3"/>
  <c r="CP261" i="3"/>
  <c r="BX262" i="3"/>
  <c r="BY262" i="3"/>
  <c r="BZ262" i="3"/>
  <c r="CA262" i="3"/>
  <c r="CB262" i="3"/>
  <c r="CC262" i="3"/>
  <c r="CD262" i="3"/>
  <c r="CE262" i="3"/>
  <c r="CF262" i="3"/>
  <c r="CG262" i="3"/>
  <c r="CH262" i="3"/>
  <c r="CI262" i="3"/>
  <c r="CJ262" i="3"/>
  <c r="CK262" i="3"/>
  <c r="CM262" i="3"/>
  <c r="CN262" i="3"/>
  <c r="CO262" i="3"/>
  <c r="CP262" i="3"/>
  <c r="BX263" i="3"/>
  <c r="BY263" i="3"/>
  <c r="BZ263" i="3"/>
  <c r="CA263" i="3"/>
  <c r="CB263" i="3"/>
  <c r="CC263" i="3"/>
  <c r="CD263" i="3"/>
  <c r="CE263" i="3"/>
  <c r="CF263" i="3"/>
  <c r="CG263" i="3"/>
  <c r="CH263" i="3"/>
  <c r="CI263" i="3"/>
  <c r="CJ263" i="3"/>
  <c r="CK263" i="3"/>
  <c r="CM263" i="3"/>
  <c r="CN263" i="3"/>
  <c r="CO263" i="3"/>
  <c r="CP263" i="3"/>
  <c r="BX264" i="3"/>
  <c r="BY264" i="3"/>
  <c r="BZ264" i="3"/>
  <c r="CA264" i="3"/>
  <c r="CB264" i="3"/>
  <c r="CC264" i="3"/>
  <c r="CD264" i="3"/>
  <c r="CE264" i="3"/>
  <c r="CF264" i="3"/>
  <c r="CG264" i="3"/>
  <c r="CH264" i="3"/>
  <c r="CI264" i="3"/>
  <c r="CJ264" i="3"/>
  <c r="CK264" i="3"/>
  <c r="CM264" i="3"/>
  <c r="CN264" i="3"/>
  <c r="CO264" i="3"/>
  <c r="CP264" i="3"/>
  <c r="BX265" i="3"/>
  <c r="BY265" i="3"/>
  <c r="BZ265" i="3"/>
  <c r="CA265" i="3"/>
  <c r="CB265" i="3"/>
  <c r="CC265" i="3"/>
  <c r="CD265" i="3"/>
  <c r="CE265" i="3"/>
  <c r="CF265" i="3"/>
  <c r="CG265" i="3"/>
  <c r="CH265" i="3"/>
  <c r="CI265" i="3"/>
  <c r="CJ265" i="3"/>
  <c r="CK265" i="3"/>
  <c r="CM265" i="3"/>
  <c r="CN265" i="3"/>
  <c r="CO265" i="3"/>
  <c r="CP265" i="3"/>
  <c r="BX266" i="3"/>
  <c r="BY266" i="3"/>
  <c r="BZ266" i="3"/>
  <c r="CA266" i="3"/>
  <c r="CB266" i="3"/>
  <c r="CC266" i="3"/>
  <c r="CD266" i="3"/>
  <c r="CE266" i="3"/>
  <c r="CF266" i="3"/>
  <c r="CG266" i="3"/>
  <c r="CH266" i="3"/>
  <c r="CI266" i="3"/>
  <c r="CJ266" i="3"/>
  <c r="CK266" i="3"/>
  <c r="CM266" i="3"/>
  <c r="CN266" i="3"/>
  <c r="CO266" i="3"/>
  <c r="CP266" i="3"/>
  <c r="BX267" i="3"/>
  <c r="BY267" i="3"/>
  <c r="BZ267" i="3"/>
  <c r="CA267" i="3"/>
  <c r="CB267" i="3"/>
  <c r="CC267" i="3"/>
  <c r="CD267" i="3"/>
  <c r="CE267" i="3"/>
  <c r="CF267" i="3"/>
  <c r="CG267" i="3"/>
  <c r="CH267" i="3"/>
  <c r="CI267" i="3"/>
  <c r="CJ267" i="3"/>
  <c r="CK267" i="3"/>
  <c r="CM267" i="3"/>
  <c r="CN267" i="3"/>
  <c r="BS267" i="3" s="1"/>
  <c r="CO267" i="3"/>
  <c r="CP267" i="3"/>
  <c r="BX268" i="3"/>
  <c r="BY268" i="3"/>
  <c r="BZ268" i="3"/>
  <c r="CA268" i="3"/>
  <c r="CB268" i="3"/>
  <c r="CC268" i="3"/>
  <c r="CD268" i="3"/>
  <c r="CE268" i="3"/>
  <c r="CF268" i="3"/>
  <c r="CG268" i="3"/>
  <c r="CH268" i="3"/>
  <c r="CI268" i="3"/>
  <c r="CJ268" i="3"/>
  <c r="CK268" i="3"/>
  <c r="CM268" i="3"/>
  <c r="CN268" i="3"/>
  <c r="CO268" i="3"/>
  <c r="CP268" i="3"/>
  <c r="BX269" i="3"/>
  <c r="BY269" i="3"/>
  <c r="BZ269" i="3"/>
  <c r="CA269" i="3"/>
  <c r="CB269" i="3"/>
  <c r="CC269" i="3"/>
  <c r="CD269" i="3"/>
  <c r="CE269" i="3"/>
  <c r="CF269" i="3"/>
  <c r="CG269" i="3"/>
  <c r="CH269" i="3"/>
  <c r="CI269" i="3"/>
  <c r="CJ269" i="3"/>
  <c r="CK269" i="3"/>
  <c r="CM269" i="3"/>
  <c r="CN269" i="3"/>
  <c r="CO269" i="3"/>
  <c r="CP269" i="3"/>
  <c r="BX270" i="3"/>
  <c r="BY270" i="3"/>
  <c r="BZ270" i="3"/>
  <c r="CA270" i="3"/>
  <c r="CB270" i="3"/>
  <c r="CC270" i="3"/>
  <c r="CD270" i="3"/>
  <c r="CE270" i="3"/>
  <c r="CF270" i="3"/>
  <c r="CG270" i="3"/>
  <c r="CH270" i="3"/>
  <c r="CI270" i="3"/>
  <c r="CJ270" i="3"/>
  <c r="CK270" i="3"/>
  <c r="CM270" i="3"/>
  <c r="CN270" i="3"/>
  <c r="CO270" i="3"/>
  <c r="CP270" i="3"/>
  <c r="BX271" i="3"/>
  <c r="BY271" i="3"/>
  <c r="BZ271" i="3"/>
  <c r="CA271" i="3"/>
  <c r="CB271" i="3"/>
  <c r="CC271" i="3"/>
  <c r="CD271" i="3"/>
  <c r="CE271" i="3"/>
  <c r="CF271" i="3"/>
  <c r="CG271" i="3"/>
  <c r="CH271" i="3"/>
  <c r="CI271" i="3"/>
  <c r="CJ271" i="3"/>
  <c r="CK271" i="3"/>
  <c r="CM271" i="3"/>
  <c r="CN271" i="3"/>
  <c r="BO271" i="3" s="1"/>
  <c r="CO271" i="3"/>
  <c r="CP271" i="3"/>
  <c r="BX272" i="3"/>
  <c r="BY272" i="3"/>
  <c r="BZ272" i="3"/>
  <c r="CA272" i="3"/>
  <c r="CB272" i="3"/>
  <c r="CC272" i="3"/>
  <c r="CD272" i="3"/>
  <c r="CE272" i="3"/>
  <c r="CF272" i="3"/>
  <c r="CG272" i="3"/>
  <c r="CH272" i="3"/>
  <c r="CI272" i="3"/>
  <c r="CJ272" i="3"/>
  <c r="CK272" i="3"/>
  <c r="CM272" i="3"/>
  <c r="CN272" i="3"/>
  <c r="CO272" i="3"/>
  <c r="CP272" i="3"/>
  <c r="BX273" i="3"/>
  <c r="BY273" i="3"/>
  <c r="BZ273" i="3"/>
  <c r="CA273" i="3"/>
  <c r="CB273" i="3"/>
  <c r="CC273" i="3"/>
  <c r="CD273" i="3"/>
  <c r="CE273" i="3"/>
  <c r="CF273" i="3"/>
  <c r="CG273" i="3"/>
  <c r="CH273" i="3"/>
  <c r="CI273" i="3"/>
  <c r="CJ273" i="3"/>
  <c r="CK273" i="3"/>
  <c r="CM273" i="3"/>
  <c r="CN273" i="3"/>
  <c r="BR273" i="3" s="1"/>
  <c r="CO273" i="3"/>
  <c r="CP273" i="3"/>
  <c r="BX274" i="3"/>
  <c r="BY274" i="3"/>
  <c r="BZ274" i="3"/>
  <c r="CA274" i="3"/>
  <c r="CB274" i="3"/>
  <c r="CC274" i="3"/>
  <c r="CD274" i="3"/>
  <c r="CE274" i="3"/>
  <c r="CF274" i="3"/>
  <c r="CG274" i="3"/>
  <c r="CH274" i="3"/>
  <c r="CI274" i="3"/>
  <c r="CJ274" i="3"/>
  <c r="CK274" i="3"/>
  <c r="CM274" i="3"/>
  <c r="CN274" i="3"/>
  <c r="CO274" i="3"/>
  <c r="CP274" i="3"/>
  <c r="BX275" i="3"/>
  <c r="BY275" i="3"/>
  <c r="BZ275" i="3"/>
  <c r="CA275" i="3"/>
  <c r="CB275" i="3"/>
  <c r="CC275" i="3"/>
  <c r="CD275" i="3"/>
  <c r="CE275" i="3"/>
  <c r="CF275" i="3"/>
  <c r="CG275" i="3"/>
  <c r="CH275" i="3"/>
  <c r="CI275" i="3"/>
  <c r="CJ275" i="3"/>
  <c r="CK275" i="3"/>
  <c r="CM275" i="3"/>
  <c r="CN275" i="3"/>
  <c r="BQ275" i="3" s="1"/>
  <c r="CO275" i="3"/>
  <c r="CP275" i="3"/>
  <c r="BX276" i="3"/>
  <c r="BY276" i="3"/>
  <c r="BZ276" i="3"/>
  <c r="CA276" i="3"/>
  <c r="CB276" i="3"/>
  <c r="CC276" i="3"/>
  <c r="CD276" i="3"/>
  <c r="CE276" i="3"/>
  <c r="CF276" i="3"/>
  <c r="CG276" i="3"/>
  <c r="CH276" i="3"/>
  <c r="CI276" i="3"/>
  <c r="CJ276" i="3"/>
  <c r="CK276" i="3"/>
  <c r="CM276" i="3"/>
  <c r="CN276" i="3"/>
  <c r="CO276" i="3"/>
  <c r="CP276" i="3"/>
  <c r="BX277" i="3"/>
  <c r="BY277" i="3"/>
  <c r="BZ277" i="3"/>
  <c r="CA277" i="3"/>
  <c r="CB277" i="3"/>
  <c r="CC277" i="3"/>
  <c r="CD277" i="3"/>
  <c r="CE277" i="3"/>
  <c r="CF277" i="3"/>
  <c r="CG277" i="3"/>
  <c r="CH277" i="3"/>
  <c r="CI277" i="3"/>
  <c r="CJ277" i="3"/>
  <c r="CK277" i="3"/>
  <c r="CM277" i="3"/>
  <c r="CN277" i="3"/>
  <c r="CO277" i="3"/>
  <c r="CP277" i="3"/>
  <c r="BX278" i="3"/>
  <c r="BY278" i="3"/>
  <c r="BZ278" i="3"/>
  <c r="CA278" i="3"/>
  <c r="CB278" i="3"/>
  <c r="CC278" i="3"/>
  <c r="CD278" i="3"/>
  <c r="CE278" i="3"/>
  <c r="CF278" i="3"/>
  <c r="CG278" i="3"/>
  <c r="CH278" i="3"/>
  <c r="CI278" i="3"/>
  <c r="CJ278" i="3"/>
  <c r="CK278" i="3"/>
  <c r="CM278" i="3"/>
  <c r="CN278" i="3"/>
  <c r="CO278" i="3"/>
  <c r="CP278" i="3"/>
  <c r="BX279" i="3"/>
  <c r="BY279" i="3"/>
  <c r="BZ279" i="3"/>
  <c r="CA279" i="3"/>
  <c r="CB279" i="3"/>
  <c r="CC279" i="3"/>
  <c r="CD279" i="3"/>
  <c r="CE279" i="3"/>
  <c r="CF279" i="3"/>
  <c r="CG279" i="3"/>
  <c r="CH279" i="3"/>
  <c r="CI279" i="3"/>
  <c r="CJ279" i="3"/>
  <c r="CK279" i="3"/>
  <c r="CM279" i="3"/>
  <c r="CN279" i="3"/>
  <c r="BQ279" i="3" s="1"/>
  <c r="CO279" i="3"/>
  <c r="CP279" i="3"/>
  <c r="BX280" i="3"/>
  <c r="BY280" i="3"/>
  <c r="BZ280" i="3"/>
  <c r="CA280" i="3"/>
  <c r="CB280" i="3"/>
  <c r="CC280" i="3"/>
  <c r="CD280" i="3"/>
  <c r="CE280" i="3"/>
  <c r="CF280" i="3"/>
  <c r="CG280" i="3"/>
  <c r="CH280" i="3"/>
  <c r="CI280" i="3"/>
  <c r="CJ280" i="3"/>
  <c r="CK280" i="3"/>
  <c r="CM280" i="3"/>
  <c r="CN280" i="3"/>
  <c r="CO280" i="3"/>
  <c r="CP280" i="3"/>
  <c r="BX281" i="3"/>
  <c r="BY281" i="3"/>
  <c r="BZ281" i="3"/>
  <c r="CA281" i="3"/>
  <c r="CB281" i="3"/>
  <c r="CC281" i="3"/>
  <c r="CD281" i="3"/>
  <c r="CE281" i="3"/>
  <c r="CF281" i="3"/>
  <c r="CG281" i="3"/>
  <c r="CH281" i="3"/>
  <c r="CI281" i="3"/>
  <c r="CJ281" i="3"/>
  <c r="CK281" i="3"/>
  <c r="CM281" i="3"/>
  <c r="CN281" i="3"/>
  <c r="BO281" i="3" s="1"/>
  <c r="CO281" i="3"/>
  <c r="CP281" i="3"/>
  <c r="BX282" i="3"/>
  <c r="BY282" i="3"/>
  <c r="BZ282" i="3"/>
  <c r="CA282" i="3"/>
  <c r="CB282" i="3"/>
  <c r="CC282" i="3"/>
  <c r="CD282" i="3"/>
  <c r="CE282" i="3"/>
  <c r="CF282" i="3"/>
  <c r="CG282" i="3"/>
  <c r="CH282" i="3"/>
  <c r="CI282" i="3"/>
  <c r="CJ282" i="3"/>
  <c r="CK282" i="3"/>
  <c r="CM282" i="3"/>
  <c r="CN282" i="3"/>
  <c r="CO282" i="3"/>
  <c r="CP282" i="3"/>
  <c r="BX283" i="3"/>
  <c r="BY283" i="3"/>
  <c r="BZ283" i="3"/>
  <c r="CA283" i="3"/>
  <c r="CB283" i="3"/>
  <c r="CC283" i="3"/>
  <c r="CD283" i="3"/>
  <c r="CE283" i="3"/>
  <c r="CF283" i="3"/>
  <c r="CG283" i="3"/>
  <c r="CH283" i="3"/>
  <c r="CI283" i="3"/>
  <c r="CJ283" i="3"/>
  <c r="CK283" i="3"/>
  <c r="CM283" i="3"/>
  <c r="CN283" i="3"/>
  <c r="BV283" i="3" s="1"/>
  <c r="CO283" i="3"/>
  <c r="CP283" i="3"/>
  <c r="BX284" i="3"/>
  <c r="BY284" i="3"/>
  <c r="BZ284" i="3"/>
  <c r="CA284" i="3"/>
  <c r="CB284" i="3"/>
  <c r="CC284" i="3"/>
  <c r="CD284" i="3"/>
  <c r="CE284" i="3"/>
  <c r="CF284" i="3"/>
  <c r="CG284" i="3"/>
  <c r="CH284" i="3"/>
  <c r="CI284" i="3"/>
  <c r="CJ284" i="3"/>
  <c r="CK284" i="3"/>
  <c r="CM284" i="3"/>
  <c r="CN284" i="3"/>
  <c r="CO284" i="3"/>
  <c r="CP284" i="3"/>
  <c r="BX285" i="3"/>
  <c r="BY285" i="3"/>
  <c r="BZ285" i="3"/>
  <c r="CA285" i="3"/>
  <c r="CB285" i="3"/>
  <c r="CC285" i="3"/>
  <c r="CD285" i="3"/>
  <c r="CE285" i="3"/>
  <c r="CF285" i="3"/>
  <c r="CG285" i="3"/>
  <c r="CH285" i="3"/>
  <c r="CI285" i="3"/>
  <c r="CJ285" i="3"/>
  <c r="CK285" i="3"/>
  <c r="CM285" i="3"/>
  <c r="CN285" i="3"/>
  <c r="CO285" i="3"/>
  <c r="CP285" i="3"/>
  <c r="BX286" i="3"/>
  <c r="BY286" i="3"/>
  <c r="BZ286" i="3"/>
  <c r="CA286" i="3"/>
  <c r="CB286" i="3"/>
  <c r="CC286" i="3"/>
  <c r="CD286" i="3"/>
  <c r="CE286" i="3"/>
  <c r="CF286" i="3"/>
  <c r="CG286" i="3"/>
  <c r="CH286" i="3"/>
  <c r="CI286" i="3"/>
  <c r="CJ286" i="3"/>
  <c r="CK286" i="3"/>
  <c r="CM286" i="3"/>
  <c r="CN286" i="3"/>
  <c r="CO286" i="3"/>
  <c r="CP286" i="3"/>
  <c r="BX287" i="3"/>
  <c r="BY287" i="3"/>
  <c r="BZ287" i="3"/>
  <c r="CA287" i="3"/>
  <c r="CB287" i="3"/>
  <c r="CC287" i="3"/>
  <c r="CD287" i="3"/>
  <c r="CE287" i="3"/>
  <c r="CF287" i="3"/>
  <c r="CG287" i="3"/>
  <c r="CH287" i="3"/>
  <c r="CI287" i="3"/>
  <c r="CJ287" i="3"/>
  <c r="CK287" i="3"/>
  <c r="CM287" i="3"/>
  <c r="CN287" i="3"/>
  <c r="CO287" i="3"/>
  <c r="CP287" i="3"/>
  <c r="BX288" i="3"/>
  <c r="BY288" i="3"/>
  <c r="BZ288" i="3"/>
  <c r="CA288" i="3"/>
  <c r="CB288" i="3"/>
  <c r="CC288" i="3"/>
  <c r="CD288" i="3"/>
  <c r="CE288" i="3"/>
  <c r="CF288" i="3"/>
  <c r="CG288" i="3"/>
  <c r="CH288" i="3"/>
  <c r="CI288" i="3"/>
  <c r="CJ288" i="3"/>
  <c r="CK288" i="3"/>
  <c r="CM288" i="3"/>
  <c r="CN288" i="3"/>
  <c r="CO288" i="3"/>
  <c r="CP288" i="3"/>
  <c r="BX289" i="3"/>
  <c r="BY289" i="3"/>
  <c r="BZ289" i="3"/>
  <c r="CA289" i="3"/>
  <c r="CB289" i="3"/>
  <c r="CC289" i="3"/>
  <c r="CD289" i="3"/>
  <c r="CE289" i="3"/>
  <c r="CF289" i="3"/>
  <c r="CG289" i="3"/>
  <c r="CH289" i="3"/>
  <c r="CI289" i="3"/>
  <c r="CJ289" i="3"/>
  <c r="CK289" i="3"/>
  <c r="CM289" i="3"/>
  <c r="CN289" i="3"/>
  <c r="CO289" i="3"/>
  <c r="CP289" i="3"/>
  <c r="BX290" i="3"/>
  <c r="BY290" i="3"/>
  <c r="BZ290" i="3"/>
  <c r="CA290" i="3"/>
  <c r="CB290" i="3"/>
  <c r="CC290" i="3"/>
  <c r="CD290" i="3"/>
  <c r="CE290" i="3"/>
  <c r="CF290" i="3"/>
  <c r="CG290" i="3"/>
  <c r="CH290" i="3"/>
  <c r="CI290" i="3"/>
  <c r="CJ290" i="3"/>
  <c r="CK290" i="3"/>
  <c r="CM290" i="3"/>
  <c r="CN290" i="3"/>
  <c r="CO290" i="3"/>
  <c r="CP290" i="3"/>
  <c r="BX291" i="3"/>
  <c r="BY291" i="3"/>
  <c r="BZ291" i="3"/>
  <c r="CA291" i="3"/>
  <c r="CB291" i="3"/>
  <c r="CC291" i="3"/>
  <c r="CD291" i="3"/>
  <c r="CE291" i="3"/>
  <c r="CF291" i="3"/>
  <c r="CG291" i="3"/>
  <c r="CH291" i="3"/>
  <c r="CI291" i="3"/>
  <c r="CJ291" i="3"/>
  <c r="CK291" i="3"/>
  <c r="CM291" i="3"/>
  <c r="CN291" i="3"/>
  <c r="BP291" i="3" s="1"/>
  <c r="CO291" i="3"/>
  <c r="CP291" i="3"/>
  <c r="BX292" i="3"/>
  <c r="BY292" i="3"/>
  <c r="BZ292" i="3"/>
  <c r="CA292" i="3"/>
  <c r="CB292" i="3"/>
  <c r="CC292" i="3"/>
  <c r="CD292" i="3"/>
  <c r="CE292" i="3"/>
  <c r="CF292" i="3"/>
  <c r="CG292" i="3"/>
  <c r="CH292" i="3"/>
  <c r="CI292" i="3"/>
  <c r="CJ292" i="3"/>
  <c r="CK292" i="3"/>
  <c r="CM292" i="3"/>
  <c r="CN292" i="3"/>
  <c r="CO292" i="3"/>
  <c r="CP292" i="3"/>
  <c r="BX293" i="3"/>
  <c r="BY293" i="3"/>
  <c r="BZ293" i="3"/>
  <c r="CA293" i="3"/>
  <c r="CB293" i="3"/>
  <c r="CC293" i="3"/>
  <c r="CD293" i="3"/>
  <c r="CE293" i="3"/>
  <c r="CF293" i="3"/>
  <c r="CG293" i="3"/>
  <c r="CH293" i="3"/>
  <c r="CI293" i="3"/>
  <c r="CJ293" i="3"/>
  <c r="CK293" i="3"/>
  <c r="CM293" i="3"/>
  <c r="CN293" i="3"/>
  <c r="CO293" i="3"/>
  <c r="CP293" i="3"/>
  <c r="BX294" i="3"/>
  <c r="BY294" i="3"/>
  <c r="BZ294" i="3"/>
  <c r="CA294" i="3"/>
  <c r="CB294" i="3"/>
  <c r="CC294" i="3"/>
  <c r="CD294" i="3"/>
  <c r="CE294" i="3"/>
  <c r="CF294" i="3"/>
  <c r="CG294" i="3"/>
  <c r="CH294" i="3"/>
  <c r="CI294" i="3"/>
  <c r="CJ294" i="3"/>
  <c r="CK294" i="3"/>
  <c r="CM294" i="3"/>
  <c r="CN294" i="3"/>
  <c r="CO294" i="3"/>
  <c r="CP294" i="3"/>
  <c r="BX295" i="3"/>
  <c r="BY295" i="3"/>
  <c r="BZ295" i="3"/>
  <c r="CA295" i="3"/>
  <c r="CB295" i="3"/>
  <c r="CC295" i="3"/>
  <c r="CD295" i="3"/>
  <c r="CE295" i="3"/>
  <c r="CF295" i="3"/>
  <c r="CG295" i="3"/>
  <c r="CH295" i="3"/>
  <c r="CI295" i="3"/>
  <c r="CJ295" i="3"/>
  <c r="CK295" i="3"/>
  <c r="CM295" i="3"/>
  <c r="CN295" i="3"/>
  <c r="CO295" i="3"/>
  <c r="CP295" i="3"/>
  <c r="BX296" i="3"/>
  <c r="BY296" i="3"/>
  <c r="BZ296" i="3"/>
  <c r="CA296" i="3"/>
  <c r="CB296" i="3"/>
  <c r="CC296" i="3"/>
  <c r="CD296" i="3"/>
  <c r="CE296" i="3"/>
  <c r="CF296" i="3"/>
  <c r="CG296" i="3"/>
  <c r="CH296" i="3"/>
  <c r="CI296" i="3"/>
  <c r="CJ296" i="3"/>
  <c r="CK296" i="3"/>
  <c r="CM296" i="3"/>
  <c r="CN296" i="3"/>
  <c r="CO296" i="3"/>
  <c r="CP296" i="3"/>
  <c r="BX297" i="3"/>
  <c r="BY297" i="3"/>
  <c r="BZ297" i="3"/>
  <c r="CA297" i="3"/>
  <c r="CB297" i="3"/>
  <c r="CC297" i="3"/>
  <c r="CD297" i="3"/>
  <c r="CE297" i="3"/>
  <c r="CF297" i="3"/>
  <c r="CG297" i="3"/>
  <c r="CH297" i="3"/>
  <c r="CI297" i="3"/>
  <c r="CJ297" i="3"/>
  <c r="CK297" i="3"/>
  <c r="CM297" i="3"/>
  <c r="CN297" i="3"/>
  <c r="BP297" i="3" s="1"/>
  <c r="CO297" i="3"/>
  <c r="CP297" i="3"/>
  <c r="BX298" i="3"/>
  <c r="BY298" i="3"/>
  <c r="BZ298" i="3"/>
  <c r="CA298" i="3"/>
  <c r="CB298" i="3"/>
  <c r="CC298" i="3"/>
  <c r="CD298" i="3"/>
  <c r="CE298" i="3"/>
  <c r="CF298" i="3"/>
  <c r="CG298" i="3"/>
  <c r="CH298" i="3"/>
  <c r="CI298" i="3"/>
  <c r="CJ298" i="3"/>
  <c r="CK298" i="3"/>
  <c r="CM298" i="3"/>
  <c r="CN298" i="3"/>
  <c r="CO298" i="3"/>
  <c r="CP298" i="3"/>
  <c r="BX299" i="3"/>
  <c r="BY299" i="3"/>
  <c r="BZ299" i="3"/>
  <c r="CA299" i="3"/>
  <c r="CB299" i="3"/>
  <c r="CC299" i="3"/>
  <c r="CD299" i="3"/>
  <c r="CE299" i="3"/>
  <c r="CF299" i="3"/>
  <c r="CG299" i="3"/>
  <c r="CH299" i="3"/>
  <c r="CI299" i="3"/>
  <c r="CJ299" i="3"/>
  <c r="CK299" i="3"/>
  <c r="CM299" i="3"/>
  <c r="CN299" i="3"/>
  <c r="CO299" i="3"/>
  <c r="CP299" i="3"/>
  <c r="BX300" i="3"/>
  <c r="BY300" i="3"/>
  <c r="BZ300" i="3"/>
  <c r="CA300" i="3"/>
  <c r="CB300" i="3"/>
  <c r="CC300" i="3"/>
  <c r="CD300" i="3"/>
  <c r="CE300" i="3"/>
  <c r="CF300" i="3"/>
  <c r="CG300" i="3"/>
  <c r="CH300" i="3"/>
  <c r="CI300" i="3"/>
  <c r="CJ300" i="3"/>
  <c r="CK300" i="3"/>
  <c r="CM300" i="3"/>
  <c r="CN300" i="3"/>
  <c r="CO300" i="3"/>
  <c r="CP300" i="3"/>
  <c r="BX301" i="3"/>
  <c r="BY301" i="3"/>
  <c r="BZ301" i="3"/>
  <c r="CA301" i="3"/>
  <c r="CB301" i="3"/>
  <c r="CC301" i="3"/>
  <c r="CD301" i="3"/>
  <c r="CE301" i="3"/>
  <c r="CF301" i="3"/>
  <c r="CG301" i="3"/>
  <c r="CH301" i="3"/>
  <c r="CI301" i="3"/>
  <c r="CJ301" i="3"/>
  <c r="CK301" i="3"/>
  <c r="CM301" i="3"/>
  <c r="CN301" i="3"/>
  <c r="CO301" i="3"/>
  <c r="CP301" i="3"/>
  <c r="BX302" i="3"/>
  <c r="BY302" i="3"/>
  <c r="BZ302" i="3"/>
  <c r="CA302" i="3"/>
  <c r="CB302" i="3"/>
  <c r="CC302" i="3"/>
  <c r="CD302" i="3"/>
  <c r="CE302" i="3"/>
  <c r="CF302" i="3"/>
  <c r="CG302" i="3"/>
  <c r="CH302" i="3"/>
  <c r="CI302" i="3"/>
  <c r="CJ302" i="3"/>
  <c r="CK302" i="3"/>
  <c r="CM302" i="3"/>
  <c r="CN302" i="3"/>
  <c r="CO302" i="3"/>
  <c r="CP302" i="3"/>
  <c r="BX303" i="3"/>
  <c r="BY303" i="3"/>
  <c r="BZ303" i="3"/>
  <c r="CA303" i="3"/>
  <c r="CB303" i="3"/>
  <c r="CC303" i="3"/>
  <c r="CD303" i="3"/>
  <c r="CE303" i="3"/>
  <c r="CF303" i="3"/>
  <c r="CG303" i="3"/>
  <c r="CH303" i="3"/>
  <c r="CI303" i="3"/>
  <c r="CJ303" i="3"/>
  <c r="CK303" i="3"/>
  <c r="CM303" i="3"/>
  <c r="CN303" i="3"/>
  <c r="CO303" i="3"/>
  <c r="CP303" i="3"/>
  <c r="BX304" i="3"/>
  <c r="BY304" i="3"/>
  <c r="BZ304" i="3"/>
  <c r="CA304" i="3"/>
  <c r="CB304" i="3"/>
  <c r="CC304" i="3"/>
  <c r="CD304" i="3"/>
  <c r="CE304" i="3"/>
  <c r="CF304" i="3"/>
  <c r="CG304" i="3"/>
  <c r="CH304" i="3"/>
  <c r="CI304" i="3"/>
  <c r="CJ304" i="3"/>
  <c r="CK304" i="3"/>
  <c r="CM304" i="3"/>
  <c r="CN304" i="3"/>
  <c r="CO304" i="3"/>
  <c r="CP304" i="3"/>
  <c r="BX305" i="3"/>
  <c r="BY305" i="3"/>
  <c r="BZ305" i="3"/>
  <c r="CA305" i="3"/>
  <c r="CB305" i="3"/>
  <c r="CC305" i="3"/>
  <c r="CD305" i="3"/>
  <c r="CE305" i="3"/>
  <c r="CF305" i="3"/>
  <c r="CG305" i="3"/>
  <c r="CH305" i="3"/>
  <c r="CI305" i="3"/>
  <c r="CJ305" i="3"/>
  <c r="CK305" i="3"/>
  <c r="CM305" i="3"/>
  <c r="CN305" i="3"/>
  <c r="CO305" i="3"/>
  <c r="CP305" i="3"/>
  <c r="BX306" i="3"/>
  <c r="BY306" i="3"/>
  <c r="BZ306" i="3"/>
  <c r="CA306" i="3"/>
  <c r="CB306" i="3"/>
  <c r="CC306" i="3"/>
  <c r="CD306" i="3"/>
  <c r="CE306" i="3"/>
  <c r="CF306" i="3"/>
  <c r="CG306" i="3"/>
  <c r="CH306" i="3"/>
  <c r="CI306" i="3"/>
  <c r="CJ306" i="3"/>
  <c r="CK306" i="3"/>
  <c r="CM306" i="3"/>
  <c r="CN306" i="3"/>
  <c r="CO306" i="3"/>
  <c r="CP306" i="3"/>
  <c r="BX307" i="3"/>
  <c r="BY307" i="3"/>
  <c r="BZ307" i="3"/>
  <c r="CA307" i="3"/>
  <c r="CB307" i="3"/>
  <c r="CC307" i="3"/>
  <c r="CD307" i="3"/>
  <c r="CE307" i="3"/>
  <c r="CF307" i="3"/>
  <c r="CG307" i="3"/>
  <c r="CH307" i="3"/>
  <c r="CI307" i="3"/>
  <c r="CJ307" i="3"/>
  <c r="CK307" i="3"/>
  <c r="CM307" i="3"/>
  <c r="CN307" i="3"/>
  <c r="BN307" i="3" s="1"/>
  <c r="CO307" i="3"/>
  <c r="CP307" i="3"/>
  <c r="BX308" i="3"/>
  <c r="BY308" i="3"/>
  <c r="BZ308" i="3"/>
  <c r="CA308" i="3"/>
  <c r="CB308" i="3"/>
  <c r="CC308" i="3"/>
  <c r="CD308" i="3"/>
  <c r="CE308" i="3"/>
  <c r="CF308" i="3"/>
  <c r="CG308" i="3"/>
  <c r="CH308" i="3"/>
  <c r="CI308" i="3"/>
  <c r="CJ308" i="3"/>
  <c r="CK308" i="3"/>
  <c r="CM308" i="3"/>
  <c r="CN308" i="3"/>
  <c r="CO308" i="3"/>
  <c r="CP308" i="3"/>
  <c r="BX309" i="3"/>
  <c r="BY309" i="3"/>
  <c r="BZ309" i="3"/>
  <c r="CA309" i="3"/>
  <c r="CB309" i="3"/>
  <c r="CC309" i="3"/>
  <c r="CD309" i="3"/>
  <c r="CE309" i="3"/>
  <c r="CF309" i="3"/>
  <c r="CG309" i="3"/>
  <c r="CH309" i="3"/>
  <c r="CI309" i="3"/>
  <c r="CJ309" i="3"/>
  <c r="CK309" i="3"/>
  <c r="CM309" i="3"/>
  <c r="CN309" i="3"/>
  <c r="BU309" i="3" s="1"/>
  <c r="CO309" i="3"/>
  <c r="CP309" i="3"/>
  <c r="BX310" i="3"/>
  <c r="BY310" i="3"/>
  <c r="BZ310" i="3"/>
  <c r="CA310" i="3"/>
  <c r="CB310" i="3"/>
  <c r="CC310" i="3"/>
  <c r="CD310" i="3"/>
  <c r="CE310" i="3"/>
  <c r="CF310" i="3"/>
  <c r="CG310" i="3"/>
  <c r="CH310" i="3"/>
  <c r="CI310" i="3"/>
  <c r="CJ310" i="3"/>
  <c r="CK310" i="3"/>
  <c r="CM310" i="3"/>
  <c r="CN310" i="3"/>
  <c r="CO310" i="3"/>
  <c r="CP310" i="3"/>
  <c r="BX311" i="3"/>
  <c r="BY311" i="3"/>
  <c r="BZ311" i="3"/>
  <c r="CA311" i="3"/>
  <c r="CB311" i="3"/>
  <c r="CC311" i="3"/>
  <c r="CD311" i="3"/>
  <c r="CE311" i="3"/>
  <c r="CF311" i="3"/>
  <c r="CG311" i="3"/>
  <c r="CH311" i="3"/>
  <c r="CI311" i="3"/>
  <c r="CJ311" i="3"/>
  <c r="CK311" i="3"/>
  <c r="CM311" i="3"/>
  <c r="CN311" i="3"/>
  <c r="CO311" i="3"/>
  <c r="CP311" i="3"/>
  <c r="BX312" i="3"/>
  <c r="BY312" i="3"/>
  <c r="BZ312" i="3"/>
  <c r="CA312" i="3"/>
  <c r="CB312" i="3"/>
  <c r="CC312" i="3"/>
  <c r="CD312" i="3"/>
  <c r="CE312" i="3"/>
  <c r="CF312" i="3"/>
  <c r="CG312" i="3"/>
  <c r="CH312" i="3"/>
  <c r="CI312" i="3"/>
  <c r="CJ312" i="3"/>
  <c r="CK312" i="3"/>
  <c r="CM312" i="3"/>
  <c r="CN312" i="3"/>
  <c r="CO312" i="3"/>
  <c r="CP312" i="3"/>
  <c r="BX313" i="3"/>
  <c r="BY313" i="3"/>
  <c r="BZ313" i="3"/>
  <c r="CA313" i="3"/>
  <c r="CB313" i="3"/>
  <c r="CC313" i="3"/>
  <c r="CD313" i="3"/>
  <c r="CE313" i="3"/>
  <c r="CF313" i="3"/>
  <c r="CG313" i="3"/>
  <c r="CH313" i="3"/>
  <c r="CI313" i="3"/>
  <c r="CJ313" i="3"/>
  <c r="CK313" i="3"/>
  <c r="CM313" i="3"/>
  <c r="CN313" i="3"/>
  <c r="BM313" i="3" s="1"/>
  <c r="CO313" i="3"/>
  <c r="CP313" i="3"/>
  <c r="BX314" i="3"/>
  <c r="BY314" i="3"/>
  <c r="BZ314" i="3"/>
  <c r="CA314" i="3"/>
  <c r="CB314" i="3"/>
  <c r="CC314" i="3"/>
  <c r="CD314" i="3"/>
  <c r="CE314" i="3"/>
  <c r="CF314" i="3"/>
  <c r="CG314" i="3"/>
  <c r="CH314" i="3"/>
  <c r="CI314" i="3"/>
  <c r="CJ314" i="3"/>
  <c r="CK314" i="3"/>
  <c r="CM314" i="3"/>
  <c r="CN314" i="3"/>
  <c r="CO314" i="3"/>
  <c r="CP314" i="3"/>
  <c r="BX315" i="3"/>
  <c r="BY315" i="3"/>
  <c r="BZ315" i="3"/>
  <c r="CA315" i="3"/>
  <c r="CB315" i="3"/>
  <c r="CC315" i="3"/>
  <c r="CD315" i="3"/>
  <c r="CE315" i="3"/>
  <c r="CF315" i="3"/>
  <c r="CG315" i="3"/>
  <c r="CH315" i="3"/>
  <c r="CI315" i="3"/>
  <c r="CJ315" i="3"/>
  <c r="CK315" i="3"/>
  <c r="CM315" i="3"/>
  <c r="CN315" i="3"/>
  <c r="BM315" i="3" s="1"/>
  <c r="CO315" i="3"/>
  <c r="CP315" i="3"/>
  <c r="BX316" i="3"/>
  <c r="BY316" i="3"/>
  <c r="BZ316" i="3"/>
  <c r="CA316" i="3"/>
  <c r="CB316" i="3"/>
  <c r="CC316" i="3"/>
  <c r="CD316" i="3"/>
  <c r="CE316" i="3"/>
  <c r="CF316" i="3"/>
  <c r="CG316" i="3"/>
  <c r="CH316" i="3"/>
  <c r="CI316" i="3"/>
  <c r="CJ316" i="3"/>
  <c r="CK316" i="3"/>
  <c r="CM316" i="3"/>
  <c r="CN316" i="3"/>
  <c r="CO316" i="3"/>
  <c r="CP316" i="3"/>
  <c r="BX317" i="3"/>
  <c r="BY317" i="3"/>
  <c r="BZ317" i="3"/>
  <c r="CA317" i="3"/>
  <c r="CB317" i="3"/>
  <c r="CC317" i="3"/>
  <c r="CD317" i="3"/>
  <c r="CE317" i="3"/>
  <c r="CF317" i="3"/>
  <c r="CG317" i="3"/>
  <c r="CH317" i="3"/>
  <c r="CI317" i="3"/>
  <c r="CJ317" i="3"/>
  <c r="CK317" i="3"/>
  <c r="CM317" i="3"/>
  <c r="CN317" i="3"/>
  <c r="CO317" i="3"/>
  <c r="CP317" i="3"/>
  <c r="BX318" i="3"/>
  <c r="BY318" i="3"/>
  <c r="BZ318" i="3"/>
  <c r="CA318" i="3"/>
  <c r="CB318" i="3"/>
  <c r="CC318" i="3"/>
  <c r="CD318" i="3"/>
  <c r="CE318" i="3"/>
  <c r="CF318" i="3"/>
  <c r="CG318" i="3"/>
  <c r="CH318" i="3"/>
  <c r="CI318" i="3"/>
  <c r="CJ318" i="3"/>
  <c r="CK318" i="3"/>
  <c r="CM318" i="3"/>
  <c r="CN318" i="3"/>
  <c r="CO318" i="3"/>
  <c r="CP318" i="3"/>
  <c r="BX319" i="3"/>
  <c r="BY319" i="3"/>
  <c r="BZ319" i="3"/>
  <c r="CA319" i="3"/>
  <c r="CB319" i="3"/>
  <c r="CC319" i="3"/>
  <c r="CD319" i="3"/>
  <c r="CE319" i="3"/>
  <c r="CF319" i="3"/>
  <c r="CG319" i="3"/>
  <c r="CH319" i="3"/>
  <c r="CI319" i="3"/>
  <c r="CJ319" i="3"/>
  <c r="CK319" i="3"/>
  <c r="CM319" i="3"/>
  <c r="CN319" i="3"/>
  <c r="CO319" i="3"/>
  <c r="CP319" i="3"/>
  <c r="BX320" i="3"/>
  <c r="BY320" i="3"/>
  <c r="BZ320" i="3"/>
  <c r="CA320" i="3"/>
  <c r="CB320" i="3"/>
  <c r="CC320" i="3"/>
  <c r="CD320" i="3"/>
  <c r="CE320" i="3"/>
  <c r="CF320" i="3"/>
  <c r="CG320" i="3"/>
  <c r="CH320" i="3"/>
  <c r="CI320" i="3"/>
  <c r="CJ320" i="3"/>
  <c r="CK320" i="3"/>
  <c r="CM320" i="3"/>
  <c r="CN320" i="3"/>
  <c r="CO320" i="3"/>
  <c r="CP320" i="3"/>
  <c r="BX321" i="3"/>
  <c r="BY321" i="3"/>
  <c r="BZ321" i="3"/>
  <c r="CA321" i="3"/>
  <c r="CB321" i="3"/>
  <c r="CC321" i="3"/>
  <c r="CD321" i="3"/>
  <c r="CE321" i="3"/>
  <c r="CF321" i="3"/>
  <c r="CG321" i="3"/>
  <c r="CH321" i="3"/>
  <c r="CI321" i="3"/>
  <c r="CJ321" i="3"/>
  <c r="CK321" i="3"/>
  <c r="CM321" i="3"/>
  <c r="CN321" i="3"/>
  <c r="CO321" i="3"/>
  <c r="CP321" i="3"/>
  <c r="BX322" i="3"/>
  <c r="BY322" i="3"/>
  <c r="BZ322" i="3"/>
  <c r="CA322" i="3"/>
  <c r="CB322" i="3"/>
  <c r="CC322" i="3"/>
  <c r="CD322" i="3"/>
  <c r="CE322" i="3"/>
  <c r="CF322" i="3"/>
  <c r="CG322" i="3"/>
  <c r="CH322" i="3"/>
  <c r="CI322" i="3"/>
  <c r="CJ322" i="3"/>
  <c r="CK322" i="3"/>
  <c r="CM322" i="3"/>
  <c r="CN322" i="3"/>
  <c r="CO322" i="3"/>
  <c r="CP322" i="3"/>
  <c r="BX323" i="3"/>
  <c r="BY323" i="3"/>
  <c r="BZ323" i="3"/>
  <c r="CA323" i="3"/>
  <c r="CB323" i="3"/>
  <c r="CC323" i="3"/>
  <c r="CD323" i="3"/>
  <c r="CE323" i="3"/>
  <c r="CF323" i="3"/>
  <c r="CG323" i="3"/>
  <c r="CH323" i="3"/>
  <c r="CI323" i="3"/>
  <c r="CJ323" i="3"/>
  <c r="CK323" i="3"/>
  <c r="CM323" i="3"/>
  <c r="CN323" i="3"/>
  <c r="CO323" i="3"/>
  <c r="CP323" i="3"/>
  <c r="BX324" i="3"/>
  <c r="BY324" i="3"/>
  <c r="BZ324" i="3"/>
  <c r="CA324" i="3"/>
  <c r="CB324" i="3"/>
  <c r="CC324" i="3"/>
  <c r="CD324" i="3"/>
  <c r="CE324" i="3"/>
  <c r="CF324" i="3"/>
  <c r="CG324" i="3"/>
  <c r="CH324" i="3"/>
  <c r="CI324" i="3"/>
  <c r="CJ324" i="3"/>
  <c r="CK324" i="3"/>
  <c r="CM324" i="3"/>
  <c r="CN324" i="3"/>
  <c r="CO324" i="3"/>
  <c r="CP324" i="3"/>
  <c r="BX325" i="3"/>
  <c r="BY325" i="3"/>
  <c r="BZ325" i="3"/>
  <c r="CA325" i="3"/>
  <c r="CB325" i="3"/>
  <c r="CC325" i="3"/>
  <c r="CD325" i="3"/>
  <c r="CE325" i="3"/>
  <c r="CF325" i="3"/>
  <c r="CG325" i="3"/>
  <c r="CH325" i="3"/>
  <c r="CI325" i="3"/>
  <c r="CJ325" i="3"/>
  <c r="CK325" i="3"/>
  <c r="CM325" i="3"/>
  <c r="CN325" i="3"/>
  <c r="BR325" i="3" s="1"/>
  <c r="CO325" i="3"/>
  <c r="CP325" i="3"/>
  <c r="BX326" i="3"/>
  <c r="BY326" i="3"/>
  <c r="BZ326" i="3"/>
  <c r="CA326" i="3"/>
  <c r="CB326" i="3"/>
  <c r="CC326" i="3"/>
  <c r="CD326" i="3"/>
  <c r="CE326" i="3"/>
  <c r="CF326" i="3"/>
  <c r="CG326" i="3"/>
  <c r="CH326" i="3"/>
  <c r="CI326" i="3"/>
  <c r="CJ326" i="3"/>
  <c r="CK326" i="3"/>
  <c r="CM326" i="3"/>
  <c r="CN326" i="3"/>
  <c r="CO326" i="3"/>
  <c r="CP326" i="3"/>
  <c r="BX327" i="3"/>
  <c r="BY327" i="3"/>
  <c r="BZ327" i="3"/>
  <c r="CA327" i="3"/>
  <c r="CB327" i="3"/>
  <c r="CC327" i="3"/>
  <c r="CD327" i="3"/>
  <c r="CE327" i="3"/>
  <c r="CF327" i="3"/>
  <c r="CG327" i="3"/>
  <c r="CH327" i="3"/>
  <c r="CI327" i="3"/>
  <c r="CJ327" i="3"/>
  <c r="CK327" i="3"/>
  <c r="CM327" i="3"/>
  <c r="CN327" i="3"/>
  <c r="CO327" i="3"/>
  <c r="CP327" i="3"/>
  <c r="BX328" i="3"/>
  <c r="BY328" i="3"/>
  <c r="BZ328" i="3"/>
  <c r="CA328" i="3"/>
  <c r="CB328" i="3"/>
  <c r="CC328" i="3"/>
  <c r="CD328" i="3"/>
  <c r="CE328" i="3"/>
  <c r="CF328" i="3"/>
  <c r="CG328" i="3"/>
  <c r="CH328" i="3"/>
  <c r="CI328" i="3"/>
  <c r="CJ328" i="3"/>
  <c r="CK328" i="3"/>
  <c r="CM328" i="3"/>
  <c r="CN328" i="3"/>
  <c r="CO328" i="3"/>
  <c r="CP328" i="3"/>
  <c r="BX329" i="3"/>
  <c r="BY329" i="3"/>
  <c r="BZ329" i="3"/>
  <c r="CA329" i="3"/>
  <c r="CB329" i="3"/>
  <c r="CC329" i="3"/>
  <c r="CD329" i="3"/>
  <c r="CE329" i="3"/>
  <c r="CF329" i="3"/>
  <c r="CG329" i="3"/>
  <c r="CH329" i="3"/>
  <c r="CI329" i="3"/>
  <c r="CJ329" i="3"/>
  <c r="CK329" i="3"/>
  <c r="CM329" i="3"/>
  <c r="CN329" i="3"/>
  <c r="BS329" i="3" s="1"/>
  <c r="CO329" i="3"/>
  <c r="CP329" i="3"/>
  <c r="BX330" i="3"/>
  <c r="BY330" i="3"/>
  <c r="BZ330" i="3"/>
  <c r="CA330" i="3"/>
  <c r="CB330" i="3"/>
  <c r="CC330" i="3"/>
  <c r="CD330" i="3"/>
  <c r="CE330" i="3"/>
  <c r="CF330" i="3"/>
  <c r="CG330" i="3"/>
  <c r="CH330" i="3"/>
  <c r="CI330" i="3"/>
  <c r="CJ330" i="3"/>
  <c r="CK330" i="3"/>
  <c r="CM330" i="3"/>
  <c r="CN330" i="3"/>
  <c r="CO330" i="3"/>
  <c r="CP330" i="3"/>
  <c r="BX331" i="3"/>
  <c r="BY331" i="3"/>
  <c r="BZ331" i="3"/>
  <c r="CA331" i="3"/>
  <c r="CB331" i="3"/>
  <c r="CC331" i="3"/>
  <c r="CD331" i="3"/>
  <c r="CE331" i="3"/>
  <c r="CF331" i="3"/>
  <c r="CG331" i="3"/>
  <c r="CH331" i="3"/>
  <c r="CI331" i="3"/>
  <c r="CJ331" i="3"/>
  <c r="CK331" i="3"/>
  <c r="CM331" i="3"/>
  <c r="CN331" i="3"/>
  <c r="CO331" i="3"/>
  <c r="CP331" i="3"/>
  <c r="BX332" i="3"/>
  <c r="BY332" i="3"/>
  <c r="BZ332" i="3"/>
  <c r="CA332" i="3"/>
  <c r="CB332" i="3"/>
  <c r="CC332" i="3"/>
  <c r="CD332" i="3"/>
  <c r="CE332" i="3"/>
  <c r="CF332" i="3"/>
  <c r="CG332" i="3"/>
  <c r="CH332" i="3"/>
  <c r="CI332" i="3"/>
  <c r="CJ332" i="3"/>
  <c r="CK332" i="3"/>
  <c r="CM332" i="3"/>
  <c r="CN332" i="3"/>
  <c r="CO332" i="3"/>
  <c r="CP332" i="3"/>
  <c r="BX333" i="3"/>
  <c r="BY333" i="3"/>
  <c r="BZ333" i="3"/>
  <c r="CA333" i="3"/>
  <c r="CB333" i="3"/>
  <c r="CC333" i="3"/>
  <c r="CD333" i="3"/>
  <c r="CE333" i="3"/>
  <c r="CF333" i="3"/>
  <c r="CG333" i="3"/>
  <c r="CH333" i="3"/>
  <c r="CI333" i="3"/>
  <c r="CJ333" i="3"/>
  <c r="CK333" i="3"/>
  <c r="CM333" i="3"/>
  <c r="CN333" i="3"/>
  <c r="CO333" i="3"/>
  <c r="CP333" i="3"/>
  <c r="BX334" i="3"/>
  <c r="BY334" i="3"/>
  <c r="BZ334" i="3"/>
  <c r="CA334" i="3"/>
  <c r="CB334" i="3"/>
  <c r="CC334" i="3"/>
  <c r="CD334" i="3"/>
  <c r="CE334" i="3"/>
  <c r="CF334" i="3"/>
  <c r="CG334" i="3"/>
  <c r="CH334" i="3"/>
  <c r="CI334" i="3"/>
  <c r="CJ334" i="3"/>
  <c r="CK334" i="3"/>
  <c r="CM334" i="3"/>
  <c r="CN334" i="3"/>
  <c r="CO334" i="3"/>
  <c r="CP334" i="3"/>
  <c r="BX335" i="3"/>
  <c r="BY335" i="3"/>
  <c r="BZ335" i="3"/>
  <c r="CA335" i="3"/>
  <c r="CB335" i="3"/>
  <c r="CC335" i="3"/>
  <c r="CD335" i="3"/>
  <c r="CE335" i="3"/>
  <c r="CF335" i="3"/>
  <c r="CG335" i="3"/>
  <c r="CH335" i="3"/>
  <c r="CI335" i="3"/>
  <c r="CJ335" i="3"/>
  <c r="CK335" i="3"/>
  <c r="CM335" i="3"/>
  <c r="CN335" i="3"/>
  <c r="CO335" i="3"/>
  <c r="CP335" i="3"/>
  <c r="BX336" i="3"/>
  <c r="BY336" i="3"/>
  <c r="BZ336" i="3"/>
  <c r="CA336" i="3"/>
  <c r="CB336" i="3"/>
  <c r="CC336" i="3"/>
  <c r="CD336" i="3"/>
  <c r="CE336" i="3"/>
  <c r="CF336" i="3"/>
  <c r="CG336" i="3"/>
  <c r="CH336" i="3"/>
  <c r="CI336" i="3"/>
  <c r="CJ336" i="3"/>
  <c r="CK336" i="3"/>
  <c r="CM336" i="3"/>
  <c r="CN336" i="3"/>
  <c r="CO336" i="3"/>
  <c r="CP336" i="3"/>
  <c r="BX337" i="3"/>
  <c r="BY337" i="3"/>
  <c r="BZ337" i="3"/>
  <c r="CA337" i="3"/>
  <c r="CB337" i="3"/>
  <c r="CC337" i="3"/>
  <c r="CD337" i="3"/>
  <c r="CE337" i="3"/>
  <c r="CF337" i="3"/>
  <c r="CG337" i="3"/>
  <c r="CH337" i="3"/>
  <c r="CI337" i="3"/>
  <c r="CJ337" i="3"/>
  <c r="CK337" i="3"/>
  <c r="CM337" i="3"/>
  <c r="CN337" i="3"/>
  <c r="CO337" i="3"/>
  <c r="CP337" i="3"/>
  <c r="BX338" i="3"/>
  <c r="BY338" i="3"/>
  <c r="BZ338" i="3"/>
  <c r="CA338" i="3"/>
  <c r="CB338" i="3"/>
  <c r="CC338" i="3"/>
  <c r="CD338" i="3"/>
  <c r="CE338" i="3"/>
  <c r="CF338" i="3"/>
  <c r="CG338" i="3"/>
  <c r="CH338" i="3"/>
  <c r="CI338" i="3"/>
  <c r="CJ338" i="3"/>
  <c r="CK338" i="3"/>
  <c r="CM338" i="3"/>
  <c r="CN338" i="3"/>
  <c r="CO338" i="3"/>
  <c r="CP338" i="3"/>
  <c r="BX339" i="3"/>
  <c r="BY339" i="3"/>
  <c r="BZ339" i="3"/>
  <c r="CA339" i="3"/>
  <c r="CB339" i="3"/>
  <c r="CC339" i="3"/>
  <c r="CD339" i="3"/>
  <c r="CE339" i="3"/>
  <c r="CF339" i="3"/>
  <c r="CG339" i="3"/>
  <c r="CH339" i="3"/>
  <c r="CI339" i="3"/>
  <c r="CJ339" i="3"/>
  <c r="CK339" i="3"/>
  <c r="CM339" i="3"/>
  <c r="CN339" i="3"/>
  <c r="CO339" i="3"/>
  <c r="CP339" i="3"/>
  <c r="BX340" i="3"/>
  <c r="BY340" i="3"/>
  <c r="BZ340" i="3"/>
  <c r="CA340" i="3"/>
  <c r="CB340" i="3"/>
  <c r="CC340" i="3"/>
  <c r="CD340" i="3"/>
  <c r="CE340" i="3"/>
  <c r="CF340" i="3"/>
  <c r="CG340" i="3"/>
  <c r="CH340" i="3"/>
  <c r="CI340" i="3"/>
  <c r="CJ340" i="3"/>
  <c r="CK340" i="3"/>
  <c r="CM340" i="3"/>
  <c r="CN340" i="3"/>
  <c r="CO340" i="3"/>
  <c r="CP340" i="3"/>
  <c r="BX341" i="3"/>
  <c r="BY341" i="3"/>
  <c r="BZ341" i="3"/>
  <c r="CA341" i="3"/>
  <c r="CB341" i="3"/>
  <c r="CC341" i="3"/>
  <c r="CD341" i="3"/>
  <c r="CE341" i="3"/>
  <c r="CF341" i="3"/>
  <c r="CG341" i="3"/>
  <c r="CH341" i="3"/>
  <c r="CI341" i="3"/>
  <c r="CJ341" i="3"/>
  <c r="CK341" i="3"/>
  <c r="CM341" i="3"/>
  <c r="CN341" i="3"/>
  <c r="CO341" i="3"/>
  <c r="CP341" i="3"/>
  <c r="BX342" i="3"/>
  <c r="BY342" i="3"/>
  <c r="BZ342" i="3"/>
  <c r="CA342" i="3"/>
  <c r="CB342" i="3"/>
  <c r="CC342" i="3"/>
  <c r="CD342" i="3"/>
  <c r="CE342" i="3"/>
  <c r="CF342" i="3"/>
  <c r="CG342" i="3"/>
  <c r="CH342" i="3"/>
  <c r="CI342" i="3"/>
  <c r="CJ342" i="3"/>
  <c r="CK342" i="3"/>
  <c r="CM342" i="3"/>
  <c r="CN342" i="3"/>
  <c r="CO342" i="3"/>
  <c r="CP342" i="3"/>
  <c r="BX343" i="3"/>
  <c r="BY343" i="3"/>
  <c r="BZ343" i="3"/>
  <c r="CA343" i="3"/>
  <c r="CB343" i="3"/>
  <c r="CC343" i="3"/>
  <c r="CD343" i="3"/>
  <c r="CE343" i="3"/>
  <c r="CF343" i="3"/>
  <c r="CG343" i="3"/>
  <c r="CH343" i="3"/>
  <c r="CI343" i="3"/>
  <c r="CJ343" i="3"/>
  <c r="CK343" i="3"/>
  <c r="CM343" i="3"/>
  <c r="CN343" i="3"/>
  <c r="CO343" i="3"/>
  <c r="CP343" i="3"/>
  <c r="BX344" i="3"/>
  <c r="BY344" i="3"/>
  <c r="BZ344" i="3"/>
  <c r="CA344" i="3"/>
  <c r="CB344" i="3"/>
  <c r="CC344" i="3"/>
  <c r="CD344" i="3"/>
  <c r="CE344" i="3"/>
  <c r="CF344" i="3"/>
  <c r="CG344" i="3"/>
  <c r="CH344" i="3"/>
  <c r="CI344" i="3"/>
  <c r="CJ344" i="3"/>
  <c r="CK344" i="3"/>
  <c r="CM344" i="3"/>
  <c r="CN344" i="3"/>
  <c r="CO344" i="3"/>
  <c r="CP344" i="3"/>
  <c r="BX345" i="3"/>
  <c r="BY345" i="3"/>
  <c r="BZ345" i="3"/>
  <c r="CA345" i="3"/>
  <c r="CB345" i="3"/>
  <c r="CC345" i="3"/>
  <c r="CD345" i="3"/>
  <c r="CE345" i="3"/>
  <c r="CF345" i="3"/>
  <c r="CG345" i="3"/>
  <c r="CH345" i="3"/>
  <c r="CI345" i="3"/>
  <c r="CJ345" i="3"/>
  <c r="CK345" i="3"/>
  <c r="CM345" i="3"/>
  <c r="CN345" i="3"/>
  <c r="BL345" i="3" s="1"/>
  <c r="CO345" i="3"/>
  <c r="CP345" i="3"/>
  <c r="BX346" i="3"/>
  <c r="BY346" i="3"/>
  <c r="BZ346" i="3"/>
  <c r="CA346" i="3"/>
  <c r="CB346" i="3"/>
  <c r="CC346" i="3"/>
  <c r="CD346" i="3"/>
  <c r="CE346" i="3"/>
  <c r="CF346" i="3"/>
  <c r="CG346" i="3"/>
  <c r="CH346" i="3"/>
  <c r="CI346" i="3"/>
  <c r="CJ346" i="3"/>
  <c r="CK346" i="3"/>
  <c r="CM346" i="3"/>
  <c r="CN346" i="3"/>
  <c r="CO346" i="3"/>
  <c r="CP346" i="3"/>
  <c r="BX347" i="3"/>
  <c r="BY347" i="3"/>
  <c r="BZ347" i="3"/>
  <c r="CA347" i="3"/>
  <c r="CB347" i="3"/>
  <c r="CC347" i="3"/>
  <c r="CD347" i="3"/>
  <c r="CE347" i="3"/>
  <c r="CF347" i="3"/>
  <c r="CG347" i="3"/>
  <c r="CH347" i="3"/>
  <c r="CI347" i="3"/>
  <c r="CJ347" i="3"/>
  <c r="CK347" i="3"/>
  <c r="CM347" i="3"/>
  <c r="CN347" i="3"/>
  <c r="CO347" i="3"/>
  <c r="CP347" i="3"/>
  <c r="BX348" i="3"/>
  <c r="BY348" i="3"/>
  <c r="BZ348" i="3"/>
  <c r="CA348" i="3"/>
  <c r="CB348" i="3"/>
  <c r="CC348" i="3"/>
  <c r="CD348" i="3"/>
  <c r="CE348" i="3"/>
  <c r="CF348" i="3"/>
  <c r="CG348" i="3"/>
  <c r="CH348" i="3"/>
  <c r="CI348" i="3"/>
  <c r="CJ348" i="3"/>
  <c r="CK348" i="3"/>
  <c r="CM348" i="3"/>
  <c r="CN348" i="3"/>
  <c r="CO348" i="3"/>
  <c r="CP348" i="3"/>
  <c r="BX349" i="3"/>
  <c r="BY349" i="3"/>
  <c r="BZ349" i="3"/>
  <c r="CA349" i="3"/>
  <c r="CB349" i="3"/>
  <c r="CC349" i="3"/>
  <c r="CD349" i="3"/>
  <c r="CE349" i="3"/>
  <c r="CF349" i="3"/>
  <c r="CG349" i="3"/>
  <c r="CH349" i="3"/>
  <c r="CI349" i="3"/>
  <c r="CJ349" i="3"/>
  <c r="CK349" i="3"/>
  <c r="CM349" i="3"/>
  <c r="CN349" i="3"/>
  <c r="CO349" i="3"/>
  <c r="CP349" i="3"/>
  <c r="BX350" i="3"/>
  <c r="BY350" i="3"/>
  <c r="BZ350" i="3"/>
  <c r="CA350" i="3"/>
  <c r="CB350" i="3"/>
  <c r="CC350" i="3"/>
  <c r="CD350" i="3"/>
  <c r="CE350" i="3"/>
  <c r="CF350" i="3"/>
  <c r="CG350" i="3"/>
  <c r="CH350" i="3"/>
  <c r="CI350" i="3"/>
  <c r="CJ350" i="3"/>
  <c r="CK350" i="3"/>
  <c r="CM350" i="3"/>
  <c r="CN350" i="3"/>
  <c r="CO350" i="3"/>
  <c r="CP350" i="3"/>
  <c r="BX351" i="3"/>
  <c r="BY351" i="3"/>
  <c r="BZ351" i="3"/>
  <c r="CA351" i="3"/>
  <c r="CB351" i="3"/>
  <c r="CC351" i="3"/>
  <c r="CD351" i="3"/>
  <c r="CE351" i="3"/>
  <c r="CF351" i="3"/>
  <c r="CG351" i="3"/>
  <c r="CH351" i="3"/>
  <c r="CI351" i="3"/>
  <c r="CJ351" i="3"/>
  <c r="CK351" i="3"/>
  <c r="CM351" i="3"/>
  <c r="CN351" i="3"/>
  <c r="BL351" i="3" s="1"/>
  <c r="CO351" i="3"/>
  <c r="CP351" i="3"/>
  <c r="BX352" i="3"/>
  <c r="BY352" i="3"/>
  <c r="BZ352" i="3"/>
  <c r="CA352" i="3"/>
  <c r="CB352" i="3"/>
  <c r="CC352" i="3"/>
  <c r="CD352" i="3"/>
  <c r="CE352" i="3"/>
  <c r="CF352" i="3"/>
  <c r="CG352" i="3"/>
  <c r="CH352" i="3"/>
  <c r="CI352" i="3"/>
  <c r="CJ352" i="3"/>
  <c r="CK352" i="3"/>
  <c r="CM352" i="3"/>
  <c r="CN352" i="3"/>
  <c r="CO352" i="3"/>
  <c r="CP352" i="3"/>
  <c r="BX353" i="3"/>
  <c r="BY353" i="3"/>
  <c r="BZ353" i="3"/>
  <c r="CA353" i="3"/>
  <c r="CB353" i="3"/>
  <c r="CC353" i="3"/>
  <c r="CD353" i="3"/>
  <c r="CE353" i="3"/>
  <c r="CF353" i="3"/>
  <c r="CG353" i="3"/>
  <c r="CH353" i="3"/>
  <c r="CI353" i="3"/>
  <c r="CJ353" i="3"/>
  <c r="CK353" i="3"/>
  <c r="CM353" i="3"/>
  <c r="CN353" i="3"/>
  <c r="CO353" i="3"/>
  <c r="CP353" i="3"/>
  <c r="BX354" i="3"/>
  <c r="BY354" i="3"/>
  <c r="BZ354" i="3"/>
  <c r="CA354" i="3"/>
  <c r="CB354" i="3"/>
  <c r="CC354" i="3"/>
  <c r="CD354" i="3"/>
  <c r="CE354" i="3"/>
  <c r="CF354" i="3"/>
  <c r="CG354" i="3"/>
  <c r="CH354" i="3"/>
  <c r="CI354" i="3"/>
  <c r="CJ354" i="3"/>
  <c r="CK354" i="3"/>
  <c r="CM354" i="3"/>
  <c r="CN354" i="3"/>
  <c r="CO354" i="3"/>
  <c r="CP354" i="3"/>
  <c r="BX355" i="3"/>
  <c r="BY355" i="3"/>
  <c r="BZ355" i="3"/>
  <c r="CA355" i="3"/>
  <c r="CB355" i="3"/>
  <c r="CC355" i="3"/>
  <c r="CD355" i="3"/>
  <c r="CE355" i="3"/>
  <c r="CF355" i="3"/>
  <c r="CG355" i="3"/>
  <c r="CH355" i="3"/>
  <c r="CI355" i="3"/>
  <c r="CJ355" i="3"/>
  <c r="CK355" i="3"/>
  <c r="CM355" i="3"/>
  <c r="CN355" i="3"/>
  <c r="BL355" i="3" s="1"/>
  <c r="CO355" i="3"/>
  <c r="CP355" i="3"/>
  <c r="BX356" i="3"/>
  <c r="BY356" i="3"/>
  <c r="BZ356" i="3"/>
  <c r="CA356" i="3"/>
  <c r="CB356" i="3"/>
  <c r="CC356" i="3"/>
  <c r="CD356" i="3"/>
  <c r="CE356" i="3"/>
  <c r="CF356" i="3"/>
  <c r="CG356" i="3"/>
  <c r="CH356" i="3"/>
  <c r="CI356" i="3"/>
  <c r="CJ356" i="3"/>
  <c r="CK356" i="3"/>
  <c r="CM356" i="3"/>
  <c r="CN356" i="3"/>
  <c r="CO356" i="3"/>
  <c r="CP356" i="3"/>
  <c r="BX357" i="3"/>
  <c r="BY357" i="3"/>
  <c r="BZ357" i="3"/>
  <c r="CA357" i="3"/>
  <c r="CB357" i="3"/>
  <c r="CC357" i="3"/>
  <c r="CD357" i="3"/>
  <c r="CE357" i="3"/>
  <c r="CF357" i="3"/>
  <c r="CG357" i="3"/>
  <c r="CH357" i="3"/>
  <c r="CI357" i="3"/>
  <c r="CJ357" i="3"/>
  <c r="CK357" i="3"/>
  <c r="CM357" i="3"/>
  <c r="CN357" i="3"/>
  <c r="CO357" i="3"/>
  <c r="CP357" i="3"/>
  <c r="BX358" i="3"/>
  <c r="BY358" i="3"/>
  <c r="BZ358" i="3"/>
  <c r="CA358" i="3"/>
  <c r="CB358" i="3"/>
  <c r="CC358" i="3"/>
  <c r="CD358" i="3"/>
  <c r="CE358" i="3"/>
  <c r="CF358" i="3"/>
  <c r="CG358" i="3"/>
  <c r="CH358" i="3"/>
  <c r="CI358" i="3"/>
  <c r="CJ358" i="3"/>
  <c r="CK358" i="3"/>
  <c r="CM358" i="3"/>
  <c r="CN358" i="3"/>
  <c r="CO358" i="3"/>
  <c r="CP358" i="3"/>
  <c r="BX359" i="3"/>
  <c r="BY359" i="3"/>
  <c r="BZ359" i="3"/>
  <c r="CA359" i="3"/>
  <c r="CB359" i="3"/>
  <c r="CC359" i="3"/>
  <c r="CD359" i="3"/>
  <c r="CE359" i="3"/>
  <c r="CF359" i="3"/>
  <c r="CG359" i="3"/>
  <c r="CH359" i="3"/>
  <c r="CI359" i="3"/>
  <c r="CJ359" i="3"/>
  <c r="CK359" i="3"/>
  <c r="CM359" i="3"/>
  <c r="CN359" i="3"/>
  <c r="BO359" i="3" s="1"/>
  <c r="CO359" i="3"/>
  <c r="CP359" i="3"/>
  <c r="BX360" i="3"/>
  <c r="BY360" i="3"/>
  <c r="BZ360" i="3"/>
  <c r="CA360" i="3"/>
  <c r="CB360" i="3"/>
  <c r="CC360" i="3"/>
  <c r="CD360" i="3"/>
  <c r="CE360" i="3"/>
  <c r="CF360" i="3"/>
  <c r="CG360" i="3"/>
  <c r="CH360" i="3"/>
  <c r="CI360" i="3"/>
  <c r="CJ360" i="3"/>
  <c r="CK360" i="3"/>
  <c r="CM360" i="3"/>
  <c r="CN360" i="3"/>
  <c r="CO360" i="3"/>
  <c r="CP360" i="3"/>
  <c r="BX361" i="3"/>
  <c r="BY361" i="3"/>
  <c r="BZ361" i="3"/>
  <c r="CA361" i="3"/>
  <c r="CB361" i="3"/>
  <c r="CC361" i="3"/>
  <c r="CD361" i="3"/>
  <c r="CE361" i="3"/>
  <c r="CF361" i="3"/>
  <c r="CG361" i="3"/>
  <c r="CH361" i="3"/>
  <c r="CI361" i="3"/>
  <c r="CJ361" i="3"/>
  <c r="CK361" i="3"/>
  <c r="CM361" i="3"/>
  <c r="CN361" i="3"/>
  <c r="BT361" i="3" s="1"/>
  <c r="CO361" i="3"/>
  <c r="CP361" i="3"/>
  <c r="BX362" i="3"/>
  <c r="BY362" i="3"/>
  <c r="BZ362" i="3"/>
  <c r="CA362" i="3"/>
  <c r="CB362" i="3"/>
  <c r="CC362" i="3"/>
  <c r="CD362" i="3"/>
  <c r="CE362" i="3"/>
  <c r="CF362" i="3"/>
  <c r="CG362" i="3"/>
  <c r="CH362" i="3"/>
  <c r="CI362" i="3"/>
  <c r="CJ362" i="3"/>
  <c r="CK362" i="3"/>
  <c r="CM362" i="3"/>
  <c r="CN362" i="3"/>
  <c r="CO362" i="3"/>
  <c r="CP362" i="3"/>
  <c r="BX363" i="3"/>
  <c r="BY363" i="3"/>
  <c r="BZ363" i="3"/>
  <c r="CA363" i="3"/>
  <c r="CB363" i="3"/>
  <c r="CC363" i="3"/>
  <c r="CD363" i="3"/>
  <c r="CE363" i="3"/>
  <c r="CF363" i="3"/>
  <c r="CG363" i="3"/>
  <c r="CH363" i="3"/>
  <c r="CI363" i="3"/>
  <c r="CJ363" i="3"/>
  <c r="CK363" i="3"/>
  <c r="CM363" i="3"/>
  <c r="CN363" i="3"/>
  <c r="BS363" i="3" s="1"/>
  <c r="CO363" i="3"/>
  <c r="CP363" i="3"/>
  <c r="BX364" i="3"/>
  <c r="BY364" i="3"/>
  <c r="BZ364" i="3"/>
  <c r="CA364" i="3"/>
  <c r="CB364" i="3"/>
  <c r="CC364" i="3"/>
  <c r="CD364" i="3"/>
  <c r="CE364" i="3"/>
  <c r="CF364" i="3"/>
  <c r="CG364" i="3"/>
  <c r="CH364" i="3"/>
  <c r="CI364" i="3"/>
  <c r="CJ364" i="3"/>
  <c r="CK364" i="3"/>
  <c r="CM364" i="3"/>
  <c r="CN364" i="3"/>
  <c r="CO364" i="3"/>
  <c r="CP364" i="3"/>
  <c r="BX365" i="3"/>
  <c r="BY365" i="3"/>
  <c r="BZ365" i="3"/>
  <c r="CA365" i="3"/>
  <c r="CB365" i="3"/>
  <c r="CC365" i="3"/>
  <c r="CD365" i="3"/>
  <c r="CE365" i="3"/>
  <c r="CF365" i="3"/>
  <c r="CG365" i="3"/>
  <c r="CH365" i="3"/>
  <c r="CI365" i="3"/>
  <c r="CJ365" i="3"/>
  <c r="CK365" i="3"/>
  <c r="CM365" i="3"/>
  <c r="CN365" i="3"/>
  <c r="CO365" i="3"/>
  <c r="CP365" i="3"/>
  <c r="BX366" i="3"/>
  <c r="BY366" i="3"/>
  <c r="BZ366" i="3"/>
  <c r="CA366" i="3"/>
  <c r="CB366" i="3"/>
  <c r="CC366" i="3"/>
  <c r="CD366" i="3"/>
  <c r="CE366" i="3"/>
  <c r="CF366" i="3"/>
  <c r="CG366" i="3"/>
  <c r="CH366" i="3"/>
  <c r="CI366" i="3"/>
  <c r="CJ366" i="3"/>
  <c r="CK366" i="3"/>
  <c r="CM366" i="3"/>
  <c r="CN366" i="3"/>
  <c r="CO366" i="3"/>
  <c r="CP366" i="3"/>
  <c r="BX367" i="3"/>
  <c r="BY367" i="3"/>
  <c r="BZ367" i="3"/>
  <c r="CA367" i="3"/>
  <c r="CB367" i="3"/>
  <c r="CC367" i="3"/>
  <c r="CD367" i="3"/>
  <c r="CE367" i="3"/>
  <c r="CF367" i="3"/>
  <c r="CG367" i="3"/>
  <c r="CH367" i="3"/>
  <c r="CI367" i="3"/>
  <c r="CJ367" i="3"/>
  <c r="CK367" i="3"/>
  <c r="CM367" i="3"/>
  <c r="CN367" i="3"/>
  <c r="BL367" i="3" s="1"/>
  <c r="CO367" i="3"/>
  <c r="CP367" i="3"/>
  <c r="BX368" i="3"/>
  <c r="BY368" i="3"/>
  <c r="BZ368" i="3"/>
  <c r="CA368" i="3"/>
  <c r="CB368" i="3"/>
  <c r="CC368" i="3"/>
  <c r="CD368" i="3"/>
  <c r="CE368" i="3"/>
  <c r="CF368" i="3"/>
  <c r="CG368" i="3"/>
  <c r="CH368" i="3"/>
  <c r="CI368" i="3"/>
  <c r="CJ368" i="3"/>
  <c r="CK368" i="3"/>
  <c r="CM368" i="3"/>
  <c r="CN368" i="3"/>
  <c r="CO368" i="3"/>
  <c r="CP368" i="3"/>
  <c r="BX369" i="3"/>
  <c r="BY369" i="3"/>
  <c r="BZ369" i="3"/>
  <c r="CA369" i="3"/>
  <c r="CB369" i="3"/>
  <c r="CC369" i="3"/>
  <c r="CD369" i="3"/>
  <c r="CE369" i="3"/>
  <c r="CF369" i="3"/>
  <c r="CG369" i="3"/>
  <c r="CH369" i="3"/>
  <c r="CI369" i="3"/>
  <c r="CJ369" i="3"/>
  <c r="CK369" i="3"/>
  <c r="CM369" i="3"/>
  <c r="CN369" i="3"/>
  <c r="CO369" i="3"/>
  <c r="CP369" i="3"/>
  <c r="BX370" i="3"/>
  <c r="BY370" i="3"/>
  <c r="BZ370" i="3"/>
  <c r="CA370" i="3"/>
  <c r="CB370" i="3"/>
  <c r="CC370" i="3"/>
  <c r="CD370" i="3"/>
  <c r="CE370" i="3"/>
  <c r="CF370" i="3"/>
  <c r="CG370" i="3"/>
  <c r="CH370" i="3"/>
  <c r="CI370" i="3"/>
  <c r="CJ370" i="3"/>
  <c r="CK370" i="3"/>
  <c r="CM370" i="3"/>
  <c r="CN370" i="3"/>
  <c r="CO370" i="3"/>
  <c r="CP370" i="3"/>
  <c r="BX371" i="3"/>
  <c r="BY371" i="3"/>
  <c r="BZ371" i="3"/>
  <c r="CA371" i="3"/>
  <c r="CB371" i="3"/>
  <c r="CC371" i="3"/>
  <c r="CD371" i="3"/>
  <c r="CE371" i="3"/>
  <c r="CF371" i="3"/>
  <c r="CG371" i="3"/>
  <c r="CH371" i="3"/>
  <c r="CI371" i="3"/>
  <c r="CJ371" i="3"/>
  <c r="CK371" i="3"/>
  <c r="CM371" i="3"/>
  <c r="CN371" i="3"/>
  <c r="BQ371" i="3" s="1"/>
  <c r="CO371" i="3"/>
  <c r="CP371" i="3"/>
  <c r="BX372" i="3"/>
  <c r="BY372" i="3"/>
  <c r="BZ372" i="3"/>
  <c r="CA372" i="3"/>
  <c r="CB372" i="3"/>
  <c r="CC372" i="3"/>
  <c r="CD372" i="3"/>
  <c r="CE372" i="3"/>
  <c r="CF372" i="3"/>
  <c r="CG372" i="3"/>
  <c r="CH372" i="3"/>
  <c r="CI372" i="3"/>
  <c r="CJ372" i="3"/>
  <c r="CK372" i="3"/>
  <c r="CM372" i="3"/>
  <c r="CN372" i="3"/>
  <c r="CO372" i="3"/>
  <c r="CP372" i="3"/>
  <c r="BX373" i="3"/>
  <c r="BY373" i="3"/>
  <c r="BZ373" i="3"/>
  <c r="CA373" i="3"/>
  <c r="CB373" i="3"/>
  <c r="CC373" i="3"/>
  <c r="CD373" i="3"/>
  <c r="CE373" i="3"/>
  <c r="CF373" i="3"/>
  <c r="CG373" i="3"/>
  <c r="CH373" i="3"/>
  <c r="CI373" i="3"/>
  <c r="CJ373" i="3"/>
  <c r="CK373" i="3"/>
  <c r="CM373" i="3"/>
  <c r="CN373" i="3"/>
  <c r="CO373" i="3"/>
  <c r="CP373" i="3"/>
  <c r="BX374" i="3"/>
  <c r="BY374" i="3"/>
  <c r="BZ374" i="3"/>
  <c r="CA374" i="3"/>
  <c r="CB374" i="3"/>
  <c r="CC374" i="3"/>
  <c r="CD374" i="3"/>
  <c r="CE374" i="3"/>
  <c r="CF374" i="3"/>
  <c r="CG374" i="3"/>
  <c r="CH374" i="3"/>
  <c r="CI374" i="3"/>
  <c r="CJ374" i="3"/>
  <c r="CK374" i="3"/>
  <c r="CM374" i="3"/>
  <c r="CN374" i="3"/>
  <c r="CO374" i="3"/>
  <c r="CP374" i="3"/>
  <c r="BX375" i="3"/>
  <c r="BY375" i="3"/>
  <c r="BZ375" i="3"/>
  <c r="CA375" i="3"/>
  <c r="CB375" i="3"/>
  <c r="CC375" i="3"/>
  <c r="CD375" i="3"/>
  <c r="CE375" i="3"/>
  <c r="CF375" i="3"/>
  <c r="CG375" i="3"/>
  <c r="CH375" i="3"/>
  <c r="CI375" i="3"/>
  <c r="CJ375" i="3"/>
  <c r="CK375" i="3"/>
  <c r="CM375" i="3"/>
  <c r="CN375" i="3"/>
  <c r="BN375" i="3" s="1"/>
  <c r="CO375" i="3"/>
  <c r="CP375" i="3"/>
  <c r="BX376" i="3"/>
  <c r="BY376" i="3"/>
  <c r="BZ376" i="3"/>
  <c r="CA376" i="3"/>
  <c r="CB376" i="3"/>
  <c r="CC376" i="3"/>
  <c r="CD376" i="3"/>
  <c r="CE376" i="3"/>
  <c r="CF376" i="3"/>
  <c r="CG376" i="3"/>
  <c r="CH376" i="3"/>
  <c r="CI376" i="3"/>
  <c r="CJ376" i="3"/>
  <c r="CK376" i="3"/>
  <c r="CM376" i="3"/>
  <c r="CN376" i="3"/>
  <c r="CO376" i="3"/>
  <c r="CP376" i="3"/>
  <c r="BX377" i="3"/>
  <c r="BY377" i="3"/>
  <c r="BZ377" i="3"/>
  <c r="CA377" i="3"/>
  <c r="CB377" i="3"/>
  <c r="CC377" i="3"/>
  <c r="CD377" i="3"/>
  <c r="CE377" i="3"/>
  <c r="CF377" i="3"/>
  <c r="CG377" i="3"/>
  <c r="CH377" i="3"/>
  <c r="CI377" i="3"/>
  <c r="CJ377" i="3"/>
  <c r="CK377" i="3"/>
  <c r="CM377" i="3"/>
  <c r="CN377" i="3"/>
  <c r="BT377" i="3" s="1"/>
  <c r="CO377" i="3"/>
  <c r="CP377" i="3"/>
  <c r="BX378" i="3"/>
  <c r="BY378" i="3"/>
  <c r="BZ378" i="3"/>
  <c r="CA378" i="3"/>
  <c r="CB378" i="3"/>
  <c r="CC378" i="3"/>
  <c r="CD378" i="3"/>
  <c r="CE378" i="3"/>
  <c r="CF378" i="3"/>
  <c r="CG378" i="3"/>
  <c r="CH378" i="3"/>
  <c r="CI378" i="3"/>
  <c r="CJ378" i="3"/>
  <c r="CK378" i="3"/>
  <c r="CM378" i="3"/>
  <c r="CN378" i="3"/>
  <c r="CO378" i="3"/>
  <c r="CP378" i="3"/>
  <c r="BX379" i="3"/>
  <c r="BY379" i="3"/>
  <c r="BZ379" i="3"/>
  <c r="CA379" i="3"/>
  <c r="CB379" i="3"/>
  <c r="CC379" i="3"/>
  <c r="CD379" i="3"/>
  <c r="CE379" i="3"/>
  <c r="CF379" i="3"/>
  <c r="CG379" i="3"/>
  <c r="CH379" i="3"/>
  <c r="CI379" i="3"/>
  <c r="CJ379" i="3"/>
  <c r="CK379" i="3"/>
  <c r="CM379" i="3"/>
  <c r="CN379" i="3"/>
  <c r="BR379" i="3" s="1"/>
  <c r="CO379" i="3"/>
  <c r="CP379" i="3"/>
  <c r="BX380" i="3"/>
  <c r="BY380" i="3"/>
  <c r="BZ380" i="3"/>
  <c r="CA380" i="3"/>
  <c r="CB380" i="3"/>
  <c r="CC380" i="3"/>
  <c r="CD380" i="3"/>
  <c r="CE380" i="3"/>
  <c r="CF380" i="3"/>
  <c r="CG380" i="3"/>
  <c r="CH380" i="3"/>
  <c r="CI380" i="3"/>
  <c r="CJ380" i="3"/>
  <c r="CK380" i="3"/>
  <c r="CM380" i="3"/>
  <c r="CN380" i="3"/>
  <c r="CO380" i="3"/>
  <c r="CP380" i="3"/>
  <c r="BX381" i="3"/>
  <c r="BY381" i="3"/>
  <c r="BZ381" i="3"/>
  <c r="CA381" i="3"/>
  <c r="CB381" i="3"/>
  <c r="CC381" i="3"/>
  <c r="CD381" i="3"/>
  <c r="CE381" i="3"/>
  <c r="CF381" i="3"/>
  <c r="CG381" i="3"/>
  <c r="CH381" i="3"/>
  <c r="CI381" i="3"/>
  <c r="CJ381" i="3"/>
  <c r="CK381" i="3"/>
  <c r="CM381" i="3"/>
  <c r="CN381" i="3"/>
  <c r="CO381" i="3"/>
  <c r="CP381" i="3"/>
  <c r="BX382" i="3"/>
  <c r="BY382" i="3"/>
  <c r="BZ382" i="3"/>
  <c r="CA382" i="3"/>
  <c r="CB382" i="3"/>
  <c r="CC382" i="3"/>
  <c r="CD382" i="3"/>
  <c r="CE382" i="3"/>
  <c r="CF382" i="3"/>
  <c r="CG382" i="3"/>
  <c r="CH382" i="3"/>
  <c r="CI382" i="3"/>
  <c r="CJ382" i="3"/>
  <c r="CK382" i="3"/>
  <c r="CM382" i="3"/>
  <c r="CN382" i="3"/>
  <c r="CO382" i="3"/>
  <c r="CP382" i="3"/>
  <c r="BX383" i="3"/>
  <c r="BY383" i="3"/>
  <c r="BZ383" i="3"/>
  <c r="CA383" i="3"/>
  <c r="CB383" i="3"/>
  <c r="CC383" i="3"/>
  <c r="CD383" i="3"/>
  <c r="CE383" i="3"/>
  <c r="CF383" i="3"/>
  <c r="CG383" i="3"/>
  <c r="CH383" i="3"/>
  <c r="CI383" i="3"/>
  <c r="CJ383" i="3"/>
  <c r="CK383" i="3"/>
  <c r="CM383" i="3"/>
  <c r="CN383" i="3"/>
  <c r="BT383" i="3" s="1"/>
  <c r="CO383" i="3"/>
  <c r="CP383" i="3"/>
  <c r="BX384" i="3"/>
  <c r="BY384" i="3"/>
  <c r="BZ384" i="3"/>
  <c r="CA384" i="3"/>
  <c r="CB384" i="3"/>
  <c r="CC384" i="3"/>
  <c r="CD384" i="3"/>
  <c r="CE384" i="3"/>
  <c r="CF384" i="3"/>
  <c r="CG384" i="3"/>
  <c r="CH384" i="3"/>
  <c r="CI384" i="3"/>
  <c r="CJ384" i="3"/>
  <c r="CK384" i="3"/>
  <c r="CM384" i="3"/>
  <c r="CN384" i="3"/>
  <c r="CO384" i="3"/>
  <c r="CP384" i="3"/>
  <c r="BX385" i="3"/>
  <c r="BY385" i="3"/>
  <c r="BZ385" i="3"/>
  <c r="CA385" i="3"/>
  <c r="CB385" i="3"/>
  <c r="CC385" i="3"/>
  <c r="CD385" i="3"/>
  <c r="CE385" i="3"/>
  <c r="CF385" i="3"/>
  <c r="CG385" i="3"/>
  <c r="CH385" i="3"/>
  <c r="CI385" i="3"/>
  <c r="CJ385" i="3"/>
  <c r="CK385" i="3"/>
  <c r="CM385" i="3"/>
  <c r="CN385" i="3"/>
  <c r="BM385" i="3" s="1"/>
  <c r="CO385" i="3"/>
  <c r="CP385" i="3"/>
  <c r="BX386" i="3"/>
  <c r="BY386" i="3"/>
  <c r="BZ386" i="3"/>
  <c r="CA386" i="3"/>
  <c r="CB386" i="3"/>
  <c r="CC386" i="3"/>
  <c r="CD386" i="3"/>
  <c r="CE386" i="3"/>
  <c r="CF386" i="3"/>
  <c r="CG386" i="3"/>
  <c r="CH386" i="3"/>
  <c r="CI386" i="3"/>
  <c r="CJ386" i="3"/>
  <c r="CK386" i="3"/>
  <c r="CM386" i="3"/>
  <c r="CN386" i="3"/>
  <c r="CO386" i="3"/>
  <c r="CP386" i="3"/>
  <c r="BX387" i="3"/>
  <c r="BY387" i="3"/>
  <c r="BZ387" i="3"/>
  <c r="CA387" i="3"/>
  <c r="CB387" i="3"/>
  <c r="CC387" i="3"/>
  <c r="CD387" i="3"/>
  <c r="CE387" i="3"/>
  <c r="CF387" i="3"/>
  <c r="CG387" i="3"/>
  <c r="CH387" i="3"/>
  <c r="CI387" i="3"/>
  <c r="CJ387" i="3"/>
  <c r="CK387" i="3"/>
  <c r="CM387" i="3"/>
  <c r="CN387" i="3"/>
  <c r="BS387" i="3" s="1"/>
  <c r="CO387" i="3"/>
  <c r="CP387" i="3"/>
  <c r="BX388" i="3"/>
  <c r="BY388" i="3"/>
  <c r="BZ388" i="3"/>
  <c r="CA388" i="3"/>
  <c r="CB388" i="3"/>
  <c r="CC388" i="3"/>
  <c r="CD388" i="3"/>
  <c r="CE388" i="3"/>
  <c r="CF388" i="3"/>
  <c r="CG388" i="3"/>
  <c r="CH388" i="3"/>
  <c r="CI388" i="3"/>
  <c r="CJ388" i="3"/>
  <c r="CK388" i="3"/>
  <c r="CM388" i="3"/>
  <c r="CN388" i="3"/>
  <c r="CO388" i="3"/>
  <c r="CP388" i="3"/>
  <c r="BX389" i="3"/>
  <c r="BY389" i="3"/>
  <c r="BZ389" i="3"/>
  <c r="CA389" i="3"/>
  <c r="CB389" i="3"/>
  <c r="CC389" i="3"/>
  <c r="CD389" i="3"/>
  <c r="CE389" i="3"/>
  <c r="CF389" i="3"/>
  <c r="CG389" i="3"/>
  <c r="CH389" i="3"/>
  <c r="CI389" i="3"/>
  <c r="CJ389" i="3"/>
  <c r="CK389" i="3"/>
  <c r="CM389" i="3"/>
  <c r="CN389" i="3"/>
  <c r="CO389" i="3"/>
  <c r="CP389" i="3"/>
  <c r="BX390" i="3"/>
  <c r="BY390" i="3"/>
  <c r="BZ390" i="3"/>
  <c r="CA390" i="3"/>
  <c r="CB390" i="3"/>
  <c r="CC390" i="3"/>
  <c r="CD390" i="3"/>
  <c r="CE390" i="3"/>
  <c r="CF390" i="3"/>
  <c r="CG390" i="3"/>
  <c r="CH390" i="3"/>
  <c r="CI390" i="3"/>
  <c r="CJ390" i="3"/>
  <c r="CK390" i="3"/>
  <c r="CM390" i="3"/>
  <c r="CN390" i="3"/>
  <c r="CO390" i="3"/>
  <c r="CP390" i="3"/>
  <c r="BX391" i="3"/>
  <c r="BY391" i="3"/>
  <c r="BZ391" i="3"/>
  <c r="CA391" i="3"/>
  <c r="CB391" i="3"/>
  <c r="CC391" i="3"/>
  <c r="CD391" i="3"/>
  <c r="CE391" i="3"/>
  <c r="CF391" i="3"/>
  <c r="CG391" i="3"/>
  <c r="CH391" i="3"/>
  <c r="CI391" i="3"/>
  <c r="CJ391" i="3"/>
  <c r="CK391" i="3"/>
  <c r="CM391" i="3"/>
  <c r="CN391" i="3"/>
  <c r="BS391" i="3" s="1"/>
  <c r="CO391" i="3"/>
  <c r="CP391" i="3"/>
  <c r="BX392" i="3"/>
  <c r="BY392" i="3"/>
  <c r="BZ392" i="3"/>
  <c r="CA392" i="3"/>
  <c r="CB392" i="3"/>
  <c r="CC392" i="3"/>
  <c r="CD392" i="3"/>
  <c r="CE392" i="3"/>
  <c r="CF392" i="3"/>
  <c r="CG392" i="3"/>
  <c r="CH392" i="3"/>
  <c r="CI392" i="3"/>
  <c r="CJ392" i="3"/>
  <c r="CK392" i="3"/>
  <c r="CM392" i="3"/>
  <c r="CN392" i="3"/>
  <c r="CO392" i="3"/>
  <c r="CP392" i="3"/>
  <c r="BX393" i="3"/>
  <c r="BY393" i="3"/>
  <c r="BZ393" i="3"/>
  <c r="CA393" i="3"/>
  <c r="CB393" i="3"/>
  <c r="CC393" i="3"/>
  <c r="CD393" i="3"/>
  <c r="CE393" i="3"/>
  <c r="CF393" i="3"/>
  <c r="CG393" i="3"/>
  <c r="CH393" i="3"/>
  <c r="CI393" i="3"/>
  <c r="CJ393" i="3"/>
  <c r="CK393" i="3"/>
  <c r="CM393" i="3"/>
  <c r="CN393" i="3"/>
  <c r="CO393" i="3"/>
  <c r="CP393" i="3"/>
  <c r="BX394" i="3"/>
  <c r="BY394" i="3"/>
  <c r="BZ394" i="3"/>
  <c r="CA394" i="3"/>
  <c r="CB394" i="3"/>
  <c r="CC394" i="3"/>
  <c r="CD394" i="3"/>
  <c r="CE394" i="3"/>
  <c r="CF394" i="3"/>
  <c r="CG394" i="3"/>
  <c r="CH394" i="3"/>
  <c r="CI394" i="3"/>
  <c r="CJ394" i="3"/>
  <c r="CK394" i="3"/>
  <c r="CM394" i="3"/>
  <c r="CN394" i="3"/>
  <c r="CO394" i="3"/>
  <c r="CP394" i="3"/>
  <c r="BX395" i="3"/>
  <c r="BY395" i="3"/>
  <c r="BZ395" i="3"/>
  <c r="CA395" i="3"/>
  <c r="CB395" i="3"/>
  <c r="CC395" i="3"/>
  <c r="CD395" i="3"/>
  <c r="CE395" i="3"/>
  <c r="CF395" i="3"/>
  <c r="CG395" i="3"/>
  <c r="CH395" i="3"/>
  <c r="CI395" i="3"/>
  <c r="CJ395" i="3"/>
  <c r="CK395" i="3"/>
  <c r="CM395" i="3"/>
  <c r="CN395" i="3"/>
  <c r="CO395" i="3"/>
  <c r="CP395" i="3"/>
  <c r="BX396" i="3"/>
  <c r="BY396" i="3"/>
  <c r="BZ396" i="3"/>
  <c r="CA396" i="3"/>
  <c r="CB396" i="3"/>
  <c r="CC396" i="3"/>
  <c r="CD396" i="3"/>
  <c r="CE396" i="3"/>
  <c r="CF396" i="3"/>
  <c r="CG396" i="3"/>
  <c r="CH396" i="3"/>
  <c r="CI396" i="3"/>
  <c r="CJ396" i="3"/>
  <c r="CK396" i="3"/>
  <c r="CM396" i="3"/>
  <c r="CN396" i="3"/>
  <c r="CO396" i="3"/>
  <c r="CP396" i="3"/>
  <c r="BX397" i="3"/>
  <c r="BY397" i="3"/>
  <c r="BZ397" i="3"/>
  <c r="CA397" i="3"/>
  <c r="CB397" i="3"/>
  <c r="CC397" i="3"/>
  <c r="CD397" i="3"/>
  <c r="CE397" i="3"/>
  <c r="CF397" i="3"/>
  <c r="CG397" i="3"/>
  <c r="CH397" i="3"/>
  <c r="CI397" i="3"/>
  <c r="CJ397" i="3"/>
  <c r="CK397" i="3"/>
  <c r="CM397" i="3"/>
  <c r="CN397" i="3"/>
  <c r="CO397" i="3"/>
  <c r="CP397" i="3"/>
  <c r="BX398" i="3"/>
  <c r="BY398" i="3"/>
  <c r="BZ398" i="3"/>
  <c r="CA398" i="3"/>
  <c r="CB398" i="3"/>
  <c r="CC398" i="3"/>
  <c r="CD398" i="3"/>
  <c r="CE398" i="3"/>
  <c r="CF398" i="3"/>
  <c r="CG398" i="3"/>
  <c r="CH398" i="3"/>
  <c r="CI398" i="3"/>
  <c r="CJ398" i="3"/>
  <c r="CK398" i="3"/>
  <c r="CM398" i="3"/>
  <c r="CN398" i="3"/>
  <c r="CO398" i="3"/>
  <c r="CP398" i="3"/>
  <c r="BX399" i="3"/>
  <c r="BY399" i="3"/>
  <c r="BZ399" i="3"/>
  <c r="CA399" i="3"/>
  <c r="CB399" i="3"/>
  <c r="CC399" i="3"/>
  <c r="CD399" i="3"/>
  <c r="CE399" i="3"/>
  <c r="CF399" i="3"/>
  <c r="CG399" i="3"/>
  <c r="CH399" i="3"/>
  <c r="CI399" i="3"/>
  <c r="CJ399" i="3"/>
  <c r="CK399" i="3"/>
  <c r="CM399" i="3"/>
  <c r="CN399" i="3"/>
  <c r="CO399" i="3"/>
  <c r="CP399" i="3"/>
  <c r="BX400" i="3"/>
  <c r="BY400" i="3"/>
  <c r="BZ400" i="3"/>
  <c r="CA400" i="3"/>
  <c r="CB400" i="3"/>
  <c r="CC400" i="3"/>
  <c r="CD400" i="3"/>
  <c r="CE400" i="3"/>
  <c r="CF400" i="3"/>
  <c r="CG400" i="3"/>
  <c r="CH400" i="3"/>
  <c r="CI400" i="3"/>
  <c r="CJ400" i="3"/>
  <c r="CK400" i="3"/>
  <c r="CM400" i="3"/>
  <c r="CN400" i="3"/>
  <c r="CO400" i="3"/>
  <c r="CP400" i="3"/>
  <c r="BX401" i="3"/>
  <c r="BY401" i="3"/>
  <c r="BZ401" i="3"/>
  <c r="CA401" i="3"/>
  <c r="CB401" i="3"/>
  <c r="CC401" i="3"/>
  <c r="CD401" i="3"/>
  <c r="CE401" i="3"/>
  <c r="CF401" i="3"/>
  <c r="CG401" i="3"/>
  <c r="CH401" i="3"/>
  <c r="CI401" i="3"/>
  <c r="CJ401" i="3"/>
  <c r="CK401" i="3"/>
  <c r="CM401" i="3"/>
  <c r="CN401" i="3"/>
  <c r="BU401" i="3" s="1"/>
  <c r="CO401" i="3"/>
  <c r="CP401" i="3"/>
  <c r="BX402" i="3"/>
  <c r="BY402" i="3"/>
  <c r="BZ402" i="3"/>
  <c r="CA402" i="3"/>
  <c r="CB402" i="3"/>
  <c r="CC402" i="3"/>
  <c r="CD402" i="3"/>
  <c r="CE402" i="3"/>
  <c r="CF402" i="3"/>
  <c r="CG402" i="3"/>
  <c r="CH402" i="3"/>
  <c r="CI402" i="3"/>
  <c r="CJ402" i="3"/>
  <c r="CK402" i="3"/>
  <c r="CM402" i="3"/>
  <c r="CN402" i="3"/>
  <c r="CO402" i="3"/>
  <c r="CP402" i="3"/>
  <c r="BX403" i="3"/>
  <c r="BY403" i="3"/>
  <c r="BZ403" i="3"/>
  <c r="CA403" i="3"/>
  <c r="CB403" i="3"/>
  <c r="CC403" i="3"/>
  <c r="CD403" i="3"/>
  <c r="CE403" i="3"/>
  <c r="CF403" i="3"/>
  <c r="CG403" i="3"/>
  <c r="CH403" i="3"/>
  <c r="CI403" i="3"/>
  <c r="CJ403" i="3"/>
  <c r="CK403" i="3"/>
  <c r="CM403" i="3"/>
  <c r="CN403" i="3"/>
  <c r="CO403" i="3"/>
  <c r="CP403" i="3"/>
  <c r="BX404" i="3"/>
  <c r="BY404" i="3"/>
  <c r="BZ404" i="3"/>
  <c r="CA404" i="3"/>
  <c r="CB404" i="3"/>
  <c r="CC404" i="3"/>
  <c r="CD404" i="3"/>
  <c r="CE404" i="3"/>
  <c r="CF404" i="3"/>
  <c r="CG404" i="3"/>
  <c r="CH404" i="3"/>
  <c r="CI404" i="3"/>
  <c r="CJ404" i="3"/>
  <c r="CK404" i="3"/>
  <c r="CM404" i="3"/>
  <c r="CN404" i="3"/>
  <c r="CO404" i="3"/>
  <c r="CP404" i="3"/>
  <c r="BX405" i="3"/>
  <c r="BY405" i="3"/>
  <c r="BZ405" i="3"/>
  <c r="CA405" i="3"/>
  <c r="CB405" i="3"/>
  <c r="CC405" i="3"/>
  <c r="CD405" i="3"/>
  <c r="CE405" i="3"/>
  <c r="CF405" i="3"/>
  <c r="CG405" i="3"/>
  <c r="CH405" i="3"/>
  <c r="CI405" i="3"/>
  <c r="CJ405" i="3"/>
  <c r="CK405" i="3"/>
  <c r="CM405" i="3"/>
  <c r="CN405" i="3"/>
  <c r="CO405" i="3"/>
  <c r="CP405" i="3"/>
  <c r="BX406" i="3"/>
  <c r="BY406" i="3"/>
  <c r="BZ406" i="3"/>
  <c r="CA406" i="3"/>
  <c r="CB406" i="3"/>
  <c r="CC406" i="3"/>
  <c r="CD406" i="3"/>
  <c r="CE406" i="3"/>
  <c r="CF406" i="3"/>
  <c r="CG406" i="3"/>
  <c r="CH406" i="3"/>
  <c r="CI406" i="3"/>
  <c r="CJ406" i="3"/>
  <c r="CK406" i="3"/>
  <c r="CM406" i="3"/>
  <c r="CN406" i="3"/>
  <c r="CO406" i="3"/>
  <c r="CP406" i="3"/>
  <c r="BX407" i="3"/>
  <c r="BY407" i="3"/>
  <c r="BZ407" i="3"/>
  <c r="CA407" i="3"/>
  <c r="CB407" i="3"/>
  <c r="CC407" i="3"/>
  <c r="CD407" i="3"/>
  <c r="CE407" i="3"/>
  <c r="CF407" i="3"/>
  <c r="CG407" i="3"/>
  <c r="CH407" i="3"/>
  <c r="CI407" i="3"/>
  <c r="CJ407" i="3"/>
  <c r="CK407" i="3"/>
  <c r="CM407" i="3"/>
  <c r="CN407" i="3"/>
  <c r="CO407" i="3"/>
  <c r="CP407" i="3"/>
  <c r="BX408" i="3"/>
  <c r="BY408" i="3"/>
  <c r="BZ408" i="3"/>
  <c r="CA408" i="3"/>
  <c r="CB408" i="3"/>
  <c r="CC408" i="3"/>
  <c r="CD408" i="3"/>
  <c r="CE408" i="3"/>
  <c r="CF408" i="3"/>
  <c r="CG408" i="3"/>
  <c r="CH408" i="3"/>
  <c r="CI408" i="3"/>
  <c r="CJ408" i="3"/>
  <c r="CK408" i="3"/>
  <c r="CM408" i="3"/>
  <c r="CN408" i="3"/>
  <c r="CO408" i="3"/>
  <c r="CP408" i="3"/>
  <c r="BX409" i="3"/>
  <c r="BY409" i="3"/>
  <c r="BZ409" i="3"/>
  <c r="CA409" i="3"/>
  <c r="CB409" i="3"/>
  <c r="CC409" i="3"/>
  <c r="CD409" i="3"/>
  <c r="CE409" i="3"/>
  <c r="CF409" i="3"/>
  <c r="CG409" i="3"/>
  <c r="CH409" i="3"/>
  <c r="CI409" i="3"/>
  <c r="CJ409" i="3"/>
  <c r="CK409" i="3"/>
  <c r="CM409" i="3"/>
  <c r="CN409" i="3"/>
  <c r="BQ409" i="3" s="1"/>
  <c r="CO409" i="3"/>
  <c r="CP409" i="3"/>
  <c r="BX410" i="3"/>
  <c r="BY410" i="3"/>
  <c r="BZ410" i="3"/>
  <c r="CA410" i="3"/>
  <c r="CB410" i="3"/>
  <c r="CC410" i="3"/>
  <c r="CD410" i="3"/>
  <c r="CE410" i="3"/>
  <c r="CF410" i="3"/>
  <c r="CG410" i="3"/>
  <c r="CH410" i="3"/>
  <c r="CI410" i="3"/>
  <c r="CJ410" i="3"/>
  <c r="CK410" i="3"/>
  <c r="CM410" i="3"/>
  <c r="CN410" i="3"/>
  <c r="CO410" i="3"/>
  <c r="CP410" i="3"/>
  <c r="BX411" i="3"/>
  <c r="BY411" i="3"/>
  <c r="BZ411" i="3"/>
  <c r="CA411" i="3"/>
  <c r="CB411" i="3"/>
  <c r="CC411" i="3"/>
  <c r="CD411" i="3"/>
  <c r="CE411" i="3"/>
  <c r="CF411" i="3"/>
  <c r="CG411" i="3"/>
  <c r="CH411" i="3"/>
  <c r="CI411" i="3"/>
  <c r="CJ411" i="3"/>
  <c r="CK411" i="3"/>
  <c r="CM411" i="3"/>
  <c r="CN411" i="3"/>
  <c r="CO411" i="3"/>
  <c r="CP411" i="3"/>
  <c r="BX412" i="3"/>
  <c r="BY412" i="3"/>
  <c r="BZ412" i="3"/>
  <c r="CA412" i="3"/>
  <c r="CB412" i="3"/>
  <c r="CC412" i="3"/>
  <c r="CD412" i="3"/>
  <c r="CE412" i="3"/>
  <c r="CF412" i="3"/>
  <c r="CG412" i="3"/>
  <c r="CH412" i="3"/>
  <c r="CI412" i="3"/>
  <c r="CJ412" i="3"/>
  <c r="CK412" i="3"/>
  <c r="CM412" i="3"/>
  <c r="CN412" i="3"/>
  <c r="CO412" i="3"/>
  <c r="CP412" i="3"/>
  <c r="BX413" i="3"/>
  <c r="BY413" i="3"/>
  <c r="BZ413" i="3"/>
  <c r="CA413" i="3"/>
  <c r="CB413" i="3"/>
  <c r="CC413" i="3"/>
  <c r="CD413" i="3"/>
  <c r="CE413" i="3"/>
  <c r="CF413" i="3"/>
  <c r="CG413" i="3"/>
  <c r="CH413" i="3"/>
  <c r="CI413" i="3"/>
  <c r="CJ413" i="3"/>
  <c r="CK413" i="3"/>
  <c r="CM413" i="3"/>
  <c r="CN413" i="3"/>
  <c r="CO413" i="3"/>
  <c r="CP413" i="3"/>
  <c r="BX414" i="3"/>
  <c r="BY414" i="3"/>
  <c r="BZ414" i="3"/>
  <c r="CA414" i="3"/>
  <c r="CB414" i="3"/>
  <c r="CC414" i="3"/>
  <c r="CD414" i="3"/>
  <c r="CE414" i="3"/>
  <c r="CF414" i="3"/>
  <c r="CG414" i="3"/>
  <c r="CH414" i="3"/>
  <c r="CI414" i="3"/>
  <c r="CJ414" i="3"/>
  <c r="CK414" i="3"/>
  <c r="CM414" i="3"/>
  <c r="CN414" i="3"/>
  <c r="CO414" i="3"/>
  <c r="CP414" i="3"/>
  <c r="BX415" i="3"/>
  <c r="BY415" i="3"/>
  <c r="BZ415" i="3"/>
  <c r="CA415" i="3"/>
  <c r="CB415" i="3"/>
  <c r="CC415" i="3"/>
  <c r="CD415" i="3"/>
  <c r="CE415" i="3"/>
  <c r="CF415" i="3"/>
  <c r="CG415" i="3"/>
  <c r="CH415" i="3"/>
  <c r="CI415" i="3"/>
  <c r="CJ415" i="3"/>
  <c r="CK415" i="3"/>
  <c r="CM415" i="3"/>
  <c r="CN415" i="3"/>
  <c r="BR415" i="3" s="1"/>
  <c r="CO415" i="3"/>
  <c r="CP415" i="3"/>
  <c r="BX416" i="3"/>
  <c r="BY416" i="3"/>
  <c r="BZ416" i="3"/>
  <c r="CA416" i="3"/>
  <c r="CB416" i="3"/>
  <c r="CC416" i="3"/>
  <c r="CD416" i="3"/>
  <c r="CE416" i="3"/>
  <c r="CF416" i="3"/>
  <c r="CG416" i="3"/>
  <c r="CH416" i="3"/>
  <c r="CI416" i="3"/>
  <c r="CJ416" i="3"/>
  <c r="CK416" i="3"/>
  <c r="CM416" i="3"/>
  <c r="CN416" i="3"/>
  <c r="CO416" i="3"/>
  <c r="CP416" i="3"/>
  <c r="BX417" i="3"/>
  <c r="BY417" i="3"/>
  <c r="BZ417" i="3"/>
  <c r="CA417" i="3"/>
  <c r="CB417" i="3"/>
  <c r="CC417" i="3"/>
  <c r="CD417" i="3"/>
  <c r="CE417" i="3"/>
  <c r="CF417" i="3"/>
  <c r="CG417" i="3"/>
  <c r="CH417" i="3"/>
  <c r="CI417" i="3"/>
  <c r="CJ417" i="3"/>
  <c r="CK417" i="3"/>
  <c r="CM417" i="3"/>
  <c r="CN417" i="3"/>
  <c r="CO417" i="3"/>
  <c r="CP417" i="3"/>
  <c r="BX418" i="3"/>
  <c r="BY418" i="3"/>
  <c r="BZ418" i="3"/>
  <c r="CA418" i="3"/>
  <c r="CB418" i="3"/>
  <c r="CC418" i="3"/>
  <c r="CD418" i="3"/>
  <c r="CE418" i="3"/>
  <c r="CF418" i="3"/>
  <c r="CG418" i="3"/>
  <c r="CH418" i="3"/>
  <c r="CI418" i="3"/>
  <c r="CJ418" i="3"/>
  <c r="CK418" i="3"/>
  <c r="CM418" i="3"/>
  <c r="CN418" i="3"/>
  <c r="CO418" i="3"/>
  <c r="CP418" i="3"/>
  <c r="BX419" i="3"/>
  <c r="BY419" i="3"/>
  <c r="BZ419" i="3"/>
  <c r="CA419" i="3"/>
  <c r="CB419" i="3"/>
  <c r="CC419" i="3"/>
  <c r="CD419" i="3"/>
  <c r="CE419" i="3"/>
  <c r="CF419" i="3"/>
  <c r="CG419" i="3"/>
  <c r="CH419" i="3"/>
  <c r="CI419" i="3"/>
  <c r="CJ419" i="3"/>
  <c r="CK419" i="3"/>
  <c r="CM419" i="3"/>
  <c r="CN419" i="3"/>
  <c r="BO419" i="3" s="1"/>
  <c r="CO419" i="3"/>
  <c r="CP419" i="3"/>
  <c r="BX420" i="3"/>
  <c r="BY420" i="3"/>
  <c r="BZ420" i="3"/>
  <c r="CA420" i="3"/>
  <c r="CB420" i="3"/>
  <c r="CC420" i="3"/>
  <c r="CD420" i="3"/>
  <c r="CE420" i="3"/>
  <c r="CF420" i="3"/>
  <c r="CG420" i="3"/>
  <c r="CH420" i="3"/>
  <c r="CI420" i="3"/>
  <c r="CJ420" i="3"/>
  <c r="CK420" i="3"/>
  <c r="CM420" i="3"/>
  <c r="CN420" i="3"/>
  <c r="CO420" i="3"/>
  <c r="CP420" i="3"/>
  <c r="BX421" i="3"/>
  <c r="BY421" i="3"/>
  <c r="BZ421" i="3"/>
  <c r="CA421" i="3"/>
  <c r="CB421" i="3"/>
  <c r="CC421" i="3"/>
  <c r="CD421" i="3"/>
  <c r="CE421" i="3"/>
  <c r="CF421" i="3"/>
  <c r="CG421" i="3"/>
  <c r="CH421" i="3"/>
  <c r="CI421" i="3"/>
  <c r="CJ421" i="3"/>
  <c r="CK421" i="3"/>
  <c r="CM421" i="3"/>
  <c r="CN421" i="3"/>
  <c r="CO421" i="3"/>
  <c r="CP421" i="3"/>
  <c r="BX422" i="3"/>
  <c r="BY422" i="3"/>
  <c r="BZ422" i="3"/>
  <c r="CA422" i="3"/>
  <c r="CB422" i="3"/>
  <c r="CC422" i="3"/>
  <c r="CD422" i="3"/>
  <c r="CE422" i="3"/>
  <c r="CF422" i="3"/>
  <c r="CG422" i="3"/>
  <c r="CH422" i="3"/>
  <c r="CI422" i="3"/>
  <c r="CJ422" i="3"/>
  <c r="CK422" i="3"/>
  <c r="CM422" i="3"/>
  <c r="CN422" i="3"/>
  <c r="CO422" i="3"/>
  <c r="CP422" i="3"/>
  <c r="BX423" i="3"/>
  <c r="BY423" i="3"/>
  <c r="BZ423" i="3"/>
  <c r="CA423" i="3"/>
  <c r="CB423" i="3"/>
  <c r="CC423" i="3"/>
  <c r="CD423" i="3"/>
  <c r="CE423" i="3"/>
  <c r="CF423" i="3"/>
  <c r="CG423" i="3"/>
  <c r="CH423" i="3"/>
  <c r="CI423" i="3"/>
  <c r="CJ423" i="3"/>
  <c r="CK423" i="3"/>
  <c r="CM423" i="3"/>
  <c r="CN423" i="3"/>
  <c r="BN423" i="3" s="1"/>
  <c r="CO423" i="3"/>
  <c r="CP423" i="3"/>
  <c r="BX424" i="3"/>
  <c r="BY424" i="3"/>
  <c r="BZ424" i="3"/>
  <c r="CA424" i="3"/>
  <c r="CB424" i="3"/>
  <c r="CC424" i="3"/>
  <c r="CD424" i="3"/>
  <c r="CE424" i="3"/>
  <c r="CF424" i="3"/>
  <c r="CG424" i="3"/>
  <c r="CH424" i="3"/>
  <c r="CI424" i="3"/>
  <c r="CJ424" i="3"/>
  <c r="CK424" i="3"/>
  <c r="CM424" i="3"/>
  <c r="CN424" i="3"/>
  <c r="CO424" i="3"/>
  <c r="CP424" i="3"/>
  <c r="BX425" i="3"/>
  <c r="BY425" i="3"/>
  <c r="BZ425" i="3"/>
  <c r="CA425" i="3"/>
  <c r="CB425" i="3"/>
  <c r="CC425" i="3"/>
  <c r="CD425" i="3"/>
  <c r="CE425" i="3"/>
  <c r="CF425" i="3"/>
  <c r="CG425" i="3"/>
  <c r="CH425" i="3"/>
  <c r="CI425" i="3"/>
  <c r="CJ425" i="3"/>
  <c r="CK425" i="3"/>
  <c r="CM425" i="3"/>
  <c r="CN425" i="3"/>
  <c r="CO425" i="3"/>
  <c r="CP425" i="3"/>
  <c r="BX426" i="3"/>
  <c r="BY426" i="3"/>
  <c r="BZ426" i="3"/>
  <c r="CA426" i="3"/>
  <c r="CB426" i="3"/>
  <c r="CC426" i="3"/>
  <c r="CD426" i="3"/>
  <c r="CE426" i="3"/>
  <c r="CF426" i="3"/>
  <c r="CG426" i="3"/>
  <c r="CH426" i="3"/>
  <c r="CI426" i="3"/>
  <c r="CJ426" i="3"/>
  <c r="CK426" i="3"/>
  <c r="CM426" i="3"/>
  <c r="CN426" i="3"/>
  <c r="CO426" i="3"/>
  <c r="CP426" i="3"/>
  <c r="BX427" i="3"/>
  <c r="BY427" i="3"/>
  <c r="BZ427" i="3"/>
  <c r="CA427" i="3"/>
  <c r="CB427" i="3"/>
  <c r="CC427" i="3"/>
  <c r="CD427" i="3"/>
  <c r="CE427" i="3"/>
  <c r="CF427" i="3"/>
  <c r="CG427" i="3"/>
  <c r="CH427" i="3"/>
  <c r="CI427" i="3"/>
  <c r="CJ427" i="3"/>
  <c r="CK427" i="3"/>
  <c r="CM427" i="3"/>
  <c r="CN427" i="3"/>
  <c r="BO427" i="3" s="1"/>
  <c r="CO427" i="3"/>
  <c r="CP427" i="3"/>
  <c r="BX428" i="3"/>
  <c r="BY428" i="3"/>
  <c r="BZ428" i="3"/>
  <c r="CA428" i="3"/>
  <c r="CB428" i="3"/>
  <c r="CC428" i="3"/>
  <c r="CD428" i="3"/>
  <c r="CE428" i="3"/>
  <c r="CF428" i="3"/>
  <c r="CG428" i="3"/>
  <c r="CH428" i="3"/>
  <c r="CI428" i="3"/>
  <c r="CJ428" i="3"/>
  <c r="CK428" i="3"/>
  <c r="CM428" i="3"/>
  <c r="CN428" i="3"/>
  <c r="CO428" i="3"/>
  <c r="CP428" i="3"/>
  <c r="BX429" i="3"/>
  <c r="BY429" i="3"/>
  <c r="BZ429" i="3"/>
  <c r="CA429" i="3"/>
  <c r="CB429" i="3"/>
  <c r="CC429" i="3"/>
  <c r="CD429" i="3"/>
  <c r="CE429" i="3"/>
  <c r="CF429" i="3"/>
  <c r="CG429" i="3"/>
  <c r="CH429" i="3"/>
  <c r="CI429" i="3"/>
  <c r="CJ429" i="3"/>
  <c r="CK429" i="3"/>
  <c r="CM429" i="3"/>
  <c r="CN429" i="3"/>
  <c r="CO429" i="3"/>
  <c r="CP429" i="3"/>
  <c r="BX430" i="3"/>
  <c r="BY430" i="3"/>
  <c r="BZ430" i="3"/>
  <c r="CA430" i="3"/>
  <c r="CB430" i="3"/>
  <c r="CC430" i="3"/>
  <c r="CD430" i="3"/>
  <c r="CE430" i="3"/>
  <c r="CF430" i="3"/>
  <c r="CG430" i="3"/>
  <c r="CH430" i="3"/>
  <c r="CI430" i="3"/>
  <c r="CJ430" i="3"/>
  <c r="CK430" i="3"/>
  <c r="CM430" i="3"/>
  <c r="CN430" i="3"/>
  <c r="CO430" i="3"/>
  <c r="CP430" i="3"/>
  <c r="BX431" i="3"/>
  <c r="BY431" i="3"/>
  <c r="BZ431" i="3"/>
  <c r="CA431" i="3"/>
  <c r="CB431" i="3"/>
  <c r="CC431" i="3"/>
  <c r="CD431" i="3"/>
  <c r="CE431" i="3"/>
  <c r="CF431" i="3"/>
  <c r="CG431" i="3"/>
  <c r="CH431" i="3"/>
  <c r="CI431" i="3"/>
  <c r="CJ431" i="3"/>
  <c r="CK431" i="3"/>
  <c r="CM431" i="3"/>
  <c r="CN431" i="3"/>
  <c r="BR431" i="3" s="1"/>
  <c r="CO431" i="3"/>
  <c r="CP431" i="3"/>
  <c r="BX432" i="3"/>
  <c r="BY432" i="3"/>
  <c r="BZ432" i="3"/>
  <c r="CA432" i="3"/>
  <c r="CB432" i="3"/>
  <c r="CC432" i="3"/>
  <c r="CD432" i="3"/>
  <c r="CE432" i="3"/>
  <c r="CF432" i="3"/>
  <c r="CG432" i="3"/>
  <c r="CH432" i="3"/>
  <c r="CI432" i="3"/>
  <c r="CJ432" i="3"/>
  <c r="CK432" i="3"/>
  <c r="CM432" i="3"/>
  <c r="CN432" i="3"/>
  <c r="CO432" i="3"/>
  <c r="CP432" i="3"/>
  <c r="BX433" i="3"/>
  <c r="BY433" i="3"/>
  <c r="BZ433" i="3"/>
  <c r="CA433" i="3"/>
  <c r="CB433" i="3"/>
  <c r="CC433" i="3"/>
  <c r="CD433" i="3"/>
  <c r="CE433" i="3"/>
  <c r="CF433" i="3"/>
  <c r="CG433" i="3"/>
  <c r="CH433" i="3"/>
  <c r="CI433" i="3"/>
  <c r="CJ433" i="3"/>
  <c r="CK433" i="3"/>
  <c r="CM433" i="3"/>
  <c r="CN433" i="3"/>
  <c r="BL433" i="3" s="1"/>
  <c r="CO433" i="3"/>
  <c r="CP433" i="3"/>
  <c r="BX434" i="3"/>
  <c r="BY434" i="3"/>
  <c r="BZ434" i="3"/>
  <c r="CA434" i="3"/>
  <c r="CB434" i="3"/>
  <c r="CC434" i="3"/>
  <c r="CD434" i="3"/>
  <c r="CE434" i="3"/>
  <c r="CF434" i="3"/>
  <c r="CG434" i="3"/>
  <c r="CH434" i="3"/>
  <c r="CI434" i="3"/>
  <c r="CJ434" i="3"/>
  <c r="CK434" i="3"/>
  <c r="CM434" i="3"/>
  <c r="CN434" i="3"/>
  <c r="CO434" i="3"/>
  <c r="CP434" i="3"/>
  <c r="BX435" i="3"/>
  <c r="BY435" i="3"/>
  <c r="BZ435" i="3"/>
  <c r="CA435" i="3"/>
  <c r="CB435" i="3"/>
  <c r="CC435" i="3"/>
  <c r="CD435" i="3"/>
  <c r="CE435" i="3"/>
  <c r="CF435" i="3"/>
  <c r="CG435" i="3"/>
  <c r="CH435" i="3"/>
  <c r="CI435" i="3"/>
  <c r="CJ435" i="3"/>
  <c r="CK435" i="3"/>
  <c r="CM435" i="3"/>
  <c r="CN435" i="3"/>
  <c r="BQ435" i="3" s="1"/>
  <c r="CO435" i="3"/>
  <c r="CP435" i="3"/>
  <c r="BX436" i="3"/>
  <c r="BY436" i="3"/>
  <c r="BZ436" i="3"/>
  <c r="CA436" i="3"/>
  <c r="CB436" i="3"/>
  <c r="CC436" i="3"/>
  <c r="CD436" i="3"/>
  <c r="CE436" i="3"/>
  <c r="CF436" i="3"/>
  <c r="CG436" i="3"/>
  <c r="CH436" i="3"/>
  <c r="CI436" i="3"/>
  <c r="CJ436" i="3"/>
  <c r="CK436" i="3"/>
  <c r="CM436" i="3"/>
  <c r="CN436" i="3"/>
  <c r="CO436" i="3"/>
  <c r="CP436" i="3"/>
  <c r="BX437" i="3"/>
  <c r="BY437" i="3"/>
  <c r="BZ437" i="3"/>
  <c r="CA437" i="3"/>
  <c r="CB437" i="3"/>
  <c r="CC437" i="3"/>
  <c r="CD437" i="3"/>
  <c r="CE437" i="3"/>
  <c r="CF437" i="3"/>
  <c r="CG437" i="3"/>
  <c r="CH437" i="3"/>
  <c r="CI437" i="3"/>
  <c r="CJ437" i="3"/>
  <c r="CK437" i="3"/>
  <c r="CM437" i="3"/>
  <c r="CN437" i="3"/>
  <c r="BM437" i="3" s="1"/>
  <c r="CO437" i="3"/>
  <c r="CP437" i="3"/>
  <c r="BX438" i="3"/>
  <c r="BY438" i="3"/>
  <c r="BZ438" i="3"/>
  <c r="CA438" i="3"/>
  <c r="CB438" i="3"/>
  <c r="CC438" i="3"/>
  <c r="CD438" i="3"/>
  <c r="CE438" i="3"/>
  <c r="CF438" i="3"/>
  <c r="CG438" i="3"/>
  <c r="CH438" i="3"/>
  <c r="CI438" i="3"/>
  <c r="CJ438" i="3"/>
  <c r="CK438" i="3"/>
  <c r="CM438" i="3"/>
  <c r="CN438" i="3"/>
  <c r="CO438" i="3"/>
  <c r="CP438" i="3"/>
  <c r="BX439" i="3"/>
  <c r="BY439" i="3"/>
  <c r="BZ439" i="3"/>
  <c r="CA439" i="3"/>
  <c r="CB439" i="3"/>
  <c r="CC439" i="3"/>
  <c r="CD439" i="3"/>
  <c r="CE439" i="3"/>
  <c r="CF439" i="3"/>
  <c r="CG439" i="3"/>
  <c r="CH439" i="3"/>
  <c r="CI439" i="3"/>
  <c r="CJ439" i="3"/>
  <c r="CK439" i="3"/>
  <c r="CM439" i="3"/>
  <c r="CN439" i="3"/>
  <c r="CO439" i="3"/>
  <c r="CP439" i="3"/>
  <c r="BX440" i="3"/>
  <c r="BY440" i="3"/>
  <c r="BZ440" i="3"/>
  <c r="CA440" i="3"/>
  <c r="CB440" i="3"/>
  <c r="CC440" i="3"/>
  <c r="CD440" i="3"/>
  <c r="CE440" i="3"/>
  <c r="CF440" i="3"/>
  <c r="CG440" i="3"/>
  <c r="CH440" i="3"/>
  <c r="CI440" i="3"/>
  <c r="CJ440" i="3"/>
  <c r="CK440" i="3"/>
  <c r="CM440" i="3"/>
  <c r="CN440" i="3"/>
  <c r="A440" i="3" s="1"/>
  <c r="CO440" i="3"/>
  <c r="CP440" i="3"/>
  <c r="BX441" i="3"/>
  <c r="BY441" i="3"/>
  <c r="BZ441" i="3"/>
  <c r="CA441" i="3"/>
  <c r="CB441" i="3"/>
  <c r="CC441" i="3"/>
  <c r="CD441" i="3"/>
  <c r="CE441" i="3"/>
  <c r="CF441" i="3"/>
  <c r="CG441" i="3"/>
  <c r="CH441" i="3"/>
  <c r="CI441" i="3"/>
  <c r="CJ441" i="3"/>
  <c r="CK441" i="3"/>
  <c r="CM441" i="3"/>
  <c r="CN441" i="3"/>
  <c r="CO441" i="3"/>
  <c r="CP441" i="3"/>
  <c r="BX442" i="3"/>
  <c r="BY442" i="3"/>
  <c r="BZ442" i="3"/>
  <c r="CA442" i="3"/>
  <c r="CB442" i="3"/>
  <c r="CC442" i="3"/>
  <c r="CD442" i="3"/>
  <c r="CE442" i="3"/>
  <c r="CF442" i="3"/>
  <c r="CG442" i="3"/>
  <c r="CH442" i="3"/>
  <c r="CI442" i="3"/>
  <c r="CJ442" i="3"/>
  <c r="CK442" i="3"/>
  <c r="CM442" i="3"/>
  <c r="CN442" i="3"/>
  <c r="A442" i="3" s="1"/>
  <c r="CO442" i="3"/>
  <c r="CP442" i="3"/>
  <c r="BX443" i="3"/>
  <c r="BY443" i="3"/>
  <c r="BZ443" i="3"/>
  <c r="CA443" i="3"/>
  <c r="CB443" i="3"/>
  <c r="CC443" i="3"/>
  <c r="CD443" i="3"/>
  <c r="CE443" i="3"/>
  <c r="CF443" i="3"/>
  <c r="CG443" i="3"/>
  <c r="CH443" i="3"/>
  <c r="CI443" i="3"/>
  <c r="CJ443" i="3"/>
  <c r="CK443" i="3"/>
  <c r="CM443" i="3"/>
  <c r="CN443" i="3"/>
  <c r="BP443" i="3" s="1"/>
  <c r="CO443" i="3"/>
  <c r="CP443" i="3"/>
  <c r="BX444" i="3"/>
  <c r="BY444" i="3"/>
  <c r="BZ444" i="3"/>
  <c r="CA444" i="3"/>
  <c r="CB444" i="3"/>
  <c r="CC444" i="3"/>
  <c r="CD444" i="3"/>
  <c r="CE444" i="3"/>
  <c r="CF444" i="3"/>
  <c r="CG444" i="3"/>
  <c r="CH444" i="3"/>
  <c r="CI444" i="3"/>
  <c r="CJ444" i="3"/>
  <c r="CK444" i="3"/>
  <c r="CM444" i="3"/>
  <c r="CN444" i="3"/>
  <c r="A444" i="3" s="1"/>
  <c r="CO444" i="3"/>
  <c r="CP444" i="3"/>
  <c r="BX445" i="3"/>
  <c r="BY445" i="3"/>
  <c r="BZ445" i="3"/>
  <c r="CA445" i="3"/>
  <c r="CB445" i="3"/>
  <c r="CC445" i="3"/>
  <c r="CD445" i="3"/>
  <c r="CE445" i="3"/>
  <c r="CF445" i="3"/>
  <c r="CG445" i="3"/>
  <c r="CH445" i="3"/>
  <c r="CI445" i="3"/>
  <c r="CJ445" i="3"/>
  <c r="CK445" i="3"/>
  <c r="CM445" i="3"/>
  <c r="CN445" i="3"/>
  <c r="BT445" i="3" s="1"/>
  <c r="CO445" i="3"/>
  <c r="CP445" i="3"/>
  <c r="BX446" i="3"/>
  <c r="BY446" i="3"/>
  <c r="BZ446" i="3"/>
  <c r="CA446" i="3"/>
  <c r="CB446" i="3"/>
  <c r="CC446" i="3"/>
  <c r="CD446" i="3"/>
  <c r="CE446" i="3"/>
  <c r="CF446" i="3"/>
  <c r="CG446" i="3"/>
  <c r="CH446" i="3"/>
  <c r="CI446" i="3"/>
  <c r="CJ446" i="3"/>
  <c r="CK446" i="3"/>
  <c r="CM446" i="3"/>
  <c r="CN446" i="3"/>
  <c r="A446" i="3" s="1"/>
  <c r="CO446" i="3"/>
  <c r="CP446" i="3"/>
  <c r="BX447" i="3"/>
  <c r="BY447" i="3"/>
  <c r="BZ447" i="3"/>
  <c r="CA447" i="3"/>
  <c r="CB447" i="3"/>
  <c r="CC447" i="3"/>
  <c r="CD447" i="3"/>
  <c r="CE447" i="3"/>
  <c r="CF447" i="3"/>
  <c r="CG447" i="3"/>
  <c r="CH447" i="3"/>
  <c r="CI447" i="3"/>
  <c r="CJ447" i="3"/>
  <c r="CK447" i="3"/>
  <c r="CM447" i="3"/>
  <c r="CN447" i="3"/>
  <c r="BL447" i="3" s="1"/>
  <c r="CO447" i="3"/>
  <c r="CP447" i="3"/>
  <c r="BX448" i="3"/>
  <c r="BY448" i="3"/>
  <c r="BZ448" i="3"/>
  <c r="CA448" i="3"/>
  <c r="CB448" i="3"/>
  <c r="CC448" i="3"/>
  <c r="CD448" i="3"/>
  <c r="CE448" i="3"/>
  <c r="CF448" i="3"/>
  <c r="CG448" i="3"/>
  <c r="CH448" i="3"/>
  <c r="CI448" i="3"/>
  <c r="CJ448" i="3"/>
  <c r="CK448" i="3"/>
  <c r="CM448" i="3"/>
  <c r="CN448" i="3"/>
  <c r="A448" i="3" s="1"/>
  <c r="CO448" i="3"/>
  <c r="CP448" i="3"/>
  <c r="BX449" i="3"/>
  <c r="BY449" i="3"/>
  <c r="BZ449" i="3"/>
  <c r="CA449" i="3"/>
  <c r="CB449" i="3"/>
  <c r="CC449" i="3"/>
  <c r="CD449" i="3"/>
  <c r="CE449" i="3"/>
  <c r="CF449" i="3"/>
  <c r="CG449" i="3"/>
  <c r="CH449" i="3"/>
  <c r="CI449" i="3"/>
  <c r="CJ449" i="3"/>
  <c r="CK449" i="3"/>
  <c r="CM449" i="3"/>
  <c r="CN449" i="3"/>
  <c r="BS449" i="3" s="1"/>
  <c r="CO449" i="3"/>
  <c r="CP449" i="3"/>
  <c r="BX450" i="3"/>
  <c r="BY450" i="3"/>
  <c r="BZ450" i="3"/>
  <c r="CA450" i="3"/>
  <c r="CB450" i="3"/>
  <c r="CC450" i="3"/>
  <c r="CD450" i="3"/>
  <c r="CE450" i="3"/>
  <c r="CF450" i="3"/>
  <c r="CG450" i="3"/>
  <c r="CH450" i="3"/>
  <c r="CI450" i="3"/>
  <c r="CJ450" i="3"/>
  <c r="CK450" i="3"/>
  <c r="CM450" i="3"/>
  <c r="CN450" i="3"/>
  <c r="A450" i="3" s="1"/>
  <c r="CO450" i="3"/>
  <c r="CP450" i="3"/>
  <c r="BX451" i="3"/>
  <c r="BY451" i="3"/>
  <c r="BZ451" i="3"/>
  <c r="CA451" i="3"/>
  <c r="CB451" i="3"/>
  <c r="CC451" i="3"/>
  <c r="CD451" i="3"/>
  <c r="CE451" i="3"/>
  <c r="CF451" i="3"/>
  <c r="CG451" i="3"/>
  <c r="CH451" i="3"/>
  <c r="CI451" i="3"/>
  <c r="CJ451" i="3"/>
  <c r="CK451" i="3"/>
  <c r="CM451" i="3"/>
  <c r="CN451" i="3"/>
  <c r="BN451" i="3" s="1"/>
  <c r="CO451" i="3"/>
  <c r="CP451" i="3"/>
  <c r="BX452" i="3"/>
  <c r="BY452" i="3"/>
  <c r="BZ452" i="3"/>
  <c r="CA452" i="3"/>
  <c r="CB452" i="3"/>
  <c r="CC452" i="3"/>
  <c r="CD452" i="3"/>
  <c r="CE452" i="3"/>
  <c r="CF452" i="3"/>
  <c r="CG452" i="3"/>
  <c r="CH452" i="3"/>
  <c r="CI452" i="3"/>
  <c r="CJ452" i="3"/>
  <c r="CK452" i="3"/>
  <c r="CM452" i="3"/>
  <c r="CN452" i="3"/>
  <c r="A452" i="3" s="1"/>
  <c r="CO452" i="3"/>
  <c r="CP452" i="3"/>
  <c r="BX453" i="3"/>
  <c r="BY453" i="3"/>
  <c r="BZ453" i="3"/>
  <c r="CA453" i="3"/>
  <c r="CB453" i="3"/>
  <c r="CC453" i="3"/>
  <c r="CD453" i="3"/>
  <c r="CE453" i="3"/>
  <c r="CF453" i="3"/>
  <c r="CG453" i="3"/>
  <c r="CH453" i="3"/>
  <c r="CI453" i="3"/>
  <c r="CJ453" i="3"/>
  <c r="CK453" i="3"/>
  <c r="CM453" i="3"/>
  <c r="CN453" i="3"/>
  <c r="BV453" i="3" s="1"/>
  <c r="CO453" i="3"/>
  <c r="CP453" i="3"/>
  <c r="BX454" i="3"/>
  <c r="BY454" i="3"/>
  <c r="BZ454" i="3"/>
  <c r="CA454" i="3"/>
  <c r="CB454" i="3"/>
  <c r="CC454" i="3"/>
  <c r="CD454" i="3"/>
  <c r="CE454" i="3"/>
  <c r="CF454" i="3"/>
  <c r="CG454" i="3"/>
  <c r="CH454" i="3"/>
  <c r="CI454" i="3"/>
  <c r="CJ454" i="3"/>
  <c r="CK454" i="3"/>
  <c r="CM454" i="3"/>
  <c r="CN454" i="3"/>
  <c r="A454" i="3" s="1"/>
  <c r="CO454" i="3"/>
  <c r="CP454" i="3"/>
  <c r="BX455" i="3"/>
  <c r="BY455" i="3"/>
  <c r="BZ455" i="3"/>
  <c r="CA455" i="3"/>
  <c r="CB455" i="3"/>
  <c r="CC455" i="3"/>
  <c r="CD455" i="3"/>
  <c r="CE455" i="3"/>
  <c r="CF455" i="3"/>
  <c r="CG455" i="3"/>
  <c r="CH455" i="3"/>
  <c r="CI455" i="3"/>
  <c r="CJ455" i="3"/>
  <c r="CK455" i="3"/>
  <c r="CM455" i="3"/>
  <c r="CN455" i="3"/>
  <c r="BR455" i="3" s="1"/>
  <c r="CO455" i="3"/>
  <c r="CP455" i="3"/>
  <c r="BX456" i="3"/>
  <c r="BY456" i="3"/>
  <c r="BZ456" i="3"/>
  <c r="CA456" i="3"/>
  <c r="CB456" i="3"/>
  <c r="CC456" i="3"/>
  <c r="CD456" i="3"/>
  <c r="CE456" i="3"/>
  <c r="CF456" i="3"/>
  <c r="CG456" i="3"/>
  <c r="CH456" i="3"/>
  <c r="CI456" i="3"/>
  <c r="CJ456" i="3"/>
  <c r="CK456" i="3"/>
  <c r="CM456" i="3"/>
  <c r="CN456" i="3"/>
  <c r="A456" i="3" s="1"/>
  <c r="CO456" i="3"/>
  <c r="CP456" i="3"/>
  <c r="BX457" i="3"/>
  <c r="BY457" i="3"/>
  <c r="BZ457" i="3"/>
  <c r="CA457" i="3"/>
  <c r="CB457" i="3"/>
  <c r="CC457" i="3"/>
  <c r="CD457" i="3"/>
  <c r="CE457" i="3"/>
  <c r="CF457" i="3"/>
  <c r="CG457" i="3"/>
  <c r="CH457" i="3"/>
  <c r="CI457" i="3"/>
  <c r="CJ457" i="3"/>
  <c r="CK457" i="3"/>
  <c r="CM457" i="3"/>
  <c r="CN457" i="3"/>
  <c r="BQ457" i="3" s="1"/>
  <c r="CO457" i="3"/>
  <c r="CP457" i="3"/>
  <c r="BX458" i="3"/>
  <c r="BY458" i="3"/>
  <c r="BZ458" i="3"/>
  <c r="CA458" i="3"/>
  <c r="CB458" i="3"/>
  <c r="CC458" i="3"/>
  <c r="CD458" i="3"/>
  <c r="CE458" i="3"/>
  <c r="CF458" i="3"/>
  <c r="CG458" i="3"/>
  <c r="CH458" i="3"/>
  <c r="CI458" i="3"/>
  <c r="CJ458" i="3"/>
  <c r="CK458" i="3"/>
  <c r="CM458" i="3"/>
  <c r="CN458" i="3"/>
  <c r="A458" i="3" s="1"/>
  <c r="CO458" i="3"/>
  <c r="CP458" i="3"/>
  <c r="BX459" i="3"/>
  <c r="BY459" i="3"/>
  <c r="BZ459" i="3"/>
  <c r="CA459" i="3"/>
  <c r="CB459" i="3"/>
  <c r="CC459" i="3"/>
  <c r="CD459" i="3"/>
  <c r="CE459" i="3"/>
  <c r="CF459" i="3"/>
  <c r="CG459" i="3"/>
  <c r="CH459" i="3"/>
  <c r="CI459" i="3"/>
  <c r="CJ459" i="3"/>
  <c r="CK459" i="3"/>
  <c r="CM459" i="3"/>
  <c r="CN459" i="3"/>
  <c r="BP459" i="3" s="1"/>
  <c r="CO459" i="3"/>
  <c r="CP459" i="3"/>
  <c r="BX460" i="3"/>
  <c r="BY460" i="3"/>
  <c r="BZ460" i="3"/>
  <c r="CA460" i="3"/>
  <c r="CB460" i="3"/>
  <c r="CC460" i="3"/>
  <c r="CD460" i="3"/>
  <c r="CE460" i="3"/>
  <c r="CF460" i="3"/>
  <c r="CG460" i="3"/>
  <c r="CH460" i="3"/>
  <c r="CI460" i="3"/>
  <c r="CJ460" i="3"/>
  <c r="CK460" i="3"/>
  <c r="CM460" i="3"/>
  <c r="CN460" i="3"/>
  <c r="A460" i="3" s="1"/>
  <c r="CO460" i="3"/>
  <c r="CP460" i="3"/>
  <c r="BX461" i="3"/>
  <c r="BY461" i="3"/>
  <c r="BZ461" i="3"/>
  <c r="CA461" i="3"/>
  <c r="CB461" i="3"/>
  <c r="CC461" i="3"/>
  <c r="CD461" i="3"/>
  <c r="CE461" i="3"/>
  <c r="CF461" i="3"/>
  <c r="CG461" i="3"/>
  <c r="CH461" i="3"/>
  <c r="CI461" i="3"/>
  <c r="CJ461" i="3"/>
  <c r="CK461" i="3"/>
  <c r="CM461" i="3"/>
  <c r="CN461" i="3"/>
  <c r="BT461" i="3" s="1"/>
  <c r="CO461" i="3"/>
  <c r="CP461" i="3"/>
  <c r="BX462" i="3"/>
  <c r="BY462" i="3"/>
  <c r="BZ462" i="3"/>
  <c r="CA462" i="3"/>
  <c r="CB462" i="3"/>
  <c r="CC462" i="3"/>
  <c r="CD462" i="3"/>
  <c r="CE462" i="3"/>
  <c r="CF462" i="3"/>
  <c r="CG462" i="3"/>
  <c r="CH462" i="3"/>
  <c r="CI462" i="3"/>
  <c r="CJ462" i="3"/>
  <c r="CK462" i="3"/>
  <c r="CM462" i="3"/>
  <c r="CN462" i="3"/>
  <c r="A462" i="3" s="1"/>
  <c r="CO462" i="3"/>
  <c r="CP462" i="3"/>
  <c r="BX463" i="3"/>
  <c r="BY463" i="3"/>
  <c r="BZ463" i="3"/>
  <c r="CA463" i="3"/>
  <c r="CB463" i="3"/>
  <c r="CC463" i="3"/>
  <c r="CD463" i="3"/>
  <c r="CE463" i="3"/>
  <c r="CF463" i="3"/>
  <c r="CG463" i="3"/>
  <c r="CH463" i="3"/>
  <c r="CI463" i="3"/>
  <c r="CJ463" i="3"/>
  <c r="CK463" i="3"/>
  <c r="CM463" i="3"/>
  <c r="CN463" i="3"/>
  <c r="BT463" i="3" s="1"/>
  <c r="CO463" i="3"/>
  <c r="CP463" i="3"/>
  <c r="BX464" i="3"/>
  <c r="BY464" i="3"/>
  <c r="BZ464" i="3"/>
  <c r="CA464" i="3"/>
  <c r="CB464" i="3"/>
  <c r="CC464" i="3"/>
  <c r="CD464" i="3"/>
  <c r="CE464" i="3"/>
  <c r="CF464" i="3"/>
  <c r="CG464" i="3"/>
  <c r="CH464" i="3"/>
  <c r="CI464" i="3"/>
  <c r="CJ464" i="3"/>
  <c r="CK464" i="3"/>
  <c r="CM464" i="3"/>
  <c r="CN464" i="3"/>
  <c r="A464" i="3" s="1"/>
  <c r="CO464" i="3"/>
  <c r="CP464" i="3"/>
  <c r="BX465" i="3"/>
  <c r="BY465" i="3"/>
  <c r="BZ465" i="3"/>
  <c r="CA465" i="3"/>
  <c r="CB465" i="3"/>
  <c r="CC465" i="3"/>
  <c r="CD465" i="3"/>
  <c r="CE465" i="3"/>
  <c r="CF465" i="3"/>
  <c r="CG465" i="3"/>
  <c r="CH465" i="3"/>
  <c r="CI465" i="3"/>
  <c r="CJ465" i="3"/>
  <c r="CK465" i="3"/>
  <c r="CM465" i="3"/>
  <c r="CN465" i="3"/>
  <c r="BO465" i="3" s="1"/>
  <c r="CO465" i="3"/>
  <c r="CP465" i="3"/>
  <c r="BX466" i="3"/>
  <c r="BY466" i="3"/>
  <c r="BZ466" i="3"/>
  <c r="CA466" i="3"/>
  <c r="CB466" i="3"/>
  <c r="CC466" i="3"/>
  <c r="CD466" i="3"/>
  <c r="CE466" i="3"/>
  <c r="CF466" i="3"/>
  <c r="CG466" i="3"/>
  <c r="CH466" i="3"/>
  <c r="CI466" i="3"/>
  <c r="CJ466" i="3"/>
  <c r="CK466" i="3"/>
  <c r="CM466" i="3"/>
  <c r="CN466" i="3"/>
  <c r="A466" i="3" s="1"/>
  <c r="CO466" i="3"/>
  <c r="CP466" i="3"/>
  <c r="BX467" i="3"/>
  <c r="BY467" i="3"/>
  <c r="BZ467" i="3"/>
  <c r="CA467" i="3"/>
  <c r="CB467" i="3"/>
  <c r="CC467" i="3"/>
  <c r="CD467" i="3"/>
  <c r="CE467" i="3"/>
  <c r="CF467" i="3"/>
  <c r="CG467" i="3"/>
  <c r="CH467" i="3"/>
  <c r="CI467" i="3"/>
  <c r="CJ467" i="3"/>
  <c r="CK467" i="3"/>
  <c r="CM467" i="3"/>
  <c r="CN467" i="3"/>
  <c r="BR467" i="3" s="1"/>
  <c r="CO467" i="3"/>
  <c r="CP467" i="3"/>
  <c r="BX468" i="3"/>
  <c r="BY468" i="3"/>
  <c r="BZ468" i="3"/>
  <c r="CA468" i="3"/>
  <c r="CB468" i="3"/>
  <c r="CC468" i="3"/>
  <c r="CD468" i="3"/>
  <c r="CE468" i="3"/>
  <c r="CF468" i="3"/>
  <c r="CG468" i="3"/>
  <c r="CH468" i="3"/>
  <c r="CI468" i="3"/>
  <c r="CJ468" i="3"/>
  <c r="CK468" i="3"/>
  <c r="CM468" i="3"/>
  <c r="CN468" i="3"/>
  <c r="A468" i="3" s="1"/>
  <c r="CO468" i="3"/>
  <c r="CP468" i="3"/>
  <c r="BX469" i="3"/>
  <c r="BY469" i="3"/>
  <c r="BZ469" i="3"/>
  <c r="CA469" i="3"/>
  <c r="CB469" i="3"/>
  <c r="CC469" i="3"/>
  <c r="CD469" i="3"/>
  <c r="CE469" i="3"/>
  <c r="CF469" i="3"/>
  <c r="CG469" i="3"/>
  <c r="CH469" i="3"/>
  <c r="CI469" i="3"/>
  <c r="CJ469" i="3"/>
  <c r="CK469" i="3"/>
  <c r="CM469" i="3"/>
  <c r="CN469" i="3"/>
  <c r="BN469" i="3" s="1"/>
  <c r="CO469" i="3"/>
  <c r="CP469" i="3"/>
  <c r="BX470" i="3"/>
  <c r="BY470" i="3"/>
  <c r="BZ470" i="3"/>
  <c r="CA470" i="3"/>
  <c r="CB470" i="3"/>
  <c r="CC470" i="3"/>
  <c r="CD470" i="3"/>
  <c r="CE470" i="3"/>
  <c r="CF470" i="3"/>
  <c r="CG470" i="3"/>
  <c r="CH470" i="3"/>
  <c r="CI470" i="3"/>
  <c r="CJ470" i="3"/>
  <c r="CK470" i="3"/>
  <c r="CM470" i="3"/>
  <c r="CN470" i="3"/>
  <c r="A470" i="3" s="1"/>
  <c r="CO470" i="3"/>
  <c r="CP470" i="3"/>
  <c r="BX471" i="3"/>
  <c r="BY471" i="3"/>
  <c r="BZ471" i="3"/>
  <c r="CA471" i="3"/>
  <c r="CB471" i="3"/>
  <c r="CC471" i="3"/>
  <c r="CD471" i="3"/>
  <c r="CE471" i="3"/>
  <c r="CF471" i="3"/>
  <c r="CG471" i="3"/>
  <c r="CH471" i="3"/>
  <c r="CI471" i="3"/>
  <c r="CJ471" i="3"/>
  <c r="CK471" i="3"/>
  <c r="CM471" i="3"/>
  <c r="CN471" i="3"/>
  <c r="BR471" i="3" s="1"/>
  <c r="CO471" i="3"/>
  <c r="CP471" i="3"/>
  <c r="BX472" i="3"/>
  <c r="BY472" i="3"/>
  <c r="BZ472" i="3"/>
  <c r="CA472" i="3"/>
  <c r="CB472" i="3"/>
  <c r="CC472" i="3"/>
  <c r="CD472" i="3"/>
  <c r="CE472" i="3"/>
  <c r="CF472" i="3"/>
  <c r="CG472" i="3"/>
  <c r="CH472" i="3"/>
  <c r="CI472" i="3"/>
  <c r="CJ472" i="3"/>
  <c r="CK472" i="3"/>
  <c r="CM472" i="3"/>
  <c r="CN472" i="3"/>
  <c r="A472" i="3" s="1"/>
  <c r="CO472" i="3"/>
  <c r="CP472" i="3"/>
  <c r="BX473" i="3"/>
  <c r="BY473" i="3"/>
  <c r="BZ473" i="3"/>
  <c r="CA473" i="3"/>
  <c r="CB473" i="3"/>
  <c r="CC473" i="3"/>
  <c r="CD473" i="3"/>
  <c r="CE473" i="3"/>
  <c r="CF473" i="3"/>
  <c r="CG473" i="3"/>
  <c r="CH473" i="3"/>
  <c r="CI473" i="3"/>
  <c r="CJ473" i="3"/>
  <c r="CK473" i="3"/>
  <c r="CM473" i="3"/>
  <c r="CN473" i="3"/>
  <c r="BQ473" i="3" s="1"/>
  <c r="CO473" i="3"/>
  <c r="CP473" i="3"/>
  <c r="BX474" i="3"/>
  <c r="BY474" i="3"/>
  <c r="BZ474" i="3"/>
  <c r="CA474" i="3"/>
  <c r="CB474" i="3"/>
  <c r="CC474" i="3"/>
  <c r="CD474" i="3"/>
  <c r="CE474" i="3"/>
  <c r="CF474" i="3"/>
  <c r="CG474" i="3"/>
  <c r="CH474" i="3"/>
  <c r="CI474" i="3"/>
  <c r="CJ474" i="3"/>
  <c r="CK474" i="3"/>
  <c r="CM474" i="3"/>
  <c r="CN474" i="3"/>
  <c r="A474" i="3" s="1"/>
  <c r="CO474" i="3"/>
  <c r="CP474" i="3"/>
  <c r="BX475" i="3"/>
  <c r="BY475" i="3"/>
  <c r="BZ475" i="3"/>
  <c r="CA475" i="3"/>
  <c r="CB475" i="3"/>
  <c r="CC475" i="3"/>
  <c r="CD475" i="3"/>
  <c r="CE475" i="3"/>
  <c r="CF475" i="3"/>
  <c r="CG475" i="3"/>
  <c r="CH475" i="3"/>
  <c r="CI475" i="3"/>
  <c r="CJ475" i="3"/>
  <c r="CK475" i="3"/>
  <c r="CM475" i="3"/>
  <c r="CN475" i="3"/>
  <c r="CO475" i="3"/>
  <c r="CP475" i="3"/>
  <c r="BX476" i="3"/>
  <c r="BY476" i="3"/>
  <c r="BZ476" i="3"/>
  <c r="CA476" i="3"/>
  <c r="CB476" i="3"/>
  <c r="CC476" i="3"/>
  <c r="CD476" i="3"/>
  <c r="CE476" i="3"/>
  <c r="CF476" i="3"/>
  <c r="CG476" i="3"/>
  <c r="CH476" i="3"/>
  <c r="CI476" i="3"/>
  <c r="CJ476" i="3"/>
  <c r="CK476" i="3"/>
  <c r="CM476" i="3"/>
  <c r="CN476" i="3"/>
  <c r="A476" i="3" s="1"/>
  <c r="CO476" i="3"/>
  <c r="CP476" i="3"/>
  <c r="BX477" i="3"/>
  <c r="BY477" i="3"/>
  <c r="BZ477" i="3"/>
  <c r="CA477" i="3"/>
  <c r="CB477" i="3"/>
  <c r="CC477" i="3"/>
  <c r="CD477" i="3"/>
  <c r="CE477" i="3"/>
  <c r="CF477" i="3"/>
  <c r="CG477" i="3"/>
  <c r="CH477" i="3"/>
  <c r="CI477" i="3"/>
  <c r="CJ477" i="3"/>
  <c r="CK477" i="3"/>
  <c r="CM477" i="3"/>
  <c r="CN477" i="3"/>
  <c r="CO477" i="3"/>
  <c r="CP477" i="3"/>
  <c r="BX478" i="3"/>
  <c r="BY478" i="3"/>
  <c r="BZ478" i="3"/>
  <c r="CA478" i="3"/>
  <c r="CB478" i="3"/>
  <c r="CC478" i="3"/>
  <c r="CD478" i="3"/>
  <c r="CE478" i="3"/>
  <c r="CF478" i="3"/>
  <c r="CG478" i="3"/>
  <c r="CH478" i="3"/>
  <c r="CI478" i="3"/>
  <c r="CJ478" i="3"/>
  <c r="CK478" i="3"/>
  <c r="CM478" i="3"/>
  <c r="CN478" i="3"/>
  <c r="A478" i="3" s="1"/>
  <c r="CO478" i="3"/>
  <c r="CP478" i="3"/>
  <c r="BX479" i="3"/>
  <c r="BY479" i="3"/>
  <c r="BZ479" i="3"/>
  <c r="CA479" i="3"/>
  <c r="CB479" i="3"/>
  <c r="CC479" i="3"/>
  <c r="CD479" i="3"/>
  <c r="CE479" i="3"/>
  <c r="CF479" i="3"/>
  <c r="CG479" i="3"/>
  <c r="CH479" i="3"/>
  <c r="CI479" i="3"/>
  <c r="CJ479" i="3"/>
  <c r="CK479" i="3"/>
  <c r="CM479" i="3"/>
  <c r="CN479" i="3"/>
  <c r="BT479" i="3" s="1"/>
  <c r="CO479" i="3"/>
  <c r="CP479" i="3"/>
  <c r="BX480" i="3"/>
  <c r="BY480" i="3"/>
  <c r="BZ480" i="3"/>
  <c r="CA480" i="3"/>
  <c r="CB480" i="3"/>
  <c r="CC480" i="3"/>
  <c r="CD480" i="3"/>
  <c r="CE480" i="3"/>
  <c r="CF480" i="3"/>
  <c r="CG480" i="3"/>
  <c r="CH480" i="3"/>
  <c r="CI480" i="3"/>
  <c r="CJ480" i="3"/>
  <c r="CK480" i="3"/>
  <c r="CM480" i="3"/>
  <c r="CN480" i="3"/>
  <c r="A480" i="3" s="1"/>
  <c r="CO480" i="3"/>
  <c r="CP480" i="3"/>
  <c r="BX481" i="3"/>
  <c r="BY481" i="3"/>
  <c r="BZ481" i="3"/>
  <c r="CA481" i="3"/>
  <c r="CB481" i="3"/>
  <c r="CC481" i="3"/>
  <c r="CD481" i="3"/>
  <c r="CE481" i="3"/>
  <c r="CF481" i="3"/>
  <c r="CG481" i="3"/>
  <c r="CH481" i="3"/>
  <c r="CI481" i="3"/>
  <c r="CJ481" i="3"/>
  <c r="CK481" i="3"/>
  <c r="CM481" i="3"/>
  <c r="CN481" i="3"/>
  <c r="CO481" i="3"/>
  <c r="CP481" i="3"/>
  <c r="BX482" i="3"/>
  <c r="BY482" i="3"/>
  <c r="BZ482" i="3"/>
  <c r="CA482" i="3"/>
  <c r="CB482" i="3"/>
  <c r="CC482" i="3"/>
  <c r="CD482" i="3"/>
  <c r="CE482" i="3"/>
  <c r="CF482" i="3"/>
  <c r="CG482" i="3"/>
  <c r="CH482" i="3"/>
  <c r="CI482" i="3"/>
  <c r="CJ482" i="3"/>
  <c r="CK482" i="3"/>
  <c r="CM482" i="3"/>
  <c r="CN482" i="3"/>
  <c r="A482" i="3" s="1"/>
  <c r="CO482" i="3"/>
  <c r="CP482" i="3"/>
  <c r="BX483" i="3"/>
  <c r="BY483" i="3"/>
  <c r="BZ483" i="3"/>
  <c r="CA483" i="3"/>
  <c r="CB483" i="3"/>
  <c r="CC483" i="3"/>
  <c r="CD483" i="3"/>
  <c r="CE483" i="3"/>
  <c r="CF483" i="3"/>
  <c r="CG483" i="3"/>
  <c r="CH483" i="3"/>
  <c r="CI483" i="3"/>
  <c r="CJ483" i="3"/>
  <c r="CK483" i="3"/>
  <c r="CM483" i="3"/>
  <c r="CN483" i="3"/>
  <c r="BV483" i="3" s="1"/>
  <c r="CO483" i="3"/>
  <c r="CP483" i="3"/>
  <c r="BX484" i="3"/>
  <c r="BY484" i="3"/>
  <c r="BZ484" i="3"/>
  <c r="CA484" i="3"/>
  <c r="CB484" i="3"/>
  <c r="CC484" i="3"/>
  <c r="CD484" i="3"/>
  <c r="CE484" i="3"/>
  <c r="CF484" i="3"/>
  <c r="CG484" i="3"/>
  <c r="CH484" i="3"/>
  <c r="CI484" i="3"/>
  <c r="CJ484" i="3"/>
  <c r="CK484" i="3"/>
  <c r="CM484" i="3"/>
  <c r="CN484" i="3"/>
  <c r="A484" i="3" s="1"/>
  <c r="CO484" i="3"/>
  <c r="CP484" i="3"/>
  <c r="BX485" i="3"/>
  <c r="BY485" i="3"/>
  <c r="BZ485" i="3"/>
  <c r="CA485" i="3"/>
  <c r="CB485" i="3"/>
  <c r="CC485" i="3"/>
  <c r="CD485" i="3"/>
  <c r="CE485" i="3"/>
  <c r="CF485" i="3"/>
  <c r="CG485" i="3"/>
  <c r="CH485" i="3"/>
  <c r="CI485" i="3"/>
  <c r="CJ485" i="3"/>
  <c r="CK485" i="3"/>
  <c r="CM485" i="3"/>
  <c r="CN485" i="3"/>
  <c r="BN485" i="3" s="1"/>
  <c r="CO485" i="3"/>
  <c r="CP485" i="3"/>
  <c r="BX486" i="3"/>
  <c r="BY486" i="3"/>
  <c r="BZ486" i="3"/>
  <c r="CA486" i="3"/>
  <c r="CB486" i="3"/>
  <c r="CC486" i="3"/>
  <c r="CD486" i="3"/>
  <c r="CE486" i="3"/>
  <c r="CF486" i="3"/>
  <c r="CG486" i="3"/>
  <c r="CH486" i="3"/>
  <c r="CI486" i="3"/>
  <c r="CJ486" i="3"/>
  <c r="CK486" i="3"/>
  <c r="CM486" i="3"/>
  <c r="CN486" i="3"/>
  <c r="A486" i="3" s="1"/>
  <c r="CO486" i="3"/>
  <c r="CP486" i="3"/>
  <c r="BX487" i="3"/>
  <c r="BY487" i="3"/>
  <c r="BZ487" i="3"/>
  <c r="CA487" i="3"/>
  <c r="CB487" i="3"/>
  <c r="CC487" i="3"/>
  <c r="CD487" i="3"/>
  <c r="CE487" i="3"/>
  <c r="CF487" i="3"/>
  <c r="CG487" i="3"/>
  <c r="CH487" i="3"/>
  <c r="CI487" i="3"/>
  <c r="CJ487" i="3"/>
  <c r="CK487" i="3"/>
  <c r="CM487" i="3"/>
  <c r="CN487" i="3"/>
  <c r="BV487" i="3" s="1"/>
  <c r="CO487" i="3"/>
  <c r="CP487" i="3"/>
  <c r="BX488" i="3"/>
  <c r="BY488" i="3"/>
  <c r="BZ488" i="3"/>
  <c r="CA488" i="3"/>
  <c r="CB488" i="3"/>
  <c r="CC488" i="3"/>
  <c r="CD488" i="3"/>
  <c r="CE488" i="3"/>
  <c r="CF488" i="3"/>
  <c r="CG488" i="3"/>
  <c r="CH488" i="3"/>
  <c r="CI488" i="3"/>
  <c r="CJ488" i="3"/>
  <c r="CK488" i="3"/>
  <c r="CM488" i="3"/>
  <c r="CN488" i="3"/>
  <c r="A488" i="3" s="1"/>
  <c r="CO488" i="3"/>
  <c r="CP488" i="3"/>
  <c r="BX489" i="3"/>
  <c r="BY489" i="3"/>
  <c r="BZ489" i="3"/>
  <c r="CA489" i="3"/>
  <c r="CB489" i="3"/>
  <c r="CC489" i="3"/>
  <c r="CD489" i="3"/>
  <c r="CE489" i="3"/>
  <c r="CF489" i="3"/>
  <c r="CG489" i="3"/>
  <c r="CH489" i="3"/>
  <c r="CI489" i="3"/>
  <c r="CJ489" i="3"/>
  <c r="CK489" i="3"/>
  <c r="CM489" i="3"/>
  <c r="CN489" i="3"/>
  <c r="BU489" i="3" s="1"/>
  <c r="CO489" i="3"/>
  <c r="CP489" i="3"/>
  <c r="BX490" i="3"/>
  <c r="BY490" i="3"/>
  <c r="BZ490" i="3"/>
  <c r="CA490" i="3"/>
  <c r="CB490" i="3"/>
  <c r="CC490" i="3"/>
  <c r="CD490" i="3"/>
  <c r="CE490" i="3"/>
  <c r="CF490" i="3"/>
  <c r="CG490" i="3"/>
  <c r="CH490" i="3"/>
  <c r="CI490" i="3"/>
  <c r="CJ490" i="3"/>
  <c r="CK490" i="3"/>
  <c r="CM490" i="3"/>
  <c r="CN490" i="3"/>
  <c r="A490" i="3" s="1"/>
  <c r="CO490" i="3"/>
  <c r="CP490" i="3"/>
  <c r="BX491" i="3"/>
  <c r="BY491" i="3"/>
  <c r="BZ491" i="3"/>
  <c r="CA491" i="3"/>
  <c r="CB491" i="3"/>
  <c r="CC491" i="3"/>
  <c r="CD491" i="3"/>
  <c r="CE491" i="3"/>
  <c r="CF491" i="3"/>
  <c r="CG491" i="3"/>
  <c r="CH491" i="3"/>
  <c r="CI491" i="3"/>
  <c r="CJ491" i="3"/>
  <c r="CK491" i="3"/>
  <c r="CM491" i="3"/>
  <c r="CN491" i="3"/>
  <c r="BL491" i="3" s="1"/>
  <c r="CO491" i="3"/>
  <c r="CP491" i="3"/>
  <c r="BX492" i="3"/>
  <c r="BY492" i="3"/>
  <c r="BZ492" i="3"/>
  <c r="CA492" i="3"/>
  <c r="CB492" i="3"/>
  <c r="CC492" i="3"/>
  <c r="CD492" i="3"/>
  <c r="CE492" i="3"/>
  <c r="CF492" i="3"/>
  <c r="CG492" i="3"/>
  <c r="CH492" i="3"/>
  <c r="CI492" i="3"/>
  <c r="CJ492" i="3"/>
  <c r="CK492" i="3"/>
  <c r="CM492" i="3"/>
  <c r="CN492" i="3"/>
  <c r="A492" i="3" s="1"/>
  <c r="CO492" i="3"/>
  <c r="CP492" i="3"/>
  <c r="BX493" i="3"/>
  <c r="BY493" i="3"/>
  <c r="BZ493" i="3"/>
  <c r="CA493" i="3"/>
  <c r="CB493" i="3"/>
  <c r="CC493" i="3"/>
  <c r="CD493" i="3"/>
  <c r="CE493" i="3"/>
  <c r="CF493" i="3"/>
  <c r="CG493" i="3"/>
  <c r="CH493" i="3"/>
  <c r="CI493" i="3"/>
  <c r="CJ493" i="3"/>
  <c r="CK493" i="3"/>
  <c r="CM493" i="3"/>
  <c r="CN493" i="3"/>
  <c r="BP493" i="3" s="1"/>
  <c r="CO493" i="3"/>
  <c r="CP493" i="3"/>
  <c r="BX494" i="3"/>
  <c r="BY494" i="3"/>
  <c r="BZ494" i="3"/>
  <c r="CA494" i="3"/>
  <c r="CB494" i="3"/>
  <c r="CC494" i="3"/>
  <c r="CD494" i="3"/>
  <c r="CE494" i="3"/>
  <c r="CF494" i="3"/>
  <c r="CG494" i="3"/>
  <c r="CH494" i="3"/>
  <c r="CI494" i="3"/>
  <c r="CJ494" i="3"/>
  <c r="CK494" i="3"/>
  <c r="CM494" i="3"/>
  <c r="CN494" i="3"/>
  <c r="A494" i="3" s="1"/>
  <c r="CO494" i="3"/>
  <c r="CP494" i="3"/>
  <c r="BX495" i="3"/>
  <c r="BY495" i="3"/>
  <c r="BZ495" i="3"/>
  <c r="CA495" i="3"/>
  <c r="CB495" i="3"/>
  <c r="CC495" i="3"/>
  <c r="CD495" i="3"/>
  <c r="CE495" i="3"/>
  <c r="CF495" i="3"/>
  <c r="CG495" i="3"/>
  <c r="CH495" i="3"/>
  <c r="CI495" i="3"/>
  <c r="CJ495" i="3"/>
  <c r="CK495" i="3"/>
  <c r="CM495" i="3"/>
  <c r="CN495" i="3"/>
  <c r="BL495" i="3" s="1"/>
  <c r="CO495" i="3"/>
  <c r="CP495" i="3"/>
  <c r="BX496" i="3"/>
  <c r="BY496" i="3"/>
  <c r="BZ496" i="3"/>
  <c r="CA496" i="3"/>
  <c r="CB496" i="3"/>
  <c r="CC496" i="3"/>
  <c r="CD496" i="3"/>
  <c r="CE496" i="3"/>
  <c r="CF496" i="3"/>
  <c r="CG496" i="3"/>
  <c r="CH496" i="3"/>
  <c r="CI496" i="3"/>
  <c r="CJ496" i="3"/>
  <c r="CK496" i="3"/>
  <c r="CM496" i="3"/>
  <c r="CN496" i="3"/>
  <c r="A496" i="3" s="1"/>
  <c r="CO496" i="3"/>
  <c r="CP496" i="3"/>
  <c r="BX497" i="3"/>
  <c r="BY497" i="3"/>
  <c r="BZ497" i="3"/>
  <c r="CA497" i="3"/>
  <c r="CB497" i="3"/>
  <c r="CC497" i="3"/>
  <c r="CD497" i="3"/>
  <c r="CE497" i="3"/>
  <c r="CF497" i="3"/>
  <c r="CG497" i="3"/>
  <c r="CH497" i="3"/>
  <c r="CI497" i="3"/>
  <c r="CJ497" i="3"/>
  <c r="CK497" i="3"/>
  <c r="CM497" i="3"/>
  <c r="CN497" i="3"/>
  <c r="BS497" i="3" s="1"/>
  <c r="CO497" i="3"/>
  <c r="CP497" i="3"/>
  <c r="CN43" i="3"/>
  <c r="A43" i="3" s="1"/>
  <c r="CO43" i="3"/>
  <c r="CP43" i="3"/>
  <c r="CM43" i="3"/>
  <c r="A42" i="3"/>
  <c r="AH42" i="3"/>
  <c r="E42" i="3" s="1"/>
  <c r="AI42" i="3"/>
  <c r="F42" i="3" s="1"/>
  <c r="AL42" i="3"/>
  <c r="I42" i="3" s="1"/>
  <c r="AM42" i="3"/>
  <c r="J42" i="3" s="1"/>
  <c r="AO42" i="3"/>
  <c r="AP42" i="3"/>
  <c r="AQ42" i="3"/>
  <c r="AR42" i="3"/>
  <c r="AS42" i="3"/>
  <c r="AJ42" i="3" s="1"/>
  <c r="AT42" i="3"/>
  <c r="AU42" i="3"/>
  <c r="AV42" i="3"/>
  <c r="AW42" i="3"/>
  <c r="AN42" i="3" s="1"/>
  <c r="AX42" i="3"/>
  <c r="BA42" i="3"/>
  <c r="BB42" i="3"/>
  <c r="BL42" i="3"/>
  <c r="BM42" i="3"/>
  <c r="BN42" i="3"/>
  <c r="BO42" i="3"/>
  <c r="BP42" i="3"/>
  <c r="BQ42" i="3"/>
  <c r="BR42" i="3"/>
  <c r="BS42" i="3"/>
  <c r="BT42" i="3"/>
  <c r="BU42" i="3"/>
  <c r="BV42" i="3"/>
  <c r="AH43" i="3"/>
  <c r="E43" i="3" s="1"/>
  <c r="AI43" i="3"/>
  <c r="F43" i="3" s="1"/>
  <c r="AL43" i="3"/>
  <c r="I43" i="3" s="1"/>
  <c r="AM43" i="3"/>
  <c r="J43" i="3" s="1"/>
  <c r="AO43" i="3"/>
  <c r="AP43" i="3"/>
  <c r="AQ43" i="3"/>
  <c r="AR43" i="3"/>
  <c r="AS43" i="3"/>
  <c r="AJ43" i="3" s="1"/>
  <c r="AT43" i="3"/>
  <c r="AU43" i="3"/>
  <c r="AV43" i="3"/>
  <c r="AW43" i="3"/>
  <c r="AN43" i="3" s="1"/>
  <c r="AX43" i="3"/>
  <c r="BA43" i="3"/>
  <c r="BB43" i="3"/>
  <c r="BU43" i="3"/>
  <c r="BY43" i="3"/>
  <c r="BZ43" i="3"/>
  <c r="CA43" i="3"/>
  <c r="CB43" i="3"/>
  <c r="CC43" i="3"/>
  <c r="CD43" i="3"/>
  <c r="CE43" i="3"/>
  <c r="CF43" i="3"/>
  <c r="CG43" i="3"/>
  <c r="CH43" i="3"/>
  <c r="CI43" i="3"/>
  <c r="CJ43" i="3"/>
  <c r="CK43" i="3"/>
  <c r="BX43" i="3"/>
  <c r="A2" i="3"/>
  <c r="A3" i="3"/>
  <c r="A4" i="3"/>
  <c r="A5" i="3"/>
  <c r="A6" i="3"/>
  <c r="A7" i="3"/>
  <c r="A8" i="3"/>
  <c r="A9" i="3"/>
  <c r="A10" i="3"/>
  <c r="A11" i="3"/>
  <c r="A12" i="3"/>
  <c r="A13" i="3"/>
  <c r="A14" i="3"/>
  <c r="A15" i="3"/>
  <c r="A16" i="3"/>
  <c r="A17" i="3"/>
  <c r="A18" i="3"/>
  <c r="A19" i="3"/>
  <c r="A20" i="3"/>
  <c r="A21" i="3"/>
  <c r="A22" i="3"/>
  <c r="A23" i="3"/>
  <c r="A24" i="3"/>
  <c r="A25" i="3"/>
  <c r="A26" i="3"/>
  <c r="A27" i="3"/>
  <c r="A28" i="3"/>
  <c r="A29" i="3"/>
  <c r="A30" i="3"/>
  <c r="A31" i="3"/>
  <c r="A32" i="3"/>
  <c r="A33" i="3"/>
  <c r="A34" i="3"/>
  <c r="A35" i="3"/>
  <c r="A36" i="3"/>
  <c r="A37" i="3"/>
  <c r="A38" i="3"/>
  <c r="A39" i="3"/>
  <c r="A40" i="3"/>
  <c r="A41" i="3"/>
  <c r="BU2" i="3"/>
  <c r="BV2" i="3"/>
  <c r="BO2" i="3"/>
  <c r="AH2" i="3"/>
  <c r="AI2" i="3"/>
  <c r="F2" i="3" s="1"/>
  <c r="AL2" i="3"/>
  <c r="AM2" i="3"/>
  <c r="J2" i="3" s="1"/>
  <c r="AO2" i="3"/>
  <c r="AP2" i="3"/>
  <c r="AQ2" i="3"/>
  <c r="AR2" i="3"/>
  <c r="AS2" i="3"/>
  <c r="AJ2" i="3" s="1"/>
  <c r="AT2" i="3"/>
  <c r="AU2" i="3"/>
  <c r="AV2" i="3"/>
  <c r="AW2" i="3"/>
  <c r="AN2" i="3" s="1"/>
  <c r="AX2" i="3"/>
  <c r="BA2" i="3"/>
  <c r="BB2" i="3"/>
  <c r="BP2" i="3"/>
  <c r="AH3" i="3"/>
  <c r="E3" i="3" s="1"/>
  <c r="AI3" i="3"/>
  <c r="AL3" i="3"/>
  <c r="I3" i="3" s="1"/>
  <c r="AM3" i="3"/>
  <c r="AO3" i="3"/>
  <c r="AP3" i="3"/>
  <c r="AQ3" i="3"/>
  <c r="AR3" i="3"/>
  <c r="AS3" i="3"/>
  <c r="AJ3" i="3" s="1"/>
  <c r="G3" i="3" s="1"/>
  <c r="AT3" i="3"/>
  <c r="AU3" i="3"/>
  <c r="AV3" i="3"/>
  <c r="AW3" i="3"/>
  <c r="AN3" i="3" s="1"/>
  <c r="K3" i="3" s="1"/>
  <c r="AX3" i="3"/>
  <c r="BA3" i="3"/>
  <c r="BB3" i="3"/>
  <c r="BL3" i="3"/>
  <c r="BM3" i="3"/>
  <c r="BN3" i="3"/>
  <c r="BO3" i="3"/>
  <c r="BP3" i="3"/>
  <c r="BQ3" i="3"/>
  <c r="BR3" i="3"/>
  <c r="BU3" i="3"/>
  <c r="BV3" i="3"/>
  <c r="AH4" i="3"/>
  <c r="E4" i="3" s="1"/>
  <c r="AI4" i="3"/>
  <c r="F4" i="3" s="1"/>
  <c r="AL4" i="3"/>
  <c r="I4" i="3" s="1"/>
  <c r="AM4" i="3"/>
  <c r="J4" i="3" s="1"/>
  <c r="AO4" i="3"/>
  <c r="AP4" i="3"/>
  <c r="AQ4" i="3"/>
  <c r="AR4" i="3"/>
  <c r="AS4" i="3"/>
  <c r="AJ4" i="3" s="1"/>
  <c r="AT4" i="3"/>
  <c r="AU4" i="3"/>
  <c r="AV4" i="3"/>
  <c r="AW4" i="3"/>
  <c r="AN4" i="3" s="1"/>
  <c r="AX4" i="3"/>
  <c r="BA4" i="3"/>
  <c r="BB4" i="3"/>
  <c r="BL4" i="3"/>
  <c r="BM4" i="3"/>
  <c r="BN4" i="3"/>
  <c r="BO4" i="3"/>
  <c r="BP4" i="3"/>
  <c r="BQ4" i="3"/>
  <c r="BR4" i="3"/>
  <c r="BU4" i="3"/>
  <c r="BV4" i="3"/>
  <c r="AH5" i="3"/>
  <c r="E5" i="3" s="1"/>
  <c r="AI5" i="3"/>
  <c r="F5" i="3" s="1"/>
  <c r="AL5" i="3"/>
  <c r="I5" i="3" s="1"/>
  <c r="AM5" i="3"/>
  <c r="J5" i="3" s="1"/>
  <c r="AO5" i="3"/>
  <c r="AP5" i="3"/>
  <c r="AQ5" i="3"/>
  <c r="AR5" i="3"/>
  <c r="AS5" i="3"/>
  <c r="AT5" i="3"/>
  <c r="AU5" i="3"/>
  <c r="AV5" i="3"/>
  <c r="AW5" i="3"/>
  <c r="AN5" i="3" s="1"/>
  <c r="K5" i="3" s="1"/>
  <c r="AX5" i="3"/>
  <c r="BA5" i="3"/>
  <c r="BB5" i="3"/>
  <c r="BL5" i="3"/>
  <c r="BM5" i="3"/>
  <c r="BN5" i="3"/>
  <c r="BO5" i="3"/>
  <c r="BP5" i="3"/>
  <c r="BQ5" i="3"/>
  <c r="BR5" i="3"/>
  <c r="BU5" i="3"/>
  <c r="BV5" i="3"/>
  <c r="AH6" i="3"/>
  <c r="AI6" i="3"/>
  <c r="F6" i="3" s="1"/>
  <c r="AL6" i="3"/>
  <c r="AM6" i="3"/>
  <c r="J6" i="3" s="1"/>
  <c r="AO6" i="3"/>
  <c r="AP6" i="3"/>
  <c r="AQ6" i="3"/>
  <c r="AR6" i="3"/>
  <c r="AS6" i="3"/>
  <c r="AJ6" i="3" s="1"/>
  <c r="G6" i="3" s="1"/>
  <c r="AT6" i="3"/>
  <c r="AU6" i="3"/>
  <c r="AV6" i="3"/>
  <c r="AW6" i="3"/>
  <c r="BK6" i="3" s="1"/>
  <c r="AX6" i="3"/>
  <c r="BA6" i="3"/>
  <c r="BB6" i="3"/>
  <c r="BL6" i="3"/>
  <c r="BM6" i="3"/>
  <c r="BN6" i="3"/>
  <c r="BO6" i="3"/>
  <c r="BP6" i="3"/>
  <c r="BQ6" i="3"/>
  <c r="BR6" i="3"/>
  <c r="BU6" i="3"/>
  <c r="BV6" i="3"/>
  <c r="AH7" i="3"/>
  <c r="E7" i="3" s="1"/>
  <c r="AI7" i="3"/>
  <c r="AL7" i="3"/>
  <c r="X7" i="3" s="1"/>
  <c r="AM7" i="3"/>
  <c r="AO7" i="3"/>
  <c r="AP7" i="3"/>
  <c r="AQ7" i="3"/>
  <c r="AR7" i="3"/>
  <c r="AS7" i="3"/>
  <c r="AJ7" i="3" s="1"/>
  <c r="G7" i="3" s="1"/>
  <c r="AT7" i="3"/>
  <c r="AU7" i="3"/>
  <c r="AV7" i="3"/>
  <c r="AW7" i="3"/>
  <c r="BK7" i="3" s="1"/>
  <c r="AX7" i="3"/>
  <c r="BA7" i="3"/>
  <c r="BB7" i="3"/>
  <c r="BL7" i="3"/>
  <c r="BM7" i="3"/>
  <c r="BN7" i="3"/>
  <c r="BO7" i="3"/>
  <c r="BP7" i="3"/>
  <c r="BQ7" i="3"/>
  <c r="BR7" i="3"/>
  <c r="BU7" i="3"/>
  <c r="BV7" i="3"/>
  <c r="AH8" i="3"/>
  <c r="E8" i="3" s="1"/>
  <c r="AI8" i="3"/>
  <c r="F8" i="3" s="1"/>
  <c r="AL8" i="3"/>
  <c r="I8" i="3" s="1"/>
  <c r="AM8" i="3"/>
  <c r="Y8" i="3" s="1"/>
  <c r="AO8" i="3"/>
  <c r="AP8" i="3"/>
  <c r="AQ8" i="3"/>
  <c r="AR8" i="3"/>
  <c r="AS8" i="3"/>
  <c r="AJ8" i="3" s="1"/>
  <c r="AT8" i="3"/>
  <c r="AU8" i="3"/>
  <c r="AV8" i="3"/>
  <c r="AW8" i="3"/>
  <c r="AN8" i="3" s="1"/>
  <c r="AX8" i="3"/>
  <c r="BA8" i="3"/>
  <c r="BB8" i="3"/>
  <c r="BL8" i="3"/>
  <c r="BM8" i="3"/>
  <c r="BN8" i="3"/>
  <c r="BO8" i="3"/>
  <c r="BP8" i="3"/>
  <c r="BQ8" i="3"/>
  <c r="BR8" i="3"/>
  <c r="BU8" i="3"/>
  <c r="BV8" i="3"/>
  <c r="AH9" i="3"/>
  <c r="E9" i="3" s="1"/>
  <c r="AI9" i="3"/>
  <c r="F9" i="3" s="1"/>
  <c r="AL9" i="3"/>
  <c r="I9" i="3" s="1"/>
  <c r="AM9" i="3"/>
  <c r="J9" i="3" s="1"/>
  <c r="AO9" i="3"/>
  <c r="AP9" i="3"/>
  <c r="AQ9" i="3"/>
  <c r="AR9" i="3"/>
  <c r="AS9" i="3"/>
  <c r="AT9" i="3"/>
  <c r="AU9" i="3"/>
  <c r="AV9" i="3"/>
  <c r="AW9" i="3"/>
  <c r="AN9" i="3" s="1"/>
  <c r="K9" i="3" s="1"/>
  <c r="AX9" i="3"/>
  <c r="BA9" i="3"/>
  <c r="BB9" i="3"/>
  <c r="BL9" i="3"/>
  <c r="BM9" i="3"/>
  <c r="BN9" i="3"/>
  <c r="BO9" i="3"/>
  <c r="BP9" i="3"/>
  <c r="BQ9" i="3"/>
  <c r="BR9" i="3"/>
  <c r="BU9" i="3"/>
  <c r="BV9" i="3"/>
  <c r="AH10" i="3"/>
  <c r="AI10" i="3"/>
  <c r="F10" i="3" s="1"/>
  <c r="AL10" i="3"/>
  <c r="AM10" i="3"/>
  <c r="J10" i="3" s="1"/>
  <c r="AO10" i="3"/>
  <c r="AP10" i="3"/>
  <c r="AQ10" i="3"/>
  <c r="AR10" i="3"/>
  <c r="AS10" i="3"/>
  <c r="AJ10" i="3" s="1"/>
  <c r="G10" i="3" s="1"/>
  <c r="AT10" i="3"/>
  <c r="AU10" i="3"/>
  <c r="AV10" i="3"/>
  <c r="AW10" i="3"/>
  <c r="BK10" i="3" s="1"/>
  <c r="AX10" i="3"/>
  <c r="BA10" i="3"/>
  <c r="BB10" i="3"/>
  <c r="BL10" i="3"/>
  <c r="BM10" i="3"/>
  <c r="BN10" i="3"/>
  <c r="BO10" i="3"/>
  <c r="BP10" i="3"/>
  <c r="BQ10" i="3"/>
  <c r="BR10" i="3"/>
  <c r="BU10" i="3"/>
  <c r="BV10" i="3"/>
  <c r="AH11" i="3"/>
  <c r="E11" i="3" s="1"/>
  <c r="AI11" i="3"/>
  <c r="AL11" i="3"/>
  <c r="X11" i="3" s="1"/>
  <c r="AM11" i="3"/>
  <c r="AO11" i="3"/>
  <c r="AP11" i="3"/>
  <c r="AQ11" i="3"/>
  <c r="AR11" i="3"/>
  <c r="AS11" i="3"/>
  <c r="AJ11" i="3" s="1"/>
  <c r="G11" i="3" s="1"/>
  <c r="AT11" i="3"/>
  <c r="AU11" i="3"/>
  <c r="AV11" i="3"/>
  <c r="AW11" i="3"/>
  <c r="BK11" i="3" s="1"/>
  <c r="AX11" i="3"/>
  <c r="BA11" i="3"/>
  <c r="BB11" i="3"/>
  <c r="BL11" i="3"/>
  <c r="BM11" i="3"/>
  <c r="BN11" i="3"/>
  <c r="BO11" i="3"/>
  <c r="BP11" i="3"/>
  <c r="BQ11" i="3"/>
  <c r="BR11" i="3"/>
  <c r="BU11" i="3"/>
  <c r="BV11" i="3"/>
  <c r="AH12" i="3"/>
  <c r="E12" i="3" s="1"/>
  <c r="AI12" i="3"/>
  <c r="U12" i="3" s="1"/>
  <c r="AL12" i="3"/>
  <c r="I12" i="3" s="1"/>
  <c r="AM12" i="3"/>
  <c r="J12" i="3" s="1"/>
  <c r="AO12" i="3"/>
  <c r="AP12" i="3"/>
  <c r="AQ12" i="3"/>
  <c r="AR12" i="3"/>
  <c r="AS12" i="3"/>
  <c r="AJ12" i="3" s="1"/>
  <c r="AT12" i="3"/>
  <c r="AU12" i="3"/>
  <c r="AV12" i="3"/>
  <c r="AW12" i="3"/>
  <c r="AX12" i="3"/>
  <c r="BA12" i="3"/>
  <c r="BB12" i="3"/>
  <c r="BL12" i="3"/>
  <c r="BM12" i="3"/>
  <c r="BN12" i="3"/>
  <c r="BO12" i="3"/>
  <c r="BP12" i="3"/>
  <c r="BQ12" i="3"/>
  <c r="BR12" i="3"/>
  <c r="BU12" i="3"/>
  <c r="BV12" i="3"/>
  <c r="AH13" i="3"/>
  <c r="E13" i="3" s="1"/>
  <c r="AI13" i="3"/>
  <c r="F13" i="3" s="1"/>
  <c r="AL13" i="3"/>
  <c r="I13" i="3" s="1"/>
  <c r="AM13" i="3"/>
  <c r="J13" i="3" s="1"/>
  <c r="AO13" i="3"/>
  <c r="AP13" i="3"/>
  <c r="AQ13" i="3"/>
  <c r="AR13" i="3"/>
  <c r="AS13" i="3"/>
  <c r="AT13" i="3"/>
  <c r="AU13" i="3"/>
  <c r="AV13" i="3"/>
  <c r="AW13" i="3"/>
  <c r="AN13" i="3" s="1"/>
  <c r="Z13" i="3" s="1"/>
  <c r="AX13" i="3"/>
  <c r="BA13" i="3"/>
  <c r="BB13" i="3"/>
  <c r="BL13" i="3"/>
  <c r="BM13" i="3"/>
  <c r="BN13" i="3"/>
  <c r="BO13" i="3"/>
  <c r="BP13" i="3"/>
  <c r="BQ13" i="3"/>
  <c r="BR13" i="3"/>
  <c r="BU13" i="3"/>
  <c r="BV13" i="3"/>
  <c r="AH14" i="3"/>
  <c r="AI14" i="3"/>
  <c r="F14" i="3" s="1"/>
  <c r="AL14" i="3"/>
  <c r="AM14" i="3"/>
  <c r="J14" i="3" s="1"/>
  <c r="AO14" i="3"/>
  <c r="AP14" i="3"/>
  <c r="AQ14" i="3"/>
  <c r="AR14" i="3"/>
  <c r="AS14" i="3"/>
  <c r="AJ14" i="3" s="1"/>
  <c r="G14" i="3" s="1"/>
  <c r="AT14" i="3"/>
  <c r="AU14" i="3"/>
  <c r="AV14" i="3"/>
  <c r="AW14" i="3"/>
  <c r="BK14" i="3" s="1"/>
  <c r="AX14" i="3"/>
  <c r="BA14" i="3"/>
  <c r="BB14" i="3"/>
  <c r="BL14" i="3"/>
  <c r="BM14" i="3"/>
  <c r="BN14" i="3"/>
  <c r="BO14" i="3"/>
  <c r="BP14" i="3"/>
  <c r="BQ14" i="3"/>
  <c r="BR14" i="3"/>
  <c r="BU14" i="3"/>
  <c r="BV14" i="3"/>
  <c r="AH15" i="3"/>
  <c r="E15" i="3" s="1"/>
  <c r="AI15" i="3"/>
  <c r="AL15" i="3"/>
  <c r="X15" i="3" s="1"/>
  <c r="AM15" i="3"/>
  <c r="AO15" i="3"/>
  <c r="AP15" i="3"/>
  <c r="AQ15" i="3"/>
  <c r="AR15" i="3"/>
  <c r="AS15" i="3"/>
  <c r="AJ15" i="3" s="1"/>
  <c r="G15" i="3" s="1"/>
  <c r="AT15" i="3"/>
  <c r="AU15" i="3"/>
  <c r="AV15" i="3"/>
  <c r="AW15" i="3"/>
  <c r="BK15" i="3" s="1"/>
  <c r="AX15" i="3"/>
  <c r="BA15" i="3"/>
  <c r="BB15" i="3"/>
  <c r="BL15" i="3"/>
  <c r="BM15" i="3"/>
  <c r="BN15" i="3"/>
  <c r="BO15" i="3"/>
  <c r="BP15" i="3"/>
  <c r="BQ15" i="3"/>
  <c r="BR15" i="3"/>
  <c r="BU15" i="3"/>
  <c r="BV15" i="3"/>
  <c r="AH16" i="3"/>
  <c r="E16" i="3" s="1"/>
  <c r="AI16" i="3"/>
  <c r="U16" i="3" s="1"/>
  <c r="AL16" i="3"/>
  <c r="I16" i="3" s="1"/>
  <c r="AM16" i="3"/>
  <c r="Y16" i="3" s="1"/>
  <c r="AO16" i="3"/>
  <c r="AP16" i="3"/>
  <c r="AQ16" i="3"/>
  <c r="AR16" i="3"/>
  <c r="AS16" i="3"/>
  <c r="AJ16" i="3" s="1"/>
  <c r="AT16" i="3"/>
  <c r="AU16" i="3"/>
  <c r="AV16" i="3"/>
  <c r="AW16" i="3"/>
  <c r="BK16" i="3" s="1"/>
  <c r="AX16" i="3"/>
  <c r="BA16" i="3"/>
  <c r="BB16" i="3"/>
  <c r="BL16" i="3"/>
  <c r="BM16" i="3"/>
  <c r="BN16" i="3"/>
  <c r="BO16" i="3"/>
  <c r="BP16" i="3"/>
  <c r="BQ16" i="3"/>
  <c r="BR16" i="3"/>
  <c r="BU16" i="3"/>
  <c r="BV16" i="3"/>
  <c r="AH17" i="3"/>
  <c r="E17" i="3" s="1"/>
  <c r="AI17" i="3"/>
  <c r="F17" i="3" s="1"/>
  <c r="AL17" i="3"/>
  <c r="I17" i="3" s="1"/>
  <c r="AM17" i="3"/>
  <c r="J17" i="3" s="1"/>
  <c r="AO17" i="3"/>
  <c r="AP17" i="3"/>
  <c r="AQ17" i="3"/>
  <c r="AR17" i="3"/>
  <c r="AS17" i="3"/>
  <c r="AT17" i="3"/>
  <c r="AU17" i="3"/>
  <c r="AV17" i="3"/>
  <c r="AW17" i="3"/>
  <c r="AN17" i="3" s="1"/>
  <c r="Z17" i="3" s="1"/>
  <c r="AX17" i="3"/>
  <c r="BA17" i="3"/>
  <c r="BB17" i="3"/>
  <c r="BL17" i="3"/>
  <c r="BM17" i="3"/>
  <c r="BN17" i="3"/>
  <c r="BO17" i="3"/>
  <c r="BP17" i="3"/>
  <c r="BQ17" i="3"/>
  <c r="BR17" i="3"/>
  <c r="BU17" i="3"/>
  <c r="BV17" i="3"/>
  <c r="AH18" i="3"/>
  <c r="AI18" i="3"/>
  <c r="F18" i="3" s="1"/>
  <c r="AL18" i="3"/>
  <c r="AM18" i="3"/>
  <c r="J18" i="3" s="1"/>
  <c r="AO18" i="3"/>
  <c r="AP18" i="3"/>
  <c r="AQ18" i="3"/>
  <c r="AR18" i="3"/>
  <c r="AS18" i="3"/>
  <c r="AJ18" i="3" s="1"/>
  <c r="G18" i="3" s="1"/>
  <c r="AT18" i="3"/>
  <c r="AU18" i="3"/>
  <c r="AV18" i="3"/>
  <c r="AW18" i="3"/>
  <c r="BK18" i="3" s="1"/>
  <c r="AX18" i="3"/>
  <c r="BA18" i="3"/>
  <c r="BB18" i="3"/>
  <c r="BL18" i="3"/>
  <c r="BM18" i="3"/>
  <c r="BN18" i="3"/>
  <c r="BO18" i="3"/>
  <c r="BP18" i="3"/>
  <c r="BQ18" i="3"/>
  <c r="BR18" i="3"/>
  <c r="BU18" i="3"/>
  <c r="BV18" i="3"/>
  <c r="AH19" i="3"/>
  <c r="T19" i="3" s="1"/>
  <c r="AI19" i="3"/>
  <c r="AL19" i="3"/>
  <c r="X19" i="3" s="1"/>
  <c r="AM19" i="3"/>
  <c r="AO19" i="3"/>
  <c r="AP19" i="3"/>
  <c r="AQ19" i="3"/>
  <c r="AR19" i="3"/>
  <c r="AS19" i="3"/>
  <c r="AJ19" i="3" s="1"/>
  <c r="G19" i="3" s="1"/>
  <c r="AT19" i="3"/>
  <c r="AU19" i="3"/>
  <c r="AV19" i="3"/>
  <c r="AW19" i="3"/>
  <c r="BK19" i="3" s="1"/>
  <c r="AX19" i="3"/>
  <c r="BA19" i="3"/>
  <c r="BB19" i="3"/>
  <c r="BL19" i="3"/>
  <c r="BM19" i="3"/>
  <c r="BN19" i="3"/>
  <c r="BO19" i="3"/>
  <c r="BP19" i="3"/>
  <c r="BQ19" i="3"/>
  <c r="BR19" i="3"/>
  <c r="BU19" i="3"/>
  <c r="BV19" i="3"/>
  <c r="AH20" i="3"/>
  <c r="E20" i="3" s="1"/>
  <c r="AI20" i="3"/>
  <c r="AL20" i="3"/>
  <c r="I20" i="3" s="1"/>
  <c r="AM20" i="3"/>
  <c r="J20" i="3" s="1"/>
  <c r="AO20" i="3"/>
  <c r="AP20" i="3"/>
  <c r="AQ20" i="3"/>
  <c r="AR20" i="3"/>
  <c r="AS20" i="3"/>
  <c r="AJ20" i="3" s="1"/>
  <c r="AT20" i="3"/>
  <c r="AU20" i="3"/>
  <c r="AV20" i="3"/>
  <c r="AW20" i="3"/>
  <c r="AN20" i="3" s="1"/>
  <c r="AX20" i="3"/>
  <c r="BA20" i="3"/>
  <c r="BB20" i="3"/>
  <c r="BL20" i="3"/>
  <c r="BM20" i="3"/>
  <c r="BN20" i="3"/>
  <c r="BO20" i="3"/>
  <c r="BP20" i="3"/>
  <c r="BQ20" i="3"/>
  <c r="BR20" i="3"/>
  <c r="BU20" i="3"/>
  <c r="BV20" i="3"/>
  <c r="AH21" i="3"/>
  <c r="E21" i="3" s="1"/>
  <c r="AI21" i="3"/>
  <c r="F21" i="3" s="1"/>
  <c r="AL21" i="3"/>
  <c r="I21" i="3" s="1"/>
  <c r="AM21" i="3"/>
  <c r="J21" i="3" s="1"/>
  <c r="AO21" i="3"/>
  <c r="AP21" i="3"/>
  <c r="AQ21" i="3"/>
  <c r="AR21" i="3"/>
  <c r="AS21" i="3"/>
  <c r="AT21" i="3"/>
  <c r="AU21" i="3"/>
  <c r="AV21" i="3"/>
  <c r="AW21" i="3"/>
  <c r="AN21" i="3" s="1"/>
  <c r="K21" i="3" s="1"/>
  <c r="AX21" i="3"/>
  <c r="BA21" i="3"/>
  <c r="BB21" i="3"/>
  <c r="BL21" i="3"/>
  <c r="BM21" i="3"/>
  <c r="BN21" i="3"/>
  <c r="BO21" i="3"/>
  <c r="BP21" i="3"/>
  <c r="BQ21" i="3"/>
  <c r="BR21" i="3"/>
  <c r="BU21" i="3"/>
  <c r="BV21" i="3"/>
  <c r="AH22" i="3"/>
  <c r="AI22" i="3"/>
  <c r="F22" i="3" s="1"/>
  <c r="AL22" i="3"/>
  <c r="AM22" i="3"/>
  <c r="J22" i="3" s="1"/>
  <c r="AO22" i="3"/>
  <c r="AP22" i="3"/>
  <c r="AQ22" i="3"/>
  <c r="AR22" i="3"/>
  <c r="AS22" i="3"/>
  <c r="AJ22" i="3" s="1"/>
  <c r="AT22" i="3"/>
  <c r="AU22" i="3"/>
  <c r="AV22" i="3"/>
  <c r="AW22" i="3"/>
  <c r="AN22" i="3" s="1"/>
  <c r="AX22" i="3"/>
  <c r="BA22" i="3"/>
  <c r="BB22" i="3"/>
  <c r="BL22" i="3"/>
  <c r="BM22" i="3"/>
  <c r="BN22" i="3"/>
  <c r="BO22" i="3"/>
  <c r="BP22" i="3"/>
  <c r="BQ22" i="3"/>
  <c r="BR22" i="3"/>
  <c r="BU22" i="3"/>
  <c r="BV22" i="3"/>
  <c r="AH23" i="3"/>
  <c r="E23" i="3" s="1"/>
  <c r="AI23" i="3"/>
  <c r="AL23" i="3"/>
  <c r="X23" i="3" s="1"/>
  <c r="AM23" i="3"/>
  <c r="AO23" i="3"/>
  <c r="AP23" i="3"/>
  <c r="AQ23" i="3"/>
  <c r="AR23" i="3"/>
  <c r="AS23" i="3"/>
  <c r="AJ23" i="3" s="1"/>
  <c r="G23" i="3" s="1"/>
  <c r="AT23" i="3"/>
  <c r="AU23" i="3"/>
  <c r="AV23" i="3"/>
  <c r="AW23" i="3"/>
  <c r="AN23" i="3" s="1"/>
  <c r="K23" i="3" s="1"/>
  <c r="AX23" i="3"/>
  <c r="BA23" i="3"/>
  <c r="BB23" i="3"/>
  <c r="BL23" i="3"/>
  <c r="BM23" i="3"/>
  <c r="BN23" i="3"/>
  <c r="BO23" i="3"/>
  <c r="BP23" i="3"/>
  <c r="BQ23" i="3"/>
  <c r="BR23" i="3"/>
  <c r="BU23" i="3"/>
  <c r="BV23" i="3"/>
  <c r="AH24" i="3"/>
  <c r="E24" i="3" s="1"/>
  <c r="AI24" i="3"/>
  <c r="U24" i="3" s="1"/>
  <c r="AL24" i="3"/>
  <c r="I24" i="3" s="1"/>
  <c r="AM24" i="3"/>
  <c r="J24" i="3" s="1"/>
  <c r="AO24" i="3"/>
  <c r="AP24" i="3"/>
  <c r="AQ24" i="3"/>
  <c r="AR24" i="3"/>
  <c r="AS24" i="3"/>
  <c r="AJ24" i="3" s="1"/>
  <c r="AT24" i="3"/>
  <c r="AU24" i="3"/>
  <c r="AV24" i="3"/>
  <c r="AW24" i="3"/>
  <c r="BK24" i="3" s="1"/>
  <c r="AX24" i="3"/>
  <c r="BA24" i="3"/>
  <c r="BB24" i="3"/>
  <c r="BL24" i="3"/>
  <c r="BM24" i="3"/>
  <c r="BN24" i="3"/>
  <c r="BO24" i="3"/>
  <c r="BP24" i="3"/>
  <c r="BQ24" i="3"/>
  <c r="BR24" i="3"/>
  <c r="BU24" i="3"/>
  <c r="BV24" i="3"/>
  <c r="AH25" i="3"/>
  <c r="AI25" i="3"/>
  <c r="F25" i="3" s="1"/>
  <c r="AL25" i="3"/>
  <c r="AM25" i="3"/>
  <c r="J25" i="3" s="1"/>
  <c r="AO25" i="3"/>
  <c r="AP25" i="3"/>
  <c r="AQ25" i="3"/>
  <c r="AR25" i="3"/>
  <c r="AS25" i="3"/>
  <c r="AT25" i="3"/>
  <c r="AU25" i="3"/>
  <c r="AV25" i="3"/>
  <c r="AW25" i="3"/>
  <c r="AN25" i="3" s="1"/>
  <c r="K25" i="3" s="1"/>
  <c r="AX25" i="3"/>
  <c r="BA25" i="3"/>
  <c r="BB25" i="3"/>
  <c r="BL25" i="3"/>
  <c r="BM25" i="3"/>
  <c r="BN25" i="3"/>
  <c r="BO25" i="3"/>
  <c r="BP25" i="3"/>
  <c r="BQ25" i="3"/>
  <c r="BR25" i="3"/>
  <c r="BU25" i="3"/>
  <c r="BV25" i="3"/>
  <c r="AH26" i="3"/>
  <c r="E26" i="3" s="1"/>
  <c r="AI26" i="3"/>
  <c r="AL26" i="3"/>
  <c r="I26" i="3" s="1"/>
  <c r="AM26" i="3"/>
  <c r="AO26" i="3"/>
  <c r="AP26" i="3"/>
  <c r="AQ26" i="3"/>
  <c r="AR26" i="3"/>
  <c r="AS26" i="3"/>
  <c r="AJ26" i="3" s="1"/>
  <c r="AT26" i="3"/>
  <c r="AU26" i="3"/>
  <c r="AV26" i="3"/>
  <c r="AW26" i="3"/>
  <c r="AN26" i="3" s="1"/>
  <c r="AX26" i="3"/>
  <c r="BA26" i="3"/>
  <c r="BB26" i="3"/>
  <c r="BL26" i="3"/>
  <c r="BM26" i="3"/>
  <c r="BN26" i="3"/>
  <c r="BO26" i="3"/>
  <c r="BP26" i="3"/>
  <c r="BQ26" i="3"/>
  <c r="BR26" i="3"/>
  <c r="BU26" i="3"/>
  <c r="BV26" i="3"/>
  <c r="AH27" i="3"/>
  <c r="T27" i="3" s="1"/>
  <c r="AI27" i="3"/>
  <c r="F27" i="3" s="1"/>
  <c r="AL27" i="3"/>
  <c r="I27" i="3" s="1"/>
  <c r="AM27" i="3"/>
  <c r="Y27" i="3" s="1"/>
  <c r="AO27" i="3"/>
  <c r="AP27" i="3"/>
  <c r="AQ27" i="3"/>
  <c r="AR27" i="3"/>
  <c r="AS27" i="3"/>
  <c r="AJ27" i="3" s="1"/>
  <c r="AT27" i="3"/>
  <c r="AU27" i="3"/>
  <c r="AV27" i="3"/>
  <c r="AW27" i="3"/>
  <c r="AN27" i="3" s="1"/>
  <c r="AX27" i="3"/>
  <c r="BA27" i="3"/>
  <c r="BB27" i="3"/>
  <c r="BL27" i="3"/>
  <c r="BM27" i="3"/>
  <c r="BN27" i="3"/>
  <c r="BO27" i="3"/>
  <c r="BP27" i="3"/>
  <c r="BQ27" i="3"/>
  <c r="BR27" i="3"/>
  <c r="BU27" i="3"/>
  <c r="BV27" i="3"/>
  <c r="AH28" i="3"/>
  <c r="E28" i="3" s="1"/>
  <c r="AI28" i="3"/>
  <c r="F28" i="3" s="1"/>
  <c r="AL28" i="3"/>
  <c r="I28" i="3" s="1"/>
  <c r="AM28" i="3"/>
  <c r="Y28" i="3" s="1"/>
  <c r="AO28" i="3"/>
  <c r="AP28" i="3"/>
  <c r="AQ28" i="3"/>
  <c r="AR28" i="3"/>
  <c r="AS28" i="3"/>
  <c r="AJ28" i="3" s="1"/>
  <c r="V28" i="3" s="1"/>
  <c r="AT28" i="3"/>
  <c r="AU28" i="3"/>
  <c r="AV28" i="3"/>
  <c r="AW28" i="3"/>
  <c r="AN28" i="3" s="1"/>
  <c r="Z28" i="3" s="1"/>
  <c r="AX28" i="3"/>
  <c r="BA28" i="3"/>
  <c r="BB28" i="3"/>
  <c r="BL28" i="3"/>
  <c r="BM28" i="3"/>
  <c r="BN28" i="3"/>
  <c r="BO28" i="3"/>
  <c r="BP28" i="3"/>
  <c r="BQ28" i="3"/>
  <c r="BR28" i="3"/>
  <c r="BU28" i="3"/>
  <c r="BV28" i="3"/>
  <c r="AH29" i="3"/>
  <c r="AI29" i="3"/>
  <c r="F29" i="3" s="1"/>
  <c r="AL29" i="3"/>
  <c r="AM29" i="3"/>
  <c r="J29" i="3" s="1"/>
  <c r="AO29" i="3"/>
  <c r="AP29" i="3"/>
  <c r="AQ29" i="3"/>
  <c r="AR29" i="3"/>
  <c r="AS29" i="3"/>
  <c r="AT29" i="3"/>
  <c r="AU29" i="3"/>
  <c r="AV29" i="3"/>
  <c r="AW29" i="3"/>
  <c r="AN29" i="3" s="1"/>
  <c r="Z29" i="3" s="1"/>
  <c r="AX29" i="3"/>
  <c r="BA29" i="3"/>
  <c r="BB29" i="3"/>
  <c r="BL29" i="3"/>
  <c r="BM29" i="3"/>
  <c r="BN29" i="3"/>
  <c r="BO29" i="3"/>
  <c r="BP29" i="3"/>
  <c r="BQ29" i="3"/>
  <c r="BR29" i="3"/>
  <c r="BU29" i="3"/>
  <c r="BV29" i="3"/>
  <c r="AH30" i="3"/>
  <c r="E30" i="3" s="1"/>
  <c r="AI30" i="3"/>
  <c r="AL30" i="3"/>
  <c r="I30" i="3" s="1"/>
  <c r="AM30" i="3"/>
  <c r="AO30" i="3"/>
  <c r="AP30" i="3"/>
  <c r="AQ30" i="3"/>
  <c r="AR30" i="3"/>
  <c r="AS30" i="3"/>
  <c r="AJ30" i="3" s="1"/>
  <c r="AT30" i="3"/>
  <c r="AU30" i="3"/>
  <c r="AV30" i="3"/>
  <c r="AW30" i="3"/>
  <c r="AN30" i="3" s="1"/>
  <c r="AX30" i="3"/>
  <c r="BA30" i="3"/>
  <c r="BB30" i="3"/>
  <c r="BL30" i="3"/>
  <c r="BM30" i="3"/>
  <c r="BN30" i="3"/>
  <c r="BO30" i="3"/>
  <c r="BP30" i="3"/>
  <c r="BQ30" i="3"/>
  <c r="BR30" i="3"/>
  <c r="BU30" i="3"/>
  <c r="BV30" i="3"/>
  <c r="AH31" i="3"/>
  <c r="E31" i="3" s="1"/>
  <c r="AI31" i="3"/>
  <c r="F31" i="3" s="1"/>
  <c r="AL31" i="3"/>
  <c r="X31" i="3" s="1"/>
  <c r="AM31" i="3"/>
  <c r="J31" i="3" s="1"/>
  <c r="AO31" i="3"/>
  <c r="AP31" i="3"/>
  <c r="AQ31" i="3"/>
  <c r="AR31" i="3"/>
  <c r="AS31" i="3"/>
  <c r="AJ31" i="3" s="1"/>
  <c r="AT31" i="3"/>
  <c r="AU31" i="3"/>
  <c r="AV31" i="3"/>
  <c r="AW31" i="3"/>
  <c r="AN31" i="3" s="1"/>
  <c r="AX31" i="3"/>
  <c r="BA31" i="3"/>
  <c r="BB31" i="3"/>
  <c r="BL31" i="3"/>
  <c r="BM31" i="3"/>
  <c r="BN31" i="3"/>
  <c r="BO31" i="3"/>
  <c r="BP31" i="3"/>
  <c r="BQ31" i="3"/>
  <c r="BR31" i="3"/>
  <c r="BU31" i="3"/>
  <c r="BV31" i="3"/>
  <c r="AH32" i="3"/>
  <c r="E32" i="3" s="1"/>
  <c r="AI32" i="3"/>
  <c r="F32" i="3" s="1"/>
  <c r="AL32" i="3"/>
  <c r="I32" i="3" s="1"/>
  <c r="AM32" i="3"/>
  <c r="J32" i="3" s="1"/>
  <c r="AO32" i="3"/>
  <c r="AP32" i="3"/>
  <c r="AQ32" i="3"/>
  <c r="AR32" i="3"/>
  <c r="AS32" i="3"/>
  <c r="AJ32" i="3" s="1"/>
  <c r="AT32" i="3"/>
  <c r="AU32" i="3"/>
  <c r="AV32" i="3"/>
  <c r="AW32" i="3"/>
  <c r="AN32" i="3" s="1"/>
  <c r="AX32" i="3"/>
  <c r="BA32" i="3"/>
  <c r="BB32" i="3"/>
  <c r="BL32" i="3"/>
  <c r="BM32" i="3"/>
  <c r="BN32" i="3"/>
  <c r="BO32" i="3"/>
  <c r="BP32" i="3"/>
  <c r="BQ32" i="3"/>
  <c r="BR32" i="3"/>
  <c r="BU32" i="3"/>
  <c r="BV32" i="3"/>
  <c r="AH33" i="3"/>
  <c r="AI33" i="3"/>
  <c r="F33" i="3" s="1"/>
  <c r="AL33" i="3"/>
  <c r="AM33" i="3"/>
  <c r="J33" i="3" s="1"/>
  <c r="AO33" i="3"/>
  <c r="AP33" i="3"/>
  <c r="AQ33" i="3"/>
  <c r="AR33" i="3"/>
  <c r="AS33" i="3"/>
  <c r="AT33" i="3"/>
  <c r="AU33" i="3"/>
  <c r="AV33" i="3"/>
  <c r="AW33" i="3"/>
  <c r="AN33" i="3" s="1"/>
  <c r="K33" i="3" s="1"/>
  <c r="AX33" i="3"/>
  <c r="BA33" i="3"/>
  <c r="BB33" i="3"/>
  <c r="BL33" i="3"/>
  <c r="BM33" i="3"/>
  <c r="BN33" i="3"/>
  <c r="BO33" i="3"/>
  <c r="BP33" i="3"/>
  <c r="BQ33" i="3"/>
  <c r="BR33" i="3"/>
  <c r="BU33" i="3"/>
  <c r="BV33" i="3"/>
  <c r="AH34" i="3"/>
  <c r="E34" i="3" s="1"/>
  <c r="AI34" i="3"/>
  <c r="AL34" i="3"/>
  <c r="I34" i="3" s="1"/>
  <c r="AM34" i="3"/>
  <c r="AO34" i="3"/>
  <c r="AP34" i="3"/>
  <c r="AQ34" i="3"/>
  <c r="AR34" i="3"/>
  <c r="AS34" i="3"/>
  <c r="AJ34" i="3" s="1"/>
  <c r="AT34" i="3"/>
  <c r="AU34" i="3"/>
  <c r="AV34" i="3"/>
  <c r="AW34" i="3"/>
  <c r="AN34" i="3" s="1"/>
  <c r="AX34" i="3"/>
  <c r="BA34" i="3"/>
  <c r="BB34" i="3"/>
  <c r="BL34" i="3"/>
  <c r="BM34" i="3"/>
  <c r="BN34" i="3"/>
  <c r="BO34" i="3"/>
  <c r="BP34" i="3"/>
  <c r="BQ34" i="3"/>
  <c r="BR34" i="3"/>
  <c r="BU34" i="3"/>
  <c r="BV34" i="3"/>
  <c r="AH35" i="3"/>
  <c r="E35" i="3" s="1"/>
  <c r="AI35" i="3"/>
  <c r="F35" i="3" s="1"/>
  <c r="AL35" i="3"/>
  <c r="X35" i="3" s="1"/>
  <c r="AM35" i="3"/>
  <c r="J35" i="3" s="1"/>
  <c r="AO35" i="3"/>
  <c r="AP35" i="3"/>
  <c r="AQ35" i="3"/>
  <c r="AR35" i="3"/>
  <c r="AS35" i="3"/>
  <c r="AJ35" i="3" s="1"/>
  <c r="AT35" i="3"/>
  <c r="AU35" i="3"/>
  <c r="AV35" i="3"/>
  <c r="AW35" i="3"/>
  <c r="AN35" i="3" s="1"/>
  <c r="AX35" i="3"/>
  <c r="BA35" i="3"/>
  <c r="BB35" i="3"/>
  <c r="BL35" i="3"/>
  <c r="BM35" i="3"/>
  <c r="BN35" i="3"/>
  <c r="BO35" i="3"/>
  <c r="BP35" i="3"/>
  <c r="BQ35" i="3"/>
  <c r="BR35" i="3"/>
  <c r="BU35" i="3"/>
  <c r="BV35" i="3"/>
  <c r="AH36" i="3"/>
  <c r="E36" i="3" s="1"/>
  <c r="AI36" i="3"/>
  <c r="F36" i="3" s="1"/>
  <c r="AL36" i="3"/>
  <c r="I36" i="3" s="1"/>
  <c r="AM36" i="3"/>
  <c r="J36" i="3" s="1"/>
  <c r="AO36" i="3"/>
  <c r="AP36" i="3"/>
  <c r="AQ36" i="3"/>
  <c r="AR36" i="3"/>
  <c r="AS36" i="3"/>
  <c r="AJ36" i="3" s="1"/>
  <c r="AT36" i="3"/>
  <c r="AU36" i="3"/>
  <c r="AV36" i="3"/>
  <c r="AW36" i="3"/>
  <c r="AN36" i="3" s="1"/>
  <c r="AX36" i="3"/>
  <c r="BA36" i="3"/>
  <c r="BB36" i="3"/>
  <c r="BL36" i="3"/>
  <c r="BM36" i="3"/>
  <c r="BN36" i="3"/>
  <c r="BO36" i="3"/>
  <c r="BP36" i="3"/>
  <c r="BQ36" i="3"/>
  <c r="BR36" i="3"/>
  <c r="BU36" i="3"/>
  <c r="BV36" i="3"/>
  <c r="AH37" i="3"/>
  <c r="AI37" i="3"/>
  <c r="F37" i="3" s="1"/>
  <c r="AL37" i="3"/>
  <c r="AM37" i="3"/>
  <c r="J37" i="3" s="1"/>
  <c r="AO37" i="3"/>
  <c r="AP37" i="3"/>
  <c r="AQ37" i="3"/>
  <c r="AR37" i="3"/>
  <c r="AS37" i="3"/>
  <c r="AT37" i="3"/>
  <c r="AU37" i="3"/>
  <c r="AV37" i="3"/>
  <c r="AW37" i="3"/>
  <c r="AN37" i="3" s="1"/>
  <c r="K37" i="3" s="1"/>
  <c r="AX37" i="3"/>
  <c r="BA37" i="3"/>
  <c r="BB37" i="3"/>
  <c r="BL37" i="3"/>
  <c r="BM37" i="3"/>
  <c r="BN37" i="3"/>
  <c r="BO37" i="3"/>
  <c r="BP37" i="3"/>
  <c r="BQ37" i="3"/>
  <c r="BR37" i="3"/>
  <c r="BU37" i="3"/>
  <c r="BV37" i="3"/>
  <c r="AH38" i="3"/>
  <c r="E38" i="3" s="1"/>
  <c r="AI38" i="3"/>
  <c r="AL38" i="3"/>
  <c r="I38" i="3" s="1"/>
  <c r="AM38" i="3"/>
  <c r="AO38" i="3"/>
  <c r="AP38" i="3"/>
  <c r="AQ38" i="3"/>
  <c r="AR38" i="3"/>
  <c r="AS38" i="3"/>
  <c r="AJ38" i="3" s="1"/>
  <c r="AT38" i="3"/>
  <c r="AU38" i="3"/>
  <c r="AV38" i="3"/>
  <c r="AW38" i="3"/>
  <c r="AN38" i="3" s="1"/>
  <c r="AX38" i="3"/>
  <c r="BA38" i="3"/>
  <c r="BB38" i="3"/>
  <c r="BL38" i="3"/>
  <c r="BM38" i="3"/>
  <c r="BN38" i="3"/>
  <c r="BO38" i="3"/>
  <c r="BP38" i="3"/>
  <c r="BQ38" i="3"/>
  <c r="BR38" i="3"/>
  <c r="BU38" i="3"/>
  <c r="BV38" i="3"/>
  <c r="AH39" i="3"/>
  <c r="T39" i="3" s="1"/>
  <c r="AI39" i="3"/>
  <c r="F39" i="3" s="1"/>
  <c r="AL39" i="3"/>
  <c r="I39" i="3" s="1"/>
  <c r="AM39" i="3"/>
  <c r="J39" i="3" s="1"/>
  <c r="AO39" i="3"/>
  <c r="AP39" i="3"/>
  <c r="AQ39" i="3"/>
  <c r="AR39" i="3"/>
  <c r="AS39" i="3"/>
  <c r="AJ39" i="3" s="1"/>
  <c r="AT39" i="3"/>
  <c r="AU39" i="3"/>
  <c r="AV39" i="3"/>
  <c r="AW39" i="3"/>
  <c r="BK39" i="3" s="1"/>
  <c r="AX39" i="3"/>
  <c r="BA39" i="3"/>
  <c r="BB39" i="3"/>
  <c r="BL39" i="3"/>
  <c r="BM39" i="3"/>
  <c r="BN39" i="3"/>
  <c r="BO39" i="3"/>
  <c r="BP39" i="3"/>
  <c r="BQ39" i="3"/>
  <c r="BR39" i="3"/>
  <c r="BU39" i="3"/>
  <c r="BV39" i="3"/>
  <c r="AH40" i="3"/>
  <c r="E40" i="3" s="1"/>
  <c r="AI40" i="3"/>
  <c r="U40" i="3" s="1"/>
  <c r="AL40" i="3"/>
  <c r="I40" i="3" s="1"/>
  <c r="AM40" i="3"/>
  <c r="Y40" i="3" s="1"/>
  <c r="AO40" i="3"/>
  <c r="AP40" i="3"/>
  <c r="AQ40" i="3"/>
  <c r="AR40" i="3"/>
  <c r="AS40" i="3"/>
  <c r="AJ40" i="3" s="1"/>
  <c r="AT40" i="3"/>
  <c r="AU40" i="3"/>
  <c r="AV40" i="3"/>
  <c r="AW40" i="3"/>
  <c r="AN40" i="3" s="1"/>
  <c r="AX40" i="3"/>
  <c r="BA40" i="3"/>
  <c r="BB40" i="3"/>
  <c r="BL40" i="3"/>
  <c r="BM40" i="3"/>
  <c r="BN40" i="3"/>
  <c r="BO40" i="3"/>
  <c r="BP40" i="3"/>
  <c r="BQ40" i="3"/>
  <c r="BR40" i="3"/>
  <c r="BU40" i="3"/>
  <c r="BV40" i="3"/>
  <c r="AH41" i="3"/>
  <c r="AI41" i="3"/>
  <c r="F41" i="3" s="1"/>
  <c r="AL41" i="3"/>
  <c r="AM41" i="3"/>
  <c r="J41" i="3" s="1"/>
  <c r="AO41" i="3"/>
  <c r="AP41" i="3"/>
  <c r="AQ41" i="3"/>
  <c r="AR41" i="3"/>
  <c r="AS41" i="3"/>
  <c r="AT41" i="3"/>
  <c r="AU41" i="3"/>
  <c r="AV41" i="3"/>
  <c r="AW41" i="3"/>
  <c r="AN41" i="3" s="1"/>
  <c r="K41" i="3" s="1"/>
  <c r="AX41" i="3"/>
  <c r="BA41" i="3"/>
  <c r="BB41" i="3"/>
  <c r="BL41" i="3"/>
  <c r="BM41" i="3"/>
  <c r="BN41" i="3"/>
  <c r="BO41" i="3"/>
  <c r="BP41" i="3"/>
  <c r="BQ41" i="3"/>
  <c r="BR41" i="3"/>
  <c r="BU41" i="3"/>
  <c r="BV41" i="3"/>
  <c r="BT1442" i="3"/>
  <c r="BS1442" i="3"/>
  <c r="BR1442" i="3"/>
  <c r="BQ1442" i="3"/>
  <c r="BP1442" i="3"/>
  <c r="BO1442" i="3"/>
  <c r="BN1442" i="3"/>
  <c r="BM1442" i="3"/>
  <c r="BL1442" i="3"/>
  <c r="BT1441" i="3"/>
  <c r="BS1441" i="3"/>
  <c r="BR1441" i="3"/>
  <c r="BQ1441" i="3"/>
  <c r="BP1441" i="3"/>
  <c r="BO1441" i="3"/>
  <c r="BN1441" i="3"/>
  <c r="BM1441" i="3"/>
  <c r="BL1441" i="3"/>
  <c r="BT1440" i="3"/>
  <c r="BS1440" i="3"/>
  <c r="BR1440" i="3"/>
  <c r="BQ1440" i="3"/>
  <c r="BP1440" i="3"/>
  <c r="BO1440" i="3"/>
  <c r="BN1440" i="3"/>
  <c r="BM1440" i="3"/>
  <c r="BL1440" i="3"/>
  <c r="BT1439" i="3"/>
  <c r="BS1439" i="3"/>
  <c r="BR1439" i="3"/>
  <c r="BQ1439" i="3"/>
  <c r="BP1439" i="3"/>
  <c r="BO1439" i="3"/>
  <c r="BN1439" i="3"/>
  <c r="BM1439" i="3"/>
  <c r="BL1439" i="3"/>
  <c r="BT1438" i="3"/>
  <c r="BS1438" i="3"/>
  <c r="BR1438" i="3"/>
  <c r="BQ1438" i="3"/>
  <c r="BP1438" i="3"/>
  <c r="BO1438" i="3"/>
  <c r="BN1438" i="3"/>
  <c r="BM1438" i="3"/>
  <c r="BL1438" i="3"/>
  <c r="BT1437" i="3"/>
  <c r="BS1437" i="3"/>
  <c r="BR1437" i="3"/>
  <c r="BQ1437" i="3"/>
  <c r="BP1437" i="3"/>
  <c r="BO1437" i="3"/>
  <c r="BN1437" i="3"/>
  <c r="BM1437" i="3"/>
  <c r="BL1437" i="3"/>
  <c r="BT1436" i="3"/>
  <c r="BS1436" i="3"/>
  <c r="BR1436" i="3"/>
  <c r="BQ1436" i="3"/>
  <c r="BP1436" i="3"/>
  <c r="BO1436" i="3"/>
  <c r="BN1436" i="3"/>
  <c r="BM1436" i="3"/>
  <c r="BL1436" i="3"/>
  <c r="BT1435" i="3"/>
  <c r="BS1435" i="3"/>
  <c r="BR1435" i="3"/>
  <c r="BQ1435" i="3"/>
  <c r="BP1435" i="3"/>
  <c r="BO1435" i="3"/>
  <c r="BN1435" i="3"/>
  <c r="BM1435" i="3"/>
  <c r="BL1435" i="3"/>
  <c r="BT1434" i="3"/>
  <c r="BS1434" i="3"/>
  <c r="BR1434" i="3"/>
  <c r="BQ1434" i="3"/>
  <c r="BP1434" i="3"/>
  <c r="BO1434" i="3"/>
  <c r="BN1434" i="3"/>
  <c r="BM1434" i="3"/>
  <c r="BL1434" i="3"/>
  <c r="BT1433" i="3"/>
  <c r="BS1433" i="3"/>
  <c r="BR1433" i="3"/>
  <c r="BQ1433" i="3"/>
  <c r="BP1433" i="3"/>
  <c r="BO1433" i="3"/>
  <c r="BN1433" i="3"/>
  <c r="BM1433" i="3"/>
  <c r="BL1433" i="3"/>
  <c r="BT1432" i="3"/>
  <c r="BS1432" i="3"/>
  <c r="BR1432" i="3"/>
  <c r="BQ1432" i="3"/>
  <c r="BP1432" i="3"/>
  <c r="BO1432" i="3"/>
  <c r="BN1432" i="3"/>
  <c r="BM1432" i="3"/>
  <c r="BL1432" i="3"/>
  <c r="BT1431" i="3"/>
  <c r="BS1431" i="3"/>
  <c r="BR1431" i="3"/>
  <c r="BQ1431" i="3"/>
  <c r="BP1431" i="3"/>
  <c r="BO1431" i="3"/>
  <c r="BN1431" i="3"/>
  <c r="BM1431" i="3"/>
  <c r="BL1431" i="3"/>
  <c r="BT1430" i="3"/>
  <c r="BS1430" i="3"/>
  <c r="BR1430" i="3"/>
  <c r="BQ1430" i="3"/>
  <c r="BP1430" i="3"/>
  <c r="BO1430" i="3"/>
  <c r="BN1430" i="3"/>
  <c r="BM1430" i="3"/>
  <c r="BL1430" i="3"/>
  <c r="BT1429" i="3"/>
  <c r="BS1429" i="3"/>
  <c r="BR1429" i="3"/>
  <c r="BQ1429" i="3"/>
  <c r="BP1429" i="3"/>
  <c r="BO1429" i="3"/>
  <c r="BN1429" i="3"/>
  <c r="BM1429" i="3"/>
  <c r="BL1429" i="3"/>
  <c r="BT1428" i="3"/>
  <c r="BS1428" i="3"/>
  <c r="BR1428" i="3"/>
  <c r="BQ1428" i="3"/>
  <c r="BP1428" i="3"/>
  <c r="BO1428" i="3"/>
  <c r="BN1428" i="3"/>
  <c r="BM1428" i="3"/>
  <c r="BL1428" i="3"/>
  <c r="BT1427" i="3"/>
  <c r="BS1427" i="3"/>
  <c r="BR1427" i="3"/>
  <c r="BQ1427" i="3"/>
  <c r="BP1427" i="3"/>
  <c r="BO1427" i="3"/>
  <c r="BN1427" i="3"/>
  <c r="BM1427" i="3"/>
  <c r="BL1427" i="3"/>
  <c r="BT1426" i="3"/>
  <c r="BS1426" i="3"/>
  <c r="BR1426" i="3"/>
  <c r="BQ1426" i="3"/>
  <c r="BP1426" i="3"/>
  <c r="BO1426" i="3"/>
  <c r="BN1426" i="3"/>
  <c r="BM1426" i="3"/>
  <c r="BL1426" i="3"/>
  <c r="BT1425" i="3"/>
  <c r="BS1425" i="3"/>
  <c r="BR1425" i="3"/>
  <c r="BQ1425" i="3"/>
  <c r="BP1425" i="3"/>
  <c r="BO1425" i="3"/>
  <c r="BN1425" i="3"/>
  <c r="BM1425" i="3"/>
  <c r="BL1425" i="3"/>
  <c r="BT1424" i="3"/>
  <c r="BS1424" i="3"/>
  <c r="BR1424" i="3"/>
  <c r="BQ1424" i="3"/>
  <c r="BP1424" i="3"/>
  <c r="BO1424" i="3"/>
  <c r="BN1424" i="3"/>
  <c r="BM1424" i="3"/>
  <c r="BL1424" i="3"/>
  <c r="BT1423" i="3"/>
  <c r="BS1423" i="3"/>
  <c r="BR1423" i="3"/>
  <c r="BQ1423" i="3"/>
  <c r="BP1423" i="3"/>
  <c r="BO1423" i="3"/>
  <c r="BN1423" i="3"/>
  <c r="BM1423" i="3"/>
  <c r="BL1423" i="3"/>
  <c r="BT1422" i="3"/>
  <c r="BS1422" i="3"/>
  <c r="BR1422" i="3"/>
  <c r="BQ1422" i="3"/>
  <c r="BP1422" i="3"/>
  <c r="BO1422" i="3"/>
  <c r="BN1422" i="3"/>
  <c r="BM1422" i="3"/>
  <c r="BL1422" i="3"/>
  <c r="BT1421" i="3"/>
  <c r="BS1421" i="3"/>
  <c r="BR1421" i="3"/>
  <c r="BQ1421" i="3"/>
  <c r="BP1421" i="3"/>
  <c r="BO1421" i="3"/>
  <c r="BN1421" i="3"/>
  <c r="BM1421" i="3"/>
  <c r="BL1421" i="3"/>
  <c r="BT1420" i="3"/>
  <c r="BS1420" i="3"/>
  <c r="BR1420" i="3"/>
  <c r="BQ1420" i="3"/>
  <c r="BP1420" i="3"/>
  <c r="BO1420" i="3"/>
  <c r="BN1420" i="3"/>
  <c r="BM1420" i="3"/>
  <c r="BL1420" i="3"/>
  <c r="BT1419" i="3"/>
  <c r="BS1419" i="3"/>
  <c r="BR1419" i="3"/>
  <c r="BQ1419" i="3"/>
  <c r="BP1419" i="3"/>
  <c r="BO1419" i="3"/>
  <c r="BN1419" i="3"/>
  <c r="BM1419" i="3"/>
  <c r="BL1419" i="3"/>
  <c r="BT1418" i="3"/>
  <c r="BS1418" i="3"/>
  <c r="BR1418" i="3"/>
  <c r="BQ1418" i="3"/>
  <c r="BP1418" i="3"/>
  <c r="BO1418" i="3"/>
  <c r="BN1418" i="3"/>
  <c r="BM1418" i="3"/>
  <c r="BL1418" i="3"/>
  <c r="BT1417" i="3"/>
  <c r="BS1417" i="3"/>
  <c r="BR1417" i="3"/>
  <c r="BQ1417" i="3"/>
  <c r="BP1417" i="3"/>
  <c r="BO1417" i="3"/>
  <c r="BN1417" i="3"/>
  <c r="BM1417" i="3"/>
  <c r="BL1417" i="3"/>
  <c r="BT1416" i="3"/>
  <c r="BS1416" i="3"/>
  <c r="BR1416" i="3"/>
  <c r="BQ1416" i="3"/>
  <c r="BP1416" i="3"/>
  <c r="BO1416" i="3"/>
  <c r="BN1416" i="3"/>
  <c r="BM1416" i="3"/>
  <c r="BL1416" i="3"/>
  <c r="BT1415" i="3"/>
  <c r="BS1415" i="3"/>
  <c r="BR1415" i="3"/>
  <c r="BQ1415" i="3"/>
  <c r="BP1415" i="3"/>
  <c r="BO1415" i="3"/>
  <c r="BN1415" i="3"/>
  <c r="BM1415" i="3"/>
  <c r="BL1415" i="3"/>
  <c r="BT1414" i="3"/>
  <c r="BS1414" i="3"/>
  <c r="BR1414" i="3"/>
  <c r="BQ1414" i="3"/>
  <c r="BP1414" i="3"/>
  <c r="BO1414" i="3"/>
  <c r="BN1414" i="3"/>
  <c r="BM1414" i="3"/>
  <c r="BL1414" i="3"/>
  <c r="BT1413" i="3"/>
  <c r="BS1413" i="3"/>
  <c r="BR1413" i="3"/>
  <c r="BQ1413" i="3"/>
  <c r="BP1413" i="3"/>
  <c r="BO1413" i="3"/>
  <c r="BN1413" i="3"/>
  <c r="BM1413" i="3"/>
  <c r="BL1413" i="3"/>
  <c r="BT1412" i="3"/>
  <c r="BS1412" i="3"/>
  <c r="BR1412" i="3"/>
  <c r="BQ1412" i="3"/>
  <c r="BP1412" i="3"/>
  <c r="BO1412" i="3"/>
  <c r="BN1412" i="3"/>
  <c r="BM1412" i="3"/>
  <c r="BL1412" i="3"/>
  <c r="BT1411" i="3"/>
  <c r="BS1411" i="3"/>
  <c r="BR1411" i="3"/>
  <c r="BQ1411" i="3"/>
  <c r="BP1411" i="3"/>
  <c r="BO1411" i="3"/>
  <c r="BN1411" i="3"/>
  <c r="BM1411" i="3"/>
  <c r="BL1411" i="3"/>
  <c r="BT1410" i="3"/>
  <c r="BS1410" i="3"/>
  <c r="BR1410" i="3"/>
  <c r="BQ1410" i="3"/>
  <c r="BP1410" i="3"/>
  <c r="BO1410" i="3"/>
  <c r="BN1410" i="3"/>
  <c r="BM1410" i="3"/>
  <c r="BL1410" i="3"/>
  <c r="BT1409" i="3"/>
  <c r="BS1409" i="3"/>
  <c r="BR1409" i="3"/>
  <c r="BQ1409" i="3"/>
  <c r="BP1409" i="3"/>
  <c r="BO1409" i="3"/>
  <c r="BN1409" i="3"/>
  <c r="BM1409" i="3"/>
  <c r="BL1409" i="3"/>
  <c r="BT1408" i="3"/>
  <c r="BS1408" i="3"/>
  <c r="BR1408" i="3"/>
  <c r="BQ1408" i="3"/>
  <c r="BP1408" i="3"/>
  <c r="BO1408" i="3"/>
  <c r="BN1408" i="3"/>
  <c r="BM1408" i="3"/>
  <c r="BL1408" i="3"/>
  <c r="BT1407" i="3"/>
  <c r="BS1407" i="3"/>
  <c r="BR1407" i="3"/>
  <c r="BQ1407" i="3"/>
  <c r="BP1407" i="3"/>
  <c r="BO1407" i="3"/>
  <c r="BN1407" i="3"/>
  <c r="BM1407" i="3"/>
  <c r="BL1407" i="3"/>
  <c r="BT1406" i="3"/>
  <c r="BS1406" i="3"/>
  <c r="BR1406" i="3"/>
  <c r="BQ1406" i="3"/>
  <c r="BP1406" i="3"/>
  <c r="BO1406" i="3"/>
  <c r="BN1406" i="3"/>
  <c r="BM1406" i="3"/>
  <c r="BL1406" i="3"/>
  <c r="BT1405" i="3"/>
  <c r="BS1405" i="3"/>
  <c r="BR1405" i="3"/>
  <c r="BQ1405" i="3"/>
  <c r="BP1405" i="3"/>
  <c r="BO1405" i="3"/>
  <c r="BN1405" i="3"/>
  <c r="BM1405" i="3"/>
  <c r="BL1405" i="3"/>
  <c r="BT1404" i="3"/>
  <c r="BS1404" i="3"/>
  <c r="BR1404" i="3"/>
  <c r="BQ1404" i="3"/>
  <c r="BP1404" i="3"/>
  <c r="BO1404" i="3"/>
  <c r="BN1404" i="3"/>
  <c r="BM1404" i="3"/>
  <c r="BL1404" i="3"/>
  <c r="BT1403" i="3"/>
  <c r="BS1403" i="3"/>
  <c r="BR1403" i="3"/>
  <c r="BQ1403" i="3"/>
  <c r="BP1403" i="3"/>
  <c r="BO1403" i="3"/>
  <c r="BN1403" i="3"/>
  <c r="BM1403" i="3"/>
  <c r="BL1403" i="3"/>
  <c r="BT1402" i="3"/>
  <c r="BS1402" i="3"/>
  <c r="BR1402" i="3"/>
  <c r="BQ1402" i="3"/>
  <c r="BP1402" i="3"/>
  <c r="BO1402" i="3"/>
  <c r="BN1402" i="3"/>
  <c r="BM1402" i="3"/>
  <c r="BL1402" i="3"/>
  <c r="BT1401" i="3"/>
  <c r="BS1401" i="3"/>
  <c r="BR1401" i="3"/>
  <c r="BQ1401" i="3"/>
  <c r="BP1401" i="3"/>
  <c r="BO1401" i="3"/>
  <c r="BN1401" i="3"/>
  <c r="BM1401" i="3"/>
  <c r="BL1401" i="3"/>
  <c r="BT1400" i="3"/>
  <c r="BS1400" i="3"/>
  <c r="BR1400" i="3"/>
  <c r="BQ1400" i="3"/>
  <c r="BP1400" i="3"/>
  <c r="BO1400" i="3"/>
  <c r="BN1400" i="3"/>
  <c r="BM1400" i="3"/>
  <c r="BL1400" i="3"/>
  <c r="BT1399" i="3"/>
  <c r="BS1399" i="3"/>
  <c r="BR1399" i="3"/>
  <c r="BQ1399" i="3"/>
  <c r="BP1399" i="3"/>
  <c r="BO1399" i="3"/>
  <c r="BN1399" i="3"/>
  <c r="BM1399" i="3"/>
  <c r="BL1399" i="3"/>
  <c r="BT1398" i="3"/>
  <c r="BS1398" i="3"/>
  <c r="BR1398" i="3"/>
  <c r="BQ1398" i="3"/>
  <c r="BP1398" i="3"/>
  <c r="BO1398" i="3"/>
  <c r="BN1398" i="3"/>
  <c r="BM1398" i="3"/>
  <c r="BL1398" i="3"/>
  <c r="BT1397" i="3"/>
  <c r="BS1397" i="3"/>
  <c r="BR1397" i="3"/>
  <c r="BQ1397" i="3"/>
  <c r="BP1397" i="3"/>
  <c r="BO1397" i="3"/>
  <c r="BN1397" i="3"/>
  <c r="BM1397" i="3"/>
  <c r="BL1397" i="3"/>
  <c r="BT1396" i="3"/>
  <c r="BS1396" i="3"/>
  <c r="BR1396" i="3"/>
  <c r="BQ1396" i="3"/>
  <c r="BP1396" i="3"/>
  <c r="BO1396" i="3"/>
  <c r="BN1396" i="3"/>
  <c r="BM1396" i="3"/>
  <c r="BL1396" i="3"/>
  <c r="BT1395" i="3"/>
  <c r="BS1395" i="3"/>
  <c r="BR1395" i="3"/>
  <c r="BQ1395" i="3"/>
  <c r="BP1395" i="3"/>
  <c r="BO1395" i="3"/>
  <c r="BN1395" i="3"/>
  <c r="BM1395" i="3"/>
  <c r="BL1395" i="3"/>
  <c r="BT1394" i="3"/>
  <c r="BS1394" i="3"/>
  <c r="BR1394" i="3"/>
  <c r="BQ1394" i="3"/>
  <c r="BP1394" i="3"/>
  <c r="BO1394" i="3"/>
  <c r="BN1394" i="3"/>
  <c r="BM1394" i="3"/>
  <c r="BL1394" i="3"/>
  <c r="BT1393" i="3"/>
  <c r="BS1393" i="3"/>
  <c r="BR1393" i="3"/>
  <c r="BQ1393" i="3"/>
  <c r="BP1393" i="3"/>
  <c r="BO1393" i="3"/>
  <c r="BN1393" i="3"/>
  <c r="BM1393" i="3"/>
  <c r="BL1393" i="3"/>
  <c r="BT1392" i="3"/>
  <c r="BS1392" i="3"/>
  <c r="BR1392" i="3"/>
  <c r="BQ1392" i="3"/>
  <c r="BP1392" i="3"/>
  <c r="BO1392" i="3"/>
  <c r="BN1392" i="3"/>
  <c r="BM1392" i="3"/>
  <c r="BL1392" i="3"/>
  <c r="BT1391" i="3"/>
  <c r="BS1391" i="3"/>
  <c r="BR1391" i="3"/>
  <c r="BQ1391" i="3"/>
  <c r="BP1391" i="3"/>
  <c r="BO1391" i="3"/>
  <c r="BN1391" i="3"/>
  <c r="BM1391" i="3"/>
  <c r="BL1391" i="3"/>
  <c r="BT1390" i="3"/>
  <c r="BS1390" i="3"/>
  <c r="BR1390" i="3"/>
  <c r="BQ1390" i="3"/>
  <c r="BP1390" i="3"/>
  <c r="BO1390" i="3"/>
  <c r="BN1390" i="3"/>
  <c r="BM1390" i="3"/>
  <c r="BL1390" i="3"/>
  <c r="BT1389" i="3"/>
  <c r="BS1389" i="3"/>
  <c r="BR1389" i="3"/>
  <c r="BQ1389" i="3"/>
  <c r="BP1389" i="3"/>
  <c r="BO1389" i="3"/>
  <c r="BN1389" i="3"/>
  <c r="BM1389" i="3"/>
  <c r="BL1389" i="3"/>
  <c r="BT1388" i="3"/>
  <c r="BS1388" i="3"/>
  <c r="BR1388" i="3"/>
  <c r="BQ1388" i="3"/>
  <c r="BP1388" i="3"/>
  <c r="BO1388" i="3"/>
  <c r="BN1388" i="3"/>
  <c r="BM1388" i="3"/>
  <c r="BL1388" i="3"/>
  <c r="BT1387" i="3"/>
  <c r="BS1387" i="3"/>
  <c r="BR1387" i="3"/>
  <c r="BQ1387" i="3"/>
  <c r="BP1387" i="3"/>
  <c r="BO1387" i="3"/>
  <c r="BN1387" i="3"/>
  <c r="BM1387" i="3"/>
  <c r="BL1387" i="3"/>
  <c r="BT1386" i="3"/>
  <c r="BS1386" i="3"/>
  <c r="BR1386" i="3"/>
  <c r="BQ1386" i="3"/>
  <c r="BP1386" i="3"/>
  <c r="BO1386" i="3"/>
  <c r="BN1386" i="3"/>
  <c r="BM1386" i="3"/>
  <c r="BL1386" i="3"/>
  <c r="BT1385" i="3"/>
  <c r="BS1385" i="3"/>
  <c r="BR1385" i="3"/>
  <c r="BQ1385" i="3"/>
  <c r="BP1385" i="3"/>
  <c r="BO1385" i="3"/>
  <c r="BN1385" i="3"/>
  <c r="BM1385" i="3"/>
  <c r="BL1385" i="3"/>
  <c r="BT1384" i="3"/>
  <c r="BS1384" i="3"/>
  <c r="BR1384" i="3"/>
  <c r="BQ1384" i="3"/>
  <c r="BP1384" i="3"/>
  <c r="BO1384" i="3"/>
  <c r="BN1384" i="3"/>
  <c r="BM1384" i="3"/>
  <c r="BL1384" i="3"/>
  <c r="BT1383" i="3"/>
  <c r="BS1383" i="3"/>
  <c r="BR1383" i="3"/>
  <c r="BQ1383" i="3"/>
  <c r="BP1383" i="3"/>
  <c r="BO1383" i="3"/>
  <c r="BN1383" i="3"/>
  <c r="BM1383" i="3"/>
  <c r="BL1383" i="3"/>
  <c r="BT1382" i="3"/>
  <c r="BS1382" i="3"/>
  <c r="BR1382" i="3"/>
  <c r="BQ1382" i="3"/>
  <c r="BP1382" i="3"/>
  <c r="BO1382" i="3"/>
  <c r="BN1382" i="3"/>
  <c r="BM1382" i="3"/>
  <c r="BL1382" i="3"/>
  <c r="BT1381" i="3"/>
  <c r="BS1381" i="3"/>
  <c r="BR1381" i="3"/>
  <c r="BQ1381" i="3"/>
  <c r="BP1381" i="3"/>
  <c r="BO1381" i="3"/>
  <c r="BN1381" i="3"/>
  <c r="BM1381" i="3"/>
  <c r="BL1381" i="3"/>
  <c r="BT1380" i="3"/>
  <c r="BS1380" i="3"/>
  <c r="BR1380" i="3"/>
  <c r="BQ1380" i="3"/>
  <c r="BP1380" i="3"/>
  <c r="BO1380" i="3"/>
  <c r="BN1380" i="3"/>
  <c r="BM1380" i="3"/>
  <c r="BL1380" i="3"/>
  <c r="BT1379" i="3"/>
  <c r="BS1379" i="3"/>
  <c r="BR1379" i="3"/>
  <c r="BQ1379" i="3"/>
  <c r="BP1379" i="3"/>
  <c r="BO1379" i="3"/>
  <c r="BN1379" i="3"/>
  <c r="BM1379" i="3"/>
  <c r="BL1379" i="3"/>
  <c r="BT1378" i="3"/>
  <c r="BS1378" i="3"/>
  <c r="BR1378" i="3"/>
  <c r="BQ1378" i="3"/>
  <c r="BP1378" i="3"/>
  <c r="BO1378" i="3"/>
  <c r="BN1378" i="3"/>
  <c r="BM1378" i="3"/>
  <c r="BL1378" i="3"/>
  <c r="BT1377" i="3"/>
  <c r="BS1377" i="3"/>
  <c r="BR1377" i="3"/>
  <c r="BQ1377" i="3"/>
  <c r="BP1377" i="3"/>
  <c r="BO1377" i="3"/>
  <c r="BN1377" i="3"/>
  <c r="BM1377" i="3"/>
  <c r="BL1377" i="3"/>
  <c r="BT1376" i="3"/>
  <c r="BS1376" i="3"/>
  <c r="BR1376" i="3"/>
  <c r="BQ1376" i="3"/>
  <c r="BP1376" i="3"/>
  <c r="BO1376" i="3"/>
  <c r="BN1376" i="3"/>
  <c r="BM1376" i="3"/>
  <c r="BL1376" i="3"/>
  <c r="BT1375" i="3"/>
  <c r="BS1375" i="3"/>
  <c r="BR1375" i="3"/>
  <c r="BQ1375" i="3"/>
  <c r="BP1375" i="3"/>
  <c r="BO1375" i="3"/>
  <c r="BN1375" i="3"/>
  <c r="BM1375" i="3"/>
  <c r="BL1375" i="3"/>
  <c r="BT1374" i="3"/>
  <c r="BS1374" i="3"/>
  <c r="BR1374" i="3"/>
  <c r="BQ1374" i="3"/>
  <c r="BP1374" i="3"/>
  <c r="BO1374" i="3"/>
  <c r="BN1374" i="3"/>
  <c r="BM1374" i="3"/>
  <c r="BL1374" i="3"/>
  <c r="BT1373" i="3"/>
  <c r="BS1373" i="3"/>
  <c r="BR1373" i="3"/>
  <c r="BQ1373" i="3"/>
  <c r="BP1373" i="3"/>
  <c r="BO1373" i="3"/>
  <c r="BN1373" i="3"/>
  <c r="BM1373" i="3"/>
  <c r="BL1373" i="3"/>
  <c r="BT1372" i="3"/>
  <c r="BS1372" i="3"/>
  <c r="BR1372" i="3"/>
  <c r="BQ1372" i="3"/>
  <c r="BP1372" i="3"/>
  <c r="BO1372" i="3"/>
  <c r="BN1372" i="3"/>
  <c r="BM1372" i="3"/>
  <c r="BL1372" i="3"/>
  <c r="BT1371" i="3"/>
  <c r="BS1371" i="3"/>
  <c r="BR1371" i="3"/>
  <c r="BQ1371" i="3"/>
  <c r="BP1371" i="3"/>
  <c r="BO1371" i="3"/>
  <c r="BN1371" i="3"/>
  <c r="BM1371" i="3"/>
  <c r="BL1371" i="3"/>
  <c r="BT1370" i="3"/>
  <c r="BS1370" i="3"/>
  <c r="BR1370" i="3"/>
  <c r="BQ1370" i="3"/>
  <c r="BP1370" i="3"/>
  <c r="BO1370" i="3"/>
  <c r="BN1370" i="3"/>
  <c r="BM1370" i="3"/>
  <c r="BL1370" i="3"/>
  <c r="BT1369" i="3"/>
  <c r="BS1369" i="3"/>
  <c r="BR1369" i="3"/>
  <c r="BQ1369" i="3"/>
  <c r="BP1369" i="3"/>
  <c r="BO1369" i="3"/>
  <c r="BN1369" i="3"/>
  <c r="BM1369" i="3"/>
  <c r="BL1369" i="3"/>
  <c r="BT1368" i="3"/>
  <c r="BS1368" i="3"/>
  <c r="BR1368" i="3"/>
  <c r="BQ1368" i="3"/>
  <c r="BP1368" i="3"/>
  <c r="BO1368" i="3"/>
  <c r="BN1368" i="3"/>
  <c r="BM1368" i="3"/>
  <c r="BL1368" i="3"/>
  <c r="BT1367" i="3"/>
  <c r="BS1367" i="3"/>
  <c r="BR1367" i="3"/>
  <c r="BQ1367" i="3"/>
  <c r="BP1367" i="3"/>
  <c r="BO1367" i="3"/>
  <c r="BN1367" i="3"/>
  <c r="BM1367" i="3"/>
  <c r="BL1367" i="3"/>
  <c r="BT1366" i="3"/>
  <c r="BS1366" i="3"/>
  <c r="BR1366" i="3"/>
  <c r="BQ1366" i="3"/>
  <c r="BP1366" i="3"/>
  <c r="BO1366" i="3"/>
  <c r="BN1366" i="3"/>
  <c r="BM1366" i="3"/>
  <c r="BL1366" i="3"/>
  <c r="BT1365" i="3"/>
  <c r="BS1365" i="3"/>
  <c r="BR1365" i="3"/>
  <c r="BQ1365" i="3"/>
  <c r="BP1365" i="3"/>
  <c r="BO1365" i="3"/>
  <c r="BN1365" i="3"/>
  <c r="BM1365" i="3"/>
  <c r="BL1365" i="3"/>
  <c r="BT1364" i="3"/>
  <c r="BS1364" i="3"/>
  <c r="BR1364" i="3"/>
  <c r="BQ1364" i="3"/>
  <c r="BP1364" i="3"/>
  <c r="BO1364" i="3"/>
  <c r="BN1364" i="3"/>
  <c r="BM1364" i="3"/>
  <c r="BL1364" i="3"/>
  <c r="BT1363" i="3"/>
  <c r="BS1363" i="3"/>
  <c r="BR1363" i="3"/>
  <c r="BQ1363" i="3"/>
  <c r="BP1363" i="3"/>
  <c r="BO1363" i="3"/>
  <c r="BN1363" i="3"/>
  <c r="BM1363" i="3"/>
  <c r="BL1363" i="3"/>
  <c r="BT1362" i="3"/>
  <c r="BS1362" i="3"/>
  <c r="BR1362" i="3"/>
  <c r="BQ1362" i="3"/>
  <c r="BP1362" i="3"/>
  <c r="BO1362" i="3"/>
  <c r="BN1362" i="3"/>
  <c r="BM1362" i="3"/>
  <c r="BL1362" i="3"/>
  <c r="BT1361" i="3"/>
  <c r="BS1361" i="3"/>
  <c r="BR1361" i="3"/>
  <c r="BQ1361" i="3"/>
  <c r="BP1361" i="3"/>
  <c r="BO1361" i="3"/>
  <c r="BN1361" i="3"/>
  <c r="BM1361" i="3"/>
  <c r="BL1361" i="3"/>
  <c r="BT1360" i="3"/>
  <c r="BS1360" i="3"/>
  <c r="BR1360" i="3"/>
  <c r="BQ1360" i="3"/>
  <c r="BP1360" i="3"/>
  <c r="BO1360" i="3"/>
  <c r="BN1360" i="3"/>
  <c r="BM1360" i="3"/>
  <c r="BL1360" i="3"/>
  <c r="BT1359" i="3"/>
  <c r="BS1359" i="3"/>
  <c r="BR1359" i="3"/>
  <c r="BQ1359" i="3"/>
  <c r="BP1359" i="3"/>
  <c r="BO1359" i="3"/>
  <c r="BN1359" i="3"/>
  <c r="BM1359" i="3"/>
  <c r="BL1359" i="3"/>
  <c r="BT1358" i="3"/>
  <c r="BS1358" i="3"/>
  <c r="BR1358" i="3"/>
  <c r="BQ1358" i="3"/>
  <c r="BP1358" i="3"/>
  <c r="BO1358" i="3"/>
  <c r="BN1358" i="3"/>
  <c r="BM1358" i="3"/>
  <c r="BL1358" i="3"/>
  <c r="BT1357" i="3"/>
  <c r="BS1357" i="3"/>
  <c r="BR1357" i="3"/>
  <c r="BQ1357" i="3"/>
  <c r="BP1357" i="3"/>
  <c r="BO1357" i="3"/>
  <c r="BN1357" i="3"/>
  <c r="BM1357" i="3"/>
  <c r="BL1357" i="3"/>
  <c r="BT1356" i="3"/>
  <c r="BS1356" i="3"/>
  <c r="BR1356" i="3"/>
  <c r="BQ1356" i="3"/>
  <c r="BP1356" i="3"/>
  <c r="BO1356" i="3"/>
  <c r="BN1356" i="3"/>
  <c r="BM1356" i="3"/>
  <c r="BL1356" i="3"/>
  <c r="BT1355" i="3"/>
  <c r="BS1355" i="3"/>
  <c r="BR1355" i="3"/>
  <c r="BQ1355" i="3"/>
  <c r="BP1355" i="3"/>
  <c r="BO1355" i="3"/>
  <c r="BN1355" i="3"/>
  <c r="BM1355" i="3"/>
  <c r="BL1355" i="3"/>
  <c r="BT1354" i="3"/>
  <c r="BS1354" i="3"/>
  <c r="BR1354" i="3"/>
  <c r="BQ1354" i="3"/>
  <c r="BP1354" i="3"/>
  <c r="BO1354" i="3"/>
  <c r="BN1354" i="3"/>
  <c r="BM1354" i="3"/>
  <c r="BL1354" i="3"/>
  <c r="BT1353" i="3"/>
  <c r="BS1353" i="3"/>
  <c r="BR1353" i="3"/>
  <c r="BQ1353" i="3"/>
  <c r="BP1353" i="3"/>
  <c r="BO1353" i="3"/>
  <c r="BN1353" i="3"/>
  <c r="BM1353" i="3"/>
  <c r="BL1353" i="3"/>
  <c r="BT1352" i="3"/>
  <c r="BS1352" i="3"/>
  <c r="BR1352" i="3"/>
  <c r="BQ1352" i="3"/>
  <c r="BP1352" i="3"/>
  <c r="BO1352" i="3"/>
  <c r="BN1352" i="3"/>
  <c r="BM1352" i="3"/>
  <c r="BL1352" i="3"/>
  <c r="BT1351" i="3"/>
  <c r="BS1351" i="3"/>
  <c r="BR1351" i="3"/>
  <c r="BQ1351" i="3"/>
  <c r="BP1351" i="3"/>
  <c r="BO1351" i="3"/>
  <c r="BN1351" i="3"/>
  <c r="BM1351" i="3"/>
  <c r="BL1351" i="3"/>
  <c r="BT1350" i="3"/>
  <c r="BS1350" i="3"/>
  <c r="BR1350" i="3"/>
  <c r="BQ1350" i="3"/>
  <c r="BP1350" i="3"/>
  <c r="BO1350" i="3"/>
  <c r="BN1350" i="3"/>
  <c r="BM1350" i="3"/>
  <c r="BL1350" i="3"/>
  <c r="BT1349" i="3"/>
  <c r="BS1349" i="3"/>
  <c r="BR1349" i="3"/>
  <c r="BQ1349" i="3"/>
  <c r="BP1349" i="3"/>
  <c r="BO1349" i="3"/>
  <c r="BN1349" i="3"/>
  <c r="BM1349" i="3"/>
  <c r="BL1349" i="3"/>
  <c r="BT1348" i="3"/>
  <c r="BS1348" i="3"/>
  <c r="BR1348" i="3"/>
  <c r="BQ1348" i="3"/>
  <c r="BP1348" i="3"/>
  <c r="BO1348" i="3"/>
  <c r="BN1348" i="3"/>
  <c r="BM1348" i="3"/>
  <c r="BL1348" i="3"/>
  <c r="BT1347" i="3"/>
  <c r="BS1347" i="3"/>
  <c r="BR1347" i="3"/>
  <c r="BQ1347" i="3"/>
  <c r="BP1347" i="3"/>
  <c r="BO1347" i="3"/>
  <c r="BN1347" i="3"/>
  <c r="BM1347" i="3"/>
  <c r="BL1347" i="3"/>
  <c r="BT1346" i="3"/>
  <c r="BS1346" i="3"/>
  <c r="BR1346" i="3"/>
  <c r="BQ1346" i="3"/>
  <c r="BP1346" i="3"/>
  <c r="BO1346" i="3"/>
  <c r="BN1346" i="3"/>
  <c r="BM1346" i="3"/>
  <c r="BL1346" i="3"/>
  <c r="BT1345" i="3"/>
  <c r="BS1345" i="3"/>
  <c r="BR1345" i="3"/>
  <c r="BQ1345" i="3"/>
  <c r="BP1345" i="3"/>
  <c r="BO1345" i="3"/>
  <c r="BN1345" i="3"/>
  <c r="BM1345" i="3"/>
  <c r="BL1345" i="3"/>
  <c r="BT1344" i="3"/>
  <c r="BS1344" i="3"/>
  <c r="BR1344" i="3"/>
  <c r="BQ1344" i="3"/>
  <c r="BP1344" i="3"/>
  <c r="BO1344" i="3"/>
  <c r="BN1344" i="3"/>
  <c r="BM1344" i="3"/>
  <c r="BL1344" i="3"/>
  <c r="BT1343" i="3"/>
  <c r="BS1343" i="3"/>
  <c r="BR1343" i="3"/>
  <c r="BQ1343" i="3"/>
  <c r="BP1343" i="3"/>
  <c r="BO1343" i="3"/>
  <c r="BN1343" i="3"/>
  <c r="BM1343" i="3"/>
  <c r="BL1343" i="3"/>
  <c r="BT1342" i="3"/>
  <c r="BS1342" i="3"/>
  <c r="BR1342" i="3"/>
  <c r="BQ1342" i="3"/>
  <c r="BP1342" i="3"/>
  <c r="BO1342" i="3"/>
  <c r="BN1342" i="3"/>
  <c r="BM1342" i="3"/>
  <c r="BL1342" i="3"/>
  <c r="BT1341" i="3"/>
  <c r="BS1341" i="3"/>
  <c r="BR1341" i="3"/>
  <c r="BQ1341" i="3"/>
  <c r="BP1341" i="3"/>
  <c r="BO1341" i="3"/>
  <c r="BN1341" i="3"/>
  <c r="BM1341" i="3"/>
  <c r="BL1341" i="3"/>
  <c r="BT1340" i="3"/>
  <c r="BS1340" i="3"/>
  <c r="BR1340" i="3"/>
  <c r="BQ1340" i="3"/>
  <c r="BP1340" i="3"/>
  <c r="BO1340" i="3"/>
  <c r="BN1340" i="3"/>
  <c r="BM1340" i="3"/>
  <c r="BL1340" i="3"/>
  <c r="BT1339" i="3"/>
  <c r="BS1339" i="3"/>
  <c r="BR1339" i="3"/>
  <c r="BQ1339" i="3"/>
  <c r="BP1339" i="3"/>
  <c r="BO1339" i="3"/>
  <c r="BN1339" i="3"/>
  <c r="BM1339" i="3"/>
  <c r="BL1339" i="3"/>
  <c r="BT1338" i="3"/>
  <c r="BS1338" i="3"/>
  <c r="BR1338" i="3"/>
  <c r="BQ1338" i="3"/>
  <c r="BP1338" i="3"/>
  <c r="BO1338" i="3"/>
  <c r="BN1338" i="3"/>
  <c r="BM1338" i="3"/>
  <c r="BL1338" i="3"/>
  <c r="BT1337" i="3"/>
  <c r="BS1337" i="3"/>
  <c r="BR1337" i="3"/>
  <c r="BQ1337" i="3"/>
  <c r="BP1337" i="3"/>
  <c r="BO1337" i="3"/>
  <c r="BN1337" i="3"/>
  <c r="BM1337" i="3"/>
  <c r="BL1337" i="3"/>
  <c r="BT1336" i="3"/>
  <c r="BS1336" i="3"/>
  <c r="BR1336" i="3"/>
  <c r="BQ1336" i="3"/>
  <c r="BP1336" i="3"/>
  <c r="BO1336" i="3"/>
  <c r="BN1336" i="3"/>
  <c r="BM1336" i="3"/>
  <c r="BL1336" i="3"/>
  <c r="BT1335" i="3"/>
  <c r="BS1335" i="3"/>
  <c r="BR1335" i="3"/>
  <c r="BQ1335" i="3"/>
  <c r="BP1335" i="3"/>
  <c r="BO1335" i="3"/>
  <c r="BN1335" i="3"/>
  <c r="BM1335" i="3"/>
  <c r="BL1335" i="3"/>
  <c r="BT1334" i="3"/>
  <c r="BS1334" i="3"/>
  <c r="BR1334" i="3"/>
  <c r="BQ1334" i="3"/>
  <c r="BP1334" i="3"/>
  <c r="BO1334" i="3"/>
  <c r="BN1334" i="3"/>
  <c r="BM1334" i="3"/>
  <c r="BL1334" i="3"/>
  <c r="BT1333" i="3"/>
  <c r="BS1333" i="3"/>
  <c r="BR1333" i="3"/>
  <c r="BQ1333" i="3"/>
  <c r="BP1333" i="3"/>
  <c r="BO1333" i="3"/>
  <c r="BN1333" i="3"/>
  <c r="BM1333" i="3"/>
  <c r="BL1333" i="3"/>
  <c r="BT1332" i="3"/>
  <c r="BS1332" i="3"/>
  <c r="BR1332" i="3"/>
  <c r="BQ1332" i="3"/>
  <c r="BP1332" i="3"/>
  <c r="BO1332" i="3"/>
  <c r="BN1332" i="3"/>
  <c r="BM1332" i="3"/>
  <c r="BL1332" i="3"/>
  <c r="BT1331" i="3"/>
  <c r="BS1331" i="3"/>
  <c r="BR1331" i="3"/>
  <c r="BQ1331" i="3"/>
  <c r="BP1331" i="3"/>
  <c r="BO1331" i="3"/>
  <c r="BN1331" i="3"/>
  <c r="BM1331" i="3"/>
  <c r="BL1331" i="3"/>
  <c r="BT1330" i="3"/>
  <c r="BS1330" i="3"/>
  <c r="BR1330" i="3"/>
  <c r="BQ1330" i="3"/>
  <c r="BP1330" i="3"/>
  <c r="BO1330" i="3"/>
  <c r="BN1330" i="3"/>
  <c r="BM1330" i="3"/>
  <c r="BL1330" i="3"/>
  <c r="BT1329" i="3"/>
  <c r="BS1329" i="3"/>
  <c r="BR1329" i="3"/>
  <c r="BQ1329" i="3"/>
  <c r="BP1329" i="3"/>
  <c r="BO1329" i="3"/>
  <c r="BN1329" i="3"/>
  <c r="BM1329" i="3"/>
  <c r="BL1329" i="3"/>
  <c r="BT1328" i="3"/>
  <c r="BS1328" i="3"/>
  <c r="BR1328" i="3"/>
  <c r="BQ1328" i="3"/>
  <c r="BP1328" i="3"/>
  <c r="BO1328" i="3"/>
  <c r="BN1328" i="3"/>
  <c r="BM1328" i="3"/>
  <c r="BL1328" i="3"/>
  <c r="BT1327" i="3"/>
  <c r="BS1327" i="3"/>
  <c r="BR1327" i="3"/>
  <c r="BQ1327" i="3"/>
  <c r="BP1327" i="3"/>
  <c r="BO1327" i="3"/>
  <c r="BN1327" i="3"/>
  <c r="BM1327" i="3"/>
  <c r="BL1327" i="3"/>
  <c r="BT1326" i="3"/>
  <c r="BS1326" i="3"/>
  <c r="BR1326" i="3"/>
  <c r="BQ1326" i="3"/>
  <c r="BP1326" i="3"/>
  <c r="BO1326" i="3"/>
  <c r="BN1326" i="3"/>
  <c r="BM1326" i="3"/>
  <c r="BL1326" i="3"/>
  <c r="BT1325" i="3"/>
  <c r="BS1325" i="3"/>
  <c r="BR1325" i="3"/>
  <c r="BQ1325" i="3"/>
  <c r="BP1325" i="3"/>
  <c r="BO1325" i="3"/>
  <c r="BN1325" i="3"/>
  <c r="BM1325" i="3"/>
  <c r="BL1325" i="3"/>
  <c r="BT1324" i="3"/>
  <c r="BS1324" i="3"/>
  <c r="BR1324" i="3"/>
  <c r="BQ1324" i="3"/>
  <c r="BP1324" i="3"/>
  <c r="BO1324" i="3"/>
  <c r="BN1324" i="3"/>
  <c r="BM1324" i="3"/>
  <c r="BL1324" i="3"/>
  <c r="BT1323" i="3"/>
  <c r="BS1323" i="3"/>
  <c r="BR1323" i="3"/>
  <c r="BQ1323" i="3"/>
  <c r="BP1323" i="3"/>
  <c r="BO1323" i="3"/>
  <c r="BN1323" i="3"/>
  <c r="BM1323" i="3"/>
  <c r="BL1323" i="3"/>
  <c r="BT1322" i="3"/>
  <c r="BS1322" i="3"/>
  <c r="BR1322" i="3"/>
  <c r="BQ1322" i="3"/>
  <c r="BP1322" i="3"/>
  <c r="BO1322" i="3"/>
  <c r="BN1322" i="3"/>
  <c r="BM1322" i="3"/>
  <c r="BL1322" i="3"/>
  <c r="BT1321" i="3"/>
  <c r="BS1321" i="3"/>
  <c r="BR1321" i="3"/>
  <c r="BQ1321" i="3"/>
  <c r="BP1321" i="3"/>
  <c r="BO1321" i="3"/>
  <c r="BN1321" i="3"/>
  <c r="BM1321" i="3"/>
  <c r="BL1321" i="3"/>
  <c r="BT1320" i="3"/>
  <c r="BS1320" i="3"/>
  <c r="BR1320" i="3"/>
  <c r="BQ1320" i="3"/>
  <c r="BP1320" i="3"/>
  <c r="BO1320" i="3"/>
  <c r="BN1320" i="3"/>
  <c r="BM1320" i="3"/>
  <c r="BL1320" i="3"/>
  <c r="BT1319" i="3"/>
  <c r="BS1319" i="3"/>
  <c r="BR1319" i="3"/>
  <c r="BQ1319" i="3"/>
  <c r="BP1319" i="3"/>
  <c r="BO1319" i="3"/>
  <c r="BN1319" i="3"/>
  <c r="BM1319" i="3"/>
  <c r="BL1319" i="3"/>
  <c r="BT1318" i="3"/>
  <c r="BS1318" i="3"/>
  <c r="BR1318" i="3"/>
  <c r="BQ1318" i="3"/>
  <c r="BP1318" i="3"/>
  <c r="BO1318" i="3"/>
  <c r="BN1318" i="3"/>
  <c r="BM1318" i="3"/>
  <c r="BL1318" i="3"/>
  <c r="BT1317" i="3"/>
  <c r="BS1317" i="3"/>
  <c r="BR1317" i="3"/>
  <c r="BQ1317" i="3"/>
  <c r="BP1317" i="3"/>
  <c r="BO1317" i="3"/>
  <c r="BN1317" i="3"/>
  <c r="BM1317" i="3"/>
  <c r="BL1317" i="3"/>
  <c r="BT1316" i="3"/>
  <c r="BS1316" i="3"/>
  <c r="BR1316" i="3"/>
  <c r="BQ1316" i="3"/>
  <c r="BP1316" i="3"/>
  <c r="BO1316" i="3"/>
  <c r="BN1316" i="3"/>
  <c r="BM1316" i="3"/>
  <c r="BL1316" i="3"/>
  <c r="BT1315" i="3"/>
  <c r="BS1315" i="3"/>
  <c r="BR1315" i="3"/>
  <c r="BQ1315" i="3"/>
  <c r="BP1315" i="3"/>
  <c r="BO1315" i="3"/>
  <c r="BN1315" i="3"/>
  <c r="BM1315" i="3"/>
  <c r="BL1315" i="3"/>
  <c r="BT1314" i="3"/>
  <c r="BS1314" i="3"/>
  <c r="BR1314" i="3"/>
  <c r="BQ1314" i="3"/>
  <c r="BP1314" i="3"/>
  <c r="BO1314" i="3"/>
  <c r="BN1314" i="3"/>
  <c r="BM1314" i="3"/>
  <c r="BL1314" i="3"/>
  <c r="BT1313" i="3"/>
  <c r="BS1313" i="3"/>
  <c r="BR1313" i="3"/>
  <c r="BQ1313" i="3"/>
  <c r="BP1313" i="3"/>
  <c r="BO1313" i="3"/>
  <c r="BN1313" i="3"/>
  <c r="BM1313" i="3"/>
  <c r="BL1313" i="3"/>
  <c r="BT1312" i="3"/>
  <c r="BS1312" i="3"/>
  <c r="BR1312" i="3"/>
  <c r="BQ1312" i="3"/>
  <c r="BP1312" i="3"/>
  <c r="BO1312" i="3"/>
  <c r="BN1312" i="3"/>
  <c r="BM1312" i="3"/>
  <c r="BL1312" i="3"/>
  <c r="BT1311" i="3"/>
  <c r="BS1311" i="3"/>
  <c r="BR1311" i="3"/>
  <c r="BQ1311" i="3"/>
  <c r="BP1311" i="3"/>
  <c r="BO1311" i="3"/>
  <c r="BN1311" i="3"/>
  <c r="BM1311" i="3"/>
  <c r="BL1311" i="3"/>
  <c r="BT1310" i="3"/>
  <c r="BS1310" i="3"/>
  <c r="BR1310" i="3"/>
  <c r="BQ1310" i="3"/>
  <c r="BP1310" i="3"/>
  <c r="BO1310" i="3"/>
  <c r="BN1310" i="3"/>
  <c r="BM1310" i="3"/>
  <c r="BL1310" i="3"/>
  <c r="BT1309" i="3"/>
  <c r="BS1309" i="3"/>
  <c r="BR1309" i="3"/>
  <c r="BQ1309" i="3"/>
  <c r="BP1309" i="3"/>
  <c r="BO1309" i="3"/>
  <c r="BN1309" i="3"/>
  <c r="BM1309" i="3"/>
  <c r="BL1309" i="3"/>
  <c r="BT1308" i="3"/>
  <c r="BS1308" i="3"/>
  <c r="BR1308" i="3"/>
  <c r="BQ1308" i="3"/>
  <c r="BP1308" i="3"/>
  <c r="BO1308" i="3"/>
  <c r="BN1308" i="3"/>
  <c r="BM1308" i="3"/>
  <c r="BL1308" i="3"/>
  <c r="BT1307" i="3"/>
  <c r="BS1307" i="3"/>
  <c r="BR1307" i="3"/>
  <c r="BQ1307" i="3"/>
  <c r="BP1307" i="3"/>
  <c r="BO1307" i="3"/>
  <c r="BN1307" i="3"/>
  <c r="BM1307" i="3"/>
  <c r="BL1307" i="3"/>
  <c r="BT1306" i="3"/>
  <c r="BS1306" i="3"/>
  <c r="BR1306" i="3"/>
  <c r="BQ1306" i="3"/>
  <c r="BP1306" i="3"/>
  <c r="BO1306" i="3"/>
  <c r="BN1306" i="3"/>
  <c r="BM1306" i="3"/>
  <c r="BL1306" i="3"/>
  <c r="BT1305" i="3"/>
  <c r="BS1305" i="3"/>
  <c r="BR1305" i="3"/>
  <c r="BQ1305" i="3"/>
  <c r="BP1305" i="3"/>
  <c r="BO1305" i="3"/>
  <c r="BN1305" i="3"/>
  <c r="BM1305" i="3"/>
  <c r="BL1305" i="3"/>
  <c r="BT1304" i="3"/>
  <c r="BS1304" i="3"/>
  <c r="BR1304" i="3"/>
  <c r="BQ1304" i="3"/>
  <c r="BP1304" i="3"/>
  <c r="BO1304" i="3"/>
  <c r="BN1304" i="3"/>
  <c r="BM1304" i="3"/>
  <c r="BL1304" i="3"/>
  <c r="BT1303" i="3"/>
  <c r="BS1303" i="3"/>
  <c r="BR1303" i="3"/>
  <c r="BQ1303" i="3"/>
  <c r="BP1303" i="3"/>
  <c r="BO1303" i="3"/>
  <c r="BN1303" i="3"/>
  <c r="BM1303" i="3"/>
  <c r="BL1303" i="3"/>
  <c r="BT1302" i="3"/>
  <c r="BS1302" i="3"/>
  <c r="BR1302" i="3"/>
  <c r="BQ1302" i="3"/>
  <c r="BP1302" i="3"/>
  <c r="BO1302" i="3"/>
  <c r="BN1302" i="3"/>
  <c r="BM1302" i="3"/>
  <c r="BL1302" i="3"/>
  <c r="BT1301" i="3"/>
  <c r="BS1301" i="3"/>
  <c r="BR1301" i="3"/>
  <c r="BQ1301" i="3"/>
  <c r="BP1301" i="3"/>
  <c r="BO1301" i="3"/>
  <c r="BN1301" i="3"/>
  <c r="BM1301" i="3"/>
  <c r="BL1301" i="3"/>
  <c r="BT1300" i="3"/>
  <c r="BS1300" i="3"/>
  <c r="BR1300" i="3"/>
  <c r="BQ1300" i="3"/>
  <c r="BP1300" i="3"/>
  <c r="BO1300" i="3"/>
  <c r="BN1300" i="3"/>
  <c r="BM1300" i="3"/>
  <c r="BL1300" i="3"/>
  <c r="BT1299" i="3"/>
  <c r="BS1299" i="3"/>
  <c r="BR1299" i="3"/>
  <c r="BQ1299" i="3"/>
  <c r="BP1299" i="3"/>
  <c r="BO1299" i="3"/>
  <c r="BN1299" i="3"/>
  <c r="BM1299" i="3"/>
  <c r="BL1299" i="3"/>
  <c r="BT1298" i="3"/>
  <c r="BS1298" i="3"/>
  <c r="BR1298" i="3"/>
  <c r="BQ1298" i="3"/>
  <c r="BP1298" i="3"/>
  <c r="BO1298" i="3"/>
  <c r="BN1298" i="3"/>
  <c r="BM1298" i="3"/>
  <c r="BL1298" i="3"/>
  <c r="BT1297" i="3"/>
  <c r="BS1297" i="3"/>
  <c r="BR1297" i="3"/>
  <c r="BQ1297" i="3"/>
  <c r="BP1297" i="3"/>
  <c r="BO1297" i="3"/>
  <c r="BN1297" i="3"/>
  <c r="BM1297" i="3"/>
  <c r="BL1297" i="3"/>
  <c r="BT1296" i="3"/>
  <c r="BS1296" i="3"/>
  <c r="BR1296" i="3"/>
  <c r="BQ1296" i="3"/>
  <c r="BP1296" i="3"/>
  <c r="BO1296" i="3"/>
  <c r="BN1296" i="3"/>
  <c r="BM1296" i="3"/>
  <c r="BL1296" i="3"/>
  <c r="BT1295" i="3"/>
  <c r="BS1295" i="3"/>
  <c r="BR1295" i="3"/>
  <c r="BQ1295" i="3"/>
  <c r="BP1295" i="3"/>
  <c r="BO1295" i="3"/>
  <c r="BN1295" i="3"/>
  <c r="BM1295" i="3"/>
  <c r="BL1295" i="3"/>
  <c r="BT1294" i="3"/>
  <c r="BS1294" i="3"/>
  <c r="BR1294" i="3"/>
  <c r="BQ1294" i="3"/>
  <c r="BP1294" i="3"/>
  <c r="BO1294" i="3"/>
  <c r="BN1294" i="3"/>
  <c r="BM1294" i="3"/>
  <c r="BL1294" i="3"/>
  <c r="BT1293" i="3"/>
  <c r="BS1293" i="3"/>
  <c r="BR1293" i="3"/>
  <c r="BQ1293" i="3"/>
  <c r="BP1293" i="3"/>
  <c r="BO1293" i="3"/>
  <c r="BN1293" i="3"/>
  <c r="BM1293" i="3"/>
  <c r="BL1293" i="3"/>
  <c r="BT1292" i="3"/>
  <c r="BS1292" i="3"/>
  <c r="BR1292" i="3"/>
  <c r="BQ1292" i="3"/>
  <c r="BP1292" i="3"/>
  <c r="BO1292" i="3"/>
  <c r="BN1292" i="3"/>
  <c r="BM1292" i="3"/>
  <c r="BL1292" i="3"/>
  <c r="BT1291" i="3"/>
  <c r="BS1291" i="3"/>
  <c r="BR1291" i="3"/>
  <c r="BQ1291" i="3"/>
  <c r="BP1291" i="3"/>
  <c r="BO1291" i="3"/>
  <c r="BN1291" i="3"/>
  <c r="BM1291" i="3"/>
  <c r="BL1291" i="3"/>
  <c r="BT1290" i="3"/>
  <c r="BS1290" i="3"/>
  <c r="BR1290" i="3"/>
  <c r="BQ1290" i="3"/>
  <c r="BP1290" i="3"/>
  <c r="BO1290" i="3"/>
  <c r="BN1290" i="3"/>
  <c r="BM1290" i="3"/>
  <c r="BL1290" i="3"/>
  <c r="BT1289" i="3"/>
  <c r="BS1289" i="3"/>
  <c r="BR1289" i="3"/>
  <c r="BQ1289" i="3"/>
  <c r="BP1289" i="3"/>
  <c r="BO1289" i="3"/>
  <c r="BN1289" i="3"/>
  <c r="BM1289" i="3"/>
  <c r="BL1289" i="3"/>
  <c r="BT1288" i="3"/>
  <c r="BS1288" i="3"/>
  <c r="BR1288" i="3"/>
  <c r="BQ1288" i="3"/>
  <c r="BP1288" i="3"/>
  <c r="BO1288" i="3"/>
  <c r="BN1288" i="3"/>
  <c r="BM1288" i="3"/>
  <c r="BL1288" i="3"/>
  <c r="BT1287" i="3"/>
  <c r="BS1287" i="3"/>
  <c r="BR1287" i="3"/>
  <c r="BQ1287" i="3"/>
  <c r="BP1287" i="3"/>
  <c r="BO1287" i="3"/>
  <c r="BN1287" i="3"/>
  <c r="BM1287" i="3"/>
  <c r="BL1287" i="3"/>
  <c r="BT1286" i="3"/>
  <c r="BS1286" i="3"/>
  <c r="BR1286" i="3"/>
  <c r="BQ1286" i="3"/>
  <c r="BP1286" i="3"/>
  <c r="BO1286" i="3"/>
  <c r="BN1286" i="3"/>
  <c r="BM1286" i="3"/>
  <c r="BL1286" i="3"/>
  <c r="BT1285" i="3"/>
  <c r="BS1285" i="3"/>
  <c r="BR1285" i="3"/>
  <c r="BQ1285" i="3"/>
  <c r="BP1285" i="3"/>
  <c r="BO1285" i="3"/>
  <c r="BN1285" i="3"/>
  <c r="BM1285" i="3"/>
  <c r="BL1285" i="3"/>
  <c r="BT1284" i="3"/>
  <c r="BS1284" i="3"/>
  <c r="BR1284" i="3"/>
  <c r="BQ1284" i="3"/>
  <c r="BP1284" i="3"/>
  <c r="BO1284" i="3"/>
  <c r="BN1284" i="3"/>
  <c r="BM1284" i="3"/>
  <c r="BL1284" i="3"/>
  <c r="BT1283" i="3"/>
  <c r="BS1283" i="3"/>
  <c r="BR1283" i="3"/>
  <c r="BQ1283" i="3"/>
  <c r="BP1283" i="3"/>
  <c r="BO1283" i="3"/>
  <c r="BN1283" i="3"/>
  <c r="BM1283" i="3"/>
  <c r="BL1283" i="3"/>
  <c r="BT1282" i="3"/>
  <c r="BS1282" i="3"/>
  <c r="BR1282" i="3"/>
  <c r="BQ1282" i="3"/>
  <c r="BP1282" i="3"/>
  <c r="BO1282" i="3"/>
  <c r="BN1282" i="3"/>
  <c r="BM1282" i="3"/>
  <c r="BL1282" i="3"/>
  <c r="BT1281" i="3"/>
  <c r="BS1281" i="3"/>
  <c r="BR1281" i="3"/>
  <c r="BQ1281" i="3"/>
  <c r="BP1281" i="3"/>
  <c r="BO1281" i="3"/>
  <c r="BN1281" i="3"/>
  <c r="BM1281" i="3"/>
  <c r="BL1281" i="3"/>
  <c r="BT1280" i="3"/>
  <c r="BS1280" i="3"/>
  <c r="BR1280" i="3"/>
  <c r="BQ1280" i="3"/>
  <c r="BP1280" i="3"/>
  <c r="BO1280" i="3"/>
  <c r="BN1280" i="3"/>
  <c r="BM1280" i="3"/>
  <c r="BL1280" i="3"/>
  <c r="BT1279" i="3"/>
  <c r="BS1279" i="3"/>
  <c r="BR1279" i="3"/>
  <c r="BQ1279" i="3"/>
  <c r="BP1279" i="3"/>
  <c r="BO1279" i="3"/>
  <c r="BN1279" i="3"/>
  <c r="BM1279" i="3"/>
  <c r="BL1279" i="3"/>
  <c r="BT1278" i="3"/>
  <c r="BS1278" i="3"/>
  <c r="BR1278" i="3"/>
  <c r="BQ1278" i="3"/>
  <c r="BP1278" i="3"/>
  <c r="BO1278" i="3"/>
  <c r="BN1278" i="3"/>
  <c r="BM1278" i="3"/>
  <c r="BL1278" i="3"/>
  <c r="BT1277" i="3"/>
  <c r="BS1277" i="3"/>
  <c r="BR1277" i="3"/>
  <c r="BQ1277" i="3"/>
  <c r="BP1277" i="3"/>
  <c r="BO1277" i="3"/>
  <c r="BN1277" i="3"/>
  <c r="BM1277" i="3"/>
  <c r="BL1277" i="3"/>
  <c r="BT1276" i="3"/>
  <c r="BS1276" i="3"/>
  <c r="BR1276" i="3"/>
  <c r="BQ1276" i="3"/>
  <c r="BP1276" i="3"/>
  <c r="BO1276" i="3"/>
  <c r="BN1276" i="3"/>
  <c r="BM1276" i="3"/>
  <c r="BL1276" i="3"/>
  <c r="BT1275" i="3"/>
  <c r="BS1275" i="3"/>
  <c r="BR1275" i="3"/>
  <c r="BQ1275" i="3"/>
  <c r="BP1275" i="3"/>
  <c r="BO1275" i="3"/>
  <c r="BN1275" i="3"/>
  <c r="BM1275" i="3"/>
  <c r="BL1275" i="3"/>
  <c r="BT1274" i="3"/>
  <c r="BS1274" i="3"/>
  <c r="BR1274" i="3"/>
  <c r="BQ1274" i="3"/>
  <c r="BP1274" i="3"/>
  <c r="BO1274" i="3"/>
  <c r="BN1274" i="3"/>
  <c r="BM1274" i="3"/>
  <c r="BL1274" i="3"/>
  <c r="BT1273" i="3"/>
  <c r="BS1273" i="3"/>
  <c r="BR1273" i="3"/>
  <c r="BQ1273" i="3"/>
  <c r="BP1273" i="3"/>
  <c r="BO1273" i="3"/>
  <c r="BN1273" i="3"/>
  <c r="BM1273" i="3"/>
  <c r="BL1273" i="3"/>
  <c r="BT1272" i="3"/>
  <c r="BS1272" i="3"/>
  <c r="BR1272" i="3"/>
  <c r="BQ1272" i="3"/>
  <c r="BP1272" i="3"/>
  <c r="BO1272" i="3"/>
  <c r="BN1272" i="3"/>
  <c r="BM1272" i="3"/>
  <c r="BL1272" i="3"/>
  <c r="BT1271" i="3"/>
  <c r="BS1271" i="3"/>
  <c r="BR1271" i="3"/>
  <c r="BQ1271" i="3"/>
  <c r="BP1271" i="3"/>
  <c r="BO1271" i="3"/>
  <c r="BN1271" i="3"/>
  <c r="BM1271" i="3"/>
  <c r="BL1271" i="3"/>
  <c r="BT1270" i="3"/>
  <c r="BS1270" i="3"/>
  <c r="BR1270" i="3"/>
  <c r="BQ1270" i="3"/>
  <c r="BP1270" i="3"/>
  <c r="BO1270" i="3"/>
  <c r="BN1270" i="3"/>
  <c r="BM1270" i="3"/>
  <c r="BL1270" i="3"/>
  <c r="BT1269" i="3"/>
  <c r="BS1269" i="3"/>
  <c r="BR1269" i="3"/>
  <c r="BQ1269" i="3"/>
  <c r="BP1269" i="3"/>
  <c r="BO1269" i="3"/>
  <c r="BN1269" i="3"/>
  <c r="BM1269" i="3"/>
  <c r="BL1269" i="3"/>
  <c r="BT1268" i="3"/>
  <c r="BS1268" i="3"/>
  <c r="BR1268" i="3"/>
  <c r="BQ1268" i="3"/>
  <c r="BP1268" i="3"/>
  <c r="BO1268" i="3"/>
  <c r="BN1268" i="3"/>
  <c r="BM1268" i="3"/>
  <c r="BL1268" i="3"/>
  <c r="BT1267" i="3"/>
  <c r="BS1267" i="3"/>
  <c r="BR1267" i="3"/>
  <c r="BQ1267" i="3"/>
  <c r="BP1267" i="3"/>
  <c r="BO1267" i="3"/>
  <c r="BN1267" i="3"/>
  <c r="BM1267" i="3"/>
  <c r="BL1267" i="3"/>
  <c r="BT1266" i="3"/>
  <c r="BS1266" i="3"/>
  <c r="BR1266" i="3"/>
  <c r="BQ1266" i="3"/>
  <c r="BP1266" i="3"/>
  <c r="BO1266" i="3"/>
  <c r="BN1266" i="3"/>
  <c r="BM1266" i="3"/>
  <c r="BL1266" i="3"/>
  <c r="BT1265" i="3"/>
  <c r="BS1265" i="3"/>
  <c r="BR1265" i="3"/>
  <c r="BQ1265" i="3"/>
  <c r="BP1265" i="3"/>
  <c r="BO1265" i="3"/>
  <c r="BN1265" i="3"/>
  <c r="BM1265" i="3"/>
  <c r="BL1265" i="3"/>
  <c r="BT1264" i="3"/>
  <c r="BS1264" i="3"/>
  <c r="BR1264" i="3"/>
  <c r="BQ1264" i="3"/>
  <c r="BP1264" i="3"/>
  <c r="BO1264" i="3"/>
  <c r="BN1264" i="3"/>
  <c r="BM1264" i="3"/>
  <c r="BL1264" i="3"/>
  <c r="BT1263" i="3"/>
  <c r="BS1263" i="3"/>
  <c r="BR1263" i="3"/>
  <c r="BQ1263" i="3"/>
  <c r="BP1263" i="3"/>
  <c r="BO1263" i="3"/>
  <c r="BN1263" i="3"/>
  <c r="BM1263" i="3"/>
  <c r="BL1263" i="3"/>
  <c r="BT1262" i="3"/>
  <c r="BS1262" i="3"/>
  <c r="BR1262" i="3"/>
  <c r="BQ1262" i="3"/>
  <c r="BP1262" i="3"/>
  <c r="BO1262" i="3"/>
  <c r="BN1262" i="3"/>
  <c r="BM1262" i="3"/>
  <c r="BL1262" i="3"/>
  <c r="BT1261" i="3"/>
  <c r="BS1261" i="3"/>
  <c r="BR1261" i="3"/>
  <c r="BQ1261" i="3"/>
  <c r="BP1261" i="3"/>
  <c r="BO1261" i="3"/>
  <c r="BN1261" i="3"/>
  <c r="BM1261" i="3"/>
  <c r="BL1261" i="3"/>
  <c r="BT1260" i="3"/>
  <c r="BS1260" i="3"/>
  <c r="BR1260" i="3"/>
  <c r="BQ1260" i="3"/>
  <c r="BP1260" i="3"/>
  <c r="BO1260" i="3"/>
  <c r="BN1260" i="3"/>
  <c r="BM1260" i="3"/>
  <c r="BL1260" i="3"/>
  <c r="BT1259" i="3"/>
  <c r="BS1259" i="3"/>
  <c r="BR1259" i="3"/>
  <c r="BQ1259" i="3"/>
  <c r="BP1259" i="3"/>
  <c r="BO1259" i="3"/>
  <c r="BN1259" i="3"/>
  <c r="BM1259" i="3"/>
  <c r="BL1259" i="3"/>
  <c r="BT1258" i="3"/>
  <c r="BS1258" i="3"/>
  <c r="BR1258" i="3"/>
  <c r="BQ1258" i="3"/>
  <c r="BP1258" i="3"/>
  <c r="BO1258" i="3"/>
  <c r="BN1258" i="3"/>
  <c r="BM1258" i="3"/>
  <c r="BL1258" i="3"/>
  <c r="BT1257" i="3"/>
  <c r="BS1257" i="3"/>
  <c r="BR1257" i="3"/>
  <c r="BQ1257" i="3"/>
  <c r="BP1257" i="3"/>
  <c r="BO1257" i="3"/>
  <c r="BN1257" i="3"/>
  <c r="BM1257" i="3"/>
  <c r="BL1257" i="3"/>
  <c r="BT1256" i="3"/>
  <c r="BS1256" i="3"/>
  <c r="BR1256" i="3"/>
  <c r="BQ1256" i="3"/>
  <c r="BP1256" i="3"/>
  <c r="BO1256" i="3"/>
  <c r="BN1256" i="3"/>
  <c r="BM1256" i="3"/>
  <c r="BL1256" i="3"/>
  <c r="BT1255" i="3"/>
  <c r="BS1255" i="3"/>
  <c r="BR1255" i="3"/>
  <c r="BQ1255" i="3"/>
  <c r="BP1255" i="3"/>
  <c r="BO1255" i="3"/>
  <c r="BN1255" i="3"/>
  <c r="BM1255" i="3"/>
  <c r="BL1255" i="3"/>
  <c r="BT1254" i="3"/>
  <c r="BS1254" i="3"/>
  <c r="BR1254" i="3"/>
  <c r="BQ1254" i="3"/>
  <c r="BP1254" i="3"/>
  <c r="BO1254" i="3"/>
  <c r="BN1254" i="3"/>
  <c r="BM1254" i="3"/>
  <c r="BL1254" i="3"/>
  <c r="BT1253" i="3"/>
  <c r="BS1253" i="3"/>
  <c r="BR1253" i="3"/>
  <c r="BQ1253" i="3"/>
  <c r="BP1253" i="3"/>
  <c r="BO1253" i="3"/>
  <c r="BN1253" i="3"/>
  <c r="BM1253" i="3"/>
  <c r="BL1253" i="3"/>
  <c r="BT1252" i="3"/>
  <c r="BS1252" i="3"/>
  <c r="BR1252" i="3"/>
  <c r="BQ1252" i="3"/>
  <c r="BP1252" i="3"/>
  <c r="BO1252" i="3"/>
  <c r="BN1252" i="3"/>
  <c r="BM1252" i="3"/>
  <c r="BL1252" i="3"/>
  <c r="BT1251" i="3"/>
  <c r="BS1251" i="3"/>
  <c r="BR1251" i="3"/>
  <c r="BQ1251" i="3"/>
  <c r="BP1251" i="3"/>
  <c r="BO1251" i="3"/>
  <c r="BN1251" i="3"/>
  <c r="BM1251" i="3"/>
  <c r="BL1251" i="3"/>
  <c r="BT1250" i="3"/>
  <c r="BS1250" i="3"/>
  <c r="BR1250" i="3"/>
  <c r="BQ1250" i="3"/>
  <c r="BP1250" i="3"/>
  <c r="BO1250" i="3"/>
  <c r="BN1250" i="3"/>
  <c r="BM1250" i="3"/>
  <c r="BL1250" i="3"/>
  <c r="BT1249" i="3"/>
  <c r="BS1249" i="3"/>
  <c r="BR1249" i="3"/>
  <c r="BQ1249" i="3"/>
  <c r="BP1249" i="3"/>
  <c r="BO1249" i="3"/>
  <c r="BN1249" i="3"/>
  <c r="BM1249" i="3"/>
  <c r="BL1249" i="3"/>
  <c r="BT1248" i="3"/>
  <c r="BS1248" i="3"/>
  <c r="BR1248" i="3"/>
  <c r="BQ1248" i="3"/>
  <c r="BP1248" i="3"/>
  <c r="BO1248" i="3"/>
  <c r="BN1248" i="3"/>
  <c r="BM1248" i="3"/>
  <c r="BL1248" i="3"/>
  <c r="BT1247" i="3"/>
  <c r="BS1247" i="3"/>
  <c r="BR1247" i="3"/>
  <c r="BQ1247" i="3"/>
  <c r="BP1247" i="3"/>
  <c r="BO1247" i="3"/>
  <c r="BN1247" i="3"/>
  <c r="BM1247" i="3"/>
  <c r="BL1247" i="3"/>
  <c r="BT1246" i="3"/>
  <c r="BS1246" i="3"/>
  <c r="BR1246" i="3"/>
  <c r="BQ1246" i="3"/>
  <c r="BP1246" i="3"/>
  <c r="BO1246" i="3"/>
  <c r="BN1246" i="3"/>
  <c r="BM1246" i="3"/>
  <c r="BL1246" i="3"/>
  <c r="BT1245" i="3"/>
  <c r="BS1245" i="3"/>
  <c r="BR1245" i="3"/>
  <c r="BQ1245" i="3"/>
  <c r="BP1245" i="3"/>
  <c r="BO1245" i="3"/>
  <c r="BN1245" i="3"/>
  <c r="BM1245" i="3"/>
  <c r="BL1245" i="3"/>
  <c r="BT1244" i="3"/>
  <c r="BS1244" i="3"/>
  <c r="BR1244" i="3"/>
  <c r="BQ1244" i="3"/>
  <c r="BP1244" i="3"/>
  <c r="BO1244" i="3"/>
  <c r="BN1244" i="3"/>
  <c r="BM1244" i="3"/>
  <c r="BL1244" i="3"/>
  <c r="BT1243" i="3"/>
  <c r="BS1243" i="3"/>
  <c r="BR1243" i="3"/>
  <c r="BQ1243" i="3"/>
  <c r="BP1243" i="3"/>
  <c r="BO1243" i="3"/>
  <c r="BN1243" i="3"/>
  <c r="BM1243" i="3"/>
  <c r="BL1243" i="3"/>
  <c r="BT1242" i="3"/>
  <c r="BS1242" i="3"/>
  <c r="BR1242" i="3"/>
  <c r="BQ1242" i="3"/>
  <c r="BP1242" i="3"/>
  <c r="BO1242" i="3"/>
  <c r="BN1242" i="3"/>
  <c r="BM1242" i="3"/>
  <c r="BL1242" i="3"/>
  <c r="BT1241" i="3"/>
  <c r="BS1241" i="3"/>
  <c r="BR1241" i="3"/>
  <c r="BQ1241" i="3"/>
  <c r="BP1241" i="3"/>
  <c r="BO1241" i="3"/>
  <c r="BN1241" i="3"/>
  <c r="BM1241" i="3"/>
  <c r="BL1241" i="3"/>
  <c r="BT1240" i="3"/>
  <c r="BS1240" i="3"/>
  <c r="BR1240" i="3"/>
  <c r="BQ1240" i="3"/>
  <c r="BP1240" i="3"/>
  <c r="BO1240" i="3"/>
  <c r="BN1240" i="3"/>
  <c r="BM1240" i="3"/>
  <c r="BL1240" i="3"/>
  <c r="BT1239" i="3"/>
  <c r="BS1239" i="3"/>
  <c r="BR1239" i="3"/>
  <c r="BQ1239" i="3"/>
  <c r="BP1239" i="3"/>
  <c r="BO1239" i="3"/>
  <c r="BN1239" i="3"/>
  <c r="BM1239" i="3"/>
  <c r="BL1239" i="3"/>
  <c r="BT1238" i="3"/>
  <c r="BS1238" i="3"/>
  <c r="BR1238" i="3"/>
  <c r="BQ1238" i="3"/>
  <c r="BP1238" i="3"/>
  <c r="BO1238" i="3"/>
  <c r="BN1238" i="3"/>
  <c r="BM1238" i="3"/>
  <c r="BL1238" i="3"/>
  <c r="BT1237" i="3"/>
  <c r="BS1237" i="3"/>
  <c r="BR1237" i="3"/>
  <c r="BQ1237" i="3"/>
  <c r="BP1237" i="3"/>
  <c r="BO1237" i="3"/>
  <c r="BN1237" i="3"/>
  <c r="BM1237" i="3"/>
  <c r="BL1237" i="3"/>
  <c r="BT1236" i="3"/>
  <c r="BS1236" i="3"/>
  <c r="BR1236" i="3"/>
  <c r="BQ1236" i="3"/>
  <c r="BP1236" i="3"/>
  <c r="BO1236" i="3"/>
  <c r="BN1236" i="3"/>
  <c r="BM1236" i="3"/>
  <c r="BL1236" i="3"/>
  <c r="BT1235" i="3"/>
  <c r="BS1235" i="3"/>
  <c r="BR1235" i="3"/>
  <c r="BQ1235" i="3"/>
  <c r="BP1235" i="3"/>
  <c r="BO1235" i="3"/>
  <c r="BN1235" i="3"/>
  <c r="BM1235" i="3"/>
  <c r="BL1235" i="3"/>
  <c r="BT1234" i="3"/>
  <c r="BS1234" i="3"/>
  <c r="BR1234" i="3"/>
  <c r="BQ1234" i="3"/>
  <c r="BP1234" i="3"/>
  <c r="BO1234" i="3"/>
  <c r="BN1234" i="3"/>
  <c r="BM1234" i="3"/>
  <c r="BL1234" i="3"/>
  <c r="BT1233" i="3"/>
  <c r="BS1233" i="3"/>
  <c r="BR1233" i="3"/>
  <c r="BQ1233" i="3"/>
  <c r="BP1233" i="3"/>
  <c r="BO1233" i="3"/>
  <c r="BN1233" i="3"/>
  <c r="BM1233" i="3"/>
  <c r="BL1233" i="3"/>
  <c r="BT1232" i="3"/>
  <c r="BS1232" i="3"/>
  <c r="BR1232" i="3"/>
  <c r="BQ1232" i="3"/>
  <c r="BP1232" i="3"/>
  <c r="BO1232" i="3"/>
  <c r="BN1232" i="3"/>
  <c r="BM1232" i="3"/>
  <c r="BL1232" i="3"/>
  <c r="BT1231" i="3"/>
  <c r="BS1231" i="3"/>
  <c r="BR1231" i="3"/>
  <c r="BQ1231" i="3"/>
  <c r="BP1231" i="3"/>
  <c r="BO1231" i="3"/>
  <c r="BN1231" i="3"/>
  <c r="BM1231" i="3"/>
  <c r="BL1231" i="3"/>
  <c r="BT1230" i="3"/>
  <c r="BS1230" i="3"/>
  <c r="BR1230" i="3"/>
  <c r="BQ1230" i="3"/>
  <c r="BP1230" i="3"/>
  <c r="BO1230" i="3"/>
  <c r="BN1230" i="3"/>
  <c r="BM1230" i="3"/>
  <c r="BL1230" i="3"/>
  <c r="BT1229" i="3"/>
  <c r="BS1229" i="3"/>
  <c r="BR1229" i="3"/>
  <c r="BQ1229" i="3"/>
  <c r="BP1229" i="3"/>
  <c r="BO1229" i="3"/>
  <c r="BN1229" i="3"/>
  <c r="BM1229" i="3"/>
  <c r="BL1229" i="3"/>
  <c r="BT1228" i="3"/>
  <c r="BS1228" i="3"/>
  <c r="BR1228" i="3"/>
  <c r="BQ1228" i="3"/>
  <c r="BP1228" i="3"/>
  <c r="BO1228" i="3"/>
  <c r="BN1228" i="3"/>
  <c r="BM1228" i="3"/>
  <c r="BL1228" i="3"/>
  <c r="BT1227" i="3"/>
  <c r="BS1227" i="3"/>
  <c r="BR1227" i="3"/>
  <c r="BQ1227" i="3"/>
  <c r="BP1227" i="3"/>
  <c r="BO1227" i="3"/>
  <c r="BN1227" i="3"/>
  <c r="BM1227" i="3"/>
  <c r="BL1227" i="3"/>
  <c r="BT1226" i="3"/>
  <c r="BS1226" i="3"/>
  <c r="BR1226" i="3"/>
  <c r="BQ1226" i="3"/>
  <c r="BP1226" i="3"/>
  <c r="BO1226" i="3"/>
  <c r="BN1226" i="3"/>
  <c r="BM1226" i="3"/>
  <c r="BL1226" i="3"/>
  <c r="BT1225" i="3"/>
  <c r="BS1225" i="3"/>
  <c r="BR1225" i="3"/>
  <c r="BQ1225" i="3"/>
  <c r="BP1225" i="3"/>
  <c r="BO1225" i="3"/>
  <c r="BN1225" i="3"/>
  <c r="BM1225" i="3"/>
  <c r="BL1225" i="3"/>
  <c r="BT1224" i="3"/>
  <c r="BS1224" i="3"/>
  <c r="BR1224" i="3"/>
  <c r="BQ1224" i="3"/>
  <c r="BP1224" i="3"/>
  <c r="BO1224" i="3"/>
  <c r="BN1224" i="3"/>
  <c r="BM1224" i="3"/>
  <c r="BL1224" i="3"/>
  <c r="BT1223" i="3"/>
  <c r="BS1223" i="3"/>
  <c r="BR1223" i="3"/>
  <c r="BQ1223" i="3"/>
  <c r="BP1223" i="3"/>
  <c r="BO1223" i="3"/>
  <c r="BN1223" i="3"/>
  <c r="BM1223" i="3"/>
  <c r="BL1223" i="3"/>
  <c r="BT1222" i="3"/>
  <c r="BS1222" i="3"/>
  <c r="BR1222" i="3"/>
  <c r="BQ1222" i="3"/>
  <c r="BP1222" i="3"/>
  <c r="BO1222" i="3"/>
  <c r="BN1222" i="3"/>
  <c r="BM1222" i="3"/>
  <c r="BL1222" i="3"/>
  <c r="BT1221" i="3"/>
  <c r="BS1221" i="3"/>
  <c r="BR1221" i="3"/>
  <c r="BQ1221" i="3"/>
  <c r="BP1221" i="3"/>
  <c r="BO1221" i="3"/>
  <c r="BN1221" i="3"/>
  <c r="BM1221" i="3"/>
  <c r="BL1221" i="3"/>
  <c r="BT1220" i="3"/>
  <c r="BS1220" i="3"/>
  <c r="BR1220" i="3"/>
  <c r="BQ1220" i="3"/>
  <c r="BP1220" i="3"/>
  <c r="BO1220" i="3"/>
  <c r="BN1220" i="3"/>
  <c r="BM1220" i="3"/>
  <c r="BL1220" i="3"/>
  <c r="BT1219" i="3"/>
  <c r="BS1219" i="3"/>
  <c r="BR1219" i="3"/>
  <c r="BQ1219" i="3"/>
  <c r="BP1219" i="3"/>
  <c r="BO1219" i="3"/>
  <c r="BN1219" i="3"/>
  <c r="BM1219" i="3"/>
  <c r="BL1219" i="3"/>
  <c r="BT1218" i="3"/>
  <c r="BS1218" i="3"/>
  <c r="BR1218" i="3"/>
  <c r="BQ1218" i="3"/>
  <c r="BP1218" i="3"/>
  <c r="BO1218" i="3"/>
  <c r="BN1218" i="3"/>
  <c r="BM1218" i="3"/>
  <c r="BL1218" i="3"/>
  <c r="BT1217" i="3"/>
  <c r="BS1217" i="3"/>
  <c r="BR1217" i="3"/>
  <c r="BQ1217" i="3"/>
  <c r="BP1217" i="3"/>
  <c r="BO1217" i="3"/>
  <c r="BN1217" i="3"/>
  <c r="BM1217" i="3"/>
  <c r="BL1217" i="3"/>
  <c r="BT1216" i="3"/>
  <c r="BS1216" i="3"/>
  <c r="BR1216" i="3"/>
  <c r="BQ1216" i="3"/>
  <c r="BP1216" i="3"/>
  <c r="BO1216" i="3"/>
  <c r="BN1216" i="3"/>
  <c r="BM1216" i="3"/>
  <c r="BL1216" i="3"/>
  <c r="BT1215" i="3"/>
  <c r="BS1215" i="3"/>
  <c r="BR1215" i="3"/>
  <c r="BQ1215" i="3"/>
  <c r="BP1215" i="3"/>
  <c r="BO1215" i="3"/>
  <c r="BN1215" i="3"/>
  <c r="BM1215" i="3"/>
  <c r="BL1215" i="3"/>
  <c r="BT1214" i="3"/>
  <c r="BS1214" i="3"/>
  <c r="BR1214" i="3"/>
  <c r="BQ1214" i="3"/>
  <c r="BP1214" i="3"/>
  <c r="BO1214" i="3"/>
  <c r="BN1214" i="3"/>
  <c r="BM1214" i="3"/>
  <c r="BL1214" i="3"/>
  <c r="BT1213" i="3"/>
  <c r="BS1213" i="3"/>
  <c r="BR1213" i="3"/>
  <c r="BQ1213" i="3"/>
  <c r="BP1213" i="3"/>
  <c r="BO1213" i="3"/>
  <c r="BN1213" i="3"/>
  <c r="BM1213" i="3"/>
  <c r="BL1213" i="3"/>
  <c r="BT1212" i="3"/>
  <c r="BS1212" i="3"/>
  <c r="BR1212" i="3"/>
  <c r="BQ1212" i="3"/>
  <c r="BP1212" i="3"/>
  <c r="BO1212" i="3"/>
  <c r="BN1212" i="3"/>
  <c r="BM1212" i="3"/>
  <c r="BL1212" i="3"/>
  <c r="BT1211" i="3"/>
  <c r="BS1211" i="3"/>
  <c r="BR1211" i="3"/>
  <c r="BQ1211" i="3"/>
  <c r="BP1211" i="3"/>
  <c r="BO1211" i="3"/>
  <c r="BN1211" i="3"/>
  <c r="BM1211" i="3"/>
  <c r="BL1211" i="3"/>
  <c r="BT1210" i="3"/>
  <c r="BS1210" i="3"/>
  <c r="BR1210" i="3"/>
  <c r="BQ1210" i="3"/>
  <c r="BP1210" i="3"/>
  <c r="BO1210" i="3"/>
  <c r="BN1210" i="3"/>
  <c r="BM1210" i="3"/>
  <c r="BL1210" i="3"/>
  <c r="BT1209" i="3"/>
  <c r="BS1209" i="3"/>
  <c r="BR1209" i="3"/>
  <c r="BQ1209" i="3"/>
  <c r="BP1209" i="3"/>
  <c r="BO1209" i="3"/>
  <c r="BN1209" i="3"/>
  <c r="BM1209" i="3"/>
  <c r="BL1209" i="3"/>
  <c r="BT1208" i="3"/>
  <c r="BS1208" i="3"/>
  <c r="BR1208" i="3"/>
  <c r="BQ1208" i="3"/>
  <c r="BP1208" i="3"/>
  <c r="BO1208" i="3"/>
  <c r="BN1208" i="3"/>
  <c r="BM1208" i="3"/>
  <c r="BL1208" i="3"/>
  <c r="BT1207" i="3"/>
  <c r="BS1207" i="3"/>
  <c r="BR1207" i="3"/>
  <c r="BQ1207" i="3"/>
  <c r="BP1207" i="3"/>
  <c r="BO1207" i="3"/>
  <c r="BN1207" i="3"/>
  <c r="BM1207" i="3"/>
  <c r="BL1207" i="3"/>
  <c r="BT1206" i="3"/>
  <c r="BS1206" i="3"/>
  <c r="BR1206" i="3"/>
  <c r="BQ1206" i="3"/>
  <c r="BP1206" i="3"/>
  <c r="BO1206" i="3"/>
  <c r="BN1206" i="3"/>
  <c r="BM1206" i="3"/>
  <c r="BL1206" i="3"/>
  <c r="BT1205" i="3"/>
  <c r="BS1205" i="3"/>
  <c r="BR1205" i="3"/>
  <c r="BQ1205" i="3"/>
  <c r="BP1205" i="3"/>
  <c r="BO1205" i="3"/>
  <c r="BN1205" i="3"/>
  <c r="BM1205" i="3"/>
  <c r="BL1205" i="3"/>
  <c r="BT1204" i="3"/>
  <c r="BS1204" i="3"/>
  <c r="BR1204" i="3"/>
  <c r="BQ1204" i="3"/>
  <c r="BP1204" i="3"/>
  <c r="BO1204" i="3"/>
  <c r="BN1204" i="3"/>
  <c r="BM1204" i="3"/>
  <c r="BL1204" i="3"/>
  <c r="BT1203" i="3"/>
  <c r="BS1203" i="3"/>
  <c r="BR1203" i="3"/>
  <c r="BQ1203" i="3"/>
  <c r="BP1203" i="3"/>
  <c r="BO1203" i="3"/>
  <c r="BN1203" i="3"/>
  <c r="BM1203" i="3"/>
  <c r="BL1203" i="3"/>
  <c r="BT1202" i="3"/>
  <c r="BS1202" i="3"/>
  <c r="BR1202" i="3"/>
  <c r="BQ1202" i="3"/>
  <c r="BP1202" i="3"/>
  <c r="BO1202" i="3"/>
  <c r="BN1202" i="3"/>
  <c r="BM1202" i="3"/>
  <c r="BL1202" i="3"/>
  <c r="BT1201" i="3"/>
  <c r="BS1201" i="3"/>
  <c r="BR1201" i="3"/>
  <c r="BQ1201" i="3"/>
  <c r="BP1201" i="3"/>
  <c r="BO1201" i="3"/>
  <c r="BN1201" i="3"/>
  <c r="BM1201" i="3"/>
  <c r="BL1201" i="3"/>
  <c r="BT1200" i="3"/>
  <c r="BS1200" i="3"/>
  <c r="BR1200" i="3"/>
  <c r="BQ1200" i="3"/>
  <c r="BP1200" i="3"/>
  <c r="BO1200" i="3"/>
  <c r="BN1200" i="3"/>
  <c r="BM1200" i="3"/>
  <c r="BL1200" i="3"/>
  <c r="BT1199" i="3"/>
  <c r="BS1199" i="3"/>
  <c r="BR1199" i="3"/>
  <c r="BQ1199" i="3"/>
  <c r="BP1199" i="3"/>
  <c r="BO1199" i="3"/>
  <c r="BN1199" i="3"/>
  <c r="BM1199" i="3"/>
  <c r="BL1199" i="3"/>
  <c r="BT1198" i="3"/>
  <c r="BS1198" i="3"/>
  <c r="BR1198" i="3"/>
  <c r="BQ1198" i="3"/>
  <c r="BP1198" i="3"/>
  <c r="BO1198" i="3"/>
  <c r="BN1198" i="3"/>
  <c r="BM1198" i="3"/>
  <c r="BL1198" i="3"/>
  <c r="BT1197" i="3"/>
  <c r="BS1197" i="3"/>
  <c r="BR1197" i="3"/>
  <c r="BQ1197" i="3"/>
  <c r="BP1197" i="3"/>
  <c r="BO1197" i="3"/>
  <c r="BN1197" i="3"/>
  <c r="BM1197" i="3"/>
  <c r="BL1197" i="3"/>
  <c r="BT1196" i="3"/>
  <c r="BS1196" i="3"/>
  <c r="BR1196" i="3"/>
  <c r="BQ1196" i="3"/>
  <c r="BP1196" i="3"/>
  <c r="BO1196" i="3"/>
  <c r="BN1196" i="3"/>
  <c r="BM1196" i="3"/>
  <c r="BL1196" i="3"/>
  <c r="BT1195" i="3"/>
  <c r="BS1195" i="3"/>
  <c r="BR1195" i="3"/>
  <c r="BQ1195" i="3"/>
  <c r="BP1195" i="3"/>
  <c r="BO1195" i="3"/>
  <c r="BN1195" i="3"/>
  <c r="BM1195" i="3"/>
  <c r="BL1195" i="3"/>
  <c r="BT1194" i="3"/>
  <c r="BS1194" i="3"/>
  <c r="BR1194" i="3"/>
  <c r="BQ1194" i="3"/>
  <c r="BP1194" i="3"/>
  <c r="BO1194" i="3"/>
  <c r="BN1194" i="3"/>
  <c r="BM1194" i="3"/>
  <c r="BL1194" i="3"/>
  <c r="BT1193" i="3"/>
  <c r="BS1193" i="3"/>
  <c r="BR1193" i="3"/>
  <c r="BQ1193" i="3"/>
  <c r="BP1193" i="3"/>
  <c r="BO1193" i="3"/>
  <c r="BN1193" i="3"/>
  <c r="BM1193" i="3"/>
  <c r="BL1193" i="3"/>
  <c r="BT1192" i="3"/>
  <c r="BS1192" i="3"/>
  <c r="BR1192" i="3"/>
  <c r="BQ1192" i="3"/>
  <c r="BP1192" i="3"/>
  <c r="BO1192" i="3"/>
  <c r="BN1192" i="3"/>
  <c r="BM1192" i="3"/>
  <c r="BL1192" i="3"/>
  <c r="BT1191" i="3"/>
  <c r="BS1191" i="3"/>
  <c r="BR1191" i="3"/>
  <c r="BQ1191" i="3"/>
  <c r="BP1191" i="3"/>
  <c r="BO1191" i="3"/>
  <c r="BN1191" i="3"/>
  <c r="BM1191" i="3"/>
  <c r="BL1191" i="3"/>
  <c r="BT1190" i="3"/>
  <c r="BS1190" i="3"/>
  <c r="BR1190" i="3"/>
  <c r="BQ1190" i="3"/>
  <c r="BP1190" i="3"/>
  <c r="BO1190" i="3"/>
  <c r="BN1190" i="3"/>
  <c r="BM1190" i="3"/>
  <c r="BL1190" i="3"/>
  <c r="BT1189" i="3"/>
  <c r="BS1189" i="3"/>
  <c r="BR1189" i="3"/>
  <c r="BQ1189" i="3"/>
  <c r="BP1189" i="3"/>
  <c r="BO1189" i="3"/>
  <c r="BN1189" i="3"/>
  <c r="BM1189" i="3"/>
  <c r="BL1189" i="3"/>
  <c r="BT1188" i="3"/>
  <c r="BS1188" i="3"/>
  <c r="BR1188" i="3"/>
  <c r="BQ1188" i="3"/>
  <c r="BP1188" i="3"/>
  <c r="BO1188" i="3"/>
  <c r="BN1188" i="3"/>
  <c r="BM1188" i="3"/>
  <c r="BL1188" i="3"/>
  <c r="BT1187" i="3"/>
  <c r="BS1187" i="3"/>
  <c r="BR1187" i="3"/>
  <c r="BQ1187" i="3"/>
  <c r="BP1187" i="3"/>
  <c r="BO1187" i="3"/>
  <c r="BN1187" i="3"/>
  <c r="BM1187" i="3"/>
  <c r="BL1187" i="3"/>
  <c r="BT1186" i="3"/>
  <c r="BS1186" i="3"/>
  <c r="BR1186" i="3"/>
  <c r="BQ1186" i="3"/>
  <c r="BP1186" i="3"/>
  <c r="BO1186" i="3"/>
  <c r="BN1186" i="3"/>
  <c r="BM1186" i="3"/>
  <c r="BL1186" i="3"/>
  <c r="BT1185" i="3"/>
  <c r="BS1185" i="3"/>
  <c r="BR1185" i="3"/>
  <c r="BQ1185" i="3"/>
  <c r="BP1185" i="3"/>
  <c r="BO1185" i="3"/>
  <c r="BN1185" i="3"/>
  <c r="BM1185" i="3"/>
  <c r="BL1185" i="3"/>
  <c r="BT1184" i="3"/>
  <c r="BS1184" i="3"/>
  <c r="BR1184" i="3"/>
  <c r="BQ1184" i="3"/>
  <c r="BP1184" i="3"/>
  <c r="BO1184" i="3"/>
  <c r="BN1184" i="3"/>
  <c r="BM1184" i="3"/>
  <c r="BL1184" i="3"/>
  <c r="BT1183" i="3"/>
  <c r="BS1183" i="3"/>
  <c r="BR1183" i="3"/>
  <c r="BQ1183" i="3"/>
  <c r="BP1183" i="3"/>
  <c r="BO1183" i="3"/>
  <c r="BN1183" i="3"/>
  <c r="BM1183" i="3"/>
  <c r="BL1183" i="3"/>
  <c r="BT1182" i="3"/>
  <c r="BS1182" i="3"/>
  <c r="BR1182" i="3"/>
  <c r="BQ1182" i="3"/>
  <c r="BP1182" i="3"/>
  <c r="BO1182" i="3"/>
  <c r="BN1182" i="3"/>
  <c r="BM1182" i="3"/>
  <c r="BL1182" i="3"/>
  <c r="BT1181" i="3"/>
  <c r="BS1181" i="3"/>
  <c r="BR1181" i="3"/>
  <c r="BQ1181" i="3"/>
  <c r="BP1181" i="3"/>
  <c r="BO1181" i="3"/>
  <c r="BN1181" i="3"/>
  <c r="BM1181" i="3"/>
  <c r="BL1181" i="3"/>
  <c r="BT1180" i="3"/>
  <c r="BS1180" i="3"/>
  <c r="BR1180" i="3"/>
  <c r="BQ1180" i="3"/>
  <c r="BP1180" i="3"/>
  <c r="BO1180" i="3"/>
  <c r="BN1180" i="3"/>
  <c r="BM1180" i="3"/>
  <c r="BL1180" i="3"/>
  <c r="BT1179" i="3"/>
  <c r="BS1179" i="3"/>
  <c r="BR1179" i="3"/>
  <c r="BQ1179" i="3"/>
  <c r="BP1179" i="3"/>
  <c r="BO1179" i="3"/>
  <c r="BN1179" i="3"/>
  <c r="BM1179" i="3"/>
  <c r="BL1179" i="3"/>
  <c r="BT1178" i="3"/>
  <c r="BS1178" i="3"/>
  <c r="BR1178" i="3"/>
  <c r="BQ1178" i="3"/>
  <c r="BP1178" i="3"/>
  <c r="BO1178" i="3"/>
  <c r="BN1178" i="3"/>
  <c r="BM1178" i="3"/>
  <c r="BL1178" i="3"/>
  <c r="BT1177" i="3"/>
  <c r="BS1177" i="3"/>
  <c r="BR1177" i="3"/>
  <c r="BQ1177" i="3"/>
  <c r="BP1177" i="3"/>
  <c r="BO1177" i="3"/>
  <c r="BN1177" i="3"/>
  <c r="BM1177" i="3"/>
  <c r="BL1177" i="3"/>
  <c r="BT1176" i="3"/>
  <c r="BS1176" i="3"/>
  <c r="BR1176" i="3"/>
  <c r="BQ1176" i="3"/>
  <c r="BP1176" i="3"/>
  <c r="BO1176" i="3"/>
  <c r="BN1176" i="3"/>
  <c r="BM1176" i="3"/>
  <c r="BL1176" i="3"/>
  <c r="BT1175" i="3"/>
  <c r="BS1175" i="3"/>
  <c r="BR1175" i="3"/>
  <c r="BQ1175" i="3"/>
  <c r="BP1175" i="3"/>
  <c r="BO1175" i="3"/>
  <c r="BN1175" i="3"/>
  <c r="BM1175" i="3"/>
  <c r="BL1175" i="3"/>
  <c r="BT1174" i="3"/>
  <c r="BS1174" i="3"/>
  <c r="BR1174" i="3"/>
  <c r="BQ1174" i="3"/>
  <c r="BP1174" i="3"/>
  <c r="BO1174" i="3"/>
  <c r="BN1174" i="3"/>
  <c r="BM1174" i="3"/>
  <c r="BL1174" i="3"/>
  <c r="BT1173" i="3"/>
  <c r="BS1173" i="3"/>
  <c r="BR1173" i="3"/>
  <c r="BQ1173" i="3"/>
  <c r="BP1173" i="3"/>
  <c r="BO1173" i="3"/>
  <c r="BN1173" i="3"/>
  <c r="BM1173" i="3"/>
  <c r="BL1173" i="3"/>
  <c r="BT1172" i="3"/>
  <c r="BS1172" i="3"/>
  <c r="BR1172" i="3"/>
  <c r="BQ1172" i="3"/>
  <c r="BP1172" i="3"/>
  <c r="BO1172" i="3"/>
  <c r="BN1172" i="3"/>
  <c r="BM1172" i="3"/>
  <c r="BL1172" i="3"/>
  <c r="BT1171" i="3"/>
  <c r="BS1171" i="3"/>
  <c r="BR1171" i="3"/>
  <c r="BQ1171" i="3"/>
  <c r="BP1171" i="3"/>
  <c r="BO1171" i="3"/>
  <c r="BN1171" i="3"/>
  <c r="BM1171" i="3"/>
  <c r="BL1171" i="3"/>
  <c r="BT1170" i="3"/>
  <c r="BS1170" i="3"/>
  <c r="BR1170" i="3"/>
  <c r="BQ1170" i="3"/>
  <c r="BP1170" i="3"/>
  <c r="BO1170" i="3"/>
  <c r="BN1170" i="3"/>
  <c r="BM1170" i="3"/>
  <c r="BL1170" i="3"/>
  <c r="BT1169" i="3"/>
  <c r="BS1169" i="3"/>
  <c r="BR1169" i="3"/>
  <c r="BQ1169" i="3"/>
  <c r="BP1169" i="3"/>
  <c r="BO1169" i="3"/>
  <c r="BN1169" i="3"/>
  <c r="BM1169" i="3"/>
  <c r="BL1169" i="3"/>
  <c r="BT1168" i="3"/>
  <c r="BS1168" i="3"/>
  <c r="BR1168" i="3"/>
  <c r="BQ1168" i="3"/>
  <c r="BP1168" i="3"/>
  <c r="BO1168" i="3"/>
  <c r="BN1168" i="3"/>
  <c r="BM1168" i="3"/>
  <c r="BL1168" i="3"/>
  <c r="BT1167" i="3"/>
  <c r="BS1167" i="3"/>
  <c r="BR1167" i="3"/>
  <c r="BQ1167" i="3"/>
  <c r="BP1167" i="3"/>
  <c r="BO1167" i="3"/>
  <c r="BN1167" i="3"/>
  <c r="BM1167" i="3"/>
  <c r="BL1167" i="3"/>
  <c r="BT1166" i="3"/>
  <c r="BS1166" i="3"/>
  <c r="BR1166" i="3"/>
  <c r="BQ1166" i="3"/>
  <c r="BP1166" i="3"/>
  <c r="BO1166" i="3"/>
  <c r="BN1166" i="3"/>
  <c r="BM1166" i="3"/>
  <c r="BL1166" i="3"/>
  <c r="BT1165" i="3"/>
  <c r="BS1165" i="3"/>
  <c r="BR1165" i="3"/>
  <c r="BQ1165" i="3"/>
  <c r="BP1165" i="3"/>
  <c r="BO1165" i="3"/>
  <c r="BN1165" i="3"/>
  <c r="BM1165" i="3"/>
  <c r="BL1165" i="3"/>
  <c r="BT1164" i="3"/>
  <c r="BS1164" i="3"/>
  <c r="BR1164" i="3"/>
  <c r="BQ1164" i="3"/>
  <c r="BP1164" i="3"/>
  <c r="BO1164" i="3"/>
  <c r="BN1164" i="3"/>
  <c r="BM1164" i="3"/>
  <c r="BL1164" i="3"/>
  <c r="BT1163" i="3"/>
  <c r="BS1163" i="3"/>
  <c r="BR1163" i="3"/>
  <c r="BQ1163" i="3"/>
  <c r="BP1163" i="3"/>
  <c r="BO1163" i="3"/>
  <c r="BN1163" i="3"/>
  <c r="BM1163" i="3"/>
  <c r="BL1163" i="3"/>
  <c r="BT1162" i="3"/>
  <c r="BS1162" i="3"/>
  <c r="BR1162" i="3"/>
  <c r="BQ1162" i="3"/>
  <c r="BP1162" i="3"/>
  <c r="BO1162" i="3"/>
  <c r="BN1162" i="3"/>
  <c r="BM1162" i="3"/>
  <c r="BL1162" i="3"/>
  <c r="BT1161" i="3"/>
  <c r="BS1161" i="3"/>
  <c r="BR1161" i="3"/>
  <c r="BQ1161" i="3"/>
  <c r="BP1161" i="3"/>
  <c r="BO1161" i="3"/>
  <c r="BN1161" i="3"/>
  <c r="BM1161" i="3"/>
  <c r="BL1161" i="3"/>
  <c r="BT1160" i="3"/>
  <c r="BS1160" i="3"/>
  <c r="BR1160" i="3"/>
  <c r="BQ1160" i="3"/>
  <c r="BP1160" i="3"/>
  <c r="BO1160" i="3"/>
  <c r="BN1160" i="3"/>
  <c r="BM1160" i="3"/>
  <c r="BL1160" i="3"/>
  <c r="BT1159" i="3"/>
  <c r="BS1159" i="3"/>
  <c r="BR1159" i="3"/>
  <c r="BQ1159" i="3"/>
  <c r="BP1159" i="3"/>
  <c r="BO1159" i="3"/>
  <c r="BN1159" i="3"/>
  <c r="BM1159" i="3"/>
  <c r="BL1159" i="3"/>
  <c r="BT1158" i="3"/>
  <c r="BS1158" i="3"/>
  <c r="BR1158" i="3"/>
  <c r="BQ1158" i="3"/>
  <c r="BP1158" i="3"/>
  <c r="BO1158" i="3"/>
  <c r="BN1158" i="3"/>
  <c r="BM1158" i="3"/>
  <c r="BL1158" i="3"/>
  <c r="BT1157" i="3"/>
  <c r="BS1157" i="3"/>
  <c r="BR1157" i="3"/>
  <c r="BQ1157" i="3"/>
  <c r="BP1157" i="3"/>
  <c r="BO1157" i="3"/>
  <c r="BN1157" i="3"/>
  <c r="BM1157" i="3"/>
  <c r="BL1157" i="3"/>
  <c r="BT1156" i="3"/>
  <c r="BS1156" i="3"/>
  <c r="BR1156" i="3"/>
  <c r="BQ1156" i="3"/>
  <c r="BP1156" i="3"/>
  <c r="BO1156" i="3"/>
  <c r="BN1156" i="3"/>
  <c r="BM1156" i="3"/>
  <c r="BL1156" i="3"/>
  <c r="BT1155" i="3"/>
  <c r="BS1155" i="3"/>
  <c r="BR1155" i="3"/>
  <c r="BQ1155" i="3"/>
  <c r="BP1155" i="3"/>
  <c r="BO1155" i="3"/>
  <c r="BN1155" i="3"/>
  <c r="BM1155" i="3"/>
  <c r="BL1155" i="3"/>
  <c r="BT1154" i="3"/>
  <c r="BS1154" i="3"/>
  <c r="BR1154" i="3"/>
  <c r="BQ1154" i="3"/>
  <c r="BP1154" i="3"/>
  <c r="BO1154" i="3"/>
  <c r="BN1154" i="3"/>
  <c r="BM1154" i="3"/>
  <c r="BL1154" i="3"/>
  <c r="BT1153" i="3"/>
  <c r="BS1153" i="3"/>
  <c r="BR1153" i="3"/>
  <c r="BQ1153" i="3"/>
  <c r="BP1153" i="3"/>
  <c r="BO1153" i="3"/>
  <c r="BN1153" i="3"/>
  <c r="BM1153" i="3"/>
  <c r="BL1153" i="3"/>
  <c r="BT1152" i="3"/>
  <c r="BS1152" i="3"/>
  <c r="BR1152" i="3"/>
  <c r="BQ1152" i="3"/>
  <c r="BP1152" i="3"/>
  <c r="BO1152" i="3"/>
  <c r="BN1152" i="3"/>
  <c r="BM1152" i="3"/>
  <c r="BL1152" i="3"/>
  <c r="BT1151" i="3"/>
  <c r="BS1151" i="3"/>
  <c r="BR1151" i="3"/>
  <c r="BQ1151" i="3"/>
  <c r="BP1151" i="3"/>
  <c r="BO1151" i="3"/>
  <c r="BN1151" i="3"/>
  <c r="BM1151" i="3"/>
  <c r="BL1151" i="3"/>
  <c r="BT1150" i="3"/>
  <c r="BS1150" i="3"/>
  <c r="BR1150" i="3"/>
  <c r="BQ1150" i="3"/>
  <c r="BP1150" i="3"/>
  <c r="BO1150" i="3"/>
  <c r="BN1150" i="3"/>
  <c r="BM1150" i="3"/>
  <c r="BL1150" i="3"/>
  <c r="BT1149" i="3"/>
  <c r="BS1149" i="3"/>
  <c r="BR1149" i="3"/>
  <c r="BQ1149" i="3"/>
  <c r="BP1149" i="3"/>
  <c r="BO1149" i="3"/>
  <c r="BN1149" i="3"/>
  <c r="BM1149" i="3"/>
  <c r="BL1149" i="3"/>
  <c r="BT1148" i="3"/>
  <c r="BS1148" i="3"/>
  <c r="BR1148" i="3"/>
  <c r="BQ1148" i="3"/>
  <c r="BP1148" i="3"/>
  <c r="BO1148" i="3"/>
  <c r="BN1148" i="3"/>
  <c r="BM1148" i="3"/>
  <c r="BL1148" i="3"/>
  <c r="BT1147" i="3"/>
  <c r="BS1147" i="3"/>
  <c r="BR1147" i="3"/>
  <c r="BQ1147" i="3"/>
  <c r="BP1147" i="3"/>
  <c r="BO1147" i="3"/>
  <c r="BN1147" i="3"/>
  <c r="BM1147" i="3"/>
  <c r="BL1147" i="3"/>
  <c r="BT1146" i="3"/>
  <c r="BS1146" i="3"/>
  <c r="BR1146" i="3"/>
  <c r="BQ1146" i="3"/>
  <c r="BP1146" i="3"/>
  <c r="BO1146" i="3"/>
  <c r="BN1146" i="3"/>
  <c r="BM1146" i="3"/>
  <c r="BL1146" i="3"/>
  <c r="BT1145" i="3"/>
  <c r="BS1145" i="3"/>
  <c r="BR1145" i="3"/>
  <c r="BQ1145" i="3"/>
  <c r="BP1145" i="3"/>
  <c r="BO1145" i="3"/>
  <c r="BN1145" i="3"/>
  <c r="BM1145" i="3"/>
  <c r="BL1145" i="3"/>
  <c r="BT1144" i="3"/>
  <c r="BS1144" i="3"/>
  <c r="BR1144" i="3"/>
  <c r="BQ1144" i="3"/>
  <c r="BP1144" i="3"/>
  <c r="BO1144" i="3"/>
  <c r="BN1144" i="3"/>
  <c r="BM1144" i="3"/>
  <c r="BL1144" i="3"/>
  <c r="BT1143" i="3"/>
  <c r="BS1143" i="3"/>
  <c r="BR1143" i="3"/>
  <c r="BQ1143" i="3"/>
  <c r="BP1143" i="3"/>
  <c r="BO1143" i="3"/>
  <c r="BN1143" i="3"/>
  <c r="BM1143" i="3"/>
  <c r="BL1143" i="3"/>
  <c r="BT1142" i="3"/>
  <c r="BS1142" i="3"/>
  <c r="BR1142" i="3"/>
  <c r="BQ1142" i="3"/>
  <c r="BP1142" i="3"/>
  <c r="BO1142" i="3"/>
  <c r="BN1142" i="3"/>
  <c r="BM1142" i="3"/>
  <c r="BL1142" i="3"/>
  <c r="BT1141" i="3"/>
  <c r="BS1141" i="3"/>
  <c r="BR1141" i="3"/>
  <c r="BQ1141" i="3"/>
  <c r="BP1141" i="3"/>
  <c r="BO1141" i="3"/>
  <c r="BN1141" i="3"/>
  <c r="BM1141" i="3"/>
  <c r="BL1141" i="3"/>
  <c r="BT1140" i="3"/>
  <c r="BS1140" i="3"/>
  <c r="BR1140" i="3"/>
  <c r="BQ1140" i="3"/>
  <c r="BP1140" i="3"/>
  <c r="BO1140" i="3"/>
  <c r="BN1140" i="3"/>
  <c r="BM1140" i="3"/>
  <c r="BL1140" i="3"/>
  <c r="BT1139" i="3"/>
  <c r="BS1139" i="3"/>
  <c r="BR1139" i="3"/>
  <c r="BQ1139" i="3"/>
  <c r="BP1139" i="3"/>
  <c r="BO1139" i="3"/>
  <c r="BN1139" i="3"/>
  <c r="BM1139" i="3"/>
  <c r="BL1139" i="3"/>
  <c r="BT1138" i="3"/>
  <c r="BS1138" i="3"/>
  <c r="BR1138" i="3"/>
  <c r="BQ1138" i="3"/>
  <c r="BP1138" i="3"/>
  <c r="BO1138" i="3"/>
  <c r="BN1138" i="3"/>
  <c r="BM1138" i="3"/>
  <c r="BL1138" i="3"/>
  <c r="BT1137" i="3"/>
  <c r="BS1137" i="3"/>
  <c r="BR1137" i="3"/>
  <c r="BQ1137" i="3"/>
  <c r="BP1137" i="3"/>
  <c r="BO1137" i="3"/>
  <c r="BN1137" i="3"/>
  <c r="BM1137" i="3"/>
  <c r="BL1137" i="3"/>
  <c r="BT1136" i="3"/>
  <c r="BS1136" i="3"/>
  <c r="BR1136" i="3"/>
  <c r="BQ1136" i="3"/>
  <c r="BP1136" i="3"/>
  <c r="BO1136" i="3"/>
  <c r="BN1136" i="3"/>
  <c r="BM1136" i="3"/>
  <c r="BL1136" i="3"/>
  <c r="BT1135" i="3"/>
  <c r="BS1135" i="3"/>
  <c r="BR1135" i="3"/>
  <c r="BQ1135" i="3"/>
  <c r="BP1135" i="3"/>
  <c r="BO1135" i="3"/>
  <c r="BN1135" i="3"/>
  <c r="BM1135" i="3"/>
  <c r="BL1135" i="3"/>
  <c r="BT1134" i="3"/>
  <c r="BS1134" i="3"/>
  <c r="BR1134" i="3"/>
  <c r="BQ1134" i="3"/>
  <c r="BP1134" i="3"/>
  <c r="BO1134" i="3"/>
  <c r="BN1134" i="3"/>
  <c r="BM1134" i="3"/>
  <c r="BL1134" i="3"/>
  <c r="BT1133" i="3"/>
  <c r="BS1133" i="3"/>
  <c r="BR1133" i="3"/>
  <c r="BQ1133" i="3"/>
  <c r="BP1133" i="3"/>
  <c r="BO1133" i="3"/>
  <c r="BN1133" i="3"/>
  <c r="BM1133" i="3"/>
  <c r="BL1133" i="3"/>
  <c r="BT1132" i="3"/>
  <c r="BS1132" i="3"/>
  <c r="BR1132" i="3"/>
  <c r="BQ1132" i="3"/>
  <c r="BP1132" i="3"/>
  <c r="BO1132" i="3"/>
  <c r="BN1132" i="3"/>
  <c r="BM1132" i="3"/>
  <c r="BL1132" i="3"/>
  <c r="BT1131" i="3"/>
  <c r="BS1131" i="3"/>
  <c r="BR1131" i="3"/>
  <c r="BQ1131" i="3"/>
  <c r="BP1131" i="3"/>
  <c r="BO1131" i="3"/>
  <c r="BN1131" i="3"/>
  <c r="BM1131" i="3"/>
  <c r="BL1131" i="3"/>
  <c r="BT1130" i="3"/>
  <c r="BS1130" i="3"/>
  <c r="BR1130" i="3"/>
  <c r="BQ1130" i="3"/>
  <c r="BP1130" i="3"/>
  <c r="BO1130" i="3"/>
  <c r="BN1130" i="3"/>
  <c r="BM1130" i="3"/>
  <c r="BL1130" i="3"/>
  <c r="BT1129" i="3"/>
  <c r="BS1129" i="3"/>
  <c r="BR1129" i="3"/>
  <c r="BQ1129" i="3"/>
  <c r="BP1129" i="3"/>
  <c r="BO1129" i="3"/>
  <c r="BN1129" i="3"/>
  <c r="BM1129" i="3"/>
  <c r="BL1129" i="3"/>
  <c r="BT1128" i="3"/>
  <c r="BS1128" i="3"/>
  <c r="BR1128" i="3"/>
  <c r="BQ1128" i="3"/>
  <c r="BP1128" i="3"/>
  <c r="BO1128" i="3"/>
  <c r="BN1128" i="3"/>
  <c r="BM1128" i="3"/>
  <c r="BL1128" i="3"/>
  <c r="BT1127" i="3"/>
  <c r="BS1127" i="3"/>
  <c r="BR1127" i="3"/>
  <c r="BQ1127" i="3"/>
  <c r="BP1127" i="3"/>
  <c r="BO1127" i="3"/>
  <c r="BN1127" i="3"/>
  <c r="BM1127" i="3"/>
  <c r="BL1127" i="3"/>
  <c r="BT1126" i="3"/>
  <c r="BS1126" i="3"/>
  <c r="BR1126" i="3"/>
  <c r="BQ1126" i="3"/>
  <c r="BP1126" i="3"/>
  <c r="BO1126" i="3"/>
  <c r="BN1126" i="3"/>
  <c r="BM1126" i="3"/>
  <c r="BL1126" i="3"/>
  <c r="BT1125" i="3"/>
  <c r="BS1125" i="3"/>
  <c r="BR1125" i="3"/>
  <c r="BQ1125" i="3"/>
  <c r="BP1125" i="3"/>
  <c r="BO1125" i="3"/>
  <c r="BN1125" i="3"/>
  <c r="BM1125" i="3"/>
  <c r="BL1125" i="3"/>
  <c r="BT1124" i="3"/>
  <c r="BS1124" i="3"/>
  <c r="BR1124" i="3"/>
  <c r="BQ1124" i="3"/>
  <c r="BP1124" i="3"/>
  <c r="BO1124" i="3"/>
  <c r="BN1124" i="3"/>
  <c r="BM1124" i="3"/>
  <c r="BL1124" i="3"/>
  <c r="BT1123" i="3"/>
  <c r="BS1123" i="3"/>
  <c r="BR1123" i="3"/>
  <c r="BQ1123" i="3"/>
  <c r="BP1123" i="3"/>
  <c r="BO1123" i="3"/>
  <c r="BN1123" i="3"/>
  <c r="BM1123" i="3"/>
  <c r="BL1123" i="3"/>
  <c r="BT1122" i="3"/>
  <c r="BS1122" i="3"/>
  <c r="BR1122" i="3"/>
  <c r="BQ1122" i="3"/>
  <c r="BP1122" i="3"/>
  <c r="BO1122" i="3"/>
  <c r="BN1122" i="3"/>
  <c r="BM1122" i="3"/>
  <c r="BL1122" i="3"/>
  <c r="BT1121" i="3"/>
  <c r="BS1121" i="3"/>
  <c r="BR1121" i="3"/>
  <c r="BQ1121" i="3"/>
  <c r="BP1121" i="3"/>
  <c r="BO1121" i="3"/>
  <c r="BN1121" i="3"/>
  <c r="BM1121" i="3"/>
  <c r="BL1121" i="3"/>
  <c r="BT1120" i="3"/>
  <c r="BS1120" i="3"/>
  <c r="BR1120" i="3"/>
  <c r="BQ1120" i="3"/>
  <c r="BP1120" i="3"/>
  <c r="BO1120" i="3"/>
  <c r="BN1120" i="3"/>
  <c r="BM1120" i="3"/>
  <c r="BL1120" i="3"/>
  <c r="BT1119" i="3"/>
  <c r="BS1119" i="3"/>
  <c r="BR1119" i="3"/>
  <c r="BQ1119" i="3"/>
  <c r="BP1119" i="3"/>
  <c r="BO1119" i="3"/>
  <c r="BN1119" i="3"/>
  <c r="BM1119" i="3"/>
  <c r="BL1119" i="3"/>
  <c r="BT1118" i="3"/>
  <c r="BS1118" i="3"/>
  <c r="BR1118" i="3"/>
  <c r="BQ1118" i="3"/>
  <c r="BP1118" i="3"/>
  <c r="BO1118" i="3"/>
  <c r="BN1118" i="3"/>
  <c r="BM1118" i="3"/>
  <c r="BL1118" i="3"/>
  <c r="BT1117" i="3"/>
  <c r="BS1117" i="3"/>
  <c r="BR1117" i="3"/>
  <c r="BQ1117" i="3"/>
  <c r="BP1117" i="3"/>
  <c r="BO1117" i="3"/>
  <c r="BN1117" i="3"/>
  <c r="BM1117" i="3"/>
  <c r="BL1117" i="3"/>
  <c r="BT1116" i="3"/>
  <c r="BS1116" i="3"/>
  <c r="BR1116" i="3"/>
  <c r="BQ1116" i="3"/>
  <c r="BP1116" i="3"/>
  <c r="BO1116" i="3"/>
  <c r="BN1116" i="3"/>
  <c r="BM1116" i="3"/>
  <c r="BL1116" i="3"/>
  <c r="BT1115" i="3"/>
  <c r="BS1115" i="3"/>
  <c r="BR1115" i="3"/>
  <c r="BQ1115" i="3"/>
  <c r="BP1115" i="3"/>
  <c r="BO1115" i="3"/>
  <c r="BN1115" i="3"/>
  <c r="BM1115" i="3"/>
  <c r="BL1115" i="3"/>
  <c r="BT1114" i="3"/>
  <c r="BS1114" i="3"/>
  <c r="BR1114" i="3"/>
  <c r="BQ1114" i="3"/>
  <c r="BP1114" i="3"/>
  <c r="BO1114" i="3"/>
  <c r="BN1114" i="3"/>
  <c r="BM1114" i="3"/>
  <c r="BL1114" i="3"/>
  <c r="BT1113" i="3"/>
  <c r="BS1113" i="3"/>
  <c r="BR1113" i="3"/>
  <c r="BQ1113" i="3"/>
  <c r="BP1113" i="3"/>
  <c r="BO1113" i="3"/>
  <c r="BN1113" i="3"/>
  <c r="BM1113" i="3"/>
  <c r="BL1113" i="3"/>
  <c r="BT1112" i="3"/>
  <c r="BS1112" i="3"/>
  <c r="BR1112" i="3"/>
  <c r="BQ1112" i="3"/>
  <c r="BP1112" i="3"/>
  <c r="BO1112" i="3"/>
  <c r="BN1112" i="3"/>
  <c r="BM1112" i="3"/>
  <c r="BL1112" i="3"/>
  <c r="BT1111" i="3"/>
  <c r="BS1111" i="3"/>
  <c r="BR1111" i="3"/>
  <c r="BQ1111" i="3"/>
  <c r="BP1111" i="3"/>
  <c r="BO1111" i="3"/>
  <c r="BN1111" i="3"/>
  <c r="BM1111" i="3"/>
  <c r="BL1111" i="3"/>
  <c r="BT1110" i="3"/>
  <c r="BS1110" i="3"/>
  <c r="BR1110" i="3"/>
  <c r="BQ1110" i="3"/>
  <c r="BP1110" i="3"/>
  <c r="BO1110" i="3"/>
  <c r="BN1110" i="3"/>
  <c r="BM1110" i="3"/>
  <c r="BL1110" i="3"/>
  <c r="BT1109" i="3"/>
  <c r="BS1109" i="3"/>
  <c r="BR1109" i="3"/>
  <c r="BQ1109" i="3"/>
  <c r="BP1109" i="3"/>
  <c r="BO1109" i="3"/>
  <c r="BN1109" i="3"/>
  <c r="BM1109" i="3"/>
  <c r="BL1109" i="3"/>
  <c r="BT1108" i="3"/>
  <c r="BS1108" i="3"/>
  <c r="BR1108" i="3"/>
  <c r="BQ1108" i="3"/>
  <c r="BP1108" i="3"/>
  <c r="BO1108" i="3"/>
  <c r="BN1108" i="3"/>
  <c r="BM1108" i="3"/>
  <c r="BL1108" i="3"/>
  <c r="BT1107" i="3"/>
  <c r="BS1107" i="3"/>
  <c r="BR1107" i="3"/>
  <c r="BQ1107" i="3"/>
  <c r="BP1107" i="3"/>
  <c r="BO1107" i="3"/>
  <c r="BN1107" i="3"/>
  <c r="BM1107" i="3"/>
  <c r="BL1107" i="3"/>
  <c r="BT1106" i="3"/>
  <c r="BS1106" i="3"/>
  <c r="BR1106" i="3"/>
  <c r="BQ1106" i="3"/>
  <c r="BP1106" i="3"/>
  <c r="BO1106" i="3"/>
  <c r="BN1106" i="3"/>
  <c r="BM1106" i="3"/>
  <c r="BL1106" i="3"/>
  <c r="BT1105" i="3"/>
  <c r="BS1105" i="3"/>
  <c r="BR1105" i="3"/>
  <c r="BQ1105" i="3"/>
  <c r="BP1105" i="3"/>
  <c r="BO1105" i="3"/>
  <c r="BN1105" i="3"/>
  <c r="BM1105" i="3"/>
  <c r="BL1105" i="3"/>
  <c r="BT1104" i="3"/>
  <c r="BS1104" i="3"/>
  <c r="BR1104" i="3"/>
  <c r="BQ1104" i="3"/>
  <c r="BP1104" i="3"/>
  <c r="BO1104" i="3"/>
  <c r="BN1104" i="3"/>
  <c r="BM1104" i="3"/>
  <c r="BL1104" i="3"/>
  <c r="BT1103" i="3"/>
  <c r="BS1103" i="3"/>
  <c r="BR1103" i="3"/>
  <c r="BQ1103" i="3"/>
  <c r="BP1103" i="3"/>
  <c r="BO1103" i="3"/>
  <c r="BN1103" i="3"/>
  <c r="BM1103" i="3"/>
  <c r="BL1103" i="3"/>
  <c r="BT1102" i="3"/>
  <c r="BS1102" i="3"/>
  <c r="BR1102" i="3"/>
  <c r="BQ1102" i="3"/>
  <c r="BP1102" i="3"/>
  <c r="BO1102" i="3"/>
  <c r="BN1102" i="3"/>
  <c r="BM1102" i="3"/>
  <c r="BL1102" i="3"/>
  <c r="BT1101" i="3"/>
  <c r="BS1101" i="3"/>
  <c r="BR1101" i="3"/>
  <c r="BQ1101" i="3"/>
  <c r="BP1101" i="3"/>
  <c r="BO1101" i="3"/>
  <c r="BN1101" i="3"/>
  <c r="BM1101" i="3"/>
  <c r="BL1101" i="3"/>
  <c r="BT1100" i="3"/>
  <c r="BS1100" i="3"/>
  <c r="BR1100" i="3"/>
  <c r="BQ1100" i="3"/>
  <c r="BP1100" i="3"/>
  <c r="BO1100" i="3"/>
  <c r="BN1100" i="3"/>
  <c r="BM1100" i="3"/>
  <c r="BL1100" i="3"/>
  <c r="BT1099" i="3"/>
  <c r="BS1099" i="3"/>
  <c r="BR1099" i="3"/>
  <c r="BQ1099" i="3"/>
  <c r="BP1099" i="3"/>
  <c r="BO1099" i="3"/>
  <c r="BN1099" i="3"/>
  <c r="BM1099" i="3"/>
  <c r="BL1099" i="3"/>
  <c r="BT1098" i="3"/>
  <c r="BS1098" i="3"/>
  <c r="BR1098" i="3"/>
  <c r="BQ1098" i="3"/>
  <c r="BP1098" i="3"/>
  <c r="BO1098" i="3"/>
  <c r="BN1098" i="3"/>
  <c r="BM1098" i="3"/>
  <c r="BL1098" i="3"/>
  <c r="BT1097" i="3"/>
  <c r="BS1097" i="3"/>
  <c r="BR1097" i="3"/>
  <c r="BQ1097" i="3"/>
  <c r="BP1097" i="3"/>
  <c r="BO1097" i="3"/>
  <c r="BN1097" i="3"/>
  <c r="BM1097" i="3"/>
  <c r="BL1097" i="3"/>
  <c r="BT1096" i="3"/>
  <c r="BS1096" i="3"/>
  <c r="BR1096" i="3"/>
  <c r="BQ1096" i="3"/>
  <c r="BP1096" i="3"/>
  <c r="BO1096" i="3"/>
  <c r="BN1096" i="3"/>
  <c r="BM1096" i="3"/>
  <c r="BL1096" i="3"/>
  <c r="BT1095" i="3"/>
  <c r="BS1095" i="3"/>
  <c r="BR1095" i="3"/>
  <c r="BQ1095" i="3"/>
  <c r="BP1095" i="3"/>
  <c r="BO1095" i="3"/>
  <c r="BN1095" i="3"/>
  <c r="BM1095" i="3"/>
  <c r="BL1095" i="3"/>
  <c r="BT1094" i="3"/>
  <c r="BS1094" i="3"/>
  <c r="BR1094" i="3"/>
  <c r="BQ1094" i="3"/>
  <c r="BP1094" i="3"/>
  <c r="BO1094" i="3"/>
  <c r="BN1094" i="3"/>
  <c r="BM1094" i="3"/>
  <c r="BL1094" i="3"/>
  <c r="BT1093" i="3"/>
  <c r="BS1093" i="3"/>
  <c r="BR1093" i="3"/>
  <c r="BQ1093" i="3"/>
  <c r="BP1093" i="3"/>
  <c r="BO1093" i="3"/>
  <c r="BN1093" i="3"/>
  <c r="BM1093" i="3"/>
  <c r="BL1093" i="3"/>
  <c r="BT1092" i="3"/>
  <c r="BS1092" i="3"/>
  <c r="BR1092" i="3"/>
  <c r="BQ1092" i="3"/>
  <c r="BP1092" i="3"/>
  <c r="BO1092" i="3"/>
  <c r="BN1092" i="3"/>
  <c r="BM1092" i="3"/>
  <c r="BL1092" i="3"/>
  <c r="BT1091" i="3"/>
  <c r="BS1091" i="3"/>
  <c r="BR1091" i="3"/>
  <c r="BQ1091" i="3"/>
  <c r="BP1091" i="3"/>
  <c r="BO1091" i="3"/>
  <c r="BN1091" i="3"/>
  <c r="BM1091" i="3"/>
  <c r="BL1091" i="3"/>
  <c r="BT1090" i="3"/>
  <c r="BS1090" i="3"/>
  <c r="BR1090" i="3"/>
  <c r="BQ1090" i="3"/>
  <c r="BP1090" i="3"/>
  <c r="BO1090" i="3"/>
  <c r="BN1090" i="3"/>
  <c r="BM1090" i="3"/>
  <c r="BL1090" i="3"/>
  <c r="BT1089" i="3"/>
  <c r="BS1089" i="3"/>
  <c r="BR1089" i="3"/>
  <c r="BQ1089" i="3"/>
  <c r="BP1089" i="3"/>
  <c r="BO1089" i="3"/>
  <c r="BN1089" i="3"/>
  <c r="BM1089" i="3"/>
  <c r="BL1089" i="3"/>
  <c r="BT1088" i="3"/>
  <c r="BS1088" i="3"/>
  <c r="BR1088" i="3"/>
  <c r="BQ1088" i="3"/>
  <c r="BP1088" i="3"/>
  <c r="BO1088" i="3"/>
  <c r="BN1088" i="3"/>
  <c r="BM1088" i="3"/>
  <c r="BL1088" i="3"/>
  <c r="BT1087" i="3"/>
  <c r="BS1087" i="3"/>
  <c r="BR1087" i="3"/>
  <c r="BQ1087" i="3"/>
  <c r="BP1087" i="3"/>
  <c r="BO1087" i="3"/>
  <c r="BN1087" i="3"/>
  <c r="BM1087" i="3"/>
  <c r="BL1087" i="3"/>
  <c r="BT1086" i="3"/>
  <c r="BS1086" i="3"/>
  <c r="BR1086" i="3"/>
  <c r="BQ1086" i="3"/>
  <c r="BP1086" i="3"/>
  <c r="BO1086" i="3"/>
  <c r="BN1086" i="3"/>
  <c r="BM1086" i="3"/>
  <c r="BL1086" i="3"/>
  <c r="BT1085" i="3"/>
  <c r="BS1085" i="3"/>
  <c r="BR1085" i="3"/>
  <c r="BQ1085" i="3"/>
  <c r="BP1085" i="3"/>
  <c r="BO1085" i="3"/>
  <c r="BN1085" i="3"/>
  <c r="BM1085" i="3"/>
  <c r="BL1085" i="3"/>
  <c r="BT1084" i="3"/>
  <c r="BS1084" i="3"/>
  <c r="BR1084" i="3"/>
  <c r="BQ1084" i="3"/>
  <c r="BP1084" i="3"/>
  <c r="BO1084" i="3"/>
  <c r="BN1084" i="3"/>
  <c r="BM1084" i="3"/>
  <c r="BL1084" i="3"/>
  <c r="BT1083" i="3"/>
  <c r="BS1083" i="3"/>
  <c r="BR1083" i="3"/>
  <c r="BQ1083" i="3"/>
  <c r="BP1083" i="3"/>
  <c r="BO1083" i="3"/>
  <c r="BN1083" i="3"/>
  <c r="BM1083" i="3"/>
  <c r="BL1083" i="3"/>
  <c r="BT1082" i="3"/>
  <c r="BS1082" i="3"/>
  <c r="BR1082" i="3"/>
  <c r="BQ1082" i="3"/>
  <c r="BP1082" i="3"/>
  <c r="BO1082" i="3"/>
  <c r="BN1082" i="3"/>
  <c r="BM1082" i="3"/>
  <c r="BL1082" i="3"/>
  <c r="BT1081" i="3"/>
  <c r="BS1081" i="3"/>
  <c r="BR1081" i="3"/>
  <c r="BQ1081" i="3"/>
  <c r="BP1081" i="3"/>
  <c r="BO1081" i="3"/>
  <c r="BN1081" i="3"/>
  <c r="BM1081" i="3"/>
  <c r="BL1081" i="3"/>
  <c r="BT1080" i="3"/>
  <c r="BS1080" i="3"/>
  <c r="BR1080" i="3"/>
  <c r="BQ1080" i="3"/>
  <c r="BP1080" i="3"/>
  <c r="BO1080" i="3"/>
  <c r="BN1080" i="3"/>
  <c r="BM1080" i="3"/>
  <c r="BL1080" i="3"/>
  <c r="BT1079" i="3"/>
  <c r="BS1079" i="3"/>
  <c r="BR1079" i="3"/>
  <c r="BQ1079" i="3"/>
  <c r="BP1079" i="3"/>
  <c r="BO1079" i="3"/>
  <c r="BN1079" i="3"/>
  <c r="BM1079" i="3"/>
  <c r="BL1079" i="3"/>
  <c r="BT1078" i="3"/>
  <c r="BS1078" i="3"/>
  <c r="BR1078" i="3"/>
  <c r="BQ1078" i="3"/>
  <c r="BP1078" i="3"/>
  <c r="BO1078" i="3"/>
  <c r="BN1078" i="3"/>
  <c r="BM1078" i="3"/>
  <c r="BL1078" i="3"/>
  <c r="BT1077" i="3"/>
  <c r="BS1077" i="3"/>
  <c r="BR1077" i="3"/>
  <c r="BQ1077" i="3"/>
  <c r="BP1077" i="3"/>
  <c r="BO1077" i="3"/>
  <c r="BN1077" i="3"/>
  <c r="BM1077" i="3"/>
  <c r="BL1077" i="3"/>
  <c r="BT1076" i="3"/>
  <c r="BS1076" i="3"/>
  <c r="BR1076" i="3"/>
  <c r="BQ1076" i="3"/>
  <c r="BP1076" i="3"/>
  <c r="BO1076" i="3"/>
  <c r="BN1076" i="3"/>
  <c r="BM1076" i="3"/>
  <c r="BL1076" i="3"/>
  <c r="BT1075" i="3"/>
  <c r="BS1075" i="3"/>
  <c r="BR1075" i="3"/>
  <c r="BQ1075" i="3"/>
  <c r="BP1075" i="3"/>
  <c r="BO1075" i="3"/>
  <c r="BN1075" i="3"/>
  <c r="BM1075" i="3"/>
  <c r="BL1075" i="3"/>
  <c r="BT1074" i="3"/>
  <c r="BS1074" i="3"/>
  <c r="BR1074" i="3"/>
  <c r="BQ1074" i="3"/>
  <c r="BP1074" i="3"/>
  <c r="BO1074" i="3"/>
  <c r="BN1074" i="3"/>
  <c r="BM1074" i="3"/>
  <c r="BL1074" i="3"/>
  <c r="BT1073" i="3"/>
  <c r="BS1073" i="3"/>
  <c r="BR1073" i="3"/>
  <c r="BQ1073" i="3"/>
  <c r="BP1073" i="3"/>
  <c r="BO1073" i="3"/>
  <c r="BN1073" i="3"/>
  <c r="BM1073" i="3"/>
  <c r="BL1073" i="3"/>
  <c r="BT1072" i="3"/>
  <c r="BS1072" i="3"/>
  <c r="BR1072" i="3"/>
  <c r="BQ1072" i="3"/>
  <c r="BP1072" i="3"/>
  <c r="BO1072" i="3"/>
  <c r="BN1072" i="3"/>
  <c r="BM1072" i="3"/>
  <c r="BL1072" i="3"/>
  <c r="BT1071" i="3"/>
  <c r="BS1071" i="3"/>
  <c r="BR1071" i="3"/>
  <c r="BQ1071" i="3"/>
  <c r="BP1071" i="3"/>
  <c r="BO1071" i="3"/>
  <c r="BN1071" i="3"/>
  <c r="BM1071" i="3"/>
  <c r="BL1071" i="3"/>
  <c r="BT1070" i="3"/>
  <c r="BS1070" i="3"/>
  <c r="BR1070" i="3"/>
  <c r="BQ1070" i="3"/>
  <c r="BP1070" i="3"/>
  <c r="BO1070" i="3"/>
  <c r="BN1070" i="3"/>
  <c r="BM1070" i="3"/>
  <c r="BL1070" i="3"/>
  <c r="BT1069" i="3"/>
  <c r="BS1069" i="3"/>
  <c r="BR1069" i="3"/>
  <c r="BQ1069" i="3"/>
  <c r="BP1069" i="3"/>
  <c r="BO1069" i="3"/>
  <c r="BN1069" i="3"/>
  <c r="BM1069" i="3"/>
  <c r="BL1069" i="3"/>
  <c r="BT1068" i="3"/>
  <c r="BS1068" i="3"/>
  <c r="BR1068" i="3"/>
  <c r="BQ1068" i="3"/>
  <c r="BP1068" i="3"/>
  <c r="BO1068" i="3"/>
  <c r="BN1068" i="3"/>
  <c r="BM1068" i="3"/>
  <c r="BL1068" i="3"/>
  <c r="BT1067" i="3"/>
  <c r="BS1067" i="3"/>
  <c r="BR1067" i="3"/>
  <c r="BQ1067" i="3"/>
  <c r="BP1067" i="3"/>
  <c r="BO1067" i="3"/>
  <c r="BN1067" i="3"/>
  <c r="BM1067" i="3"/>
  <c r="BL1067" i="3"/>
  <c r="BT1066" i="3"/>
  <c r="BS1066" i="3"/>
  <c r="BR1066" i="3"/>
  <c r="BQ1066" i="3"/>
  <c r="BP1066" i="3"/>
  <c r="BO1066" i="3"/>
  <c r="BN1066" i="3"/>
  <c r="BM1066" i="3"/>
  <c r="BL1066" i="3"/>
  <c r="BT1065" i="3"/>
  <c r="BS1065" i="3"/>
  <c r="BR1065" i="3"/>
  <c r="BQ1065" i="3"/>
  <c r="BP1065" i="3"/>
  <c r="BO1065" i="3"/>
  <c r="BN1065" i="3"/>
  <c r="BM1065" i="3"/>
  <c r="BL1065" i="3"/>
  <c r="BT1064" i="3"/>
  <c r="BS1064" i="3"/>
  <c r="BR1064" i="3"/>
  <c r="BQ1064" i="3"/>
  <c r="BP1064" i="3"/>
  <c r="BO1064" i="3"/>
  <c r="BN1064" i="3"/>
  <c r="BM1064" i="3"/>
  <c r="BL1064" i="3"/>
  <c r="BT1063" i="3"/>
  <c r="BS1063" i="3"/>
  <c r="BR1063" i="3"/>
  <c r="BQ1063" i="3"/>
  <c r="BP1063" i="3"/>
  <c r="BO1063" i="3"/>
  <c r="BN1063" i="3"/>
  <c r="BM1063" i="3"/>
  <c r="BL1063" i="3"/>
  <c r="BT1062" i="3"/>
  <c r="BS1062" i="3"/>
  <c r="BR1062" i="3"/>
  <c r="BQ1062" i="3"/>
  <c r="BP1062" i="3"/>
  <c r="BO1062" i="3"/>
  <c r="BN1062" i="3"/>
  <c r="BM1062" i="3"/>
  <c r="BL1062" i="3"/>
  <c r="BT1061" i="3"/>
  <c r="BS1061" i="3"/>
  <c r="BR1061" i="3"/>
  <c r="BQ1061" i="3"/>
  <c r="BP1061" i="3"/>
  <c r="BO1061" i="3"/>
  <c r="BN1061" i="3"/>
  <c r="BM1061" i="3"/>
  <c r="BL1061" i="3"/>
  <c r="BT1060" i="3"/>
  <c r="BS1060" i="3"/>
  <c r="BR1060" i="3"/>
  <c r="BQ1060" i="3"/>
  <c r="BP1060" i="3"/>
  <c r="BO1060" i="3"/>
  <c r="BN1060" i="3"/>
  <c r="BM1060" i="3"/>
  <c r="BL1060" i="3"/>
  <c r="BT1059" i="3"/>
  <c r="BS1059" i="3"/>
  <c r="BR1059" i="3"/>
  <c r="BQ1059" i="3"/>
  <c r="BP1059" i="3"/>
  <c r="BO1059" i="3"/>
  <c r="BN1059" i="3"/>
  <c r="BM1059" i="3"/>
  <c r="BL1059" i="3"/>
  <c r="BT1058" i="3"/>
  <c r="BS1058" i="3"/>
  <c r="BR1058" i="3"/>
  <c r="BQ1058" i="3"/>
  <c r="BP1058" i="3"/>
  <c r="BO1058" i="3"/>
  <c r="BN1058" i="3"/>
  <c r="BM1058" i="3"/>
  <c r="BL1058" i="3"/>
  <c r="BT1057" i="3"/>
  <c r="BS1057" i="3"/>
  <c r="BR1057" i="3"/>
  <c r="BQ1057" i="3"/>
  <c r="BP1057" i="3"/>
  <c r="BO1057" i="3"/>
  <c r="BN1057" i="3"/>
  <c r="BM1057" i="3"/>
  <c r="BL1057" i="3"/>
  <c r="BT1056" i="3"/>
  <c r="BS1056" i="3"/>
  <c r="BR1056" i="3"/>
  <c r="BQ1056" i="3"/>
  <c r="BP1056" i="3"/>
  <c r="BO1056" i="3"/>
  <c r="BN1056" i="3"/>
  <c r="BM1056" i="3"/>
  <c r="BL1056" i="3"/>
  <c r="BT1055" i="3"/>
  <c r="BS1055" i="3"/>
  <c r="BR1055" i="3"/>
  <c r="BQ1055" i="3"/>
  <c r="BP1055" i="3"/>
  <c r="BO1055" i="3"/>
  <c r="BN1055" i="3"/>
  <c r="BM1055" i="3"/>
  <c r="BL1055" i="3"/>
  <c r="BT1054" i="3"/>
  <c r="BS1054" i="3"/>
  <c r="BR1054" i="3"/>
  <c r="BQ1054" i="3"/>
  <c r="BP1054" i="3"/>
  <c r="BO1054" i="3"/>
  <c r="BN1054" i="3"/>
  <c r="BM1054" i="3"/>
  <c r="BL1054" i="3"/>
  <c r="BT1053" i="3"/>
  <c r="BS1053" i="3"/>
  <c r="BR1053" i="3"/>
  <c r="BQ1053" i="3"/>
  <c r="BP1053" i="3"/>
  <c r="BO1053" i="3"/>
  <c r="BN1053" i="3"/>
  <c r="BM1053" i="3"/>
  <c r="BL1053" i="3"/>
  <c r="BT1052" i="3"/>
  <c r="BS1052" i="3"/>
  <c r="BR1052" i="3"/>
  <c r="BQ1052" i="3"/>
  <c r="BP1052" i="3"/>
  <c r="BO1052" i="3"/>
  <c r="BN1052" i="3"/>
  <c r="BM1052" i="3"/>
  <c r="BL1052" i="3"/>
  <c r="BT1051" i="3"/>
  <c r="BS1051" i="3"/>
  <c r="BR1051" i="3"/>
  <c r="BQ1051" i="3"/>
  <c r="BP1051" i="3"/>
  <c r="BO1051" i="3"/>
  <c r="BN1051" i="3"/>
  <c r="BM1051" i="3"/>
  <c r="BL1051" i="3"/>
  <c r="BT1050" i="3"/>
  <c r="BS1050" i="3"/>
  <c r="BR1050" i="3"/>
  <c r="BQ1050" i="3"/>
  <c r="BP1050" i="3"/>
  <c r="BO1050" i="3"/>
  <c r="BN1050" i="3"/>
  <c r="BM1050" i="3"/>
  <c r="BL1050" i="3"/>
  <c r="BT1049" i="3"/>
  <c r="BS1049" i="3"/>
  <c r="BR1049" i="3"/>
  <c r="BQ1049" i="3"/>
  <c r="BP1049" i="3"/>
  <c r="BO1049" i="3"/>
  <c r="BN1049" i="3"/>
  <c r="BM1049" i="3"/>
  <c r="BL1049" i="3"/>
  <c r="BT1048" i="3"/>
  <c r="BS1048" i="3"/>
  <c r="BR1048" i="3"/>
  <c r="BQ1048" i="3"/>
  <c r="BP1048" i="3"/>
  <c r="BO1048" i="3"/>
  <c r="BN1048" i="3"/>
  <c r="BM1048" i="3"/>
  <c r="BL1048" i="3"/>
  <c r="BT1047" i="3"/>
  <c r="BS1047" i="3"/>
  <c r="BR1047" i="3"/>
  <c r="BQ1047" i="3"/>
  <c r="BP1047" i="3"/>
  <c r="BO1047" i="3"/>
  <c r="BN1047" i="3"/>
  <c r="BM1047" i="3"/>
  <c r="BL1047" i="3"/>
  <c r="BT1046" i="3"/>
  <c r="BS1046" i="3"/>
  <c r="BR1046" i="3"/>
  <c r="BQ1046" i="3"/>
  <c r="BP1046" i="3"/>
  <c r="BO1046" i="3"/>
  <c r="BN1046" i="3"/>
  <c r="BM1046" i="3"/>
  <c r="BL1046" i="3"/>
  <c r="BT1045" i="3"/>
  <c r="BS1045" i="3"/>
  <c r="BR1045" i="3"/>
  <c r="BQ1045" i="3"/>
  <c r="BP1045" i="3"/>
  <c r="BO1045" i="3"/>
  <c r="BN1045" i="3"/>
  <c r="BM1045" i="3"/>
  <c r="BL1045" i="3"/>
  <c r="BT1044" i="3"/>
  <c r="BS1044" i="3"/>
  <c r="BR1044" i="3"/>
  <c r="BQ1044" i="3"/>
  <c r="BP1044" i="3"/>
  <c r="BO1044" i="3"/>
  <c r="BN1044" i="3"/>
  <c r="BM1044" i="3"/>
  <c r="BL1044" i="3"/>
  <c r="BT1043" i="3"/>
  <c r="BS1043" i="3"/>
  <c r="BR1043" i="3"/>
  <c r="BQ1043" i="3"/>
  <c r="BP1043" i="3"/>
  <c r="BO1043" i="3"/>
  <c r="BN1043" i="3"/>
  <c r="BM1043" i="3"/>
  <c r="BL1043" i="3"/>
  <c r="BT1042" i="3"/>
  <c r="BS1042" i="3"/>
  <c r="BR1042" i="3"/>
  <c r="BQ1042" i="3"/>
  <c r="BP1042" i="3"/>
  <c r="BO1042" i="3"/>
  <c r="BN1042" i="3"/>
  <c r="BM1042" i="3"/>
  <c r="BL1042" i="3"/>
  <c r="BT1041" i="3"/>
  <c r="BS1041" i="3"/>
  <c r="BR1041" i="3"/>
  <c r="BQ1041" i="3"/>
  <c r="BP1041" i="3"/>
  <c r="BO1041" i="3"/>
  <c r="BN1041" i="3"/>
  <c r="BM1041" i="3"/>
  <c r="BL1041" i="3"/>
  <c r="BT1040" i="3"/>
  <c r="BS1040" i="3"/>
  <c r="BR1040" i="3"/>
  <c r="BQ1040" i="3"/>
  <c r="BP1040" i="3"/>
  <c r="BO1040" i="3"/>
  <c r="BN1040" i="3"/>
  <c r="BM1040" i="3"/>
  <c r="BL1040" i="3"/>
  <c r="BT1039" i="3"/>
  <c r="BS1039" i="3"/>
  <c r="BR1039" i="3"/>
  <c r="BQ1039" i="3"/>
  <c r="BP1039" i="3"/>
  <c r="BO1039" i="3"/>
  <c r="BN1039" i="3"/>
  <c r="BM1039" i="3"/>
  <c r="BL1039" i="3"/>
  <c r="BT1038" i="3"/>
  <c r="BS1038" i="3"/>
  <c r="BR1038" i="3"/>
  <c r="BQ1038" i="3"/>
  <c r="BP1038" i="3"/>
  <c r="BO1038" i="3"/>
  <c r="BN1038" i="3"/>
  <c r="BM1038" i="3"/>
  <c r="BL1038" i="3"/>
  <c r="BT1037" i="3"/>
  <c r="BS1037" i="3"/>
  <c r="BR1037" i="3"/>
  <c r="BQ1037" i="3"/>
  <c r="BP1037" i="3"/>
  <c r="BO1037" i="3"/>
  <c r="BN1037" i="3"/>
  <c r="BM1037" i="3"/>
  <c r="BL1037" i="3"/>
  <c r="BT1036" i="3"/>
  <c r="BS1036" i="3"/>
  <c r="BR1036" i="3"/>
  <c r="BQ1036" i="3"/>
  <c r="BP1036" i="3"/>
  <c r="BO1036" i="3"/>
  <c r="BN1036" i="3"/>
  <c r="BM1036" i="3"/>
  <c r="BL1036" i="3"/>
  <c r="BT1035" i="3"/>
  <c r="BS1035" i="3"/>
  <c r="BR1035" i="3"/>
  <c r="BQ1035" i="3"/>
  <c r="BP1035" i="3"/>
  <c r="BO1035" i="3"/>
  <c r="BN1035" i="3"/>
  <c r="BM1035" i="3"/>
  <c r="BL1035" i="3"/>
  <c r="BT1034" i="3"/>
  <c r="BS1034" i="3"/>
  <c r="BR1034" i="3"/>
  <c r="BQ1034" i="3"/>
  <c r="BP1034" i="3"/>
  <c r="BO1034" i="3"/>
  <c r="BN1034" i="3"/>
  <c r="BM1034" i="3"/>
  <c r="BL1034" i="3"/>
  <c r="BT1033" i="3"/>
  <c r="BS1033" i="3"/>
  <c r="BR1033" i="3"/>
  <c r="BQ1033" i="3"/>
  <c r="BP1033" i="3"/>
  <c r="BO1033" i="3"/>
  <c r="BN1033" i="3"/>
  <c r="BM1033" i="3"/>
  <c r="BL1033" i="3"/>
  <c r="BT1032" i="3"/>
  <c r="BS1032" i="3"/>
  <c r="BR1032" i="3"/>
  <c r="BQ1032" i="3"/>
  <c r="BP1032" i="3"/>
  <c r="BO1032" i="3"/>
  <c r="BN1032" i="3"/>
  <c r="BM1032" i="3"/>
  <c r="BL1032" i="3"/>
  <c r="BT1031" i="3"/>
  <c r="BS1031" i="3"/>
  <c r="BR1031" i="3"/>
  <c r="BQ1031" i="3"/>
  <c r="BP1031" i="3"/>
  <c r="BO1031" i="3"/>
  <c r="BN1031" i="3"/>
  <c r="BM1031" i="3"/>
  <c r="BL1031" i="3"/>
  <c r="BT1030" i="3"/>
  <c r="BS1030" i="3"/>
  <c r="BR1030" i="3"/>
  <c r="BQ1030" i="3"/>
  <c r="BP1030" i="3"/>
  <c r="BO1030" i="3"/>
  <c r="BN1030" i="3"/>
  <c r="BM1030" i="3"/>
  <c r="BL1030" i="3"/>
  <c r="BT1029" i="3"/>
  <c r="BS1029" i="3"/>
  <c r="BR1029" i="3"/>
  <c r="BQ1029" i="3"/>
  <c r="BP1029" i="3"/>
  <c r="BO1029" i="3"/>
  <c r="BN1029" i="3"/>
  <c r="BM1029" i="3"/>
  <c r="BL1029" i="3"/>
  <c r="BT1028" i="3"/>
  <c r="BS1028" i="3"/>
  <c r="BR1028" i="3"/>
  <c r="BQ1028" i="3"/>
  <c r="BP1028" i="3"/>
  <c r="BO1028" i="3"/>
  <c r="BN1028" i="3"/>
  <c r="BM1028" i="3"/>
  <c r="BL1028" i="3"/>
  <c r="BT1027" i="3"/>
  <c r="BS1027" i="3"/>
  <c r="BR1027" i="3"/>
  <c r="BQ1027" i="3"/>
  <c r="BP1027" i="3"/>
  <c r="BO1027" i="3"/>
  <c r="BN1027" i="3"/>
  <c r="BM1027" i="3"/>
  <c r="BL1027" i="3"/>
  <c r="BT1026" i="3"/>
  <c r="BS1026" i="3"/>
  <c r="BR1026" i="3"/>
  <c r="BQ1026" i="3"/>
  <c r="BP1026" i="3"/>
  <c r="BO1026" i="3"/>
  <c r="BN1026" i="3"/>
  <c r="BM1026" i="3"/>
  <c r="BL1026" i="3"/>
  <c r="BT1025" i="3"/>
  <c r="BS1025" i="3"/>
  <c r="BR1025" i="3"/>
  <c r="BQ1025" i="3"/>
  <c r="BP1025" i="3"/>
  <c r="BO1025" i="3"/>
  <c r="BN1025" i="3"/>
  <c r="BM1025" i="3"/>
  <c r="BL1025" i="3"/>
  <c r="BT1024" i="3"/>
  <c r="BS1024" i="3"/>
  <c r="BR1024" i="3"/>
  <c r="BQ1024" i="3"/>
  <c r="BP1024" i="3"/>
  <c r="BO1024" i="3"/>
  <c r="BN1024" i="3"/>
  <c r="BM1024" i="3"/>
  <c r="BL1024" i="3"/>
  <c r="BT1023" i="3"/>
  <c r="BS1023" i="3"/>
  <c r="BR1023" i="3"/>
  <c r="BQ1023" i="3"/>
  <c r="BP1023" i="3"/>
  <c r="BO1023" i="3"/>
  <c r="BN1023" i="3"/>
  <c r="BM1023" i="3"/>
  <c r="BL1023" i="3"/>
  <c r="BT1022" i="3"/>
  <c r="BS1022" i="3"/>
  <c r="BR1022" i="3"/>
  <c r="BQ1022" i="3"/>
  <c r="BP1022" i="3"/>
  <c r="BO1022" i="3"/>
  <c r="BN1022" i="3"/>
  <c r="BM1022" i="3"/>
  <c r="BL1022" i="3"/>
  <c r="BT1021" i="3"/>
  <c r="BS1021" i="3"/>
  <c r="BR1021" i="3"/>
  <c r="BQ1021" i="3"/>
  <c r="BP1021" i="3"/>
  <c r="BO1021" i="3"/>
  <c r="BN1021" i="3"/>
  <c r="BM1021" i="3"/>
  <c r="BL1021" i="3"/>
  <c r="BT1020" i="3"/>
  <c r="BS1020" i="3"/>
  <c r="BR1020" i="3"/>
  <c r="BQ1020" i="3"/>
  <c r="BP1020" i="3"/>
  <c r="BO1020" i="3"/>
  <c r="BN1020" i="3"/>
  <c r="BM1020" i="3"/>
  <c r="BL1020" i="3"/>
  <c r="BT1019" i="3"/>
  <c r="BS1019" i="3"/>
  <c r="BR1019" i="3"/>
  <c r="BQ1019" i="3"/>
  <c r="BP1019" i="3"/>
  <c r="BO1019" i="3"/>
  <c r="BN1019" i="3"/>
  <c r="BM1019" i="3"/>
  <c r="BL1019" i="3"/>
  <c r="BT1018" i="3"/>
  <c r="BS1018" i="3"/>
  <c r="BR1018" i="3"/>
  <c r="BQ1018" i="3"/>
  <c r="BP1018" i="3"/>
  <c r="BO1018" i="3"/>
  <c r="BN1018" i="3"/>
  <c r="BM1018" i="3"/>
  <c r="BL1018" i="3"/>
  <c r="BT1017" i="3"/>
  <c r="BS1017" i="3"/>
  <c r="BR1017" i="3"/>
  <c r="BQ1017" i="3"/>
  <c r="BP1017" i="3"/>
  <c r="BO1017" i="3"/>
  <c r="BN1017" i="3"/>
  <c r="BM1017" i="3"/>
  <c r="BL1017" i="3"/>
  <c r="BT1016" i="3"/>
  <c r="BS1016" i="3"/>
  <c r="BR1016" i="3"/>
  <c r="BQ1016" i="3"/>
  <c r="BP1016" i="3"/>
  <c r="BO1016" i="3"/>
  <c r="BN1016" i="3"/>
  <c r="BM1016" i="3"/>
  <c r="BL1016" i="3"/>
  <c r="BT1015" i="3"/>
  <c r="BS1015" i="3"/>
  <c r="BR1015" i="3"/>
  <c r="BQ1015" i="3"/>
  <c r="BP1015" i="3"/>
  <c r="BO1015" i="3"/>
  <c r="BN1015" i="3"/>
  <c r="BM1015" i="3"/>
  <c r="BL1015" i="3"/>
  <c r="BT1014" i="3"/>
  <c r="BS1014" i="3"/>
  <c r="BR1014" i="3"/>
  <c r="BQ1014" i="3"/>
  <c r="BP1014" i="3"/>
  <c r="BO1014" i="3"/>
  <c r="BN1014" i="3"/>
  <c r="BM1014" i="3"/>
  <c r="BL1014" i="3"/>
  <c r="BT1013" i="3"/>
  <c r="BS1013" i="3"/>
  <c r="BR1013" i="3"/>
  <c r="BQ1013" i="3"/>
  <c r="BP1013" i="3"/>
  <c r="BO1013" i="3"/>
  <c r="BN1013" i="3"/>
  <c r="BM1013" i="3"/>
  <c r="BL1013" i="3"/>
  <c r="BT1012" i="3"/>
  <c r="BS1012" i="3"/>
  <c r="BR1012" i="3"/>
  <c r="BQ1012" i="3"/>
  <c r="BP1012" i="3"/>
  <c r="BO1012" i="3"/>
  <c r="BN1012" i="3"/>
  <c r="BM1012" i="3"/>
  <c r="BL1012" i="3"/>
  <c r="BT1011" i="3"/>
  <c r="BS1011" i="3"/>
  <c r="BR1011" i="3"/>
  <c r="BQ1011" i="3"/>
  <c r="BP1011" i="3"/>
  <c r="BO1011" i="3"/>
  <c r="BN1011" i="3"/>
  <c r="BM1011" i="3"/>
  <c r="BL1011" i="3"/>
  <c r="BT1010" i="3"/>
  <c r="BS1010" i="3"/>
  <c r="BR1010" i="3"/>
  <c r="BQ1010" i="3"/>
  <c r="BP1010" i="3"/>
  <c r="BO1010" i="3"/>
  <c r="BN1010" i="3"/>
  <c r="BM1010" i="3"/>
  <c r="BL1010" i="3"/>
  <c r="BT1009" i="3"/>
  <c r="BS1009" i="3"/>
  <c r="BR1009" i="3"/>
  <c r="BQ1009" i="3"/>
  <c r="BP1009" i="3"/>
  <c r="BO1009" i="3"/>
  <c r="BN1009" i="3"/>
  <c r="BM1009" i="3"/>
  <c r="BL1009" i="3"/>
  <c r="BT1008" i="3"/>
  <c r="BS1008" i="3"/>
  <c r="BR1008" i="3"/>
  <c r="BQ1008" i="3"/>
  <c r="BP1008" i="3"/>
  <c r="BO1008" i="3"/>
  <c r="BN1008" i="3"/>
  <c r="BM1008" i="3"/>
  <c r="BL1008" i="3"/>
  <c r="BT1007" i="3"/>
  <c r="BS1007" i="3"/>
  <c r="BR1007" i="3"/>
  <c r="BQ1007" i="3"/>
  <c r="BP1007" i="3"/>
  <c r="BO1007" i="3"/>
  <c r="BN1007" i="3"/>
  <c r="BM1007" i="3"/>
  <c r="BL1007" i="3"/>
  <c r="BT1006" i="3"/>
  <c r="BS1006" i="3"/>
  <c r="BR1006" i="3"/>
  <c r="BQ1006" i="3"/>
  <c r="BP1006" i="3"/>
  <c r="BO1006" i="3"/>
  <c r="BN1006" i="3"/>
  <c r="BM1006" i="3"/>
  <c r="BL1006" i="3"/>
  <c r="BT1005" i="3"/>
  <c r="BS1005" i="3"/>
  <c r="BR1005" i="3"/>
  <c r="BQ1005" i="3"/>
  <c r="BP1005" i="3"/>
  <c r="BO1005" i="3"/>
  <c r="BN1005" i="3"/>
  <c r="BM1005" i="3"/>
  <c r="BL1005" i="3"/>
  <c r="BT1004" i="3"/>
  <c r="BS1004" i="3"/>
  <c r="BR1004" i="3"/>
  <c r="BQ1004" i="3"/>
  <c r="BP1004" i="3"/>
  <c r="BO1004" i="3"/>
  <c r="BN1004" i="3"/>
  <c r="BM1004" i="3"/>
  <c r="BL1004" i="3"/>
  <c r="BT1003" i="3"/>
  <c r="BS1003" i="3"/>
  <c r="BR1003" i="3"/>
  <c r="BQ1003" i="3"/>
  <c r="BP1003" i="3"/>
  <c r="BO1003" i="3"/>
  <c r="BN1003" i="3"/>
  <c r="BM1003" i="3"/>
  <c r="BL1003" i="3"/>
  <c r="BT1002" i="3"/>
  <c r="BS1002" i="3"/>
  <c r="BR1002" i="3"/>
  <c r="BQ1002" i="3"/>
  <c r="BP1002" i="3"/>
  <c r="BO1002" i="3"/>
  <c r="BN1002" i="3"/>
  <c r="BM1002" i="3"/>
  <c r="BL1002" i="3"/>
  <c r="BT1001" i="3"/>
  <c r="BS1001" i="3"/>
  <c r="BR1001" i="3"/>
  <c r="BQ1001" i="3"/>
  <c r="BP1001" i="3"/>
  <c r="BO1001" i="3"/>
  <c r="BN1001" i="3"/>
  <c r="BM1001" i="3"/>
  <c r="BL1001" i="3"/>
  <c r="BT1000" i="3"/>
  <c r="BS1000" i="3"/>
  <c r="BR1000" i="3"/>
  <c r="BQ1000" i="3"/>
  <c r="BP1000" i="3"/>
  <c r="BO1000" i="3"/>
  <c r="BN1000" i="3"/>
  <c r="BM1000" i="3"/>
  <c r="BL1000" i="3"/>
  <c r="BT999" i="3"/>
  <c r="BS999" i="3"/>
  <c r="BR999" i="3"/>
  <c r="BQ999" i="3"/>
  <c r="BP999" i="3"/>
  <c r="BO999" i="3"/>
  <c r="BN999" i="3"/>
  <c r="BM999" i="3"/>
  <c r="BL999" i="3"/>
  <c r="BT998" i="3"/>
  <c r="BS998" i="3"/>
  <c r="BR998" i="3"/>
  <c r="BQ998" i="3"/>
  <c r="BP998" i="3"/>
  <c r="BO998" i="3"/>
  <c r="BN998" i="3"/>
  <c r="BM998" i="3"/>
  <c r="BL998" i="3"/>
  <c r="BT997" i="3"/>
  <c r="BS997" i="3"/>
  <c r="BR997" i="3"/>
  <c r="BQ997" i="3"/>
  <c r="BP997" i="3"/>
  <c r="BO997" i="3"/>
  <c r="BN997" i="3"/>
  <c r="BM997" i="3"/>
  <c r="BL997" i="3"/>
  <c r="BT996" i="3"/>
  <c r="BS996" i="3"/>
  <c r="BR996" i="3"/>
  <c r="BQ996" i="3"/>
  <c r="BP996" i="3"/>
  <c r="BO996" i="3"/>
  <c r="BN996" i="3"/>
  <c r="BM996" i="3"/>
  <c r="BL996" i="3"/>
  <c r="BT995" i="3"/>
  <c r="BS995" i="3"/>
  <c r="BR995" i="3"/>
  <c r="BQ995" i="3"/>
  <c r="BP995" i="3"/>
  <c r="BO995" i="3"/>
  <c r="BN995" i="3"/>
  <c r="BM995" i="3"/>
  <c r="BL995" i="3"/>
  <c r="BT994" i="3"/>
  <c r="BS994" i="3"/>
  <c r="BR994" i="3"/>
  <c r="BQ994" i="3"/>
  <c r="BP994" i="3"/>
  <c r="BO994" i="3"/>
  <c r="BN994" i="3"/>
  <c r="BM994" i="3"/>
  <c r="BL994" i="3"/>
  <c r="BT993" i="3"/>
  <c r="BS993" i="3"/>
  <c r="BR993" i="3"/>
  <c r="BQ993" i="3"/>
  <c r="BP993" i="3"/>
  <c r="BO993" i="3"/>
  <c r="BN993" i="3"/>
  <c r="BM993" i="3"/>
  <c r="BL993" i="3"/>
  <c r="BT992" i="3"/>
  <c r="BS992" i="3"/>
  <c r="BR992" i="3"/>
  <c r="BQ992" i="3"/>
  <c r="BP992" i="3"/>
  <c r="BO992" i="3"/>
  <c r="BN992" i="3"/>
  <c r="BM992" i="3"/>
  <c r="BL992" i="3"/>
  <c r="BT991" i="3"/>
  <c r="BS991" i="3"/>
  <c r="BR991" i="3"/>
  <c r="BQ991" i="3"/>
  <c r="BP991" i="3"/>
  <c r="BO991" i="3"/>
  <c r="BN991" i="3"/>
  <c r="BM991" i="3"/>
  <c r="BL991" i="3"/>
  <c r="BT990" i="3"/>
  <c r="BS990" i="3"/>
  <c r="BR990" i="3"/>
  <c r="BQ990" i="3"/>
  <c r="BP990" i="3"/>
  <c r="BO990" i="3"/>
  <c r="BN990" i="3"/>
  <c r="BM990" i="3"/>
  <c r="BL990" i="3"/>
  <c r="BT989" i="3"/>
  <c r="BS989" i="3"/>
  <c r="BR989" i="3"/>
  <c r="BQ989" i="3"/>
  <c r="BP989" i="3"/>
  <c r="BO989" i="3"/>
  <c r="BN989" i="3"/>
  <c r="BM989" i="3"/>
  <c r="BL989" i="3"/>
  <c r="BT988" i="3"/>
  <c r="BS988" i="3"/>
  <c r="BR988" i="3"/>
  <c r="BQ988" i="3"/>
  <c r="BP988" i="3"/>
  <c r="BO988" i="3"/>
  <c r="BN988" i="3"/>
  <c r="BM988" i="3"/>
  <c r="BL988" i="3"/>
  <c r="BT987" i="3"/>
  <c r="BS987" i="3"/>
  <c r="BR987" i="3"/>
  <c r="BQ987" i="3"/>
  <c r="BP987" i="3"/>
  <c r="BO987" i="3"/>
  <c r="BN987" i="3"/>
  <c r="BM987" i="3"/>
  <c r="BL987" i="3"/>
  <c r="BT986" i="3"/>
  <c r="BS986" i="3"/>
  <c r="BR986" i="3"/>
  <c r="BQ986" i="3"/>
  <c r="BP986" i="3"/>
  <c r="BO986" i="3"/>
  <c r="BN986" i="3"/>
  <c r="BM986" i="3"/>
  <c r="BL986" i="3"/>
  <c r="BT985" i="3"/>
  <c r="BS985" i="3"/>
  <c r="BR985" i="3"/>
  <c r="BQ985" i="3"/>
  <c r="BP985" i="3"/>
  <c r="BO985" i="3"/>
  <c r="BN985" i="3"/>
  <c r="BM985" i="3"/>
  <c r="BL985" i="3"/>
  <c r="BT984" i="3"/>
  <c r="BS984" i="3"/>
  <c r="BR984" i="3"/>
  <c r="BQ984" i="3"/>
  <c r="BP984" i="3"/>
  <c r="BO984" i="3"/>
  <c r="BN984" i="3"/>
  <c r="BM984" i="3"/>
  <c r="BL984" i="3"/>
  <c r="BT983" i="3"/>
  <c r="BS983" i="3"/>
  <c r="BR983" i="3"/>
  <c r="BQ983" i="3"/>
  <c r="BP983" i="3"/>
  <c r="BO983" i="3"/>
  <c r="BN983" i="3"/>
  <c r="BM983" i="3"/>
  <c r="BL983" i="3"/>
  <c r="BT982" i="3"/>
  <c r="BS982" i="3"/>
  <c r="BR982" i="3"/>
  <c r="BQ982" i="3"/>
  <c r="BP982" i="3"/>
  <c r="BO982" i="3"/>
  <c r="BN982" i="3"/>
  <c r="BM982" i="3"/>
  <c r="BL982" i="3"/>
  <c r="BT981" i="3"/>
  <c r="BS981" i="3"/>
  <c r="BR981" i="3"/>
  <c r="BQ981" i="3"/>
  <c r="BP981" i="3"/>
  <c r="BO981" i="3"/>
  <c r="BN981" i="3"/>
  <c r="BM981" i="3"/>
  <c r="BL981" i="3"/>
  <c r="BT980" i="3"/>
  <c r="BS980" i="3"/>
  <c r="BR980" i="3"/>
  <c r="BQ980" i="3"/>
  <c r="BP980" i="3"/>
  <c r="BO980" i="3"/>
  <c r="BN980" i="3"/>
  <c r="BM980" i="3"/>
  <c r="BL980" i="3"/>
  <c r="BT979" i="3"/>
  <c r="BS979" i="3"/>
  <c r="BR979" i="3"/>
  <c r="BQ979" i="3"/>
  <c r="BP979" i="3"/>
  <c r="BO979" i="3"/>
  <c r="BN979" i="3"/>
  <c r="BM979" i="3"/>
  <c r="BL979" i="3"/>
  <c r="BT978" i="3"/>
  <c r="BS978" i="3"/>
  <c r="BR978" i="3"/>
  <c r="BQ978" i="3"/>
  <c r="BP978" i="3"/>
  <c r="BO978" i="3"/>
  <c r="BN978" i="3"/>
  <c r="BM978" i="3"/>
  <c r="BL978" i="3"/>
  <c r="BT977" i="3"/>
  <c r="BS977" i="3"/>
  <c r="BR977" i="3"/>
  <c r="BQ977" i="3"/>
  <c r="BP977" i="3"/>
  <c r="BO977" i="3"/>
  <c r="BN977" i="3"/>
  <c r="BM977" i="3"/>
  <c r="BL977" i="3"/>
  <c r="BT976" i="3"/>
  <c r="BS976" i="3"/>
  <c r="BR976" i="3"/>
  <c r="BQ976" i="3"/>
  <c r="BP976" i="3"/>
  <c r="BO976" i="3"/>
  <c r="BN976" i="3"/>
  <c r="BM976" i="3"/>
  <c r="BL976" i="3"/>
  <c r="BT975" i="3"/>
  <c r="BS975" i="3"/>
  <c r="BR975" i="3"/>
  <c r="BQ975" i="3"/>
  <c r="BP975" i="3"/>
  <c r="BO975" i="3"/>
  <c r="BN975" i="3"/>
  <c r="BM975" i="3"/>
  <c r="BL975" i="3"/>
  <c r="BT974" i="3"/>
  <c r="BS974" i="3"/>
  <c r="BR974" i="3"/>
  <c r="BQ974" i="3"/>
  <c r="BP974" i="3"/>
  <c r="BO974" i="3"/>
  <c r="BN974" i="3"/>
  <c r="BM974" i="3"/>
  <c r="BL974" i="3"/>
  <c r="BT973" i="3"/>
  <c r="BS973" i="3"/>
  <c r="BR973" i="3"/>
  <c r="BQ973" i="3"/>
  <c r="BP973" i="3"/>
  <c r="BO973" i="3"/>
  <c r="BN973" i="3"/>
  <c r="BM973" i="3"/>
  <c r="BL973" i="3"/>
  <c r="BT972" i="3"/>
  <c r="BS972" i="3"/>
  <c r="BR972" i="3"/>
  <c r="BQ972" i="3"/>
  <c r="BP972" i="3"/>
  <c r="BO972" i="3"/>
  <c r="BN972" i="3"/>
  <c r="BM972" i="3"/>
  <c r="BL972" i="3"/>
  <c r="BT971" i="3"/>
  <c r="BS971" i="3"/>
  <c r="BR971" i="3"/>
  <c r="BQ971" i="3"/>
  <c r="BP971" i="3"/>
  <c r="BO971" i="3"/>
  <c r="BN971" i="3"/>
  <c r="BM971" i="3"/>
  <c r="BL971" i="3"/>
  <c r="BT970" i="3"/>
  <c r="BS970" i="3"/>
  <c r="BR970" i="3"/>
  <c r="BQ970" i="3"/>
  <c r="BP970" i="3"/>
  <c r="BO970" i="3"/>
  <c r="BN970" i="3"/>
  <c r="BM970" i="3"/>
  <c r="BL970" i="3"/>
  <c r="BT969" i="3"/>
  <c r="BS969" i="3"/>
  <c r="BR969" i="3"/>
  <c r="BQ969" i="3"/>
  <c r="BP969" i="3"/>
  <c r="BO969" i="3"/>
  <c r="BN969" i="3"/>
  <c r="BM969" i="3"/>
  <c r="BL969" i="3"/>
  <c r="BT968" i="3"/>
  <c r="BS968" i="3"/>
  <c r="BR968" i="3"/>
  <c r="BQ968" i="3"/>
  <c r="BP968" i="3"/>
  <c r="BO968" i="3"/>
  <c r="BN968" i="3"/>
  <c r="BM968" i="3"/>
  <c r="BL968" i="3"/>
  <c r="BT967" i="3"/>
  <c r="BS967" i="3"/>
  <c r="BR967" i="3"/>
  <c r="BQ967" i="3"/>
  <c r="BP967" i="3"/>
  <c r="BO967" i="3"/>
  <c r="BN967" i="3"/>
  <c r="BM967" i="3"/>
  <c r="BL967" i="3"/>
  <c r="BT966" i="3"/>
  <c r="BS966" i="3"/>
  <c r="BR966" i="3"/>
  <c r="BQ966" i="3"/>
  <c r="BP966" i="3"/>
  <c r="BO966" i="3"/>
  <c r="BN966" i="3"/>
  <c r="BM966" i="3"/>
  <c r="BL966" i="3"/>
  <c r="BT965" i="3"/>
  <c r="BS965" i="3"/>
  <c r="BR965" i="3"/>
  <c r="BQ965" i="3"/>
  <c r="BP965" i="3"/>
  <c r="BO965" i="3"/>
  <c r="BN965" i="3"/>
  <c r="BM965" i="3"/>
  <c r="BL965" i="3"/>
  <c r="BT964" i="3"/>
  <c r="BS964" i="3"/>
  <c r="BR964" i="3"/>
  <c r="BQ964" i="3"/>
  <c r="BP964" i="3"/>
  <c r="BO964" i="3"/>
  <c r="BN964" i="3"/>
  <c r="BM964" i="3"/>
  <c r="BL964" i="3"/>
  <c r="BT963" i="3"/>
  <c r="BS963" i="3"/>
  <c r="BR963" i="3"/>
  <c r="BQ963" i="3"/>
  <c r="BP963" i="3"/>
  <c r="BO963" i="3"/>
  <c r="BN963" i="3"/>
  <c r="BM963" i="3"/>
  <c r="BL963" i="3"/>
  <c r="BT962" i="3"/>
  <c r="BS962" i="3"/>
  <c r="BR962" i="3"/>
  <c r="BQ962" i="3"/>
  <c r="BP962" i="3"/>
  <c r="BO962" i="3"/>
  <c r="BN962" i="3"/>
  <c r="BM962" i="3"/>
  <c r="BL962" i="3"/>
  <c r="BT961" i="3"/>
  <c r="BS961" i="3"/>
  <c r="BR961" i="3"/>
  <c r="BQ961" i="3"/>
  <c r="BP961" i="3"/>
  <c r="BO961" i="3"/>
  <c r="BN961" i="3"/>
  <c r="BM961" i="3"/>
  <c r="BL961" i="3"/>
  <c r="BT960" i="3"/>
  <c r="BS960" i="3"/>
  <c r="BR960" i="3"/>
  <c r="BQ960" i="3"/>
  <c r="BP960" i="3"/>
  <c r="BO960" i="3"/>
  <c r="BN960" i="3"/>
  <c r="BM960" i="3"/>
  <c r="BL960" i="3"/>
  <c r="BT959" i="3"/>
  <c r="BS959" i="3"/>
  <c r="BR959" i="3"/>
  <c r="BQ959" i="3"/>
  <c r="BP959" i="3"/>
  <c r="BO959" i="3"/>
  <c r="BN959" i="3"/>
  <c r="BM959" i="3"/>
  <c r="BL959" i="3"/>
  <c r="BT958" i="3"/>
  <c r="BS958" i="3"/>
  <c r="BR958" i="3"/>
  <c r="BQ958" i="3"/>
  <c r="BP958" i="3"/>
  <c r="BO958" i="3"/>
  <c r="BN958" i="3"/>
  <c r="BM958" i="3"/>
  <c r="BL958" i="3"/>
  <c r="BT957" i="3"/>
  <c r="BS957" i="3"/>
  <c r="BR957" i="3"/>
  <c r="BQ957" i="3"/>
  <c r="BP957" i="3"/>
  <c r="BO957" i="3"/>
  <c r="BN957" i="3"/>
  <c r="BM957" i="3"/>
  <c r="BL957" i="3"/>
  <c r="BT956" i="3"/>
  <c r="BS956" i="3"/>
  <c r="BR956" i="3"/>
  <c r="BQ956" i="3"/>
  <c r="BP956" i="3"/>
  <c r="BO956" i="3"/>
  <c r="BN956" i="3"/>
  <c r="BM956" i="3"/>
  <c r="BL956" i="3"/>
  <c r="BT955" i="3"/>
  <c r="BS955" i="3"/>
  <c r="BR955" i="3"/>
  <c r="BQ955" i="3"/>
  <c r="BP955" i="3"/>
  <c r="BO955" i="3"/>
  <c r="BN955" i="3"/>
  <c r="BM955" i="3"/>
  <c r="BL955" i="3"/>
  <c r="BT954" i="3"/>
  <c r="BS954" i="3"/>
  <c r="BR954" i="3"/>
  <c r="BQ954" i="3"/>
  <c r="BP954" i="3"/>
  <c r="BO954" i="3"/>
  <c r="BN954" i="3"/>
  <c r="BM954" i="3"/>
  <c r="BL954" i="3"/>
  <c r="BT953" i="3"/>
  <c r="BS953" i="3"/>
  <c r="BR953" i="3"/>
  <c r="BQ953" i="3"/>
  <c r="BP953" i="3"/>
  <c r="BO953" i="3"/>
  <c r="BN953" i="3"/>
  <c r="BM953" i="3"/>
  <c r="BL953" i="3"/>
  <c r="BT952" i="3"/>
  <c r="BS952" i="3"/>
  <c r="BR952" i="3"/>
  <c r="BQ952" i="3"/>
  <c r="BP952" i="3"/>
  <c r="BO952" i="3"/>
  <c r="BN952" i="3"/>
  <c r="BM952" i="3"/>
  <c r="BL952" i="3"/>
  <c r="BT951" i="3"/>
  <c r="BS951" i="3"/>
  <c r="BR951" i="3"/>
  <c r="BQ951" i="3"/>
  <c r="BP951" i="3"/>
  <c r="BO951" i="3"/>
  <c r="BN951" i="3"/>
  <c r="BM951" i="3"/>
  <c r="BL951" i="3"/>
  <c r="BT950" i="3"/>
  <c r="BS950" i="3"/>
  <c r="BR950" i="3"/>
  <c r="BQ950" i="3"/>
  <c r="BP950" i="3"/>
  <c r="BO950" i="3"/>
  <c r="BN950" i="3"/>
  <c r="BM950" i="3"/>
  <c r="BL950" i="3"/>
  <c r="BT949" i="3"/>
  <c r="BS949" i="3"/>
  <c r="BR949" i="3"/>
  <c r="BQ949" i="3"/>
  <c r="BP949" i="3"/>
  <c r="BO949" i="3"/>
  <c r="BN949" i="3"/>
  <c r="BM949" i="3"/>
  <c r="BL949" i="3"/>
  <c r="BT948" i="3"/>
  <c r="BS948" i="3"/>
  <c r="BR948" i="3"/>
  <c r="BQ948" i="3"/>
  <c r="BP948" i="3"/>
  <c r="BO948" i="3"/>
  <c r="BN948" i="3"/>
  <c r="BM948" i="3"/>
  <c r="BL948" i="3"/>
  <c r="BT947" i="3"/>
  <c r="BS947" i="3"/>
  <c r="BR947" i="3"/>
  <c r="BQ947" i="3"/>
  <c r="BP947" i="3"/>
  <c r="BO947" i="3"/>
  <c r="BN947" i="3"/>
  <c r="BM947" i="3"/>
  <c r="BL947" i="3"/>
  <c r="BT946" i="3"/>
  <c r="BS946" i="3"/>
  <c r="BR946" i="3"/>
  <c r="BQ946" i="3"/>
  <c r="BP946" i="3"/>
  <c r="BO946" i="3"/>
  <c r="BN946" i="3"/>
  <c r="BM946" i="3"/>
  <c r="BL946" i="3"/>
  <c r="BT945" i="3"/>
  <c r="BS945" i="3"/>
  <c r="BR945" i="3"/>
  <c r="BQ945" i="3"/>
  <c r="BP945" i="3"/>
  <c r="BO945" i="3"/>
  <c r="BN945" i="3"/>
  <c r="BM945" i="3"/>
  <c r="BL945" i="3"/>
  <c r="BT944" i="3"/>
  <c r="BS944" i="3"/>
  <c r="BR944" i="3"/>
  <c r="BQ944" i="3"/>
  <c r="BP944" i="3"/>
  <c r="BO944" i="3"/>
  <c r="BN944" i="3"/>
  <c r="BM944" i="3"/>
  <c r="BL944" i="3"/>
  <c r="BT943" i="3"/>
  <c r="BS943" i="3"/>
  <c r="BR943" i="3"/>
  <c r="BQ943" i="3"/>
  <c r="BP943" i="3"/>
  <c r="BO943" i="3"/>
  <c r="BN943" i="3"/>
  <c r="BM943" i="3"/>
  <c r="BL943" i="3"/>
  <c r="BT942" i="3"/>
  <c r="BS942" i="3"/>
  <c r="BR942" i="3"/>
  <c r="BQ942" i="3"/>
  <c r="BP942" i="3"/>
  <c r="BO942" i="3"/>
  <c r="BN942" i="3"/>
  <c r="BM942" i="3"/>
  <c r="BL942" i="3"/>
  <c r="BT941" i="3"/>
  <c r="BS941" i="3"/>
  <c r="BR941" i="3"/>
  <c r="BQ941" i="3"/>
  <c r="BP941" i="3"/>
  <c r="BO941" i="3"/>
  <c r="BN941" i="3"/>
  <c r="BM941" i="3"/>
  <c r="BL941" i="3"/>
  <c r="BT940" i="3"/>
  <c r="BS940" i="3"/>
  <c r="BR940" i="3"/>
  <c r="BQ940" i="3"/>
  <c r="BP940" i="3"/>
  <c r="BO940" i="3"/>
  <c r="BN940" i="3"/>
  <c r="BM940" i="3"/>
  <c r="BL940" i="3"/>
  <c r="BT939" i="3"/>
  <c r="BS939" i="3"/>
  <c r="BR939" i="3"/>
  <c r="BQ939" i="3"/>
  <c r="BP939" i="3"/>
  <c r="BO939" i="3"/>
  <c r="BN939" i="3"/>
  <c r="BM939" i="3"/>
  <c r="BL939" i="3"/>
  <c r="BT938" i="3"/>
  <c r="BS938" i="3"/>
  <c r="BR938" i="3"/>
  <c r="BQ938" i="3"/>
  <c r="BP938" i="3"/>
  <c r="BO938" i="3"/>
  <c r="BN938" i="3"/>
  <c r="BM938" i="3"/>
  <c r="BL938" i="3"/>
  <c r="BT937" i="3"/>
  <c r="BS937" i="3"/>
  <c r="BR937" i="3"/>
  <c r="BQ937" i="3"/>
  <c r="BP937" i="3"/>
  <c r="BO937" i="3"/>
  <c r="BN937" i="3"/>
  <c r="BM937" i="3"/>
  <c r="BL937" i="3"/>
  <c r="BT936" i="3"/>
  <c r="BS936" i="3"/>
  <c r="BR936" i="3"/>
  <c r="BQ936" i="3"/>
  <c r="BP936" i="3"/>
  <c r="BO936" i="3"/>
  <c r="BN936" i="3"/>
  <c r="BM936" i="3"/>
  <c r="BL936" i="3"/>
  <c r="BT935" i="3"/>
  <c r="BS935" i="3"/>
  <c r="BR935" i="3"/>
  <c r="BQ935" i="3"/>
  <c r="BP935" i="3"/>
  <c r="BO935" i="3"/>
  <c r="BN935" i="3"/>
  <c r="BM935" i="3"/>
  <c r="BL935" i="3"/>
  <c r="BT934" i="3"/>
  <c r="BS934" i="3"/>
  <c r="BR934" i="3"/>
  <c r="BQ934" i="3"/>
  <c r="BP934" i="3"/>
  <c r="BO934" i="3"/>
  <c r="BN934" i="3"/>
  <c r="BM934" i="3"/>
  <c r="BL934" i="3"/>
  <c r="BT933" i="3"/>
  <c r="BS933" i="3"/>
  <c r="BR933" i="3"/>
  <c r="BQ933" i="3"/>
  <c r="BP933" i="3"/>
  <c r="BO933" i="3"/>
  <c r="BN933" i="3"/>
  <c r="BM933" i="3"/>
  <c r="BL933" i="3"/>
  <c r="BT932" i="3"/>
  <c r="BS932" i="3"/>
  <c r="BR932" i="3"/>
  <c r="BQ932" i="3"/>
  <c r="BP932" i="3"/>
  <c r="BO932" i="3"/>
  <c r="BN932" i="3"/>
  <c r="BM932" i="3"/>
  <c r="BL932" i="3"/>
  <c r="BT931" i="3"/>
  <c r="BS931" i="3"/>
  <c r="BR931" i="3"/>
  <c r="BQ931" i="3"/>
  <c r="BP931" i="3"/>
  <c r="BO931" i="3"/>
  <c r="BN931" i="3"/>
  <c r="BM931" i="3"/>
  <c r="BL931" i="3"/>
  <c r="BT930" i="3"/>
  <c r="BS930" i="3"/>
  <c r="BR930" i="3"/>
  <c r="BQ930" i="3"/>
  <c r="BP930" i="3"/>
  <c r="BO930" i="3"/>
  <c r="BN930" i="3"/>
  <c r="BM930" i="3"/>
  <c r="BL930" i="3"/>
  <c r="BT929" i="3"/>
  <c r="BS929" i="3"/>
  <c r="BR929" i="3"/>
  <c r="BQ929" i="3"/>
  <c r="BP929" i="3"/>
  <c r="BO929" i="3"/>
  <c r="BN929" i="3"/>
  <c r="BM929" i="3"/>
  <c r="BL929" i="3"/>
  <c r="BT928" i="3"/>
  <c r="BS928" i="3"/>
  <c r="BR928" i="3"/>
  <c r="BQ928" i="3"/>
  <c r="BP928" i="3"/>
  <c r="BO928" i="3"/>
  <c r="BN928" i="3"/>
  <c r="BM928" i="3"/>
  <c r="BL928" i="3"/>
  <c r="BT927" i="3"/>
  <c r="BS927" i="3"/>
  <c r="BR927" i="3"/>
  <c r="BQ927" i="3"/>
  <c r="BP927" i="3"/>
  <c r="BO927" i="3"/>
  <c r="BN927" i="3"/>
  <c r="BM927" i="3"/>
  <c r="BL927" i="3"/>
  <c r="BT926" i="3"/>
  <c r="BS926" i="3"/>
  <c r="BR926" i="3"/>
  <c r="BQ926" i="3"/>
  <c r="BP926" i="3"/>
  <c r="BO926" i="3"/>
  <c r="BN926" i="3"/>
  <c r="BM926" i="3"/>
  <c r="BL926" i="3"/>
  <c r="BT925" i="3"/>
  <c r="BS925" i="3"/>
  <c r="BR925" i="3"/>
  <c r="BQ925" i="3"/>
  <c r="BP925" i="3"/>
  <c r="BO925" i="3"/>
  <c r="BN925" i="3"/>
  <c r="BM925" i="3"/>
  <c r="BL925" i="3"/>
  <c r="BT924" i="3"/>
  <c r="BS924" i="3"/>
  <c r="BR924" i="3"/>
  <c r="BQ924" i="3"/>
  <c r="BP924" i="3"/>
  <c r="BO924" i="3"/>
  <c r="BN924" i="3"/>
  <c r="BM924" i="3"/>
  <c r="BL924" i="3"/>
  <c r="BT923" i="3"/>
  <c r="BS923" i="3"/>
  <c r="BR923" i="3"/>
  <c r="BQ923" i="3"/>
  <c r="BP923" i="3"/>
  <c r="BO923" i="3"/>
  <c r="BN923" i="3"/>
  <c r="BM923" i="3"/>
  <c r="BL923" i="3"/>
  <c r="BT922" i="3"/>
  <c r="BS922" i="3"/>
  <c r="BR922" i="3"/>
  <c r="BQ922" i="3"/>
  <c r="BP922" i="3"/>
  <c r="BO922" i="3"/>
  <c r="BN922" i="3"/>
  <c r="BM922" i="3"/>
  <c r="BL922" i="3"/>
  <c r="BT921" i="3"/>
  <c r="BS921" i="3"/>
  <c r="BR921" i="3"/>
  <c r="BQ921" i="3"/>
  <c r="BP921" i="3"/>
  <c r="BO921" i="3"/>
  <c r="BN921" i="3"/>
  <c r="BM921" i="3"/>
  <c r="BL921" i="3"/>
  <c r="BT920" i="3"/>
  <c r="BS920" i="3"/>
  <c r="BR920" i="3"/>
  <c r="BQ920" i="3"/>
  <c r="BP920" i="3"/>
  <c r="BO920" i="3"/>
  <c r="BN920" i="3"/>
  <c r="BM920" i="3"/>
  <c r="BL920" i="3"/>
  <c r="BT919" i="3"/>
  <c r="BS919" i="3"/>
  <c r="BR919" i="3"/>
  <c r="BQ919" i="3"/>
  <c r="BP919" i="3"/>
  <c r="BO919" i="3"/>
  <c r="BN919" i="3"/>
  <c r="BM919" i="3"/>
  <c r="BL919" i="3"/>
  <c r="BT918" i="3"/>
  <c r="BS918" i="3"/>
  <c r="BR918" i="3"/>
  <c r="BQ918" i="3"/>
  <c r="BP918" i="3"/>
  <c r="BO918" i="3"/>
  <c r="BN918" i="3"/>
  <c r="BM918" i="3"/>
  <c r="BL918" i="3"/>
  <c r="BT917" i="3"/>
  <c r="BS917" i="3"/>
  <c r="BR917" i="3"/>
  <c r="BQ917" i="3"/>
  <c r="BP917" i="3"/>
  <c r="BO917" i="3"/>
  <c r="BN917" i="3"/>
  <c r="BM917" i="3"/>
  <c r="BL917" i="3"/>
  <c r="BT916" i="3"/>
  <c r="BS916" i="3"/>
  <c r="BR916" i="3"/>
  <c r="BQ916" i="3"/>
  <c r="BP916" i="3"/>
  <c r="BO916" i="3"/>
  <c r="BN916" i="3"/>
  <c r="BM916" i="3"/>
  <c r="BL916" i="3"/>
  <c r="BT915" i="3"/>
  <c r="BS915" i="3"/>
  <c r="BR915" i="3"/>
  <c r="BQ915" i="3"/>
  <c r="BP915" i="3"/>
  <c r="BO915" i="3"/>
  <c r="BN915" i="3"/>
  <c r="BM915" i="3"/>
  <c r="BL915" i="3"/>
  <c r="BT914" i="3"/>
  <c r="BS914" i="3"/>
  <c r="BR914" i="3"/>
  <c r="BQ914" i="3"/>
  <c r="BP914" i="3"/>
  <c r="BO914" i="3"/>
  <c r="BN914" i="3"/>
  <c r="BM914" i="3"/>
  <c r="BL914" i="3"/>
  <c r="BT913" i="3"/>
  <c r="BS913" i="3"/>
  <c r="BR913" i="3"/>
  <c r="BQ913" i="3"/>
  <c r="BP913" i="3"/>
  <c r="BO913" i="3"/>
  <c r="BN913" i="3"/>
  <c r="BM913" i="3"/>
  <c r="BL913" i="3"/>
  <c r="BT912" i="3"/>
  <c r="BS912" i="3"/>
  <c r="BR912" i="3"/>
  <c r="BQ912" i="3"/>
  <c r="BP912" i="3"/>
  <c r="BO912" i="3"/>
  <c r="BN912" i="3"/>
  <c r="BM912" i="3"/>
  <c r="BL912" i="3"/>
  <c r="BT911" i="3"/>
  <c r="BS911" i="3"/>
  <c r="BR911" i="3"/>
  <c r="BQ911" i="3"/>
  <c r="BP911" i="3"/>
  <c r="BO911" i="3"/>
  <c r="BN911" i="3"/>
  <c r="BM911" i="3"/>
  <c r="BL911" i="3"/>
  <c r="BT910" i="3"/>
  <c r="BS910" i="3"/>
  <c r="BR910" i="3"/>
  <c r="BQ910" i="3"/>
  <c r="BP910" i="3"/>
  <c r="BO910" i="3"/>
  <c r="BN910" i="3"/>
  <c r="BM910" i="3"/>
  <c r="BL910" i="3"/>
  <c r="BT909" i="3"/>
  <c r="BS909" i="3"/>
  <c r="BR909" i="3"/>
  <c r="BQ909" i="3"/>
  <c r="BP909" i="3"/>
  <c r="BO909" i="3"/>
  <c r="BN909" i="3"/>
  <c r="BM909" i="3"/>
  <c r="BL909" i="3"/>
  <c r="BT908" i="3"/>
  <c r="BS908" i="3"/>
  <c r="BR908" i="3"/>
  <c r="BQ908" i="3"/>
  <c r="BP908" i="3"/>
  <c r="BO908" i="3"/>
  <c r="BN908" i="3"/>
  <c r="BM908" i="3"/>
  <c r="BL908" i="3"/>
  <c r="BT907" i="3"/>
  <c r="BS907" i="3"/>
  <c r="BR907" i="3"/>
  <c r="BQ907" i="3"/>
  <c r="BP907" i="3"/>
  <c r="BO907" i="3"/>
  <c r="BN907" i="3"/>
  <c r="BM907" i="3"/>
  <c r="BL907" i="3"/>
  <c r="BT906" i="3"/>
  <c r="BS906" i="3"/>
  <c r="BR906" i="3"/>
  <c r="BQ906" i="3"/>
  <c r="BP906" i="3"/>
  <c r="BO906" i="3"/>
  <c r="BN906" i="3"/>
  <c r="BM906" i="3"/>
  <c r="BL906" i="3"/>
  <c r="BT905" i="3"/>
  <c r="BS905" i="3"/>
  <c r="BR905" i="3"/>
  <c r="BQ905" i="3"/>
  <c r="BP905" i="3"/>
  <c r="BO905" i="3"/>
  <c r="BN905" i="3"/>
  <c r="BM905" i="3"/>
  <c r="BL905" i="3"/>
  <c r="BT904" i="3"/>
  <c r="BS904" i="3"/>
  <c r="BR904" i="3"/>
  <c r="BQ904" i="3"/>
  <c r="BP904" i="3"/>
  <c r="BO904" i="3"/>
  <c r="BN904" i="3"/>
  <c r="BM904" i="3"/>
  <c r="BL904" i="3"/>
  <c r="BT903" i="3"/>
  <c r="BS903" i="3"/>
  <c r="BR903" i="3"/>
  <c r="BQ903" i="3"/>
  <c r="BP903" i="3"/>
  <c r="BO903" i="3"/>
  <c r="BN903" i="3"/>
  <c r="BM903" i="3"/>
  <c r="BL903" i="3"/>
  <c r="BT902" i="3"/>
  <c r="BS902" i="3"/>
  <c r="BR902" i="3"/>
  <c r="BQ902" i="3"/>
  <c r="BP902" i="3"/>
  <c r="BO902" i="3"/>
  <c r="BN902" i="3"/>
  <c r="BM902" i="3"/>
  <c r="BL902" i="3"/>
  <c r="BT901" i="3"/>
  <c r="BS901" i="3"/>
  <c r="BR901" i="3"/>
  <c r="BQ901" i="3"/>
  <c r="BP901" i="3"/>
  <c r="BO901" i="3"/>
  <c r="BN901" i="3"/>
  <c r="BM901" i="3"/>
  <c r="BL901" i="3"/>
  <c r="BT900" i="3"/>
  <c r="BS900" i="3"/>
  <c r="BR900" i="3"/>
  <c r="BQ900" i="3"/>
  <c r="BP900" i="3"/>
  <c r="BO900" i="3"/>
  <c r="BN900" i="3"/>
  <c r="BM900" i="3"/>
  <c r="BL900" i="3"/>
  <c r="BT899" i="3"/>
  <c r="BS899" i="3"/>
  <c r="BR899" i="3"/>
  <c r="BQ899" i="3"/>
  <c r="BP899" i="3"/>
  <c r="BO899" i="3"/>
  <c r="BN899" i="3"/>
  <c r="BM899" i="3"/>
  <c r="BL899" i="3"/>
  <c r="BT898" i="3"/>
  <c r="BS898" i="3"/>
  <c r="BR898" i="3"/>
  <c r="BQ898" i="3"/>
  <c r="BP898" i="3"/>
  <c r="BO898" i="3"/>
  <c r="BN898" i="3"/>
  <c r="BM898" i="3"/>
  <c r="BL898" i="3"/>
  <c r="BT897" i="3"/>
  <c r="BS897" i="3"/>
  <c r="BR897" i="3"/>
  <c r="BQ897" i="3"/>
  <c r="BP897" i="3"/>
  <c r="BO897" i="3"/>
  <c r="BN897" i="3"/>
  <c r="BM897" i="3"/>
  <c r="BL897" i="3"/>
  <c r="BT896" i="3"/>
  <c r="BS896" i="3"/>
  <c r="BR896" i="3"/>
  <c r="BQ896" i="3"/>
  <c r="BP896" i="3"/>
  <c r="BO896" i="3"/>
  <c r="BN896" i="3"/>
  <c r="BM896" i="3"/>
  <c r="BL896" i="3"/>
  <c r="BT895" i="3"/>
  <c r="BS895" i="3"/>
  <c r="BR895" i="3"/>
  <c r="BQ895" i="3"/>
  <c r="BP895" i="3"/>
  <c r="BO895" i="3"/>
  <c r="BN895" i="3"/>
  <c r="BM895" i="3"/>
  <c r="BL895" i="3"/>
  <c r="BT894" i="3"/>
  <c r="BS894" i="3"/>
  <c r="BR894" i="3"/>
  <c r="BQ894" i="3"/>
  <c r="BP894" i="3"/>
  <c r="BO894" i="3"/>
  <c r="BN894" i="3"/>
  <c r="BM894" i="3"/>
  <c r="BL894" i="3"/>
  <c r="BT893" i="3"/>
  <c r="BS893" i="3"/>
  <c r="BR893" i="3"/>
  <c r="BQ893" i="3"/>
  <c r="BP893" i="3"/>
  <c r="BO893" i="3"/>
  <c r="BN893" i="3"/>
  <c r="BM893" i="3"/>
  <c r="BL893" i="3"/>
  <c r="BT892" i="3"/>
  <c r="BS892" i="3"/>
  <c r="BR892" i="3"/>
  <c r="BQ892" i="3"/>
  <c r="BP892" i="3"/>
  <c r="BO892" i="3"/>
  <c r="BN892" i="3"/>
  <c r="BM892" i="3"/>
  <c r="BL892" i="3"/>
  <c r="BT891" i="3"/>
  <c r="BS891" i="3"/>
  <c r="BR891" i="3"/>
  <c r="BQ891" i="3"/>
  <c r="BP891" i="3"/>
  <c r="BO891" i="3"/>
  <c r="BN891" i="3"/>
  <c r="BM891" i="3"/>
  <c r="BL891" i="3"/>
  <c r="BT890" i="3"/>
  <c r="BS890" i="3"/>
  <c r="BR890" i="3"/>
  <c r="BQ890" i="3"/>
  <c r="BP890" i="3"/>
  <c r="BO890" i="3"/>
  <c r="BN890" i="3"/>
  <c r="BM890" i="3"/>
  <c r="BL890" i="3"/>
  <c r="BT889" i="3"/>
  <c r="BS889" i="3"/>
  <c r="BR889" i="3"/>
  <c r="BQ889" i="3"/>
  <c r="BP889" i="3"/>
  <c r="BO889" i="3"/>
  <c r="BN889" i="3"/>
  <c r="BM889" i="3"/>
  <c r="BL889" i="3"/>
  <c r="BT888" i="3"/>
  <c r="BS888" i="3"/>
  <c r="BR888" i="3"/>
  <c r="BQ888" i="3"/>
  <c r="BP888" i="3"/>
  <c r="BO888" i="3"/>
  <c r="BN888" i="3"/>
  <c r="BM888" i="3"/>
  <c r="BL888" i="3"/>
  <c r="BT887" i="3"/>
  <c r="BS887" i="3"/>
  <c r="BR887" i="3"/>
  <c r="BQ887" i="3"/>
  <c r="BP887" i="3"/>
  <c r="BO887" i="3"/>
  <c r="BN887" i="3"/>
  <c r="BM887" i="3"/>
  <c r="BL887" i="3"/>
  <c r="BT886" i="3"/>
  <c r="BS886" i="3"/>
  <c r="BR886" i="3"/>
  <c r="BQ886" i="3"/>
  <c r="BP886" i="3"/>
  <c r="BO886" i="3"/>
  <c r="BN886" i="3"/>
  <c r="BM886" i="3"/>
  <c r="BL886" i="3"/>
  <c r="BT885" i="3"/>
  <c r="BS885" i="3"/>
  <c r="BR885" i="3"/>
  <c r="BQ885" i="3"/>
  <c r="BP885" i="3"/>
  <c r="BO885" i="3"/>
  <c r="BN885" i="3"/>
  <c r="BM885" i="3"/>
  <c r="BL885" i="3"/>
  <c r="BT884" i="3"/>
  <c r="BS884" i="3"/>
  <c r="BR884" i="3"/>
  <c r="BQ884" i="3"/>
  <c r="BP884" i="3"/>
  <c r="BO884" i="3"/>
  <c r="BN884" i="3"/>
  <c r="BM884" i="3"/>
  <c r="BL884" i="3"/>
  <c r="BT883" i="3"/>
  <c r="BS883" i="3"/>
  <c r="BR883" i="3"/>
  <c r="BQ883" i="3"/>
  <c r="BP883" i="3"/>
  <c r="BO883" i="3"/>
  <c r="BN883" i="3"/>
  <c r="BM883" i="3"/>
  <c r="BL883" i="3"/>
  <c r="BT882" i="3"/>
  <c r="BS882" i="3"/>
  <c r="BR882" i="3"/>
  <c r="BQ882" i="3"/>
  <c r="BP882" i="3"/>
  <c r="BO882" i="3"/>
  <c r="BN882" i="3"/>
  <c r="BM882" i="3"/>
  <c r="BL882" i="3"/>
  <c r="BT881" i="3"/>
  <c r="BS881" i="3"/>
  <c r="BR881" i="3"/>
  <c r="BQ881" i="3"/>
  <c r="BP881" i="3"/>
  <c r="BO881" i="3"/>
  <c r="BN881" i="3"/>
  <c r="BM881" i="3"/>
  <c r="BL881" i="3"/>
  <c r="BT880" i="3"/>
  <c r="BS880" i="3"/>
  <c r="BR880" i="3"/>
  <c r="BQ880" i="3"/>
  <c r="BP880" i="3"/>
  <c r="BO880" i="3"/>
  <c r="BN880" i="3"/>
  <c r="BM880" i="3"/>
  <c r="BL880" i="3"/>
  <c r="BT879" i="3"/>
  <c r="BS879" i="3"/>
  <c r="BR879" i="3"/>
  <c r="BQ879" i="3"/>
  <c r="BP879" i="3"/>
  <c r="BO879" i="3"/>
  <c r="BN879" i="3"/>
  <c r="BM879" i="3"/>
  <c r="BL879" i="3"/>
  <c r="BT878" i="3"/>
  <c r="BS878" i="3"/>
  <c r="BR878" i="3"/>
  <c r="BQ878" i="3"/>
  <c r="BP878" i="3"/>
  <c r="BO878" i="3"/>
  <c r="BN878" i="3"/>
  <c r="BM878" i="3"/>
  <c r="BL878" i="3"/>
  <c r="BT877" i="3"/>
  <c r="BS877" i="3"/>
  <c r="BR877" i="3"/>
  <c r="BQ877" i="3"/>
  <c r="BP877" i="3"/>
  <c r="BO877" i="3"/>
  <c r="BN877" i="3"/>
  <c r="BM877" i="3"/>
  <c r="BL877" i="3"/>
  <c r="BT876" i="3"/>
  <c r="BS876" i="3"/>
  <c r="BR876" i="3"/>
  <c r="BQ876" i="3"/>
  <c r="BP876" i="3"/>
  <c r="BO876" i="3"/>
  <c r="BN876" i="3"/>
  <c r="BM876" i="3"/>
  <c r="BL876" i="3"/>
  <c r="BT875" i="3"/>
  <c r="BS875" i="3"/>
  <c r="BR875" i="3"/>
  <c r="BQ875" i="3"/>
  <c r="BP875" i="3"/>
  <c r="BO875" i="3"/>
  <c r="BN875" i="3"/>
  <c r="BM875" i="3"/>
  <c r="BL875" i="3"/>
  <c r="BT874" i="3"/>
  <c r="BS874" i="3"/>
  <c r="BR874" i="3"/>
  <c r="BQ874" i="3"/>
  <c r="BP874" i="3"/>
  <c r="BO874" i="3"/>
  <c r="BN874" i="3"/>
  <c r="BM874" i="3"/>
  <c r="BL874" i="3"/>
  <c r="BT873" i="3"/>
  <c r="BS873" i="3"/>
  <c r="BR873" i="3"/>
  <c r="BQ873" i="3"/>
  <c r="BP873" i="3"/>
  <c r="BO873" i="3"/>
  <c r="BN873" i="3"/>
  <c r="BM873" i="3"/>
  <c r="BL873" i="3"/>
  <c r="BT872" i="3"/>
  <c r="BS872" i="3"/>
  <c r="BR872" i="3"/>
  <c r="BQ872" i="3"/>
  <c r="BP872" i="3"/>
  <c r="BO872" i="3"/>
  <c r="BN872" i="3"/>
  <c r="BM872" i="3"/>
  <c r="BL872" i="3"/>
  <c r="BT871" i="3"/>
  <c r="BS871" i="3"/>
  <c r="BR871" i="3"/>
  <c r="BQ871" i="3"/>
  <c r="BP871" i="3"/>
  <c r="BO871" i="3"/>
  <c r="BN871" i="3"/>
  <c r="BM871" i="3"/>
  <c r="BL871" i="3"/>
  <c r="BT870" i="3"/>
  <c r="BS870" i="3"/>
  <c r="BR870" i="3"/>
  <c r="BQ870" i="3"/>
  <c r="BP870" i="3"/>
  <c r="BO870" i="3"/>
  <c r="BN870" i="3"/>
  <c r="BM870" i="3"/>
  <c r="BL870" i="3"/>
  <c r="BT869" i="3"/>
  <c r="BS869" i="3"/>
  <c r="BR869" i="3"/>
  <c r="BQ869" i="3"/>
  <c r="BP869" i="3"/>
  <c r="BO869" i="3"/>
  <c r="BN869" i="3"/>
  <c r="BM869" i="3"/>
  <c r="BL869" i="3"/>
  <c r="BT868" i="3"/>
  <c r="BS868" i="3"/>
  <c r="BR868" i="3"/>
  <c r="BQ868" i="3"/>
  <c r="BP868" i="3"/>
  <c r="BO868" i="3"/>
  <c r="BN868" i="3"/>
  <c r="BM868" i="3"/>
  <c r="BL868" i="3"/>
  <c r="BT867" i="3"/>
  <c r="BS867" i="3"/>
  <c r="BR867" i="3"/>
  <c r="BQ867" i="3"/>
  <c r="BP867" i="3"/>
  <c r="BO867" i="3"/>
  <c r="BN867" i="3"/>
  <c r="BM867" i="3"/>
  <c r="BL867" i="3"/>
  <c r="BT866" i="3"/>
  <c r="BS866" i="3"/>
  <c r="BR866" i="3"/>
  <c r="BQ866" i="3"/>
  <c r="BP866" i="3"/>
  <c r="BO866" i="3"/>
  <c r="BN866" i="3"/>
  <c r="BM866" i="3"/>
  <c r="BL866" i="3"/>
  <c r="BT865" i="3"/>
  <c r="BS865" i="3"/>
  <c r="BR865" i="3"/>
  <c r="BQ865" i="3"/>
  <c r="BP865" i="3"/>
  <c r="BO865" i="3"/>
  <c r="BN865" i="3"/>
  <c r="BM865" i="3"/>
  <c r="BL865" i="3"/>
  <c r="BT864" i="3"/>
  <c r="BS864" i="3"/>
  <c r="BR864" i="3"/>
  <c r="BQ864" i="3"/>
  <c r="BP864" i="3"/>
  <c r="BO864" i="3"/>
  <c r="BN864" i="3"/>
  <c r="BM864" i="3"/>
  <c r="BL864" i="3"/>
  <c r="BT863" i="3"/>
  <c r="BS863" i="3"/>
  <c r="BR863" i="3"/>
  <c r="BQ863" i="3"/>
  <c r="BP863" i="3"/>
  <c r="BO863" i="3"/>
  <c r="BN863" i="3"/>
  <c r="BM863" i="3"/>
  <c r="BL863" i="3"/>
  <c r="BT862" i="3"/>
  <c r="BS862" i="3"/>
  <c r="BR862" i="3"/>
  <c r="BQ862" i="3"/>
  <c r="BP862" i="3"/>
  <c r="BO862" i="3"/>
  <c r="BN862" i="3"/>
  <c r="BM862" i="3"/>
  <c r="BL862" i="3"/>
  <c r="BT861" i="3"/>
  <c r="BS861" i="3"/>
  <c r="BR861" i="3"/>
  <c r="BQ861" i="3"/>
  <c r="BP861" i="3"/>
  <c r="BO861" i="3"/>
  <c r="BN861" i="3"/>
  <c r="BM861" i="3"/>
  <c r="BL861" i="3"/>
  <c r="BT860" i="3"/>
  <c r="BS860" i="3"/>
  <c r="BR860" i="3"/>
  <c r="BQ860" i="3"/>
  <c r="BP860" i="3"/>
  <c r="BO860" i="3"/>
  <c r="BN860" i="3"/>
  <c r="BM860" i="3"/>
  <c r="BL860" i="3"/>
  <c r="BT859" i="3"/>
  <c r="BS859" i="3"/>
  <c r="BR859" i="3"/>
  <c r="BQ859" i="3"/>
  <c r="BP859" i="3"/>
  <c r="BO859" i="3"/>
  <c r="BN859" i="3"/>
  <c r="BM859" i="3"/>
  <c r="BL859" i="3"/>
  <c r="BT858" i="3"/>
  <c r="BS858" i="3"/>
  <c r="BR858" i="3"/>
  <c r="BQ858" i="3"/>
  <c r="BP858" i="3"/>
  <c r="BO858" i="3"/>
  <c r="BN858" i="3"/>
  <c r="BM858" i="3"/>
  <c r="BL858" i="3"/>
  <c r="BT857" i="3"/>
  <c r="BS857" i="3"/>
  <c r="BR857" i="3"/>
  <c r="BQ857" i="3"/>
  <c r="BP857" i="3"/>
  <c r="BO857" i="3"/>
  <c r="BN857" i="3"/>
  <c r="BM857" i="3"/>
  <c r="BL857" i="3"/>
  <c r="BT856" i="3"/>
  <c r="BS856" i="3"/>
  <c r="BR856" i="3"/>
  <c r="BQ856" i="3"/>
  <c r="BP856" i="3"/>
  <c r="BO856" i="3"/>
  <c r="BN856" i="3"/>
  <c r="BM856" i="3"/>
  <c r="BL856" i="3"/>
  <c r="BT855" i="3"/>
  <c r="BS855" i="3"/>
  <c r="BR855" i="3"/>
  <c r="BQ855" i="3"/>
  <c r="BP855" i="3"/>
  <c r="BO855" i="3"/>
  <c r="BN855" i="3"/>
  <c r="BM855" i="3"/>
  <c r="BL855" i="3"/>
  <c r="BT854" i="3"/>
  <c r="BS854" i="3"/>
  <c r="BR854" i="3"/>
  <c r="BQ854" i="3"/>
  <c r="BP854" i="3"/>
  <c r="BO854" i="3"/>
  <c r="BN854" i="3"/>
  <c r="BM854" i="3"/>
  <c r="BL854" i="3"/>
  <c r="BT853" i="3"/>
  <c r="BS853" i="3"/>
  <c r="BR853" i="3"/>
  <c r="BQ853" i="3"/>
  <c r="BP853" i="3"/>
  <c r="BO853" i="3"/>
  <c r="BN853" i="3"/>
  <c r="BM853" i="3"/>
  <c r="BL853" i="3"/>
  <c r="BT852" i="3"/>
  <c r="BS852" i="3"/>
  <c r="BR852" i="3"/>
  <c r="BQ852" i="3"/>
  <c r="BP852" i="3"/>
  <c r="BO852" i="3"/>
  <c r="BN852" i="3"/>
  <c r="BM852" i="3"/>
  <c r="BL852" i="3"/>
  <c r="BT851" i="3"/>
  <c r="BS851" i="3"/>
  <c r="BR851" i="3"/>
  <c r="BQ851" i="3"/>
  <c r="BP851" i="3"/>
  <c r="BO851" i="3"/>
  <c r="BN851" i="3"/>
  <c r="BM851" i="3"/>
  <c r="BL851" i="3"/>
  <c r="BT850" i="3"/>
  <c r="BS850" i="3"/>
  <c r="BR850" i="3"/>
  <c r="BQ850" i="3"/>
  <c r="BP850" i="3"/>
  <c r="BO850" i="3"/>
  <c r="BN850" i="3"/>
  <c r="BM850" i="3"/>
  <c r="BL850" i="3"/>
  <c r="BT849" i="3"/>
  <c r="BS849" i="3"/>
  <c r="BR849" i="3"/>
  <c r="BQ849" i="3"/>
  <c r="BP849" i="3"/>
  <c r="BO849" i="3"/>
  <c r="BN849" i="3"/>
  <c r="BM849" i="3"/>
  <c r="BL849" i="3"/>
  <c r="BT848" i="3"/>
  <c r="BS848" i="3"/>
  <c r="BR848" i="3"/>
  <c r="BQ848" i="3"/>
  <c r="BP848" i="3"/>
  <c r="BO848" i="3"/>
  <c r="BN848" i="3"/>
  <c r="BM848" i="3"/>
  <c r="BL848" i="3"/>
  <c r="BT847" i="3"/>
  <c r="BS847" i="3"/>
  <c r="BR847" i="3"/>
  <c r="BQ847" i="3"/>
  <c r="BP847" i="3"/>
  <c r="BO847" i="3"/>
  <c r="BN847" i="3"/>
  <c r="BM847" i="3"/>
  <c r="BL847" i="3"/>
  <c r="BT846" i="3"/>
  <c r="BS846" i="3"/>
  <c r="BR846" i="3"/>
  <c r="BQ846" i="3"/>
  <c r="BP846" i="3"/>
  <c r="BO846" i="3"/>
  <c r="BN846" i="3"/>
  <c r="BM846" i="3"/>
  <c r="BL846" i="3"/>
  <c r="BT845" i="3"/>
  <c r="BS845" i="3"/>
  <c r="BR845" i="3"/>
  <c r="BQ845" i="3"/>
  <c r="BP845" i="3"/>
  <c r="BO845" i="3"/>
  <c r="BN845" i="3"/>
  <c r="BM845" i="3"/>
  <c r="BL845" i="3"/>
  <c r="BT844" i="3"/>
  <c r="BS844" i="3"/>
  <c r="BR844" i="3"/>
  <c r="BQ844" i="3"/>
  <c r="BP844" i="3"/>
  <c r="BO844" i="3"/>
  <c r="BN844" i="3"/>
  <c r="BM844" i="3"/>
  <c r="BL844" i="3"/>
  <c r="BT843" i="3"/>
  <c r="BS843" i="3"/>
  <c r="BR843" i="3"/>
  <c r="BQ843" i="3"/>
  <c r="BP843" i="3"/>
  <c r="BO843" i="3"/>
  <c r="BN843" i="3"/>
  <c r="BM843" i="3"/>
  <c r="BL843" i="3"/>
  <c r="BT842" i="3"/>
  <c r="BS842" i="3"/>
  <c r="BR842" i="3"/>
  <c r="BQ842" i="3"/>
  <c r="BP842" i="3"/>
  <c r="BO842" i="3"/>
  <c r="BN842" i="3"/>
  <c r="BM842" i="3"/>
  <c r="BL842" i="3"/>
  <c r="BT841" i="3"/>
  <c r="BS841" i="3"/>
  <c r="BR841" i="3"/>
  <c r="BQ841" i="3"/>
  <c r="BP841" i="3"/>
  <c r="BO841" i="3"/>
  <c r="BN841" i="3"/>
  <c r="BM841" i="3"/>
  <c r="BL841" i="3"/>
  <c r="BT840" i="3"/>
  <c r="BS840" i="3"/>
  <c r="BR840" i="3"/>
  <c r="BQ840" i="3"/>
  <c r="BP840" i="3"/>
  <c r="BO840" i="3"/>
  <c r="BN840" i="3"/>
  <c r="BM840" i="3"/>
  <c r="BL840" i="3"/>
  <c r="BT839" i="3"/>
  <c r="BS839" i="3"/>
  <c r="BR839" i="3"/>
  <c r="BQ839" i="3"/>
  <c r="BP839" i="3"/>
  <c r="BO839" i="3"/>
  <c r="BN839" i="3"/>
  <c r="BM839" i="3"/>
  <c r="BL839" i="3"/>
  <c r="BT838" i="3"/>
  <c r="BS838" i="3"/>
  <c r="BR838" i="3"/>
  <c r="BQ838" i="3"/>
  <c r="BP838" i="3"/>
  <c r="BO838" i="3"/>
  <c r="BN838" i="3"/>
  <c r="BM838" i="3"/>
  <c r="BL838" i="3"/>
  <c r="BT837" i="3"/>
  <c r="BS837" i="3"/>
  <c r="BR837" i="3"/>
  <c r="BQ837" i="3"/>
  <c r="BP837" i="3"/>
  <c r="BO837" i="3"/>
  <c r="BN837" i="3"/>
  <c r="BM837" i="3"/>
  <c r="BL837" i="3"/>
  <c r="BT836" i="3"/>
  <c r="BS836" i="3"/>
  <c r="BR836" i="3"/>
  <c r="BQ836" i="3"/>
  <c r="BP836" i="3"/>
  <c r="BO836" i="3"/>
  <c r="BN836" i="3"/>
  <c r="BM836" i="3"/>
  <c r="BL836" i="3"/>
  <c r="BT835" i="3"/>
  <c r="BS835" i="3"/>
  <c r="BR835" i="3"/>
  <c r="BQ835" i="3"/>
  <c r="BP835" i="3"/>
  <c r="BO835" i="3"/>
  <c r="BN835" i="3"/>
  <c r="BM835" i="3"/>
  <c r="BL835" i="3"/>
  <c r="BT834" i="3"/>
  <c r="BS834" i="3"/>
  <c r="BR834" i="3"/>
  <c r="BQ834" i="3"/>
  <c r="BP834" i="3"/>
  <c r="BO834" i="3"/>
  <c r="BN834" i="3"/>
  <c r="BM834" i="3"/>
  <c r="BL834" i="3"/>
  <c r="BT833" i="3"/>
  <c r="BS833" i="3"/>
  <c r="BR833" i="3"/>
  <c r="BQ833" i="3"/>
  <c r="BP833" i="3"/>
  <c r="BO833" i="3"/>
  <c r="BN833" i="3"/>
  <c r="BM833" i="3"/>
  <c r="BL833" i="3"/>
  <c r="BT832" i="3"/>
  <c r="BS832" i="3"/>
  <c r="BR832" i="3"/>
  <c r="BQ832" i="3"/>
  <c r="BP832" i="3"/>
  <c r="BO832" i="3"/>
  <c r="BN832" i="3"/>
  <c r="BM832" i="3"/>
  <c r="BL832" i="3"/>
  <c r="BT831" i="3"/>
  <c r="BS831" i="3"/>
  <c r="BR831" i="3"/>
  <c r="BQ831" i="3"/>
  <c r="BP831" i="3"/>
  <c r="BO831" i="3"/>
  <c r="BN831" i="3"/>
  <c r="BM831" i="3"/>
  <c r="BL831" i="3"/>
  <c r="BT830" i="3"/>
  <c r="BS830" i="3"/>
  <c r="BR830" i="3"/>
  <c r="BQ830" i="3"/>
  <c r="BP830" i="3"/>
  <c r="BO830" i="3"/>
  <c r="BN830" i="3"/>
  <c r="BM830" i="3"/>
  <c r="BL830" i="3"/>
  <c r="BT829" i="3"/>
  <c r="BS829" i="3"/>
  <c r="BR829" i="3"/>
  <c r="BQ829" i="3"/>
  <c r="BP829" i="3"/>
  <c r="BO829" i="3"/>
  <c r="BN829" i="3"/>
  <c r="BM829" i="3"/>
  <c r="BL829" i="3"/>
  <c r="BT828" i="3"/>
  <c r="BS828" i="3"/>
  <c r="BR828" i="3"/>
  <c r="BQ828" i="3"/>
  <c r="BP828" i="3"/>
  <c r="BO828" i="3"/>
  <c r="BN828" i="3"/>
  <c r="BM828" i="3"/>
  <c r="BL828" i="3"/>
  <c r="BT827" i="3"/>
  <c r="BS827" i="3"/>
  <c r="BR827" i="3"/>
  <c r="BQ827" i="3"/>
  <c r="BP827" i="3"/>
  <c r="BO827" i="3"/>
  <c r="BN827" i="3"/>
  <c r="BM827" i="3"/>
  <c r="BL827" i="3"/>
  <c r="BT826" i="3"/>
  <c r="BS826" i="3"/>
  <c r="BR826" i="3"/>
  <c r="BQ826" i="3"/>
  <c r="BP826" i="3"/>
  <c r="BO826" i="3"/>
  <c r="BN826" i="3"/>
  <c r="BM826" i="3"/>
  <c r="BL826" i="3"/>
  <c r="BT825" i="3"/>
  <c r="BS825" i="3"/>
  <c r="BR825" i="3"/>
  <c r="BQ825" i="3"/>
  <c r="BP825" i="3"/>
  <c r="BO825" i="3"/>
  <c r="BN825" i="3"/>
  <c r="BM825" i="3"/>
  <c r="BL825" i="3"/>
  <c r="BT824" i="3"/>
  <c r="BS824" i="3"/>
  <c r="BR824" i="3"/>
  <c r="BQ824" i="3"/>
  <c r="BP824" i="3"/>
  <c r="BO824" i="3"/>
  <c r="BN824" i="3"/>
  <c r="BM824" i="3"/>
  <c r="BL824" i="3"/>
  <c r="BT823" i="3"/>
  <c r="BS823" i="3"/>
  <c r="BR823" i="3"/>
  <c r="BQ823" i="3"/>
  <c r="BP823" i="3"/>
  <c r="BO823" i="3"/>
  <c r="BN823" i="3"/>
  <c r="BM823" i="3"/>
  <c r="BL823" i="3"/>
  <c r="BT822" i="3"/>
  <c r="BS822" i="3"/>
  <c r="BR822" i="3"/>
  <c r="BQ822" i="3"/>
  <c r="BP822" i="3"/>
  <c r="BO822" i="3"/>
  <c r="BN822" i="3"/>
  <c r="BM822" i="3"/>
  <c r="BL822" i="3"/>
  <c r="BT821" i="3"/>
  <c r="BS821" i="3"/>
  <c r="BR821" i="3"/>
  <c r="BQ821" i="3"/>
  <c r="BP821" i="3"/>
  <c r="BO821" i="3"/>
  <c r="BN821" i="3"/>
  <c r="BM821" i="3"/>
  <c r="BL821" i="3"/>
  <c r="BT820" i="3"/>
  <c r="BS820" i="3"/>
  <c r="BR820" i="3"/>
  <c r="BQ820" i="3"/>
  <c r="BP820" i="3"/>
  <c r="BO820" i="3"/>
  <c r="BN820" i="3"/>
  <c r="BM820" i="3"/>
  <c r="BL820" i="3"/>
  <c r="BT819" i="3"/>
  <c r="BS819" i="3"/>
  <c r="BR819" i="3"/>
  <c r="BQ819" i="3"/>
  <c r="BP819" i="3"/>
  <c r="BO819" i="3"/>
  <c r="BN819" i="3"/>
  <c r="BM819" i="3"/>
  <c r="BL819" i="3"/>
  <c r="BT818" i="3"/>
  <c r="BS818" i="3"/>
  <c r="BR818" i="3"/>
  <c r="BQ818" i="3"/>
  <c r="BP818" i="3"/>
  <c r="BO818" i="3"/>
  <c r="BN818" i="3"/>
  <c r="BM818" i="3"/>
  <c r="BL818" i="3"/>
  <c r="BT817" i="3"/>
  <c r="BS817" i="3"/>
  <c r="BR817" i="3"/>
  <c r="BQ817" i="3"/>
  <c r="BP817" i="3"/>
  <c r="BO817" i="3"/>
  <c r="BN817" i="3"/>
  <c r="BM817" i="3"/>
  <c r="BL817" i="3"/>
  <c r="BT816" i="3"/>
  <c r="BS816" i="3"/>
  <c r="BR816" i="3"/>
  <c r="BQ816" i="3"/>
  <c r="BP816" i="3"/>
  <c r="BO816" i="3"/>
  <c r="BN816" i="3"/>
  <c r="BM816" i="3"/>
  <c r="BL816" i="3"/>
  <c r="BT815" i="3"/>
  <c r="BS815" i="3"/>
  <c r="BR815" i="3"/>
  <c r="BQ815" i="3"/>
  <c r="BP815" i="3"/>
  <c r="BO815" i="3"/>
  <c r="BN815" i="3"/>
  <c r="BM815" i="3"/>
  <c r="BL815" i="3"/>
  <c r="BT814" i="3"/>
  <c r="BS814" i="3"/>
  <c r="BR814" i="3"/>
  <c r="BQ814" i="3"/>
  <c r="BP814" i="3"/>
  <c r="BO814" i="3"/>
  <c r="BN814" i="3"/>
  <c r="BM814" i="3"/>
  <c r="BL814" i="3"/>
  <c r="BT813" i="3"/>
  <c r="BS813" i="3"/>
  <c r="BR813" i="3"/>
  <c r="BQ813" i="3"/>
  <c r="BP813" i="3"/>
  <c r="BO813" i="3"/>
  <c r="BN813" i="3"/>
  <c r="BM813" i="3"/>
  <c r="BL813" i="3"/>
  <c r="BT812" i="3"/>
  <c r="BS812" i="3"/>
  <c r="BR812" i="3"/>
  <c r="BQ812" i="3"/>
  <c r="BP812" i="3"/>
  <c r="BO812" i="3"/>
  <c r="BN812" i="3"/>
  <c r="BM812" i="3"/>
  <c r="BL812" i="3"/>
  <c r="BT811" i="3"/>
  <c r="BS811" i="3"/>
  <c r="BR811" i="3"/>
  <c r="BQ811" i="3"/>
  <c r="BP811" i="3"/>
  <c r="BO811" i="3"/>
  <c r="BN811" i="3"/>
  <c r="BM811" i="3"/>
  <c r="BL811" i="3"/>
  <c r="BT810" i="3"/>
  <c r="BS810" i="3"/>
  <c r="BR810" i="3"/>
  <c r="BQ810" i="3"/>
  <c r="BP810" i="3"/>
  <c r="BO810" i="3"/>
  <c r="BN810" i="3"/>
  <c r="BM810" i="3"/>
  <c r="BL810" i="3"/>
  <c r="BT809" i="3"/>
  <c r="BS809" i="3"/>
  <c r="BR809" i="3"/>
  <c r="BQ809" i="3"/>
  <c r="BP809" i="3"/>
  <c r="BO809" i="3"/>
  <c r="BN809" i="3"/>
  <c r="BM809" i="3"/>
  <c r="BL809" i="3"/>
  <c r="BT808" i="3"/>
  <c r="BS808" i="3"/>
  <c r="BR808" i="3"/>
  <c r="BQ808" i="3"/>
  <c r="BP808" i="3"/>
  <c r="BO808" i="3"/>
  <c r="BN808" i="3"/>
  <c r="BM808" i="3"/>
  <c r="BL808" i="3"/>
  <c r="BT807" i="3"/>
  <c r="BS807" i="3"/>
  <c r="BR807" i="3"/>
  <c r="BQ807" i="3"/>
  <c r="BP807" i="3"/>
  <c r="BO807" i="3"/>
  <c r="BN807" i="3"/>
  <c r="BM807" i="3"/>
  <c r="BL807" i="3"/>
  <c r="BT806" i="3"/>
  <c r="BS806" i="3"/>
  <c r="BR806" i="3"/>
  <c r="BQ806" i="3"/>
  <c r="BP806" i="3"/>
  <c r="BO806" i="3"/>
  <c r="BN806" i="3"/>
  <c r="BM806" i="3"/>
  <c r="BL806" i="3"/>
  <c r="BT805" i="3"/>
  <c r="BS805" i="3"/>
  <c r="BR805" i="3"/>
  <c r="BQ805" i="3"/>
  <c r="BP805" i="3"/>
  <c r="BO805" i="3"/>
  <c r="BN805" i="3"/>
  <c r="BM805" i="3"/>
  <c r="BL805" i="3"/>
  <c r="BT804" i="3"/>
  <c r="BS804" i="3"/>
  <c r="BR804" i="3"/>
  <c r="BQ804" i="3"/>
  <c r="BP804" i="3"/>
  <c r="BO804" i="3"/>
  <c r="BN804" i="3"/>
  <c r="BM804" i="3"/>
  <c r="BL804" i="3"/>
  <c r="BT803" i="3"/>
  <c r="BS803" i="3"/>
  <c r="BR803" i="3"/>
  <c r="BQ803" i="3"/>
  <c r="BP803" i="3"/>
  <c r="BO803" i="3"/>
  <c r="BN803" i="3"/>
  <c r="BM803" i="3"/>
  <c r="BL803" i="3"/>
  <c r="BT802" i="3"/>
  <c r="BS802" i="3"/>
  <c r="BR802" i="3"/>
  <c r="BQ802" i="3"/>
  <c r="BP802" i="3"/>
  <c r="BO802" i="3"/>
  <c r="BN802" i="3"/>
  <c r="BM802" i="3"/>
  <c r="BL802" i="3"/>
  <c r="BT801" i="3"/>
  <c r="BS801" i="3"/>
  <c r="BR801" i="3"/>
  <c r="BQ801" i="3"/>
  <c r="BP801" i="3"/>
  <c r="BO801" i="3"/>
  <c r="BN801" i="3"/>
  <c r="BM801" i="3"/>
  <c r="BL801" i="3"/>
  <c r="BT800" i="3"/>
  <c r="BS800" i="3"/>
  <c r="BR800" i="3"/>
  <c r="BQ800" i="3"/>
  <c r="BP800" i="3"/>
  <c r="BO800" i="3"/>
  <c r="BN800" i="3"/>
  <c r="BM800" i="3"/>
  <c r="BL800" i="3"/>
  <c r="BT799" i="3"/>
  <c r="BS799" i="3"/>
  <c r="BR799" i="3"/>
  <c r="BQ799" i="3"/>
  <c r="BP799" i="3"/>
  <c r="BO799" i="3"/>
  <c r="BN799" i="3"/>
  <c r="BM799" i="3"/>
  <c r="BL799" i="3"/>
  <c r="BT798" i="3"/>
  <c r="BS798" i="3"/>
  <c r="BR798" i="3"/>
  <c r="BQ798" i="3"/>
  <c r="BP798" i="3"/>
  <c r="BO798" i="3"/>
  <c r="BN798" i="3"/>
  <c r="BM798" i="3"/>
  <c r="BL798" i="3"/>
  <c r="BT797" i="3"/>
  <c r="BS797" i="3"/>
  <c r="BR797" i="3"/>
  <c r="BQ797" i="3"/>
  <c r="BP797" i="3"/>
  <c r="BO797" i="3"/>
  <c r="BN797" i="3"/>
  <c r="BM797" i="3"/>
  <c r="BL797" i="3"/>
  <c r="BT796" i="3"/>
  <c r="BS796" i="3"/>
  <c r="BR796" i="3"/>
  <c r="BQ796" i="3"/>
  <c r="BP796" i="3"/>
  <c r="BO796" i="3"/>
  <c r="BN796" i="3"/>
  <c r="BM796" i="3"/>
  <c r="BL796" i="3"/>
  <c r="BT795" i="3"/>
  <c r="BS795" i="3"/>
  <c r="BR795" i="3"/>
  <c r="BQ795" i="3"/>
  <c r="BP795" i="3"/>
  <c r="BO795" i="3"/>
  <c r="BN795" i="3"/>
  <c r="BM795" i="3"/>
  <c r="BL795" i="3"/>
  <c r="BT794" i="3"/>
  <c r="BS794" i="3"/>
  <c r="BR794" i="3"/>
  <c r="BQ794" i="3"/>
  <c r="BP794" i="3"/>
  <c r="BO794" i="3"/>
  <c r="BN794" i="3"/>
  <c r="BM794" i="3"/>
  <c r="BL794" i="3"/>
  <c r="BT793" i="3"/>
  <c r="BS793" i="3"/>
  <c r="BR793" i="3"/>
  <c r="BQ793" i="3"/>
  <c r="BP793" i="3"/>
  <c r="BO793" i="3"/>
  <c r="BN793" i="3"/>
  <c r="BM793" i="3"/>
  <c r="BL793" i="3"/>
  <c r="BT792" i="3"/>
  <c r="BS792" i="3"/>
  <c r="BR792" i="3"/>
  <c r="BQ792" i="3"/>
  <c r="BP792" i="3"/>
  <c r="BO792" i="3"/>
  <c r="BN792" i="3"/>
  <c r="BM792" i="3"/>
  <c r="BL792" i="3"/>
  <c r="BT791" i="3"/>
  <c r="BS791" i="3"/>
  <c r="BR791" i="3"/>
  <c r="BQ791" i="3"/>
  <c r="BP791" i="3"/>
  <c r="BO791" i="3"/>
  <c r="BN791" i="3"/>
  <c r="BM791" i="3"/>
  <c r="BL791" i="3"/>
  <c r="BT790" i="3"/>
  <c r="BS790" i="3"/>
  <c r="BR790" i="3"/>
  <c r="BQ790" i="3"/>
  <c r="BP790" i="3"/>
  <c r="BO790" i="3"/>
  <c r="BN790" i="3"/>
  <c r="BM790" i="3"/>
  <c r="BL790" i="3"/>
  <c r="BT789" i="3"/>
  <c r="BS789" i="3"/>
  <c r="BR789" i="3"/>
  <c r="BQ789" i="3"/>
  <c r="BP789" i="3"/>
  <c r="BO789" i="3"/>
  <c r="BN789" i="3"/>
  <c r="BM789" i="3"/>
  <c r="BL789" i="3"/>
  <c r="BT788" i="3"/>
  <c r="BS788" i="3"/>
  <c r="BR788" i="3"/>
  <c r="BQ788" i="3"/>
  <c r="BP788" i="3"/>
  <c r="BO788" i="3"/>
  <c r="BN788" i="3"/>
  <c r="BM788" i="3"/>
  <c r="BL788" i="3"/>
  <c r="BT787" i="3"/>
  <c r="BS787" i="3"/>
  <c r="BR787" i="3"/>
  <c r="BQ787" i="3"/>
  <c r="BP787" i="3"/>
  <c r="BO787" i="3"/>
  <c r="BN787" i="3"/>
  <c r="BM787" i="3"/>
  <c r="BL787" i="3"/>
  <c r="BT786" i="3"/>
  <c r="BS786" i="3"/>
  <c r="BR786" i="3"/>
  <c r="BQ786" i="3"/>
  <c r="BP786" i="3"/>
  <c r="BO786" i="3"/>
  <c r="BN786" i="3"/>
  <c r="BM786" i="3"/>
  <c r="BL786" i="3"/>
  <c r="BR785" i="3"/>
  <c r="BQ785" i="3"/>
  <c r="BP785" i="3"/>
  <c r="BO785" i="3"/>
  <c r="BN785" i="3"/>
  <c r="BM785" i="3"/>
  <c r="BL785" i="3"/>
  <c r="BR784" i="3"/>
  <c r="BQ784" i="3"/>
  <c r="BP784" i="3"/>
  <c r="BO784" i="3"/>
  <c r="BN784" i="3"/>
  <c r="BM784" i="3"/>
  <c r="BL784" i="3"/>
  <c r="BR783" i="3"/>
  <c r="BQ783" i="3"/>
  <c r="BP783" i="3"/>
  <c r="BO783" i="3"/>
  <c r="BN783" i="3"/>
  <c r="BM783" i="3"/>
  <c r="BL783" i="3"/>
  <c r="BR782" i="3"/>
  <c r="BQ782" i="3"/>
  <c r="BP782" i="3"/>
  <c r="BO782" i="3"/>
  <c r="BN782" i="3"/>
  <c r="BM782" i="3"/>
  <c r="BL782" i="3"/>
  <c r="BT781" i="3"/>
  <c r="BS781" i="3"/>
  <c r="BR781" i="3"/>
  <c r="BQ781" i="3"/>
  <c r="BP781" i="3"/>
  <c r="BO781" i="3"/>
  <c r="BN781" i="3"/>
  <c r="BM781" i="3"/>
  <c r="BL781" i="3"/>
  <c r="BR780" i="3"/>
  <c r="BQ780" i="3"/>
  <c r="BP780" i="3"/>
  <c r="BO780" i="3"/>
  <c r="BN780" i="3"/>
  <c r="BM780" i="3"/>
  <c r="BL780" i="3"/>
  <c r="BR779" i="3"/>
  <c r="BQ779" i="3"/>
  <c r="BP779" i="3"/>
  <c r="BO779" i="3"/>
  <c r="BN779" i="3"/>
  <c r="BM779" i="3"/>
  <c r="BL779" i="3"/>
  <c r="BR778" i="3"/>
  <c r="BQ778" i="3"/>
  <c r="BP778" i="3"/>
  <c r="BO778" i="3"/>
  <c r="BN778" i="3"/>
  <c r="BM778" i="3"/>
  <c r="BL778" i="3"/>
  <c r="BR777" i="3"/>
  <c r="BQ777" i="3"/>
  <c r="BP777" i="3"/>
  <c r="BO777" i="3"/>
  <c r="BN777" i="3"/>
  <c r="BM777" i="3"/>
  <c r="BL777" i="3"/>
  <c r="BR776" i="3"/>
  <c r="BQ776" i="3"/>
  <c r="BP776" i="3"/>
  <c r="BO776" i="3"/>
  <c r="BN776" i="3"/>
  <c r="BM776" i="3"/>
  <c r="BL776" i="3"/>
  <c r="BR775" i="3"/>
  <c r="BQ775" i="3"/>
  <c r="BP775" i="3"/>
  <c r="BO775" i="3"/>
  <c r="BN775" i="3"/>
  <c r="BM775" i="3"/>
  <c r="BL775" i="3"/>
  <c r="BR774" i="3"/>
  <c r="BQ774" i="3"/>
  <c r="BP774" i="3"/>
  <c r="BO774" i="3"/>
  <c r="BN774" i="3"/>
  <c r="BM774" i="3"/>
  <c r="BL774" i="3"/>
  <c r="BR773" i="3"/>
  <c r="BQ773" i="3"/>
  <c r="BP773" i="3"/>
  <c r="BO773" i="3"/>
  <c r="BN773" i="3"/>
  <c r="BM773" i="3"/>
  <c r="BL773" i="3"/>
  <c r="BR772" i="3"/>
  <c r="BQ772" i="3"/>
  <c r="BP772" i="3"/>
  <c r="BO772" i="3"/>
  <c r="BN772" i="3"/>
  <c r="BM772" i="3"/>
  <c r="BL772" i="3"/>
  <c r="BR771" i="3"/>
  <c r="BQ771" i="3"/>
  <c r="BP771" i="3"/>
  <c r="BO771" i="3"/>
  <c r="BN771" i="3"/>
  <c r="BM771" i="3"/>
  <c r="BL771" i="3"/>
  <c r="BR770" i="3"/>
  <c r="BQ770" i="3"/>
  <c r="BP770" i="3"/>
  <c r="BO770" i="3"/>
  <c r="BN770" i="3"/>
  <c r="BM770" i="3"/>
  <c r="BL770" i="3"/>
  <c r="BR769" i="3"/>
  <c r="BQ769" i="3"/>
  <c r="BP769" i="3"/>
  <c r="BO769" i="3"/>
  <c r="BN769" i="3"/>
  <c r="BM769" i="3"/>
  <c r="BL769" i="3"/>
  <c r="BR768" i="3"/>
  <c r="BQ768" i="3"/>
  <c r="BP768" i="3"/>
  <c r="BO768" i="3"/>
  <c r="BN768" i="3"/>
  <c r="BM768" i="3"/>
  <c r="BL768" i="3"/>
  <c r="BR767" i="3"/>
  <c r="BQ767" i="3"/>
  <c r="BP767" i="3"/>
  <c r="BO767" i="3"/>
  <c r="BN767" i="3"/>
  <c r="BM767" i="3"/>
  <c r="BL767" i="3"/>
  <c r="BR766" i="3"/>
  <c r="BQ766" i="3"/>
  <c r="BP766" i="3"/>
  <c r="BO766" i="3"/>
  <c r="BN766" i="3"/>
  <c r="BM766" i="3"/>
  <c r="BL766" i="3"/>
  <c r="BR765" i="3"/>
  <c r="BQ765" i="3"/>
  <c r="BP765" i="3"/>
  <c r="BO765" i="3"/>
  <c r="BN765" i="3"/>
  <c r="BM765" i="3"/>
  <c r="BL765" i="3"/>
  <c r="BR764" i="3"/>
  <c r="BQ764" i="3"/>
  <c r="BP764" i="3"/>
  <c r="BO764" i="3"/>
  <c r="BN764" i="3"/>
  <c r="BM764" i="3"/>
  <c r="BL764" i="3"/>
  <c r="BR763" i="3"/>
  <c r="BQ763" i="3"/>
  <c r="BP763" i="3"/>
  <c r="BO763" i="3"/>
  <c r="BN763" i="3"/>
  <c r="BM763" i="3"/>
  <c r="BL763" i="3"/>
  <c r="BR762" i="3"/>
  <c r="BQ762" i="3"/>
  <c r="BP762" i="3"/>
  <c r="BO762" i="3"/>
  <c r="BN762" i="3"/>
  <c r="BM762" i="3"/>
  <c r="BL762" i="3"/>
  <c r="BR761" i="3"/>
  <c r="BQ761" i="3"/>
  <c r="BP761" i="3"/>
  <c r="BO761" i="3"/>
  <c r="BN761" i="3"/>
  <c r="BM761" i="3"/>
  <c r="BL761" i="3"/>
  <c r="BR760" i="3"/>
  <c r="BQ760" i="3"/>
  <c r="BP760" i="3"/>
  <c r="BO760" i="3"/>
  <c r="BN760" i="3"/>
  <c r="BM760" i="3"/>
  <c r="BL760" i="3"/>
  <c r="BR759" i="3"/>
  <c r="BQ759" i="3"/>
  <c r="BP759" i="3"/>
  <c r="BO759" i="3"/>
  <c r="BN759" i="3"/>
  <c r="BM759" i="3"/>
  <c r="BL759" i="3"/>
  <c r="BR758" i="3"/>
  <c r="BQ758" i="3"/>
  <c r="BP758" i="3"/>
  <c r="BO758" i="3"/>
  <c r="BN758" i="3"/>
  <c r="BM758" i="3"/>
  <c r="BL758" i="3"/>
  <c r="BR757" i="3"/>
  <c r="BQ757" i="3"/>
  <c r="BP757" i="3"/>
  <c r="BO757" i="3"/>
  <c r="BN757" i="3"/>
  <c r="BM757" i="3"/>
  <c r="BL757" i="3"/>
  <c r="BR756" i="3"/>
  <c r="BQ756" i="3"/>
  <c r="BP756" i="3"/>
  <c r="BO756" i="3"/>
  <c r="BN756" i="3"/>
  <c r="BM756" i="3"/>
  <c r="BL756" i="3"/>
  <c r="BR755" i="3"/>
  <c r="BQ755" i="3"/>
  <c r="BP755" i="3"/>
  <c r="BO755" i="3"/>
  <c r="BN755" i="3"/>
  <c r="BM755" i="3"/>
  <c r="BL755" i="3"/>
  <c r="BR754" i="3"/>
  <c r="BQ754" i="3"/>
  <c r="BP754" i="3"/>
  <c r="BO754" i="3"/>
  <c r="BN754" i="3"/>
  <c r="BM754" i="3"/>
  <c r="BL754" i="3"/>
  <c r="BR753" i="3"/>
  <c r="BQ753" i="3"/>
  <c r="BP753" i="3"/>
  <c r="BO753" i="3"/>
  <c r="BN753" i="3"/>
  <c r="BM753" i="3"/>
  <c r="BL753" i="3"/>
  <c r="BR752" i="3"/>
  <c r="BQ752" i="3"/>
  <c r="BP752" i="3"/>
  <c r="BO752" i="3"/>
  <c r="BN752" i="3"/>
  <c r="BM752" i="3"/>
  <c r="BL752" i="3"/>
  <c r="BR751" i="3"/>
  <c r="BQ751" i="3"/>
  <c r="BP751" i="3"/>
  <c r="BO751" i="3"/>
  <c r="BN751" i="3"/>
  <c r="BM751" i="3"/>
  <c r="BL751" i="3"/>
  <c r="BR750" i="3"/>
  <c r="BQ750" i="3"/>
  <c r="BP750" i="3"/>
  <c r="BO750" i="3"/>
  <c r="BN750" i="3"/>
  <c r="BM750" i="3"/>
  <c r="BL750" i="3"/>
  <c r="BR749" i="3"/>
  <c r="BQ749" i="3"/>
  <c r="BP749" i="3"/>
  <c r="BO749" i="3"/>
  <c r="BN749" i="3"/>
  <c r="BM749" i="3"/>
  <c r="BL749" i="3"/>
  <c r="BR748" i="3"/>
  <c r="BQ748" i="3"/>
  <c r="BP748" i="3"/>
  <c r="BO748" i="3"/>
  <c r="BN748" i="3"/>
  <c r="BM748" i="3"/>
  <c r="BL748" i="3"/>
  <c r="BR747" i="3"/>
  <c r="BQ747" i="3"/>
  <c r="BP747" i="3"/>
  <c r="BO747" i="3"/>
  <c r="BN747" i="3"/>
  <c r="BM747" i="3"/>
  <c r="BL747" i="3"/>
  <c r="BR746" i="3"/>
  <c r="BQ746" i="3"/>
  <c r="BP746" i="3"/>
  <c r="BO746" i="3"/>
  <c r="BN746" i="3"/>
  <c r="BM746" i="3"/>
  <c r="BL746" i="3"/>
  <c r="BR745" i="3"/>
  <c r="BQ745" i="3"/>
  <c r="BP745" i="3"/>
  <c r="BO745" i="3"/>
  <c r="BN745" i="3"/>
  <c r="BM745" i="3"/>
  <c r="BL745" i="3"/>
  <c r="BR744" i="3"/>
  <c r="BQ744" i="3"/>
  <c r="BP744" i="3"/>
  <c r="BO744" i="3"/>
  <c r="BN744" i="3"/>
  <c r="BM744" i="3"/>
  <c r="BL744" i="3"/>
  <c r="BR743" i="3"/>
  <c r="BQ743" i="3"/>
  <c r="BP743" i="3"/>
  <c r="BO743" i="3"/>
  <c r="BN743" i="3"/>
  <c r="BM743" i="3"/>
  <c r="BL743" i="3"/>
  <c r="BR742" i="3"/>
  <c r="BQ742" i="3"/>
  <c r="BP742" i="3"/>
  <c r="BO742" i="3"/>
  <c r="BN742" i="3"/>
  <c r="BM742" i="3"/>
  <c r="BL742" i="3"/>
  <c r="BR741" i="3"/>
  <c r="BQ741" i="3"/>
  <c r="BP741" i="3"/>
  <c r="BO741" i="3"/>
  <c r="BN741" i="3"/>
  <c r="BM741" i="3"/>
  <c r="BL741" i="3"/>
  <c r="BR740" i="3"/>
  <c r="BQ740" i="3"/>
  <c r="BP740" i="3"/>
  <c r="BO740" i="3"/>
  <c r="BN740" i="3"/>
  <c r="BM740" i="3"/>
  <c r="BL740" i="3"/>
  <c r="BR739" i="3"/>
  <c r="BQ739" i="3"/>
  <c r="BP739" i="3"/>
  <c r="BO739" i="3"/>
  <c r="BN739" i="3"/>
  <c r="BM739" i="3"/>
  <c r="BL739" i="3"/>
  <c r="BR738" i="3"/>
  <c r="BQ738" i="3"/>
  <c r="BP738" i="3"/>
  <c r="BO738" i="3"/>
  <c r="BN738" i="3"/>
  <c r="BM738" i="3"/>
  <c r="BL738" i="3"/>
  <c r="BR737" i="3"/>
  <c r="BQ737" i="3"/>
  <c r="BP737" i="3"/>
  <c r="BO737" i="3"/>
  <c r="BN737" i="3"/>
  <c r="BM737" i="3"/>
  <c r="BL737" i="3"/>
  <c r="BR736" i="3"/>
  <c r="BQ736" i="3"/>
  <c r="BP736" i="3"/>
  <c r="BO736" i="3"/>
  <c r="BN736" i="3"/>
  <c r="BM736" i="3"/>
  <c r="BL736" i="3"/>
  <c r="BT735" i="3"/>
  <c r="BS735" i="3"/>
  <c r="BR735" i="3"/>
  <c r="BQ735" i="3"/>
  <c r="BP735" i="3"/>
  <c r="BO735" i="3"/>
  <c r="BN735" i="3"/>
  <c r="BM735" i="3"/>
  <c r="BL735" i="3"/>
  <c r="BR734" i="3"/>
  <c r="BQ734" i="3"/>
  <c r="BP734" i="3"/>
  <c r="BO734" i="3"/>
  <c r="BN734" i="3"/>
  <c r="BM734" i="3"/>
  <c r="BL734" i="3"/>
  <c r="BR733" i="3"/>
  <c r="BQ733" i="3"/>
  <c r="BP733" i="3"/>
  <c r="BO733" i="3"/>
  <c r="BN733" i="3"/>
  <c r="BM733" i="3"/>
  <c r="BL733" i="3"/>
  <c r="BR732" i="3"/>
  <c r="BQ732" i="3"/>
  <c r="BP732" i="3"/>
  <c r="BO732" i="3"/>
  <c r="BN732" i="3"/>
  <c r="BM732" i="3"/>
  <c r="BL732" i="3"/>
  <c r="BR731" i="3"/>
  <c r="BQ731" i="3"/>
  <c r="BP731" i="3"/>
  <c r="BO731" i="3"/>
  <c r="BN731" i="3"/>
  <c r="BM731" i="3"/>
  <c r="BL731" i="3"/>
  <c r="BR730" i="3"/>
  <c r="BQ730" i="3"/>
  <c r="BP730" i="3"/>
  <c r="BO730" i="3"/>
  <c r="BN730" i="3"/>
  <c r="BM730" i="3"/>
  <c r="BL730" i="3"/>
  <c r="BR729" i="3"/>
  <c r="BQ729" i="3"/>
  <c r="BP729" i="3"/>
  <c r="BO729" i="3"/>
  <c r="BN729" i="3"/>
  <c r="BM729" i="3"/>
  <c r="BL729" i="3"/>
  <c r="BR728" i="3"/>
  <c r="BQ728" i="3"/>
  <c r="BP728" i="3"/>
  <c r="BO728" i="3"/>
  <c r="BN728" i="3"/>
  <c r="BM728" i="3"/>
  <c r="BL728" i="3"/>
  <c r="BR727" i="3"/>
  <c r="BQ727" i="3"/>
  <c r="BP727" i="3"/>
  <c r="BO727" i="3"/>
  <c r="BN727" i="3"/>
  <c r="BM727" i="3"/>
  <c r="BL727" i="3"/>
  <c r="BR726" i="3"/>
  <c r="BQ726" i="3"/>
  <c r="BP726" i="3"/>
  <c r="BO726" i="3"/>
  <c r="BN726" i="3"/>
  <c r="BM726" i="3"/>
  <c r="BL726" i="3"/>
  <c r="BR725" i="3"/>
  <c r="BQ725" i="3"/>
  <c r="BP725" i="3"/>
  <c r="BO725" i="3"/>
  <c r="BN725" i="3"/>
  <c r="BM725" i="3"/>
  <c r="BL725" i="3"/>
  <c r="BR724" i="3"/>
  <c r="BQ724" i="3"/>
  <c r="BP724" i="3"/>
  <c r="BO724" i="3"/>
  <c r="BN724" i="3"/>
  <c r="BM724" i="3"/>
  <c r="BL724" i="3"/>
  <c r="BR723" i="3"/>
  <c r="BQ723" i="3"/>
  <c r="BP723" i="3"/>
  <c r="BO723" i="3"/>
  <c r="BN723" i="3"/>
  <c r="BM723" i="3"/>
  <c r="BL723" i="3"/>
  <c r="BT722" i="3"/>
  <c r="BS722" i="3"/>
  <c r="BR722" i="3"/>
  <c r="BQ722" i="3"/>
  <c r="BP722" i="3"/>
  <c r="BO722" i="3"/>
  <c r="BN722" i="3"/>
  <c r="BM722" i="3"/>
  <c r="BL722" i="3"/>
  <c r="BR721" i="3"/>
  <c r="BQ721" i="3"/>
  <c r="BP721" i="3"/>
  <c r="BO721" i="3"/>
  <c r="BN721" i="3"/>
  <c r="BM721" i="3"/>
  <c r="BL721" i="3"/>
  <c r="BR720" i="3"/>
  <c r="BQ720" i="3"/>
  <c r="BP720" i="3"/>
  <c r="BO720" i="3"/>
  <c r="BN720" i="3"/>
  <c r="BM720" i="3"/>
  <c r="BL720" i="3"/>
  <c r="BT719" i="3"/>
  <c r="BS719" i="3"/>
  <c r="BR719" i="3"/>
  <c r="BQ719" i="3"/>
  <c r="BP719" i="3"/>
  <c r="BO719" i="3"/>
  <c r="BN719" i="3"/>
  <c r="BM719" i="3"/>
  <c r="BL719" i="3"/>
  <c r="BR718" i="3"/>
  <c r="BQ718" i="3"/>
  <c r="BP718" i="3"/>
  <c r="BO718" i="3"/>
  <c r="BN718" i="3"/>
  <c r="BM718" i="3"/>
  <c r="BL718" i="3"/>
  <c r="BR717" i="3"/>
  <c r="BQ717" i="3"/>
  <c r="BP717" i="3"/>
  <c r="BO717" i="3"/>
  <c r="BN717" i="3"/>
  <c r="BM717" i="3"/>
  <c r="BL717" i="3"/>
  <c r="BR716" i="3"/>
  <c r="BQ716" i="3"/>
  <c r="BP716" i="3"/>
  <c r="BO716" i="3"/>
  <c r="BN716" i="3"/>
  <c r="BM716" i="3"/>
  <c r="BL716" i="3"/>
  <c r="BR715" i="3"/>
  <c r="BQ715" i="3"/>
  <c r="BP715" i="3"/>
  <c r="BO715" i="3"/>
  <c r="BN715" i="3"/>
  <c r="BM715" i="3"/>
  <c r="BL715" i="3"/>
  <c r="BR714" i="3"/>
  <c r="BQ714" i="3"/>
  <c r="BP714" i="3"/>
  <c r="BO714" i="3"/>
  <c r="BN714" i="3"/>
  <c r="BM714" i="3"/>
  <c r="BL714" i="3"/>
  <c r="BR713" i="3"/>
  <c r="BQ713" i="3"/>
  <c r="BP713" i="3"/>
  <c r="BO713" i="3"/>
  <c r="BN713" i="3"/>
  <c r="BM713" i="3"/>
  <c r="BL713" i="3"/>
  <c r="BR712" i="3"/>
  <c r="BQ712" i="3"/>
  <c r="BP712" i="3"/>
  <c r="BO712" i="3"/>
  <c r="BN712" i="3"/>
  <c r="BM712" i="3"/>
  <c r="BL712" i="3"/>
  <c r="BR711" i="3"/>
  <c r="BQ711" i="3"/>
  <c r="BP711" i="3"/>
  <c r="BO711" i="3"/>
  <c r="BN711" i="3"/>
  <c r="BM711" i="3"/>
  <c r="BL711" i="3"/>
  <c r="BR710" i="3"/>
  <c r="BQ710" i="3"/>
  <c r="BP710" i="3"/>
  <c r="BO710" i="3"/>
  <c r="BN710" i="3"/>
  <c r="BM710" i="3"/>
  <c r="BL710" i="3"/>
  <c r="BR709" i="3"/>
  <c r="BQ709" i="3"/>
  <c r="BP709" i="3"/>
  <c r="BO709" i="3"/>
  <c r="BN709" i="3"/>
  <c r="BM709" i="3"/>
  <c r="BL709" i="3"/>
  <c r="BR708" i="3"/>
  <c r="BQ708" i="3"/>
  <c r="BP708" i="3"/>
  <c r="BO708" i="3"/>
  <c r="BN708" i="3"/>
  <c r="BM708" i="3"/>
  <c r="BL708" i="3"/>
  <c r="BR707" i="3"/>
  <c r="BQ707" i="3"/>
  <c r="BP707" i="3"/>
  <c r="BO707" i="3"/>
  <c r="BN707" i="3"/>
  <c r="BM707" i="3"/>
  <c r="BL707" i="3"/>
  <c r="BR706" i="3"/>
  <c r="BQ706" i="3"/>
  <c r="BP706" i="3"/>
  <c r="BO706" i="3"/>
  <c r="BN706" i="3"/>
  <c r="BM706" i="3"/>
  <c r="BL706" i="3"/>
  <c r="BR705" i="3"/>
  <c r="BQ705" i="3"/>
  <c r="BP705" i="3"/>
  <c r="BO705" i="3"/>
  <c r="BN705" i="3"/>
  <c r="BM705" i="3"/>
  <c r="BL705" i="3"/>
  <c r="BR704" i="3"/>
  <c r="BQ704" i="3"/>
  <c r="BP704" i="3"/>
  <c r="BO704" i="3"/>
  <c r="BN704" i="3"/>
  <c r="BM704" i="3"/>
  <c r="BL704" i="3"/>
  <c r="BR703" i="3"/>
  <c r="BQ703" i="3"/>
  <c r="BP703" i="3"/>
  <c r="BO703" i="3"/>
  <c r="BN703" i="3"/>
  <c r="BM703" i="3"/>
  <c r="BL703" i="3"/>
  <c r="BR702" i="3"/>
  <c r="BQ702" i="3"/>
  <c r="BP702" i="3"/>
  <c r="BO702" i="3"/>
  <c r="BN702" i="3"/>
  <c r="BM702" i="3"/>
  <c r="BL702" i="3"/>
  <c r="BR701" i="3"/>
  <c r="BQ701" i="3"/>
  <c r="BP701" i="3"/>
  <c r="BO701" i="3"/>
  <c r="BN701" i="3"/>
  <c r="BM701" i="3"/>
  <c r="BL701" i="3"/>
  <c r="BR700" i="3"/>
  <c r="BQ700" i="3"/>
  <c r="BP700" i="3"/>
  <c r="BO700" i="3"/>
  <c r="BN700" i="3"/>
  <c r="BM700" i="3"/>
  <c r="BL700" i="3"/>
  <c r="BR699" i="3"/>
  <c r="BQ699" i="3"/>
  <c r="BP699" i="3"/>
  <c r="BO699" i="3"/>
  <c r="BN699" i="3"/>
  <c r="BM699" i="3"/>
  <c r="BL699" i="3"/>
  <c r="BR698" i="3"/>
  <c r="BQ698" i="3"/>
  <c r="BP698" i="3"/>
  <c r="BO698" i="3"/>
  <c r="BN698" i="3"/>
  <c r="BM698" i="3"/>
  <c r="BL698" i="3"/>
  <c r="BR697" i="3"/>
  <c r="BQ697" i="3"/>
  <c r="BP697" i="3"/>
  <c r="BO697" i="3"/>
  <c r="BN697" i="3"/>
  <c r="BM697" i="3"/>
  <c r="BL697" i="3"/>
  <c r="BR696" i="3"/>
  <c r="BQ696" i="3"/>
  <c r="BP696" i="3"/>
  <c r="BO696" i="3"/>
  <c r="BN696" i="3"/>
  <c r="BM696" i="3"/>
  <c r="BL696" i="3"/>
  <c r="BR695" i="3"/>
  <c r="BQ695" i="3"/>
  <c r="BP695" i="3"/>
  <c r="BO695" i="3"/>
  <c r="BN695" i="3"/>
  <c r="BM695" i="3"/>
  <c r="BL695" i="3"/>
  <c r="BR694" i="3"/>
  <c r="BQ694" i="3"/>
  <c r="BP694" i="3"/>
  <c r="BO694" i="3"/>
  <c r="BN694" i="3"/>
  <c r="BM694" i="3"/>
  <c r="BL694" i="3"/>
  <c r="BT693" i="3"/>
  <c r="BS693" i="3"/>
  <c r="BR693" i="3"/>
  <c r="BQ693" i="3"/>
  <c r="BP693" i="3"/>
  <c r="BO693" i="3"/>
  <c r="BN693" i="3"/>
  <c r="BM693" i="3"/>
  <c r="BL693" i="3"/>
  <c r="BT692" i="3"/>
  <c r="BS692" i="3"/>
  <c r="BR692" i="3"/>
  <c r="BQ692" i="3"/>
  <c r="BP692" i="3"/>
  <c r="BO692" i="3"/>
  <c r="BN692" i="3"/>
  <c r="BM692" i="3"/>
  <c r="BL692" i="3"/>
  <c r="BR691" i="3"/>
  <c r="BQ691" i="3"/>
  <c r="BP691" i="3"/>
  <c r="BO691" i="3"/>
  <c r="BN691" i="3"/>
  <c r="BM691" i="3"/>
  <c r="BL691" i="3"/>
  <c r="BR690" i="3"/>
  <c r="BQ690" i="3"/>
  <c r="BP690" i="3"/>
  <c r="BO690" i="3"/>
  <c r="BN690" i="3"/>
  <c r="BM690" i="3"/>
  <c r="BL690" i="3"/>
  <c r="BR689" i="3"/>
  <c r="BQ689" i="3"/>
  <c r="BP689" i="3"/>
  <c r="BO689" i="3"/>
  <c r="BN689" i="3"/>
  <c r="BM689" i="3"/>
  <c r="BL689" i="3"/>
  <c r="BR688" i="3"/>
  <c r="BQ688" i="3"/>
  <c r="BP688" i="3"/>
  <c r="BO688" i="3"/>
  <c r="BN688" i="3"/>
  <c r="BM688" i="3"/>
  <c r="BL688" i="3"/>
  <c r="BR687" i="3"/>
  <c r="BQ687" i="3"/>
  <c r="BP687" i="3"/>
  <c r="BO687" i="3"/>
  <c r="BN687" i="3"/>
  <c r="BM687" i="3"/>
  <c r="BL687" i="3"/>
  <c r="BR686" i="3"/>
  <c r="BQ686" i="3"/>
  <c r="BP686" i="3"/>
  <c r="BO686" i="3"/>
  <c r="BN686" i="3"/>
  <c r="BM686" i="3"/>
  <c r="BL686" i="3"/>
  <c r="BR685" i="3"/>
  <c r="BQ685" i="3"/>
  <c r="BP685" i="3"/>
  <c r="BO685" i="3"/>
  <c r="BN685" i="3"/>
  <c r="BM685" i="3"/>
  <c r="BL685" i="3"/>
  <c r="BR684" i="3"/>
  <c r="BQ684" i="3"/>
  <c r="BP684" i="3"/>
  <c r="BO684" i="3"/>
  <c r="BN684" i="3"/>
  <c r="BM684" i="3"/>
  <c r="BL684" i="3"/>
  <c r="BR683" i="3"/>
  <c r="BQ683" i="3"/>
  <c r="BP683" i="3"/>
  <c r="BO683" i="3"/>
  <c r="BN683" i="3"/>
  <c r="BM683" i="3"/>
  <c r="BL683" i="3"/>
  <c r="BR682" i="3"/>
  <c r="BQ682" i="3"/>
  <c r="BP682" i="3"/>
  <c r="BO682" i="3"/>
  <c r="BN682" i="3"/>
  <c r="BM682" i="3"/>
  <c r="BL682" i="3"/>
  <c r="BR681" i="3"/>
  <c r="BQ681" i="3"/>
  <c r="BP681" i="3"/>
  <c r="BO681" i="3"/>
  <c r="BN681" i="3"/>
  <c r="BM681" i="3"/>
  <c r="BL681" i="3"/>
  <c r="BR680" i="3"/>
  <c r="BQ680" i="3"/>
  <c r="BP680" i="3"/>
  <c r="BO680" i="3"/>
  <c r="BN680" i="3"/>
  <c r="BM680" i="3"/>
  <c r="BL680" i="3"/>
  <c r="BR679" i="3"/>
  <c r="BQ679" i="3"/>
  <c r="BP679" i="3"/>
  <c r="BO679" i="3"/>
  <c r="BN679" i="3"/>
  <c r="BM679" i="3"/>
  <c r="BL679" i="3"/>
  <c r="BR678" i="3"/>
  <c r="BQ678" i="3"/>
  <c r="BP678" i="3"/>
  <c r="BO678" i="3"/>
  <c r="BN678" i="3"/>
  <c r="BM678" i="3"/>
  <c r="BL678" i="3"/>
  <c r="BR677" i="3"/>
  <c r="BQ677" i="3"/>
  <c r="BP677" i="3"/>
  <c r="BO677" i="3"/>
  <c r="BN677" i="3"/>
  <c r="BM677" i="3"/>
  <c r="BL677" i="3"/>
  <c r="BR676" i="3"/>
  <c r="BQ676" i="3"/>
  <c r="BP676" i="3"/>
  <c r="BO676" i="3"/>
  <c r="BN676" i="3"/>
  <c r="BM676" i="3"/>
  <c r="BL676" i="3"/>
  <c r="BR675" i="3"/>
  <c r="BQ675" i="3"/>
  <c r="BP675" i="3"/>
  <c r="BO675" i="3"/>
  <c r="BN675" i="3"/>
  <c r="BM675" i="3"/>
  <c r="BL675" i="3"/>
  <c r="BR674" i="3"/>
  <c r="BQ674" i="3"/>
  <c r="BP674" i="3"/>
  <c r="BO674" i="3"/>
  <c r="BN674" i="3"/>
  <c r="BM674" i="3"/>
  <c r="BL674" i="3"/>
  <c r="BR673" i="3"/>
  <c r="BQ673" i="3"/>
  <c r="BP673" i="3"/>
  <c r="BO673" i="3"/>
  <c r="BN673" i="3"/>
  <c r="BM673" i="3"/>
  <c r="BL673" i="3"/>
  <c r="BR672" i="3"/>
  <c r="BQ672" i="3"/>
  <c r="BP672" i="3"/>
  <c r="BO672" i="3"/>
  <c r="BN672" i="3"/>
  <c r="BM672" i="3"/>
  <c r="BL672" i="3"/>
  <c r="BR671" i="3"/>
  <c r="BQ671" i="3"/>
  <c r="BP671" i="3"/>
  <c r="BO671" i="3"/>
  <c r="BN671" i="3"/>
  <c r="BM671" i="3"/>
  <c r="BL671" i="3"/>
  <c r="BR670" i="3"/>
  <c r="BQ670" i="3"/>
  <c r="BP670" i="3"/>
  <c r="BO670" i="3"/>
  <c r="BN670" i="3"/>
  <c r="BM670" i="3"/>
  <c r="BL670" i="3"/>
  <c r="BR669" i="3"/>
  <c r="BQ669" i="3"/>
  <c r="BP669" i="3"/>
  <c r="BO669" i="3"/>
  <c r="BN669" i="3"/>
  <c r="BM669" i="3"/>
  <c r="BL669" i="3"/>
  <c r="BR668" i="3"/>
  <c r="BQ668" i="3"/>
  <c r="BP668" i="3"/>
  <c r="BO668" i="3"/>
  <c r="BN668" i="3"/>
  <c r="BM668" i="3"/>
  <c r="BL668" i="3"/>
  <c r="BR667" i="3"/>
  <c r="BQ667" i="3"/>
  <c r="BP667" i="3"/>
  <c r="BO667" i="3"/>
  <c r="BN667" i="3"/>
  <c r="BM667" i="3"/>
  <c r="BL667" i="3"/>
  <c r="BR666" i="3"/>
  <c r="BQ666" i="3"/>
  <c r="BP666" i="3"/>
  <c r="BO666" i="3"/>
  <c r="BN666" i="3"/>
  <c r="BM666" i="3"/>
  <c r="BL666" i="3"/>
  <c r="BR665" i="3"/>
  <c r="BQ665" i="3"/>
  <c r="BP665" i="3"/>
  <c r="BO665" i="3"/>
  <c r="BN665" i="3"/>
  <c r="BM665" i="3"/>
  <c r="BL665" i="3"/>
  <c r="BR664" i="3"/>
  <c r="BQ664" i="3"/>
  <c r="BP664" i="3"/>
  <c r="BO664" i="3"/>
  <c r="BN664" i="3"/>
  <c r="BM664" i="3"/>
  <c r="BL664" i="3"/>
  <c r="BR663" i="3"/>
  <c r="BQ663" i="3"/>
  <c r="BP663" i="3"/>
  <c r="BO663" i="3"/>
  <c r="BN663" i="3"/>
  <c r="BM663" i="3"/>
  <c r="BL663" i="3"/>
  <c r="BR662" i="3"/>
  <c r="BQ662" i="3"/>
  <c r="BP662" i="3"/>
  <c r="BO662" i="3"/>
  <c r="BN662" i="3"/>
  <c r="BM662" i="3"/>
  <c r="BL662" i="3"/>
  <c r="BR661" i="3"/>
  <c r="BQ661" i="3"/>
  <c r="BP661" i="3"/>
  <c r="BO661" i="3"/>
  <c r="BN661" i="3"/>
  <c r="BM661" i="3"/>
  <c r="BL661" i="3"/>
  <c r="BR660" i="3"/>
  <c r="BQ660" i="3"/>
  <c r="BP660" i="3"/>
  <c r="BO660" i="3"/>
  <c r="BN660" i="3"/>
  <c r="BM660" i="3"/>
  <c r="BL660" i="3"/>
  <c r="BR659" i="3"/>
  <c r="BQ659" i="3"/>
  <c r="BP659" i="3"/>
  <c r="BO659" i="3"/>
  <c r="BN659" i="3"/>
  <c r="BM659" i="3"/>
  <c r="BL659" i="3"/>
  <c r="BR658" i="3"/>
  <c r="BQ658" i="3"/>
  <c r="BP658" i="3"/>
  <c r="BO658" i="3"/>
  <c r="BN658" i="3"/>
  <c r="BM658" i="3"/>
  <c r="BL658" i="3"/>
  <c r="BR657" i="3"/>
  <c r="BQ657" i="3"/>
  <c r="BP657" i="3"/>
  <c r="BO657" i="3"/>
  <c r="BN657" i="3"/>
  <c r="BM657" i="3"/>
  <c r="BL657" i="3"/>
  <c r="BR656" i="3"/>
  <c r="BQ656" i="3"/>
  <c r="BP656" i="3"/>
  <c r="BO656" i="3"/>
  <c r="BN656" i="3"/>
  <c r="BM656" i="3"/>
  <c r="BL656" i="3"/>
  <c r="BR655" i="3"/>
  <c r="BQ655" i="3"/>
  <c r="BP655" i="3"/>
  <c r="BO655" i="3"/>
  <c r="BN655" i="3"/>
  <c r="BM655" i="3"/>
  <c r="BL655" i="3"/>
  <c r="BR654" i="3"/>
  <c r="BQ654" i="3"/>
  <c r="BP654" i="3"/>
  <c r="BO654" i="3"/>
  <c r="BN654" i="3"/>
  <c r="BM654" i="3"/>
  <c r="BL654" i="3"/>
  <c r="BR653" i="3"/>
  <c r="BQ653" i="3"/>
  <c r="BP653" i="3"/>
  <c r="BO653" i="3"/>
  <c r="BN653" i="3"/>
  <c r="BM653" i="3"/>
  <c r="BL653" i="3"/>
  <c r="BR652" i="3"/>
  <c r="BQ652" i="3"/>
  <c r="BP652" i="3"/>
  <c r="BO652" i="3"/>
  <c r="BN652" i="3"/>
  <c r="BM652" i="3"/>
  <c r="BL652" i="3"/>
  <c r="BR651" i="3"/>
  <c r="BQ651" i="3"/>
  <c r="BP651" i="3"/>
  <c r="BO651" i="3"/>
  <c r="BN651" i="3"/>
  <c r="BM651" i="3"/>
  <c r="BL651" i="3"/>
  <c r="BR650" i="3"/>
  <c r="BQ650" i="3"/>
  <c r="BP650" i="3"/>
  <c r="BO650" i="3"/>
  <c r="BN650" i="3"/>
  <c r="BM650" i="3"/>
  <c r="BL650" i="3"/>
  <c r="BR649" i="3"/>
  <c r="BQ649" i="3"/>
  <c r="BP649" i="3"/>
  <c r="BO649" i="3"/>
  <c r="BN649" i="3"/>
  <c r="BM649" i="3"/>
  <c r="BL649" i="3"/>
  <c r="BR648" i="3"/>
  <c r="BQ648" i="3"/>
  <c r="BP648" i="3"/>
  <c r="BO648" i="3"/>
  <c r="BN648" i="3"/>
  <c r="BM648" i="3"/>
  <c r="BL648" i="3"/>
  <c r="BR647" i="3"/>
  <c r="BQ647" i="3"/>
  <c r="BP647" i="3"/>
  <c r="BO647" i="3"/>
  <c r="BN647" i="3"/>
  <c r="BM647" i="3"/>
  <c r="BL647" i="3"/>
  <c r="BR646" i="3"/>
  <c r="BQ646" i="3"/>
  <c r="BP646" i="3"/>
  <c r="BO646" i="3"/>
  <c r="BN646" i="3"/>
  <c r="BM646" i="3"/>
  <c r="BL646" i="3"/>
  <c r="BR645" i="3"/>
  <c r="BQ645" i="3"/>
  <c r="BP645" i="3"/>
  <c r="BO645" i="3"/>
  <c r="BN645" i="3"/>
  <c r="BM645" i="3"/>
  <c r="BL645" i="3"/>
  <c r="BR644" i="3"/>
  <c r="BQ644" i="3"/>
  <c r="BP644" i="3"/>
  <c r="BO644" i="3"/>
  <c r="BN644" i="3"/>
  <c r="BM644" i="3"/>
  <c r="BL644" i="3"/>
  <c r="BR643" i="3"/>
  <c r="BQ643" i="3"/>
  <c r="BP643" i="3"/>
  <c r="BO643" i="3"/>
  <c r="BN643" i="3"/>
  <c r="BM643" i="3"/>
  <c r="BL643" i="3"/>
  <c r="BR642" i="3"/>
  <c r="BQ642" i="3"/>
  <c r="BP642" i="3"/>
  <c r="BO642" i="3"/>
  <c r="BN642" i="3"/>
  <c r="BM642" i="3"/>
  <c r="BL642" i="3"/>
  <c r="BR641" i="3"/>
  <c r="BQ641" i="3"/>
  <c r="BP641" i="3"/>
  <c r="BO641" i="3"/>
  <c r="BN641" i="3"/>
  <c r="BM641" i="3"/>
  <c r="BL641" i="3"/>
  <c r="BR640" i="3"/>
  <c r="BQ640" i="3"/>
  <c r="BP640" i="3"/>
  <c r="BO640" i="3"/>
  <c r="BN640" i="3"/>
  <c r="BM640" i="3"/>
  <c r="BL640" i="3"/>
  <c r="BR639" i="3"/>
  <c r="BQ639" i="3"/>
  <c r="BP639" i="3"/>
  <c r="BO639" i="3"/>
  <c r="BN639" i="3"/>
  <c r="BM639" i="3"/>
  <c r="BL639" i="3"/>
  <c r="BR638" i="3"/>
  <c r="BQ638" i="3"/>
  <c r="BP638" i="3"/>
  <c r="BO638" i="3"/>
  <c r="BN638" i="3"/>
  <c r="BM638" i="3"/>
  <c r="BL638" i="3"/>
  <c r="BR637" i="3"/>
  <c r="BQ637" i="3"/>
  <c r="BP637" i="3"/>
  <c r="BO637" i="3"/>
  <c r="BN637" i="3"/>
  <c r="BM637" i="3"/>
  <c r="BL637" i="3"/>
  <c r="BR636" i="3"/>
  <c r="BQ636" i="3"/>
  <c r="BP636" i="3"/>
  <c r="BO636" i="3"/>
  <c r="BN636" i="3"/>
  <c r="BM636" i="3"/>
  <c r="BL636" i="3"/>
  <c r="BR635" i="3"/>
  <c r="BQ635" i="3"/>
  <c r="BP635" i="3"/>
  <c r="BO635" i="3"/>
  <c r="BN635" i="3"/>
  <c r="BM635" i="3"/>
  <c r="BL635" i="3"/>
  <c r="BR634" i="3"/>
  <c r="BQ634" i="3"/>
  <c r="BP634" i="3"/>
  <c r="BO634" i="3"/>
  <c r="BN634" i="3"/>
  <c r="BM634" i="3"/>
  <c r="BL634" i="3"/>
  <c r="BR633" i="3"/>
  <c r="BQ633" i="3"/>
  <c r="BP633" i="3"/>
  <c r="BO633" i="3"/>
  <c r="BN633" i="3"/>
  <c r="BM633" i="3"/>
  <c r="BL633" i="3"/>
  <c r="BR632" i="3"/>
  <c r="BQ632" i="3"/>
  <c r="BP632" i="3"/>
  <c r="BO632" i="3"/>
  <c r="BN632" i="3"/>
  <c r="BM632" i="3"/>
  <c r="BL632" i="3"/>
  <c r="BR631" i="3"/>
  <c r="BQ631" i="3"/>
  <c r="BP631" i="3"/>
  <c r="BO631" i="3"/>
  <c r="BN631" i="3"/>
  <c r="BM631" i="3"/>
  <c r="BL631" i="3"/>
  <c r="BR630" i="3"/>
  <c r="BQ630" i="3"/>
  <c r="BP630" i="3"/>
  <c r="BO630" i="3"/>
  <c r="BN630" i="3"/>
  <c r="BM630" i="3"/>
  <c r="BL630" i="3"/>
  <c r="BR629" i="3"/>
  <c r="BQ629" i="3"/>
  <c r="BP629" i="3"/>
  <c r="BO629" i="3"/>
  <c r="BN629" i="3"/>
  <c r="BM629" i="3"/>
  <c r="BL629" i="3"/>
  <c r="BR628" i="3"/>
  <c r="BQ628" i="3"/>
  <c r="BP628" i="3"/>
  <c r="BO628" i="3"/>
  <c r="BN628" i="3"/>
  <c r="BM628" i="3"/>
  <c r="BL628" i="3"/>
  <c r="BR627" i="3"/>
  <c r="BQ627" i="3"/>
  <c r="BP627" i="3"/>
  <c r="BO627" i="3"/>
  <c r="BN627" i="3"/>
  <c r="BM627" i="3"/>
  <c r="BL627" i="3"/>
  <c r="BR626" i="3"/>
  <c r="BQ626" i="3"/>
  <c r="BP626" i="3"/>
  <c r="BO626" i="3"/>
  <c r="BN626" i="3"/>
  <c r="BM626" i="3"/>
  <c r="BL626" i="3"/>
  <c r="BR625" i="3"/>
  <c r="BQ625" i="3"/>
  <c r="BP625" i="3"/>
  <c r="BO625" i="3"/>
  <c r="BN625" i="3"/>
  <c r="BM625" i="3"/>
  <c r="BL625" i="3"/>
  <c r="BR624" i="3"/>
  <c r="BQ624" i="3"/>
  <c r="BP624" i="3"/>
  <c r="BO624" i="3"/>
  <c r="BN624" i="3"/>
  <c r="BM624" i="3"/>
  <c r="BL624" i="3"/>
  <c r="BR623" i="3"/>
  <c r="BQ623" i="3"/>
  <c r="BP623" i="3"/>
  <c r="BO623" i="3"/>
  <c r="BN623" i="3"/>
  <c r="BM623" i="3"/>
  <c r="BL623" i="3"/>
  <c r="BR622" i="3"/>
  <c r="BQ622" i="3"/>
  <c r="BP622" i="3"/>
  <c r="BO622" i="3"/>
  <c r="BN622" i="3"/>
  <c r="BM622" i="3"/>
  <c r="BL622" i="3"/>
  <c r="BR621" i="3"/>
  <c r="BQ621" i="3"/>
  <c r="BP621" i="3"/>
  <c r="BO621" i="3"/>
  <c r="BN621" i="3"/>
  <c r="BM621" i="3"/>
  <c r="BL621" i="3"/>
  <c r="BR620" i="3"/>
  <c r="BQ620" i="3"/>
  <c r="BP620" i="3"/>
  <c r="BO620" i="3"/>
  <c r="BN620" i="3"/>
  <c r="BM620" i="3"/>
  <c r="BL620" i="3"/>
  <c r="BR619" i="3"/>
  <c r="BQ619" i="3"/>
  <c r="BP619" i="3"/>
  <c r="BO619" i="3"/>
  <c r="BN619" i="3"/>
  <c r="BM619" i="3"/>
  <c r="BL619" i="3"/>
  <c r="BR618" i="3"/>
  <c r="BQ618" i="3"/>
  <c r="BP618" i="3"/>
  <c r="BO618" i="3"/>
  <c r="BN618" i="3"/>
  <c r="BM618" i="3"/>
  <c r="BL618" i="3"/>
  <c r="BR617" i="3"/>
  <c r="BQ617" i="3"/>
  <c r="BP617" i="3"/>
  <c r="BO617" i="3"/>
  <c r="BN617" i="3"/>
  <c r="BM617" i="3"/>
  <c r="BL617" i="3"/>
  <c r="BR616" i="3"/>
  <c r="BQ616" i="3"/>
  <c r="BP616" i="3"/>
  <c r="BO616" i="3"/>
  <c r="BN616" i="3"/>
  <c r="BM616" i="3"/>
  <c r="BL616" i="3"/>
  <c r="BR615" i="3"/>
  <c r="BQ615" i="3"/>
  <c r="BP615" i="3"/>
  <c r="BO615" i="3"/>
  <c r="BN615" i="3"/>
  <c r="BM615" i="3"/>
  <c r="BL615" i="3"/>
  <c r="BR614" i="3"/>
  <c r="BQ614" i="3"/>
  <c r="BP614" i="3"/>
  <c r="BO614" i="3"/>
  <c r="BN614" i="3"/>
  <c r="BM614" i="3"/>
  <c r="BL614" i="3"/>
  <c r="BR613" i="3"/>
  <c r="BQ613" i="3"/>
  <c r="BP613" i="3"/>
  <c r="BO613" i="3"/>
  <c r="BN613" i="3"/>
  <c r="BM613" i="3"/>
  <c r="BL613" i="3"/>
  <c r="BR612" i="3"/>
  <c r="BQ612" i="3"/>
  <c r="BP612" i="3"/>
  <c r="BO612" i="3"/>
  <c r="BN612" i="3"/>
  <c r="BM612" i="3"/>
  <c r="BL612" i="3"/>
  <c r="BR611" i="3"/>
  <c r="BQ611" i="3"/>
  <c r="BP611" i="3"/>
  <c r="BO611" i="3"/>
  <c r="BN611" i="3"/>
  <c r="BM611" i="3"/>
  <c r="BL611" i="3"/>
  <c r="BR610" i="3"/>
  <c r="BQ610" i="3"/>
  <c r="BP610" i="3"/>
  <c r="BO610" i="3"/>
  <c r="BN610" i="3"/>
  <c r="BM610" i="3"/>
  <c r="BL610" i="3"/>
  <c r="BR609" i="3"/>
  <c r="BQ609" i="3"/>
  <c r="BP609" i="3"/>
  <c r="BO609" i="3"/>
  <c r="BN609" i="3"/>
  <c r="BM609" i="3"/>
  <c r="BL609" i="3"/>
  <c r="BR608" i="3"/>
  <c r="BQ608" i="3"/>
  <c r="BP608" i="3"/>
  <c r="BO608" i="3"/>
  <c r="BN608" i="3"/>
  <c r="BM608" i="3"/>
  <c r="BL608" i="3"/>
  <c r="BR607" i="3"/>
  <c r="BQ607" i="3"/>
  <c r="BP607" i="3"/>
  <c r="BO607" i="3"/>
  <c r="BN607" i="3"/>
  <c r="BM607" i="3"/>
  <c r="BL607" i="3"/>
  <c r="BR606" i="3"/>
  <c r="BQ606" i="3"/>
  <c r="BP606" i="3"/>
  <c r="BO606" i="3"/>
  <c r="BN606" i="3"/>
  <c r="BM606" i="3"/>
  <c r="BL606" i="3"/>
  <c r="BR605" i="3"/>
  <c r="BQ605" i="3"/>
  <c r="BP605" i="3"/>
  <c r="BO605" i="3"/>
  <c r="BN605" i="3"/>
  <c r="BM605" i="3"/>
  <c r="BL605" i="3"/>
  <c r="BR604" i="3"/>
  <c r="BQ604" i="3"/>
  <c r="BP604" i="3"/>
  <c r="BO604" i="3"/>
  <c r="BN604" i="3"/>
  <c r="BM604" i="3"/>
  <c r="BL604" i="3"/>
  <c r="BR603" i="3"/>
  <c r="BQ603" i="3"/>
  <c r="BP603" i="3"/>
  <c r="BO603" i="3"/>
  <c r="BN603" i="3"/>
  <c r="BM603" i="3"/>
  <c r="BL603" i="3"/>
  <c r="BR602" i="3"/>
  <c r="BQ602" i="3"/>
  <c r="BP602" i="3"/>
  <c r="BO602" i="3"/>
  <c r="BN602" i="3"/>
  <c r="BM602" i="3"/>
  <c r="BL602" i="3"/>
  <c r="BR601" i="3"/>
  <c r="BQ601" i="3"/>
  <c r="BP601" i="3"/>
  <c r="BO601" i="3"/>
  <c r="BN601" i="3"/>
  <c r="BM601" i="3"/>
  <c r="BL601" i="3"/>
  <c r="BR600" i="3"/>
  <c r="BQ600" i="3"/>
  <c r="BP600" i="3"/>
  <c r="BO600" i="3"/>
  <c r="BN600" i="3"/>
  <c r="BM600" i="3"/>
  <c r="BL600" i="3"/>
  <c r="BR599" i="3"/>
  <c r="BQ599" i="3"/>
  <c r="BP599" i="3"/>
  <c r="BO599" i="3"/>
  <c r="BN599" i="3"/>
  <c r="BM599" i="3"/>
  <c r="BL599" i="3"/>
  <c r="BR598" i="3"/>
  <c r="BQ598" i="3"/>
  <c r="BP598" i="3"/>
  <c r="BO598" i="3"/>
  <c r="BN598" i="3"/>
  <c r="BM598" i="3"/>
  <c r="BL598" i="3"/>
  <c r="BR597" i="3"/>
  <c r="BQ597" i="3"/>
  <c r="BP597" i="3"/>
  <c r="BO597" i="3"/>
  <c r="BN597" i="3"/>
  <c r="BM597" i="3"/>
  <c r="BL597" i="3"/>
  <c r="BR596" i="3"/>
  <c r="BQ596" i="3"/>
  <c r="BP596" i="3"/>
  <c r="BO596" i="3"/>
  <c r="BN596" i="3"/>
  <c r="BM596" i="3"/>
  <c r="BL596" i="3"/>
  <c r="BR595" i="3"/>
  <c r="BQ595" i="3"/>
  <c r="BP595" i="3"/>
  <c r="BO595" i="3"/>
  <c r="BN595" i="3"/>
  <c r="BM595" i="3"/>
  <c r="BL595" i="3"/>
  <c r="BR594" i="3"/>
  <c r="BQ594" i="3"/>
  <c r="BP594" i="3"/>
  <c r="BO594" i="3"/>
  <c r="BN594" i="3"/>
  <c r="BM594" i="3"/>
  <c r="BL594" i="3"/>
  <c r="BR593" i="3"/>
  <c r="BQ593" i="3"/>
  <c r="BP593" i="3"/>
  <c r="BO593" i="3"/>
  <c r="BN593" i="3"/>
  <c r="BM593" i="3"/>
  <c r="BL593" i="3"/>
  <c r="BR592" i="3"/>
  <c r="BQ592" i="3"/>
  <c r="BP592" i="3"/>
  <c r="BO592" i="3"/>
  <c r="BN592" i="3"/>
  <c r="BM592" i="3"/>
  <c r="BL592" i="3"/>
  <c r="BR591" i="3"/>
  <c r="BQ591" i="3"/>
  <c r="BP591" i="3"/>
  <c r="BO591" i="3"/>
  <c r="BN591" i="3"/>
  <c r="BM591" i="3"/>
  <c r="BL591" i="3"/>
  <c r="BR590" i="3"/>
  <c r="BQ590" i="3"/>
  <c r="BP590" i="3"/>
  <c r="BO590" i="3"/>
  <c r="BN590" i="3"/>
  <c r="BM590" i="3"/>
  <c r="BL590" i="3"/>
  <c r="BT589" i="3"/>
  <c r="BS589" i="3"/>
  <c r="BR589" i="3"/>
  <c r="BQ589" i="3"/>
  <c r="BP589" i="3"/>
  <c r="BO589" i="3"/>
  <c r="BN589" i="3"/>
  <c r="BM589" i="3"/>
  <c r="BL589" i="3"/>
  <c r="BR588" i="3"/>
  <c r="BQ588" i="3"/>
  <c r="BP588" i="3"/>
  <c r="BO588" i="3"/>
  <c r="BN588" i="3"/>
  <c r="BM588" i="3"/>
  <c r="BL588" i="3"/>
  <c r="BR587" i="3"/>
  <c r="BQ587" i="3"/>
  <c r="BP587" i="3"/>
  <c r="BO587" i="3"/>
  <c r="BN587" i="3"/>
  <c r="BM587" i="3"/>
  <c r="BL587" i="3"/>
  <c r="BR586" i="3"/>
  <c r="BQ586" i="3"/>
  <c r="BP586" i="3"/>
  <c r="BO586" i="3"/>
  <c r="BN586" i="3"/>
  <c r="BM586" i="3"/>
  <c r="BL586" i="3"/>
  <c r="BR585" i="3"/>
  <c r="BQ585" i="3"/>
  <c r="BP585" i="3"/>
  <c r="BO585" i="3"/>
  <c r="BN585" i="3"/>
  <c r="BM585" i="3"/>
  <c r="BL585" i="3"/>
  <c r="BR584" i="3"/>
  <c r="BQ584" i="3"/>
  <c r="BP584" i="3"/>
  <c r="BO584" i="3"/>
  <c r="BN584" i="3"/>
  <c r="BM584" i="3"/>
  <c r="BL584" i="3"/>
  <c r="BR583" i="3"/>
  <c r="BQ583" i="3"/>
  <c r="BP583" i="3"/>
  <c r="BO583" i="3"/>
  <c r="BN583" i="3"/>
  <c r="BM583" i="3"/>
  <c r="BL583" i="3"/>
  <c r="BR582" i="3"/>
  <c r="BQ582" i="3"/>
  <c r="BP582" i="3"/>
  <c r="BO582" i="3"/>
  <c r="BN582" i="3"/>
  <c r="BM582" i="3"/>
  <c r="BL582" i="3"/>
  <c r="BR581" i="3"/>
  <c r="BQ581" i="3"/>
  <c r="BP581" i="3"/>
  <c r="BO581" i="3"/>
  <c r="BN581" i="3"/>
  <c r="BM581" i="3"/>
  <c r="BL581" i="3"/>
  <c r="BR580" i="3"/>
  <c r="BQ580" i="3"/>
  <c r="BP580" i="3"/>
  <c r="BO580" i="3"/>
  <c r="BN580" i="3"/>
  <c r="BM580" i="3"/>
  <c r="BL580" i="3"/>
  <c r="BR579" i="3"/>
  <c r="BQ579" i="3"/>
  <c r="BP579" i="3"/>
  <c r="BO579" i="3"/>
  <c r="BN579" i="3"/>
  <c r="BM579" i="3"/>
  <c r="BL579" i="3"/>
  <c r="BR578" i="3"/>
  <c r="BQ578" i="3"/>
  <c r="BP578" i="3"/>
  <c r="BO578" i="3"/>
  <c r="BN578" i="3"/>
  <c r="BM578" i="3"/>
  <c r="BL578" i="3"/>
  <c r="BR577" i="3"/>
  <c r="BQ577" i="3"/>
  <c r="BP577" i="3"/>
  <c r="BO577" i="3"/>
  <c r="BN577" i="3"/>
  <c r="BM577" i="3"/>
  <c r="BL577" i="3"/>
  <c r="BR576" i="3"/>
  <c r="BQ576" i="3"/>
  <c r="BP576" i="3"/>
  <c r="BO576" i="3"/>
  <c r="BN576" i="3"/>
  <c r="BM576" i="3"/>
  <c r="BL576" i="3"/>
  <c r="BR575" i="3"/>
  <c r="BQ575" i="3"/>
  <c r="BP575" i="3"/>
  <c r="BO575" i="3"/>
  <c r="BN575" i="3"/>
  <c r="BM575" i="3"/>
  <c r="BL575" i="3"/>
  <c r="BR574" i="3"/>
  <c r="BQ574" i="3"/>
  <c r="BP574" i="3"/>
  <c r="BO574" i="3"/>
  <c r="BN574" i="3"/>
  <c r="BM574" i="3"/>
  <c r="BL574" i="3"/>
  <c r="BR573" i="3"/>
  <c r="BQ573" i="3"/>
  <c r="BP573" i="3"/>
  <c r="BO573" i="3"/>
  <c r="BN573" i="3"/>
  <c r="BM573" i="3"/>
  <c r="BL573" i="3"/>
  <c r="BR572" i="3"/>
  <c r="BQ572" i="3"/>
  <c r="BP572" i="3"/>
  <c r="BO572" i="3"/>
  <c r="BN572" i="3"/>
  <c r="BM572" i="3"/>
  <c r="BL572" i="3"/>
  <c r="BR571" i="3"/>
  <c r="BQ571" i="3"/>
  <c r="BP571" i="3"/>
  <c r="BO571" i="3"/>
  <c r="BN571" i="3"/>
  <c r="BM571" i="3"/>
  <c r="BL571" i="3"/>
  <c r="BR570" i="3"/>
  <c r="BQ570" i="3"/>
  <c r="BP570" i="3"/>
  <c r="BO570" i="3"/>
  <c r="BN570" i="3"/>
  <c r="BM570" i="3"/>
  <c r="BL570" i="3"/>
  <c r="BR569" i="3"/>
  <c r="BQ569" i="3"/>
  <c r="BP569" i="3"/>
  <c r="BO569" i="3"/>
  <c r="BN569" i="3"/>
  <c r="BM569" i="3"/>
  <c r="BL569" i="3"/>
  <c r="BR568" i="3"/>
  <c r="BQ568" i="3"/>
  <c r="BP568" i="3"/>
  <c r="BO568" i="3"/>
  <c r="BN568" i="3"/>
  <c r="BM568" i="3"/>
  <c r="BL568" i="3"/>
  <c r="BR567" i="3"/>
  <c r="BQ567" i="3"/>
  <c r="BP567" i="3"/>
  <c r="BO567" i="3"/>
  <c r="BN567" i="3"/>
  <c r="BM567" i="3"/>
  <c r="BL567" i="3"/>
  <c r="BR566" i="3"/>
  <c r="BQ566" i="3"/>
  <c r="BP566" i="3"/>
  <c r="BO566" i="3"/>
  <c r="BN566" i="3"/>
  <c r="BM566" i="3"/>
  <c r="BL566" i="3"/>
  <c r="BR565" i="3"/>
  <c r="BQ565" i="3"/>
  <c r="BP565" i="3"/>
  <c r="BO565" i="3"/>
  <c r="BN565" i="3"/>
  <c r="BM565" i="3"/>
  <c r="BL565" i="3"/>
  <c r="BR564" i="3"/>
  <c r="BQ564" i="3"/>
  <c r="BP564" i="3"/>
  <c r="BO564" i="3"/>
  <c r="BN564" i="3"/>
  <c r="BM564" i="3"/>
  <c r="BL564" i="3"/>
  <c r="BR563" i="3"/>
  <c r="BQ563" i="3"/>
  <c r="BP563" i="3"/>
  <c r="BO563" i="3"/>
  <c r="BN563" i="3"/>
  <c r="BM563" i="3"/>
  <c r="BL563" i="3"/>
  <c r="BR562" i="3"/>
  <c r="BQ562" i="3"/>
  <c r="BP562" i="3"/>
  <c r="BO562" i="3"/>
  <c r="BN562" i="3"/>
  <c r="BM562" i="3"/>
  <c r="BL562" i="3"/>
  <c r="BR561" i="3"/>
  <c r="BQ561" i="3"/>
  <c r="BP561" i="3"/>
  <c r="BO561" i="3"/>
  <c r="BN561" i="3"/>
  <c r="BM561" i="3"/>
  <c r="BL561" i="3"/>
  <c r="BR560" i="3"/>
  <c r="BQ560" i="3"/>
  <c r="BP560" i="3"/>
  <c r="BO560" i="3"/>
  <c r="BN560" i="3"/>
  <c r="BM560" i="3"/>
  <c r="BL560" i="3"/>
  <c r="BT559" i="3"/>
  <c r="BS559" i="3"/>
  <c r="BR559" i="3"/>
  <c r="BQ559" i="3"/>
  <c r="BP559" i="3"/>
  <c r="BO559" i="3"/>
  <c r="BN559" i="3"/>
  <c r="BM559" i="3"/>
  <c r="BL559" i="3"/>
  <c r="BR558" i="3"/>
  <c r="BQ558" i="3"/>
  <c r="BP558" i="3"/>
  <c r="BO558" i="3"/>
  <c r="BN558" i="3"/>
  <c r="BM558" i="3"/>
  <c r="BL558" i="3"/>
  <c r="BR557" i="3"/>
  <c r="BQ557" i="3"/>
  <c r="BP557" i="3"/>
  <c r="BO557" i="3"/>
  <c r="BN557" i="3"/>
  <c r="BM557" i="3"/>
  <c r="BL557" i="3"/>
  <c r="BT556" i="3"/>
  <c r="BS556" i="3"/>
  <c r="BR556" i="3"/>
  <c r="BQ556" i="3"/>
  <c r="BP556" i="3"/>
  <c r="BO556" i="3"/>
  <c r="BN556" i="3"/>
  <c r="BM556" i="3"/>
  <c r="BL556" i="3"/>
  <c r="BR555" i="3"/>
  <c r="BQ555" i="3"/>
  <c r="BP555" i="3"/>
  <c r="BO555" i="3"/>
  <c r="BN555" i="3"/>
  <c r="BM555" i="3"/>
  <c r="BL555" i="3"/>
  <c r="BR554" i="3"/>
  <c r="BQ554" i="3"/>
  <c r="BP554" i="3"/>
  <c r="BO554" i="3"/>
  <c r="BN554" i="3"/>
  <c r="BM554" i="3"/>
  <c r="BL554" i="3"/>
  <c r="BR553" i="3"/>
  <c r="BQ553" i="3"/>
  <c r="BP553" i="3"/>
  <c r="BO553" i="3"/>
  <c r="BN553" i="3"/>
  <c r="BM553" i="3"/>
  <c r="BL553" i="3"/>
  <c r="BR552" i="3"/>
  <c r="BQ552" i="3"/>
  <c r="BP552" i="3"/>
  <c r="BO552" i="3"/>
  <c r="BN552" i="3"/>
  <c r="BM552" i="3"/>
  <c r="BL552" i="3"/>
  <c r="BR551" i="3"/>
  <c r="BQ551" i="3"/>
  <c r="BP551" i="3"/>
  <c r="BO551" i="3"/>
  <c r="BN551" i="3"/>
  <c r="BM551" i="3"/>
  <c r="BL551" i="3"/>
  <c r="BR550" i="3"/>
  <c r="BQ550" i="3"/>
  <c r="BP550" i="3"/>
  <c r="BO550" i="3"/>
  <c r="BN550" i="3"/>
  <c r="BM550" i="3"/>
  <c r="BL550" i="3"/>
  <c r="BR549" i="3"/>
  <c r="BQ549" i="3"/>
  <c r="BP549" i="3"/>
  <c r="BO549" i="3"/>
  <c r="BN549" i="3"/>
  <c r="BM549" i="3"/>
  <c r="BL549" i="3"/>
  <c r="BR548" i="3"/>
  <c r="BQ548" i="3"/>
  <c r="BP548" i="3"/>
  <c r="BO548" i="3"/>
  <c r="BN548" i="3"/>
  <c r="BM548" i="3"/>
  <c r="BL548" i="3"/>
  <c r="BR547" i="3"/>
  <c r="BQ547" i="3"/>
  <c r="BP547" i="3"/>
  <c r="BO547" i="3"/>
  <c r="BN547" i="3"/>
  <c r="BM547" i="3"/>
  <c r="BL547" i="3"/>
  <c r="BR546" i="3"/>
  <c r="BQ546" i="3"/>
  <c r="BP546" i="3"/>
  <c r="BO546" i="3"/>
  <c r="BN546" i="3"/>
  <c r="BM546" i="3"/>
  <c r="BL546" i="3"/>
  <c r="BR545" i="3"/>
  <c r="BQ545" i="3"/>
  <c r="BP545" i="3"/>
  <c r="BO545" i="3"/>
  <c r="BN545" i="3"/>
  <c r="BM545" i="3"/>
  <c r="BL545" i="3"/>
  <c r="BR544" i="3"/>
  <c r="BQ544" i="3"/>
  <c r="BP544" i="3"/>
  <c r="BO544" i="3"/>
  <c r="BN544" i="3"/>
  <c r="BM544" i="3"/>
  <c r="BL544" i="3"/>
  <c r="BR543" i="3"/>
  <c r="BQ543" i="3"/>
  <c r="BP543" i="3"/>
  <c r="BO543" i="3"/>
  <c r="BN543" i="3"/>
  <c r="BM543" i="3"/>
  <c r="BL543" i="3"/>
  <c r="BR542" i="3"/>
  <c r="BQ542" i="3"/>
  <c r="BP542" i="3"/>
  <c r="BO542" i="3"/>
  <c r="BN542" i="3"/>
  <c r="BM542" i="3"/>
  <c r="BL542" i="3"/>
  <c r="BR541" i="3"/>
  <c r="BQ541" i="3"/>
  <c r="BP541" i="3"/>
  <c r="BO541" i="3"/>
  <c r="BN541" i="3"/>
  <c r="BM541" i="3"/>
  <c r="BL541" i="3"/>
  <c r="BR540" i="3"/>
  <c r="BQ540" i="3"/>
  <c r="BP540" i="3"/>
  <c r="BO540" i="3"/>
  <c r="BN540" i="3"/>
  <c r="BM540" i="3"/>
  <c r="BL540" i="3"/>
  <c r="BR539" i="3"/>
  <c r="BQ539" i="3"/>
  <c r="BP539" i="3"/>
  <c r="BO539" i="3"/>
  <c r="BN539" i="3"/>
  <c r="BM539" i="3"/>
  <c r="BL539" i="3"/>
  <c r="BR538" i="3"/>
  <c r="BQ538" i="3"/>
  <c r="BP538" i="3"/>
  <c r="BO538" i="3"/>
  <c r="BN538" i="3"/>
  <c r="BM538" i="3"/>
  <c r="BL538" i="3"/>
  <c r="BR537" i="3"/>
  <c r="BQ537" i="3"/>
  <c r="BP537" i="3"/>
  <c r="BO537" i="3"/>
  <c r="BN537" i="3"/>
  <c r="BM537" i="3"/>
  <c r="BL537" i="3"/>
  <c r="BR536" i="3"/>
  <c r="BQ536" i="3"/>
  <c r="BP536" i="3"/>
  <c r="BO536" i="3"/>
  <c r="BN536" i="3"/>
  <c r="BM536" i="3"/>
  <c r="BL536" i="3"/>
  <c r="BR535" i="3"/>
  <c r="BQ535" i="3"/>
  <c r="BP535" i="3"/>
  <c r="BO535" i="3"/>
  <c r="BN535" i="3"/>
  <c r="BM535" i="3"/>
  <c r="BL535" i="3"/>
  <c r="BR534" i="3"/>
  <c r="BQ534" i="3"/>
  <c r="BP534" i="3"/>
  <c r="BO534" i="3"/>
  <c r="BN534" i="3"/>
  <c r="BM534" i="3"/>
  <c r="BL534" i="3"/>
  <c r="BR533" i="3"/>
  <c r="BQ533" i="3"/>
  <c r="BP533" i="3"/>
  <c r="BO533" i="3"/>
  <c r="BN533" i="3"/>
  <c r="BM533" i="3"/>
  <c r="BL533" i="3"/>
  <c r="BR532" i="3"/>
  <c r="BQ532" i="3"/>
  <c r="BP532" i="3"/>
  <c r="BO532" i="3"/>
  <c r="BN532" i="3"/>
  <c r="BM532" i="3"/>
  <c r="BL532" i="3"/>
  <c r="BR531" i="3"/>
  <c r="BQ531" i="3"/>
  <c r="BP531" i="3"/>
  <c r="BO531" i="3"/>
  <c r="BN531" i="3"/>
  <c r="BM531" i="3"/>
  <c r="BL531" i="3"/>
  <c r="BR530" i="3"/>
  <c r="BQ530" i="3"/>
  <c r="BP530" i="3"/>
  <c r="BO530" i="3"/>
  <c r="BN530" i="3"/>
  <c r="BM530" i="3"/>
  <c r="BL530" i="3"/>
  <c r="BR529" i="3"/>
  <c r="BQ529" i="3"/>
  <c r="BP529" i="3"/>
  <c r="BO529" i="3"/>
  <c r="BN529" i="3"/>
  <c r="BM529" i="3"/>
  <c r="BL529" i="3"/>
  <c r="BR528" i="3"/>
  <c r="BQ528" i="3"/>
  <c r="BP528" i="3"/>
  <c r="BO528" i="3"/>
  <c r="BN528" i="3"/>
  <c r="BM528" i="3"/>
  <c r="BL528" i="3"/>
  <c r="BR527" i="3"/>
  <c r="BQ527" i="3"/>
  <c r="BP527" i="3"/>
  <c r="BO527" i="3"/>
  <c r="BN527" i="3"/>
  <c r="BM527" i="3"/>
  <c r="BL527" i="3"/>
  <c r="BR526" i="3"/>
  <c r="BQ526" i="3"/>
  <c r="BP526" i="3"/>
  <c r="BO526" i="3"/>
  <c r="BN526" i="3"/>
  <c r="BM526" i="3"/>
  <c r="BL526" i="3"/>
  <c r="BR525" i="3"/>
  <c r="BQ525" i="3"/>
  <c r="BP525" i="3"/>
  <c r="BO525" i="3"/>
  <c r="BN525" i="3"/>
  <c r="BM525" i="3"/>
  <c r="BL525" i="3"/>
  <c r="BR524" i="3"/>
  <c r="BQ524" i="3"/>
  <c r="BP524" i="3"/>
  <c r="BO524" i="3"/>
  <c r="BN524" i="3"/>
  <c r="BM524" i="3"/>
  <c r="BL524" i="3"/>
  <c r="BR523" i="3"/>
  <c r="BQ523" i="3"/>
  <c r="BP523" i="3"/>
  <c r="BO523" i="3"/>
  <c r="BN523" i="3"/>
  <c r="BM523" i="3"/>
  <c r="BL523" i="3"/>
  <c r="BR522" i="3"/>
  <c r="BQ522" i="3"/>
  <c r="BP522" i="3"/>
  <c r="BO522" i="3"/>
  <c r="BN522" i="3"/>
  <c r="BM522" i="3"/>
  <c r="BL522" i="3"/>
  <c r="BR521" i="3"/>
  <c r="BQ521" i="3"/>
  <c r="BP521" i="3"/>
  <c r="BO521" i="3"/>
  <c r="BN521" i="3"/>
  <c r="BM521" i="3"/>
  <c r="BL521" i="3"/>
  <c r="BR520" i="3"/>
  <c r="BQ520" i="3"/>
  <c r="BP520" i="3"/>
  <c r="BO520" i="3"/>
  <c r="BN520" i="3"/>
  <c r="BM520" i="3"/>
  <c r="BL520" i="3"/>
  <c r="BR519" i="3"/>
  <c r="BQ519" i="3"/>
  <c r="BP519" i="3"/>
  <c r="BO519" i="3"/>
  <c r="BN519" i="3"/>
  <c r="BM519" i="3"/>
  <c r="BL519" i="3"/>
  <c r="BR518" i="3"/>
  <c r="BQ518" i="3"/>
  <c r="BP518" i="3"/>
  <c r="BO518" i="3"/>
  <c r="BN518" i="3"/>
  <c r="BM518" i="3"/>
  <c r="BL518" i="3"/>
  <c r="BR517" i="3"/>
  <c r="BQ517" i="3"/>
  <c r="BP517" i="3"/>
  <c r="BO517" i="3"/>
  <c r="BN517" i="3"/>
  <c r="BM517" i="3"/>
  <c r="BL517" i="3"/>
  <c r="BR516" i="3"/>
  <c r="BQ516" i="3"/>
  <c r="BP516" i="3"/>
  <c r="BO516" i="3"/>
  <c r="BN516" i="3"/>
  <c r="BM516" i="3"/>
  <c r="BL516" i="3"/>
  <c r="BR515" i="3"/>
  <c r="BQ515" i="3"/>
  <c r="BP515" i="3"/>
  <c r="BO515" i="3"/>
  <c r="BN515" i="3"/>
  <c r="BM515" i="3"/>
  <c r="BL515" i="3"/>
  <c r="BR514" i="3"/>
  <c r="BQ514" i="3"/>
  <c r="BP514" i="3"/>
  <c r="BO514" i="3"/>
  <c r="BN514" i="3"/>
  <c r="BM514" i="3"/>
  <c r="BL514" i="3"/>
  <c r="BR513" i="3"/>
  <c r="BQ513" i="3"/>
  <c r="BP513" i="3"/>
  <c r="BO513" i="3"/>
  <c r="BN513" i="3"/>
  <c r="BM513" i="3"/>
  <c r="BL513" i="3"/>
  <c r="BT512" i="3"/>
  <c r="BS512" i="3"/>
  <c r="BR512" i="3"/>
  <c r="BQ512" i="3"/>
  <c r="BP512" i="3"/>
  <c r="BO512" i="3"/>
  <c r="BN512" i="3"/>
  <c r="BM512" i="3"/>
  <c r="BL512" i="3"/>
  <c r="BR511" i="3"/>
  <c r="BQ511" i="3"/>
  <c r="BP511" i="3"/>
  <c r="BO511" i="3"/>
  <c r="BN511" i="3"/>
  <c r="BM511" i="3"/>
  <c r="BL511" i="3"/>
  <c r="BR510" i="3"/>
  <c r="BQ510" i="3"/>
  <c r="BP510" i="3"/>
  <c r="BO510" i="3"/>
  <c r="BN510" i="3"/>
  <c r="BM510" i="3"/>
  <c r="BL510" i="3"/>
  <c r="BR509" i="3"/>
  <c r="BQ509" i="3"/>
  <c r="BP509" i="3"/>
  <c r="BO509" i="3"/>
  <c r="BN509" i="3"/>
  <c r="BM509" i="3"/>
  <c r="BL509" i="3"/>
  <c r="BR508" i="3"/>
  <c r="BQ508" i="3"/>
  <c r="BP508" i="3"/>
  <c r="BO508" i="3"/>
  <c r="BN508" i="3"/>
  <c r="BM508" i="3"/>
  <c r="BL508" i="3"/>
  <c r="BR507" i="3"/>
  <c r="BQ507" i="3"/>
  <c r="BP507" i="3"/>
  <c r="BO507" i="3"/>
  <c r="BN507" i="3"/>
  <c r="BM507" i="3"/>
  <c r="BL507" i="3"/>
  <c r="BR506" i="3"/>
  <c r="BQ506" i="3"/>
  <c r="BP506" i="3"/>
  <c r="BO506" i="3"/>
  <c r="BN506" i="3"/>
  <c r="BM506" i="3"/>
  <c r="BL506" i="3"/>
  <c r="BR505" i="3"/>
  <c r="BQ505" i="3"/>
  <c r="BP505" i="3"/>
  <c r="BO505" i="3"/>
  <c r="BN505" i="3"/>
  <c r="BM505" i="3"/>
  <c r="BL505" i="3"/>
  <c r="BR504" i="3"/>
  <c r="BQ504" i="3"/>
  <c r="BP504" i="3"/>
  <c r="BO504" i="3"/>
  <c r="BN504" i="3"/>
  <c r="BM504" i="3"/>
  <c r="BL504" i="3"/>
  <c r="BR503" i="3"/>
  <c r="BQ503" i="3"/>
  <c r="BP503" i="3"/>
  <c r="BO503" i="3"/>
  <c r="BN503" i="3"/>
  <c r="BM503" i="3"/>
  <c r="BL503" i="3"/>
  <c r="BR502" i="3"/>
  <c r="BQ502" i="3"/>
  <c r="BP502" i="3"/>
  <c r="BO502" i="3"/>
  <c r="BN502" i="3"/>
  <c r="BM502" i="3"/>
  <c r="BL502" i="3"/>
  <c r="BR501" i="3"/>
  <c r="BQ501" i="3"/>
  <c r="BP501" i="3"/>
  <c r="BO501" i="3"/>
  <c r="BN501" i="3"/>
  <c r="BM501" i="3"/>
  <c r="BL501" i="3"/>
  <c r="BR500" i="3"/>
  <c r="BQ500" i="3"/>
  <c r="BP500" i="3"/>
  <c r="BO500" i="3"/>
  <c r="BN500" i="3"/>
  <c r="BM500" i="3"/>
  <c r="BL500" i="3"/>
  <c r="BR499" i="3"/>
  <c r="BQ499" i="3"/>
  <c r="BP499" i="3"/>
  <c r="BO499" i="3"/>
  <c r="BN499" i="3"/>
  <c r="BM499" i="3"/>
  <c r="BL499" i="3"/>
  <c r="BR498" i="3"/>
  <c r="BQ498" i="3"/>
  <c r="BP498" i="3"/>
  <c r="BO498" i="3"/>
  <c r="BN498" i="3"/>
  <c r="BM498" i="3"/>
  <c r="BU499" i="3"/>
  <c r="BU500" i="3"/>
  <c r="BU501" i="3"/>
  <c r="BU502" i="3"/>
  <c r="BU503" i="3"/>
  <c r="BU504" i="3"/>
  <c r="BU505" i="3"/>
  <c r="BU506" i="3"/>
  <c r="BU507" i="3"/>
  <c r="BU508" i="3"/>
  <c r="BU509" i="3"/>
  <c r="BU510" i="3"/>
  <c r="BU511" i="3"/>
  <c r="BU512" i="3"/>
  <c r="BU513" i="3"/>
  <c r="BU514" i="3"/>
  <c r="BU515" i="3"/>
  <c r="BU516" i="3"/>
  <c r="BU517" i="3"/>
  <c r="BU518" i="3"/>
  <c r="BU519" i="3"/>
  <c r="BU520" i="3"/>
  <c r="BU521" i="3"/>
  <c r="BU522" i="3"/>
  <c r="BU523" i="3"/>
  <c r="BU524" i="3"/>
  <c r="BU525" i="3"/>
  <c r="BU526" i="3"/>
  <c r="BU527" i="3"/>
  <c r="BU528" i="3"/>
  <c r="BU529" i="3"/>
  <c r="BU530" i="3"/>
  <c r="BU531" i="3"/>
  <c r="BU532" i="3"/>
  <c r="BU533" i="3"/>
  <c r="BU534" i="3"/>
  <c r="BU535" i="3"/>
  <c r="BU536" i="3"/>
  <c r="BU537" i="3"/>
  <c r="BU538" i="3"/>
  <c r="BU539" i="3"/>
  <c r="BU540" i="3"/>
  <c r="BU541" i="3"/>
  <c r="BU542" i="3"/>
  <c r="BU543" i="3"/>
  <c r="BU544" i="3"/>
  <c r="BU545" i="3"/>
  <c r="BU546" i="3"/>
  <c r="BU547" i="3"/>
  <c r="BU548" i="3"/>
  <c r="BU549" i="3"/>
  <c r="BU550" i="3"/>
  <c r="BU551" i="3"/>
  <c r="BU552" i="3"/>
  <c r="BU553" i="3"/>
  <c r="BU554" i="3"/>
  <c r="BU555" i="3"/>
  <c r="BU556" i="3"/>
  <c r="BU557" i="3"/>
  <c r="BU558" i="3"/>
  <c r="BU559" i="3"/>
  <c r="BU560" i="3"/>
  <c r="BU561" i="3"/>
  <c r="BU562" i="3"/>
  <c r="BU563" i="3"/>
  <c r="BU564" i="3"/>
  <c r="BU565" i="3"/>
  <c r="BU566" i="3"/>
  <c r="BU567" i="3"/>
  <c r="BU568" i="3"/>
  <c r="BU569" i="3"/>
  <c r="BU570" i="3"/>
  <c r="BU571" i="3"/>
  <c r="BU572" i="3"/>
  <c r="BU573" i="3"/>
  <c r="BU574" i="3"/>
  <c r="BU575" i="3"/>
  <c r="BU576" i="3"/>
  <c r="BU577" i="3"/>
  <c r="BU578" i="3"/>
  <c r="BU579" i="3"/>
  <c r="BU580" i="3"/>
  <c r="BU581" i="3"/>
  <c r="BU582" i="3"/>
  <c r="BU583" i="3"/>
  <c r="BU584" i="3"/>
  <c r="BU585" i="3"/>
  <c r="BU586" i="3"/>
  <c r="BU587" i="3"/>
  <c r="BU588" i="3"/>
  <c r="BU589" i="3"/>
  <c r="BU590" i="3"/>
  <c r="BU591" i="3"/>
  <c r="BU592" i="3"/>
  <c r="BU593" i="3"/>
  <c r="BU594" i="3"/>
  <c r="BU595" i="3"/>
  <c r="BU596" i="3"/>
  <c r="BU597" i="3"/>
  <c r="BU598" i="3"/>
  <c r="BU599" i="3"/>
  <c r="BU600" i="3"/>
  <c r="BU601" i="3"/>
  <c r="BU602" i="3"/>
  <c r="BU603" i="3"/>
  <c r="BU604" i="3"/>
  <c r="BU605" i="3"/>
  <c r="BU606" i="3"/>
  <c r="BU607" i="3"/>
  <c r="BU608" i="3"/>
  <c r="BU609" i="3"/>
  <c r="BU610" i="3"/>
  <c r="BU611" i="3"/>
  <c r="BU612" i="3"/>
  <c r="BU613" i="3"/>
  <c r="BU614" i="3"/>
  <c r="BU615" i="3"/>
  <c r="BU616" i="3"/>
  <c r="BU617" i="3"/>
  <c r="BU618" i="3"/>
  <c r="BU619" i="3"/>
  <c r="BU620" i="3"/>
  <c r="BU621" i="3"/>
  <c r="BU622" i="3"/>
  <c r="BU623" i="3"/>
  <c r="BU624" i="3"/>
  <c r="BU625" i="3"/>
  <c r="BU626" i="3"/>
  <c r="BU627" i="3"/>
  <c r="BU628" i="3"/>
  <c r="BU629" i="3"/>
  <c r="BU630" i="3"/>
  <c r="BU631" i="3"/>
  <c r="BU632" i="3"/>
  <c r="BU633" i="3"/>
  <c r="BU634" i="3"/>
  <c r="BU635" i="3"/>
  <c r="BU636" i="3"/>
  <c r="BU637" i="3"/>
  <c r="BU638" i="3"/>
  <c r="BU639" i="3"/>
  <c r="BU640" i="3"/>
  <c r="BU641" i="3"/>
  <c r="BU642" i="3"/>
  <c r="BU643" i="3"/>
  <c r="BU644" i="3"/>
  <c r="BU645" i="3"/>
  <c r="BU646" i="3"/>
  <c r="BU647" i="3"/>
  <c r="BU648" i="3"/>
  <c r="BU649" i="3"/>
  <c r="BU650" i="3"/>
  <c r="BU651" i="3"/>
  <c r="BU652" i="3"/>
  <c r="BU653" i="3"/>
  <c r="BU654" i="3"/>
  <c r="BU655" i="3"/>
  <c r="BU656" i="3"/>
  <c r="BU657" i="3"/>
  <c r="BU658" i="3"/>
  <c r="BU659" i="3"/>
  <c r="BU660" i="3"/>
  <c r="BU661" i="3"/>
  <c r="BU662" i="3"/>
  <c r="BU663" i="3"/>
  <c r="BU664" i="3"/>
  <c r="BU665" i="3"/>
  <c r="BU666" i="3"/>
  <c r="BU667" i="3"/>
  <c r="BU668" i="3"/>
  <c r="BU669" i="3"/>
  <c r="BU670" i="3"/>
  <c r="BU671" i="3"/>
  <c r="BU672" i="3"/>
  <c r="BU673" i="3"/>
  <c r="BU674" i="3"/>
  <c r="BU675" i="3"/>
  <c r="BU676" i="3"/>
  <c r="BU677" i="3"/>
  <c r="BU678" i="3"/>
  <c r="BU679" i="3"/>
  <c r="BU680" i="3"/>
  <c r="BU681" i="3"/>
  <c r="BU682" i="3"/>
  <c r="BU683" i="3"/>
  <c r="BU684" i="3"/>
  <c r="BU685" i="3"/>
  <c r="BU686" i="3"/>
  <c r="BU687" i="3"/>
  <c r="BU688" i="3"/>
  <c r="BU689" i="3"/>
  <c r="BU690" i="3"/>
  <c r="BU691" i="3"/>
  <c r="BU692" i="3"/>
  <c r="BU693" i="3"/>
  <c r="BU694" i="3"/>
  <c r="BU695" i="3"/>
  <c r="BU696" i="3"/>
  <c r="BU697" i="3"/>
  <c r="BU698" i="3"/>
  <c r="BU699" i="3"/>
  <c r="BU700" i="3"/>
  <c r="BU701" i="3"/>
  <c r="BU702" i="3"/>
  <c r="BU703" i="3"/>
  <c r="BU704" i="3"/>
  <c r="BU705" i="3"/>
  <c r="BU706" i="3"/>
  <c r="BU707" i="3"/>
  <c r="BU708" i="3"/>
  <c r="BU709" i="3"/>
  <c r="BU710" i="3"/>
  <c r="BU711" i="3"/>
  <c r="BU712" i="3"/>
  <c r="BU713" i="3"/>
  <c r="BU714" i="3"/>
  <c r="BU715" i="3"/>
  <c r="BU716" i="3"/>
  <c r="BU717" i="3"/>
  <c r="BU718" i="3"/>
  <c r="BU719" i="3"/>
  <c r="BU720" i="3"/>
  <c r="BU721" i="3"/>
  <c r="BU722" i="3"/>
  <c r="BU723" i="3"/>
  <c r="BU724" i="3"/>
  <c r="BU725" i="3"/>
  <c r="BU726" i="3"/>
  <c r="BU727" i="3"/>
  <c r="BU728" i="3"/>
  <c r="BU729" i="3"/>
  <c r="BU730" i="3"/>
  <c r="BU731" i="3"/>
  <c r="BU732" i="3"/>
  <c r="BU733" i="3"/>
  <c r="BU734" i="3"/>
  <c r="BU735" i="3"/>
  <c r="BU736" i="3"/>
  <c r="BU737" i="3"/>
  <c r="BU738" i="3"/>
  <c r="BU739" i="3"/>
  <c r="BU740" i="3"/>
  <c r="BU741" i="3"/>
  <c r="BU742" i="3"/>
  <c r="BU743" i="3"/>
  <c r="BU744" i="3"/>
  <c r="BU745" i="3"/>
  <c r="BU746" i="3"/>
  <c r="BU747" i="3"/>
  <c r="BU748" i="3"/>
  <c r="BU749" i="3"/>
  <c r="BU750" i="3"/>
  <c r="BU751" i="3"/>
  <c r="BU752" i="3"/>
  <c r="BU753" i="3"/>
  <c r="BU754" i="3"/>
  <c r="BU755" i="3"/>
  <c r="BU756" i="3"/>
  <c r="BU757" i="3"/>
  <c r="BU758" i="3"/>
  <c r="BU759" i="3"/>
  <c r="BU760" i="3"/>
  <c r="BU761" i="3"/>
  <c r="BU762" i="3"/>
  <c r="BU763" i="3"/>
  <c r="BU764" i="3"/>
  <c r="BU765" i="3"/>
  <c r="BU766" i="3"/>
  <c r="BU767" i="3"/>
  <c r="BU768" i="3"/>
  <c r="BU769" i="3"/>
  <c r="BU770" i="3"/>
  <c r="BU771" i="3"/>
  <c r="BU772" i="3"/>
  <c r="BU773" i="3"/>
  <c r="BU774" i="3"/>
  <c r="BU775" i="3"/>
  <c r="BU776" i="3"/>
  <c r="BU777" i="3"/>
  <c r="BU778" i="3"/>
  <c r="BU779" i="3"/>
  <c r="BU780" i="3"/>
  <c r="BU781" i="3"/>
  <c r="BU782" i="3"/>
  <c r="BU783" i="3"/>
  <c r="BU784" i="3"/>
  <c r="BU785" i="3"/>
  <c r="BU786" i="3"/>
  <c r="BU787" i="3"/>
  <c r="BU788" i="3"/>
  <c r="BU789" i="3"/>
  <c r="BU790" i="3"/>
  <c r="BU791" i="3"/>
  <c r="BU792" i="3"/>
  <c r="BU793" i="3"/>
  <c r="BU794" i="3"/>
  <c r="BU795" i="3"/>
  <c r="BU796" i="3"/>
  <c r="BU797" i="3"/>
  <c r="BU798" i="3"/>
  <c r="BU799" i="3"/>
  <c r="BU800" i="3"/>
  <c r="BU801" i="3"/>
  <c r="BU802" i="3"/>
  <c r="BU803" i="3"/>
  <c r="BU804" i="3"/>
  <c r="BU805" i="3"/>
  <c r="BU806" i="3"/>
  <c r="BU807" i="3"/>
  <c r="BU808" i="3"/>
  <c r="BU809" i="3"/>
  <c r="BU810" i="3"/>
  <c r="BU811" i="3"/>
  <c r="BU812" i="3"/>
  <c r="BU813" i="3"/>
  <c r="BU814" i="3"/>
  <c r="BU815" i="3"/>
  <c r="BU816" i="3"/>
  <c r="BU817" i="3"/>
  <c r="BU818" i="3"/>
  <c r="BU819" i="3"/>
  <c r="BU820" i="3"/>
  <c r="BU821" i="3"/>
  <c r="BU822" i="3"/>
  <c r="BU823" i="3"/>
  <c r="BU824" i="3"/>
  <c r="BU825" i="3"/>
  <c r="BU826" i="3"/>
  <c r="BU827" i="3"/>
  <c r="BU828" i="3"/>
  <c r="BU829" i="3"/>
  <c r="BU830" i="3"/>
  <c r="BU831" i="3"/>
  <c r="BU832" i="3"/>
  <c r="BU833" i="3"/>
  <c r="BU834" i="3"/>
  <c r="BU835" i="3"/>
  <c r="BU836" i="3"/>
  <c r="BU837" i="3"/>
  <c r="BU838" i="3"/>
  <c r="BU839" i="3"/>
  <c r="BU840" i="3"/>
  <c r="BU841" i="3"/>
  <c r="BU842" i="3"/>
  <c r="BU843" i="3"/>
  <c r="BU844" i="3"/>
  <c r="BU845" i="3"/>
  <c r="BU846" i="3"/>
  <c r="BU847" i="3"/>
  <c r="BU848" i="3"/>
  <c r="BU849" i="3"/>
  <c r="BU850" i="3"/>
  <c r="BU851" i="3"/>
  <c r="BU852" i="3"/>
  <c r="BU853" i="3"/>
  <c r="BU854" i="3"/>
  <c r="BU855" i="3"/>
  <c r="BU856" i="3"/>
  <c r="BU857" i="3"/>
  <c r="BU858" i="3"/>
  <c r="BU859" i="3"/>
  <c r="BU860" i="3"/>
  <c r="BU861" i="3"/>
  <c r="BU862" i="3"/>
  <c r="BU863" i="3"/>
  <c r="BU864" i="3"/>
  <c r="BU865" i="3"/>
  <c r="BU866" i="3"/>
  <c r="BU867" i="3"/>
  <c r="BU868" i="3"/>
  <c r="BU869" i="3"/>
  <c r="BU870" i="3"/>
  <c r="BU871" i="3"/>
  <c r="BU872" i="3"/>
  <c r="BU873" i="3"/>
  <c r="BU874" i="3"/>
  <c r="BU875" i="3"/>
  <c r="BU876" i="3"/>
  <c r="BU877" i="3"/>
  <c r="BU878" i="3"/>
  <c r="BU879" i="3"/>
  <c r="BU880" i="3"/>
  <c r="BU881" i="3"/>
  <c r="BU882" i="3"/>
  <c r="BU883" i="3"/>
  <c r="BU884" i="3"/>
  <c r="BU885" i="3"/>
  <c r="BU886" i="3"/>
  <c r="BU887" i="3"/>
  <c r="BU888" i="3"/>
  <c r="BU889" i="3"/>
  <c r="BU890" i="3"/>
  <c r="BU891" i="3"/>
  <c r="BU892" i="3"/>
  <c r="BU893" i="3"/>
  <c r="BU894" i="3"/>
  <c r="BU895" i="3"/>
  <c r="BU896" i="3"/>
  <c r="BU897" i="3"/>
  <c r="BU898" i="3"/>
  <c r="BU899" i="3"/>
  <c r="BU900" i="3"/>
  <c r="BU901" i="3"/>
  <c r="BU902" i="3"/>
  <c r="BU903" i="3"/>
  <c r="BU904" i="3"/>
  <c r="BU905" i="3"/>
  <c r="BU906" i="3"/>
  <c r="BU907" i="3"/>
  <c r="BU908" i="3"/>
  <c r="BU909" i="3"/>
  <c r="BU910" i="3"/>
  <c r="BU911" i="3"/>
  <c r="BU912" i="3"/>
  <c r="BU913" i="3"/>
  <c r="BU914" i="3"/>
  <c r="BU915" i="3"/>
  <c r="BU916" i="3"/>
  <c r="BU917" i="3"/>
  <c r="BU918" i="3"/>
  <c r="BU919" i="3"/>
  <c r="BU920" i="3"/>
  <c r="BU921" i="3"/>
  <c r="BU922" i="3"/>
  <c r="BU923" i="3"/>
  <c r="BU924" i="3"/>
  <c r="BU925" i="3"/>
  <c r="BU926" i="3"/>
  <c r="BU927" i="3"/>
  <c r="BU928" i="3"/>
  <c r="BU929" i="3"/>
  <c r="BU930" i="3"/>
  <c r="BU931" i="3"/>
  <c r="BU932" i="3"/>
  <c r="BU933" i="3"/>
  <c r="BU934" i="3"/>
  <c r="BU935" i="3"/>
  <c r="BU936" i="3"/>
  <c r="BU937" i="3"/>
  <c r="BU938" i="3"/>
  <c r="BU939" i="3"/>
  <c r="BU940" i="3"/>
  <c r="BU941" i="3"/>
  <c r="BU942" i="3"/>
  <c r="BU943" i="3"/>
  <c r="BU944" i="3"/>
  <c r="BU945" i="3"/>
  <c r="BU946" i="3"/>
  <c r="BU947" i="3"/>
  <c r="BU948" i="3"/>
  <c r="BU949" i="3"/>
  <c r="BU950" i="3"/>
  <c r="BU951" i="3"/>
  <c r="BU952" i="3"/>
  <c r="BU953" i="3"/>
  <c r="BU954" i="3"/>
  <c r="BU955" i="3"/>
  <c r="BU956" i="3"/>
  <c r="BU957" i="3"/>
  <c r="BU958" i="3"/>
  <c r="BU959" i="3"/>
  <c r="BU960" i="3"/>
  <c r="BU961" i="3"/>
  <c r="BU962" i="3"/>
  <c r="BU963" i="3"/>
  <c r="BU964" i="3"/>
  <c r="BU965" i="3"/>
  <c r="BU966" i="3"/>
  <c r="BU967" i="3"/>
  <c r="BU968" i="3"/>
  <c r="BU969" i="3"/>
  <c r="BU970" i="3"/>
  <c r="BU971" i="3"/>
  <c r="BU972" i="3"/>
  <c r="BU973" i="3"/>
  <c r="BU974" i="3"/>
  <c r="BU975" i="3"/>
  <c r="BU976" i="3"/>
  <c r="BU977" i="3"/>
  <c r="BU978" i="3"/>
  <c r="BU979" i="3"/>
  <c r="BU980" i="3"/>
  <c r="BU981" i="3"/>
  <c r="BU982" i="3"/>
  <c r="BU983" i="3"/>
  <c r="BU984" i="3"/>
  <c r="BU985" i="3"/>
  <c r="BU986" i="3"/>
  <c r="BU987" i="3"/>
  <c r="BU988" i="3"/>
  <c r="BU989" i="3"/>
  <c r="BU990" i="3"/>
  <c r="BU991" i="3"/>
  <c r="BU992" i="3"/>
  <c r="BU993" i="3"/>
  <c r="BU994" i="3"/>
  <c r="BU995" i="3"/>
  <c r="BU996" i="3"/>
  <c r="BU997" i="3"/>
  <c r="BU998" i="3"/>
  <c r="BU999" i="3"/>
  <c r="BU1000" i="3"/>
  <c r="BU1001" i="3"/>
  <c r="BU1002" i="3"/>
  <c r="BU1003" i="3"/>
  <c r="BU1004" i="3"/>
  <c r="BU1005" i="3"/>
  <c r="BU1006" i="3"/>
  <c r="BU1007" i="3"/>
  <c r="BU1008" i="3"/>
  <c r="BU1009" i="3"/>
  <c r="BU1010" i="3"/>
  <c r="BU1011" i="3"/>
  <c r="BU1012" i="3"/>
  <c r="BU1013" i="3"/>
  <c r="BU1014" i="3"/>
  <c r="BU1015" i="3"/>
  <c r="BU1016" i="3"/>
  <c r="BU1017" i="3"/>
  <c r="BU1018" i="3"/>
  <c r="BU1019" i="3"/>
  <c r="BU1020" i="3"/>
  <c r="BU1021" i="3"/>
  <c r="BU1022" i="3"/>
  <c r="BU1023" i="3"/>
  <c r="BU1024" i="3"/>
  <c r="BU1025" i="3"/>
  <c r="BU1026" i="3"/>
  <c r="BU1027" i="3"/>
  <c r="BU1028" i="3"/>
  <c r="BU1029" i="3"/>
  <c r="BU1030" i="3"/>
  <c r="BU1031" i="3"/>
  <c r="BU1032" i="3"/>
  <c r="BU1033" i="3"/>
  <c r="BU1034" i="3"/>
  <c r="BU1035" i="3"/>
  <c r="BU1036" i="3"/>
  <c r="BU1037" i="3"/>
  <c r="BU1038" i="3"/>
  <c r="BU1039" i="3"/>
  <c r="BU1040" i="3"/>
  <c r="BU1041" i="3"/>
  <c r="BU1042" i="3"/>
  <c r="BU1043" i="3"/>
  <c r="BU1044" i="3"/>
  <c r="BU1045" i="3"/>
  <c r="BU1046" i="3"/>
  <c r="BU1047" i="3"/>
  <c r="BU1048" i="3"/>
  <c r="BU1049" i="3"/>
  <c r="BU1050" i="3"/>
  <c r="BU1051" i="3"/>
  <c r="BU1052" i="3"/>
  <c r="BU1053" i="3"/>
  <c r="BU1054" i="3"/>
  <c r="BU1055" i="3"/>
  <c r="BU1056" i="3"/>
  <c r="BU1057" i="3"/>
  <c r="BU1058" i="3"/>
  <c r="BU1059" i="3"/>
  <c r="BU1060" i="3"/>
  <c r="BU1061" i="3"/>
  <c r="BU1062" i="3"/>
  <c r="BU1063" i="3"/>
  <c r="BU1064" i="3"/>
  <c r="BU1065" i="3"/>
  <c r="BU1066" i="3"/>
  <c r="BU1067" i="3"/>
  <c r="BU1068" i="3"/>
  <c r="BU1069" i="3"/>
  <c r="BU1070" i="3"/>
  <c r="BU1071" i="3"/>
  <c r="BU1072" i="3"/>
  <c r="BU1073" i="3"/>
  <c r="BU1074" i="3"/>
  <c r="BU1075" i="3"/>
  <c r="BU1076" i="3"/>
  <c r="BU1077" i="3"/>
  <c r="BU1078" i="3"/>
  <c r="BU1079" i="3"/>
  <c r="BU1080" i="3"/>
  <c r="BU1081" i="3"/>
  <c r="BU1082" i="3"/>
  <c r="BU1083" i="3"/>
  <c r="BU1084" i="3"/>
  <c r="BU1085" i="3"/>
  <c r="BU1086" i="3"/>
  <c r="BU1087" i="3"/>
  <c r="BU1088" i="3"/>
  <c r="BU1089" i="3"/>
  <c r="BU1090" i="3"/>
  <c r="BU1091" i="3"/>
  <c r="BU1092" i="3"/>
  <c r="BU1093" i="3"/>
  <c r="BU1094" i="3"/>
  <c r="BU1095" i="3"/>
  <c r="BU1096" i="3"/>
  <c r="BU1097" i="3"/>
  <c r="BU1098" i="3"/>
  <c r="BU1099" i="3"/>
  <c r="BU1100" i="3"/>
  <c r="BU1101" i="3"/>
  <c r="BU1102" i="3"/>
  <c r="BU1103" i="3"/>
  <c r="BU1104" i="3"/>
  <c r="BU1105" i="3"/>
  <c r="BU1106" i="3"/>
  <c r="BU1107" i="3"/>
  <c r="BU1108" i="3"/>
  <c r="BU1109" i="3"/>
  <c r="BU1110" i="3"/>
  <c r="BU1111" i="3"/>
  <c r="BU1112" i="3"/>
  <c r="BU1113" i="3"/>
  <c r="BU1114" i="3"/>
  <c r="BU1115" i="3"/>
  <c r="BU1116" i="3"/>
  <c r="BU1117" i="3"/>
  <c r="BU1118" i="3"/>
  <c r="BU1119" i="3"/>
  <c r="BU1120" i="3"/>
  <c r="BU1121" i="3"/>
  <c r="BU1122" i="3"/>
  <c r="BU1123" i="3"/>
  <c r="BU1124" i="3"/>
  <c r="BU1125" i="3"/>
  <c r="BU1126" i="3"/>
  <c r="BU1127" i="3"/>
  <c r="BU1128" i="3"/>
  <c r="BU1129" i="3"/>
  <c r="BU1130" i="3"/>
  <c r="BU1131" i="3"/>
  <c r="BU1132" i="3"/>
  <c r="BU1133" i="3"/>
  <c r="BU1134" i="3"/>
  <c r="BU1135" i="3"/>
  <c r="BU1136" i="3"/>
  <c r="BU1137" i="3"/>
  <c r="BU1138" i="3"/>
  <c r="BU1139" i="3"/>
  <c r="BU1140" i="3"/>
  <c r="BU1141" i="3"/>
  <c r="BU1142" i="3"/>
  <c r="BU1143" i="3"/>
  <c r="BU1144" i="3"/>
  <c r="BU1145" i="3"/>
  <c r="BU1146" i="3"/>
  <c r="BU1147" i="3"/>
  <c r="BU1148" i="3"/>
  <c r="BU1149" i="3"/>
  <c r="BU1150" i="3"/>
  <c r="BU1151" i="3"/>
  <c r="BU1152" i="3"/>
  <c r="BU1153" i="3"/>
  <c r="BU1154" i="3"/>
  <c r="BU1155" i="3"/>
  <c r="BU1156" i="3"/>
  <c r="BU1157" i="3"/>
  <c r="BU1158" i="3"/>
  <c r="BU1159" i="3"/>
  <c r="BU1160" i="3"/>
  <c r="BU1161" i="3"/>
  <c r="BU1162" i="3"/>
  <c r="BU1163" i="3"/>
  <c r="BU1164" i="3"/>
  <c r="BU1165" i="3"/>
  <c r="BU1166" i="3"/>
  <c r="BU1167" i="3"/>
  <c r="BU1168" i="3"/>
  <c r="BU1169" i="3"/>
  <c r="BU1170" i="3"/>
  <c r="BU1171" i="3"/>
  <c r="BU1172" i="3"/>
  <c r="BU1173" i="3"/>
  <c r="BU1174" i="3"/>
  <c r="BU1175" i="3"/>
  <c r="BU1176" i="3"/>
  <c r="BU1177" i="3"/>
  <c r="BU1178" i="3"/>
  <c r="BU1179" i="3"/>
  <c r="BU1180" i="3"/>
  <c r="BU1181" i="3"/>
  <c r="BU1182" i="3"/>
  <c r="BU1183" i="3"/>
  <c r="BU1184" i="3"/>
  <c r="BU1185" i="3"/>
  <c r="BU1186" i="3"/>
  <c r="BU1187" i="3"/>
  <c r="BU1188" i="3"/>
  <c r="BU1189" i="3"/>
  <c r="BU1190" i="3"/>
  <c r="BU1191" i="3"/>
  <c r="BU1192" i="3"/>
  <c r="BU1193" i="3"/>
  <c r="BU1194" i="3"/>
  <c r="BU1195" i="3"/>
  <c r="BU1196" i="3"/>
  <c r="BU1197" i="3"/>
  <c r="BU1198" i="3"/>
  <c r="BU1199" i="3"/>
  <c r="BU1200" i="3"/>
  <c r="BU1201" i="3"/>
  <c r="BU1202" i="3"/>
  <c r="BU1203" i="3"/>
  <c r="BU1204" i="3"/>
  <c r="BU1205" i="3"/>
  <c r="BU1206" i="3"/>
  <c r="BU1207" i="3"/>
  <c r="BU1208" i="3"/>
  <c r="BU1209" i="3"/>
  <c r="BU1210" i="3"/>
  <c r="BU1211" i="3"/>
  <c r="BU1212" i="3"/>
  <c r="BU1213" i="3"/>
  <c r="BU1214" i="3"/>
  <c r="BU1215" i="3"/>
  <c r="BU1216" i="3"/>
  <c r="BU1217" i="3"/>
  <c r="BU1218" i="3"/>
  <c r="BU1219" i="3"/>
  <c r="BU1220" i="3"/>
  <c r="BU1221" i="3"/>
  <c r="BU1222" i="3"/>
  <c r="BU1223" i="3"/>
  <c r="BU1224" i="3"/>
  <c r="BU1225" i="3"/>
  <c r="BU1226" i="3"/>
  <c r="BU1227" i="3"/>
  <c r="BU1228" i="3"/>
  <c r="BU1229" i="3"/>
  <c r="BU1230" i="3"/>
  <c r="BU1231" i="3"/>
  <c r="BU1232" i="3"/>
  <c r="BU1233" i="3"/>
  <c r="BU1234" i="3"/>
  <c r="BU1235" i="3"/>
  <c r="BU1236" i="3"/>
  <c r="BU1237" i="3"/>
  <c r="BU1238" i="3"/>
  <c r="BU1239" i="3"/>
  <c r="BU1240" i="3"/>
  <c r="BU1241" i="3"/>
  <c r="BU1242" i="3"/>
  <c r="BU1243" i="3"/>
  <c r="BU1244" i="3"/>
  <c r="BU1245" i="3"/>
  <c r="BU1246" i="3"/>
  <c r="BU1247" i="3"/>
  <c r="BU1248" i="3"/>
  <c r="BU1249" i="3"/>
  <c r="BU1250" i="3"/>
  <c r="BU1251" i="3"/>
  <c r="BU1252" i="3"/>
  <c r="BU1253" i="3"/>
  <c r="BU1254" i="3"/>
  <c r="BU1255" i="3"/>
  <c r="BU1256" i="3"/>
  <c r="BU1257" i="3"/>
  <c r="BU1258" i="3"/>
  <c r="BU1259" i="3"/>
  <c r="BU1260" i="3"/>
  <c r="BU1261" i="3"/>
  <c r="BU1262" i="3"/>
  <c r="BU1263" i="3"/>
  <c r="BU1264" i="3"/>
  <c r="BU1265" i="3"/>
  <c r="BU1266" i="3"/>
  <c r="BU1267" i="3"/>
  <c r="BU1268" i="3"/>
  <c r="BU1269" i="3"/>
  <c r="BU1270" i="3"/>
  <c r="BU1271" i="3"/>
  <c r="BU1272" i="3"/>
  <c r="BU1273" i="3"/>
  <c r="BU1274" i="3"/>
  <c r="BU1275" i="3"/>
  <c r="BU1276" i="3"/>
  <c r="BU1277" i="3"/>
  <c r="BU1278" i="3"/>
  <c r="BU1279" i="3"/>
  <c r="BU1280" i="3"/>
  <c r="BU1281" i="3"/>
  <c r="BU1282" i="3"/>
  <c r="BU1283" i="3"/>
  <c r="BU1284" i="3"/>
  <c r="BU1285" i="3"/>
  <c r="BU1286" i="3"/>
  <c r="BU1287" i="3"/>
  <c r="BU1288" i="3"/>
  <c r="BU1289" i="3"/>
  <c r="BU1290" i="3"/>
  <c r="BU1291" i="3"/>
  <c r="BU1292" i="3"/>
  <c r="BU1293" i="3"/>
  <c r="BU1294" i="3"/>
  <c r="BU1295" i="3"/>
  <c r="BU1296" i="3"/>
  <c r="BU1297" i="3"/>
  <c r="BU1298" i="3"/>
  <c r="BU1299" i="3"/>
  <c r="BU1300" i="3"/>
  <c r="BU1301" i="3"/>
  <c r="BU1302" i="3"/>
  <c r="BU1303" i="3"/>
  <c r="BU1304" i="3"/>
  <c r="BU1305" i="3"/>
  <c r="BU1306" i="3"/>
  <c r="BU1307" i="3"/>
  <c r="BU1308" i="3"/>
  <c r="BU1309" i="3"/>
  <c r="BU1310" i="3"/>
  <c r="BU1311" i="3"/>
  <c r="BU1312" i="3"/>
  <c r="BU1313" i="3"/>
  <c r="BU1314" i="3"/>
  <c r="BU1315" i="3"/>
  <c r="BU1316" i="3"/>
  <c r="BU1317" i="3"/>
  <c r="BU1318" i="3"/>
  <c r="BU1319" i="3"/>
  <c r="BU1320" i="3"/>
  <c r="BU1321" i="3"/>
  <c r="BU1322" i="3"/>
  <c r="BU1323" i="3"/>
  <c r="BU1324" i="3"/>
  <c r="BU1325" i="3"/>
  <c r="BU1326" i="3"/>
  <c r="BU1327" i="3"/>
  <c r="BU1328" i="3"/>
  <c r="BU1329" i="3"/>
  <c r="BU1330" i="3"/>
  <c r="BU1331" i="3"/>
  <c r="BU1332" i="3"/>
  <c r="BU1333" i="3"/>
  <c r="BU1334" i="3"/>
  <c r="BU1335" i="3"/>
  <c r="BU1336" i="3"/>
  <c r="BU1337" i="3"/>
  <c r="BU1338" i="3"/>
  <c r="BU1339" i="3"/>
  <c r="BU1340" i="3"/>
  <c r="BU1341" i="3"/>
  <c r="BU1342" i="3"/>
  <c r="BU1343" i="3"/>
  <c r="BU1344" i="3"/>
  <c r="BU1345" i="3"/>
  <c r="BU1346" i="3"/>
  <c r="BU1347" i="3"/>
  <c r="BU1348" i="3"/>
  <c r="BU1349" i="3"/>
  <c r="BU1350" i="3"/>
  <c r="BU1351" i="3"/>
  <c r="BU1352" i="3"/>
  <c r="BU1353" i="3"/>
  <c r="BU1354" i="3"/>
  <c r="BU1355" i="3"/>
  <c r="BU1356" i="3"/>
  <c r="BU1357" i="3"/>
  <c r="BU1358" i="3"/>
  <c r="BU1359" i="3"/>
  <c r="BU1360" i="3"/>
  <c r="BU1361" i="3"/>
  <c r="BU1362" i="3"/>
  <c r="BU1363" i="3"/>
  <c r="BU1364" i="3"/>
  <c r="BU1365" i="3"/>
  <c r="BU1366" i="3"/>
  <c r="BU1367" i="3"/>
  <c r="BU1368" i="3"/>
  <c r="BU1369" i="3"/>
  <c r="BU1370" i="3"/>
  <c r="BU1371" i="3"/>
  <c r="BU1372" i="3"/>
  <c r="BU1373" i="3"/>
  <c r="BU1374" i="3"/>
  <c r="BU1375" i="3"/>
  <c r="BU1376" i="3"/>
  <c r="BU1377" i="3"/>
  <c r="BU1378" i="3"/>
  <c r="BU1379" i="3"/>
  <c r="BU1380" i="3"/>
  <c r="BU1381" i="3"/>
  <c r="BU1382" i="3"/>
  <c r="BU1383" i="3"/>
  <c r="BU1384" i="3"/>
  <c r="BU1385" i="3"/>
  <c r="BU1386" i="3"/>
  <c r="BU1387" i="3"/>
  <c r="BU1388" i="3"/>
  <c r="BU1389" i="3"/>
  <c r="BU1390" i="3"/>
  <c r="BU1391" i="3"/>
  <c r="BU1392" i="3"/>
  <c r="BU1393" i="3"/>
  <c r="BU1394" i="3"/>
  <c r="BU1395" i="3"/>
  <c r="BU1396" i="3"/>
  <c r="BU1397" i="3"/>
  <c r="BU1398" i="3"/>
  <c r="BU1399" i="3"/>
  <c r="BU1400" i="3"/>
  <c r="BU1401" i="3"/>
  <c r="BU1402" i="3"/>
  <c r="BU1403" i="3"/>
  <c r="BU1404" i="3"/>
  <c r="BU1405" i="3"/>
  <c r="BU1406" i="3"/>
  <c r="BU1407" i="3"/>
  <c r="BU1408" i="3"/>
  <c r="BU1409" i="3"/>
  <c r="BU1410" i="3"/>
  <c r="BU1411" i="3"/>
  <c r="BU1412" i="3"/>
  <c r="BU1413" i="3"/>
  <c r="BU1414" i="3"/>
  <c r="BU1415" i="3"/>
  <c r="BU1416" i="3"/>
  <c r="BU1417" i="3"/>
  <c r="BU1418" i="3"/>
  <c r="BU1419" i="3"/>
  <c r="BU1420" i="3"/>
  <c r="BU1421" i="3"/>
  <c r="BU1422" i="3"/>
  <c r="BU1423" i="3"/>
  <c r="BU1424" i="3"/>
  <c r="BU1425" i="3"/>
  <c r="BU1426" i="3"/>
  <c r="BU1427" i="3"/>
  <c r="BU1428" i="3"/>
  <c r="BU1429" i="3"/>
  <c r="BU1430" i="3"/>
  <c r="BU1431" i="3"/>
  <c r="BU1432" i="3"/>
  <c r="BU1433" i="3"/>
  <c r="BU1434" i="3"/>
  <c r="BU1435" i="3"/>
  <c r="BU1436" i="3"/>
  <c r="BU1437" i="3"/>
  <c r="BU1438" i="3"/>
  <c r="BU1439" i="3"/>
  <c r="BU1440" i="3"/>
  <c r="BU1441" i="3"/>
  <c r="BU1442" i="3"/>
  <c r="BV499" i="3"/>
  <c r="BV500" i="3"/>
  <c r="BV501" i="3"/>
  <c r="BV502" i="3"/>
  <c r="BV503" i="3"/>
  <c r="BV504" i="3"/>
  <c r="BV505" i="3"/>
  <c r="BV506" i="3"/>
  <c r="BV507" i="3"/>
  <c r="BV508" i="3"/>
  <c r="BV509" i="3"/>
  <c r="BV510" i="3"/>
  <c r="BV511" i="3"/>
  <c r="BV512" i="3"/>
  <c r="BV513" i="3"/>
  <c r="BV514" i="3"/>
  <c r="BV515" i="3"/>
  <c r="BV516" i="3"/>
  <c r="BV517" i="3"/>
  <c r="BV518" i="3"/>
  <c r="BV519" i="3"/>
  <c r="BV520" i="3"/>
  <c r="BV521" i="3"/>
  <c r="BV522" i="3"/>
  <c r="BV523" i="3"/>
  <c r="BV524" i="3"/>
  <c r="BV525" i="3"/>
  <c r="BV526" i="3"/>
  <c r="BV527" i="3"/>
  <c r="BV528" i="3"/>
  <c r="BV529" i="3"/>
  <c r="BV530" i="3"/>
  <c r="BV531" i="3"/>
  <c r="BV532" i="3"/>
  <c r="BV533" i="3"/>
  <c r="BV534" i="3"/>
  <c r="BV535" i="3"/>
  <c r="BV536" i="3"/>
  <c r="BV537" i="3"/>
  <c r="BV538" i="3"/>
  <c r="BV539" i="3"/>
  <c r="BV540" i="3"/>
  <c r="BV541" i="3"/>
  <c r="BV542" i="3"/>
  <c r="BV543" i="3"/>
  <c r="BV544" i="3"/>
  <c r="BV545" i="3"/>
  <c r="BV546" i="3"/>
  <c r="BV547" i="3"/>
  <c r="BV548" i="3"/>
  <c r="BV549" i="3"/>
  <c r="BV550" i="3"/>
  <c r="BV551" i="3"/>
  <c r="BV552" i="3"/>
  <c r="BV553" i="3"/>
  <c r="BV554" i="3"/>
  <c r="BV555" i="3"/>
  <c r="BV556" i="3"/>
  <c r="BV557" i="3"/>
  <c r="BV558" i="3"/>
  <c r="BV559" i="3"/>
  <c r="BV560" i="3"/>
  <c r="BV561" i="3"/>
  <c r="BV562" i="3"/>
  <c r="BV563" i="3"/>
  <c r="BV564" i="3"/>
  <c r="BV565" i="3"/>
  <c r="BV566" i="3"/>
  <c r="BV567" i="3"/>
  <c r="BV568" i="3"/>
  <c r="BV569" i="3"/>
  <c r="BV570" i="3"/>
  <c r="BV571" i="3"/>
  <c r="BV572" i="3"/>
  <c r="BV573" i="3"/>
  <c r="BV574" i="3"/>
  <c r="BV575" i="3"/>
  <c r="BV576" i="3"/>
  <c r="BV577" i="3"/>
  <c r="BV578" i="3"/>
  <c r="BV579" i="3"/>
  <c r="BV580" i="3"/>
  <c r="BV581" i="3"/>
  <c r="BV582" i="3"/>
  <c r="BV583" i="3"/>
  <c r="BV584" i="3"/>
  <c r="BV585" i="3"/>
  <c r="BV586" i="3"/>
  <c r="BV587" i="3"/>
  <c r="BV588" i="3"/>
  <c r="BV589" i="3"/>
  <c r="BV590" i="3"/>
  <c r="BV591" i="3"/>
  <c r="BV592" i="3"/>
  <c r="BV593" i="3"/>
  <c r="BV594" i="3"/>
  <c r="BV595" i="3"/>
  <c r="BV596" i="3"/>
  <c r="BV597" i="3"/>
  <c r="BV598" i="3"/>
  <c r="BV599" i="3"/>
  <c r="BV600" i="3"/>
  <c r="BV601" i="3"/>
  <c r="BV602" i="3"/>
  <c r="BV603" i="3"/>
  <c r="BV604" i="3"/>
  <c r="BV605" i="3"/>
  <c r="BV606" i="3"/>
  <c r="BV607" i="3"/>
  <c r="BV608" i="3"/>
  <c r="BV609" i="3"/>
  <c r="BV610" i="3"/>
  <c r="BV611" i="3"/>
  <c r="BV612" i="3"/>
  <c r="BV613" i="3"/>
  <c r="BV614" i="3"/>
  <c r="BV615" i="3"/>
  <c r="BV616" i="3"/>
  <c r="BV617" i="3"/>
  <c r="BV618" i="3"/>
  <c r="BV619" i="3"/>
  <c r="BV620" i="3"/>
  <c r="BV621" i="3"/>
  <c r="BV622" i="3"/>
  <c r="BV623" i="3"/>
  <c r="BV624" i="3"/>
  <c r="BV625" i="3"/>
  <c r="BV626" i="3"/>
  <c r="BV627" i="3"/>
  <c r="BV628" i="3"/>
  <c r="BV629" i="3"/>
  <c r="BV630" i="3"/>
  <c r="BV631" i="3"/>
  <c r="BV632" i="3"/>
  <c r="BV633" i="3"/>
  <c r="BV634" i="3"/>
  <c r="BV635" i="3"/>
  <c r="BV636" i="3"/>
  <c r="BV637" i="3"/>
  <c r="BV638" i="3"/>
  <c r="BV639" i="3"/>
  <c r="BV640" i="3"/>
  <c r="BV641" i="3"/>
  <c r="BV642" i="3"/>
  <c r="BV643" i="3"/>
  <c r="BV644" i="3"/>
  <c r="BV645" i="3"/>
  <c r="BV646" i="3"/>
  <c r="BV647" i="3"/>
  <c r="BV648" i="3"/>
  <c r="BV649" i="3"/>
  <c r="BV650" i="3"/>
  <c r="BV651" i="3"/>
  <c r="BV652" i="3"/>
  <c r="BV653" i="3"/>
  <c r="BV654" i="3"/>
  <c r="BV655" i="3"/>
  <c r="BV656" i="3"/>
  <c r="BV657" i="3"/>
  <c r="BV658" i="3"/>
  <c r="BV659" i="3"/>
  <c r="BV660" i="3"/>
  <c r="BV661" i="3"/>
  <c r="BV662" i="3"/>
  <c r="BV663" i="3"/>
  <c r="BV664" i="3"/>
  <c r="BV665" i="3"/>
  <c r="BV666" i="3"/>
  <c r="BV667" i="3"/>
  <c r="BV668" i="3"/>
  <c r="BV669" i="3"/>
  <c r="BV670" i="3"/>
  <c r="BV671" i="3"/>
  <c r="BV672" i="3"/>
  <c r="BV673" i="3"/>
  <c r="BV674" i="3"/>
  <c r="BV675" i="3"/>
  <c r="BV676" i="3"/>
  <c r="BV677" i="3"/>
  <c r="BV678" i="3"/>
  <c r="BV679" i="3"/>
  <c r="BV680" i="3"/>
  <c r="BV681" i="3"/>
  <c r="BV682" i="3"/>
  <c r="BV683" i="3"/>
  <c r="BV684" i="3"/>
  <c r="BV685" i="3"/>
  <c r="BV686" i="3"/>
  <c r="BV687" i="3"/>
  <c r="BV688" i="3"/>
  <c r="BV689" i="3"/>
  <c r="BV690" i="3"/>
  <c r="BV691" i="3"/>
  <c r="BV692" i="3"/>
  <c r="BV693" i="3"/>
  <c r="BV694" i="3"/>
  <c r="BV695" i="3"/>
  <c r="BV696" i="3"/>
  <c r="BV697" i="3"/>
  <c r="BV698" i="3"/>
  <c r="BV699" i="3"/>
  <c r="BV700" i="3"/>
  <c r="BV701" i="3"/>
  <c r="BV702" i="3"/>
  <c r="BV703" i="3"/>
  <c r="BV704" i="3"/>
  <c r="BV705" i="3"/>
  <c r="BV706" i="3"/>
  <c r="BV707" i="3"/>
  <c r="BV708" i="3"/>
  <c r="BV709" i="3"/>
  <c r="BV710" i="3"/>
  <c r="BV711" i="3"/>
  <c r="BV712" i="3"/>
  <c r="BV713" i="3"/>
  <c r="BV714" i="3"/>
  <c r="BV715" i="3"/>
  <c r="BV716" i="3"/>
  <c r="BV717" i="3"/>
  <c r="BV718" i="3"/>
  <c r="BV719" i="3"/>
  <c r="BV720" i="3"/>
  <c r="BV721" i="3"/>
  <c r="BV722" i="3"/>
  <c r="BV723" i="3"/>
  <c r="BV724" i="3"/>
  <c r="BV725" i="3"/>
  <c r="BV726" i="3"/>
  <c r="BV727" i="3"/>
  <c r="BV728" i="3"/>
  <c r="BV729" i="3"/>
  <c r="BV730" i="3"/>
  <c r="BV731" i="3"/>
  <c r="BV732" i="3"/>
  <c r="BV733" i="3"/>
  <c r="BV734" i="3"/>
  <c r="BV735" i="3"/>
  <c r="BV736" i="3"/>
  <c r="BV737" i="3"/>
  <c r="BV738" i="3"/>
  <c r="BV739" i="3"/>
  <c r="BV740" i="3"/>
  <c r="BV741" i="3"/>
  <c r="BV742" i="3"/>
  <c r="BV743" i="3"/>
  <c r="BV744" i="3"/>
  <c r="BV745" i="3"/>
  <c r="BV746" i="3"/>
  <c r="BV747" i="3"/>
  <c r="BV748" i="3"/>
  <c r="BV749" i="3"/>
  <c r="BV750" i="3"/>
  <c r="BV751" i="3"/>
  <c r="BV752" i="3"/>
  <c r="BV753" i="3"/>
  <c r="BV754" i="3"/>
  <c r="BV755" i="3"/>
  <c r="BV756" i="3"/>
  <c r="BV757" i="3"/>
  <c r="BV758" i="3"/>
  <c r="BV759" i="3"/>
  <c r="BV760" i="3"/>
  <c r="BV761" i="3"/>
  <c r="BV762" i="3"/>
  <c r="BV763" i="3"/>
  <c r="BV764" i="3"/>
  <c r="BV765" i="3"/>
  <c r="BV766" i="3"/>
  <c r="BV767" i="3"/>
  <c r="BV768" i="3"/>
  <c r="BV769" i="3"/>
  <c r="BV770" i="3"/>
  <c r="BV771" i="3"/>
  <c r="BV772" i="3"/>
  <c r="BV773" i="3"/>
  <c r="BV774" i="3"/>
  <c r="BV775" i="3"/>
  <c r="BV776" i="3"/>
  <c r="BV777" i="3"/>
  <c r="BV778" i="3"/>
  <c r="BV779" i="3"/>
  <c r="BV780" i="3"/>
  <c r="BV781" i="3"/>
  <c r="BV782" i="3"/>
  <c r="BV783" i="3"/>
  <c r="BV784" i="3"/>
  <c r="BV785" i="3"/>
  <c r="BV786" i="3"/>
  <c r="BV787" i="3"/>
  <c r="BV788" i="3"/>
  <c r="BV789" i="3"/>
  <c r="BV790" i="3"/>
  <c r="BV791" i="3"/>
  <c r="BV792" i="3"/>
  <c r="BV793" i="3"/>
  <c r="BV794" i="3"/>
  <c r="BV795" i="3"/>
  <c r="BV796" i="3"/>
  <c r="BV797" i="3"/>
  <c r="BV798" i="3"/>
  <c r="BV799" i="3"/>
  <c r="BV800" i="3"/>
  <c r="BV801" i="3"/>
  <c r="BV802" i="3"/>
  <c r="BV803" i="3"/>
  <c r="BV804" i="3"/>
  <c r="BV805" i="3"/>
  <c r="BV806" i="3"/>
  <c r="BV807" i="3"/>
  <c r="BV808" i="3"/>
  <c r="BV809" i="3"/>
  <c r="BV810" i="3"/>
  <c r="BV811" i="3"/>
  <c r="BV812" i="3"/>
  <c r="BV813" i="3"/>
  <c r="BV814" i="3"/>
  <c r="BV815" i="3"/>
  <c r="BV816" i="3"/>
  <c r="BV817" i="3"/>
  <c r="BV818" i="3"/>
  <c r="BV819" i="3"/>
  <c r="BV820" i="3"/>
  <c r="BV821" i="3"/>
  <c r="BV822" i="3"/>
  <c r="BV823" i="3"/>
  <c r="BV824" i="3"/>
  <c r="BV825" i="3"/>
  <c r="BV826" i="3"/>
  <c r="BV827" i="3"/>
  <c r="BV828" i="3"/>
  <c r="BV829" i="3"/>
  <c r="BV830" i="3"/>
  <c r="BV831" i="3"/>
  <c r="BV832" i="3"/>
  <c r="BV833" i="3"/>
  <c r="BV834" i="3"/>
  <c r="BV835" i="3"/>
  <c r="BV836" i="3"/>
  <c r="BV837" i="3"/>
  <c r="BV838" i="3"/>
  <c r="BV839" i="3"/>
  <c r="BV840" i="3"/>
  <c r="BV841" i="3"/>
  <c r="BV842" i="3"/>
  <c r="BV843" i="3"/>
  <c r="BV844" i="3"/>
  <c r="BV845" i="3"/>
  <c r="BV846" i="3"/>
  <c r="BV847" i="3"/>
  <c r="BV848" i="3"/>
  <c r="BV849" i="3"/>
  <c r="BV850" i="3"/>
  <c r="BV851" i="3"/>
  <c r="BV852" i="3"/>
  <c r="BV853" i="3"/>
  <c r="BV854" i="3"/>
  <c r="BV855" i="3"/>
  <c r="BV856" i="3"/>
  <c r="BV857" i="3"/>
  <c r="BV858" i="3"/>
  <c r="BV859" i="3"/>
  <c r="BV860" i="3"/>
  <c r="BV861" i="3"/>
  <c r="BV862" i="3"/>
  <c r="BV863" i="3"/>
  <c r="BV864" i="3"/>
  <c r="BV865" i="3"/>
  <c r="BV866" i="3"/>
  <c r="BV867" i="3"/>
  <c r="BV868" i="3"/>
  <c r="BV869" i="3"/>
  <c r="BV870" i="3"/>
  <c r="BV871" i="3"/>
  <c r="BV872" i="3"/>
  <c r="BV873" i="3"/>
  <c r="BV874" i="3"/>
  <c r="BV875" i="3"/>
  <c r="BV876" i="3"/>
  <c r="BV877" i="3"/>
  <c r="BV878" i="3"/>
  <c r="BV879" i="3"/>
  <c r="BV880" i="3"/>
  <c r="BV881" i="3"/>
  <c r="BV882" i="3"/>
  <c r="BV883" i="3"/>
  <c r="BV884" i="3"/>
  <c r="BV885" i="3"/>
  <c r="BV886" i="3"/>
  <c r="BV887" i="3"/>
  <c r="BV888" i="3"/>
  <c r="BV889" i="3"/>
  <c r="BV890" i="3"/>
  <c r="BV891" i="3"/>
  <c r="BV892" i="3"/>
  <c r="BV893" i="3"/>
  <c r="BV894" i="3"/>
  <c r="BV895" i="3"/>
  <c r="BV896" i="3"/>
  <c r="BV897" i="3"/>
  <c r="BV898" i="3"/>
  <c r="BV899" i="3"/>
  <c r="BV900" i="3"/>
  <c r="BV901" i="3"/>
  <c r="BV902" i="3"/>
  <c r="BV903" i="3"/>
  <c r="BV904" i="3"/>
  <c r="BV905" i="3"/>
  <c r="BV906" i="3"/>
  <c r="BV907" i="3"/>
  <c r="BV908" i="3"/>
  <c r="BV909" i="3"/>
  <c r="BV910" i="3"/>
  <c r="BV911" i="3"/>
  <c r="BV912" i="3"/>
  <c r="BV913" i="3"/>
  <c r="BV914" i="3"/>
  <c r="BV915" i="3"/>
  <c r="BV916" i="3"/>
  <c r="BV917" i="3"/>
  <c r="BV918" i="3"/>
  <c r="BV919" i="3"/>
  <c r="BV920" i="3"/>
  <c r="BV921" i="3"/>
  <c r="BV922" i="3"/>
  <c r="BV923" i="3"/>
  <c r="BV924" i="3"/>
  <c r="BV925" i="3"/>
  <c r="BV926" i="3"/>
  <c r="BV927" i="3"/>
  <c r="BV928" i="3"/>
  <c r="BV929" i="3"/>
  <c r="BV930" i="3"/>
  <c r="BV931" i="3"/>
  <c r="BV932" i="3"/>
  <c r="BV933" i="3"/>
  <c r="BV934" i="3"/>
  <c r="BV935" i="3"/>
  <c r="BV936" i="3"/>
  <c r="BV937" i="3"/>
  <c r="BV938" i="3"/>
  <c r="BV939" i="3"/>
  <c r="BV940" i="3"/>
  <c r="BV941" i="3"/>
  <c r="BV942" i="3"/>
  <c r="BV943" i="3"/>
  <c r="BV944" i="3"/>
  <c r="BV945" i="3"/>
  <c r="BV946" i="3"/>
  <c r="BV947" i="3"/>
  <c r="BV948" i="3"/>
  <c r="BV949" i="3"/>
  <c r="BV950" i="3"/>
  <c r="BV951" i="3"/>
  <c r="BV952" i="3"/>
  <c r="BV953" i="3"/>
  <c r="BV954" i="3"/>
  <c r="BV955" i="3"/>
  <c r="BV956" i="3"/>
  <c r="BV957" i="3"/>
  <c r="BV958" i="3"/>
  <c r="BV959" i="3"/>
  <c r="BV960" i="3"/>
  <c r="BV961" i="3"/>
  <c r="BV962" i="3"/>
  <c r="BV963" i="3"/>
  <c r="BV964" i="3"/>
  <c r="BV965" i="3"/>
  <c r="BV966" i="3"/>
  <c r="BV967" i="3"/>
  <c r="BV968" i="3"/>
  <c r="BV969" i="3"/>
  <c r="BV970" i="3"/>
  <c r="BV971" i="3"/>
  <c r="BV972" i="3"/>
  <c r="BV973" i="3"/>
  <c r="BV974" i="3"/>
  <c r="BV975" i="3"/>
  <c r="BV976" i="3"/>
  <c r="BV977" i="3"/>
  <c r="BV978" i="3"/>
  <c r="BV979" i="3"/>
  <c r="BV980" i="3"/>
  <c r="BV981" i="3"/>
  <c r="BV982" i="3"/>
  <c r="BV983" i="3"/>
  <c r="BV984" i="3"/>
  <c r="BV985" i="3"/>
  <c r="BV986" i="3"/>
  <c r="BV987" i="3"/>
  <c r="BV988" i="3"/>
  <c r="BV989" i="3"/>
  <c r="BV990" i="3"/>
  <c r="BV991" i="3"/>
  <c r="BV992" i="3"/>
  <c r="BV993" i="3"/>
  <c r="BV994" i="3"/>
  <c r="BV995" i="3"/>
  <c r="BV996" i="3"/>
  <c r="BV997" i="3"/>
  <c r="BV998" i="3"/>
  <c r="BV999" i="3"/>
  <c r="BV1000" i="3"/>
  <c r="BV1001" i="3"/>
  <c r="BV1002" i="3"/>
  <c r="BV1003" i="3"/>
  <c r="BV1004" i="3"/>
  <c r="BV1005" i="3"/>
  <c r="BV1006" i="3"/>
  <c r="BV1007" i="3"/>
  <c r="BV1008" i="3"/>
  <c r="BV1009" i="3"/>
  <c r="BV1010" i="3"/>
  <c r="BV1011" i="3"/>
  <c r="BV1012" i="3"/>
  <c r="BV1013" i="3"/>
  <c r="BV1014" i="3"/>
  <c r="BV1015" i="3"/>
  <c r="BV1016" i="3"/>
  <c r="BV1017" i="3"/>
  <c r="BV1018" i="3"/>
  <c r="BV1019" i="3"/>
  <c r="BV1020" i="3"/>
  <c r="BV1021" i="3"/>
  <c r="BV1022" i="3"/>
  <c r="BV1023" i="3"/>
  <c r="BV1024" i="3"/>
  <c r="BV1025" i="3"/>
  <c r="BV1026" i="3"/>
  <c r="BV1027" i="3"/>
  <c r="BV1028" i="3"/>
  <c r="BV1029" i="3"/>
  <c r="BV1030" i="3"/>
  <c r="BV1031" i="3"/>
  <c r="BV1032" i="3"/>
  <c r="BV1033" i="3"/>
  <c r="BV1034" i="3"/>
  <c r="BV1035" i="3"/>
  <c r="BV1036" i="3"/>
  <c r="BV1037" i="3"/>
  <c r="BV1038" i="3"/>
  <c r="BV1039" i="3"/>
  <c r="BV1040" i="3"/>
  <c r="BV1041" i="3"/>
  <c r="BV1042" i="3"/>
  <c r="BV1043" i="3"/>
  <c r="BV1044" i="3"/>
  <c r="BV1045" i="3"/>
  <c r="BV1046" i="3"/>
  <c r="BV1047" i="3"/>
  <c r="BV1048" i="3"/>
  <c r="BV1049" i="3"/>
  <c r="BV1050" i="3"/>
  <c r="BV1051" i="3"/>
  <c r="BV1052" i="3"/>
  <c r="BV1053" i="3"/>
  <c r="BV1054" i="3"/>
  <c r="BV1055" i="3"/>
  <c r="BV1056" i="3"/>
  <c r="BV1057" i="3"/>
  <c r="BV1058" i="3"/>
  <c r="BV1059" i="3"/>
  <c r="BV1060" i="3"/>
  <c r="BV1061" i="3"/>
  <c r="BV1062" i="3"/>
  <c r="BV1063" i="3"/>
  <c r="BV1064" i="3"/>
  <c r="BV1065" i="3"/>
  <c r="BV1066" i="3"/>
  <c r="BV1067" i="3"/>
  <c r="BV1068" i="3"/>
  <c r="BV1069" i="3"/>
  <c r="BV1070" i="3"/>
  <c r="BV1071" i="3"/>
  <c r="BV1072" i="3"/>
  <c r="BV1073" i="3"/>
  <c r="BV1074" i="3"/>
  <c r="BV1075" i="3"/>
  <c r="BV1076" i="3"/>
  <c r="BV1077" i="3"/>
  <c r="BV1078" i="3"/>
  <c r="BV1079" i="3"/>
  <c r="BV1080" i="3"/>
  <c r="BV1081" i="3"/>
  <c r="BV1082" i="3"/>
  <c r="BV1083" i="3"/>
  <c r="BV1084" i="3"/>
  <c r="BV1085" i="3"/>
  <c r="BV1086" i="3"/>
  <c r="BV1087" i="3"/>
  <c r="BV1088" i="3"/>
  <c r="BV1089" i="3"/>
  <c r="BV1090" i="3"/>
  <c r="BV1091" i="3"/>
  <c r="BV1092" i="3"/>
  <c r="BV1093" i="3"/>
  <c r="BV1094" i="3"/>
  <c r="BV1095" i="3"/>
  <c r="BV1096" i="3"/>
  <c r="BV1097" i="3"/>
  <c r="BV1098" i="3"/>
  <c r="BV1099" i="3"/>
  <c r="BV1100" i="3"/>
  <c r="BV1101" i="3"/>
  <c r="BV1102" i="3"/>
  <c r="BV1103" i="3"/>
  <c r="BV1104" i="3"/>
  <c r="BV1105" i="3"/>
  <c r="BV1106" i="3"/>
  <c r="BV1107" i="3"/>
  <c r="BV1108" i="3"/>
  <c r="BV1109" i="3"/>
  <c r="BV1110" i="3"/>
  <c r="BV1111" i="3"/>
  <c r="BV1112" i="3"/>
  <c r="BV1113" i="3"/>
  <c r="BV1114" i="3"/>
  <c r="BV1115" i="3"/>
  <c r="BV1116" i="3"/>
  <c r="BV1117" i="3"/>
  <c r="BV1118" i="3"/>
  <c r="BV1119" i="3"/>
  <c r="BV1120" i="3"/>
  <c r="BV1121" i="3"/>
  <c r="BV1122" i="3"/>
  <c r="BV1123" i="3"/>
  <c r="BV1124" i="3"/>
  <c r="BV1125" i="3"/>
  <c r="BV1126" i="3"/>
  <c r="BV1127" i="3"/>
  <c r="BV1128" i="3"/>
  <c r="BV1129" i="3"/>
  <c r="BV1130" i="3"/>
  <c r="BV1131" i="3"/>
  <c r="BV1132" i="3"/>
  <c r="BV1133" i="3"/>
  <c r="BV1134" i="3"/>
  <c r="BV1135" i="3"/>
  <c r="BV1136" i="3"/>
  <c r="BV1137" i="3"/>
  <c r="BV1138" i="3"/>
  <c r="BV1139" i="3"/>
  <c r="BV1140" i="3"/>
  <c r="BV1141" i="3"/>
  <c r="BV1142" i="3"/>
  <c r="BV1143" i="3"/>
  <c r="BV1144" i="3"/>
  <c r="BV1145" i="3"/>
  <c r="BV1146" i="3"/>
  <c r="BV1147" i="3"/>
  <c r="BV1148" i="3"/>
  <c r="BV1149" i="3"/>
  <c r="BV1150" i="3"/>
  <c r="BV1151" i="3"/>
  <c r="BV1152" i="3"/>
  <c r="BV1153" i="3"/>
  <c r="BV1154" i="3"/>
  <c r="BV1155" i="3"/>
  <c r="BV1156" i="3"/>
  <c r="BV1157" i="3"/>
  <c r="BV1158" i="3"/>
  <c r="BV1159" i="3"/>
  <c r="BV1160" i="3"/>
  <c r="BV1161" i="3"/>
  <c r="BV1162" i="3"/>
  <c r="BV1163" i="3"/>
  <c r="BV1164" i="3"/>
  <c r="BV1165" i="3"/>
  <c r="BV1166" i="3"/>
  <c r="BV1167" i="3"/>
  <c r="BV1168" i="3"/>
  <c r="BV1169" i="3"/>
  <c r="BV1170" i="3"/>
  <c r="BV1171" i="3"/>
  <c r="BV1172" i="3"/>
  <c r="BV1173" i="3"/>
  <c r="BV1174" i="3"/>
  <c r="BV1175" i="3"/>
  <c r="BV1176" i="3"/>
  <c r="BV1177" i="3"/>
  <c r="BV1178" i="3"/>
  <c r="BV1179" i="3"/>
  <c r="BV1180" i="3"/>
  <c r="BV1181" i="3"/>
  <c r="BV1182" i="3"/>
  <c r="BV1183" i="3"/>
  <c r="BV1184" i="3"/>
  <c r="BV1185" i="3"/>
  <c r="BV1186" i="3"/>
  <c r="BV1187" i="3"/>
  <c r="BV1188" i="3"/>
  <c r="BV1189" i="3"/>
  <c r="BV1190" i="3"/>
  <c r="BV1191" i="3"/>
  <c r="BV1192" i="3"/>
  <c r="BV1193" i="3"/>
  <c r="BV1194" i="3"/>
  <c r="BV1195" i="3"/>
  <c r="BV1196" i="3"/>
  <c r="BV1197" i="3"/>
  <c r="BV1198" i="3"/>
  <c r="BV1199" i="3"/>
  <c r="BV1200" i="3"/>
  <c r="BV1201" i="3"/>
  <c r="BV1202" i="3"/>
  <c r="BV1203" i="3"/>
  <c r="BV1204" i="3"/>
  <c r="BV1205" i="3"/>
  <c r="BV1206" i="3"/>
  <c r="BV1207" i="3"/>
  <c r="BV1208" i="3"/>
  <c r="BV1209" i="3"/>
  <c r="BV1210" i="3"/>
  <c r="BV1211" i="3"/>
  <c r="BV1212" i="3"/>
  <c r="BV1213" i="3"/>
  <c r="BV1214" i="3"/>
  <c r="BV1215" i="3"/>
  <c r="BV1216" i="3"/>
  <c r="BV1217" i="3"/>
  <c r="BV1218" i="3"/>
  <c r="BV1219" i="3"/>
  <c r="BV1220" i="3"/>
  <c r="BV1221" i="3"/>
  <c r="BV1222" i="3"/>
  <c r="BV1223" i="3"/>
  <c r="BV1224" i="3"/>
  <c r="BV1225" i="3"/>
  <c r="BV1226" i="3"/>
  <c r="BV1227" i="3"/>
  <c r="BV1228" i="3"/>
  <c r="BV1229" i="3"/>
  <c r="BV1230" i="3"/>
  <c r="BV1231" i="3"/>
  <c r="BV1232" i="3"/>
  <c r="BV1233" i="3"/>
  <c r="BV1234" i="3"/>
  <c r="BV1235" i="3"/>
  <c r="BV1236" i="3"/>
  <c r="BV1237" i="3"/>
  <c r="BV1238" i="3"/>
  <c r="BV1239" i="3"/>
  <c r="BV1240" i="3"/>
  <c r="BV1241" i="3"/>
  <c r="BV1242" i="3"/>
  <c r="BV1243" i="3"/>
  <c r="BV1244" i="3"/>
  <c r="BV1245" i="3"/>
  <c r="BV1246" i="3"/>
  <c r="BV1247" i="3"/>
  <c r="BV1248" i="3"/>
  <c r="BV1249" i="3"/>
  <c r="BV1250" i="3"/>
  <c r="BV1251" i="3"/>
  <c r="BV1252" i="3"/>
  <c r="BV1253" i="3"/>
  <c r="BV1254" i="3"/>
  <c r="BV1255" i="3"/>
  <c r="BV1256" i="3"/>
  <c r="BV1257" i="3"/>
  <c r="BV1258" i="3"/>
  <c r="BV1259" i="3"/>
  <c r="BV1260" i="3"/>
  <c r="BV1261" i="3"/>
  <c r="BV1262" i="3"/>
  <c r="BV1263" i="3"/>
  <c r="BV1264" i="3"/>
  <c r="BV1265" i="3"/>
  <c r="BV1266" i="3"/>
  <c r="BV1267" i="3"/>
  <c r="BV1268" i="3"/>
  <c r="BV1269" i="3"/>
  <c r="BV1270" i="3"/>
  <c r="BV1271" i="3"/>
  <c r="BV1272" i="3"/>
  <c r="BV1273" i="3"/>
  <c r="BV1274" i="3"/>
  <c r="BV1275" i="3"/>
  <c r="BV1276" i="3"/>
  <c r="BV1277" i="3"/>
  <c r="BV1278" i="3"/>
  <c r="BV1279" i="3"/>
  <c r="BV1280" i="3"/>
  <c r="BV1281" i="3"/>
  <c r="BV1282" i="3"/>
  <c r="BV1283" i="3"/>
  <c r="BV1284" i="3"/>
  <c r="BV1285" i="3"/>
  <c r="BV1286" i="3"/>
  <c r="BV1287" i="3"/>
  <c r="BV1288" i="3"/>
  <c r="BV1289" i="3"/>
  <c r="BV1290" i="3"/>
  <c r="BV1291" i="3"/>
  <c r="BV1292" i="3"/>
  <c r="BV1293" i="3"/>
  <c r="BV1294" i="3"/>
  <c r="BV1295" i="3"/>
  <c r="BV1296" i="3"/>
  <c r="BV1297" i="3"/>
  <c r="BV1298" i="3"/>
  <c r="BV1299" i="3"/>
  <c r="BV1300" i="3"/>
  <c r="BV1301" i="3"/>
  <c r="BV1302" i="3"/>
  <c r="BV1303" i="3"/>
  <c r="BV1304" i="3"/>
  <c r="BV1305" i="3"/>
  <c r="BV1306" i="3"/>
  <c r="BV1307" i="3"/>
  <c r="BV1308" i="3"/>
  <c r="BV1309" i="3"/>
  <c r="BV1310" i="3"/>
  <c r="BV1311" i="3"/>
  <c r="BV1312" i="3"/>
  <c r="BV1313" i="3"/>
  <c r="BV1314" i="3"/>
  <c r="BV1315" i="3"/>
  <c r="BV1316" i="3"/>
  <c r="BV1317" i="3"/>
  <c r="BV1318" i="3"/>
  <c r="BV1319" i="3"/>
  <c r="BV1320" i="3"/>
  <c r="BV1321" i="3"/>
  <c r="BV1322" i="3"/>
  <c r="BV1323" i="3"/>
  <c r="BV1324" i="3"/>
  <c r="BV1325" i="3"/>
  <c r="BV1326" i="3"/>
  <c r="BV1327" i="3"/>
  <c r="BV1328" i="3"/>
  <c r="BV1329" i="3"/>
  <c r="BV1330" i="3"/>
  <c r="BV1331" i="3"/>
  <c r="BV1332" i="3"/>
  <c r="BV1333" i="3"/>
  <c r="BV1334" i="3"/>
  <c r="BV1335" i="3"/>
  <c r="BV1336" i="3"/>
  <c r="BV1337" i="3"/>
  <c r="BV1338" i="3"/>
  <c r="BV1339" i="3"/>
  <c r="BV1340" i="3"/>
  <c r="BV1341" i="3"/>
  <c r="BV1342" i="3"/>
  <c r="BV1343" i="3"/>
  <c r="BV1344" i="3"/>
  <c r="BV1345" i="3"/>
  <c r="BV1346" i="3"/>
  <c r="BV1347" i="3"/>
  <c r="BV1348" i="3"/>
  <c r="BV1349" i="3"/>
  <c r="BV1350" i="3"/>
  <c r="BV1351" i="3"/>
  <c r="BV1352" i="3"/>
  <c r="BV1353" i="3"/>
  <c r="BV1354" i="3"/>
  <c r="BV1355" i="3"/>
  <c r="BV1356" i="3"/>
  <c r="BV1357" i="3"/>
  <c r="BV1358" i="3"/>
  <c r="BV1359" i="3"/>
  <c r="BV1360" i="3"/>
  <c r="BV1361" i="3"/>
  <c r="BV1362" i="3"/>
  <c r="BV1363" i="3"/>
  <c r="BV1364" i="3"/>
  <c r="BV1365" i="3"/>
  <c r="BV1366" i="3"/>
  <c r="BV1367" i="3"/>
  <c r="BV1368" i="3"/>
  <c r="BV1369" i="3"/>
  <c r="BV1370" i="3"/>
  <c r="BV1371" i="3"/>
  <c r="BV1372" i="3"/>
  <c r="BV1373" i="3"/>
  <c r="BV1374" i="3"/>
  <c r="BV1375" i="3"/>
  <c r="BV1376" i="3"/>
  <c r="BV1377" i="3"/>
  <c r="BV1378" i="3"/>
  <c r="BV1379" i="3"/>
  <c r="BV1380" i="3"/>
  <c r="BV1381" i="3"/>
  <c r="BV1382" i="3"/>
  <c r="BV1383" i="3"/>
  <c r="BV1384" i="3"/>
  <c r="BV1385" i="3"/>
  <c r="BV1386" i="3"/>
  <c r="BV1387" i="3"/>
  <c r="BV1388" i="3"/>
  <c r="BV1389" i="3"/>
  <c r="BV1390" i="3"/>
  <c r="BV1391" i="3"/>
  <c r="BV1392" i="3"/>
  <c r="BV1393" i="3"/>
  <c r="BV1394" i="3"/>
  <c r="BV1395" i="3"/>
  <c r="BV1396" i="3"/>
  <c r="BV1397" i="3"/>
  <c r="BV1398" i="3"/>
  <c r="BV1399" i="3"/>
  <c r="BV1400" i="3"/>
  <c r="BV1401" i="3"/>
  <c r="BV1402" i="3"/>
  <c r="BV1403" i="3"/>
  <c r="BV1404" i="3"/>
  <c r="BV1405" i="3"/>
  <c r="BV1406" i="3"/>
  <c r="BV1407" i="3"/>
  <c r="BV1408" i="3"/>
  <c r="BV1409" i="3"/>
  <c r="BV1410" i="3"/>
  <c r="BV1411" i="3"/>
  <c r="BV1412" i="3"/>
  <c r="BV1413" i="3"/>
  <c r="BV1414" i="3"/>
  <c r="BV1415" i="3"/>
  <c r="BV1416" i="3"/>
  <c r="BV1417" i="3"/>
  <c r="BV1418" i="3"/>
  <c r="BV1419" i="3"/>
  <c r="BV1420" i="3"/>
  <c r="BV1421" i="3"/>
  <c r="BV1422" i="3"/>
  <c r="BV1423" i="3"/>
  <c r="BV1424" i="3"/>
  <c r="BV1425" i="3"/>
  <c r="BV1426" i="3"/>
  <c r="BV1427" i="3"/>
  <c r="BV1428" i="3"/>
  <c r="BV1429" i="3"/>
  <c r="BV1430" i="3"/>
  <c r="BV1431" i="3"/>
  <c r="BV1432" i="3"/>
  <c r="BV1433" i="3"/>
  <c r="BV1434" i="3"/>
  <c r="BV1435" i="3"/>
  <c r="BV1436" i="3"/>
  <c r="BV1437" i="3"/>
  <c r="BV1438" i="3"/>
  <c r="BV1439" i="3"/>
  <c r="BV1440" i="3"/>
  <c r="BV1441" i="3"/>
  <c r="BV1442" i="3"/>
  <c r="BV498" i="3"/>
  <c r="BU498" i="3"/>
  <c r="BL498" i="3"/>
  <c r="U398" i="3" l="1"/>
  <c r="T260" i="3"/>
  <c r="U47" i="3"/>
  <c r="T333" i="3"/>
  <c r="T257" i="3"/>
  <c r="U410" i="3"/>
  <c r="V253" i="3"/>
  <c r="T205" i="3"/>
  <c r="BW495" i="3"/>
  <c r="BW491" i="3"/>
  <c r="BW487" i="3"/>
  <c r="BW483" i="3"/>
  <c r="BW479" i="3"/>
  <c r="BW475" i="3"/>
  <c r="BW471" i="3"/>
  <c r="BW467" i="3"/>
  <c r="BW463" i="3"/>
  <c r="BW459" i="3"/>
  <c r="BW455" i="3"/>
  <c r="BW451" i="3"/>
  <c r="BW447" i="3"/>
  <c r="BW443" i="3"/>
  <c r="BW439" i="3"/>
  <c r="BW435" i="3"/>
  <c r="BW431" i="3"/>
  <c r="BW427" i="3"/>
  <c r="BW423" i="3"/>
  <c r="BW419" i="3"/>
  <c r="BW415" i="3"/>
  <c r="BW411" i="3"/>
  <c r="BW407" i="3"/>
  <c r="BW403" i="3"/>
  <c r="BW399" i="3"/>
  <c r="BW395" i="3"/>
  <c r="BW391" i="3"/>
  <c r="BW387" i="3"/>
  <c r="BW383" i="3"/>
  <c r="BW379" i="3"/>
  <c r="BW375" i="3"/>
  <c r="BW371" i="3"/>
  <c r="BW367" i="3"/>
  <c r="BW363" i="3"/>
  <c r="BW359" i="3"/>
  <c r="BW355" i="3"/>
  <c r="BW351" i="3"/>
  <c r="BW347" i="3"/>
  <c r="BW343" i="3"/>
  <c r="BW339" i="3"/>
  <c r="BW335" i="3"/>
  <c r="BW331" i="3"/>
  <c r="BW327" i="3"/>
  <c r="BW323" i="3"/>
  <c r="BW319" i="3"/>
  <c r="BW315" i="3"/>
  <c r="BW311" i="3"/>
  <c r="BW307" i="3"/>
  <c r="BW303" i="3"/>
  <c r="BW299" i="3"/>
  <c r="BW295" i="3"/>
  <c r="BW291" i="3"/>
  <c r="BW287" i="3"/>
  <c r="BW283" i="3"/>
  <c r="BW279" i="3"/>
  <c r="BW275" i="3"/>
  <c r="BW271" i="3"/>
  <c r="BW267" i="3"/>
  <c r="BW263" i="3"/>
  <c r="BW259" i="3"/>
  <c r="BW255" i="3"/>
  <c r="BW251" i="3"/>
  <c r="BW247" i="3"/>
  <c r="BW243" i="3"/>
  <c r="BW239" i="3"/>
  <c r="BW235" i="3"/>
  <c r="BW231" i="3"/>
  <c r="BW227" i="3"/>
  <c r="BW223" i="3"/>
  <c r="BW219" i="3"/>
  <c r="BW215" i="3"/>
  <c r="BW211" i="3"/>
  <c r="BW207" i="3"/>
  <c r="BW203" i="3"/>
  <c r="BW199" i="3"/>
  <c r="BW195" i="3"/>
  <c r="BW191" i="3"/>
  <c r="BW187" i="3"/>
  <c r="BW183" i="3"/>
  <c r="BW179" i="3"/>
  <c r="BW175" i="3"/>
  <c r="BW171" i="3"/>
  <c r="BW167" i="3"/>
  <c r="BW163" i="3"/>
  <c r="BW159" i="3"/>
  <c r="BW155" i="3"/>
  <c r="BW151" i="3"/>
  <c r="BW147" i="3"/>
  <c r="BW143" i="3"/>
  <c r="BW139" i="3"/>
  <c r="BW135" i="3"/>
  <c r="BW131" i="3"/>
  <c r="BW127" i="3"/>
  <c r="BW123" i="3"/>
  <c r="BW119" i="3"/>
  <c r="BW115" i="3"/>
  <c r="BW111" i="3"/>
  <c r="BW107" i="3"/>
  <c r="BW103" i="3"/>
  <c r="BW99" i="3"/>
  <c r="BW95" i="3"/>
  <c r="BW91" i="3"/>
  <c r="BW87" i="3"/>
  <c r="BW83" i="3"/>
  <c r="BW79" i="3"/>
  <c r="BW75" i="3"/>
  <c r="BW71" i="3"/>
  <c r="BW67" i="3"/>
  <c r="BW63" i="3"/>
  <c r="BW59" i="3"/>
  <c r="BW55" i="3"/>
  <c r="BW51" i="3"/>
  <c r="BW47" i="3"/>
  <c r="BW43" i="3"/>
  <c r="BW494" i="3"/>
  <c r="BW490" i="3"/>
  <c r="BW486" i="3"/>
  <c r="BW482" i="3"/>
  <c r="BW478" i="3"/>
  <c r="BW474" i="3"/>
  <c r="BW470" i="3"/>
  <c r="BW466" i="3"/>
  <c r="BW462" i="3"/>
  <c r="BW458" i="3"/>
  <c r="BW454" i="3"/>
  <c r="BW450" i="3"/>
  <c r="BW446" i="3"/>
  <c r="BW442" i="3"/>
  <c r="BW438" i="3"/>
  <c r="BW434" i="3"/>
  <c r="BW430" i="3"/>
  <c r="BW426" i="3"/>
  <c r="BW422" i="3"/>
  <c r="BW418" i="3"/>
  <c r="BW414" i="3"/>
  <c r="BW410" i="3"/>
  <c r="BW406" i="3"/>
  <c r="BW402" i="3"/>
  <c r="BW398" i="3"/>
  <c r="BW394" i="3"/>
  <c r="BW390" i="3"/>
  <c r="BW386" i="3"/>
  <c r="BW382" i="3"/>
  <c r="BW378" i="3"/>
  <c r="BW374" i="3"/>
  <c r="BW370" i="3"/>
  <c r="BW366" i="3"/>
  <c r="BW362" i="3"/>
  <c r="BW358" i="3"/>
  <c r="BW354" i="3"/>
  <c r="BW350" i="3"/>
  <c r="BW346" i="3"/>
  <c r="BW342" i="3"/>
  <c r="BW338" i="3"/>
  <c r="BW334" i="3"/>
  <c r="BW330" i="3"/>
  <c r="BW326" i="3"/>
  <c r="BW322" i="3"/>
  <c r="BW318" i="3"/>
  <c r="BW314" i="3"/>
  <c r="BW310" i="3"/>
  <c r="BW306" i="3"/>
  <c r="BW302" i="3"/>
  <c r="BW298" i="3"/>
  <c r="BW294" i="3"/>
  <c r="BW290" i="3"/>
  <c r="BW286" i="3"/>
  <c r="BW282" i="3"/>
  <c r="BW278" i="3"/>
  <c r="BW274" i="3"/>
  <c r="BW270" i="3"/>
  <c r="BW266" i="3"/>
  <c r="BW262" i="3"/>
  <c r="BW258" i="3"/>
  <c r="BW254" i="3"/>
  <c r="BW250" i="3"/>
  <c r="BW246" i="3"/>
  <c r="BW242" i="3"/>
  <c r="BW238" i="3"/>
  <c r="BW234" i="3"/>
  <c r="BW230" i="3"/>
  <c r="BW226" i="3"/>
  <c r="BW222" i="3"/>
  <c r="BW218" i="3"/>
  <c r="BW214" i="3"/>
  <c r="BW210" i="3"/>
  <c r="BW206" i="3"/>
  <c r="BW202" i="3"/>
  <c r="BW198" i="3"/>
  <c r="BW194" i="3"/>
  <c r="BW190" i="3"/>
  <c r="BW186" i="3"/>
  <c r="BW182" i="3"/>
  <c r="BW178" i="3"/>
  <c r="BW174" i="3"/>
  <c r="BW170" i="3"/>
  <c r="BW166" i="3"/>
  <c r="BW162" i="3"/>
  <c r="BW158" i="3"/>
  <c r="BW154" i="3"/>
  <c r="BW150" i="3"/>
  <c r="BW146" i="3"/>
  <c r="BW142" i="3"/>
  <c r="BW138" i="3"/>
  <c r="BW134" i="3"/>
  <c r="BW130" i="3"/>
  <c r="BW126" i="3"/>
  <c r="BW122" i="3"/>
  <c r="BW118" i="3"/>
  <c r="BW114" i="3"/>
  <c r="BW110" i="3"/>
  <c r="BW106" i="3"/>
  <c r="BW102" i="3"/>
  <c r="BW98" i="3"/>
  <c r="BW94" i="3"/>
  <c r="BW90" i="3"/>
  <c r="BW46" i="3"/>
  <c r="BT493" i="3"/>
  <c r="X240" i="3"/>
  <c r="T49" i="3"/>
  <c r="F322" i="3"/>
  <c r="U237" i="3"/>
  <c r="E420" i="3"/>
  <c r="AN362" i="3"/>
  <c r="T305" i="3"/>
  <c r="AN256" i="3"/>
  <c r="Z256" i="3" s="1"/>
  <c r="F190" i="3"/>
  <c r="I141" i="3"/>
  <c r="T52" i="3"/>
  <c r="T48" i="3"/>
  <c r="BP491" i="3"/>
  <c r="T472" i="3"/>
  <c r="BU457" i="3"/>
  <c r="BS427" i="3"/>
  <c r="T350" i="3"/>
  <c r="T318" i="3"/>
  <c r="AN85" i="3"/>
  <c r="K85" i="3" s="1"/>
  <c r="AK53" i="3"/>
  <c r="H53" i="3" s="1"/>
  <c r="X53" i="3"/>
  <c r="BN455" i="3"/>
  <c r="BN427" i="3"/>
  <c r="BI399" i="3"/>
  <c r="U174" i="3"/>
  <c r="BM423" i="3"/>
  <c r="T401" i="3"/>
  <c r="T374" i="3"/>
  <c r="X277" i="3"/>
  <c r="F257" i="3"/>
  <c r="T253" i="3"/>
  <c r="E220" i="3"/>
  <c r="X193" i="3"/>
  <c r="BI175" i="3"/>
  <c r="AN141" i="3"/>
  <c r="K141" i="3" s="1"/>
  <c r="Y298" i="3"/>
  <c r="AN273" i="3"/>
  <c r="Z273" i="3" s="1"/>
  <c r="T261" i="3"/>
  <c r="T215" i="3"/>
  <c r="AN193" i="3"/>
  <c r="Z193" i="3" s="1"/>
  <c r="AN177" i="3"/>
  <c r="Z177" i="3" s="1"/>
  <c r="E169" i="3"/>
  <c r="BI167" i="3"/>
  <c r="T148" i="3"/>
  <c r="E127" i="3"/>
  <c r="AN112" i="3"/>
  <c r="K112" i="3" s="1"/>
  <c r="AN103" i="3"/>
  <c r="K103" i="3" s="1"/>
  <c r="Z67" i="3"/>
  <c r="BI488" i="3"/>
  <c r="BK466" i="3"/>
  <c r="F441" i="3"/>
  <c r="T354" i="3"/>
  <c r="BI320" i="3"/>
  <c r="U319" i="3"/>
  <c r="U318" i="3"/>
  <c r="J317" i="3"/>
  <c r="AK285" i="3"/>
  <c r="H285" i="3" s="1"/>
  <c r="E269" i="3"/>
  <c r="BI248" i="3"/>
  <c r="U241" i="3"/>
  <c r="E225" i="3"/>
  <c r="AN217" i="3"/>
  <c r="Z217" i="3" s="1"/>
  <c r="BI164" i="3"/>
  <c r="F158" i="3"/>
  <c r="T137" i="3"/>
  <c r="U93" i="3"/>
  <c r="BI83" i="3"/>
  <c r="F82" i="3"/>
  <c r="X73" i="3"/>
  <c r="T492" i="3"/>
  <c r="AN440" i="3"/>
  <c r="K440" i="3" s="1"/>
  <c r="E433" i="3"/>
  <c r="BK429" i="3"/>
  <c r="T424" i="3"/>
  <c r="Y354" i="3"/>
  <c r="BI352" i="3"/>
  <c r="U351" i="3"/>
  <c r="E310" i="3"/>
  <c r="Y301" i="3"/>
  <c r="T264" i="3"/>
  <c r="T251" i="3"/>
  <c r="BK226" i="3"/>
  <c r="AN216" i="3"/>
  <c r="AK215" i="3"/>
  <c r="W215" i="3" s="1"/>
  <c r="T188" i="3"/>
  <c r="BK148" i="3"/>
  <c r="T139" i="3"/>
  <c r="T136" i="3"/>
  <c r="BI122" i="3"/>
  <c r="T104" i="3"/>
  <c r="T99" i="3"/>
  <c r="BK80" i="3"/>
  <c r="E68" i="3"/>
  <c r="BR423" i="3"/>
  <c r="BN379" i="3"/>
  <c r="BN325" i="3"/>
  <c r="BM371" i="3"/>
  <c r="BW86" i="3"/>
  <c r="BW82" i="3"/>
  <c r="BW78" i="3"/>
  <c r="BW74" i="3"/>
  <c r="BW70" i="3"/>
  <c r="BW66" i="3"/>
  <c r="BW62" i="3"/>
  <c r="BW58" i="3"/>
  <c r="BW54" i="3"/>
  <c r="BW50" i="3"/>
  <c r="I289" i="3"/>
  <c r="X252" i="3"/>
  <c r="Y226" i="3"/>
  <c r="X157" i="3"/>
  <c r="BK481" i="3"/>
  <c r="X476" i="3"/>
  <c r="F470" i="3"/>
  <c r="Z466" i="3"/>
  <c r="F465" i="3"/>
  <c r="BK451" i="3"/>
  <c r="BK442" i="3"/>
  <c r="T397" i="3"/>
  <c r="F394" i="3"/>
  <c r="F366" i="3"/>
  <c r="BK306" i="3"/>
  <c r="F303" i="3"/>
  <c r="T298" i="3"/>
  <c r="U295" i="3"/>
  <c r="E294" i="3"/>
  <c r="BK292" i="3"/>
  <c r="BI279" i="3"/>
  <c r="BJ241" i="3"/>
  <c r="BJ236" i="3"/>
  <c r="BK235" i="3"/>
  <c r="BK234" i="3"/>
  <c r="Y234" i="3"/>
  <c r="I233" i="3"/>
  <c r="BK207" i="3"/>
  <c r="BK199" i="3"/>
  <c r="BK196" i="3"/>
  <c r="BI171" i="3"/>
  <c r="G165" i="3"/>
  <c r="T164" i="3"/>
  <c r="E163" i="3"/>
  <c r="BK159" i="3"/>
  <c r="AN157" i="3"/>
  <c r="E152" i="3"/>
  <c r="AN149" i="3"/>
  <c r="K149" i="3" s="1"/>
  <c r="BI147" i="3"/>
  <c r="E147" i="3"/>
  <c r="U120" i="3"/>
  <c r="U113" i="3"/>
  <c r="BJ112" i="3"/>
  <c r="BI106" i="3"/>
  <c r="AK106" i="3"/>
  <c r="H106" i="3" s="1"/>
  <c r="E95" i="3"/>
  <c r="J78" i="3"/>
  <c r="AK74" i="3"/>
  <c r="AN66" i="3"/>
  <c r="Z66" i="3" s="1"/>
  <c r="J265" i="3"/>
  <c r="BI140" i="3"/>
  <c r="BI231" i="3"/>
  <c r="I179" i="3"/>
  <c r="I96" i="3"/>
  <c r="AK493" i="3"/>
  <c r="BK490" i="3"/>
  <c r="BK489" i="3"/>
  <c r="Z482" i="3"/>
  <c r="BJ481" i="3"/>
  <c r="AN476" i="3"/>
  <c r="BK450" i="3"/>
  <c r="BK441" i="3"/>
  <c r="E436" i="3"/>
  <c r="U432" i="3"/>
  <c r="BK424" i="3"/>
  <c r="AK422" i="3"/>
  <c r="W422" i="3" s="1"/>
  <c r="T416" i="3"/>
  <c r="BI395" i="3"/>
  <c r="U375" i="3"/>
  <c r="U362" i="3"/>
  <c r="BI353" i="3"/>
  <c r="F343" i="3"/>
  <c r="BJ322" i="3"/>
  <c r="E306" i="3"/>
  <c r="BJ298" i="3"/>
  <c r="X298" i="3"/>
  <c r="T297" i="3"/>
  <c r="U294" i="3"/>
  <c r="T293" i="3"/>
  <c r="BK276" i="3"/>
  <c r="Y276" i="3"/>
  <c r="T273" i="3"/>
  <c r="I265" i="3"/>
  <c r="U262" i="3"/>
  <c r="BI247" i="3"/>
  <c r="BK241" i="3"/>
  <c r="T241" i="3"/>
  <c r="E235" i="3"/>
  <c r="Z234" i="3"/>
  <c r="AN233" i="3"/>
  <c r="Z233" i="3" s="1"/>
  <c r="BI232" i="3"/>
  <c r="BK227" i="3"/>
  <c r="AN224" i="3"/>
  <c r="Z224" i="3" s="1"/>
  <c r="U217" i="3"/>
  <c r="T211" i="3"/>
  <c r="T207" i="3"/>
  <c r="T200" i="3"/>
  <c r="T199" i="3"/>
  <c r="AK197" i="3"/>
  <c r="H197" i="3" s="1"/>
  <c r="BI195" i="3"/>
  <c r="BJ190" i="3"/>
  <c r="AK190" i="3"/>
  <c r="H190" i="3" s="1"/>
  <c r="BI187" i="3"/>
  <c r="T151" i="3"/>
  <c r="BK143" i="3"/>
  <c r="BI134" i="3"/>
  <c r="F131" i="3"/>
  <c r="I119" i="3"/>
  <c r="AN111" i="3"/>
  <c r="K111" i="3" s="1"/>
  <c r="X85" i="3"/>
  <c r="BI76" i="3"/>
  <c r="BI52" i="3"/>
  <c r="J337" i="3"/>
  <c r="I237" i="3"/>
  <c r="J178" i="3"/>
  <c r="BK38" i="3"/>
  <c r="BK487" i="3"/>
  <c r="BJ484" i="3"/>
  <c r="AK484" i="3"/>
  <c r="W484" i="3" s="1"/>
  <c r="BI483" i="3"/>
  <c r="BK480" i="3"/>
  <c r="BI479" i="3"/>
  <c r="U478" i="3"/>
  <c r="BI456" i="3"/>
  <c r="AK453" i="3"/>
  <c r="W453" i="3" s="1"/>
  <c r="E452" i="3"/>
  <c r="Y450" i="3"/>
  <c r="F449" i="3"/>
  <c r="Y442" i="3"/>
  <c r="U430" i="3"/>
  <c r="AN428" i="3"/>
  <c r="K428" i="3" s="1"/>
  <c r="BK421" i="3"/>
  <c r="AK421" i="3"/>
  <c r="W421" i="3" s="1"/>
  <c r="BK417" i="3"/>
  <c r="AK410" i="3"/>
  <c r="W410" i="3" s="1"/>
  <c r="BK377" i="3"/>
  <c r="AK366" i="3"/>
  <c r="H366" i="3" s="1"/>
  <c r="I365" i="3"/>
  <c r="U359" i="3"/>
  <c r="I358" i="3"/>
  <c r="I357" i="3"/>
  <c r="AK352" i="3"/>
  <c r="W352" i="3" s="1"/>
  <c r="BK346" i="3"/>
  <c r="U346" i="3"/>
  <c r="E345" i="3"/>
  <c r="F342" i="3"/>
  <c r="BI340" i="3"/>
  <c r="BK338" i="3"/>
  <c r="BI336" i="3"/>
  <c r="BK331" i="3"/>
  <c r="AK330" i="3"/>
  <c r="W330" i="3" s="1"/>
  <c r="X329" i="3"/>
  <c r="Y323" i="3"/>
  <c r="I321" i="3"/>
  <c r="AK314" i="3"/>
  <c r="BK312" i="3"/>
  <c r="BK308" i="3"/>
  <c r="Y297" i="3"/>
  <c r="I285" i="3"/>
  <c r="BK281" i="3"/>
  <c r="J281" i="3"/>
  <c r="F277" i="3"/>
  <c r="V269" i="3"/>
  <c r="AK257" i="3"/>
  <c r="H257" i="3" s="1"/>
  <c r="BJ248" i="3"/>
  <c r="AK248" i="3"/>
  <c r="W248" i="3" s="1"/>
  <c r="AK247" i="3"/>
  <c r="H247" i="3" s="1"/>
  <c r="E247" i="3"/>
  <c r="F246" i="3"/>
  <c r="E245" i="3"/>
  <c r="I244" i="3"/>
  <c r="J228" i="3"/>
  <c r="T227" i="3"/>
  <c r="Z226" i="3"/>
  <c r="AN225" i="3"/>
  <c r="Z225" i="3" s="1"/>
  <c r="T221" i="3"/>
  <c r="J214" i="3"/>
  <c r="AN208" i="3"/>
  <c r="K208" i="3" s="1"/>
  <c r="I204" i="3"/>
  <c r="BK202" i="3"/>
  <c r="BK201" i="3"/>
  <c r="K195" i="3"/>
  <c r="BK192" i="3"/>
  <c r="AN190" i="3"/>
  <c r="Z190" i="3" s="1"/>
  <c r="X189" i="3"/>
  <c r="U180" i="3"/>
  <c r="E177" i="3"/>
  <c r="T176" i="3"/>
  <c r="AN172" i="3"/>
  <c r="Z172" i="3" s="1"/>
  <c r="AN168" i="3"/>
  <c r="K168" i="3" s="1"/>
  <c r="AN165" i="3"/>
  <c r="K165" i="3" s="1"/>
  <c r="AK157" i="3"/>
  <c r="H157" i="3" s="1"/>
  <c r="AK153" i="3"/>
  <c r="H153" i="3" s="1"/>
  <c r="BJ144" i="3"/>
  <c r="AK141" i="3"/>
  <c r="H141" i="3" s="1"/>
  <c r="BK133" i="3"/>
  <c r="BK132" i="3"/>
  <c r="X128" i="3"/>
  <c r="BK116" i="3"/>
  <c r="BK108" i="3"/>
  <c r="AN104" i="3"/>
  <c r="K104" i="3" s="1"/>
  <c r="BK90" i="3"/>
  <c r="BI89" i="3"/>
  <c r="BK87" i="3"/>
  <c r="BI84" i="3"/>
  <c r="U78" i="3"/>
  <c r="AN77" i="3"/>
  <c r="Z77" i="3" s="1"/>
  <c r="BK72" i="3"/>
  <c r="E72" i="3"/>
  <c r="BI63" i="3"/>
  <c r="F62" i="3"/>
  <c r="BK52" i="3"/>
  <c r="BK50" i="3"/>
  <c r="F50" i="3"/>
  <c r="Y290" i="3"/>
  <c r="J274" i="3"/>
  <c r="J86" i="3"/>
  <c r="F482" i="3"/>
  <c r="BJ468" i="3"/>
  <c r="J457" i="3"/>
  <c r="F442" i="3"/>
  <c r="X441" i="3"/>
  <c r="I431" i="3"/>
  <c r="BJ404" i="3"/>
  <c r="X397" i="3"/>
  <c r="BJ385" i="3"/>
  <c r="I382" i="3"/>
  <c r="J363" i="3"/>
  <c r="E358" i="3"/>
  <c r="AK357" i="3"/>
  <c r="H357" i="3" s="1"/>
  <c r="BJ353" i="3"/>
  <c r="AK353" i="3"/>
  <c r="I330" i="3"/>
  <c r="BJ313" i="3"/>
  <c r="Y307" i="3"/>
  <c r="J306" i="3"/>
  <c r="E281" i="3"/>
  <c r="I272" i="3"/>
  <c r="X268" i="3"/>
  <c r="I260" i="3"/>
  <c r="J250" i="3"/>
  <c r="J225" i="3"/>
  <c r="J209" i="3"/>
  <c r="AK195" i="3"/>
  <c r="X172" i="3"/>
  <c r="X149" i="3"/>
  <c r="J146" i="3"/>
  <c r="X65" i="3"/>
  <c r="J54" i="3"/>
  <c r="BI53" i="3"/>
  <c r="AK52" i="3"/>
  <c r="H52" i="3" s="1"/>
  <c r="J497" i="3"/>
  <c r="X481" i="3"/>
  <c r="BK475" i="3"/>
  <c r="BK472" i="3"/>
  <c r="BK465" i="3"/>
  <c r="E465" i="3"/>
  <c r="X452" i="3"/>
  <c r="AK449" i="3"/>
  <c r="BI448" i="3"/>
  <c r="E448" i="3"/>
  <c r="BI439" i="3"/>
  <c r="F438" i="3"/>
  <c r="BI435" i="3"/>
  <c r="BK425" i="3"/>
  <c r="AK425" i="3"/>
  <c r="W425" i="3" s="1"/>
  <c r="I421" i="3"/>
  <c r="T417" i="3"/>
  <c r="AK398" i="3"/>
  <c r="W398" i="3" s="1"/>
  <c r="BJ393" i="3"/>
  <c r="J378" i="3"/>
  <c r="T370" i="3"/>
  <c r="I362" i="3"/>
  <c r="BK360" i="3"/>
  <c r="BK355" i="3"/>
  <c r="U347" i="3"/>
  <c r="X345" i="3"/>
  <c r="J341" i="3"/>
  <c r="K338" i="3"/>
  <c r="BK336" i="3"/>
  <c r="I326" i="3"/>
  <c r="T325" i="3"/>
  <c r="T313" i="3"/>
  <c r="BK311" i="3"/>
  <c r="BI292" i="3"/>
  <c r="U291" i="3"/>
  <c r="T285" i="3"/>
  <c r="J282" i="3"/>
  <c r="BK252" i="3"/>
  <c r="T252" i="3"/>
  <c r="BK247" i="3"/>
  <c r="X245" i="3"/>
  <c r="AN244" i="3"/>
  <c r="Z244" i="3" s="1"/>
  <c r="AK236" i="3"/>
  <c r="H236" i="3" s="1"/>
  <c r="BK212" i="3"/>
  <c r="I212" i="3"/>
  <c r="F206" i="3"/>
  <c r="F205" i="3"/>
  <c r="AN204" i="3"/>
  <c r="K204" i="3" s="1"/>
  <c r="X203" i="3"/>
  <c r="Z202" i="3"/>
  <c r="U185" i="3"/>
  <c r="U182" i="3"/>
  <c r="BJ180" i="3"/>
  <c r="F177" i="3"/>
  <c r="U176" i="3"/>
  <c r="AK174" i="3"/>
  <c r="H174" i="3" s="1"/>
  <c r="BI163" i="3"/>
  <c r="BI156" i="3"/>
  <c r="F153" i="3"/>
  <c r="BK151" i="3"/>
  <c r="BK150" i="3"/>
  <c r="AK147" i="3"/>
  <c r="H147" i="3" s="1"/>
  <c r="BJ140" i="3"/>
  <c r="AK140" i="3"/>
  <c r="W140" i="3" s="1"/>
  <c r="F138" i="3"/>
  <c r="J137" i="3"/>
  <c r="T134" i="3"/>
  <c r="AN127" i="3"/>
  <c r="E126" i="3"/>
  <c r="T120" i="3"/>
  <c r="E119" i="3"/>
  <c r="AK112" i="3"/>
  <c r="I112" i="3"/>
  <c r="F109" i="3"/>
  <c r="T100" i="3"/>
  <c r="J93" i="3"/>
  <c r="K87" i="3"/>
  <c r="AK85" i="3"/>
  <c r="W85" i="3" s="1"/>
  <c r="J74" i="3"/>
  <c r="E69" i="3"/>
  <c r="BK67" i="3"/>
  <c r="BI65" i="3"/>
  <c r="F58" i="3"/>
  <c r="BK447" i="3"/>
  <c r="F290" i="3"/>
  <c r="E271" i="3"/>
  <c r="T271" i="3"/>
  <c r="X168" i="3"/>
  <c r="I168" i="3"/>
  <c r="J166" i="3"/>
  <c r="I497" i="3"/>
  <c r="AN491" i="3"/>
  <c r="BK491" i="3"/>
  <c r="Y490" i="3"/>
  <c r="J486" i="3"/>
  <c r="Y480" i="3"/>
  <c r="J470" i="3"/>
  <c r="Y465" i="3"/>
  <c r="T464" i="3"/>
  <c r="E464" i="3"/>
  <c r="J462" i="3"/>
  <c r="U454" i="3"/>
  <c r="F454" i="3"/>
  <c r="J438" i="3"/>
  <c r="BK412" i="3"/>
  <c r="AN412" i="3"/>
  <c r="K412" i="3" s="1"/>
  <c r="I401" i="3"/>
  <c r="X401" i="3"/>
  <c r="AN378" i="3"/>
  <c r="BK378" i="3"/>
  <c r="BJ357" i="3"/>
  <c r="I325" i="3"/>
  <c r="X325" i="3"/>
  <c r="E314" i="3"/>
  <c r="T314" i="3"/>
  <c r="F311" i="3"/>
  <c r="U311" i="3"/>
  <c r="Y309" i="3"/>
  <c r="BI215" i="3"/>
  <c r="U213" i="3"/>
  <c r="F213" i="3"/>
  <c r="U194" i="3"/>
  <c r="F194" i="3"/>
  <c r="V181" i="3"/>
  <c r="G181" i="3"/>
  <c r="T181" i="3"/>
  <c r="E181" i="3"/>
  <c r="BK178" i="3"/>
  <c r="AN178" i="3"/>
  <c r="K178" i="3" s="1"/>
  <c r="I137" i="3"/>
  <c r="X137" i="3"/>
  <c r="AN15" i="3"/>
  <c r="K15" i="3" s="1"/>
  <c r="Y489" i="3"/>
  <c r="E488" i="3"/>
  <c r="BI482" i="3"/>
  <c r="AK477" i="3"/>
  <c r="H477" i="3" s="1"/>
  <c r="BI475" i="3"/>
  <c r="Y474" i="3"/>
  <c r="AN471" i="3"/>
  <c r="K471" i="3" s="1"/>
  <c r="BK471" i="3"/>
  <c r="Y464" i="3"/>
  <c r="AN463" i="3"/>
  <c r="K463" i="3" s="1"/>
  <c r="BK463" i="3"/>
  <c r="AN460" i="3"/>
  <c r="BK460" i="3"/>
  <c r="I457" i="3"/>
  <c r="Y449" i="3"/>
  <c r="BI447" i="3"/>
  <c r="AN444" i="3"/>
  <c r="Z444" i="3" s="1"/>
  <c r="BJ429" i="3"/>
  <c r="AN405" i="3"/>
  <c r="K405" i="3" s="1"/>
  <c r="BK405" i="3"/>
  <c r="AN381" i="3"/>
  <c r="BK381" i="3"/>
  <c r="BK337" i="3"/>
  <c r="AN337" i="3"/>
  <c r="Z337" i="3" s="1"/>
  <c r="U265" i="3"/>
  <c r="F265" i="3"/>
  <c r="Y262" i="3"/>
  <c r="J262" i="3"/>
  <c r="Y252" i="3"/>
  <c r="J252" i="3"/>
  <c r="BJ233" i="3"/>
  <c r="AN232" i="3"/>
  <c r="Z232" i="3" s="1"/>
  <c r="BK232" i="3"/>
  <c r="BI216" i="3"/>
  <c r="T216" i="3"/>
  <c r="E216" i="3"/>
  <c r="X196" i="3"/>
  <c r="I196" i="3"/>
  <c r="BI41" i="3"/>
  <c r="AN39" i="3"/>
  <c r="Z39" i="3" s="1"/>
  <c r="AN12" i="3"/>
  <c r="Z12" i="3" s="1"/>
  <c r="BK12" i="3"/>
  <c r="AN497" i="3"/>
  <c r="BK497" i="3"/>
  <c r="AK497" i="3"/>
  <c r="W497" i="3" s="1"/>
  <c r="AN496" i="3"/>
  <c r="K496" i="3" s="1"/>
  <c r="BK496" i="3"/>
  <c r="AN495" i="3"/>
  <c r="K495" i="3" s="1"/>
  <c r="BK495" i="3"/>
  <c r="K489" i="3"/>
  <c r="BI480" i="3"/>
  <c r="E476" i="3"/>
  <c r="BJ473" i="3"/>
  <c r="Y473" i="3"/>
  <c r="BI471" i="3"/>
  <c r="AN468" i="3"/>
  <c r="BK468" i="3"/>
  <c r="BJ460" i="3"/>
  <c r="U458" i="3"/>
  <c r="F458" i="3"/>
  <c r="AN448" i="3"/>
  <c r="K448" i="3" s="1"/>
  <c r="Y440" i="3"/>
  <c r="Y434" i="3"/>
  <c r="X425" i="3"/>
  <c r="I425" i="3"/>
  <c r="AN389" i="3"/>
  <c r="K389" i="3" s="1"/>
  <c r="AN384" i="3"/>
  <c r="Y377" i="3"/>
  <c r="BK361" i="3"/>
  <c r="AN361" i="3"/>
  <c r="Z361" i="3" s="1"/>
  <c r="T326" i="3"/>
  <c r="E326" i="3"/>
  <c r="F20" i="3"/>
  <c r="U20" i="3"/>
  <c r="AN18" i="3"/>
  <c r="K18" i="3" s="1"/>
  <c r="BI17" i="3"/>
  <c r="A497" i="3"/>
  <c r="BO497" i="3"/>
  <c r="A495" i="3"/>
  <c r="BT495" i="3"/>
  <c r="A493" i="3"/>
  <c r="BL493" i="3"/>
  <c r="A491" i="3"/>
  <c r="BT491" i="3"/>
  <c r="A489" i="3"/>
  <c r="BQ489" i="3"/>
  <c r="BM489" i="3"/>
  <c r="A487" i="3"/>
  <c r="BR487" i="3"/>
  <c r="BN487" i="3"/>
  <c r="A485" i="3"/>
  <c r="BV485" i="3"/>
  <c r="BR485" i="3"/>
  <c r="A483" i="3"/>
  <c r="BR483" i="3"/>
  <c r="BN483" i="3"/>
  <c r="A481" i="3"/>
  <c r="BS481" i="3"/>
  <c r="BO481" i="3"/>
  <c r="A479" i="3"/>
  <c r="BP479" i="3"/>
  <c r="BL479" i="3"/>
  <c r="A477" i="3"/>
  <c r="BP477" i="3"/>
  <c r="BL477" i="3"/>
  <c r="A475" i="3"/>
  <c r="BP475" i="3"/>
  <c r="BL475" i="3"/>
  <c r="A473" i="3"/>
  <c r="BU473" i="3"/>
  <c r="A471" i="3"/>
  <c r="BV471" i="3"/>
  <c r="A469" i="3"/>
  <c r="BV469" i="3"/>
  <c r="BR469" i="3"/>
  <c r="A467" i="3"/>
  <c r="BN467" i="3"/>
  <c r="A465" i="3"/>
  <c r="BS465" i="3"/>
  <c r="A463" i="3"/>
  <c r="BL463" i="3"/>
  <c r="A461" i="3"/>
  <c r="BP461" i="3"/>
  <c r="BL461" i="3"/>
  <c r="A459" i="3"/>
  <c r="BT459" i="3"/>
  <c r="A457" i="3"/>
  <c r="BM457" i="3"/>
  <c r="A455" i="3"/>
  <c r="BV455" i="3"/>
  <c r="A453" i="3"/>
  <c r="BN453" i="3"/>
  <c r="A451" i="3"/>
  <c r="BV451" i="3"/>
  <c r="BR451" i="3"/>
  <c r="A449" i="3"/>
  <c r="BO449" i="3"/>
  <c r="A447" i="3"/>
  <c r="BT447" i="3"/>
  <c r="BP447" i="3"/>
  <c r="A445" i="3"/>
  <c r="BP445" i="3"/>
  <c r="BL445" i="3"/>
  <c r="A443" i="3"/>
  <c r="BT443" i="3"/>
  <c r="A441" i="3"/>
  <c r="BU441" i="3"/>
  <c r="BQ441" i="3"/>
  <c r="BO439" i="3"/>
  <c r="BV439" i="3"/>
  <c r="BR439" i="3"/>
  <c r="BO437" i="3"/>
  <c r="BS437" i="3"/>
  <c r="BM435" i="3"/>
  <c r="BL435" i="3"/>
  <c r="BM433" i="3"/>
  <c r="BV433" i="3"/>
  <c r="BQ433" i="3"/>
  <c r="BN431" i="3"/>
  <c r="BM431" i="3"/>
  <c r="BM429" i="3"/>
  <c r="BV429" i="3"/>
  <c r="BQ429" i="3"/>
  <c r="BO425" i="3"/>
  <c r="BM425" i="3"/>
  <c r="BS425" i="3"/>
  <c r="BP421" i="3"/>
  <c r="BT421" i="3"/>
  <c r="BO421" i="3"/>
  <c r="BQ419" i="3"/>
  <c r="BU419" i="3"/>
  <c r="BP417" i="3"/>
  <c r="BO417" i="3"/>
  <c r="BT417" i="3"/>
  <c r="BN415" i="3"/>
  <c r="BL415" i="3"/>
  <c r="BN413" i="3"/>
  <c r="BR413" i="3"/>
  <c r="BM413" i="3"/>
  <c r="BP411" i="3"/>
  <c r="BT411" i="3"/>
  <c r="BO411" i="3"/>
  <c r="BM409" i="3"/>
  <c r="BV409" i="3"/>
  <c r="BP407" i="3"/>
  <c r="BT407" i="3"/>
  <c r="BN407" i="3"/>
  <c r="BL405" i="3"/>
  <c r="BP405" i="3"/>
  <c r="BU405" i="3"/>
  <c r="BM403" i="3"/>
  <c r="BV403" i="3"/>
  <c r="BQ403" i="3"/>
  <c r="BL401" i="3"/>
  <c r="BP401" i="3"/>
  <c r="BN399" i="3"/>
  <c r="BR399" i="3"/>
  <c r="BL399" i="3"/>
  <c r="BO397" i="3"/>
  <c r="BS397" i="3"/>
  <c r="BN397" i="3"/>
  <c r="BO395" i="3"/>
  <c r="BS395" i="3"/>
  <c r="BM395" i="3"/>
  <c r="BQ393" i="3"/>
  <c r="BU393" i="3"/>
  <c r="BO393" i="3"/>
  <c r="BO391" i="3"/>
  <c r="BN391" i="3"/>
  <c r="BO389" i="3"/>
  <c r="BM389" i="3"/>
  <c r="BO387" i="3"/>
  <c r="BN387" i="3"/>
  <c r="BR381" i="3"/>
  <c r="BN381" i="3"/>
  <c r="BP373" i="3"/>
  <c r="BL373" i="3"/>
  <c r="BV369" i="3"/>
  <c r="BR369" i="3"/>
  <c r="BV365" i="3"/>
  <c r="BR365" i="3"/>
  <c r="BV353" i="3"/>
  <c r="BR353" i="3"/>
  <c r="BV349" i="3"/>
  <c r="BR349" i="3"/>
  <c r="BV347" i="3"/>
  <c r="BR347" i="3"/>
  <c r="BR343" i="3"/>
  <c r="BN343" i="3"/>
  <c r="BT341" i="3"/>
  <c r="BP341" i="3"/>
  <c r="BT339" i="3"/>
  <c r="BP339" i="3"/>
  <c r="BU337" i="3"/>
  <c r="BQ337" i="3"/>
  <c r="BQ333" i="3"/>
  <c r="BM333" i="3"/>
  <c r="BV331" i="3"/>
  <c r="BR331" i="3"/>
  <c r="BR327" i="3"/>
  <c r="BN327" i="3"/>
  <c r="BS323" i="3"/>
  <c r="BO323" i="3"/>
  <c r="BU321" i="3"/>
  <c r="BQ321" i="3"/>
  <c r="BQ317" i="3"/>
  <c r="BM317" i="3"/>
  <c r="BR311" i="3"/>
  <c r="BN311" i="3"/>
  <c r="BT305" i="3"/>
  <c r="BN305" i="3"/>
  <c r="BT303" i="3"/>
  <c r="BO303" i="3"/>
  <c r="BU301" i="3"/>
  <c r="BP301" i="3"/>
  <c r="BQ295" i="3"/>
  <c r="BL295" i="3"/>
  <c r="BR293" i="3"/>
  <c r="BL293" i="3"/>
  <c r="BT287" i="3"/>
  <c r="BN287" i="3"/>
  <c r="BU285" i="3"/>
  <c r="BO285" i="3"/>
  <c r="BS263" i="3"/>
  <c r="BN263" i="3"/>
  <c r="BI496" i="3"/>
  <c r="BP495" i="3"/>
  <c r="U494" i="3"/>
  <c r="F494" i="3"/>
  <c r="X492" i="3"/>
  <c r="BJ489" i="3"/>
  <c r="X484" i="3"/>
  <c r="BT477" i="3"/>
  <c r="BT475" i="3"/>
  <c r="BM473" i="3"/>
  <c r="X473" i="3"/>
  <c r="X472" i="3"/>
  <c r="BN471" i="3"/>
  <c r="BV467" i="3"/>
  <c r="Y466" i="3"/>
  <c r="BP463" i="3"/>
  <c r="BL459" i="3"/>
  <c r="K458" i="3"/>
  <c r="Z458" i="3"/>
  <c r="AN457" i="3"/>
  <c r="BK457" i="3"/>
  <c r="AK457" i="3"/>
  <c r="H457" i="3" s="1"/>
  <c r="AN456" i="3"/>
  <c r="K456" i="3" s="1"/>
  <c r="BK456" i="3"/>
  <c r="AN455" i="3"/>
  <c r="Z455" i="3" s="1"/>
  <c r="BK455" i="3"/>
  <c r="BR453" i="3"/>
  <c r="AK450" i="3"/>
  <c r="H450" i="3" s="1"/>
  <c r="E449" i="3"/>
  <c r="F446" i="3"/>
  <c r="BL443" i="3"/>
  <c r="BM441" i="3"/>
  <c r="BJ441" i="3"/>
  <c r="BN439" i="3"/>
  <c r="Y436" i="3"/>
  <c r="AN435" i="3"/>
  <c r="Z435" i="3" s="1"/>
  <c r="BK435" i="3"/>
  <c r="X433" i="3"/>
  <c r="Y429" i="3"/>
  <c r="T428" i="3"/>
  <c r="E428" i="3"/>
  <c r="I417" i="3"/>
  <c r="F414" i="3"/>
  <c r="U414" i="3"/>
  <c r="BJ409" i="3"/>
  <c r="J406" i="3"/>
  <c r="Y398" i="3"/>
  <c r="AN396" i="3"/>
  <c r="K396" i="3" s="1"/>
  <c r="BS389" i="3"/>
  <c r="X377" i="3"/>
  <c r="AN365" i="3"/>
  <c r="Z365" i="3" s="1"/>
  <c r="BK365" i="3"/>
  <c r="AJ365" i="3"/>
  <c r="G365" i="3" s="1"/>
  <c r="BJ365" i="3"/>
  <c r="F363" i="3"/>
  <c r="U363" i="3"/>
  <c r="BJ346" i="3"/>
  <c r="Y345" i="3"/>
  <c r="J345" i="3"/>
  <c r="F330" i="3"/>
  <c r="U330" i="3"/>
  <c r="AN323" i="3"/>
  <c r="BK323" i="3"/>
  <c r="Y299" i="3"/>
  <c r="BJ290" i="3"/>
  <c r="AJ290" i="3"/>
  <c r="V290" i="3" s="1"/>
  <c r="X201" i="3"/>
  <c r="I201" i="3"/>
  <c r="X173" i="3"/>
  <c r="I173" i="3"/>
  <c r="X369" i="3"/>
  <c r="U367" i="3"/>
  <c r="F367" i="3"/>
  <c r="BI361" i="3"/>
  <c r="BJ354" i="3"/>
  <c r="U354" i="3"/>
  <c r="F354" i="3"/>
  <c r="Y339" i="3"/>
  <c r="E337" i="3"/>
  <c r="T337" i="3"/>
  <c r="E330" i="3"/>
  <c r="T330" i="3"/>
  <c r="U327" i="3"/>
  <c r="F327" i="3"/>
  <c r="Y326" i="3"/>
  <c r="T321" i="3"/>
  <c r="E321" i="3"/>
  <c r="X317" i="3"/>
  <c r="U315" i="3"/>
  <c r="F315" i="3"/>
  <c r="AN301" i="3"/>
  <c r="K301" i="3" s="1"/>
  <c r="BK301" i="3"/>
  <c r="BK272" i="3"/>
  <c r="AN272" i="3"/>
  <c r="K272" i="3" s="1"/>
  <c r="BJ265" i="3"/>
  <c r="AJ265" i="3"/>
  <c r="V265" i="3" s="1"/>
  <c r="E263" i="3"/>
  <c r="T263" i="3"/>
  <c r="X236" i="3"/>
  <c r="I236" i="3"/>
  <c r="E228" i="3"/>
  <c r="T228" i="3"/>
  <c r="AN223" i="3"/>
  <c r="K223" i="3" s="1"/>
  <c r="BK223" i="3"/>
  <c r="T223" i="3"/>
  <c r="E223" i="3"/>
  <c r="Y205" i="3"/>
  <c r="U202" i="3"/>
  <c r="F202" i="3"/>
  <c r="K187" i="3"/>
  <c r="Z187" i="3"/>
  <c r="T187" i="3"/>
  <c r="E187" i="3"/>
  <c r="Y184" i="3"/>
  <c r="J184" i="3"/>
  <c r="T184" i="3"/>
  <c r="E184" i="3"/>
  <c r="AN179" i="3"/>
  <c r="K179" i="3" s="1"/>
  <c r="BK179" i="3"/>
  <c r="F178" i="3"/>
  <c r="U178" i="3"/>
  <c r="BI177" i="3"/>
  <c r="Y150" i="3"/>
  <c r="Y149" i="3"/>
  <c r="J149" i="3"/>
  <c r="BI77" i="3"/>
  <c r="T77" i="3"/>
  <c r="E77" i="3"/>
  <c r="AN56" i="3"/>
  <c r="BK56" i="3"/>
  <c r="E53" i="3"/>
  <c r="T53" i="3"/>
  <c r="BI48" i="3"/>
  <c r="T3" i="3"/>
  <c r="BJ496" i="3"/>
  <c r="AK496" i="3"/>
  <c r="H496" i="3" s="1"/>
  <c r="BI495" i="3"/>
  <c r="Y492" i="3"/>
  <c r="E489" i="3"/>
  <c r="X488" i="3"/>
  <c r="BI487" i="3"/>
  <c r="AK486" i="3"/>
  <c r="W486" i="3" s="1"/>
  <c r="BK484" i="3"/>
  <c r="F481" i="3"/>
  <c r="AK473" i="3"/>
  <c r="H473" i="3" s="1"/>
  <c r="E473" i="3"/>
  <c r="BI472" i="3"/>
  <c r="AK471" i="3"/>
  <c r="H471" i="3" s="1"/>
  <c r="Y468" i="3"/>
  <c r="BI464" i="3"/>
  <c r="AK460" i="3"/>
  <c r="H460" i="3" s="1"/>
  <c r="BJ456" i="3"/>
  <c r="AK456" i="3"/>
  <c r="W456" i="3" s="1"/>
  <c r="BI455" i="3"/>
  <c r="Y452" i="3"/>
  <c r="Z450" i="3"/>
  <c r="X448" i="3"/>
  <c r="J446" i="3"/>
  <c r="BJ444" i="3"/>
  <c r="Z442" i="3"/>
  <c r="BJ433" i="3"/>
  <c r="Y433" i="3"/>
  <c r="BI431" i="3"/>
  <c r="AK430" i="3"/>
  <c r="AN420" i="3"/>
  <c r="K420" i="3" s="1"/>
  <c r="X413" i="3"/>
  <c r="BI411" i="3"/>
  <c r="AK411" i="3"/>
  <c r="W411" i="3" s="1"/>
  <c r="J402" i="3"/>
  <c r="AN400" i="3"/>
  <c r="AN388" i="3"/>
  <c r="K388" i="3" s="1"/>
  <c r="BK388" i="3"/>
  <c r="AN380" i="3"/>
  <c r="K380" i="3" s="1"/>
  <c r="BK380" i="3"/>
  <c r="J379" i="3"/>
  <c r="Y379" i="3"/>
  <c r="J371" i="3"/>
  <c r="X370" i="3"/>
  <c r="Y359" i="3"/>
  <c r="J359" i="3"/>
  <c r="T357" i="3"/>
  <c r="E357" i="3"/>
  <c r="J355" i="3"/>
  <c r="Y353" i="3"/>
  <c r="BK341" i="3"/>
  <c r="AN341" i="3"/>
  <c r="K341" i="3" s="1"/>
  <c r="Y325" i="3"/>
  <c r="E309" i="3"/>
  <c r="T309" i="3"/>
  <c r="I305" i="3"/>
  <c r="AN293" i="3"/>
  <c r="BK293" i="3"/>
  <c r="AJ293" i="3"/>
  <c r="G293" i="3" s="1"/>
  <c r="BJ293" i="3"/>
  <c r="Y289" i="3"/>
  <c r="X287" i="3"/>
  <c r="I287" i="3"/>
  <c r="F278" i="3"/>
  <c r="U278" i="3"/>
  <c r="J270" i="3"/>
  <c r="BJ268" i="3"/>
  <c r="E256" i="3"/>
  <c r="T256" i="3"/>
  <c r="AN251" i="3"/>
  <c r="Z251" i="3" s="1"/>
  <c r="BK251" i="3"/>
  <c r="T209" i="3"/>
  <c r="E209" i="3"/>
  <c r="I200" i="3"/>
  <c r="BI199" i="3"/>
  <c r="T197" i="3"/>
  <c r="E197" i="3"/>
  <c r="AN164" i="3"/>
  <c r="Z164" i="3" s="1"/>
  <c r="BK164" i="3"/>
  <c r="F146" i="3"/>
  <c r="U146" i="3"/>
  <c r="J142" i="3"/>
  <c r="AN136" i="3"/>
  <c r="K136" i="3" s="1"/>
  <c r="BK136" i="3"/>
  <c r="X127" i="3"/>
  <c r="I127" i="3"/>
  <c r="F116" i="3"/>
  <c r="U116" i="3"/>
  <c r="E115" i="3"/>
  <c r="T108" i="3"/>
  <c r="BI73" i="3"/>
  <c r="AN73" i="3"/>
  <c r="Z73" i="3" s="1"/>
  <c r="E73" i="3"/>
  <c r="T73" i="3"/>
  <c r="BI72" i="3"/>
  <c r="G70" i="3"/>
  <c r="Y66" i="3"/>
  <c r="J57" i="3"/>
  <c r="Y57" i="3"/>
  <c r="T57" i="3"/>
  <c r="E57" i="3"/>
  <c r="BI43" i="3"/>
  <c r="AK490" i="3"/>
  <c r="H490" i="3" s="1"/>
  <c r="F489" i="3"/>
  <c r="Y488" i="3"/>
  <c r="F466" i="3"/>
  <c r="BJ465" i="3"/>
  <c r="X464" i="3"/>
  <c r="BI463" i="3"/>
  <c r="AK462" i="3"/>
  <c r="BI459" i="3"/>
  <c r="BI458" i="3"/>
  <c r="BJ457" i="3"/>
  <c r="X449" i="3"/>
  <c r="Y448" i="3"/>
  <c r="AK447" i="3"/>
  <c r="W447" i="3" s="1"/>
  <c r="Y444" i="3"/>
  <c r="BI440" i="3"/>
  <c r="AK437" i="3"/>
  <c r="W437" i="3" s="1"/>
  <c r="X436" i="3"/>
  <c r="AK433" i="3"/>
  <c r="H433" i="3" s="1"/>
  <c r="BI432" i="3"/>
  <c r="J426" i="3"/>
  <c r="J418" i="3"/>
  <c r="BJ413" i="3"/>
  <c r="Y413" i="3"/>
  <c r="AN404" i="3"/>
  <c r="K404" i="3" s="1"/>
  <c r="BK404" i="3"/>
  <c r="AN401" i="3"/>
  <c r="K401" i="3" s="1"/>
  <c r="BK401" i="3"/>
  <c r="AN379" i="3"/>
  <c r="BK379" i="3"/>
  <c r="BJ373" i="3"/>
  <c r="J373" i="3"/>
  <c r="Y373" i="3"/>
  <c r="BI369" i="3"/>
  <c r="BJ362" i="3"/>
  <c r="Z362" i="3"/>
  <c r="K362" i="3"/>
  <c r="T353" i="3"/>
  <c r="E353" i="3"/>
  <c r="I338" i="3"/>
  <c r="I333" i="3"/>
  <c r="X333" i="3"/>
  <c r="AK331" i="3"/>
  <c r="W331" i="3" s="1"/>
  <c r="BI329" i="3"/>
  <c r="AN324" i="3"/>
  <c r="Z324" i="3" s="1"/>
  <c r="BK324" i="3"/>
  <c r="BI321" i="3"/>
  <c r="F286" i="3"/>
  <c r="U286" i="3"/>
  <c r="G277" i="3"/>
  <c r="V277" i="3"/>
  <c r="F266" i="3"/>
  <c r="U266" i="3"/>
  <c r="X248" i="3"/>
  <c r="I248" i="3"/>
  <c r="AN242" i="3"/>
  <c r="BK242" i="3"/>
  <c r="AN189" i="3"/>
  <c r="K189" i="3" s="1"/>
  <c r="BK189" i="3"/>
  <c r="BK188" i="3"/>
  <c r="AN188" i="3"/>
  <c r="K188" i="3" s="1"/>
  <c r="F125" i="3"/>
  <c r="U125" i="3"/>
  <c r="I104" i="3"/>
  <c r="E96" i="3"/>
  <c r="T96" i="3"/>
  <c r="T93" i="3"/>
  <c r="E93" i="3"/>
  <c r="BK89" i="3"/>
  <c r="AN89" i="3"/>
  <c r="Z89" i="3" s="1"/>
  <c r="AN82" i="3"/>
  <c r="Z82" i="3" s="1"/>
  <c r="BK82" i="3"/>
  <c r="AN79" i="3"/>
  <c r="BK79" i="3"/>
  <c r="AN70" i="3"/>
  <c r="BK70" i="3"/>
  <c r="Y69" i="3"/>
  <c r="E56" i="3"/>
  <c r="F54" i="3"/>
  <c r="U54" i="3"/>
  <c r="BJ53" i="3"/>
  <c r="BI415" i="3"/>
  <c r="E413" i="3"/>
  <c r="Y409" i="3"/>
  <c r="AK405" i="3"/>
  <c r="W405" i="3" s="1"/>
  <c r="Y397" i="3"/>
  <c r="AK394" i="3"/>
  <c r="W394" i="3" s="1"/>
  <c r="J390" i="3"/>
  <c r="BJ388" i="3"/>
  <c r="J386" i="3"/>
  <c r="BI380" i="3"/>
  <c r="AK379" i="3"/>
  <c r="BI372" i="3"/>
  <c r="I366" i="3"/>
  <c r="AK365" i="3"/>
  <c r="W365" i="3" s="1"/>
  <c r="J365" i="3"/>
  <c r="I361" i="3"/>
  <c r="AK358" i="3"/>
  <c r="H358" i="3" s="1"/>
  <c r="BI345" i="3"/>
  <c r="BI344" i="3"/>
  <c r="I334" i="3"/>
  <c r="Y333" i="3"/>
  <c r="J333" i="3"/>
  <c r="I302" i="3"/>
  <c r="AN299" i="3"/>
  <c r="BK299" i="3"/>
  <c r="BI291" i="3"/>
  <c r="AN289" i="3"/>
  <c r="K289" i="3" s="1"/>
  <c r="BK289" i="3"/>
  <c r="U288" i="3"/>
  <c r="F288" i="3"/>
  <c r="AN284" i="3"/>
  <c r="BK284" i="3"/>
  <c r="AK276" i="3"/>
  <c r="H276" i="3" s="1"/>
  <c r="F274" i="3"/>
  <c r="U274" i="3"/>
  <c r="I273" i="3"/>
  <c r="AN250" i="3"/>
  <c r="BK250" i="3"/>
  <c r="Y249" i="3"/>
  <c r="Y245" i="3"/>
  <c r="Y237" i="3"/>
  <c r="J237" i="3"/>
  <c r="E229" i="3"/>
  <c r="T229" i="3"/>
  <c r="BI224" i="3"/>
  <c r="E224" i="3"/>
  <c r="T224" i="3"/>
  <c r="AN218" i="3"/>
  <c r="BK218" i="3"/>
  <c r="Y208" i="3"/>
  <c r="T204" i="3"/>
  <c r="E204" i="3"/>
  <c r="Y193" i="3"/>
  <c r="T183" i="3"/>
  <c r="E183" i="3"/>
  <c r="AN175" i="3"/>
  <c r="BK175" i="3"/>
  <c r="E172" i="3"/>
  <c r="T172" i="3"/>
  <c r="J158" i="3"/>
  <c r="J154" i="3"/>
  <c r="AN135" i="3"/>
  <c r="K135" i="3" s="1"/>
  <c r="BK135" i="3"/>
  <c r="E135" i="3"/>
  <c r="T135" i="3"/>
  <c r="AN131" i="3"/>
  <c r="K131" i="3" s="1"/>
  <c r="BK131" i="3"/>
  <c r="AN124" i="3"/>
  <c r="K124" i="3" s="1"/>
  <c r="BK124" i="3"/>
  <c r="AN107" i="3"/>
  <c r="K107" i="3" s="1"/>
  <c r="BK107" i="3"/>
  <c r="I100" i="3"/>
  <c r="T88" i="3"/>
  <c r="E88" i="3"/>
  <c r="AN65" i="3"/>
  <c r="K65" i="3" s="1"/>
  <c r="BK65" i="3"/>
  <c r="BK60" i="3"/>
  <c r="AN60" i="3"/>
  <c r="K60" i="3" s="1"/>
  <c r="X45" i="3"/>
  <c r="I45" i="3"/>
  <c r="J422" i="3"/>
  <c r="BJ417" i="3"/>
  <c r="AK406" i="3"/>
  <c r="W406" i="3" s="1"/>
  <c r="BJ401" i="3"/>
  <c r="Y393" i="3"/>
  <c r="AK389" i="3"/>
  <c r="H389" i="3" s="1"/>
  <c r="AK382" i="3"/>
  <c r="W382" i="3" s="1"/>
  <c r="AK381" i="3"/>
  <c r="W381" i="3" s="1"/>
  <c r="E378" i="3"/>
  <c r="AK373" i="3"/>
  <c r="W373" i="3" s="1"/>
  <c r="F370" i="3"/>
  <c r="BI368" i="3"/>
  <c r="AK361" i="3"/>
  <c r="H361" i="3" s="1"/>
  <c r="J361" i="3"/>
  <c r="F355" i="3"/>
  <c r="I349" i="3"/>
  <c r="AK347" i="3"/>
  <c r="I346" i="3"/>
  <c r="J343" i="3"/>
  <c r="E341" i="3"/>
  <c r="T341" i="3"/>
  <c r="J334" i="3"/>
  <c r="BI332" i="3"/>
  <c r="K331" i="3"/>
  <c r="Z331" i="3"/>
  <c r="BJ329" i="3"/>
  <c r="AK329" i="3"/>
  <c r="H329" i="3" s="1"/>
  <c r="BJ321" i="3"/>
  <c r="AK321" i="3"/>
  <c r="W321" i="3" s="1"/>
  <c r="BK313" i="3"/>
  <c r="AN313" i="3"/>
  <c r="K313" i="3" s="1"/>
  <c r="AK310" i="3"/>
  <c r="H310" i="3" s="1"/>
  <c r="AN307" i="3"/>
  <c r="BK307" i="3"/>
  <c r="BK305" i="3"/>
  <c r="AN305" i="3"/>
  <c r="Z305" i="3" s="1"/>
  <c r="U298" i="3"/>
  <c r="F298" i="3"/>
  <c r="AN296" i="3"/>
  <c r="BK296" i="3"/>
  <c r="E289" i="3"/>
  <c r="F285" i="3"/>
  <c r="U285" i="3"/>
  <c r="BI280" i="3"/>
  <c r="X279" i="3"/>
  <c r="I279" i="3"/>
  <c r="T272" i="3"/>
  <c r="E272" i="3"/>
  <c r="AN264" i="3"/>
  <c r="K264" i="3" s="1"/>
  <c r="BK264" i="3"/>
  <c r="Y260" i="3"/>
  <c r="E259" i="3"/>
  <c r="T259" i="3"/>
  <c r="Y242" i="3"/>
  <c r="U218" i="3"/>
  <c r="F218" i="3"/>
  <c r="F214" i="3"/>
  <c r="U214" i="3"/>
  <c r="AK213" i="3"/>
  <c r="H213" i="3" s="1"/>
  <c r="F209" i="3"/>
  <c r="E208" i="3"/>
  <c r="T208" i="3"/>
  <c r="T203" i="3"/>
  <c r="E203" i="3"/>
  <c r="BK200" i="3"/>
  <c r="AN200" i="3"/>
  <c r="BI189" i="3"/>
  <c r="Y189" i="3"/>
  <c r="J189" i="3"/>
  <c r="Y188" i="3"/>
  <c r="U186" i="3"/>
  <c r="F186" i="3"/>
  <c r="Y182" i="3"/>
  <c r="J182" i="3"/>
  <c r="T180" i="3"/>
  <c r="E180" i="3"/>
  <c r="K171" i="3"/>
  <c r="Z171" i="3"/>
  <c r="E171" i="3"/>
  <c r="T171" i="3"/>
  <c r="AK162" i="3"/>
  <c r="H162" i="3" s="1"/>
  <c r="J161" i="3"/>
  <c r="AN156" i="3"/>
  <c r="K156" i="3" s="1"/>
  <c r="BK156" i="3"/>
  <c r="X152" i="3"/>
  <c r="I152" i="3"/>
  <c r="F117" i="3"/>
  <c r="U117" i="3"/>
  <c r="X81" i="3"/>
  <c r="I81" i="3"/>
  <c r="BI80" i="3"/>
  <c r="AN62" i="3"/>
  <c r="Z62" i="3" s="1"/>
  <c r="BK62" i="3"/>
  <c r="AK344" i="3"/>
  <c r="H344" i="3" s="1"/>
  <c r="AK326" i="3"/>
  <c r="H326" i="3" s="1"/>
  <c r="F323" i="3"/>
  <c r="BI283" i="3"/>
  <c r="AK283" i="3"/>
  <c r="AK273" i="3"/>
  <c r="AK272" i="3"/>
  <c r="H272" i="3" s="1"/>
  <c r="I261" i="3"/>
  <c r="F250" i="3"/>
  <c r="X249" i="3"/>
  <c r="BI240" i="3"/>
  <c r="AN236" i="3"/>
  <c r="Z236" i="3" s="1"/>
  <c r="BK236" i="3"/>
  <c r="AK230" i="3"/>
  <c r="E217" i="3"/>
  <c r="Y216" i="3"/>
  <c r="Y212" i="3"/>
  <c r="AK205" i="3"/>
  <c r="H205" i="3" s="1"/>
  <c r="AK204" i="3"/>
  <c r="H204" i="3" s="1"/>
  <c r="AK201" i="3"/>
  <c r="H201" i="3" s="1"/>
  <c r="E201" i="3"/>
  <c r="BI200" i="3"/>
  <c r="Y197" i="3"/>
  <c r="E193" i="3"/>
  <c r="V190" i="3"/>
  <c r="G190" i="3"/>
  <c r="I185" i="3"/>
  <c r="AK178" i="3"/>
  <c r="W178" i="3" s="1"/>
  <c r="AK175" i="3"/>
  <c r="H175" i="3" s="1"/>
  <c r="E167" i="3"/>
  <c r="T167" i="3"/>
  <c r="X165" i="3"/>
  <c r="I165" i="3"/>
  <c r="X148" i="3"/>
  <c r="AN147" i="3"/>
  <c r="Z147" i="3" s="1"/>
  <c r="BK147" i="3"/>
  <c r="X145" i="3"/>
  <c r="X144" i="3"/>
  <c r="U142" i="3"/>
  <c r="F142" i="3"/>
  <c r="U141" i="3"/>
  <c r="F141" i="3"/>
  <c r="BI139" i="3"/>
  <c r="AK137" i="3"/>
  <c r="H137" i="3" s="1"/>
  <c r="E132" i="3"/>
  <c r="T132" i="3"/>
  <c r="I108" i="3"/>
  <c r="V90" i="3"/>
  <c r="G90" i="3"/>
  <c r="T89" i="3"/>
  <c r="E89" i="3"/>
  <c r="X77" i="3"/>
  <c r="I77" i="3"/>
  <c r="F74" i="3"/>
  <c r="U74" i="3"/>
  <c r="BJ73" i="3"/>
  <c r="AK73" i="3"/>
  <c r="BI69" i="3"/>
  <c r="BI60" i="3"/>
  <c r="BJ58" i="3"/>
  <c r="BI57" i="3"/>
  <c r="AK54" i="3"/>
  <c r="H54" i="3" s="1"/>
  <c r="BK45" i="3"/>
  <c r="AN45" i="3"/>
  <c r="K45" i="3" s="1"/>
  <c r="BI316" i="3"/>
  <c r="Y311" i="3"/>
  <c r="Y310" i="3"/>
  <c r="Y305" i="3"/>
  <c r="AK302" i="3"/>
  <c r="W302" i="3" s="1"/>
  <c r="AK301" i="3"/>
  <c r="F299" i="3"/>
  <c r="AK293" i="3"/>
  <c r="W293" i="3" s="1"/>
  <c r="BI288" i="3"/>
  <c r="T268" i="3"/>
  <c r="E268" i="3"/>
  <c r="E267" i="3"/>
  <c r="T267" i="3"/>
  <c r="BI251" i="3"/>
  <c r="F242" i="3"/>
  <c r="U242" i="3"/>
  <c r="BJ232" i="3"/>
  <c r="AK232" i="3"/>
  <c r="H232" i="3" s="1"/>
  <c r="AK231" i="3"/>
  <c r="H231" i="3" s="1"/>
  <c r="I228" i="3"/>
  <c r="X228" i="3"/>
  <c r="AK223" i="3"/>
  <c r="F222" i="3"/>
  <c r="U222" i="3"/>
  <c r="Y221" i="3"/>
  <c r="J221" i="3"/>
  <c r="Y217" i="3"/>
  <c r="X216" i="3"/>
  <c r="I209" i="3"/>
  <c r="X209" i="3"/>
  <c r="BI207" i="3"/>
  <c r="Y201" i="3"/>
  <c r="J198" i="3"/>
  <c r="X197" i="3"/>
  <c r="J196" i="3"/>
  <c r="J174" i="3"/>
  <c r="Y174" i="3"/>
  <c r="AK171" i="3"/>
  <c r="H171" i="3" s="1"/>
  <c r="AK170" i="3"/>
  <c r="AK166" i="3"/>
  <c r="W166" i="3" s="1"/>
  <c r="BJ164" i="3"/>
  <c r="AK164" i="3"/>
  <c r="H164" i="3" s="1"/>
  <c r="T149" i="3"/>
  <c r="E149" i="3"/>
  <c r="T140" i="3"/>
  <c r="E140" i="3"/>
  <c r="BJ131" i="3"/>
  <c r="AN123" i="3"/>
  <c r="Z123" i="3" s="1"/>
  <c r="BK123" i="3"/>
  <c r="Y117" i="3"/>
  <c r="T112" i="3"/>
  <c r="E112" i="3"/>
  <c r="T111" i="3"/>
  <c r="E111" i="3"/>
  <c r="BJ90" i="3"/>
  <c r="AN84" i="3"/>
  <c r="K84" i="3" s="1"/>
  <c r="BK84" i="3"/>
  <c r="E81" i="3"/>
  <c r="T81" i="3"/>
  <c r="AK78" i="3"/>
  <c r="W78" i="3" s="1"/>
  <c r="BJ70" i="3"/>
  <c r="U70" i="3"/>
  <c r="F70" i="3"/>
  <c r="BK68" i="3"/>
  <c r="AN68" i="3"/>
  <c r="K68" i="3" s="1"/>
  <c r="E61" i="3"/>
  <c r="T61" i="3"/>
  <c r="BI49" i="3"/>
  <c r="Y46" i="3"/>
  <c r="BJ280" i="3"/>
  <c r="AK280" i="3"/>
  <c r="H280" i="3" s="1"/>
  <c r="AK277" i="3"/>
  <c r="H277" i="3" s="1"/>
  <c r="BI275" i="3"/>
  <c r="AK270" i="3"/>
  <c r="AK268" i="3"/>
  <c r="H268" i="3" s="1"/>
  <c r="Y264" i="3"/>
  <c r="Y256" i="3"/>
  <c r="AK249" i="3"/>
  <c r="H249" i="3" s="1"/>
  <c r="E249" i="3"/>
  <c r="AK245" i="3"/>
  <c r="H245" i="3" s="1"/>
  <c r="AK244" i="3"/>
  <c r="H244" i="3" s="1"/>
  <c r="J244" i="3"/>
  <c r="J230" i="3"/>
  <c r="I229" i="3"/>
  <c r="BJ228" i="3"/>
  <c r="BI227" i="3"/>
  <c r="AK226" i="3"/>
  <c r="W226" i="3" s="1"/>
  <c r="I224" i="3"/>
  <c r="Y220" i="3"/>
  <c r="BJ213" i="3"/>
  <c r="X208" i="3"/>
  <c r="AK207" i="3"/>
  <c r="BJ200" i="3"/>
  <c r="AK200" i="3"/>
  <c r="H200" i="3" s="1"/>
  <c r="AK199" i="3"/>
  <c r="BI196" i="3"/>
  <c r="AK194" i="3"/>
  <c r="H194" i="3" s="1"/>
  <c r="J186" i="3"/>
  <c r="BI183" i="3"/>
  <c r="BJ181" i="3"/>
  <c r="BI176" i="3"/>
  <c r="AK168" i="3"/>
  <c r="H168" i="3" s="1"/>
  <c r="I164" i="3"/>
  <c r="J162" i="3"/>
  <c r="I161" i="3"/>
  <c r="AN155" i="3"/>
  <c r="Z155" i="3" s="1"/>
  <c r="BK155" i="3"/>
  <c r="AK136" i="3"/>
  <c r="W136" i="3" s="1"/>
  <c r="I136" i="3"/>
  <c r="J133" i="3"/>
  <c r="BI132" i="3"/>
  <c r="BI126" i="3"/>
  <c r="AK126" i="3"/>
  <c r="H126" i="3" s="1"/>
  <c r="AK123" i="3"/>
  <c r="H123" i="3" s="1"/>
  <c r="J121" i="3"/>
  <c r="BK119" i="3"/>
  <c r="AN119" i="3"/>
  <c r="K119" i="3" s="1"/>
  <c r="X115" i="3"/>
  <c r="I115" i="3"/>
  <c r="Y113" i="3"/>
  <c r="AK109" i="3"/>
  <c r="W109" i="3" s="1"/>
  <c r="AK105" i="3"/>
  <c r="H105" i="3" s="1"/>
  <c r="F104" i="3"/>
  <c r="U104" i="3"/>
  <c r="BI88" i="3"/>
  <c r="BK86" i="3"/>
  <c r="AN86" i="3"/>
  <c r="K86" i="3" s="1"/>
  <c r="AK86" i="3"/>
  <c r="H86" i="3" s="1"/>
  <c r="AN75" i="3"/>
  <c r="BK75" i="3"/>
  <c r="X69" i="3"/>
  <c r="BJ65" i="3"/>
  <c r="AK65" i="3"/>
  <c r="AN55" i="3"/>
  <c r="BK55" i="3"/>
  <c r="AK48" i="3"/>
  <c r="W48" i="3" s="1"/>
  <c r="AK150" i="3"/>
  <c r="H150" i="3" s="1"/>
  <c r="AK149" i="3"/>
  <c r="AK132" i="3"/>
  <c r="H132" i="3" s="1"/>
  <c r="J129" i="3"/>
  <c r="J127" i="3"/>
  <c r="BI123" i="3"/>
  <c r="AK121" i="3"/>
  <c r="H121" i="3" s="1"/>
  <c r="AK117" i="3"/>
  <c r="H117" i="3" s="1"/>
  <c r="AK113" i="3"/>
  <c r="BI91" i="3"/>
  <c r="AK91" i="3"/>
  <c r="W91" i="3" s="1"/>
  <c r="BJ77" i="3"/>
  <c r="AK77" i="3"/>
  <c r="AK66" i="3"/>
  <c r="W66" i="3" s="1"/>
  <c r="BI61" i="3"/>
  <c r="AK60" i="3"/>
  <c r="H60" i="3" s="1"/>
  <c r="BI51" i="3"/>
  <c r="AK51" i="3"/>
  <c r="W51" i="3" s="1"/>
  <c r="I49" i="3"/>
  <c r="AK45" i="3"/>
  <c r="W45" i="3" s="1"/>
  <c r="Z473" i="3"/>
  <c r="K473" i="3"/>
  <c r="Z465" i="3"/>
  <c r="K465" i="3"/>
  <c r="V249" i="3"/>
  <c r="G249" i="3"/>
  <c r="V78" i="3"/>
  <c r="G78" i="3"/>
  <c r="V433" i="3"/>
  <c r="G433" i="3"/>
  <c r="Z449" i="3"/>
  <c r="K449" i="3"/>
  <c r="V74" i="3"/>
  <c r="G74" i="3"/>
  <c r="AN371" i="3"/>
  <c r="BK371" i="3"/>
  <c r="E346" i="3"/>
  <c r="T346" i="3"/>
  <c r="AN340" i="3"/>
  <c r="K340" i="3" s="1"/>
  <c r="BK340" i="3"/>
  <c r="E322" i="3"/>
  <c r="T322" i="3"/>
  <c r="Y291" i="3"/>
  <c r="J291" i="3"/>
  <c r="V281" i="3"/>
  <c r="G281" i="3"/>
  <c r="AN258" i="3"/>
  <c r="BK258" i="3"/>
  <c r="F221" i="3"/>
  <c r="U221" i="3"/>
  <c r="V209" i="3"/>
  <c r="G209" i="3"/>
  <c r="AN191" i="3"/>
  <c r="BK191" i="3"/>
  <c r="F149" i="3"/>
  <c r="U149" i="3"/>
  <c r="I57" i="3"/>
  <c r="X57" i="3"/>
  <c r="AN339" i="3"/>
  <c r="BK339" i="3"/>
  <c r="AN316" i="3"/>
  <c r="K316" i="3" s="1"/>
  <c r="BK316" i="3"/>
  <c r="J314" i="3"/>
  <c r="Y314" i="3"/>
  <c r="X313" i="3"/>
  <c r="I313" i="3"/>
  <c r="AN291" i="3"/>
  <c r="BK291" i="3"/>
  <c r="T288" i="3"/>
  <c r="E288" i="3"/>
  <c r="AN274" i="3"/>
  <c r="BK274" i="3"/>
  <c r="Y268" i="3"/>
  <c r="J268" i="3"/>
  <c r="AN267" i="3"/>
  <c r="K267" i="3" s="1"/>
  <c r="BK267" i="3"/>
  <c r="Y266" i="3"/>
  <c r="J266" i="3"/>
  <c r="E255" i="3"/>
  <c r="T255" i="3"/>
  <c r="J248" i="3"/>
  <c r="Y248" i="3"/>
  <c r="W175" i="3"/>
  <c r="AN173" i="3"/>
  <c r="Z173" i="3" s="1"/>
  <c r="BK173" i="3"/>
  <c r="BK115" i="3"/>
  <c r="AN115" i="3"/>
  <c r="K115" i="3" s="1"/>
  <c r="E84" i="3"/>
  <c r="T84" i="3"/>
  <c r="BK74" i="3"/>
  <c r="AN74" i="3"/>
  <c r="Z74" i="3" s="1"/>
  <c r="V62" i="3"/>
  <c r="G62" i="3"/>
  <c r="AN59" i="3"/>
  <c r="BK59" i="3"/>
  <c r="J370" i="3"/>
  <c r="Y370" i="3"/>
  <c r="AN369" i="3"/>
  <c r="Z369" i="3" s="1"/>
  <c r="BK369" i="3"/>
  <c r="E365" i="3"/>
  <c r="T365" i="3"/>
  <c r="AN364" i="3"/>
  <c r="Z364" i="3" s="1"/>
  <c r="BK364" i="3"/>
  <c r="I350" i="3"/>
  <c r="X350" i="3"/>
  <c r="AN349" i="3"/>
  <c r="K349" i="3" s="1"/>
  <c r="BK349" i="3"/>
  <c r="T349" i="3"/>
  <c r="E349" i="3"/>
  <c r="AN348" i="3"/>
  <c r="Z348" i="3" s="1"/>
  <c r="BK348" i="3"/>
  <c r="Y347" i="3"/>
  <c r="J347" i="3"/>
  <c r="X341" i="3"/>
  <c r="I341" i="3"/>
  <c r="F339" i="3"/>
  <c r="U339" i="3"/>
  <c r="Y315" i="3"/>
  <c r="J315" i="3"/>
  <c r="AN314" i="3"/>
  <c r="BK314" i="3"/>
  <c r="BJ314" i="3"/>
  <c r="AJ314" i="3"/>
  <c r="I306" i="3"/>
  <c r="X306" i="3"/>
  <c r="F302" i="3"/>
  <c r="U302" i="3"/>
  <c r="AN297" i="3"/>
  <c r="K297" i="3" s="1"/>
  <c r="BK297" i="3"/>
  <c r="X293" i="3"/>
  <c r="I293" i="3"/>
  <c r="E290" i="3"/>
  <c r="T290" i="3"/>
  <c r="F282" i="3"/>
  <c r="U282" i="3"/>
  <c r="AN279" i="3"/>
  <c r="Z279" i="3" s="1"/>
  <c r="BK279" i="3"/>
  <c r="T279" i="3"/>
  <c r="E279" i="3"/>
  <c r="AN266" i="3"/>
  <c r="BK266" i="3"/>
  <c r="I264" i="3"/>
  <c r="X264" i="3"/>
  <c r="AN263" i="3"/>
  <c r="Z263" i="3" s="1"/>
  <c r="BK263" i="3"/>
  <c r="J257" i="3"/>
  <c r="Y257" i="3"/>
  <c r="E248" i="3"/>
  <c r="T248" i="3"/>
  <c r="F245" i="3"/>
  <c r="U245" i="3"/>
  <c r="E244" i="3"/>
  <c r="T244" i="3"/>
  <c r="AN243" i="3"/>
  <c r="K243" i="3" s="1"/>
  <c r="BK243" i="3"/>
  <c r="E243" i="3"/>
  <c r="T243" i="3"/>
  <c r="AN239" i="3"/>
  <c r="Z239" i="3" s="1"/>
  <c r="BK239" i="3"/>
  <c r="E239" i="3"/>
  <c r="T239" i="3"/>
  <c r="V233" i="3"/>
  <c r="G233" i="3"/>
  <c r="F233" i="3"/>
  <c r="U233" i="3"/>
  <c r="AN228" i="3"/>
  <c r="Z228" i="3" s="1"/>
  <c r="BK228" i="3"/>
  <c r="I225" i="3"/>
  <c r="X225" i="3"/>
  <c r="BI193" i="3"/>
  <c r="BJ193" i="3"/>
  <c r="F170" i="3"/>
  <c r="U170" i="3"/>
  <c r="F168" i="3"/>
  <c r="U168" i="3"/>
  <c r="F166" i="3"/>
  <c r="U166" i="3"/>
  <c r="W150" i="3"/>
  <c r="V133" i="3"/>
  <c r="G133" i="3"/>
  <c r="F133" i="3"/>
  <c r="U133" i="3"/>
  <c r="AN128" i="3"/>
  <c r="BK128" i="3"/>
  <c r="E124" i="3"/>
  <c r="T124" i="3"/>
  <c r="F108" i="3"/>
  <c r="U108" i="3"/>
  <c r="T107" i="3"/>
  <c r="E107" i="3"/>
  <c r="X93" i="3"/>
  <c r="I93" i="3"/>
  <c r="V86" i="3"/>
  <c r="G86" i="3"/>
  <c r="F86" i="3"/>
  <c r="U86" i="3"/>
  <c r="AN71" i="3"/>
  <c r="BK71" i="3"/>
  <c r="V58" i="3"/>
  <c r="G58" i="3"/>
  <c r="Y494" i="3"/>
  <c r="E493" i="3"/>
  <c r="X485" i="3"/>
  <c r="J484" i="3"/>
  <c r="J477" i="3"/>
  <c r="U469" i="3"/>
  <c r="I468" i="3"/>
  <c r="U457" i="3"/>
  <c r="J456" i="3"/>
  <c r="Y454" i="3"/>
  <c r="T453" i="3"/>
  <c r="U445" i="3"/>
  <c r="I444" i="3"/>
  <c r="I440" i="3"/>
  <c r="E437" i="3"/>
  <c r="Y430" i="3"/>
  <c r="E421" i="3"/>
  <c r="Y410" i="3"/>
  <c r="Y394" i="3"/>
  <c r="I393" i="3"/>
  <c r="X385" i="3"/>
  <c r="X381" i="3"/>
  <c r="Y236" i="3"/>
  <c r="Y232" i="3"/>
  <c r="Y229" i="3"/>
  <c r="U226" i="3"/>
  <c r="BI218" i="3"/>
  <c r="X120" i="3"/>
  <c r="BI38" i="3"/>
  <c r="T496" i="3"/>
  <c r="U493" i="3"/>
  <c r="U486" i="3"/>
  <c r="J485" i="3"/>
  <c r="BI484" i="3"/>
  <c r="T484" i="3"/>
  <c r="Y478" i="3"/>
  <c r="E477" i="3"/>
  <c r="X469" i="3"/>
  <c r="AK468" i="3"/>
  <c r="H468" i="3" s="1"/>
  <c r="BI466" i="3"/>
  <c r="J461" i="3"/>
  <c r="BI460" i="3"/>
  <c r="T460" i="3"/>
  <c r="J458" i="3"/>
  <c r="T456" i="3"/>
  <c r="AK455" i="3"/>
  <c r="U453" i="3"/>
  <c r="AK446" i="3"/>
  <c r="H446" i="3" s="1"/>
  <c r="I445" i="3"/>
  <c r="AK444" i="3"/>
  <c r="H444" i="3" s="1"/>
  <c r="BI442" i="3"/>
  <c r="AK438" i="3"/>
  <c r="H438" i="3" s="1"/>
  <c r="U437" i="3"/>
  <c r="AK434" i="3"/>
  <c r="H434" i="3" s="1"/>
  <c r="U434" i="3"/>
  <c r="AK432" i="3"/>
  <c r="AK393" i="3"/>
  <c r="W393" i="3" s="1"/>
  <c r="X392" i="3"/>
  <c r="BJ389" i="3"/>
  <c r="T389" i="3"/>
  <c r="U386" i="3"/>
  <c r="AK385" i="3"/>
  <c r="W385" i="3" s="1"/>
  <c r="T382" i="3"/>
  <c r="BI377" i="3"/>
  <c r="AK368" i="3"/>
  <c r="W368" i="3" s="1"/>
  <c r="K346" i="3"/>
  <c r="Y335" i="3"/>
  <c r="F331" i="3"/>
  <c r="J322" i="3"/>
  <c r="Y303" i="3"/>
  <c r="BI296" i="3"/>
  <c r="BI266" i="3"/>
  <c r="BI263" i="3"/>
  <c r="BJ252" i="3"/>
  <c r="J213" i="3"/>
  <c r="I195" i="3"/>
  <c r="I175" i="3"/>
  <c r="AK145" i="3"/>
  <c r="F145" i="3"/>
  <c r="X140" i="3"/>
  <c r="AK63" i="3"/>
  <c r="H63" i="3" s="1"/>
  <c r="Y47" i="3"/>
  <c r="BI33" i="3"/>
  <c r="AK33" i="3"/>
  <c r="H33" i="3" s="1"/>
  <c r="BJ31" i="3"/>
  <c r="Z25" i="3"/>
  <c r="AN16" i="3"/>
  <c r="Z16" i="3" s="1"/>
  <c r="AN14" i="3"/>
  <c r="K14" i="3" s="1"/>
  <c r="T7" i="3"/>
  <c r="BK43" i="3"/>
  <c r="E497" i="3"/>
  <c r="X496" i="3"/>
  <c r="AK494" i="3"/>
  <c r="W494" i="3" s="1"/>
  <c r="X493" i="3"/>
  <c r="BJ492" i="3"/>
  <c r="AK492" i="3"/>
  <c r="H492" i="3" s="1"/>
  <c r="BI490" i="3"/>
  <c r="Z490" i="3"/>
  <c r="F490" i="3"/>
  <c r="I489" i="3"/>
  <c r="BJ488" i="3"/>
  <c r="AK488" i="3"/>
  <c r="H488" i="3" s="1"/>
  <c r="AK485" i="3"/>
  <c r="W485" i="3" s="1"/>
  <c r="T485" i="3"/>
  <c r="BK483" i="3"/>
  <c r="AK482" i="3"/>
  <c r="H482" i="3" s="1"/>
  <c r="AK481" i="3"/>
  <c r="J481" i="3"/>
  <c r="T480" i="3"/>
  <c r="AK479" i="3"/>
  <c r="H479" i="3" s="1"/>
  <c r="U477" i="3"/>
  <c r="Y476" i="3"/>
  <c r="BK474" i="3"/>
  <c r="F473" i="3"/>
  <c r="Y472" i="3"/>
  <c r="Y469" i="3"/>
  <c r="BI468" i="3"/>
  <c r="T468" i="3"/>
  <c r="BI467" i="3"/>
  <c r="I465" i="3"/>
  <c r="BJ464" i="3"/>
  <c r="AK464" i="3"/>
  <c r="W464" i="3" s="1"/>
  <c r="AK461" i="3"/>
  <c r="W461" i="3" s="1"/>
  <c r="T461" i="3"/>
  <c r="X460" i="3"/>
  <c r="BK459" i="3"/>
  <c r="AK458" i="3"/>
  <c r="W458" i="3" s="1"/>
  <c r="E457" i="3"/>
  <c r="X456" i="3"/>
  <c r="AK454" i="3"/>
  <c r="X453" i="3"/>
  <c r="BJ452" i="3"/>
  <c r="AK452" i="3"/>
  <c r="H452" i="3" s="1"/>
  <c r="BI450" i="3"/>
  <c r="F450" i="3"/>
  <c r="BJ449" i="3"/>
  <c r="BJ445" i="3"/>
  <c r="Y445" i="3"/>
  <c r="BI444" i="3"/>
  <c r="T444" i="3"/>
  <c r="BI443" i="3"/>
  <c r="AK441" i="3"/>
  <c r="J441" i="3"/>
  <c r="T440" i="3"/>
  <c r="AK439" i="3"/>
  <c r="H439" i="3" s="1"/>
  <c r="E439" i="3"/>
  <c r="X437" i="3"/>
  <c r="BJ436" i="3"/>
  <c r="AK436" i="3"/>
  <c r="W436" i="3" s="1"/>
  <c r="BK434" i="3"/>
  <c r="BK432" i="3"/>
  <c r="I432" i="3"/>
  <c r="BI429" i="3"/>
  <c r="BI427" i="3"/>
  <c r="AK427" i="3"/>
  <c r="H427" i="3" s="1"/>
  <c r="BJ426" i="3"/>
  <c r="U425" i="3"/>
  <c r="E425" i="3"/>
  <c r="BI419" i="3"/>
  <c r="AK419" i="3"/>
  <c r="W419" i="3" s="1"/>
  <c r="BK416" i="3"/>
  <c r="AK414" i="3"/>
  <c r="H414" i="3" s="1"/>
  <c r="AK413" i="3"/>
  <c r="H413" i="3" s="1"/>
  <c r="BK409" i="3"/>
  <c r="T409" i="3"/>
  <c r="BK408" i="3"/>
  <c r="X405" i="3"/>
  <c r="E405" i="3"/>
  <c r="BI403" i="3"/>
  <c r="Y401" i="3"/>
  <c r="BK397" i="3"/>
  <c r="AK397" i="3"/>
  <c r="W397" i="3" s="1"/>
  <c r="BJ396" i="3"/>
  <c r="BK393" i="3"/>
  <c r="T393" i="3"/>
  <c r="BK392" i="3"/>
  <c r="BI391" i="3"/>
  <c r="X389" i="3"/>
  <c r="BI387" i="3"/>
  <c r="AK387" i="3"/>
  <c r="H387" i="3" s="1"/>
  <c r="BK385" i="3"/>
  <c r="J385" i="3"/>
  <c r="U382" i="3"/>
  <c r="E381" i="3"/>
  <c r="BI379" i="3"/>
  <c r="BK376" i="3"/>
  <c r="AK374" i="3"/>
  <c r="W374" i="3" s="1"/>
  <c r="F374" i="3"/>
  <c r="I373" i="3"/>
  <c r="T366" i="3"/>
  <c r="Y362" i="3"/>
  <c r="U358" i="3"/>
  <c r="Y357" i="3"/>
  <c r="X354" i="3"/>
  <c r="BI347" i="3"/>
  <c r="BJ345" i="3"/>
  <c r="AK345" i="3"/>
  <c r="W345" i="3" s="1"/>
  <c r="I342" i="3"/>
  <c r="AK339" i="3"/>
  <c r="W339" i="3" s="1"/>
  <c r="T338" i="3"/>
  <c r="BI337" i="3"/>
  <c r="AK336" i="3"/>
  <c r="W336" i="3" s="1"/>
  <c r="U334" i="3"/>
  <c r="BK333" i="3"/>
  <c r="BJ330" i="3"/>
  <c r="BK328" i="3"/>
  <c r="BI323" i="3"/>
  <c r="Y321" i="3"/>
  <c r="X318" i="3"/>
  <c r="BI315" i="3"/>
  <c r="AK313" i="3"/>
  <c r="H313" i="3" s="1"/>
  <c r="Y313" i="3"/>
  <c r="X309" i="3"/>
  <c r="K306" i="3"/>
  <c r="E301" i="3"/>
  <c r="X294" i="3"/>
  <c r="BK285" i="3"/>
  <c r="X284" i="3"/>
  <c r="AK282" i="3"/>
  <c r="W282" i="3" s="1"/>
  <c r="E280" i="3"/>
  <c r="Y278" i="3"/>
  <c r="E276" i="3"/>
  <c r="U273" i="3"/>
  <c r="F270" i="3"/>
  <c r="X269" i="3"/>
  <c r="U261" i="3"/>
  <c r="Y254" i="3"/>
  <c r="I247" i="3"/>
  <c r="Y246" i="3"/>
  <c r="V245" i="3"/>
  <c r="Y241" i="3"/>
  <c r="BI223" i="3"/>
  <c r="Y222" i="3"/>
  <c r="BJ217" i="3"/>
  <c r="T213" i="3"/>
  <c r="BI208" i="3"/>
  <c r="Y190" i="3"/>
  <c r="E173" i="3"/>
  <c r="F150" i="3"/>
  <c r="Y131" i="3"/>
  <c r="BJ124" i="3"/>
  <c r="Y82" i="3"/>
  <c r="F338" i="3"/>
  <c r="U338" i="3"/>
  <c r="X337" i="3"/>
  <c r="I337" i="3"/>
  <c r="Y329" i="3"/>
  <c r="J329" i="3"/>
  <c r="F281" i="3"/>
  <c r="U281" i="3"/>
  <c r="AN249" i="3"/>
  <c r="Z249" i="3" s="1"/>
  <c r="BK249" i="3"/>
  <c r="J233" i="3"/>
  <c r="Y233" i="3"/>
  <c r="AN219" i="3"/>
  <c r="K219" i="3" s="1"/>
  <c r="BK219" i="3"/>
  <c r="AN210" i="3"/>
  <c r="BK210" i="3"/>
  <c r="J200" i="3"/>
  <c r="Y200" i="3"/>
  <c r="E191" i="3"/>
  <c r="T191" i="3"/>
  <c r="V149" i="3"/>
  <c r="G149" i="3"/>
  <c r="U101" i="3"/>
  <c r="F101" i="3"/>
  <c r="AN63" i="3"/>
  <c r="BK63" i="3"/>
  <c r="AN54" i="3"/>
  <c r="Z54" i="3" s="1"/>
  <c r="BK54" i="3"/>
  <c r="V54" i="3"/>
  <c r="G54" i="3"/>
  <c r="Y381" i="3"/>
  <c r="J381" i="3"/>
  <c r="I378" i="3"/>
  <c r="X378" i="3"/>
  <c r="T369" i="3"/>
  <c r="E369" i="3"/>
  <c r="E361" i="3"/>
  <c r="T361" i="3"/>
  <c r="AN320" i="3"/>
  <c r="Z320" i="3" s="1"/>
  <c r="BK320" i="3"/>
  <c r="AN309" i="3"/>
  <c r="Z309" i="3" s="1"/>
  <c r="BK309" i="3"/>
  <c r="AN304" i="3"/>
  <c r="K304" i="3" s="1"/>
  <c r="BK304" i="3"/>
  <c r="I290" i="3"/>
  <c r="X290" i="3"/>
  <c r="AN288" i="3"/>
  <c r="K288" i="3" s="1"/>
  <c r="BK288" i="3"/>
  <c r="T287" i="3"/>
  <c r="E287" i="3"/>
  <c r="AN282" i="3"/>
  <c r="BK282" i="3"/>
  <c r="AN255" i="3"/>
  <c r="Z255" i="3" s="1"/>
  <c r="BK255" i="3"/>
  <c r="F253" i="3"/>
  <c r="U253" i="3"/>
  <c r="E236" i="3"/>
  <c r="T236" i="3"/>
  <c r="G213" i="3"/>
  <c r="V213" i="3"/>
  <c r="U188" i="3"/>
  <c r="F188" i="3"/>
  <c r="G173" i="3"/>
  <c r="V173" i="3"/>
  <c r="AN142" i="3"/>
  <c r="BK142" i="3"/>
  <c r="BK100" i="3"/>
  <c r="AN100" i="3"/>
  <c r="K100" i="3" s="1"/>
  <c r="BK78" i="3"/>
  <c r="AN78" i="3"/>
  <c r="Z78" i="3" s="1"/>
  <c r="AN370" i="3"/>
  <c r="BK370" i="3"/>
  <c r="AN368" i="3"/>
  <c r="K368" i="3" s="1"/>
  <c r="BK368" i="3"/>
  <c r="AN363" i="3"/>
  <c r="BK363" i="3"/>
  <c r="E362" i="3"/>
  <c r="T362" i="3"/>
  <c r="AN330" i="3"/>
  <c r="BK330" i="3"/>
  <c r="AN325" i="3"/>
  <c r="K325" i="3" s="1"/>
  <c r="BK325" i="3"/>
  <c r="I322" i="3"/>
  <c r="X322" i="3"/>
  <c r="AN317" i="3"/>
  <c r="K317" i="3" s="1"/>
  <c r="BK317" i="3"/>
  <c r="AN315" i="3"/>
  <c r="BK315" i="3"/>
  <c r="AN283" i="3"/>
  <c r="Z283" i="3" s="1"/>
  <c r="BK283" i="3"/>
  <c r="E283" i="3"/>
  <c r="T283" i="3"/>
  <c r="X280" i="3"/>
  <c r="I280" i="3"/>
  <c r="AN275" i="3"/>
  <c r="K275" i="3" s="1"/>
  <c r="BK275" i="3"/>
  <c r="E275" i="3"/>
  <c r="T275" i="3"/>
  <c r="E265" i="3"/>
  <c r="T265" i="3"/>
  <c r="G261" i="3"/>
  <c r="V261" i="3"/>
  <c r="AN259" i="3"/>
  <c r="K259" i="3" s="1"/>
  <c r="BK259" i="3"/>
  <c r="Y258" i="3"/>
  <c r="J258" i="3"/>
  <c r="AN257" i="3"/>
  <c r="BK257" i="3"/>
  <c r="BJ257" i="3"/>
  <c r="AJ257" i="3"/>
  <c r="V257" i="3" s="1"/>
  <c r="AN240" i="3"/>
  <c r="Z240" i="3" s="1"/>
  <c r="BK240" i="3"/>
  <c r="V217" i="3"/>
  <c r="G217" i="3"/>
  <c r="I215" i="3"/>
  <c r="X215" i="3"/>
  <c r="AN211" i="3"/>
  <c r="Z211" i="3" s="1"/>
  <c r="BK211" i="3"/>
  <c r="Y210" i="3"/>
  <c r="J210" i="3"/>
  <c r="J202" i="3"/>
  <c r="Y202" i="3"/>
  <c r="Z201" i="3"/>
  <c r="K201" i="3"/>
  <c r="F198" i="3"/>
  <c r="U198" i="3"/>
  <c r="V193" i="3"/>
  <c r="G193" i="3"/>
  <c r="U192" i="3"/>
  <c r="F192" i="3"/>
  <c r="T160" i="3"/>
  <c r="E160" i="3"/>
  <c r="T156" i="3"/>
  <c r="E156" i="3"/>
  <c r="U154" i="3"/>
  <c r="F154" i="3"/>
  <c r="E153" i="3"/>
  <c r="T153" i="3"/>
  <c r="T131" i="3"/>
  <c r="E131" i="3"/>
  <c r="K130" i="3"/>
  <c r="Z130" i="3"/>
  <c r="T130" i="3"/>
  <c r="E130" i="3"/>
  <c r="F124" i="3"/>
  <c r="U124" i="3"/>
  <c r="U105" i="3"/>
  <c r="F105" i="3"/>
  <c r="T103" i="3"/>
  <c r="E103" i="3"/>
  <c r="BI497" i="3"/>
  <c r="U497" i="3"/>
  <c r="J496" i="3"/>
  <c r="T481" i="3"/>
  <c r="I480" i="3"/>
  <c r="BI476" i="3"/>
  <c r="X461" i="3"/>
  <c r="J460" i="3"/>
  <c r="T441" i="3"/>
  <c r="I409" i="3"/>
  <c r="J405" i="3"/>
  <c r="J389" i="3"/>
  <c r="U379" i="3"/>
  <c r="Y367" i="3"/>
  <c r="Y342" i="3"/>
  <c r="AK495" i="3"/>
  <c r="W495" i="3" s="1"/>
  <c r="J482" i="3"/>
  <c r="BJ480" i="3"/>
  <c r="AK480" i="3"/>
  <c r="W480" i="3" s="1"/>
  <c r="AK474" i="3"/>
  <c r="U474" i="3"/>
  <c r="AK470" i="3"/>
  <c r="H470" i="3" s="1"/>
  <c r="U462" i="3"/>
  <c r="BJ440" i="3"/>
  <c r="AK440" i="3"/>
  <c r="H440" i="3" s="1"/>
  <c r="BJ432" i="3"/>
  <c r="E432" i="3"/>
  <c r="AK429" i="3"/>
  <c r="H429" i="3" s="1"/>
  <c r="I429" i="3"/>
  <c r="U426" i="3"/>
  <c r="BJ425" i="3"/>
  <c r="U422" i="3"/>
  <c r="BI421" i="3"/>
  <c r="U418" i="3"/>
  <c r="AK415" i="3"/>
  <c r="H415" i="3" s="1"/>
  <c r="BJ414" i="3"/>
  <c r="Y414" i="3"/>
  <c r="AK409" i="3"/>
  <c r="W409" i="3" s="1"/>
  <c r="U406" i="3"/>
  <c r="U402" i="3"/>
  <c r="BJ392" i="3"/>
  <c r="U390" i="3"/>
  <c r="E385" i="3"/>
  <c r="U378" i="3"/>
  <c r="Y375" i="3"/>
  <c r="Y374" i="3"/>
  <c r="E373" i="3"/>
  <c r="AK371" i="3"/>
  <c r="W371" i="3" s="1"/>
  <c r="F371" i="3"/>
  <c r="J349" i="3"/>
  <c r="I310" i="3"/>
  <c r="BJ286" i="3"/>
  <c r="Y286" i="3"/>
  <c r="BJ273" i="3"/>
  <c r="AK40" i="3"/>
  <c r="H40" i="3" s="1"/>
  <c r="BI34" i="3"/>
  <c r="U32" i="3"/>
  <c r="BK31" i="3"/>
  <c r="BI21" i="3"/>
  <c r="AN10" i="3"/>
  <c r="K10" i="3" s="1"/>
  <c r="BK9" i="3"/>
  <c r="AK42" i="3"/>
  <c r="H42" i="3" s="1"/>
  <c r="BJ497" i="3"/>
  <c r="Y493" i="3"/>
  <c r="BK492" i="3"/>
  <c r="BI492" i="3"/>
  <c r="BI491" i="3"/>
  <c r="AK489" i="3"/>
  <c r="H489" i="3" s="1"/>
  <c r="BK488" i="3"/>
  <c r="AK487" i="3"/>
  <c r="H487" i="3" s="1"/>
  <c r="U485" i="3"/>
  <c r="BK482" i="3"/>
  <c r="K481" i="3"/>
  <c r="BK479" i="3"/>
  <c r="AK478" i="3"/>
  <c r="H478" i="3" s="1"/>
  <c r="X477" i="3"/>
  <c r="BJ476" i="3"/>
  <c r="AK476" i="3"/>
  <c r="H476" i="3" s="1"/>
  <c r="BI474" i="3"/>
  <c r="Z474" i="3"/>
  <c r="BK473" i="3"/>
  <c r="BJ472" i="3"/>
  <c r="AK472" i="3"/>
  <c r="H472" i="3" s="1"/>
  <c r="AK469" i="3"/>
  <c r="W469" i="3" s="1"/>
  <c r="T469" i="3"/>
  <c r="BK467" i="3"/>
  <c r="AK466" i="3"/>
  <c r="H466" i="3" s="1"/>
  <c r="AK465" i="3"/>
  <c r="W465" i="3" s="1"/>
  <c r="BK464" i="3"/>
  <c r="AK463" i="3"/>
  <c r="W463" i="3" s="1"/>
  <c r="U461" i="3"/>
  <c r="BK458" i="3"/>
  <c r="Y453" i="3"/>
  <c r="BK452" i="3"/>
  <c r="BI452" i="3"/>
  <c r="BI451" i="3"/>
  <c r="BK449" i="3"/>
  <c r="BJ448" i="3"/>
  <c r="AK448" i="3"/>
  <c r="H448" i="3" s="1"/>
  <c r="AK445" i="3"/>
  <c r="H445" i="3" s="1"/>
  <c r="T445" i="3"/>
  <c r="BK443" i="3"/>
  <c r="AK442" i="3"/>
  <c r="H442" i="3" s="1"/>
  <c r="K441" i="3"/>
  <c r="BK439" i="3"/>
  <c r="BJ437" i="3"/>
  <c r="Y437" i="3"/>
  <c r="BK436" i="3"/>
  <c r="BI436" i="3"/>
  <c r="BI434" i="3"/>
  <c r="Z434" i="3"/>
  <c r="BK433" i="3"/>
  <c r="U433" i="3"/>
  <c r="AK426" i="3"/>
  <c r="H426" i="3" s="1"/>
  <c r="I424" i="3"/>
  <c r="BI423" i="3"/>
  <c r="AK423" i="3"/>
  <c r="W423" i="3" s="1"/>
  <c r="AK418" i="3"/>
  <c r="W418" i="3" s="1"/>
  <c r="AK417" i="3"/>
  <c r="W417" i="3" s="1"/>
  <c r="BK413" i="3"/>
  <c r="BI407" i="3"/>
  <c r="AK407" i="3"/>
  <c r="H407" i="3" s="1"/>
  <c r="AK402" i="3"/>
  <c r="W402" i="3" s="1"/>
  <c r="AK401" i="3"/>
  <c r="W401" i="3" s="1"/>
  <c r="BJ400" i="3"/>
  <c r="AK390" i="3"/>
  <c r="H390" i="3" s="1"/>
  <c r="AK386" i="3"/>
  <c r="H386" i="3" s="1"/>
  <c r="BJ384" i="3"/>
  <c r="BJ378" i="3"/>
  <c r="BJ370" i="3"/>
  <c r="AK370" i="3"/>
  <c r="H370" i="3" s="1"/>
  <c r="J369" i="3"/>
  <c r="BI360" i="3"/>
  <c r="X353" i="3"/>
  <c r="U350" i="3"/>
  <c r="Y346" i="3"/>
  <c r="BJ338" i="3"/>
  <c r="BJ333" i="3"/>
  <c r="E329" i="3"/>
  <c r="BI328" i="3"/>
  <c r="Y327" i="3"/>
  <c r="BJ312" i="3"/>
  <c r="BI311" i="3"/>
  <c r="AK311" i="3"/>
  <c r="H311" i="3" s="1"/>
  <c r="AK307" i="3"/>
  <c r="U307" i="3"/>
  <c r="BI305" i="3"/>
  <c r="T302" i="3"/>
  <c r="I301" i="3"/>
  <c r="X297" i="3"/>
  <c r="Y293" i="3"/>
  <c r="BJ285" i="3"/>
  <c r="BJ281" i="3"/>
  <c r="Y280" i="3"/>
  <c r="I276" i="3"/>
  <c r="BI272" i="3"/>
  <c r="BJ269" i="3"/>
  <c r="Y269" i="3"/>
  <c r="BI258" i="3"/>
  <c r="BI256" i="3"/>
  <c r="I241" i="3"/>
  <c r="Y238" i="3"/>
  <c r="BI234" i="3"/>
  <c r="T233" i="3"/>
  <c r="E232" i="3"/>
  <c r="I231" i="3"/>
  <c r="F230" i="3"/>
  <c r="U225" i="3"/>
  <c r="AK221" i="3"/>
  <c r="H221" i="3" s="1"/>
  <c r="I220" i="3"/>
  <c r="Y218" i="3"/>
  <c r="BI210" i="3"/>
  <c r="I207" i="3"/>
  <c r="X205" i="3"/>
  <c r="BI202" i="3"/>
  <c r="AK198" i="3"/>
  <c r="W198" i="3" s="1"/>
  <c r="I167" i="3"/>
  <c r="I159" i="3"/>
  <c r="BJ149" i="3"/>
  <c r="X132" i="3"/>
  <c r="E128" i="3"/>
  <c r="AN373" i="3"/>
  <c r="Z373" i="3" s="1"/>
  <c r="BK373" i="3"/>
  <c r="AN372" i="3"/>
  <c r="K372" i="3" s="1"/>
  <c r="BK372" i="3"/>
  <c r="AN357" i="3"/>
  <c r="K357" i="3" s="1"/>
  <c r="BK357" i="3"/>
  <c r="AN356" i="3"/>
  <c r="K356" i="3" s="1"/>
  <c r="BK356" i="3"/>
  <c r="AN352" i="3"/>
  <c r="K352" i="3" s="1"/>
  <c r="BK352" i="3"/>
  <c r="AN347" i="3"/>
  <c r="BK347" i="3"/>
  <c r="AN344" i="3"/>
  <c r="Z344" i="3" s="1"/>
  <c r="BK344" i="3"/>
  <c r="AN322" i="3"/>
  <c r="BK322" i="3"/>
  <c r="AN321" i="3"/>
  <c r="Z321" i="3" s="1"/>
  <c r="BK321" i="3"/>
  <c r="AN300" i="3"/>
  <c r="Z300" i="3" s="1"/>
  <c r="BK300" i="3"/>
  <c r="AN290" i="3"/>
  <c r="BK290" i="3"/>
  <c r="I281" i="3"/>
  <c r="X281" i="3"/>
  <c r="AN280" i="3"/>
  <c r="BK280" i="3"/>
  <c r="AN271" i="3"/>
  <c r="Z271" i="3" s="1"/>
  <c r="BK271" i="3"/>
  <c r="AN265" i="3"/>
  <c r="BK265" i="3"/>
  <c r="AN231" i="3"/>
  <c r="Z231" i="3" s="1"/>
  <c r="BK231" i="3"/>
  <c r="E231" i="3"/>
  <c r="T231" i="3"/>
  <c r="F181" i="3"/>
  <c r="U181" i="3"/>
  <c r="I177" i="3"/>
  <c r="X177" i="3"/>
  <c r="X176" i="3"/>
  <c r="I176" i="3"/>
  <c r="F169" i="3"/>
  <c r="U169" i="3"/>
  <c r="Z165" i="3"/>
  <c r="E165" i="3"/>
  <c r="T165" i="3"/>
  <c r="F152" i="3"/>
  <c r="U152" i="3"/>
  <c r="AN139" i="3"/>
  <c r="Z139" i="3" s="1"/>
  <c r="BK139" i="3"/>
  <c r="F136" i="3"/>
  <c r="U136" i="3"/>
  <c r="X126" i="3"/>
  <c r="I126" i="3"/>
  <c r="X122" i="3"/>
  <c r="I122" i="3"/>
  <c r="F121" i="3"/>
  <c r="U121" i="3"/>
  <c r="X99" i="3"/>
  <c r="I99" i="3"/>
  <c r="U97" i="3"/>
  <c r="F97" i="3"/>
  <c r="AN92" i="3"/>
  <c r="BK92" i="3"/>
  <c r="E85" i="3"/>
  <c r="T85" i="3"/>
  <c r="AN83" i="3"/>
  <c r="BK83" i="3"/>
  <c r="AN81" i="3"/>
  <c r="Z81" i="3" s="1"/>
  <c r="BK81" i="3"/>
  <c r="AN69" i="3"/>
  <c r="Z69" i="3" s="1"/>
  <c r="BK69" i="3"/>
  <c r="T65" i="3"/>
  <c r="E65" i="3"/>
  <c r="F46" i="3"/>
  <c r="U46" i="3"/>
  <c r="E45" i="3"/>
  <c r="T45" i="3"/>
  <c r="BI383" i="3"/>
  <c r="Y382" i="3"/>
  <c r="AK378" i="3"/>
  <c r="W378" i="3" s="1"/>
  <c r="BI376" i="3"/>
  <c r="BI371" i="3"/>
  <c r="BJ369" i="3"/>
  <c r="AK369" i="3"/>
  <c r="W369" i="3" s="1"/>
  <c r="BI364" i="3"/>
  <c r="AK363" i="3"/>
  <c r="W363" i="3" s="1"/>
  <c r="AK360" i="3"/>
  <c r="AK359" i="3"/>
  <c r="BI355" i="3"/>
  <c r="Z355" i="3"/>
  <c r="BI348" i="3"/>
  <c r="AK341" i="3"/>
  <c r="H341" i="3" s="1"/>
  <c r="BJ337" i="3"/>
  <c r="AK337" i="3"/>
  <c r="H337" i="3" s="1"/>
  <c r="AK335" i="3"/>
  <c r="H335" i="3" s="1"/>
  <c r="F335" i="3"/>
  <c r="Y331" i="3"/>
  <c r="J330" i="3"/>
  <c r="BK329" i="3"/>
  <c r="AK322" i="3"/>
  <c r="W322" i="3" s="1"/>
  <c r="Y319" i="3"/>
  <c r="AK318" i="3"/>
  <c r="H318" i="3" s="1"/>
  <c r="AK317" i="3"/>
  <c r="W317" i="3" s="1"/>
  <c r="E317" i="3"/>
  <c r="X314" i="3"/>
  <c r="BI307" i="3"/>
  <c r="BJ306" i="3"/>
  <c r="U306" i="3"/>
  <c r="BI299" i="3"/>
  <c r="Y295" i="3"/>
  <c r="AK294" i="3"/>
  <c r="H294" i="3" s="1"/>
  <c r="AK291" i="3"/>
  <c r="W291" i="3" s="1"/>
  <c r="AK290" i="3"/>
  <c r="W290" i="3" s="1"/>
  <c r="BI289" i="3"/>
  <c r="BI287" i="3"/>
  <c r="AK287" i="3"/>
  <c r="W287" i="3" s="1"/>
  <c r="AK286" i="3"/>
  <c r="W286" i="3" s="1"/>
  <c r="BI284" i="3"/>
  <c r="AK278" i="3"/>
  <c r="W278" i="3" s="1"/>
  <c r="AK274" i="3"/>
  <c r="W274" i="3" s="1"/>
  <c r="BK268" i="3"/>
  <c r="AK266" i="3"/>
  <c r="W266" i="3" s="1"/>
  <c r="AK265" i="3"/>
  <c r="H265" i="3" s="1"/>
  <c r="BI264" i="3"/>
  <c r="AK262" i="3"/>
  <c r="H262" i="3" s="1"/>
  <c r="AK261" i="3"/>
  <c r="W261" i="3" s="1"/>
  <c r="AN260" i="3"/>
  <c r="K260" i="3" s="1"/>
  <c r="X257" i="3"/>
  <c r="X256" i="3"/>
  <c r="AK254" i="3"/>
  <c r="W254" i="3" s="1"/>
  <c r="F254" i="3"/>
  <c r="X253" i="3"/>
  <c r="BI250" i="3"/>
  <c r="BK248" i="3"/>
  <c r="BI243" i="3"/>
  <c r="K241" i="3"/>
  <c r="BJ240" i="3"/>
  <c r="AK240" i="3"/>
  <c r="W240" i="3" s="1"/>
  <c r="Y240" i="3"/>
  <c r="AK238" i="3"/>
  <c r="H238" i="3" s="1"/>
  <c r="F238" i="3"/>
  <c r="F234" i="3"/>
  <c r="AK233" i="3"/>
  <c r="H233" i="3" s="1"/>
  <c r="I232" i="3"/>
  <c r="AK229" i="3"/>
  <c r="W229" i="3" s="1"/>
  <c r="AK228" i="3"/>
  <c r="W228" i="3" s="1"/>
  <c r="BI226" i="3"/>
  <c r="AK222" i="3"/>
  <c r="H222" i="3" s="1"/>
  <c r="BJ220" i="3"/>
  <c r="AK217" i="3"/>
  <c r="W217" i="3" s="1"/>
  <c r="X217" i="3"/>
  <c r="BK215" i="3"/>
  <c r="BJ212" i="3"/>
  <c r="AK210" i="3"/>
  <c r="Y206" i="3"/>
  <c r="BJ201" i="3"/>
  <c r="U201" i="3"/>
  <c r="AN197" i="3"/>
  <c r="K197" i="3" s="1"/>
  <c r="U197" i="3"/>
  <c r="Y194" i="3"/>
  <c r="BJ165" i="3"/>
  <c r="BJ152" i="3"/>
  <c r="AN152" i="3"/>
  <c r="K152" i="3" s="1"/>
  <c r="Y138" i="3"/>
  <c r="I135" i="3"/>
  <c r="BJ123" i="3"/>
  <c r="AK116" i="3"/>
  <c r="H116" i="3" s="1"/>
  <c r="I116" i="3"/>
  <c r="AK97" i="3"/>
  <c r="H97" i="3" s="1"/>
  <c r="BI85" i="3"/>
  <c r="Y70" i="3"/>
  <c r="AK46" i="3"/>
  <c r="W46" i="3" s="1"/>
  <c r="J358" i="3"/>
  <c r="Y358" i="3"/>
  <c r="AN354" i="3"/>
  <c r="BK354" i="3"/>
  <c r="AN353" i="3"/>
  <c r="K353" i="3" s="1"/>
  <c r="BK353" i="3"/>
  <c r="AN345" i="3"/>
  <c r="Z345" i="3" s="1"/>
  <c r="BK345" i="3"/>
  <c r="K311" i="3"/>
  <c r="Z311" i="3"/>
  <c r="AN298" i="3"/>
  <c r="BK298" i="3"/>
  <c r="J285" i="3"/>
  <c r="Y285" i="3"/>
  <c r="E277" i="3"/>
  <c r="T277" i="3"/>
  <c r="F269" i="3"/>
  <c r="U269" i="3"/>
  <c r="AN209" i="3"/>
  <c r="Z209" i="3" s="1"/>
  <c r="BK209" i="3"/>
  <c r="AN203" i="3"/>
  <c r="Z203" i="3" s="1"/>
  <c r="BK203" i="3"/>
  <c r="AN194" i="3"/>
  <c r="Z194" i="3" s="1"/>
  <c r="BK194" i="3"/>
  <c r="J192" i="3"/>
  <c r="Y192" i="3"/>
  <c r="J185" i="3"/>
  <c r="Y185" i="3"/>
  <c r="BK184" i="3"/>
  <c r="AN184" i="3"/>
  <c r="Z184" i="3" s="1"/>
  <c r="X180" i="3"/>
  <c r="I180" i="3"/>
  <c r="E168" i="3"/>
  <c r="T168" i="3"/>
  <c r="F165" i="3"/>
  <c r="U165" i="3"/>
  <c r="U162" i="3"/>
  <c r="F162" i="3"/>
  <c r="I147" i="3"/>
  <c r="X147" i="3"/>
  <c r="T144" i="3"/>
  <c r="E144" i="3"/>
  <c r="J128" i="3"/>
  <c r="Y128" i="3"/>
  <c r="BK96" i="3"/>
  <c r="AN96" i="3"/>
  <c r="K96" i="3" s="1"/>
  <c r="AN91" i="3"/>
  <c r="BK91" i="3"/>
  <c r="F90" i="3"/>
  <c r="U90" i="3"/>
  <c r="AN64" i="3"/>
  <c r="BK64" i="3"/>
  <c r="J53" i="3"/>
  <c r="Y53" i="3"/>
  <c r="BJ361" i="3"/>
  <c r="BI356" i="3"/>
  <c r="AK354" i="3"/>
  <c r="W354" i="3" s="1"/>
  <c r="Y351" i="3"/>
  <c r="AK350" i="3"/>
  <c r="W350" i="3" s="1"/>
  <c r="AK349" i="3"/>
  <c r="W349" i="3" s="1"/>
  <c r="BJ341" i="3"/>
  <c r="Y338" i="3"/>
  <c r="AK333" i="3"/>
  <c r="H333" i="3" s="1"/>
  <c r="BI331" i="3"/>
  <c r="AK328" i="3"/>
  <c r="BJ325" i="3"/>
  <c r="AK320" i="3"/>
  <c r="W320" i="3" s="1"/>
  <c r="BJ309" i="3"/>
  <c r="AK306" i="3"/>
  <c r="H306" i="3" s="1"/>
  <c r="BI304" i="3"/>
  <c r="BI300" i="3"/>
  <c r="AK298" i="3"/>
  <c r="W298" i="3" s="1"/>
  <c r="BI297" i="3"/>
  <c r="AK279" i="3"/>
  <c r="BJ277" i="3"/>
  <c r="J277" i="3"/>
  <c r="J273" i="3"/>
  <c r="BJ272" i="3"/>
  <c r="Y272" i="3"/>
  <c r="BJ261" i="3"/>
  <c r="Y261" i="3"/>
  <c r="BI255" i="3"/>
  <c r="BJ253" i="3"/>
  <c r="Y253" i="3"/>
  <c r="AK252" i="3"/>
  <c r="H252" i="3" s="1"/>
  <c r="BJ249" i="3"/>
  <c r="U249" i="3"/>
  <c r="AK242" i="3"/>
  <c r="H242" i="3" s="1"/>
  <c r="E240" i="3"/>
  <c r="BI239" i="3"/>
  <c r="BI235" i="3"/>
  <c r="AK234" i="3"/>
  <c r="W234" i="3" s="1"/>
  <c r="AK218" i="3"/>
  <c r="AK214" i="3"/>
  <c r="X213" i="3"/>
  <c r="BJ209" i="3"/>
  <c r="AK209" i="3"/>
  <c r="H209" i="3" s="1"/>
  <c r="BI191" i="3"/>
  <c r="BI185" i="3"/>
  <c r="BJ168" i="3"/>
  <c r="F157" i="3"/>
  <c r="AK154" i="3"/>
  <c r="H154" i="3" s="1"/>
  <c r="BI128" i="3"/>
  <c r="BJ108" i="3"/>
  <c r="BJ74" i="3"/>
  <c r="BI68" i="3"/>
  <c r="X61" i="3"/>
  <c r="AN185" i="3"/>
  <c r="BK185" i="3"/>
  <c r="AN180" i="3"/>
  <c r="K180" i="3" s="1"/>
  <c r="BK180" i="3"/>
  <c r="AN176" i="3"/>
  <c r="Z176" i="3" s="1"/>
  <c r="BK176" i="3"/>
  <c r="U172" i="3"/>
  <c r="F172" i="3"/>
  <c r="J164" i="3"/>
  <c r="Y164" i="3"/>
  <c r="X153" i="3"/>
  <c r="I153" i="3"/>
  <c r="U127" i="3"/>
  <c r="F127" i="3"/>
  <c r="F123" i="3"/>
  <c r="U123" i="3"/>
  <c r="AN99" i="3"/>
  <c r="K99" i="3" s="1"/>
  <c r="BK99" i="3"/>
  <c r="AN95" i="3"/>
  <c r="K95" i="3" s="1"/>
  <c r="BK95" i="3"/>
  <c r="AN76" i="3"/>
  <c r="K76" i="3" s="1"/>
  <c r="BK76" i="3"/>
  <c r="J73" i="3"/>
  <c r="Y73" i="3"/>
  <c r="AN57" i="3"/>
  <c r="Z57" i="3" s="1"/>
  <c r="BK57" i="3"/>
  <c r="AK206" i="3"/>
  <c r="H206" i="3" s="1"/>
  <c r="BJ205" i="3"/>
  <c r="BI203" i="3"/>
  <c r="AK187" i="3"/>
  <c r="W187" i="3" s="1"/>
  <c r="BJ186" i="3"/>
  <c r="E185" i="3"/>
  <c r="AK183" i="3"/>
  <c r="W183" i="3" s="1"/>
  <c r="BI179" i="3"/>
  <c r="BJ177" i="3"/>
  <c r="AK177" i="3"/>
  <c r="W177" i="3" s="1"/>
  <c r="BI172" i="3"/>
  <c r="BI158" i="3"/>
  <c r="BJ156" i="3"/>
  <c r="AK156" i="3"/>
  <c r="H156" i="3" s="1"/>
  <c r="BI155" i="3"/>
  <c r="BI148" i="3"/>
  <c r="I143" i="3"/>
  <c r="BJ129" i="3"/>
  <c r="AK129" i="3"/>
  <c r="W129" i="3" s="1"/>
  <c r="BJ125" i="3"/>
  <c r="Y125" i="3"/>
  <c r="BJ105" i="3"/>
  <c r="J105" i="3"/>
  <c r="BJ104" i="3"/>
  <c r="AK101" i="3"/>
  <c r="H101" i="3" s="1"/>
  <c r="J90" i="3"/>
  <c r="I89" i="3"/>
  <c r="AK83" i="3"/>
  <c r="AK80" i="3"/>
  <c r="W80" i="3" s="1"/>
  <c r="AK72" i="3"/>
  <c r="W72" i="3" s="1"/>
  <c r="Y58" i="3"/>
  <c r="BI56" i="3"/>
  <c r="BI55" i="3"/>
  <c r="AK55" i="3"/>
  <c r="H55" i="3" s="1"/>
  <c r="Y50" i="3"/>
  <c r="J45" i="3"/>
  <c r="AN174" i="3"/>
  <c r="BK174" i="3"/>
  <c r="AJ170" i="3"/>
  <c r="BJ170" i="3"/>
  <c r="AN166" i="3"/>
  <c r="BK166" i="3"/>
  <c r="Y165" i="3"/>
  <c r="J165" i="3"/>
  <c r="AN158" i="3"/>
  <c r="BK158" i="3"/>
  <c r="T155" i="3"/>
  <c r="E155" i="3"/>
  <c r="F135" i="3"/>
  <c r="U135" i="3"/>
  <c r="J124" i="3"/>
  <c r="Y124" i="3"/>
  <c r="AN120" i="3"/>
  <c r="BK120" i="3"/>
  <c r="AN88" i="3"/>
  <c r="K88" i="3" s="1"/>
  <c r="BK88" i="3"/>
  <c r="J85" i="3"/>
  <c r="Y85" i="3"/>
  <c r="AN61" i="3"/>
  <c r="Z61" i="3" s="1"/>
  <c r="BK61" i="3"/>
  <c r="AN51" i="3"/>
  <c r="BK51" i="3"/>
  <c r="AN44" i="3"/>
  <c r="Z44" i="3" s="1"/>
  <c r="BK44" i="3"/>
  <c r="T44" i="3"/>
  <c r="E44" i="3"/>
  <c r="BJ377" i="3"/>
  <c r="AK377" i="3"/>
  <c r="W377" i="3" s="1"/>
  <c r="AK376" i="3"/>
  <c r="X374" i="3"/>
  <c r="AK367" i="3"/>
  <c r="H367" i="3" s="1"/>
  <c r="Y366" i="3"/>
  <c r="BI363" i="3"/>
  <c r="AK362" i="3"/>
  <c r="H362" i="3" s="1"/>
  <c r="AK355" i="3"/>
  <c r="Y350" i="3"/>
  <c r="BI349" i="3"/>
  <c r="AK346" i="3"/>
  <c r="W346" i="3" s="1"/>
  <c r="AK342" i="3"/>
  <c r="H342" i="3" s="1"/>
  <c r="T342" i="3"/>
  <c r="BI339" i="3"/>
  <c r="AK338" i="3"/>
  <c r="H338" i="3" s="1"/>
  <c r="AK334" i="3"/>
  <c r="H334" i="3" s="1"/>
  <c r="T334" i="3"/>
  <c r="AK327" i="3"/>
  <c r="U326" i="3"/>
  <c r="AK325" i="3"/>
  <c r="W325" i="3" s="1"/>
  <c r="BI324" i="3"/>
  <c r="AK323" i="3"/>
  <c r="Y318" i="3"/>
  <c r="AK315" i="3"/>
  <c r="BI314" i="3"/>
  <c r="U314" i="3"/>
  <c r="U310" i="3"/>
  <c r="AK309" i="3"/>
  <c r="W309" i="3" s="1"/>
  <c r="BI308" i="3"/>
  <c r="BJ305" i="3"/>
  <c r="AK305" i="3"/>
  <c r="W305" i="3" s="1"/>
  <c r="AK304" i="3"/>
  <c r="W304" i="3" s="1"/>
  <c r="Y302" i="3"/>
  <c r="AK299" i="3"/>
  <c r="BI298" i="3"/>
  <c r="BJ297" i="3"/>
  <c r="AK297" i="3"/>
  <c r="W297" i="3" s="1"/>
  <c r="AK296" i="3"/>
  <c r="H296" i="3" s="1"/>
  <c r="Y294" i="3"/>
  <c r="BJ289" i="3"/>
  <c r="AK289" i="3"/>
  <c r="W289" i="3" s="1"/>
  <c r="AK288" i="3"/>
  <c r="H288" i="3" s="1"/>
  <c r="BJ284" i="3"/>
  <c r="AK284" i="3"/>
  <c r="H284" i="3" s="1"/>
  <c r="BI282" i="3"/>
  <c r="AK281" i="3"/>
  <c r="W281" i="3" s="1"/>
  <c r="BI274" i="3"/>
  <c r="BI271" i="3"/>
  <c r="AK271" i="3"/>
  <c r="H271" i="3" s="1"/>
  <c r="AK269" i="3"/>
  <c r="H269" i="3" s="1"/>
  <c r="BI267" i="3"/>
  <c r="BJ264" i="3"/>
  <c r="AK264" i="3"/>
  <c r="H264" i="3" s="1"/>
  <c r="AK263" i="3"/>
  <c r="H263" i="3" s="1"/>
  <c r="I263" i="3"/>
  <c r="AK260" i="3"/>
  <c r="H260" i="3" s="1"/>
  <c r="BI259" i="3"/>
  <c r="AK258" i="3"/>
  <c r="W258" i="3" s="1"/>
  <c r="BJ256" i="3"/>
  <c r="AK256" i="3"/>
  <c r="W256" i="3" s="1"/>
  <c r="AK255" i="3"/>
  <c r="H255" i="3" s="1"/>
  <c r="AK253" i="3"/>
  <c r="W253" i="3" s="1"/>
  <c r="AK250" i="3"/>
  <c r="W250" i="3" s="1"/>
  <c r="AK246" i="3"/>
  <c r="H246" i="3" s="1"/>
  <c r="BJ245" i="3"/>
  <c r="BI242" i="3"/>
  <c r="AK241" i="3"/>
  <c r="W241" i="3" s="1"/>
  <c r="AK239" i="3"/>
  <c r="H239" i="3" s="1"/>
  <c r="AK237" i="3"/>
  <c r="H237" i="3" s="1"/>
  <c r="T237" i="3"/>
  <c r="U229" i="3"/>
  <c r="AK225" i="3"/>
  <c r="H225" i="3" s="1"/>
  <c r="BJ224" i="3"/>
  <c r="AK224" i="3"/>
  <c r="W224" i="3" s="1"/>
  <c r="X221" i="3"/>
  <c r="AK220" i="3"/>
  <c r="H220" i="3" s="1"/>
  <c r="BI219" i="3"/>
  <c r="BJ216" i="3"/>
  <c r="AK216" i="3"/>
  <c r="W216" i="3" s="1"/>
  <c r="AK212" i="3"/>
  <c r="H212" i="3" s="1"/>
  <c r="BI211" i="3"/>
  <c r="BJ208" i="3"/>
  <c r="AK208" i="3"/>
  <c r="V205" i="3"/>
  <c r="AK202" i="3"/>
  <c r="H202" i="3" s="1"/>
  <c r="BJ196" i="3"/>
  <c r="AK196" i="3"/>
  <c r="W196" i="3" s="1"/>
  <c r="AK193" i="3"/>
  <c r="W193" i="3" s="1"/>
  <c r="BJ192" i="3"/>
  <c r="AK191" i="3"/>
  <c r="H191" i="3" s="1"/>
  <c r="E189" i="3"/>
  <c r="AK185" i="3"/>
  <c r="H185" i="3" s="1"/>
  <c r="BJ184" i="3"/>
  <c r="AK182" i="3"/>
  <c r="H182" i="3" s="1"/>
  <c r="X181" i="3"/>
  <c r="AJ180" i="3"/>
  <c r="V180" i="3" s="1"/>
  <c r="BI173" i="3"/>
  <c r="AK169" i="3"/>
  <c r="W169" i="3" s="1"/>
  <c r="AK163" i="3"/>
  <c r="I163" i="3"/>
  <c r="AK160" i="3"/>
  <c r="H160" i="3" s="1"/>
  <c r="X160" i="3"/>
  <c r="X156" i="3"/>
  <c r="BJ153" i="3"/>
  <c r="Y153" i="3"/>
  <c r="X151" i="3"/>
  <c r="AK146" i="3"/>
  <c r="W146" i="3" s="1"/>
  <c r="AK144" i="3"/>
  <c r="W144" i="3" s="1"/>
  <c r="BI142" i="3"/>
  <c r="BJ136" i="3"/>
  <c r="BI135" i="3"/>
  <c r="AK134" i="3"/>
  <c r="H134" i="3" s="1"/>
  <c r="BI130" i="3"/>
  <c r="F129" i="3"/>
  <c r="AK128" i="3"/>
  <c r="H128" i="3" s="1"/>
  <c r="U128" i="3"/>
  <c r="E116" i="3"/>
  <c r="BI110" i="3"/>
  <c r="AK110" i="3"/>
  <c r="H110" i="3" s="1"/>
  <c r="BJ109" i="3"/>
  <c r="Y109" i="3"/>
  <c r="BI102" i="3"/>
  <c r="J101" i="3"/>
  <c r="J97" i="3"/>
  <c r="BJ96" i="3"/>
  <c r="BI92" i="3"/>
  <c r="BJ89" i="3"/>
  <c r="AK89" i="3"/>
  <c r="W89" i="3" s="1"/>
  <c r="Y89" i="3"/>
  <c r="BJ85" i="3"/>
  <c r="AK84" i="3"/>
  <c r="W84" i="3" s="1"/>
  <c r="BI81" i="3"/>
  <c r="BJ78" i="3"/>
  <c r="BI75" i="3"/>
  <c r="AK75" i="3"/>
  <c r="H75" i="3" s="1"/>
  <c r="U66" i="3"/>
  <c r="BI64" i="3"/>
  <c r="Y62" i="3"/>
  <c r="BJ54" i="3"/>
  <c r="BJ188" i="3"/>
  <c r="AK186" i="3"/>
  <c r="X184" i="3"/>
  <c r="I183" i="3"/>
  <c r="Y181" i="3"/>
  <c r="AK180" i="3"/>
  <c r="AK176" i="3"/>
  <c r="W176" i="3" s="1"/>
  <c r="BJ172" i="3"/>
  <c r="Y172" i="3"/>
  <c r="X169" i="3"/>
  <c r="AK165" i="3"/>
  <c r="H165" i="3" s="1"/>
  <c r="AK161" i="3"/>
  <c r="H161" i="3" s="1"/>
  <c r="T161" i="3"/>
  <c r="AK158" i="3"/>
  <c r="Y157" i="3"/>
  <c r="V153" i="3"/>
  <c r="BI150" i="3"/>
  <c r="Z150" i="3"/>
  <c r="Y148" i="3"/>
  <c r="Y145" i="3"/>
  <c r="BK144" i="3"/>
  <c r="AK142" i="3"/>
  <c r="Y141" i="3"/>
  <c r="BK140" i="3"/>
  <c r="AK138" i="3"/>
  <c r="H138" i="3" s="1"/>
  <c r="BJ137" i="3"/>
  <c r="U137" i="3"/>
  <c r="BK134" i="3"/>
  <c r="Z134" i="3"/>
  <c r="BI131" i="3"/>
  <c r="AK124" i="3"/>
  <c r="W124" i="3" s="1"/>
  <c r="X124" i="3"/>
  <c r="I123" i="3"/>
  <c r="AK120" i="3"/>
  <c r="W120" i="3" s="1"/>
  <c r="I107" i="3"/>
  <c r="I103" i="3"/>
  <c r="BI98" i="3"/>
  <c r="AK98" i="3"/>
  <c r="BJ93" i="3"/>
  <c r="AK90" i="3"/>
  <c r="H90" i="3" s="1"/>
  <c r="AK88" i="3"/>
  <c r="W88" i="3" s="1"/>
  <c r="AK76" i="3"/>
  <c r="W76" i="3" s="1"/>
  <c r="BI71" i="3"/>
  <c r="AK71" i="3"/>
  <c r="H71" i="3" s="1"/>
  <c r="BJ69" i="3"/>
  <c r="AK69" i="3"/>
  <c r="W69" i="3" s="1"/>
  <c r="BJ62" i="3"/>
  <c r="BJ61" i="3"/>
  <c r="AK61" i="3"/>
  <c r="W61" i="3" s="1"/>
  <c r="BI59" i="3"/>
  <c r="AK59" i="3"/>
  <c r="H59" i="3" s="1"/>
  <c r="BJ57" i="3"/>
  <c r="AK57" i="3"/>
  <c r="W57" i="3" s="1"/>
  <c r="BJ45" i="3"/>
  <c r="AK189" i="3"/>
  <c r="W189" i="3" s="1"/>
  <c r="AK184" i="3"/>
  <c r="AK181" i="3"/>
  <c r="H181" i="3" s="1"/>
  <c r="BI180" i="3"/>
  <c r="J180" i="3"/>
  <c r="BJ174" i="3"/>
  <c r="AK173" i="3"/>
  <c r="W173" i="3" s="1"/>
  <c r="Y170" i="3"/>
  <c r="BI169" i="3"/>
  <c r="Y169" i="3"/>
  <c r="BI166" i="3"/>
  <c r="U161" i="3"/>
  <c r="BI159" i="3"/>
  <c r="T157" i="3"/>
  <c r="AK155" i="3"/>
  <c r="AK152" i="3"/>
  <c r="W152" i="3" s="1"/>
  <c r="BI151" i="3"/>
  <c r="BJ148" i="3"/>
  <c r="AK148" i="3"/>
  <c r="W148" i="3" s="1"/>
  <c r="T145" i="3"/>
  <c r="BI143" i="3"/>
  <c r="T141" i="3"/>
  <c r="AK139" i="3"/>
  <c r="H139" i="3" s="1"/>
  <c r="V137" i="3"/>
  <c r="AK133" i="3"/>
  <c r="AK130" i="3"/>
  <c r="W130" i="3" s="1"/>
  <c r="AK127" i="3"/>
  <c r="AK125" i="3"/>
  <c r="H125" i="3" s="1"/>
  <c r="BJ120" i="3"/>
  <c r="BI118" i="3"/>
  <c r="AK118" i="3"/>
  <c r="BI114" i="3"/>
  <c r="AK114" i="3"/>
  <c r="AK108" i="3"/>
  <c r="H108" i="3" s="1"/>
  <c r="AK104" i="3"/>
  <c r="W104" i="3" s="1"/>
  <c r="AK100" i="3"/>
  <c r="W100" i="3" s="1"/>
  <c r="AK96" i="3"/>
  <c r="H96" i="3" s="1"/>
  <c r="BI94" i="3"/>
  <c r="AK94" i="3"/>
  <c r="AK93" i="3"/>
  <c r="H93" i="3" s="1"/>
  <c r="AK92" i="3"/>
  <c r="W92" i="3" s="1"/>
  <c r="BI87" i="3"/>
  <c r="AK87" i="3"/>
  <c r="W87" i="3" s="1"/>
  <c r="AK82" i="3"/>
  <c r="W82" i="3" s="1"/>
  <c r="BJ81" i="3"/>
  <c r="AK81" i="3"/>
  <c r="W81" i="3" s="1"/>
  <c r="BI79" i="3"/>
  <c r="AK79" i="3"/>
  <c r="W79" i="3" s="1"/>
  <c r="AK70" i="3"/>
  <c r="W70" i="3" s="1"/>
  <c r="AK68" i="3"/>
  <c r="W68" i="3" s="1"/>
  <c r="BI67" i="3"/>
  <c r="AK67" i="3"/>
  <c r="W67" i="3" s="1"/>
  <c r="AK64" i="3"/>
  <c r="W64" i="3" s="1"/>
  <c r="AK62" i="3"/>
  <c r="H62" i="3" s="1"/>
  <c r="AK58" i="3"/>
  <c r="W58" i="3" s="1"/>
  <c r="AK56" i="3"/>
  <c r="AK50" i="3"/>
  <c r="W50" i="3" s="1"/>
  <c r="BJ49" i="3"/>
  <c r="AK49" i="3"/>
  <c r="H49" i="3" s="1"/>
  <c r="BI47" i="3"/>
  <c r="BJ46" i="3"/>
  <c r="BW492" i="3"/>
  <c r="BW488" i="3"/>
  <c r="BW476" i="3"/>
  <c r="BW468" i="3"/>
  <c r="BW460" i="3"/>
  <c r="BW456" i="3"/>
  <c r="BW444" i="3"/>
  <c r="BW436" i="3"/>
  <c r="BW428" i="3"/>
  <c r="BW424" i="3"/>
  <c r="BW412" i="3"/>
  <c r="BW408" i="3"/>
  <c r="BW400" i="3"/>
  <c r="BW388" i="3"/>
  <c r="BW384" i="3"/>
  <c r="BW376" i="3"/>
  <c r="BW368" i="3"/>
  <c r="BW360" i="3"/>
  <c r="BW352" i="3"/>
  <c r="BW344" i="3"/>
  <c r="BW336" i="3"/>
  <c r="BW328" i="3"/>
  <c r="BW320" i="3"/>
  <c r="BW312" i="3"/>
  <c r="BW304" i="3"/>
  <c r="BW296" i="3"/>
  <c r="BW292" i="3"/>
  <c r="BW280" i="3"/>
  <c r="BW276" i="3"/>
  <c r="BW268" i="3"/>
  <c r="BW256" i="3"/>
  <c r="BW252" i="3"/>
  <c r="BW244" i="3"/>
  <c r="BW236" i="3"/>
  <c r="BW228" i="3"/>
  <c r="BW216" i="3"/>
  <c r="BW208" i="3"/>
  <c r="BW200" i="3"/>
  <c r="BW196" i="3"/>
  <c r="BW184" i="3"/>
  <c r="BW176" i="3"/>
  <c r="BW168" i="3"/>
  <c r="BW160" i="3"/>
  <c r="BW156" i="3"/>
  <c r="BW148" i="3"/>
  <c r="BW144" i="3"/>
  <c r="BW140" i="3"/>
  <c r="BW136" i="3"/>
  <c r="BW128" i="3"/>
  <c r="BW120" i="3"/>
  <c r="BW112" i="3"/>
  <c r="BW108" i="3"/>
  <c r="BW96" i="3"/>
  <c r="BW92" i="3"/>
  <c r="BW84" i="3"/>
  <c r="BW76" i="3"/>
  <c r="BW68" i="3"/>
  <c r="BW56" i="3"/>
  <c r="BW52" i="3"/>
  <c r="BW48" i="3"/>
  <c r="BW44" i="3"/>
  <c r="BW496" i="3"/>
  <c r="BW484" i="3"/>
  <c r="BW480" i="3"/>
  <c r="BW472" i="3"/>
  <c r="BW464" i="3"/>
  <c r="BW452" i="3"/>
  <c r="BW448" i="3"/>
  <c r="BW440" i="3"/>
  <c r="BW432" i="3"/>
  <c r="BW420" i="3"/>
  <c r="BW416" i="3"/>
  <c r="BW404" i="3"/>
  <c r="BW396" i="3"/>
  <c r="BW392" i="3"/>
  <c r="BW380" i="3"/>
  <c r="BW372" i="3"/>
  <c r="BW364" i="3"/>
  <c r="BW356" i="3"/>
  <c r="BW348" i="3"/>
  <c r="BW340" i="3"/>
  <c r="BW332" i="3"/>
  <c r="BW324" i="3"/>
  <c r="BW316" i="3"/>
  <c r="BW308" i="3"/>
  <c r="BW300" i="3"/>
  <c r="BW288" i="3"/>
  <c r="BW284" i="3"/>
  <c r="BW272" i="3"/>
  <c r="BW264" i="3"/>
  <c r="BW260" i="3"/>
  <c r="BW248" i="3"/>
  <c r="BW240" i="3"/>
  <c r="BW232" i="3"/>
  <c r="BW224" i="3"/>
  <c r="BW220" i="3"/>
  <c r="BW212" i="3"/>
  <c r="BW204" i="3"/>
  <c r="BW192" i="3"/>
  <c r="BW188" i="3"/>
  <c r="BW180" i="3"/>
  <c r="BW172" i="3"/>
  <c r="BW164" i="3"/>
  <c r="BW152" i="3"/>
  <c r="BW132" i="3"/>
  <c r="BW124" i="3"/>
  <c r="BW116" i="3"/>
  <c r="BW104" i="3"/>
  <c r="BW100" i="3"/>
  <c r="BW88" i="3"/>
  <c r="BW80" i="3"/>
  <c r="BW72" i="3"/>
  <c r="BW64" i="3"/>
  <c r="BW60" i="3"/>
  <c r="BW497" i="3"/>
  <c r="BW493" i="3"/>
  <c r="BW489" i="3"/>
  <c r="BW485" i="3"/>
  <c r="BW481" i="3"/>
  <c r="BW477" i="3"/>
  <c r="BW473" i="3"/>
  <c r="BW469" i="3"/>
  <c r="BW465" i="3"/>
  <c r="BW461" i="3"/>
  <c r="BW457" i="3"/>
  <c r="BW453" i="3"/>
  <c r="BW449" i="3"/>
  <c r="BW445" i="3"/>
  <c r="BW441" i="3"/>
  <c r="BW437" i="3"/>
  <c r="BW433" i="3"/>
  <c r="BW429" i="3"/>
  <c r="BW425" i="3"/>
  <c r="BW421" i="3"/>
  <c r="BW417" i="3"/>
  <c r="BW413" i="3"/>
  <c r="BW409" i="3"/>
  <c r="BW405" i="3"/>
  <c r="BW401" i="3"/>
  <c r="BW397" i="3"/>
  <c r="BW393" i="3"/>
  <c r="BW389" i="3"/>
  <c r="BW385" i="3"/>
  <c r="BW381" i="3"/>
  <c r="BW377" i="3"/>
  <c r="BW373" i="3"/>
  <c r="BW369" i="3"/>
  <c r="BW365" i="3"/>
  <c r="BW361" i="3"/>
  <c r="BW357" i="3"/>
  <c r="BW353" i="3"/>
  <c r="BW349" i="3"/>
  <c r="BW345" i="3"/>
  <c r="BW341" i="3"/>
  <c r="BW337" i="3"/>
  <c r="BW333" i="3"/>
  <c r="BW329" i="3"/>
  <c r="BW325" i="3"/>
  <c r="BW321" i="3"/>
  <c r="BW317" i="3"/>
  <c r="BW313" i="3"/>
  <c r="BW309" i="3"/>
  <c r="BW305" i="3"/>
  <c r="BW301" i="3"/>
  <c r="BW297" i="3"/>
  <c r="BW293" i="3"/>
  <c r="BW289" i="3"/>
  <c r="BW285" i="3"/>
  <c r="BW281" i="3"/>
  <c r="BW277" i="3"/>
  <c r="BW273" i="3"/>
  <c r="BW269" i="3"/>
  <c r="BW265" i="3"/>
  <c r="BW261" i="3"/>
  <c r="BW257" i="3"/>
  <c r="BW253" i="3"/>
  <c r="BW249" i="3"/>
  <c r="BW245" i="3"/>
  <c r="BW241" i="3"/>
  <c r="BW237" i="3"/>
  <c r="BW233" i="3"/>
  <c r="BW229" i="3"/>
  <c r="BW225" i="3"/>
  <c r="BW221" i="3"/>
  <c r="BW217" i="3"/>
  <c r="BW213" i="3"/>
  <c r="BW209" i="3"/>
  <c r="BW205" i="3"/>
  <c r="BW201" i="3"/>
  <c r="BW197" i="3"/>
  <c r="BW193" i="3"/>
  <c r="BW189" i="3"/>
  <c r="BW185" i="3"/>
  <c r="BW181" i="3"/>
  <c r="BW177" i="3"/>
  <c r="BW173" i="3"/>
  <c r="BW169" i="3"/>
  <c r="BW165" i="3"/>
  <c r="BW161" i="3"/>
  <c r="BW157" i="3"/>
  <c r="BW153" i="3"/>
  <c r="BW149" i="3"/>
  <c r="BW145" i="3"/>
  <c r="BW141" i="3"/>
  <c r="BW137" i="3"/>
  <c r="BW133" i="3"/>
  <c r="BW129" i="3"/>
  <c r="BW125" i="3"/>
  <c r="BW121" i="3"/>
  <c r="BW117" i="3"/>
  <c r="BW113" i="3"/>
  <c r="BW109" i="3"/>
  <c r="BW105" i="3"/>
  <c r="BW101" i="3"/>
  <c r="BW97" i="3"/>
  <c r="BW93" i="3"/>
  <c r="BW89" i="3"/>
  <c r="BW85" i="3"/>
  <c r="BW81" i="3"/>
  <c r="BW77" i="3"/>
  <c r="BW73" i="3"/>
  <c r="BW69" i="3"/>
  <c r="BW65" i="3"/>
  <c r="BW61" i="3"/>
  <c r="BW57" i="3"/>
  <c r="BW53" i="3"/>
  <c r="BW49" i="3"/>
  <c r="BW45" i="3"/>
  <c r="A438" i="3"/>
  <c r="BM438" i="3"/>
  <c r="BQ438" i="3"/>
  <c r="BU438" i="3"/>
  <c r="A436" i="3"/>
  <c r="BO436" i="3"/>
  <c r="BS436" i="3"/>
  <c r="A434" i="3"/>
  <c r="BL434" i="3"/>
  <c r="BP434" i="3"/>
  <c r="BT434" i="3"/>
  <c r="A432" i="3"/>
  <c r="BO432" i="3"/>
  <c r="BS432" i="3"/>
  <c r="A430" i="3"/>
  <c r="BO430" i="3"/>
  <c r="BS430" i="3"/>
  <c r="A428" i="3"/>
  <c r="BN428" i="3"/>
  <c r="BR428" i="3"/>
  <c r="BV428" i="3"/>
  <c r="A426" i="3"/>
  <c r="BM426" i="3"/>
  <c r="BQ426" i="3"/>
  <c r="BU426" i="3"/>
  <c r="A424" i="3"/>
  <c r="BL424" i="3"/>
  <c r="BP424" i="3"/>
  <c r="BT424" i="3"/>
  <c r="A422" i="3"/>
  <c r="BL422" i="3"/>
  <c r="BP422" i="3"/>
  <c r="BT422" i="3"/>
  <c r="A420" i="3"/>
  <c r="BN420" i="3"/>
  <c r="BR420" i="3"/>
  <c r="BV420" i="3"/>
  <c r="A418" i="3"/>
  <c r="BM418" i="3"/>
  <c r="BQ418" i="3"/>
  <c r="BU418" i="3"/>
  <c r="A416" i="3"/>
  <c r="BO416" i="3"/>
  <c r="BS416" i="3"/>
  <c r="A414" i="3"/>
  <c r="BN414" i="3"/>
  <c r="BR414" i="3"/>
  <c r="BV414" i="3"/>
  <c r="A412" i="3"/>
  <c r="BN412" i="3"/>
  <c r="BR412" i="3"/>
  <c r="BV412" i="3"/>
  <c r="A410" i="3"/>
  <c r="BO410" i="3"/>
  <c r="BS410" i="3"/>
  <c r="A408" i="3"/>
  <c r="BO408" i="3"/>
  <c r="BS408" i="3"/>
  <c r="A406" i="3"/>
  <c r="BL406" i="3"/>
  <c r="BP406" i="3"/>
  <c r="BT406" i="3"/>
  <c r="A404" i="3"/>
  <c r="BL404" i="3"/>
  <c r="BP404" i="3"/>
  <c r="BT404" i="3"/>
  <c r="A402" i="3"/>
  <c r="BM402" i="3"/>
  <c r="BQ402" i="3"/>
  <c r="BU402" i="3"/>
  <c r="A400" i="3"/>
  <c r="BM400" i="3"/>
  <c r="BQ400" i="3"/>
  <c r="BU400" i="3"/>
  <c r="A398" i="3"/>
  <c r="BN398" i="3"/>
  <c r="BR398" i="3"/>
  <c r="BV398" i="3"/>
  <c r="A396" i="3"/>
  <c r="BN396" i="3"/>
  <c r="BR396" i="3"/>
  <c r="BV396" i="3"/>
  <c r="A394" i="3"/>
  <c r="BO394" i="3"/>
  <c r="BS394" i="3"/>
  <c r="A392" i="3"/>
  <c r="BO392" i="3"/>
  <c r="BS392" i="3"/>
  <c r="A390" i="3"/>
  <c r="BM390" i="3"/>
  <c r="BQ390" i="3"/>
  <c r="BU390" i="3"/>
  <c r="A388" i="3"/>
  <c r="BL388" i="3"/>
  <c r="BP388" i="3"/>
  <c r="BT388" i="3"/>
  <c r="A386" i="3"/>
  <c r="BO386" i="3"/>
  <c r="BS386" i="3"/>
  <c r="BN386" i="3"/>
  <c r="BR386" i="3"/>
  <c r="BV386" i="3"/>
  <c r="BM386" i="3"/>
  <c r="BQ386" i="3"/>
  <c r="BU386" i="3"/>
  <c r="A384" i="3"/>
  <c r="BO384" i="3"/>
  <c r="BS384" i="3"/>
  <c r="BN384" i="3"/>
  <c r="BR384" i="3"/>
  <c r="BV384" i="3"/>
  <c r="BM384" i="3"/>
  <c r="BQ384" i="3"/>
  <c r="BU384" i="3"/>
  <c r="A382" i="3"/>
  <c r="BL382" i="3"/>
  <c r="BP382" i="3"/>
  <c r="BT382" i="3"/>
  <c r="BO382" i="3"/>
  <c r="BS382" i="3"/>
  <c r="BN382" i="3"/>
  <c r="BR382" i="3"/>
  <c r="BV382" i="3"/>
  <c r="A380" i="3"/>
  <c r="BO380" i="3"/>
  <c r="BS380" i="3"/>
  <c r="BN380" i="3"/>
  <c r="BR380" i="3"/>
  <c r="BV380" i="3"/>
  <c r="BM380" i="3"/>
  <c r="BQ380" i="3"/>
  <c r="BU380" i="3"/>
  <c r="A378" i="3"/>
  <c r="BM378" i="3"/>
  <c r="BQ378" i="3"/>
  <c r="BU378" i="3"/>
  <c r="BL378" i="3"/>
  <c r="BP378" i="3"/>
  <c r="BT378" i="3"/>
  <c r="BO378" i="3"/>
  <c r="BS378" i="3"/>
  <c r="A376" i="3"/>
  <c r="BN376" i="3"/>
  <c r="BR376" i="3"/>
  <c r="BV376" i="3"/>
  <c r="BM376" i="3"/>
  <c r="BQ376" i="3"/>
  <c r="BU376" i="3"/>
  <c r="BL376" i="3"/>
  <c r="BP376" i="3"/>
  <c r="BT376" i="3"/>
  <c r="A374" i="3"/>
  <c r="BN374" i="3"/>
  <c r="BR374" i="3"/>
  <c r="BV374" i="3"/>
  <c r="BM374" i="3"/>
  <c r="BQ374" i="3"/>
  <c r="BU374" i="3"/>
  <c r="BL374" i="3"/>
  <c r="BP374" i="3"/>
  <c r="BT374" i="3"/>
  <c r="A372" i="3"/>
  <c r="BN372" i="3"/>
  <c r="BR372" i="3"/>
  <c r="BV372" i="3"/>
  <c r="BM372" i="3"/>
  <c r="BQ372" i="3"/>
  <c r="BU372" i="3"/>
  <c r="BL372" i="3"/>
  <c r="BP372" i="3"/>
  <c r="BT372" i="3"/>
  <c r="A370" i="3"/>
  <c r="BO370" i="3"/>
  <c r="BS370" i="3"/>
  <c r="BN370" i="3"/>
  <c r="BR370" i="3"/>
  <c r="BV370" i="3"/>
  <c r="BM370" i="3"/>
  <c r="BQ370" i="3"/>
  <c r="BU370" i="3"/>
  <c r="A368" i="3"/>
  <c r="BL368" i="3"/>
  <c r="BP368" i="3"/>
  <c r="BT368" i="3"/>
  <c r="BO368" i="3"/>
  <c r="BS368" i="3"/>
  <c r="BN368" i="3"/>
  <c r="BR368" i="3"/>
  <c r="BV368" i="3"/>
  <c r="A366" i="3"/>
  <c r="BL366" i="3"/>
  <c r="BP366" i="3"/>
  <c r="BT366" i="3"/>
  <c r="BO366" i="3"/>
  <c r="BS366" i="3"/>
  <c r="BN366" i="3"/>
  <c r="BR366" i="3"/>
  <c r="BV366" i="3"/>
  <c r="A364" i="3"/>
  <c r="BL364" i="3"/>
  <c r="BP364" i="3"/>
  <c r="BT364" i="3"/>
  <c r="BO364" i="3"/>
  <c r="BS364" i="3"/>
  <c r="BN364" i="3"/>
  <c r="BR364" i="3"/>
  <c r="BV364" i="3"/>
  <c r="A362" i="3"/>
  <c r="BM362" i="3"/>
  <c r="BQ362" i="3"/>
  <c r="BU362" i="3"/>
  <c r="BL362" i="3"/>
  <c r="BP362" i="3"/>
  <c r="BT362" i="3"/>
  <c r="BO362" i="3"/>
  <c r="BS362" i="3"/>
  <c r="A360" i="3"/>
  <c r="BN360" i="3"/>
  <c r="BR360" i="3"/>
  <c r="BV360" i="3"/>
  <c r="BM360" i="3"/>
  <c r="BQ360" i="3"/>
  <c r="BU360" i="3"/>
  <c r="BL360" i="3"/>
  <c r="BP360" i="3"/>
  <c r="BT360" i="3"/>
  <c r="A358" i="3"/>
  <c r="BL358" i="3"/>
  <c r="BP358" i="3"/>
  <c r="BT358" i="3"/>
  <c r="BO358" i="3"/>
  <c r="BS358" i="3"/>
  <c r="BN358" i="3"/>
  <c r="BR358" i="3"/>
  <c r="BV358" i="3"/>
  <c r="A356" i="3"/>
  <c r="BM356" i="3"/>
  <c r="BQ356" i="3"/>
  <c r="BU356" i="3"/>
  <c r="BL356" i="3"/>
  <c r="BP356" i="3"/>
  <c r="BT356" i="3"/>
  <c r="BO356" i="3"/>
  <c r="BS356" i="3"/>
  <c r="A354" i="3"/>
  <c r="BO354" i="3"/>
  <c r="BS354" i="3"/>
  <c r="BN354" i="3"/>
  <c r="BR354" i="3"/>
  <c r="BV354" i="3"/>
  <c r="BM354" i="3"/>
  <c r="BQ354" i="3"/>
  <c r="BU354" i="3"/>
  <c r="A352" i="3"/>
  <c r="BL352" i="3"/>
  <c r="BP352" i="3"/>
  <c r="BT352" i="3"/>
  <c r="BO352" i="3"/>
  <c r="BS352" i="3"/>
  <c r="BN352" i="3"/>
  <c r="BR352" i="3"/>
  <c r="BV352" i="3"/>
  <c r="A350" i="3"/>
  <c r="BL350" i="3"/>
  <c r="BP350" i="3"/>
  <c r="BT350" i="3"/>
  <c r="BO350" i="3"/>
  <c r="BS350" i="3"/>
  <c r="BN350" i="3"/>
  <c r="BR350" i="3"/>
  <c r="BV350" i="3"/>
  <c r="A348" i="3"/>
  <c r="BO348" i="3"/>
  <c r="BS348" i="3"/>
  <c r="BN348" i="3"/>
  <c r="BR348" i="3"/>
  <c r="BV348" i="3"/>
  <c r="BM348" i="3"/>
  <c r="BQ348" i="3"/>
  <c r="BU348" i="3"/>
  <c r="A346" i="3"/>
  <c r="BM346" i="3"/>
  <c r="BQ346" i="3"/>
  <c r="BU346" i="3"/>
  <c r="BL346" i="3"/>
  <c r="BP346" i="3"/>
  <c r="BT346" i="3"/>
  <c r="BO346" i="3"/>
  <c r="BS346" i="3"/>
  <c r="A344" i="3"/>
  <c r="BN344" i="3"/>
  <c r="BR344" i="3"/>
  <c r="BV344" i="3"/>
  <c r="BM344" i="3"/>
  <c r="BQ344" i="3"/>
  <c r="BU344" i="3"/>
  <c r="BL344" i="3"/>
  <c r="BP344" i="3"/>
  <c r="BT344" i="3"/>
  <c r="A342" i="3"/>
  <c r="BN342" i="3"/>
  <c r="BR342" i="3"/>
  <c r="BV342" i="3"/>
  <c r="BM342" i="3"/>
  <c r="BQ342" i="3"/>
  <c r="BU342" i="3"/>
  <c r="BL342" i="3"/>
  <c r="BP342" i="3"/>
  <c r="BT342" i="3"/>
  <c r="A340" i="3"/>
  <c r="BM340" i="3"/>
  <c r="BQ340" i="3"/>
  <c r="BU340" i="3"/>
  <c r="BL340" i="3"/>
  <c r="BP340" i="3"/>
  <c r="BT340" i="3"/>
  <c r="BO340" i="3"/>
  <c r="BS340" i="3"/>
  <c r="A338" i="3"/>
  <c r="BN338" i="3"/>
  <c r="BR338" i="3"/>
  <c r="BV338" i="3"/>
  <c r="BM338" i="3"/>
  <c r="BQ338" i="3"/>
  <c r="BU338" i="3"/>
  <c r="BL338" i="3"/>
  <c r="BP338" i="3"/>
  <c r="BT338" i="3"/>
  <c r="A336" i="3"/>
  <c r="BO336" i="3"/>
  <c r="BS336" i="3"/>
  <c r="BN336" i="3"/>
  <c r="BR336" i="3"/>
  <c r="BV336" i="3"/>
  <c r="BM336" i="3"/>
  <c r="BQ336" i="3"/>
  <c r="BU336" i="3"/>
  <c r="A334" i="3"/>
  <c r="BO334" i="3"/>
  <c r="BS334" i="3"/>
  <c r="BN334" i="3"/>
  <c r="BR334" i="3"/>
  <c r="BV334" i="3"/>
  <c r="BM334" i="3"/>
  <c r="BQ334" i="3"/>
  <c r="BU334" i="3"/>
  <c r="A332" i="3"/>
  <c r="BO332" i="3"/>
  <c r="BS332" i="3"/>
  <c r="BN332" i="3"/>
  <c r="BR332" i="3"/>
  <c r="BV332" i="3"/>
  <c r="BM332" i="3"/>
  <c r="BQ332" i="3"/>
  <c r="BU332" i="3"/>
  <c r="A330" i="3"/>
  <c r="BL330" i="3"/>
  <c r="BP330" i="3"/>
  <c r="BT330" i="3"/>
  <c r="BO330" i="3"/>
  <c r="BS330" i="3"/>
  <c r="BN330" i="3"/>
  <c r="BR330" i="3"/>
  <c r="BV330" i="3"/>
  <c r="A328" i="3"/>
  <c r="BM328" i="3"/>
  <c r="BQ328" i="3"/>
  <c r="BU328" i="3"/>
  <c r="BL328" i="3"/>
  <c r="BP328" i="3"/>
  <c r="BT328" i="3"/>
  <c r="BO328" i="3"/>
  <c r="BS328" i="3"/>
  <c r="A326" i="3"/>
  <c r="BO326" i="3"/>
  <c r="BS326" i="3"/>
  <c r="BN326" i="3"/>
  <c r="BR326" i="3"/>
  <c r="BV326" i="3"/>
  <c r="BM326" i="3"/>
  <c r="BQ326" i="3"/>
  <c r="BU326" i="3"/>
  <c r="A324" i="3"/>
  <c r="BL324" i="3"/>
  <c r="BP324" i="3"/>
  <c r="BT324" i="3"/>
  <c r="BO324" i="3"/>
  <c r="BS324" i="3"/>
  <c r="BN324" i="3"/>
  <c r="BR324" i="3"/>
  <c r="BV324" i="3"/>
  <c r="A322" i="3"/>
  <c r="BN322" i="3"/>
  <c r="BR322" i="3"/>
  <c r="BV322" i="3"/>
  <c r="BM322" i="3"/>
  <c r="BQ322" i="3"/>
  <c r="BU322" i="3"/>
  <c r="BL322" i="3"/>
  <c r="BP322" i="3"/>
  <c r="BT322" i="3"/>
  <c r="A320" i="3"/>
  <c r="BO320" i="3"/>
  <c r="BS320" i="3"/>
  <c r="BN320" i="3"/>
  <c r="BR320" i="3"/>
  <c r="BV320" i="3"/>
  <c r="BM320" i="3"/>
  <c r="BQ320" i="3"/>
  <c r="BU320" i="3"/>
  <c r="A318" i="3"/>
  <c r="BO318" i="3"/>
  <c r="BS318" i="3"/>
  <c r="BN318" i="3"/>
  <c r="BR318" i="3"/>
  <c r="BV318" i="3"/>
  <c r="BM318" i="3"/>
  <c r="BQ318" i="3"/>
  <c r="BU318" i="3"/>
  <c r="A316" i="3"/>
  <c r="BN316" i="3"/>
  <c r="BR316" i="3"/>
  <c r="BV316" i="3"/>
  <c r="BM316" i="3"/>
  <c r="BQ316" i="3"/>
  <c r="BU316" i="3"/>
  <c r="BL316" i="3"/>
  <c r="BP316" i="3"/>
  <c r="BT316" i="3"/>
  <c r="A314" i="3"/>
  <c r="BL314" i="3"/>
  <c r="BP314" i="3"/>
  <c r="BT314" i="3"/>
  <c r="BO314" i="3"/>
  <c r="BS314" i="3"/>
  <c r="BN314" i="3"/>
  <c r="BR314" i="3"/>
  <c r="BV314" i="3"/>
  <c r="A312" i="3"/>
  <c r="BO312" i="3"/>
  <c r="BS312" i="3"/>
  <c r="BN312" i="3"/>
  <c r="BR312" i="3"/>
  <c r="BV312" i="3"/>
  <c r="BM312" i="3"/>
  <c r="BQ312" i="3"/>
  <c r="BU312" i="3"/>
  <c r="A310" i="3"/>
  <c r="BN310" i="3"/>
  <c r="BR310" i="3"/>
  <c r="BV310" i="3"/>
  <c r="BM310" i="3"/>
  <c r="BQ310" i="3"/>
  <c r="BU310" i="3"/>
  <c r="BL310" i="3"/>
  <c r="BP310" i="3"/>
  <c r="BT310" i="3"/>
  <c r="A308" i="3"/>
  <c r="BO308" i="3"/>
  <c r="BS308" i="3"/>
  <c r="BN308" i="3"/>
  <c r="BR308" i="3"/>
  <c r="BV308" i="3"/>
  <c r="BM308" i="3"/>
  <c r="BQ308" i="3"/>
  <c r="BU308" i="3"/>
  <c r="A306" i="3"/>
  <c r="BM306" i="3"/>
  <c r="BQ306" i="3"/>
  <c r="BU306" i="3"/>
  <c r="BL306" i="3"/>
  <c r="BP306" i="3"/>
  <c r="BT306" i="3"/>
  <c r="BO306" i="3"/>
  <c r="BS306" i="3"/>
  <c r="A304" i="3"/>
  <c r="BN304" i="3"/>
  <c r="BR304" i="3"/>
  <c r="BV304" i="3"/>
  <c r="BM304" i="3"/>
  <c r="BS304" i="3"/>
  <c r="BL304" i="3"/>
  <c r="BQ304" i="3"/>
  <c r="BP304" i="3"/>
  <c r="BU304" i="3"/>
  <c r="A302" i="3"/>
  <c r="BN302" i="3"/>
  <c r="BR302" i="3"/>
  <c r="BV302" i="3"/>
  <c r="BP302" i="3"/>
  <c r="BU302" i="3"/>
  <c r="BO302" i="3"/>
  <c r="BT302" i="3"/>
  <c r="BM302" i="3"/>
  <c r="BS302" i="3"/>
  <c r="A300" i="3"/>
  <c r="BM300" i="3"/>
  <c r="BQ300" i="3"/>
  <c r="BU300" i="3"/>
  <c r="BN300" i="3"/>
  <c r="BS300" i="3"/>
  <c r="BL300" i="3"/>
  <c r="BR300" i="3"/>
  <c r="BP300" i="3"/>
  <c r="BV300" i="3"/>
  <c r="A298" i="3"/>
  <c r="BO298" i="3"/>
  <c r="BS298" i="3"/>
  <c r="BP298" i="3"/>
  <c r="BU298" i="3"/>
  <c r="BN298" i="3"/>
  <c r="BT298" i="3"/>
  <c r="BM298" i="3"/>
  <c r="BR298" i="3"/>
  <c r="A296" i="3"/>
  <c r="BL296" i="3"/>
  <c r="BP296" i="3"/>
  <c r="BT296" i="3"/>
  <c r="BO296" i="3"/>
  <c r="BU296" i="3"/>
  <c r="BN296" i="3"/>
  <c r="BS296" i="3"/>
  <c r="BM296" i="3"/>
  <c r="BR296" i="3"/>
  <c r="A294" i="3"/>
  <c r="BL294" i="3"/>
  <c r="BP294" i="3"/>
  <c r="BT294" i="3"/>
  <c r="BN294" i="3"/>
  <c r="BS294" i="3"/>
  <c r="BM294" i="3"/>
  <c r="BR294" i="3"/>
  <c r="BQ294" i="3"/>
  <c r="BV294" i="3"/>
  <c r="A292" i="3"/>
  <c r="BL292" i="3"/>
  <c r="BP292" i="3"/>
  <c r="BT292" i="3"/>
  <c r="BQ292" i="3"/>
  <c r="BV292" i="3"/>
  <c r="BO292" i="3"/>
  <c r="BU292" i="3"/>
  <c r="BN292" i="3"/>
  <c r="BS292" i="3"/>
  <c r="A290" i="3"/>
  <c r="BM290" i="3"/>
  <c r="BQ290" i="3"/>
  <c r="BU290" i="3"/>
  <c r="BO290" i="3"/>
  <c r="BT290" i="3"/>
  <c r="BN290" i="3"/>
  <c r="BS290" i="3"/>
  <c r="BL290" i="3"/>
  <c r="BR290" i="3"/>
  <c r="A288" i="3"/>
  <c r="BN288" i="3"/>
  <c r="BR288" i="3"/>
  <c r="BV288" i="3"/>
  <c r="BO288" i="3"/>
  <c r="BT288" i="3"/>
  <c r="BM288" i="3"/>
  <c r="BS288" i="3"/>
  <c r="BL288" i="3"/>
  <c r="BQ288" i="3"/>
  <c r="A286" i="3"/>
  <c r="BO286" i="3"/>
  <c r="BS286" i="3"/>
  <c r="BP286" i="3"/>
  <c r="BU286" i="3"/>
  <c r="BN286" i="3"/>
  <c r="BT286" i="3"/>
  <c r="BM286" i="3"/>
  <c r="BR286" i="3"/>
  <c r="A284" i="3"/>
  <c r="BL284" i="3"/>
  <c r="BP284" i="3"/>
  <c r="BT284" i="3"/>
  <c r="BO284" i="3"/>
  <c r="BU284" i="3"/>
  <c r="BN284" i="3"/>
  <c r="BS284" i="3"/>
  <c r="BM284" i="3"/>
  <c r="BR284" i="3"/>
  <c r="A282" i="3"/>
  <c r="BO282" i="3"/>
  <c r="BS282" i="3"/>
  <c r="BM282" i="3"/>
  <c r="BR282" i="3"/>
  <c r="BL282" i="3"/>
  <c r="BQ282" i="3"/>
  <c r="BV282" i="3"/>
  <c r="BP282" i="3"/>
  <c r="BU282" i="3"/>
  <c r="A280" i="3"/>
  <c r="BL280" i="3"/>
  <c r="BP280" i="3"/>
  <c r="BT280" i="3"/>
  <c r="BM280" i="3"/>
  <c r="BR280" i="3"/>
  <c r="BQ280" i="3"/>
  <c r="BV280" i="3"/>
  <c r="BO280" i="3"/>
  <c r="BU280" i="3"/>
  <c r="A278" i="3"/>
  <c r="BL278" i="3"/>
  <c r="BP278" i="3"/>
  <c r="BT278" i="3"/>
  <c r="BO278" i="3"/>
  <c r="BU278" i="3"/>
  <c r="BN278" i="3"/>
  <c r="BS278" i="3"/>
  <c r="BM278" i="3"/>
  <c r="BR278" i="3"/>
  <c r="A276" i="3"/>
  <c r="BL276" i="3"/>
  <c r="BP276" i="3"/>
  <c r="BT276" i="3"/>
  <c r="BM276" i="3"/>
  <c r="BR276" i="3"/>
  <c r="BQ276" i="3"/>
  <c r="BV276" i="3"/>
  <c r="BO276" i="3"/>
  <c r="BU276" i="3"/>
  <c r="A274" i="3"/>
  <c r="BM274" i="3"/>
  <c r="BQ274" i="3"/>
  <c r="BU274" i="3"/>
  <c r="BP274" i="3"/>
  <c r="BV274" i="3"/>
  <c r="BO274" i="3"/>
  <c r="BT274" i="3"/>
  <c r="BN274" i="3"/>
  <c r="BS274" i="3"/>
  <c r="A272" i="3"/>
  <c r="BN272" i="3"/>
  <c r="BR272" i="3"/>
  <c r="BV272" i="3"/>
  <c r="BO272" i="3"/>
  <c r="BT272" i="3"/>
  <c r="BM272" i="3"/>
  <c r="BS272" i="3"/>
  <c r="BL272" i="3"/>
  <c r="BQ272" i="3"/>
  <c r="A270" i="3"/>
  <c r="BL270" i="3"/>
  <c r="BP270" i="3"/>
  <c r="BT270" i="3"/>
  <c r="BO270" i="3"/>
  <c r="BU270" i="3"/>
  <c r="BN270" i="3"/>
  <c r="BS270" i="3"/>
  <c r="BM270" i="3"/>
  <c r="BR270" i="3"/>
  <c r="A268" i="3"/>
  <c r="BO268" i="3"/>
  <c r="BS268" i="3"/>
  <c r="BL268" i="3"/>
  <c r="BQ268" i="3"/>
  <c r="BV268" i="3"/>
  <c r="BP268" i="3"/>
  <c r="BU268" i="3"/>
  <c r="BN268" i="3"/>
  <c r="BT268" i="3"/>
  <c r="A266" i="3"/>
  <c r="BN266" i="3"/>
  <c r="BR266" i="3"/>
  <c r="BV266" i="3"/>
  <c r="BM266" i="3"/>
  <c r="BS266" i="3"/>
  <c r="BL266" i="3"/>
  <c r="BQ266" i="3"/>
  <c r="BP266" i="3"/>
  <c r="BU266" i="3"/>
  <c r="A264" i="3"/>
  <c r="BO264" i="3"/>
  <c r="BS264" i="3"/>
  <c r="BM264" i="3"/>
  <c r="BR264" i="3"/>
  <c r="BL264" i="3"/>
  <c r="BQ264" i="3"/>
  <c r="BV264" i="3"/>
  <c r="BP264" i="3"/>
  <c r="BU264" i="3"/>
  <c r="A262" i="3"/>
  <c r="BM262" i="3"/>
  <c r="BQ262" i="3"/>
  <c r="BU262" i="3"/>
  <c r="BL262" i="3"/>
  <c r="BP262" i="3"/>
  <c r="BO262" i="3"/>
  <c r="BS262" i="3"/>
  <c r="BV262" i="3"/>
  <c r="BT262" i="3"/>
  <c r="BR262" i="3"/>
  <c r="A260" i="3"/>
  <c r="BM260" i="3"/>
  <c r="BQ260" i="3"/>
  <c r="BU260" i="3"/>
  <c r="BL260" i="3"/>
  <c r="BP260" i="3"/>
  <c r="BT260" i="3"/>
  <c r="BO260" i="3"/>
  <c r="BS260" i="3"/>
  <c r="BV260" i="3"/>
  <c r="BR260" i="3"/>
  <c r="BN260" i="3"/>
  <c r="A258" i="3"/>
  <c r="BN258" i="3"/>
  <c r="BR258" i="3"/>
  <c r="BV258" i="3"/>
  <c r="BM258" i="3"/>
  <c r="BQ258" i="3"/>
  <c r="BU258" i="3"/>
  <c r="BL258" i="3"/>
  <c r="BP258" i="3"/>
  <c r="BT258" i="3"/>
  <c r="BS258" i="3"/>
  <c r="BO258" i="3"/>
  <c r="A256" i="3"/>
  <c r="BO256" i="3"/>
  <c r="BS256" i="3"/>
  <c r="BN256" i="3"/>
  <c r="BR256" i="3"/>
  <c r="BV256" i="3"/>
  <c r="BM256" i="3"/>
  <c r="BQ256" i="3"/>
  <c r="BU256" i="3"/>
  <c r="BT256" i="3"/>
  <c r="BP256" i="3"/>
  <c r="A254" i="3"/>
  <c r="BN254" i="3"/>
  <c r="BR254" i="3"/>
  <c r="BV254" i="3"/>
  <c r="BM254" i="3"/>
  <c r="BQ254" i="3"/>
  <c r="BU254" i="3"/>
  <c r="BL254" i="3"/>
  <c r="BP254" i="3"/>
  <c r="BT254" i="3"/>
  <c r="BS254" i="3"/>
  <c r="BO254" i="3"/>
  <c r="A252" i="3"/>
  <c r="BM252" i="3"/>
  <c r="BQ252" i="3"/>
  <c r="BU252" i="3"/>
  <c r="BL252" i="3"/>
  <c r="BP252" i="3"/>
  <c r="BT252" i="3"/>
  <c r="BO252" i="3"/>
  <c r="BS252" i="3"/>
  <c r="BN252" i="3"/>
  <c r="BV252" i="3"/>
  <c r="A250" i="3"/>
  <c r="BL250" i="3"/>
  <c r="BP250" i="3"/>
  <c r="BT250" i="3"/>
  <c r="BO250" i="3"/>
  <c r="BS250" i="3"/>
  <c r="BN250" i="3"/>
  <c r="BR250" i="3"/>
  <c r="BV250" i="3"/>
  <c r="BU250" i="3"/>
  <c r="BQ250" i="3"/>
  <c r="A248" i="3"/>
  <c r="BM248" i="3"/>
  <c r="BQ248" i="3"/>
  <c r="BU248" i="3"/>
  <c r="BL248" i="3"/>
  <c r="BP248" i="3"/>
  <c r="BT248" i="3"/>
  <c r="BO248" i="3"/>
  <c r="BS248" i="3"/>
  <c r="BN248" i="3"/>
  <c r="BV248" i="3"/>
  <c r="A246" i="3"/>
  <c r="BM246" i="3"/>
  <c r="BQ246" i="3"/>
  <c r="BU246" i="3"/>
  <c r="BL246" i="3"/>
  <c r="BP246" i="3"/>
  <c r="BT246" i="3"/>
  <c r="BO246" i="3"/>
  <c r="BS246" i="3"/>
  <c r="BN246" i="3"/>
  <c r="BV246" i="3"/>
  <c r="A244" i="3"/>
  <c r="BM244" i="3"/>
  <c r="BQ244" i="3"/>
  <c r="BU244" i="3"/>
  <c r="BL244" i="3"/>
  <c r="BP244" i="3"/>
  <c r="BT244" i="3"/>
  <c r="BO244" i="3"/>
  <c r="BS244" i="3"/>
  <c r="BV244" i="3"/>
  <c r="BR244" i="3"/>
  <c r="A242" i="3"/>
  <c r="BN242" i="3"/>
  <c r="BR242" i="3"/>
  <c r="BV242" i="3"/>
  <c r="BM242" i="3"/>
  <c r="BQ242" i="3"/>
  <c r="BU242" i="3"/>
  <c r="BL242" i="3"/>
  <c r="BP242" i="3"/>
  <c r="BT242" i="3"/>
  <c r="BS242" i="3"/>
  <c r="A240" i="3"/>
  <c r="BO240" i="3"/>
  <c r="BS240" i="3"/>
  <c r="BN240" i="3"/>
  <c r="BR240" i="3"/>
  <c r="BV240" i="3"/>
  <c r="BM240" i="3"/>
  <c r="BQ240" i="3"/>
  <c r="BU240" i="3"/>
  <c r="BL240" i="3"/>
  <c r="BT240" i="3"/>
  <c r="A238" i="3"/>
  <c r="BN238" i="3"/>
  <c r="BR238" i="3"/>
  <c r="BV238" i="3"/>
  <c r="BM238" i="3"/>
  <c r="BQ238" i="3"/>
  <c r="BU238" i="3"/>
  <c r="BL238" i="3"/>
  <c r="BP238" i="3"/>
  <c r="BT238" i="3"/>
  <c r="BS238" i="3"/>
  <c r="BO238" i="3"/>
  <c r="A236" i="3"/>
  <c r="BL236" i="3"/>
  <c r="BP236" i="3"/>
  <c r="BT236" i="3"/>
  <c r="BO236" i="3"/>
  <c r="BS236" i="3"/>
  <c r="BN236" i="3"/>
  <c r="BR236" i="3"/>
  <c r="BV236" i="3"/>
  <c r="BM236" i="3"/>
  <c r="BU236" i="3"/>
  <c r="A234" i="3"/>
  <c r="BO234" i="3"/>
  <c r="BS234" i="3"/>
  <c r="BN234" i="3"/>
  <c r="BR234" i="3"/>
  <c r="BV234" i="3"/>
  <c r="BM234" i="3"/>
  <c r="BQ234" i="3"/>
  <c r="BU234" i="3"/>
  <c r="BT234" i="3"/>
  <c r="BP234" i="3"/>
  <c r="A232" i="3"/>
  <c r="BL232" i="3"/>
  <c r="BP232" i="3"/>
  <c r="BT232" i="3"/>
  <c r="BO232" i="3"/>
  <c r="BS232" i="3"/>
  <c r="BN232" i="3"/>
  <c r="BR232" i="3"/>
  <c r="BV232" i="3"/>
  <c r="BU232" i="3"/>
  <c r="BQ232" i="3"/>
  <c r="A230" i="3"/>
  <c r="BO230" i="3"/>
  <c r="BS230" i="3"/>
  <c r="BL230" i="3"/>
  <c r="BQ230" i="3"/>
  <c r="BV230" i="3"/>
  <c r="BP230" i="3"/>
  <c r="BU230" i="3"/>
  <c r="BN230" i="3"/>
  <c r="BT230" i="3"/>
  <c r="BM230" i="3"/>
  <c r="A228" i="3"/>
  <c r="BM228" i="3"/>
  <c r="BQ228" i="3"/>
  <c r="BU228" i="3"/>
  <c r="BL228" i="3"/>
  <c r="BR228" i="3"/>
  <c r="BP228" i="3"/>
  <c r="BV228" i="3"/>
  <c r="BO228" i="3"/>
  <c r="BT228" i="3"/>
  <c r="BN228" i="3"/>
  <c r="A226" i="3"/>
  <c r="BO226" i="3"/>
  <c r="BS226" i="3"/>
  <c r="BM226" i="3"/>
  <c r="BR226" i="3"/>
  <c r="BL226" i="3"/>
  <c r="BQ226" i="3"/>
  <c r="BV226" i="3"/>
  <c r="BP226" i="3"/>
  <c r="BU226" i="3"/>
  <c r="BN226" i="3"/>
  <c r="A224" i="3"/>
  <c r="BN224" i="3"/>
  <c r="BR224" i="3"/>
  <c r="BV224" i="3"/>
  <c r="BO224" i="3"/>
  <c r="BT224" i="3"/>
  <c r="BM224" i="3"/>
  <c r="BS224" i="3"/>
  <c r="BL224" i="3"/>
  <c r="BQ224" i="3"/>
  <c r="BU224" i="3"/>
  <c r="BP224" i="3"/>
  <c r="A222" i="3"/>
  <c r="BL222" i="3"/>
  <c r="BP222" i="3"/>
  <c r="BT222" i="3"/>
  <c r="BQ222" i="3"/>
  <c r="BV222" i="3"/>
  <c r="BO222" i="3"/>
  <c r="BU222" i="3"/>
  <c r="BN222" i="3"/>
  <c r="BS222" i="3"/>
  <c r="BR222" i="3"/>
  <c r="BM222" i="3"/>
  <c r="A220" i="3"/>
  <c r="BN220" i="3"/>
  <c r="BR220" i="3"/>
  <c r="BV220" i="3"/>
  <c r="BP220" i="3"/>
  <c r="BU220" i="3"/>
  <c r="BO220" i="3"/>
  <c r="BT220" i="3"/>
  <c r="BM220" i="3"/>
  <c r="BS220" i="3"/>
  <c r="BQ220" i="3"/>
  <c r="BL220" i="3"/>
  <c r="A218" i="3"/>
  <c r="BO218" i="3"/>
  <c r="BS218" i="3"/>
  <c r="BP218" i="3"/>
  <c r="BU218" i="3"/>
  <c r="BN218" i="3"/>
  <c r="BT218" i="3"/>
  <c r="BM218" i="3"/>
  <c r="BR218" i="3"/>
  <c r="BQ218" i="3"/>
  <c r="BL218" i="3"/>
  <c r="A216" i="3"/>
  <c r="BN216" i="3"/>
  <c r="BR216" i="3"/>
  <c r="BV216" i="3"/>
  <c r="BM216" i="3"/>
  <c r="BS216" i="3"/>
  <c r="BL216" i="3"/>
  <c r="BQ216" i="3"/>
  <c r="BP216" i="3"/>
  <c r="BU216" i="3"/>
  <c r="BT216" i="3"/>
  <c r="BO216" i="3"/>
  <c r="A214" i="3"/>
  <c r="BO214" i="3"/>
  <c r="BS214" i="3"/>
  <c r="BM214" i="3"/>
  <c r="BR214" i="3"/>
  <c r="BL214" i="3"/>
  <c r="BQ214" i="3"/>
  <c r="BV214" i="3"/>
  <c r="BP214" i="3"/>
  <c r="BU214" i="3"/>
  <c r="BT214" i="3"/>
  <c r="BN214" i="3"/>
  <c r="A212" i="3"/>
  <c r="BN212" i="3"/>
  <c r="BR212" i="3"/>
  <c r="BV212" i="3"/>
  <c r="BO212" i="3"/>
  <c r="BT212" i="3"/>
  <c r="BM212" i="3"/>
  <c r="BS212" i="3"/>
  <c r="BL212" i="3"/>
  <c r="BQ212" i="3"/>
  <c r="BU212" i="3"/>
  <c r="BP212" i="3"/>
  <c r="A210" i="3"/>
  <c r="BM210" i="3"/>
  <c r="BQ210" i="3"/>
  <c r="BU210" i="3"/>
  <c r="BP210" i="3"/>
  <c r="BV210" i="3"/>
  <c r="BO210" i="3"/>
  <c r="BT210" i="3"/>
  <c r="BN210" i="3"/>
  <c r="BS210" i="3"/>
  <c r="BR210" i="3"/>
  <c r="A208" i="3"/>
  <c r="BN208" i="3"/>
  <c r="BR208" i="3"/>
  <c r="BV208" i="3"/>
  <c r="BO208" i="3"/>
  <c r="BT208" i="3"/>
  <c r="BM208" i="3"/>
  <c r="BS208" i="3"/>
  <c r="BL208" i="3"/>
  <c r="BQ208" i="3"/>
  <c r="BU208" i="3"/>
  <c r="BP208" i="3"/>
  <c r="A206" i="3"/>
  <c r="BN206" i="3"/>
  <c r="BR206" i="3"/>
  <c r="BV206" i="3"/>
  <c r="BL206" i="3"/>
  <c r="BQ206" i="3"/>
  <c r="BP206" i="3"/>
  <c r="BU206" i="3"/>
  <c r="BO206" i="3"/>
  <c r="BT206" i="3"/>
  <c r="BM206" i="3"/>
  <c r="A204" i="3"/>
  <c r="BN204" i="3"/>
  <c r="BR204" i="3"/>
  <c r="BV204" i="3"/>
  <c r="BP204" i="3"/>
  <c r="BU204" i="3"/>
  <c r="BO204" i="3"/>
  <c r="BT204" i="3"/>
  <c r="BM204" i="3"/>
  <c r="BS204" i="3"/>
  <c r="BQ204" i="3"/>
  <c r="A202" i="3"/>
  <c r="BL202" i="3"/>
  <c r="BP202" i="3"/>
  <c r="BT202" i="3"/>
  <c r="BQ202" i="3"/>
  <c r="BV202" i="3"/>
  <c r="BO202" i="3"/>
  <c r="BU202" i="3"/>
  <c r="BN202" i="3"/>
  <c r="BS202" i="3"/>
  <c r="BR202" i="3"/>
  <c r="A200" i="3"/>
  <c r="BM200" i="3"/>
  <c r="BQ200" i="3"/>
  <c r="BU200" i="3"/>
  <c r="BP200" i="3"/>
  <c r="BV200" i="3"/>
  <c r="BO200" i="3"/>
  <c r="BT200" i="3"/>
  <c r="BN200" i="3"/>
  <c r="BS200" i="3"/>
  <c r="BR200" i="3"/>
  <c r="BL200" i="3"/>
  <c r="A198" i="3"/>
  <c r="BL198" i="3"/>
  <c r="BP198" i="3"/>
  <c r="BT198" i="3"/>
  <c r="BN198" i="3"/>
  <c r="BS198" i="3"/>
  <c r="BM198" i="3"/>
  <c r="BR198" i="3"/>
  <c r="BQ198" i="3"/>
  <c r="BV198" i="3"/>
  <c r="BO198" i="3"/>
  <c r="A196" i="3"/>
  <c r="BL196" i="3"/>
  <c r="BP196" i="3"/>
  <c r="BT196" i="3"/>
  <c r="BN196" i="3"/>
  <c r="BR196" i="3"/>
  <c r="BV196" i="3"/>
  <c r="BQ196" i="3"/>
  <c r="BO196" i="3"/>
  <c r="BM196" i="3"/>
  <c r="BU196" i="3"/>
  <c r="A194" i="3"/>
  <c r="BO194" i="3"/>
  <c r="BS194" i="3"/>
  <c r="BM194" i="3"/>
  <c r="BQ194" i="3"/>
  <c r="BU194" i="3"/>
  <c r="BR194" i="3"/>
  <c r="BP194" i="3"/>
  <c r="BN194" i="3"/>
  <c r="BV194" i="3"/>
  <c r="BL194" i="3"/>
  <c r="A192" i="3"/>
  <c r="BL192" i="3"/>
  <c r="BP192" i="3"/>
  <c r="BT192" i="3"/>
  <c r="BN192" i="3"/>
  <c r="BR192" i="3"/>
  <c r="BV192" i="3"/>
  <c r="BO192" i="3"/>
  <c r="BM192" i="3"/>
  <c r="BU192" i="3"/>
  <c r="BS192" i="3"/>
  <c r="BQ192" i="3"/>
  <c r="A190" i="3"/>
  <c r="BL190" i="3"/>
  <c r="BP190" i="3"/>
  <c r="BT190" i="3"/>
  <c r="BN190" i="3"/>
  <c r="BR190" i="3"/>
  <c r="BV190" i="3"/>
  <c r="BQ190" i="3"/>
  <c r="BO190" i="3"/>
  <c r="BM190" i="3"/>
  <c r="BU190" i="3"/>
  <c r="A188" i="3"/>
  <c r="BN188" i="3"/>
  <c r="BR188" i="3"/>
  <c r="BV188" i="3"/>
  <c r="BL188" i="3"/>
  <c r="BP188" i="3"/>
  <c r="BT188" i="3"/>
  <c r="BM188" i="3"/>
  <c r="BU188" i="3"/>
  <c r="BS188" i="3"/>
  <c r="BQ188" i="3"/>
  <c r="BO188" i="3"/>
  <c r="A186" i="3"/>
  <c r="BL186" i="3"/>
  <c r="BP186" i="3"/>
  <c r="BT186" i="3"/>
  <c r="BN186" i="3"/>
  <c r="BR186" i="3"/>
  <c r="BV186" i="3"/>
  <c r="BS186" i="3"/>
  <c r="BQ186" i="3"/>
  <c r="BO186" i="3"/>
  <c r="BU186" i="3"/>
  <c r="BM186" i="3"/>
  <c r="A184" i="3"/>
  <c r="BN184" i="3"/>
  <c r="BR184" i="3"/>
  <c r="BV184" i="3"/>
  <c r="BL184" i="3"/>
  <c r="BP184" i="3"/>
  <c r="BT184" i="3"/>
  <c r="BQ184" i="3"/>
  <c r="BO184" i="3"/>
  <c r="BM184" i="3"/>
  <c r="BU184" i="3"/>
  <c r="A182" i="3"/>
  <c r="BO182" i="3"/>
  <c r="BS182" i="3"/>
  <c r="BM182" i="3"/>
  <c r="BQ182" i="3"/>
  <c r="BU182" i="3"/>
  <c r="BN182" i="3"/>
  <c r="BV182" i="3"/>
  <c r="BL182" i="3"/>
  <c r="BT182" i="3"/>
  <c r="BR182" i="3"/>
  <c r="BP182" i="3"/>
  <c r="A180" i="3"/>
  <c r="BM180" i="3"/>
  <c r="BQ180" i="3"/>
  <c r="BU180" i="3"/>
  <c r="BO180" i="3"/>
  <c r="BS180" i="3"/>
  <c r="BL180" i="3"/>
  <c r="BT180" i="3"/>
  <c r="BR180" i="3"/>
  <c r="BP180" i="3"/>
  <c r="BV180" i="3"/>
  <c r="A178" i="3"/>
  <c r="BO178" i="3"/>
  <c r="BS178" i="3"/>
  <c r="BM178" i="3"/>
  <c r="BQ178" i="3"/>
  <c r="BU178" i="3"/>
  <c r="BL178" i="3"/>
  <c r="BT178" i="3"/>
  <c r="BR178" i="3"/>
  <c r="BP178" i="3"/>
  <c r="BV178" i="3"/>
  <c r="BN178" i="3"/>
  <c r="A176" i="3"/>
  <c r="BM176" i="3"/>
  <c r="BQ176" i="3"/>
  <c r="BU176" i="3"/>
  <c r="BO176" i="3"/>
  <c r="BS176" i="3"/>
  <c r="BL176" i="3"/>
  <c r="BT176" i="3"/>
  <c r="BR176" i="3"/>
  <c r="BP176" i="3"/>
  <c r="BV176" i="3"/>
  <c r="BN176" i="3"/>
  <c r="A174" i="3"/>
  <c r="BL174" i="3"/>
  <c r="BP174" i="3"/>
  <c r="BT174" i="3"/>
  <c r="BN174" i="3"/>
  <c r="BR174" i="3"/>
  <c r="BV174" i="3"/>
  <c r="BS174" i="3"/>
  <c r="BQ174" i="3"/>
  <c r="BO174" i="3"/>
  <c r="BU174" i="3"/>
  <c r="A172" i="3"/>
  <c r="BM172" i="3"/>
  <c r="BQ172" i="3"/>
  <c r="BU172" i="3"/>
  <c r="BO172" i="3"/>
  <c r="BS172" i="3"/>
  <c r="BP172" i="3"/>
  <c r="BN172" i="3"/>
  <c r="BV172" i="3"/>
  <c r="BL172" i="3"/>
  <c r="BT172" i="3"/>
  <c r="BR172" i="3"/>
  <c r="A170" i="3"/>
  <c r="BL170" i="3"/>
  <c r="BP170" i="3"/>
  <c r="BT170" i="3"/>
  <c r="BN170" i="3"/>
  <c r="BR170" i="3"/>
  <c r="BV170" i="3"/>
  <c r="BQ170" i="3"/>
  <c r="BO170" i="3"/>
  <c r="BM170" i="3"/>
  <c r="BU170" i="3"/>
  <c r="BS170" i="3"/>
  <c r="A168" i="3"/>
  <c r="BL168" i="3"/>
  <c r="BP168" i="3"/>
  <c r="BT168" i="3"/>
  <c r="BN168" i="3"/>
  <c r="BR168" i="3"/>
  <c r="BV168" i="3"/>
  <c r="BQ168" i="3"/>
  <c r="BO168" i="3"/>
  <c r="BM168" i="3"/>
  <c r="BU168" i="3"/>
  <c r="BS168" i="3"/>
  <c r="A166" i="3"/>
  <c r="BL166" i="3"/>
  <c r="BP166" i="3"/>
  <c r="BT166" i="3"/>
  <c r="BN166" i="3"/>
  <c r="BR166" i="3"/>
  <c r="BV166" i="3"/>
  <c r="BQ166" i="3"/>
  <c r="BO166" i="3"/>
  <c r="BM166" i="3"/>
  <c r="BU166" i="3"/>
  <c r="BS166" i="3"/>
  <c r="A164" i="3"/>
  <c r="BO164" i="3"/>
  <c r="BS164" i="3"/>
  <c r="BN164" i="3"/>
  <c r="BR164" i="3"/>
  <c r="BV164" i="3"/>
  <c r="BM164" i="3"/>
  <c r="BQ164" i="3"/>
  <c r="BU164" i="3"/>
  <c r="BT164" i="3"/>
  <c r="BP164" i="3"/>
  <c r="BL164" i="3"/>
  <c r="A162" i="3"/>
  <c r="BM162" i="3"/>
  <c r="BQ162" i="3"/>
  <c r="BU162" i="3"/>
  <c r="BL162" i="3"/>
  <c r="BP162" i="3"/>
  <c r="BT162" i="3"/>
  <c r="BO162" i="3"/>
  <c r="BS162" i="3"/>
  <c r="BR162" i="3"/>
  <c r="BN162" i="3"/>
  <c r="BV162" i="3"/>
  <c r="A160" i="3"/>
  <c r="BO160" i="3"/>
  <c r="BS160" i="3"/>
  <c r="BN160" i="3"/>
  <c r="BR160" i="3"/>
  <c r="BV160" i="3"/>
  <c r="BM160" i="3"/>
  <c r="BQ160" i="3"/>
  <c r="BU160" i="3"/>
  <c r="BT160" i="3"/>
  <c r="BP160" i="3"/>
  <c r="BL160" i="3"/>
  <c r="A158" i="3"/>
  <c r="BO158" i="3"/>
  <c r="BS158" i="3"/>
  <c r="BN158" i="3"/>
  <c r="BR158" i="3"/>
  <c r="BV158" i="3"/>
  <c r="BM158" i="3"/>
  <c r="BQ158" i="3"/>
  <c r="BU158" i="3"/>
  <c r="BT158" i="3"/>
  <c r="BP158" i="3"/>
  <c r="BL158" i="3"/>
  <c r="A156" i="3"/>
  <c r="BN156" i="3"/>
  <c r="BR156" i="3"/>
  <c r="BV156" i="3"/>
  <c r="BM156" i="3"/>
  <c r="BQ156" i="3"/>
  <c r="BU156" i="3"/>
  <c r="BL156" i="3"/>
  <c r="BP156" i="3"/>
  <c r="BT156" i="3"/>
  <c r="BS156" i="3"/>
  <c r="A154" i="3"/>
  <c r="BM154" i="3"/>
  <c r="BQ154" i="3"/>
  <c r="BU154" i="3"/>
  <c r="BL154" i="3"/>
  <c r="BP154" i="3"/>
  <c r="BT154" i="3"/>
  <c r="BO154" i="3"/>
  <c r="BS154" i="3"/>
  <c r="BV154" i="3"/>
  <c r="BR154" i="3"/>
  <c r="BN154" i="3"/>
  <c r="A152" i="3"/>
  <c r="BM152" i="3"/>
  <c r="BQ152" i="3"/>
  <c r="BU152" i="3"/>
  <c r="BL152" i="3"/>
  <c r="BP152" i="3"/>
  <c r="BT152" i="3"/>
  <c r="BO152" i="3"/>
  <c r="BS152" i="3"/>
  <c r="BR152" i="3"/>
  <c r="BN152" i="3"/>
  <c r="BV152" i="3"/>
  <c r="A150" i="3"/>
  <c r="BM150" i="3"/>
  <c r="BQ150" i="3"/>
  <c r="BU150" i="3"/>
  <c r="BL150" i="3"/>
  <c r="BP150" i="3"/>
  <c r="BT150" i="3"/>
  <c r="BO150" i="3"/>
  <c r="BS150" i="3"/>
  <c r="BR150" i="3"/>
  <c r="BN150" i="3"/>
  <c r="BV150" i="3"/>
  <c r="A148" i="3"/>
  <c r="BL148" i="3"/>
  <c r="BP148" i="3"/>
  <c r="BT148" i="3"/>
  <c r="BO148" i="3"/>
  <c r="BS148" i="3"/>
  <c r="BN148" i="3"/>
  <c r="BR148" i="3"/>
  <c r="BV148" i="3"/>
  <c r="BM148" i="3"/>
  <c r="BU148" i="3"/>
  <c r="A146" i="3"/>
  <c r="BN146" i="3"/>
  <c r="BR146" i="3"/>
  <c r="BV146" i="3"/>
  <c r="BM146" i="3"/>
  <c r="BQ146" i="3"/>
  <c r="BU146" i="3"/>
  <c r="BL146" i="3"/>
  <c r="BP146" i="3"/>
  <c r="BT146" i="3"/>
  <c r="BO146" i="3"/>
  <c r="BS146" i="3"/>
  <c r="A144" i="3"/>
  <c r="BM144" i="3"/>
  <c r="BQ144" i="3"/>
  <c r="BU144" i="3"/>
  <c r="BL144" i="3"/>
  <c r="BP144" i="3"/>
  <c r="BT144" i="3"/>
  <c r="BO144" i="3"/>
  <c r="BS144" i="3"/>
  <c r="BV144" i="3"/>
  <c r="BR144" i="3"/>
  <c r="A142" i="3"/>
  <c r="BN142" i="3"/>
  <c r="BR142" i="3"/>
  <c r="BV142" i="3"/>
  <c r="BM142" i="3"/>
  <c r="BQ142" i="3"/>
  <c r="BU142" i="3"/>
  <c r="BL142" i="3"/>
  <c r="BP142" i="3"/>
  <c r="BT142" i="3"/>
  <c r="BS142" i="3"/>
  <c r="BO142" i="3"/>
  <c r="A140" i="3"/>
  <c r="BM140" i="3"/>
  <c r="BQ140" i="3"/>
  <c r="BU140" i="3"/>
  <c r="BL140" i="3"/>
  <c r="BP140" i="3"/>
  <c r="BT140" i="3"/>
  <c r="BO140" i="3"/>
  <c r="BS140" i="3"/>
  <c r="BR140" i="3"/>
  <c r="BN140" i="3"/>
  <c r="BV140" i="3"/>
  <c r="A138" i="3"/>
  <c r="BO138" i="3"/>
  <c r="BS138" i="3"/>
  <c r="BN138" i="3"/>
  <c r="BR138" i="3"/>
  <c r="BV138" i="3"/>
  <c r="BM138" i="3"/>
  <c r="BQ138" i="3"/>
  <c r="BU138" i="3"/>
  <c r="BT138" i="3"/>
  <c r="BP138" i="3"/>
  <c r="BL138" i="3"/>
  <c r="A136" i="3"/>
  <c r="BM136" i="3"/>
  <c r="BO136" i="3"/>
  <c r="BS136" i="3"/>
  <c r="BN136" i="3"/>
  <c r="BR136" i="3"/>
  <c r="BV136" i="3"/>
  <c r="BL136" i="3"/>
  <c r="BQ136" i="3"/>
  <c r="BU136" i="3"/>
  <c r="BT136" i="3"/>
  <c r="BP136" i="3"/>
  <c r="A134" i="3"/>
  <c r="BM134" i="3"/>
  <c r="BQ134" i="3"/>
  <c r="BU134" i="3"/>
  <c r="BN134" i="3"/>
  <c r="BS134" i="3"/>
  <c r="BL134" i="3"/>
  <c r="BR134" i="3"/>
  <c r="BP134" i="3"/>
  <c r="BV134" i="3"/>
  <c r="BT134" i="3"/>
  <c r="BO134" i="3"/>
  <c r="A132" i="3"/>
  <c r="BL132" i="3"/>
  <c r="BP132" i="3"/>
  <c r="BT132" i="3"/>
  <c r="BO132" i="3"/>
  <c r="BU132" i="3"/>
  <c r="BN132" i="3"/>
  <c r="BS132" i="3"/>
  <c r="BM132" i="3"/>
  <c r="BR132" i="3"/>
  <c r="BQ132" i="3"/>
  <c r="A130" i="3"/>
  <c r="BL130" i="3"/>
  <c r="BP130" i="3"/>
  <c r="BT130" i="3"/>
  <c r="BN130" i="3"/>
  <c r="BS130" i="3"/>
  <c r="BM130" i="3"/>
  <c r="BR130" i="3"/>
  <c r="BQ130" i="3"/>
  <c r="BV130" i="3"/>
  <c r="BU130" i="3"/>
  <c r="A128" i="3"/>
  <c r="BN128" i="3"/>
  <c r="BR128" i="3"/>
  <c r="BV128" i="3"/>
  <c r="BM128" i="3"/>
  <c r="BS128" i="3"/>
  <c r="BL128" i="3"/>
  <c r="BQ128" i="3"/>
  <c r="BP128" i="3"/>
  <c r="BU128" i="3"/>
  <c r="BT128" i="3"/>
  <c r="BO128" i="3"/>
  <c r="A126" i="3"/>
  <c r="BO126" i="3"/>
  <c r="BS126" i="3"/>
  <c r="BM126" i="3"/>
  <c r="BR126" i="3"/>
  <c r="BL126" i="3"/>
  <c r="BQ126" i="3"/>
  <c r="BV126" i="3"/>
  <c r="BP126" i="3"/>
  <c r="BU126" i="3"/>
  <c r="BT126" i="3"/>
  <c r="BN126" i="3"/>
  <c r="A124" i="3"/>
  <c r="BL124" i="3"/>
  <c r="BP124" i="3"/>
  <c r="BT124" i="3"/>
  <c r="BN124" i="3"/>
  <c r="BS124" i="3"/>
  <c r="BM124" i="3"/>
  <c r="BR124" i="3"/>
  <c r="BQ124" i="3"/>
  <c r="BV124" i="3"/>
  <c r="BU124" i="3"/>
  <c r="BO124" i="3"/>
  <c r="A122" i="3"/>
  <c r="BN122" i="3"/>
  <c r="BR122" i="3"/>
  <c r="BV122" i="3"/>
  <c r="BO122" i="3"/>
  <c r="BT122" i="3"/>
  <c r="BM122" i="3"/>
  <c r="BS122" i="3"/>
  <c r="BL122" i="3"/>
  <c r="BQ122" i="3"/>
  <c r="BU122" i="3"/>
  <c r="BP122" i="3"/>
  <c r="A120" i="3"/>
  <c r="BM120" i="3"/>
  <c r="BQ120" i="3"/>
  <c r="BO120" i="3"/>
  <c r="BS120" i="3"/>
  <c r="BL120" i="3"/>
  <c r="BT120" i="3"/>
  <c r="BR120" i="3"/>
  <c r="BP120" i="3"/>
  <c r="BV120" i="3"/>
  <c r="BU120" i="3"/>
  <c r="BN120" i="3"/>
  <c r="A118" i="3"/>
  <c r="BN118" i="3"/>
  <c r="BR118" i="3"/>
  <c r="BV118" i="3"/>
  <c r="BL118" i="3"/>
  <c r="BP118" i="3"/>
  <c r="BT118" i="3"/>
  <c r="BQ118" i="3"/>
  <c r="BO118" i="3"/>
  <c r="BM118" i="3"/>
  <c r="BU118" i="3"/>
  <c r="BS118" i="3"/>
  <c r="A116" i="3"/>
  <c r="BN116" i="3"/>
  <c r="BR116" i="3"/>
  <c r="BV116" i="3"/>
  <c r="BL116" i="3"/>
  <c r="BP116" i="3"/>
  <c r="BT116" i="3"/>
  <c r="BQ116" i="3"/>
  <c r="BO116" i="3"/>
  <c r="BM116" i="3"/>
  <c r="BU116" i="3"/>
  <c r="BS116" i="3"/>
  <c r="A114" i="3"/>
  <c r="BN114" i="3"/>
  <c r="BR114" i="3"/>
  <c r="BV114" i="3"/>
  <c r="BL114" i="3"/>
  <c r="BP114" i="3"/>
  <c r="BT114" i="3"/>
  <c r="BS114" i="3"/>
  <c r="BQ114" i="3"/>
  <c r="BO114" i="3"/>
  <c r="BU114" i="3"/>
  <c r="BM114" i="3"/>
  <c r="A112" i="3"/>
  <c r="BN112" i="3"/>
  <c r="BR112" i="3"/>
  <c r="BV112" i="3"/>
  <c r="BL112" i="3"/>
  <c r="BP112" i="3"/>
  <c r="BT112" i="3"/>
  <c r="BS112" i="3"/>
  <c r="BQ112" i="3"/>
  <c r="BO112" i="3"/>
  <c r="BU112" i="3"/>
  <c r="BM112" i="3"/>
  <c r="A110" i="3"/>
  <c r="BM110" i="3"/>
  <c r="BQ110" i="3"/>
  <c r="BU110" i="3"/>
  <c r="BO110" i="3"/>
  <c r="BS110" i="3"/>
  <c r="BL110" i="3"/>
  <c r="BT110" i="3"/>
  <c r="BR110" i="3"/>
  <c r="BP110" i="3"/>
  <c r="BV110" i="3"/>
  <c r="BN110" i="3"/>
  <c r="A108" i="3"/>
  <c r="BO108" i="3"/>
  <c r="BS108" i="3"/>
  <c r="BM108" i="3"/>
  <c r="BQ108" i="3"/>
  <c r="BU108" i="3"/>
  <c r="BR108" i="3"/>
  <c r="BP108" i="3"/>
  <c r="BN108" i="3"/>
  <c r="BV108" i="3"/>
  <c r="BT108" i="3"/>
  <c r="BL108" i="3"/>
  <c r="A106" i="3"/>
  <c r="BM106" i="3"/>
  <c r="BQ106" i="3"/>
  <c r="BU106" i="3"/>
  <c r="BO106" i="3"/>
  <c r="BS106" i="3"/>
  <c r="BP106" i="3"/>
  <c r="BN106" i="3"/>
  <c r="BV106" i="3"/>
  <c r="BL106" i="3"/>
  <c r="BT106" i="3"/>
  <c r="BR106" i="3"/>
  <c r="A104" i="3"/>
  <c r="BL104" i="3"/>
  <c r="BP104" i="3"/>
  <c r="BT104" i="3"/>
  <c r="BN104" i="3"/>
  <c r="BR104" i="3"/>
  <c r="BV104" i="3"/>
  <c r="BO104" i="3"/>
  <c r="BM104" i="3"/>
  <c r="BU104" i="3"/>
  <c r="BS104" i="3"/>
  <c r="BQ104" i="3"/>
  <c r="A102" i="3"/>
  <c r="BM102" i="3"/>
  <c r="BQ102" i="3"/>
  <c r="BU102" i="3"/>
  <c r="BO102" i="3"/>
  <c r="BS102" i="3"/>
  <c r="BR102" i="3"/>
  <c r="BP102" i="3"/>
  <c r="BN102" i="3"/>
  <c r="BV102" i="3"/>
  <c r="BT102" i="3"/>
  <c r="BL102" i="3"/>
  <c r="A100" i="3"/>
  <c r="BL100" i="3"/>
  <c r="BP100" i="3"/>
  <c r="BT100" i="3"/>
  <c r="BN100" i="3"/>
  <c r="BR100" i="3"/>
  <c r="BV100" i="3"/>
  <c r="BQ100" i="3"/>
  <c r="BO100" i="3"/>
  <c r="BM100" i="3"/>
  <c r="BU100" i="3"/>
  <c r="BS100" i="3"/>
  <c r="A98" i="3"/>
  <c r="BO98" i="3"/>
  <c r="BS98" i="3"/>
  <c r="BM98" i="3"/>
  <c r="BQ98" i="3"/>
  <c r="BU98" i="3"/>
  <c r="BP98" i="3"/>
  <c r="BN98" i="3"/>
  <c r="BV98" i="3"/>
  <c r="BL98" i="3"/>
  <c r="BT98" i="3"/>
  <c r="A96" i="3"/>
  <c r="BO96" i="3"/>
  <c r="BS96" i="3"/>
  <c r="BN96" i="3"/>
  <c r="BR96" i="3"/>
  <c r="BV96" i="3"/>
  <c r="BM96" i="3"/>
  <c r="BQ96" i="3"/>
  <c r="BU96" i="3"/>
  <c r="BL96" i="3"/>
  <c r="BT96" i="3"/>
  <c r="A94" i="3"/>
  <c r="BM94" i="3"/>
  <c r="BQ94" i="3"/>
  <c r="BU94" i="3"/>
  <c r="BL94" i="3"/>
  <c r="BP94" i="3"/>
  <c r="BT94" i="3"/>
  <c r="BO94" i="3"/>
  <c r="BS94" i="3"/>
  <c r="BV94" i="3"/>
  <c r="BR94" i="3"/>
  <c r="BN94" i="3"/>
  <c r="A92" i="3"/>
  <c r="BN92" i="3"/>
  <c r="BR92" i="3"/>
  <c r="BV92" i="3"/>
  <c r="BM92" i="3"/>
  <c r="BQ92" i="3"/>
  <c r="BU92" i="3"/>
  <c r="BL92" i="3"/>
  <c r="BP92" i="3"/>
  <c r="BT92" i="3"/>
  <c r="BS92" i="3"/>
  <c r="BO92" i="3"/>
  <c r="A90" i="3"/>
  <c r="BO90" i="3"/>
  <c r="BS90" i="3"/>
  <c r="BN90" i="3"/>
  <c r="BR90" i="3"/>
  <c r="BV90" i="3"/>
  <c r="BM90" i="3"/>
  <c r="BQ90" i="3"/>
  <c r="BU90" i="3"/>
  <c r="BT90" i="3"/>
  <c r="BP90" i="3"/>
  <c r="BL90" i="3"/>
  <c r="A88" i="3"/>
  <c r="BO88" i="3"/>
  <c r="BN88" i="3"/>
  <c r="BR88" i="3"/>
  <c r="BV88" i="3"/>
  <c r="BM88" i="3"/>
  <c r="BQ88" i="3"/>
  <c r="BU88" i="3"/>
  <c r="BP88" i="3"/>
  <c r="BL88" i="3"/>
  <c r="A86" i="3"/>
  <c r="BM86" i="3"/>
  <c r="BQ86" i="3"/>
  <c r="BU86" i="3"/>
  <c r="BL86" i="3"/>
  <c r="BP86" i="3"/>
  <c r="BO86" i="3"/>
  <c r="BR86" i="3"/>
  <c r="BN86" i="3"/>
  <c r="BV86" i="3"/>
  <c r="A84" i="3"/>
  <c r="BL84" i="3"/>
  <c r="BP84" i="3"/>
  <c r="BO84" i="3"/>
  <c r="BN84" i="3"/>
  <c r="BR84" i="3"/>
  <c r="BV84" i="3"/>
  <c r="BU84" i="3"/>
  <c r="BQ84" i="3"/>
  <c r="BM84" i="3"/>
  <c r="A82" i="3"/>
  <c r="BO82" i="3"/>
  <c r="BN82" i="3"/>
  <c r="BR82" i="3"/>
  <c r="BV82" i="3"/>
  <c r="BM82" i="3"/>
  <c r="BQ82" i="3"/>
  <c r="BU82" i="3"/>
  <c r="BP82" i="3"/>
  <c r="BL82" i="3"/>
  <c r="A80" i="3"/>
  <c r="BL80" i="3"/>
  <c r="BP80" i="3"/>
  <c r="BO80" i="3"/>
  <c r="BN80" i="3"/>
  <c r="BR80" i="3"/>
  <c r="BV80" i="3"/>
  <c r="BU80" i="3"/>
  <c r="BQ80" i="3"/>
  <c r="BM80" i="3"/>
  <c r="A78" i="3"/>
  <c r="BM78" i="3"/>
  <c r="BQ78" i="3"/>
  <c r="BU78" i="3"/>
  <c r="BL78" i="3"/>
  <c r="BP78" i="3"/>
  <c r="BO78" i="3"/>
  <c r="BN78" i="3"/>
  <c r="BV78" i="3"/>
  <c r="BR78" i="3"/>
  <c r="A76" i="3"/>
  <c r="BO76" i="3"/>
  <c r="BN76" i="3"/>
  <c r="BR76" i="3"/>
  <c r="BV76" i="3"/>
  <c r="BM76" i="3"/>
  <c r="BQ76" i="3"/>
  <c r="BU76" i="3"/>
  <c r="BP76" i="3"/>
  <c r="BL76" i="3"/>
  <c r="A74" i="3"/>
  <c r="BL74" i="3"/>
  <c r="BP74" i="3"/>
  <c r="BO74" i="3"/>
  <c r="BN74" i="3"/>
  <c r="BR74" i="3"/>
  <c r="BV74" i="3"/>
  <c r="BU74" i="3"/>
  <c r="BQ74" i="3"/>
  <c r="BM74" i="3"/>
  <c r="A72" i="3"/>
  <c r="BL72" i="3"/>
  <c r="BP72" i="3"/>
  <c r="BO72" i="3"/>
  <c r="BN72" i="3"/>
  <c r="BR72" i="3"/>
  <c r="BV72" i="3"/>
  <c r="BQ72" i="3"/>
  <c r="BM72" i="3"/>
  <c r="BU72" i="3"/>
  <c r="A70" i="3"/>
  <c r="BN70" i="3"/>
  <c r="BR70" i="3"/>
  <c r="BV70" i="3"/>
  <c r="BM70" i="3"/>
  <c r="BQ70" i="3"/>
  <c r="BU70" i="3"/>
  <c r="BL70" i="3"/>
  <c r="BP70" i="3"/>
  <c r="BO70" i="3"/>
  <c r="A68" i="3"/>
  <c r="BN68" i="3"/>
  <c r="BR68" i="3"/>
  <c r="BV68" i="3"/>
  <c r="BM68" i="3"/>
  <c r="BQ68" i="3"/>
  <c r="BU68" i="3"/>
  <c r="BL68" i="3"/>
  <c r="BP68" i="3"/>
  <c r="BO68" i="3"/>
  <c r="A66" i="3"/>
  <c r="BM66" i="3"/>
  <c r="BQ66" i="3"/>
  <c r="BU66" i="3"/>
  <c r="BL66" i="3"/>
  <c r="BP66" i="3"/>
  <c r="BO66" i="3"/>
  <c r="BV66" i="3"/>
  <c r="BR66" i="3"/>
  <c r="A64" i="3"/>
  <c r="BN64" i="3"/>
  <c r="BR64" i="3"/>
  <c r="BV64" i="3"/>
  <c r="BM64" i="3"/>
  <c r="BQ64" i="3"/>
  <c r="BU64" i="3"/>
  <c r="BL64" i="3"/>
  <c r="BP64" i="3"/>
  <c r="BO64" i="3"/>
  <c r="A62" i="3"/>
  <c r="BO62" i="3"/>
  <c r="BS62" i="3"/>
  <c r="BN62" i="3"/>
  <c r="BR62" i="3"/>
  <c r="BV62" i="3"/>
  <c r="BM62" i="3"/>
  <c r="BQ62" i="3"/>
  <c r="BU62" i="3"/>
  <c r="BL62" i="3"/>
  <c r="BT62" i="3"/>
  <c r="BP62" i="3"/>
  <c r="A60" i="3"/>
  <c r="BM60" i="3"/>
  <c r="BQ60" i="3"/>
  <c r="BU60" i="3"/>
  <c r="BL60" i="3"/>
  <c r="BP60" i="3"/>
  <c r="BO60" i="3"/>
  <c r="BV60" i="3"/>
  <c r="BR60" i="3"/>
  <c r="BN60" i="3"/>
  <c r="A58" i="3"/>
  <c r="BN58" i="3"/>
  <c r="BR58" i="3"/>
  <c r="BV58" i="3"/>
  <c r="BM58" i="3"/>
  <c r="BQ58" i="3"/>
  <c r="BU58" i="3"/>
  <c r="BL58" i="3"/>
  <c r="BP58" i="3"/>
  <c r="BO58" i="3"/>
  <c r="A56" i="3"/>
  <c r="BN56" i="3"/>
  <c r="BR56" i="3"/>
  <c r="BV56" i="3"/>
  <c r="BM56" i="3"/>
  <c r="BQ56" i="3"/>
  <c r="BU56" i="3"/>
  <c r="BL56" i="3"/>
  <c r="BP56" i="3"/>
  <c r="BO56" i="3"/>
  <c r="A54" i="3"/>
  <c r="BL54" i="3"/>
  <c r="BP54" i="3"/>
  <c r="BO54" i="3"/>
  <c r="BN54" i="3"/>
  <c r="BR54" i="3"/>
  <c r="BV54" i="3"/>
  <c r="BU54" i="3"/>
  <c r="BQ54" i="3"/>
  <c r="BM54" i="3"/>
  <c r="A52" i="3"/>
  <c r="BL52" i="3"/>
  <c r="BP52" i="3"/>
  <c r="BO52" i="3"/>
  <c r="BN52" i="3"/>
  <c r="BR52" i="3"/>
  <c r="BV52" i="3"/>
  <c r="BQ52" i="3"/>
  <c r="BM52" i="3"/>
  <c r="BU52" i="3"/>
  <c r="A50" i="3"/>
  <c r="BO50" i="3"/>
  <c r="BN50" i="3"/>
  <c r="BR50" i="3"/>
  <c r="BV50" i="3"/>
  <c r="BM50" i="3"/>
  <c r="BQ50" i="3"/>
  <c r="BU50" i="3"/>
  <c r="BL50" i="3"/>
  <c r="BP50" i="3"/>
  <c r="A48" i="3"/>
  <c r="BL48" i="3"/>
  <c r="BP48" i="3"/>
  <c r="BO48" i="3"/>
  <c r="BN48" i="3"/>
  <c r="BR48" i="3"/>
  <c r="BV48" i="3"/>
  <c r="BQ48" i="3"/>
  <c r="BM48" i="3"/>
  <c r="BU48" i="3"/>
  <c r="A46" i="3"/>
  <c r="BO46" i="3"/>
  <c r="BN46" i="3"/>
  <c r="BR46" i="3"/>
  <c r="BV46" i="3"/>
  <c r="BM46" i="3"/>
  <c r="BQ46" i="3"/>
  <c r="BU46" i="3"/>
  <c r="BP46" i="3"/>
  <c r="A44" i="3"/>
  <c r="BO44" i="3"/>
  <c r="BS44" i="3"/>
  <c r="BN44" i="3"/>
  <c r="BR44" i="3"/>
  <c r="BV44" i="3"/>
  <c r="BM44" i="3"/>
  <c r="BQ44" i="3"/>
  <c r="BU44" i="3"/>
  <c r="BT44" i="3"/>
  <c r="BP44" i="3"/>
  <c r="BU496" i="3"/>
  <c r="BQ496" i="3"/>
  <c r="BM496" i="3"/>
  <c r="BS494" i="3"/>
  <c r="BO494" i="3"/>
  <c r="BU492" i="3"/>
  <c r="BQ492" i="3"/>
  <c r="BM492" i="3"/>
  <c r="BV490" i="3"/>
  <c r="BR490" i="3"/>
  <c r="BN490" i="3"/>
  <c r="BS488" i="3"/>
  <c r="BO488" i="3"/>
  <c r="BU486" i="3"/>
  <c r="BQ486" i="3"/>
  <c r="BM486" i="3"/>
  <c r="BS484" i="3"/>
  <c r="BO484" i="3"/>
  <c r="BT482" i="3"/>
  <c r="BP482" i="3"/>
  <c r="BL482" i="3"/>
  <c r="BU480" i="3"/>
  <c r="BQ480" i="3"/>
  <c r="BM480" i="3"/>
  <c r="BS478" i="3"/>
  <c r="BO478" i="3"/>
  <c r="BU476" i="3"/>
  <c r="BQ476" i="3"/>
  <c r="BM476" i="3"/>
  <c r="BV474" i="3"/>
  <c r="BR474" i="3"/>
  <c r="BN474" i="3"/>
  <c r="BS472" i="3"/>
  <c r="BO472" i="3"/>
  <c r="BU470" i="3"/>
  <c r="BQ470" i="3"/>
  <c r="BM470" i="3"/>
  <c r="BS468" i="3"/>
  <c r="BO468" i="3"/>
  <c r="BT466" i="3"/>
  <c r="BP466" i="3"/>
  <c r="BL466" i="3"/>
  <c r="BU464" i="3"/>
  <c r="BQ464" i="3"/>
  <c r="BM464" i="3"/>
  <c r="BS462" i="3"/>
  <c r="BO462" i="3"/>
  <c r="BU460" i="3"/>
  <c r="BQ460" i="3"/>
  <c r="BM460" i="3"/>
  <c r="BV458" i="3"/>
  <c r="BR458" i="3"/>
  <c r="BN458" i="3"/>
  <c r="BS456" i="3"/>
  <c r="BO456" i="3"/>
  <c r="BU454" i="3"/>
  <c r="BQ454" i="3"/>
  <c r="BM454" i="3"/>
  <c r="BS452" i="3"/>
  <c r="BO452" i="3"/>
  <c r="BT450" i="3"/>
  <c r="BP450" i="3"/>
  <c r="BL450" i="3"/>
  <c r="BU448" i="3"/>
  <c r="BQ448" i="3"/>
  <c r="BM448" i="3"/>
  <c r="BS446" i="3"/>
  <c r="BO446" i="3"/>
  <c r="BU444" i="3"/>
  <c r="BQ444" i="3"/>
  <c r="BM444" i="3"/>
  <c r="BV442" i="3"/>
  <c r="BR442" i="3"/>
  <c r="BN442" i="3"/>
  <c r="BS440" i="3"/>
  <c r="BO440" i="3"/>
  <c r="BV438" i="3"/>
  <c r="BP438" i="3"/>
  <c r="BV436" i="3"/>
  <c r="BQ436" i="3"/>
  <c r="BL436" i="3"/>
  <c r="BV434" i="3"/>
  <c r="BQ434" i="3"/>
  <c r="BT432" i="3"/>
  <c r="BN432" i="3"/>
  <c r="BR430" i="3"/>
  <c r="BM430" i="3"/>
  <c r="BT428" i="3"/>
  <c r="BO428" i="3"/>
  <c r="BV426" i="3"/>
  <c r="BP426" i="3"/>
  <c r="BR424" i="3"/>
  <c r="BM424" i="3"/>
  <c r="BV422" i="3"/>
  <c r="BQ422" i="3"/>
  <c r="BU420" i="3"/>
  <c r="BP420" i="3"/>
  <c r="BR418" i="3"/>
  <c r="BL418" i="3"/>
  <c r="BR416" i="3"/>
  <c r="BM416" i="3"/>
  <c r="BT414" i="3"/>
  <c r="BO414" i="3"/>
  <c r="BS412" i="3"/>
  <c r="BM412" i="3"/>
  <c r="BR410" i="3"/>
  <c r="BM410" i="3"/>
  <c r="BV408" i="3"/>
  <c r="BQ408" i="3"/>
  <c r="BL408" i="3"/>
  <c r="BR406" i="3"/>
  <c r="BM406" i="3"/>
  <c r="BU404" i="3"/>
  <c r="BO404" i="3"/>
  <c r="BS402" i="3"/>
  <c r="BN402" i="3"/>
  <c r="BV400" i="3"/>
  <c r="BP400" i="3"/>
  <c r="BT398" i="3"/>
  <c r="BO398" i="3"/>
  <c r="BQ396" i="3"/>
  <c r="BL396" i="3"/>
  <c r="BV394" i="3"/>
  <c r="BQ394" i="3"/>
  <c r="BL394" i="3"/>
  <c r="BU392" i="3"/>
  <c r="BP392" i="3"/>
  <c r="BV390" i="3"/>
  <c r="BP390" i="3"/>
  <c r="BR388" i="3"/>
  <c r="BM388" i="3"/>
  <c r="BT386" i="3"/>
  <c r="BT384" i="3"/>
  <c r="BT380" i="3"/>
  <c r="BN378" i="3"/>
  <c r="BO376" i="3"/>
  <c r="BM368" i="3"/>
  <c r="BM366" i="3"/>
  <c r="BM364" i="3"/>
  <c r="BN362" i="3"/>
  <c r="BO360" i="3"/>
  <c r="BQ358" i="3"/>
  <c r="BR356" i="3"/>
  <c r="BM352" i="3"/>
  <c r="BM350" i="3"/>
  <c r="BR346" i="3"/>
  <c r="BS344" i="3"/>
  <c r="BO342" i="3"/>
  <c r="BL336" i="3"/>
  <c r="BM330" i="3"/>
  <c r="BN328" i="3"/>
  <c r="BT326" i="3"/>
  <c r="BL320" i="3"/>
  <c r="BS316" i="3"/>
  <c r="BT312" i="3"/>
  <c r="BO310" i="3"/>
  <c r="BP308" i="3"/>
  <c r="BL302" i="3"/>
  <c r="BT300" i="3"/>
  <c r="BV298" i="3"/>
  <c r="BV296" i="3"/>
  <c r="BO294" i="3"/>
  <c r="BV290" i="3"/>
  <c r="BP288" i="3"/>
  <c r="BL286" i="3"/>
  <c r="BT282" i="3"/>
  <c r="BN280" i="3"/>
  <c r="BN276" i="3"/>
  <c r="BO266" i="3"/>
  <c r="BN262" i="3"/>
  <c r="BL256" i="3"/>
  <c r="BR252" i="3"/>
  <c r="BR230" i="3"/>
  <c r="BS190" i="3"/>
  <c r="BN144" i="3"/>
  <c r="BR98" i="3"/>
  <c r="BP96" i="3"/>
  <c r="BL46" i="3"/>
  <c r="BL44" i="3"/>
  <c r="BT497" i="3"/>
  <c r="BP497" i="3"/>
  <c r="BL497" i="3"/>
  <c r="BV496" i="3"/>
  <c r="BR496" i="3"/>
  <c r="BN496" i="3"/>
  <c r="BU495" i="3"/>
  <c r="BQ495" i="3"/>
  <c r="BM495" i="3"/>
  <c r="BT494" i="3"/>
  <c r="BP494" i="3"/>
  <c r="BL494" i="3"/>
  <c r="BU493" i="3"/>
  <c r="BQ493" i="3"/>
  <c r="BM493" i="3"/>
  <c r="BV492" i="3"/>
  <c r="BR492" i="3"/>
  <c r="BN492" i="3"/>
  <c r="BU491" i="3"/>
  <c r="BQ491" i="3"/>
  <c r="BM491" i="3"/>
  <c r="BS490" i="3"/>
  <c r="BO490" i="3"/>
  <c r="BV489" i="3"/>
  <c r="BR489" i="3"/>
  <c r="BN489" i="3"/>
  <c r="BT488" i="3"/>
  <c r="BP488" i="3"/>
  <c r="BL488" i="3"/>
  <c r="BS487" i="3"/>
  <c r="BO487" i="3"/>
  <c r="BV486" i="3"/>
  <c r="BR486" i="3"/>
  <c r="BN486" i="3"/>
  <c r="BS485" i="3"/>
  <c r="BO485" i="3"/>
  <c r="BT484" i="3"/>
  <c r="BP484" i="3"/>
  <c r="BL484" i="3"/>
  <c r="BS483" i="3"/>
  <c r="BO483" i="3"/>
  <c r="BU482" i="3"/>
  <c r="BQ482" i="3"/>
  <c r="BM482" i="3"/>
  <c r="BT481" i="3"/>
  <c r="BP481" i="3"/>
  <c r="BL481" i="3"/>
  <c r="BV480" i="3"/>
  <c r="BR480" i="3"/>
  <c r="BN480" i="3"/>
  <c r="BU479" i="3"/>
  <c r="BQ479" i="3"/>
  <c r="BM479" i="3"/>
  <c r="BT478" i="3"/>
  <c r="BP478" i="3"/>
  <c r="BL478" i="3"/>
  <c r="BU477" i="3"/>
  <c r="BQ477" i="3"/>
  <c r="BM477" i="3"/>
  <c r="BV476" i="3"/>
  <c r="BR476" i="3"/>
  <c r="BN476" i="3"/>
  <c r="BU475" i="3"/>
  <c r="BQ475" i="3"/>
  <c r="BM475" i="3"/>
  <c r="BS474" i="3"/>
  <c r="BO474" i="3"/>
  <c r="BV473" i="3"/>
  <c r="BR473" i="3"/>
  <c r="BN473" i="3"/>
  <c r="BT472" i="3"/>
  <c r="BP472" i="3"/>
  <c r="BL472" i="3"/>
  <c r="BS471" i="3"/>
  <c r="BO471" i="3"/>
  <c r="BV470" i="3"/>
  <c r="BR470" i="3"/>
  <c r="BN470" i="3"/>
  <c r="BS469" i="3"/>
  <c r="BO469" i="3"/>
  <c r="BT468" i="3"/>
  <c r="BP468" i="3"/>
  <c r="BL468" i="3"/>
  <c r="BS467" i="3"/>
  <c r="BO467" i="3"/>
  <c r="BU466" i="3"/>
  <c r="BQ466" i="3"/>
  <c r="BM466" i="3"/>
  <c r="BT465" i="3"/>
  <c r="BP465" i="3"/>
  <c r="BL465" i="3"/>
  <c r="BV464" i="3"/>
  <c r="BR464" i="3"/>
  <c r="BN464" i="3"/>
  <c r="BU463" i="3"/>
  <c r="BQ463" i="3"/>
  <c r="BM463" i="3"/>
  <c r="BT462" i="3"/>
  <c r="BP462" i="3"/>
  <c r="BL462" i="3"/>
  <c r="BU461" i="3"/>
  <c r="BQ461" i="3"/>
  <c r="BM461" i="3"/>
  <c r="BV460" i="3"/>
  <c r="BR460" i="3"/>
  <c r="BN460" i="3"/>
  <c r="BU459" i="3"/>
  <c r="BQ459" i="3"/>
  <c r="BM459" i="3"/>
  <c r="BS458" i="3"/>
  <c r="BO458" i="3"/>
  <c r="BV457" i="3"/>
  <c r="BR457" i="3"/>
  <c r="BN457" i="3"/>
  <c r="BT456" i="3"/>
  <c r="BP456" i="3"/>
  <c r="BL456" i="3"/>
  <c r="BS455" i="3"/>
  <c r="BO455" i="3"/>
  <c r="BV454" i="3"/>
  <c r="BR454" i="3"/>
  <c r="BN454" i="3"/>
  <c r="BS453" i="3"/>
  <c r="BO453" i="3"/>
  <c r="BT452" i="3"/>
  <c r="BP452" i="3"/>
  <c r="BL452" i="3"/>
  <c r="BS451" i="3"/>
  <c r="BO451" i="3"/>
  <c r="BU450" i="3"/>
  <c r="BQ450" i="3"/>
  <c r="BM450" i="3"/>
  <c r="BT449" i="3"/>
  <c r="BP449" i="3"/>
  <c r="BL449" i="3"/>
  <c r="BV448" i="3"/>
  <c r="BR448" i="3"/>
  <c r="BN448" i="3"/>
  <c r="BU447" i="3"/>
  <c r="BQ447" i="3"/>
  <c r="BM447" i="3"/>
  <c r="BT446" i="3"/>
  <c r="BP446" i="3"/>
  <c r="BL446" i="3"/>
  <c r="BU445" i="3"/>
  <c r="BQ445" i="3"/>
  <c r="BM445" i="3"/>
  <c r="BV444" i="3"/>
  <c r="BR444" i="3"/>
  <c r="BN444" i="3"/>
  <c r="BU443" i="3"/>
  <c r="BQ443" i="3"/>
  <c r="BM443" i="3"/>
  <c r="BS442" i="3"/>
  <c r="BO442" i="3"/>
  <c r="BV441" i="3"/>
  <c r="BR441" i="3"/>
  <c r="BN441" i="3"/>
  <c r="BT440" i="3"/>
  <c r="BP440" i="3"/>
  <c r="BL440" i="3"/>
  <c r="BS439" i="3"/>
  <c r="BR438" i="3"/>
  <c r="BL438" i="3"/>
  <c r="BT437" i="3"/>
  <c r="BR436" i="3"/>
  <c r="BM436" i="3"/>
  <c r="BS435" i="3"/>
  <c r="BR434" i="3"/>
  <c r="BM434" i="3"/>
  <c r="BR433" i="3"/>
  <c r="BU432" i="3"/>
  <c r="BP432" i="3"/>
  <c r="BS431" i="3"/>
  <c r="BT430" i="3"/>
  <c r="BN430" i="3"/>
  <c r="BR429" i="3"/>
  <c r="BU428" i="3"/>
  <c r="BP428" i="3"/>
  <c r="BU427" i="3"/>
  <c r="BR426" i="3"/>
  <c r="BL426" i="3"/>
  <c r="BT425" i="3"/>
  <c r="BS424" i="3"/>
  <c r="BN424" i="3"/>
  <c r="BT423" i="3"/>
  <c r="BR422" i="3"/>
  <c r="BM422" i="3"/>
  <c r="BU421" i="3"/>
  <c r="BQ420" i="3"/>
  <c r="BL420" i="3"/>
  <c r="BV419" i="3"/>
  <c r="BS418" i="3"/>
  <c r="BN418" i="3"/>
  <c r="BU417" i="3"/>
  <c r="BT416" i="3"/>
  <c r="BN416" i="3"/>
  <c r="BS415" i="3"/>
  <c r="BU414" i="3"/>
  <c r="BP414" i="3"/>
  <c r="BT413" i="3"/>
  <c r="BT412" i="3"/>
  <c r="BO412" i="3"/>
  <c r="BU411" i="3"/>
  <c r="BT410" i="3"/>
  <c r="BN410" i="3"/>
  <c r="BR409" i="3"/>
  <c r="BR408" i="3"/>
  <c r="BM408" i="3"/>
  <c r="BU407" i="3"/>
  <c r="BS406" i="3"/>
  <c r="BN406" i="3"/>
  <c r="BQ405" i="3"/>
  <c r="BV404" i="3"/>
  <c r="BQ404" i="3"/>
  <c r="BR403" i="3"/>
  <c r="BT402" i="3"/>
  <c r="BO402" i="3"/>
  <c r="BQ401" i="3"/>
  <c r="BR400" i="3"/>
  <c r="BL400" i="3"/>
  <c r="BS399" i="3"/>
  <c r="BU398" i="3"/>
  <c r="BP398" i="3"/>
  <c r="BU397" i="3"/>
  <c r="BS396" i="3"/>
  <c r="BM396" i="3"/>
  <c r="BT395" i="3"/>
  <c r="BR394" i="3"/>
  <c r="BM394" i="3"/>
  <c r="BV393" i="3"/>
  <c r="BV392" i="3"/>
  <c r="BQ392" i="3"/>
  <c r="BL392" i="3"/>
  <c r="BU391" i="3"/>
  <c r="BR390" i="3"/>
  <c r="BL390" i="3"/>
  <c r="BT389" i="3"/>
  <c r="BS388" i="3"/>
  <c r="BN388" i="3"/>
  <c r="BU387" i="3"/>
  <c r="BM382" i="3"/>
  <c r="BR378" i="3"/>
  <c r="BS376" i="3"/>
  <c r="BO374" i="3"/>
  <c r="BL370" i="3"/>
  <c r="BQ368" i="3"/>
  <c r="BQ366" i="3"/>
  <c r="BQ364" i="3"/>
  <c r="BR362" i="3"/>
  <c r="BS360" i="3"/>
  <c r="BU358" i="3"/>
  <c r="BV356" i="3"/>
  <c r="BL354" i="3"/>
  <c r="BQ352" i="3"/>
  <c r="BQ350" i="3"/>
  <c r="BL348" i="3"/>
  <c r="BV346" i="3"/>
  <c r="BS342" i="3"/>
  <c r="BN340" i="3"/>
  <c r="BO338" i="3"/>
  <c r="BP336" i="3"/>
  <c r="BL334" i="3"/>
  <c r="BL332" i="3"/>
  <c r="BQ330" i="3"/>
  <c r="BR328" i="3"/>
  <c r="BM324" i="3"/>
  <c r="BO322" i="3"/>
  <c r="BP320" i="3"/>
  <c r="BL318" i="3"/>
  <c r="BM314" i="3"/>
  <c r="BS310" i="3"/>
  <c r="BT308" i="3"/>
  <c r="BN306" i="3"/>
  <c r="BQ302" i="3"/>
  <c r="BU294" i="3"/>
  <c r="BU288" i="3"/>
  <c r="BQ286" i="3"/>
  <c r="BQ284" i="3"/>
  <c r="BS280" i="3"/>
  <c r="BS276" i="3"/>
  <c r="BL274" i="3"/>
  <c r="BM268" i="3"/>
  <c r="BT266" i="3"/>
  <c r="BN264" i="3"/>
  <c r="BM250" i="3"/>
  <c r="BR248" i="3"/>
  <c r="BO242" i="3"/>
  <c r="BP240" i="3"/>
  <c r="BT226" i="3"/>
  <c r="BL210" i="3"/>
  <c r="BM202" i="3"/>
  <c r="BS196" i="3"/>
  <c r="BN180" i="3"/>
  <c r="BV132" i="3"/>
  <c r="A439" i="3"/>
  <c r="BL439" i="3"/>
  <c r="A437" i="3"/>
  <c r="BN437" i="3"/>
  <c r="BR437" i="3"/>
  <c r="BV437" i="3"/>
  <c r="A435" i="3"/>
  <c r="BN435" i="3"/>
  <c r="BR435" i="3"/>
  <c r="BV435" i="3"/>
  <c r="A433" i="3"/>
  <c r="BO433" i="3"/>
  <c r="BS433" i="3"/>
  <c r="A431" i="3"/>
  <c r="BL431" i="3"/>
  <c r="BP431" i="3"/>
  <c r="BT431" i="3"/>
  <c r="A429" i="3"/>
  <c r="BL429" i="3"/>
  <c r="BP429" i="3"/>
  <c r="BT429" i="3"/>
  <c r="A427" i="3"/>
  <c r="BL427" i="3"/>
  <c r="BP427" i="3"/>
  <c r="BT427" i="3"/>
  <c r="A425" i="3"/>
  <c r="BN425" i="3"/>
  <c r="BR425" i="3"/>
  <c r="BV425" i="3"/>
  <c r="A423" i="3"/>
  <c r="BO423" i="3"/>
  <c r="BS423" i="3"/>
  <c r="A421" i="3"/>
  <c r="BN421" i="3"/>
  <c r="BR421" i="3"/>
  <c r="BV421" i="3"/>
  <c r="A419" i="3"/>
  <c r="BL419" i="3"/>
  <c r="BP419" i="3"/>
  <c r="BT419" i="3"/>
  <c r="A417" i="3"/>
  <c r="BN417" i="3"/>
  <c r="BR417" i="3"/>
  <c r="BV417" i="3"/>
  <c r="A415" i="3"/>
  <c r="BM415" i="3"/>
  <c r="BQ415" i="3"/>
  <c r="BU415" i="3"/>
  <c r="A413" i="3"/>
  <c r="BO413" i="3"/>
  <c r="BS413" i="3"/>
  <c r="A411" i="3"/>
  <c r="BN411" i="3"/>
  <c r="BR411" i="3"/>
  <c r="BV411" i="3"/>
  <c r="A409" i="3"/>
  <c r="BL409" i="3"/>
  <c r="BP409" i="3"/>
  <c r="BT409" i="3"/>
  <c r="A407" i="3"/>
  <c r="BO407" i="3"/>
  <c r="BS407" i="3"/>
  <c r="A405" i="3"/>
  <c r="BN405" i="3"/>
  <c r="BR405" i="3"/>
  <c r="BV405" i="3"/>
  <c r="A403" i="3"/>
  <c r="BL403" i="3"/>
  <c r="BP403" i="3"/>
  <c r="BT403" i="3"/>
  <c r="A401" i="3"/>
  <c r="BN401" i="3"/>
  <c r="BR401" i="3"/>
  <c r="BV401" i="3"/>
  <c r="A399" i="3"/>
  <c r="BM399" i="3"/>
  <c r="BQ399" i="3"/>
  <c r="BU399" i="3"/>
  <c r="A397" i="3"/>
  <c r="BL397" i="3"/>
  <c r="BP397" i="3"/>
  <c r="BT397" i="3"/>
  <c r="A395" i="3"/>
  <c r="BN395" i="3"/>
  <c r="BR395" i="3"/>
  <c r="BV395" i="3"/>
  <c r="A393" i="3"/>
  <c r="BL393" i="3"/>
  <c r="BP393" i="3"/>
  <c r="BT393" i="3"/>
  <c r="A391" i="3"/>
  <c r="BL391" i="3"/>
  <c r="BP391" i="3"/>
  <c r="BT391" i="3"/>
  <c r="A389" i="3"/>
  <c r="BN389" i="3"/>
  <c r="BR389" i="3"/>
  <c r="BV389" i="3"/>
  <c r="A387" i="3"/>
  <c r="BL387" i="3"/>
  <c r="BP387" i="3"/>
  <c r="BT387" i="3"/>
  <c r="A385" i="3"/>
  <c r="BL385" i="3"/>
  <c r="BP385" i="3"/>
  <c r="BT385" i="3"/>
  <c r="BO385" i="3"/>
  <c r="BS385" i="3"/>
  <c r="BN385" i="3"/>
  <c r="BR385" i="3"/>
  <c r="BV385" i="3"/>
  <c r="A383" i="3"/>
  <c r="BO383" i="3"/>
  <c r="BS383" i="3"/>
  <c r="BN383" i="3"/>
  <c r="BR383" i="3"/>
  <c r="BV383" i="3"/>
  <c r="BM383" i="3"/>
  <c r="BQ383" i="3"/>
  <c r="BU383" i="3"/>
  <c r="A381" i="3"/>
  <c r="BM381" i="3"/>
  <c r="BQ381" i="3"/>
  <c r="BU381" i="3"/>
  <c r="BL381" i="3"/>
  <c r="BP381" i="3"/>
  <c r="BT381" i="3"/>
  <c r="BO381" i="3"/>
  <c r="BS381" i="3"/>
  <c r="A379" i="3"/>
  <c r="BM379" i="3"/>
  <c r="BQ379" i="3"/>
  <c r="BU379" i="3"/>
  <c r="BL379" i="3"/>
  <c r="BP379" i="3"/>
  <c r="BT379" i="3"/>
  <c r="BO379" i="3"/>
  <c r="BS379" i="3"/>
  <c r="A377" i="3"/>
  <c r="BO377" i="3"/>
  <c r="BS377" i="3"/>
  <c r="BN377" i="3"/>
  <c r="BR377" i="3"/>
  <c r="BV377" i="3"/>
  <c r="BM377" i="3"/>
  <c r="BQ377" i="3"/>
  <c r="BU377" i="3"/>
  <c r="A375" i="3"/>
  <c r="BM375" i="3"/>
  <c r="BQ375" i="3"/>
  <c r="BU375" i="3"/>
  <c r="BL375" i="3"/>
  <c r="BP375" i="3"/>
  <c r="BT375" i="3"/>
  <c r="BO375" i="3"/>
  <c r="BS375" i="3"/>
  <c r="A373" i="3"/>
  <c r="BO373" i="3"/>
  <c r="BS373" i="3"/>
  <c r="BN373" i="3"/>
  <c r="BR373" i="3"/>
  <c r="BV373" i="3"/>
  <c r="BM373" i="3"/>
  <c r="BQ373" i="3"/>
  <c r="BU373" i="3"/>
  <c r="A371" i="3"/>
  <c r="BL371" i="3"/>
  <c r="BP371" i="3"/>
  <c r="BT371" i="3"/>
  <c r="BO371" i="3"/>
  <c r="BS371" i="3"/>
  <c r="BN371" i="3"/>
  <c r="BR371" i="3"/>
  <c r="BV371" i="3"/>
  <c r="A369" i="3"/>
  <c r="BM369" i="3"/>
  <c r="BQ369" i="3"/>
  <c r="BU369" i="3"/>
  <c r="BL369" i="3"/>
  <c r="BP369" i="3"/>
  <c r="BT369" i="3"/>
  <c r="BO369" i="3"/>
  <c r="BS369" i="3"/>
  <c r="A367" i="3"/>
  <c r="BO367" i="3"/>
  <c r="BS367" i="3"/>
  <c r="BN367" i="3"/>
  <c r="BR367" i="3"/>
  <c r="BV367" i="3"/>
  <c r="BM367" i="3"/>
  <c r="BQ367" i="3"/>
  <c r="BU367" i="3"/>
  <c r="A365" i="3"/>
  <c r="BM365" i="3"/>
  <c r="BQ365" i="3"/>
  <c r="BU365" i="3"/>
  <c r="BL365" i="3"/>
  <c r="BP365" i="3"/>
  <c r="BT365" i="3"/>
  <c r="BO365" i="3"/>
  <c r="BS365" i="3"/>
  <c r="A363" i="3"/>
  <c r="BN363" i="3"/>
  <c r="BR363" i="3"/>
  <c r="BV363" i="3"/>
  <c r="BM363" i="3"/>
  <c r="BQ363" i="3"/>
  <c r="BU363" i="3"/>
  <c r="BL363" i="3"/>
  <c r="BP363" i="3"/>
  <c r="BT363" i="3"/>
  <c r="A361" i="3"/>
  <c r="BO361" i="3"/>
  <c r="BS361" i="3"/>
  <c r="BN361" i="3"/>
  <c r="BR361" i="3"/>
  <c r="BV361" i="3"/>
  <c r="BM361" i="3"/>
  <c r="BQ361" i="3"/>
  <c r="BU361" i="3"/>
  <c r="A359" i="3"/>
  <c r="BN359" i="3"/>
  <c r="BR359" i="3"/>
  <c r="BV359" i="3"/>
  <c r="BM359" i="3"/>
  <c r="BQ359" i="3"/>
  <c r="BU359" i="3"/>
  <c r="BL359" i="3"/>
  <c r="BP359" i="3"/>
  <c r="BT359" i="3"/>
  <c r="A357" i="3"/>
  <c r="BN357" i="3"/>
  <c r="BR357" i="3"/>
  <c r="BV357" i="3"/>
  <c r="BM357" i="3"/>
  <c r="BQ357" i="3"/>
  <c r="BU357" i="3"/>
  <c r="BL357" i="3"/>
  <c r="BP357" i="3"/>
  <c r="BT357" i="3"/>
  <c r="A355" i="3"/>
  <c r="BO355" i="3"/>
  <c r="BS355" i="3"/>
  <c r="BN355" i="3"/>
  <c r="BR355" i="3"/>
  <c r="BV355" i="3"/>
  <c r="BM355" i="3"/>
  <c r="BQ355" i="3"/>
  <c r="BU355" i="3"/>
  <c r="A353" i="3"/>
  <c r="BM353" i="3"/>
  <c r="BQ353" i="3"/>
  <c r="BU353" i="3"/>
  <c r="BL353" i="3"/>
  <c r="BP353" i="3"/>
  <c r="BT353" i="3"/>
  <c r="BO353" i="3"/>
  <c r="BS353" i="3"/>
  <c r="A351" i="3"/>
  <c r="BO351" i="3"/>
  <c r="BS351" i="3"/>
  <c r="BN351" i="3"/>
  <c r="BR351" i="3"/>
  <c r="BV351" i="3"/>
  <c r="BM351" i="3"/>
  <c r="BQ351" i="3"/>
  <c r="BU351" i="3"/>
  <c r="A349" i="3"/>
  <c r="BM349" i="3"/>
  <c r="BQ349" i="3"/>
  <c r="BU349" i="3"/>
  <c r="BL349" i="3"/>
  <c r="BP349" i="3"/>
  <c r="BT349" i="3"/>
  <c r="BO349" i="3"/>
  <c r="BS349" i="3"/>
  <c r="A347" i="3"/>
  <c r="BM347" i="3"/>
  <c r="BQ347" i="3"/>
  <c r="BU347" i="3"/>
  <c r="BL347" i="3"/>
  <c r="BP347" i="3"/>
  <c r="BT347" i="3"/>
  <c r="BO347" i="3"/>
  <c r="BS347" i="3"/>
  <c r="A345" i="3"/>
  <c r="BO345" i="3"/>
  <c r="BS345" i="3"/>
  <c r="BN345" i="3"/>
  <c r="BR345" i="3"/>
  <c r="BV345" i="3"/>
  <c r="BM345" i="3"/>
  <c r="BQ345" i="3"/>
  <c r="BU345" i="3"/>
  <c r="A343" i="3"/>
  <c r="BM343" i="3"/>
  <c r="BQ343" i="3"/>
  <c r="BU343" i="3"/>
  <c r="BL343" i="3"/>
  <c r="BP343" i="3"/>
  <c r="BT343" i="3"/>
  <c r="BO343" i="3"/>
  <c r="BS343" i="3"/>
  <c r="A341" i="3"/>
  <c r="BO341" i="3"/>
  <c r="BS341" i="3"/>
  <c r="BN341" i="3"/>
  <c r="BR341" i="3"/>
  <c r="BV341" i="3"/>
  <c r="BM341" i="3"/>
  <c r="BQ341" i="3"/>
  <c r="BU341" i="3"/>
  <c r="A339" i="3"/>
  <c r="BO339" i="3"/>
  <c r="BS339" i="3"/>
  <c r="BN339" i="3"/>
  <c r="BR339" i="3"/>
  <c r="BV339" i="3"/>
  <c r="BM339" i="3"/>
  <c r="BQ339" i="3"/>
  <c r="BU339" i="3"/>
  <c r="A337" i="3"/>
  <c r="BL337" i="3"/>
  <c r="BP337" i="3"/>
  <c r="BT337" i="3"/>
  <c r="BO337" i="3"/>
  <c r="BS337" i="3"/>
  <c r="BN337" i="3"/>
  <c r="BR337" i="3"/>
  <c r="BV337" i="3"/>
  <c r="A335" i="3"/>
  <c r="BN335" i="3"/>
  <c r="BR335" i="3"/>
  <c r="BV335" i="3"/>
  <c r="BM335" i="3"/>
  <c r="BQ335" i="3"/>
  <c r="BU335" i="3"/>
  <c r="BL335" i="3"/>
  <c r="BP335" i="3"/>
  <c r="BT335" i="3"/>
  <c r="A333" i="3"/>
  <c r="BL333" i="3"/>
  <c r="BP333" i="3"/>
  <c r="BT333" i="3"/>
  <c r="BO333" i="3"/>
  <c r="BS333" i="3"/>
  <c r="BN333" i="3"/>
  <c r="BR333" i="3"/>
  <c r="BV333" i="3"/>
  <c r="A331" i="3"/>
  <c r="BM331" i="3"/>
  <c r="BQ331" i="3"/>
  <c r="BU331" i="3"/>
  <c r="BL331" i="3"/>
  <c r="BP331" i="3"/>
  <c r="BT331" i="3"/>
  <c r="BO331" i="3"/>
  <c r="BS331" i="3"/>
  <c r="A329" i="3"/>
  <c r="BN329" i="3"/>
  <c r="BR329" i="3"/>
  <c r="BV329" i="3"/>
  <c r="BM329" i="3"/>
  <c r="BQ329" i="3"/>
  <c r="BU329" i="3"/>
  <c r="BL329" i="3"/>
  <c r="BP329" i="3"/>
  <c r="BT329" i="3"/>
  <c r="A327" i="3"/>
  <c r="BM327" i="3"/>
  <c r="BQ327" i="3"/>
  <c r="BU327" i="3"/>
  <c r="BL327" i="3"/>
  <c r="BP327" i="3"/>
  <c r="BT327" i="3"/>
  <c r="BO327" i="3"/>
  <c r="BS327" i="3"/>
  <c r="A325" i="3"/>
  <c r="BM325" i="3"/>
  <c r="BQ325" i="3"/>
  <c r="BU325" i="3"/>
  <c r="BL325" i="3"/>
  <c r="BP325" i="3"/>
  <c r="BT325" i="3"/>
  <c r="BO325" i="3"/>
  <c r="BS325" i="3"/>
  <c r="A323" i="3"/>
  <c r="BN323" i="3"/>
  <c r="BR323" i="3"/>
  <c r="BV323" i="3"/>
  <c r="BM323" i="3"/>
  <c r="BQ323" i="3"/>
  <c r="BU323" i="3"/>
  <c r="BL323" i="3"/>
  <c r="BP323" i="3"/>
  <c r="BT323" i="3"/>
  <c r="A321" i="3"/>
  <c r="BL321" i="3"/>
  <c r="BP321" i="3"/>
  <c r="BT321" i="3"/>
  <c r="BO321" i="3"/>
  <c r="BS321" i="3"/>
  <c r="BN321" i="3"/>
  <c r="BR321" i="3"/>
  <c r="BV321" i="3"/>
  <c r="A319" i="3"/>
  <c r="BN319" i="3"/>
  <c r="BR319" i="3"/>
  <c r="BV319" i="3"/>
  <c r="BM319" i="3"/>
  <c r="BQ319" i="3"/>
  <c r="BU319" i="3"/>
  <c r="BL319" i="3"/>
  <c r="BP319" i="3"/>
  <c r="BT319" i="3"/>
  <c r="A317" i="3"/>
  <c r="BL317" i="3"/>
  <c r="BP317" i="3"/>
  <c r="BT317" i="3"/>
  <c r="BO317" i="3"/>
  <c r="BS317" i="3"/>
  <c r="BN317" i="3"/>
  <c r="BR317" i="3"/>
  <c r="BV317" i="3"/>
  <c r="A315" i="3"/>
  <c r="BL315" i="3"/>
  <c r="BP315" i="3"/>
  <c r="BT315" i="3"/>
  <c r="BO315" i="3"/>
  <c r="BS315" i="3"/>
  <c r="BN315" i="3"/>
  <c r="BR315" i="3"/>
  <c r="BV315" i="3"/>
  <c r="A313" i="3"/>
  <c r="BL313" i="3"/>
  <c r="BP313" i="3"/>
  <c r="BT313" i="3"/>
  <c r="BO313" i="3"/>
  <c r="BS313" i="3"/>
  <c r="BN313" i="3"/>
  <c r="BR313" i="3"/>
  <c r="BV313" i="3"/>
  <c r="A311" i="3"/>
  <c r="BM311" i="3"/>
  <c r="BQ311" i="3"/>
  <c r="BU311" i="3"/>
  <c r="BL311" i="3"/>
  <c r="BP311" i="3"/>
  <c r="BT311" i="3"/>
  <c r="BO311" i="3"/>
  <c r="BS311" i="3"/>
  <c r="A309" i="3"/>
  <c r="BL309" i="3"/>
  <c r="BP309" i="3"/>
  <c r="BT309" i="3"/>
  <c r="BO309" i="3"/>
  <c r="BS309" i="3"/>
  <c r="BN309" i="3"/>
  <c r="BR309" i="3"/>
  <c r="BV309" i="3"/>
  <c r="A307" i="3"/>
  <c r="BM307" i="3"/>
  <c r="BQ307" i="3"/>
  <c r="BU307" i="3"/>
  <c r="BL307" i="3"/>
  <c r="BP307" i="3"/>
  <c r="BT307" i="3"/>
  <c r="BO307" i="3"/>
  <c r="BS307" i="3"/>
  <c r="A305" i="3"/>
  <c r="BO305" i="3"/>
  <c r="BS305" i="3"/>
  <c r="BM305" i="3"/>
  <c r="BR305" i="3"/>
  <c r="BL305" i="3"/>
  <c r="BQ305" i="3"/>
  <c r="BV305" i="3"/>
  <c r="BP305" i="3"/>
  <c r="BU305" i="3"/>
  <c r="A303" i="3"/>
  <c r="BM303" i="3"/>
  <c r="BQ303" i="3"/>
  <c r="BU303" i="3"/>
  <c r="BN303" i="3"/>
  <c r="BS303" i="3"/>
  <c r="BL303" i="3"/>
  <c r="BR303" i="3"/>
  <c r="BP303" i="3"/>
  <c r="BV303" i="3"/>
  <c r="A301" i="3"/>
  <c r="BO301" i="3"/>
  <c r="BS301" i="3"/>
  <c r="BN301" i="3"/>
  <c r="BT301" i="3"/>
  <c r="BM301" i="3"/>
  <c r="BR301" i="3"/>
  <c r="BL301" i="3"/>
  <c r="BQ301" i="3"/>
  <c r="BV301" i="3"/>
  <c r="A299" i="3"/>
  <c r="BO299" i="3"/>
  <c r="BS299" i="3"/>
  <c r="BM299" i="3"/>
  <c r="BR299" i="3"/>
  <c r="BL299" i="3"/>
  <c r="BQ299" i="3"/>
  <c r="BV299" i="3"/>
  <c r="BP299" i="3"/>
  <c r="BU299" i="3"/>
  <c r="A297" i="3"/>
  <c r="BM297" i="3"/>
  <c r="BQ297" i="3"/>
  <c r="BU297" i="3"/>
  <c r="BO297" i="3"/>
  <c r="BT297" i="3"/>
  <c r="BN297" i="3"/>
  <c r="BS297" i="3"/>
  <c r="BL297" i="3"/>
  <c r="BR297" i="3"/>
  <c r="A295" i="3"/>
  <c r="BO295" i="3"/>
  <c r="BS295" i="3"/>
  <c r="BP295" i="3"/>
  <c r="BU295" i="3"/>
  <c r="BN295" i="3"/>
  <c r="BT295" i="3"/>
  <c r="BM295" i="3"/>
  <c r="BR295" i="3"/>
  <c r="A293" i="3"/>
  <c r="BM293" i="3"/>
  <c r="BQ293" i="3"/>
  <c r="BU293" i="3"/>
  <c r="BP293" i="3"/>
  <c r="BV293" i="3"/>
  <c r="BO293" i="3"/>
  <c r="BT293" i="3"/>
  <c r="BN293" i="3"/>
  <c r="BS293" i="3"/>
  <c r="A291" i="3"/>
  <c r="BN291" i="3"/>
  <c r="BR291" i="3"/>
  <c r="BV291" i="3"/>
  <c r="BO291" i="3"/>
  <c r="BT291" i="3"/>
  <c r="BM291" i="3"/>
  <c r="BS291" i="3"/>
  <c r="BL291" i="3"/>
  <c r="BQ291" i="3"/>
  <c r="A289" i="3"/>
  <c r="BO289" i="3"/>
  <c r="BS289" i="3"/>
  <c r="BN289" i="3"/>
  <c r="BT289" i="3"/>
  <c r="BM289" i="3"/>
  <c r="BR289" i="3"/>
  <c r="BL289" i="3"/>
  <c r="BQ289" i="3"/>
  <c r="BV289" i="3"/>
  <c r="A287" i="3"/>
  <c r="BO287" i="3"/>
  <c r="BS287" i="3"/>
  <c r="BM287" i="3"/>
  <c r="BR287" i="3"/>
  <c r="BL287" i="3"/>
  <c r="BQ287" i="3"/>
  <c r="BV287" i="3"/>
  <c r="BP287" i="3"/>
  <c r="BU287" i="3"/>
  <c r="A285" i="3"/>
  <c r="BL285" i="3"/>
  <c r="BP285" i="3"/>
  <c r="BT285" i="3"/>
  <c r="BN285" i="3"/>
  <c r="BS285" i="3"/>
  <c r="BM285" i="3"/>
  <c r="BR285" i="3"/>
  <c r="BQ285" i="3"/>
  <c r="BV285" i="3"/>
  <c r="A283" i="3"/>
  <c r="BO283" i="3"/>
  <c r="BS283" i="3"/>
  <c r="BP283" i="3"/>
  <c r="BU283" i="3"/>
  <c r="BN283" i="3"/>
  <c r="BT283" i="3"/>
  <c r="BM283" i="3"/>
  <c r="BR283" i="3"/>
  <c r="A281" i="3"/>
  <c r="BN281" i="3"/>
  <c r="BR281" i="3"/>
  <c r="BV281" i="3"/>
  <c r="BM281" i="3"/>
  <c r="BS281" i="3"/>
  <c r="BL281" i="3"/>
  <c r="BQ281" i="3"/>
  <c r="BP281" i="3"/>
  <c r="BU281" i="3"/>
  <c r="A279" i="3"/>
  <c r="BN279" i="3"/>
  <c r="BR279" i="3"/>
  <c r="BV279" i="3"/>
  <c r="BP279" i="3"/>
  <c r="BU279" i="3"/>
  <c r="BO279" i="3"/>
  <c r="BT279" i="3"/>
  <c r="BM279" i="3"/>
  <c r="BS279" i="3"/>
  <c r="A277" i="3"/>
  <c r="BM277" i="3"/>
  <c r="BQ277" i="3"/>
  <c r="BU277" i="3"/>
  <c r="BL277" i="3"/>
  <c r="BR277" i="3"/>
  <c r="BP277" i="3"/>
  <c r="BV277" i="3"/>
  <c r="BO277" i="3"/>
  <c r="BT277" i="3"/>
  <c r="A275" i="3"/>
  <c r="BN275" i="3"/>
  <c r="BR275" i="3"/>
  <c r="BV275" i="3"/>
  <c r="BP275" i="3"/>
  <c r="BU275" i="3"/>
  <c r="BO275" i="3"/>
  <c r="BT275" i="3"/>
  <c r="BM275" i="3"/>
  <c r="BS275" i="3"/>
  <c r="A273" i="3"/>
  <c r="BL273" i="3"/>
  <c r="BP273" i="3"/>
  <c r="BT273" i="3"/>
  <c r="BQ273" i="3"/>
  <c r="BV273" i="3"/>
  <c r="BO273" i="3"/>
  <c r="BU273" i="3"/>
  <c r="BN273" i="3"/>
  <c r="BS273" i="3"/>
  <c r="A271" i="3"/>
  <c r="BL271" i="3"/>
  <c r="BP271" i="3"/>
  <c r="BT271" i="3"/>
  <c r="BN271" i="3"/>
  <c r="BS271" i="3"/>
  <c r="BM271" i="3"/>
  <c r="BR271" i="3"/>
  <c r="BQ271" i="3"/>
  <c r="BV271" i="3"/>
  <c r="A269" i="3"/>
  <c r="BM269" i="3"/>
  <c r="BQ269" i="3"/>
  <c r="BU269" i="3"/>
  <c r="BL269" i="3"/>
  <c r="BR269" i="3"/>
  <c r="BP269" i="3"/>
  <c r="BV269" i="3"/>
  <c r="BO269" i="3"/>
  <c r="BT269" i="3"/>
  <c r="A267" i="3"/>
  <c r="BN267" i="3"/>
  <c r="BR267" i="3"/>
  <c r="BV267" i="3"/>
  <c r="BL267" i="3"/>
  <c r="BQ267" i="3"/>
  <c r="BP267" i="3"/>
  <c r="BU267" i="3"/>
  <c r="BO267" i="3"/>
  <c r="BT267" i="3"/>
  <c r="A265" i="3"/>
  <c r="BM265" i="3"/>
  <c r="BQ265" i="3"/>
  <c r="BU265" i="3"/>
  <c r="BN265" i="3"/>
  <c r="BS265" i="3"/>
  <c r="BL265" i="3"/>
  <c r="BR265" i="3"/>
  <c r="BP265" i="3"/>
  <c r="BV265" i="3"/>
  <c r="A263" i="3"/>
  <c r="BM263" i="3"/>
  <c r="BQ263" i="3"/>
  <c r="BU263" i="3"/>
  <c r="BL263" i="3"/>
  <c r="BR263" i="3"/>
  <c r="BP263" i="3"/>
  <c r="BV263" i="3"/>
  <c r="BO263" i="3"/>
  <c r="BT263" i="3"/>
  <c r="A261" i="3"/>
  <c r="BN261" i="3"/>
  <c r="BR261" i="3"/>
  <c r="BV261" i="3"/>
  <c r="BM261" i="3"/>
  <c r="BQ261" i="3"/>
  <c r="BU261" i="3"/>
  <c r="BL261" i="3"/>
  <c r="BP261" i="3"/>
  <c r="BT261" i="3"/>
  <c r="BS261" i="3"/>
  <c r="A259" i="3"/>
  <c r="BO259" i="3"/>
  <c r="BS259" i="3"/>
  <c r="BN259" i="3"/>
  <c r="BR259" i="3"/>
  <c r="BV259" i="3"/>
  <c r="BM259" i="3"/>
  <c r="BQ259" i="3"/>
  <c r="BU259" i="3"/>
  <c r="BL259" i="3"/>
  <c r="BT259" i="3"/>
  <c r="A257" i="3"/>
  <c r="BM257" i="3"/>
  <c r="BQ257" i="3"/>
  <c r="BU257" i="3"/>
  <c r="BL257" i="3"/>
  <c r="BP257" i="3"/>
  <c r="BT257" i="3"/>
  <c r="BO257" i="3"/>
  <c r="BS257" i="3"/>
  <c r="BR257" i="3"/>
  <c r="BN257" i="3"/>
  <c r="A255" i="3"/>
  <c r="BM255" i="3"/>
  <c r="BQ255" i="3"/>
  <c r="BU255" i="3"/>
  <c r="BL255" i="3"/>
  <c r="BP255" i="3"/>
  <c r="BT255" i="3"/>
  <c r="BO255" i="3"/>
  <c r="BS255" i="3"/>
  <c r="BR255" i="3"/>
  <c r="BN255" i="3"/>
  <c r="A253" i="3"/>
  <c r="BO253" i="3"/>
  <c r="BS253" i="3"/>
  <c r="BN253" i="3"/>
  <c r="BR253" i="3"/>
  <c r="BV253" i="3"/>
  <c r="BM253" i="3"/>
  <c r="BQ253" i="3"/>
  <c r="BU253" i="3"/>
  <c r="BT253" i="3"/>
  <c r="BP253" i="3"/>
  <c r="BL253" i="3"/>
  <c r="A251" i="3"/>
  <c r="BL251" i="3"/>
  <c r="BP251" i="3"/>
  <c r="BT251" i="3"/>
  <c r="BO251" i="3"/>
  <c r="BS251" i="3"/>
  <c r="BN251" i="3"/>
  <c r="BR251" i="3"/>
  <c r="BV251" i="3"/>
  <c r="BU251" i="3"/>
  <c r="BQ251" i="3"/>
  <c r="A249" i="3"/>
  <c r="BO249" i="3"/>
  <c r="BS249" i="3"/>
  <c r="BN249" i="3"/>
  <c r="BR249" i="3"/>
  <c r="BV249" i="3"/>
  <c r="BM249" i="3"/>
  <c r="BQ249" i="3"/>
  <c r="BU249" i="3"/>
  <c r="BT249" i="3"/>
  <c r="BP249" i="3"/>
  <c r="BL249" i="3"/>
  <c r="A247" i="3"/>
  <c r="BO247" i="3"/>
  <c r="BS247" i="3"/>
  <c r="BN247" i="3"/>
  <c r="BR247" i="3"/>
  <c r="BV247" i="3"/>
  <c r="BM247" i="3"/>
  <c r="BQ247" i="3"/>
  <c r="BU247" i="3"/>
  <c r="BT247" i="3"/>
  <c r="BP247" i="3"/>
  <c r="BL247" i="3"/>
  <c r="A245" i="3"/>
  <c r="BN245" i="3"/>
  <c r="BR245" i="3"/>
  <c r="BV245" i="3"/>
  <c r="BM245" i="3"/>
  <c r="BQ245" i="3"/>
  <c r="BU245" i="3"/>
  <c r="BL245" i="3"/>
  <c r="BP245" i="3"/>
  <c r="BT245" i="3"/>
  <c r="BO245" i="3"/>
  <c r="A243" i="3"/>
  <c r="BO243" i="3"/>
  <c r="BS243" i="3"/>
  <c r="BN243" i="3"/>
  <c r="BR243" i="3"/>
  <c r="BV243" i="3"/>
  <c r="BM243" i="3"/>
  <c r="BQ243" i="3"/>
  <c r="BU243" i="3"/>
  <c r="BP243" i="3"/>
  <c r="BL243" i="3"/>
  <c r="A241" i="3"/>
  <c r="BM241" i="3"/>
  <c r="BQ241" i="3"/>
  <c r="BU241" i="3"/>
  <c r="BL241" i="3"/>
  <c r="BP241" i="3"/>
  <c r="BT241" i="3"/>
  <c r="BO241" i="3"/>
  <c r="BS241" i="3"/>
  <c r="BV241" i="3"/>
  <c r="BR241" i="3"/>
  <c r="BN241" i="3"/>
  <c r="A239" i="3"/>
  <c r="BM239" i="3"/>
  <c r="BQ239" i="3"/>
  <c r="BU239" i="3"/>
  <c r="BL239" i="3"/>
  <c r="BP239" i="3"/>
  <c r="BT239" i="3"/>
  <c r="BO239" i="3"/>
  <c r="BS239" i="3"/>
  <c r="BV239" i="3"/>
  <c r="BR239" i="3"/>
  <c r="BN239" i="3"/>
  <c r="A237" i="3"/>
  <c r="BO237" i="3"/>
  <c r="BS237" i="3"/>
  <c r="BN237" i="3"/>
  <c r="BR237" i="3"/>
  <c r="BV237" i="3"/>
  <c r="BM237" i="3"/>
  <c r="BQ237" i="3"/>
  <c r="BU237" i="3"/>
  <c r="BT237" i="3"/>
  <c r="BP237" i="3"/>
  <c r="A235" i="3"/>
  <c r="BO235" i="3"/>
  <c r="BS235" i="3"/>
  <c r="BN235" i="3"/>
  <c r="BR235" i="3"/>
  <c r="BV235" i="3"/>
  <c r="BM235" i="3"/>
  <c r="BQ235" i="3"/>
  <c r="BU235" i="3"/>
  <c r="BT235" i="3"/>
  <c r="BP235" i="3"/>
  <c r="A233" i="3"/>
  <c r="BN233" i="3"/>
  <c r="BR233" i="3"/>
  <c r="BV233" i="3"/>
  <c r="BM233" i="3"/>
  <c r="BQ233" i="3"/>
  <c r="BU233" i="3"/>
  <c r="BL233" i="3"/>
  <c r="BP233" i="3"/>
  <c r="BT233" i="3"/>
  <c r="BS233" i="3"/>
  <c r="BO233" i="3"/>
  <c r="A231" i="3"/>
  <c r="BN231" i="3"/>
  <c r="BM231" i="3"/>
  <c r="BR231" i="3"/>
  <c r="BV231" i="3"/>
  <c r="BL231" i="3"/>
  <c r="BQ231" i="3"/>
  <c r="BU231" i="3"/>
  <c r="BP231" i="3"/>
  <c r="BT231" i="3"/>
  <c r="BO231" i="3"/>
  <c r="A229" i="3"/>
  <c r="BL229" i="3"/>
  <c r="BP229" i="3"/>
  <c r="BT229" i="3"/>
  <c r="BO229" i="3"/>
  <c r="BU229" i="3"/>
  <c r="BN229" i="3"/>
  <c r="BS229" i="3"/>
  <c r="BM229" i="3"/>
  <c r="BR229" i="3"/>
  <c r="BQ229" i="3"/>
  <c r="A227" i="3"/>
  <c r="BL227" i="3"/>
  <c r="BP227" i="3"/>
  <c r="BT227" i="3"/>
  <c r="BM227" i="3"/>
  <c r="BR227" i="3"/>
  <c r="BQ227" i="3"/>
  <c r="BV227" i="3"/>
  <c r="BO227" i="3"/>
  <c r="BU227" i="3"/>
  <c r="BS227" i="3"/>
  <c r="BN227" i="3"/>
  <c r="A225" i="3"/>
  <c r="BN225" i="3"/>
  <c r="BR225" i="3"/>
  <c r="BV225" i="3"/>
  <c r="BM225" i="3"/>
  <c r="BS225" i="3"/>
  <c r="BL225" i="3"/>
  <c r="BQ225" i="3"/>
  <c r="BP225" i="3"/>
  <c r="BU225" i="3"/>
  <c r="BT225" i="3"/>
  <c r="BO225" i="3"/>
  <c r="A223" i="3"/>
  <c r="BO223" i="3"/>
  <c r="BS223" i="3"/>
  <c r="BM223" i="3"/>
  <c r="BR223" i="3"/>
  <c r="BL223" i="3"/>
  <c r="BQ223" i="3"/>
  <c r="BV223" i="3"/>
  <c r="BP223" i="3"/>
  <c r="BU223" i="3"/>
  <c r="BT223" i="3"/>
  <c r="BN223" i="3"/>
  <c r="A221" i="3"/>
  <c r="BM221" i="3"/>
  <c r="BQ221" i="3"/>
  <c r="BU221" i="3"/>
  <c r="BN221" i="3"/>
  <c r="BS221" i="3"/>
  <c r="BL221" i="3"/>
  <c r="BR221" i="3"/>
  <c r="BP221" i="3"/>
  <c r="BV221" i="3"/>
  <c r="BT221" i="3"/>
  <c r="BO221" i="3"/>
  <c r="A219" i="3"/>
  <c r="BM219" i="3"/>
  <c r="BQ219" i="3"/>
  <c r="BU219" i="3"/>
  <c r="BP219" i="3"/>
  <c r="BV219" i="3"/>
  <c r="BO219" i="3"/>
  <c r="BT219" i="3"/>
  <c r="BN219" i="3"/>
  <c r="BS219" i="3"/>
  <c r="BR219" i="3"/>
  <c r="A217" i="3"/>
  <c r="BO217" i="3"/>
  <c r="BS217" i="3"/>
  <c r="BM217" i="3"/>
  <c r="BR217" i="3"/>
  <c r="BL217" i="3"/>
  <c r="BQ217" i="3"/>
  <c r="BV217" i="3"/>
  <c r="BP217" i="3"/>
  <c r="BU217" i="3"/>
  <c r="BN217" i="3"/>
  <c r="A215" i="3"/>
  <c r="BL215" i="3"/>
  <c r="BP215" i="3"/>
  <c r="BT215" i="3"/>
  <c r="BM215" i="3"/>
  <c r="BR215" i="3"/>
  <c r="BQ215" i="3"/>
  <c r="BV215" i="3"/>
  <c r="BO215" i="3"/>
  <c r="BU215" i="3"/>
  <c r="BS215" i="3"/>
  <c r="A213" i="3"/>
  <c r="BL213" i="3"/>
  <c r="BP213" i="3"/>
  <c r="BT213" i="3"/>
  <c r="BQ213" i="3"/>
  <c r="BV213" i="3"/>
  <c r="BO213" i="3"/>
  <c r="BU213" i="3"/>
  <c r="BN213" i="3"/>
  <c r="BS213" i="3"/>
  <c r="BR213" i="3"/>
  <c r="BM213" i="3"/>
  <c r="A211" i="3"/>
  <c r="BM211" i="3"/>
  <c r="BQ211" i="3"/>
  <c r="BU211" i="3"/>
  <c r="BO211" i="3"/>
  <c r="BT211" i="3"/>
  <c r="BN211" i="3"/>
  <c r="BS211" i="3"/>
  <c r="BL211" i="3"/>
  <c r="BR211" i="3"/>
  <c r="BP211" i="3"/>
  <c r="A209" i="3"/>
  <c r="BL209" i="3"/>
  <c r="BP209" i="3"/>
  <c r="BT209" i="3"/>
  <c r="BQ209" i="3"/>
  <c r="BV209" i="3"/>
  <c r="BO209" i="3"/>
  <c r="BU209" i="3"/>
  <c r="BN209" i="3"/>
  <c r="BS209" i="3"/>
  <c r="BR209" i="3"/>
  <c r="BM209" i="3"/>
  <c r="A207" i="3"/>
  <c r="BL207" i="3"/>
  <c r="BP207" i="3"/>
  <c r="BT207" i="3"/>
  <c r="BN207" i="3"/>
  <c r="BS207" i="3"/>
  <c r="BM207" i="3"/>
  <c r="BR207" i="3"/>
  <c r="BQ207" i="3"/>
  <c r="BV207" i="3"/>
  <c r="BU207" i="3"/>
  <c r="A205" i="3"/>
  <c r="BO205" i="3"/>
  <c r="BS205" i="3"/>
  <c r="BP205" i="3"/>
  <c r="BU205" i="3"/>
  <c r="BN205" i="3"/>
  <c r="BT205" i="3"/>
  <c r="BM205" i="3"/>
  <c r="BR205" i="3"/>
  <c r="BQ205" i="3"/>
  <c r="BL205" i="3"/>
  <c r="A203" i="3"/>
  <c r="BN203" i="3"/>
  <c r="BR203" i="3"/>
  <c r="BV203" i="3"/>
  <c r="BL203" i="3"/>
  <c r="BQ203" i="3"/>
  <c r="BP203" i="3"/>
  <c r="BU203" i="3"/>
  <c r="BO203" i="3"/>
  <c r="BT203" i="3"/>
  <c r="BS203" i="3"/>
  <c r="BM203" i="3"/>
  <c r="A201" i="3"/>
  <c r="BO201" i="3"/>
  <c r="BS201" i="3"/>
  <c r="BL201" i="3"/>
  <c r="BQ201" i="3"/>
  <c r="BV201" i="3"/>
  <c r="BP201" i="3"/>
  <c r="BU201" i="3"/>
  <c r="BN201" i="3"/>
  <c r="BT201" i="3"/>
  <c r="BR201" i="3"/>
  <c r="BM201" i="3"/>
  <c r="A199" i="3"/>
  <c r="BO199" i="3"/>
  <c r="BS199" i="3"/>
  <c r="BP199" i="3"/>
  <c r="BU199" i="3"/>
  <c r="BN199" i="3"/>
  <c r="BT199" i="3"/>
  <c r="BM199" i="3"/>
  <c r="BR199" i="3"/>
  <c r="BL199" i="3"/>
  <c r="BV199" i="3"/>
  <c r="A197" i="3"/>
  <c r="BL197" i="3"/>
  <c r="BP197" i="3"/>
  <c r="BT197" i="3"/>
  <c r="BO197" i="3"/>
  <c r="BU197" i="3"/>
  <c r="BN197" i="3"/>
  <c r="BS197" i="3"/>
  <c r="BM197" i="3"/>
  <c r="BR197" i="3"/>
  <c r="BV197" i="3"/>
  <c r="A195" i="3"/>
  <c r="BO195" i="3"/>
  <c r="BS195" i="3"/>
  <c r="BM195" i="3"/>
  <c r="BQ195" i="3"/>
  <c r="BU195" i="3"/>
  <c r="BL195" i="3"/>
  <c r="BT195" i="3"/>
  <c r="BR195" i="3"/>
  <c r="BP195" i="3"/>
  <c r="BV195" i="3"/>
  <c r="BN195" i="3"/>
  <c r="A193" i="3"/>
  <c r="BM193" i="3"/>
  <c r="BQ193" i="3"/>
  <c r="BU193" i="3"/>
  <c r="BO193" i="3"/>
  <c r="BS193" i="3"/>
  <c r="BL193" i="3"/>
  <c r="BT193" i="3"/>
  <c r="BR193" i="3"/>
  <c r="BP193" i="3"/>
  <c r="BV193" i="3"/>
  <c r="BN193" i="3"/>
  <c r="A191" i="3"/>
  <c r="BO191" i="3"/>
  <c r="BS191" i="3"/>
  <c r="BM191" i="3"/>
  <c r="BQ191" i="3"/>
  <c r="BU191" i="3"/>
  <c r="BR191" i="3"/>
  <c r="BP191" i="3"/>
  <c r="BN191" i="3"/>
  <c r="BV191" i="3"/>
  <c r="BL191" i="3"/>
  <c r="A189" i="3"/>
  <c r="BN189" i="3"/>
  <c r="BR189" i="3"/>
  <c r="BV189" i="3"/>
  <c r="BL189" i="3"/>
  <c r="BP189" i="3"/>
  <c r="BT189" i="3"/>
  <c r="BQ189" i="3"/>
  <c r="BO189" i="3"/>
  <c r="BM189" i="3"/>
  <c r="BU189" i="3"/>
  <c r="A187" i="3"/>
  <c r="BO187" i="3"/>
  <c r="BS187" i="3"/>
  <c r="BM187" i="3"/>
  <c r="BQ187" i="3"/>
  <c r="BU187" i="3"/>
  <c r="BL187" i="3"/>
  <c r="BT187" i="3"/>
  <c r="BR187" i="3"/>
  <c r="BP187" i="3"/>
  <c r="BV187" i="3"/>
  <c r="BN187" i="3"/>
  <c r="A185" i="3"/>
  <c r="BO185" i="3"/>
  <c r="BS185" i="3"/>
  <c r="BM185" i="3"/>
  <c r="BQ185" i="3"/>
  <c r="BU185" i="3"/>
  <c r="BN185" i="3"/>
  <c r="BV185" i="3"/>
  <c r="BL185" i="3"/>
  <c r="BT185" i="3"/>
  <c r="BR185" i="3"/>
  <c r="BP185" i="3"/>
  <c r="A183" i="3"/>
  <c r="BO183" i="3"/>
  <c r="BS183" i="3"/>
  <c r="BM183" i="3"/>
  <c r="BQ183" i="3"/>
  <c r="BU183" i="3"/>
  <c r="BP183" i="3"/>
  <c r="BN183" i="3"/>
  <c r="BV183" i="3"/>
  <c r="BL183" i="3"/>
  <c r="BT183" i="3"/>
  <c r="BR183" i="3"/>
  <c r="A181" i="3"/>
  <c r="BL181" i="3"/>
  <c r="BP181" i="3"/>
  <c r="BT181" i="3"/>
  <c r="BN181" i="3"/>
  <c r="BR181" i="3"/>
  <c r="BV181" i="3"/>
  <c r="BM181" i="3"/>
  <c r="BU181" i="3"/>
  <c r="BS181" i="3"/>
  <c r="BQ181" i="3"/>
  <c r="A179" i="3"/>
  <c r="BO179" i="3"/>
  <c r="BS179" i="3"/>
  <c r="BM179" i="3"/>
  <c r="BQ179" i="3"/>
  <c r="BU179" i="3"/>
  <c r="BN179" i="3"/>
  <c r="BV179" i="3"/>
  <c r="BL179" i="3"/>
  <c r="BT179" i="3"/>
  <c r="BR179" i="3"/>
  <c r="A177" i="3"/>
  <c r="BO177" i="3"/>
  <c r="BS177" i="3"/>
  <c r="BM177" i="3"/>
  <c r="BQ177" i="3"/>
  <c r="BU177" i="3"/>
  <c r="BR177" i="3"/>
  <c r="BP177" i="3"/>
  <c r="BN177" i="3"/>
  <c r="BV177" i="3"/>
  <c r="BT177" i="3"/>
  <c r="BL177" i="3"/>
  <c r="A175" i="3"/>
  <c r="BN175" i="3"/>
  <c r="BR175" i="3"/>
  <c r="BV175" i="3"/>
  <c r="BL175" i="3"/>
  <c r="BP175" i="3"/>
  <c r="BT175" i="3"/>
  <c r="BS175" i="3"/>
  <c r="BQ175" i="3"/>
  <c r="BO175" i="3"/>
  <c r="BU175" i="3"/>
  <c r="BM175" i="3"/>
  <c r="A173" i="3"/>
  <c r="BM173" i="3"/>
  <c r="BQ173" i="3"/>
  <c r="BU173" i="3"/>
  <c r="BO173" i="3"/>
  <c r="BS173" i="3"/>
  <c r="BR173" i="3"/>
  <c r="BP173" i="3"/>
  <c r="BN173" i="3"/>
  <c r="BV173" i="3"/>
  <c r="BT173" i="3"/>
  <c r="A171" i="3"/>
  <c r="BO171" i="3"/>
  <c r="BS171" i="3"/>
  <c r="BM171" i="3"/>
  <c r="BQ171" i="3"/>
  <c r="BU171" i="3"/>
  <c r="BR171" i="3"/>
  <c r="BP171" i="3"/>
  <c r="BN171" i="3"/>
  <c r="BV171" i="3"/>
  <c r="BT171" i="3"/>
  <c r="BL171" i="3"/>
  <c r="A169" i="3"/>
  <c r="BL169" i="3"/>
  <c r="BP169" i="3"/>
  <c r="BT169" i="3"/>
  <c r="BN169" i="3"/>
  <c r="BR169" i="3"/>
  <c r="BV169" i="3"/>
  <c r="BM169" i="3"/>
  <c r="BU169" i="3"/>
  <c r="BS169" i="3"/>
  <c r="BQ169" i="3"/>
  <c r="A167" i="3"/>
  <c r="BN167" i="3"/>
  <c r="BR167" i="3"/>
  <c r="BV167" i="3"/>
  <c r="BL167" i="3"/>
  <c r="BP167" i="3"/>
  <c r="BT167" i="3"/>
  <c r="BQ167" i="3"/>
  <c r="BO167" i="3"/>
  <c r="BM167" i="3"/>
  <c r="BU167" i="3"/>
  <c r="BS167" i="3"/>
  <c r="A165" i="3"/>
  <c r="BL165" i="3"/>
  <c r="BP165" i="3"/>
  <c r="BT165" i="3"/>
  <c r="BN165" i="3"/>
  <c r="BR165" i="3"/>
  <c r="BV165" i="3"/>
  <c r="BM165" i="3"/>
  <c r="BU165" i="3"/>
  <c r="BS165" i="3"/>
  <c r="BQ165" i="3"/>
  <c r="A163" i="3"/>
  <c r="BM163" i="3"/>
  <c r="BQ163" i="3"/>
  <c r="BU163" i="3"/>
  <c r="BL163" i="3"/>
  <c r="BP163" i="3"/>
  <c r="BT163" i="3"/>
  <c r="BO163" i="3"/>
  <c r="BS163" i="3"/>
  <c r="BR163" i="3"/>
  <c r="BN163" i="3"/>
  <c r="BV163" i="3"/>
  <c r="A161" i="3"/>
  <c r="BN161" i="3"/>
  <c r="BR161" i="3"/>
  <c r="BV161" i="3"/>
  <c r="BM161" i="3"/>
  <c r="BQ161" i="3"/>
  <c r="BU161" i="3"/>
  <c r="BL161" i="3"/>
  <c r="BP161" i="3"/>
  <c r="BT161" i="3"/>
  <c r="BS161" i="3"/>
  <c r="BO161" i="3"/>
  <c r="A159" i="3"/>
  <c r="BO159" i="3"/>
  <c r="BS159" i="3"/>
  <c r="BN159" i="3"/>
  <c r="BR159" i="3"/>
  <c r="BV159" i="3"/>
  <c r="BM159" i="3"/>
  <c r="BQ159" i="3"/>
  <c r="BU159" i="3"/>
  <c r="BT159" i="3"/>
  <c r="BP159" i="3"/>
  <c r="BL159" i="3"/>
  <c r="A157" i="3"/>
  <c r="BN157" i="3"/>
  <c r="BR157" i="3"/>
  <c r="BV157" i="3"/>
  <c r="BM157" i="3"/>
  <c r="BQ157" i="3"/>
  <c r="BU157" i="3"/>
  <c r="BL157" i="3"/>
  <c r="BP157" i="3"/>
  <c r="BT157" i="3"/>
  <c r="BO157" i="3"/>
  <c r="BS157" i="3"/>
  <c r="A155" i="3"/>
  <c r="BO155" i="3"/>
  <c r="BS155" i="3"/>
  <c r="BN155" i="3"/>
  <c r="BR155" i="3"/>
  <c r="BV155" i="3"/>
  <c r="BM155" i="3"/>
  <c r="BQ155" i="3"/>
  <c r="BU155" i="3"/>
  <c r="BL155" i="3"/>
  <c r="BT155" i="3"/>
  <c r="BP155" i="3"/>
  <c r="A153" i="3"/>
  <c r="BN153" i="3"/>
  <c r="BR153" i="3"/>
  <c r="BV153" i="3"/>
  <c r="BM153" i="3"/>
  <c r="BQ153" i="3"/>
  <c r="BU153" i="3"/>
  <c r="BL153" i="3"/>
  <c r="BP153" i="3"/>
  <c r="BT153" i="3"/>
  <c r="BS153" i="3"/>
  <c r="BO153" i="3"/>
  <c r="A151" i="3"/>
  <c r="BO151" i="3"/>
  <c r="BS151" i="3"/>
  <c r="BN151" i="3"/>
  <c r="BR151" i="3"/>
  <c r="BV151" i="3"/>
  <c r="BM151" i="3"/>
  <c r="BQ151" i="3"/>
  <c r="BU151" i="3"/>
  <c r="BT151" i="3"/>
  <c r="BP151" i="3"/>
  <c r="BL151" i="3"/>
  <c r="A149" i="3"/>
  <c r="BM149" i="3"/>
  <c r="BQ149" i="3"/>
  <c r="BU149" i="3"/>
  <c r="BL149" i="3"/>
  <c r="BP149" i="3"/>
  <c r="BT149" i="3"/>
  <c r="BO149" i="3"/>
  <c r="BS149" i="3"/>
  <c r="BR149" i="3"/>
  <c r="BN149" i="3"/>
  <c r="BV149" i="3"/>
  <c r="A147" i="3"/>
  <c r="BN147" i="3"/>
  <c r="BR147" i="3"/>
  <c r="BV147" i="3"/>
  <c r="BM147" i="3"/>
  <c r="BQ147" i="3"/>
  <c r="BU147" i="3"/>
  <c r="BL147" i="3"/>
  <c r="BP147" i="3"/>
  <c r="BT147" i="3"/>
  <c r="BS147" i="3"/>
  <c r="BO147" i="3"/>
  <c r="A145" i="3"/>
  <c r="BO145" i="3"/>
  <c r="BS145" i="3"/>
  <c r="BN145" i="3"/>
  <c r="BR145" i="3"/>
  <c r="BV145" i="3"/>
  <c r="BM145" i="3"/>
  <c r="BQ145" i="3"/>
  <c r="BU145" i="3"/>
  <c r="BP145" i="3"/>
  <c r="BL145" i="3"/>
  <c r="A143" i="3"/>
  <c r="BN143" i="3"/>
  <c r="BR143" i="3"/>
  <c r="BV143" i="3"/>
  <c r="BM143" i="3"/>
  <c r="BQ143" i="3"/>
  <c r="BU143" i="3"/>
  <c r="BL143" i="3"/>
  <c r="BP143" i="3"/>
  <c r="BT143" i="3"/>
  <c r="BS143" i="3"/>
  <c r="BO143" i="3"/>
  <c r="A141" i="3"/>
  <c r="BM141" i="3"/>
  <c r="BQ141" i="3"/>
  <c r="BU141" i="3"/>
  <c r="BL141" i="3"/>
  <c r="BP141" i="3"/>
  <c r="BT141" i="3"/>
  <c r="BO141" i="3"/>
  <c r="BS141" i="3"/>
  <c r="BR141" i="3"/>
  <c r="BN141" i="3"/>
  <c r="BV141" i="3"/>
  <c r="A139" i="3"/>
  <c r="BN139" i="3"/>
  <c r="BR139" i="3"/>
  <c r="BV139" i="3"/>
  <c r="BM139" i="3"/>
  <c r="BQ139" i="3"/>
  <c r="BU139" i="3"/>
  <c r="BL139" i="3"/>
  <c r="BP139" i="3"/>
  <c r="BT139" i="3"/>
  <c r="BS139" i="3"/>
  <c r="BO139" i="3"/>
  <c r="A137" i="3"/>
  <c r="BL137" i="3"/>
  <c r="BP137" i="3"/>
  <c r="BT137" i="3"/>
  <c r="BO137" i="3"/>
  <c r="BS137" i="3"/>
  <c r="BN137" i="3"/>
  <c r="BR137" i="3"/>
  <c r="BV137" i="3"/>
  <c r="BU137" i="3"/>
  <c r="BQ137" i="3"/>
  <c r="BM137" i="3"/>
  <c r="A135" i="3"/>
  <c r="BO135" i="3"/>
  <c r="BS135" i="3"/>
  <c r="BN135" i="3"/>
  <c r="BT135" i="3"/>
  <c r="BM135" i="3"/>
  <c r="BR135" i="3"/>
  <c r="BL135" i="3"/>
  <c r="BQ135" i="3"/>
  <c r="BV135" i="3"/>
  <c r="BU135" i="3"/>
  <c r="BP135" i="3"/>
  <c r="A133" i="3"/>
  <c r="BN133" i="3"/>
  <c r="BR133" i="3"/>
  <c r="BV133" i="3"/>
  <c r="BP133" i="3"/>
  <c r="BU133" i="3"/>
  <c r="BO133" i="3"/>
  <c r="BT133" i="3"/>
  <c r="BM133" i="3"/>
  <c r="BS133" i="3"/>
  <c r="BQ133" i="3"/>
  <c r="A131" i="3"/>
  <c r="BO131" i="3"/>
  <c r="BS131" i="3"/>
  <c r="BP131" i="3"/>
  <c r="BU131" i="3"/>
  <c r="BN131" i="3"/>
  <c r="BT131" i="3"/>
  <c r="BM131" i="3"/>
  <c r="BR131" i="3"/>
  <c r="BV131" i="3"/>
  <c r="BQ131" i="3"/>
  <c r="BL131" i="3"/>
  <c r="A129" i="3"/>
  <c r="BM129" i="3"/>
  <c r="BQ129" i="3"/>
  <c r="BU129" i="3"/>
  <c r="BP129" i="3"/>
  <c r="BV129" i="3"/>
  <c r="BO129" i="3"/>
  <c r="BT129" i="3"/>
  <c r="BN129" i="3"/>
  <c r="BS129" i="3"/>
  <c r="BR129" i="3"/>
  <c r="BL129" i="3"/>
  <c r="A127" i="3"/>
  <c r="BM127" i="3"/>
  <c r="BQ127" i="3"/>
  <c r="BU127" i="3"/>
  <c r="BN127" i="3"/>
  <c r="BS127" i="3"/>
  <c r="BL127" i="3"/>
  <c r="BR127" i="3"/>
  <c r="BP127" i="3"/>
  <c r="BV127" i="3"/>
  <c r="BT127" i="3"/>
  <c r="BO127" i="3"/>
  <c r="A125" i="3"/>
  <c r="BO125" i="3"/>
  <c r="BS125" i="3"/>
  <c r="BP125" i="3"/>
  <c r="BU125" i="3"/>
  <c r="BN125" i="3"/>
  <c r="BT125" i="3"/>
  <c r="BM125" i="3"/>
  <c r="BR125" i="3"/>
  <c r="BV125" i="3"/>
  <c r="BQ125" i="3"/>
  <c r="BL125" i="3"/>
  <c r="A123" i="3"/>
  <c r="BO123" i="3"/>
  <c r="BS123" i="3"/>
  <c r="BN123" i="3"/>
  <c r="BT123" i="3"/>
  <c r="BM123" i="3"/>
  <c r="BR123" i="3"/>
  <c r="BL123" i="3"/>
  <c r="BQ123" i="3"/>
  <c r="BV123" i="3"/>
  <c r="BP123" i="3"/>
  <c r="BU123" i="3"/>
  <c r="A121" i="3"/>
  <c r="BM121" i="3"/>
  <c r="BQ121" i="3"/>
  <c r="BU121" i="3"/>
  <c r="BO121" i="3"/>
  <c r="BT121" i="3"/>
  <c r="BN121" i="3"/>
  <c r="BS121" i="3"/>
  <c r="BL121" i="3"/>
  <c r="BR121" i="3"/>
  <c r="BP121" i="3"/>
  <c r="BV121" i="3"/>
  <c r="A119" i="3"/>
  <c r="BO119" i="3"/>
  <c r="BS119" i="3"/>
  <c r="BM119" i="3"/>
  <c r="BQ119" i="3"/>
  <c r="BU119" i="3"/>
  <c r="BN119" i="3"/>
  <c r="BV119" i="3"/>
  <c r="BL119" i="3"/>
  <c r="BT119" i="3"/>
  <c r="BR119" i="3"/>
  <c r="BP119" i="3"/>
  <c r="A117" i="3"/>
  <c r="BL117" i="3"/>
  <c r="BP117" i="3"/>
  <c r="BT117" i="3"/>
  <c r="BN117" i="3"/>
  <c r="BR117" i="3"/>
  <c r="BV117" i="3"/>
  <c r="BQ117" i="3"/>
  <c r="BO117" i="3"/>
  <c r="BM117" i="3"/>
  <c r="BU117" i="3"/>
  <c r="BS117" i="3"/>
  <c r="A115" i="3"/>
  <c r="BO115" i="3"/>
  <c r="BS115" i="3"/>
  <c r="BM115" i="3"/>
  <c r="BQ115" i="3"/>
  <c r="BU115" i="3"/>
  <c r="BP115" i="3"/>
  <c r="BN115" i="3"/>
  <c r="BV115" i="3"/>
  <c r="BL115" i="3"/>
  <c r="BT115" i="3"/>
  <c r="BR115" i="3"/>
  <c r="A113" i="3"/>
  <c r="BL113" i="3"/>
  <c r="BP113" i="3"/>
  <c r="BT113" i="3"/>
  <c r="BN113" i="3"/>
  <c r="BR113" i="3"/>
  <c r="BV113" i="3"/>
  <c r="BS113" i="3"/>
  <c r="BQ113" i="3"/>
  <c r="BO113" i="3"/>
  <c r="BM113" i="3"/>
  <c r="BU113" i="3"/>
  <c r="A111" i="3"/>
  <c r="BO111" i="3"/>
  <c r="BS111" i="3"/>
  <c r="BM111" i="3"/>
  <c r="BQ111" i="3"/>
  <c r="BU111" i="3"/>
  <c r="BR111" i="3"/>
  <c r="BP111" i="3"/>
  <c r="BN111" i="3"/>
  <c r="BV111" i="3"/>
  <c r="BT111" i="3"/>
  <c r="BL111" i="3"/>
  <c r="A109" i="3"/>
  <c r="BN109" i="3"/>
  <c r="BR109" i="3"/>
  <c r="BV109" i="3"/>
  <c r="BL109" i="3"/>
  <c r="BP109" i="3"/>
  <c r="BT109" i="3"/>
  <c r="BS109" i="3"/>
  <c r="BQ109" i="3"/>
  <c r="BO109" i="3"/>
  <c r="BU109" i="3"/>
  <c r="BM109" i="3"/>
  <c r="A107" i="3"/>
  <c r="BN107" i="3"/>
  <c r="BR107" i="3"/>
  <c r="BV107" i="3"/>
  <c r="BL107" i="3"/>
  <c r="BP107" i="3"/>
  <c r="BT107" i="3"/>
  <c r="BM107" i="3"/>
  <c r="BU107" i="3"/>
  <c r="BS107" i="3"/>
  <c r="BQ107" i="3"/>
  <c r="BO107" i="3"/>
  <c r="A105" i="3"/>
  <c r="BN105" i="3"/>
  <c r="BR105" i="3"/>
  <c r="BV105" i="3"/>
  <c r="BL105" i="3"/>
  <c r="BP105" i="3"/>
  <c r="BT105" i="3"/>
  <c r="BO105" i="3"/>
  <c r="BM105" i="3"/>
  <c r="BU105" i="3"/>
  <c r="BS105" i="3"/>
  <c r="BQ105" i="3"/>
  <c r="A103" i="3"/>
  <c r="BN103" i="3"/>
  <c r="BR103" i="3"/>
  <c r="BV103" i="3"/>
  <c r="BL103" i="3"/>
  <c r="BP103" i="3"/>
  <c r="BT103" i="3"/>
  <c r="BO103" i="3"/>
  <c r="BM103" i="3"/>
  <c r="BU103" i="3"/>
  <c r="BS103" i="3"/>
  <c r="BQ103" i="3"/>
  <c r="A101" i="3"/>
  <c r="BN101" i="3"/>
  <c r="BR101" i="3"/>
  <c r="BV101" i="3"/>
  <c r="BL101" i="3"/>
  <c r="BP101" i="3"/>
  <c r="BT101" i="3"/>
  <c r="BQ101" i="3"/>
  <c r="BO101" i="3"/>
  <c r="BM101" i="3"/>
  <c r="BU101" i="3"/>
  <c r="BS101" i="3"/>
  <c r="A99" i="3"/>
  <c r="BL99" i="3"/>
  <c r="BP99" i="3"/>
  <c r="BT99" i="3"/>
  <c r="BN99" i="3"/>
  <c r="BR99" i="3"/>
  <c r="BV99" i="3"/>
  <c r="BM99" i="3"/>
  <c r="BU99" i="3"/>
  <c r="BS99" i="3"/>
  <c r="BQ99" i="3"/>
  <c r="BO99" i="3"/>
  <c r="A97" i="3"/>
  <c r="BM97" i="3"/>
  <c r="BQ97" i="3"/>
  <c r="BU97" i="3"/>
  <c r="BL97" i="3"/>
  <c r="BO97" i="3"/>
  <c r="BS97" i="3"/>
  <c r="BR97" i="3"/>
  <c r="BP97" i="3"/>
  <c r="BN97" i="3"/>
  <c r="BV97" i="3"/>
  <c r="A95" i="3"/>
  <c r="BO95" i="3"/>
  <c r="BS95" i="3"/>
  <c r="BN95" i="3"/>
  <c r="BR95" i="3"/>
  <c r="BV95" i="3"/>
  <c r="BM95" i="3"/>
  <c r="BQ95" i="3"/>
  <c r="BU95" i="3"/>
  <c r="BL95" i="3"/>
  <c r="BT95" i="3"/>
  <c r="BP95" i="3"/>
  <c r="A93" i="3"/>
  <c r="BO93" i="3"/>
  <c r="BS93" i="3"/>
  <c r="BN93" i="3"/>
  <c r="BR93" i="3"/>
  <c r="BV93" i="3"/>
  <c r="BM93" i="3"/>
  <c r="BQ93" i="3"/>
  <c r="BU93" i="3"/>
  <c r="BL93" i="3"/>
  <c r="BT93" i="3"/>
  <c r="BP93" i="3"/>
  <c r="A91" i="3"/>
  <c r="BO91" i="3"/>
  <c r="BS91" i="3"/>
  <c r="BN91" i="3"/>
  <c r="BR91" i="3"/>
  <c r="BV91" i="3"/>
  <c r="BM91" i="3"/>
  <c r="BQ91" i="3"/>
  <c r="BU91" i="3"/>
  <c r="BT91" i="3"/>
  <c r="BP91" i="3"/>
  <c r="BL91" i="3"/>
  <c r="A89" i="3"/>
  <c r="BM89" i="3"/>
  <c r="BQ89" i="3"/>
  <c r="BU89" i="3"/>
  <c r="BL89" i="3"/>
  <c r="BP89" i="3"/>
  <c r="BO89" i="3"/>
  <c r="BR89" i="3"/>
  <c r="BN89" i="3"/>
  <c r="BV89" i="3"/>
  <c r="A87" i="3"/>
  <c r="BM87" i="3"/>
  <c r="BQ87" i="3"/>
  <c r="BU87" i="3"/>
  <c r="BL87" i="3"/>
  <c r="BP87" i="3"/>
  <c r="BO87" i="3"/>
  <c r="BR87" i="3"/>
  <c r="BN87" i="3"/>
  <c r="BV87" i="3"/>
  <c r="A85" i="3"/>
  <c r="BN85" i="3"/>
  <c r="BR85" i="3"/>
  <c r="BV85" i="3"/>
  <c r="BM85" i="3"/>
  <c r="BQ85" i="3"/>
  <c r="BU85" i="3"/>
  <c r="BL85" i="3"/>
  <c r="BP85" i="3"/>
  <c r="BO85" i="3"/>
  <c r="A83" i="3"/>
  <c r="BO83" i="3"/>
  <c r="BN83" i="3"/>
  <c r="BR83" i="3"/>
  <c r="BV83" i="3"/>
  <c r="BM83" i="3"/>
  <c r="BQ83" i="3"/>
  <c r="BU83" i="3"/>
  <c r="BP83" i="3"/>
  <c r="BL83" i="3"/>
  <c r="A81" i="3"/>
  <c r="BO81" i="3"/>
  <c r="BN81" i="3"/>
  <c r="BR81" i="3"/>
  <c r="BV81" i="3"/>
  <c r="BM81" i="3"/>
  <c r="BQ81" i="3"/>
  <c r="BU81" i="3"/>
  <c r="BP81" i="3"/>
  <c r="BL81" i="3"/>
  <c r="A79" i="3"/>
  <c r="BM79" i="3"/>
  <c r="BQ79" i="3"/>
  <c r="BU79" i="3"/>
  <c r="BL79" i="3"/>
  <c r="BP79" i="3"/>
  <c r="BT79" i="3"/>
  <c r="BO79" i="3"/>
  <c r="BS79" i="3"/>
  <c r="BN79" i="3"/>
  <c r="BV79" i="3"/>
  <c r="BR79" i="3"/>
  <c r="A77" i="3"/>
  <c r="BN77" i="3"/>
  <c r="BR77" i="3"/>
  <c r="BV77" i="3"/>
  <c r="BM77" i="3"/>
  <c r="BQ77" i="3"/>
  <c r="BU77" i="3"/>
  <c r="BL77" i="3"/>
  <c r="BP77" i="3"/>
  <c r="BO77" i="3"/>
  <c r="A75" i="3"/>
  <c r="BL75" i="3"/>
  <c r="BP75" i="3"/>
  <c r="BO75" i="3"/>
  <c r="BN75" i="3"/>
  <c r="BR75" i="3"/>
  <c r="BV75" i="3"/>
  <c r="BU75" i="3"/>
  <c r="BQ75" i="3"/>
  <c r="BM75" i="3"/>
  <c r="A73" i="3"/>
  <c r="BN73" i="3"/>
  <c r="BR73" i="3"/>
  <c r="BV73" i="3"/>
  <c r="BM73" i="3"/>
  <c r="BQ73" i="3"/>
  <c r="BU73" i="3"/>
  <c r="BL73" i="3"/>
  <c r="BP73" i="3"/>
  <c r="BO73" i="3"/>
  <c r="A71" i="3"/>
  <c r="BN71" i="3"/>
  <c r="BR71" i="3"/>
  <c r="BV71" i="3"/>
  <c r="BM71" i="3"/>
  <c r="BQ71" i="3"/>
  <c r="BU71" i="3"/>
  <c r="BL71" i="3"/>
  <c r="BP71" i="3"/>
  <c r="BO71" i="3"/>
  <c r="A69" i="3"/>
  <c r="BL69" i="3"/>
  <c r="BP69" i="3"/>
  <c r="BT69" i="3"/>
  <c r="BO69" i="3"/>
  <c r="BS69" i="3"/>
  <c r="BN69" i="3"/>
  <c r="BR69" i="3"/>
  <c r="BV69" i="3"/>
  <c r="BU69" i="3"/>
  <c r="BQ69" i="3"/>
  <c r="BM69" i="3"/>
  <c r="A67" i="3"/>
  <c r="BM67" i="3"/>
  <c r="BQ67" i="3"/>
  <c r="BU67" i="3"/>
  <c r="BL67" i="3"/>
  <c r="BP67" i="3"/>
  <c r="BT67" i="3"/>
  <c r="BO67" i="3"/>
  <c r="BS67" i="3"/>
  <c r="BV67" i="3"/>
  <c r="BR67" i="3"/>
  <c r="BN67" i="3"/>
  <c r="A65" i="3"/>
  <c r="BM65" i="3"/>
  <c r="BQ65" i="3"/>
  <c r="BU65" i="3"/>
  <c r="BL65" i="3"/>
  <c r="BP65" i="3"/>
  <c r="BO65" i="3"/>
  <c r="BV65" i="3"/>
  <c r="BR65" i="3"/>
  <c r="BN65" i="3"/>
  <c r="A63" i="3"/>
  <c r="BO63" i="3"/>
  <c r="BN63" i="3"/>
  <c r="BR63" i="3"/>
  <c r="BV63" i="3"/>
  <c r="BM63" i="3"/>
  <c r="BQ63" i="3"/>
  <c r="BU63" i="3"/>
  <c r="BL63" i="3"/>
  <c r="BP63" i="3"/>
  <c r="A61" i="3"/>
  <c r="BL61" i="3"/>
  <c r="BP61" i="3"/>
  <c r="BO61" i="3"/>
  <c r="BN61" i="3"/>
  <c r="BR61" i="3"/>
  <c r="BV61" i="3"/>
  <c r="BQ61" i="3"/>
  <c r="BM61" i="3"/>
  <c r="BU61" i="3"/>
  <c r="A59" i="3"/>
  <c r="BN59" i="3"/>
  <c r="BR59" i="3"/>
  <c r="BV59" i="3"/>
  <c r="BM59" i="3"/>
  <c r="BQ59" i="3"/>
  <c r="BU59" i="3"/>
  <c r="BL59" i="3"/>
  <c r="BP59" i="3"/>
  <c r="BO59" i="3"/>
  <c r="A57" i="3"/>
  <c r="BL57" i="3"/>
  <c r="BP57" i="3"/>
  <c r="BT57" i="3"/>
  <c r="BO57" i="3"/>
  <c r="BS57" i="3"/>
  <c r="BN57" i="3"/>
  <c r="BR57" i="3"/>
  <c r="BV57" i="3"/>
  <c r="BU57" i="3"/>
  <c r="BQ57" i="3"/>
  <c r="BM57" i="3"/>
  <c r="A55" i="3"/>
  <c r="BL55" i="3"/>
  <c r="BP55" i="3"/>
  <c r="BO55" i="3"/>
  <c r="BN55" i="3"/>
  <c r="BR55" i="3"/>
  <c r="BV55" i="3"/>
  <c r="BU55" i="3"/>
  <c r="BQ55" i="3"/>
  <c r="BM55" i="3"/>
  <c r="A53" i="3"/>
  <c r="BN53" i="3"/>
  <c r="BR53" i="3"/>
  <c r="BV53" i="3"/>
  <c r="BM53" i="3"/>
  <c r="BQ53" i="3"/>
  <c r="BU53" i="3"/>
  <c r="BL53" i="3"/>
  <c r="BP53" i="3"/>
  <c r="BO53" i="3"/>
  <c r="A51" i="3"/>
  <c r="BO51" i="3"/>
  <c r="BN51" i="3"/>
  <c r="BR51" i="3"/>
  <c r="BV51" i="3"/>
  <c r="BM51" i="3"/>
  <c r="BQ51" i="3"/>
  <c r="BU51" i="3"/>
  <c r="BL51" i="3"/>
  <c r="BP51" i="3"/>
  <c r="A49" i="3"/>
  <c r="BO49" i="3"/>
  <c r="BN49" i="3"/>
  <c r="BR49" i="3"/>
  <c r="BV49" i="3"/>
  <c r="BM49" i="3"/>
  <c r="BQ49" i="3"/>
  <c r="BU49" i="3"/>
  <c r="BL49" i="3"/>
  <c r="BP49" i="3"/>
  <c r="A47" i="3"/>
  <c r="BN47" i="3"/>
  <c r="BR47" i="3"/>
  <c r="BV47" i="3"/>
  <c r="BM47" i="3"/>
  <c r="BQ47" i="3"/>
  <c r="BU47" i="3"/>
  <c r="BL47" i="3"/>
  <c r="BP47" i="3"/>
  <c r="BT47" i="3"/>
  <c r="BS47" i="3"/>
  <c r="BO47" i="3"/>
  <c r="A45" i="3"/>
  <c r="BM45" i="3"/>
  <c r="BQ45" i="3"/>
  <c r="BU45" i="3"/>
  <c r="BL45" i="3"/>
  <c r="BP45" i="3"/>
  <c r="BT45" i="3"/>
  <c r="BO45" i="3"/>
  <c r="BS45" i="3"/>
  <c r="BR45" i="3"/>
  <c r="BN45" i="3"/>
  <c r="BU497" i="3"/>
  <c r="BQ497" i="3"/>
  <c r="BM497" i="3"/>
  <c r="BS496" i="3"/>
  <c r="BO496" i="3"/>
  <c r="BV495" i="3"/>
  <c r="BR495" i="3"/>
  <c r="BN495" i="3"/>
  <c r="BU494" i="3"/>
  <c r="BQ494" i="3"/>
  <c r="BM494" i="3"/>
  <c r="BV493" i="3"/>
  <c r="BR493" i="3"/>
  <c r="BN493" i="3"/>
  <c r="BS492" i="3"/>
  <c r="BO492" i="3"/>
  <c r="BV491" i="3"/>
  <c r="BR491" i="3"/>
  <c r="BN491" i="3"/>
  <c r="BT490" i="3"/>
  <c r="BP490" i="3"/>
  <c r="BL490" i="3"/>
  <c r="BS489" i="3"/>
  <c r="BO489" i="3"/>
  <c r="BU488" i="3"/>
  <c r="BQ488" i="3"/>
  <c r="BM488" i="3"/>
  <c r="BT487" i="3"/>
  <c r="BP487" i="3"/>
  <c r="BL487" i="3"/>
  <c r="BS486" i="3"/>
  <c r="BO486" i="3"/>
  <c r="BT485" i="3"/>
  <c r="BP485" i="3"/>
  <c r="BL485" i="3"/>
  <c r="BU484" i="3"/>
  <c r="BQ484" i="3"/>
  <c r="BM484" i="3"/>
  <c r="BT483" i="3"/>
  <c r="BP483" i="3"/>
  <c r="BL483" i="3"/>
  <c r="BV482" i="3"/>
  <c r="BR482" i="3"/>
  <c r="BN482" i="3"/>
  <c r="BU481" i="3"/>
  <c r="BQ481" i="3"/>
  <c r="BM481" i="3"/>
  <c r="BS480" i="3"/>
  <c r="BO480" i="3"/>
  <c r="BV479" i="3"/>
  <c r="BR479" i="3"/>
  <c r="BN479" i="3"/>
  <c r="BU478" i="3"/>
  <c r="BQ478" i="3"/>
  <c r="BM478" i="3"/>
  <c r="BV477" i="3"/>
  <c r="BR477" i="3"/>
  <c r="BN477" i="3"/>
  <c r="BS476" i="3"/>
  <c r="BO476" i="3"/>
  <c r="BV475" i="3"/>
  <c r="BR475" i="3"/>
  <c r="BN475" i="3"/>
  <c r="BT474" i="3"/>
  <c r="BP474" i="3"/>
  <c r="BL474" i="3"/>
  <c r="BS473" i="3"/>
  <c r="BO473" i="3"/>
  <c r="BU472" i="3"/>
  <c r="BQ472" i="3"/>
  <c r="BM472" i="3"/>
  <c r="BT471" i="3"/>
  <c r="BP471" i="3"/>
  <c r="BL471" i="3"/>
  <c r="BS470" i="3"/>
  <c r="BO470" i="3"/>
  <c r="BT469" i="3"/>
  <c r="BP469" i="3"/>
  <c r="BL469" i="3"/>
  <c r="BU468" i="3"/>
  <c r="BQ468" i="3"/>
  <c r="BM468" i="3"/>
  <c r="BT467" i="3"/>
  <c r="BP467" i="3"/>
  <c r="BL467" i="3"/>
  <c r="BV466" i="3"/>
  <c r="BR466" i="3"/>
  <c r="BN466" i="3"/>
  <c r="BU465" i="3"/>
  <c r="BQ465" i="3"/>
  <c r="BM465" i="3"/>
  <c r="BS464" i="3"/>
  <c r="BO464" i="3"/>
  <c r="BV463" i="3"/>
  <c r="BR463" i="3"/>
  <c r="BN463" i="3"/>
  <c r="BU462" i="3"/>
  <c r="BQ462" i="3"/>
  <c r="BM462" i="3"/>
  <c r="BV461" i="3"/>
  <c r="BR461" i="3"/>
  <c r="BN461" i="3"/>
  <c r="BS460" i="3"/>
  <c r="BO460" i="3"/>
  <c r="BV459" i="3"/>
  <c r="BR459" i="3"/>
  <c r="BN459" i="3"/>
  <c r="BT458" i="3"/>
  <c r="BP458" i="3"/>
  <c r="BL458" i="3"/>
  <c r="BS457" i="3"/>
  <c r="BO457" i="3"/>
  <c r="BU456" i="3"/>
  <c r="BQ456" i="3"/>
  <c r="BM456" i="3"/>
  <c r="BT455" i="3"/>
  <c r="BP455" i="3"/>
  <c r="BL455" i="3"/>
  <c r="BS454" i="3"/>
  <c r="BO454" i="3"/>
  <c r="BT453" i="3"/>
  <c r="BP453" i="3"/>
  <c r="BL453" i="3"/>
  <c r="BU452" i="3"/>
  <c r="BQ452" i="3"/>
  <c r="BM452" i="3"/>
  <c r="BT451" i="3"/>
  <c r="BP451" i="3"/>
  <c r="BL451" i="3"/>
  <c r="BV450" i="3"/>
  <c r="BR450" i="3"/>
  <c r="BN450" i="3"/>
  <c r="BU449" i="3"/>
  <c r="BQ449" i="3"/>
  <c r="BM449" i="3"/>
  <c r="BS448" i="3"/>
  <c r="BO448" i="3"/>
  <c r="BV447" i="3"/>
  <c r="BR447" i="3"/>
  <c r="BN447" i="3"/>
  <c r="BU446" i="3"/>
  <c r="BQ446" i="3"/>
  <c r="BM446" i="3"/>
  <c r="BV445" i="3"/>
  <c r="BR445" i="3"/>
  <c r="BN445" i="3"/>
  <c r="BS444" i="3"/>
  <c r="BO444" i="3"/>
  <c r="BV443" i="3"/>
  <c r="BR443" i="3"/>
  <c r="BN443" i="3"/>
  <c r="BT442" i="3"/>
  <c r="BP442" i="3"/>
  <c r="BL442" i="3"/>
  <c r="BS441" i="3"/>
  <c r="BO441" i="3"/>
  <c r="BU440" i="3"/>
  <c r="BQ440" i="3"/>
  <c r="BM440" i="3"/>
  <c r="BT439" i="3"/>
  <c r="BP439" i="3"/>
  <c r="BS438" i="3"/>
  <c r="BN438" i="3"/>
  <c r="BU437" i="3"/>
  <c r="BP437" i="3"/>
  <c r="BT436" i="3"/>
  <c r="BN436" i="3"/>
  <c r="BT435" i="3"/>
  <c r="BO435" i="3"/>
  <c r="BS434" i="3"/>
  <c r="BN434" i="3"/>
  <c r="BT433" i="3"/>
  <c r="BN433" i="3"/>
  <c r="BV432" i="3"/>
  <c r="BQ432" i="3"/>
  <c r="BL432" i="3"/>
  <c r="BU431" i="3"/>
  <c r="BO431" i="3"/>
  <c r="BU430" i="3"/>
  <c r="BP430" i="3"/>
  <c r="BS429" i="3"/>
  <c r="BN429" i="3"/>
  <c r="BQ428" i="3"/>
  <c r="BL428" i="3"/>
  <c r="BV427" i="3"/>
  <c r="BQ427" i="3"/>
  <c r="BS426" i="3"/>
  <c r="BN426" i="3"/>
  <c r="BU425" i="3"/>
  <c r="BP425" i="3"/>
  <c r="BU424" i="3"/>
  <c r="BO424" i="3"/>
  <c r="BU423" i="3"/>
  <c r="BP423" i="3"/>
  <c r="BS422" i="3"/>
  <c r="BN422" i="3"/>
  <c r="BQ421" i="3"/>
  <c r="BL421" i="3"/>
  <c r="BS420" i="3"/>
  <c r="BM420" i="3"/>
  <c r="BR419" i="3"/>
  <c r="BM419" i="3"/>
  <c r="BT418" i="3"/>
  <c r="BO418" i="3"/>
  <c r="BQ417" i="3"/>
  <c r="BL417" i="3"/>
  <c r="BU416" i="3"/>
  <c r="BP416" i="3"/>
  <c r="BT415" i="3"/>
  <c r="BO415" i="3"/>
  <c r="BQ414" i="3"/>
  <c r="BL414" i="3"/>
  <c r="BU413" i="3"/>
  <c r="BP413" i="3"/>
  <c r="BU412" i="3"/>
  <c r="BP412" i="3"/>
  <c r="BQ411" i="3"/>
  <c r="BL411" i="3"/>
  <c r="BU410" i="3"/>
  <c r="BP410" i="3"/>
  <c r="BS409" i="3"/>
  <c r="BN409" i="3"/>
  <c r="BT408" i="3"/>
  <c r="BN408" i="3"/>
  <c r="BV407" i="3"/>
  <c r="BQ407" i="3"/>
  <c r="BL407" i="3"/>
  <c r="BU406" i="3"/>
  <c r="BO406" i="3"/>
  <c r="BS405" i="3"/>
  <c r="BM405" i="3"/>
  <c r="BR404" i="3"/>
  <c r="BM404" i="3"/>
  <c r="BS403" i="3"/>
  <c r="BN403" i="3"/>
  <c r="BV402" i="3"/>
  <c r="BP402" i="3"/>
  <c r="BS401" i="3"/>
  <c r="BM401" i="3"/>
  <c r="BS400" i="3"/>
  <c r="BN400" i="3"/>
  <c r="BT399" i="3"/>
  <c r="BO399" i="3"/>
  <c r="BQ398" i="3"/>
  <c r="BL398" i="3"/>
  <c r="BV397" i="3"/>
  <c r="BQ397" i="3"/>
  <c r="BT396" i="3"/>
  <c r="BO396" i="3"/>
  <c r="BU395" i="3"/>
  <c r="BP395" i="3"/>
  <c r="BT394" i="3"/>
  <c r="BN394" i="3"/>
  <c r="BR393" i="3"/>
  <c r="BM393" i="3"/>
  <c r="BR392" i="3"/>
  <c r="BM392" i="3"/>
  <c r="BV391" i="3"/>
  <c r="BQ391" i="3"/>
  <c r="BS390" i="3"/>
  <c r="BN390" i="3"/>
  <c r="BU389" i="3"/>
  <c r="BP389" i="3"/>
  <c r="BU388" i="3"/>
  <c r="BO388" i="3"/>
  <c r="BV387" i="3"/>
  <c r="BQ387" i="3"/>
  <c r="BL386" i="3"/>
  <c r="BQ385" i="3"/>
  <c r="BL384" i="3"/>
  <c r="BL383" i="3"/>
  <c r="BQ382" i="3"/>
  <c r="BV381" i="3"/>
  <c r="BL380" i="3"/>
  <c r="BV379" i="3"/>
  <c r="BV378" i="3"/>
  <c r="BL377" i="3"/>
  <c r="BR375" i="3"/>
  <c r="BS374" i="3"/>
  <c r="BT373" i="3"/>
  <c r="BO372" i="3"/>
  <c r="BU371" i="3"/>
  <c r="BP370" i="3"/>
  <c r="BU368" i="3"/>
  <c r="BP367" i="3"/>
  <c r="BU366" i="3"/>
  <c r="BU364" i="3"/>
  <c r="BV362" i="3"/>
  <c r="BL361" i="3"/>
  <c r="BS359" i="3"/>
  <c r="BO357" i="3"/>
  <c r="BP355" i="3"/>
  <c r="BP354" i="3"/>
  <c r="BU352" i="3"/>
  <c r="BP351" i="3"/>
  <c r="BU350" i="3"/>
  <c r="BP348" i="3"/>
  <c r="BP345" i="3"/>
  <c r="BV343" i="3"/>
  <c r="BR340" i="3"/>
  <c r="BS338" i="3"/>
  <c r="BT336" i="3"/>
  <c r="BO335" i="3"/>
  <c r="BP334" i="3"/>
  <c r="BU333" i="3"/>
  <c r="BP332" i="3"/>
  <c r="BU330" i="3"/>
  <c r="BV328" i="3"/>
  <c r="BV327" i="3"/>
  <c r="BL326" i="3"/>
  <c r="BV325" i="3"/>
  <c r="BQ324" i="3"/>
  <c r="BS322" i="3"/>
  <c r="BT320" i="3"/>
  <c r="BO319" i="3"/>
  <c r="BP318" i="3"/>
  <c r="BU317" i="3"/>
  <c r="BQ315" i="3"/>
  <c r="BQ314" i="3"/>
  <c r="BQ313" i="3"/>
  <c r="BL312" i="3"/>
  <c r="BV311" i="3"/>
  <c r="BM309" i="3"/>
  <c r="BR307" i="3"/>
  <c r="BR306" i="3"/>
  <c r="BO304" i="3"/>
  <c r="BN299" i="3"/>
  <c r="BL298" i="3"/>
  <c r="BV297" i="3"/>
  <c r="BV295" i="3"/>
  <c r="BM292" i="3"/>
  <c r="BU291" i="3"/>
  <c r="BP289" i="3"/>
  <c r="BV286" i="3"/>
  <c r="BV284" i="3"/>
  <c r="BL283" i="3"/>
  <c r="BT281" i="3"/>
  <c r="BQ278" i="3"/>
  <c r="BN277" i="3"/>
  <c r="BR274" i="3"/>
  <c r="BP272" i="3"/>
  <c r="BU271" i="3"/>
  <c r="BQ270" i="3"/>
  <c r="BN269" i="3"/>
  <c r="BR268" i="3"/>
  <c r="BO265" i="3"/>
  <c r="BT264" i="3"/>
  <c r="BR246" i="3"/>
  <c r="BN244" i="3"/>
  <c r="BT243" i="3"/>
  <c r="BQ236" i="3"/>
  <c r="BS228" i="3"/>
  <c r="BO207" i="3"/>
  <c r="BS206" i="3"/>
  <c r="BL204" i="3"/>
  <c r="BQ199" i="3"/>
  <c r="BS184" i="3"/>
  <c r="BM174" i="3"/>
  <c r="BO165" i="3"/>
  <c r="BO156" i="3"/>
  <c r="BO130" i="3"/>
  <c r="BV497" i="3"/>
  <c r="BR497" i="3"/>
  <c r="BN497" i="3"/>
  <c r="BT496" i="3"/>
  <c r="BP496" i="3"/>
  <c r="BL496" i="3"/>
  <c r="BS495" i="3"/>
  <c r="BO495" i="3"/>
  <c r="BV494" i="3"/>
  <c r="BR494" i="3"/>
  <c r="BN494" i="3"/>
  <c r="BS493" i="3"/>
  <c r="BO493" i="3"/>
  <c r="BT492" i="3"/>
  <c r="BP492" i="3"/>
  <c r="BL492" i="3"/>
  <c r="BS491" i="3"/>
  <c r="BO491" i="3"/>
  <c r="BU490" i="3"/>
  <c r="BQ490" i="3"/>
  <c r="BM490" i="3"/>
  <c r="BT489" i="3"/>
  <c r="BP489" i="3"/>
  <c r="BL489" i="3"/>
  <c r="BV488" i="3"/>
  <c r="BR488" i="3"/>
  <c r="BN488" i="3"/>
  <c r="BU487" i="3"/>
  <c r="BQ487" i="3"/>
  <c r="BM487" i="3"/>
  <c r="BT486" i="3"/>
  <c r="BP486" i="3"/>
  <c r="BL486" i="3"/>
  <c r="BU485" i="3"/>
  <c r="BQ485" i="3"/>
  <c r="BM485" i="3"/>
  <c r="BV484" i="3"/>
  <c r="BR484" i="3"/>
  <c r="BN484" i="3"/>
  <c r="BU483" i="3"/>
  <c r="BQ483" i="3"/>
  <c r="BM483" i="3"/>
  <c r="BS482" i="3"/>
  <c r="BO482" i="3"/>
  <c r="BV481" i="3"/>
  <c r="BR481" i="3"/>
  <c r="BN481" i="3"/>
  <c r="BT480" i="3"/>
  <c r="BP480" i="3"/>
  <c r="BL480" i="3"/>
  <c r="BS479" i="3"/>
  <c r="BO479" i="3"/>
  <c r="BV478" i="3"/>
  <c r="BR478" i="3"/>
  <c r="BN478" i="3"/>
  <c r="BS477" i="3"/>
  <c r="BO477" i="3"/>
  <c r="BT476" i="3"/>
  <c r="BP476" i="3"/>
  <c r="BL476" i="3"/>
  <c r="BS475" i="3"/>
  <c r="BO475" i="3"/>
  <c r="BU474" i="3"/>
  <c r="BQ474" i="3"/>
  <c r="BM474" i="3"/>
  <c r="BT473" i="3"/>
  <c r="BP473" i="3"/>
  <c r="BL473" i="3"/>
  <c r="BV472" i="3"/>
  <c r="BR472" i="3"/>
  <c r="BN472" i="3"/>
  <c r="BU471" i="3"/>
  <c r="BQ471" i="3"/>
  <c r="BM471" i="3"/>
  <c r="BT470" i="3"/>
  <c r="BP470" i="3"/>
  <c r="BL470" i="3"/>
  <c r="BU469" i="3"/>
  <c r="BQ469" i="3"/>
  <c r="BM469" i="3"/>
  <c r="BV468" i="3"/>
  <c r="BR468" i="3"/>
  <c r="BN468" i="3"/>
  <c r="BU467" i="3"/>
  <c r="BQ467" i="3"/>
  <c r="BM467" i="3"/>
  <c r="BS466" i="3"/>
  <c r="BO466" i="3"/>
  <c r="BV465" i="3"/>
  <c r="BR465" i="3"/>
  <c r="BN465" i="3"/>
  <c r="BT464" i="3"/>
  <c r="BP464" i="3"/>
  <c r="BL464" i="3"/>
  <c r="BS463" i="3"/>
  <c r="BO463" i="3"/>
  <c r="BV462" i="3"/>
  <c r="BR462" i="3"/>
  <c r="BN462" i="3"/>
  <c r="BS461" i="3"/>
  <c r="BO461" i="3"/>
  <c r="BT460" i="3"/>
  <c r="BP460" i="3"/>
  <c r="BL460" i="3"/>
  <c r="BS459" i="3"/>
  <c r="BO459" i="3"/>
  <c r="BU458" i="3"/>
  <c r="BQ458" i="3"/>
  <c r="BM458" i="3"/>
  <c r="BT457" i="3"/>
  <c r="BP457" i="3"/>
  <c r="BL457" i="3"/>
  <c r="BV456" i="3"/>
  <c r="BR456" i="3"/>
  <c r="BN456" i="3"/>
  <c r="BU455" i="3"/>
  <c r="BQ455" i="3"/>
  <c r="BM455" i="3"/>
  <c r="BT454" i="3"/>
  <c r="BP454" i="3"/>
  <c r="BL454" i="3"/>
  <c r="BU453" i="3"/>
  <c r="BQ453" i="3"/>
  <c r="BM453" i="3"/>
  <c r="BV452" i="3"/>
  <c r="BR452" i="3"/>
  <c r="BN452" i="3"/>
  <c r="BU451" i="3"/>
  <c r="BQ451" i="3"/>
  <c r="BM451" i="3"/>
  <c r="BS450" i="3"/>
  <c r="BO450" i="3"/>
  <c r="BV449" i="3"/>
  <c r="BR449" i="3"/>
  <c r="BN449" i="3"/>
  <c r="BT448" i="3"/>
  <c r="BP448" i="3"/>
  <c r="BL448" i="3"/>
  <c r="BS447" i="3"/>
  <c r="BO447" i="3"/>
  <c r="BV446" i="3"/>
  <c r="BR446" i="3"/>
  <c r="BN446" i="3"/>
  <c r="BS445" i="3"/>
  <c r="BO445" i="3"/>
  <c r="BT444" i="3"/>
  <c r="BP444" i="3"/>
  <c r="BL444" i="3"/>
  <c r="BS443" i="3"/>
  <c r="BO443" i="3"/>
  <c r="BU442" i="3"/>
  <c r="BQ442" i="3"/>
  <c r="BM442" i="3"/>
  <c r="BT441" i="3"/>
  <c r="BP441" i="3"/>
  <c r="BL441" i="3"/>
  <c r="BV440" i="3"/>
  <c r="BR440" i="3"/>
  <c r="BN440" i="3"/>
  <c r="BU439" i="3"/>
  <c r="BQ439" i="3"/>
  <c r="BM439" i="3"/>
  <c r="BT438" i="3"/>
  <c r="BO438" i="3"/>
  <c r="BQ437" i="3"/>
  <c r="BL437" i="3"/>
  <c r="BU436" i="3"/>
  <c r="BP436" i="3"/>
  <c r="BU435" i="3"/>
  <c r="BP435" i="3"/>
  <c r="BU434" i="3"/>
  <c r="BO434" i="3"/>
  <c r="BU433" i="3"/>
  <c r="BP433" i="3"/>
  <c r="BR432" i="3"/>
  <c r="BM432" i="3"/>
  <c r="BV431" i="3"/>
  <c r="BQ431" i="3"/>
  <c r="BV430" i="3"/>
  <c r="BQ430" i="3"/>
  <c r="BL430" i="3"/>
  <c r="BU429" i="3"/>
  <c r="BO429" i="3"/>
  <c r="BS428" i="3"/>
  <c r="BM428" i="3"/>
  <c r="BR427" i="3"/>
  <c r="BM427" i="3"/>
  <c r="BT426" i="3"/>
  <c r="BO426" i="3"/>
  <c r="BQ425" i="3"/>
  <c r="BL425" i="3"/>
  <c r="BV424" i="3"/>
  <c r="BQ424" i="3"/>
  <c r="BV423" i="3"/>
  <c r="BQ423" i="3"/>
  <c r="BL423" i="3"/>
  <c r="BU422" i="3"/>
  <c r="BO422" i="3"/>
  <c r="BS421" i="3"/>
  <c r="BM421" i="3"/>
  <c r="BT420" i="3"/>
  <c r="BO420" i="3"/>
  <c r="BS419" i="3"/>
  <c r="BN419" i="3"/>
  <c r="BV418" i="3"/>
  <c r="BP418" i="3"/>
  <c r="BS417" i="3"/>
  <c r="BM417" i="3"/>
  <c r="BV416" i="3"/>
  <c r="BQ416" i="3"/>
  <c r="BL416" i="3"/>
  <c r="BV415" i="3"/>
  <c r="BP415" i="3"/>
  <c r="BS414" i="3"/>
  <c r="BM414" i="3"/>
  <c r="BV413" i="3"/>
  <c r="BQ413" i="3"/>
  <c r="BL413" i="3"/>
  <c r="BQ412" i="3"/>
  <c r="BL412" i="3"/>
  <c r="BS411" i="3"/>
  <c r="BM411" i="3"/>
  <c r="BV410" i="3"/>
  <c r="BQ410" i="3"/>
  <c r="BL410" i="3"/>
  <c r="BU409" i="3"/>
  <c r="BO409" i="3"/>
  <c r="BU408" i="3"/>
  <c r="BP408" i="3"/>
  <c r="BR407" i="3"/>
  <c r="BM407" i="3"/>
  <c r="BV406" i="3"/>
  <c r="BQ406" i="3"/>
  <c r="BT405" i="3"/>
  <c r="BO405" i="3"/>
  <c r="BS404" i="3"/>
  <c r="BN404" i="3"/>
  <c r="BU403" i="3"/>
  <c r="BO403" i="3"/>
  <c r="BR402" i="3"/>
  <c r="BL402" i="3"/>
  <c r="BT401" i="3"/>
  <c r="BO401" i="3"/>
  <c r="BT400" i="3"/>
  <c r="BO400" i="3"/>
  <c r="BV399" i="3"/>
  <c r="BP399" i="3"/>
  <c r="BS398" i="3"/>
  <c r="BM398" i="3"/>
  <c r="BR397" i="3"/>
  <c r="BM397" i="3"/>
  <c r="BU396" i="3"/>
  <c r="BP396" i="3"/>
  <c r="BQ395" i="3"/>
  <c r="BL395" i="3"/>
  <c r="BU394" i="3"/>
  <c r="BP394" i="3"/>
  <c r="BS393" i="3"/>
  <c r="BN393" i="3"/>
  <c r="BT392" i="3"/>
  <c r="BN392" i="3"/>
  <c r="BR391" i="3"/>
  <c r="BM391" i="3"/>
  <c r="BT390" i="3"/>
  <c r="BO390" i="3"/>
  <c r="BQ389" i="3"/>
  <c r="BL389" i="3"/>
  <c r="BV388" i="3"/>
  <c r="BQ388" i="3"/>
  <c r="BR387" i="3"/>
  <c r="BM387" i="3"/>
  <c r="BP386" i="3"/>
  <c r="BU385" i="3"/>
  <c r="BP384" i="3"/>
  <c r="BP383" i="3"/>
  <c r="BU382" i="3"/>
  <c r="BP380" i="3"/>
  <c r="BP377" i="3"/>
  <c r="BV375" i="3"/>
  <c r="BS372" i="3"/>
  <c r="BT370" i="3"/>
  <c r="BN369" i="3"/>
  <c r="BT367" i="3"/>
  <c r="BN365" i="3"/>
  <c r="BO363" i="3"/>
  <c r="BP361" i="3"/>
  <c r="BM358" i="3"/>
  <c r="BS357" i="3"/>
  <c r="BN356" i="3"/>
  <c r="BT355" i="3"/>
  <c r="BT354" i="3"/>
  <c r="BN353" i="3"/>
  <c r="BT351" i="3"/>
  <c r="BN349" i="3"/>
  <c r="BT348" i="3"/>
  <c r="BN347" i="3"/>
  <c r="BN346" i="3"/>
  <c r="BT345" i="3"/>
  <c r="BO344" i="3"/>
  <c r="BL341" i="3"/>
  <c r="BV340" i="3"/>
  <c r="BL339" i="3"/>
  <c r="BM337" i="3"/>
  <c r="BS335" i="3"/>
  <c r="BT334" i="3"/>
  <c r="BT332" i="3"/>
  <c r="BN331" i="3"/>
  <c r="BO329" i="3"/>
  <c r="BP326" i="3"/>
  <c r="BU324" i="3"/>
  <c r="BM321" i="3"/>
  <c r="BS319" i="3"/>
  <c r="BT318" i="3"/>
  <c r="BO316" i="3"/>
  <c r="BU315" i="3"/>
  <c r="BU314" i="3"/>
  <c r="BU313" i="3"/>
  <c r="BP312" i="3"/>
  <c r="BQ309" i="3"/>
  <c r="BL308" i="3"/>
  <c r="BV307" i="3"/>
  <c r="BV306" i="3"/>
  <c r="BT304" i="3"/>
  <c r="BO300" i="3"/>
  <c r="BT299" i="3"/>
  <c r="BQ298" i="3"/>
  <c r="BQ296" i="3"/>
  <c r="BR292" i="3"/>
  <c r="BP290" i="3"/>
  <c r="BU289" i="3"/>
  <c r="BQ283" i="3"/>
  <c r="BN282" i="3"/>
  <c r="BL279" i="3"/>
  <c r="BV278" i="3"/>
  <c r="BS277" i="3"/>
  <c r="BL275" i="3"/>
  <c r="BM273" i="3"/>
  <c r="BU272" i="3"/>
  <c r="BV270" i="3"/>
  <c r="BS269" i="3"/>
  <c r="BM267" i="3"/>
  <c r="BT265" i="3"/>
  <c r="BM251" i="3"/>
  <c r="BS245" i="3"/>
  <c r="BL234" i="3"/>
  <c r="BM232" i="3"/>
  <c r="BS231" i="3"/>
  <c r="BL219" i="3"/>
  <c r="BV218" i="3"/>
  <c r="BV211" i="3"/>
  <c r="BV205" i="3"/>
  <c r="BU198" i="3"/>
  <c r="BT194" i="3"/>
  <c r="BT191" i="3"/>
  <c r="BL173" i="3"/>
  <c r="BO169" i="3"/>
  <c r="BQ148" i="3"/>
  <c r="BN66" i="3"/>
  <c r="H465" i="3"/>
  <c r="K430" i="3"/>
  <c r="Z430" i="3"/>
  <c r="V430" i="3"/>
  <c r="G430" i="3"/>
  <c r="H410" i="3"/>
  <c r="H394" i="3"/>
  <c r="G493" i="3"/>
  <c r="V493" i="3"/>
  <c r="K477" i="3"/>
  <c r="Z477" i="3"/>
  <c r="G477" i="3"/>
  <c r="V477" i="3"/>
  <c r="H461" i="3"/>
  <c r="W445" i="3"/>
  <c r="K437" i="3"/>
  <c r="Z437" i="3"/>
  <c r="G437" i="3"/>
  <c r="V437" i="3"/>
  <c r="W294" i="3"/>
  <c r="W489" i="3"/>
  <c r="W433" i="3"/>
  <c r="H497" i="3"/>
  <c r="H449" i="3"/>
  <c r="W449" i="3"/>
  <c r="K493" i="3"/>
  <c r="Z493" i="3"/>
  <c r="H493" i="3"/>
  <c r="W493" i="3"/>
  <c r="K461" i="3"/>
  <c r="Z461" i="3"/>
  <c r="G461" i="3"/>
  <c r="V461" i="3"/>
  <c r="W450" i="3"/>
  <c r="K445" i="3"/>
  <c r="Z445" i="3"/>
  <c r="G445" i="3"/>
  <c r="V445" i="3"/>
  <c r="H382" i="3"/>
  <c r="K485" i="3"/>
  <c r="Z485" i="3"/>
  <c r="G485" i="3"/>
  <c r="V485" i="3"/>
  <c r="W474" i="3"/>
  <c r="H474" i="3"/>
  <c r="Z469" i="3"/>
  <c r="K469" i="3"/>
  <c r="G469" i="3"/>
  <c r="V469" i="3"/>
  <c r="K453" i="3"/>
  <c r="Z453" i="3"/>
  <c r="G453" i="3"/>
  <c r="V453" i="3"/>
  <c r="W438" i="3"/>
  <c r="H374" i="3"/>
  <c r="W342" i="3"/>
  <c r="H302" i="3"/>
  <c r="AJ494" i="3"/>
  <c r="BJ494" i="3"/>
  <c r="K492" i="3"/>
  <c r="Z492" i="3"/>
  <c r="K491" i="3"/>
  <c r="Z491" i="3"/>
  <c r="AJ486" i="3"/>
  <c r="BJ486" i="3"/>
  <c r="G483" i="3"/>
  <c r="V483" i="3"/>
  <c r="I482" i="3"/>
  <c r="X482" i="3"/>
  <c r="AJ478" i="3"/>
  <c r="BJ478" i="3"/>
  <c r="K476" i="3"/>
  <c r="Z476" i="3"/>
  <c r="G475" i="3"/>
  <c r="V475" i="3"/>
  <c r="I474" i="3"/>
  <c r="X474" i="3"/>
  <c r="K468" i="3"/>
  <c r="Z468" i="3"/>
  <c r="K467" i="3"/>
  <c r="Z467" i="3"/>
  <c r="I466" i="3"/>
  <c r="X466" i="3"/>
  <c r="AJ462" i="3"/>
  <c r="BJ462" i="3"/>
  <c r="K459" i="3"/>
  <c r="Z459" i="3"/>
  <c r="I458" i="3"/>
  <c r="X458" i="3"/>
  <c r="AJ454" i="3"/>
  <c r="BJ454" i="3"/>
  <c r="AJ446" i="3"/>
  <c r="BJ446" i="3"/>
  <c r="K444" i="3"/>
  <c r="G443" i="3"/>
  <c r="V443" i="3"/>
  <c r="I442" i="3"/>
  <c r="X442" i="3"/>
  <c r="AJ438" i="3"/>
  <c r="BJ438" i="3"/>
  <c r="K436" i="3"/>
  <c r="Z436" i="3"/>
  <c r="K435" i="3"/>
  <c r="G435" i="3"/>
  <c r="V435" i="3"/>
  <c r="I434" i="3"/>
  <c r="X434" i="3"/>
  <c r="AN427" i="3"/>
  <c r="BK427" i="3"/>
  <c r="AJ427" i="3"/>
  <c r="BJ427" i="3"/>
  <c r="G425" i="3"/>
  <c r="V425" i="3"/>
  <c r="K421" i="3"/>
  <c r="Z421" i="3"/>
  <c r="AN418" i="3"/>
  <c r="BK418" i="3"/>
  <c r="BJ412" i="3"/>
  <c r="BI412" i="3"/>
  <c r="G409" i="3"/>
  <c r="V409" i="3"/>
  <c r="AN403" i="3"/>
  <c r="BK403" i="3"/>
  <c r="K397" i="3"/>
  <c r="Z397" i="3"/>
  <c r="AN386" i="3"/>
  <c r="BK386" i="3"/>
  <c r="AJ386" i="3"/>
  <c r="BJ386" i="3"/>
  <c r="AJ375" i="3"/>
  <c r="BJ375" i="3"/>
  <c r="E372" i="3"/>
  <c r="T372" i="3"/>
  <c r="I368" i="3"/>
  <c r="X368" i="3"/>
  <c r="AN366" i="3"/>
  <c r="BK366" i="3"/>
  <c r="AJ366" i="3"/>
  <c r="BJ366" i="3"/>
  <c r="AN343" i="3"/>
  <c r="BK343" i="3"/>
  <c r="G340" i="3"/>
  <c r="V340" i="3"/>
  <c r="W326" i="3"/>
  <c r="I323" i="3"/>
  <c r="X323" i="3"/>
  <c r="H314" i="3"/>
  <c r="W314" i="3"/>
  <c r="K312" i="3"/>
  <c r="Z312" i="3"/>
  <c r="G312" i="3"/>
  <c r="V312" i="3"/>
  <c r="E312" i="3"/>
  <c r="T312" i="3"/>
  <c r="I307" i="3"/>
  <c r="X307" i="3"/>
  <c r="Z301" i="3"/>
  <c r="AN295" i="3"/>
  <c r="BK295" i="3"/>
  <c r="AJ295" i="3"/>
  <c r="BJ295" i="3"/>
  <c r="K292" i="3"/>
  <c r="Z292" i="3"/>
  <c r="G292" i="3"/>
  <c r="V292" i="3"/>
  <c r="E292" i="3"/>
  <c r="T292" i="3"/>
  <c r="I288" i="3"/>
  <c r="X288" i="3"/>
  <c r="I271" i="3"/>
  <c r="X271" i="3"/>
  <c r="V241" i="3"/>
  <c r="G241" i="3"/>
  <c r="F235" i="3"/>
  <c r="U235" i="3"/>
  <c r="BI225" i="3"/>
  <c r="BJ225" i="3"/>
  <c r="W202" i="3"/>
  <c r="I199" i="3"/>
  <c r="X199" i="3"/>
  <c r="G189" i="3"/>
  <c r="V189" i="3"/>
  <c r="U173" i="3"/>
  <c r="F173" i="3"/>
  <c r="F143" i="3"/>
  <c r="U143" i="3"/>
  <c r="I139" i="3"/>
  <c r="X139" i="3"/>
  <c r="W125" i="3"/>
  <c r="Y49" i="3"/>
  <c r="J49" i="3"/>
  <c r="G45" i="3"/>
  <c r="V45" i="3"/>
  <c r="Y156" i="3"/>
  <c r="J156" i="3"/>
  <c r="BI82" i="3"/>
  <c r="BJ82" i="3"/>
  <c r="I79" i="3"/>
  <c r="X79" i="3"/>
  <c r="F72" i="3"/>
  <c r="U72" i="3"/>
  <c r="Z495" i="3"/>
  <c r="G495" i="3"/>
  <c r="V495" i="3"/>
  <c r="I494" i="3"/>
  <c r="X494" i="3"/>
  <c r="AJ490" i="3"/>
  <c r="BJ490" i="3"/>
  <c r="K488" i="3"/>
  <c r="Z488" i="3"/>
  <c r="K487" i="3"/>
  <c r="Z487" i="3"/>
  <c r="G487" i="3"/>
  <c r="V487" i="3"/>
  <c r="I486" i="3"/>
  <c r="X486" i="3"/>
  <c r="AJ482" i="3"/>
  <c r="BJ482" i="3"/>
  <c r="K480" i="3"/>
  <c r="Z480" i="3"/>
  <c r="K479" i="3"/>
  <c r="Z479" i="3"/>
  <c r="G479" i="3"/>
  <c r="V479" i="3"/>
  <c r="I478" i="3"/>
  <c r="X478" i="3"/>
  <c r="AJ474" i="3"/>
  <c r="BJ474" i="3"/>
  <c r="K472" i="3"/>
  <c r="Z472" i="3"/>
  <c r="G471" i="3"/>
  <c r="V471" i="3"/>
  <c r="I470" i="3"/>
  <c r="X470" i="3"/>
  <c r="AJ466" i="3"/>
  <c r="BJ466" i="3"/>
  <c r="K464" i="3"/>
  <c r="Z464" i="3"/>
  <c r="G463" i="3"/>
  <c r="V463" i="3"/>
  <c r="I462" i="3"/>
  <c r="X462" i="3"/>
  <c r="AJ458" i="3"/>
  <c r="BJ458" i="3"/>
  <c r="Z456" i="3"/>
  <c r="G455" i="3"/>
  <c r="V455" i="3"/>
  <c r="I454" i="3"/>
  <c r="X454" i="3"/>
  <c r="AJ450" i="3"/>
  <c r="BJ450" i="3"/>
  <c r="Z448" i="3"/>
  <c r="K447" i="3"/>
  <c r="Z447" i="3"/>
  <c r="G447" i="3"/>
  <c r="V447" i="3"/>
  <c r="I446" i="3"/>
  <c r="X446" i="3"/>
  <c r="AJ442" i="3"/>
  <c r="BJ442" i="3"/>
  <c r="Z440" i="3"/>
  <c r="K439" i="3"/>
  <c r="Z439" i="3"/>
  <c r="G439" i="3"/>
  <c r="V439" i="3"/>
  <c r="I438" i="3"/>
  <c r="X438" i="3"/>
  <c r="AJ434" i="3"/>
  <c r="BJ434" i="3"/>
  <c r="K432" i="3"/>
  <c r="Z432" i="3"/>
  <c r="BJ428" i="3"/>
  <c r="BI428" i="3"/>
  <c r="AN426" i="3"/>
  <c r="BK426" i="3"/>
  <c r="G426" i="3"/>
  <c r="V426" i="3"/>
  <c r="AN419" i="3"/>
  <c r="BK419" i="3"/>
  <c r="AJ419" i="3"/>
  <c r="BJ419" i="3"/>
  <c r="G417" i="3"/>
  <c r="V417" i="3"/>
  <c r="K413" i="3"/>
  <c r="Z413" i="3"/>
  <c r="AN410" i="3"/>
  <c r="BK410" i="3"/>
  <c r="AJ410" i="3"/>
  <c r="BJ410" i="3"/>
  <c r="Z401" i="3"/>
  <c r="AN399" i="3"/>
  <c r="BK399" i="3"/>
  <c r="AJ399" i="3"/>
  <c r="BJ399" i="3"/>
  <c r="K393" i="3"/>
  <c r="Z393" i="3"/>
  <c r="AN390" i="3"/>
  <c r="BK390" i="3"/>
  <c r="AJ390" i="3"/>
  <c r="BJ390" i="3"/>
  <c r="AN382" i="3"/>
  <c r="BK382" i="3"/>
  <c r="AJ382" i="3"/>
  <c r="BJ382" i="3"/>
  <c r="I371" i="3"/>
  <c r="X371" i="3"/>
  <c r="K365" i="3"/>
  <c r="AN359" i="3"/>
  <c r="BK359" i="3"/>
  <c r="AJ359" i="3"/>
  <c r="BJ359" i="3"/>
  <c r="G356" i="3"/>
  <c r="V356" i="3"/>
  <c r="E356" i="3"/>
  <c r="T356" i="3"/>
  <c r="X352" i="3"/>
  <c r="I352" i="3"/>
  <c r="AN350" i="3"/>
  <c r="BK350" i="3"/>
  <c r="AJ350" i="3"/>
  <c r="BJ350" i="3"/>
  <c r="I339" i="3"/>
  <c r="X339" i="3"/>
  <c r="K333" i="3"/>
  <c r="Z333" i="3"/>
  <c r="H330" i="3"/>
  <c r="AN327" i="3"/>
  <c r="BK327" i="3"/>
  <c r="AJ327" i="3"/>
  <c r="BJ327" i="3"/>
  <c r="G324" i="3"/>
  <c r="V324" i="3"/>
  <c r="E324" i="3"/>
  <c r="T324" i="3"/>
  <c r="I320" i="3"/>
  <c r="X320" i="3"/>
  <c r="AN318" i="3"/>
  <c r="BK318" i="3"/>
  <c r="AJ318" i="3"/>
  <c r="BJ318" i="3"/>
  <c r="I311" i="3"/>
  <c r="X311" i="3"/>
  <c r="K308" i="3"/>
  <c r="Z308" i="3"/>
  <c r="G308" i="3"/>
  <c r="V308" i="3"/>
  <c r="E308" i="3"/>
  <c r="T308" i="3"/>
  <c r="X304" i="3"/>
  <c r="I304" i="3"/>
  <c r="AN302" i="3"/>
  <c r="BK302" i="3"/>
  <c r="AJ302" i="3"/>
  <c r="BJ302" i="3"/>
  <c r="I291" i="3"/>
  <c r="X291" i="3"/>
  <c r="V273" i="3"/>
  <c r="G273" i="3"/>
  <c r="F267" i="3"/>
  <c r="U267" i="3"/>
  <c r="BI260" i="3"/>
  <c r="BJ260" i="3"/>
  <c r="I239" i="3"/>
  <c r="X239" i="3"/>
  <c r="AN229" i="3"/>
  <c r="BK229" i="3"/>
  <c r="AJ229" i="3"/>
  <c r="BJ229" i="3"/>
  <c r="I218" i="3"/>
  <c r="X218" i="3"/>
  <c r="V201" i="3"/>
  <c r="G201" i="3"/>
  <c r="W197" i="3"/>
  <c r="X191" i="3"/>
  <c r="I191" i="3"/>
  <c r="I187" i="3"/>
  <c r="X187" i="3"/>
  <c r="BI178" i="3"/>
  <c r="BJ178" i="3"/>
  <c r="Z178" i="3"/>
  <c r="V178" i="3"/>
  <c r="G178" i="3"/>
  <c r="I170" i="3"/>
  <c r="X170" i="3"/>
  <c r="BI160" i="3"/>
  <c r="BJ160" i="3"/>
  <c r="K160" i="3"/>
  <c r="Z160" i="3"/>
  <c r="F160" i="3"/>
  <c r="U160" i="3"/>
  <c r="AN154" i="3"/>
  <c r="BK154" i="3"/>
  <c r="AJ154" i="3"/>
  <c r="BJ154" i="3"/>
  <c r="I150" i="3"/>
  <c r="X150" i="3"/>
  <c r="U492" i="3"/>
  <c r="K478" i="3"/>
  <c r="U476" i="3"/>
  <c r="U468" i="3"/>
  <c r="U452" i="3"/>
  <c r="U444" i="3"/>
  <c r="U436" i="3"/>
  <c r="F429" i="3"/>
  <c r="X420" i="3"/>
  <c r="BI397" i="3"/>
  <c r="U397" i="3"/>
  <c r="BI317" i="3"/>
  <c r="U317" i="3"/>
  <c r="BI301" i="3"/>
  <c r="U301" i="3"/>
  <c r="V50" i="3"/>
  <c r="G497" i="3"/>
  <c r="X495" i="3"/>
  <c r="E491" i="3"/>
  <c r="U496" i="3"/>
  <c r="BK494" i="3"/>
  <c r="Z494" i="3"/>
  <c r="BJ493" i="3"/>
  <c r="AK491" i="3"/>
  <c r="U488" i="3"/>
  <c r="BK486" i="3"/>
  <c r="Z486" i="3"/>
  <c r="BJ485" i="3"/>
  <c r="AK483" i="3"/>
  <c r="U480" i="3"/>
  <c r="BK478" i="3"/>
  <c r="BJ477" i="3"/>
  <c r="AK475" i="3"/>
  <c r="U472" i="3"/>
  <c r="BK470" i="3"/>
  <c r="Z470" i="3"/>
  <c r="BJ469" i="3"/>
  <c r="AK467" i="3"/>
  <c r="U464" i="3"/>
  <c r="BK462" i="3"/>
  <c r="Z462" i="3"/>
  <c r="BJ461" i="3"/>
  <c r="AK459" i="3"/>
  <c r="U456" i="3"/>
  <c r="BK454" i="3"/>
  <c r="Z454" i="3"/>
  <c r="BJ453" i="3"/>
  <c r="AK451" i="3"/>
  <c r="U448" i="3"/>
  <c r="BK446" i="3"/>
  <c r="Z446" i="3"/>
  <c r="AK443" i="3"/>
  <c r="U440" i="3"/>
  <c r="BK438" i="3"/>
  <c r="Z438" i="3"/>
  <c r="AK435" i="3"/>
  <c r="Z433" i="3"/>
  <c r="J432" i="3"/>
  <c r="AK431" i="3"/>
  <c r="BK430" i="3"/>
  <c r="X428" i="3"/>
  <c r="BJ422" i="3"/>
  <c r="F421" i="3"/>
  <c r="U417" i="3"/>
  <c r="I416" i="3"/>
  <c r="BI413" i="3"/>
  <c r="U413" i="3"/>
  <c r="I412" i="3"/>
  <c r="BI401" i="3"/>
  <c r="U401" i="3"/>
  <c r="BI393" i="3"/>
  <c r="U393" i="3"/>
  <c r="AK391" i="3"/>
  <c r="AK383" i="3"/>
  <c r="BI365" i="3"/>
  <c r="U365" i="3"/>
  <c r="AK351" i="3"/>
  <c r="BI333" i="3"/>
  <c r="U333" i="3"/>
  <c r="AK319" i="3"/>
  <c r="AK303" i="3"/>
  <c r="U260" i="3"/>
  <c r="G491" i="3"/>
  <c r="V491" i="3"/>
  <c r="I490" i="3"/>
  <c r="X490" i="3"/>
  <c r="K484" i="3"/>
  <c r="Z484" i="3"/>
  <c r="K483" i="3"/>
  <c r="Z483" i="3"/>
  <c r="K475" i="3"/>
  <c r="Z475" i="3"/>
  <c r="AJ470" i="3"/>
  <c r="BJ470" i="3"/>
  <c r="G467" i="3"/>
  <c r="V467" i="3"/>
  <c r="K460" i="3"/>
  <c r="Z460" i="3"/>
  <c r="G459" i="3"/>
  <c r="V459" i="3"/>
  <c r="K452" i="3"/>
  <c r="Z452" i="3"/>
  <c r="K451" i="3"/>
  <c r="Z451" i="3"/>
  <c r="G451" i="3"/>
  <c r="V451" i="3"/>
  <c r="I450" i="3"/>
  <c r="X450" i="3"/>
  <c r="K443" i="3"/>
  <c r="Z443" i="3"/>
  <c r="AJ431" i="3"/>
  <c r="BJ431" i="3"/>
  <c r="BJ420" i="3"/>
  <c r="BI420" i="3"/>
  <c r="G418" i="3"/>
  <c r="V418" i="3"/>
  <c r="AN411" i="3"/>
  <c r="BK411" i="3"/>
  <c r="AJ411" i="3"/>
  <c r="BJ411" i="3"/>
  <c r="H406" i="3"/>
  <c r="AJ403" i="3"/>
  <c r="BJ403" i="3"/>
  <c r="AN395" i="3"/>
  <c r="BK395" i="3"/>
  <c r="AJ395" i="3"/>
  <c r="BJ395" i="3"/>
  <c r="K381" i="3"/>
  <c r="Z381" i="3"/>
  <c r="AN375" i="3"/>
  <c r="BK375" i="3"/>
  <c r="G372" i="3"/>
  <c r="V372" i="3"/>
  <c r="I355" i="3"/>
  <c r="X355" i="3"/>
  <c r="AJ343" i="3"/>
  <c r="BJ343" i="3"/>
  <c r="E340" i="3"/>
  <c r="T340" i="3"/>
  <c r="I336" i="3"/>
  <c r="X336" i="3"/>
  <c r="AN334" i="3"/>
  <c r="BK334" i="3"/>
  <c r="AJ334" i="3"/>
  <c r="BJ334" i="3"/>
  <c r="J495" i="3"/>
  <c r="Y495" i="3"/>
  <c r="G492" i="3"/>
  <c r="V492" i="3"/>
  <c r="F491" i="3"/>
  <c r="U491" i="3"/>
  <c r="E490" i="3"/>
  <c r="T490" i="3"/>
  <c r="J487" i="3"/>
  <c r="Y487" i="3"/>
  <c r="G484" i="3"/>
  <c r="V484" i="3"/>
  <c r="F483" i="3"/>
  <c r="U483" i="3"/>
  <c r="E482" i="3"/>
  <c r="T482" i="3"/>
  <c r="J479" i="3"/>
  <c r="Y479" i="3"/>
  <c r="G476" i="3"/>
  <c r="V476" i="3"/>
  <c r="F475" i="3"/>
  <c r="U475" i="3"/>
  <c r="E474" i="3"/>
  <c r="T474" i="3"/>
  <c r="J471" i="3"/>
  <c r="Y471" i="3"/>
  <c r="G468" i="3"/>
  <c r="V468" i="3"/>
  <c r="F467" i="3"/>
  <c r="U467" i="3"/>
  <c r="E466" i="3"/>
  <c r="T466" i="3"/>
  <c r="J463" i="3"/>
  <c r="Y463" i="3"/>
  <c r="G460" i="3"/>
  <c r="V460" i="3"/>
  <c r="F459" i="3"/>
  <c r="U459" i="3"/>
  <c r="E458" i="3"/>
  <c r="T458" i="3"/>
  <c r="J455" i="3"/>
  <c r="Y455" i="3"/>
  <c r="G452" i="3"/>
  <c r="V452" i="3"/>
  <c r="F451" i="3"/>
  <c r="U451" i="3"/>
  <c r="E450" i="3"/>
  <c r="T450" i="3"/>
  <c r="J447" i="3"/>
  <c r="Y447" i="3"/>
  <c r="G444" i="3"/>
  <c r="V444" i="3"/>
  <c r="F443" i="3"/>
  <c r="U443" i="3"/>
  <c r="E442" i="3"/>
  <c r="T442" i="3"/>
  <c r="J439" i="3"/>
  <c r="Y439" i="3"/>
  <c r="G436" i="3"/>
  <c r="V436" i="3"/>
  <c r="F435" i="3"/>
  <c r="U435" i="3"/>
  <c r="E434" i="3"/>
  <c r="T434" i="3"/>
  <c r="F431" i="3"/>
  <c r="U431" i="3"/>
  <c r="AN423" i="3"/>
  <c r="BK423" i="3"/>
  <c r="AJ423" i="3"/>
  <c r="BJ423" i="3"/>
  <c r="G421" i="3"/>
  <c r="V421" i="3"/>
  <c r="K417" i="3"/>
  <c r="Z417" i="3"/>
  <c r="BJ416" i="3"/>
  <c r="BI416" i="3"/>
  <c r="AN414" i="3"/>
  <c r="BK414" i="3"/>
  <c r="G414" i="3"/>
  <c r="V414" i="3"/>
  <c r="BJ408" i="3"/>
  <c r="BI408" i="3"/>
  <c r="AN407" i="3"/>
  <c r="BK407" i="3"/>
  <c r="AJ407" i="3"/>
  <c r="BJ407" i="3"/>
  <c r="AN402" i="3"/>
  <c r="BK402" i="3"/>
  <c r="AJ402" i="3"/>
  <c r="BJ402" i="3"/>
  <c r="AN394" i="3"/>
  <c r="BK394" i="3"/>
  <c r="AJ394" i="3"/>
  <c r="BJ394" i="3"/>
  <c r="AN391" i="3"/>
  <c r="BK391" i="3"/>
  <c r="AJ391" i="3"/>
  <c r="BJ391" i="3"/>
  <c r="K385" i="3"/>
  <c r="Z385" i="3"/>
  <c r="AN383" i="3"/>
  <c r="BK383" i="3"/>
  <c r="AJ383" i="3"/>
  <c r="BJ383" i="3"/>
  <c r="G380" i="3"/>
  <c r="V380" i="3"/>
  <c r="E380" i="3"/>
  <c r="T380" i="3"/>
  <c r="I376" i="3"/>
  <c r="X376" i="3"/>
  <c r="AN374" i="3"/>
  <c r="BK374" i="3"/>
  <c r="AJ374" i="3"/>
  <c r="BJ374" i="3"/>
  <c r="I363" i="3"/>
  <c r="X363" i="3"/>
  <c r="H354" i="3"/>
  <c r="AN351" i="3"/>
  <c r="BK351" i="3"/>
  <c r="AJ351" i="3"/>
  <c r="BJ351" i="3"/>
  <c r="G348" i="3"/>
  <c r="V348" i="3"/>
  <c r="E348" i="3"/>
  <c r="T348" i="3"/>
  <c r="I344" i="3"/>
  <c r="X344" i="3"/>
  <c r="AN342" i="3"/>
  <c r="BK342" i="3"/>
  <c r="AJ342" i="3"/>
  <c r="BJ342" i="3"/>
  <c r="I331" i="3"/>
  <c r="X331" i="3"/>
  <c r="AN319" i="3"/>
  <c r="BK319" i="3"/>
  <c r="AJ319" i="3"/>
  <c r="BJ319" i="3"/>
  <c r="G316" i="3"/>
  <c r="V316" i="3"/>
  <c r="E316" i="3"/>
  <c r="T316" i="3"/>
  <c r="W306" i="3"/>
  <c r="AN303" i="3"/>
  <c r="BK303" i="3"/>
  <c r="AJ303" i="3"/>
  <c r="BJ303" i="3"/>
  <c r="G300" i="3"/>
  <c r="V300" i="3"/>
  <c r="E300" i="3"/>
  <c r="T300" i="3"/>
  <c r="I296" i="3"/>
  <c r="X296" i="3"/>
  <c r="AN294" i="3"/>
  <c r="BK294" i="3"/>
  <c r="AJ294" i="3"/>
  <c r="BJ294" i="3"/>
  <c r="I286" i="3"/>
  <c r="X286" i="3"/>
  <c r="T284" i="3"/>
  <c r="E284" i="3"/>
  <c r="H283" i="3"/>
  <c r="W283" i="3"/>
  <c r="F283" i="3"/>
  <c r="U283" i="3"/>
  <c r="BI276" i="3"/>
  <c r="BJ276" i="3"/>
  <c r="K276" i="3"/>
  <c r="Z276" i="3"/>
  <c r="I255" i="3"/>
  <c r="X255" i="3"/>
  <c r="W237" i="3"/>
  <c r="E226" i="3"/>
  <c r="T226" i="3"/>
  <c r="G220" i="3"/>
  <c r="V220" i="3"/>
  <c r="J215" i="3"/>
  <c r="Y215" i="3"/>
  <c r="F211" i="3"/>
  <c r="U211" i="3"/>
  <c r="BI204" i="3"/>
  <c r="BJ204" i="3"/>
  <c r="Z204" i="3"/>
  <c r="F204" i="3"/>
  <c r="U204" i="3"/>
  <c r="V194" i="3"/>
  <c r="G194" i="3"/>
  <c r="W194" i="3"/>
  <c r="J179" i="3"/>
  <c r="Y179" i="3"/>
  <c r="K82" i="3"/>
  <c r="H76" i="3"/>
  <c r="J76" i="3"/>
  <c r="Y76" i="3"/>
  <c r="T76" i="3"/>
  <c r="E76" i="3"/>
  <c r="E71" i="3"/>
  <c r="T71" i="3"/>
  <c r="G496" i="3"/>
  <c r="V496" i="3"/>
  <c r="F495" i="3"/>
  <c r="U495" i="3"/>
  <c r="E494" i="3"/>
  <c r="T494" i="3"/>
  <c r="J491" i="3"/>
  <c r="Y491" i="3"/>
  <c r="G488" i="3"/>
  <c r="V488" i="3"/>
  <c r="F487" i="3"/>
  <c r="U487" i="3"/>
  <c r="E486" i="3"/>
  <c r="T486" i="3"/>
  <c r="H484" i="3"/>
  <c r="J483" i="3"/>
  <c r="Y483" i="3"/>
  <c r="G480" i="3"/>
  <c r="V480" i="3"/>
  <c r="F479" i="3"/>
  <c r="U479" i="3"/>
  <c r="E478" i="3"/>
  <c r="T478" i="3"/>
  <c r="J475" i="3"/>
  <c r="Y475" i="3"/>
  <c r="G472" i="3"/>
  <c r="V472" i="3"/>
  <c r="F471" i="3"/>
  <c r="U471" i="3"/>
  <c r="E470" i="3"/>
  <c r="T470" i="3"/>
  <c r="J467" i="3"/>
  <c r="Y467" i="3"/>
  <c r="G464" i="3"/>
  <c r="V464" i="3"/>
  <c r="F463" i="3"/>
  <c r="U463" i="3"/>
  <c r="E462" i="3"/>
  <c r="T462" i="3"/>
  <c r="W460" i="3"/>
  <c r="J459" i="3"/>
  <c r="Y459" i="3"/>
  <c r="G456" i="3"/>
  <c r="V456" i="3"/>
  <c r="F455" i="3"/>
  <c r="U455" i="3"/>
  <c r="E454" i="3"/>
  <c r="T454" i="3"/>
  <c r="J451" i="3"/>
  <c r="Y451" i="3"/>
  <c r="G448" i="3"/>
  <c r="V448" i="3"/>
  <c r="F447" i="3"/>
  <c r="U447" i="3"/>
  <c r="E446" i="3"/>
  <c r="T446" i="3"/>
  <c r="J443" i="3"/>
  <c r="Y443" i="3"/>
  <c r="G440" i="3"/>
  <c r="V440" i="3"/>
  <c r="F439" i="3"/>
  <c r="U439" i="3"/>
  <c r="E438" i="3"/>
  <c r="T438" i="3"/>
  <c r="J435" i="3"/>
  <c r="Y435" i="3"/>
  <c r="J431" i="3"/>
  <c r="Y431" i="3"/>
  <c r="BI430" i="3"/>
  <c r="BJ430" i="3"/>
  <c r="K425" i="3"/>
  <c r="Z425" i="3"/>
  <c r="BJ424" i="3"/>
  <c r="BI424" i="3"/>
  <c r="AN422" i="3"/>
  <c r="BK422" i="3"/>
  <c r="G422" i="3"/>
  <c r="V422" i="3"/>
  <c r="AN415" i="3"/>
  <c r="BK415" i="3"/>
  <c r="AJ415" i="3"/>
  <c r="BJ415" i="3"/>
  <c r="G413" i="3"/>
  <c r="V413" i="3"/>
  <c r="K409" i="3"/>
  <c r="Z409" i="3"/>
  <c r="AN406" i="3"/>
  <c r="BK406" i="3"/>
  <c r="AJ406" i="3"/>
  <c r="BJ406" i="3"/>
  <c r="AN398" i="3"/>
  <c r="BK398" i="3"/>
  <c r="AJ398" i="3"/>
  <c r="BJ398" i="3"/>
  <c r="AN387" i="3"/>
  <c r="BK387" i="3"/>
  <c r="AJ387" i="3"/>
  <c r="BJ387" i="3"/>
  <c r="I379" i="3"/>
  <c r="X379" i="3"/>
  <c r="AN367" i="3"/>
  <c r="BK367" i="3"/>
  <c r="AJ367" i="3"/>
  <c r="BJ367" i="3"/>
  <c r="G364" i="3"/>
  <c r="V364" i="3"/>
  <c r="E364" i="3"/>
  <c r="T364" i="3"/>
  <c r="X360" i="3"/>
  <c r="I360" i="3"/>
  <c r="AN358" i="3"/>
  <c r="BK358" i="3"/>
  <c r="AJ358" i="3"/>
  <c r="BJ358" i="3"/>
  <c r="I347" i="3"/>
  <c r="X347" i="3"/>
  <c r="AN335" i="3"/>
  <c r="BK335" i="3"/>
  <c r="AJ335" i="3"/>
  <c r="BJ335" i="3"/>
  <c r="K332" i="3"/>
  <c r="Z332" i="3"/>
  <c r="G332" i="3"/>
  <c r="V332" i="3"/>
  <c r="E332" i="3"/>
  <c r="T332" i="3"/>
  <c r="X328" i="3"/>
  <c r="I328" i="3"/>
  <c r="AN326" i="3"/>
  <c r="BK326" i="3"/>
  <c r="AJ326" i="3"/>
  <c r="BJ326" i="3"/>
  <c r="I315" i="3"/>
  <c r="X315" i="3"/>
  <c r="AN310" i="3"/>
  <c r="BK310" i="3"/>
  <c r="AJ310" i="3"/>
  <c r="BJ310" i="3"/>
  <c r="I299" i="3"/>
  <c r="X299" i="3"/>
  <c r="K293" i="3"/>
  <c r="Z293" i="3"/>
  <c r="W285" i="3"/>
  <c r="W257" i="3"/>
  <c r="F251" i="3"/>
  <c r="U251" i="3"/>
  <c r="BI244" i="3"/>
  <c r="BJ244" i="3"/>
  <c r="AN222" i="3"/>
  <c r="BK222" i="3"/>
  <c r="AJ222" i="3"/>
  <c r="BJ222" i="3"/>
  <c r="G219" i="3"/>
  <c r="V219" i="3"/>
  <c r="T219" i="3"/>
  <c r="E219" i="3"/>
  <c r="W205" i="3"/>
  <c r="F203" i="3"/>
  <c r="U203" i="3"/>
  <c r="H195" i="3"/>
  <c r="W195" i="3"/>
  <c r="E158" i="3"/>
  <c r="T158" i="3"/>
  <c r="BI141" i="3"/>
  <c r="BJ141" i="3"/>
  <c r="Z141" i="3"/>
  <c r="I130" i="3"/>
  <c r="X130" i="3"/>
  <c r="U484" i="3"/>
  <c r="U460" i="3"/>
  <c r="BI405" i="3"/>
  <c r="U405" i="3"/>
  <c r="BI381" i="3"/>
  <c r="U381" i="3"/>
  <c r="U349" i="3"/>
  <c r="H336" i="3"/>
  <c r="BI489" i="3"/>
  <c r="G489" i="3"/>
  <c r="X487" i="3"/>
  <c r="T483" i="3"/>
  <c r="BI481" i="3"/>
  <c r="G481" i="3"/>
  <c r="X479" i="3"/>
  <c r="T475" i="3"/>
  <c r="BI473" i="3"/>
  <c r="G473" i="3"/>
  <c r="X471" i="3"/>
  <c r="T467" i="3"/>
  <c r="BI465" i="3"/>
  <c r="G465" i="3"/>
  <c r="X463" i="3"/>
  <c r="T459" i="3"/>
  <c r="BI457" i="3"/>
  <c r="G457" i="3"/>
  <c r="X455" i="3"/>
  <c r="T451" i="3"/>
  <c r="BI449" i="3"/>
  <c r="G449" i="3"/>
  <c r="X447" i="3"/>
  <c r="T443" i="3"/>
  <c r="BI441" i="3"/>
  <c r="G441" i="3"/>
  <c r="X439" i="3"/>
  <c r="T435" i="3"/>
  <c r="BI433" i="3"/>
  <c r="K431" i="3"/>
  <c r="G429" i="3"/>
  <c r="BI417" i="3"/>
  <c r="X408" i="3"/>
  <c r="AK403" i="3"/>
  <c r="AK395" i="3"/>
  <c r="BI385" i="3"/>
  <c r="U385" i="3"/>
  <c r="AK375" i="3"/>
  <c r="BI357" i="3"/>
  <c r="U357" i="3"/>
  <c r="AK343" i="3"/>
  <c r="BI325" i="3"/>
  <c r="U325" i="3"/>
  <c r="BI309" i="3"/>
  <c r="U309" i="3"/>
  <c r="AK295" i="3"/>
  <c r="U276" i="3"/>
  <c r="W271" i="3"/>
  <c r="T495" i="3"/>
  <c r="BI494" i="3"/>
  <c r="BK493" i="3"/>
  <c r="BI493" i="3"/>
  <c r="X491" i="3"/>
  <c r="T487" i="3"/>
  <c r="BI486" i="3"/>
  <c r="BK485" i="3"/>
  <c r="BI485" i="3"/>
  <c r="X483" i="3"/>
  <c r="T479" i="3"/>
  <c r="BI478" i="3"/>
  <c r="BK477" i="3"/>
  <c r="BI477" i="3"/>
  <c r="X475" i="3"/>
  <c r="T471" i="3"/>
  <c r="BI470" i="3"/>
  <c r="BK469" i="3"/>
  <c r="BI469" i="3"/>
  <c r="X467" i="3"/>
  <c r="T463" i="3"/>
  <c r="BI462" i="3"/>
  <c r="BK461" i="3"/>
  <c r="BI461" i="3"/>
  <c r="X459" i="3"/>
  <c r="T455" i="3"/>
  <c r="BI454" i="3"/>
  <c r="BK453" i="3"/>
  <c r="BI453" i="3"/>
  <c r="X451" i="3"/>
  <c r="T447" i="3"/>
  <c r="BI446" i="3"/>
  <c r="BK445" i="3"/>
  <c r="BI445" i="3"/>
  <c r="X443" i="3"/>
  <c r="BI438" i="3"/>
  <c r="BK437" i="3"/>
  <c r="BI437" i="3"/>
  <c r="X435" i="3"/>
  <c r="BK431" i="3"/>
  <c r="E431" i="3"/>
  <c r="K429" i="3"/>
  <c r="BI425" i="3"/>
  <c r="BJ421" i="3"/>
  <c r="BJ418" i="3"/>
  <c r="BI409" i="3"/>
  <c r="U409" i="3"/>
  <c r="BJ405" i="3"/>
  <c r="AK399" i="3"/>
  <c r="BJ397" i="3"/>
  <c r="BI389" i="3"/>
  <c r="U389" i="3"/>
  <c r="BJ381" i="3"/>
  <c r="BI373" i="3"/>
  <c r="U373" i="3"/>
  <c r="H371" i="3"/>
  <c r="BJ349" i="3"/>
  <c r="BI341" i="3"/>
  <c r="U341" i="3"/>
  <c r="BJ317" i="3"/>
  <c r="BI313" i="3"/>
  <c r="U313" i="3"/>
  <c r="BJ301" i="3"/>
  <c r="BI293" i="3"/>
  <c r="U293" i="3"/>
  <c r="J284" i="3"/>
  <c r="U244" i="3"/>
  <c r="J224" i="3"/>
  <c r="G401" i="3"/>
  <c r="V401" i="3"/>
  <c r="G397" i="3"/>
  <c r="V397" i="3"/>
  <c r="G385" i="3"/>
  <c r="V385" i="3"/>
  <c r="F380" i="3"/>
  <c r="U380" i="3"/>
  <c r="E379" i="3"/>
  <c r="T379" i="3"/>
  <c r="H377" i="3"/>
  <c r="J376" i="3"/>
  <c r="Y376" i="3"/>
  <c r="G373" i="3"/>
  <c r="V373" i="3"/>
  <c r="F372" i="3"/>
  <c r="U372" i="3"/>
  <c r="E363" i="3"/>
  <c r="T363" i="3"/>
  <c r="J360" i="3"/>
  <c r="Y360" i="3"/>
  <c r="F356" i="3"/>
  <c r="U356" i="3"/>
  <c r="H353" i="3"/>
  <c r="W353" i="3"/>
  <c r="J352" i="3"/>
  <c r="Y352" i="3"/>
  <c r="F348" i="3"/>
  <c r="U348" i="3"/>
  <c r="F340" i="3"/>
  <c r="U340" i="3"/>
  <c r="E339" i="3"/>
  <c r="T339" i="3"/>
  <c r="F332" i="3"/>
  <c r="U332" i="3"/>
  <c r="E331" i="3"/>
  <c r="T331" i="3"/>
  <c r="E323" i="3"/>
  <c r="T323" i="3"/>
  <c r="G317" i="3"/>
  <c r="V317" i="3"/>
  <c r="E315" i="3"/>
  <c r="T315" i="3"/>
  <c r="F312" i="3"/>
  <c r="U312" i="3"/>
  <c r="E311" i="3"/>
  <c r="T311" i="3"/>
  <c r="G309" i="3"/>
  <c r="V309" i="3"/>
  <c r="F308" i="3"/>
  <c r="U308" i="3"/>
  <c r="E307" i="3"/>
  <c r="T307" i="3"/>
  <c r="J304" i="3"/>
  <c r="Y304" i="3"/>
  <c r="G301" i="3"/>
  <c r="V301" i="3"/>
  <c r="F300" i="3"/>
  <c r="U300" i="3"/>
  <c r="E299" i="3"/>
  <c r="T299" i="3"/>
  <c r="H297" i="3"/>
  <c r="E291" i="3"/>
  <c r="T291" i="3"/>
  <c r="E286" i="3"/>
  <c r="T286" i="3"/>
  <c r="E282" i="3"/>
  <c r="T282" i="3"/>
  <c r="AN269" i="3"/>
  <c r="BK269" i="3"/>
  <c r="E266" i="3"/>
  <c r="T266" i="3"/>
  <c r="G260" i="3"/>
  <c r="V260" i="3"/>
  <c r="G243" i="3"/>
  <c r="V243" i="3"/>
  <c r="AN237" i="3"/>
  <c r="BK237" i="3"/>
  <c r="AJ237" i="3"/>
  <c r="BJ237" i="3"/>
  <c r="F219" i="3"/>
  <c r="U219" i="3"/>
  <c r="AN213" i="3"/>
  <c r="BK213" i="3"/>
  <c r="E210" i="3"/>
  <c r="T210" i="3"/>
  <c r="AJ206" i="3"/>
  <c r="BJ206" i="3"/>
  <c r="I202" i="3"/>
  <c r="X202" i="3"/>
  <c r="BI197" i="3"/>
  <c r="BJ197" i="3"/>
  <c r="V197" i="3"/>
  <c r="G197" i="3"/>
  <c r="I188" i="3"/>
  <c r="X188" i="3"/>
  <c r="G186" i="3"/>
  <c r="V186" i="3"/>
  <c r="I182" i="3"/>
  <c r="X182" i="3"/>
  <c r="G161" i="3"/>
  <c r="V161" i="3"/>
  <c r="K159" i="3"/>
  <c r="Z159" i="3"/>
  <c r="V141" i="3"/>
  <c r="G141" i="3"/>
  <c r="G136" i="3"/>
  <c r="V136" i="3"/>
  <c r="X134" i="3"/>
  <c r="I134" i="3"/>
  <c r="G127" i="3"/>
  <c r="V127" i="3"/>
  <c r="H113" i="3"/>
  <c r="W113" i="3"/>
  <c r="F76" i="3"/>
  <c r="U76" i="3"/>
  <c r="K70" i="3"/>
  <c r="Z70" i="3"/>
  <c r="AN47" i="3"/>
  <c r="BK47" i="3"/>
  <c r="AJ47" i="3"/>
  <c r="BJ47" i="3"/>
  <c r="G432" i="3"/>
  <c r="V432" i="3"/>
  <c r="I430" i="3"/>
  <c r="X430" i="3"/>
  <c r="E430" i="3"/>
  <c r="T430" i="3"/>
  <c r="J428" i="3"/>
  <c r="Y428" i="3"/>
  <c r="I427" i="3"/>
  <c r="X427" i="3"/>
  <c r="J424" i="3"/>
  <c r="Y424" i="3"/>
  <c r="I423" i="3"/>
  <c r="X423" i="3"/>
  <c r="J420" i="3"/>
  <c r="Y420" i="3"/>
  <c r="I419" i="3"/>
  <c r="X419" i="3"/>
  <c r="J416" i="3"/>
  <c r="Y416" i="3"/>
  <c r="I415" i="3"/>
  <c r="X415" i="3"/>
  <c r="J412" i="3"/>
  <c r="Y412" i="3"/>
  <c r="I411" i="3"/>
  <c r="X411" i="3"/>
  <c r="J408" i="3"/>
  <c r="Y408" i="3"/>
  <c r="I407" i="3"/>
  <c r="X407" i="3"/>
  <c r="J404" i="3"/>
  <c r="Y404" i="3"/>
  <c r="I403" i="3"/>
  <c r="X403" i="3"/>
  <c r="J400" i="3"/>
  <c r="Y400" i="3"/>
  <c r="I399" i="3"/>
  <c r="X399" i="3"/>
  <c r="J396" i="3"/>
  <c r="Y396" i="3"/>
  <c r="I395" i="3"/>
  <c r="X395" i="3"/>
  <c r="J392" i="3"/>
  <c r="Y392" i="3"/>
  <c r="I391" i="3"/>
  <c r="X391" i="3"/>
  <c r="J388" i="3"/>
  <c r="Y388" i="3"/>
  <c r="I387" i="3"/>
  <c r="X387" i="3"/>
  <c r="J384" i="3"/>
  <c r="Y384" i="3"/>
  <c r="I383" i="3"/>
  <c r="X383" i="3"/>
  <c r="AJ379" i="3"/>
  <c r="BJ379" i="3"/>
  <c r="K377" i="3"/>
  <c r="Z377" i="3"/>
  <c r="K376" i="3"/>
  <c r="Z376" i="3"/>
  <c r="G376" i="3"/>
  <c r="V376" i="3"/>
  <c r="I375" i="3"/>
  <c r="X375" i="3"/>
  <c r="AJ371" i="3"/>
  <c r="BJ371" i="3"/>
  <c r="G368" i="3"/>
  <c r="V368" i="3"/>
  <c r="I367" i="3"/>
  <c r="X367" i="3"/>
  <c r="AJ363" i="3"/>
  <c r="BJ363" i="3"/>
  <c r="K360" i="3"/>
  <c r="Z360" i="3"/>
  <c r="G360" i="3"/>
  <c r="V360" i="3"/>
  <c r="I359" i="3"/>
  <c r="X359" i="3"/>
  <c r="AJ355" i="3"/>
  <c r="BJ355" i="3"/>
  <c r="G352" i="3"/>
  <c r="V352" i="3"/>
  <c r="I351" i="3"/>
  <c r="X351" i="3"/>
  <c r="AJ347" i="3"/>
  <c r="BJ347" i="3"/>
  <c r="G344" i="3"/>
  <c r="V344" i="3"/>
  <c r="I343" i="3"/>
  <c r="X343" i="3"/>
  <c r="AJ339" i="3"/>
  <c r="BJ339" i="3"/>
  <c r="K337" i="3"/>
  <c r="K336" i="3"/>
  <c r="Z336" i="3"/>
  <c r="G336" i="3"/>
  <c r="V336" i="3"/>
  <c r="I335" i="3"/>
  <c r="X335" i="3"/>
  <c r="AJ331" i="3"/>
  <c r="BJ331" i="3"/>
  <c r="K329" i="3"/>
  <c r="Z329" i="3"/>
  <c r="K328" i="3"/>
  <c r="Z328" i="3"/>
  <c r="G328" i="3"/>
  <c r="V328" i="3"/>
  <c r="I327" i="3"/>
  <c r="X327" i="3"/>
  <c r="AJ323" i="3"/>
  <c r="BJ323" i="3"/>
  <c r="G320" i="3"/>
  <c r="V320" i="3"/>
  <c r="I319" i="3"/>
  <c r="X319" i="3"/>
  <c r="AJ315" i="3"/>
  <c r="BJ315" i="3"/>
  <c r="AJ311" i="3"/>
  <c r="BJ311" i="3"/>
  <c r="AJ307" i="3"/>
  <c r="BJ307" i="3"/>
  <c r="G304" i="3"/>
  <c r="V304" i="3"/>
  <c r="I303" i="3"/>
  <c r="X303" i="3"/>
  <c r="AJ299" i="3"/>
  <c r="BJ299" i="3"/>
  <c r="G296" i="3"/>
  <c r="V296" i="3"/>
  <c r="I295" i="3"/>
  <c r="X295" i="3"/>
  <c r="AJ291" i="3"/>
  <c r="BJ291" i="3"/>
  <c r="Z288" i="3"/>
  <c r="G288" i="3"/>
  <c r="V288" i="3"/>
  <c r="AN286" i="3"/>
  <c r="BK286" i="3"/>
  <c r="J283" i="3"/>
  <c r="Y283" i="3"/>
  <c r="F275" i="3"/>
  <c r="U275" i="3"/>
  <c r="K268" i="3"/>
  <c r="Z268" i="3"/>
  <c r="F259" i="3"/>
  <c r="U259" i="3"/>
  <c r="K252" i="3"/>
  <c r="Z252" i="3"/>
  <c r="W249" i="3"/>
  <c r="F243" i="3"/>
  <c r="U243" i="3"/>
  <c r="W233" i="3"/>
  <c r="AN230" i="3"/>
  <c r="BK230" i="3"/>
  <c r="AJ230" i="3"/>
  <c r="BJ230" i="3"/>
  <c r="G228" i="3"/>
  <c r="V228" i="3"/>
  <c r="K227" i="3"/>
  <c r="Z227" i="3"/>
  <c r="G227" i="3"/>
  <c r="V227" i="3"/>
  <c r="I226" i="3"/>
  <c r="X226" i="3"/>
  <c r="J223" i="3"/>
  <c r="Y223" i="3"/>
  <c r="AN221" i="3"/>
  <c r="BK221" i="3"/>
  <c r="AJ221" i="3"/>
  <c r="BJ221" i="3"/>
  <c r="E218" i="3"/>
  <c r="T218" i="3"/>
  <c r="K212" i="3"/>
  <c r="Z212" i="3"/>
  <c r="T196" i="3"/>
  <c r="E196" i="3"/>
  <c r="E192" i="3"/>
  <c r="T192" i="3"/>
  <c r="K190" i="3"/>
  <c r="K181" i="3"/>
  <c r="Z181" i="3"/>
  <c r="J177" i="3"/>
  <c r="Y177" i="3"/>
  <c r="J175" i="3"/>
  <c r="Y175" i="3"/>
  <c r="V174" i="3"/>
  <c r="G174" i="3"/>
  <c r="W171" i="3"/>
  <c r="I166" i="3"/>
  <c r="X166" i="3"/>
  <c r="F159" i="3"/>
  <c r="U159" i="3"/>
  <c r="BI157" i="3"/>
  <c r="BJ157" i="3"/>
  <c r="Z157" i="3"/>
  <c r="K157" i="3"/>
  <c r="I155" i="3"/>
  <c r="X155" i="3"/>
  <c r="K144" i="3"/>
  <c r="Z144" i="3"/>
  <c r="F144" i="3"/>
  <c r="U144" i="3"/>
  <c r="E142" i="3"/>
  <c r="T142" i="3"/>
  <c r="H140" i="3"/>
  <c r="AN138" i="3"/>
  <c r="BK138" i="3"/>
  <c r="AJ138" i="3"/>
  <c r="BJ138" i="3"/>
  <c r="J134" i="3"/>
  <c r="Y134" i="3"/>
  <c r="G132" i="3"/>
  <c r="V132" i="3"/>
  <c r="Z129" i="3"/>
  <c r="K129" i="3"/>
  <c r="G129" i="3"/>
  <c r="V129" i="3"/>
  <c r="E129" i="3"/>
  <c r="T129" i="3"/>
  <c r="W123" i="3"/>
  <c r="Y123" i="3"/>
  <c r="J123" i="3"/>
  <c r="G104" i="3"/>
  <c r="V104" i="3"/>
  <c r="AN102" i="3"/>
  <c r="BK102" i="3"/>
  <c r="AJ102" i="3"/>
  <c r="BJ102" i="3"/>
  <c r="F92" i="3"/>
  <c r="U92" i="3"/>
  <c r="I404" i="3"/>
  <c r="X400" i="3"/>
  <c r="X396" i="3"/>
  <c r="I388" i="3"/>
  <c r="X384" i="3"/>
  <c r="BI378" i="3"/>
  <c r="G378" i="3"/>
  <c r="BI362" i="3"/>
  <c r="G362" i="3"/>
  <c r="BI354" i="3"/>
  <c r="G354" i="3"/>
  <c r="BI338" i="3"/>
  <c r="G338" i="3"/>
  <c r="BI330" i="3"/>
  <c r="G330" i="3"/>
  <c r="BI322" i="3"/>
  <c r="G322" i="3"/>
  <c r="BI306" i="3"/>
  <c r="G306" i="3"/>
  <c r="G298" i="3"/>
  <c r="BI290" i="3"/>
  <c r="BI285" i="3"/>
  <c r="U284" i="3"/>
  <c r="BI265" i="3"/>
  <c r="BI249" i="3"/>
  <c r="BI228" i="3"/>
  <c r="U228" i="3"/>
  <c r="K186" i="3"/>
  <c r="X111" i="3"/>
  <c r="BI70" i="3"/>
  <c r="BJ495" i="3"/>
  <c r="BJ491" i="3"/>
  <c r="BJ487" i="3"/>
  <c r="BJ483" i="3"/>
  <c r="BJ479" i="3"/>
  <c r="BJ475" i="3"/>
  <c r="BJ471" i="3"/>
  <c r="BJ467" i="3"/>
  <c r="BJ463" i="3"/>
  <c r="BJ459" i="3"/>
  <c r="BJ455" i="3"/>
  <c r="BJ451" i="3"/>
  <c r="BJ447" i="3"/>
  <c r="BJ443" i="3"/>
  <c r="BJ439" i="3"/>
  <c r="BJ435" i="3"/>
  <c r="AK428" i="3"/>
  <c r="Y425" i="3"/>
  <c r="AK424" i="3"/>
  <c r="Y421" i="3"/>
  <c r="AK420" i="3"/>
  <c r="Y417" i="3"/>
  <c r="AK416" i="3"/>
  <c r="AK412" i="3"/>
  <c r="AK408" i="3"/>
  <c r="BI404" i="3"/>
  <c r="AK404" i="3"/>
  <c r="BI400" i="3"/>
  <c r="AK400" i="3"/>
  <c r="BI396" i="3"/>
  <c r="AK396" i="3"/>
  <c r="BI392" i="3"/>
  <c r="AK392" i="3"/>
  <c r="BI388" i="3"/>
  <c r="AK388" i="3"/>
  <c r="BI384" i="3"/>
  <c r="AK384" i="3"/>
  <c r="AK380" i="3"/>
  <c r="U377" i="3"/>
  <c r="AK372" i="3"/>
  <c r="U369" i="3"/>
  <c r="AK364" i="3"/>
  <c r="U361" i="3"/>
  <c r="AK356" i="3"/>
  <c r="U353" i="3"/>
  <c r="AK348" i="3"/>
  <c r="U345" i="3"/>
  <c r="AK340" i="3"/>
  <c r="U337" i="3"/>
  <c r="AK332" i="3"/>
  <c r="U329" i="3"/>
  <c r="AK324" i="3"/>
  <c r="U321" i="3"/>
  <c r="AK316" i="3"/>
  <c r="BI312" i="3"/>
  <c r="AK312" i="3"/>
  <c r="AK308" i="3"/>
  <c r="U305" i="3"/>
  <c r="AK300" i="3"/>
  <c r="U297" i="3"/>
  <c r="AK292" i="3"/>
  <c r="U289" i="3"/>
  <c r="J288" i="3"/>
  <c r="V286" i="3"/>
  <c r="Z285" i="3"/>
  <c r="BI268" i="3"/>
  <c r="U268" i="3"/>
  <c r="BI252" i="3"/>
  <c r="U252" i="3"/>
  <c r="BI236" i="3"/>
  <c r="U236" i="3"/>
  <c r="X223" i="3"/>
  <c r="BI217" i="3"/>
  <c r="BI212" i="3"/>
  <c r="U212" i="3"/>
  <c r="BI192" i="3"/>
  <c r="AK192" i="3"/>
  <c r="BI190" i="3"/>
  <c r="E179" i="3"/>
  <c r="BI144" i="3"/>
  <c r="BI124" i="3"/>
  <c r="G405" i="3"/>
  <c r="V405" i="3"/>
  <c r="G393" i="3"/>
  <c r="V393" i="3"/>
  <c r="G389" i="3"/>
  <c r="V389" i="3"/>
  <c r="G381" i="3"/>
  <c r="V381" i="3"/>
  <c r="E371" i="3"/>
  <c r="T371" i="3"/>
  <c r="J368" i="3"/>
  <c r="Y368" i="3"/>
  <c r="F364" i="3"/>
  <c r="U364" i="3"/>
  <c r="G357" i="3"/>
  <c r="V357" i="3"/>
  <c r="E355" i="3"/>
  <c r="T355" i="3"/>
  <c r="G349" i="3"/>
  <c r="V349" i="3"/>
  <c r="E347" i="3"/>
  <c r="T347" i="3"/>
  <c r="J344" i="3"/>
  <c r="Y344" i="3"/>
  <c r="G341" i="3"/>
  <c r="V341" i="3"/>
  <c r="J336" i="3"/>
  <c r="Y336" i="3"/>
  <c r="G333" i="3"/>
  <c r="V333" i="3"/>
  <c r="J328" i="3"/>
  <c r="Y328" i="3"/>
  <c r="G325" i="3"/>
  <c r="V325" i="3"/>
  <c r="F324" i="3"/>
  <c r="U324" i="3"/>
  <c r="J320" i="3"/>
  <c r="Y320" i="3"/>
  <c r="F316" i="3"/>
  <c r="U316" i="3"/>
  <c r="G313" i="3"/>
  <c r="V313" i="3"/>
  <c r="J296" i="3"/>
  <c r="Y296" i="3"/>
  <c r="F292" i="3"/>
  <c r="U292" i="3"/>
  <c r="AN278" i="3"/>
  <c r="BK278" i="3"/>
  <c r="AJ278" i="3"/>
  <c r="BJ278" i="3"/>
  <c r="G276" i="3"/>
  <c r="V276" i="3"/>
  <c r="G275" i="3"/>
  <c r="V275" i="3"/>
  <c r="I274" i="3"/>
  <c r="X274" i="3"/>
  <c r="J271" i="3"/>
  <c r="Y271" i="3"/>
  <c r="AN262" i="3"/>
  <c r="BK262" i="3"/>
  <c r="AJ262" i="3"/>
  <c r="BJ262" i="3"/>
  <c r="G259" i="3"/>
  <c r="V259" i="3"/>
  <c r="I258" i="3"/>
  <c r="X258" i="3"/>
  <c r="J255" i="3"/>
  <c r="Y255" i="3"/>
  <c r="AN253" i="3"/>
  <c r="BK253" i="3"/>
  <c r="E250" i="3"/>
  <c r="T250" i="3"/>
  <c r="AN246" i="3"/>
  <c r="BK246" i="3"/>
  <c r="AJ246" i="3"/>
  <c r="BJ246" i="3"/>
  <c r="G244" i="3"/>
  <c r="V244" i="3"/>
  <c r="I242" i="3"/>
  <c r="X242" i="3"/>
  <c r="J239" i="3"/>
  <c r="Y239" i="3"/>
  <c r="E234" i="3"/>
  <c r="T234" i="3"/>
  <c r="AN206" i="3"/>
  <c r="BK206" i="3"/>
  <c r="G204" i="3"/>
  <c r="V204" i="3"/>
  <c r="J199" i="3"/>
  <c r="Y199" i="3"/>
  <c r="E186" i="3"/>
  <c r="T186" i="3"/>
  <c r="AJ179" i="3"/>
  <c r="BJ179" i="3"/>
  <c r="G168" i="3"/>
  <c r="V168" i="3"/>
  <c r="J163" i="3"/>
  <c r="Y163" i="3"/>
  <c r="AN161" i="3"/>
  <c r="BK161" i="3"/>
  <c r="G159" i="3"/>
  <c r="V159" i="3"/>
  <c r="E159" i="3"/>
  <c r="T159" i="3"/>
  <c r="W158" i="3"/>
  <c r="H158" i="3"/>
  <c r="W141" i="3"/>
  <c r="I125" i="3"/>
  <c r="X125" i="3"/>
  <c r="BJ111" i="3"/>
  <c r="BI111" i="3"/>
  <c r="F428" i="3"/>
  <c r="U428" i="3"/>
  <c r="E427" i="3"/>
  <c r="T427" i="3"/>
  <c r="F424" i="3"/>
  <c r="U424" i="3"/>
  <c r="E423" i="3"/>
  <c r="T423" i="3"/>
  <c r="F420" i="3"/>
  <c r="U420" i="3"/>
  <c r="E419" i="3"/>
  <c r="T419" i="3"/>
  <c r="F416" i="3"/>
  <c r="U416" i="3"/>
  <c r="E415" i="3"/>
  <c r="T415" i="3"/>
  <c r="W413" i="3"/>
  <c r="F412" i="3"/>
  <c r="U412" i="3"/>
  <c r="E411" i="3"/>
  <c r="T411" i="3"/>
  <c r="F408" i="3"/>
  <c r="U408" i="3"/>
  <c r="E407" i="3"/>
  <c r="T407" i="3"/>
  <c r="F404" i="3"/>
  <c r="U404" i="3"/>
  <c r="E403" i="3"/>
  <c r="T403" i="3"/>
  <c r="F400" i="3"/>
  <c r="U400" i="3"/>
  <c r="E399" i="3"/>
  <c r="T399" i="3"/>
  <c r="F396" i="3"/>
  <c r="U396" i="3"/>
  <c r="E395" i="3"/>
  <c r="T395" i="3"/>
  <c r="F392" i="3"/>
  <c r="U392" i="3"/>
  <c r="E391" i="3"/>
  <c r="T391" i="3"/>
  <c r="W389" i="3"/>
  <c r="F388" i="3"/>
  <c r="U388" i="3"/>
  <c r="E387" i="3"/>
  <c r="T387" i="3"/>
  <c r="F384" i="3"/>
  <c r="U384" i="3"/>
  <c r="E383" i="3"/>
  <c r="T383" i="3"/>
  <c r="J380" i="3"/>
  <c r="Y380" i="3"/>
  <c r="G377" i="3"/>
  <c r="V377" i="3"/>
  <c r="F376" i="3"/>
  <c r="U376" i="3"/>
  <c r="E375" i="3"/>
  <c r="T375" i="3"/>
  <c r="H373" i="3"/>
  <c r="J372" i="3"/>
  <c r="Y372" i="3"/>
  <c r="G369" i="3"/>
  <c r="V369" i="3"/>
  <c r="F368" i="3"/>
  <c r="U368" i="3"/>
  <c r="E367" i="3"/>
  <c r="T367" i="3"/>
  <c r="H365" i="3"/>
  <c r="J364" i="3"/>
  <c r="Y364" i="3"/>
  <c r="G361" i="3"/>
  <c r="V361" i="3"/>
  <c r="F360" i="3"/>
  <c r="U360" i="3"/>
  <c r="E359" i="3"/>
  <c r="T359" i="3"/>
  <c r="J356" i="3"/>
  <c r="Y356" i="3"/>
  <c r="G353" i="3"/>
  <c r="V353" i="3"/>
  <c r="F352" i="3"/>
  <c r="U352" i="3"/>
  <c r="E351" i="3"/>
  <c r="T351" i="3"/>
  <c r="J348" i="3"/>
  <c r="Y348" i="3"/>
  <c r="G345" i="3"/>
  <c r="V345" i="3"/>
  <c r="F344" i="3"/>
  <c r="U344" i="3"/>
  <c r="E343" i="3"/>
  <c r="T343" i="3"/>
  <c r="J340" i="3"/>
  <c r="Y340" i="3"/>
  <c r="G337" i="3"/>
  <c r="V337" i="3"/>
  <c r="F336" i="3"/>
  <c r="U336" i="3"/>
  <c r="E335" i="3"/>
  <c r="T335" i="3"/>
  <c r="J332" i="3"/>
  <c r="Y332" i="3"/>
  <c r="G329" i="3"/>
  <c r="V329" i="3"/>
  <c r="F328" i="3"/>
  <c r="U328" i="3"/>
  <c r="E327" i="3"/>
  <c r="T327" i="3"/>
  <c r="J324" i="3"/>
  <c r="Y324" i="3"/>
  <c r="G321" i="3"/>
  <c r="V321" i="3"/>
  <c r="F320" i="3"/>
  <c r="U320" i="3"/>
  <c r="E319" i="3"/>
  <c r="T319" i="3"/>
  <c r="H317" i="3"/>
  <c r="J316" i="3"/>
  <c r="Y316" i="3"/>
  <c r="J312" i="3"/>
  <c r="Y312" i="3"/>
  <c r="J308" i="3"/>
  <c r="Y308" i="3"/>
  <c r="G305" i="3"/>
  <c r="V305" i="3"/>
  <c r="F304" i="3"/>
  <c r="U304" i="3"/>
  <c r="E303" i="3"/>
  <c r="T303" i="3"/>
  <c r="H301" i="3"/>
  <c r="W301" i="3"/>
  <c r="J300" i="3"/>
  <c r="Y300" i="3"/>
  <c r="G297" i="3"/>
  <c r="V297" i="3"/>
  <c r="F296" i="3"/>
  <c r="U296" i="3"/>
  <c r="E295" i="3"/>
  <c r="T295" i="3"/>
  <c r="J292" i="3"/>
  <c r="Y292" i="3"/>
  <c r="G289" i="3"/>
  <c r="V289" i="3"/>
  <c r="AN287" i="3"/>
  <c r="BK287" i="3"/>
  <c r="AJ287" i="3"/>
  <c r="BJ287" i="3"/>
  <c r="F287" i="3"/>
  <c r="U287" i="3"/>
  <c r="AJ283" i="3"/>
  <c r="BJ283" i="3"/>
  <c r="I282" i="3"/>
  <c r="X282" i="3"/>
  <c r="J279" i="3"/>
  <c r="Y279" i="3"/>
  <c r="AN277" i="3"/>
  <c r="BK277" i="3"/>
  <c r="E274" i="3"/>
  <c r="T274" i="3"/>
  <c r="AN270" i="3"/>
  <c r="BK270" i="3"/>
  <c r="AJ270" i="3"/>
  <c r="BJ270" i="3"/>
  <c r="G268" i="3"/>
  <c r="V268" i="3"/>
  <c r="G267" i="3"/>
  <c r="V267" i="3"/>
  <c r="I266" i="3"/>
  <c r="X266" i="3"/>
  <c r="J263" i="3"/>
  <c r="Y263" i="3"/>
  <c r="AN261" i="3"/>
  <c r="BK261" i="3"/>
  <c r="E258" i="3"/>
  <c r="T258" i="3"/>
  <c r="AN254" i="3"/>
  <c r="BK254" i="3"/>
  <c r="AJ254" i="3"/>
  <c r="BJ254" i="3"/>
  <c r="G252" i="3"/>
  <c r="V252" i="3"/>
  <c r="K251" i="3"/>
  <c r="G251" i="3"/>
  <c r="V251" i="3"/>
  <c r="I250" i="3"/>
  <c r="X250" i="3"/>
  <c r="J247" i="3"/>
  <c r="Y247" i="3"/>
  <c r="AN245" i="3"/>
  <c r="BK245" i="3"/>
  <c r="E242" i="3"/>
  <c r="T242" i="3"/>
  <c r="AN238" i="3"/>
  <c r="BK238" i="3"/>
  <c r="AJ238" i="3"/>
  <c r="BJ238" i="3"/>
  <c r="G236" i="3"/>
  <c r="V236" i="3"/>
  <c r="K235" i="3"/>
  <c r="Z235" i="3"/>
  <c r="G235" i="3"/>
  <c r="V235" i="3"/>
  <c r="I234" i="3"/>
  <c r="X234" i="3"/>
  <c r="J231" i="3"/>
  <c r="Y231" i="3"/>
  <c r="F227" i="3"/>
  <c r="U227" i="3"/>
  <c r="K220" i="3"/>
  <c r="Z220" i="3"/>
  <c r="AN214" i="3"/>
  <c r="BK214" i="3"/>
  <c r="AJ214" i="3"/>
  <c r="BJ214" i="3"/>
  <c r="G212" i="3"/>
  <c r="V212" i="3"/>
  <c r="G211" i="3"/>
  <c r="V211" i="3"/>
  <c r="I210" i="3"/>
  <c r="X210" i="3"/>
  <c r="J207" i="3"/>
  <c r="Y207" i="3"/>
  <c r="AN205" i="3"/>
  <c r="BK205" i="3"/>
  <c r="G203" i="3"/>
  <c r="V203" i="3"/>
  <c r="E202" i="3"/>
  <c r="T202" i="3"/>
  <c r="W200" i="3"/>
  <c r="AN198" i="3"/>
  <c r="BK198" i="3"/>
  <c r="AJ198" i="3"/>
  <c r="BJ198" i="3"/>
  <c r="K196" i="3"/>
  <c r="Z196" i="3"/>
  <c r="F196" i="3"/>
  <c r="U196" i="3"/>
  <c r="F195" i="3"/>
  <c r="U195" i="3"/>
  <c r="U184" i="3"/>
  <c r="F184" i="3"/>
  <c r="AN183" i="3"/>
  <c r="BK183" i="3"/>
  <c r="AJ183" i="3"/>
  <c r="BJ183" i="3"/>
  <c r="F183" i="3"/>
  <c r="U183" i="3"/>
  <c r="E175" i="3"/>
  <c r="T175" i="3"/>
  <c r="G172" i="3"/>
  <c r="V172" i="3"/>
  <c r="AN169" i="3"/>
  <c r="BK169" i="3"/>
  <c r="AJ169" i="3"/>
  <c r="BJ169" i="3"/>
  <c r="W157" i="3"/>
  <c r="V157" i="3"/>
  <c r="G157" i="3"/>
  <c r="G152" i="3"/>
  <c r="V152" i="3"/>
  <c r="J147" i="3"/>
  <c r="Y147" i="3"/>
  <c r="AN145" i="3"/>
  <c r="BK145" i="3"/>
  <c r="G145" i="3"/>
  <c r="V145" i="3"/>
  <c r="K143" i="3"/>
  <c r="Z143" i="3"/>
  <c r="G143" i="3"/>
  <c r="V143" i="3"/>
  <c r="E143" i="3"/>
  <c r="T143" i="3"/>
  <c r="W142" i="3"/>
  <c r="H142" i="3"/>
  <c r="U132" i="3"/>
  <c r="F132" i="3"/>
  <c r="BI100" i="3"/>
  <c r="BJ100" i="3"/>
  <c r="F100" i="3"/>
  <c r="U100" i="3"/>
  <c r="F96" i="3"/>
  <c r="U96" i="3"/>
  <c r="BI86" i="3"/>
  <c r="BJ86" i="3"/>
  <c r="I63" i="3"/>
  <c r="X63" i="3"/>
  <c r="J60" i="3"/>
  <c r="Y60" i="3"/>
  <c r="T60" i="3"/>
  <c r="E60" i="3"/>
  <c r="F56" i="3"/>
  <c r="U56" i="3"/>
  <c r="E55" i="3"/>
  <c r="T55" i="3"/>
  <c r="BI370" i="3"/>
  <c r="G370" i="3"/>
  <c r="BI346" i="3"/>
  <c r="G346" i="3"/>
  <c r="BI281" i="3"/>
  <c r="BI233" i="3"/>
  <c r="BI209" i="3"/>
  <c r="BI426" i="3"/>
  <c r="BI422" i="3"/>
  <c r="BI418" i="3"/>
  <c r="BI414" i="3"/>
  <c r="T412" i="3"/>
  <c r="BI410" i="3"/>
  <c r="T408" i="3"/>
  <c r="BI406" i="3"/>
  <c r="T404" i="3"/>
  <c r="BI402" i="3"/>
  <c r="T400" i="3"/>
  <c r="BI398" i="3"/>
  <c r="T396" i="3"/>
  <c r="BI394" i="3"/>
  <c r="T392" i="3"/>
  <c r="BI390" i="3"/>
  <c r="T388" i="3"/>
  <c r="BI386" i="3"/>
  <c r="T384" i="3"/>
  <c r="BI382" i="3"/>
  <c r="X380" i="3"/>
  <c r="T376" i="3"/>
  <c r="BI375" i="3"/>
  <c r="BI374" i="3"/>
  <c r="X372" i="3"/>
  <c r="T368" i="3"/>
  <c r="BI367" i="3"/>
  <c r="BI366" i="3"/>
  <c r="X364" i="3"/>
  <c r="T360" i="3"/>
  <c r="BI359" i="3"/>
  <c r="BI358" i="3"/>
  <c r="X356" i="3"/>
  <c r="T352" i="3"/>
  <c r="BI351" i="3"/>
  <c r="BI350" i="3"/>
  <c r="X348" i="3"/>
  <c r="T344" i="3"/>
  <c r="BI343" i="3"/>
  <c r="BI342" i="3"/>
  <c r="X340" i="3"/>
  <c r="T336" i="3"/>
  <c r="BI335" i="3"/>
  <c r="BI334" i="3"/>
  <c r="X332" i="3"/>
  <c r="T328" i="3"/>
  <c r="BI327" i="3"/>
  <c r="BI326" i="3"/>
  <c r="X324" i="3"/>
  <c r="T320" i="3"/>
  <c r="BI319" i="3"/>
  <c r="BI318" i="3"/>
  <c r="X316" i="3"/>
  <c r="X312" i="3"/>
  <c r="BI310" i="3"/>
  <c r="X308" i="3"/>
  <c r="T304" i="3"/>
  <c r="BI303" i="3"/>
  <c r="BI302" i="3"/>
  <c r="X300" i="3"/>
  <c r="T296" i="3"/>
  <c r="BI295" i="3"/>
  <c r="BI294" i="3"/>
  <c r="X292" i="3"/>
  <c r="G285" i="3"/>
  <c r="H282" i="3"/>
  <c r="K281" i="3"/>
  <c r="BI273" i="3"/>
  <c r="BI257" i="3"/>
  <c r="BI241" i="3"/>
  <c r="G225" i="3"/>
  <c r="BI220" i="3"/>
  <c r="U220" i="3"/>
  <c r="BI201" i="3"/>
  <c r="I192" i="3"/>
  <c r="BI184" i="3"/>
  <c r="J140" i="3"/>
  <c r="K132" i="3"/>
  <c r="E123" i="3"/>
  <c r="BI96" i="3"/>
  <c r="G284" i="3"/>
  <c r="V284" i="3"/>
  <c r="AJ282" i="3"/>
  <c r="BJ282" i="3"/>
  <c r="G279" i="3"/>
  <c r="V279" i="3"/>
  <c r="I278" i="3"/>
  <c r="X278" i="3"/>
  <c r="AJ274" i="3"/>
  <c r="BJ274" i="3"/>
  <c r="G271" i="3"/>
  <c r="V271" i="3"/>
  <c r="I270" i="3"/>
  <c r="X270" i="3"/>
  <c r="AJ266" i="3"/>
  <c r="BJ266" i="3"/>
  <c r="G263" i="3"/>
  <c r="V263" i="3"/>
  <c r="I262" i="3"/>
  <c r="X262" i="3"/>
  <c r="AJ258" i="3"/>
  <c r="BJ258" i="3"/>
  <c r="K256" i="3"/>
  <c r="G255" i="3"/>
  <c r="V255" i="3"/>
  <c r="I254" i="3"/>
  <c r="X254" i="3"/>
  <c r="AJ250" i="3"/>
  <c r="BJ250" i="3"/>
  <c r="K248" i="3"/>
  <c r="Z248" i="3"/>
  <c r="K247" i="3"/>
  <c r="Z247" i="3"/>
  <c r="G247" i="3"/>
  <c r="V247" i="3"/>
  <c r="I246" i="3"/>
  <c r="X246" i="3"/>
  <c r="AJ242" i="3"/>
  <c r="BJ242" i="3"/>
  <c r="G239" i="3"/>
  <c r="V239" i="3"/>
  <c r="I238" i="3"/>
  <c r="X238" i="3"/>
  <c r="AJ234" i="3"/>
  <c r="BJ234" i="3"/>
  <c r="K232" i="3"/>
  <c r="G231" i="3"/>
  <c r="V231" i="3"/>
  <c r="I230" i="3"/>
  <c r="X230" i="3"/>
  <c r="AJ226" i="3"/>
  <c r="BJ226" i="3"/>
  <c r="G223" i="3"/>
  <c r="V223" i="3"/>
  <c r="I222" i="3"/>
  <c r="X222" i="3"/>
  <c r="AJ218" i="3"/>
  <c r="BJ218" i="3"/>
  <c r="K216" i="3"/>
  <c r="Z216" i="3"/>
  <c r="K215" i="3"/>
  <c r="Z215" i="3"/>
  <c r="G215" i="3"/>
  <c r="V215" i="3"/>
  <c r="I214" i="3"/>
  <c r="X214" i="3"/>
  <c r="AJ210" i="3"/>
  <c r="BJ210" i="3"/>
  <c r="K207" i="3"/>
  <c r="Z207" i="3"/>
  <c r="G207" i="3"/>
  <c r="V207" i="3"/>
  <c r="I206" i="3"/>
  <c r="X206" i="3"/>
  <c r="AJ202" i="3"/>
  <c r="BJ202" i="3"/>
  <c r="K200" i="3"/>
  <c r="Z200" i="3"/>
  <c r="K199" i="3"/>
  <c r="Z199" i="3"/>
  <c r="G199" i="3"/>
  <c r="V199" i="3"/>
  <c r="I198" i="3"/>
  <c r="X198" i="3"/>
  <c r="J195" i="3"/>
  <c r="Y195" i="3"/>
  <c r="BI194" i="3"/>
  <c r="BJ194" i="3"/>
  <c r="H193" i="3"/>
  <c r="J191" i="3"/>
  <c r="Y191" i="3"/>
  <c r="G184" i="3"/>
  <c r="V184" i="3"/>
  <c r="E182" i="3"/>
  <c r="T182" i="3"/>
  <c r="F179" i="3"/>
  <c r="U179" i="3"/>
  <c r="K167" i="3"/>
  <c r="Z167" i="3"/>
  <c r="G167" i="3"/>
  <c r="V167" i="3"/>
  <c r="E166" i="3"/>
  <c r="T166" i="3"/>
  <c r="AN162" i="3"/>
  <c r="BK162" i="3"/>
  <c r="AJ162" i="3"/>
  <c r="BJ162" i="3"/>
  <c r="G160" i="3"/>
  <c r="V160" i="3"/>
  <c r="I158" i="3"/>
  <c r="X158" i="3"/>
  <c r="J155" i="3"/>
  <c r="Y155" i="3"/>
  <c r="AN153" i="3"/>
  <c r="BK153" i="3"/>
  <c r="K151" i="3"/>
  <c r="Z151" i="3"/>
  <c r="G151" i="3"/>
  <c r="V151" i="3"/>
  <c r="E150" i="3"/>
  <c r="T150" i="3"/>
  <c r="AN146" i="3"/>
  <c r="BK146" i="3"/>
  <c r="AJ146" i="3"/>
  <c r="BJ146" i="3"/>
  <c r="G144" i="3"/>
  <c r="V144" i="3"/>
  <c r="I142" i="3"/>
  <c r="X142" i="3"/>
  <c r="J139" i="3"/>
  <c r="Y139" i="3"/>
  <c r="AN137" i="3"/>
  <c r="BK137" i="3"/>
  <c r="Z135" i="3"/>
  <c r="G135" i="3"/>
  <c r="V135" i="3"/>
  <c r="BI133" i="3"/>
  <c r="BJ133" i="3"/>
  <c r="Z133" i="3"/>
  <c r="K133" i="3"/>
  <c r="AN122" i="3"/>
  <c r="BK122" i="3"/>
  <c r="AJ122" i="3"/>
  <c r="BJ122" i="3"/>
  <c r="T122" i="3"/>
  <c r="E122" i="3"/>
  <c r="G120" i="3"/>
  <c r="V120" i="3"/>
  <c r="AN118" i="3"/>
  <c r="BK118" i="3"/>
  <c r="AJ118" i="3"/>
  <c r="BJ118" i="3"/>
  <c r="BI116" i="3"/>
  <c r="BJ116" i="3"/>
  <c r="K116" i="3"/>
  <c r="Z116" i="3"/>
  <c r="Z112" i="3"/>
  <c r="F112" i="3"/>
  <c r="U112" i="3"/>
  <c r="AN106" i="3"/>
  <c r="BK106" i="3"/>
  <c r="AJ106" i="3"/>
  <c r="BJ106" i="3"/>
  <c r="G100" i="3"/>
  <c r="V100" i="3"/>
  <c r="BJ99" i="3"/>
  <c r="BI99" i="3"/>
  <c r="AN97" i="3"/>
  <c r="BK97" i="3"/>
  <c r="G97" i="3"/>
  <c r="V97" i="3"/>
  <c r="AN93" i="3"/>
  <c r="BK93" i="3"/>
  <c r="G93" i="3"/>
  <c r="V93" i="3"/>
  <c r="W93" i="3"/>
  <c r="Y81" i="3"/>
  <c r="J81" i="3"/>
  <c r="BI66" i="3"/>
  <c r="BJ66" i="3"/>
  <c r="F60" i="3"/>
  <c r="U60" i="3"/>
  <c r="BJ380" i="3"/>
  <c r="BJ376" i="3"/>
  <c r="BJ372" i="3"/>
  <c r="BJ368" i="3"/>
  <c r="BJ364" i="3"/>
  <c r="BJ360" i="3"/>
  <c r="BJ356" i="3"/>
  <c r="BJ352" i="3"/>
  <c r="BJ348" i="3"/>
  <c r="BJ344" i="3"/>
  <c r="BJ340" i="3"/>
  <c r="BJ336" i="3"/>
  <c r="BJ332" i="3"/>
  <c r="BJ328" i="3"/>
  <c r="BJ324" i="3"/>
  <c r="BJ320" i="3"/>
  <c r="BJ316" i="3"/>
  <c r="BJ308" i="3"/>
  <c r="BJ304" i="3"/>
  <c r="BJ300" i="3"/>
  <c r="BJ296" i="3"/>
  <c r="BJ292" i="3"/>
  <c r="BJ288" i="3"/>
  <c r="U280" i="3"/>
  <c r="AK275" i="3"/>
  <c r="U272" i="3"/>
  <c r="AK267" i="3"/>
  <c r="U264" i="3"/>
  <c r="AK259" i="3"/>
  <c r="U256" i="3"/>
  <c r="AK251" i="3"/>
  <c r="U248" i="3"/>
  <c r="AK243" i="3"/>
  <c r="U240" i="3"/>
  <c r="AK235" i="3"/>
  <c r="U232" i="3"/>
  <c r="AK227" i="3"/>
  <c r="U224" i="3"/>
  <c r="AK219" i="3"/>
  <c r="U216" i="3"/>
  <c r="AK211" i="3"/>
  <c r="U208" i="3"/>
  <c r="Y204" i="3"/>
  <c r="AK203" i="3"/>
  <c r="U200" i="3"/>
  <c r="BK195" i="3"/>
  <c r="E195" i="3"/>
  <c r="F189" i="3"/>
  <c r="BI188" i="3"/>
  <c r="BJ182" i="3"/>
  <c r="BK181" i="3"/>
  <c r="BI181" i="3"/>
  <c r="G177" i="3"/>
  <c r="BJ176" i="3"/>
  <c r="Y176" i="3"/>
  <c r="J173" i="3"/>
  <c r="X171" i="3"/>
  <c r="K170" i="3"/>
  <c r="BI165" i="3"/>
  <c r="BI149" i="3"/>
  <c r="G124" i="3"/>
  <c r="BI112" i="3"/>
  <c r="AK102" i="3"/>
  <c r="V82" i="3"/>
  <c r="BI54" i="3"/>
  <c r="AK47" i="3"/>
  <c r="J287" i="3"/>
  <c r="Y287" i="3"/>
  <c r="G280" i="3"/>
  <c r="V280" i="3"/>
  <c r="F279" i="3"/>
  <c r="U279" i="3"/>
  <c r="E278" i="3"/>
  <c r="T278" i="3"/>
  <c r="J275" i="3"/>
  <c r="Y275" i="3"/>
  <c r="G272" i="3"/>
  <c r="V272" i="3"/>
  <c r="F271" i="3"/>
  <c r="U271" i="3"/>
  <c r="E270" i="3"/>
  <c r="T270" i="3"/>
  <c r="J267" i="3"/>
  <c r="Y267" i="3"/>
  <c r="G264" i="3"/>
  <c r="V264" i="3"/>
  <c r="F263" i="3"/>
  <c r="U263" i="3"/>
  <c r="E262" i="3"/>
  <c r="T262" i="3"/>
  <c r="J259" i="3"/>
  <c r="Y259" i="3"/>
  <c r="G256" i="3"/>
  <c r="V256" i="3"/>
  <c r="F255" i="3"/>
  <c r="U255" i="3"/>
  <c r="E254" i="3"/>
  <c r="T254" i="3"/>
  <c r="W252" i="3"/>
  <c r="J251" i="3"/>
  <c r="Y251" i="3"/>
  <c r="G248" i="3"/>
  <c r="V248" i="3"/>
  <c r="F247" i="3"/>
  <c r="U247" i="3"/>
  <c r="E246" i="3"/>
  <c r="T246" i="3"/>
  <c r="W244" i="3"/>
  <c r="J243" i="3"/>
  <c r="Y243" i="3"/>
  <c r="G240" i="3"/>
  <c r="V240" i="3"/>
  <c r="F239" i="3"/>
  <c r="U239" i="3"/>
  <c r="E238" i="3"/>
  <c r="T238" i="3"/>
  <c r="J235" i="3"/>
  <c r="Y235" i="3"/>
  <c r="G232" i="3"/>
  <c r="V232" i="3"/>
  <c r="F231" i="3"/>
  <c r="U231" i="3"/>
  <c r="E230" i="3"/>
  <c r="T230" i="3"/>
  <c r="J227" i="3"/>
  <c r="Y227" i="3"/>
  <c r="G224" i="3"/>
  <c r="V224" i="3"/>
  <c r="F223" i="3"/>
  <c r="U223" i="3"/>
  <c r="E222" i="3"/>
  <c r="T222" i="3"/>
  <c r="J219" i="3"/>
  <c r="Y219" i="3"/>
  <c r="G216" i="3"/>
  <c r="V216" i="3"/>
  <c r="F215" i="3"/>
  <c r="U215" i="3"/>
  <c r="E214" i="3"/>
  <c r="T214" i="3"/>
  <c r="J211" i="3"/>
  <c r="Y211" i="3"/>
  <c r="G208" i="3"/>
  <c r="V208" i="3"/>
  <c r="F207" i="3"/>
  <c r="U207" i="3"/>
  <c r="E206" i="3"/>
  <c r="T206" i="3"/>
  <c r="J203" i="3"/>
  <c r="Y203" i="3"/>
  <c r="G200" i="3"/>
  <c r="V200" i="3"/>
  <c r="F199" i="3"/>
  <c r="U199" i="3"/>
  <c r="E198" i="3"/>
  <c r="T198" i="3"/>
  <c r="AJ195" i="3"/>
  <c r="BJ195" i="3"/>
  <c r="G188" i="3"/>
  <c r="V188" i="3"/>
  <c r="I186" i="3"/>
  <c r="X186" i="3"/>
  <c r="AJ185" i="3"/>
  <c r="BJ185" i="3"/>
  <c r="AN182" i="3"/>
  <c r="BK182" i="3"/>
  <c r="E170" i="3"/>
  <c r="T170" i="3"/>
  <c r="F167" i="3"/>
  <c r="U167" i="3"/>
  <c r="F151" i="3"/>
  <c r="U151" i="3"/>
  <c r="H149" i="3"/>
  <c r="W149" i="3"/>
  <c r="BI127" i="3"/>
  <c r="BJ127" i="3"/>
  <c r="K127" i="3"/>
  <c r="Z127" i="3"/>
  <c r="E125" i="3"/>
  <c r="T125" i="3"/>
  <c r="F122" i="3"/>
  <c r="U122" i="3"/>
  <c r="AN121" i="3"/>
  <c r="BK121" i="3"/>
  <c r="G121" i="3"/>
  <c r="V121" i="3"/>
  <c r="G116" i="3"/>
  <c r="V116" i="3"/>
  <c r="BJ115" i="3"/>
  <c r="BI115" i="3"/>
  <c r="AN113" i="3"/>
  <c r="BK113" i="3"/>
  <c r="G113" i="3"/>
  <c r="V113" i="3"/>
  <c r="AN109" i="3"/>
  <c r="BK109" i="3"/>
  <c r="G109" i="3"/>
  <c r="V109" i="3"/>
  <c r="H109" i="3"/>
  <c r="BJ95" i="3"/>
  <c r="BI95" i="3"/>
  <c r="J92" i="3"/>
  <c r="Y92" i="3"/>
  <c r="T92" i="3"/>
  <c r="E92" i="3"/>
  <c r="F88" i="3"/>
  <c r="U88" i="3"/>
  <c r="E87" i="3"/>
  <c r="T87" i="3"/>
  <c r="H79" i="3"/>
  <c r="H65" i="3"/>
  <c r="W65" i="3"/>
  <c r="Y65" i="3"/>
  <c r="J65" i="3"/>
  <c r="BI50" i="3"/>
  <c r="BJ50" i="3"/>
  <c r="K50" i="3"/>
  <c r="Z50" i="3"/>
  <c r="Z428" i="3"/>
  <c r="V428" i="3"/>
  <c r="Y427" i="3"/>
  <c r="U427" i="3"/>
  <c r="X426" i="3"/>
  <c r="T426" i="3"/>
  <c r="Z424" i="3"/>
  <c r="V424" i="3"/>
  <c r="Y423" i="3"/>
  <c r="U423" i="3"/>
  <c r="X422" i="3"/>
  <c r="T422" i="3"/>
  <c r="V420" i="3"/>
  <c r="Y419" i="3"/>
  <c r="U419" i="3"/>
  <c r="X418" i="3"/>
  <c r="T418" i="3"/>
  <c r="Z416" i="3"/>
  <c r="V416" i="3"/>
  <c r="Y415" i="3"/>
  <c r="U415" i="3"/>
  <c r="X414" i="3"/>
  <c r="T414" i="3"/>
  <c r="V412" i="3"/>
  <c r="Y411" i="3"/>
  <c r="U411" i="3"/>
  <c r="X410" i="3"/>
  <c r="T410" i="3"/>
  <c r="Z408" i="3"/>
  <c r="V408" i="3"/>
  <c r="Y407" i="3"/>
  <c r="U407" i="3"/>
  <c r="X406" i="3"/>
  <c r="T406" i="3"/>
  <c r="V404" i="3"/>
  <c r="Y403" i="3"/>
  <c r="U403" i="3"/>
  <c r="X402" i="3"/>
  <c r="T402" i="3"/>
  <c r="V400" i="3"/>
  <c r="Y399" i="3"/>
  <c r="U399" i="3"/>
  <c r="X398" i="3"/>
  <c r="T398" i="3"/>
  <c r="V396" i="3"/>
  <c r="Y395" i="3"/>
  <c r="U395" i="3"/>
  <c r="X394" i="3"/>
  <c r="T394" i="3"/>
  <c r="Z392" i="3"/>
  <c r="V392" i="3"/>
  <c r="Y391" i="3"/>
  <c r="U391" i="3"/>
  <c r="X390" i="3"/>
  <c r="T390" i="3"/>
  <c r="Z388" i="3"/>
  <c r="V388" i="3"/>
  <c r="Y387" i="3"/>
  <c r="U387" i="3"/>
  <c r="X386" i="3"/>
  <c r="T386" i="3"/>
  <c r="V384" i="3"/>
  <c r="Y383" i="3"/>
  <c r="U383" i="3"/>
  <c r="BI286" i="3"/>
  <c r="X283" i="3"/>
  <c r="BI278" i="3"/>
  <c r="BI277" i="3"/>
  <c r="X275" i="3"/>
  <c r="BI270" i="3"/>
  <c r="BI269" i="3"/>
  <c r="X267" i="3"/>
  <c r="BI262" i="3"/>
  <c r="BI261" i="3"/>
  <c r="X259" i="3"/>
  <c r="BI254" i="3"/>
  <c r="BI253" i="3"/>
  <c r="X251" i="3"/>
  <c r="BI246" i="3"/>
  <c r="BI245" i="3"/>
  <c r="X243" i="3"/>
  <c r="BI238" i="3"/>
  <c r="BI237" i="3"/>
  <c r="X235" i="3"/>
  <c r="BI230" i="3"/>
  <c r="BI229" i="3"/>
  <c r="X227" i="3"/>
  <c r="BI222" i="3"/>
  <c r="BI221" i="3"/>
  <c r="X219" i="3"/>
  <c r="BI214" i="3"/>
  <c r="BI213" i="3"/>
  <c r="X211" i="3"/>
  <c r="BI206" i="3"/>
  <c r="BI205" i="3"/>
  <c r="BI198" i="3"/>
  <c r="F193" i="3"/>
  <c r="V182" i="3"/>
  <c r="AK179" i="3"/>
  <c r="BI174" i="3"/>
  <c r="BI168" i="3"/>
  <c r="BJ161" i="3"/>
  <c r="BI152" i="3"/>
  <c r="BJ145" i="3"/>
  <c r="BI136" i="3"/>
  <c r="X95" i="3"/>
  <c r="V66" i="3"/>
  <c r="G196" i="3"/>
  <c r="V196" i="3"/>
  <c r="I194" i="3"/>
  <c r="X194" i="3"/>
  <c r="E194" i="3"/>
  <c r="T194" i="3"/>
  <c r="K192" i="3"/>
  <c r="Z192" i="3"/>
  <c r="AJ191" i="3"/>
  <c r="BJ191" i="3"/>
  <c r="F191" i="3"/>
  <c r="U191" i="3"/>
  <c r="J187" i="3"/>
  <c r="Y187" i="3"/>
  <c r="I178" i="3"/>
  <c r="X178" i="3"/>
  <c r="E178" i="3"/>
  <c r="T178" i="3"/>
  <c r="AJ175" i="3"/>
  <c r="BJ175" i="3"/>
  <c r="F175" i="3"/>
  <c r="U175" i="3"/>
  <c r="J171" i="3"/>
  <c r="Y171" i="3"/>
  <c r="AJ166" i="3"/>
  <c r="BJ166" i="3"/>
  <c r="K164" i="3"/>
  <c r="K163" i="3"/>
  <c r="Z163" i="3"/>
  <c r="G163" i="3"/>
  <c r="V163" i="3"/>
  <c r="I162" i="3"/>
  <c r="X162" i="3"/>
  <c r="AJ158" i="3"/>
  <c r="BJ158" i="3"/>
  <c r="K155" i="3"/>
  <c r="G155" i="3"/>
  <c r="V155" i="3"/>
  <c r="I154" i="3"/>
  <c r="X154" i="3"/>
  <c r="AJ150" i="3"/>
  <c r="BJ150" i="3"/>
  <c r="K148" i="3"/>
  <c r="Z148" i="3"/>
  <c r="G147" i="3"/>
  <c r="V147" i="3"/>
  <c r="I146" i="3"/>
  <c r="X146" i="3"/>
  <c r="AJ142" i="3"/>
  <c r="BJ142" i="3"/>
  <c r="K140" i="3"/>
  <c r="Z140" i="3"/>
  <c r="G139" i="3"/>
  <c r="V139" i="3"/>
  <c r="I138" i="3"/>
  <c r="X138" i="3"/>
  <c r="G131" i="3"/>
  <c r="V131" i="3"/>
  <c r="I129" i="3"/>
  <c r="X129" i="3"/>
  <c r="AJ128" i="3"/>
  <c r="BJ128" i="3"/>
  <c r="AN125" i="3"/>
  <c r="BK125" i="3"/>
  <c r="AN114" i="3"/>
  <c r="BK114" i="3"/>
  <c r="AJ114" i="3"/>
  <c r="BJ114" i="3"/>
  <c r="G112" i="3"/>
  <c r="V112" i="3"/>
  <c r="K108" i="3"/>
  <c r="Z108" i="3"/>
  <c r="BJ107" i="3"/>
  <c r="BI107" i="3"/>
  <c r="AN105" i="3"/>
  <c r="BK105" i="3"/>
  <c r="G105" i="3"/>
  <c r="V105" i="3"/>
  <c r="AN98" i="3"/>
  <c r="BK98" i="3"/>
  <c r="AJ98" i="3"/>
  <c r="BJ98" i="3"/>
  <c r="G96" i="3"/>
  <c r="V96" i="3"/>
  <c r="I91" i="3"/>
  <c r="X91" i="3"/>
  <c r="E83" i="3"/>
  <c r="T83" i="3"/>
  <c r="I75" i="3"/>
  <c r="X75" i="3"/>
  <c r="E67" i="3"/>
  <c r="T67" i="3"/>
  <c r="I59" i="3"/>
  <c r="X59" i="3"/>
  <c r="E51" i="3"/>
  <c r="T51" i="3"/>
  <c r="G44" i="3"/>
  <c r="V44" i="3"/>
  <c r="BJ279" i="3"/>
  <c r="BJ275" i="3"/>
  <c r="BJ271" i="3"/>
  <c r="BJ267" i="3"/>
  <c r="BJ263" i="3"/>
  <c r="BJ259" i="3"/>
  <c r="BJ255" i="3"/>
  <c r="BJ251" i="3"/>
  <c r="BJ247" i="3"/>
  <c r="BJ243" i="3"/>
  <c r="BJ239" i="3"/>
  <c r="BJ235" i="3"/>
  <c r="BJ231" i="3"/>
  <c r="BJ227" i="3"/>
  <c r="BJ223" i="3"/>
  <c r="BJ219" i="3"/>
  <c r="BJ215" i="3"/>
  <c r="BJ211" i="3"/>
  <c r="BJ207" i="3"/>
  <c r="BJ203" i="3"/>
  <c r="BJ199" i="3"/>
  <c r="BJ189" i="3"/>
  <c r="AK188" i="3"/>
  <c r="BK187" i="3"/>
  <c r="BK186" i="3"/>
  <c r="BI186" i="3"/>
  <c r="BJ173" i="3"/>
  <c r="AK172" i="3"/>
  <c r="BK171" i="3"/>
  <c r="BK170" i="3"/>
  <c r="BI170" i="3"/>
  <c r="Y168" i="3"/>
  <c r="AK167" i="3"/>
  <c r="U164" i="3"/>
  <c r="Y160" i="3"/>
  <c r="AK159" i="3"/>
  <c r="U156" i="3"/>
  <c r="Y152" i="3"/>
  <c r="AK151" i="3"/>
  <c r="U148" i="3"/>
  <c r="Y144" i="3"/>
  <c r="AK143" i="3"/>
  <c r="U140" i="3"/>
  <c r="Y136" i="3"/>
  <c r="AK135" i="3"/>
  <c r="X131" i="3"/>
  <c r="V125" i="3"/>
  <c r="AK122" i="3"/>
  <c r="BJ117" i="3"/>
  <c r="BI108" i="3"/>
  <c r="BJ101" i="3"/>
  <c r="T80" i="3"/>
  <c r="T64" i="3"/>
  <c r="G192" i="3"/>
  <c r="V192" i="3"/>
  <c r="I190" i="3"/>
  <c r="X190" i="3"/>
  <c r="E190" i="3"/>
  <c r="T190" i="3"/>
  <c r="AJ187" i="3"/>
  <c r="BJ187" i="3"/>
  <c r="F187" i="3"/>
  <c r="U187" i="3"/>
  <c r="J183" i="3"/>
  <c r="Y183" i="3"/>
  <c r="G176" i="3"/>
  <c r="V176" i="3"/>
  <c r="I174" i="3"/>
  <c r="X174" i="3"/>
  <c r="E174" i="3"/>
  <c r="T174" i="3"/>
  <c r="AJ171" i="3"/>
  <c r="BJ171" i="3"/>
  <c r="F171" i="3"/>
  <c r="U171" i="3"/>
  <c r="J167" i="3"/>
  <c r="Y167" i="3"/>
  <c r="G164" i="3"/>
  <c r="V164" i="3"/>
  <c r="F163" i="3"/>
  <c r="U163" i="3"/>
  <c r="E162" i="3"/>
  <c r="T162" i="3"/>
  <c r="W160" i="3"/>
  <c r="J159" i="3"/>
  <c r="Y159" i="3"/>
  <c r="G156" i="3"/>
  <c r="V156" i="3"/>
  <c r="F155" i="3"/>
  <c r="U155" i="3"/>
  <c r="E154" i="3"/>
  <c r="T154" i="3"/>
  <c r="J151" i="3"/>
  <c r="Y151" i="3"/>
  <c r="G148" i="3"/>
  <c r="V148" i="3"/>
  <c r="F147" i="3"/>
  <c r="U147" i="3"/>
  <c r="E146" i="3"/>
  <c r="T146" i="3"/>
  <c r="J143" i="3"/>
  <c r="Y143" i="3"/>
  <c r="G140" i="3"/>
  <c r="V140" i="3"/>
  <c r="F139" i="3"/>
  <c r="U139" i="3"/>
  <c r="E138" i="3"/>
  <c r="T138" i="3"/>
  <c r="AN126" i="3"/>
  <c r="BK126" i="3"/>
  <c r="AJ126" i="3"/>
  <c r="BJ126" i="3"/>
  <c r="F126" i="3"/>
  <c r="U126" i="3"/>
  <c r="J122" i="3"/>
  <c r="Y122" i="3"/>
  <c r="BI121" i="3"/>
  <c r="BJ121" i="3"/>
  <c r="BJ119" i="3"/>
  <c r="BI119" i="3"/>
  <c r="AN117" i="3"/>
  <c r="BK117" i="3"/>
  <c r="G117" i="3"/>
  <c r="V117" i="3"/>
  <c r="AN110" i="3"/>
  <c r="BK110" i="3"/>
  <c r="AJ110" i="3"/>
  <c r="BJ110" i="3"/>
  <c r="G108" i="3"/>
  <c r="V108" i="3"/>
  <c r="W105" i="3"/>
  <c r="BJ103" i="3"/>
  <c r="BI103" i="3"/>
  <c r="AN101" i="3"/>
  <c r="BK101" i="3"/>
  <c r="G101" i="3"/>
  <c r="V101" i="3"/>
  <c r="AN94" i="3"/>
  <c r="BK94" i="3"/>
  <c r="AJ94" i="3"/>
  <c r="BJ94" i="3"/>
  <c r="H83" i="3"/>
  <c r="W83" i="3"/>
  <c r="J80" i="3"/>
  <c r="Y80" i="3"/>
  <c r="J64" i="3"/>
  <c r="Y64" i="3"/>
  <c r="I48" i="3"/>
  <c r="X48" i="3"/>
  <c r="BJ44" i="3"/>
  <c r="BI44" i="3"/>
  <c r="F44" i="3"/>
  <c r="U44" i="3"/>
  <c r="BI182" i="3"/>
  <c r="BI162" i="3"/>
  <c r="BI161" i="3"/>
  <c r="BI154" i="3"/>
  <c r="BI153" i="3"/>
  <c r="BI146" i="3"/>
  <c r="BI145" i="3"/>
  <c r="BI138" i="3"/>
  <c r="BI137" i="3"/>
  <c r="Y135" i="3"/>
  <c r="J132" i="3"/>
  <c r="BI120" i="3"/>
  <c r="BJ113" i="3"/>
  <c r="BI104" i="3"/>
  <c r="BJ97" i="3"/>
  <c r="AJ134" i="3"/>
  <c r="BJ134" i="3"/>
  <c r="F134" i="3"/>
  <c r="U134" i="3"/>
  <c r="J130" i="3"/>
  <c r="Y130" i="3"/>
  <c r="G123" i="3"/>
  <c r="V123" i="3"/>
  <c r="I121" i="3"/>
  <c r="X121" i="3"/>
  <c r="E121" i="3"/>
  <c r="T121" i="3"/>
  <c r="J119" i="3"/>
  <c r="Y119" i="3"/>
  <c r="I118" i="3"/>
  <c r="X118" i="3"/>
  <c r="J115" i="3"/>
  <c r="Y115" i="3"/>
  <c r="I114" i="3"/>
  <c r="X114" i="3"/>
  <c r="J111" i="3"/>
  <c r="Y111" i="3"/>
  <c r="I110" i="3"/>
  <c r="X110" i="3"/>
  <c r="J107" i="3"/>
  <c r="Y107" i="3"/>
  <c r="I106" i="3"/>
  <c r="X106" i="3"/>
  <c r="J103" i="3"/>
  <c r="Y103" i="3"/>
  <c r="I102" i="3"/>
  <c r="X102" i="3"/>
  <c r="J99" i="3"/>
  <c r="Y99" i="3"/>
  <c r="I98" i="3"/>
  <c r="X98" i="3"/>
  <c r="J95" i="3"/>
  <c r="Y95" i="3"/>
  <c r="I94" i="3"/>
  <c r="X94" i="3"/>
  <c r="E91" i="3"/>
  <c r="T91" i="3"/>
  <c r="K90" i="3"/>
  <c r="Z90" i="3"/>
  <c r="J84" i="3"/>
  <c r="Y84" i="3"/>
  <c r="I83" i="3"/>
  <c r="X83" i="3"/>
  <c r="F80" i="3"/>
  <c r="U80" i="3"/>
  <c r="E75" i="3"/>
  <c r="T75" i="3"/>
  <c r="H73" i="3"/>
  <c r="W73" i="3"/>
  <c r="J68" i="3"/>
  <c r="Y68" i="3"/>
  <c r="I67" i="3"/>
  <c r="X67" i="3"/>
  <c r="F64" i="3"/>
  <c r="U64" i="3"/>
  <c r="E59" i="3"/>
  <c r="T59" i="3"/>
  <c r="K58" i="3"/>
  <c r="Z58" i="3"/>
  <c r="W54" i="3"/>
  <c r="J52" i="3"/>
  <c r="Y52" i="3"/>
  <c r="I51" i="3"/>
  <c r="X51" i="3"/>
  <c r="J48" i="3"/>
  <c r="Y48" i="3"/>
  <c r="AN46" i="3"/>
  <c r="BK46" i="3"/>
  <c r="G46" i="3"/>
  <c r="V46" i="3"/>
  <c r="BJ167" i="3"/>
  <c r="BJ163" i="3"/>
  <c r="BJ159" i="3"/>
  <c r="BJ155" i="3"/>
  <c r="BJ151" i="3"/>
  <c r="BJ147" i="3"/>
  <c r="BJ143" i="3"/>
  <c r="BJ139" i="3"/>
  <c r="BJ135" i="3"/>
  <c r="BJ132" i="3"/>
  <c r="AK131" i="3"/>
  <c r="BK130" i="3"/>
  <c r="BK129" i="3"/>
  <c r="BI129" i="3"/>
  <c r="Y120" i="3"/>
  <c r="AK119" i="3"/>
  <c r="Y116" i="3"/>
  <c r="AK115" i="3"/>
  <c r="Y112" i="3"/>
  <c r="AK111" i="3"/>
  <c r="Y108" i="3"/>
  <c r="AK107" i="3"/>
  <c r="Y104" i="3"/>
  <c r="AK103" i="3"/>
  <c r="Y100" i="3"/>
  <c r="AK99" i="3"/>
  <c r="Y96" i="3"/>
  <c r="AK95" i="3"/>
  <c r="BI90" i="3"/>
  <c r="Y77" i="3"/>
  <c r="BI74" i="3"/>
  <c r="Y61" i="3"/>
  <c r="BI58" i="3"/>
  <c r="I133" i="3"/>
  <c r="X133" i="3"/>
  <c r="E133" i="3"/>
  <c r="T133" i="3"/>
  <c r="Z131" i="3"/>
  <c r="AJ130" i="3"/>
  <c r="BJ130" i="3"/>
  <c r="F130" i="3"/>
  <c r="U130" i="3"/>
  <c r="J126" i="3"/>
  <c r="Y126" i="3"/>
  <c r="F119" i="3"/>
  <c r="U119" i="3"/>
  <c r="E118" i="3"/>
  <c r="T118" i="3"/>
  <c r="F115" i="3"/>
  <c r="U115" i="3"/>
  <c r="E114" i="3"/>
  <c r="T114" i="3"/>
  <c r="H112" i="3"/>
  <c r="W112" i="3"/>
  <c r="F111" i="3"/>
  <c r="U111" i="3"/>
  <c r="E110" i="3"/>
  <c r="T110" i="3"/>
  <c r="F107" i="3"/>
  <c r="U107" i="3"/>
  <c r="E106" i="3"/>
  <c r="T106" i="3"/>
  <c r="F103" i="3"/>
  <c r="U103" i="3"/>
  <c r="E102" i="3"/>
  <c r="T102" i="3"/>
  <c r="H100" i="3"/>
  <c r="F99" i="3"/>
  <c r="U99" i="3"/>
  <c r="E98" i="3"/>
  <c r="T98" i="3"/>
  <c r="F95" i="3"/>
  <c r="U95" i="3"/>
  <c r="E94" i="3"/>
  <c r="T94" i="3"/>
  <c r="J88" i="3"/>
  <c r="Y88" i="3"/>
  <c r="I87" i="3"/>
  <c r="X87" i="3"/>
  <c r="F84" i="3"/>
  <c r="U84" i="3"/>
  <c r="E79" i="3"/>
  <c r="T79" i="3"/>
  <c r="H77" i="3"/>
  <c r="W77" i="3"/>
  <c r="H74" i="3"/>
  <c r="W74" i="3"/>
  <c r="J72" i="3"/>
  <c r="Y72" i="3"/>
  <c r="I71" i="3"/>
  <c r="X71" i="3"/>
  <c r="F68" i="3"/>
  <c r="U68" i="3"/>
  <c r="E63" i="3"/>
  <c r="T63" i="3"/>
  <c r="H56" i="3"/>
  <c r="W56" i="3"/>
  <c r="J56" i="3"/>
  <c r="Y56" i="3"/>
  <c r="I55" i="3"/>
  <c r="X55" i="3"/>
  <c r="F52" i="3"/>
  <c r="U52" i="3"/>
  <c r="BI125" i="3"/>
  <c r="BI117" i="3"/>
  <c r="BI113" i="3"/>
  <c r="BI109" i="3"/>
  <c r="BI105" i="3"/>
  <c r="BI101" i="3"/>
  <c r="BI97" i="3"/>
  <c r="BI93" i="3"/>
  <c r="BI78" i="3"/>
  <c r="BI62" i="3"/>
  <c r="BI45" i="3"/>
  <c r="U45" i="3"/>
  <c r="AJ91" i="3"/>
  <c r="BJ91" i="3"/>
  <c r="AJ87" i="3"/>
  <c r="BJ87" i="3"/>
  <c r="Z85" i="3"/>
  <c r="AJ83" i="3"/>
  <c r="BJ83" i="3"/>
  <c r="AJ79" i="3"/>
  <c r="BJ79" i="3"/>
  <c r="K77" i="3"/>
  <c r="AJ75" i="3"/>
  <c r="BJ75" i="3"/>
  <c r="AJ71" i="3"/>
  <c r="BJ71" i="3"/>
  <c r="K69" i="3"/>
  <c r="AJ67" i="3"/>
  <c r="BJ67" i="3"/>
  <c r="Z65" i="3"/>
  <c r="AJ63" i="3"/>
  <c r="BJ63" i="3"/>
  <c r="K61" i="3"/>
  <c r="AJ59" i="3"/>
  <c r="BJ59" i="3"/>
  <c r="AJ55" i="3"/>
  <c r="BJ55" i="3"/>
  <c r="K53" i="3"/>
  <c r="Z53" i="3"/>
  <c r="AJ51" i="3"/>
  <c r="BJ51" i="3"/>
  <c r="K49" i="3"/>
  <c r="Z49" i="3"/>
  <c r="K48" i="3"/>
  <c r="Z48" i="3"/>
  <c r="G48" i="3"/>
  <c r="V48" i="3"/>
  <c r="I47" i="3"/>
  <c r="X47" i="3"/>
  <c r="U89" i="3"/>
  <c r="U85" i="3"/>
  <c r="U81" i="3"/>
  <c r="U77" i="3"/>
  <c r="U73" i="3"/>
  <c r="U69" i="3"/>
  <c r="U65" i="3"/>
  <c r="U61" i="3"/>
  <c r="U57" i="3"/>
  <c r="U53" i="3"/>
  <c r="U49" i="3"/>
  <c r="AK44" i="3"/>
  <c r="G89" i="3"/>
  <c r="V89" i="3"/>
  <c r="G85" i="3"/>
  <c r="V85" i="3"/>
  <c r="G81" i="3"/>
  <c r="V81" i="3"/>
  <c r="G77" i="3"/>
  <c r="V77" i="3"/>
  <c r="G73" i="3"/>
  <c r="V73" i="3"/>
  <c r="G69" i="3"/>
  <c r="V69" i="3"/>
  <c r="G65" i="3"/>
  <c r="V65" i="3"/>
  <c r="G61" i="3"/>
  <c r="V61" i="3"/>
  <c r="G57" i="3"/>
  <c r="V57" i="3"/>
  <c r="G53" i="3"/>
  <c r="V53" i="3"/>
  <c r="G49" i="3"/>
  <c r="V49" i="3"/>
  <c r="F48" i="3"/>
  <c r="U48" i="3"/>
  <c r="E47" i="3"/>
  <c r="T47" i="3"/>
  <c r="J44" i="3"/>
  <c r="Y44" i="3"/>
  <c r="Z119" i="3"/>
  <c r="V119" i="3"/>
  <c r="Y118" i="3"/>
  <c r="U118" i="3"/>
  <c r="X117" i="3"/>
  <c r="T117" i="3"/>
  <c r="V115" i="3"/>
  <c r="Y114" i="3"/>
  <c r="U114" i="3"/>
  <c r="X113" i="3"/>
  <c r="T113" i="3"/>
  <c r="V111" i="3"/>
  <c r="Y110" i="3"/>
  <c r="U110" i="3"/>
  <c r="X109" i="3"/>
  <c r="T109" i="3"/>
  <c r="Z107" i="3"/>
  <c r="V107" i="3"/>
  <c r="Y106" i="3"/>
  <c r="U106" i="3"/>
  <c r="X105" i="3"/>
  <c r="T105" i="3"/>
  <c r="V103" i="3"/>
  <c r="Y102" i="3"/>
  <c r="U102" i="3"/>
  <c r="X101" i="3"/>
  <c r="T101" i="3"/>
  <c r="V99" i="3"/>
  <c r="Y98" i="3"/>
  <c r="U98" i="3"/>
  <c r="X97" i="3"/>
  <c r="T97" i="3"/>
  <c r="V95" i="3"/>
  <c r="Y94" i="3"/>
  <c r="U94" i="3"/>
  <c r="BJ92" i="3"/>
  <c r="X92" i="3"/>
  <c r="BJ88" i="3"/>
  <c r="X88" i="3"/>
  <c r="BJ84" i="3"/>
  <c r="X84" i="3"/>
  <c r="BJ80" i="3"/>
  <c r="X80" i="3"/>
  <c r="BJ76" i="3"/>
  <c r="X76" i="3"/>
  <c r="BJ72" i="3"/>
  <c r="X72" i="3"/>
  <c r="BJ68" i="3"/>
  <c r="X68" i="3"/>
  <c r="BJ64" i="3"/>
  <c r="X64" i="3"/>
  <c r="BJ60" i="3"/>
  <c r="X60" i="3"/>
  <c r="BJ56" i="3"/>
  <c r="X56" i="3"/>
  <c r="BJ52" i="3"/>
  <c r="X52" i="3"/>
  <c r="BJ48" i="3"/>
  <c r="BI46" i="3"/>
  <c r="X44" i="3"/>
  <c r="V92" i="3"/>
  <c r="Y91" i="3"/>
  <c r="U91" i="3"/>
  <c r="X90" i="3"/>
  <c r="T90" i="3"/>
  <c r="V88" i="3"/>
  <c r="Y87" i="3"/>
  <c r="U87" i="3"/>
  <c r="X86" i="3"/>
  <c r="T86" i="3"/>
  <c r="V84" i="3"/>
  <c r="Y83" i="3"/>
  <c r="U83" i="3"/>
  <c r="X82" i="3"/>
  <c r="T82" i="3"/>
  <c r="Z80" i="3"/>
  <c r="V80" i="3"/>
  <c r="Y79" i="3"/>
  <c r="U79" i="3"/>
  <c r="X78" i="3"/>
  <c r="T78" i="3"/>
  <c r="V76" i="3"/>
  <c r="Y75" i="3"/>
  <c r="U75" i="3"/>
  <c r="X74" i="3"/>
  <c r="T74" i="3"/>
  <c r="Z72" i="3"/>
  <c r="V72" i="3"/>
  <c r="Y71" i="3"/>
  <c r="U71" i="3"/>
  <c r="X70" i="3"/>
  <c r="T70" i="3"/>
  <c r="V68" i="3"/>
  <c r="Y67" i="3"/>
  <c r="U67" i="3"/>
  <c r="X66" i="3"/>
  <c r="T66" i="3"/>
  <c r="V64" i="3"/>
  <c r="Y63" i="3"/>
  <c r="U63" i="3"/>
  <c r="X62" i="3"/>
  <c r="T62" i="3"/>
  <c r="V60" i="3"/>
  <c r="Y59" i="3"/>
  <c r="U59" i="3"/>
  <c r="X58" i="3"/>
  <c r="T58" i="3"/>
  <c r="V56" i="3"/>
  <c r="Y55" i="3"/>
  <c r="U55" i="3"/>
  <c r="X54" i="3"/>
  <c r="T54" i="3"/>
  <c r="Z52" i="3"/>
  <c r="V52" i="3"/>
  <c r="Y51" i="3"/>
  <c r="U51" i="3"/>
  <c r="X50" i="3"/>
  <c r="T50" i="3"/>
  <c r="X46" i="3"/>
  <c r="T46" i="3"/>
  <c r="J40" i="3"/>
  <c r="BK29" i="3"/>
  <c r="BJ28" i="3"/>
  <c r="BJ27" i="3"/>
  <c r="AK27" i="3"/>
  <c r="H27" i="3" s="1"/>
  <c r="AN24" i="3"/>
  <c r="K24" i="3" s="1"/>
  <c r="BI23" i="3"/>
  <c r="Z9" i="3"/>
  <c r="BK8" i="3"/>
  <c r="Z5" i="3"/>
  <c r="BK4" i="3"/>
  <c r="BM43" i="3"/>
  <c r="BI42" i="3"/>
  <c r="AK38" i="3"/>
  <c r="W38" i="3" s="1"/>
  <c r="AK36" i="3"/>
  <c r="W36" i="3" s="1"/>
  <c r="BK35" i="3"/>
  <c r="K29" i="3"/>
  <c r="BK28" i="3"/>
  <c r="BK27" i="3"/>
  <c r="AK24" i="3"/>
  <c r="W24" i="3" s="1"/>
  <c r="AN19" i="3"/>
  <c r="K19" i="3" s="1"/>
  <c r="AK17" i="3"/>
  <c r="H17" i="3" s="1"/>
  <c r="F16" i="3"/>
  <c r="T15" i="3"/>
  <c r="AN11" i="3"/>
  <c r="K11" i="3" s="1"/>
  <c r="J8" i="3"/>
  <c r="AK5" i="3"/>
  <c r="W5" i="3" s="1"/>
  <c r="BQ43" i="3"/>
  <c r="AK43" i="3"/>
  <c r="H43" i="3" s="1"/>
  <c r="BK42" i="3"/>
  <c r="AK9" i="3"/>
  <c r="W9" i="3" s="1"/>
  <c r="BS43" i="3"/>
  <c r="BO43" i="3"/>
  <c r="BV43" i="3"/>
  <c r="BR43" i="3"/>
  <c r="BN43" i="3"/>
  <c r="BT43" i="3"/>
  <c r="BP43" i="3"/>
  <c r="BL43" i="3"/>
  <c r="Z43" i="3"/>
  <c r="K43" i="3"/>
  <c r="G43" i="3"/>
  <c r="V43" i="3"/>
  <c r="K42" i="3"/>
  <c r="Z42" i="3"/>
  <c r="V42" i="3"/>
  <c r="G42" i="3"/>
  <c r="X43" i="3"/>
  <c r="T43" i="3"/>
  <c r="X42" i="3"/>
  <c r="T42" i="3"/>
  <c r="BJ43" i="3"/>
  <c r="Y43" i="3"/>
  <c r="U43" i="3"/>
  <c r="BJ42" i="3"/>
  <c r="Y42" i="3"/>
  <c r="U42" i="3"/>
  <c r="BI39" i="3"/>
  <c r="J27" i="3"/>
  <c r="Y12" i="3"/>
  <c r="I7" i="3"/>
  <c r="Y4" i="3"/>
  <c r="X40" i="3"/>
  <c r="E39" i="3"/>
  <c r="Y31" i="3"/>
  <c r="Y20" i="3"/>
  <c r="BJ23" i="3"/>
  <c r="AK23" i="3"/>
  <c r="W23" i="3" s="1"/>
  <c r="I23" i="3"/>
  <c r="BK22" i="3"/>
  <c r="AK20" i="3"/>
  <c r="W20" i="3" s="1"/>
  <c r="BI19" i="3"/>
  <c r="BJ8" i="3"/>
  <c r="AN7" i="3"/>
  <c r="K7" i="3" s="1"/>
  <c r="AN6" i="3"/>
  <c r="K6" i="3" s="1"/>
  <c r="AK4" i="3"/>
  <c r="BJ24" i="3"/>
  <c r="Y35" i="3"/>
  <c r="BI15" i="3"/>
  <c r="BJ4" i="3"/>
  <c r="F40" i="3"/>
  <c r="X39" i="3"/>
  <c r="BI35" i="3"/>
  <c r="BI29" i="3"/>
  <c r="AK29" i="3"/>
  <c r="W29" i="3" s="1"/>
  <c r="BK25" i="3"/>
  <c r="Y24" i="3"/>
  <c r="BK23" i="3"/>
  <c r="AK21" i="3"/>
  <c r="W21" i="3" s="1"/>
  <c r="I15" i="3"/>
  <c r="BJ12" i="3"/>
  <c r="F12" i="3"/>
  <c r="BJ11" i="3"/>
  <c r="AK11" i="3"/>
  <c r="H11" i="3" s="1"/>
  <c r="I11" i="3"/>
  <c r="AK8" i="3"/>
  <c r="H8" i="3" s="1"/>
  <c r="BI3" i="3"/>
  <c r="V24" i="3"/>
  <c r="G24" i="3"/>
  <c r="T36" i="3"/>
  <c r="I35" i="3"/>
  <c r="AK41" i="3"/>
  <c r="U36" i="3"/>
  <c r="BJ35" i="3"/>
  <c r="AK31" i="3"/>
  <c r="W31" i="3" s="1"/>
  <c r="U28" i="3"/>
  <c r="F24" i="3"/>
  <c r="AK19" i="3"/>
  <c r="H19" i="3" s="1"/>
  <c r="J16" i="3"/>
  <c r="U8" i="3"/>
  <c r="U4" i="3"/>
  <c r="T40" i="3"/>
  <c r="Y39" i="3"/>
  <c r="BI37" i="3"/>
  <c r="AK37" i="3"/>
  <c r="W37" i="3" s="1"/>
  <c r="X36" i="3"/>
  <c r="T35" i="3"/>
  <c r="AK34" i="3"/>
  <c r="W34" i="3" s="1"/>
  <c r="AK32" i="3"/>
  <c r="H32" i="3" s="1"/>
  <c r="BI31" i="3"/>
  <c r="T31" i="3"/>
  <c r="BJ30" i="3"/>
  <c r="AK28" i="3"/>
  <c r="W28" i="3" s="1"/>
  <c r="X28" i="3"/>
  <c r="J28" i="3"/>
  <c r="X27" i="3"/>
  <c r="E27" i="3"/>
  <c r="BK26" i="3"/>
  <c r="T23" i="3"/>
  <c r="BK21" i="3"/>
  <c r="BJ20" i="3"/>
  <c r="I19" i="3"/>
  <c r="AK16" i="3"/>
  <c r="W16" i="3" s="1"/>
  <c r="AK13" i="3"/>
  <c r="H13" i="3" s="1"/>
  <c r="T11" i="3"/>
  <c r="BI5" i="3"/>
  <c r="BJ3" i="3"/>
  <c r="AK3" i="3"/>
  <c r="BI2" i="3"/>
  <c r="I31" i="3"/>
  <c r="T28" i="3"/>
  <c r="BI11" i="3"/>
  <c r="AK35" i="3"/>
  <c r="W35" i="3" s="1"/>
  <c r="Y32" i="3"/>
  <c r="BI27" i="3"/>
  <c r="BJ26" i="3"/>
  <c r="BJ19" i="3"/>
  <c r="E19" i="3"/>
  <c r="X3" i="3"/>
  <c r="BJ39" i="3"/>
  <c r="AK39" i="3"/>
  <c r="W39" i="3" s="1"/>
  <c r="Y36" i="3"/>
  <c r="BK34" i="3"/>
  <c r="BK30" i="3"/>
  <c r="K28" i="3"/>
  <c r="BI25" i="3"/>
  <c r="AK25" i="3"/>
  <c r="W25" i="3" s="1"/>
  <c r="Z21" i="3"/>
  <c r="BK20" i="3"/>
  <c r="BJ15" i="3"/>
  <c r="AK15" i="3"/>
  <c r="H15" i="3" s="1"/>
  <c r="BI13" i="3"/>
  <c r="AK12" i="3"/>
  <c r="W12" i="3" s="1"/>
  <c r="BI9" i="3"/>
  <c r="BJ7" i="3"/>
  <c r="AK7" i="3"/>
  <c r="AK6" i="3"/>
  <c r="W6" i="3" s="1"/>
  <c r="BK5" i="3"/>
  <c r="BK3" i="3"/>
  <c r="BK2" i="3"/>
  <c r="BL2" i="3"/>
  <c r="BR2" i="3"/>
  <c r="BN2" i="3"/>
  <c r="BQ2" i="3"/>
  <c r="BM2" i="3"/>
  <c r="K36" i="3"/>
  <c r="Z36" i="3"/>
  <c r="H21" i="3"/>
  <c r="K32" i="3"/>
  <c r="Z32" i="3"/>
  <c r="G32" i="3"/>
  <c r="V32" i="3"/>
  <c r="V36" i="3"/>
  <c r="G36" i="3"/>
  <c r="K40" i="3"/>
  <c r="Z40" i="3"/>
  <c r="V40" i="3"/>
  <c r="G40" i="3"/>
  <c r="AJ41" i="3"/>
  <c r="BJ41" i="3"/>
  <c r="K31" i="3"/>
  <c r="Z31" i="3"/>
  <c r="G30" i="3"/>
  <c r="V30" i="3"/>
  <c r="G26" i="3"/>
  <c r="V26" i="3"/>
  <c r="I25" i="3"/>
  <c r="X25" i="3"/>
  <c r="G22" i="3"/>
  <c r="V22" i="3"/>
  <c r="E22" i="3"/>
  <c r="T22" i="3"/>
  <c r="BI10" i="3"/>
  <c r="BJ10" i="3"/>
  <c r="I10" i="3"/>
  <c r="X10" i="3"/>
  <c r="J7" i="3"/>
  <c r="Y7" i="3"/>
  <c r="E6" i="3"/>
  <c r="T6" i="3"/>
  <c r="F3" i="3"/>
  <c r="U3" i="3"/>
  <c r="J38" i="3"/>
  <c r="Y38" i="3"/>
  <c r="J34" i="3"/>
  <c r="Y34" i="3"/>
  <c r="G31" i="3"/>
  <c r="V31" i="3"/>
  <c r="F30" i="3"/>
  <c r="U30" i="3"/>
  <c r="E29" i="3"/>
  <c r="T29" i="3"/>
  <c r="G27" i="3"/>
  <c r="V27" i="3"/>
  <c r="F26" i="3"/>
  <c r="U26" i="3"/>
  <c r="E25" i="3"/>
  <c r="T25" i="3"/>
  <c r="BI22" i="3"/>
  <c r="BJ22" i="3"/>
  <c r="K20" i="3"/>
  <c r="Z20" i="3"/>
  <c r="AJ17" i="3"/>
  <c r="BJ17" i="3"/>
  <c r="G16" i="3"/>
  <c r="V16" i="3"/>
  <c r="BI14" i="3"/>
  <c r="BJ14" i="3"/>
  <c r="I14" i="3"/>
  <c r="X14" i="3"/>
  <c r="J11" i="3"/>
  <c r="Y11" i="3"/>
  <c r="E10" i="3"/>
  <c r="T10" i="3"/>
  <c r="F7" i="3"/>
  <c r="U7" i="3"/>
  <c r="K4" i="3"/>
  <c r="Z4" i="3"/>
  <c r="K2" i="3"/>
  <c r="Z2" i="3"/>
  <c r="G2" i="3"/>
  <c r="V2" i="3"/>
  <c r="E2" i="3"/>
  <c r="T2" i="3"/>
  <c r="I41" i="3"/>
  <c r="X41" i="3"/>
  <c r="K39" i="3"/>
  <c r="K38" i="3"/>
  <c r="Z38" i="3"/>
  <c r="G38" i="3"/>
  <c r="V38" i="3"/>
  <c r="I37" i="3"/>
  <c r="X37" i="3"/>
  <c r="K35" i="3"/>
  <c r="Z35" i="3"/>
  <c r="K34" i="3"/>
  <c r="Z34" i="3"/>
  <c r="G34" i="3"/>
  <c r="V34" i="3"/>
  <c r="I33" i="3"/>
  <c r="X33" i="3"/>
  <c r="AJ29" i="3"/>
  <c r="BJ29" i="3"/>
  <c r="AJ25" i="3"/>
  <c r="BJ25" i="3"/>
  <c r="J23" i="3"/>
  <c r="Y23" i="3"/>
  <c r="I22" i="3"/>
  <c r="X22" i="3"/>
  <c r="AJ21" i="3"/>
  <c r="BJ21" i="3"/>
  <c r="G20" i="3"/>
  <c r="V20" i="3"/>
  <c r="BI18" i="3"/>
  <c r="BJ18" i="3"/>
  <c r="I18" i="3"/>
  <c r="X18" i="3"/>
  <c r="J15" i="3"/>
  <c r="Y15" i="3"/>
  <c r="E14" i="3"/>
  <c r="T14" i="3"/>
  <c r="F11" i="3"/>
  <c r="U11" i="3"/>
  <c r="K8" i="3"/>
  <c r="Z8" i="3"/>
  <c r="AJ5" i="3"/>
  <c r="BJ5" i="3"/>
  <c r="G4" i="3"/>
  <c r="V4" i="3"/>
  <c r="E41" i="3"/>
  <c r="T41" i="3"/>
  <c r="G39" i="3"/>
  <c r="V39" i="3"/>
  <c r="F38" i="3"/>
  <c r="U38" i="3"/>
  <c r="E37" i="3"/>
  <c r="T37" i="3"/>
  <c r="G35" i="3"/>
  <c r="V35" i="3"/>
  <c r="F34" i="3"/>
  <c r="U34" i="3"/>
  <c r="E33" i="3"/>
  <c r="T33" i="3"/>
  <c r="J30" i="3"/>
  <c r="Y30" i="3"/>
  <c r="J26" i="3"/>
  <c r="Y26" i="3"/>
  <c r="F23" i="3"/>
  <c r="U23" i="3"/>
  <c r="J19" i="3"/>
  <c r="Y19" i="3"/>
  <c r="E18" i="3"/>
  <c r="T18" i="3"/>
  <c r="F15" i="3"/>
  <c r="U15" i="3"/>
  <c r="K12" i="3"/>
  <c r="AJ9" i="3"/>
  <c r="BJ9" i="3"/>
  <c r="G8" i="3"/>
  <c r="V8" i="3"/>
  <c r="BI6" i="3"/>
  <c r="BJ6" i="3"/>
  <c r="I6" i="3"/>
  <c r="X6" i="3"/>
  <c r="J3" i="3"/>
  <c r="Y3" i="3"/>
  <c r="I2" i="3"/>
  <c r="X2" i="3"/>
  <c r="BI16" i="3"/>
  <c r="K13" i="3"/>
  <c r="BI7" i="3"/>
  <c r="X38" i="3"/>
  <c r="X34" i="3"/>
  <c r="T30" i="3"/>
  <c r="BI28" i="3"/>
  <c r="T26" i="3"/>
  <c r="BI24" i="3"/>
  <c r="BI20" i="3"/>
  <c r="K17" i="3"/>
  <c r="AK10" i="3"/>
  <c r="BI4" i="3"/>
  <c r="BK41" i="3"/>
  <c r="Z41" i="3"/>
  <c r="BJ40" i="3"/>
  <c r="U39" i="3"/>
  <c r="BK37" i="3"/>
  <c r="Z37" i="3"/>
  <c r="BJ36" i="3"/>
  <c r="U35" i="3"/>
  <c r="BK33" i="3"/>
  <c r="Z33" i="3"/>
  <c r="BJ32" i="3"/>
  <c r="BI30" i="3"/>
  <c r="AK30" i="3"/>
  <c r="G28" i="3"/>
  <c r="BI26" i="3"/>
  <c r="AK26" i="3"/>
  <c r="AK22" i="3"/>
  <c r="AK14" i="3"/>
  <c r="BK13" i="3"/>
  <c r="BI8" i="3"/>
  <c r="BK40" i="3"/>
  <c r="BI40" i="3"/>
  <c r="BJ38" i="3"/>
  <c r="T38" i="3"/>
  <c r="BK36" i="3"/>
  <c r="BI36" i="3"/>
  <c r="BJ34" i="3"/>
  <c r="T34" i="3"/>
  <c r="BK32" i="3"/>
  <c r="BI32" i="3"/>
  <c r="X30" i="3"/>
  <c r="X26" i="3"/>
  <c r="AK18" i="3"/>
  <c r="BK17" i="3"/>
  <c r="BJ16" i="3"/>
  <c r="BI12" i="3"/>
  <c r="AK2" i="3"/>
  <c r="AJ37" i="3"/>
  <c r="BJ37" i="3"/>
  <c r="AJ33" i="3"/>
  <c r="BJ33" i="3"/>
  <c r="K30" i="3"/>
  <c r="Z30" i="3"/>
  <c r="I29" i="3"/>
  <c r="X29" i="3"/>
  <c r="K27" i="3"/>
  <c r="Z27" i="3"/>
  <c r="K26" i="3"/>
  <c r="Z26" i="3"/>
  <c r="K22" i="3"/>
  <c r="Z22" i="3"/>
  <c r="F19" i="3"/>
  <c r="U19" i="3"/>
  <c r="AJ13" i="3"/>
  <c r="BJ13" i="3"/>
  <c r="G12" i="3"/>
  <c r="V12" i="3"/>
  <c r="U31" i="3"/>
  <c r="U27" i="3"/>
  <c r="Z23" i="3"/>
  <c r="V23" i="3"/>
  <c r="Y22" i="3"/>
  <c r="U22" i="3"/>
  <c r="X21" i="3"/>
  <c r="T21" i="3"/>
  <c r="V19" i="3"/>
  <c r="Y18" i="3"/>
  <c r="U18" i="3"/>
  <c r="X17" i="3"/>
  <c r="T17" i="3"/>
  <c r="V15" i="3"/>
  <c r="Y14" i="3"/>
  <c r="U14" i="3"/>
  <c r="X13" i="3"/>
  <c r="T13" i="3"/>
  <c r="V11" i="3"/>
  <c r="Y10" i="3"/>
  <c r="U10" i="3"/>
  <c r="X9" i="3"/>
  <c r="T9" i="3"/>
  <c r="V7" i="3"/>
  <c r="Y6" i="3"/>
  <c r="U6" i="3"/>
  <c r="X5" i="3"/>
  <c r="T5" i="3"/>
  <c r="Z3" i="3"/>
  <c r="V3" i="3"/>
  <c r="BJ2" i="3"/>
  <c r="Y2" i="3"/>
  <c r="U2" i="3"/>
  <c r="Y41" i="3"/>
  <c r="U41" i="3"/>
  <c r="Y37" i="3"/>
  <c r="U37" i="3"/>
  <c r="Y33" i="3"/>
  <c r="U33" i="3"/>
  <c r="X32" i="3"/>
  <c r="T32" i="3"/>
  <c r="Y29" i="3"/>
  <c r="U29" i="3"/>
  <c r="Y25" i="3"/>
  <c r="U25" i="3"/>
  <c r="X24" i="3"/>
  <c r="T24" i="3"/>
  <c r="Y21" i="3"/>
  <c r="U21" i="3"/>
  <c r="X20" i="3"/>
  <c r="T20" i="3"/>
  <c r="V18" i="3"/>
  <c r="Y17" i="3"/>
  <c r="U17" i="3"/>
  <c r="X16" i="3"/>
  <c r="T16" i="3"/>
  <c r="V14" i="3"/>
  <c r="Y13" i="3"/>
  <c r="U13" i="3"/>
  <c r="X12" i="3"/>
  <c r="T12" i="3"/>
  <c r="Z10" i="3"/>
  <c r="V10" i="3"/>
  <c r="Y9" i="3"/>
  <c r="U9" i="3"/>
  <c r="X8" i="3"/>
  <c r="T8" i="3"/>
  <c r="V6" i="3"/>
  <c r="Y5" i="3"/>
  <c r="U5" i="3"/>
  <c r="X4" i="3"/>
  <c r="T4" i="3"/>
  <c r="AH499" i="3"/>
  <c r="T499" i="3" s="1"/>
  <c r="AH500" i="3"/>
  <c r="T500" i="3" s="1"/>
  <c r="AH501" i="3"/>
  <c r="AH502" i="3"/>
  <c r="AH503" i="3"/>
  <c r="T503" i="3" s="1"/>
  <c r="AH504" i="3"/>
  <c r="AH505" i="3"/>
  <c r="T505" i="3" s="1"/>
  <c r="AH506" i="3"/>
  <c r="AH507" i="3"/>
  <c r="AH508" i="3"/>
  <c r="AH509" i="3"/>
  <c r="T509" i="3" s="1"/>
  <c r="AH510" i="3"/>
  <c r="AH511" i="3"/>
  <c r="AH512" i="3"/>
  <c r="AH513" i="3"/>
  <c r="AH514" i="3"/>
  <c r="AH515" i="3"/>
  <c r="E515" i="3" s="1"/>
  <c r="AH516" i="3"/>
  <c r="AH517" i="3"/>
  <c r="E517" i="3" s="1"/>
  <c r="AH518" i="3"/>
  <c r="AH519" i="3"/>
  <c r="AH520" i="3"/>
  <c r="AH521" i="3"/>
  <c r="AH522" i="3"/>
  <c r="AH523" i="3"/>
  <c r="T523" i="3" s="1"/>
  <c r="AH524" i="3"/>
  <c r="AH525" i="3"/>
  <c r="T525" i="3" s="1"/>
  <c r="AH526" i="3"/>
  <c r="AH527" i="3"/>
  <c r="AH528" i="3"/>
  <c r="AH529" i="3"/>
  <c r="AH530" i="3"/>
  <c r="AH531" i="3"/>
  <c r="T531" i="3" s="1"/>
  <c r="AH532" i="3"/>
  <c r="AH533" i="3"/>
  <c r="AH534" i="3"/>
  <c r="AH535" i="3"/>
  <c r="E535" i="3" s="1"/>
  <c r="AH536" i="3"/>
  <c r="AH537" i="3"/>
  <c r="AH538" i="3"/>
  <c r="AH539" i="3"/>
  <c r="AH540" i="3"/>
  <c r="AH541" i="3"/>
  <c r="E541" i="3" s="1"/>
  <c r="AH542" i="3"/>
  <c r="AH543" i="3"/>
  <c r="AH544" i="3"/>
  <c r="AH545" i="3"/>
  <c r="AH546" i="3"/>
  <c r="T546" i="3" s="1"/>
  <c r="AH547" i="3"/>
  <c r="AH548" i="3"/>
  <c r="AH549" i="3"/>
  <c r="T549" i="3" s="1"/>
  <c r="AH550" i="3"/>
  <c r="AH551" i="3"/>
  <c r="T551" i="3" s="1"/>
  <c r="AH552" i="3"/>
  <c r="AH553" i="3"/>
  <c r="AH554" i="3"/>
  <c r="AH555" i="3"/>
  <c r="E555" i="3" s="1"/>
  <c r="AH556" i="3"/>
  <c r="E556" i="3" s="1"/>
  <c r="AH557" i="3"/>
  <c r="AH558" i="3"/>
  <c r="AH559" i="3"/>
  <c r="AH560" i="3"/>
  <c r="AH561" i="3"/>
  <c r="AH562" i="3"/>
  <c r="AH563" i="3"/>
  <c r="T563" i="3" s="1"/>
  <c r="AH564" i="3"/>
  <c r="AH565" i="3"/>
  <c r="T565" i="3" s="1"/>
  <c r="AH566" i="3"/>
  <c r="T566" i="3" s="1"/>
  <c r="AH567" i="3"/>
  <c r="AH568" i="3"/>
  <c r="AH569" i="3"/>
  <c r="T569" i="3" s="1"/>
  <c r="AH570" i="3"/>
  <c r="E570" i="3" s="1"/>
  <c r="AH571" i="3"/>
  <c r="E571" i="3" s="1"/>
  <c r="AH572" i="3"/>
  <c r="T572" i="3" s="1"/>
  <c r="AH573" i="3"/>
  <c r="AH574" i="3"/>
  <c r="AH575" i="3"/>
  <c r="AH576" i="3"/>
  <c r="AH577" i="3"/>
  <c r="AH578" i="3"/>
  <c r="E578" i="3" s="1"/>
  <c r="AH579" i="3"/>
  <c r="AH580" i="3"/>
  <c r="T580" i="3" s="1"/>
  <c r="AH581" i="3"/>
  <c r="AH582" i="3"/>
  <c r="AH583" i="3"/>
  <c r="AH584" i="3"/>
  <c r="E584" i="3" s="1"/>
  <c r="AH585" i="3"/>
  <c r="AH586" i="3"/>
  <c r="AH587" i="3"/>
  <c r="AH588" i="3"/>
  <c r="AH589" i="3"/>
  <c r="T589" i="3" s="1"/>
  <c r="AH590" i="3"/>
  <c r="T590" i="3" s="1"/>
  <c r="AH591" i="3"/>
  <c r="AH592" i="3"/>
  <c r="E592" i="3" s="1"/>
  <c r="AH593" i="3"/>
  <c r="AH594" i="3"/>
  <c r="AH595" i="3"/>
  <c r="T595" i="3" s="1"/>
  <c r="AH596" i="3"/>
  <c r="AH597" i="3"/>
  <c r="T597" i="3" s="1"/>
  <c r="AH598" i="3"/>
  <c r="E598" i="3" s="1"/>
  <c r="AH599" i="3"/>
  <c r="E599" i="3" s="1"/>
  <c r="AH600" i="3"/>
  <c r="AH601" i="3"/>
  <c r="E601" i="3" s="1"/>
  <c r="AH602" i="3"/>
  <c r="AH603" i="3"/>
  <c r="AH604" i="3"/>
  <c r="AH605" i="3"/>
  <c r="T605" i="3" s="1"/>
  <c r="AH606" i="3"/>
  <c r="AH607" i="3"/>
  <c r="E607" i="3" s="1"/>
  <c r="AH608" i="3"/>
  <c r="AH609" i="3"/>
  <c r="AH610" i="3"/>
  <c r="AH611" i="3"/>
  <c r="AH612" i="3"/>
  <c r="AH613" i="3"/>
  <c r="E613" i="3" s="1"/>
  <c r="AH614" i="3"/>
  <c r="AH615" i="3"/>
  <c r="E615" i="3" s="1"/>
  <c r="AH616" i="3"/>
  <c r="AH617" i="3"/>
  <c r="T617" i="3" s="1"/>
  <c r="AH618" i="3"/>
  <c r="AH619" i="3"/>
  <c r="E619" i="3" s="1"/>
  <c r="AH620" i="3"/>
  <c r="AH621" i="3"/>
  <c r="AH622" i="3"/>
  <c r="AH623" i="3"/>
  <c r="AH624" i="3"/>
  <c r="AH625" i="3"/>
  <c r="AH626" i="3"/>
  <c r="AH627" i="3"/>
  <c r="AH628" i="3"/>
  <c r="AH629" i="3"/>
  <c r="AH630" i="3"/>
  <c r="AH631" i="3"/>
  <c r="E631" i="3" s="1"/>
  <c r="AH632" i="3"/>
  <c r="AH633" i="3"/>
  <c r="AH634" i="3"/>
  <c r="AH635" i="3"/>
  <c r="AH636" i="3"/>
  <c r="AH637" i="3"/>
  <c r="AH638" i="3"/>
  <c r="AH639" i="3"/>
  <c r="AH640" i="3"/>
  <c r="AH641" i="3"/>
  <c r="E641" i="3" s="1"/>
  <c r="AH642" i="3"/>
  <c r="AH643" i="3"/>
  <c r="T643" i="3" s="1"/>
  <c r="AH644" i="3"/>
  <c r="AH645" i="3"/>
  <c r="E645" i="3" s="1"/>
  <c r="AH646" i="3"/>
  <c r="AH647" i="3"/>
  <c r="E647" i="3" s="1"/>
  <c r="AH648" i="3"/>
  <c r="AH649" i="3"/>
  <c r="E649" i="3" s="1"/>
  <c r="AH650" i="3"/>
  <c r="AH651" i="3"/>
  <c r="AH652" i="3"/>
  <c r="AH653" i="3"/>
  <c r="E653" i="3" s="1"/>
  <c r="AH654" i="3"/>
  <c r="AH655" i="3"/>
  <c r="AH656" i="3"/>
  <c r="AH657" i="3"/>
  <c r="E657" i="3" s="1"/>
  <c r="AH658" i="3"/>
  <c r="AH659" i="3"/>
  <c r="T659" i="3" s="1"/>
  <c r="AH660" i="3"/>
  <c r="AH661" i="3"/>
  <c r="AH662" i="3"/>
  <c r="AH663" i="3"/>
  <c r="E663" i="3" s="1"/>
  <c r="AH664" i="3"/>
  <c r="AH665" i="3"/>
  <c r="AH666" i="3"/>
  <c r="AH667" i="3"/>
  <c r="AH668" i="3"/>
  <c r="AH669" i="3"/>
  <c r="AH670" i="3"/>
  <c r="AH671" i="3"/>
  <c r="AH672" i="3"/>
  <c r="AH673" i="3"/>
  <c r="AH674" i="3"/>
  <c r="AH675" i="3"/>
  <c r="E675" i="3" s="1"/>
  <c r="AH676" i="3"/>
  <c r="AH677" i="3"/>
  <c r="AH678" i="3"/>
  <c r="AH679" i="3"/>
  <c r="AH680" i="3"/>
  <c r="AH681" i="3"/>
  <c r="T681" i="3" s="1"/>
  <c r="AH682" i="3"/>
  <c r="AH683" i="3"/>
  <c r="E683" i="3" s="1"/>
  <c r="AH684" i="3"/>
  <c r="AH685" i="3"/>
  <c r="AH686" i="3"/>
  <c r="AH687" i="3"/>
  <c r="AH688" i="3"/>
  <c r="E688" i="3" s="1"/>
  <c r="AH689" i="3"/>
  <c r="AH690" i="3"/>
  <c r="AH691" i="3"/>
  <c r="E691" i="3" s="1"/>
  <c r="AH692" i="3"/>
  <c r="AH693" i="3"/>
  <c r="AH694" i="3"/>
  <c r="AH695" i="3"/>
  <c r="AH696" i="3"/>
  <c r="AH697" i="3"/>
  <c r="AH698" i="3"/>
  <c r="AH699" i="3"/>
  <c r="T699" i="3" s="1"/>
  <c r="AH700" i="3"/>
  <c r="AH701" i="3"/>
  <c r="E701" i="3" s="1"/>
  <c r="AH702" i="3"/>
  <c r="E702" i="3" s="1"/>
  <c r="AH703" i="3"/>
  <c r="AH704" i="3"/>
  <c r="AH705" i="3"/>
  <c r="AH706" i="3"/>
  <c r="AH707" i="3"/>
  <c r="AH708" i="3"/>
  <c r="AH709" i="3"/>
  <c r="AH710" i="3"/>
  <c r="T710" i="3" s="1"/>
  <c r="AH711" i="3"/>
  <c r="AH712" i="3"/>
  <c r="AH713" i="3"/>
  <c r="T713" i="3" s="1"/>
  <c r="AH714" i="3"/>
  <c r="E714" i="3" s="1"/>
  <c r="AH715" i="3"/>
  <c r="T715" i="3" s="1"/>
  <c r="AH716" i="3"/>
  <c r="E716" i="3" s="1"/>
  <c r="AH717" i="3"/>
  <c r="AH718" i="3"/>
  <c r="T718" i="3" s="1"/>
  <c r="AH719" i="3"/>
  <c r="AH720" i="3"/>
  <c r="AH721" i="3"/>
  <c r="AH722" i="3"/>
  <c r="AH723" i="3"/>
  <c r="AH724" i="3"/>
  <c r="E724" i="3" s="1"/>
  <c r="AH725" i="3"/>
  <c r="E725" i="3" s="1"/>
  <c r="AH726" i="3"/>
  <c r="T726" i="3" s="1"/>
  <c r="AH727" i="3"/>
  <c r="AH728" i="3"/>
  <c r="E728" i="3" s="1"/>
  <c r="AH729" i="3"/>
  <c r="E729" i="3" s="1"/>
  <c r="AH730" i="3"/>
  <c r="AH731" i="3"/>
  <c r="T731" i="3" s="1"/>
  <c r="AH732" i="3"/>
  <c r="AH733" i="3"/>
  <c r="T733" i="3" s="1"/>
  <c r="AH734" i="3"/>
  <c r="AH735" i="3"/>
  <c r="AH736" i="3"/>
  <c r="T736" i="3" s="1"/>
  <c r="AH737" i="3"/>
  <c r="AH738" i="3"/>
  <c r="AH739" i="3"/>
  <c r="AH740" i="3"/>
  <c r="AH741" i="3"/>
  <c r="E741" i="3" s="1"/>
  <c r="AH742" i="3"/>
  <c r="E742" i="3" s="1"/>
  <c r="AH743" i="3"/>
  <c r="E743" i="3" s="1"/>
  <c r="AH744" i="3"/>
  <c r="AH745" i="3"/>
  <c r="E745" i="3" s="1"/>
  <c r="AH746" i="3"/>
  <c r="AH747" i="3"/>
  <c r="E747" i="3" s="1"/>
  <c r="AH748" i="3"/>
  <c r="AH749" i="3"/>
  <c r="AH750" i="3"/>
  <c r="AH751" i="3"/>
  <c r="AH752" i="3"/>
  <c r="AH753" i="3"/>
  <c r="AH754" i="3"/>
  <c r="AH755" i="3"/>
  <c r="E755" i="3" s="1"/>
  <c r="AH756" i="3"/>
  <c r="AH757" i="3"/>
  <c r="AH758" i="3"/>
  <c r="AH759" i="3"/>
  <c r="AH760" i="3"/>
  <c r="AH761" i="3"/>
  <c r="AH762" i="3"/>
  <c r="AH763" i="3"/>
  <c r="AH764" i="3"/>
  <c r="AH765" i="3"/>
  <c r="E765" i="3" s="1"/>
  <c r="AH766" i="3"/>
  <c r="AH767" i="3"/>
  <c r="AH768" i="3"/>
  <c r="E768" i="3" s="1"/>
  <c r="AH769" i="3"/>
  <c r="AH770" i="3"/>
  <c r="T770" i="3" s="1"/>
  <c r="AH771" i="3"/>
  <c r="AH772" i="3"/>
  <c r="AH773" i="3"/>
  <c r="AH774" i="3"/>
  <c r="AH775" i="3"/>
  <c r="AH776" i="3"/>
  <c r="AH777" i="3"/>
  <c r="T777" i="3" s="1"/>
  <c r="AH778" i="3"/>
  <c r="AH779" i="3"/>
  <c r="E779" i="3" s="1"/>
  <c r="AH780" i="3"/>
  <c r="E780" i="3" s="1"/>
  <c r="AH781" i="3"/>
  <c r="AH782" i="3"/>
  <c r="AH783" i="3"/>
  <c r="E783" i="3" s="1"/>
  <c r="AH784" i="3"/>
  <c r="AH785" i="3"/>
  <c r="AH786" i="3"/>
  <c r="AH787" i="3"/>
  <c r="AH788" i="3"/>
  <c r="AH789" i="3"/>
  <c r="E789" i="3" s="1"/>
  <c r="AH790" i="3"/>
  <c r="T790" i="3" s="1"/>
  <c r="AH791" i="3"/>
  <c r="AH792" i="3"/>
  <c r="AH793" i="3"/>
  <c r="T793" i="3" s="1"/>
  <c r="AH794" i="3"/>
  <c r="AH795" i="3"/>
  <c r="AH796" i="3"/>
  <c r="AH797" i="3"/>
  <c r="AH798" i="3"/>
  <c r="AH799" i="3"/>
  <c r="AH800" i="3"/>
  <c r="AH801" i="3"/>
  <c r="AH802" i="3"/>
  <c r="AH803" i="3"/>
  <c r="AH804" i="3"/>
  <c r="E804" i="3" s="1"/>
  <c r="AH805" i="3"/>
  <c r="E805" i="3" s="1"/>
  <c r="AH806" i="3"/>
  <c r="AH807" i="3"/>
  <c r="E807" i="3" s="1"/>
  <c r="AH808" i="3"/>
  <c r="AH809" i="3"/>
  <c r="T809" i="3" s="1"/>
  <c r="AH810" i="3"/>
  <c r="AH811" i="3"/>
  <c r="AH812" i="3"/>
  <c r="AH813" i="3"/>
  <c r="T813" i="3" s="1"/>
  <c r="AH814" i="3"/>
  <c r="AH815" i="3"/>
  <c r="E815" i="3" s="1"/>
  <c r="AH816" i="3"/>
  <c r="AH817" i="3"/>
  <c r="AH818" i="3"/>
  <c r="AH819" i="3"/>
  <c r="T819" i="3" s="1"/>
  <c r="AH820" i="3"/>
  <c r="AH821" i="3"/>
  <c r="T821" i="3" s="1"/>
  <c r="AH822" i="3"/>
  <c r="AH823" i="3"/>
  <c r="T823" i="3" s="1"/>
  <c r="AH824" i="3"/>
  <c r="AH825" i="3"/>
  <c r="T825" i="3" s="1"/>
  <c r="AH826" i="3"/>
  <c r="AH827" i="3"/>
  <c r="AH828" i="3"/>
  <c r="E828" i="3" s="1"/>
  <c r="AH829" i="3"/>
  <c r="AH830" i="3"/>
  <c r="E830" i="3" s="1"/>
  <c r="AH831" i="3"/>
  <c r="AH832" i="3"/>
  <c r="E832" i="3" s="1"/>
  <c r="AH833" i="3"/>
  <c r="AH834" i="3"/>
  <c r="T834" i="3" s="1"/>
  <c r="AH835" i="3"/>
  <c r="T835" i="3" s="1"/>
  <c r="AH836" i="3"/>
  <c r="AH837" i="3"/>
  <c r="T837" i="3" s="1"/>
  <c r="AH838" i="3"/>
  <c r="AH839" i="3"/>
  <c r="AH840" i="3"/>
  <c r="AH841" i="3"/>
  <c r="T841" i="3" s="1"/>
  <c r="AH842" i="3"/>
  <c r="E842" i="3" s="1"/>
  <c r="AH843" i="3"/>
  <c r="AH844" i="3"/>
  <c r="E844" i="3" s="1"/>
  <c r="AH845" i="3"/>
  <c r="AH846" i="3"/>
  <c r="T846" i="3" s="1"/>
  <c r="AH847" i="3"/>
  <c r="T847" i="3" s="1"/>
  <c r="AH848" i="3"/>
  <c r="AH849" i="3"/>
  <c r="AH850" i="3"/>
  <c r="E850" i="3" s="1"/>
  <c r="AH851" i="3"/>
  <c r="AH852" i="3"/>
  <c r="E852" i="3" s="1"/>
  <c r="AH853" i="3"/>
  <c r="E853" i="3" s="1"/>
  <c r="AH854" i="3"/>
  <c r="T854" i="3" s="1"/>
  <c r="AH855" i="3"/>
  <c r="AH856" i="3"/>
  <c r="AH857" i="3"/>
  <c r="AH858" i="3"/>
  <c r="E858" i="3" s="1"/>
  <c r="AH859" i="3"/>
  <c r="AH860" i="3"/>
  <c r="E860" i="3" s="1"/>
  <c r="AH861" i="3"/>
  <c r="T861" i="3" s="1"/>
  <c r="AH862" i="3"/>
  <c r="T862" i="3" s="1"/>
  <c r="AH863" i="3"/>
  <c r="T863" i="3" s="1"/>
  <c r="AH864" i="3"/>
  <c r="AH865" i="3"/>
  <c r="T865" i="3" s="1"/>
  <c r="AH866" i="3"/>
  <c r="E866" i="3" s="1"/>
  <c r="AH867" i="3"/>
  <c r="E867" i="3" s="1"/>
  <c r="AH868" i="3"/>
  <c r="E868" i="3" s="1"/>
  <c r="AH869" i="3"/>
  <c r="AH870" i="3"/>
  <c r="T870" i="3" s="1"/>
  <c r="AH871" i="3"/>
  <c r="AH872" i="3"/>
  <c r="AH873" i="3"/>
  <c r="E873" i="3" s="1"/>
  <c r="AH874" i="3"/>
  <c r="E874" i="3" s="1"/>
  <c r="AH875" i="3"/>
  <c r="E875" i="3" s="1"/>
  <c r="AH876" i="3"/>
  <c r="E876" i="3" s="1"/>
  <c r="AH877" i="3"/>
  <c r="E877" i="3" s="1"/>
  <c r="AH878" i="3"/>
  <c r="T878" i="3" s="1"/>
  <c r="AH879" i="3"/>
  <c r="E879" i="3" s="1"/>
  <c r="AH880" i="3"/>
  <c r="AH881" i="3"/>
  <c r="E881" i="3" s="1"/>
  <c r="AH882" i="3"/>
  <c r="E882" i="3" s="1"/>
  <c r="AH883" i="3"/>
  <c r="AH884" i="3"/>
  <c r="E884" i="3" s="1"/>
  <c r="AH885" i="3"/>
  <c r="T885" i="3" s="1"/>
  <c r="AH886" i="3"/>
  <c r="AH887" i="3"/>
  <c r="AH888" i="3"/>
  <c r="AH889" i="3"/>
  <c r="AH890" i="3"/>
  <c r="AH891" i="3"/>
  <c r="T891" i="3" s="1"/>
  <c r="AH892" i="3"/>
  <c r="E892" i="3" s="1"/>
  <c r="AH893" i="3"/>
  <c r="T893" i="3" s="1"/>
  <c r="AH894" i="3"/>
  <c r="T894" i="3" s="1"/>
  <c r="AH895" i="3"/>
  <c r="T895" i="3" s="1"/>
  <c r="AH896" i="3"/>
  <c r="AH897" i="3"/>
  <c r="E897" i="3" s="1"/>
  <c r="AH898" i="3"/>
  <c r="E898" i="3" s="1"/>
  <c r="AH899" i="3"/>
  <c r="AH900" i="3"/>
  <c r="E900" i="3" s="1"/>
  <c r="AH901" i="3"/>
  <c r="AH902" i="3"/>
  <c r="T902" i="3" s="1"/>
  <c r="AH903" i="3"/>
  <c r="AH904" i="3"/>
  <c r="T904" i="3" s="1"/>
  <c r="AH905" i="3"/>
  <c r="AH906" i="3"/>
  <c r="AH907" i="3"/>
  <c r="AH908" i="3"/>
  <c r="AH909" i="3"/>
  <c r="E909" i="3" s="1"/>
  <c r="AH910" i="3"/>
  <c r="E910" i="3" s="1"/>
  <c r="AH911" i="3"/>
  <c r="AH912" i="3"/>
  <c r="T912" i="3" s="1"/>
  <c r="AH913" i="3"/>
  <c r="T913" i="3" s="1"/>
  <c r="AH914" i="3"/>
  <c r="E914" i="3" s="1"/>
  <c r="AH915" i="3"/>
  <c r="AH916" i="3"/>
  <c r="AH917" i="3"/>
  <c r="AH918" i="3"/>
  <c r="T918" i="3" s="1"/>
  <c r="AH919" i="3"/>
  <c r="E919" i="3" s="1"/>
  <c r="AH920" i="3"/>
  <c r="AH921" i="3"/>
  <c r="AH922" i="3"/>
  <c r="AH923" i="3"/>
  <c r="T923" i="3" s="1"/>
  <c r="AH924" i="3"/>
  <c r="AH925" i="3"/>
  <c r="AH926" i="3"/>
  <c r="T926" i="3" s="1"/>
  <c r="AH927" i="3"/>
  <c r="T927" i="3" s="1"/>
  <c r="AH928" i="3"/>
  <c r="E928" i="3" s="1"/>
  <c r="AH929" i="3"/>
  <c r="AH930" i="3"/>
  <c r="AH931" i="3"/>
  <c r="E931" i="3" s="1"/>
  <c r="AH932" i="3"/>
  <c r="AH933" i="3"/>
  <c r="E933" i="3" s="1"/>
  <c r="AH934" i="3"/>
  <c r="T934" i="3" s="1"/>
  <c r="AH935" i="3"/>
  <c r="AH936" i="3"/>
  <c r="E936" i="3" s="1"/>
  <c r="AH937" i="3"/>
  <c r="E937" i="3" s="1"/>
  <c r="AH938" i="3"/>
  <c r="AH939" i="3"/>
  <c r="T939" i="3" s="1"/>
  <c r="AH940" i="3"/>
  <c r="AH941" i="3"/>
  <c r="E941" i="3" s="1"/>
  <c r="AH942" i="3"/>
  <c r="AH943" i="3"/>
  <c r="AH944" i="3"/>
  <c r="AH945" i="3"/>
  <c r="AH946" i="3"/>
  <c r="T946" i="3" s="1"/>
  <c r="AH947" i="3"/>
  <c r="AH948" i="3"/>
  <c r="AH949" i="3"/>
  <c r="AH950" i="3"/>
  <c r="AH951" i="3"/>
  <c r="T951" i="3" s="1"/>
  <c r="AH952" i="3"/>
  <c r="T952" i="3" s="1"/>
  <c r="AH953" i="3"/>
  <c r="AH954" i="3"/>
  <c r="T954" i="3" s="1"/>
  <c r="AH955" i="3"/>
  <c r="T955" i="3" s="1"/>
  <c r="AH956" i="3"/>
  <c r="AH957" i="3"/>
  <c r="T957" i="3" s="1"/>
  <c r="AH958" i="3"/>
  <c r="AH959" i="3"/>
  <c r="AH960" i="3"/>
  <c r="T960" i="3" s="1"/>
  <c r="AH961" i="3"/>
  <c r="T961" i="3" s="1"/>
  <c r="AH962" i="3"/>
  <c r="T962" i="3" s="1"/>
  <c r="AH963" i="3"/>
  <c r="AH964" i="3"/>
  <c r="AH965" i="3"/>
  <c r="T965" i="3" s="1"/>
  <c r="AH966" i="3"/>
  <c r="AH967" i="3"/>
  <c r="E967" i="3" s="1"/>
  <c r="AH968" i="3"/>
  <c r="AH969" i="3"/>
  <c r="E969" i="3" s="1"/>
  <c r="AH970" i="3"/>
  <c r="AH971" i="3"/>
  <c r="T971" i="3" s="1"/>
  <c r="AH972" i="3"/>
  <c r="E972" i="3" s="1"/>
  <c r="AH973" i="3"/>
  <c r="AH974" i="3"/>
  <c r="T974" i="3" s="1"/>
  <c r="AH975" i="3"/>
  <c r="AH976" i="3"/>
  <c r="E976" i="3" s="1"/>
  <c r="AH977" i="3"/>
  <c r="T977" i="3" s="1"/>
  <c r="AH978" i="3"/>
  <c r="AH979" i="3"/>
  <c r="E979" i="3" s="1"/>
  <c r="AH980" i="3"/>
  <c r="AH981" i="3"/>
  <c r="E981" i="3" s="1"/>
  <c r="AH982" i="3"/>
  <c r="E982" i="3" s="1"/>
  <c r="AH983" i="3"/>
  <c r="T983" i="3" s="1"/>
  <c r="AH984" i="3"/>
  <c r="E984" i="3" s="1"/>
  <c r="AH985" i="3"/>
  <c r="T985" i="3" s="1"/>
  <c r="AH986" i="3"/>
  <c r="AH987" i="3"/>
  <c r="AH988" i="3"/>
  <c r="AH989" i="3"/>
  <c r="T989" i="3" s="1"/>
  <c r="AH990" i="3"/>
  <c r="AH991" i="3"/>
  <c r="E991" i="3" s="1"/>
  <c r="AH992" i="3"/>
  <c r="AH993" i="3"/>
  <c r="AH994" i="3"/>
  <c r="AH995" i="3"/>
  <c r="T995" i="3" s="1"/>
  <c r="AH996" i="3"/>
  <c r="AH997" i="3"/>
  <c r="E997" i="3" s="1"/>
  <c r="AH998" i="3"/>
  <c r="T998" i="3" s="1"/>
  <c r="AH999" i="3"/>
  <c r="E999" i="3" s="1"/>
  <c r="AH1000" i="3"/>
  <c r="T1000" i="3" s="1"/>
  <c r="AH1001" i="3"/>
  <c r="T1001" i="3" s="1"/>
  <c r="AH1002" i="3"/>
  <c r="E1002" i="3" s="1"/>
  <c r="AH1003" i="3"/>
  <c r="T1003" i="3" s="1"/>
  <c r="AH1004" i="3"/>
  <c r="AH1005" i="3"/>
  <c r="T1005" i="3" s="1"/>
  <c r="AH1006" i="3"/>
  <c r="AH1007" i="3"/>
  <c r="E1007" i="3" s="1"/>
  <c r="AH1008" i="3"/>
  <c r="E1008" i="3" s="1"/>
  <c r="AH1009" i="3"/>
  <c r="E1009" i="3" s="1"/>
  <c r="AH1010" i="3"/>
  <c r="T1010" i="3" s="1"/>
  <c r="AH1011" i="3"/>
  <c r="T1011" i="3" s="1"/>
  <c r="AH1012" i="3"/>
  <c r="T1012" i="3" s="1"/>
  <c r="AH1013" i="3"/>
  <c r="AH1014" i="3"/>
  <c r="T1014" i="3" s="1"/>
  <c r="AH1015" i="3"/>
  <c r="T1015" i="3" s="1"/>
  <c r="AH1016" i="3"/>
  <c r="AH1017" i="3"/>
  <c r="AH1018" i="3"/>
  <c r="AH1019" i="3"/>
  <c r="T1019" i="3" s="1"/>
  <c r="AH1020" i="3"/>
  <c r="T1020" i="3" s="1"/>
  <c r="AH1021" i="3"/>
  <c r="E1021" i="3" s="1"/>
  <c r="AH1022" i="3"/>
  <c r="AH1023" i="3"/>
  <c r="T1023" i="3" s="1"/>
  <c r="AH1024" i="3"/>
  <c r="AH1025" i="3"/>
  <c r="E1025" i="3" s="1"/>
  <c r="AH1026" i="3"/>
  <c r="AH1027" i="3"/>
  <c r="E1027" i="3" s="1"/>
  <c r="AH1028" i="3"/>
  <c r="E1028" i="3" s="1"/>
  <c r="AH1029" i="3"/>
  <c r="AH1030" i="3"/>
  <c r="AH1031" i="3"/>
  <c r="T1031" i="3" s="1"/>
  <c r="AH1032" i="3"/>
  <c r="E1032" i="3" s="1"/>
  <c r="AH1033" i="3"/>
  <c r="E1033" i="3" s="1"/>
  <c r="AH1034" i="3"/>
  <c r="AH1035" i="3"/>
  <c r="AH1036" i="3"/>
  <c r="T1036" i="3" s="1"/>
  <c r="AH1037" i="3"/>
  <c r="AH1038" i="3"/>
  <c r="AH1039" i="3"/>
  <c r="AH1040" i="3"/>
  <c r="AH1041" i="3"/>
  <c r="AH1042" i="3"/>
  <c r="T1042" i="3" s="1"/>
  <c r="AH1043" i="3"/>
  <c r="E1043" i="3" s="1"/>
  <c r="AH1044" i="3"/>
  <c r="AH1045" i="3"/>
  <c r="AH1046" i="3"/>
  <c r="T1046" i="3" s="1"/>
  <c r="AH1047" i="3"/>
  <c r="E1047" i="3" s="1"/>
  <c r="AH1048" i="3"/>
  <c r="E1048" i="3" s="1"/>
  <c r="AH1049" i="3"/>
  <c r="T1049" i="3" s="1"/>
  <c r="AH1050" i="3"/>
  <c r="E1050" i="3" s="1"/>
  <c r="AH1051" i="3"/>
  <c r="T1051" i="3" s="1"/>
  <c r="AH1052" i="3"/>
  <c r="AH1053" i="3"/>
  <c r="E1053" i="3" s="1"/>
  <c r="AH1054" i="3"/>
  <c r="T1054" i="3" s="1"/>
  <c r="AH1055" i="3"/>
  <c r="E1055" i="3" s="1"/>
  <c r="AH1056" i="3"/>
  <c r="AH1057" i="3"/>
  <c r="AH1058" i="3"/>
  <c r="T1058" i="3" s="1"/>
  <c r="AH1059" i="3"/>
  <c r="AH1060" i="3"/>
  <c r="E1060" i="3" s="1"/>
  <c r="AH1061" i="3"/>
  <c r="T1061" i="3" s="1"/>
  <c r="AH1062" i="3"/>
  <c r="T1062" i="3" s="1"/>
  <c r="AH1063" i="3"/>
  <c r="T1063" i="3" s="1"/>
  <c r="AH1064" i="3"/>
  <c r="AH1065" i="3"/>
  <c r="E1065" i="3" s="1"/>
  <c r="AH1066" i="3"/>
  <c r="AH1067" i="3"/>
  <c r="AH1068" i="3"/>
  <c r="AH1069" i="3"/>
  <c r="AH1070" i="3"/>
  <c r="AH1071" i="3"/>
  <c r="E1071" i="3" s="1"/>
  <c r="AH1072" i="3"/>
  <c r="AH1073" i="3"/>
  <c r="E1073" i="3" s="1"/>
  <c r="AH1074" i="3"/>
  <c r="AH1075" i="3"/>
  <c r="AH1076" i="3"/>
  <c r="T1076" i="3" s="1"/>
  <c r="AH1077" i="3"/>
  <c r="AH1078" i="3"/>
  <c r="T1078" i="3" s="1"/>
  <c r="AH1079" i="3"/>
  <c r="T1079" i="3" s="1"/>
  <c r="AH1080" i="3"/>
  <c r="T1080" i="3" s="1"/>
  <c r="AH1081" i="3"/>
  <c r="E1081" i="3" s="1"/>
  <c r="AH1082" i="3"/>
  <c r="AH1083" i="3"/>
  <c r="AH1084" i="3"/>
  <c r="T1084" i="3" s="1"/>
  <c r="AH1085" i="3"/>
  <c r="AH1086" i="3"/>
  <c r="AH1087" i="3"/>
  <c r="AH1088" i="3"/>
  <c r="AH1089" i="3"/>
  <c r="AH1090" i="3"/>
  <c r="AH1091" i="3"/>
  <c r="AH1092" i="3"/>
  <c r="T1092" i="3" s="1"/>
  <c r="AH1093" i="3"/>
  <c r="E1093" i="3" s="1"/>
  <c r="AH1094" i="3"/>
  <c r="T1094" i="3" s="1"/>
  <c r="AH1095" i="3"/>
  <c r="AH1096" i="3"/>
  <c r="E1096" i="3" s="1"/>
  <c r="AH1097" i="3"/>
  <c r="AH1098" i="3"/>
  <c r="AH1099" i="3"/>
  <c r="AH1100" i="3"/>
  <c r="T1100" i="3" s="1"/>
  <c r="AH1101" i="3"/>
  <c r="AH1102" i="3"/>
  <c r="AH1103" i="3"/>
  <c r="E1103" i="3" s="1"/>
  <c r="AH1104" i="3"/>
  <c r="AH1105" i="3"/>
  <c r="AH1106" i="3"/>
  <c r="E1106" i="3" s="1"/>
  <c r="AH1107" i="3"/>
  <c r="AH1108" i="3"/>
  <c r="AH1109" i="3"/>
  <c r="E1109" i="3" s="1"/>
  <c r="AH1110" i="3"/>
  <c r="T1110" i="3" s="1"/>
  <c r="AH1111" i="3"/>
  <c r="T1111" i="3" s="1"/>
  <c r="AH1112" i="3"/>
  <c r="T1112" i="3" s="1"/>
  <c r="AH1113" i="3"/>
  <c r="AH1114" i="3"/>
  <c r="E1114" i="3" s="1"/>
  <c r="AH1115" i="3"/>
  <c r="E1115" i="3" s="1"/>
  <c r="AH1116" i="3"/>
  <c r="AH1117" i="3"/>
  <c r="AH1118" i="3"/>
  <c r="E1118" i="3" s="1"/>
  <c r="AH1119" i="3"/>
  <c r="T1119" i="3" s="1"/>
  <c r="AH1120" i="3"/>
  <c r="AH1121" i="3"/>
  <c r="T1121" i="3" s="1"/>
  <c r="AH1122" i="3"/>
  <c r="AH1123" i="3"/>
  <c r="T1123" i="3" s="1"/>
  <c r="AH1124" i="3"/>
  <c r="AH1125" i="3"/>
  <c r="AH1126" i="3"/>
  <c r="AH1127" i="3"/>
  <c r="AH1128" i="3"/>
  <c r="T1128" i="3" s="1"/>
  <c r="AH1129" i="3"/>
  <c r="AH1130" i="3"/>
  <c r="AH1131" i="3"/>
  <c r="AH1132" i="3"/>
  <c r="AH1133" i="3"/>
  <c r="T1133" i="3" s="1"/>
  <c r="AH1134" i="3"/>
  <c r="E1134" i="3" s="1"/>
  <c r="AH1135" i="3"/>
  <c r="AH1136" i="3"/>
  <c r="E1136" i="3" s="1"/>
  <c r="AH1137" i="3"/>
  <c r="E1137" i="3" s="1"/>
  <c r="AH1138" i="3"/>
  <c r="E1138" i="3" s="1"/>
  <c r="AH1139" i="3"/>
  <c r="AH1140" i="3"/>
  <c r="T1140" i="3" s="1"/>
  <c r="AH1141" i="3"/>
  <c r="T1141" i="3" s="1"/>
  <c r="AH1142" i="3"/>
  <c r="E1142" i="3" s="1"/>
  <c r="AH1143" i="3"/>
  <c r="T1143" i="3" s="1"/>
  <c r="AH1144" i="3"/>
  <c r="AH1145" i="3"/>
  <c r="AH1146" i="3"/>
  <c r="AH1147" i="3"/>
  <c r="AH1148" i="3"/>
  <c r="E1148" i="3" s="1"/>
  <c r="AH1149" i="3"/>
  <c r="AH1150" i="3"/>
  <c r="T1150" i="3" s="1"/>
  <c r="AH1151" i="3"/>
  <c r="AH1152" i="3"/>
  <c r="AH1153" i="3"/>
  <c r="T1153" i="3" s="1"/>
  <c r="AH1154" i="3"/>
  <c r="AH1155" i="3"/>
  <c r="T1155" i="3" s="1"/>
  <c r="AH1156" i="3"/>
  <c r="AH1157" i="3"/>
  <c r="T1157" i="3" s="1"/>
  <c r="AH1158" i="3"/>
  <c r="AH1159" i="3"/>
  <c r="E1159" i="3" s="1"/>
  <c r="AH1160" i="3"/>
  <c r="E1160" i="3" s="1"/>
  <c r="AH1161" i="3"/>
  <c r="AH1162" i="3"/>
  <c r="E1162" i="3" s="1"/>
  <c r="AH1163" i="3"/>
  <c r="E1163" i="3" s="1"/>
  <c r="AH1164" i="3"/>
  <c r="E1164" i="3" s="1"/>
  <c r="AH1165" i="3"/>
  <c r="AH1166" i="3"/>
  <c r="T1166" i="3" s="1"/>
  <c r="AH1167" i="3"/>
  <c r="T1167" i="3" s="1"/>
  <c r="AH1168" i="3"/>
  <c r="AH1169" i="3"/>
  <c r="AH1170" i="3"/>
  <c r="AH1171" i="3"/>
  <c r="AH1172" i="3"/>
  <c r="AH1173" i="3"/>
  <c r="T1173" i="3" s="1"/>
  <c r="AH1174" i="3"/>
  <c r="T1174" i="3" s="1"/>
  <c r="AH1175" i="3"/>
  <c r="AH1176" i="3"/>
  <c r="E1176" i="3" s="1"/>
  <c r="AH1177" i="3"/>
  <c r="AH1178" i="3"/>
  <c r="T1178" i="3" s="1"/>
  <c r="AH1179" i="3"/>
  <c r="AH1180" i="3"/>
  <c r="AH1181" i="3"/>
  <c r="E1181" i="3" s="1"/>
  <c r="AH1182" i="3"/>
  <c r="E1182" i="3" s="1"/>
  <c r="AH1183" i="3"/>
  <c r="AH1184" i="3"/>
  <c r="T1184" i="3" s="1"/>
  <c r="AH1185" i="3"/>
  <c r="AH1186" i="3"/>
  <c r="AH1187" i="3"/>
  <c r="E1187" i="3" s="1"/>
  <c r="AH1188" i="3"/>
  <c r="E1188" i="3" s="1"/>
  <c r="AH1189" i="3"/>
  <c r="E1189" i="3" s="1"/>
  <c r="AH1190" i="3"/>
  <c r="AH1191" i="3"/>
  <c r="AH1192" i="3"/>
  <c r="AH1193" i="3"/>
  <c r="AH1194" i="3"/>
  <c r="T1194" i="3" s="1"/>
  <c r="AH1195" i="3"/>
  <c r="AH1196" i="3"/>
  <c r="AH1197" i="3"/>
  <c r="AH1198" i="3"/>
  <c r="T1198" i="3" s="1"/>
  <c r="AH1199" i="3"/>
  <c r="AH1200" i="3"/>
  <c r="E1200" i="3" s="1"/>
  <c r="AH1201" i="3"/>
  <c r="T1201" i="3" s="1"/>
  <c r="AH1202" i="3"/>
  <c r="AH1203" i="3"/>
  <c r="AH1204" i="3"/>
  <c r="E1204" i="3" s="1"/>
  <c r="AH1205" i="3"/>
  <c r="AH1206" i="3"/>
  <c r="T1206" i="3" s="1"/>
  <c r="AH1207" i="3"/>
  <c r="T1207" i="3" s="1"/>
  <c r="AH1208" i="3"/>
  <c r="E1208" i="3" s="1"/>
  <c r="AH1209" i="3"/>
  <c r="E1209" i="3" s="1"/>
  <c r="AH1210" i="3"/>
  <c r="AH1211" i="3"/>
  <c r="E1211" i="3" s="1"/>
  <c r="AH1212" i="3"/>
  <c r="E1212" i="3" s="1"/>
  <c r="AH1213" i="3"/>
  <c r="AH1214" i="3"/>
  <c r="T1214" i="3" s="1"/>
  <c r="AH1215" i="3"/>
  <c r="E1215" i="3" s="1"/>
  <c r="AH1216" i="3"/>
  <c r="AH1217" i="3"/>
  <c r="AH1218" i="3"/>
  <c r="E1218" i="3" s="1"/>
  <c r="AH1219" i="3"/>
  <c r="T1219" i="3" s="1"/>
  <c r="AH1220" i="3"/>
  <c r="AH1221" i="3"/>
  <c r="AH1222" i="3"/>
  <c r="AH1223" i="3"/>
  <c r="AH1224" i="3"/>
  <c r="E1224" i="3" s="1"/>
  <c r="AH1225" i="3"/>
  <c r="T1225" i="3" s="1"/>
  <c r="AH1226" i="3"/>
  <c r="T1226" i="3" s="1"/>
  <c r="AH1227" i="3"/>
  <c r="E1227" i="3" s="1"/>
  <c r="AH1228" i="3"/>
  <c r="AH1229" i="3"/>
  <c r="E1229" i="3" s="1"/>
  <c r="AH1230" i="3"/>
  <c r="AH1231" i="3"/>
  <c r="AH1232" i="3"/>
  <c r="E1232" i="3" s="1"/>
  <c r="AH1233" i="3"/>
  <c r="AH1234" i="3"/>
  <c r="AH1235" i="3"/>
  <c r="E1235" i="3" s="1"/>
  <c r="AH1236" i="3"/>
  <c r="AH1237" i="3"/>
  <c r="AH1238" i="3"/>
  <c r="T1238" i="3" s="1"/>
  <c r="AH1239" i="3"/>
  <c r="AH1240" i="3"/>
  <c r="E1240" i="3" s="1"/>
  <c r="AH1241" i="3"/>
  <c r="T1241" i="3" s="1"/>
  <c r="AH1242" i="3"/>
  <c r="AH1243" i="3"/>
  <c r="AH1244" i="3"/>
  <c r="AH1245" i="3"/>
  <c r="AH1246" i="3"/>
  <c r="E1246" i="3" s="1"/>
  <c r="AH1247" i="3"/>
  <c r="AH1248" i="3"/>
  <c r="AH1249" i="3"/>
  <c r="AH1250" i="3"/>
  <c r="E1250" i="3" s="1"/>
  <c r="AH1251" i="3"/>
  <c r="E1251" i="3" s="1"/>
  <c r="AH1252" i="3"/>
  <c r="T1252" i="3" s="1"/>
  <c r="AH1253" i="3"/>
  <c r="AH1254" i="3"/>
  <c r="E1254" i="3" s="1"/>
  <c r="AH1255" i="3"/>
  <c r="AH1256" i="3"/>
  <c r="T1256" i="3" s="1"/>
  <c r="AH1257" i="3"/>
  <c r="AH1258" i="3"/>
  <c r="AH1259" i="3"/>
  <c r="AH1260" i="3"/>
  <c r="AH1261" i="3"/>
  <c r="AH1262" i="3"/>
  <c r="AH1263" i="3"/>
  <c r="T1263" i="3" s="1"/>
  <c r="AH1264" i="3"/>
  <c r="E1264" i="3" s="1"/>
  <c r="AH1265" i="3"/>
  <c r="AH1266" i="3"/>
  <c r="T1266" i="3" s="1"/>
  <c r="AH1267" i="3"/>
  <c r="T1267" i="3" s="1"/>
  <c r="AH1268" i="3"/>
  <c r="T1268" i="3" s="1"/>
  <c r="AH1269" i="3"/>
  <c r="AH1270" i="3"/>
  <c r="AH1271" i="3"/>
  <c r="E1271" i="3" s="1"/>
  <c r="AH1272" i="3"/>
  <c r="AH1273" i="3"/>
  <c r="AH1274" i="3"/>
  <c r="AH1275" i="3"/>
  <c r="E1275" i="3" s="1"/>
  <c r="AH1276" i="3"/>
  <c r="AH1277" i="3"/>
  <c r="T1277" i="3" s="1"/>
  <c r="AH1278" i="3"/>
  <c r="AH1279" i="3"/>
  <c r="T1279" i="3" s="1"/>
  <c r="AH1280" i="3"/>
  <c r="AH1281" i="3"/>
  <c r="T1281" i="3" s="1"/>
  <c r="AH1282" i="3"/>
  <c r="AH1283" i="3"/>
  <c r="E1283" i="3" s="1"/>
  <c r="AH1284" i="3"/>
  <c r="E1284" i="3" s="1"/>
  <c r="AH1285" i="3"/>
  <c r="E1285" i="3" s="1"/>
  <c r="AH1286" i="3"/>
  <c r="E1286" i="3" s="1"/>
  <c r="AH1287" i="3"/>
  <c r="T1287" i="3" s="1"/>
  <c r="AH1288" i="3"/>
  <c r="E1288" i="3" s="1"/>
  <c r="AH1289" i="3"/>
  <c r="AH1290" i="3"/>
  <c r="AH1291" i="3"/>
  <c r="T1291" i="3" s="1"/>
  <c r="AH1292" i="3"/>
  <c r="E1292" i="3" s="1"/>
  <c r="AH1293" i="3"/>
  <c r="AH1294" i="3"/>
  <c r="AH1295" i="3"/>
  <c r="T1295" i="3" s="1"/>
  <c r="AH1296" i="3"/>
  <c r="T1296" i="3" s="1"/>
  <c r="AH1297" i="3"/>
  <c r="AH1298" i="3"/>
  <c r="E1298" i="3" s="1"/>
  <c r="AH1299" i="3"/>
  <c r="E1299" i="3" s="1"/>
  <c r="AH1300" i="3"/>
  <c r="T1300" i="3" s="1"/>
  <c r="AH1301" i="3"/>
  <c r="AH1302" i="3"/>
  <c r="AH1303" i="3"/>
  <c r="T1303" i="3" s="1"/>
  <c r="AH1304" i="3"/>
  <c r="E1304" i="3" s="1"/>
  <c r="AH1305" i="3"/>
  <c r="AH1306" i="3"/>
  <c r="AH1307" i="3"/>
  <c r="T1307" i="3" s="1"/>
  <c r="AH1308" i="3"/>
  <c r="T1308" i="3" s="1"/>
  <c r="AH1309" i="3"/>
  <c r="AH1310" i="3"/>
  <c r="T1310" i="3" s="1"/>
  <c r="AH1311" i="3"/>
  <c r="T1311" i="3" s="1"/>
  <c r="AH1312" i="3"/>
  <c r="E1312" i="3" s="1"/>
  <c r="AH1313" i="3"/>
  <c r="E1313" i="3" s="1"/>
  <c r="AH1314" i="3"/>
  <c r="E1314" i="3" s="1"/>
  <c r="AH1315" i="3"/>
  <c r="E1315" i="3" s="1"/>
  <c r="AH1316" i="3"/>
  <c r="AH1317" i="3"/>
  <c r="T1317" i="3" s="1"/>
  <c r="AH1318" i="3"/>
  <c r="AH1319" i="3"/>
  <c r="E1319" i="3" s="1"/>
  <c r="AH1320" i="3"/>
  <c r="E1320" i="3" s="1"/>
  <c r="AH1321" i="3"/>
  <c r="AH1322" i="3"/>
  <c r="E1322" i="3" s="1"/>
  <c r="AH1323" i="3"/>
  <c r="E1323" i="3" s="1"/>
  <c r="AH1324" i="3"/>
  <c r="AH1325" i="3"/>
  <c r="AH1326" i="3"/>
  <c r="E1326" i="3" s="1"/>
  <c r="AH1327" i="3"/>
  <c r="E1327" i="3" s="1"/>
  <c r="AH1328" i="3"/>
  <c r="AH1329" i="3"/>
  <c r="E1329" i="3" s="1"/>
  <c r="AH1330" i="3"/>
  <c r="T1330" i="3" s="1"/>
  <c r="AH1331" i="3"/>
  <c r="E1331" i="3" s="1"/>
  <c r="AH1332" i="3"/>
  <c r="AH1333" i="3"/>
  <c r="E1333" i="3" s="1"/>
  <c r="AH1334" i="3"/>
  <c r="T1334" i="3" s="1"/>
  <c r="AH1335" i="3"/>
  <c r="E1335" i="3" s="1"/>
  <c r="AH1336" i="3"/>
  <c r="E1336" i="3" s="1"/>
  <c r="AH1337" i="3"/>
  <c r="T1337" i="3" s="1"/>
  <c r="AH1338" i="3"/>
  <c r="AH1339" i="3"/>
  <c r="T1339" i="3" s="1"/>
  <c r="AH1340" i="3"/>
  <c r="T1340" i="3" s="1"/>
  <c r="AH1341" i="3"/>
  <c r="AH1342" i="3"/>
  <c r="E1342" i="3" s="1"/>
  <c r="AH1343" i="3"/>
  <c r="T1343" i="3" s="1"/>
  <c r="AH1344" i="3"/>
  <c r="AH1345" i="3"/>
  <c r="E1345" i="3" s="1"/>
  <c r="AH1346" i="3"/>
  <c r="E1346" i="3" s="1"/>
  <c r="AH1347" i="3"/>
  <c r="T1347" i="3" s="1"/>
  <c r="AH1348" i="3"/>
  <c r="E1348" i="3" s="1"/>
  <c r="AH1349" i="3"/>
  <c r="AH1350" i="3"/>
  <c r="AH1351" i="3"/>
  <c r="E1351" i="3" s="1"/>
  <c r="AH1352" i="3"/>
  <c r="AH1353" i="3"/>
  <c r="T1353" i="3" s="1"/>
  <c r="AH1354" i="3"/>
  <c r="AH1355" i="3"/>
  <c r="T1355" i="3" s="1"/>
  <c r="AH1356" i="3"/>
  <c r="E1356" i="3" s="1"/>
  <c r="AH1357" i="3"/>
  <c r="E1357" i="3" s="1"/>
  <c r="AH1358" i="3"/>
  <c r="AH1359" i="3"/>
  <c r="T1359" i="3" s="1"/>
  <c r="AH1360" i="3"/>
  <c r="T1360" i="3" s="1"/>
  <c r="AH1361" i="3"/>
  <c r="E1361" i="3" s="1"/>
  <c r="AH1362" i="3"/>
  <c r="E1362" i="3" s="1"/>
  <c r="AH1363" i="3"/>
  <c r="E1363" i="3" s="1"/>
  <c r="AH1364" i="3"/>
  <c r="AH1365" i="3"/>
  <c r="T1365" i="3" s="1"/>
  <c r="AH1366" i="3"/>
  <c r="E1366" i="3" s="1"/>
  <c r="AH1367" i="3"/>
  <c r="T1367" i="3" s="1"/>
  <c r="AH1368" i="3"/>
  <c r="E1368" i="3" s="1"/>
  <c r="AH1369" i="3"/>
  <c r="T1369" i="3" s="1"/>
  <c r="AH1370" i="3"/>
  <c r="AH1371" i="3"/>
  <c r="T1371" i="3" s="1"/>
  <c r="AH1372" i="3"/>
  <c r="AH1373" i="3"/>
  <c r="T1373" i="3" s="1"/>
  <c r="AH1374" i="3"/>
  <c r="AH1375" i="3"/>
  <c r="T1375" i="3" s="1"/>
  <c r="AH1376" i="3"/>
  <c r="AH1377" i="3"/>
  <c r="E1377" i="3" s="1"/>
  <c r="AH1378" i="3"/>
  <c r="T1378" i="3" s="1"/>
  <c r="AH1379" i="3"/>
  <c r="E1379" i="3" s="1"/>
  <c r="AH1380" i="3"/>
  <c r="AH1381" i="3"/>
  <c r="E1381" i="3" s="1"/>
  <c r="AH1382" i="3"/>
  <c r="T1382" i="3" s="1"/>
  <c r="AH1383" i="3"/>
  <c r="T1383" i="3" s="1"/>
  <c r="AH1384" i="3"/>
  <c r="AH1385" i="3"/>
  <c r="E1385" i="3" s="1"/>
  <c r="AH1386" i="3"/>
  <c r="T1386" i="3" s="1"/>
  <c r="AH1387" i="3"/>
  <c r="E1387" i="3" s="1"/>
  <c r="AH1388" i="3"/>
  <c r="AH1389" i="3"/>
  <c r="E1389" i="3" s="1"/>
  <c r="AH1390" i="3"/>
  <c r="T1390" i="3" s="1"/>
  <c r="AH1391" i="3"/>
  <c r="T1391" i="3" s="1"/>
  <c r="AH1392" i="3"/>
  <c r="E1392" i="3" s="1"/>
  <c r="AH1393" i="3"/>
  <c r="T1393" i="3" s="1"/>
  <c r="AH1394" i="3"/>
  <c r="E1394" i="3" s="1"/>
  <c r="AH1395" i="3"/>
  <c r="T1395" i="3" s="1"/>
  <c r="AH1396" i="3"/>
  <c r="AH1397" i="3"/>
  <c r="T1397" i="3" s="1"/>
  <c r="AH1398" i="3"/>
  <c r="T1398" i="3" s="1"/>
  <c r="AH1399" i="3"/>
  <c r="T1399" i="3" s="1"/>
  <c r="AH1400" i="3"/>
  <c r="E1400" i="3" s="1"/>
  <c r="AH1401" i="3"/>
  <c r="T1401" i="3" s="1"/>
  <c r="AH1402" i="3"/>
  <c r="E1402" i="3" s="1"/>
  <c r="AH1403" i="3"/>
  <c r="E1403" i="3" s="1"/>
  <c r="AH1404" i="3"/>
  <c r="E1404" i="3" s="1"/>
  <c r="AH1405" i="3"/>
  <c r="E1405" i="3" s="1"/>
  <c r="AH1406" i="3"/>
  <c r="AH1407" i="3"/>
  <c r="T1407" i="3" s="1"/>
  <c r="AH1408" i="3"/>
  <c r="T1408" i="3" s="1"/>
  <c r="AH1409" i="3"/>
  <c r="T1409" i="3" s="1"/>
  <c r="AH1410" i="3"/>
  <c r="E1410" i="3" s="1"/>
  <c r="AH1411" i="3"/>
  <c r="E1411" i="3" s="1"/>
  <c r="AH1412" i="3"/>
  <c r="AH1413" i="3"/>
  <c r="E1413" i="3" s="1"/>
  <c r="AH1414" i="3"/>
  <c r="T1414" i="3" s="1"/>
  <c r="AH1415" i="3"/>
  <c r="E1415" i="3" s="1"/>
  <c r="AH1416" i="3"/>
  <c r="T1416" i="3" s="1"/>
  <c r="AH1417" i="3"/>
  <c r="T1417" i="3" s="1"/>
  <c r="AH1418" i="3"/>
  <c r="T1418" i="3" s="1"/>
  <c r="AH1419" i="3"/>
  <c r="E1419" i="3" s="1"/>
  <c r="AH1420" i="3"/>
  <c r="AH1421" i="3"/>
  <c r="T1421" i="3" s="1"/>
  <c r="AH1422" i="3"/>
  <c r="AH1423" i="3"/>
  <c r="E1423" i="3" s="1"/>
  <c r="AH1424" i="3"/>
  <c r="AH1425" i="3"/>
  <c r="T1425" i="3" s="1"/>
  <c r="AH1426" i="3"/>
  <c r="T1426" i="3" s="1"/>
  <c r="AH1427" i="3"/>
  <c r="E1427" i="3" s="1"/>
  <c r="AH1428" i="3"/>
  <c r="E1428" i="3" s="1"/>
  <c r="AH1429" i="3"/>
  <c r="E1429" i="3" s="1"/>
  <c r="AH1430" i="3"/>
  <c r="T1430" i="3" s="1"/>
  <c r="AH1431" i="3"/>
  <c r="E1431" i="3" s="1"/>
  <c r="AH1432" i="3"/>
  <c r="AH1433" i="3"/>
  <c r="E1433" i="3" s="1"/>
  <c r="AH1434" i="3"/>
  <c r="E1434" i="3" s="1"/>
  <c r="AH1435" i="3"/>
  <c r="T1435" i="3" s="1"/>
  <c r="AH1436" i="3"/>
  <c r="T1436" i="3" s="1"/>
  <c r="AH1437" i="3"/>
  <c r="T1437" i="3" s="1"/>
  <c r="AH1438" i="3"/>
  <c r="E1438" i="3" s="1"/>
  <c r="AH1439" i="3"/>
  <c r="T1439" i="3" s="1"/>
  <c r="AH1440" i="3"/>
  <c r="AH1441" i="3"/>
  <c r="T1441" i="3" s="1"/>
  <c r="AH1442" i="3"/>
  <c r="AH1443" i="3"/>
  <c r="E1443" i="3" s="1"/>
  <c r="AH1444" i="3"/>
  <c r="E1444" i="3" s="1"/>
  <c r="AH1445" i="3"/>
  <c r="T1445" i="3" s="1"/>
  <c r="AH1446" i="3"/>
  <c r="T1446" i="3" s="1"/>
  <c r="AH1447" i="3"/>
  <c r="E1447" i="3" s="1"/>
  <c r="AH1448" i="3"/>
  <c r="AH1449" i="3"/>
  <c r="T1449" i="3" s="1"/>
  <c r="AH1450" i="3"/>
  <c r="T1450" i="3" s="1"/>
  <c r="AH1451" i="3"/>
  <c r="E1451" i="3" s="1"/>
  <c r="AH1452" i="3"/>
  <c r="T1452" i="3" s="1"/>
  <c r="AH1453" i="3"/>
  <c r="E1453" i="3" s="1"/>
  <c r="AH1454" i="3"/>
  <c r="E1454" i="3" s="1"/>
  <c r="AH1455" i="3"/>
  <c r="AH1456" i="3"/>
  <c r="E1456" i="3" s="1"/>
  <c r="AH1457" i="3"/>
  <c r="T1457" i="3" s="1"/>
  <c r="AH1458" i="3"/>
  <c r="AH1459" i="3"/>
  <c r="T1459" i="3" s="1"/>
  <c r="AH1460" i="3"/>
  <c r="E1460" i="3" s="1"/>
  <c r="AH1461" i="3"/>
  <c r="E1461" i="3" s="1"/>
  <c r="AH1462" i="3"/>
  <c r="AH1463" i="3"/>
  <c r="E1463" i="3" s="1"/>
  <c r="AH1464" i="3"/>
  <c r="T1464" i="3" s="1"/>
  <c r="AH1465" i="3"/>
  <c r="E1465" i="3" s="1"/>
  <c r="AH1466" i="3"/>
  <c r="E1466" i="3" s="1"/>
  <c r="AH1467" i="3"/>
  <c r="E1467" i="3" s="1"/>
  <c r="AH1468" i="3"/>
  <c r="E1468" i="3" s="1"/>
  <c r="AH1469" i="3"/>
  <c r="E1469" i="3" s="1"/>
  <c r="AH1470" i="3"/>
  <c r="AH1471" i="3"/>
  <c r="AH1472" i="3"/>
  <c r="T1472" i="3" s="1"/>
  <c r="AH1473" i="3"/>
  <c r="T1473" i="3" s="1"/>
  <c r="AH1474" i="3"/>
  <c r="T1474" i="3" s="1"/>
  <c r="AH1475" i="3"/>
  <c r="E1475" i="3" s="1"/>
  <c r="AH1476" i="3"/>
  <c r="T1476" i="3" s="1"/>
  <c r="AH1477" i="3"/>
  <c r="T1477" i="3" s="1"/>
  <c r="AH1478" i="3"/>
  <c r="E1478" i="3" s="1"/>
  <c r="AH1479" i="3"/>
  <c r="T1479" i="3" s="1"/>
  <c r="AH1480" i="3"/>
  <c r="T1480" i="3" s="1"/>
  <c r="AH1481" i="3"/>
  <c r="E1481" i="3" s="1"/>
  <c r="AH1482" i="3"/>
  <c r="AH1483" i="3"/>
  <c r="AH1484" i="3"/>
  <c r="T1484" i="3" s="1"/>
  <c r="AH1485" i="3"/>
  <c r="T1485" i="3" s="1"/>
  <c r="AH1486" i="3"/>
  <c r="T1486" i="3" s="1"/>
  <c r="AH1487" i="3"/>
  <c r="AH1488" i="3"/>
  <c r="T1488" i="3" s="1"/>
  <c r="AH1489" i="3"/>
  <c r="E1489" i="3" s="1"/>
  <c r="AH1490" i="3"/>
  <c r="AH1491" i="3"/>
  <c r="AH1492" i="3"/>
  <c r="AH1493" i="3"/>
  <c r="T1493" i="3" s="1"/>
  <c r="AH1494" i="3"/>
  <c r="E1494" i="3" s="1"/>
  <c r="AH1495" i="3"/>
  <c r="AH1496" i="3"/>
  <c r="E1496" i="3" s="1"/>
  <c r="AH1497" i="3"/>
  <c r="E1497" i="3" s="1"/>
  <c r="AH1498" i="3"/>
  <c r="T1498" i="3" s="1"/>
  <c r="AH1499" i="3"/>
  <c r="E1499" i="3" s="1"/>
  <c r="AH1500" i="3"/>
  <c r="AH1501" i="3"/>
  <c r="E1501" i="3" s="1"/>
  <c r="AH1502" i="3"/>
  <c r="AH1503" i="3"/>
  <c r="AH1504" i="3"/>
  <c r="E1504" i="3" s="1"/>
  <c r="AH1505" i="3"/>
  <c r="E1505" i="3" s="1"/>
  <c r="AH1506" i="3"/>
  <c r="T1506" i="3" s="1"/>
  <c r="AH1507" i="3"/>
  <c r="E1507" i="3" s="1"/>
  <c r="AH1508" i="3"/>
  <c r="E1508" i="3" s="1"/>
  <c r="AH1509" i="3"/>
  <c r="T1509" i="3" s="1"/>
  <c r="AH1510" i="3"/>
  <c r="E1510" i="3" s="1"/>
  <c r="AH1511" i="3"/>
  <c r="E1511" i="3" s="1"/>
  <c r="AH1512" i="3"/>
  <c r="T1512" i="3" s="1"/>
  <c r="AH1513" i="3"/>
  <c r="E1513" i="3" s="1"/>
  <c r="AH1514" i="3"/>
  <c r="AH1515" i="3"/>
  <c r="T1515" i="3" s="1"/>
  <c r="AH1516" i="3"/>
  <c r="E1516" i="3" s="1"/>
  <c r="AH1517" i="3"/>
  <c r="E1517" i="3" s="1"/>
  <c r="AH1518" i="3"/>
  <c r="AH1519" i="3"/>
  <c r="E1519" i="3" s="1"/>
  <c r="AH1520" i="3"/>
  <c r="E1520" i="3" s="1"/>
  <c r="AH1521" i="3"/>
  <c r="T1521" i="3" s="1"/>
  <c r="AH1522" i="3"/>
  <c r="E1522" i="3" s="1"/>
  <c r="AH1523" i="3"/>
  <c r="E1523" i="3" s="1"/>
  <c r="AH1524" i="3"/>
  <c r="E1524" i="3" s="1"/>
  <c r="AH1525" i="3"/>
  <c r="E1525" i="3" s="1"/>
  <c r="AH1526" i="3"/>
  <c r="E1526" i="3" s="1"/>
  <c r="AH1527" i="3"/>
  <c r="E1527" i="3" s="1"/>
  <c r="AH1528" i="3"/>
  <c r="T1528" i="3" s="1"/>
  <c r="AH1529" i="3"/>
  <c r="T1529" i="3" s="1"/>
  <c r="AH1530" i="3"/>
  <c r="T1530" i="3" s="1"/>
  <c r="AH1531" i="3"/>
  <c r="E1531" i="3" s="1"/>
  <c r="AH1532" i="3"/>
  <c r="E1532" i="3" s="1"/>
  <c r="AH1533" i="3"/>
  <c r="E1533" i="3" s="1"/>
  <c r="AH1534" i="3"/>
  <c r="E1534" i="3" s="1"/>
  <c r="AH1535" i="3"/>
  <c r="E1535" i="3" s="1"/>
  <c r="AH1536" i="3"/>
  <c r="T1536" i="3" s="1"/>
  <c r="AH1537" i="3"/>
  <c r="T1537" i="3" s="1"/>
  <c r="AH1538" i="3"/>
  <c r="E1538" i="3" s="1"/>
  <c r="AH1539" i="3"/>
  <c r="T1539" i="3" s="1"/>
  <c r="AH1540" i="3"/>
  <c r="E1540" i="3" s="1"/>
  <c r="AH1541" i="3"/>
  <c r="T1541" i="3" s="1"/>
  <c r="AH1542" i="3"/>
  <c r="AH1543" i="3"/>
  <c r="E1543" i="3" s="1"/>
  <c r="AH1544" i="3"/>
  <c r="T1544" i="3" s="1"/>
  <c r="AH1545" i="3"/>
  <c r="T1545" i="3" s="1"/>
  <c r="AH1546" i="3"/>
  <c r="T1546" i="3" s="1"/>
  <c r="AH1547" i="3"/>
  <c r="E1547" i="3" s="1"/>
  <c r="AH1548" i="3"/>
  <c r="AH1549" i="3"/>
  <c r="T1549" i="3" s="1"/>
  <c r="AH1550" i="3"/>
  <c r="AH1551" i="3"/>
  <c r="E1551" i="3" s="1"/>
  <c r="AH1552" i="3"/>
  <c r="T1552" i="3" s="1"/>
  <c r="AH1553" i="3"/>
  <c r="E1553" i="3" s="1"/>
  <c r="AH1554" i="3"/>
  <c r="E1554" i="3" s="1"/>
  <c r="AH1555" i="3"/>
  <c r="T1555" i="3" s="1"/>
  <c r="AH1556" i="3"/>
  <c r="AH1557" i="3"/>
  <c r="E1557" i="3" s="1"/>
  <c r="AH1558" i="3"/>
  <c r="T1558" i="3" s="1"/>
  <c r="AH1559" i="3"/>
  <c r="E1559" i="3" s="1"/>
  <c r="AH1560" i="3"/>
  <c r="T1560" i="3" s="1"/>
  <c r="AH1561" i="3"/>
  <c r="E1561" i="3" s="1"/>
  <c r="AH1562" i="3"/>
  <c r="E1562" i="3" s="1"/>
  <c r="AH1563" i="3"/>
  <c r="E1563" i="3" s="1"/>
  <c r="AH1564" i="3"/>
  <c r="T1564" i="3" s="1"/>
  <c r="AH1565" i="3"/>
  <c r="E1565" i="3" s="1"/>
  <c r="AH1566" i="3"/>
  <c r="E1566" i="3" s="1"/>
  <c r="AH1567" i="3"/>
  <c r="E1567" i="3" s="1"/>
  <c r="AH1568" i="3"/>
  <c r="E1568" i="3" s="1"/>
  <c r="AH1569" i="3"/>
  <c r="T1569" i="3" s="1"/>
  <c r="AH1570" i="3"/>
  <c r="E1570" i="3" s="1"/>
  <c r="AH1571" i="3"/>
  <c r="E1571" i="3" s="1"/>
  <c r="AH1572" i="3"/>
  <c r="E1572" i="3" s="1"/>
  <c r="AH1573" i="3"/>
  <c r="E1573" i="3" s="1"/>
  <c r="AH1574" i="3"/>
  <c r="T1574" i="3" s="1"/>
  <c r="AH1575" i="3"/>
  <c r="E1575" i="3" s="1"/>
  <c r="AH1576" i="3"/>
  <c r="T1576" i="3" s="1"/>
  <c r="AH1577" i="3"/>
  <c r="E1577" i="3" s="1"/>
  <c r="AH1578" i="3"/>
  <c r="T1578" i="3" s="1"/>
  <c r="AH1579" i="3"/>
  <c r="E1579" i="3" s="1"/>
  <c r="AH1580" i="3"/>
  <c r="T1580" i="3" s="1"/>
  <c r="AH1581" i="3"/>
  <c r="T1581" i="3" s="1"/>
  <c r="AH1582" i="3"/>
  <c r="T1582" i="3" s="1"/>
  <c r="AH1583" i="3"/>
  <c r="E1583" i="3" s="1"/>
  <c r="AH1584" i="3"/>
  <c r="T1584" i="3" s="1"/>
  <c r="AH1585" i="3"/>
  <c r="T1585" i="3" s="1"/>
  <c r="AH1586" i="3"/>
  <c r="E1586" i="3" s="1"/>
  <c r="AH1587" i="3"/>
  <c r="E1587" i="3" s="1"/>
  <c r="AH1588" i="3"/>
  <c r="E1588" i="3" s="1"/>
  <c r="AH1589" i="3"/>
  <c r="T1589" i="3" s="1"/>
  <c r="AH1590" i="3"/>
  <c r="E1590" i="3" s="1"/>
  <c r="AH1591" i="3"/>
  <c r="E1591" i="3" s="1"/>
  <c r="AH1592" i="3"/>
  <c r="E1592" i="3" s="1"/>
  <c r="AH1593" i="3"/>
  <c r="T1593" i="3" s="1"/>
  <c r="AH1594" i="3"/>
  <c r="E1594" i="3" s="1"/>
  <c r="AH1595" i="3"/>
  <c r="E1595" i="3" s="1"/>
  <c r="AH1596" i="3"/>
  <c r="T1596" i="3" s="1"/>
  <c r="AH1597" i="3"/>
  <c r="E1597" i="3" s="1"/>
  <c r="AH1598" i="3"/>
  <c r="E1598" i="3" s="1"/>
  <c r="AH1599" i="3"/>
  <c r="E1599" i="3" s="1"/>
  <c r="AH1600" i="3"/>
  <c r="T1600" i="3" s="1"/>
  <c r="AH1601" i="3"/>
  <c r="E1601" i="3" s="1"/>
  <c r="AH1602" i="3"/>
  <c r="AH1603" i="3"/>
  <c r="T1603" i="3" s="1"/>
  <c r="AH1604" i="3"/>
  <c r="E1604" i="3" s="1"/>
  <c r="AH1605" i="3"/>
  <c r="T1605" i="3" s="1"/>
  <c r="AH1606" i="3"/>
  <c r="E1606" i="3" s="1"/>
  <c r="AH1607" i="3"/>
  <c r="E1607" i="3" s="1"/>
  <c r="AH1608" i="3"/>
  <c r="E1608" i="3" s="1"/>
  <c r="AH1609" i="3"/>
  <c r="E1609" i="3" s="1"/>
  <c r="AH1610" i="3"/>
  <c r="T1610" i="3" s="1"/>
  <c r="AH1611" i="3"/>
  <c r="E1611" i="3" s="1"/>
  <c r="AH498" i="3"/>
  <c r="K1443" i="3"/>
  <c r="Z1446" i="3"/>
  <c r="Z1447" i="3"/>
  <c r="K1448" i="3"/>
  <c r="K1449" i="3"/>
  <c r="K1450" i="3"/>
  <c r="K1451" i="3"/>
  <c r="K1452" i="3"/>
  <c r="K1454" i="3"/>
  <c r="K1455" i="3"/>
  <c r="K1456" i="3"/>
  <c r="K1457" i="3"/>
  <c r="Z1458" i="3"/>
  <c r="K1459" i="3"/>
  <c r="Z1461" i="3"/>
  <c r="Z1462" i="3"/>
  <c r="Z1463" i="3"/>
  <c r="K1466" i="3"/>
  <c r="Z1467" i="3"/>
  <c r="K1470" i="3"/>
  <c r="K1471" i="3"/>
  <c r="Z1473" i="3"/>
  <c r="K1474" i="3"/>
  <c r="Z1475" i="3"/>
  <c r="K1477" i="3"/>
  <c r="K1478" i="3"/>
  <c r="K1479" i="3"/>
  <c r="K1480" i="3"/>
  <c r="K1481" i="3"/>
  <c r="Z1482" i="3"/>
  <c r="K1483" i="3"/>
  <c r="Z1484" i="3"/>
  <c r="K1486" i="3"/>
  <c r="Z1487" i="3"/>
  <c r="K1488" i="3"/>
  <c r="K1490" i="3"/>
  <c r="Z1491" i="3"/>
  <c r="Z1492" i="3"/>
  <c r="Z1495" i="3"/>
  <c r="K1496" i="3"/>
  <c r="Z1497" i="3"/>
  <c r="Z1498" i="3"/>
  <c r="Z1499" i="3"/>
  <c r="K1500" i="3"/>
  <c r="K1501" i="3"/>
  <c r="K1502" i="3"/>
  <c r="K1503" i="3"/>
  <c r="K1505" i="3"/>
  <c r="K1506" i="3"/>
  <c r="Z1507" i="3"/>
  <c r="Z1508" i="3"/>
  <c r="Z1510" i="3"/>
  <c r="K1511" i="3"/>
  <c r="Z1514" i="3"/>
  <c r="Z1515" i="3"/>
  <c r="Z1516" i="3"/>
  <c r="K1518" i="3"/>
  <c r="Z1519" i="3"/>
  <c r="Z1520" i="3"/>
  <c r="K1523" i="3"/>
  <c r="K1524" i="3"/>
  <c r="Z1526" i="3"/>
  <c r="Z1527" i="3"/>
  <c r="Z1528" i="3"/>
  <c r="K1529" i="3"/>
  <c r="Z1530" i="3"/>
  <c r="K1531" i="3"/>
  <c r="K1534" i="3"/>
  <c r="Z1535" i="3"/>
  <c r="Z1537" i="3"/>
  <c r="K1538" i="3"/>
  <c r="Z1539" i="3"/>
  <c r="K1540" i="3"/>
  <c r="K1541" i="3"/>
  <c r="Z1542" i="3"/>
  <c r="K1543" i="3"/>
  <c r="K1544" i="3"/>
  <c r="K1545" i="3"/>
  <c r="Z1546" i="3"/>
  <c r="K1547" i="3"/>
  <c r="Z1548" i="3"/>
  <c r="K1549" i="3"/>
  <c r="K1550" i="3"/>
  <c r="Z1551" i="3"/>
  <c r="K1552" i="3"/>
  <c r="K1553" i="3"/>
  <c r="K1554" i="3"/>
  <c r="K1555" i="3"/>
  <c r="Z1556" i="3"/>
  <c r="Z1558" i="3"/>
  <c r="K1559" i="3"/>
  <c r="Z1560" i="3"/>
  <c r="K1562" i="3"/>
  <c r="K1563" i="3"/>
  <c r="Z1564" i="3"/>
  <c r="K1566" i="3"/>
  <c r="K1567" i="3"/>
  <c r="K1568" i="3"/>
  <c r="K1570" i="3"/>
  <c r="K1571" i="3"/>
  <c r="K1572" i="3"/>
  <c r="Z1574" i="3"/>
  <c r="Z1575" i="3"/>
  <c r="K1576" i="3"/>
  <c r="K1578" i="3"/>
  <c r="K1579" i="3"/>
  <c r="Z1580" i="3"/>
  <c r="K1582" i="3"/>
  <c r="Z1583" i="3"/>
  <c r="Z1584" i="3"/>
  <c r="K1586" i="3"/>
  <c r="Z1587" i="3"/>
  <c r="Z1588" i="3"/>
  <c r="Z1590" i="3"/>
  <c r="K1591" i="3"/>
  <c r="Z1592" i="3"/>
  <c r="K1594" i="3"/>
  <c r="Z1595" i="3"/>
  <c r="K1596" i="3"/>
  <c r="K1597" i="3"/>
  <c r="K1598" i="3"/>
  <c r="K1599" i="3"/>
  <c r="Z1600" i="3"/>
  <c r="Z1602" i="3"/>
  <c r="K1603" i="3"/>
  <c r="K1604" i="3"/>
  <c r="K1605" i="3"/>
  <c r="Z1606" i="3"/>
  <c r="K1607" i="3"/>
  <c r="Z1608" i="3"/>
  <c r="K1610" i="3"/>
  <c r="K1611" i="3"/>
  <c r="AW499" i="3"/>
  <c r="AW500" i="3"/>
  <c r="AN500" i="3" s="1"/>
  <c r="AW501" i="3"/>
  <c r="AN501" i="3" s="1"/>
  <c r="AW502" i="3"/>
  <c r="AN502" i="3" s="1"/>
  <c r="AW503" i="3"/>
  <c r="AN503" i="3" s="1"/>
  <c r="AW504" i="3"/>
  <c r="AN504" i="3" s="1"/>
  <c r="AW505" i="3"/>
  <c r="AW506" i="3"/>
  <c r="AN506" i="3" s="1"/>
  <c r="AW507" i="3"/>
  <c r="AN507" i="3" s="1"/>
  <c r="AW508" i="3"/>
  <c r="AW509" i="3"/>
  <c r="AW510" i="3"/>
  <c r="AN510" i="3" s="1"/>
  <c r="AW511" i="3"/>
  <c r="AN511" i="3" s="1"/>
  <c r="AW512" i="3"/>
  <c r="AN512" i="3" s="1"/>
  <c r="AW513" i="3"/>
  <c r="AW514" i="3"/>
  <c r="AN514" i="3" s="1"/>
  <c r="AW515" i="3"/>
  <c r="AN515" i="3" s="1"/>
  <c r="AW516" i="3"/>
  <c r="AN516" i="3" s="1"/>
  <c r="AW517" i="3"/>
  <c r="AW518" i="3"/>
  <c r="AW519" i="3"/>
  <c r="AN519" i="3" s="1"/>
  <c r="AW520" i="3"/>
  <c r="AN520" i="3" s="1"/>
  <c r="AW521" i="3"/>
  <c r="AN521" i="3" s="1"/>
  <c r="AW522" i="3"/>
  <c r="AN522" i="3" s="1"/>
  <c r="AW523" i="3"/>
  <c r="AN523" i="3" s="1"/>
  <c r="AW524" i="3"/>
  <c r="AW525" i="3"/>
  <c r="AN525" i="3" s="1"/>
  <c r="AW526" i="3"/>
  <c r="AN526" i="3" s="1"/>
  <c r="AW527" i="3"/>
  <c r="AN527" i="3" s="1"/>
  <c r="AW528" i="3"/>
  <c r="AN528" i="3" s="1"/>
  <c r="AW529" i="3"/>
  <c r="AN529" i="3" s="1"/>
  <c r="AW530" i="3"/>
  <c r="AN530" i="3" s="1"/>
  <c r="AW531" i="3"/>
  <c r="AN531" i="3" s="1"/>
  <c r="AW532" i="3"/>
  <c r="AN532" i="3" s="1"/>
  <c r="AW533" i="3"/>
  <c r="AN533" i="3" s="1"/>
  <c r="AW534" i="3"/>
  <c r="AN534" i="3" s="1"/>
  <c r="AW535" i="3"/>
  <c r="AN535" i="3" s="1"/>
  <c r="AW536" i="3"/>
  <c r="AN536" i="3" s="1"/>
  <c r="AW537" i="3"/>
  <c r="AW538" i="3"/>
  <c r="AN538" i="3" s="1"/>
  <c r="AW539" i="3"/>
  <c r="AN539" i="3" s="1"/>
  <c r="AW540" i="3"/>
  <c r="AN540" i="3" s="1"/>
  <c r="AW541" i="3"/>
  <c r="AN541" i="3" s="1"/>
  <c r="K541" i="3" s="1"/>
  <c r="AW542" i="3"/>
  <c r="AN542" i="3" s="1"/>
  <c r="AW543" i="3"/>
  <c r="AN543" i="3" s="1"/>
  <c r="AW544" i="3"/>
  <c r="AN544" i="3" s="1"/>
  <c r="AW545" i="3"/>
  <c r="AN545" i="3" s="1"/>
  <c r="AW546" i="3"/>
  <c r="AN546" i="3" s="1"/>
  <c r="AW547" i="3"/>
  <c r="AW548" i="3"/>
  <c r="AW549" i="3"/>
  <c r="AN549" i="3" s="1"/>
  <c r="AW550" i="3"/>
  <c r="AN550" i="3" s="1"/>
  <c r="AW551" i="3"/>
  <c r="AN551" i="3" s="1"/>
  <c r="AW552" i="3"/>
  <c r="AN552" i="3" s="1"/>
  <c r="AW553" i="3"/>
  <c r="AN553" i="3" s="1"/>
  <c r="AW554" i="3"/>
  <c r="AN554" i="3" s="1"/>
  <c r="AW555" i="3"/>
  <c r="AN555" i="3" s="1"/>
  <c r="AW556" i="3"/>
  <c r="AN556" i="3" s="1"/>
  <c r="AW557" i="3"/>
  <c r="AN557" i="3" s="1"/>
  <c r="AW558" i="3"/>
  <c r="AN558" i="3" s="1"/>
  <c r="AW559" i="3"/>
  <c r="AN559" i="3" s="1"/>
  <c r="AW560" i="3"/>
  <c r="AN560" i="3" s="1"/>
  <c r="AW561" i="3"/>
  <c r="AW562" i="3"/>
  <c r="AN562" i="3" s="1"/>
  <c r="AW563" i="3"/>
  <c r="AN563" i="3" s="1"/>
  <c r="AW564" i="3"/>
  <c r="AN564" i="3" s="1"/>
  <c r="AW565" i="3"/>
  <c r="AW566" i="3"/>
  <c r="AN566" i="3" s="1"/>
  <c r="AW567" i="3"/>
  <c r="AN567" i="3" s="1"/>
  <c r="AW568" i="3"/>
  <c r="AN568" i="3" s="1"/>
  <c r="AW569" i="3"/>
  <c r="AN569" i="3" s="1"/>
  <c r="AW570" i="3"/>
  <c r="AN570" i="3" s="1"/>
  <c r="AW571" i="3"/>
  <c r="AN571" i="3" s="1"/>
  <c r="AW572" i="3"/>
  <c r="AN572" i="3" s="1"/>
  <c r="AW573" i="3"/>
  <c r="AN573" i="3" s="1"/>
  <c r="Z573" i="3" s="1"/>
  <c r="AW574" i="3"/>
  <c r="AN574" i="3" s="1"/>
  <c r="AW575" i="3"/>
  <c r="AW576" i="3"/>
  <c r="AN576" i="3" s="1"/>
  <c r="AW577" i="3"/>
  <c r="AN577" i="3" s="1"/>
  <c r="AW578" i="3"/>
  <c r="AN578" i="3" s="1"/>
  <c r="AW579" i="3"/>
  <c r="AN579" i="3" s="1"/>
  <c r="AW580" i="3"/>
  <c r="AN580" i="3" s="1"/>
  <c r="AW581" i="3"/>
  <c r="AW582" i="3"/>
  <c r="AW583" i="3"/>
  <c r="AN583" i="3" s="1"/>
  <c r="AW584" i="3"/>
  <c r="AN584" i="3" s="1"/>
  <c r="AW585" i="3"/>
  <c r="AN585" i="3" s="1"/>
  <c r="AW586" i="3"/>
  <c r="AN586" i="3" s="1"/>
  <c r="AW587" i="3"/>
  <c r="AN587" i="3" s="1"/>
  <c r="AW588" i="3"/>
  <c r="AW589" i="3"/>
  <c r="AW590" i="3"/>
  <c r="AN590" i="3" s="1"/>
  <c r="AW591" i="3"/>
  <c r="AN591" i="3" s="1"/>
  <c r="AW592" i="3"/>
  <c r="AN592" i="3" s="1"/>
  <c r="AW593" i="3"/>
  <c r="AW594" i="3"/>
  <c r="AN594" i="3" s="1"/>
  <c r="AW595" i="3"/>
  <c r="AN595" i="3" s="1"/>
  <c r="AW596" i="3"/>
  <c r="AN596" i="3" s="1"/>
  <c r="AW597" i="3"/>
  <c r="AN597" i="3" s="1"/>
  <c r="AW598" i="3"/>
  <c r="AN598" i="3" s="1"/>
  <c r="AW599" i="3"/>
  <c r="AN599" i="3" s="1"/>
  <c r="AW600" i="3"/>
  <c r="AN600" i="3" s="1"/>
  <c r="AW601" i="3"/>
  <c r="AN601" i="3" s="1"/>
  <c r="AW602" i="3"/>
  <c r="AN602" i="3" s="1"/>
  <c r="AW603" i="3"/>
  <c r="AW604" i="3"/>
  <c r="AN604" i="3" s="1"/>
  <c r="AW605" i="3"/>
  <c r="AN605" i="3" s="1"/>
  <c r="AW606" i="3"/>
  <c r="AN606" i="3" s="1"/>
  <c r="AW607" i="3"/>
  <c r="AN607" i="3" s="1"/>
  <c r="AW608" i="3"/>
  <c r="AW609" i="3"/>
  <c r="AN609" i="3" s="1"/>
  <c r="AW610" i="3"/>
  <c r="AN610" i="3" s="1"/>
  <c r="AW611" i="3"/>
  <c r="AW612" i="3"/>
  <c r="AN612" i="3" s="1"/>
  <c r="AW613" i="3"/>
  <c r="AN613" i="3" s="1"/>
  <c r="AW614" i="3"/>
  <c r="AN614" i="3" s="1"/>
  <c r="AW615" i="3"/>
  <c r="AN615" i="3" s="1"/>
  <c r="AW616" i="3"/>
  <c r="AN616" i="3" s="1"/>
  <c r="AW617" i="3"/>
  <c r="AW618" i="3"/>
  <c r="AN618" i="3" s="1"/>
  <c r="AW619" i="3"/>
  <c r="AN619" i="3" s="1"/>
  <c r="AW620" i="3"/>
  <c r="AW621" i="3"/>
  <c r="AW622" i="3"/>
  <c r="AN622" i="3" s="1"/>
  <c r="AW623" i="3"/>
  <c r="AW624" i="3"/>
  <c r="AN624" i="3" s="1"/>
  <c r="AW625" i="3"/>
  <c r="AN625" i="3" s="1"/>
  <c r="Z625" i="3" s="1"/>
  <c r="AW626" i="3"/>
  <c r="AN626" i="3" s="1"/>
  <c r="AW627" i="3"/>
  <c r="AW628" i="3"/>
  <c r="AN628" i="3" s="1"/>
  <c r="AW629" i="3"/>
  <c r="AW630" i="3"/>
  <c r="AN630" i="3" s="1"/>
  <c r="AW631" i="3"/>
  <c r="AN631" i="3" s="1"/>
  <c r="AW632" i="3"/>
  <c r="AN632" i="3" s="1"/>
  <c r="AW633" i="3"/>
  <c r="AN633" i="3" s="1"/>
  <c r="AW634" i="3"/>
  <c r="AN634" i="3" s="1"/>
  <c r="AW635" i="3"/>
  <c r="AN635" i="3" s="1"/>
  <c r="AW636" i="3"/>
  <c r="AN636" i="3" s="1"/>
  <c r="AW637" i="3"/>
  <c r="AW638" i="3"/>
  <c r="AN638" i="3" s="1"/>
  <c r="AW639" i="3"/>
  <c r="AN639" i="3" s="1"/>
  <c r="AW640" i="3"/>
  <c r="AN640" i="3" s="1"/>
  <c r="AW641" i="3"/>
  <c r="AN641" i="3" s="1"/>
  <c r="AW642" i="3"/>
  <c r="AN642" i="3" s="1"/>
  <c r="AW643" i="3"/>
  <c r="AN643" i="3" s="1"/>
  <c r="AW644" i="3"/>
  <c r="AN644" i="3" s="1"/>
  <c r="AW645" i="3"/>
  <c r="AN645" i="3" s="1"/>
  <c r="AW646" i="3"/>
  <c r="AW647" i="3"/>
  <c r="AN647" i="3" s="1"/>
  <c r="AW648" i="3"/>
  <c r="AW649" i="3"/>
  <c r="AN649" i="3" s="1"/>
  <c r="AW650" i="3"/>
  <c r="AN650" i="3" s="1"/>
  <c r="AW651" i="3"/>
  <c r="AN651" i="3" s="1"/>
  <c r="AW652" i="3"/>
  <c r="AW653" i="3"/>
  <c r="AN653" i="3" s="1"/>
  <c r="AW654" i="3"/>
  <c r="AN654" i="3" s="1"/>
  <c r="AW655" i="3"/>
  <c r="AN655" i="3" s="1"/>
  <c r="AW656" i="3"/>
  <c r="AN656" i="3" s="1"/>
  <c r="AW657" i="3"/>
  <c r="AN657" i="3" s="1"/>
  <c r="AW658" i="3"/>
  <c r="AN658" i="3" s="1"/>
  <c r="AW659" i="3"/>
  <c r="AN659" i="3" s="1"/>
  <c r="AW660" i="3"/>
  <c r="AN660" i="3" s="1"/>
  <c r="AW661" i="3"/>
  <c r="AN661" i="3" s="1"/>
  <c r="AW662" i="3"/>
  <c r="AN662" i="3" s="1"/>
  <c r="AW663" i="3"/>
  <c r="AN663" i="3" s="1"/>
  <c r="AW664" i="3"/>
  <c r="AN664" i="3" s="1"/>
  <c r="AW665" i="3"/>
  <c r="AN665" i="3" s="1"/>
  <c r="AW666" i="3"/>
  <c r="AN666" i="3" s="1"/>
  <c r="AW667" i="3"/>
  <c r="AW668" i="3"/>
  <c r="AN668" i="3" s="1"/>
  <c r="AW669" i="3"/>
  <c r="AN669" i="3" s="1"/>
  <c r="AW670" i="3"/>
  <c r="AN670" i="3" s="1"/>
  <c r="AW671" i="3"/>
  <c r="AN671" i="3" s="1"/>
  <c r="AW672" i="3"/>
  <c r="AN672" i="3" s="1"/>
  <c r="AW673" i="3"/>
  <c r="AN673" i="3" s="1"/>
  <c r="AW674" i="3"/>
  <c r="AN674" i="3" s="1"/>
  <c r="AW675" i="3"/>
  <c r="AN675" i="3" s="1"/>
  <c r="AW676" i="3"/>
  <c r="AN676" i="3" s="1"/>
  <c r="AW677" i="3"/>
  <c r="AN677" i="3" s="1"/>
  <c r="AW678" i="3"/>
  <c r="AN678" i="3" s="1"/>
  <c r="AW679" i="3"/>
  <c r="AN679" i="3" s="1"/>
  <c r="AW680" i="3"/>
  <c r="AN680" i="3" s="1"/>
  <c r="AW681" i="3"/>
  <c r="AN681" i="3" s="1"/>
  <c r="AW682" i="3"/>
  <c r="AN682" i="3" s="1"/>
  <c r="AW683" i="3"/>
  <c r="AN683" i="3" s="1"/>
  <c r="AW684" i="3"/>
  <c r="AW685" i="3"/>
  <c r="AN685" i="3" s="1"/>
  <c r="K685" i="3" s="1"/>
  <c r="AW686" i="3"/>
  <c r="AN686" i="3" s="1"/>
  <c r="AW687" i="3"/>
  <c r="AN687" i="3" s="1"/>
  <c r="AW688" i="3"/>
  <c r="AN688" i="3" s="1"/>
  <c r="AW689" i="3"/>
  <c r="AN689" i="3" s="1"/>
  <c r="K689" i="3" s="1"/>
  <c r="AW690" i="3"/>
  <c r="AN690" i="3" s="1"/>
  <c r="AW691" i="3"/>
  <c r="AN691" i="3" s="1"/>
  <c r="AW692" i="3"/>
  <c r="AN692" i="3" s="1"/>
  <c r="AW693" i="3"/>
  <c r="AN693" i="3" s="1"/>
  <c r="AW694" i="3"/>
  <c r="AN694" i="3" s="1"/>
  <c r="AW695" i="3"/>
  <c r="AW696" i="3"/>
  <c r="AN696" i="3" s="1"/>
  <c r="AW697" i="3"/>
  <c r="AN697" i="3" s="1"/>
  <c r="Z697" i="3" s="1"/>
  <c r="AW698" i="3"/>
  <c r="AN698" i="3" s="1"/>
  <c r="AW699" i="3"/>
  <c r="AN699" i="3" s="1"/>
  <c r="AW700" i="3"/>
  <c r="AN700" i="3" s="1"/>
  <c r="AW701" i="3"/>
  <c r="AW702" i="3"/>
  <c r="AN702" i="3" s="1"/>
  <c r="AW703" i="3"/>
  <c r="AN703" i="3" s="1"/>
  <c r="AW704" i="3"/>
  <c r="AN704" i="3" s="1"/>
  <c r="AW705" i="3"/>
  <c r="AN705" i="3" s="1"/>
  <c r="AW706" i="3"/>
  <c r="AN706" i="3" s="1"/>
  <c r="AW707" i="3"/>
  <c r="AN707" i="3" s="1"/>
  <c r="AW708" i="3"/>
  <c r="AN708" i="3" s="1"/>
  <c r="AW709" i="3"/>
  <c r="AN709" i="3" s="1"/>
  <c r="AW710" i="3"/>
  <c r="AW711" i="3"/>
  <c r="AW712" i="3"/>
  <c r="AN712" i="3" s="1"/>
  <c r="AW713" i="3"/>
  <c r="AN713" i="3" s="1"/>
  <c r="AW714" i="3"/>
  <c r="AN714" i="3" s="1"/>
  <c r="AW715" i="3"/>
  <c r="AN715" i="3" s="1"/>
  <c r="AW716" i="3"/>
  <c r="AN716" i="3" s="1"/>
  <c r="AW717" i="3"/>
  <c r="AN717" i="3" s="1"/>
  <c r="AW718" i="3"/>
  <c r="AN718" i="3" s="1"/>
  <c r="AW719" i="3"/>
  <c r="AW720" i="3"/>
  <c r="AW721" i="3"/>
  <c r="AN721" i="3" s="1"/>
  <c r="AW722" i="3"/>
  <c r="AN722" i="3" s="1"/>
  <c r="AW723" i="3"/>
  <c r="AN723" i="3" s="1"/>
  <c r="AW724" i="3"/>
  <c r="AN724" i="3" s="1"/>
  <c r="AW725" i="3"/>
  <c r="AW726" i="3"/>
  <c r="AN726" i="3" s="1"/>
  <c r="AW727" i="3"/>
  <c r="AN727" i="3" s="1"/>
  <c r="AW728" i="3"/>
  <c r="AN728" i="3" s="1"/>
  <c r="AW729" i="3"/>
  <c r="AN729" i="3" s="1"/>
  <c r="AW730" i="3"/>
  <c r="AN730" i="3" s="1"/>
  <c r="AW731" i="3"/>
  <c r="AN731" i="3" s="1"/>
  <c r="AW732" i="3"/>
  <c r="AN732" i="3" s="1"/>
  <c r="AW733" i="3"/>
  <c r="AW734" i="3"/>
  <c r="AN734" i="3" s="1"/>
  <c r="AW735" i="3"/>
  <c r="AN735" i="3" s="1"/>
  <c r="AW736" i="3"/>
  <c r="AN736" i="3" s="1"/>
  <c r="AW737" i="3"/>
  <c r="AN737" i="3" s="1"/>
  <c r="AW738" i="3"/>
  <c r="AN738" i="3" s="1"/>
  <c r="AW739" i="3"/>
  <c r="AW740" i="3"/>
  <c r="AW741" i="3"/>
  <c r="AN741" i="3" s="1"/>
  <c r="AW742" i="3"/>
  <c r="AN742" i="3" s="1"/>
  <c r="AW743" i="3"/>
  <c r="AN743" i="3" s="1"/>
  <c r="AW744" i="3"/>
  <c r="AN744" i="3" s="1"/>
  <c r="AW745" i="3"/>
  <c r="AN745" i="3" s="1"/>
  <c r="AW746" i="3"/>
  <c r="AN746" i="3" s="1"/>
  <c r="AW747" i="3"/>
  <c r="AN747" i="3" s="1"/>
  <c r="AW748" i="3"/>
  <c r="AN748" i="3" s="1"/>
  <c r="AW749" i="3"/>
  <c r="AW750" i="3"/>
  <c r="AN750" i="3" s="1"/>
  <c r="AW751" i="3"/>
  <c r="AW752" i="3"/>
  <c r="AN752" i="3" s="1"/>
  <c r="AW753" i="3"/>
  <c r="AN753" i="3" s="1"/>
  <c r="AW754" i="3"/>
  <c r="AN754" i="3" s="1"/>
  <c r="AW755" i="3"/>
  <c r="AN755" i="3" s="1"/>
  <c r="AW756" i="3"/>
  <c r="AN756" i="3" s="1"/>
  <c r="AW757" i="3"/>
  <c r="AN757" i="3" s="1"/>
  <c r="AW758" i="3"/>
  <c r="AN758" i="3" s="1"/>
  <c r="AW759" i="3"/>
  <c r="AN759" i="3" s="1"/>
  <c r="AW760" i="3"/>
  <c r="AW761" i="3"/>
  <c r="AW762" i="3"/>
  <c r="AN762" i="3" s="1"/>
  <c r="AW763" i="3"/>
  <c r="AN763" i="3" s="1"/>
  <c r="AW764" i="3"/>
  <c r="AW765" i="3"/>
  <c r="AN765" i="3" s="1"/>
  <c r="AW766" i="3"/>
  <c r="AN766" i="3" s="1"/>
  <c r="AW767" i="3"/>
  <c r="AN767" i="3" s="1"/>
  <c r="AW768" i="3"/>
  <c r="AW769" i="3"/>
  <c r="AN769" i="3" s="1"/>
  <c r="AW770" i="3"/>
  <c r="AN770" i="3" s="1"/>
  <c r="AW771" i="3"/>
  <c r="AN771" i="3" s="1"/>
  <c r="AW772" i="3"/>
  <c r="AW773" i="3"/>
  <c r="AN773" i="3" s="1"/>
  <c r="AW774" i="3"/>
  <c r="AW775" i="3"/>
  <c r="AW776" i="3"/>
  <c r="AW777" i="3"/>
  <c r="AN777" i="3" s="1"/>
  <c r="AW778" i="3"/>
  <c r="AN778" i="3" s="1"/>
  <c r="AW779" i="3"/>
  <c r="AN779" i="3" s="1"/>
  <c r="AW780" i="3"/>
  <c r="AW781" i="3"/>
  <c r="AN781" i="3" s="1"/>
  <c r="AW782" i="3"/>
  <c r="AN782" i="3" s="1"/>
  <c r="AW783" i="3"/>
  <c r="AN783" i="3" s="1"/>
  <c r="AW784" i="3"/>
  <c r="AW785" i="3"/>
  <c r="AN785" i="3" s="1"/>
  <c r="AW786" i="3"/>
  <c r="AN786" i="3" s="1"/>
  <c r="AW787" i="3"/>
  <c r="AN787" i="3" s="1"/>
  <c r="AW788" i="3"/>
  <c r="AN788" i="3" s="1"/>
  <c r="AW789" i="3"/>
  <c r="AN789" i="3" s="1"/>
  <c r="AW790" i="3"/>
  <c r="AN790" i="3" s="1"/>
  <c r="AW791" i="3"/>
  <c r="AN791" i="3" s="1"/>
  <c r="AW792" i="3"/>
  <c r="AW793" i="3"/>
  <c r="AN793" i="3" s="1"/>
  <c r="AW794" i="3"/>
  <c r="AN794" i="3" s="1"/>
  <c r="AW795" i="3"/>
  <c r="AN795" i="3" s="1"/>
  <c r="AW796" i="3"/>
  <c r="AW797" i="3"/>
  <c r="AW798" i="3"/>
  <c r="AN798" i="3" s="1"/>
  <c r="AW799" i="3"/>
  <c r="AN799" i="3" s="1"/>
  <c r="AW800" i="3"/>
  <c r="AW801" i="3"/>
  <c r="AW802" i="3"/>
  <c r="AN802" i="3" s="1"/>
  <c r="AW803" i="3"/>
  <c r="AN803" i="3" s="1"/>
  <c r="AW804" i="3"/>
  <c r="AW805" i="3"/>
  <c r="AW806" i="3"/>
  <c r="AN806" i="3" s="1"/>
  <c r="AW807" i="3"/>
  <c r="AN807" i="3" s="1"/>
  <c r="AW808" i="3"/>
  <c r="AW809" i="3"/>
  <c r="AN809" i="3" s="1"/>
  <c r="K809" i="3" s="1"/>
  <c r="AW810" i="3"/>
  <c r="AN810" i="3" s="1"/>
  <c r="AW811" i="3"/>
  <c r="AN811" i="3" s="1"/>
  <c r="AW812" i="3"/>
  <c r="AN812" i="3" s="1"/>
  <c r="AW813" i="3"/>
  <c r="AW814" i="3"/>
  <c r="AN814" i="3" s="1"/>
  <c r="AW815" i="3"/>
  <c r="AN815" i="3" s="1"/>
  <c r="AW816" i="3"/>
  <c r="AW817" i="3"/>
  <c r="AN817" i="3" s="1"/>
  <c r="K817" i="3" s="1"/>
  <c r="AW818" i="3"/>
  <c r="AN818" i="3" s="1"/>
  <c r="AW819" i="3"/>
  <c r="AN819" i="3" s="1"/>
  <c r="AW820" i="3"/>
  <c r="AW821" i="3"/>
  <c r="AN821" i="3" s="1"/>
  <c r="AW822" i="3"/>
  <c r="AN822" i="3" s="1"/>
  <c r="AW823" i="3"/>
  <c r="AN823" i="3" s="1"/>
  <c r="AW824" i="3"/>
  <c r="AN824" i="3" s="1"/>
  <c r="AW825" i="3"/>
  <c r="AW826" i="3"/>
  <c r="AN826" i="3" s="1"/>
  <c r="AW827" i="3"/>
  <c r="AN827" i="3" s="1"/>
  <c r="AW828" i="3"/>
  <c r="AW829" i="3"/>
  <c r="AN829" i="3" s="1"/>
  <c r="AW830" i="3"/>
  <c r="AN830" i="3" s="1"/>
  <c r="AW831" i="3"/>
  <c r="AN831" i="3" s="1"/>
  <c r="AW832" i="3"/>
  <c r="AN832" i="3" s="1"/>
  <c r="AW833" i="3"/>
  <c r="AN833" i="3" s="1"/>
  <c r="AW834" i="3"/>
  <c r="AN834" i="3" s="1"/>
  <c r="AW835" i="3"/>
  <c r="AN835" i="3" s="1"/>
  <c r="AW836" i="3"/>
  <c r="AN836" i="3" s="1"/>
  <c r="AW837" i="3"/>
  <c r="AW838" i="3"/>
  <c r="AN838" i="3" s="1"/>
  <c r="AW839" i="3"/>
  <c r="AW840" i="3"/>
  <c r="AN840" i="3" s="1"/>
  <c r="AW841" i="3"/>
  <c r="AN841" i="3" s="1"/>
  <c r="Z841" i="3" s="1"/>
  <c r="AW842" i="3"/>
  <c r="AN842" i="3" s="1"/>
  <c r="AW843" i="3"/>
  <c r="AW844" i="3"/>
  <c r="AN844" i="3" s="1"/>
  <c r="AW845" i="3"/>
  <c r="AN845" i="3" s="1"/>
  <c r="AW846" i="3"/>
  <c r="AN846" i="3" s="1"/>
  <c r="AW847" i="3"/>
  <c r="AN847" i="3" s="1"/>
  <c r="AW848" i="3"/>
  <c r="AW849" i="3"/>
  <c r="AW850" i="3"/>
  <c r="AN850" i="3" s="1"/>
  <c r="AW851" i="3"/>
  <c r="AN851" i="3" s="1"/>
  <c r="AW852" i="3"/>
  <c r="AN852" i="3" s="1"/>
  <c r="AW853" i="3"/>
  <c r="AW854" i="3"/>
  <c r="AN854" i="3" s="1"/>
  <c r="AW855" i="3"/>
  <c r="AW856" i="3"/>
  <c r="AN856" i="3" s="1"/>
  <c r="AW857" i="3"/>
  <c r="AW858" i="3"/>
  <c r="AN858" i="3" s="1"/>
  <c r="AW859" i="3"/>
  <c r="AW860" i="3"/>
  <c r="AN860" i="3" s="1"/>
  <c r="AW861" i="3"/>
  <c r="AN861" i="3" s="1"/>
  <c r="AW862" i="3"/>
  <c r="AN862" i="3" s="1"/>
  <c r="AW863" i="3"/>
  <c r="AN863" i="3" s="1"/>
  <c r="AW864" i="3"/>
  <c r="AN864" i="3" s="1"/>
  <c r="AW865" i="3"/>
  <c r="AN865" i="3" s="1"/>
  <c r="K865" i="3" s="1"/>
  <c r="AW866" i="3"/>
  <c r="AN866" i="3" s="1"/>
  <c r="AW867" i="3"/>
  <c r="AN867" i="3" s="1"/>
  <c r="AW868" i="3"/>
  <c r="AN868" i="3" s="1"/>
  <c r="AW869" i="3"/>
  <c r="AW870" i="3"/>
  <c r="AN870" i="3" s="1"/>
  <c r="AW871" i="3"/>
  <c r="AW872" i="3"/>
  <c r="AN872" i="3" s="1"/>
  <c r="AW873" i="3"/>
  <c r="AW874" i="3"/>
  <c r="AN874" i="3" s="1"/>
  <c r="AW875" i="3"/>
  <c r="AN875" i="3" s="1"/>
  <c r="AW876" i="3"/>
  <c r="AN876" i="3" s="1"/>
  <c r="AW877" i="3"/>
  <c r="AN877" i="3" s="1"/>
  <c r="AW878" i="3"/>
  <c r="AN878" i="3" s="1"/>
  <c r="AW879" i="3"/>
  <c r="AN879" i="3" s="1"/>
  <c r="AW880" i="3"/>
  <c r="AN880" i="3" s="1"/>
  <c r="AW881" i="3"/>
  <c r="AN881" i="3" s="1"/>
  <c r="AW882" i="3"/>
  <c r="AN882" i="3" s="1"/>
  <c r="AW883" i="3"/>
  <c r="AW884" i="3"/>
  <c r="AW885" i="3"/>
  <c r="AN885" i="3" s="1"/>
  <c r="Z885" i="3" s="1"/>
  <c r="AW886" i="3"/>
  <c r="AN886" i="3" s="1"/>
  <c r="AW887" i="3"/>
  <c r="AW888" i="3"/>
  <c r="AW889" i="3"/>
  <c r="AW890" i="3"/>
  <c r="AN890" i="3" s="1"/>
  <c r="AW891" i="3"/>
  <c r="AN891" i="3" s="1"/>
  <c r="AW892" i="3"/>
  <c r="AN892" i="3" s="1"/>
  <c r="AW893" i="3"/>
  <c r="AN893" i="3" s="1"/>
  <c r="AW894" i="3"/>
  <c r="AN894" i="3" s="1"/>
  <c r="AW895" i="3"/>
  <c r="AN895" i="3" s="1"/>
  <c r="AW896" i="3"/>
  <c r="AN896" i="3" s="1"/>
  <c r="AW897" i="3"/>
  <c r="AW898" i="3"/>
  <c r="AN898" i="3" s="1"/>
  <c r="AW899" i="3"/>
  <c r="AW900" i="3"/>
  <c r="AN900" i="3" s="1"/>
  <c r="AW901" i="3"/>
  <c r="AN901" i="3" s="1"/>
  <c r="AW902" i="3"/>
  <c r="AN902" i="3" s="1"/>
  <c r="AW903" i="3"/>
  <c r="AW904" i="3"/>
  <c r="AN904" i="3" s="1"/>
  <c r="AW905" i="3"/>
  <c r="AN905" i="3" s="1"/>
  <c r="AW906" i="3"/>
  <c r="AN906" i="3" s="1"/>
  <c r="AW907" i="3"/>
  <c r="AN907" i="3" s="1"/>
  <c r="AW908" i="3"/>
  <c r="AN908" i="3" s="1"/>
  <c r="AW909" i="3"/>
  <c r="AN909" i="3" s="1"/>
  <c r="AW910" i="3"/>
  <c r="AN910" i="3" s="1"/>
  <c r="AW911" i="3"/>
  <c r="AW912" i="3"/>
  <c r="AW913" i="3"/>
  <c r="AN913" i="3" s="1"/>
  <c r="AW914" i="3"/>
  <c r="AN914" i="3" s="1"/>
  <c r="AW915" i="3"/>
  <c r="AW916" i="3"/>
  <c r="AW917" i="3"/>
  <c r="AW918" i="3"/>
  <c r="AN918" i="3" s="1"/>
  <c r="AW919" i="3"/>
  <c r="AN919" i="3" s="1"/>
  <c r="AW920" i="3"/>
  <c r="AW921" i="3"/>
  <c r="AN921" i="3" s="1"/>
  <c r="K921" i="3" s="1"/>
  <c r="AW922" i="3"/>
  <c r="AN922" i="3" s="1"/>
  <c r="AW923" i="3"/>
  <c r="AN923" i="3" s="1"/>
  <c r="AW924" i="3"/>
  <c r="AW925" i="3"/>
  <c r="AN925" i="3" s="1"/>
  <c r="AW926" i="3"/>
  <c r="AN926" i="3" s="1"/>
  <c r="AW927" i="3"/>
  <c r="AN927" i="3" s="1"/>
  <c r="AW928" i="3"/>
  <c r="AW929" i="3"/>
  <c r="AN929" i="3" s="1"/>
  <c r="K929" i="3" s="1"/>
  <c r="AW930" i="3"/>
  <c r="AN930" i="3" s="1"/>
  <c r="AW931" i="3"/>
  <c r="AN931" i="3" s="1"/>
  <c r="AW932" i="3"/>
  <c r="AN932" i="3" s="1"/>
  <c r="AW933" i="3"/>
  <c r="AN933" i="3" s="1"/>
  <c r="AW934" i="3"/>
  <c r="AN934" i="3" s="1"/>
  <c r="AW935" i="3"/>
  <c r="AW936" i="3"/>
  <c r="AW937" i="3"/>
  <c r="AW938" i="3"/>
  <c r="AN938" i="3" s="1"/>
  <c r="AW939" i="3"/>
  <c r="AN939" i="3" s="1"/>
  <c r="AW940" i="3"/>
  <c r="AN940" i="3" s="1"/>
  <c r="AW941" i="3"/>
  <c r="AW942" i="3"/>
  <c r="AN942" i="3" s="1"/>
  <c r="AW943" i="3"/>
  <c r="AW944" i="3"/>
  <c r="AW945" i="3"/>
  <c r="AN945" i="3" s="1"/>
  <c r="K945" i="3" s="1"/>
  <c r="AW946" i="3"/>
  <c r="AN946" i="3" s="1"/>
  <c r="AW947" i="3"/>
  <c r="AW948" i="3"/>
  <c r="AN948" i="3" s="1"/>
  <c r="AW949" i="3"/>
  <c r="AN949" i="3" s="1"/>
  <c r="AW950" i="3"/>
  <c r="AN950" i="3" s="1"/>
  <c r="AW951" i="3"/>
  <c r="AN951" i="3" s="1"/>
  <c r="AW952" i="3"/>
  <c r="AW953" i="3"/>
  <c r="AW954" i="3"/>
  <c r="AN954" i="3" s="1"/>
  <c r="AW955" i="3"/>
  <c r="AN955" i="3" s="1"/>
  <c r="AW956" i="3"/>
  <c r="AW957" i="3"/>
  <c r="AW958" i="3"/>
  <c r="AN958" i="3" s="1"/>
  <c r="AW959" i="3"/>
  <c r="AW960" i="3"/>
  <c r="AW961" i="3"/>
  <c r="AW962" i="3"/>
  <c r="AN962" i="3" s="1"/>
  <c r="AW963" i="3"/>
  <c r="AW964" i="3"/>
  <c r="AN964" i="3" s="1"/>
  <c r="AW965" i="3"/>
  <c r="AN965" i="3" s="1"/>
  <c r="Z965" i="3" s="1"/>
  <c r="AW966" i="3"/>
  <c r="AN966" i="3" s="1"/>
  <c r="AW967" i="3"/>
  <c r="AN967" i="3" s="1"/>
  <c r="AW968" i="3"/>
  <c r="AN968" i="3" s="1"/>
  <c r="AW969" i="3"/>
  <c r="AW970" i="3"/>
  <c r="AN970" i="3" s="1"/>
  <c r="AW971" i="3"/>
  <c r="AN971" i="3" s="1"/>
  <c r="AW972" i="3"/>
  <c r="AW973" i="3"/>
  <c r="AW974" i="3"/>
  <c r="AN974" i="3" s="1"/>
  <c r="AW975" i="3"/>
  <c r="AW976" i="3"/>
  <c r="AN976" i="3" s="1"/>
  <c r="AW977" i="3"/>
  <c r="AN977" i="3" s="1"/>
  <c r="K977" i="3" s="1"/>
  <c r="AW978" i="3"/>
  <c r="AN978" i="3" s="1"/>
  <c r="AW979" i="3"/>
  <c r="AN979" i="3" s="1"/>
  <c r="AW980" i="3"/>
  <c r="AN980" i="3" s="1"/>
  <c r="AW981" i="3"/>
  <c r="AW982" i="3"/>
  <c r="AN982" i="3" s="1"/>
  <c r="AW983" i="3"/>
  <c r="AN983" i="3" s="1"/>
  <c r="AW984" i="3"/>
  <c r="AN984" i="3" s="1"/>
  <c r="AW985" i="3"/>
  <c r="AW986" i="3"/>
  <c r="AN986" i="3" s="1"/>
  <c r="AW987" i="3"/>
  <c r="AN987" i="3" s="1"/>
  <c r="AW988" i="3"/>
  <c r="AW989" i="3"/>
  <c r="AW990" i="3"/>
  <c r="AN990" i="3" s="1"/>
  <c r="AW991" i="3"/>
  <c r="AN991" i="3" s="1"/>
  <c r="AW992" i="3"/>
  <c r="AN992" i="3" s="1"/>
  <c r="AW993" i="3"/>
  <c r="AW994" i="3"/>
  <c r="AN994" i="3" s="1"/>
  <c r="AW995" i="3"/>
  <c r="AN995" i="3" s="1"/>
  <c r="AW996" i="3"/>
  <c r="AN996" i="3" s="1"/>
  <c r="AW997" i="3"/>
  <c r="AW998" i="3"/>
  <c r="AN998" i="3" s="1"/>
  <c r="AW999" i="3"/>
  <c r="AN999" i="3" s="1"/>
  <c r="AW1000" i="3"/>
  <c r="AW1001" i="3"/>
  <c r="AW1002" i="3"/>
  <c r="AN1002" i="3" s="1"/>
  <c r="AW1003" i="3"/>
  <c r="AN1003" i="3" s="1"/>
  <c r="AW1004" i="3"/>
  <c r="AN1004" i="3" s="1"/>
  <c r="AW1005" i="3"/>
  <c r="AW1006" i="3"/>
  <c r="AN1006" i="3" s="1"/>
  <c r="AW1007" i="3"/>
  <c r="AN1007" i="3" s="1"/>
  <c r="AW1008" i="3"/>
  <c r="AN1008" i="3" s="1"/>
  <c r="AW1009" i="3"/>
  <c r="AW1010" i="3"/>
  <c r="AN1010" i="3" s="1"/>
  <c r="AW1011" i="3"/>
  <c r="AN1011" i="3" s="1"/>
  <c r="AW1012" i="3"/>
  <c r="AW1013" i="3"/>
  <c r="AW1014" i="3"/>
  <c r="AN1014" i="3" s="1"/>
  <c r="AW1015" i="3"/>
  <c r="AN1015" i="3" s="1"/>
  <c r="AW1016" i="3"/>
  <c r="AW1017" i="3"/>
  <c r="AN1017" i="3" s="1"/>
  <c r="Z1017" i="3" s="1"/>
  <c r="AW1018" i="3"/>
  <c r="AN1018" i="3" s="1"/>
  <c r="AW1019" i="3"/>
  <c r="AN1019" i="3" s="1"/>
  <c r="AW1020" i="3"/>
  <c r="AN1020" i="3" s="1"/>
  <c r="AW1021" i="3"/>
  <c r="AW1022" i="3"/>
  <c r="AN1022" i="3" s="1"/>
  <c r="AW1023" i="3"/>
  <c r="AN1023" i="3" s="1"/>
  <c r="AW1024" i="3"/>
  <c r="AN1024" i="3" s="1"/>
  <c r="AW1025" i="3"/>
  <c r="AW1026" i="3"/>
  <c r="AN1026" i="3" s="1"/>
  <c r="AW1027" i="3"/>
  <c r="AN1027" i="3" s="1"/>
  <c r="AW1028" i="3"/>
  <c r="AN1028" i="3" s="1"/>
  <c r="AW1029" i="3"/>
  <c r="AW1030" i="3"/>
  <c r="AN1030" i="3" s="1"/>
  <c r="AW1031" i="3"/>
  <c r="AN1031" i="3" s="1"/>
  <c r="AW1032" i="3"/>
  <c r="AW1033" i="3"/>
  <c r="AW1034" i="3"/>
  <c r="AN1034" i="3" s="1"/>
  <c r="AW1035" i="3"/>
  <c r="AW1036" i="3"/>
  <c r="AN1036" i="3" s="1"/>
  <c r="AW1037" i="3"/>
  <c r="AN1037" i="3" s="1"/>
  <c r="AW1038" i="3"/>
  <c r="AN1038" i="3" s="1"/>
  <c r="AW1039" i="3"/>
  <c r="AW1040" i="3"/>
  <c r="AW1041" i="3"/>
  <c r="AN1041" i="3" s="1"/>
  <c r="AW1042" i="3"/>
  <c r="AN1042" i="3" s="1"/>
  <c r="AW1043" i="3"/>
  <c r="AN1043" i="3" s="1"/>
  <c r="AW1044" i="3"/>
  <c r="AN1044" i="3" s="1"/>
  <c r="AW1045" i="3"/>
  <c r="AW1046" i="3"/>
  <c r="AN1046" i="3" s="1"/>
  <c r="AW1047" i="3"/>
  <c r="AN1047" i="3" s="1"/>
  <c r="AW1048" i="3"/>
  <c r="AN1048" i="3" s="1"/>
  <c r="AW1049" i="3"/>
  <c r="AW1050" i="3"/>
  <c r="AN1050" i="3" s="1"/>
  <c r="AW1051" i="3"/>
  <c r="AN1051" i="3" s="1"/>
  <c r="AW1052" i="3"/>
  <c r="AW1053" i="3"/>
  <c r="AN1053" i="3" s="1"/>
  <c r="Z1053" i="3" s="1"/>
  <c r="AW1054" i="3"/>
  <c r="AN1054" i="3" s="1"/>
  <c r="AW1055" i="3"/>
  <c r="AN1055" i="3" s="1"/>
  <c r="AW1056" i="3"/>
  <c r="AN1056" i="3" s="1"/>
  <c r="AW1057" i="3"/>
  <c r="AW1058" i="3"/>
  <c r="AN1058" i="3" s="1"/>
  <c r="AW1059" i="3"/>
  <c r="AW1060" i="3"/>
  <c r="AW1061" i="3"/>
  <c r="AN1061" i="3" s="1"/>
  <c r="Z1061" i="3" s="1"/>
  <c r="AW1062" i="3"/>
  <c r="AN1062" i="3" s="1"/>
  <c r="AW1063" i="3"/>
  <c r="AN1063" i="3" s="1"/>
  <c r="AW1064" i="3"/>
  <c r="AN1064" i="3" s="1"/>
  <c r="AW1065" i="3"/>
  <c r="AW1066" i="3"/>
  <c r="AN1066" i="3" s="1"/>
  <c r="AW1067" i="3"/>
  <c r="AN1067" i="3" s="1"/>
  <c r="AW1068" i="3"/>
  <c r="AN1068" i="3" s="1"/>
  <c r="AW1069" i="3"/>
  <c r="AW1070" i="3"/>
  <c r="AN1070" i="3" s="1"/>
  <c r="AW1071" i="3"/>
  <c r="AN1071" i="3" s="1"/>
  <c r="AW1072" i="3"/>
  <c r="AW1073" i="3"/>
  <c r="AW1074" i="3"/>
  <c r="AN1074" i="3" s="1"/>
  <c r="AW1075" i="3"/>
  <c r="AW1076" i="3"/>
  <c r="AW1077" i="3"/>
  <c r="AW1078" i="3"/>
  <c r="AN1078" i="3" s="1"/>
  <c r="AW1079" i="3"/>
  <c r="AN1079" i="3" s="1"/>
  <c r="AW1080" i="3"/>
  <c r="AN1080" i="3" s="1"/>
  <c r="AW1081" i="3"/>
  <c r="AN1081" i="3" s="1"/>
  <c r="Z1081" i="3" s="1"/>
  <c r="AW1082" i="3"/>
  <c r="AN1082" i="3" s="1"/>
  <c r="AW1083" i="3"/>
  <c r="AW1084" i="3"/>
  <c r="AN1084" i="3" s="1"/>
  <c r="AW1085" i="3"/>
  <c r="AW1086" i="3"/>
  <c r="AN1086" i="3" s="1"/>
  <c r="AW1087" i="3"/>
  <c r="AN1087" i="3" s="1"/>
  <c r="AW1088" i="3"/>
  <c r="AN1088" i="3" s="1"/>
  <c r="AW1089" i="3"/>
  <c r="AW1090" i="3"/>
  <c r="AN1090" i="3" s="1"/>
  <c r="AW1091" i="3"/>
  <c r="AW1092" i="3"/>
  <c r="AW1093" i="3"/>
  <c r="AN1093" i="3" s="1"/>
  <c r="AW1094" i="3"/>
  <c r="AN1094" i="3" s="1"/>
  <c r="AW1095" i="3"/>
  <c r="AW1096" i="3"/>
  <c r="AW1097" i="3"/>
  <c r="AN1097" i="3" s="1"/>
  <c r="K1097" i="3" s="1"/>
  <c r="AW1098" i="3"/>
  <c r="AN1098" i="3" s="1"/>
  <c r="AW1099" i="3"/>
  <c r="AW1100" i="3"/>
  <c r="AN1100" i="3" s="1"/>
  <c r="AW1101" i="3"/>
  <c r="AW1102" i="3"/>
  <c r="AN1102" i="3" s="1"/>
  <c r="AW1103" i="3"/>
  <c r="AN1103" i="3" s="1"/>
  <c r="AW1104" i="3"/>
  <c r="AW1105" i="3"/>
  <c r="AW1106" i="3"/>
  <c r="AN1106" i="3" s="1"/>
  <c r="AW1107" i="3"/>
  <c r="AW1108" i="3"/>
  <c r="AW1109" i="3"/>
  <c r="AW1110" i="3"/>
  <c r="AN1110" i="3" s="1"/>
  <c r="AW1111" i="3"/>
  <c r="AN1111" i="3" s="1"/>
  <c r="AW1112" i="3"/>
  <c r="AW1113" i="3"/>
  <c r="AW1114" i="3"/>
  <c r="AN1114" i="3" s="1"/>
  <c r="AW1115" i="3"/>
  <c r="AN1115" i="3" s="1"/>
  <c r="AW1116" i="3"/>
  <c r="AN1116" i="3" s="1"/>
  <c r="AW1117" i="3"/>
  <c r="AW1118" i="3"/>
  <c r="AN1118" i="3" s="1"/>
  <c r="AW1119" i="3"/>
  <c r="AN1119" i="3" s="1"/>
  <c r="AW1120" i="3"/>
  <c r="AW1121" i="3"/>
  <c r="AW1122" i="3"/>
  <c r="AN1122" i="3" s="1"/>
  <c r="AW1123" i="3"/>
  <c r="AN1123" i="3" s="1"/>
  <c r="AW1124" i="3"/>
  <c r="AW1125" i="3"/>
  <c r="AW1126" i="3"/>
  <c r="AN1126" i="3" s="1"/>
  <c r="AW1127" i="3"/>
  <c r="AN1127" i="3" s="1"/>
  <c r="AW1128" i="3"/>
  <c r="AN1128" i="3" s="1"/>
  <c r="AW1129" i="3"/>
  <c r="AN1129" i="3" s="1"/>
  <c r="K1129" i="3" s="1"/>
  <c r="AW1130" i="3"/>
  <c r="AN1130" i="3" s="1"/>
  <c r="AW1131" i="3"/>
  <c r="AN1131" i="3" s="1"/>
  <c r="AW1132" i="3"/>
  <c r="AN1132" i="3" s="1"/>
  <c r="AW1133" i="3"/>
  <c r="AW1134" i="3"/>
  <c r="AN1134" i="3" s="1"/>
  <c r="AW1135" i="3"/>
  <c r="AN1135" i="3" s="1"/>
  <c r="AW1136" i="3"/>
  <c r="AN1136" i="3" s="1"/>
  <c r="AW1137" i="3"/>
  <c r="AW1138" i="3"/>
  <c r="AN1138" i="3" s="1"/>
  <c r="AW1139" i="3"/>
  <c r="AW1140" i="3"/>
  <c r="AN1140" i="3" s="1"/>
  <c r="AW1141" i="3"/>
  <c r="AW1142" i="3"/>
  <c r="AN1142" i="3" s="1"/>
  <c r="AW1143" i="3"/>
  <c r="AN1143" i="3" s="1"/>
  <c r="AW1144" i="3"/>
  <c r="AW1145" i="3"/>
  <c r="AW1146" i="3"/>
  <c r="AN1146" i="3" s="1"/>
  <c r="AW1147" i="3"/>
  <c r="AW1148" i="3"/>
  <c r="AN1148" i="3" s="1"/>
  <c r="AW1149" i="3"/>
  <c r="AW1150" i="3"/>
  <c r="AN1150" i="3" s="1"/>
  <c r="AW1151" i="3"/>
  <c r="AW1152" i="3"/>
  <c r="AN1152" i="3" s="1"/>
  <c r="AW1153" i="3"/>
  <c r="AW1154" i="3"/>
  <c r="AN1154" i="3" s="1"/>
  <c r="AW1155" i="3"/>
  <c r="AW1156" i="3"/>
  <c r="AW1157" i="3"/>
  <c r="AW1158" i="3"/>
  <c r="AN1158" i="3" s="1"/>
  <c r="AW1159" i="3"/>
  <c r="AN1159" i="3" s="1"/>
  <c r="AW1160" i="3"/>
  <c r="AN1160" i="3" s="1"/>
  <c r="AW1161" i="3"/>
  <c r="AN1161" i="3" s="1"/>
  <c r="K1161" i="3" s="1"/>
  <c r="AW1162" i="3"/>
  <c r="AN1162" i="3" s="1"/>
  <c r="AW1163" i="3"/>
  <c r="AN1163" i="3" s="1"/>
  <c r="AW1164" i="3"/>
  <c r="AN1164" i="3" s="1"/>
  <c r="AW1165" i="3"/>
  <c r="AW1166" i="3"/>
  <c r="AN1166" i="3" s="1"/>
  <c r="AW1167" i="3"/>
  <c r="AN1167" i="3" s="1"/>
  <c r="AW1168" i="3"/>
  <c r="AN1168" i="3" s="1"/>
  <c r="AW1169" i="3"/>
  <c r="AW1170" i="3"/>
  <c r="AN1170" i="3" s="1"/>
  <c r="AW1171" i="3"/>
  <c r="AW1172" i="3"/>
  <c r="AN1172" i="3" s="1"/>
  <c r="AW1173" i="3"/>
  <c r="AW1174" i="3"/>
  <c r="AN1174" i="3" s="1"/>
  <c r="AW1175" i="3"/>
  <c r="AW1176" i="3"/>
  <c r="AN1176" i="3" s="1"/>
  <c r="AW1177" i="3"/>
  <c r="AW1178" i="3"/>
  <c r="AN1178" i="3" s="1"/>
  <c r="AW1179" i="3"/>
  <c r="AW1180" i="3"/>
  <c r="AW1181" i="3"/>
  <c r="AW1182" i="3"/>
  <c r="AN1182" i="3" s="1"/>
  <c r="AW1183" i="3"/>
  <c r="AN1183" i="3" s="1"/>
  <c r="AW1184" i="3"/>
  <c r="AW1185" i="3"/>
  <c r="AW1186" i="3"/>
  <c r="AN1186" i="3" s="1"/>
  <c r="AW1187" i="3"/>
  <c r="AN1187" i="3" s="1"/>
  <c r="AW1188" i="3"/>
  <c r="AN1188" i="3" s="1"/>
  <c r="AW1189" i="3"/>
  <c r="AW1190" i="3"/>
  <c r="AN1190" i="3" s="1"/>
  <c r="AW1191" i="3"/>
  <c r="AN1191" i="3" s="1"/>
  <c r="AW1192" i="3"/>
  <c r="AW1193" i="3"/>
  <c r="AW1194" i="3"/>
  <c r="AN1194" i="3" s="1"/>
  <c r="AW1195" i="3"/>
  <c r="AW1196" i="3"/>
  <c r="AW1197" i="3"/>
  <c r="AW1198" i="3"/>
  <c r="AN1198" i="3" s="1"/>
  <c r="AW1199" i="3"/>
  <c r="AW1200" i="3"/>
  <c r="AN1200" i="3" s="1"/>
  <c r="AW1201" i="3"/>
  <c r="AW1202" i="3"/>
  <c r="AN1202" i="3" s="1"/>
  <c r="AW1203" i="3"/>
  <c r="AW1204" i="3"/>
  <c r="AN1204" i="3" s="1"/>
  <c r="AW1205" i="3"/>
  <c r="AW1206" i="3"/>
  <c r="AN1206" i="3" s="1"/>
  <c r="AW1207" i="3"/>
  <c r="AN1207" i="3" s="1"/>
  <c r="AW1208" i="3"/>
  <c r="AW1209" i="3"/>
  <c r="AW1210" i="3"/>
  <c r="AN1210" i="3" s="1"/>
  <c r="AW1211" i="3"/>
  <c r="AN1211" i="3" s="1"/>
  <c r="AW1212" i="3"/>
  <c r="AN1212" i="3" s="1"/>
  <c r="AW1213" i="3"/>
  <c r="AW1214" i="3"/>
  <c r="AN1214" i="3" s="1"/>
  <c r="AW1215" i="3"/>
  <c r="AN1215" i="3" s="1"/>
  <c r="AW1216" i="3"/>
  <c r="AW1217" i="3"/>
  <c r="AW1218" i="3"/>
  <c r="AN1218" i="3" s="1"/>
  <c r="AW1219" i="3"/>
  <c r="AN1219" i="3" s="1"/>
  <c r="AW1220" i="3"/>
  <c r="AW1221" i="3"/>
  <c r="AW1222" i="3"/>
  <c r="AN1222" i="3" s="1"/>
  <c r="AW1223" i="3"/>
  <c r="AW1224" i="3"/>
  <c r="AN1224" i="3" s="1"/>
  <c r="AW1225" i="3"/>
  <c r="AW1226" i="3"/>
  <c r="AN1226" i="3" s="1"/>
  <c r="AW1227" i="3"/>
  <c r="AN1227" i="3" s="1"/>
  <c r="AW1228" i="3"/>
  <c r="AN1228" i="3" s="1"/>
  <c r="AW1229" i="3"/>
  <c r="AW1230" i="3"/>
  <c r="AN1230" i="3" s="1"/>
  <c r="AW1231" i="3"/>
  <c r="AW1232" i="3"/>
  <c r="AN1232" i="3" s="1"/>
  <c r="AW1233" i="3"/>
  <c r="AW1234" i="3"/>
  <c r="AN1234" i="3" s="1"/>
  <c r="AW1235" i="3"/>
  <c r="AN1235" i="3" s="1"/>
  <c r="AW1236" i="3"/>
  <c r="AN1236" i="3" s="1"/>
  <c r="AW1237" i="3"/>
  <c r="AW1238" i="3"/>
  <c r="AN1238" i="3" s="1"/>
  <c r="AW1239" i="3"/>
  <c r="AW1240" i="3"/>
  <c r="AW1241" i="3"/>
  <c r="AW1242" i="3"/>
  <c r="AN1242" i="3" s="1"/>
  <c r="AW1243" i="3"/>
  <c r="AW1244" i="3"/>
  <c r="AW1245" i="3"/>
  <c r="AW1246" i="3"/>
  <c r="AN1246" i="3" s="1"/>
  <c r="AW1247" i="3"/>
  <c r="AW1248" i="3"/>
  <c r="AW1249" i="3"/>
  <c r="AN1249" i="3" s="1"/>
  <c r="K1249" i="3" s="1"/>
  <c r="AW1250" i="3"/>
  <c r="AN1250" i="3" s="1"/>
  <c r="AW1251" i="3"/>
  <c r="AN1251" i="3" s="1"/>
  <c r="AW1252" i="3"/>
  <c r="AW1253" i="3"/>
  <c r="AW1254" i="3"/>
  <c r="AN1254" i="3" s="1"/>
  <c r="AW1255" i="3"/>
  <c r="AW1256" i="3"/>
  <c r="AW1257" i="3"/>
  <c r="AW1258" i="3"/>
  <c r="AN1258" i="3" s="1"/>
  <c r="AW1259" i="3"/>
  <c r="AW1260" i="3"/>
  <c r="AW1261" i="3"/>
  <c r="AW1262" i="3"/>
  <c r="AN1262" i="3" s="1"/>
  <c r="AW1263" i="3"/>
  <c r="AN1263" i="3" s="1"/>
  <c r="AW1264" i="3"/>
  <c r="AN1264" i="3" s="1"/>
  <c r="AW1265" i="3"/>
  <c r="AN1265" i="3" s="1"/>
  <c r="K1265" i="3" s="1"/>
  <c r="AW1266" i="3"/>
  <c r="AN1266" i="3" s="1"/>
  <c r="AW1267" i="3"/>
  <c r="AW1268" i="3"/>
  <c r="AN1268" i="3" s="1"/>
  <c r="AW1269" i="3"/>
  <c r="AW1270" i="3"/>
  <c r="AN1270" i="3" s="1"/>
  <c r="AW1271" i="3"/>
  <c r="AW1272" i="3"/>
  <c r="AW1273" i="3"/>
  <c r="AW1274" i="3"/>
  <c r="AN1274" i="3" s="1"/>
  <c r="AW1275" i="3"/>
  <c r="AW1276" i="3"/>
  <c r="AW1277" i="3"/>
  <c r="AW1278" i="3"/>
  <c r="AN1278" i="3" s="1"/>
  <c r="AW1279" i="3"/>
  <c r="AW1280" i="3"/>
  <c r="AW1281" i="3"/>
  <c r="AW1282" i="3"/>
  <c r="AN1282" i="3" s="1"/>
  <c r="AW1283" i="3"/>
  <c r="AW1284" i="3"/>
  <c r="AW1285" i="3"/>
  <c r="AN1285" i="3" s="1"/>
  <c r="K1285" i="3" s="1"/>
  <c r="AW1286" i="3"/>
  <c r="AN1286" i="3" s="1"/>
  <c r="AW1287" i="3"/>
  <c r="AW1288" i="3"/>
  <c r="AN1288" i="3" s="1"/>
  <c r="AW1289" i="3"/>
  <c r="AW1290" i="3"/>
  <c r="AN1290" i="3" s="1"/>
  <c r="AW1291" i="3"/>
  <c r="AW1292" i="3"/>
  <c r="AW1293" i="3"/>
  <c r="AW1294" i="3"/>
  <c r="AN1294" i="3" s="1"/>
  <c r="AW1295" i="3"/>
  <c r="AW1296" i="3"/>
  <c r="AN1296" i="3" s="1"/>
  <c r="AW1297" i="3"/>
  <c r="AW1298" i="3"/>
  <c r="AN1298" i="3" s="1"/>
  <c r="AW1299" i="3"/>
  <c r="AW1300" i="3"/>
  <c r="AN1300" i="3" s="1"/>
  <c r="AW1301" i="3"/>
  <c r="AW1302" i="3"/>
  <c r="AN1302" i="3" s="1"/>
  <c r="AW1303" i="3"/>
  <c r="AW1304" i="3"/>
  <c r="AW1305" i="3"/>
  <c r="AW1306" i="3"/>
  <c r="AN1306" i="3" s="1"/>
  <c r="AW1307" i="3"/>
  <c r="AW1308" i="3"/>
  <c r="AN1308" i="3" s="1"/>
  <c r="AW1309" i="3"/>
  <c r="AN1309" i="3" s="1"/>
  <c r="K1309" i="3" s="1"/>
  <c r="AW1310" i="3"/>
  <c r="AN1310" i="3" s="1"/>
  <c r="AW1311" i="3"/>
  <c r="AW1312" i="3"/>
  <c r="AN1312" i="3" s="1"/>
  <c r="AW1313" i="3"/>
  <c r="AW1314" i="3"/>
  <c r="AN1314" i="3" s="1"/>
  <c r="AW1315" i="3"/>
  <c r="AW1316" i="3"/>
  <c r="AN1316" i="3" s="1"/>
  <c r="AW1317" i="3"/>
  <c r="AW1318" i="3"/>
  <c r="AN1318" i="3" s="1"/>
  <c r="AW1319" i="3"/>
  <c r="AW1320" i="3"/>
  <c r="AN1320" i="3" s="1"/>
  <c r="AW1321" i="3"/>
  <c r="AW1322" i="3"/>
  <c r="AN1322" i="3" s="1"/>
  <c r="AW1323" i="3"/>
  <c r="AW1324" i="3"/>
  <c r="AW1325" i="3"/>
  <c r="AW1326" i="3"/>
  <c r="AN1326" i="3" s="1"/>
  <c r="AW1327" i="3"/>
  <c r="AW1328" i="3"/>
  <c r="AW1329" i="3"/>
  <c r="AW1330" i="3"/>
  <c r="AN1330" i="3" s="1"/>
  <c r="AW1331" i="3"/>
  <c r="AW1332" i="3"/>
  <c r="AN1332" i="3" s="1"/>
  <c r="AW1333" i="3"/>
  <c r="AW1334" i="3"/>
  <c r="AN1334" i="3" s="1"/>
  <c r="AW1335" i="3"/>
  <c r="AW1336" i="3"/>
  <c r="AN1336" i="3" s="1"/>
  <c r="AW1337" i="3"/>
  <c r="AW1338" i="3"/>
  <c r="AN1338" i="3" s="1"/>
  <c r="AW1339" i="3"/>
  <c r="AW1340" i="3"/>
  <c r="AW1341" i="3"/>
  <c r="AN1341" i="3" s="1"/>
  <c r="K1341" i="3" s="1"/>
  <c r="AW1342" i="3"/>
  <c r="AN1342" i="3" s="1"/>
  <c r="AW1343" i="3"/>
  <c r="AW1344" i="3"/>
  <c r="AN1344" i="3" s="1"/>
  <c r="AW1345" i="3"/>
  <c r="AW1346" i="3"/>
  <c r="AN1346" i="3" s="1"/>
  <c r="AW1347" i="3"/>
  <c r="AW1348" i="3"/>
  <c r="AN1348" i="3" s="1"/>
  <c r="AW1349" i="3"/>
  <c r="AW1350" i="3"/>
  <c r="AN1350" i="3" s="1"/>
  <c r="AW1351" i="3"/>
  <c r="AW1352" i="3"/>
  <c r="AW1353" i="3"/>
  <c r="AW1354" i="3"/>
  <c r="AN1354" i="3" s="1"/>
  <c r="AW1355" i="3"/>
  <c r="AW1356" i="3"/>
  <c r="AN1356" i="3" s="1"/>
  <c r="AW1357" i="3"/>
  <c r="AW1358" i="3"/>
  <c r="AN1358" i="3" s="1"/>
  <c r="AW1359" i="3"/>
  <c r="AW1360" i="3"/>
  <c r="AN1360" i="3" s="1"/>
  <c r="AW1361" i="3"/>
  <c r="AW1362" i="3"/>
  <c r="AN1362" i="3" s="1"/>
  <c r="AW1363" i="3"/>
  <c r="AW1364" i="3"/>
  <c r="AN1364" i="3" s="1"/>
  <c r="AW1365" i="3"/>
  <c r="AW1366" i="3"/>
  <c r="AN1366" i="3" s="1"/>
  <c r="AW1367" i="3"/>
  <c r="AW1368" i="3"/>
  <c r="AN1368" i="3" s="1"/>
  <c r="AW1369" i="3"/>
  <c r="AW1370" i="3"/>
  <c r="AN1370" i="3" s="1"/>
  <c r="AW1371" i="3"/>
  <c r="AW1372" i="3"/>
  <c r="AN1372" i="3" s="1"/>
  <c r="AW1373" i="3"/>
  <c r="AW1374" i="3"/>
  <c r="AN1374" i="3" s="1"/>
  <c r="AW1375" i="3"/>
  <c r="AW1376" i="3"/>
  <c r="AW1377" i="3"/>
  <c r="AW1378" i="3"/>
  <c r="AN1378" i="3" s="1"/>
  <c r="AW1379" i="3"/>
  <c r="AW1380" i="3"/>
  <c r="AN1380" i="3" s="1"/>
  <c r="AW1381" i="3"/>
  <c r="AW1382" i="3"/>
  <c r="AN1382" i="3" s="1"/>
  <c r="AW1383" i="3"/>
  <c r="AW1384" i="3"/>
  <c r="AN1384" i="3" s="1"/>
  <c r="AW1385" i="3"/>
  <c r="AW1386" i="3"/>
  <c r="AN1386" i="3" s="1"/>
  <c r="AW1387" i="3"/>
  <c r="AW1388" i="3"/>
  <c r="AN1388" i="3" s="1"/>
  <c r="AW1389" i="3"/>
  <c r="AW1390" i="3"/>
  <c r="AN1390" i="3" s="1"/>
  <c r="AW1391" i="3"/>
  <c r="AW1392" i="3"/>
  <c r="AN1392" i="3" s="1"/>
  <c r="AW1393" i="3"/>
  <c r="AN1393" i="3" s="1"/>
  <c r="AW1394" i="3"/>
  <c r="AN1394" i="3" s="1"/>
  <c r="AW1395" i="3"/>
  <c r="AW1396" i="3"/>
  <c r="AW1397" i="3"/>
  <c r="AW1398" i="3"/>
  <c r="AN1398" i="3" s="1"/>
  <c r="AW1399" i="3"/>
  <c r="AW1400" i="3"/>
  <c r="AW1401" i="3"/>
  <c r="AW1402" i="3"/>
  <c r="AN1402" i="3" s="1"/>
  <c r="AW1403" i="3"/>
  <c r="AW1404" i="3"/>
  <c r="AW1405" i="3"/>
  <c r="AW1406" i="3"/>
  <c r="AN1406" i="3" s="1"/>
  <c r="AW1407" i="3"/>
  <c r="AW1408" i="3"/>
  <c r="AW1409" i="3"/>
  <c r="AW1410" i="3"/>
  <c r="AN1410" i="3" s="1"/>
  <c r="AW1411" i="3"/>
  <c r="AW1412" i="3"/>
  <c r="AN1412" i="3" s="1"/>
  <c r="AW1413" i="3"/>
  <c r="AW1414" i="3"/>
  <c r="AN1414" i="3" s="1"/>
  <c r="AW1415" i="3"/>
  <c r="AW1416" i="3"/>
  <c r="AN1416" i="3" s="1"/>
  <c r="AW1417" i="3"/>
  <c r="AW1418" i="3"/>
  <c r="AN1418" i="3" s="1"/>
  <c r="AW1419" i="3"/>
  <c r="AW1420" i="3"/>
  <c r="AN1420" i="3" s="1"/>
  <c r="AW1421" i="3"/>
  <c r="AW1422" i="3"/>
  <c r="AN1422" i="3" s="1"/>
  <c r="AW1423" i="3"/>
  <c r="AW1424" i="3"/>
  <c r="AN1424" i="3" s="1"/>
  <c r="AW1425" i="3"/>
  <c r="AN1425" i="3" s="1"/>
  <c r="K1425" i="3" s="1"/>
  <c r="AW1426" i="3"/>
  <c r="AN1426" i="3" s="1"/>
  <c r="AW1427" i="3"/>
  <c r="AW1428" i="3"/>
  <c r="AN1428" i="3" s="1"/>
  <c r="AW1429" i="3"/>
  <c r="AW1430" i="3"/>
  <c r="AN1430" i="3" s="1"/>
  <c r="AW1431" i="3"/>
  <c r="AW1432" i="3"/>
  <c r="AN1432" i="3" s="1"/>
  <c r="AW1433" i="3"/>
  <c r="AW1434" i="3"/>
  <c r="AN1434" i="3" s="1"/>
  <c r="AW1435" i="3"/>
  <c r="AW1436" i="3"/>
  <c r="AN1436" i="3" s="1"/>
  <c r="AW1437" i="3"/>
  <c r="AW1438" i="3"/>
  <c r="AN1438" i="3" s="1"/>
  <c r="AW1439" i="3"/>
  <c r="AW1440" i="3"/>
  <c r="AW1441" i="3"/>
  <c r="AW1442" i="3"/>
  <c r="AN1442" i="3" s="1"/>
  <c r="AW498" i="3"/>
  <c r="AN498" i="3" s="1"/>
  <c r="K757" i="3"/>
  <c r="K881" i="3"/>
  <c r="K949" i="3"/>
  <c r="Z1037" i="3"/>
  <c r="Z1093" i="3"/>
  <c r="Z1249" i="3"/>
  <c r="K1393" i="3"/>
  <c r="T920" i="3"/>
  <c r="BB499" i="3"/>
  <c r="BB500" i="3"/>
  <c r="BB501" i="3"/>
  <c r="BB502" i="3"/>
  <c r="BB503" i="3"/>
  <c r="BB504" i="3"/>
  <c r="BB505" i="3"/>
  <c r="BB506" i="3"/>
  <c r="BB507" i="3"/>
  <c r="BB508" i="3"/>
  <c r="BB509" i="3"/>
  <c r="BB510" i="3"/>
  <c r="BB511" i="3"/>
  <c r="BB512" i="3"/>
  <c r="BB513" i="3"/>
  <c r="BB514" i="3"/>
  <c r="BB515" i="3"/>
  <c r="BB516" i="3"/>
  <c r="BB517" i="3"/>
  <c r="BB518" i="3"/>
  <c r="BB519" i="3"/>
  <c r="BB520" i="3"/>
  <c r="BB521" i="3"/>
  <c r="BB522" i="3"/>
  <c r="BB523" i="3"/>
  <c r="BB524" i="3"/>
  <c r="BB525" i="3"/>
  <c r="BB526" i="3"/>
  <c r="BB527" i="3"/>
  <c r="BB528" i="3"/>
  <c r="BB529" i="3"/>
  <c r="BB530" i="3"/>
  <c r="BB531" i="3"/>
  <c r="BB532" i="3"/>
  <c r="BB533" i="3"/>
  <c r="BB534" i="3"/>
  <c r="BB535" i="3"/>
  <c r="BB536" i="3"/>
  <c r="BB537" i="3"/>
  <c r="BB538" i="3"/>
  <c r="BB539" i="3"/>
  <c r="BB540" i="3"/>
  <c r="BB541" i="3"/>
  <c r="BB542" i="3"/>
  <c r="BB543" i="3"/>
  <c r="BB544" i="3"/>
  <c r="BB545" i="3"/>
  <c r="BB546" i="3"/>
  <c r="BB547" i="3"/>
  <c r="BB548" i="3"/>
  <c r="BB549" i="3"/>
  <c r="BB550" i="3"/>
  <c r="BB551" i="3"/>
  <c r="BB552" i="3"/>
  <c r="BB553" i="3"/>
  <c r="BB554" i="3"/>
  <c r="BB555" i="3"/>
  <c r="BB556" i="3"/>
  <c r="BB557" i="3"/>
  <c r="BB558" i="3"/>
  <c r="BB559" i="3"/>
  <c r="BB560" i="3"/>
  <c r="BB561" i="3"/>
  <c r="BB562" i="3"/>
  <c r="BB563" i="3"/>
  <c r="BB564" i="3"/>
  <c r="BB565" i="3"/>
  <c r="BB566" i="3"/>
  <c r="BB567" i="3"/>
  <c r="BB568" i="3"/>
  <c r="BB569" i="3"/>
  <c r="BB570" i="3"/>
  <c r="BB571" i="3"/>
  <c r="BB572" i="3"/>
  <c r="BB573" i="3"/>
  <c r="BB574" i="3"/>
  <c r="BB575" i="3"/>
  <c r="BB576" i="3"/>
  <c r="BB577" i="3"/>
  <c r="BB578" i="3"/>
  <c r="BB579" i="3"/>
  <c r="BB580" i="3"/>
  <c r="BB581" i="3"/>
  <c r="BB582" i="3"/>
  <c r="BB583" i="3"/>
  <c r="BB584" i="3"/>
  <c r="BB585" i="3"/>
  <c r="BB586" i="3"/>
  <c r="BB587" i="3"/>
  <c r="BB588" i="3"/>
  <c r="BB589" i="3"/>
  <c r="BB590" i="3"/>
  <c r="BB591" i="3"/>
  <c r="BB592" i="3"/>
  <c r="BB593" i="3"/>
  <c r="BB594" i="3"/>
  <c r="BB595" i="3"/>
  <c r="BB596" i="3"/>
  <c r="BB597" i="3"/>
  <c r="BB598" i="3"/>
  <c r="BB599" i="3"/>
  <c r="BB600" i="3"/>
  <c r="BB601" i="3"/>
  <c r="BB602" i="3"/>
  <c r="BB603" i="3"/>
  <c r="BB604" i="3"/>
  <c r="BB605" i="3"/>
  <c r="BB606" i="3"/>
  <c r="BB607" i="3"/>
  <c r="BB608" i="3"/>
  <c r="BB609" i="3"/>
  <c r="BB610" i="3"/>
  <c r="BB611" i="3"/>
  <c r="BB612" i="3"/>
  <c r="BB613" i="3"/>
  <c r="BB614" i="3"/>
  <c r="BB615" i="3"/>
  <c r="BB616" i="3"/>
  <c r="BB617" i="3"/>
  <c r="BB618" i="3"/>
  <c r="BB619" i="3"/>
  <c r="BB620" i="3"/>
  <c r="BB621" i="3"/>
  <c r="BB622" i="3"/>
  <c r="BB623" i="3"/>
  <c r="BB624" i="3"/>
  <c r="BB625" i="3"/>
  <c r="BB626" i="3"/>
  <c r="BB627" i="3"/>
  <c r="BB628" i="3"/>
  <c r="BB629" i="3"/>
  <c r="BB630" i="3"/>
  <c r="BB631" i="3"/>
  <c r="BB632" i="3"/>
  <c r="BB633" i="3"/>
  <c r="BB634" i="3"/>
  <c r="BB635" i="3"/>
  <c r="BB636" i="3"/>
  <c r="BB637" i="3"/>
  <c r="BB638" i="3"/>
  <c r="BB639" i="3"/>
  <c r="BB640" i="3"/>
  <c r="BB641" i="3"/>
  <c r="BB642" i="3"/>
  <c r="BB643" i="3"/>
  <c r="BB644" i="3"/>
  <c r="BB645" i="3"/>
  <c r="BB646" i="3"/>
  <c r="BB647" i="3"/>
  <c r="BB648" i="3"/>
  <c r="BB649" i="3"/>
  <c r="BB650" i="3"/>
  <c r="BB651" i="3"/>
  <c r="BB652" i="3"/>
  <c r="BB653" i="3"/>
  <c r="BB654" i="3"/>
  <c r="BB655" i="3"/>
  <c r="BB656" i="3"/>
  <c r="BB657" i="3"/>
  <c r="BB658" i="3"/>
  <c r="BB659" i="3"/>
  <c r="BB660" i="3"/>
  <c r="BB661" i="3"/>
  <c r="BB662" i="3"/>
  <c r="BB663" i="3"/>
  <c r="BB664" i="3"/>
  <c r="BB665" i="3"/>
  <c r="BB666" i="3"/>
  <c r="BB667" i="3"/>
  <c r="BB668" i="3"/>
  <c r="BB669" i="3"/>
  <c r="BB670" i="3"/>
  <c r="BB671" i="3"/>
  <c r="BB672" i="3"/>
  <c r="BB673" i="3"/>
  <c r="BB674" i="3"/>
  <c r="BB675" i="3"/>
  <c r="BB676" i="3"/>
  <c r="BB677" i="3"/>
  <c r="BB678" i="3"/>
  <c r="BB679" i="3"/>
  <c r="BB680" i="3"/>
  <c r="BB681" i="3"/>
  <c r="BB682" i="3"/>
  <c r="BB683" i="3"/>
  <c r="BB684" i="3"/>
  <c r="BB685" i="3"/>
  <c r="BB686" i="3"/>
  <c r="BB687" i="3"/>
  <c r="BB688" i="3"/>
  <c r="BB689" i="3"/>
  <c r="BB690" i="3"/>
  <c r="BB691" i="3"/>
  <c r="BB692" i="3"/>
  <c r="BB693" i="3"/>
  <c r="BB694" i="3"/>
  <c r="BB695" i="3"/>
  <c r="BB696" i="3"/>
  <c r="BB697" i="3"/>
  <c r="BB698" i="3"/>
  <c r="BB699" i="3"/>
  <c r="BB700" i="3"/>
  <c r="BB701" i="3"/>
  <c r="BB702" i="3"/>
  <c r="BB703" i="3"/>
  <c r="BB704" i="3"/>
  <c r="BB705" i="3"/>
  <c r="BB706" i="3"/>
  <c r="BB707" i="3"/>
  <c r="BB708" i="3"/>
  <c r="BB709" i="3"/>
  <c r="BB710" i="3"/>
  <c r="BB711" i="3"/>
  <c r="BB712" i="3"/>
  <c r="BB713" i="3"/>
  <c r="BB714" i="3"/>
  <c r="BB715" i="3"/>
  <c r="BB716" i="3"/>
  <c r="BB717" i="3"/>
  <c r="BB718" i="3"/>
  <c r="BB719" i="3"/>
  <c r="BB720" i="3"/>
  <c r="BB721" i="3"/>
  <c r="BB722" i="3"/>
  <c r="BB723" i="3"/>
  <c r="BB724" i="3"/>
  <c r="BB725" i="3"/>
  <c r="BB726" i="3"/>
  <c r="BB727" i="3"/>
  <c r="BB728" i="3"/>
  <c r="BB729" i="3"/>
  <c r="BB730" i="3"/>
  <c r="BB731" i="3"/>
  <c r="BB732" i="3"/>
  <c r="BB733" i="3"/>
  <c r="BB734" i="3"/>
  <c r="BB735" i="3"/>
  <c r="BB736" i="3"/>
  <c r="BB737" i="3"/>
  <c r="BB738" i="3"/>
  <c r="BB739" i="3"/>
  <c r="BB740" i="3"/>
  <c r="BB741" i="3"/>
  <c r="BB742" i="3"/>
  <c r="BB743" i="3"/>
  <c r="BB744" i="3"/>
  <c r="BB745" i="3"/>
  <c r="BB746" i="3"/>
  <c r="BB747" i="3"/>
  <c r="BB748" i="3"/>
  <c r="BB749" i="3"/>
  <c r="BB750" i="3"/>
  <c r="BB751" i="3"/>
  <c r="BB752" i="3"/>
  <c r="BB753" i="3"/>
  <c r="BB754" i="3"/>
  <c r="BB755" i="3"/>
  <c r="BB756" i="3"/>
  <c r="BB757" i="3"/>
  <c r="BB758" i="3"/>
  <c r="BB759" i="3"/>
  <c r="BB760" i="3"/>
  <c r="BB761" i="3"/>
  <c r="BB762" i="3"/>
  <c r="BB763" i="3"/>
  <c r="BB764" i="3"/>
  <c r="BB765" i="3"/>
  <c r="BB766" i="3"/>
  <c r="BB767" i="3"/>
  <c r="BB768" i="3"/>
  <c r="BB769" i="3"/>
  <c r="BB770" i="3"/>
  <c r="BB771" i="3"/>
  <c r="BB772" i="3"/>
  <c r="BB773" i="3"/>
  <c r="BB774" i="3"/>
  <c r="BB775" i="3"/>
  <c r="BB776" i="3"/>
  <c r="BB777" i="3"/>
  <c r="BB778" i="3"/>
  <c r="BB779" i="3"/>
  <c r="BB780" i="3"/>
  <c r="BB781" i="3"/>
  <c r="BB782" i="3"/>
  <c r="BB783" i="3"/>
  <c r="BB784" i="3"/>
  <c r="BB785" i="3"/>
  <c r="BB786" i="3"/>
  <c r="BB787" i="3"/>
  <c r="BB788" i="3"/>
  <c r="BB789" i="3"/>
  <c r="BB790" i="3"/>
  <c r="BB791" i="3"/>
  <c r="BB792" i="3"/>
  <c r="BB793" i="3"/>
  <c r="BB794" i="3"/>
  <c r="BB795" i="3"/>
  <c r="BB796" i="3"/>
  <c r="BB797" i="3"/>
  <c r="BB798" i="3"/>
  <c r="BB799" i="3"/>
  <c r="BB800" i="3"/>
  <c r="BB801" i="3"/>
  <c r="BB802" i="3"/>
  <c r="BB803" i="3"/>
  <c r="BB804" i="3"/>
  <c r="BB805" i="3"/>
  <c r="BB806" i="3"/>
  <c r="BB807" i="3"/>
  <c r="BB808" i="3"/>
  <c r="BB809" i="3"/>
  <c r="BB810" i="3"/>
  <c r="BB811" i="3"/>
  <c r="BB812" i="3"/>
  <c r="BB813" i="3"/>
  <c r="BB814" i="3"/>
  <c r="BB815" i="3"/>
  <c r="BB816" i="3"/>
  <c r="BB817" i="3"/>
  <c r="BB818" i="3"/>
  <c r="BB819" i="3"/>
  <c r="BB820" i="3"/>
  <c r="BB821" i="3"/>
  <c r="BB822" i="3"/>
  <c r="BB823" i="3"/>
  <c r="BB824" i="3"/>
  <c r="BB825" i="3"/>
  <c r="BB826" i="3"/>
  <c r="BB827" i="3"/>
  <c r="BB828" i="3"/>
  <c r="BB829" i="3"/>
  <c r="BB830" i="3"/>
  <c r="BB831" i="3"/>
  <c r="BB832" i="3"/>
  <c r="BB833" i="3"/>
  <c r="BB834" i="3"/>
  <c r="BB835" i="3"/>
  <c r="BB836" i="3"/>
  <c r="BB837" i="3"/>
  <c r="BB838" i="3"/>
  <c r="BB839" i="3"/>
  <c r="BB840" i="3"/>
  <c r="BB841" i="3"/>
  <c r="BB842" i="3"/>
  <c r="BB843" i="3"/>
  <c r="BB844" i="3"/>
  <c r="BB845" i="3"/>
  <c r="BB846" i="3"/>
  <c r="BB847" i="3"/>
  <c r="BB848" i="3"/>
  <c r="BB849" i="3"/>
  <c r="BB850" i="3"/>
  <c r="BB851" i="3"/>
  <c r="BB852" i="3"/>
  <c r="BB853" i="3"/>
  <c r="BB854" i="3"/>
  <c r="BB855" i="3"/>
  <c r="BB856" i="3"/>
  <c r="BB857" i="3"/>
  <c r="BB858" i="3"/>
  <c r="BB859" i="3"/>
  <c r="BB860" i="3"/>
  <c r="BB861" i="3"/>
  <c r="BB862" i="3"/>
  <c r="BB863" i="3"/>
  <c r="BB864" i="3"/>
  <c r="BB865" i="3"/>
  <c r="BB866" i="3"/>
  <c r="BB867" i="3"/>
  <c r="BB868" i="3"/>
  <c r="BB869" i="3"/>
  <c r="BB870" i="3"/>
  <c r="BB871" i="3"/>
  <c r="BB872" i="3"/>
  <c r="BB873" i="3"/>
  <c r="BB874" i="3"/>
  <c r="BB875" i="3"/>
  <c r="BB876" i="3"/>
  <c r="BB877" i="3"/>
  <c r="BB878" i="3"/>
  <c r="BB879" i="3"/>
  <c r="BB880" i="3"/>
  <c r="BB881" i="3"/>
  <c r="BB882" i="3"/>
  <c r="BB883" i="3"/>
  <c r="BB884" i="3"/>
  <c r="BB885" i="3"/>
  <c r="BB886" i="3"/>
  <c r="BB887" i="3"/>
  <c r="BB888" i="3"/>
  <c r="BB889" i="3"/>
  <c r="BB890" i="3"/>
  <c r="BB891" i="3"/>
  <c r="BB892" i="3"/>
  <c r="BB893" i="3"/>
  <c r="BB894" i="3"/>
  <c r="BB895" i="3"/>
  <c r="BB896" i="3"/>
  <c r="BB897" i="3"/>
  <c r="BB898" i="3"/>
  <c r="BB899" i="3"/>
  <c r="BB900" i="3"/>
  <c r="BB901" i="3"/>
  <c r="BB902" i="3"/>
  <c r="BB903" i="3"/>
  <c r="BB904" i="3"/>
  <c r="BB905" i="3"/>
  <c r="BB906" i="3"/>
  <c r="BB907" i="3"/>
  <c r="BB908" i="3"/>
  <c r="BB909" i="3"/>
  <c r="BB910" i="3"/>
  <c r="BB911" i="3"/>
  <c r="BB912" i="3"/>
  <c r="BB913" i="3"/>
  <c r="BB914" i="3"/>
  <c r="BB915" i="3"/>
  <c r="BB916" i="3"/>
  <c r="BB917" i="3"/>
  <c r="BB918" i="3"/>
  <c r="BB919" i="3"/>
  <c r="BB920" i="3"/>
  <c r="BB921" i="3"/>
  <c r="BB922" i="3"/>
  <c r="BB923" i="3"/>
  <c r="BB924" i="3"/>
  <c r="BB925" i="3"/>
  <c r="BB926" i="3"/>
  <c r="BB927" i="3"/>
  <c r="BB928" i="3"/>
  <c r="BB929" i="3"/>
  <c r="BB930" i="3"/>
  <c r="BB931" i="3"/>
  <c r="BB932" i="3"/>
  <c r="BB933" i="3"/>
  <c r="BB934" i="3"/>
  <c r="BB935" i="3"/>
  <c r="BB936" i="3"/>
  <c r="BB937" i="3"/>
  <c r="BB938" i="3"/>
  <c r="BB939" i="3"/>
  <c r="BB940" i="3"/>
  <c r="BB941" i="3"/>
  <c r="BB942" i="3"/>
  <c r="BB943" i="3"/>
  <c r="BB944" i="3"/>
  <c r="BB945" i="3"/>
  <c r="BB946" i="3"/>
  <c r="BB947" i="3"/>
  <c r="BB948" i="3"/>
  <c r="BB949" i="3"/>
  <c r="BB950" i="3"/>
  <c r="BB951" i="3"/>
  <c r="BB952" i="3"/>
  <c r="BB953" i="3"/>
  <c r="BB954" i="3"/>
  <c r="BB955" i="3"/>
  <c r="BB956" i="3"/>
  <c r="BB957" i="3"/>
  <c r="BB958" i="3"/>
  <c r="BB959" i="3"/>
  <c r="BB960" i="3"/>
  <c r="BB961" i="3"/>
  <c r="BB962" i="3"/>
  <c r="BB963" i="3"/>
  <c r="BB964" i="3"/>
  <c r="BB965" i="3"/>
  <c r="BB966" i="3"/>
  <c r="BB967" i="3"/>
  <c r="BB968" i="3"/>
  <c r="BB969" i="3"/>
  <c r="BB970" i="3"/>
  <c r="BB971" i="3"/>
  <c r="BB972" i="3"/>
  <c r="BB973" i="3"/>
  <c r="BB974" i="3"/>
  <c r="BB975" i="3"/>
  <c r="BB976" i="3"/>
  <c r="BB977" i="3"/>
  <c r="BB978" i="3"/>
  <c r="BB979" i="3"/>
  <c r="BB980" i="3"/>
  <c r="BB981" i="3"/>
  <c r="BB982" i="3"/>
  <c r="BB983" i="3"/>
  <c r="BB984" i="3"/>
  <c r="BB985" i="3"/>
  <c r="BB986" i="3"/>
  <c r="BB987" i="3"/>
  <c r="BB988" i="3"/>
  <c r="BB989" i="3"/>
  <c r="BB990" i="3"/>
  <c r="BB991" i="3"/>
  <c r="BB992" i="3"/>
  <c r="BB993" i="3"/>
  <c r="BB994" i="3"/>
  <c r="BB995" i="3"/>
  <c r="BB996" i="3"/>
  <c r="BB997" i="3"/>
  <c r="BB998" i="3"/>
  <c r="BB999" i="3"/>
  <c r="BB1000" i="3"/>
  <c r="BB1001" i="3"/>
  <c r="BB1002" i="3"/>
  <c r="BB1003" i="3"/>
  <c r="BB1004" i="3"/>
  <c r="BB1005" i="3"/>
  <c r="BB1006" i="3"/>
  <c r="BB1007" i="3"/>
  <c r="BB1008" i="3"/>
  <c r="BB1009" i="3"/>
  <c r="BB1010" i="3"/>
  <c r="BB1011" i="3"/>
  <c r="BB1012" i="3"/>
  <c r="BB1013" i="3"/>
  <c r="BB1014" i="3"/>
  <c r="BB1015" i="3"/>
  <c r="BB1016" i="3"/>
  <c r="BB1017" i="3"/>
  <c r="BB1018" i="3"/>
  <c r="BB1019" i="3"/>
  <c r="BB1020" i="3"/>
  <c r="BB1021" i="3"/>
  <c r="BB1022" i="3"/>
  <c r="BB1023" i="3"/>
  <c r="BB1024" i="3"/>
  <c r="BB1025" i="3"/>
  <c r="BB1026" i="3"/>
  <c r="BB1027" i="3"/>
  <c r="BB1028" i="3"/>
  <c r="BB1029" i="3"/>
  <c r="BB1030" i="3"/>
  <c r="BB1031" i="3"/>
  <c r="BB1032" i="3"/>
  <c r="BB1033" i="3"/>
  <c r="BB1034" i="3"/>
  <c r="BB1035" i="3"/>
  <c r="BB1036" i="3"/>
  <c r="BB1037" i="3"/>
  <c r="BB1038" i="3"/>
  <c r="BB1039" i="3"/>
  <c r="BB1040" i="3"/>
  <c r="BB1041" i="3"/>
  <c r="BB1042" i="3"/>
  <c r="BB1043" i="3"/>
  <c r="BB1044" i="3"/>
  <c r="BB1045" i="3"/>
  <c r="BB1046" i="3"/>
  <c r="BB1047" i="3"/>
  <c r="BB1048" i="3"/>
  <c r="BB1049" i="3"/>
  <c r="BB1050" i="3"/>
  <c r="BB1051" i="3"/>
  <c r="BB1052" i="3"/>
  <c r="BB1053" i="3"/>
  <c r="BB1054" i="3"/>
  <c r="BB1055" i="3"/>
  <c r="BB1056" i="3"/>
  <c r="BB1057" i="3"/>
  <c r="BB1058" i="3"/>
  <c r="BB1059" i="3"/>
  <c r="BB1060" i="3"/>
  <c r="BB1061" i="3"/>
  <c r="BB1062" i="3"/>
  <c r="BB1063" i="3"/>
  <c r="BB1064" i="3"/>
  <c r="BB1065" i="3"/>
  <c r="BB1066" i="3"/>
  <c r="BB1067" i="3"/>
  <c r="BB1068" i="3"/>
  <c r="BB1069" i="3"/>
  <c r="BB1070" i="3"/>
  <c r="BB1071" i="3"/>
  <c r="BB1072" i="3"/>
  <c r="BB1073" i="3"/>
  <c r="BB1074" i="3"/>
  <c r="BB1075" i="3"/>
  <c r="BB1076" i="3"/>
  <c r="BB1077" i="3"/>
  <c r="BB1078" i="3"/>
  <c r="BB1079" i="3"/>
  <c r="BB1080" i="3"/>
  <c r="BB1081" i="3"/>
  <c r="BB1082" i="3"/>
  <c r="BB1083" i="3"/>
  <c r="BB1084" i="3"/>
  <c r="BB1085" i="3"/>
  <c r="BB1086" i="3"/>
  <c r="BB1087" i="3"/>
  <c r="BB1088" i="3"/>
  <c r="BB1089" i="3"/>
  <c r="BB1090" i="3"/>
  <c r="BB1091" i="3"/>
  <c r="BB1092" i="3"/>
  <c r="BB1093" i="3"/>
  <c r="BB1094" i="3"/>
  <c r="BB1095" i="3"/>
  <c r="BB1096" i="3"/>
  <c r="BB1097" i="3"/>
  <c r="BB1098" i="3"/>
  <c r="BB1099" i="3"/>
  <c r="BB1100" i="3"/>
  <c r="BB1101" i="3"/>
  <c r="BB1102" i="3"/>
  <c r="BB1103" i="3"/>
  <c r="BB1104" i="3"/>
  <c r="BB1105" i="3"/>
  <c r="BB1106" i="3"/>
  <c r="BB1107" i="3"/>
  <c r="BB1108" i="3"/>
  <c r="BB1109" i="3"/>
  <c r="BB1110" i="3"/>
  <c r="BB1111" i="3"/>
  <c r="BB1112" i="3"/>
  <c r="BB1113" i="3"/>
  <c r="BB1114" i="3"/>
  <c r="BB1115" i="3"/>
  <c r="BB1116" i="3"/>
  <c r="BB1117" i="3"/>
  <c r="BB1118" i="3"/>
  <c r="BB1119" i="3"/>
  <c r="BB1120" i="3"/>
  <c r="BB1121" i="3"/>
  <c r="BB1122" i="3"/>
  <c r="BB1123" i="3"/>
  <c r="BB1124" i="3"/>
  <c r="BB1125" i="3"/>
  <c r="BB1126" i="3"/>
  <c r="BB1127" i="3"/>
  <c r="BB1128" i="3"/>
  <c r="BB1129" i="3"/>
  <c r="BB1130" i="3"/>
  <c r="BB1131" i="3"/>
  <c r="BB1132" i="3"/>
  <c r="BB1133" i="3"/>
  <c r="BB1134" i="3"/>
  <c r="BB1135" i="3"/>
  <c r="BB1136" i="3"/>
  <c r="BB1137" i="3"/>
  <c r="BB1138" i="3"/>
  <c r="BB1139" i="3"/>
  <c r="BB1140" i="3"/>
  <c r="BB1141" i="3"/>
  <c r="BB1142" i="3"/>
  <c r="BB1143" i="3"/>
  <c r="BB1144" i="3"/>
  <c r="BB1145" i="3"/>
  <c r="BB1146" i="3"/>
  <c r="BB1147" i="3"/>
  <c r="BB1148" i="3"/>
  <c r="BB1149" i="3"/>
  <c r="BB1150" i="3"/>
  <c r="BB1151" i="3"/>
  <c r="BB1152" i="3"/>
  <c r="BB1153" i="3"/>
  <c r="BB1154" i="3"/>
  <c r="BB1155" i="3"/>
  <c r="BB1156" i="3"/>
  <c r="BB1157" i="3"/>
  <c r="BB1158" i="3"/>
  <c r="BB1159" i="3"/>
  <c r="BB1160" i="3"/>
  <c r="BB1161" i="3"/>
  <c r="BB1162" i="3"/>
  <c r="BB1163" i="3"/>
  <c r="BB1164" i="3"/>
  <c r="BB1165" i="3"/>
  <c r="BB1166" i="3"/>
  <c r="BB1167" i="3"/>
  <c r="BB1168" i="3"/>
  <c r="BB1169" i="3"/>
  <c r="BB1170" i="3"/>
  <c r="BB1171" i="3"/>
  <c r="BB1172" i="3"/>
  <c r="BB1173" i="3"/>
  <c r="BB1174" i="3"/>
  <c r="BB1175" i="3"/>
  <c r="BB1176" i="3"/>
  <c r="BB1177" i="3"/>
  <c r="BB1178" i="3"/>
  <c r="BB1179" i="3"/>
  <c r="BB1180" i="3"/>
  <c r="BB1181" i="3"/>
  <c r="BB1182" i="3"/>
  <c r="BB1183" i="3"/>
  <c r="BB1184" i="3"/>
  <c r="BB1185" i="3"/>
  <c r="BB1186" i="3"/>
  <c r="BB1187" i="3"/>
  <c r="BB1188" i="3"/>
  <c r="BB1189" i="3"/>
  <c r="BB1190" i="3"/>
  <c r="BB1191" i="3"/>
  <c r="BB1192" i="3"/>
  <c r="BB1193" i="3"/>
  <c r="BB1194" i="3"/>
  <c r="BB1195" i="3"/>
  <c r="BB1196" i="3"/>
  <c r="BB1197" i="3"/>
  <c r="BB1198" i="3"/>
  <c r="BB1199" i="3"/>
  <c r="BB1200" i="3"/>
  <c r="BB1201" i="3"/>
  <c r="BB1202" i="3"/>
  <c r="BB1203" i="3"/>
  <c r="BB1204" i="3"/>
  <c r="BB1205" i="3"/>
  <c r="BB1206" i="3"/>
  <c r="BB1207" i="3"/>
  <c r="BB1208" i="3"/>
  <c r="BB1209" i="3"/>
  <c r="BB1210" i="3"/>
  <c r="BB1211" i="3"/>
  <c r="BB1212" i="3"/>
  <c r="BB1213" i="3"/>
  <c r="BB1214" i="3"/>
  <c r="BB1215" i="3"/>
  <c r="BB1216" i="3"/>
  <c r="BB1217" i="3"/>
  <c r="BB1218" i="3"/>
  <c r="BB1219" i="3"/>
  <c r="BB1220" i="3"/>
  <c r="BB1221" i="3"/>
  <c r="BB1222" i="3"/>
  <c r="BB1223" i="3"/>
  <c r="BB1224" i="3"/>
  <c r="BB1225" i="3"/>
  <c r="BB1226" i="3"/>
  <c r="BB1227" i="3"/>
  <c r="BB1228" i="3"/>
  <c r="BB1229" i="3"/>
  <c r="BB1230" i="3"/>
  <c r="BB1231" i="3"/>
  <c r="BB1232" i="3"/>
  <c r="BB1233" i="3"/>
  <c r="BB1234" i="3"/>
  <c r="BB1235" i="3"/>
  <c r="BB1236" i="3"/>
  <c r="BB1237" i="3"/>
  <c r="BB1238" i="3"/>
  <c r="BB1239" i="3"/>
  <c r="BB1240" i="3"/>
  <c r="BB1241" i="3"/>
  <c r="BB1242" i="3"/>
  <c r="BB1243" i="3"/>
  <c r="BB1244" i="3"/>
  <c r="BB1245" i="3"/>
  <c r="BB1246" i="3"/>
  <c r="BB1247" i="3"/>
  <c r="BB1248" i="3"/>
  <c r="BB1249" i="3"/>
  <c r="BB1250" i="3"/>
  <c r="BB1251" i="3"/>
  <c r="BB1252" i="3"/>
  <c r="BB1253" i="3"/>
  <c r="BB1254" i="3"/>
  <c r="BB1255" i="3"/>
  <c r="BB1256" i="3"/>
  <c r="BB1257" i="3"/>
  <c r="BB1258" i="3"/>
  <c r="BB1259" i="3"/>
  <c r="BB1260" i="3"/>
  <c r="BB1261" i="3"/>
  <c r="BB1262" i="3"/>
  <c r="BB1263" i="3"/>
  <c r="BB1264" i="3"/>
  <c r="BB1265" i="3"/>
  <c r="BB1266" i="3"/>
  <c r="BB1267" i="3"/>
  <c r="BB1268" i="3"/>
  <c r="BB1269" i="3"/>
  <c r="BB1270" i="3"/>
  <c r="BB1271" i="3"/>
  <c r="BB1272" i="3"/>
  <c r="BB1273" i="3"/>
  <c r="BB1274" i="3"/>
  <c r="BB1275" i="3"/>
  <c r="BB1276" i="3"/>
  <c r="BB1277" i="3"/>
  <c r="BB1278" i="3"/>
  <c r="BB1279" i="3"/>
  <c r="BB1280" i="3"/>
  <c r="BB1281" i="3"/>
  <c r="BB1282" i="3"/>
  <c r="BB1283" i="3"/>
  <c r="BB1284" i="3"/>
  <c r="BB1285" i="3"/>
  <c r="BB1286" i="3"/>
  <c r="BB1287" i="3"/>
  <c r="BB1288" i="3"/>
  <c r="BB1289" i="3"/>
  <c r="BB1290" i="3"/>
  <c r="BB1291" i="3"/>
  <c r="BB1292" i="3"/>
  <c r="BB1293" i="3"/>
  <c r="BB1294" i="3"/>
  <c r="BB1295" i="3"/>
  <c r="BB1296" i="3"/>
  <c r="BB1297" i="3"/>
  <c r="BB1298" i="3"/>
  <c r="BB1299" i="3"/>
  <c r="BB1300" i="3"/>
  <c r="BB1301" i="3"/>
  <c r="BB1302" i="3"/>
  <c r="BB1303" i="3"/>
  <c r="BB1304" i="3"/>
  <c r="BB1305" i="3"/>
  <c r="BB1306" i="3"/>
  <c r="BB1307" i="3"/>
  <c r="BB1308" i="3"/>
  <c r="BB1309" i="3"/>
  <c r="BB1310" i="3"/>
  <c r="BB1311" i="3"/>
  <c r="BB1312" i="3"/>
  <c r="BB1313" i="3"/>
  <c r="BB1314" i="3"/>
  <c r="BB1315" i="3"/>
  <c r="BB1316" i="3"/>
  <c r="BB1317" i="3"/>
  <c r="BB1318" i="3"/>
  <c r="BB1319" i="3"/>
  <c r="BB1320" i="3"/>
  <c r="BB1321" i="3"/>
  <c r="BB1322" i="3"/>
  <c r="BB1323" i="3"/>
  <c r="BB1324" i="3"/>
  <c r="BB1325" i="3"/>
  <c r="BB1326" i="3"/>
  <c r="BB1327" i="3"/>
  <c r="BB1328" i="3"/>
  <c r="BB1329" i="3"/>
  <c r="BB1330" i="3"/>
  <c r="BB1331" i="3"/>
  <c r="BB1332" i="3"/>
  <c r="BB1333" i="3"/>
  <c r="BB1334" i="3"/>
  <c r="BB1335" i="3"/>
  <c r="BB1336" i="3"/>
  <c r="BB1337" i="3"/>
  <c r="BB1338" i="3"/>
  <c r="BB1339" i="3"/>
  <c r="BB1340" i="3"/>
  <c r="BB1341" i="3"/>
  <c r="BB1342" i="3"/>
  <c r="BB1343" i="3"/>
  <c r="BB1344" i="3"/>
  <c r="BB1345" i="3"/>
  <c r="BB1346" i="3"/>
  <c r="BB1347" i="3"/>
  <c r="BB1348" i="3"/>
  <c r="BB1349" i="3"/>
  <c r="BB1350" i="3"/>
  <c r="BB1351" i="3"/>
  <c r="BB1352" i="3"/>
  <c r="BB1353" i="3"/>
  <c r="BB1354" i="3"/>
  <c r="BB1355" i="3"/>
  <c r="BB1356" i="3"/>
  <c r="BB1357" i="3"/>
  <c r="BB1358" i="3"/>
  <c r="BB1359" i="3"/>
  <c r="BB1360" i="3"/>
  <c r="BB1361" i="3"/>
  <c r="BB1362" i="3"/>
  <c r="BB1363" i="3"/>
  <c r="BB1364" i="3"/>
  <c r="BB1365" i="3"/>
  <c r="BB1366" i="3"/>
  <c r="BB1367" i="3"/>
  <c r="BB1368" i="3"/>
  <c r="BB1369" i="3"/>
  <c r="BB1370" i="3"/>
  <c r="BB1371" i="3"/>
  <c r="BB1372" i="3"/>
  <c r="BB1373" i="3"/>
  <c r="BB1374" i="3"/>
  <c r="BB1375" i="3"/>
  <c r="BB1376" i="3"/>
  <c r="BB1377" i="3"/>
  <c r="BB1378" i="3"/>
  <c r="BB1379" i="3"/>
  <c r="BB1380" i="3"/>
  <c r="BB1381" i="3"/>
  <c r="BB1382" i="3"/>
  <c r="BB1383" i="3"/>
  <c r="BB1384" i="3"/>
  <c r="BB1385" i="3"/>
  <c r="BB1386" i="3"/>
  <c r="BB1387" i="3"/>
  <c r="BB1388" i="3"/>
  <c r="BB1389" i="3"/>
  <c r="BB1390" i="3"/>
  <c r="BB1391" i="3"/>
  <c r="BB1392" i="3"/>
  <c r="BB1393" i="3"/>
  <c r="BB1394" i="3"/>
  <c r="BB1395" i="3"/>
  <c r="BB1396" i="3"/>
  <c r="BB1397" i="3"/>
  <c r="BB1398" i="3"/>
  <c r="BB1399" i="3"/>
  <c r="BB1400" i="3"/>
  <c r="BB1401" i="3"/>
  <c r="BB1402" i="3"/>
  <c r="BB1403" i="3"/>
  <c r="BB1404" i="3"/>
  <c r="BB1405" i="3"/>
  <c r="BB1406" i="3"/>
  <c r="BB1407" i="3"/>
  <c r="BB1408" i="3"/>
  <c r="BB1409" i="3"/>
  <c r="BB1410" i="3"/>
  <c r="BB1411" i="3"/>
  <c r="BB1412" i="3"/>
  <c r="BB1413" i="3"/>
  <c r="BB1414" i="3"/>
  <c r="BB1415" i="3"/>
  <c r="BB1416" i="3"/>
  <c r="BB1417" i="3"/>
  <c r="BB1418" i="3"/>
  <c r="BB1419" i="3"/>
  <c r="BB1420" i="3"/>
  <c r="BB1421" i="3"/>
  <c r="BB1422" i="3"/>
  <c r="BB1423" i="3"/>
  <c r="BB1424" i="3"/>
  <c r="BB1425" i="3"/>
  <c r="BB1426" i="3"/>
  <c r="BB1427" i="3"/>
  <c r="BB1428" i="3"/>
  <c r="BB1429" i="3"/>
  <c r="BB1430" i="3"/>
  <c r="BB1431" i="3"/>
  <c r="BB1432" i="3"/>
  <c r="BB1433" i="3"/>
  <c r="BB1434" i="3"/>
  <c r="BB1435" i="3"/>
  <c r="BB1436" i="3"/>
  <c r="BB1437" i="3"/>
  <c r="BB1438" i="3"/>
  <c r="BB1439" i="3"/>
  <c r="BB1440" i="3"/>
  <c r="BB1441" i="3"/>
  <c r="BB1442" i="3"/>
  <c r="BB1443" i="3"/>
  <c r="BB1444" i="3"/>
  <c r="BB1445" i="3"/>
  <c r="BB1446" i="3"/>
  <c r="BB1447" i="3"/>
  <c r="BB1448" i="3"/>
  <c r="BB1449" i="3"/>
  <c r="BB1450" i="3"/>
  <c r="BB1451" i="3"/>
  <c r="BB1452" i="3"/>
  <c r="BB1453" i="3"/>
  <c r="BB1454" i="3"/>
  <c r="BB1455" i="3"/>
  <c r="BB1456" i="3"/>
  <c r="BB1457" i="3"/>
  <c r="BB1458" i="3"/>
  <c r="BB1459" i="3"/>
  <c r="BB1460" i="3"/>
  <c r="BB1461" i="3"/>
  <c r="BB1462" i="3"/>
  <c r="BB1463" i="3"/>
  <c r="BB1464" i="3"/>
  <c r="BB1465" i="3"/>
  <c r="BB1466" i="3"/>
  <c r="BB1467" i="3"/>
  <c r="BB1468" i="3"/>
  <c r="BB1469" i="3"/>
  <c r="BB1470" i="3"/>
  <c r="BB1471" i="3"/>
  <c r="BB1472" i="3"/>
  <c r="BB1473" i="3"/>
  <c r="BB1474" i="3"/>
  <c r="BB1475" i="3"/>
  <c r="BB1476" i="3"/>
  <c r="BB1477" i="3"/>
  <c r="BB1478" i="3"/>
  <c r="BB1479" i="3"/>
  <c r="BB1480" i="3"/>
  <c r="BB1481" i="3"/>
  <c r="BB1482" i="3"/>
  <c r="BB1483" i="3"/>
  <c r="BB1484" i="3"/>
  <c r="BB1485" i="3"/>
  <c r="BB1486" i="3"/>
  <c r="BB1487" i="3"/>
  <c r="BB1488" i="3"/>
  <c r="BB1489" i="3"/>
  <c r="BB1490" i="3"/>
  <c r="BB1491" i="3"/>
  <c r="BB1492" i="3"/>
  <c r="BB1493" i="3"/>
  <c r="BB1494" i="3"/>
  <c r="BB1495" i="3"/>
  <c r="BB1496" i="3"/>
  <c r="BB1497" i="3"/>
  <c r="BB1498" i="3"/>
  <c r="BB1499" i="3"/>
  <c r="BB1500" i="3"/>
  <c r="BB1501" i="3"/>
  <c r="BB1502" i="3"/>
  <c r="BB1503" i="3"/>
  <c r="BB1504" i="3"/>
  <c r="BB1505" i="3"/>
  <c r="BB1506" i="3"/>
  <c r="BB1507" i="3"/>
  <c r="BB1508" i="3"/>
  <c r="BB1509" i="3"/>
  <c r="BB1510" i="3"/>
  <c r="BB1511" i="3"/>
  <c r="BB1512" i="3"/>
  <c r="BB1513" i="3"/>
  <c r="BB1514" i="3"/>
  <c r="BB1515" i="3"/>
  <c r="BB1516" i="3"/>
  <c r="BB1517" i="3"/>
  <c r="BB1518" i="3"/>
  <c r="BB1519" i="3"/>
  <c r="BB1520" i="3"/>
  <c r="BB1521" i="3"/>
  <c r="BB1522" i="3"/>
  <c r="BB1523" i="3"/>
  <c r="BB1524" i="3"/>
  <c r="BB1525" i="3"/>
  <c r="BB1526" i="3"/>
  <c r="BB1527" i="3"/>
  <c r="BB1528" i="3"/>
  <c r="BB1529" i="3"/>
  <c r="BB1530" i="3"/>
  <c r="BB1531" i="3"/>
  <c r="BB1532" i="3"/>
  <c r="BB1533" i="3"/>
  <c r="BB1534" i="3"/>
  <c r="BB1535" i="3"/>
  <c r="BB1536" i="3"/>
  <c r="BB1537" i="3"/>
  <c r="BB1538" i="3"/>
  <c r="BB1539" i="3"/>
  <c r="BB1540" i="3"/>
  <c r="BB1541" i="3"/>
  <c r="BB1542" i="3"/>
  <c r="BB1543" i="3"/>
  <c r="BB1544" i="3"/>
  <c r="BB1545" i="3"/>
  <c r="BB1546" i="3"/>
  <c r="BB1547" i="3"/>
  <c r="BB1548" i="3"/>
  <c r="BB1549" i="3"/>
  <c r="BB1550" i="3"/>
  <c r="BB1551" i="3"/>
  <c r="BB1552" i="3"/>
  <c r="BB1553" i="3"/>
  <c r="BB1554" i="3"/>
  <c r="BB1555" i="3"/>
  <c r="BB1556" i="3"/>
  <c r="BB1557" i="3"/>
  <c r="BB1558" i="3"/>
  <c r="BB1559" i="3"/>
  <c r="BB1560" i="3"/>
  <c r="BB1561" i="3"/>
  <c r="BB1562" i="3"/>
  <c r="BB1563" i="3"/>
  <c r="BB1564" i="3"/>
  <c r="BB1565" i="3"/>
  <c r="BB1566" i="3"/>
  <c r="BB1567" i="3"/>
  <c r="BB1568" i="3"/>
  <c r="BB1569" i="3"/>
  <c r="BB1570" i="3"/>
  <c r="BB1571" i="3"/>
  <c r="BB1572" i="3"/>
  <c r="BB1573" i="3"/>
  <c r="BB1574" i="3"/>
  <c r="BB1575" i="3"/>
  <c r="BB1576" i="3"/>
  <c r="BB1577" i="3"/>
  <c r="BB1578" i="3"/>
  <c r="BB1579" i="3"/>
  <c r="BB1580" i="3"/>
  <c r="BB1581" i="3"/>
  <c r="BB1582" i="3"/>
  <c r="BB1583" i="3"/>
  <c r="BB1584" i="3"/>
  <c r="BB1585" i="3"/>
  <c r="BB1586" i="3"/>
  <c r="BB1587" i="3"/>
  <c r="BB1588" i="3"/>
  <c r="BB1589" i="3"/>
  <c r="BB1590" i="3"/>
  <c r="BB1591" i="3"/>
  <c r="BB1592" i="3"/>
  <c r="BB1593" i="3"/>
  <c r="BB1594" i="3"/>
  <c r="BB1595" i="3"/>
  <c r="BB1596" i="3"/>
  <c r="BB1597" i="3"/>
  <c r="BB1598" i="3"/>
  <c r="BB1599" i="3"/>
  <c r="BB1600" i="3"/>
  <c r="BB1601" i="3"/>
  <c r="BB1602" i="3"/>
  <c r="BB1603" i="3"/>
  <c r="BB1604" i="3"/>
  <c r="BB1605" i="3"/>
  <c r="BB1606" i="3"/>
  <c r="BB1607" i="3"/>
  <c r="BB1608" i="3"/>
  <c r="BB1609" i="3"/>
  <c r="BB1610" i="3"/>
  <c r="BB1611" i="3"/>
  <c r="BA499" i="3"/>
  <c r="BA500" i="3"/>
  <c r="BA501" i="3"/>
  <c r="BA502" i="3"/>
  <c r="BA503" i="3"/>
  <c r="BA504" i="3"/>
  <c r="BA505" i="3"/>
  <c r="BA506" i="3"/>
  <c r="BA507" i="3"/>
  <c r="BA508" i="3"/>
  <c r="BA509" i="3"/>
  <c r="BA510" i="3"/>
  <c r="BA511" i="3"/>
  <c r="BA512" i="3"/>
  <c r="BA513" i="3"/>
  <c r="BA514" i="3"/>
  <c r="BA515" i="3"/>
  <c r="BA516" i="3"/>
  <c r="BA517" i="3"/>
  <c r="BA518" i="3"/>
  <c r="BA519" i="3"/>
  <c r="BA520" i="3"/>
  <c r="BA521" i="3"/>
  <c r="BA522" i="3"/>
  <c r="BA523" i="3"/>
  <c r="BA524" i="3"/>
  <c r="BA525" i="3"/>
  <c r="BA526" i="3"/>
  <c r="BA527" i="3"/>
  <c r="BA528" i="3"/>
  <c r="BA529" i="3"/>
  <c r="BA530" i="3"/>
  <c r="BA531" i="3"/>
  <c r="BA532" i="3"/>
  <c r="BA533" i="3"/>
  <c r="BA534" i="3"/>
  <c r="BA535" i="3"/>
  <c r="BA536" i="3"/>
  <c r="BA537" i="3"/>
  <c r="BA538" i="3"/>
  <c r="BA539" i="3"/>
  <c r="BA540" i="3"/>
  <c r="BA541" i="3"/>
  <c r="BA542" i="3"/>
  <c r="BA543" i="3"/>
  <c r="BA544" i="3"/>
  <c r="BA545" i="3"/>
  <c r="BA546" i="3"/>
  <c r="BA547" i="3"/>
  <c r="BA548" i="3"/>
  <c r="BA549" i="3"/>
  <c r="BA550" i="3"/>
  <c r="BA551" i="3"/>
  <c r="BA552" i="3"/>
  <c r="BA553" i="3"/>
  <c r="BA554" i="3"/>
  <c r="BA555" i="3"/>
  <c r="BA556" i="3"/>
  <c r="BA557" i="3"/>
  <c r="BA558" i="3"/>
  <c r="BA559" i="3"/>
  <c r="BA560" i="3"/>
  <c r="BA561" i="3"/>
  <c r="BA562" i="3"/>
  <c r="BA563" i="3"/>
  <c r="BA564" i="3"/>
  <c r="BA565" i="3"/>
  <c r="BA566" i="3"/>
  <c r="BA567" i="3"/>
  <c r="BA568" i="3"/>
  <c r="BA569" i="3"/>
  <c r="BA570" i="3"/>
  <c r="BA571" i="3"/>
  <c r="BA572" i="3"/>
  <c r="BA573" i="3"/>
  <c r="BA574" i="3"/>
  <c r="BA575" i="3"/>
  <c r="BA576" i="3"/>
  <c r="BA577" i="3"/>
  <c r="BA578" i="3"/>
  <c r="BA579" i="3"/>
  <c r="BA580" i="3"/>
  <c r="BA581" i="3"/>
  <c r="BA582" i="3"/>
  <c r="BA583" i="3"/>
  <c r="BA584" i="3"/>
  <c r="BA585" i="3"/>
  <c r="BA586" i="3"/>
  <c r="BA587" i="3"/>
  <c r="BA588" i="3"/>
  <c r="BA589" i="3"/>
  <c r="BA590" i="3"/>
  <c r="BA591" i="3"/>
  <c r="BA592" i="3"/>
  <c r="BA593" i="3"/>
  <c r="BA594" i="3"/>
  <c r="BA595" i="3"/>
  <c r="BA596" i="3"/>
  <c r="BA597" i="3"/>
  <c r="BA598" i="3"/>
  <c r="BA599" i="3"/>
  <c r="BA600" i="3"/>
  <c r="BA601" i="3"/>
  <c r="BA602" i="3"/>
  <c r="BA603" i="3"/>
  <c r="BA604" i="3"/>
  <c r="BA605" i="3"/>
  <c r="BA606" i="3"/>
  <c r="BA607" i="3"/>
  <c r="BA608" i="3"/>
  <c r="BA609" i="3"/>
  <c r="BA610" i="3"/>
  <c r="BA611" i="3"/>
  <c r="BA612" i="3"/>
  <c r="BA613" i="3"/>
  <c r="BA614" i="3"/>
  <c r="BA615" i="3"/>
  <c r="BA616" i="3"/>
  <c r="BA617" i="3"/>
  <c r="BA618" i="3"/>
  <c r="BA619" i="3"/>
  <c r="BA620" i="3"/>
  <c r="BA621" i="3"/>
  <c r="BA622" i="3"/>
  <c r="BA623" i="3"/>
  <c r="BA624" i="3"/>
  <c r="BA625" i="3"/>
  <c r="BA626" i="3"/>
  <c r="BA627" i="3"/>
  <c r="BA628" i="3"/>
  <c r="BA629" i="3"/>
  <c r="BA630" i="3"/>
  <c r="BA631" i="3"/>
  <c r="BA632" i="3"/>
  <c r="BA633" i="3"/>
  <c r="BA634" i="3"/>
  <c r="BA635" i="3"/>
  <c r="BA636" i="3"/>
  <c r="BA637" i="3"/>
  <c r="BA638" i="3"/>
  <c r="BA639" i="3"/>
  <c r="BA640" i="3"/>
  <c r="BA641" i="3"/>
  <c r="BA642" i="3"/>
  <c r="BA643" i="3"/>
  <c r="BA644" i="3"/>
  <c r="BA645" i="3"/>
  <c r="BA646" i="3"/>
  <c r="BA647" i="3"/>
  <c r="BA648" i="3"/>
  <c r="BA649" i="3"/>
  <c r="BA650" i="3"/>
  <c r="BA651" i="3"/>
  <c r="BA652" i="3"/>
  <c r="BA653" i="3"/>
  <c r="BA654" i="3"/>
  <c r="BA655" i="3"/>
  <c r="BA656" i="3"/>
  <c r="BA657" i="3"/>
  <c r="BA658" i="3"/>
  <c r="BA659" i="3"/>
  <c r="BA660" i="3"/>
  <c r="BA661" i="3"/>
  <c r="BA662" i="3"/>
  <c r="BA663" i="3"/>
  <c r="BA664" i="3"/>
  <c r="BA665" i="3"/>
  <c r="BA666" i="3"/>
  <c r="BA667" i="3"/>
  <c r="BA668" i="3"/>
  <c r="BA669" i="3"/>
  <c r="BA670" i="3"/>
  <c r="BA671" i="3"/>
  <c r="BA672" i="3"/>
  <c r="BA673" i="3"/>
  <c r="BA674" i="3"/>
  <c r="BA675" i="3"/>
  <c r="BA676" i="3"/>
  <c r="BA677" i="3"/>
  <c r="BA678" i="3"/>
  <c r="BA679" i="3"/>
  <c r="BA680" i="3"/>
  <c r="BA681" i="3"/>
  <c r="BA682" i="3"/>
  <c r="BA683" i="3"/>
  <c r="BA684" i="3"/>
  <c r="BA685" i="3"/>
  <c r="BA686" i="3"/>
  <c r="BA687" i="3"/>
  <c r="BA688" i="3"/>
  <c r="BA689" i="3"/>
  <c r="BA690" i="3"/>
  <c r="BA691" i="3"/>
  <c r="BA692" i="3"/>
  <c r="BA693" i="3"/>
  <c r="BA694" i="3"/>
  <c r="BA695" i="3"/>
  <c r="BA696" i="3"/>
  <c r="BA697" i="3"/>
  <c r="BA698" i="3"/>
  <c r="BA699" i="3"/>
  <c r="BA700" i="3"/>
  <c r="BA701" i="3"/>
  <c r="BA702" i="3"/>
  <c r="BA703" i="3"/>
  <c r="BA704" i="3"/>
  <c r="BA705" i="3"/>
  <c r="BA706" i="3"/>
  <c r="BA707" i="3"/>
  <c r="BA708" i="3"/>
  <c r="BA709" i="3"/>
  <c r="BA710" i="3"/>
  <c r="BA711" i="3"/>
  <c r="BA712" i="3"/>
  <c r="BA713" i="3"/>
  <c r="BA714" i="3"/>
  <c r="BA715" i="3"/>
  <c r="BA716" i="3"/>
  <c r="BA717" i="3"/>
  <c r="BA718" i="3"/>
  <c r="BA719" i="3"/>
  <c r="BA720" i="3"/>
  <c r="BA721" i="3"/>
  <c r="BA722" i="3"/>
  <c r="BA723" i="3"/>
  <c r="BA724" i="3"/>
  <c r="BA725" i="3"/>
  <c r="BA726" i="3"/>
  <c r="BA727" i="3"/>
  <c r="BA728" i="3"/>
  <c r="BA729" i="3"/>
  <c r="BA730" i="3"/>
  <c r="BA731" i="3"/>
  <c r="BA732" i="3"/>
  <c r="BA733" i="3"/>
  <c r="BA734" i="3"/>
  <c r="BA735" i="3"/>
  <c r="BA736" i="3"/>
  <c r="BA737" i="3"/>
  <c r="BA738" i="3"/>
  <c r="BA739" i="3"/>
  <c r="BA740" i="3"/>
  <c r="BA741" i="3"/>
  <c r="BA742" i="3"/>
  <c r="BA743" i="3"/>
  <c r="BA744" i="3"/>
  <c r="BA745" i="3"/>
  <c r="BA746" i="3"/>
  <c r="BA747" i="3"/>
  <c r="BA748" i="3"/>
  <c r="BA749" i="3"/>
  <c r="BA750" i="3"/>
  <c r="BA751" i="3"/>
  <c r="BA752" i="3"/>
  <c r="BA753" i="3"/>
  <c r="BA754" i="3"/>
  <c r="BA755" i="3"/>
  <c r="BA756" i="3"/>
  <c r="BA757" i="3"/>
  <c r="BA758" i="3"/>
  <c r="BA759" i="3"/>
  <c r="BA760" i="3"/>
  <c r="BA761" i="3"/>
  <c r="BA762" i="3"/>
  <c r="BA763" i="3"/>
  <c r="BA764" i="3"/>
  <c r="BA765" i="3"/>
  <c r="BA766" i="3"/>
  <c r="BA767" i="3"/>
  <c r="BA768" i="3"/>
  <c r="BA769" i="3"/>
  <c r="BA770" i="3"/>
  <c r="BA771" i="3"/>
  <c r="BA772" i="3"/>
  <c r="BA773" i="3"/>
  <c r="BA774" i="3"/>
  <c r="BA775" i="3"/>
  <c r="BA776" i="3"/>
  <c r="BA777" i="3"/>
  <c r="BA778" i="3"/>
  <c r="BA779" i="3"/>
  <c r="BA780" i="3"/>
  <c r="BA781" i="3"/>
  <c r="BA782" i="3"/>
  <c r="BA783" i="3"/>
  <c r="BA784" i="3"/>
  <c r="BA785" i="3"/>
  <c r="BA786" i="3"/>
  <c r="BA787" i="3"/>
  <c r="BA788" i="3"/>
  <c r="BA789" i="3"/>
  <c r="BA790" i="3"/>
  <c r="BA791" i="3"/>
  <c r="BA792" i="3"/>
  <c r="BA793" i="3"/>
  <c r="BA794" i="3"/>
  <c r="BA795" i="3"/>
  <c r="BA796" i="3"/>
  <c r="BA797" i="3"/>
  <c r="BA798" i="3"/>
  <c r="BA799" i="3"/>
  <c r="BA800" i="3"/>
  <c r="BA801" i="3"/>
  <c r="BA802" i="3"/>
  <c r="BA803" i="3"/>
  <c r="BA804" i="3"/>
  <c r="BA805" i="3"/>
  <c r="BA806" i="3"/>
  <c r="BA807" i="3"/>
  <c r="BA808" i="3"/>
  <c r="BA809" i="3"/>
  <c r="BA810" i="3"/>
  <c r="BA811" i="3"/>
  <c r="BA812" i="3"/>
  <c r="BA813" i="3"/>
  <c r="BA814" i="3"/>
  <c r="BA815" i="3"/>
  <c r="BA816" i="3"/>
  <c r="BA817" i="3"/>
  <c r="BA818" i="3"/>
  <c r="BA819" i="3"/>
  <c r="BA820" i="3"/>
  <c r="BA821" i="3"/>
  <c r="BA822" i="3"/>
  <c r="BA823" i="3"/>
  <c r="BA824" i="3"/>
  <c r="BA825" i="3"/>
  <c r="BA826" i="3"/>
  <c r="BA827" i="3"/>
  <c r="BA828" i="3"/>
  <c r="BA829" i="3"/>
  <c r="BA830" i="3"/>
  <c r="BA831" i="3"/>
  <c r="BA832" i="3"/>
  <c r="BA833" i="3"/>
  <c r="BA834" i="3"/>
  <c r="BA835" i="3"/>
  <c r="BA836" i="3"/>
  <c r="BA837" i="3"/>
  <c r="BA838" i="3"/>
  <c r="BA839" i="3"/>
  <c r="BA840" i="3"/>
  <c r="BA841" i="3"/>
  <c r="BA842" i="3"/>
  <c r="BA843" i="3"/>
  <c r="BA844" i="3"/>
  <c r="BA845" i="3"/>
  <c r="BA846" i="3"/>
  <c r="BA847" i="3"/>
  <c r="BA848" i="3"/>
  <c r="BA849" i="3"/>
  <c r="BA850" i="3"/>
  <c r="BA851" i="3"/>
  <c r="BA852" i="3"/>
  <c r="BA853" i="3"/>
  <c r="BA854" i="3"/>
  <c r="BA855" i="3"/>
  <c r="BA856" i="3"/>
  <c r="BA857" i="3"/>
  <c r="BA858" i="3"/>
  <c r="BA859" i="3"/>
  <c r="BA860" i="3"/>
  <c r="BA861" i="3"/>
  <c r="BA862" i="3"/>
  <c r="BA863" i="3"/>
  <c r="BA864" i="3"/>
  <c r="BA865" i="3"/>
  <c r="BA866" i="3"/>
  <c r="BA867" i="3"/>
  <c r="BA868" i="3"/>
  <c r="BA869" i="3"/>
  <c r="BA870" i="3"/>
  <c r="BA871" i="3"/>
  <c r="BA872" i="3"/>
  <c r="BA873" i="3"/>
  <c r="BA874" i="3"/>
  <c r="BA875" i="3"/>
  <c r="BA876" i="3"/>
  <c r="BA877" i="3"/>
  <c r="BA878" i="3"/>
  <c r="BA879" i="3"/>
  <c r="BA880" i="3"/>
  <c r="BA881" i="3"/>
  <c r="BA882" i="3"/>
  <c r="BA883" i="3"/>
  <c r="BA884" i="3"/>
  <c r="BA885" i="3"/>
  <c r="BA886" i="3"/>
  <c r="BA887" i="3"/>
  <c r="BA888" i="3"/>
  <c r="BA889" i="3"/>
  <c r="BA890" i="3"/>
  <c r="BA891" i="3"/>
  <c r="BA892" i="3"/>
  <c r="BA893" i="3"/>
  <c r="BA894" i="3"/>
  <c r="BA895" i="3"/>
  <c r="BA896" i="3"/>
  <c r="BA897" i="3"/>
  <c r="BA898" i="3"/>
  <c r="BA899" i="3"/>
  <c r="BA900" i="3"/>
  <c r="BA901" i="3"/>
  <c r="BA902" i="3"/>
  <c r="BA903" i="3"/>
  <c r="BA904" i="3"/>
  <c r="BA905" i="3"/>
  <c r="BA906" i="3"/>
  <c r="BA907" i="3"/>
  <c r="BA908" i="3"/>
  <c r="BA909" i="3"/>
  <c r="BA910" i="3"/>
  <c r="BA911" i="3"/>
  <c r="BA912" i="3"/>
  <c r="BA913" i="3"/>
  <c r="BA914" i="3"/>
  <c r="BA915" i="3"/>
  <c r="BA916" i="3"/>
  <c r="BA917" i="3"/>
  <c r="BA918" i="3"/>
  <c r="BA919" i="3"/>
  <c r="BA920" i="3"/>
  <c r="BA921" i="3"/>
  <c r="BA922" i="3"/>
  <c r="BA923" i="3"/>
  <c r="BA924" i="3"/>
  <c r="BA925" i="3"/>
  <c r="BA926" i="3"/>
  <c r="BA927" i="3"/>
  <c r="BA928" i="3"/>
  <c r="BA929" i="3"/>
  <c r="BA930" i="3"/>
  <c r="BA931" i="3"/>
  <c r="BA932" i="3"/>
  <c r="BA933" i="3"/>
  <c r="BA934" i="3"/>
  <c r="BA935" i="3"/>
  <c r="BA936" i="3"/>
  <c r="BA937" i="3"/>
  <c r="BA938" i="3"/>
  <c r="BA939" i="3"/>
  <c r="BA940" i="3"/>
  <c r="BA941" i="3"/>
  <c r="BA942" i="3"/>
  <c r="BA943" i="3"/>
  <c r="BA944" i="3"/>
  <c r="BA945" i="3"/>
  <c r="BA946" i="3"/>
  <c r="BA947" i="3"/>
  <c r="BA948" i="3"/>
  <c r="BA949" i="3"/>
  <c r="BA950" i="3"/>
  <c r="BA951" i="3"/>
  <c r="BA952" i="3"/>
  <c r="BA953" i="3"/>
  <c r="BA954" i="3"/>
  <c r="BA955" i="3"/>
  <c r="BA956" i="3"/>
  <c r="BA957" i="3"/>
  <c r="BA958" i="3"/>
  <c r="BA959" i="3"/>
  <c r="BA960" i="3"/>
  <c r="BA961" i="3"/>
  <c r="BA962" i="3"/>
  <c r="BA963" i="3"/>
  <c r="BA964" i="3"/>
  <c r="BA965" i="3"/>
  <c r="BA966" i="3"/>
  <c r="BA967" i="3"/>
  <c r="BA968" i="3"/>
  <c r="BA969" i="3"/>
  <c r="BA970" i="3"/>
  <c r="BA971" i="3"/>
  <c r="BA972" i="3"/>
  <c r="BA973" i="3"/>
  <c r="BA974" i="3"/>
  <c r="BA975" i="3"/>
  <c r="BA976" i="3"/>
  <c r="BA977" i="3"/>
  <c r="BA978" i="3"/>
  <c r="BA979" i="3"/>
  <c r="BA980" i="3"/>
  <c r="BA981" i="3"/>
  <c r="BA982" i="3"/>
  <c r="BA983" i="3"/>
  <c r="BA984" i="3"/>
  <c r="BA985" i="3"/>
  <c r="BA986" i="3"/>
  <c r="BA987" i="3"/>
  <c r="BA988" i="3"/>
  <c r="BA989" i="3"/>
  <c r="BA990" i="3"/>
  <c r="BA991" i="3"/>
  <c r="BA992" i="3"/>
  <c r="BA993" i="3"/>
  <c r="BA994" i="3"/>
  <c r="BA995" i="3"/>
  <c r="BA996" i="3"/>
  <c r="BA997" i="3"/>
  <c r="BA998" i="3"/>
  <c r="BA999" i="3"/>
  <c r="BA1000" i="3"/>
  <c r="BA1001" i="3"/>
  <c r="BA1002" i="3"/>
  <c r="BA1003" i="3"/>
  <c r="BA1004" i="3"/>
  <c r="BA1005" i="3"/>
  <c r="BA1006" i="3"/>
  <c r="BA1007" i="3"/>
  <c r="BA1008" i="3"/>
  <c r="BA1009" i="3"/>
  <c r="BA1010" i="3"/>
  <c r="BA1011" i="3"/>
  <c r="BA1012" i="3"/>
  <c r="BA1013" i="3"/>
  <c r="BA1014" i="3"/>
  <c r="BA1015" i="3"/>
  <c r="BA1016" i="3"/>
  <c r="BA1017" i="3"/>
  <c r="BA1018" i="3"/>
  <c r="BA1019" i="3"/>
  <c r="BA1020" i="3"/>
  <c r="BA1021" i="3"/>
  <c r="BA1022" i="3"/>
  <c r="BA1023" i="3"/>
  <c r="BA1024" i="3"/>
  <c r="BA1025" i="3"/>
  <c r="BA1026" i="3"/>
  <c r="BA1027" i="3"/>
  <c r="BA1028" i="3"/>
  <c r="BA1029" i="3"/>
  <c r="BA1030" i="3"/>
  <c r="BA1031" i="3"/>
  <c r="BA1032" i="3"/>
  <c r="BA1033" i="3"/>
  <c r="BA1034" i="3"/>
  <c r="BA1035" i="3"/>
  <c r="BA1036" i="3"/>
  <c r="BA1037" i="3"/>
  <c r="BA1038" i="3"/>
  <c r="BA1039" i="3"/>
  <c r="BA1040" i="3"/>
  <c r="BA1041" i="3"/>
  <c r="BA1042" i="3"/>
  <c r="BA1043" i="3"/>
  <c r="BA1044" i="3"/>
  <c r="BA1045" i="3"/>
  <c r="BA1046" i="3"/>
  <c r="BA1047" i="3"/>
  <c r="BA1048" i="3"/>
  <c r="BA1049" i="3"/>
  <c r="BA1050" i="3"/>
  <c r="BA1051" i="3"/>
  <c r="BA1052" i="3"/>
  <c r="BA1053" i="3"/>
  <c r="BA1054" i="3"/>
  <c r="BA1055" i="3"/>
  <c r="BA1056" i="3"/>
  <c r="BA1057" i="3"/>
  <c r="BA1058" i="3"/>
  <c r="BA1059" i="3"/>
  <c r="BA1060" i="3"/>
  <c r="BA1061" i="3"/>
  <c r="BA1062" i="3"/>
  <c r="BA1063" i="3"/>
  <c r="BA1064" i="3"/>
  <c r="BA1065" i="3"/>
  <c r="BA1066" i="3"/>
  <c r="BA1067" i="3"/>
  <c r="BA1068" i="3"/>
  <c r="BA1069" i="3"/>
  <c r="BA1070" i="3"/>
  <c r="BA1071" i="3"/>
  <c r="BA1072" i="3"/>
  <c r="BA1073" i="3"/>
  <c r="BA1074" i="3"/>
  <c r="BA1075" i="3"/>
  <c r="BA1076" i="3"/>
  <c r="BA1077" i="3"/>
  <c r="BA1078" i="3"/>
  <c r="BA1079" i="3"/>
  <c r="BA1080" i="3"/>
  <c r="BA1081" i="3"/>
  <c r="BA1082" i="3"/>
  <c r="BA1083" i="3"/>
  <c r="BA1084" i="3"/>
  <c r="BA1085" i="3"/>
  <c r="BA1086" i="3"/>
  <c r="BA1087" i="3"/>
  <c r="BA1088" i="3"/>
  <c r="BA1089" i="3"/>
  <c r="BA1090" i="3"/>
  <c r="BA1091" i="3"/>
  <c r="BA1092" i="3"/>
  <c r="BA1093" i="3"/>
  <c r="BA1094" i="3"/>
  <c r="BA1095" i="3"/>
  <c r="BA1096" i="3"/>
  <c r="BA1097" i="3"/>
  <c r="BA1098" i="3"/>
  <c r="BA1099" i="3"/>
  <c r="BA1100" i="3"/>
  <c r="BA1101" i="3"/>
  <c r="BA1102" i="3"/>
  <c r="BA1103" i="3"/>
  <c r="BA1104" i="3"/>
  <c r="BA1105" i="3"/>
  <c r="BA1106" i="3"/>
  <c r="BA1107" i="3"/>
  <c r="BA1108" i="3"/>
  <c r="BA1109" i="3"/>
  <c r="BA1110" i="3"/>
  <c r="BA1111" i="3"/>
  <c r="BA1112" i="3"/>
  <c r="BA1113" i="3"/>
  <c r="BA1114" i="3"/>
  <c r="BA1115" i="3"/>
  <c r="BA1116" i="3"/>
  <c r="BA1117" i="3"/>
  <c r="BA1118" i="3"/>
  <c r="BA1119" i="3"/>
  <c r="BA1120" i="3"/>
  <c r="BA1121" i="3"/>
  <c r="BA1122" i="3"/>
  <c r="BA1123" i="3"/>
  <c r="BA1124" i="3"/>
  <c r="BA1125" i="3"/>
  <c r="BA1126" i="3"/>
  <c r="BA1127" i="3"/>
  <c r="BA1128" i="3"/>
  <c r="BA1129" i="3"/>
  <c r="BA1130" i="3"/>
  <c r="BA1131" i="3"/>
  <c r="BA1132" i="3"/>
  <c r="BA1133" i="3"/>
  <c r="BA1134" i="3"/>
  <c r="BA1135" i="3"/>
  <c r="BA1136" i="3"/>
  <c r="BA1137" i="3"/>
  <c r="BA1138" i="3"/>
  <c r="BA1139" i="3"/>
  <c r="BA1140" i="3"/>
  <c r="BA1141" i="3"/>
  <c r="BA1142" i="3"/>
  <c r="BA1143" i="3"/>
  <c r="BA1144" i="3"/>
  <c r="BA1145" i="3"/>
  <c r="BA1146" i="3"/>
  <c r="BA1147" i="3"/>
  <c r="BA1148" i="3"/>
  <c r="BA1149" i="3"/>
  <c r="BA1150" i="3"/>
  <c r="BA1151" i="3"/>
  <c r="BA1152" i="3"/>
  <c r="BA1153" i="3"/>
  <c r="BA1154" i="3"/>
  <c r="BA1155" i="3"/>
  <c r="BA1156" i="3"/>
  <c r="BA1157" i="3"/>
  <c r="BA1158" i="3"/>
  <c r="BA1159" i="3"/>
  <c r="BA1160" i="3"/>
  <c r="BA1161" i="3"/>
  <c r="BA1162" i="3"/>
  <c r="BA1163" i="3"/>
  <c r="BA1164" i="3"/>
  <c r="BA1165" i="3"/>
  <c r="BA1166" i="3"/>
  <c r="BA1167" i="3"/>
  <c r="BA1168" i="3"/>
  <c r="BA1169" i="3"/>
  <c r="BA1170" i="3"/>
  <c r="BA1171" i="3"/>
  <c r="BA1172" i="3"/>
  <c r="BA1173" i="3"/>
  <c r="BA1174" i="3"/>
  <c r="BA1175" i="3"/>
  <c r="BA1176" i="3"/>
  <c r="BA1177" i="3"/>
  <c r="BA1178" i="3"/>
  <c r="BA1179" i="3"/>
  <c r="BA1180" i="3"/>
  <c r="BA1181" i="3"/>
  <c r="BA1182" i="3"/>
  <c r="BA1183" i="3"/>
  <c r="BA1184" i="3"/>
  <c r="BA1185" i="3"/>
  <c r="BA1186" i="3"/>
  <c r="BA1187" i="3"/>
  <c r="BA1188" i="3"/>
  <c r="BA1189" i="3"/>
  <c r="BA1190" i="3"/>
  <c r="BA1191" i="3"/>
  <c r="BA1192" i="3"/>
  <c r="BA1193" i="3"/>
  <c r="BA1194" i="3"/>
  <c r="BA1195" i="3"/>
  <c r="BA1196" i="3"/>
  <c r="BA1197" i="3"/>
  <c r="BA1198" i="3"/>
  <c r="BA1199" i="3"/>
  <c r="BA1200" i="3"/>
  <c r="BA1201" i="3"/>
  <c r="BA1202" i="3"/>
  <c r="BA1203" i="3"/>
  <c r="BA1204" i="3"/>
  <c r="BA1205" i="3"/>
  <c r="BA1206" i="3"/>
  <c r="BA1207" i="3"/>
  <c r="BA1208" i="3"/>
  <c r="BA1209" i="3"/>
  <c r="BA1210" i="3"/>
  <c r="BA1211" i="3"/>
  <c r="BA1212" i="3"/>
  <c r="BA1213" i="3"/>
  <c r="BA1214" i="3"/>
  <c r="BA1215" i="3"/>
  <c r="BA1216" i="3"/>
  <c r="BA1217" i="3"/>
  <c r="BA1218" i="3"/>
  <c r="BA1219" i="3"/>
  <c r="BA1220" i="3"/>
  <c r="BA1221" i="3"/>
  <c r="BA1222" i="3"/>
  <c r="BA1223" i="3"/>
  <c r="BA1224" i="3"/>
  <c r="BA1225" i="3"/>
  <c r="BA1226" i="3"/>
  <c r="BA1227" i="3"/>
  <c r="BA1228" i="3"/>
  <c r="BA1229" i="3"/>
  <c r="BA1230" i="3"/>
  <c r="BA1231" i="3"/>
  <c r="BA1232" i="3"/>
  <c r="BA1233" i="3"/>
  <c r="BA1234" i="3"/>
  <c r="BA1235" i="3"/>
  <c r="BA1236" i="3"/>
  <c r="BA1237" i="3"/>
  <c r="BA1238" i="3"/>
  <c r="BA1239" i="3"/>
  <c r="BA1240" i="3"/>
  <c r="BA1241" i="3"/>
  <c r="BA1242" i="3"/>
  <c r="BA1243" i="3"/>
  <c r="BA1244" i="3"/>
  <c r="BA1245" i="3"/>
  <c r="BA1246" i="3"/>
  <c r="BA1247" i="3"/>
  <c r="BA1248" i="3"/>
  <c r="BA1249" i="3"/>
  <c r="BA1250" i="3"/>
  <c r="BA1251" i="3"/>
  <c r="BA1252" i="3"/>
  <c r="BA1253" i="3"/>
  <c r="BA1254" i="3"/>
  <c r="BA1255" i="3"/>
  <c r="BA1256" i="3"/>
  <c r="BA1257" i="3"/>
  <c r="BA1258" i="3"/>
  <c r="BA1259" i="3"/>
  <c r="BA1260" i="3"/>
  <c r="BA1261" i="3"/>
  <c r="BA1262" i="3"/>
  <c r="BA1263" i="3"/>
  <c r="BA1264" i="3"/>
  <c r="BA1265" i="3"/>
  <c r="BA1266" i="3"/>
  <c r="BA1267" i="3"/>
  <c r="BA1268" i="3"/>
  <c r="BA1269" i="3"/>
  <c r="BA1270" i="3"/>
  <c r="BA1271" i="3"/>
  <c r="BA1272" i="3"/>
  <c r="BA1273" i="3"/>
  <c r="BA1274" i="3"/>
  <c r="BA1275" i="3"/>
  <c r="BA1276" i="3"/>
  <c r="BA1277" i="3"/>
  <c r="BA1278" i="3"/>
  <c r="BA1279" i="3"/>
  <c r="BA1280" i="3"/>
  <c r="BA1281" i="3"/>
  <c r="BA1282" i="3"/>
  <c r="BA1283" i="3"/>
  <c r="BA1284" i="3"/>
  <c r="BA1285" i="3"/>
  <c r="BA1286" i="3"/>
  <c r="BA1287" i="3"/>
  <c r="BA1288" i="3"/>
  <c r="BA1289" i="3"/>
  <c r="BA1290" i="3"/>
  <c r="BA1291" i="3"/>
  <c r="BA1292" i="3"/>
  <c r="BA1293" i="3"/>
  <c r="BA1294" i="3"/>
  <c r="BA1295" i="3"/>
  <c r="BA1296" i="3"/>
  <c r="BA1297" i="3"/>
  <c r="BA1298" i="3"/>
  <c r="BA1299" i="3"/>
  <c r="BA1300" i="3"/>
  <c r="BA1301" i="3"/>
  <c r="BA1302" i="3"/>
  <c r="BA1303" i="3"/>
  <c r="BA1304" i="3"/>
  <c r="BA1305" i="3"/>
  <c r="BA1306" i="3"/>
  <c r="BA1307" i="3"/>
  <c r="BA1308" i="3"/>
  <c r="BA1309" i="3"/>
  <c r="BA1310" i="3"/>
  <c r="BA1311" i="3"/>
  <c r="BA1312" i="3"/>
  <c r="BA1313" i="3"/>
  <c r="BA1314" i="3"/>
  <c r="BA1315" i="3"/>
  <c r="BA1316" i="3"/>
  <c r="BA1317" i="3"/>
  <c r="BA1318" i="3"/>
  <c r="BA1319" i="3"/>
  <c r="BA1320" i="3"/>
  <c r="BA1321" i="3"/>
  <c r="BA1322" i="3"/>
  <c r="BA1323" i="3"/>
  <c r="BA1324" i="3"/>
  <c r="BA1325" i="3"/>
  <c r="BA1326" i="3"/>
  <c r="BA1327" i="3"/>
  <c r="BA1328" i="3"/>
  <c r="BA1329" i="3"/>
  <c r="BA1330" i="3"/>
  <c r="BA1331" i="3"/>
  <c r="BA1332" i="3"/>
  <c r="BA1333" i="3"/>
  <c r="BA1334" i="3"/>
  <c r="BA1335" i="3"/>
  <c r="BA1336" i="3"/>
  <c r="BA1337" i="3"/>
  <c r="BA1338" i="3"/>
  <c r="BA1339" i="3"/>
  <c r="BA1340" i="3"/>
  <c r="BA1341" i="3"/>
  <c r="BA1342" i="3"/>
  <c r="BA1343" i="3"/>
  <c r="BA1344" i="3"/>
  <c r="BA1345" i="3"/>
  <c r="BA1346" i="3"/>
  <c r="BA1347" i="3"/>
  <c r="BA1348" i="3"/>
  <c r="BA1349" i="3"/>
  <c r="BA1350" i="3"/>
  <c r="BA1351" i="3"/>
  <c r="BA1352" i="3"/>
  <c r="BA1353" i="3"/>
  <c r="BA1354" i="3"/>
  <c r="BA1355" i="3"/>
  <c r="BA1356" i="3"/>
  <c r="BA1357" i="3"/>
  <c r="BA1358" i="3"/>
  <c r="BA1359" i="3"/>
  <c r="BA1360" i="3"/>
  <c r="BA1361" i="3"/>
  <c r="BA1362" i="3"/>
  <c r="BA1363" i="3"/>
  <c r="BA1364" i="3"/>
  <c r="BA1365" i="3"/>
  <c r="BA1366" i="3"/>
  <c r="BA1367" i="3"/>
  <c r="BA1368" i="3"/>
  <c r="BA1369" i="3"/>
  <c r="BA1370" i="3"/>
  <c r="BA1371" i="3"/>
  <c r="BA1372" i="3"/>
  <c r="BA1373" i="3"/>
  <c r="BA1374" i="3"/>
  <c r="BA1375" i="3"/>
  <c r="BA1376" i="3"/>
  <c r="BA1377" i="3"/>
  <c r="BA1378" i="3"/>
  <c r="BA1379" i="3"/>
  <c r="BA1380" i="3"/>
  <c r="BA1381" i="3"/>
  <c r="BA1382" i="3"/>
  <c r="BA1383" i="3"/>
  <c r="BA1384" i="3"/>
  <c r="BA1385" i="3"/>
  <c r="BA1386" i="3"/>
  <c r="BA1387" i="3"/>
  <c r="BA1388" i="3"/>
  <c r="BA1389" i="3"/>
  <c r="BA1390" i="3"/>
  <c r="BA1391" i="3"/>
  <c r="BA1392" i="3"/>
  <c r="BA1393" i="3"/>
  <c r="BA1394" i="3"/>
  <c r="BA1395" i="3"/>
  <c r="BA1396" i="3"/>
  <c r="BA1397" i="3"/>
  <c r="BA1398" i="3"/>
  <c r="BA1399" i="3"/>
  <c r="BA1400" i="3"/>
  <c r="BA1401" i="3"/>
  <c r="BA1402" i="3"/>
  <c r="BA1403" i="3"/>
  <c r="BA1404" i="3"/>
  <c r="BA1405" i="3"/>
  <c r="BA1406" i="3"/>
  <c r="BA1407" i="3"/>
  <c r="BA1408" i="3"/>
  <c r="BA1409" i="3"/>
  <c r="BA1410" i="3"/>
  <c r="BA1411" i="3"/>
  <c r="BA1412" i="3"/>
  <c r="BA1413" i="3"/>
  <c r="BA1414" i="3"/>
  <c r="BA1415" i="3"/>
  <c r="BA1416" i="3"/>
  <c r="BA1417" i="3"/>
  <c r="BA1418" i="3"/>
  <c r="BA1419" i="3"/>
  <c r="BA1420" i="3"/>
  <c r="BA1421" i="3"/>
  <c r="BA1422" i="3"/>
  <c r="BA1423" i="3"/>
  <c r="BA1424" i="3"/>
  <c r="BA1425" i="3"/>
  <c r="BA1426" i="3"/>
  <c r="BA1427" i="3"/>
  <c r="BA1428" i="3"/>
  <c r="BA1429" i="3"/>
  <c r="BA1430" i="3"/>
  <c r="BA1431" i="3"/>
  <c r="BA1432" i="3"/>
  <c r="BA1433" i="3"/>
  <c r="BA1434" i="3"/>
  <c r="BA1435" i="3"/>
  <c r="BA1436" i="3"/>
  <c r="BA1437" i="3"/>
  <c r="BA1438" i="3"/>
  <c r="BA1439" i="3"/>
  <c r="BA1440" i="3"/>
  <c r="BA1441" i="3"/>
  <c r="BA1442" i="3"/>
  <c r="BA1443" i="3"/>
  <c r="BA1444" i="3"/>
  <c r="BA1445" i="3"/>
  <c r="BA1446" i="3"/>
  <c r="BA1447" i="3"/>
  <c r="BA1448" i="3"/>
  <c r="BA1449" i="3"/>
  <c r="BA1450" i="3"/>
  <c r="BA1451" i="3"/>
  <c r="BA1452" i="3"/>
  <c r="BA1453" i="3"/>
  <c r="BA1454" i="3"/>
  <c r="BA1455" i="3"/>
  <c r="BA1456" i="3"/>
  <c r="BA1457" i="3"/>
  <c r="BA1458" i="3"/>
  <c r="BA1459" i="3"/>
  <c r="BA1460" i="3"/>
  <c r="BA1461" i="3"/>
  <c r="BA1462" i="3"/>
  <c r="BA1463" i="3"/>
  <c r="BA1464" i="3"/>
  <c r="BA1465" i="3"/>
  <c r="BA1466" i="3"/>
  <c r="BA1467" i="3"/>
  <c r="BA1468" i="3"/>
  <c r="BA1469" i="3"/>
  <c r="BA1470" i="3"/>
  <c r="BA1471" i="3"/>
  <c r="BA1472" i="3"/>
  <c r="BA1473" i="3"/>
  <c r="BA1474" i="3"/>
  <c r="BA1475" i="3"/>
  <c r="BA1476" i="3"/>
  <c r="BA1477" i="3"/>
  <c r="BA1478" i="3"/>
  <c r="BA1479" i="3"/>
  <c r="BA1480" i="3"/>
  <c r="BA1481" i="3"/>
  <c r="BA1482" i="3"/>
  <c r="BA1483" i="3"/>
  <c r="BA1484" i="3"/>
  <c r="BA1485" i="3"/>
  <c r="BA1486" i="3"/>
  <c r="BA1487" i="3"/>
  <c r="BA1488" i="3"/>
  <c r="BA1489" i="3"/>
  <c r="BA1490" i="3"/>
  <c r="BA1491" i="3"/>
  <c r="BA1492" i="3"/>
  <c r="BA1493" i="3"/>
  <c r="BA1494" i="3"/>
  <c r="BA1495" i="3"/>
  <c r="BA1496" i="3"/>
  <c r="BA1497" i="3"/>
  <c r="BA1498" i="3"/>
  <c r="BA1499" i="3"/>
  <c r="BA1500" i="3"/>
  <c r="BA1501" i="3"/>
  <c r="BA1502" i="3"/>
  <c r="BA1503" i="3"/>
  <c r="BA1504" i="3"/>
  <c r="BA1505" i="3"/>
  <c r="BA1506" i="3"/>
  <c r="BA1507" i="3"/>
  <c r="BA1508" i="3"/>
  <c r="BA1509" i="3"/>
  <c r="BA1510" i="3"/>
  <c r="BA1511" i="3"/>
  <c r="BA1512" i="3"/>
  <c r="BA1513" i="3"/>
  <c r="BA1514" i="3"/>
  <c r="BA1515" i="3"/>
  <c r="BA1516" i="3"/>
  <c r="BA1517" i="3"/>
  <c r="BA1518" i="3"/>
  <c r="BA1519" i="3"/>
  <c r="BA1520" i="3"/>
  <c r="BA1521" i="3"/>
  <c r="BA1522" i="3"/>
  <c r="BA1523" i="3"/>
  <c r="BA1524" i="3"/>
  <c r="BA1525" i="3"/>
  <c r="BA1526" i="3"/>
  <c r="BA1527" i="3"/>
  <c r="BA1528" i="3"/>
  <c r="BA1529" i="3"/>
  <c r="BA1530" i="3"/>
  <c r="BA1531" i="3"/>
  <c r="BA1532" i="3"/>
  <c r="BA1533" i="3"/>
  <c r="BA1534" i="3"/>
  <c r="BA1535" i="3"/>
  <c r="BA1536" i="3"/>
  <c r="BA1537" i="3"/>
  <c r="BA1538" i="3"/>
  <c r="BA1539" i="3"/>
  <c r="BA1540" i="3"/>
  <c r="BA1541" i="3"/>
  <c r="BA1542" i="3"/>
  <c r="BA1543" i="3"/>
  <c r="BA1544" i="3"/>
  <c r="BA1545" i="3"/>
  <c r="BA1546" i="3"/>
  <c r="BA1547" i="3"/>
  <c r="BA1548" i="3"/>
  <c r="BA1549" i="3"/>
  <c r="BA1550" i="3"/>
  <c r="BA1551" i="3"/>
  <c r="BA1552" i="3"/>
  <c r="BA1553" i="3"/>
  <c r="BA1554" i="3"/>
  <c r="BA1555" i="3"/>
  <c r="BA1556" i="3"/>
  <c r="BA1557" i="3"/>
  <c r="BA1558" i="3"/>
  <c r="BA1559" i="3"/>
  <c r="BA1560" i="3"/>
  <c r="BA1561" i="3"/>
  <c r="BA1562" i="3"/>
  <c r="BA1563" i="3"/>
  <c r="BA1564" i="3"/>
  <c r="BA1565" i="3"/>
  <c r="BA1566" i="3"/>
  <c r="BA1567" i="3"/>
  <c r="BA1568" i="3"/>
  <c r="BA1569" i="3"/>
  <c r="BA1570" i="3"/>
  <c r="BA1571" i="3"/>
  <c r="BA1572" i="3"/>
  <c r="BA1573" i="3"/>
  <c r="BA1574" i="3"/>
  <c r="BA1575" i="3"/>
  <c r="BA1576" i="3"/>
  <c r="BA1577" i="3"/>
  <c r="BA1578" i="3"/>
  <c r="BA1579" i="3"/>
  <c r="BA1580" i="3"/>
  <c r="BA1581" i="3"/>
  <c r="BA1582" i="3"/>
  <c r="BA1583" i="3"/>
  <c r="BA1584" i="3"/>
  <c r="BA1585" i="3"/>
  <c r="BA1586" i="3"/>
  <c r="BA1587" i="3"/>
  <c r="BA1588" i="3"/>
  <c r="BA1589" i="3"/>
  <c r="BA1590" i="3"/>
  <c r="BA1591" i="3"/>
  <c r="BA1592" i="3"/>
  <c r="BA1593" i="3"/>
  <c r="BA1594" i="3"/>
  <c r="BA1595" i="3"/>
  <c r="BA1596" i="3"/>
  <c r="BA1597" i="3"/>
  <c r="BA1598" i="3"/>
  <c r="BA1599" i="3"/>
  <c r="BA1600" i="3"/>
  <c r="BA1601" i="3"/>
  <c r="BA1602" i="3"/>
  <c r="BA1603" i="3"/>
  <c r="BA1604" i="3"/>
  <c r="BA1605" i="3"/>
  <c r="BA1606" i="3"/>
  <c r="BA1607" i="3"/>
  <c r="BA1608" i="3"/>
  <c r="BA1609" i="3"/>
  <c r="BA1610" i="3"/>
  <c r="BA1611" i="3"/>
  <c r="AX499" i="3"/>
  <c r="AX500" i="3"/>
  <c r="AX501" i="3"/>
  <c r="AX502" i="3"/>
  <c r="AX503" i="3"/>
  <c r="AX504" i="3"/>
  <c r="AX505" i="3"/>
  <c r="AX506" i="3"/>
  <c r="AX507" i="3"/>
  <c r="AX508" i="3"/>
  <c r="AX509" i="3"/>
  <c r="AX510" i="3"/>
  <c r="AX511" i="3"/>
  <c r="AX512" i="3"/>
  <c r="AX513" i="3"/>
  <c r="AX514" i="3"/>
  <c r="AX515" i="3"/>
  <c r="AX516" i="3"/>
  <c r="AX517" i="3"/>
  <c r="AX518" i="3"/>
  <c r="AX519" i="3"/>
  <c r="AX520" i="3"/>
  <c r="AX521" i="3"/>
  <c r="AX522" i="3"/>
  <c r="AX523" i="3"/>
  <c r="AX524" i="3"/>
  <c r="AX525" i="3"/>
  <c r="AX526" i="3"/>
  <c r="AX527" i="3"/>
  <c r="AX528" i="3"/>
  <c r="AX529" i="3"/>
  <c r="AX530" i="3"/>
  <c r="AX531" i="3"/>
  <c r="AX532" i="3"/>
  <c r="AX533" i="3"/>
  <c r="AX534" i="3"/>
  <c r="AX535" i="3"/>
  <c r="AX536" i="3"/>
  <c r="AX537" i="3"/>
  <c r="AX538" i="3"/>
  <c r="AX539" i="3"/>
  <c r="AX540" i="3"/>
  <c r="AX541" i="3"/>
  <c r="AX542" i="3"/>
  <c r="AX543" i="3"/>
  <c r="AX544" i="3"/>
  <c r="AX545" i="3"/>
  <c r="AX546" i="3"/>
  <c r="AX547" i="3"/>
  <c r="AX548" i="3"/>
  <c r="AX549" i="3"/>
  <c r="AX550" i="3"/>
  <c r="AX551" i="3"/>
  <c r="AX552" i="3"/>
  <c r="AX553" i="3"/>
  <c r="AX554" i="3"/>
  <c r="AX555" i="3"/>
  <c r="AX556" i="3"/>
  <c r="AX557" i="3"/>
  <c r="AX558" i="3"/>
  <c r="AX559" i="3"/>
  <c r="AX560" i="3"/>
  <c r="AX561" i="3"/>
  <c r="AX562" i="3"/>
  <c r="AX563" i="3"/>
  <c r="AX564" i="3"/>
  <c r="AX565" i="3"/>
  <c r="AX566" i="3"/>
  <c r="AX567" i="3"/>
  <c r="AX568" i="3"/>
  <c r="AX569" i="3"/>
  <c r="AX570" i="3"/>
  <c r="AX571" i="3"/>
  <c r="AX572" i="3"/>
  <c r="AX573" i="3"/>
  <c r="AX574" i="3"/>
  <c r="AX575" i="3"/>
  <c r="AX576" i="3"/>
  <c r="AX577" i="3"/>
  <c r="AX578" i="3"/>
  <c r="AX579" i="3"/>
  <c r="AX580" i="3"/>
  <c r="AX581" i="3"/>
  <c r="AX582" i="3"/>
  <c r="AX583" i="3"/>
  <c r="AX584" i="3"/>
  <c r="AX585" i="3"/>
  <c r="AX586" i="3"/>
  <c r="AX587" i="3"/>
  <c r="AX588" i="3"/>
  <c r="AX589" i="3"/>
  <c r="AX590" i="3"/>
  <c r="AX591" i="3"/>
  <c r="AX592" i="3"/>
  <c r="AX593" i="3"/>
  <c r="AX594" i="3"/>
  <c r="AX595" i="3"/>
  <c r="AX596" i="3"/>
  <c r="AX597" i="3"/>
  <c r="AX598" i="3"/>
  <c r="AX599" i="3"/>
  <c r="AX600" i="3"/>
  <c r="AX601" i="3"/>
  <c r="AX602" i="3"/>
  <c r="AX603" i="3"/>
  <c r="AX604" i="3"/>
  <c r="AX605" i="3"/>
  <c r="AX606" i="3"/>
  <c r="AX607" i="3"/>
  <c r="AX608" i="3"/>
  <c r="AX609" i="3"/>
  <c r="AX610" i="3"/>
  <c r="AX611" i="3"/>
  <c r="AX612" i="3"/>
  <c r="AX613" i="3"/>
  <c r="AX614" i="3"/>
  <c r="AX615" i="3"/>
  <c r="AX616" i="3"/>
  <c r="AX617" i="3"/>
  <c r="AX618" i="3"/>
  <c r="AX619" i="3"/>
  <c r="AX620" i="3"/>
  <c r="AX621" i="3"/>
  <c r="AX622" i="3"/>
  <c r="AX623" i="3"/>
  <c r="AX624" i="3"/>
  <c r="AX625" i="3"/>
  <c r="AX626" i="3"/>
  <c r="AX627" i="3"/>
  <c r="AX628" i="3"/>
  <c r="AX629" i="3"/>
  <c r="AX630" i="3"/>
  <c r="AX631" i="3"/>
  <c r="AX632" i="3"/>
  <c r="AX633" i="3"/>
  <c r="AX634" i="3"/>
  <c r="AX635" i="3"/>
  <c r="AX636" i="3"/>
  <c r="AX637" i="3"/>
  <c r="AX638" i="3"/>
  <c r="AX639" i="3"/>
  <c r="AX640" i="3"/>
  <c r="AX641" i="3"/>
  <c r="AX642" i="3"/>
  <c r="AX643" i="3"/>
  <c r="AX644" i="3"/>
  <c r="AX645" i="3"/>
  <c r="AX646" i="3"/>
  <c r="AX647" i="3"/>
  <c r="AX648" i="3"/>
  <c r="AX649" i="3"/>
  <c r="AX650" i="3"/>
  <c r="AX651" i="3"/>
  <c r="AX652" i="3"/>
  <c r="AX653" i="3"/>
  <c r="AX654" i="3"/>
  <c r="AX655" i="3"/>
  <c r="AX656" i="3"/>
  <c r="AX657" i="3"/>
  <c r="AX658" i="3"/>
  <c r="AX659" i="3"/>
  <c r="AX660" i="3"/>
  <c r="AX661" i="3"/>
  <c r="AX662" i="3"/>
  <c r="AX663" i="3"/>
  <c r="AX664" i="3"/>
  <c r="AX665" i="3"/>
  <c r="AX666" i="3"/>
  <c r="AX667" i="3"/>
  <c r="AX668" i="3"/>
  <c r="AX669" i="3"/>
  <c r="AX670" i="3"/>
  <c r="AX671" i="3"/>
  <c r="AX672" i="3"/>
  <c r="AX673" i="3"/>
  <c r="AX674" i="3"/>
  <c r="AX675" i="3"/>
  <c r="AX676" i="3"/>
  <c r="AX677" i="3"/>
  <c r="AX678" i="3"/>
  <c r="AX679" i="3"/>
  <c r="AX680" i="3"/>
  <c r="AX681" i="3"/>
  <c r="AX682" i="3"/>
  <c r="AX683" i="3"/>
  <c r="AX684" i="3"/>
  <c r="AX685" i="3"/>
  <c r="AX686" i="3"/>
  <c r="AX687" i="3"/>
  <c r="AX688" i="3"/>
  <c r="AX689" i="3"/>
  <c r="AX690" i="3"/>
  <c r="AX691" i="3"/>
  <c r="AX692" i="3"/>
  <c r="AX693" i="3"/>
  <c r="AX694" i="3"/>
  <c r="AX695" i="3"/>
  <c r="AX696" i="3"/>
  <c r="AX697" i="3"/>
  <c r="AX698" i="3"/>
  <c r="AX699" i="3"/>
  <c r="AX700" i="3"/>
  <c r="AX701" i="3"/>
  <c r="AX702" i="3"/>
  <c r="AX703" i="3"/>
  <c r="AX704" i="3"/>
  <c r="AX705" i="3"/>
  <c r="AX706" i="3"/>
  <c r="AX707" i="3"/>
  <c r="AX708" i="3"/>
  <c r="AX709" i="3"/>
  <c r="AX710" i="3"/>
  <c r="AX711" i="3"/>
  <c r="AX712" i="3"/>
  <c r="AX713" i="3"/>
  <c r="AX714" i="3"/>
  <c r="AX715" i="3"/>
  <c r="AX716" i="3"/>
  <c r="AX717" i="3"/>
  <c r="AX718" i="3"/>
  <c r="AX719" i="3"/>
  <c r="AX720" i="3"/>
  <c r="AX721" i="3"/>
  <c r="AX722" i="3"/>
  <c r="AX723" i="3"/>
  <c r="AX724" i="3"/>
  <c r="AX725" i="3"/>
  <c r="AX726" i="3"/>
  <c r="AX727" i="3"/>
  <c r="AX728" i="3"/>
  <c r="AX729" i="3"/>
  <c r="AX730" i="3"/>
  <c r="AX731" i="3"/>
  <c r="AX732" i="3"/>
  <c r="AX733" i="3"/>
  <c r="AX734" i="3"/>
  <c r="AX735" i="3"/>
  <c r="AX736" i="3"/>
  <c r="AX737" i="3"/>
  <c r="AX738" i="3"/>
  <c r="AX739" i="3"/>
  <c r="AX740" i="3"/>
  <c r="AX741" i="3"/>
  <c r="AX742" i="3"/>
  <c r="AX743" i="3"/>
  <c r="AX744" i="3"/>
  <c r="AX745" i="3"/>
  <c r="AX746" i="3"/>
  <c r="AX747" i="3"/>
  <c r="AX748" i="3"/>
  <c r="AX749" i="3"/>
  <c r="AX750" i="3"/>
  <c r="AX751" i="3"/>
  <c r="AX752" i="3"/>
  <c r="AX753" i="3"/>
  <c r="AX754" i="3"/>
  <c r="AX755" i="3"/>
  <c r="AX756" i="3"/>
  <c r="AX757" i="3"/>
  <c r="AX758" i="3"/>
  <c r="AX759" i="3"/>
  <c r="AX760" i="3"/>
  <c r="AX761" i="3"/>
  <c r="AX762" i="3"/>
  <c r="AX763" i="3"/>
  <c r="AX764" i="3"/>
  <c r="AX765" i="3"/>
  <c r="AX766" i="3"/>
  <c r="AX767" i="3"/>
  <c r="AX768" i="3"/>
  <c r="AX769" i="3"/>
  <c r="AX770" i="3"/>
  <c r="AX771" i="3"/>
  <c r="AX772" i="3"/>
  <c r="AX773" i="3"/>
  <c r="AX774" i="3"/>
  <c r="AX775" i="3"/>
  <c r="AX776" i="3"/>
  <c r="AX777" i="3"/>
  <c r="AX778" i="3"/>
  <c r="AX779" i="3"/>
  <c r="AX780" i="3"/>
  <c r="AX781" i="3"/>
  <c r="AX782" i="3"/>
  <c r="AX783" i="3"/>
  <c r="AX784" i="3"/>
  <c r="AX785" i="3"/>
  <c r="AX786" i="3"/>
  <c r="AX787" i="3"/>
  <c r="AX788" i="3"/>
  <c r="AX789" i="3"/>
  <c r="AX790" i="3"/>
  <c r="AX791" i="3"/>
  <c r="AX792" i="3"/>
  <c r="AX793" i="3"/>
  <c r="AX794" i="3"/>
  <c r="AX795" i="3"/>
  <c r="AX796" i="3"/>
  <c r="AX797" i="3"/>
  <c r="AX798" i="3"/>
  <c r="AX799" i="3"/>
  <c r="AX800" i="3"/>
  <c r="AX801" i="3"/>
  <c r="AX802" i="3"/>
  <c r="AX803" i="3"/>
  <c r="AX804" i="3"/>
  <c r="AX805" i="3"/>
  <c r="AX806" i="3"/>
  <c r="AX807" i="3"/>
  <c r="AX808" i="3"/>
  <c r="AX809" i="3"/>
  <c r="AX810" i="3"/>
  <c r="AX811" i="3"/>
  <c r="AX812" i="3"/>
  <c r="AX813" i="3"/>
  <c r="AX814" i="3"/>
  <c r="AX815" i="3"/>
  <c r="AX816" i="3"/>
  <c r="AX817" i="3"/>
  <c r="AX818" i="3"/>
  <c r="AX819" i="3"/>
  <c r="AX820" i="3"/>
  <c r="AX821" i="3"/>
  <c r="AX822" i="3"/>
  <c r="AX823" i="3"/>
  <c r="AX824" i="3"/>
  <c r="AX825" i="3"/>
  <c r="AX826" i="3"/>
  <c r="AX827" i="3"/>
  <c r="AX828" i="3"/>
  <c r="AX829" i="3"/>
  <c r="AX830" i="3"/>
  <c r="AX831" i="3"/>
  <c r="AX832" i="3"/>
  <c r="AX833" i="3"/>
  <c r="AX834" i="3"/>
  <c r="AX835" i="3"/>
  <c r="AX836" i="3"/>
  <c r="AX837" i="3"/>
  <c r="AX838" i="3"/>
  <c r="AX839" i="3"/>
  <c r="AX840" i="3"/>
  <c r="AX841" i="3"/>
  <c r="AX842" i="3"/>
  <c r="AX843" i="3"/>
  <c r="AX844" i="3"/>
  <c r="AX845" i="3"/>
  <c r="AX846" i="3"/>
  <c r="AX847" i="3"/>
  <c r="AX848" i="3"/>
  <c r="AX849" i="3"/>
  <c r="AX850" i="3"/>
  <c r="AX851" i="3"/>
  <c r="AX852" i="3"/>
  <c r="AX853" i="3"/>
  <c r="AX854" i="3"/>
  <c r="AX855" i="3"/>
  <c r="AX856" i="3"/>
  <c r="AX857" i="3"/>
  <c r="AX858" i="3"/>
  <c r="AX859" i="3"/>
  <c r="AX860" i="3"/>
  <c r="AX861" i="3"/>
  <c r="AX862" i="3"/>
  <c r="AX863" i="3"/>
  <c r="AX864" i="3"/>
  <c r="AX865" i="3"/>
  <c r="AX866" i="3"/>
  <c r="AX867" i="3"/>
  <c r="AX868" i="3"/>
  <c r="AX869" i="3"/>
  <c r="AX870" i="3"/>
  <c r="AX871" i="3"/>
  <c r="AX872" i="3"/>
  <c r="AX873" i="3"/>
  <c r="AX874" i="3"/>
  <c r="AX875" i="3"/>
  <c r="AX876" i="3"/>
  <c r="AX877" i="3"/>
  <c r="AX878" i="3"/>
  <c r="AX879" i="3"/>
  <c r="AX880" i="3"/>
  <c r="AX881" i="3"/>
  <c r="AX882" i="3"/>
  <c r="AX883" i="3"/>
  <c r="AX884" i="3"/>
  <c r="AX885" i="3"/>
  <c r="AX886" i="3"/>
  <c r="AX887" i="3"/>
  <c r="AX888" i="3"/>
  <c r="AX889" i="3"/>
  <c r="AX890" i="3"/>
  <c r="AX891" i="3"/>
  <c r="AX892" i="3"/>
  <c r="AX893" i="3"/>
  <c r="AX894" i="3"/>
  <c r="AX895" i="3"/>
  <c r="AX896" i="3"/>
  <c r="AX897" i="3"/>
  <c r="AX898" i="3"/>
  <c r="AX899" i="3"/>
  <c r="AX900" i="3"/>
  <c r="AX901" i="3"/>
  <c r="AX902" i="3"/>
  <c r="AX903" i="3"/>
  <c r="AX904" i="3"/>
  <c r="AX905" i="3"/>
  <c r="AX906" i="3"/>
  <c r="AX907" i="3"/>
  <c r="AX908" i="3"/>
  <c r="AX909" i="3"/>
  <c r="AX910" i="3"/>
  <c r="AX911" i="3"/>
  <c r="AX912" i="3"/>
  <c r="AX913" i="3"/>
  <c r="AX914" i="3"/>
  <c r="AX915" i="3"/>
  <c r="AX916" i="3"/>
  <c r="AX917" i="3"/>
  <c r="AX918" i="3"/>
  <c r="AX919" i="3"/>
  <c r="AX920" i="3"/>
  <c r="AX921" i="3"/>
  <c r="AX922" i="3"/>
  <c r="AX923" i="3"/>
  <c r="AX924" i="3"/>
  <c r="AX925" i="3"/>
  <c r="AX926" i="3"/>
  <c r="AX927" i="3"/>
  <c r="AX928" i="3"/>
  <c r="AX929" i="3"/>
  <c r="AX930" i="3"/>
  <c r="AX931" i="3"/>
  <c r="AX932" i="3"/>
  <c r="AX933" i="3"/>
  <c r="AX934" i="3"/>
  <c r="AX935" i="3"/>
  <c r="AX936" i="3"/>
  <c r="AX937" i="3"/>
  <c r="AX938" i="3"/>
  <c r="AX939" i="3"/>
  <c r="AX940" i="3"/>
  <c r="AX941" i="3"/>
  <c r="AX942" i="3"/>
  <c r="AX943" i="3"/>
  <c r="AX944" i="3"/>
  <c r="AX945" i="3"/>
  <c r="AX946" i="3"/>
  <c r="AX947" i="3"/>
  <c r="AX948" i="3"/>
  <c r="AX949" i="3"/>
  <c r="AX950" i="3"/>
  <c r="AX951" i="3"/>
  <c r="AX952" i="3"/>
  <c r="AX953" i="3"/>
  <c r="AX954" i="3"/>
  <c r="AX955" i="3"/>
  <c r="AX956" i="3"/>
  <c r="AX957" i="3"/>
  <c r="AX958" i="3"/>
  <c r="AX959" i="3"/>
  <c r="AX960" i="3"/>
  <c r="AX961" i="3"/>
  <c r="AX962" i="3"/>
  <c r="AX963" i="3"/>
  <c r="AX964" i="3"/>
  <c r="AX965" i="3"/>
  <c r="AX966" i="3"/>
  <c r="AX967" i="3"/>
  <c r="AX968" i="3"/>
  <c r="AX969" i="3"/>
  <c r="AX970" i="3"/>
  <c r="AX971" i="3"/>
  <c r="AX972" i="3"/>
  <c r="AX973" i="3"/>
  <c r="AX974" i="3"/>
  <c r="AX975" i="3"/>
  <c r="AX976" i="3"/>
  <c r="AX977" i="3"/>
  <c r="AX978" i="3"/>
  <c r="AX979" i="3"/>
  <c r="AX980" i="3"/>
  <c r="AX981" i="3"/>
  <c r="AX982" i="3"/>
  <c r="AX983" i="3"/>
  <c r="AX984" i="3"/>
  <c r="AX985" i="3"/>
  <c r="AX986" i="3"/>
  <c r="AX987" i="3"/>
  <c r="AX988" i="3"/>
  <c r="AX989" i="3"/>
  <c r="AX990" i="3"/>
  <c r="AX991" i="3"/>
  <c r="AX992" i="3"/>
  <c r="AX993" i="3"/>
  <c r="AX994" i="3"/>
  <c r="AX995" i="3"/>
  <c r="AX996" i="3"/>
  <c r="AX997" i="3"/>
  <c r="AX998" i="3"/>
  <c r="AX999" i="3"/>
  <c r="AX1000" i="3"/>
  <c r="AX1001" i="3"/>
  <c r="AX1002" i="3"/>
  <c r="AX1003" i="3"/>
  <c r="AX1004" i="3"/>
  <c r="AX1005" i="3"/>
  <c r="AX1006" i="3"/>
  <c r="AX1007" i="3"/>
  <c r="AX1008" i="3"/>
  <c r="AX1009" i="3"/>
  <c r="AX1010" i="3"/>
  <c r="AX1011" i="3"/>
  <c r="AX1012" i="3"/>
  <c r="AX1013" i="3"/>
  <c r="AX1014" i="3"/>
  <c r="AX1015" i="3"/>
  <c r="AX1016" i="3"/>
  <c r="AX1017" i="3"/>
  <c r="AX1018" i="3"/>
  <c r="AX1019" i="3"/>
  <c r="AX1020" i="3"/>
  <c r="AX1021" i="3"/>
  <c r="AX1022" i="3"/>
  <c r="AX1023" i="3"/>
  <c r="AX1024" i="3"/>
  <c r="AX1025" i="3"/>
  <c r="AX1026" i="3"/>
  <c r="AX1027" i="3"/>
  <c r="AX1028" i="3"/>
  <c r="AX1029" i="3"/>
  <c r="AX1030" i="3"/>
  <c r="AX1031" i="3"/>
  <c r="AX1032" i="3"/>
  <c r="AX1033" i="3"/>
  <c r="AX1034" i="3"/>
  <c r="AX1035" i="3"/>
  <c r="AX1036" i="3"/>
  <c r="AX1037" i="3"/>
  <c r="AX1038" i="3"/>
  <c r="AX1039" i="3"/>
  <c r="AX1040" i="3"/>
  <c r="AX1041" i="3"/>
  <c r="AX1042" i="3"/>
  <c r="AX1043" i="3"/>
  <c r="AX1044" i="3"/>
  <c r="AX1045" i="3"/>
  <c r="AX1046" i="3"/>
  <c r="AX1047" i="3"/>
  <c r="AX1048" i="3"/>
  <c r="AX1049" i="3"/>
  <c r="AX1050" i="3"/>
  <c r="AX1051" i="3"/>
  <c r="AX1052" i="3"/>
  <c r="AX1053" i="3"/>
  <c r="AX1054" i="3"/>
  <c r="AX1055" i="3"/>
  <c r="AX1056" i="3"/>
  <c r="AX1057" i="3"/>
  <c r="AX1058" i="3"/>
  <c r="AX1059" i="3"/>
  <c r="AX1060" i="3"/>
  <c r="AX1061" i="3"/>
  <c r="AX1062" i="3"/>
  <c r="AX1063" i="3"/>
  <c r="AX1064" i="3"/>
  <c r="AX1065" i="3"/>
  <c r="AX1066" i="3"/>
  <c r="AX1067" i="3"/>
  <c r="AX1068" i="3"/>
  <c r="AX1069" i="3"/>
  <c r="AX1070" i="3"/>
  <c r="AX1071" i="3"/>
  <c r="AX1072" i="3"/>
  <c r="AX1073" i="3"/>
  <c r="AX1074" i="3"/>
  <c r="AX1075" i="3"/>
  <c r="AX1076" i="3"/>
  <c r="AX1077" i="3"/>
  <c r="AX1078" i="3"/>
  <c r="AX1079" i="3"/>
  <c r="AX1080" i="3"/>
  <c r="AX1081" i="3"/>
  <c r="AX1082" i="3"/>
  <c r="AX1083" i="3"/>
  <c r="AX1084" i="3"/>
  <c r="AX1085" i="3"/>
  <c r="AX1086" i="3"/>
  <c r="AX1087" i="3"/>
  <c r="AX1088" i="3"/>
  <c r="AX1089" i="3"/>
  <c r="AX1090" i="3"/>
  <c r="AX1091" i="3"/>
  <c r="AX1092" i="3"/>
  <c r="AX1093" i="3"/>
  <c r="AX1094" i="3"/>
  <c r="AX1095" i="3"/>
  <c r="AX1096" i="3"/>
  <c r="AX1097" i="3"/>
  <c r="AX1098" i="3"/>
  <c r="AX1099" i="3"/>
  <c r="AX1100" i="3"/>
  <c r="AX1101" i="3"/>
  <c r="AX1102" i="3"/>
  <c r="AX1103" i="3"/>
  <c r="AX1104" i="3"/>
  <c r="AX1105" i="3"/>
  <c r="AX1106" i="3"/>
  <c r="AX1107" i="3"/>
  <c r="AX1108" i="3"/>
  <c r="AX1109" i="3"/>
  <c r="AX1110" i="3"/>
  <c r="AX1111" i="3"/>
  <c r="AX1112" i="3"/>
  <c r="AX1113" i="3"/>
  <c r="AX1114" i="3"/>
  <c r="AX1115" i="3"/>
  <c r="AX1116" i="3"/>
  <c r="AX1117" i="3"/>
  <c r="AX1118" i="3"/>
  <c r="AX1119" i="3"/>
  <c r="AX1120" i="3"/>
  <c r="AX1121" i="3"/>
  <c r="AX1122" i="3"/>
  <c r="AX1123" i="3"/>
  <c r="AX1124" i="3"/>
  <c r="AX1125" i="3"/>
  <c r="AX1126" i="3"/>
  <c r="AX1127" i="3"/>
  <c r="AX1128" i="3"/>
  <c r="AX1129" i="3"/>
  <c r="AX1130" i="3"/>
  <c r="AX1131" i="3"/>
  <c r="AX1132" i="3"/>
  <c r="AX1133" i="3"/>
  <c r="AX1134" i="3"/>
  <c r="AX1135" i="3"/>
  <c r="AX1136" i="3"/>
  <c r="AX1137" i="3"/>
  <c r="AX1138" i="3"/>
  <c r="AX1139" i="3"/>
  <c r="AX1140" i="3"/>
  <c r="AX1141" i="3"/>
  <c r="AX1142" i="3"/>
  <c r="AX1143" i="3"/>
  <c r="AX1144" i="3"/>
  <c r="AX1145" i="3"/>
  <c r="AX1146" i="3"/>
  <c r="AX1147" i="3"/>
  <c r="AX1148" i="3"/>
  <c r="AX1149" i="3"/>
  <c r="AX1150" i="3"/>
  <c r="AX1151" i="3"/>
  <c r="AX1152" i="3"/>
  <c r="AX1153" i="3"/>
  <c r="AX1154" i="3"/>
  <c r="AX1155" i="3"/>
  <c r="AX1156" i="3"/>
  <c r="AX1157" i="3"/>
  <c r="AX1158" i="3"/>
  <c r="AX1159" i="3"/>
  <c r="AX1160" i="3"/>
  <c r="AX1161" i="3"/>
  <c r="AX1162" i="3"/>
  <c r="AX1163" i="3"/>
  <c r="AX1164" i="3"/>
  <c r="AX1165" i="3"/>
  <c r="AX1166" i="3"/>
  <c r="AX1167" i="3"/>
  <c r="AX1168" i="3"/>
  <c r="AX1169" i="3"/>
  <c r="AX1170" i="3"/>
  <c r="AX1171" i="3"/>
  <c r="AX1172" i="3"/>
  <c r="AX1173" i="3"/>
  <c r="AX1174" i="3"/>
  <c r="AX1175" i="3"/>
  <c r="AX1176" i="3"/>
  <c r="AX1177" i="3"/>
  <c r="AX1178" i="3"/>
  <c r="AX1179" i="3"/>
  <c r="AX1180" i="3"/>
  <c r="AX1181" i="3"/>
  <c r="AX1182" i="3"/>
  <c r="AX1183" i="3"/>
  <c r="AX1184" i="3"/>
  <c r="AX1185" i="3"/>
  <c r="AX1186" i="3"/>
  <c r="AX1187" i="3"/>
  <c r="AX1188" i="3"/>
  <c r="AX1189" i="3"/>
  <c r="AX1190" i="3"/>
  <c r="AX1191" i="3"/>
  <c r="AX1192" i="3"/>
  <c r="AX1193" i="3"/>
  <c r="AX1194" i="3"/>
  <c r="AX1195" i="3"/>
  <c r="AX1196" i="3"/>
  <c r="AX1197" i="3"/>
  <c r="AX1198" i="3"/>
  <c r="AX1199" i="3"/>
  <c r="AX1200" i="3"/>
  <c r="AX1201" i="3"/>
  <c r="AX1202" i="3"/>
  <c r="AX1203" i="3"/>
  <c r="AX1204" i="3"/>
  <c r="AX1205" i="3"/>
  <c r="AX1206" i="3"/>
  <c r="AX1207" i="3"/>
  <c r="AX1208" i="3"/>
  <c r="AX1209" i="3"/>
  <c r="AX1210" i="3"/>
  <c r="AX1211" i="3"/>
  <c r="AX1212" i="3"/>
  <c r="AX1213" i="3"/>
  <c r="AX1214" i="3"/>
  <c r="AX1215" i="3"/>
  <c r="AX1216" i="3"/>
  <c r="AX1217" i="3"/>
  <c r="AX1218" i="3"/>
  <c r="AX1219" i="3"/>
  <c r="AX1220" i="3"/>
  <c r="AX1221" i="3"/>
  <c r="AX1222" i="3"/>
  <c r="AX1223" i="3"/>
  <c r="AX1224" i="3"/>
  <c r="AX1225" i="3"/>
  <c r="AX1226" i="3"/>
  <c r="AX1227" i="3"/>
  <c r="AX1228" i="3"/>
  <c r="AX1229" i="3"/>
  <c r="AX1230" i="3"/>
  <c r="AX1231" i="3"/>
  <c r="AX1232" i="3"/>
  <c r="AX1233" i="3"/>
  <c r="AX1234" i="3"/>
  <c r="AX1235" i="3"/>
  <c r="AX1236" i="3"/>
  <c r="AX1237" i="3"/>
  <c r="AX1238" i="3"/>
  <c r="AX1239" i="3"/>
  <c r="AX1240" i="3"/>
  <c r="AX1241" i="3"/>
  <c r="AX1242" i="3"/>
  <c r="AX1243" i="3"/>
  <c r="AX1244" i="3"/>
  <c r="AX1245" i="3"/>
  <c r="AX1246" i="3"/>
  <c r="AX1247" i="3"/>
  <c r="AX1248" i="3"/>
  <c r="AX1249" i="3"/>
  <c r="AX1250" i="3"/>
  <c r="AX1251" i="3"/>
  <c r="AX1252" i="3"/>
  <c r="AX1253" i="3"/>
  <c r="AX1254" i="3"/>
  <c r="AX1255" i="3"/>
  <c r="AX1256" i="3"/>
  <c r="AX1257" i="3"/>
  <c r="AX1258" i="3"/>
  <c r="AX1259" i="3"/>
  <c r="AX1260" i="3"/>
  <c r="AX1261" i="3"/>
  <c r="AX1262" i="3"/>
  <c r="AX1263" i="3"/>
  <c r="AX1264" i="3"/>
  <c r="AX1265" i="3"/>
  <c r="AX1266" i="3"/>
  <c r="AX1267" i="3"/>
  <c r="AX1268" i="3"/>
  <c r="AX1269" i="3"/>
  <c r="AX1270" i="3"/>
  <c r="AX1271" i="3"/>
  <c r="AX1272" i="3"/>
  <c r="AX1273" i="3"/>
  <c r="AX1274" i="3"/>
  <c r="AX1275" i="3"/>
  <c r="AX1276" i="3"/>
  <c r="AX1277" i="3"/>
  <c r="AX1278" i="3"/>
  <c r="AX1279" i="3"/>
  <c r="AX1280" i="3"/>
  <c r="AX1281" i="3"/>
  <c r="AX1282" i="3"/>
  <c r="AX1283" i="3"/>
  <c r="AX1284" i="3"/>
  <c r="AX1285" i="3"/>
  <c r="AX1286" i="3"/>
  <c r="AX1287" i="3"/>
  <c r="AX1288" i="3"/>
  <c r="AX1289" i="3"/>
  <c r="AX1290" i="3"/>
  <c r="AX1291" i="3"/>
  <c r="AX1292" i="3"/>
  <c r="AX1293" i="3"/>
  <c r="AX1294" i="3"/>
  <c r="AX1295" i="3"/>
  <c r="AX1296" i="3"/>
  <c r="AX1297" i="3"/>
  <c r="AX1298" i="3"/>
  <c r="AX1299" i="3"/>
  <c r="AX1300" i="3"/>
  <c r="AX1301" i="3"/>
  <c r="AX1302" i="3"/>
  <c r="AX1303" i="3"/>
  <c r="AX1304" i="3"/>
  <c r="AX1305" i="3"/>
  <c r="AX1306" i="3"/>
  <c r="AX1307" i="3"/>
  <c r="AX1308" i="3"/>
  <c r="AX1309" i="3"/>
  <c r="AX1310" i="3"/>
  <c r="AX1311" i="3"/>
  <c r="AX1312" i="3"/>
  <c r="AX1313" i="3"/>
  <c r="AX1314" i="3"/>
  <c r="AX1315" i="3"/>
  <c r="AX1316" i="3"/>
  <c r="AX1317" i="3"/>
  <c r="AX1318" i="3"/>
  <c r="AX1319" i="3"/>
  <c r="AX1320" i="3"/>
  <c r="AX1321" i="3"/>
  <c r="AX1322" i="3"/>
  <c r="AX1323" i="3"/>
  <c r="AX1324" i="3"/>
  <c r="AX1325" i="3"/>
  <c r="AX1326" i="3"/>
  <c r="AX1327" i="3"/>
  <c r="AX1328" i="3"/>
  <c r="AX1329" i="3"/>
  <c r="AX1330" i="3"/>
  <c r="AX1331" i="3"/>
  <c r="AX1332" i="3"/>
  <c r="AX1333" i="3"/>
  <c r="AX1334" i="3"/>
  <c r="AX1335" i="3"/>
  <c r="AX1336" i="3"/>
  <c r="AX1337" i="3"/>
  <c r="AX1338" i="3"/>
  <c r="AX1339" i="3"/>
  <c r="AX1340" i="3"/>
  <c r="AX1341" i="3"/>
  <c r="AX1342" i="3"/>
  <c r="AX1343" i="3"/>
  <c r="AX1344" i="3"/>
  <c r="AX1345" i="3"/>
  <c r="AX1346" i="3"/>
  <c r="AX1347" i="3"/>
  <c r="AX1348" i="3"/>
  <c r="AX1349" i="3"/>
  <c r="AX1350" i="3"/>
  <c r="AX1351" i="3"/>
  <c r="AX1352" i="3"/>
  <c r="AX1353" i="3"/>
  <c r="AX1354" i="3"/>
  <c r="AX1355" i="3"/>
  <c r="AX1356" i="3"/>
  <c r="AX1357" i="3"/>
  <c r="AX1358" i="3"/>
  <c r="AX1359" i="3"/>
  <c r="AX1360" i="3"/>
  <c r="AX1361" i="3"/>
  <c r="AX1362" i="3"/>
  <c r="AX1363" i="3"/>
  <c r="AX1364" i="3"/>
  <c r="AX1365" i="3"/>
  <c r="AX1366" i="3"/>
  <c r="AX1367" i="3"/>
  <c r="AX1368" i="3"/>
  <c r="AX1369" i="3"/>
  <c r="AX1370" i="3"/>
  <c r="AX1371" i="3"/>
  <c r="AX1372" i="3"/>
  <c r="AX1373" i="3"/>
  <c r="AX1374" i="3"/>
  <c r="AX1375" i="3"/>
  <c r="AX1376" i="3"/>
  <c r="AX1377" i="3"/>
  <c r="AX1378" i="3"/>
  <c r="AX1379" i="3"/>
  <c r="AX1380" i="3"/>
  <c r="AX1381" i="3"/>
  <c r="AX1382" i="3"/>
  <c r="AX1383" i="3"/>
  <c r="AX1384" i="3"/>
  <c r="AX1385" i="3"/>
  <c r="AX1386" i="3"/>
  <c r="AX1387" i="3"/>
  <c r="AX1388" i="3"/>
  <c r="AX1389" i="3"/>
  <c r="AX1390" i="3"/>
  <c r="AX1391" i="3"/>
  <c r="AX1392" i="3"/>
  <c r="AX1393" i="3"/>
  <c r="AX1394" i="3"/>
  <c r="AX1395" i="3"/>
  <c r="AX1396" i="3"/>
  <c r="AX1397" i="3"/>
  <c r="AX1398" i="3"/>
  <c r="AX1399" i="3"/>
  <c r="AX1400" i="3"/>
  <c r="AX1401" i="3"/>
  <c r="AX1402" i="3"/>
  <c r="AX1403" i="3"/>
  <c r="AX1404" i="3"/>
  <c r="AX1405" i="3"/>
  <c r="AX1406" i="3"/>
  <c r="AX1407" i="3"/>
  <c r="AX1408" i="3"/>
  <c r="AX1409" i="3"/>
  <c r="AX1410" i="3"/>
  <c r="AX1411" i="3"/>
  <c r="AX1412" i="3"/>
  <c r="AX1413" i="3"/>
  <c r="AX1414" i="3"/>
  <c r="AX1415" i="3"/>
  <c r="AX1416" i="3"/>
  <c r="AX1417" i="3"/>
  <c r="AX1418" i="3"/>
  <c r="AX1419" i="3"/>
  <c r="AX1420" i="3"/>
  <c r="AX1421" i="3"/>
  <c r="AX1422" i="3"/>
  <c r="AX1423" i="3"/>
  <c r="AX1424" i="3"/>
  <c r="AX1425" i="3"/>
  <c r="AX1426" i="3"/>
  <c r="AX1427" i="3"/>
  <c r="AX1428" i="3"/>
  <c r="AX1429" i="3"/>
  <c r="AX1430" i="3"/>
  <c r="AX1431" i="3"/>
  <c r="AX1432" i="3"/>
  <c r="AX1433" i="3"/>
  <c r="AX1434" i="3"/>
  <c r="AX1435" i="3"/>
  <c r="AX1436" i="3"/>
  <c r="AX1437" i="3"/>
  <c r="AX1438" i="3"/>
  <c r="AX1439" i="3"/>
  <c r="AX1440" i="3"/>
  <c r="AX1441" i="3"/>
  <c r="AX1442" i="3"/>
  <c r="AX1443" i="3"/>
  <c r="AX1444" i="3"/>
  <c r="AX1445" i="3"/>
  <c r="AX1446" i="3"/>
  <c r="AX1447" i="3"/>
  <c r="AX1448" i="3"/>
  <c r="AX1449" i="3"/>
  <c r="AX1450" i="3"/>
  <c r="AX1451" i="3"/>
  <c r="AX1452" i="3"/>
  <c r="AX1453" i="3"/>
  <c r="AX1454" i="3"/>
  <c r="AX1455" i="3"/>
  <c r="AX1456" i="3"/>
  <c r="AX1457" i="3"/>
  <c r="AX1458" i="3"/>
  <c r="AX1459" i="3"/>
  <c r="AX1460" i="3"/>
  <c r="AX1461" i="3"/>
  <c r="AX1462" i="3"/>
  <c r="AX1463" i="3"/>
  <c r="AX1464" i="3"/>
  <c r="AX1465" i="3"/>
  <c r="AX1466" i="3"/>
  <c r="AX1467" i="3"/>
  <c r="AX1468" i="3"/>
  <c r="AX1469" i="3"/>
  <c r="AX1470" i="3"/>
  <c r="AX1471" i="3"/>
  <c r="AX1472" i="3"/>
  <c r="AX1473" i="3"/>
  <c r="AX1474" i="3"/>
  <c r="AX1475" i="3"/>
  <c r="AX1476" i="3"/>
  <c r="AX1477" i="3"/>
  <c r="AX1478" i="3"/>
  <c r="AX1479" i="3"/>
  <c r="AX1480" i="3"/>
  <c r="AX1481" i="3"/>
  <c r="AX1482" i="3"/>
  <c r="AX1483" i="3"/>
  <c r="AX1484" i="3"/>
  <c r="AX1485" i="3"/>
  <c r="AX1486" i="3"/>
  <c r="AX1487" i="3"/>
  <c r="AX1488" i="3"/>
  <c r="AX1489" i="3"/>
  <c r="AX1490" i="3"/>
  <c r="AX1491" i="3"/>
  <c r="AX1492" i="3"/>
  <c r="AX1493" i="3"/>
  <c r="AX1494" i="3"/>
  <c r="AX1495" i="3"/>
  <c r="AX1496" i="3"/>
  <c r="AX1497" i="3"/>
  <c r="AX1498" i="3"/>
  <c r="AX1499" i="3"/>
  <c r="AX1500" i="3"/>
  <c r="AX1501" i="3"/>
  <c r="AX1502" i="3"/>
  <c r="AX1503" i="3"/>
  <c r="AX1504" i="3"/>
  <c r="AX1505" i="3"/>
  <c r="AX1506" i="3"/>
  <c r="AX1507" i="3"/>
  <c r="AX1508" i="3"/>
  <c r="AX1509" i="3"/>
  <c r="AX1510" i="3"/>
  <c r="AX1511" i="3"/>
  <c r="AX1512" i="3"/>
  <c r="AX1513" i="3"/>
  <c r="AX1514" i="3"/>
  <c r="AX1515" i="3"/>
  <c r="AX1516" i="3"/>
  <c r="AX1517" i="3"/>
  <c r="AX1518" i="3"/>
  <c r="AX1519" i="3"/>
  <c r="AX1520" i="3"/>
  <c r="AX1521" i="3"/>
  <c r="AX1522" i="3"/>
  <c r="AX1523" i="3"/>
  <c r="AX1524" i="3"/>
  <c r="AX1525" i="3"/>
  <c r="AX1526" i="3"/>
  <c r="AX1527" i="3"/>
  <c r="AX1528" i="3"/>
  <c r="AX1529" i="3"/>
  <c r="AX1530" i="3"/>
  <c r="AX1531" i="3"/>
  <c r="AX1532" i="3"/>
  <c r="AX1533" i="3"/>
  <c r="AX1534" i="3"/>
  <c r="AX1535" i="3"/>
  <c r="AX1536" i="3"/>
  <c r="AX1537" i="3"/>
  <c r="AX1538" i="3"/>
  <c r="AX1539" i="3"/>
  <c r="AX1540" i="3"/>
  <c r="AX1541" i="3"/>
  <c r="AX1542" i="3"/>
  <c r="AX1543" i="3"/>
  <c r="AX1544" i="3"/>
  <c r="AX1545" i="3"/>
  <c r="AX1546" i="3"/>
  <c r="AX1547" i="3"/>
  <c r="AX1548" i="3"/>
  <c r="AX1549" i="3"/>
  <c r="AX1550" i="3"/>
  <c r="AX1551" i="3"/>
  <c r="AX1552" i="3"/>
  <c r="AX1553" i="3"/>
  <c r="AX1554" i="3"/>
  <c r="AX1555" i="3"/>
  <c r="AX1556" i="3"/>
  <c r="AX1557" i="3"/>
  <c r="AX1558" i="3"/>
  <c r="AX1559" i="3"/>
  <c r="AX1560" i="3"/>
  <c r="AX1561" i="3"/>
  <c r="AX1562" i="3"/>
  <c r="AX1563" i="3"/>
  <c r="AX1564" i="3"/>
  <c r="AX1565" i="3"/>
  <c r="AX1566" i="3"/>
  <c r="AX1567" i="3"/>
  <c r="AX1568" i="3"/>
  <c r="AX1569" i="3"/>
  <c r="AX1570" i="3"/>
  <c r="AX1571" i="3"/>
  <c r="AX1572" i="3"/>
  <c r="AX1573" i="3"/>
  <c r="AX1574" i="3"/>
  <c r="AX1575" i="3"/>
  <c r="AX1576" i="3"/>
  <c r="AX1577" i="3"/>
  <c r="AX1578" i="3"/>
  <c r="AX1579" i="3"/>
  <c r="AX1580" i="3"/>
  <c r="AX1581" i="3"/>
  <c r="AX1582" i="3"/>
  <c r="AX1583" i="3"/>
  <c r="AX1584" i="3"/>
  <c r="AX1585" i="3"/>
  <c r="AX1586" i="3"/>
  <c r="AX1587" i="3"/>
  <c r="AX1588" i="3"/>
  <c r="AX1589" i="3"/>
  <c r="AX1590" i="3"/>
  <c r="AX1591" i="3"/>
  <c r="AX1592" i="3"/>
  <c r="AX1593" i="3"/>
  <c r="AX1594" i="3"/>
  <c r="AX1595" i="3"/>
  <c r="AX1596" i="3"/>
  <c r="AX1597" i="3"/>
  <c r="AX1598" i="3"/>
  <c r="AX1599" i="3"/>
  <c r="AX1600" i="3"/>
  <c r="AX1601" i="3"/>
  <c r="AX1602" i="3"/>
  <c r="AX1603" i="3"/>
  <c r="AX1604" i="3"/>
  <c r="AX1605" i="3"/>
  <c r="AX1606" i="3"/>
  <c r="AX1607" i="3"/>
  <c r="AX1608" i="3"/>
  <c r="AX1609" i="3"/>
  <c r="AX1610" i="3"/>
  <c r="AX1611" i="3"/>
  <c r="V1443" i="3"/>
  <c r="V1444" i="3"/>
  <c r="V1445" i="3"/>
  <c r="G1446" i="3"/>
  <c r="V1447" i="3"/>
  <c r="V1448" i="3"/>
  <c r="G1449" i="3"/>
  <c r="V1450" i="3"/>
  <c r="V1451" i="3"/>
  <c r="G1452" i="3"/>
  <c r="G1453" i="3"/>
  <c r="V1454" i="3"/>
  <c r="V1455" i="3"/>
  <c r="G1456" i="3"/>
  <c r="V1457" i="3"/>
  <c r="G1458" i="3"/>
  <c r="V1459" i="3"/>
  <c r="G1462" i="3"/>
  <c r="V1463" i="3"/>
  <c r="G1465" i="3"/>
  <c r="V1466" i="3"/>
  <c r="G1467" i="3"/>
  <c r="G1468" i="3"/>
  <c r="G1469" i="3"/>
  <c r="G1471" i="3"/>
  <c r="G1473" i="3"/>
  <c r="G1474" i="3"/>
  <c r="G1475" i="3"/>
  <c r="V1477" i="3"/>
  <c r="V1478" i="3"/>
  <c r="G1479" i="3"/>
  <c r="G1480" i="3"/>
  <c r="V1481" i="3"/>
  <c r="V1483" i="3"/>
  <c r="G1485" i="3"/>
  <c r="V1486" i="3"/>
  <c r="G1487" i="3"/>
  <c r="G1489" i="3"/>
  <c r="V1490" i="3"/>
  <c r="G1491" i="3"/>
  <c r="G1492" i="3"/>
  <c r="G1493" i="3"/>
  <c r="V1494" i="3"/>
  <c r="G1495" i="3"/>
  <c r="V1496" i="3"/>
  <c r="V1497" i="3"/>
  <c r="G1498" i="3"/>
  <c r="G1499" i="3"/>
  <c r="G1500" i="3"/>
  <c r="G1501" i="3"/>
  <c r="V1502" i="3"/>
  <c r="G1503" i="3"/>
  <c r="V1505" i="3"/>
  <c r="V1506" i="3"/>
  <c r="G1507" i="3"/>
  <c r="G1509" i="3"/>
  <c r="V1510" i="3"/>
  <c r="V1511" i="3"/>
  <c r="G1514" i="3"/>
  <c r="G1515" i="3"/>
  <c r="G1517" i="3"/>
  <c r="V1518" i="3"/>
  <c r="V1519" i="3"/>
  <c r="G1521" i="3"/>
  <c r="G1522" i="3"/>
  <c r="G1523" i="3"/>
  <c r="V1525" i="3"/>
  <c r="G1526" i="3"/>
  <c r="V1527" i="3"/>
  <c r="G1529" i="3"/>
  <c r="G1530" i="3"/>
  <c r="G1531" i="3"/>
  <c r="G1533" i="3"/>
  <c r="G1534" i="3"/>
  <c r="G1535" i="3"/>
  <c r="G1537" i="3"/>
  <c r="G1538" i="3"/>
  <c r="G1539" i="3"/>
  <c r="V1542" i="3"/>
  <c r="V1543" i="3"/>
  <c r="V1545" i="3"/>
  <c r="G1546" i="3"/>
  <c r="G1547" i="3"/>
  <c r="G1550" i="3"/>
  <c r="G1551" i="3"/>
  <c r="V1553" i="3"/>
  <c r="V1554" i="3"/>
  <c r="V1555" i="3"/>
  <c r="V1556" i="3"/>
  <c r="G1557" i="3"/>
  <c r="G1558" i="3"/>
  <c r="G1559" i="3"/>
  <c r="G1561" i="3"/>
  <c r="G1562" i="3"/>
  <c r="V1563" i="3"/>
  <c r="V1565" i="3"/>
  <c r="G1566" i="3"/>
  <c r="G1567" i="3"/>
  <c r="G1568" i="3"/>
  <c r="G1569" i="3"/>
  <c r="V1570" i="3"/>
  <c r="V1571" i="3"/>
  <c r="V1573" i="3"/>
  <c r="G1574" i="3"/>
  <c r="G1575" i="3"/>
  <c r="G1577" i="3"/>
  <c r="V1578" i="3"/>
  <c r="V1579" i="3"/>
  <c r="G1580" i="3"/>
  <c r="G1581" i="3"/>
  <c r="G1582" i="3"/>
  <c r="V1583" i="3"/>
  <c r="G1585" i="3"/>
  <c r="G1586" i="3"/>
  <c r="G1587" i="3"/>
  <c r="V1589" i="3"/>
  <c r="G1590" i="3"/>
  <c r="G1591" i="3"/>
  <c r="G1592" i="3"/>
  <c r="V1593" i="3"/>
  <c r="G1594" i="3"/>
  <c r="V1595" i="3"/>
  <c r="G1597" i="3"/>
  <c r="G1598" i="3"/>
  <c r="V1599" i="3"/>
  <c r="G1600" i="3"/>
  <c r="V1601" i="3"/>
  <c r="V1602" i="3"/>
  <c r="G1603" i="3"/>
  <c r="G1605" i="3"/>
  <c r="G1606" i="3"/>
  <c r="V1607" i="3"/>
  <c r="G1608" i="3"/>
  <c r="G1609" i="3"/>
  <c r="V1610" i="3"/>
  <c r="G1611" i="3"/>
  <c r="W1443" i="3"/>
  <c r="H1444" i="3"/>
  <c r="W1445" i="3"/>
  <c r="H1446" i="3"/>
  <c r="H1447" i="3"/>
  <c r="W1449" i="3"/>
  <c r="H1452" i="3"/>
  <c r="H1453" i="3"/>
  <c r="H1454" i="3"/>
  <c r="H1456" i="3"/>
  <c r="H1457" i="3"/>
  <c r="W1458" i="3"/>
  <c r="H1460" i="3"/>
  <c r="W1461" i="3"/>
  <c r="H1462" i="3"/>
  <c r="W1465" i="3"/>
  <c r="H1468" i="3"/>
  <c r="W1469" i="3"/>
  <c r="H1470" i="3"/>
  <c r="W1473" i="3"/>
  <c r="H1476" i="3"/>
  <c r="H1477" i="3"/>
  <c r="H1478" i="3"/>
  <c r="H1480" i="3"/>
  <c r="H1481" i="3"/>
  <c r="H1482" i="3"/>
  <c r="H1485" i="3"/>
  <c r="H1488" i="3"/>
  <c r="W1489" i="3"/>
  <c r="H1490" i="3"/>
  <c r="H1492" i="3"/>
  <c r="H1493" i="3"/>
  <c r="W1494" i="3"/>
  <c r="W1495" i="3"/>
  <c r="H1496" i="3"/>
  <c r="W1497" i="3"/>
  <c r="H1498" i="3"/>
  <c r="W1501" i="3"/>
  <c r="W1502" i="3"/>
  <c r="H1504" i="3"/>
  <c r="H1505" i="3"/>
  <c r="H1506" i="3"/>
  <c r="W1507" i="3"/>
  <c r="W1509" i="3"/>
  <c r="H1511" i="3"/>
  <c r="H1512" i="3"/>
  <c r="W1513" i="3"/>
  <c r="H1514" i="3"/>
  <c r="H1515" i="3"/>
  <c r="H1516" i="3"/>
  <c r="H1517" i="3"/>
  <c r="W1518" i="3"/>
  <c r="H1519" i="3"/>
  <c r="H1520" i="3"/>
  <c r="H1521" i="3"/>
  <c r="H1522" i="3"/>
  <c r="H1524" i="3"/>
  <c r="W1525" i="3"/>
  <c r="H1526" i="3"/>
  <c r="H1527" i="3"/>
  <c r="H1528" i="3"/>
  <c r="W1529" i="3"/>
  <c r="H1530" i="3"/>
  <c r="W1533" i="3"/>
  <c r="W1535" i="3"/>
  <c r="H1536" i="3"/>
  <c r="H1537" i="3"/>
  <c r="H1538" i="3"/>
  <c r="W1540" i="3"/>
  <c r="H1541" i="3"/>
  <c r="H1542" i="3"/>
  <c r="H1544" i="3"/>
  <c r="W1545" i="3"/>
  <c r="H1546" i="3"/>
  <c r="H1549" i="3"/>
  <c r="H1550" i="3"/>
  <c r="H1552" i="3"/>
  <c r="H1553" i="3"/>
  <c r="H1554" i="3"/>
  <c r="H1556" i="3"/>
  <c r="H1557" i="3"/>
  <c r="H1558" i="3"/>
  <c r="H1560" i="3"/>
  <c r="W1561" i="3"/>
  <c r="W1562" i="3"/>
  <c r="H1564" i="3"/>
  <c r="H1565" i="3"/>
  <c r="H1566" i="3"/>
  <c r="H1568" i="3"/>
  <c r="H1569" i="3"/>
  <c r="H1570" i="3"/>
  <c r="H1571" i="3"/>
  <c r="H1572" i="3"/>
  <c r="H1573" i="3"/>
  <c r="H1574" i="3"/>
  <c r="H1576" i="3"/>
  <c r="W1577" i="3"/>
  <c r="H1578" i="3"/>
  <c r="H1580" i="3"/>
  <c r="H1581" i="3"/>
  <c r="H1582" i="3"/>
  <c r="H1583" i="3"/>
  <c r="H1584" i="3"/>
  <c r="W1585" i="3"/>
  <c r="H1586" i="3"/>
  <c r="H1588" i="3"/>
  <c r="H1589" i="3"/>
  <c r="H1590" i="3"/>
  <c r="W1592" i="3"/>
  <c r="H1593" i="3"/>
  <c r="H1594" i="3"/>
  <c r="H1596" i="3"/>
  <c r="H1597" i="3"/>
  <c r="H1598" i="3"/>
  <c r="H1600" i="3"/>
  <c r="H1601" i="3"/>
  <c r="H1602" i="3"/>
  <c r="H1604" i="3"/>
  <c r="H1605" i="3"/>
  <c r="H1606" i="3"/>
  <c r="H1608" i="3"/>
  <c r="H1609" i="3"/>
  <c r="H1610" i="3"/>
  <c r="H1611" i="3"/>
  <c r="AQ498" i="3"/>
  <c r="AO498" i="3"/>
  <c r="AI500" i="3"/>
  <c r="AL500" i="3"/>
  <c r="I500" i="3" s="1"/>
  <c r="AM500" i="3"/>
  <c r="J500" i="3" s="1"/>
  <c r="AI501" i="3"/>
  <c r="AL501" i="3"/>
  <c r="I501" i="3" s="1"/>
  <c r="AM501" i="3"/>
  <c r="J501" i="3" s="1"/>
  <c r="AI502" i="3"/>
  <c r="AL502" i="3"/>
  <c r="I502" i="3" s="1"/>
  <c r="AM502" i="3"/>
  <c r="J502" i="3" s="1"/>
  <c r="AI503" i="3"/>
  <c r="AL503" i="3"/>
  <c r="I503" i="3" s="1"/>
  <c r="AM503" i="3"/>
  <c r="J503" i="3" s="1"/>
  <c r="AI504" i="3"/>
  <c r="AL504" i="3"/>
  <c r="I504" i="3" s="1"/>
  <c r="AM504" i="3"/>
  <c r="J504" i="3" s="1"/>
  <c r="AI505" i="3"/>
  <c r="AL505" i="3"/>
  <c r="I505" i="3" s="1"/>
  <c r="AM505" i="3"/>
  <c r="J505" i="3" s="1"/>
  <c r="AI506" i="3"/>
  <c r="AL506" i="3"/>
  <c r="I506" i="3" s="1"/>
  <c r="AM506" i="3"/>
  <c r="J506" i="3" s="1"/>
  <c r="AI507" i="3"/>
  <c r="U507" i="3" s="1"/>
  <c r="AL507" i="3"/>
  <c r="I507" i="3" s="1"/>
  <c r="AM507" i="3"/>
  <c r="J507" i="3" s="1"/>
  <c r="AI508" i="3"/>
  <c r="AL508" i="3"/>
  <c r="I508" i="3" s="1"/>
  <c r="AM508" i="3"/>
  <c r="J508" i="3" s="1"/>
  <c r="AI509" i="3"/>
  <c r="AL509" i="3"/>
  <c r="I509" i="3" s="1"/>
  <c r="AM509" i="3"/>
  <c r="J509" i="3" s="1"/>
  <c r="AI510" i="3"/>
  <c r="AL510" i="3"/>
  <c r="AM510" i="3"/>
  <c r="J510" i="3" s="1"/>
  <c r="AI511" i="3"/>
  <c r="F511" i="3" s="1"/>
  <c r="AL511" i="3"/>
  <c r="I511" i="3" s="1"/>
  <c r="AM511" i="3"/>
  <c r="J511" i="3" s="1"/>
  <c r="AI512" i="3"/>
  <c r="F512" i="3" s="1"/>
  <c r="AL512" i="3"/>
  <c r="I512" i="3" s="1"/>
  <c r="AM512" i="3"/>
  <c r="J512" i="3" s="1"/>
  <c r="AI513" i="3"/>
  <c r="AL513" i="3"/>
  <c r="I513" i="3" s="1"/>
  <c r="AM513" i="3"/>
  <c r="J513" i="3" s="1"/>
  <c r="AI514" i="3"/>
  <c r="AL514" i="3"/>
  <c r="AM514" i="3"/>
  <c r="J514" i="3" s="1"/>
  <c r="AI515" i="3"/>
  <c r="U515" i="3" s="1"/>
  <c r="AL515" i="3"/>
  <c r="I515" i="3" s="1"/>
  <c r="AM515" i="3"/>
  <c r="J515" i="3" s="1"/>
  <c r="AI516" i="3"/>
  <c r="AL516" i="3"/>
  <c r="I516" i="3" s="1"/>
  <c r="AM516" i="3"/>
  <c r="J516" i="3" s="1"/>
  <c r="AI517" i="3"/>
  <c r="AL517" i="3"/>
  <c r="I517" i="3" s="1"/>
  <c r="AM517" i="3"/>
  <c r="J517" i="3" s="1"/>
  <c r="AI518" i="3"/>
  <c r="AL518" i="3"/>
  <c r="X518" i="3" s="1"/>
  <c r="AM518" i="3"/>
  <c r="J518" i="3" s="1"/>
  <c r="AI519" i="3"/>
  <c r="F519" i="3" s="1"/>
  <c r="AL519" i="3"/>
  <c r="I519" i="3" s="1"/>
  <c r="AM519" i="3"/>
  <c r="J519" i="3" s="1"/>
  <c r="AI520" i="3"/>
  <c r="AL520" i="3"/>
  <c r="I520" i="3" s="1"/>
  <c r="AM520" i="3"/>
  <c r="J520" i="3" s="1"/>
  <c r="AI521" i="3"/>
  <c r="AL521" i="3"/>
  <c r="I521" i="3" s="1"/>
  <c r="AM521" i="3"/>
  <c r="J521" i="3" s="1"/>
  <c r="AI522" i="3"/>
  <c r="AL522" i="3"/>
  <c r="AM522" i="3"/>
  <c r="J522" i="3" s="1"/>
  <c r="AI523" i="3"/>
  <c r="AL523" i="3"/>
  <c r="I523" i="3" s="1"/>
  <c r="AM523" i="3"/>
  <c r="J523" i="3" s="1"/>
  <c r="AI524" i="3"/>
  <c r="AL524" i="3"/>
  <c r="I524" i="3" s="1"/>
  <c r="AM524" i="3"/>
  <c r="J524" i="3" s="1"/>
  <c r="AI525" i="3"/>
  <c r="AL525" i="3"/>
  <c r="I525" i="3" s="1"/>
  <c r="AM525" i="3"/>
  <c r="J525" i="3" s="1"/>
  <c r="AI526" i="3"/>
  <c r="AL526" i="3"/>
  <c r="AM526" i="3"/>
  <c r="J526" i="3" s="1"/>
  <c r="AI527" i="3"/>
  <c r="F527" i="3" s="1"/>
  <c r="AL527" i="3"/>
  <c r="I527" i="3" s="1"/>
  <c r="AM527" i="3"/>
  <c r="J527" i="3" s="1"/>
  <c r="AI528" i="3"/>
  <c r="U528" i="3" s="1"/>
  <c r="AL528" i="3"/>
  <c r="I528" i="3" s="1"/>
  <c r="AM528" i="3"/>
  <c r="J528" i="3" s="1"/>
  <c r="AI529" i="3"/>
  <c r="AL529" i="3"/>
  <c r="I529" i="3" s="1"/>
  <c r="AM529" i="3"/>
  <c r="J529" i="3" s="1"/>
  <c r="AI530" i="3"/>
  <c r="AL530" i="3"/>
  <c r="I530" i="3" s="1"/>
  <c r="AM530" i="3"/>
  <c r="J530" i="3" s="1"/>
  <c r="AI531" i="3"/>
  <c r="AL531" i="3"/>
  <c r="I531" i="3" s="1"/>
  <c r="AM531" i="3"/>
  <c r="J531" i="3" s="1"/>
  <c r="AI532" i="3"/>
  <c r="AL532" i="3"/>
  <c r="I532" i="3" s="1"/>
  <c r="AM532" i="3"/>
  <c r="J532" i="3" s="1"/>
  <c r="AI533" i="3"/>
  <c r="AL533" i="3"/>
  <c r="I533" i="3" s="1"/>
  <c r="AM533" i="3"/>
  <c r="J533" i="3" s="1"/>
  <c r="AI534" i="3"/>
  <c r="AL534" i="3"/>
  <c r="AM534" i="3"/>
  <c r="J534" i="3" s="1"/>
  <c r="AI535" i="3"/>
  <c r="U535" i="3" s="1"/>
  <c r="AL535" i="3"/>
  <c r="I535" i="3" s="1"/>
  <c r="AM535" i="3"/>
  <c r="J535" i="3" s="1"/>
  <c r="AI536" i="3"/>
  <c r="AL536" i="3"/>
  <c r="I536" i="3" s="1"/>
  <c r="AM536" i="3"/>
  <c r="J536" i="3" s="1"/>
  <c r="AI537" i="3"/>
  <c r="AL537" i="3"/>
  <c r="I537" i="3" s="1"/>
  <c r="AM537" i="3"/>
  <c r="J537" i="3" s="1"/>
  <c r="AI538" i="3"/>
  <c r="AL538" i="3"/>
  <c r="X538" i="3" s="1"/>
  <c r="AM538" i="3"/>
  <c r="J538" i="3" s="1"/>
  <c r="AI539" i="3"/>
  <c r="U539" i="3" s="1"/>
  <c r="AL539" i="3"/>
  <c r="I539" i="3" s="1"/>
  <c r="AM539" i="3"/>
  <c r="J539" i="3" s="1"/>
  <c r="AI540" i="3"/>
  <c r="AL540" i="3"/>
  <c r="I540" i="3" s="1"/>
  <c r="AM540" i="3"/>
  <c r="J540" i="3" s="1"/>
  <c r="AI541" i="3"/>
  <c r="AL541" i="3"/>
  <c r="X541" i="3" s="1"/>
  <c r="AM541" i="3"/>
  <c r="J541" i="3" s="1"/>
  <c r="AI542" i="3"/>
  <c r="AL542" i="3"/>
  <c r="I542" i="3" s="1"/>
  <c r="AM542" i="3"/>
  <c r="J542" i="3" s="1"/>
  <c r="AI543" i="3"/>
  <c r="AL543" i="3"/>
  <c r="X543" i="3" s="1"/>
  <c r="AM543" i="3"/>
  <c r="J543" i="3" s="1"/>
  <c r="AI544" i="3"/>
  <c r="AL544" i="3"/>
  <c r="X544" i="3" s="1"/>
  <c r="AM544" i="3"/>
  <c r="J544" i="3" s="1"/>
  <c r="AI545" i="3"/>
  <c r="U545" i="3" s="1"/>
  <c r="AL545" i="3"/>
  <c r="I545" i="3" s="1"/>
  <c r="AM545" i="3"/>
  <c r="J545" i="3" s="1"/>
  <c r="AI546" i="3"/>
  <c r="AL546" i="3"/>
  <c r="I546" i="3" s="1"/>
  <c r="AM546" i="3"/>
  <c r="J546" i="3" s="1"/>
  <c r="AI547" i="3"/>
  <c r="AL547" i="3"/>
  <c r="AM547" i="3"/>
  <c r="J547" i="3" s="1"/>
  <c r="AI548" i="3"/>
  <c r="AL548" i="3"/>
  <c r="X548" i="3" s="1"/>
  <c r="AM548" i="3"/>
  <c r="J548" i="3" s="1"/>
  <c r="AI549" i="3"/>
  <c r="AL549" i="3"/>
  <c r="I549" i="3" s="1"/>
  <c r="AM549" i="3"/>
  <c r="J549" i="3" s="1"/>
  <c r="AI550" i="3"/>
  <c r="AL550" i="3"/>
  <c r="I550" i="3" s="1"/>
  <c r="AM550" i="3"/>
  <c r="J550" i="3" s="1"/>
  <c r="AI551" i="3"/>
  <c r="AL551" i="3"/>
  <c r="AM551" i="3"/>
  <c r="J551" i="3" s="1"/>
  <c r="AI552" i="3"/>
  <c r="F552" i="3" s="1"/>
  <c r="AL552" i="3"/>
  <c r="X552" i="3" s="1"/>
  <c r="AM552" i="3"/>
  <c r="J552" i="3" s="1"/>
  <c r="AI553" i="3"/>
  <c r="AL553" i="3"/>
  <c r="I553" i="3" s="1"/>
  <c r="AM553" i="3"/>
  <c r="J553" i="3" s="1"/>
  <c r="AI554" i="3"/>
  <c r="AL554" i="3"/>
  <c r="I554" i="3" s="1"/>
  <c r="AM554" i="3"/>
  <c r="J554" i="3" s="1"/>
  <c r="AI555" i="3"/>
  <c r="AL555" i="3"/>
  <c r="I555" i="3" s="1"/>
  <c r="AM555" i="3"/>
  <c r="J555" i="3" s="1"/>
  <c r="AI556" i="3"/>
  <c r="AL556" i="3"/>
  <c r="X556" i="3" s="1"/>
  <c r="AM556" i="3"/>
  <c r="J556" i="3" s="1"/>
  <c r="AI557" i="3"/>
  <c r="AL557" i="3"/>
  <c r="I557" i="3" s="1"/>
  <c r="AM557" i="3"/>
  <c r="J557" i="3" s="1"/>
  <c r="AI558" i="3"/>
  <c r="AL558" i="3"/>
  <c r="I558" i="3" s="1"/>
  <c r="AM558" i="3"/>
  <c r="J558" i="3" s="1"/>
  <c r="AI559" i="3"/>
  <c r="AL559" i="3"/>
  <c r="AM559" i="3"/>
  <c r="J559" i="3" s="1"/>
  <c r="AI560" i="3"/>
  <c r="AL560" i="3"/>
  <c r="X560" i="3" s="1"/>
  <c r="AM560" i="3"/>
  <c r="J560" i="3" s="1"/>
  <c r="AI561" i="3"/>
  <c r="AL561" i="3"/>
  <c r="I561" i="3" s="1"/>
  <c r="AM561" i="3"/>
  <c r="J561" i="3" s="1"/>
  <c r="AI562" i="3"/>
  <c r="AL562" i="3"/>
  <c r="AM562" i="3"/>
  <c r="J562" i="3" s="1"/>
  <c r="AI563" i="3"/>
  <c r="AL563" i="3"/>
  <c r="I563" i="3" s="1"/>
  <c r="AM563" i="3"/>
  <c r="J563" i="3" s="1"/>
  <c r="AI564" i="3"/>
  <c r="AL564" i="3"/>
  <c r="X564" i="3" s="1"/>
  <c r="AM564" i="3"/>
  <c r="AI565" i="3"/>
  <c r="AL565" i="3"/>
  <c r="I565" i="3" s="1"/>
  <c r="AM565" i="3"/>
  <c r="Y565" i="3" s="1"/>
  <c r="AI566" i="3"/>
  <c r="AL566" i="3"/>
  <c r="AM566" i="3"/>
  <c r="J566" i="3" s="1"/>
  <c r="AI567" i="3"/>
  <c r="AL567" i="3"/>
  <c r="X567" i="3" s="1"/>
  <c r="AM567" i="3"/>
  <c r="J567" i="3" s="1"/>
  <c r="AI568" i="3"/>
  <c r="AL568" i="3"/>
  <c r="X568" i="3" s="1"/>
  <c r="AM568" i="3"/>
  <c r="Y568" i="3" s="1"/>
  <c r="AI569" i="3"/>
  <c r="AL569" i="3"/>
  <c r="I569" i="3" s="1"/>
  <c r="AM569" i="3"/>
  <c r="Y569" i="3" s="1"/>
  <c r="AI570" i="3"/>
  <c r="AL570" i="3"/>
  <c r="AM570" i="3"/>
  <c r="J570" i="3" s="1"/>
  <c r="AI571" i="3"/>
  <c r="AL571" i="3"/>
  <c r="X571" i="3" s="1"/>
  <c r="AM571" i="3"/>
  <c r="J571" i="3" s="1"/>
  <c r="AI572" i="3"/>
  <c r="U572" i="3" s="1"/>
  <c r="AL572" i="3"/>
  <c r="AM572" i="3"/>
  <c r="AI573" i="3"/>
  <c r="AL573" i="3"/>
  <c r="I573" i="3" s="1"/>
  <c r="AM573" i="3"/>
  <c r="Y573" i="3" s="1"/>
  <c r="AI574" i="3"/>
  <c r="AL574" i="3"/>
  <c r="I574" i="3" s="1"/>
  <c r="AM574" i="3"/>
  <c r="J574" i="3" s="1"/>
  <c r="AI575" i="3"/>
  <c r="AL575" i="3"/>
  <c r="AM575" i="3"/>
  <c r="J575" i="3" s="1"/>
  <c r="AI576" i="3"/>
  <c r="F576" i="3" s="1"/>
  <c r="AL576" i="3"/>
  <c r="X576" i="3" s="1"/>
  <c r="AM576" i="3"/>
  <c r="Y576" i="3" s="1"/>
  <c r="AI577" i="3"/>
  <c r="AL577" i="3"/>
  <c r="I577" i="3" s="1"/>
  <c r="AM577" i="3"/>
  <c r="Y577" i="3" s="1"/>
  <c r="AI578" i="3"/>
  <c r="AL578" i="3"/>
  <c r="I578" i="3" s="1"/>
  <c r="AM578" i="3"/>
  <c r="J578" i="3" s="1"/>
  <c r="AI579" i="3"/>
  <c r="AL579" i="3"/>
  <c r="X579" i="3" s="1"/>
  <c r="AM579" i="3"/>
  <c r="J579" i="3" s="1"/>
  <c r="AI580" i="3"/>
  <c r="F580" i="3" s="1"/>
  <c r="AL580" i="3"/>
  <c r="AM580" i="3"/>
  <c r="Y580" i="3" s="1"/>
  <c r="AI581" i="3"/>
  <c r="AL581" i="3"/>
  <c r="I581" i="3" s="1"/>
  <c r="AM581" i="3"/>
  <c r="AI582" i="3"/>
  <c r="AL582" i="3"/>
  <c r="I582" i="3" s="1"/>
  <c r="AM582" i="3"/>
  <c r="J582" i="3" s="1"/>
  <c r="AI583" i="3"/>
  <c r="AL583" i="3"/>
  <c r="AM583" i="3"/>
  <c r="J583" i="3" s="1"/>
  <c r="AI584" i="3"/>
  <c r="AL584" i="3"/>
  <c r="X584" i="3" s="1"/>
  <c r="AM584" i="3"/>
  <c r="AI585" i="3"/>
  <c r="F585" i="3" s="1"/>
  <c r="AL585" i="3"/>
  <c r="I585" i="3" s="1"/>
  <c r="AM585" i="3"/>
  <c r="Y585" i="3" s="1"/>
  <c r="AI586" i="3"/>
  <c r="AL586" i="3"/>
  <c r="I586" i="3" s="1"/>
  <c r="AM586" i="3"/>
  <c r="J586" i="3" s="1"/>
  <c r="AI587" i="3"/>
  <c r="AL587" i="3"/>
  <c r="AM587" i="3"/>
  <c r="J587" i="3" s="1"/>
  <c r="AI588" i="3"/>
  <c r="U588" i="3" s="1"/>
  <c r="AL588" i="3"/>
  <c r="AM588" i="3"/>
  <c r="Y588" i="3" s="1"/>
  <c r="AI589" i="3"/>
  <c r="AL589" i="3"/>
  <c r="I589" i="3" s="1"/>
  <c r="AM589" i="3"/>
  <c r="AI590" i="3"/>
  <c r="AL590" i="3"/>
  <c r="I590" i="3" s="1"/>
  <c r="AM590" i="3"/>
  <c r="J590" i="3" s="1"/>
  <c r="AI591" i="3"/>
  <c r="AL591" i="3"/>
  <c r="AM591" i="3"/>
  <c r="J591" i="3" s="1"/>
  <c r="AI592" i="3"/>
  <c r="AL592" i="3"/>
  <c r="X592" i="3" s="1"/>
  <c r="AM592" i="3"/>
  <c r="Y592" i="3" s="1"/>
  <c r="AI593" i="3"/>
  <c r="U593" i="3" s="1"/>
  <c r="AL593" i="3"/>
  <c r="I593" i="3" s="1"/>
  <c r="AM593" i="3"/>
  <c r="AI594" i="3"/>
  <c r="AL594" i="3"/>
  <c r="I594" i="3" s="1"/>
  <c r="AM594" i="3"/>
  <c r="J594" i="3" s="1"/>
  <c r="AI595" i="3"/>
  <c r="AL595" i="3"/>
  <c r="X595" i="3" s="1"/>
  <c r="AM595" i="3"/>
  <c r="J595" i="3" s="1"/>
  <c r="AI596" i="3"/>
  <c r="AL596" i="3"/>
  <c r="X596" i="3" s="1"/>
  <c r="AM596" i="3"/>
  <c r="Y596" i="3" s="1"/>
  <c r="AI597" i="3"/>
  <c r="AL597" i="3"/>
  <c r="I597" i="3" s="1"/>
  <c r="AM597" i="3"/>
  <c r="Y597" i="3" s="1"/>
  <c r="AI598" i="3"/>
  <c r="AL598" i="3"/>
  <c r="I598" i="3" s="1"/>
  <c r="AM598" i="3"/>
  <c r="J598" i="3" s="1"/>
  <c r="AI599" i="3"/>
  <c r="AL599" i="3"/>
  <c r="X599" i="3" s="1"/>
  <c r="AM599" i="3"/>
  <c r="J599" i="3" s="1"/>
  <c r="AI600" i="3"/>
  <c r="AL600" i="3"/>
  <c r="AM600" i="3"/>
  <c r="Y600" i="3" s="1"/>
  <c r="AI601" i="3"/>
  <c r="AL601" i="3"/>
  <c r="I601" i="3" s="1"/>
  <c r="AM601" i="3"/>
  <c r="AI602" i="3"/>
  <c r="AL602" i="3"/>
  <c r="I602" i="3" s="1"/>
  <c r="AM602" i="3"/>
  <c r="J602" i="3" s="1"/>
  <c r="AI603" i="3"/>
  <c r="AL603" i="3"/>
  <c r="AM603" i="3"/>
  <c r="J603" i="3" s="1"/>
  <c r="AI604" i="3"/>
  <c r="AL604" i="3"/>
  <c r="AM604" i="3"/>
  <c r="Y604" i="3" s="1"/>
  <c r="AI605" i="3"/>
  <c r="F605" i="3" s="1"/>
  <c r="AL605" i="3"/>
  <c r="I605" i="3" s="1"/>
  <c r="AM605" i="3"/>
  <c r="Y605" i="3" s="1"/>
  <c r="AI606" i="3"/>
  <c r="AL606" i="3"/>
  <c r="I606" i="3" s="1"/>
  <c r="AM606" i="3"/>
  <c r="J606" i="3" s="1"/>
  <c r="AI607" i="3"/>
  <c r="AL607" i="3"/>
  <c r="X607" i="3" s="1"/>
  <c r="AM607" i="3"/>
  <c r="J607" i="3" s="1"/>
  <c r="AI608" i="3"/>
  <c r="F608" i="3" s="1"/>
  <c r="AL608" i="3"/>
  <c r="AM608" i="3"/>
  <c r="Y608" i="3" s="1"/>
  <c r="AI609" i="3"/>
  <c r="AL609" i="3"/>
  <c r="I609" i="3" s="1"/>
  <c r="AM609" i="3"/>
  <c r="AI610" i="3"/>
  <c r="AL610" i="3"/>
  <c r="I610" i="3" s="1"/>
  <c r="AM610" i="3"/>
  <c r="J610" i="3" s="1"/>
  <c r="AI611" i="3"/>
  <c r="AL611" i="3"/>
  <c r="X611" i="3" s="1"/>
  <c r="AM611" i="3"/>
  <c r="J611" i="3" s="1"/>
  <c r="AI612" i="3"/>
  <c r="AL612" i="3"/>
  <c r="AM612" i="3"/>
  <c r="Y612" i="3" s="1"/>
  <c r="AI613" i="3"/>
  <c r="AL613" i="3"/>
  <c r="I613" i="3" s="1"/>
  <c r="AM613" i="3"/>
  <c r="AI614" i="3"/>
  <c r="AL614" i="3"/>
  <c r="I614" i="3" s="1"/>
  <c r="AM614" i="3"/>
  <c r="J614" i="3" s="1"/>
  <c r="AI615" i="3"/>
  <c r="AL615" i="3"/>
  <c r="AM615" i="3"/>
  <c r="J615" i="3" s="1"/>
  <c r="AI616" i="3"/>
  <c r="F616" i="3" s="1"/>
  <c r="AL616" i="3"/>
  <c r="X616" i="3" s="1"/>
  <c r="AM616" i="3"/>
  <c r="Y616" i="3" s="1"/>
  <c r="AI617" i="3"/>
  <c r="AL617" i="3"/>
  <c r="I617" i="3" s="1"/>
  <c r="AM617" i="3"/>
  <c r="Y617" i="3" s="1"/>
  <c r="AI618" i="3"/>
  <c r="AL618" i="3"/>
  <c r="I618" i="3" s="1"/>
  <c r="AM618" i="3"/>
  <c r="J618" i="3" s="1"/>
  <c r="T619" i="3"/>
  <c r="AI619" i="3"/>
  <c r="AL619" i="3"/>
  <c r="X619" i="3" s="1"/>
  <c r="AM619" i="3"/>
  <c r="J619" i="3" s="1"/>
  <c r="AI620" i="3"/>
  <c r="U620" i="3" s="1"/>
  <c r="AL620" i="3"/>
  <c r="X620" i="3" s="1"/>
  <c r="AM620" i="3"/>
  <c r="Y620" i="3" s="1"/>
  <c r="AI621" i="3"/>
  <c r="AL621" i="3"/>
  <c r="I621" i="3" s="1"/>
  <c r="AM621" i="3"/>
  <c r="Y621" i="3" s="1"/>
  <c r="AI622" i="3"/>
  <c r="AL622" i="3"/>
  <c r="I622" i="3" s="1"/>
  <c r="AM622" i="3"/>
  <c r="J622" i="3" s="1"/>
  <c r="AI623" i="3"/>
  <c r="AL623" i="3"/>
  <c r="AM623" i="3"/>
  <c r="J623" i="3" s="1"/>
  <c r="AI624" i="3"/>
  <c r="U624" i="3" s="1"/>
  <c r="AL624" i="3"/>
  <c r="X624" i="3" s="1"/>
  <c r="AM624" i="3"/>
  <c r="Y624" i="3" s="1"/>
  <c r="AI625" i="3"/>
  <c r="AL625" i="3"/>
  <c r="I625" i="3" s="1"/>
  <c r="AM625" i="3"/>
  <c r="AI626" i="3"/>
  <c r="AL626" i="3"/>
  <c r="I626" i="3" s="1"/>
  <c r="AM626" i="3"/>
  <c r="J626" i="3" s="1"/>
  <c r="AI627" i="3"/>
  <c r="AL627" i="3"/>
  <c r="I627" i="3" s="1"/>
  <c r="AM627" i="3"/>
  <c r="J627" i="3" s="1"/>
  <c r="AI628" i="3"/>
  <c r="F628" i="3" s="1"/>
  <c r="AL628" i="3"/>
  <c r="X628" i="3" s="1"/>
  <c r="AM628" i="3"/>
  <c r="Y628" i="3" s="1"/>
  <c r="AI629" i="3"/>
  <c r="AL629" i="3"/>
  <c r="I629" i="3" s="1"/>
  <c r="AM629" i="3"/>
  <c r="J629" i="3" s="1"/>
  <c r="AI630" i="3"/>
  <c r="AL630" i="3"/>
  <c r="I630" i="3" s="1"/>
  <c r="AM630" i="3"/>
  <c r="J630" i="3" s="1"/>
  <c r="AI631" i="3"/>
  <c r="AL631" i="3"/>
  <c r="I631" i="3" s="1"/>
  <c r="AM631" i="3"/>
  <c r="J631" i="3" s="1"/>
  <c r="AI632" i="3"/>
  <c r="AL632" i="3"/>
  <c r="AM632" i="3"/>
  <c r="J632" i="3" s="1"/>
  <c r="AI633" i="3"/>
  <c r="AL633" i="3"/>
  <c r="I633" i="3" s="1"/>
  <c r="AM633" i="3"/>
  <c r="J633" i="3" s="1"/>
  <c r="AI634" i="3"/>
  <c r="AL634" i="3"/>
  <c r="I634" i="3" s="1"/>
  <c r="AM634" i="3"/>
  <c r="J634" i="3" s="1"/>
  <c r="AI635" i="3"/>
  <c r="AL635" i="3"/>
  <c r="I635" i="3" s="1"/>
  <c r="AM635" i="3"/>
  <c r="J635" i="3" s="1"/>
  <c r="AI636" i="3"/>
  <c r="F636" i="3" s="1"/>
  <c r="AL636" i="3"/>
  <c r="AM636" i="3"/>
  <c r="Y636" i="3" s="1"/>
  <c r="AI637" i="3"/>
  <c r="AL637" i="3"/>
  <c r="I637" i="3" s="1"/>
  <c r="AM637" i="3"/>
  <c r="J637" i="3" s="1"/>
  <c r="AI638" i="3"/>
  <c r="AL638" i="3"/>
  <c r="AM638" i="3"/>
  <c r="J638" i="3" s="1"/>
  <c r="AI639" i="3"/>
  <c r="AL639" i="3"/>
  <c r="I639" i="3" s="1"/>
  <c r="AM639" i="3"/>
  <c r="J639" i="3" s="1"/>
  <c r="AI640" i="3"/>
  <c r="AL640" i="3"/>
  <c r="X640" i="3" s="1"/>
  <c r="AM640" i="3"/>
  <c r="J640" i="3" s="1"/>
  <c r="AI641" i="3"/>
  <c r="AL641" i="3"/>
  <c r="I641" i="3" s="1"/>
  <c r="AM641" i="3"/>
  <c r="J641" i="3" s="1"/>
  <c r="AI642" i="3"/>
  <c r="AL642" i="3"/>
  <c r="AM642" i="3"/>
  <c r="J642" i="3" s="1"/>
  <c r="AI643" i="3"/>
  <c r="AL643" i="3"/>
  <c r="AM643" i="3"/>
  <c r="J643" i="3" s="1"/>
  <c r="AI644" i="3"/>
  <c r="F644" i="3" s="1"/>
  <c r="AL644" i="3"/>
  <c r="I644" i="3" s="1"/>
  <c r="AM644" i="3"/>
  <c r="J644" i="3" s="1"/>
  <c r="AI645" i="3"/>
  <c r="AL645" i="3"/>
  <c r="I645" i="3" s="1"/>
  <c r="AM645" i="3"/>
  <c r="J645" i="3" s="1"/>
  <c r="AI646" i="3"/>
  <c r="AL646" i="3"/>
  <c r="AM646" i="3"/>
  <c r="J646" i="3" s="1"/>
  <c r="AI647" i="3"/>
  <c r="F647" i="3" s="1"/>
  <c r="AL647" i="3"/>
  <c r="AM647" i="3"/>
  <c r="J647" i="3" s="1"/>
  <c r="AI648" i="3"/>
  <c r="AL648" i="3"/>
  <c r="I648" i="3" s="1"/>
  <c r="AM648" i="3"/>
  <c r="J648" i="3" s="1"/>
  <c r="AI649" i="3"/>
  <c r="AL649" i="3"/>
  <c r="I649" i="3" s="1"/>
  <c r="AM649" i="3"/>
  <c r="J649" i="3" s="1"/>
  <c r="AI650" i="3"/>
  <c r="AL650" i="3"/>
  <c r="AM650" i="3"/>
  <c r="J650" i="3" s="1"/>
  <c r="AI651" i="3"/>
  <c r="F651" i="3" s="1"/>
  <c r="AL651" i="3"/>
  <c r="AM651" i="3"/>
  <c r="J651" i="3" s="1"/>
  <c r="AI652" i="3"/>
  <c r="AL652" i="3"/>
  <c r="I652" i="3" s="1"/>
  <c r="AM652" i="3"/>
  <c r="J652" i="3" s="1"/>
  <c r="AI653" i="3"/>
  <c r="AL653" i="3"/>
  <c r="I653" i="3" s="1"/>
  <c r="AM653" i="3"/>
  <c r="J653" i="3" s="1"/>
  <c r="AI654" i="3"/>
  <c r="AL654" i="3"/>
  <c r="I654" i="3" s="1"/>
  <c r="AM654" i="3"/>
  <c r="J654" i="3" s="1"/>
  <c r="AI655" i="3"/>
  <c r="U655" i="3" s="1"/>
  <c r="AL655" i="3"/>
  <c r="X655" i="3" s="1"/>
  <c r="AM655" i="3"/>
  <c r="J655" i="3" s="1"/>
  <c r="AI656" i="3"/>
  <c r="AL656" i="3"/>
  <c r="I656" i="3" s="1"/>
  <c r="AM656" i="3"/>
  <c r="J656" i="3" s="1"/>
  <c r="AI657" i="3"/>
  <c r="AL657" i="3"/>
  <c r="I657" i="3" s="1"/>
  <c r="AM657" i="3"/>
  <c r="J657" i="3" s="1"/>
  <c r="AI658" i="3"/>
  <c r="AL658" i="3"/>
  <c r="AM658" i="3"/>
  <c r="J658" i="3" s="1"/>
  <c r="AI659" i="3"/>
  <c r="AL659" i="3"/>
  <c r="AM659" i="3"/>
  <c r="J659" i="3" s="1"/>
  <c r="AI660" i="3"/>
  <c r="F660" i="3" s="1"/>
  <c r="AL660" i="3"/>
  <c r="I660" i="3" s="1"/>
  <c r="AM660" i="3"/>
  <c r="J660" i="3" s="1"/>
  <c r="AI661" i="3"/>
  <c r="AL661" i="3"/>
  <c r="I661" i="3" s="1"/>
  <c r="AM661" i="3"/>
  <c r="J661" i="3" s="1"/>
  <c r="AI662" i="3"/>
  <c r="AL662" i="3"/>
  <c r="AM662" i="3"/>
  <c r="J662" i="3" s="1"/>
  <c r="AI663" i="3"/>
  <c r="F663" i="3" s="1"/>
  <c r="AL663" i="3"/>
  <c r="AM663" i="3"/>
  <c r="J663" i="3" s="1"/>
  <c r="AI664" i="3"/>
  <c r="F664" i="3" s="1"/>
  <c r="AL664" i="3"/>
  <c r="I664" i="3" s="1"/>
  <c r="AM664" i="3"/>
  <c r="J664" i="3" s="1"/>
  <c r="AI665" i="3"/>
  <c r="AL665" i="3"/>
  <c r="I665" i="3" s="1"/>
  <c r="AM665" i="3"/>
  <c r="J665" i="3" s="1"/>
  <c r="AI666" i="3"/>
  <c r="AL666" i="3"/>
  <c r="X666" i="3" s="1"/>
  <c r="AM666" i="3"/>
  <c r="J666" i="3" s="1"/>
  <c r="AI667" i="3"/>
  <c r="U667" i="3" s="1"/>
  <c r="AL667" i="3"/>
  <c r="AM667" i="3"/>
  <c r="J667" i="3" s="1"/>
  <c r="AI668" i="3"/>
  <c r="U668" i="3" s="1"/>
  <c r="AL668" i="3"/>
  <c r="I668" i="3" s="1"/>
  <c r="AM668" i="3"/>
  <c r="J668" i="3" s="1"/>
  <c r="AI669" i="3"/>
  <c r="AL669" i="3"/>
  <c r="I669" i="3" s="1"/>
  <c r="AM669" i="3"/>
  <c r="J669" i="3" s="1"/>
  <c r="AI670" i="3"/>
  <c r="AL670" i="3"/>
  <c r="AM670" i="3"/>
  <c r="J670" i="3" s="1"/>
  <c r="AI671" i="3"/>
  <c r="U671" i="3" s="1"/>
  <c r="AL671" i="3"/>
  <c r="X671" i="3" s="1"/>
  <c r="AM671" i="3"/>
  <c r="J671" i="3" s="1"/>
  <c r="AI672" i="3"/>
  <c r="U672" i="3" s="1"/>
  <c r="AL672" i="3"/>
  <c r="I672" i="3" s="1"/>
  <c r="AM672" i="3"/>
  <c r="J672" i="3" s="1"/>
  <c r="AI673" i="3"/>
  <c r="AL673" i="3"/>
  <c r="I673" i="3" s="1"/>
  <c r="AM673" i="3"/>
  <c r="J673" i="3" s="1"/>
  <c r="AI674" i="3"/>
  <c r="AL674" i="3"/>
  <c r="AM674" i="3"/>
  <c r="J674" i="3" s="1"/>
  <c r="AI675" i="3"/>
  <c r="U675" i="3" s="1"/>
  <c r="AL675" i="3"/>
  <c r="X675" i="3" s="1"/>
  <c r="AM675" i="3"/>
  <c r="J675" i="3" s="1"/>
  <c r="AI676" i="3"/>
  <c r="U676" i="3" s="1"/>
  <c r="AL676" i="3"/>
  <c r="I676" i="3" s="1"/>
  <c r="AM676" i="3"/>
  <c r="J676" i="3" s="1"/>
  <c r="AI677" i="3"/>
  <c r="AL677" i="3"/>
  <c r="I677" i="3" s="1"/>
  <c r="AM677" i="3"/>
  <c r="J677" i="3" s="1"/>
  <c r="AI678" i="3"/>
  <c r="AL678" i="3"/>
  <c r="AM678" i="3"/>
  <c r="J678" i="3" s="1"/>
  <c r="AI679" i="3"/>
  <c r="F679" i="3" s="1"/>
  <c r="AL679" i="3"/>
  <c r="I679" i="3" s="1"/>
  <c r="AM679" i="3"/>
  <c r="J679" i="3" s="1"/>
  <c r="AI680" i="3"/>
  <c r="AL680" i="3"/>
  <c r="I680" i="3" s="1"/>
  <c r="AM680" i="3"/>
  <c r="J680" i="3" s="1"/>
  <c r="AI681" i="3"/>
  <c r="AL681" i="3"/>
  <c r="I681" i="3" s="1"/>
  <c r="AM681" i="3"/>
  <c r="J681" i="3" s="1"/>
  <c r="AI682" i="3"/>
  <c r="AL682" i="3"/>
  <c r="AM682" i="3"/>
  <c r="J682" i="3" s="1"/>
  <c r="AI683" i="3"/>
  <c r="U683" i="3" s="1"/>
  <c r="AL683" i="3"/>
  <c r="I683" i="3" s="1"/>
  <c r="AM683" i="3"/>
  <c r="J683" i="3" s="1"/>
  <c r="AI684" i="3"/>
  <c r="U684" i="3" s="1"/>
  <c r="AL684" i="3"/>
  <c r="I684" i="3" s="1"/>
  <c r="AM684" i="3"/>
  <c r="J684" i="3" s="1"/>
  <c r="AI685" i="3"/>
  <c r="AL685" i="3"/>
  <c r="I685" i="3" s="1"/>
  <c r="AM685" i="3"/>
  <c r="J685" i="3" s="1"/>
  <c r="AI686" i="3"/>
  <c r="AL686" i="3"/>
  <c r="AM686" i="3"/>
  <c r="J686" i="3" s="1"/>
  <c r="AI687" i="3"/>
  <c r="AL687" i="3"/>
  <c r="X687" i="3" s="1"/>
  <c r="AM687" i="3"/>
  <c r="J687" i="3" s="1"/>
  <c r="AI688" i="3"/>
  <c r="AL688" i="3"/>
  <c r="I688" i="3" s="1"/>
  <c r="AM688" i="3"/>
  <c r="J688" i="3" s="1"/>
  <c r="AI689" i="3"/>
  <c r="AL689" i="3"/>
  <c r="I689" i="3" s="1"/>
  <c r="AM689" i="3"/>
  <c r="J689" i="3" s="1"/>
  <c r="AI690" i="3"/>
  <c r="AL690" i="3"/>
  <c r="AM690" i="3"/>
  <c r="J690" i="3" s="1"/>
  <c r="AI691" i="3"/>
  <c r="U691" i="3" s="1"/>
  <c r="AL691" i="3"/>
  <c r="AM691" i="3"/>
  <c r="J691" i="3" s="1"/>
  <c r="AI692" i="3"/>
  <c r="U692" i="3" s="1"/>
  <c r="AL692" i="3"/>
  <c r="I692" i="3" s="1"/>
  <c r="AM692" i="3"/>
  <c r="J692" i="3" s="1"/>
  <c r="AI693" i="3"/>
  <c r="AL693" i="3"/>
  <c r="AM693" i="3"/>
  <c r="J693" i="3" s="1"/>
  <c r="AI694" i="3"/>
  <c r="AL694" i="3"/>
  <c r="AM694" i="3"/>
  <c r="J694" i="3" s="1"/>
  <c r="AI695" i="3"/>
  <c r="AL695" i="3"/>
  <c r="AM695" i="3"/>
  <c r="Y695" i="3" s="1"/>
  <c r="AI696" i="3"/>
  <c r="AL696" i="3"/>
  <c r="I696" i="3" s="1"/>
  <c r="AM696" i="3"/>
  <c r="K697" i="3"/>
  <c r="AI697" i="3"/>
  <c r="AL697" i="3"/>
  <c r="AM697" i="3"/>
  <c r="J697" i="3" s="1"/>
  <c r="AI698" i="3"/>
  <c r="AL698" i="3"/>
  <c r="I698" i="3" s="1"/>
  <c r="AM698" i="3"/>
  <c r="J698" i="3" s="1"/>
  <c r="AI699" i="3"/>
  <c r="F699" i="3" s="1"/>
  <c r="AL699" i="3"/>
  <c r="I699" i="3" s="1"/>
  <c r="AM699" i="3"/>
  <c r="Y699" i="3" s="1"/>
  <c r="AI700" i="3"/>
  <c r="U700" i="3" s="1"/>
  <c r="AL700" i="3"/>
  <c r="I700" i="3" s="1"/>
  <c r="AM700" i="3"/>
  <c r="Y700" i="3" s="1"/>
  <c r="AI701" i="3"/>
  <c r="AL701" i="3"/>
  <c r="AM701" i="3"/>
  <c r="J701" i="3" s="1"/>
  <c r="AI702" i="3"/>
  <c r="U702" i="3" s="1"/>
  <c r="AL702" i="3"/>
  <c r="X702" i="3" s="1"/>
  <c r="AM702" i="3"/>
  <c r="J702" i="3" s="1"/>
  <c r="AI703" i="3"/>
  <c r="U703" i="3" s="1"/>
  <c r="AL703" i="3"/>
  <c r="AM703" i="3"/>
  <c r="Y703" i="3" s="1"/>
  <c r="AI704" i="3"/>
  <c r="AL704" i="3"/>
  <c r="I704" i="3" s="1"/>
  <c r="AM704" i="3"/>
  <c r="AI705" i="3"/>
  <c r="AL705" i="3"/>
  <c r="X705" i="3" s="1"/>
  <c r="AM705" i="3"/>
  <c r="J705" i="3" s="1"/>
  <c r="AI706" i="3"/>
  <c r="U706" i="3" s="1"/>
  <c r="AL706" i="3"/>
  <c r="AM706" i="3"/>
  <c r="J706" i="3" s="1"/>
  <c r="AI707" i="3"/>
  <c r="F707" i="3" s="1"/>
  <c r="AL707" i="3"/>
  <c r="AM707" i="3"/>
  <c r="Y707" i="3" s="1"/>
  <c r="AI708" i="3"/>
  <c r="U708" i="3" s="1"/>
  <c r="AL708" i="3"/>
  <c r="I708" i="3" s="1"/>
  <c r="AM708" i="3"/>
  <c r="Y708" i="3" s="1"/>
  <c r="AI709" i="3"/>
  <c r="AL709" i="3"/>
  <c r="AM709" i="3"/>
  <c r="J709" i="3" s="1"/>
  <c r="AI710" i="3"/>
  <c r="AL710" i="3"/>
  <c r="AM710" i="3"/>
  <c r="J710" i="3" s="1"/>
  <c r="AI711" i="3"/>
  <c r="AL711" i="3"/>
  <c r="AM711" i="3"/>
  <c r="Y711" i="3" s="1"/>
  <c r="AI712" i="3"/>
  <c r="F712" i="3" s="1"/>
  <c r="AL712" i="3"/>
  <c r="I712" i="3" s="1"/>
  <c r="AM712" i="3"/>
  <c r="Y712" i="3" s="1"/>
  <c r="AI713" i="3"/>
  <c r="AL713" i="3"/>
  <c r="I713" i="3" s="1"/>
  <c r="AM713" i="3"/>
  <c r="J713" i="3" s="1"/>
  <c r="AI714" i="3"/>
  <c r="AL714" i="3"/>
  <c r="I714" i="3" s="1"/>
  <c r="AM714" i="3"/>
  <c r="J714" i="3" s="1"/>
  <c r="AI715" i="3"/>
  <c r="AL715" i="3"/>
  <c r="AM715" i="3"/>
  <c r="J715" i="3" s="1"/>
  <c r="AI716" i="3"/>
  <c r="AL716" i="3"/>
  <c r="AM716" i="3"/>
  <c r="Y716" i="3" s="1"/>
  <c r="AI717" i="3"/>
  <c r="U717" i="3" s="1"/>
  <c r="AL717" i="3"/>
  <c r="I717" i="3" s="1"/>
  <c r="AM717" i="3"/>
  <c r="J717" i="3" s="1"/>
  <c r="AI718" i="3"/>
  <c r="AL718" i="3"/>
  <c r="I718" i="3" s="1"/>
  <c r="AM718" i="3"/>
  <c r="J718" i="3" s="1"/>
  <c r="AI719" i="3"/>
  <c r="AL719" i="3"/>
  <c r="AM719" i="3"/>
  <c r="J719" i="3" s="1"/>
  <c r="AI720" i="3"/>
  <c r="AL720" i="3"/>
  <c r="I720" i="3" s="1"/>
  <c r="AM720" i="3"/>
  <c r="Y720" i="3" s="1"/>
  <c r="AI721" i="3"/>
  <c r="AL721" i="3"/>
  <c r="I721" i="3" s="1"/>
  <c r="AM721" i="3"/>
  <c r="Y721" i="3" s="1"/>
  <c r="AI722" i="3"/>
  <c r="AL722" i="3"/>
  <c r="I722" i="3" s="1"/>
  <c r="AM722" i="3"/>
  <c r="J722" i="3" s="1"/>
  <c r="AI723" i="3"/>
  <c r="AL723" i="3"/>
  <c r="I723" i="3" s="1"/>
  <c r="AM723" i="3"/>
  <c r="J723" i="3" s="1"/>
  <c r="AI724" i="3"/>
  <c r="U724" i="3" s="1"/>
  <c r="AL724" i="3"/>
  <c r="AM724" i="3"/>
  <c r="Y724" i="3" s="1"/>
  <c r="AI725" i="3"/>
  <c r="AL725" i="3"/>
  <c r="I725" i="3" s="1"/>
  <c r="AM725" i="3"/>
  <c r="Y725" i="3" s="1"/>
  <c r="AI726" i="3"/>
  <c r="AL726" i="3"/>
  <c r="I726" i="3" s="1"/>
  <c r="AM726" i="3"/>
  <c r="J726" i="3" s="1"/>
  <c r="AI727" i="3"/>
  <c r="AL727" i="3"/>
  <c r="X727" i="3" s="1"/>
  <c r="AM727" i="3"/>
  <c r="J727" i="3" s="1"/>
  <c r="AI728" i="3"/>
  <c r="U728" i="3" s="1"/>
  <c r="AL728" i="3"/>
  <c r="AM728" i="3"/>
  <c r="Y728" i="3" s="1"/>
  <c r="AI729" i="3"/>
  <c r="AL729" i="3"/>
  <c r="I729" i="3" s="1"/>
  <c r="AM729" i="3"/>
  <c r="J729" i="3" s="1"/>
  <c r="AI730" i="3"/>
  <c r="AL730" i="3"/>
  <c r="I730" i="3" s="1"/>
  <c r="AM730" i="3"/>
  <c r="J730" i="3" s="1"/>
  <c r="AI731" i="3"/>
  <c r="AL731" i="3"/>
  <c r="AM731" i="3"/>
  <c r="J731" i="3" s="1"/>
  <c r="AI732" i="3"/>
  <c r="AL732" i="3"/>
  <c r="AM732" i="3"/>
  <c r="Y732" i="3" s="1"/>
  <c r="AI733" i="3"/>
  <c r="F733" i="3" s="1"/>
  <c r="AL733" i="3"/>
  <c r="I733" i="3" s="1"/>
  <c r="AM733" i="3"/>
  <c r="J733" i="3" s="1"/>
  <c r="AI734" i="3"/>
  <c r="AL734" i="3"/>
  <c r="I734" i="3" s="1"/>
  <c r="AM734" i="3"/>
  <c r="J734" i="3" s="1"/>
  <c r="AI735" i="3"/>
  <c r="AL735" i="3"/>
  <c r="AM735" i="3"/>
  <c r="J735" i="3" s="1"/>
  <c r="AI736" i="3"/>
  <c r="F736" i="3" s="1"/>
  <c r="AL736" i="3"/>
  <c r="I736" i="3" s="1"/>
  <c r="AM736" i="3"/>
  <c r="Y736" i="3" s="1"/>
  <c r="AI737" i="3"/>
  <c r="AL737" i="3"/>
  <c r="I737" i="3" s="1"/>
  <c r="AM737" i="3"/>
  <c r="Y737" i="3" s="1"/>
  <c r="AI738" i="3"/>
  <c r="AL738" i="3"/>
  <c r="I738" i="3" s="1"/>
  <c r="AM738" i="3"/>
  <c r="J738" i="3" s="1"/>
  <c r="AI739" i="3"/>
  <c r="AL739" i="3"/>
  <c r="I739" i="3" s="1"/>
  <c r="AM739" i="3"/>
  <c r="J739" i="3" s="1"/>
  <c r="AI740" i="3"/>
  <c r="AL740" i="3"/>
  <c r="I740" i="3" s="1"/>
  <c r="AM740" i="3"/>
  <c r="J740" i="3" s="1"/>
  <c r="AI741" i="3"/>
  <c r="U741" i="3" s="1"/>
  <c r="AL741" i="3"/>
  <c r="I741" i="3" s="1"/>
  <c r="AM741" i="3"/>
  <c r="J741" i="3" s="1"/>
  <c r="AI742" i="3"/>
  <c r="AL742" i="3"/>
  <c r="I742" i="3" s="1"/>
  <c r="AM742" i="3"/>
  <c r="J742" i="3" s="1"/>
  <c r="AI743" i="3"/>
  <c r="AL743" i="3"/>
  <c r="AM743" i="3"/>
  <c r="J743" i="3" s="1"/>
  <c r="AI744" i="3"/>
  <c r="U744" i="3" s="1"/>
  <c r="AL744" i="3"/>
  <c r="AM744" i="3"/>
  <c r="J744" i="3" s="1"/>
  <c r="AI745" i="3"/>
  <c r="U745" i="3" s="1"/>
  <c r="AL745" i="3"/>
  <c r="I745" i="3" s="1"/>
  <c r="AM745" i="3"/>
  <c r="J745" i="3" s="1"/>
  <c r="AI746" i="3"/>
  <c r="AL746" i="3"/>
  <c r="I746" i="3" s="1"/>
  <c r="AM746" i="3"/>
  <c r="J746" i="3" s="1"/>
  <c r="AI747" i="3"/>
  <c r="AL747" i="3"/>
  <c r="X747" i="3" s="1"/>
  <c r="AM747" i="3"/>
  <c r="J747" i="3" s="1"/>
  <c r="AI748" i="3"/>
  <c r="AL748" i="3"/>
  <c r="AM748" i="3"/>
  <c r="J748" i="3" s="1"/>
  <c r="AI749" i="3"/>
  <c r="F749" i="3" s="1"/>
  <c r="AL749" i="3"/>
  <c r="I749" i="3" s="1"/>
  <c r="AM749" i="3"/>
  <c r="J749" i="3" s="1"/>
  <c r="AI750" i="3"/>
  <c r="AL750" i="3"/>
  <c r="I750" i="3" s="1"/>
  <c r="AM750" i="3"/>
  <c r="J750" i="3" s="1"/>
  <c r="AI751" i="3"/>
  <c r="AL751" i="3"/>
  <c r="AM751" i="3"/>
  <c r="J751" i="3" s="1"/>
  <c r="AI752" i="3"/>
  <c r="F752" i="3" s="1"/>
  <c r="AL752" i="3"/>
  <c r="X752" i="3" s="1"/>
  <c r="AM752" i="3"/>
  <c r="J752" i="3" s="1"/>
  <c r="AI753" i="3"/>
  <c r="AL753" i="3"/>
  <c r="I753" i="3" s="1"/>
  <c r="AM753" i="3"/>
  <c r="J753" i="3" s="1"/>
  <c r="AI754" i="3"/>
  <c r="AL754" i="3"/>
  <c r="I754" i="3" s="1"/>
  <c r="AM754" i="3"/>
  <c r="J754" i="3" s="1"/>
  <c r="AI755" i="3"/>
  <c r="AL755" i="3"/>
  <c r="X755" i="3" s="1"/>
  <c r="AM755" i="3"/>
  <c r="J755" i="3" s="1"/>
  <c r="AI756" i="3"/>
  <c r="F756" i="3" s="1"/>
  <c r="AL756" i="3"/>
  <c r="AM756" i="3"/>
  <c r="J756" i="3" s="1"/>
  <c r="AI757" i="3"/>
  <c r="AL757" i="3"/>
  <c r="I757" i="3" s="1"/>
  <c r="AM757" i="3"/>
  <c r="J757" i="3" s="1"/>
  <c r="AI758" i="3"/>
  <c r="AL758" i="3"/>
  <c r="I758" i="3" s="1"/>
  <c r="AM758" i="3"/>
  <c r="J758" i="3" s="1"/>
  <c r="AI759" i="3"/>
  <c r="AL759" i="3"/>
  <c r="X759" i="3" s="1"/>
  <c r="AM759" i="3"/>
  <c r="J759" i="3" s="1"/>
  <c r="AI760" i="3"/>
  <c r="F760" i="3" s="1"/>
  <c r="AL760" i="3"/>
  <c r="X760" i="3" s="1"/>
  <c r="AM760" i="3"/>
  <c r="J760" i="3" s="1"/>
  <c r="AI761" i="3"/>
  <c r="U761" i="3" s="1"/>
  <c r="AL761" i="3"/>
  <c r="I761" i="3" s="1"/>
  <c r="AM761" i="3"/>
  <c r="J761" i="3" s="1"/>
  <c r="AI762" i="3"/>
  <c r="AL762" i="3"/>
  <c r="I762" i="3" s="1"/>
  <c r="AM762" i="3"/>
  <c r="J762" i="3" s="1"/>
  <c r="AI763" i="3"/>
  <c r="AL763" i="3"/>
  <c r="AM763" i="3"/>
  <c r="J763" i="3" s="1"/>
  <c r="AI764" i="3"/>
  <c r="AL764" i="3"/>
  <c r="X764" i="3" s="1"/>
  <c r="AM764" i="3"/>
  <c r="J764" i="3" s="1"/>
  <c r="AI765" i="3"/>
  <c r="F765" i="3" s="1"/>
  <c r="AL765" i="3"/>
  <c r="I765" i="3" s="1"/>
  <c r="AM765" i="3"/>
  <c r="J765" i="3" s="1"/>
  <c r="AI766" i="3"/>
  <c r="AL766" i="3"/>
  <c r="I766" i="3" s="1"/>
  <c r="AM766" i="3"/>
  <c r="J766" i="3" s="1"/>
  <c r="AI767" i="3"/>
  <c r="AL767" i="3"/>
  <c r="I767" i="3" s="1"/>
  <c r="AM767" i="3"/>
  <c r="J767" i="3" s="1"/>
  <c r="AI768" i="3"/>
  <c r="AL768" i="3"/>
  <c r="AM768" i="3"/>
  <c r="J768" i="3" s="1"/>
  <c r="AI769" i="3"/>
  <c r="F769" i="3" s="1"/>
  <c r="AL769" i="3"/>
  <c r="I769" i="3" s="1"/>
  <c r="AM769" i="3"/>
  <c r="J769" i="3" s="1"/>
  <c r="AI770" i="3"/>
  <c r="AL770" i="3"/>
  <c r="I770" i="3" s="1"/>
  <c r="AM770" i="3"/>
  <c r="J770" i="3" s="1"/>
  <c r="AI771" i="3"/>
  <c r="AL771" i="3"/>
  <c r="I771" i="3" s="1"/>
  <c r="AM771" i="3"/>
  <c r="J771" i="3" s="1"/>
  <c r="AI772" i="3"/>
  <c r="F772" i="3" s="1"/>
  <c r="AL772" i="3"/>
  <c r="AM772" i="3"/>
  <c r="J772" i="3" s="1"/>
  <c r="AI773" i="3"/>
  <c r="F773" i="3" s="1"/>
  <c r="AL773" i="3"/>
  <c r="I773" i="3" s="1"/>
  <c r="AM773" i="3"/>
  <c r="J773" i="3" s="1"/>
  <c r="AI774" i="3"/>
  <c r="AL774" i="3"/>
  <c r="I774" i="3" s="1"/>
  <c r="AM774" i="3"/>
  <c r="J774" i="3" s="1"/>
  <c r="AI775" i="3"/>
  <c r="AL775" i="3"/>
  <c r="I775" i="3" s="1"/>
  <c r="AM775" i="3"/>
  <c r="J775" i="3" s="1"/>
  <c r="AI776" i="3"/>
  <c r="F776" i="3" s="1"/>
  <c r="AL776" i="3"/>
  <c r="X776" i="3" s="1"/>
  <c r="AM776" i="3"/>
  <c r="J776" i="3" s="1"/>
  <c r="AI777" i="3"/>
  <c r="F777" i="3" s="1"/>
  <c r="AL777" i="3"/>
  <c r="I777" i="3" s="1"/>
  <c r="AM777" i="3"/>
  <c r="J777" i="3" s="1"/>
  <c r="AI778" i="3"/>
  <c r="AL778" i="3"/>
  <c r="I778" i="3" s="1"/>
  <c r="AM778" i="3"/>
  <c r="J778" i="3" s="1"/>
  <c r="AI779" i="3"/>
  <c r="AL779" i="3"/>
  <c r="I779" i="3" s="1"/>
  <c r="AM779" i="3"/>
  <c r="J779" i="3" s="1"/>
  <c r="AI780" i="3"/>
  <c r="U780" i="3" s="1"/>
  <c r="AL780" i="3"/>
  <c r="AM780" i="3"/>
  <c r="J780" i="3" s="1"/>
  <c r="AI781" i="3"/>
  <c r="F781" i="3" s="1"/>
  <c r="AL781" i="3"/>
  <c r="I781" i="3" s="1"/>
  <c r="AM781" i="3"/>
  <c r="J781" i="3" s="1"/>
  <c r="AI782" i="3"/>
  <c r="AL782" i="3"/>
  <c r="I782" i="3" s="1"/>
  <c r="AM782" i="3"/>
  <c r="J782" i="3" s="1"/>
  <c r="AI783" i="3"/>
  <c r="AL783" i="3"/>
  <c r="I783" i="3" s="1"/>
  <c r="AM783" i="3"/>
  <c r="J783" i="3" s="1"/>
  <c r="AI784" i="3"/>
  <c r="AL784" i="3"/>
  <c r="X784" i="3" s="1"/>
  <c r="AM784" i="3"/>
  <c r="J784" i="3" s="1"/>
  <c r="AI785" i="3"/>
  <c r="F785" i="3" s="1"/>
  <c r="AL785" i="3"/>
  <c r="I785" i="3" s="1"/>
  <c r="AM785" i="3"/>
  <c r="J785" i="3" s="1"/>
  <c r="AI786" i="3"/>
  <c r="AL786" i="3"/>
  <c r="I786" i="3" s="1"/>
  <c r="AM786" i="3"/>
  <c r="J786" i="3" s="1"/>
  <c r="AI787" i="3"/>
  <c r="AL787" i="3"/>
  <c r="I787" i="3" s="1"/>
  <c r="AM787" i="3"/>
  <c r="J787" i="3" s="1"/>
  <c r="AI788" i="3"/>
  <c r="AL788" i="3"/>
  <c r="AM788" i="3"/>
  <c r="J788" i="3" s="1"/>
  <c r="AI789" i="3"/>
  <c r="F789" i="3" s="1"/>
  <c r="AL789" i="3"/>
  <c r="I789" i="3" s="1"/>
  <c r="AM789" i="3"/>
  <c r="J789" i="3" s="1"/>
  <c r="AI790" i="3"/>
  <c r="AL790" i="3"/>
  <c r="I790" i="3" s="1"/>
  <c r="AM790" i="3"/>
  <c r="J790" i="3" s="1"/>
  <c r="AI791" i="3"/>
  <c r="AL791" i="3"/>
  <c r="I791" i="3" s="1"/>
  <c r="AM791" i="3"/>
  <c r="J791" i="3" s="1"/>
  <c r="AI792" i="3"/>
  <c r="AL792" i="3"/>
  <c r="AM792" i="3"/>
  <c r="J792" i="3" s="1"/>
  <c r="AI793" i="3"/>
  <c r="F793" i="3" s="1"/>
  <c r="AL793" i="3"/>
  <c r="I793" i="3" s="1"/>
  <c r="AM793" i="3"/>
  <c r="J793" i="3" s="1"/>
  <c r="AI794" i="3"/>
  <c r="AL794" i="3"/>
  <c r="I794" i="3" s="1"/>
  <c r="AM794" i="3"/>
  <c r="J794" i="3" s="1"/>
  <c r="AI795" i="3"/>
  <c r="AL795" i="3"/>
  <c r="I795" i="3" s="1"/>
  <c r="AM795" i="3"/>
  <c r="J795" i="3" s="1"/>
  <c r="AI796" i="3"/>
  <c r="U796" i="3" s="1"/>
  <c r="AL796" i="3"/>
  <c r="X796" i="3" s="1"/>
  <c r="AM796" i="3"/>
  <c r="J796" i="3" s="1"/>
  <c r="AI797" i="3"/>
  <c r="AL797" i="3"/>
  <c r="I797" i="3" s="1"/>
  <c r="AM797" i="3"/>
  <c r="J797" i="3" s="1"/>
  <c r="AI798" i="3"/>
  <c r="AL798" i="3"/>
  <c r="I798" i="3" s="1"/>
  <c r="AM798" i="3"/>
  <c r="J798" i="3" s="1"/>
  <c r="AI799" i="3"/>
  <c r="AL799" i="3"/>
  <c r="I799" i="3" s="1"/>
  <c r="AM799" i="3"/>
  <c r="J799" i="3" s="1"/>
  <c r="AI800" i="3"/>
  <c r="AL800" i="3"/>
  <c r="X800" i="3" s="1"/>
  <c r="AM800" i="3"/>
  <c r="J800" i="3" s="1"/>
  <c r="AI801" i="3"/>
  <c r="F801" i="3" s="1"/>
  <c r="AL801" i="3"/>
  <c r="I801" i="3" s="1"/>
  <c r="AM801" i="3"/>
  <c r="J801" i="3" s="1"/>
  <c r="AI802" i="3"/>
  <c r="AL802" i="3"/>
  <c r="AM802" i="3"/>
  <c r="J802" i="3" s="1"/>
  <c r="AI803" i="3"/>
  <c r="AL803" i="3"/>
  <c r="I803" i="3" s="1"/>
  <c r="AM803" i="3"/>
  <c r="J803" i="3" s="1"/>
  <c r="AI804" i="3"/>
  <c r="AL804" i="3"/>
  <c r="X804" i="3" s="1"/>
  <c r="AM804" i="3"/>
  <c r="J804" i="3" s="1"/>
  <c r="AI805" i="3"/>
  <c r="U805" i="3" s="1"/>
  <c r="AL805" i="3"/>
  <c r="I805" i="3" s="1"/>
  <c r="AM805" i="3"/>
  <c r="Y805" i="3" s="1"/>
  <c r="AI806" i="3"/>
  <c r="AL806" i="3"/>
  <c r="AM806" i="3"/>
  <c r="J806" i="3" s="1"/>
  <c r="AI807" i="3"/>
  <c r="F807" i="3" s="1"/>
  <c r="AL807" i="3"/>
  <c r="I807" i="3" s="1"/>
  <c r="AM807" i="3"/>
  <c r="J807" i="3" s="1"/>
  <c r="AI808" i="3"/>
  <c r="F808" i="3" s="1"/>
  <c r="AL808" i="3"/>
  <c r="I808" i="3" s="1"/>
  <c r="AM808" i="3"/>
  <c r="J808" i="3" s="1"/>
  <c r="AI809" i="3"/>
  <c r="AL809" i="3"/>
  <c r="I809" i="3" s="1"/>
  <c r="AM809" i="3"/>
  <c r="Y809" i="3" s="1"/>
  <c r="AI810" i="3"/>
  <c r="AL810" i="3"/>
  <c r="I810" i="3" s="1"/>
  <c r="AM810" i="3"/>
  <c r="J810" i="3" s="1"/>
  <c r="AI811" i="3"/>
  <c r="U811" i="3" s="1"/>
  <c r="AL811" i="3"/>
  <c r="I811" i="3" s="1"/>
  <c r="AM811" i="3"/>
  <c r="AI812" i="3"/>
  <c r="U812" i="3" s="1"/>
  <c r="AL812" i="3"/>
  <c r="AM812" i="3"/>
  <c r="J812" i="3" s="1"/>
  <c r="AI813" i="3"/>
  <c r="AL813" i="3"/>
  <c r="I813" i="3" s="1"/>
  <c r="AM813" i="3"/>
  <c r="Y813" i="3" s="1"/>
  <c r="AI814" i="3"/>
  <c r="AL814" i="3"/>
  <c r="I814" i="3" s="1"/>
  <c r="AM814" i="3"/>
  <c r="J814" i="3" s="1"/>
  <c r="AI815" i="3"/>
  <c r="AL815" i="3"/>
  <c r="I815" i="3" s="1"/>
  <c r="AM815" i="3"/>
  <c r="Y815" i="3" s="1"/>
  <c r="I816" i="3"/>
  <c r="AI816" i="3"/>
  <c r="F816" i="3" s="1"/>
  <c r="AL816" i="3"/>
  <c r="X816" i="3" s="1"/>
  <c r="AM816" i="3"/>
  <c r="J816" i="3" s="1"/>
  <c r="Z817" i="3"/>
  <c r="AI817" i="3"/>
  <c r="U817" i="3" s="1"/>
  <c r="AL817" i="3"/>
  <c r="I817" i="3" s="1"/>
  <c r="AM817" i="3"/>
  <c r="Y817" i="3" s="1"/>
  <c r="AI818" i="3"/>
  <c r="AL818" i="3"/>
  <c r="I818" i="3" s="1"/>
  <c r="AM818" i="3"/>
  <c r="J818" i="3" s="1"/>
  <c r="AI819" i="3"/>
  <c r="F819" i="3" s="1"/>
  <c r="AL819" i="3"/>
  <c r="I819" i="3" s="1"/>
  <c r="AM819" i="3"/>
  <c r="J819" i="3" s="1"/>
  <c r="AI820" i="3"/>
  <c r="AL820" i="3"/>
  <c r="X820" i="3" s="1"/>
  <c r="AM820" i="3"/>
  <c r="J820" i="3" s="1"/>
  <c r="AI821" i="3"/>
  <c r="AL821" i="3"/>
  <c r="I821" i="3" s="1"/>
  <c r="AM821" i="3"/>
  <c r="Y821" i="3" s="1"/>
  <c r="AI822" i="3"/>
  <c r="AL822" i="3"/>
  <c r="AM822" i="3"/>
  <c r="J822" i="3" s="1"/>
  <c r="AI823" i="3"/>
  <c r="AL823" i="3"/>
  <c r="I823" i="3" s="1"/>
  <c r="AM823" i="3"/>
  <c r="J823" i="3" s="1"/>
  <c r="AI824" i="3"/>
  <c r="U824" i="3" s="1"/>
  <c r="AL824" i="3"/>
  <c r="AM824" i="3"/>
  <c r="J824" i="3" s="1"/>
  <c r="AI825" i="3"/>
  <c r="AL825" i="3"/>
  <c r="I825" i="3" s="1"/>
  <c r="AM825" i="3"/>
  <c r="Y825" i="3" s="1"/>
  <c r="AI826" i="3"/>
  <c r="AL826" i="3"/>
  <c r="I826" i="3" s="1"/>
  <c r="AM826" i="3"/>
  <c r="J826" i="3" s="1"/>
  <c r="AI827" i="3"/>
  <c r="AL827" i="3"/>
  <c r="I827" i="3" s="1"/>
  <c r="AM827" i="3"/>
  <c r="AI828" i="3"/>
  <c r="AL828" i="3"/>
  <c r="I828" i="3" s="1"/>
  <c r="AM828" i="3"/>
  <c r="J828" i="3" s="1"/>
  <c r="AI829" i="3"/>
  <c r="U829" i="3" s="1"/>
  <c r="AL829" i="3"/>
  <c r="I829" i="3" s="1"/>
  <c r="AM829" i="3"/>
  <c r="Y829" i="3" s="1"/>
  <c r="AI830" i="3"/>
  <c r="AL830" i="3"/>
  <c r="AM830" i="3"/>
  <c r="J830" i="3" s="1"/>
  <c r="AI831" i="3"/>
  <c r="AL831" i="3"/>
  <c r="I831" i="3" s="1"/>
  <c r="AM831" i="3"/>
  <c r="Y831" i="3" s="1"/>
  <c r="AI832" i="3"/>
  <c r="AL832" i="3"/>
  <c r="X832" i="3" s="1"/>
  <c r="AM832" i="3"/>
  <c r="J832" i="3" s="1"/>
  <c r="AI833" i="3"/>
  <c r="U833" i="3" s="1"/>
  <c r="AL833" i="3"/>
  <c r="I833" i="3" s="1"/>
  <c r="AM833" i="3"/>
  <c r="Y833" i="3" s="1"/>
  <c r="AI834" i="3"/>
  <c r="AL834" i="3"/>
  <c r="I834" i="3" s="1"/>
  <c r="AM834" i="3"/>
  <c r="J834" i="3" s="1"/>
  <c r="AI835" i="3"/>
  <c r="U835" i="3" s="1"/>
  <c r="AL835" i="3"/>
  <c r="I835" i="3" s="1"/>
  <c r="AM835" i="3"/>
  <c r="J835" i="3" s="1"/>
  <c r="AI836" i="3"/>
  <c r="F836" i="3" s="1"/>
  <c r="AL836" i="3"/>
  <c r="AM836" i="3"/>
  <c r="J836" i="3" s="1"/>
  <c r="AI837" i="3"/>
  <c r="F837" i="3" s="1"/>
  <c r="AL837" i="3"/>
  <c r="I837" i="3" s="1"/>
  <c r="AM837" i="3"/>
  <c r="AI838" i="3"/>
  <c r="AL838" i="3"/>
  <c r="I838" i="3" s="1"/>
  <c r="AM838" i="3"/>
  <c r="J838" i="3" s="1"/>
  <c r="AI839" i="3"/>
  <c r="AL839" i="3"/>
  <c r="AM839" i="3"/>
  <c r="J839" i="3" s="1"/>
  <c r="AI840" i="3"/>
  <c r="AL840" i="3"/>
  <c r="X840" i="3" s="1"/>
  <c r="AM840" i="3"/>
  <c r="J840" i="3" s="1"/>
  <c r="AI841" i="3"/>
  <c r="AL841" i="3"/>
  <c r="I841" i="3" s="1"/>
  <c r="AM841" i="3"/>
  <c r="AI842" i="3"/>
  <c r="AL842" i="3"/>
  <c r="I842" i="3" s="1"/>
  <c r="AM842" i="3"/>
  <c r="J842" i="3" s="1"/>
  <c r="AI843" i="3"/>
  <c r="AL843" i="3"/>
  <c r="X843" i="3" s="1"/>
  <c r="AM843" i="3"/>
  <c r="J843" i="3" s="1"/>
  <c r="AI844" i="3"/>
  <c r="F844" i="3" s="1"/>
  <c r="AL844" i="3"/>
  <c r="AM844" i="3"/>
  <c r="J844" i="3" s="1"/>
  <c r="AI845" i="3"/>
  <c r="F845" i="3" s="1"/>
  <c r="AL845" i="3"/>
  <c r="I845" i="3" s="1"/>
  <c r="AM845" i="3"/>
  <c r="AI846" i="3"/>
  <c r="AL846" i="3"/>
  <c r="I846" i="3" s="1"/>
  <c r="AM846" i="3"/>
  <c r="J846" i="3" s="1"/>
  <c r="AI847" i="3"/>
  <c r="AL847" i="3"/>
  <c r="AM847" i="3"/>
  <c r="J847" i="3" s="1"/>
  <c r="AI848" i="3"/>
  <c r="AL848" i="3"/>
  <c r="X848" i="3" s="1"/>
  <c r="AM848" i="3"/>
  <c r="J848" i="3" s="1"/>
  <c r="AI849" i="3"/>
  <c r="F849" i="3" s="1"/>
  <c r="AL849" i="3"/>
  <c r="I849" i="3" s="1"/>
  <c r="AM849" i="3"/>
  <c r="AI850" i="3"/>
  <c r="AL850" i="3"/>
  <c r="I850" i="3" s="1"/>
  <c r="AM850" i="3"/>
  <c r="J850" i="3" s="1"/>
  <c r="AI851" i="3"/>
  <c r="AL851" i="3"/>
  <c r="X851" i="3" s="1"/>
  <c r="AM851" i="3"/>
  <c r="J851" i="3" s="1"/>
  <c r="AI852" i="3"/>
  <c r="F852" i="3" s="1"/>
  <c r="AL852" i="3"/>
  <c r="X852" i="3" s="1"/>
  <c r="AM852" i="3"/>
  <c r="J852" i="3" s="1"/>
  <c r="AI853" i="3"/>
  <c r="F853" i="3" s="1"/>
  <c r="AL853" i="3"/>
  <c r="I853" i="3" s="1"/>
  <c r="AM853" i="3"/>
  <c r="AI854" i="3"/>
  <c r="AL854" i="3"/>
  <c r="I854" i="3" s="1"/>
  <c r="AM854" i="3"/>
  <c r="J854" i="3" s="1"/>
  <c r="AI855" i="3"/>
  <c r="AL855" i="3"/>
  <c r="AM855" i="3"/>
  <c r="J855" i="3" s="1"/>
  <c r="AI856" i="3"/>
  <c r="AL856" i="3"/>
  <c r="X856" i="3" s="1"/>
  <c r="AM856" i="3"/>
  <c r="J856" i="3" s="1"/>
  <c r="AI857" i="3"/>
  <c r="U857" i="3" s="1"/>
  <c r="AL857" i="3"/>
  <c r="I857" i="3" s="1"/>
  <c r="AM857" i="3"/>
  <c r="AI858" i="3"/>
  <c r="AL858" i="3"/>
  <c r="I858" i="3" s="1"/>
  <c r="AM858" i="3"/>
  <c r="J858" i="3" s="1"/>
  <c r="AI859" i="3"/>
  <c r="AL859" i="3"/>
  <c r="X859" i="3" s="1"/>
  <c r="AM859" i="3"/>
  <c r="J859" i="3" s="1"/>
  <c r="AI860" i="3"/>
  <c r="F860" i="3" s="1"/>
  <c r="AL860" i="3"/>
  <c r="X860" i="3" s="1"/>
  <c r="AM860" i="3"/>
  <c r="J860" i="3" s="1"/>
  <c r="AI861" i="3"/>
  <c r="F861" i="3" s="1"/>
  <c r="AL861" i="3"/>
  <c r="I861" i="3" s="1"/>
  <c r="AM861" i="3"/>
  <c r="AI862" i="3"/>
  <c r="AL862" i="3"/>
  <c r="I862" i="3" s="1"/>
  <c r="AM862" i="3"/>
  <c r="J862" i="3" s="1"/>
  <c r="AI863" i="3"/>
  <c r="AL863" i="3"/>
  <c r="AM863" i="3"/>
  <c r="J863" i="3" s="1"/>
  <c r="AI864" i="3"/>
  <c r="AL864" i="3"/>
  <c r="X864" i="3" s="1"/>
  <c r="AM864" i="3"/>
  <c r="J864" i="3" s="1"/>
  <c r="AI865" i="3"/>
  <c r="F865" i="3" s="1"/>
  <c r="AL865" i="3"/>
  <c r="I865" i="3" s="1"/>
  <c r="AM865" i="3"/>
  <c r="AI866" i="3"/>
  <c r="AL866" i="3"/>
  <c r="I866" i="3" s="1"/>
  <c r="AM866" i="3"/>
  <c r="J866" i="3" s="1"/>
  <c r="AI867" i="3"/>
  <c r="AL867" i="3"/>
  <c r="X867" i="3" s="1"/>
  <c r="AM867" i="3"/>
  <c r="J867" i="3" s="1"/>
  <c r="AI868" i="3"/>
  <c r="F868" i="3" s="1"/>
  <c r="AL868" i="3"/>
  <c r="AM868" i="3"/>
  <c r="J868" i="3" s="1"/>
  <c r="AI869" i="3"/>
  <c r="F869" i="3" s="1"/>
  <c r="AL869" i="3"/>
  <c r="I869" i="3" s="1"/>
  <c r="AM869" i="3"/>
  <c r="AI870" i="3"/>
  <c r="AL870" i="3"/>
  <c r="I870" i="3" s="1"/>
  <c r="AM870" i="3"/>
  <c r="J870" i="3" s="1"/>
  <c r="AI871" i="3"/>
  <c r="AL871" i="3"/>
  <c r="AM871" i="3"/>
  <c r="J871" i="3" s="1"/>
  <c r="AI872" i="3"/>
  <c r="AL872" i="3"/>
  <c r="X872" i="3" s="1"/>
  <c r="AM872" i="3"/>
  <c r="J872" i="3" s="1"/>
  <c r="AI873" i="3"/>
  <c r="U873" i="3" s="1"/>
  <c r="AL873" i="3"/>
  <c r="I873" i="3" s="1"/>
  <c r="AM873" i="3"/>
  <c r="AI874" i="3"/>
  <c r="AL874" i="3"/>
  <c r="I874" i="3" s="1"/>
  <c r="AM874" i="3"/>
  <c r="J874" i="3" s="1"/>
  <c r="AI875" i="3"/>
  <c r="AL875" i="3"/>
  <c r="X875" i="3" s="1"/>
  <c r="AM875" i="3"/>
  <c r="J875" i="3" s="1"/>
  <c r="AI876" i="3"/>
  <c r="AL876" i="3"/>
  <c r="X876" i="3" s="1"/>
  <c r="AM876" i="3"/>
  <c r="J876" i="3" s="1"/>
  <c r="AI877" i="3"/>
  <c r="F877" i="3" s="1"/>
  <c r="AL877" i="3"/>
  <c r="I877" i="3" s="1"/>
  <c r="AM877" i="3"/>
  <c r="AI878" i="3"/>
  <c r="AL878" i="3"/>
  <c r="I878" i="3" s="1"/>
  <c r="AM878" i="3"/>
  <c r="J878" i="3" s="1"/>
  <c r="AI879" i="3"/>
  <c r="AL879" i="3"/>
  <c r="AM879" i="3"/>
  <c r="J879" i="3" s="1"/>
  <c r="AI880" i="3"/>
  <c r="AL880" i="3"/>
  <c r="X880" i="3" s="1"/>
  <c r="AM880" i="3"/>
  <c r="J880" i="3" s="1"/>
  <c r="AI881" i="3"/>
  <c r="F881" i="3" s="1"/>
  <c r="AL881" i="3"/>
  <c r="I881" i="3" s="1"/>
  <c r="AM881" i="3"/>
  <c r="AI882" i="3"/>
  <c r="AL882" i="3"/>
  <c r="I882" i="3" s="1"/>
  <c r="AM882" i="3"/>
  <c r="J882" i="3" s="1"/>
  <c r="AI883" i="3"/>
  <c r="AL883" i="3"/>
  <c r="X883" i="3" s="1"/>
  <c r="AM883" i="3"/>
  <c r="J883" i="3" s="1"/>
  <c r="AI884" i="3"/>
  <c r="AL884" i="3"/>
  <c r="AM884" i="3"/>
  <c r="J884" i="3" s="1"/>
  <c r="AI885" i="3"/>
  <c r="F885" i="3" s="1"/>
  <c r="AL885" i="3"/>
  <c r="I885" i="3" s="1"/>
  <c r="AM885" i="3"/>
  <c r="AI886" i="3"/>
  <c r="AL886" i="3"/>
  <c r="I886" i="3" s="1"/>
  <c r="AM886" i="3"/>
  <c r="J886" i="3" s="1"/>
  <c r="AI887" i="3"/>
  <c r="AL887" i="3"/>
  <c r="X887" i="3" s="1"/>
  <c r="AM887" i="3"/>
  <c r="J887" i="3" s="1"/>
  <c r="AI888" i="3"/>
  <c r="AL888" i="3"/>
  <c r="AM888" i="3"/>
  <c r="J888" i="3" s="1"/>
  <c r="AI889" i="3"/>
  <c r="U889" i="3" s="1"/>
  <c r="AL889" i="3"/>
  <c r="I889" i="3" s="1"/>
  <c r="AM889" i="3"/>
  <c r="Y889" i="3" s="1"/>
  <c r="AI890" i="3"/>
  <c r="AL890" i="3"/>
  <c r="I890" i="3" s="1"/>
  <c r="AM890" i="3"/>
  <c r="J890" i="3" s="1"/>
  <c r="AI891" i="3"/>
  <c r="AL891" i="3"/>
  <c r="AM891" i="3"/>
  <c r="J891" i="3" s="1"/>
  <c r="AI892" i="3"/>
  <c r="F892" i="3" s="1"/>
  <c r="AL892" i="3"/>
  <c r="AM892" i="3"/>
  <c r="J892" i="3" s="1"/>
  <c r="AI893" i="3"/>
  <c r="AL893" i="3"/>
  <c r="I893" i="3" s="1"/>
  <c r="AM893" i="3"/>
  <c r="Y893" i="3" s="1"/>
  <c r="AI894" i="3"/>
  <c r="AL894" i="3"/>
  <c r="I894" i="3" s="1"/>
  <c r="AM894" i="3"/>
  <c r="J894" i="3" s="1"/>
  <c r="AI895" i="3"/>
  <c r="AL895" i="3"/>
  <c r="AM895" i="3"/>
  <c r="J895" i="3" s="1"/>
  <c r="AI896" i="3"/>
  <c r="AL896" i="3"/>
  <c r="X896" i="3" s="1"/>
  <c r="AM896" i="3"/>
  <c r="J896" i="3" s="1"/>
  <c r="AI897" i="3"/>
  <c r="U897" i="3" s="1"/>
  <c r="AL897" i="3"/>
  <c r="I897" i="3" s="1"/>
  <c r="AM897" i="3"/>
  <c r="AI898" i="3"/>
  <c r="AL898" i="3"/>
  <c r="I898" i="3" s="1"/>
  <c r="AM898" i="3"/>
  <c r="J898" i="3" s="1"/>
  <c r="AI899" i="3"/>
  <c r="AL899" i="3"/>
  <c r="X899" i="3" s="1"/>
  <c r="AM899" i="3"/>
  <c r="J899" i="3" s="1"/>
  <c r="AI900" i="3"/>
  <c r="U900" i="3" s="1"/>
  <c r="AL900" i="3"/>
  <c r="AM900" i="3"/>
  <c r="J900" i="3" s="1"/>
  <c r="AI901" i="3"/>
  <c r="F901" i="3" s="1"/>
  <c r="AL901" i="3"/>
  <c r="I901" i="3" s="1"/>
  <c r="AM901" i="3"/>
  <c r="Y901" i="3" s="1"/>
  <c r="AI902" i="3"/>
  <c r="AL902" i="3"/>
  <c r="AM902" i="3"/>
  <c r="J902" i="3" s="1"/>
  <c r="AI903" i="3"/>
  <c r="U903" i="3" s="1"/>
  <c r="AL903" i="3"/>
  <c r="X903" i="3" s="1"/>
  <c r="AM903" i="3"/>
  <c r="AI904" i="3"/>
  <c r="AL904" i="3"/>
  <c r="I904" i="3" s="1"/>
  <c r="AM904" i="3"/>
  <c r="Y904" i="3" s="1"/>
  <c r="AI905" i="3"/>
  <c r="F905" i="3" s="1"/>
  <c r="AL905" i="3"/>
  <c r="I905" i="3" s="1"/>
  <c r="AM905" i="3"/>
  <c r="AI906" i="3"/>
  <c r="AL906" i="3"/>
  <c r="X906" i="3" s="1"/>
  <c r="AM906" i="3"/>
  <c r="J906" i="3" s="1"/>
  <c r="AI907" i="3"/>
  <c r="U907" i="3" s="1"/>
  <c r="AL907" i="3"/>
  <c r="I907" i="3" s="1"/>
  <c r="AM907" i="3"/>
  <c r="J907" i="3" s="1"/>
  <c r="AI908" i="3"/>
  <c r="U908" i="3" s="1"/>
  <c r="AL908" i="3"/>
  <c r="I908" i="3" s="1"/>
  <c r="AM908" i="3"/>
  <c r="Y908" i="3" s="1"/>
  <c r="AI909" i="3"/>
  <c r="AL909" i="3"/>
  <c r="I909" i="3" s="1"/>
  <c r="AM909" i="3"/>
  <c r="Y909" i="3" s="1"/>
  <c r="AI910" i="3"/>
  <c r="AL910" i="3"/>
  <c r="AM910" i="3"/>
  <c r="J910" i="3" s="1"/>
  <c r="AI911" i="3"/>
  <c r="AL911" i="3"/>
  <c r="X911" i="3" s="1"/>
  <c r="AM911" i="3"/>
  <c r="Y911" i="3" s="1"/>
  <c r="AI912" i="3"/>
  <c r="F912" i="3" s="1"/>
  <c r="AL912" i="3"/>
  <c r="I912" i="3" s="1"/>
  <c r="AM912" i="3"/>
  <c r="Y912" i="3" s="1"/>
  <c r="AI913" i="3"/>
  <c r="F913" i="3" s="1"/>
  <c r="AL913" i="3"/>
  <c r="I913" i="3" s="1"/>
  <c r="AM913" i="3"/>
  <c r="Y913" i="3" s="1"/>
  <c r="AI914" i="3"/>
  <c r="AL914" i="3"/>
  <c r="X914" i="3" s="1"/>
  <c r="AM914" i="3"/>
  <c r="J914" i="3" s="1"/>
  <c r="AI915" i="3"/>
  <c r="U915" i="3" s="1"/>
  <c r="AL915" i="3"/>
  <c r="I915" i="3" s="1"/>
  <c r="AM915" i="3"/>
  <c r="J915" i="3" s="1"/>
  <c r="AI916" i="3"/>
  <c r="F916" i="3" s="1"/>
  <c r="AL916" i="3"/>
  <c r="I916" i="3" s="1"/>
  <c r="AM916" i="3"/>
  <c r="Y916" i="3" s="1"/>
  <c r="AI917" i="3"/>
  <c r="AL917" i="3"/>
  <c r="I917" i="3" s="1"/>
  <c r="AM917" i="3"/>
  <c r="Y917" i="3" s="1"/>
  <c r="AI918" i="3"/>
  <c r="AL918" i="3"/>
  <c r="AM918" i="3"/>
  <c r="J918" i="3" s="1"/>
  <c r="AI919" i="3"/>
  <c r="U919" i="3" s="1"/>
  <c r="AL919" i="3"/>
  <c r="X919" i="3" s="1"/>
  <c r="AM919" i="3"/>
  <c r="AI920" i="3"/>
  <c r="AL920" i="3"/>
  <c r="AM920" i="3"/>
  <c r="Y920" i="3" s="1"/>
  <c r="AI921" i="3"/>
  <c r="F921" i="3" s="1"/>
  <c r="AL921" i="3"/>
  <c r="I921" i="3" s="1"/>
  <c r="AM921" i="3"/>
  <c r="Y921" i="3" s="1"/>
  <c r="AI922" i="3"/>
  <c r="AL922" i="3"/>
  <c r="X922" i="3" s="1"/>
  <c r="AM922" i="3"/>
  <c r="J922" i="3" s="1"/>
  <c r="AI923" i="3"/>
  <c r="AL923" i="3"/>
  <c r="AM923" i="3"/>
  <c r="J923" i="3" s="1"/>
  <c r="AI924" i="3"/>
  <c r="F924" i="3" s="1"/>
  <c r="AL924" i="3"/>
  <c r="I924" i="3" s="1"/>
  <c r="AM924" i="3"/>
  <c r="Y924" i="3" s="1"/>
  <c r="AI925" i="3"/>
  <c r="AL925" i="3"/>
  <c r="I925" i="3" s="1"/>
  <c r="AM925" i="3"/>
  <c r="Y925" i="3" s="1"/>
  <c r="AI926" i="3"/>
  <c r="AL926" i="3"/>
  <c r="AM926" i="3"/>
  <c r="J926" i="3" s="1"/>
  <c r="AI927" i="3"/>
  <c r="AL927" i="3"/>
  <c r="X927" i="3" s="1"/>
  <c r="AM927" i="3"/>
  <c r="Y927" i="3" s="1"/>
  <c r="AI928" i="3"/>
  <c r="AL928" i="3"/>
  <c r="AM928" i="3"/>
  <c r="Y928" i="3" s="1"/>
  <c r="AI929" i="3"/>
  <c r="F929" i="3" s="1"/>
  <c r="AL929" i="3"/>
  <c r="I929" i="3" s="1"/>
  <c r="AM929" i="3"/>
  <c r="Y929" i="3" s="1"/>
  <c r="AI930" i="3"/>
  <c r="AL930" i="3"/>
  <c r="AM930" i="3"/>
  <c r="J930" i="3" s="1"/>
  <c r="AI931" i="3"/>
  <c r="F931" i="3" s="1"/>
  <c r="AL931" i="3"/>
  <c r="X931" i="3" s="1"/>
  <c r="AM931" i="3"/>
  <c r="J931" i="3" s="1"/>
  <c r="AI932" i="3"/>
  <c r="U932" i="3" s="1"/>
  <c r="AL932" i="3"/>
  <c r="I932" i="3" s="1"/>
  <c r="AM932" i="3"/>
  <c r="Y932" i="3" s="1"/>
  <c r="AI933" i="3"/>
  <c r="U933" i="3" s="1"/>
  <c r="AL933" i="3"/>
  <c r="I933" i="3" s="1"/>
  <c r="AM933" i="3"/>
  <c r="Y933" i="3" s="1"/>
  <c r="AI934" i="3"/>
  <c r="AL934" i="3"/>
  <c r="AM934" i="3"/>
  <c r="J934" i="3" s="1"/>
  <c r="AI935" i="3"/>
  <c r="U935" i="3" s="1"/>
  <c r="AL935" i="3"/>
  <c r="X935" i="3" s="1"/>
  <c r="AM935" i="3"/>
  <c r="Y935" i="3" s="1"/>
  <c r="AI936" i="3"/>
  <c r="AL936" i="3"/>
  <c r="I936" i="3" s="1"/>
  <c r="AM936" i="3"/>
  <c r="Y936" i="3" s="1"/>
  <c r="AI937" i="3"/>
  <c r="F937" i="3" s="1"/>
  <c r="AL937" i="3"/>
  <c r="I937" i="3" s="1"/>
  <c r="AM937" i="3"/>
  <c r="AI938" i="3"/>
  <c r="AL938" i="3"/>
  <c r="AM938" i="3"/>
  <c r="J938" i="3" s="1"/>
  <c r="AI939" i="3"/>
  <c r="AL939" i="3"/>
  <c r="I939" i="3" s="1"/>
  <c r="AM939" i="3"/>
  <c r="J939" i="3" s="1"/>
  <c r="AI940" i="3"/>
  <c r="AL940" i="3"/>
  <c r="AM940" i="3"/>
  <c r="Y940" i="3" s="1"/>
  <c r="AI941" i="3"/>
  <c r="U941" i="3" s="1"/>
  <c r="AL941" i="3"/>
  <c r="AM941" i="3"/>
  <c r="Y941" i="3" s="1"/>
  <c r="AI942" i="3"/>
  <c r="AL942" i="3"/>
  <c r="I942" i="3" s="1"/>
  <c r="AM942" i="3"/>
  <c r="J942" i="3" s="1"/>
  <c r="AI943" i="3"/>
  <c r="AL943" i="3"/>
  <c r="I943" i="3" s="1"/>
  <c r="AM943" i="3"/>
  <c r="J943" i="3" s="1"/>
  <c r="AI944" i="3"/>
  <c r="AL944" i="3"/>
  <c r="AM944" i="3"/>
  <c r="J944" i="3" s="1"/>
  <c r="AI945" i="3"/>
  <c r="AL945" i="3"/>
  <c r="AM945" i="3"/>
  <c r="Y945" i="3" s="1"/>
  <c r="AI946" i="3"/>
  <c r="AL946" i="3"/>
  <c r="I946" i="3" s="1"/>
  <c r="AM946" i="3"/>
  <c r="J946" i="3" s="1"/>
  <c r="AI947" i="3"/>
  <c r="AL947" i="3"/>
  <c r="I947" i="3" s="1"/>
  <c r="AM947" i="3"/>
  <c r="J947" i="3" s="1"/>
  <c r="AI948" i="3"/>
  <c r="AL948" i="3"/>
  <c r="AM948" i="3"/>
  <c r="J948" i="3" s="1"/>
  <c r="Z949" i="3"/>
  <c r="AI949" i="3"/>
  <c r="AL949" i="3"/>
  <c r="AM949" i="3"/>
  <c r="Y949" i="3" s="1"/>
  <c r="AI950" i="3"/>
  <c r="F950" i="3" s="1"/>
  <c r="AL950" i="3"/>
  <c r="I950" i="3" s="1"/>
  <c r="AM950" i="3"/>
  <c r="J950" i="3" s="1"/>
  <c r="AI951" i="3"/>
  <c r="AL951" i="3"/>
  <c r="I951" i="3" s="1"/>
  <c r="AM951" i="3"/>
  <c r="J951" i="3" s="1"/>
  <c r="AI952" i="3"/>
  <c r="AL952" i="3"/>
  <c r="AM952" i="3"/>
  <c r="J952" i="3" s="1"/>
  <c r="AI953" i="3"/>
  <c r="F953" i="3" s="1"/>
  <c r="AL953" i="3"/>
  <c r="AM953" i="3"/>
  <c r="Y953" i="3" s="1"/>
  <c r="AI954" i="3"/>
  <c r="AL954" i="3"/>
  <c r="I954" i="3" s="1"/>
  <c r="AM954" i="3"/>
  <c r="J954" i="3" s="1"/>
  <c r="AI955" i="3"/>
  <c r="AL955" i="3"/>
  <c r="I955" i="3" s="1"/>
  <c r="AM955" i="3"/>
  <c r="J955" i="3" s="1"/>
  <c r="AI956" i="3"/>
  <c r="AL956" i="3"/>
  <c r="AM956" i="3"/>
  <c r="J956" i="3" s="1"/>
  <c r="AI957" i="3"/>
  <c r="AL957" i="3"/>
  <c r="I957" i="3" s="1"/>
  <c r="AM957" i="3"/>
  <c r="Y957" i="3" s="1"/>
  <c r="AI958" i="3"/>
  <c r="AL958" i="3"/>
  <c r="I958" i="3" s="1"/>
  <c r="AM958" i="3"/>
  <c r="J958" i="3" s="1"/>
  <c r="AI959" i="3"/>
  <c r="AL959" i="3"/>
  <c r="I959" i="3" s="1"/>
  <c r="AM959" i="3"/>
  <c r="J959" i="3" s="1"/>
  <c r="AI960" i="3"/>
  <c r="AL960" i="3"/>
  <c r="AM960" i="3"/>
  <c r="J960" i="3" s="1"/>
  <c r="AI961" i="3"/>
  <c r="AL961" i="3"/>
  <c r="AM961" i="3"/>
  <c r="Y961" i="3" s="1"/>
  <c r="AI962" i="3"/>
  <c r="AL962" i="3"/>
  <c r="I962" i="3" s="1"/>
  <c r="AM962" i="3"/>
  <c r="J962" i="3" s="1"/>
  <c r="AI963" i="3"/>
  <c r="AL963" i="3"/>
  <c r="I963" i="3" s="1"/>
  <c r="AM963" i="3"/>
  <c r="J963" i="3" s="1"/>
  <c r="AI964" i="3"/>
  <c r="AL964" i="3"/>
  <c r="AM964" i="3"/>
  <c r="J964" i="3" s="1"/>
  <c r="AI965" i="3"/>
  <c r="F965" i="3" s="1"/>
  <c r="AL965" i="3"/>
  <c r="AM965" i="3"/>
  <c r="Y965" i="3" s="1"/>
  <c r="AI966" i="3"/>
  <c r="AL966" i="3"/>
  <c r="I966" i="3" s="1"/>
  <c r="AM966" i="3"/>
  <c r="J966" i="3" s="1"/>
  <c r="AI967" i="3"/>
  <c r="AL967" i="3"/>
  <c r="I967" i="3" s="1"/>
  <c r="AM967" i="3"/>
  <c r="J967" i="3" s="1"/>
  <c r="AI968" i="3"/>
  <c r="AL968" i="3"/>
  <c r="AM968" i="3"/>
  <c r="J968" i="3" s="1"/>
  <c r="AI969" i="3"/>
  <c r="F969" i="3" s="1"/>
  <c r="AL969" i="3"/>
  <c r="I969" i="3" s="1"/>
  <c r="AM969" i="3"/>
  <c r="Y969" i="3" s="1"/>
  <c r="AI970" i="3"/>
  <c r="U970" i="3" s="1"/>
  <c r="AL970" i="3"/>
  <c r="I970" i="3" s="1"/>
  <c r="AM970" i="3"/>
  <c r="J970" i="3" s="1"/>
  <c r="AI971" i="3"/>
  <c r="AL971" i="3"/>
  <c r="I971" i="3" s="1"/>
  <c r="AM971" i="3"/>
  <c r="J971" i="3" s="1"/>
  <c r="AI972" i="3"/>
  <c r="AL972" i="3"/>
  <c r="AM972" i="3"/>
  <c r="J972" i="3" s="1"/>
  <c r="AI973" i="3"/>
  <c r="U973" i="3" s="1"/>
  <c r="AL973" i="3"/>
  <c r="I973" i="3" s="1"/>
  <c r="AM973" i="3"/>
  <c r="Y973" i="3" s="1"/>
  <c r="AI974" i="3"/>
  <c r="AL974" i="3"/>
  <c r="I974" i="3" s="1"/>
  <c r="AM974" i="3"/>
  <c r="J974" i="3" s="1"/>
  <c r="AI975" i="3"/>
  <c r="AL975" i="3"/>
  <c r="I975" i="3" s="1"/>
  <c r="AM975" i="3"/>
  <c r="J975" i="3" s="1"/>
  <c r="AI976" i="3"/>
  <c r="AL976" i="3"/>
  <c r="AM976" i="3"/>
  <c r="J976" i="3" s="1"/>
  <c r="AI977" i="3"/>
  <c r="AL977" i="3"/>
  <c r="AM977" i="3"/>
  <c r="Y977" i="3" s="1"/>
  <c r="AI978" i="3"/>
  <c r="F978" i="3" s="1"/>
  <c r="AL978" i="3"/>
  <c r="I978" i="3" s="1"/>
  <c r="AM978" i="3"/>
  <c r="J978" i="3" s="1"/>
  <c r="AI979" i="3"/>
  <c r="AL979" i="3"/>
  <c r="I979" i="3" s="1"/>
  <c r="AM979" i="3"/>
  <c r="J979" i="3" s="1"/>
  <c r="AI980" i="3"/>
  <c r="AL980" i="3"/>
  <c r="AM980" i="3"/>
  <c r="J980" i="3" s="1"/>
  <c r="AI981" i="3"/>
  <c r="F981" i="3" s="1"/>
  <c r="AL981" i="3"/>
  <c r="AM981" i="3"/>
  <c r="Y981" i="3" s="1"/>
  <c r="AI982" i="3"/>
  <c r="AL982" i="3"/>
  <c r="I982" i="3" s="1"/>
  <c r="AM982" i="3"/>
  <c r="J982" i="3" s="1"/>
  <c r="AI983" i="3"/>
  <c r="AL983" i="3"/>
  <c r="I983" i="3" s="1"/>
  <c r="AM983" i="3"/>
  <c r="J983" i="3" s="1"/>
  <c r="AI984" i="3"/>
  <c r="AL984" i="3"/>
  <c r="AM984" i="3"/>
  <c r="J984" i="3" s="1"/>
  <c r="AI985" i="3"/>
  <c r="AL985" i="3"/>
  <c r="AM985" i="3"/>
  <c r="Y985" i="3" s="1"/>
  <c r="AI986" i="3"/>
  <c r="AL986" i="3"/>
  <c r="I986" i="3" s="1"/>
  <c r="AM986" i="3"/>
  <c r="J986" i="3" s="1"/>
  <c r="AI987" i="3"/>
  <c r="AL987" i="3"/>
  <c r="I987" i="3" s="1"/>
  <c r="AM987" i="3"/>
  <c r="J987" i="3" s="1"/>
  <c r="AI988" i="3"/>
  <c r="AL988" i="3"/>
  <c r="AM988" i="3"/>
  <c r="J988" i="3" s="1"/>
  <c r="AI989" i="3"/>
  <c r="AL989" i="3"/>
  <c r="AM989" i="3"/>
  <c r="Y989" i="3" s="1"/>
  <c r="AI990" i="3"/>
  <c r="AL990" i="3"/>
  <c r="I990" i="3" s="1"/>
  <c r="AM990" i="3"/>
  <c r="J990" i="3" s="1"/>
  <c r="AI991" i="3"/>
  <c r="AL991" i="3"/>
  <c r="I991" i="3" s="1"/>
  <c r="AM991" i="3"/>
  <c r="J991" i="3" s="1"/>
  <c r="AI992" i="3"/>
  <c r="AL992" i="3"/>
  <c r="AM992" i="3"/>
  <c r="J992" i="3" s="1"/>
  <c r="AI993" i="3"/>
  <c r="F993" i="3" s="1"/>
  <c r="AL993" i="3"/>
  <c r="AM993" i="3"/>
  <c r="Y993" i="3" s="1"/>
  <c r="AI994" i="3"/>
  <c r="AL994" i="3"/>
  <c r="I994" i="3" s="1"/>
  <c r="AM994" i="3"/>
  <c r="J994" i="3" s="1"/>
  <c r="AI995" i="3"/>
  <c r="AL995" i="3"/>
  <c r="I995" i="3" s="1"/>
  <c r="AM995" i="3"/>
  <c r="J995" i="3" s="1"/>
  <c r="AI996" i="3"/>
  <c r="AL996" i="3"/>
  <c r="AM996" i="3"/>
  <c r="J996" i="3" s="1"/>
  <c r="AI997" i="3"/>
  <c r="AL997" i="3"/>
  <c r="AM997" i="3"/>
  <c r="Y997" i="3" s="1"/>
  <c r="AI998" i="3"/>
  <c r="AL998" i="3"/>
  <c r="I998" i="3" s="1"/>
  <c r="AM998" i="3"/>
  <c r="J998" i="3" s="1"/>
  <c r="AI999" i="3"/>
  <c r="AL999" i="3"/>
  <c r="I999" i="3" s="1"/>
  <c r="AM999" i="3"/>
  <c r="J999" i="3" s="1"/>
  <c r="AI1000" i="3"/>
  <c r="AL1000" i="3"/>
  <c r="AM1000" i="3"/>
  <c r="J1000" i="3" s="1"/>
  <c r="AI1001" i="3"/>
  <c r="AL1001" i="3"/>
  <c r="I1001" i="3" s="1"/>
  <c r="AM1001" i="3"/>
  <c r="Y1001" i="3" s="1"/>
  <c r="AI1002" i="3"/>
  <c r="AL1002" i="3"/>
  <c r="I1002" i="3" s="1"/>
  <c r="AM1002" i="3"/>
  <c r="J1002" i="3" s="1"/>
  <c r="AI1003" i="3"/>
  <c r="AL1003" i="3"/>
  <c r="I1003" i="3" s="1"/>
  <c r="AM1003" i="3"/>
  <c r="J1003" i="3" s="1"/>
  <c r="AI1004" i="3"/>
  <c r="AL1004" i="3"/>
  <c r="AM1004" i="3"/>
  <c r="J1004" i="3" s="1"/>
  <c r="AI1005" i="3"/>
  <c r="AL1005" i="3"/>
  <c r="AM1005" i="3"/>
  <c r="Y1005" i="3" s="1"/>
  <c r="AI1006" i="3"/>
  <c r="AL1006" i="3"/>
  <c r="I1006" i="3" s="1"/>
  <c r="AM1006" i="3"/>
  <c r="J1006" i="3" s="1"/>
  <c r="AI1007" i="3"/>
  <c r="AL1007" i="3"/>
  <c r="I1007" i="3" s="1"/>
  <c r="AM1007" i="3"/>
  <c r="J1007" i="3" s="1"/>
  <c r="AI1008" i="3"/>
  <c r="AL1008" i="3"/>
  <c r="AM1008" i="3"/>
  <c r="J1008" i="3" s="1"/>
  <c r="AI1009" i="3"/>
  <c r="F1009" i="3" s="1"/>
  <c r="AL1009" i="3"/>
  <c r="I1009" i="3" s="1"/>
  <c r="AM1009" i="3"/>
  <c r="Y1009" i="3" s="1"/>
  <c r="AI1010" i="3"/>
  <c r="AL1010" i="3"/>
  <c r="I1010" i="3" s="1"/>
  <c r="AM1010" i="3"/>
  <c r="J1010" i="3" s="1"/>
  <c r="AI1011" i="3"/>
  <c r="AL1011" i="3"/>
  <c r="I1011" i="3" s="1"/>
  <c r="AM1011" i="3"/>
  <c r="J1011" i="3" s="1"/>
  <c r="AI1012" i="3"/>
  <c r="AL1012" i="3"/>
  <c r="AM1012" i="3"/>
  <c r="J1012" i="3" s="1"/>
  <c r="AI1013" i="3"/>
  <c r="F1013" i="3" s="1"/>
  <c r="AL1013" i="3"/>
  <c r="AM1013" i="3"/>
  <c r="Y1013" i="3" s="1"/>
  <c r="AI1014" i="3"/>
  <c r="AL1014" i="3"/>
  <c r="I1014" i="3" s="1"/>
  <c r="AM1014" i="3"/>
  <c r="J1014" i="3" s="1"/>
  <c r="AI1015" i="3"/>
  <c r="AL1015" i="3"/>
  <c r="I1015" i="3" s="1"/>
  <c r="AM1015" i="3"/>
  <c r="J1015" i="3" s="1"/>
  <c r="AI1016" i="3"/>
  <c r="AL1016" i="3"/>
  <c r="AM1016" i="3"/>
  <c r="J1016" i="3" s="1"/>
  <c r="AI1017" i="3"/>
  <c r="F1017" i="3" s="1"/>
  <c r="AL1017" i="3"/>
  <c r="I1017" i="3" s="1"/>
  <c r="AM1017" i="3"/>
  <c r="Y1017" i="3" s="1"/>
  <c r="AI1018" i="3"/>
  <c r="AL1018" i="3"/>
  <c r="I1018" i="3" s="1"/>
  <c r="AM1018" i="3"/>
  <c r="J1018" i="3" s="1"/>
  <c r="AI1019" i="3"/>
  <c r="AL1019" i="3"/>
  <c r="I1019" i="3" s="1"/>
  <c r="AM1019" i="3"/>
  <c r="J1019" i="3" s="1"/>
  <c r="AI1020" i="3"/>
  <c r="AL1020" i="3"/>
  <c r="AM1020" i="3"/>
  <c r="J1020" i="3" s="1"/>
  <c r="AI1021" i="3"/>
  <c r="F1021" i="3" s="1"/>
  <c r="AL1021" i="3"/>
  <c r="AM1021" i="3"/>
  <c r="Y1021" i="3" s="1"/>
  <c r="AI1022" i="3"/>
  <c r="AL1022" i="3"/>
  <c r="I1022" i="3" s="1"/>
  <c r="AM1022" i="3"/>
  <c r="J1022" i="3" s="1"/>
  <c r="AI1023" i="3"/>
  <c r="AL1023" i="3"/>
  <c r="I1023" i="3" s="1"/>
  <c r="AM1023" i="3"/>
  <c r="J1023" i="3" s="1"/>
  <c r="AI1024" i="3"/>
  <c r="AL1024" i="3"/>
  <c r="AM1024" i="3"/>
  <c r="J1024" i="3" s="1"/>
  <c r="AI1025" i="3"/>
  <c r="U1025" i="3" s="1"/>
  <c r="AL1025" i="3"/>
  <c r="I1025" i="3" s="1"/>
  <c r="AM1025" i="3"/>
  <c r="Y1025" i="3" s="1"/>
  <c r="AI1026" i="3"/>
  <c r="F1026" i="3" s="1"/>
  <c r="AL1026" i="3"/>
  <c r="I1026" i="3" s="1"/>
  <c r="AM1026" i="3"/>
  <c r="J1026" i="3" s="1"/>
  <c r="AI1027" i="3"/>
  <c r="AL1027" i="3"/>
  <c r="I1027" i="3" s="1"/>
  <c r="AM1027" i="3"/>
  <c r="J1027" i="3" s="1"/>
  <c r="AI1028" i="3"/>
  <c r="AL1028" i="3"/>
  <c r="AM1028" i="3"/>
  <c r="J1028" i="3" s="1"/>
  <c r="AI1029" i="3"/>
  <c r="U1029" i="3" s="1"/>
  <c r="AL1029" i="3"/>
  <c r="AM1029" i="3"/>
  <c r="Y1029" i="3" s="1"/>
  <c r="AI1030" i="3"/>
  <c r="AL1030" i="3"/>
  <c r="I1030" i="3" s="1"/>
  <c r="AM1030" i="3"/>
  <c r="J1030" i="3" s="1"/>
  <c r="AI1031" i="3"/>
  <c r="AL1031" i="3"/>
  <c r="I1031" i="3" s="1"/>
  <c r="AM1031" i="3"/>
  <c r="J1031" i="3" s="1"/>
  <c r="AI1032" i="3"/>
  <c r="AL1032" i="3"/>
  <c r="AM1032" i="3"/>
  <c r="J1032" i="3" s="1"/>
  <c r="AI1033" i="3"/>
  <c r="F1033" i="3" s="1"/>
  <c r="AL1033" i="3"/>
  <c r="AM1033" i="3"/>
  <c r="Y1033" i="3" s="1"/>
  <c r="AI1034" i="3"/>
  <c r="AL1034" i="3"/>
  <c r="I1034" i="3" s="1"/>
  <c r="AM1034" i="3"/>
  <c r="J1034" i="3" s="1"/>
  <c r="AI1035" i="3"/>
  <c r="AL1035" i="3"/>
  <c r="I1035" i="3" s="1"/>
  <c r="AM1035" i="3"/>
  <c r="J1035" i="3" s="1"/>
  <c r="AI1036" i="3"/>
  <c r="AL1036" i="3"/>
  <c r="AM1036" i="3"/>
  <c r="J1036" i="3" s="1"/>
  <c r="AI1037" i="3"/>
  <c r="F1037" i="3" s="1"/>
  <c r="AL1037" i="3"/>
  <c r="I1037" i="3" s="1"/>
  <c r="AM1037" i="3"/>
  <c r="Y1037" i="3" s="1"/>
  <c r="AI1038" i="3"/>
  <c r="AL1038" i="3"/>
  <c r="I1038" i="3" s="1"/>
  <c r="AM1038" i="3"/>
  <c r="J1038" i="3" s="1"/>
  <c r="AI1039" i="3"/>
  <c r="AL1039" i="3"/>
  <c r="I1039" i="3" s="1"/>
  <c r="AM1039" i="3"/>
  <c r="J1039" i="3" s="1"/>
  <c r="AI1040" i="3"/>
  <c r="AL1040" i="3"/>
  <c r="AM1040" i="3"/>
  <c r="J1040" i="3" s="1"/>
  <c r="AI1041" i="3"/>
  <c r="F1041" i="3" s="1"/>
  <c r="AL1041" i="3"/>
  <c r="AM1041" i="3"/>
  <c r="Y1041" i="3" s="1"/>
  <c r="AI1042" i="3"/>
  <c r="AL1042" i="3"/>
  <c r="I1042" i="3" s="1"/>
  <c r="AM1042" i="3"/>
  <c r="J1042" i="3" s="1"/>
  <c r="T1043" i="3"/>
  <c r="AI1043" i="3"/>
  <c r="AL1043" i="3"/>
  <c r="I1043" i="3" s="1"/>
  <c r="AM1043" i="3"/>
  <c r="J1043" i="3" s="1"/>
  <c r="AI1044" i="3"/>
  <c r="AL1044" i="3"/>
  <c r="AM1044" i="3"/>
  <c r="J1044" i="3" s="1"/>
  <c r="AI1045" i="3"/>
  <c r="F1045" i="3" s="1"/>
  <c r="AL1045" i="3"/>
  <c r="AM1045" i="3"/>
  <c r="Y1045" i="3" s="1"/>
  <c r="AI1046" i="3"/>
  <c r="AL1046" i="3"/>
  <c r="I1046" i="3" s="1"/>
  <c r="AM1046" i="3"/>
  <c r="J1046" i="3" s="1"/>
  <c r="AI1047" i="3"/>
  <c r="AL1047" i="3"/>
  <c r="I1047" i="3" s="1"/>
  <c r="AM1047" i="3"/>
  <c r="J1047" i="3" s="1"/>
  <c r="AI1048" i="3"/>
  <c r="AL1048" i="3"/>
  <c r="AM1048" i="3"/>
  <c r="J1048" i="3" s="1"/>
  <c r="AI1049" i="3"/>
  <c r="U1049" i="3" s="1"/>
  <c r="AL1049" i="3"/>
  <c r="AM1049" i="3"/>
  <c r="Y1049" i="3" s="1"/>
  <c r="AI1050" i="3"/>
  <c r="AL1050" i="3"/>
  <c r="I1050" i="3" s="1"/>
  <c r="AM1050" i="3"/>
  <c r="J1050" i="3" s="1"/>
  <c r="AI1051" i="3"/>
  <c r="AL1051" i="3"/>
  <c r="I1051" i="3" s="1"/>
  <c r="AM1051" i="3"/>
  <c r="J1051" i="3" s="1"/>
  <c r="AI1052" i="3"/>
  <c r="AL1052" i="3"/>
  <c r="AM1052" i="3"/>
  <c r="J1052" i="3" s="1"/>
  <c r="AI1053" i="3"/>
  <c r="U1053" i="3" s="1"/>
  <c r="AL1053" i="3"/>
  <c r="AM1053" i="3"/>
  <c r="Y1053" i="3" s="1"/>
  <c r="AI1054" i="3"/>
  <c r="AL1054" i="3"/>
  <c r="I1054" i="3" s="1"/>
  <c r="AM1054" i="3"/>
  <c r="J1054" i="3" s="1"/>
  <c r="AI1055" i="3"/>
  <c r="AL1055" i="3"/>
  <c r="I1055" i="3" s="1"/>
  <c r="AM1055" i="3"/>
  <c r="J1055" i="3" s="1"/>
  <c r="AI1056" i="3"/>
  <c r="AL1056" i="3"/>
  <c r="AM1056" i="3"/>
  <c r="J1056" i="3" s="1"/>
  <c r="AI1057" i="3"/>
  <c r="F1057" i="3" s="1"/>
  <c r="AL1057" i="3"/>
  <c r="AM1057" i="3"/>
  <c r="Y1057" i="3" s="1"/>
  <c r="AI1058" i="3"/>
  <c r="AL1058" i="3"/>
  <c r="I1058" i="3" s="1"/>
  <c r="AM1058" i="3"/>
  <c r="J1058" i="3" s="1"/>
  <c r="AI1059" i="3"/>
  <c r="AL1059" i="3"/>
  <c r="I1059" i="3" s="1"/>
  <c r="AM1059" i="3"/>
  <c r="J1059" i="3" s="1"/>
  <c r="AI1060" i="3"/>
  <c r="AL1060" i="3"/>
  <c r="AM1060" i="3"/>
  <c r="J1060" i="3" s="1"/>
  <c r="AI1061" i="3"/>
  <c r="U1061" i="3" s="1"/>
  <c r="AL1061" i="3"/>
  <c r="I1061" i="3" s="1"/>
  <c r="AM1061" i="3"/>
  <c r="Y1061" i="3" s="1"/>
  <c r="AI1062" i="3"/>
  <c r="AL1062" i="3"/>
  <c r="I1062" i="3" s="1"/>
  <c r="AM1062" i="3"/>
  <c r="J1062" i="3" s="1"/>
  <c r="AI1063" i="3"/>
  <c r="AL1063" i="3"/>
  <c r="I1063" i="3" s="1"/>
  <c r="AM1063" i="3"/>
  <c r="J1063" i="3" s="1"/>
  <c r="AI1064" i="3"/>
  <c r="AL1064" i="3"/>
  <c r="AM1064" i="3"/>
  <c r="J1064" i="3" s="1"/>
  <c r="AI1065" i="3"/>
  <c r="F1065" i="3" s="1"/>
  <c r="AL1065" i="3"/>
  <c r="AM1065" i="3"/>
  <c r="Y1065" i="3" s="1"/>
  <c r="AI1066" i="3"/>
  <c r="F1066" i="3" s="1"/>
  <c r="AL1066" i="3"/>
  <c r="I1066" i="3" s="1"/>
  <c r="AM1066" i="3"/>
  <c r="J1066" i="3" s="1"/>
  <c r="AI1067" i="3"/>
  <c r="AL1067" i="3"/>
  <c r="I1067" i="3" s="1"/>
  <c r="AM1067" i="3"/>
  <c r="J1067" i="3" s="1"/>
  <c r="AI1068" i="3"/>
  <c r="AL1068" i="3"/>
  <c r="AM1068" i="3"/>
  <c r="J1068" i="3" s="1"/>
  <c r="AI1069" i="3"/>
  <c r="AL1069" i="3"/>
  <c r="I1069" i="3" s="1"/>
  <c r="AM1069" i="3"/>
  <c r="Y1069" i="3" s="1"/>
  <c r="AI1070" i="3"/>
  <c r="U1070" i="3" s="1"/>
  <c r="AL1070" i="3"/>
  <c r="I1070" i="3" s="1"/>
  <c r="AM1070" i="3"/>
  <c r="J1070" i="3" s="1"/>
  <c r="T1071" i="3"/>
  <c r="AI1071" i="3"/>
  <c r="AL1071" i="3"/>
  <c r="I1071" i="3" s="1"/>
  <c r="AM1071" i="3"/>
  <c r="J1071" i="3" s="1"/>
  <c r="AI1072" i="3"/>
  <c r="AL1072" i="3"/>
  <c r="AM1072" i="3"/>
  <c r="J1072" i="3" s="1"/>
  <c r="AI1073" i="3"/>
  <c r="F1073" i="3" s="1"/>
  <c r="AL1073" i="3"/>
  <c r="AM1073" i="3"/>
  <c r="Y1073" i="3" s="1"/>
  <c r="AI1074" i="3"/>
  <c r="F1074" i="3" s="1"/>
  <c r="AL1074" i="3"/>
  <c r="I1074" i="3" s="1"/>
  <c r="AM1074" i="3"/>
  <c r="J1074" i="3" s="1"/>
  <c r="AI1075" i="3"/>
  <c r="AL1075" i="3"/>
  <c r="I1075" i="3" s="1"/>
  <c r="AM1075" i="3"/>
  <c r="J1075" i="3" s="1"/>
  <c r="AI1076" i="3"/>
  <c r="AL1076" i="3"/>
  <c r="AM1076" i="3"/>
  <c r="J1076" i="3" s="1"/>
  <c r="AI1077" i="3"/>
  <c r="F1077" i="3" s="1"/>
  <c r="AL1077" i="3"/>
  <c r="I1077" i="3" s="1"/>
  <c r="AM1077" i="3"/>
  <c r="Y1077" i="3" s="1"/>
  <c r="AI1078" i="3"/>
  <c r="U1078" i="3" s="1"/>
  <c r="AL1078" i="3"/>
  <c r="I1078" i="3" s="1"/>
  <c r="AM1078" i="3"/>
  <c r="J1078" i="3" s="1"/>
  <c r="AI1079" i="3"/>
  <c r="AL1079" i="3"/>
  <c r="I1079" i="3" s="1"/>
  <c r="AM1079" i="3"/>
  <c r="J1079" i="3" s="1"/>
  <c r="AI1080" i="3"/>
  <c r="AL1080" i="3"/>
  <c r="AM1080" i="3"/>
  <c r="J1080" i="3" s="1"/>
  <c r="AI1081" i="3"/>
  <c r="AL1081" i="3"/>
  <c r="AM1081" i="3"/>
  <c r="Y1081" i="3" s="1"/>
  <c r="AI1082" i="3"/>
  <c r="AL1082" i="3"/>
  <c r="I1082" i="3" s="1"/>
  <c r="AM1082" i="3"/>
  <c r="J1082" i="3" s="1"/>
  <c r="AI1083" i="3"/>
  <c r="AL1083" i="3"/>
  <c r="I1083" i="3" s="1"/>
  <c r="AM1083" i="3"/>
  <c r="J1083" i="3" s="1"/>
  <c r="AI1084" i="3"/>
  <c r="AL1084" i="3"/>
  <c r="AM1084" i="3"/>
  <c r="J1084" i="3" s="1"/>
  <c r="AI1085" i="3"/>
  <c r="U1085" i="3" s="1"/>
  <c r="AL1085" i="3"/>
  <c r="I1085" i="3" s="1"/>
  <c r="AM1085" i="3"/>
  <c r="Y1085" i="3" s="1"/>
  <c r="AI1086" i="3"/>
  <c r="U1086" i="3" s="1"/>
  <c r="AL1086" i="3"/>
  <c r="I1086" i="3" s="1"/>
  <c r="AM1086" i="3"/>
  <c r="J1086" i="3" s="1"/>
  <c r="AI1087" i="3"/>
  <c r="AL1087" i="3"/>
  <c r="I1087" i="3" s="1"/>
  <c r="AM1087" i="3"/>
  <c r="J1087" i="3" s="1"/>
  <c r="AI1088" i="3"/>
  <c r="AL1088" i="3"/>
  <c r="AM1088" i="3"/>
  <c r="J1088" i="3" s="1"/>
  <c r="AI1089" i="3"/>
  <c r="AL1089" i="3"/>
  <c r="AM1089" i="3"/>
  <c r="Y1089" i="3" s="1"/>
  <c r="AI1090" i="3"/>
  <c r="AL1090" i="3"/>
  <c r="I1090" i="3" s="1"/>
  <c r="AM1090" i="3"/>
  <c r="J1090" i="3" s="1"/>
  <c r="AI1091" i="3"/>
  <c r="AL1091" i="3"/>
  <c r="I1091" i="3" s="1"/>
  <c r="AM1091" i="3"/>
  <c r="J1091" i="3" s="1"/>
  <c r="AI1092" i="3"/>
  <c r="AL1092" i="3"/>
  <c r="AM1092" i="3"/>
  <c r="J1092" i="3" s="1"/>
  <c r="T1093" i="3"/>
  <c r="AI1093" i="3"/>
  <c r="U1093" i="3" s="1"/>
  <c r="AL1093" i="3"/>
  <c r="AM1093" i="3"/>
  <c r="Y1093" i="3" s="1"/>
  <c r="AI1094" i="3"/>
  <c r="AL1094" i="3"/>
  <c r="I1094" i="3" s="1"/>
  <c r="AM1094" i="3"/>
  <c r="J1094" i="3" s="1"/>
  <c r="AI1095" i="3"/>
  <c r="AL1095" i="3"/>
  <c r="I1095" i="3" s="1"/>
  <c r="AM1095" i="3"/>
  <c r="J1095" i="3" s="1"/>
  <c r="AI1096" i="3"/>
  <c r="AL1096" i="3"/>
  <c r="AM1096" i="3"/>
  <c r="J1096" i="3" s="1"/>
  <c r="Z1097" i="3"/>
  <c r="AI1097" i="3"/>
  <c r="AL1097" i="3"/>
  <c r="AM1097" i="3"/>
  <c r="Y1097" i="3" s="1"/>
  <c r="AI1098" i="3"/>
  <c r="F1098" i="3" s="1"/>
  <c r="AL1098" i="3"/>
  <c r="I1098" i="3" s="1"/>
  <c r="AM1098" i="3"/>
  <c r="J1098" i="3" s="1"/>
  <c r="AI1099" i="3"/>
  <c r="AL1099" i="3"/>
  <c r="I1099" i="3" s="1"/>
  <c r="AM1099" i="3"/>
  <c r="J1099" i="3" s="1"/>
  <c r="AI1100" i="3"/>
  <c r="AL1100" i="3"/>
  <c r="AM1100" i="3"/>
  <c r="J1100" i="3" s="1"/>
  <c r="AI1101" i="3"/>
  <c r="U1101" i="3" s="1"/>
  <c r="AL1101" i="3"/>
  <c r="AM1101" i="3"/>
  <c r="Y1101" i="3" s="1"/>
  <c r="AI1102" i="3"/>
  <c r="AL1102" i="3"/>
  <c r="I1102" i="3" s="1"/>
  <c r="AM1102" i="3"/>
  <c r="J1102" i="3" s="1"/>
  <c r="AI1103" i="3"/>
  <c r="AL1103" i="3"/>
  <c r="I1103" i="3" s="1"/>
  <c r="AM1103" i="3"/>
  <c r="J1103" i="3" s="1"/>
  <c r="AI1104" i="3"/>
  <c r="AL1104" i="3"/>
  <c r="AM1104" i="3"/>
  <c r="J1104" i="3" s="1"/>
  <c r="AI1105" i="3"/>
  <c r="U1105" i="3" s="1"/>
  <c r="AL1105" i="3"/>
  <c r="AM1105" i="3"/>
  <c r="Y1105" i="3" s="1"/>
  <c r="AI1106" i="3"/>
  <c r="AL1106" i="3"/>
  <c r="I1106" i="3" s="1"/>
  <c r="AM1106" i="3"/>
  <c r="J1106" i="3" s="1"/>
  <c r="AI1107" i="3"/>
  <c r="AL1107" i="3"/>
  <c r="I1107" i="3" s="1"/>
  <c r="AM1107" i="3"/>
  <c r="J1107" i="3" s="1"/>
  <c r="AI1108" i="3"/>
  <c r="AL1108" i="3"/>
  <c r="AM1108" i="3"/>
  <c r="J1108" i="3" s="1"/>
  <c r="AI1109" i="3"/>
  <c r="U1109" i="3" s="1"/>
  <c r="AL1109" i="3"/>
  <c r="AM1109" i="3"/>
  <c r="Y1109" i="3" s="1"/>
  <c r="AI1110" i="3"/>
  <c r="U1110" i="3" s="1"/>
  <c r="AL1110" i="3"/>
  <c r="I1110" i="3" s="1"/>
  <c r="AM1110" i="3"/>
  <c r="J1110" i="3" s="1"/>
  <c r="AI1111" i="3"/>
  <c r="AL1111" i="3"/>
  <c r="I1111" i="3" s="1"/>
  <c r="AM1111" i="3"/>
  <c r="J1111" i="3" s="1"/>
  <c r="AI1112" i="3"/>
  <c r="AL1112" i="3"/>
  <c r="AM1112" i="3"/>
  <c r="J1112" i="3" s="1"/>
  <c r="AI1113" i="3"/>
  <c r="AL1113" i="3"/>
  <c r="AM1113" i="3"/>
  <c r="Y1113" i="3" s="1"/>
  <c r="AI1114" i="3"/>
  <c r="AL1114" i="3"/>
  <c r="I1114" i="3" s="1"/>
  <c r="AM1114" i="3"/>
  <c r="J1114" i="3" s="1"/>
  <c r="AI1115" i="3"/>
  <c r="AL1115" i="3"/>
  <c r="AM1115" i="3"/>
  <c r="J1115" i="3" s="1"/>
  <c r="AI1116" i="3"/>
  <c r="AL1116" i="3"/>
  <c r="I1116" i="3" s="1"/>
  <c r="AM1116" i="3"/>
  <c r="J1116" i="3" s="1"/>
  <c r="AI1117" i="3"/>
  <c r="F1117" i="3" s="1"/>
  <c r="AL1117" i="3"/>
  <c r="AM1117" i="3"/>
  <c r="J1117" i="3" s="1"/>
  <c r="AI1118" i="3"/>
  <c r="F1118" i="3" s="1"/>
  <c r="AL1118" i="3"/>
  <c r="I1118" i="3" s="1"/>
  <c r="AM1118" i="3"/>
  <c r="J1118" i="3" s="1"/>
  <c r="AI1119" i="3"/>
  <c r="AL1119" i="3"/>
  <c r="AM1119" i="3"/>
  <c r="J1119" i="3" s="1"/>
  <c r="AI1120" i="3"/>
  <c r="AL1120" i="3"/>
  <c r="I1120" i="3" s="1"/>
  <c r="AM1120" i="3"/>
  <c r="J1120" i="3" s="1"/>
  <c r="AI1121" i="3"/>
  <c r="F1121" i="3" s="1"/>
  <c r="AL1121" i="3"/>
  <c r="AM1121" i="3"/>
  <c r="AI1122" i="3"/>
  <c r="AL1122" i="3"/>
  <c r="I1122" i="3" s="1"/>
  <c r="AM1122" i="3"/>
  <c r="J1122" i="3" s="1"/>
  <c r="AI1123" i="3"/>
  <c r="AL1123" i="3"/>
  <c r="AM1123" i="3"/>
  <c r="J1123" i="3" s="1"/>
  <c r="AI1124" i="3"/>
  <c r="AL1124" i="3"/>
  <c r="I1124" i="3" s="1"/>
  <c r="AM1124" i="3"/>
  <c r="J1124" i="3" s="1"/>
  <c r="AI1125" i="3"/>
  <c r="AL1125" i="3"/>
  <c r="AM1125" i="3"/>
  <c r="J1125" i="3" s="1"/>
  <c r="AI1126" i="3"/>
  <c r="AL1126" i="3"/>
  <c r="I1126" i="3" s="1"/>
  <c r="AM1126" i="3"/>
  <c r="J1126" i="3" s="1"/>
  <c r="AI1127" i="3"/>
  <c r="AL1127" i="3"/>
  <c r="AM1127" i="3"/>
  <c r="J1127" i="3" s="1"/>
  <c r="AI1128" i="3"/>
  <c r="AL1128" i="3"/>
  <c r="I1128" i="3" s="1"/>
  <c r="AM1128" i="3"/>
  <c r="J1128" i="3" s="1"/>
  <c r="AI1129" i="3"/>
  <c r="AL1129" i="3"/>
  <c r="AM1129" i="3"/>
  <c r="AI1130" i="3"/>
  <c r="F1130" i="3" s="1"/>
  <c r="AL1130" i="3"/>
  <c r="I1130" i="3" s="1"/>
  <c r="AM1130" i="3"/>
  <c r="J1130" i="3" s="1"/>
  <c r="AI1131" i="3"/>
  <c r="AL1131" i="3"/>
  <c r="I1131" i="3" s="1"/>
  <c r="AM1131" i="3"/>
  <c r="J1131" i="3" s="1"/>
  <c r="AI1132" i="3"/>
  <c r="AL1132" i="3"/>
  <c r="I1132" i="3" s="1"/>
  <c r="AM1132" i="3"/>
  <c r="J1132" i="3" s="1"/>
  <c r="AI1133" i="3"/>
  <c r="U1133" i="3" s="1"/>
  <c r="AL1133" i="3"/>
  <c r="AM1133" i="3"/>
  <c r="J1133" i="3" s="1"/>
  <c r="AI1134" i="3"/>
  <c r="AL1134" i="3"/>
  <c r="I1134" i="3" s="1"/>
  <c r="AM1134" i="3"/>
  <c r="J1134" i="3" s="1"/>
  <c r="AI1135" i="3"/>
  <c r="AL1135" i="3"/>
  <c r="I1135" i="3" s="1"/>
  <c r="AM1135" i="3"/>
  <c r="J1135" i="3" s="1"/>
  <c r="AI1136" i="3"/>
  <c r="AL1136" i="3"/>
  <c r="I1136" i="3" s="1"/>
  <c r="AM1136" i="3"/>
  <c r="J1136" i="3" s="1"/>
  <c r="AI1137" i="3"/>
  <c r="AL1137" i="3"/>
  <c r="X1137" i="3" s="1"/>
  <c r="AM1137" i="3"/>
  <c r="Y1137" i="3" s="1"/>
  <c r="AI1138" i="3"/>
  <c r="F1138" i="3" s="1"/>
  <c r="AL1138" i="3"/>
  <c r="I1138" i="3" s="1"/>
  <c r="AM1138" i="3"/>
  <c r="J1138" i="3" s="1"/>
  <c r="AI1139" i="3"/>
  <c r="AL1139" i="3"/>
  <c r="X1139" i="3" s="1"/>
  <c r="AM1139" i="3"/>
  <c r="J1139" i="3" s="1"/>
  <c r="AI1140" i="3"/>
  <c r="AL1140" i="3"/>
  <c r="I1140" i="3" s="1"/>
  <c r="AM1140" i="3"/>
  <c r="J1140" i="3" s="1"/>
  <c r="AI1141" i="3"/>
  <c r="F1141" i="3" s="1"/>
  <c r="AL1141" i="3"/>
  <c r="AM1141" i="3"/>
  <c r="J1141" i="3" s="1"/>
  <c r="AI1142" i="3"/>
  <c r="AL1142" i="3"/>
  <c r="I1142" i="3" s="1"/>
  <c r="AM1142" i="3"/>
  <c r="J1142" i="3" s="1"/>
  <c r="AI1143" i="3"/>
  <c r="AL1143" i="3"/>
  <c r="AM1143" i="3"/>
  <c r="J1143" i="3" s="1"/>
  <c r="AI1144" i="3"/>
  <c r="AL1144" i="3"/>
  <c r="I1144" i="3" s="1"/>
  <c r="AM1144" i="3"/>
  <c r="J1144" i="3" s="1"/>
  <c r="AI1145" i="3"/>
  <c r="F1145" i="3" s="1"/>
  <c r="AL1145" i="3"/>
  <c r="AM1145" i="3"/>
  <c r="AI1146" i="3"/>
  <c r="F1146" i="3" s="1"/>
  <c r="AL1146" i="3"/>
  <c r="I1146" i="3" s="1"/>
  <c r="AM1146" i="3"/>
  <c r="J1146" i="3" s="1"/>
  <c r="AI1147" i="3"/>
  <c r="AL1147" i="3"/>
  <c r="X1147" i="3" s="1"/>
  <c r="AM1147" i="3"/>
  <c r="J1147" i="3" s="1"/>
  <c r="AI1148" i="3"/>
  <c r="AL1148" i="3"/>
  <c r="I1148" i="3" s="1"/>
  <c r="AM1148" i="3"/>
  <c r="J1148" i="3" s="1"/>
  <c r="AI1149" i="3"/>
  <c r="U1149" i="3" s="1"/>
  <c r="AL1149" i="3"/>
  <c r="X1149" i="3" s="1"/>
  <c r="AM1149" i="3"/>
  <c r="J1149" i="3" s="1"/>
  <c r="AI1150" i="3"/>
  <c r="F1150" i="3" s="1"/>
  <c r="AL1150" i="3"/>
  <c r="I1150" i="3" s="1"/>
  <c r="AM1150" i="3"/>
  <c r="J1150" i="3" s="1"/>
  <c r="AI1151" i="3"/>
  <c r="AL1151" i="3"/>
  <c r="X1151" i="3" s="1"/>
  <c r="AM1151" i="3"/>
  <c r="J1151" i="3" s="1"/>
  <c r="AI1152" i="3"/>
  <c r="AL1152" i="3"/>
  <c r="I1152" i="3" s="1"/>
  <c r="AM1152" i="3"/>
  <c r="J1152" i="3" s="1"/>
  <c r="AI1153" i="3"/>
  <c r="F1153" i="3" s="1"/>
  <c r="AL1153" i="3"/>
  <c r="X1153" i="3" s="1"/>
  <c r="AM1153" i="3"/>
  <c r="Y1153" i="3" s="1"/>
  <c r="AI1154" i="3"/>
  <c r="F1154" i="3" s="1"/>
  <c r="AL1154" i="3"/>
  <c r="I1154" i="3" s="1"/>
  <c r="AM1154" i="3"/>
  <c r="J1154" i="3" s="1"/>
  <c r="AI1155" i="3"/>
  <c r="AL1155" i="3"/>
  <c r="I1155" i="3" s="1"/>
  <c r="AM1155" i="3"/>
  <c r="J1155" i="3" s="1"/>
  <c r="AI1156" i="3"/>
  <c r="AL1156" i="3"/>
  <c r="I1156" i="3" s="1"/>
  <c r="AM1156" i="3"/>
  <c r="J1156" i="3" s="1"/>
  <c r="AI1157" i="3"/>
  <c r="AL1157" i="3"/>
  <c r="X1157" i="3" s="1"/>
  <c r="AM1157" i="3"/>
  <c r="J1157" i="3" s="1"/>
  <c r="AI1158" i="3"/>
  <c r="AL1158" i="3"/>
  <c r="I1158" i="3" s="1"/>
  <c r="AM1158" i="3"/>
  <c r="J1158" i="3" s="1"/>
  <c r="AI1159" i="3"/>
  <c r="AL1159" i="3"/>
  <c r="AM1159" i="3"/>
  <c r="J1159" i="3" s="1"/>
  <c r="AI1160" i="3"/>
  <c r="AL1160" i="3"/>
  <c r="I1160" i="3" s="1"/>
  <c r="AM1160" i="3"/>
  <c r="J1160" i="3" s="1"/>
  <c r="AI1161" i="3"/>
  <c r="F1161" i="3" s="1"/>
  <c r="AL1161" i="3"/>
  <c r="AM1161" i="3"/>
  <c r="Y1161" i="3" s="1"/>
  <c r="AI1162" i="3"/>
  <c r="F1162" i="3" s="1"/>
  <c r="AL1162" i="3"/>
  <c r="I1162" i="3" s="1"/>
  <c r="AM1162" i="3"/>
  <c r="J1162" i="3" s="1"/>
  <c r="AI1163" i="3"/>
  <c r="AL1163" i="3"/>
  <c r="I1163" i="3" s="1"/>
  <c r="AM1163" i="3"/>
  <c r="J1163" i="3" s="1"/>
  <c r="AI1164" i="3"/>
  <c r="AL1164" i="3"/>
  <c r="I1164" i="3" s="1"/>
  <c r="AM1164" i="3"/>
  <c r="J1164" i="3" s="1"/>
  <c r="AI1165" i="3"/>
  <c r="AL1165" i="3"/>
  <c r="X1165" i="3" s="1"/>
  <c r="AM1165" i="3"/>
  <c r="J1165" i="3" s="1"/>
  <c r="AI1166" i="3"/>
  <c r="F1166" i="3" s="1"/>
  <c r="AL1166" i="3"/>
  <c r="I1166" i="3" s="1"/>
  <c r="AM1166" i="3"/>
  <c r="J1166" i="3" s="1"/>
  <c r="AI1167" i="3"/>
  <c r="AL1167" i="3"/>
  <c r="AM1167" i="3"/>
  <c r="J1167" i="3" s="1"/>
  <c r="AI1168" i="3"/>
  <c r="AL1168" i="3"/>
  <c r="I1168" i="3" s="1"/>
  <c r="AM1168" i="3"/>
  <c r="Y1168" i="3" s="1"/>
  <c r="AI1169" i="3"/>
  <c r="AL1169" i="3"/>
  <c r="I1169" i="3" s="1"/>
  <c r="AM1169" i="3"/>
  <c r="J1169" i="3" s="1"/>
  <c r="AI1170" i="3"/>
  <c r="AL1170" i="3"/>
  <c r="I1170" i="3" s="1"/>
  <c r="AM1170" i="3"/>
  <c r="J1170" i="3" s="1"/>
  <c r="AI1171" i="3"/>
  <c r="AL1171" i="3"/>
  <c r="AM1171" i="3"/>
  <c r="J1171" i="3" s="1"/>
  <c r="AI1172" i="3"/>
  <c r="F1172" i="3" s="1"/>
  <c r="AL1172" i="3"/>
  <c r="I1172" i="3" s="1"/>
  <c r="AM1172" i="3"/>
  <c r="Y1172" i="3" s="1"/>
  <c r="AI1173" i="3"/>
  <c r="AL1173" i="3"/>
  <c r="I1173" i="3" s="1"/>
  <c r="AM1173" i="3"/>
  <c r="J1173" i="3" s="1"/>
  <c r="AI1174" i="3"/>
  <c r="AL1174" i="3"/>
  <c r="I1174" i="3" s="1"/>
  <c r="AM1174" i="3"/>
  <c r="J1174" i="3" s="1"/>
  <c r="AI1175" i="3"/>
  <c r="AL1175" i="3"/>
  <c r="AM1175" i="3"/>
  <c r="J1175" i="3" s="1"/>
  <c r="AI1176" i="3"/>
  <c r="F1176" i="3" s="1"/>
  <c r="AL1176" i="3"/>
  <c r="I1176" i="3" s="1"/>
  <c r="AM1176" i="3"/>
  <c r="Y1176" i="3" s="1"/>
  <c r="AI1177" i="3"/>
  <c r="F1177" i="3" s="1"/>
  <c r="AL1177" i="3"/>
  <c r="I1177" i="3" s="1"/>
  <c r="AM1177" i="3"/>
  <c r="J1177" i="3" s="1"/>
  <c r="AI1178" i="3"/>
  <c r="AL1178" i="3"/>
  <c r="I1178" i="3" s="1"/>
  <c r="AM1178" i="3"/>
  <c r="J1178" i="3" s="1"/>
  <c r="AI1179" i="3"/>
  <c r="AL1179" i="3"/>
  <c r="AM1179" i="3"/>
  <c r="J1179" i="3" s="1"/>
  <c r="AI1180" i="3"/>
  <c r="AL1180" i="3"/>
  <c r="I1180" i="3" s="1"/>
  <c r="AM1180" i="3"/>
  <c r="Y1180" i="3" s="1"/>
  <c r="T1181" i="3"/>
  <c r="AI1181" i="3"/>
  <c r="F1181" i="3" s="1"/>
  <c r="AL1181" i="3"/>
  <c r="I1181" i="3" s="1"/>
  <c r="AM1181" i="3"/>
  <c r="J1181" i="3" s="1"/>
  <c r="AI1182" i="3"/>
  <c r="AL1182" i="3"/>
  <c r="I1182" i="3" s="1"/>
  <c r="AM1182" i="3"/>
  <c r="J1182" i="3" s="1"/>
  <c r="AI1183" i="3"/>
  <c r="AL1183" i="3"/>
  <c r="I1183" i="3" s="1"/>
  <c r="AM1183" i="3"/>
  <c r="J1183" i="3" s="1"/>
  <c r="AI1184" i="3"/>
  <c r="AL1184" i="3"/>
  <c r="I1184" i="3" s="1"/>
  <c r="AM1184" i="3"/>
  <c r="Y1184" i="3" s="1"/>
  <c r="AI1185" i="3"/>
  <c r="U1185" i="3" s="1"/>
  <c r="AL1185" i="3"/>
  <c r="I1185" i="3" s="1"/>
  <c r="AM1185" i="3"/>
  <c r="J1185" i="3" s="1"/>
  <c r="AI1186" i="3"/>
  <c r="AL1186" i="3"/>
  <c r="I1186" i="3" s="1"/>
  <c r="AM1186" i="3"/>
  <c r="J1186" i="3" s="1"/>
  <c r="AI1187" i="3"/>
  <c r="AL1187" i="3"/>
  <c r="AM1187" i="3"/>
  <c r="J1187" i="3" s="1"/>
  <c r="AI1188" i="3"/>
  <c r="U1188" i="3" s="1"/>
  <c r="AL1188" i="3"/>
  <c r="I1188" i="3" s="1"/>
  <c r="AM1188" i="3"/>
  <c r="Y1188" i="3" s="1"/>
  <c r="AI1189" i="3"/>
  <c r="F1189" i="3" s="1"/>
  <c r="AL1189" i="3"/>
  <c r="I1189" i="3" s="1"/>
  <c r="AM1189" i="3"/>
  <c r="J1189" i="3" s="1"/>
  <c r="AI1190" i="3"/>
  <c r="AL1190" i="3"/>
  <c r="I1190" i="3" s="1"/>
  <c r="AM1190" i="3"/>
  <c r="J1190" i="3" s="1"/>
  <c r="AI1191" i="3"/>
  <c r="AL1191" i="3"/>
  <c r="I1191" i="3" s="1"/>
  <c r="AM1191" i="3"/>
  <c r="J1191" i="3" s="1"/>
  <c r="AI1192" i="3"/>
  <c r="F1192" i="3" s="1"/>
  <c r="AL1192" i="3"/>
  <c r="I1192" i="3" s="1"/>
  <c r="AM1192" i="3"/>
  <c r="Y1192" i="3" s="1"/>
  <c r="AI1193" i="3"/>
  <c r="F1193" i="3" s="1"/>
  <c r="AL1193" i="3"/>
  <c r="I1193" i="3" s="1"/>
  <c r="AM1193" i="3"/>
  <c r="J1193" i="3" s="1"/>
  <c r="AI1194" i="3"/>
  <c r="AL1194" i="3"/>
  <c r="I1194" i="3" s="1"/>
  <c r="AM1194" i="3"/>
  <c r="J1194" i="3" s="1"/>
  <c r="AI1195" i="3"/>
  <c r="AL1195" i="3"/>
  <c r="I1195" i="3" s="1"/>
  <c r="AM1195" i="3"/>
  <c r="J1195" i="3" s="1"/>
  <c r="AI1196" i="3"/>
  <c r="F1196" i="3" s="1"/>
  <c r="AL1196" i="3"/>
  <c r="I1196" i="3" s="1"/>
  <c r="AM1196" i="3"/>
  <c r="Y1196" i="3" s="1"/>
  <c r="AI1197" i="3"/>
  <c r="AL1197" i="3"/>
  <c r="I1197" i="3" s="1"/>
  <c r="AM1197" i="3"/>
  <c r="J1197" i="3" s="1"/>
  <c r="AI1198" i="3"/>
  <c r="AL1198" i="3"/>
  <c r="I1198" i="3" s="1"/>
  <c r="AM1198" i="3"/>
  <c r="J1198" i="3" s="1"/>
  <c r="AI1199" i="3"/>
  <c r="AL1199" i="3"/>
  <c r="I1199" i="3" s="1"/>
  <c r="AM1199" i="3"/>
  <c r="J1199" i="3" s="1"/>
  <c r="AI1200" i="3"/>
  <c r="AL1200" i="3"/>
  <c r="I1200" i="3" s="1"/>
  <c r="AM1200" i="3"/>
  <c r="Y1200" i="3" s="1"/>
  <c r="AI1201" i="3"/>
  <c r="F1201" i="3" s="1"/>
  <c r="AL1201" i="3"/>
  <c r="I1201" i="3" s="1"/>
  <c r="AM1201" i="3"/>
  <c r="J1201" i="3" s="1"/>
  <c r="AI1202" i="3"/>
  <c r="AL1202" i="3"/>
  <c r="I1202" i="3" s="1"/>
  <c r="AM1202" i="3"/>
  <c r="J1202" i="3" s="1"/>
  <c r="AI1203" i="3"/>
  <c r="AL1203" i="3"/>
  <c r="AM1203" i="3"/>
  <c r="J1203" i="3" s="1"/>
  <c r="AI1204" i="3"/>
  <c r="F1204" i="3" s="1"/>
  <c r="AL1204" i="3"/>
  <c r="I1204" i="3" s="1"/>
  <c r="AM1204" i="3"/>
  <c r="Y1204" i="3" s="1"/>
  <c r="AI1205" i="3"/>
  <c r="F1205" i="3" s="1"/>
  <c r="AL1205" i="3"/>
  <c r="I1205" i="3" s="1"/>
  <c r="AM1205" i="3"/>
  <c r="J1205" i="3" s="1"/>
  <c r="AI1206" i="3"/>
  <c r="AL1206" i="3"/>
  <c r="I1206" i="3" s="1"/>
  <c r="AM1206" i="3"/>
  <c r="J1206" i="3" s="1"/>
  <c r="AI1207" i="3"/>
  <c r="AL1207" i="3"/>
  <c r="I1207" i="3" s="1"/>
  <c r="AM1207" i="3"/>
  <c r="J1207" i="3" s="1"/>
  <c r="AI1208" i="3"/>
  <c r="AL1208" i="3"/>
  <c r="I1208" i="3" s="1"/>
  <c r="AM1208" i="3"/>
  <c r="Y1208" i="3" s="1"/>
  <c r="AI1209" i="3"/>
  <c r="AL1209" i="3"/>
  <c r="I1209" i="3" s="1"/>
  <c r="AM1209" i="3"/>
  <c r="J1209" i="3" s="1"/>
  <c r="AI1210" i="3"/>
  <c r="AL1210" i="3"/>
  <c r="I1210" i="3" s="1"/>
  <c r="AM1210" i="3"/>
  <c r="J1210" i="3" s="1"/>
  <c r="AI1211" i="3"/>
  <c r="AL1211" i="3"/>
  <c r="I1211" i="3" s="1"/>
  <c r="AM1211" i="3"/>
  <c r="J1211" i="3" s="1"/>
  <c r="AI1212" i="3"/>
  <c r="AL1212" i="3"/>
  <c r="I1212" i="3" s="1"/>
  <c r="AM1212" i="3"/>
  <c r="Y1212" i="3" s="1"/>
  <c r="AI1213" i="3"/>
  <c r="U1213" i="3" s="1"/>
  <c r="AL1213" i="3"/>
  <c r="I1213" i="3" s="1"/>
  <c r="AM1213" i="3"/>
  <c r="J1213" i="3" s="1"/>
  <c r="AI1214" i="3"/>
  <c r="AL1214" i="3"/>
  <c r="I1214" i="3" s="1"/>
  <c r="AM1214" i="3"/>
  <c r="J1214" i="3" s="1"/>
  <c r="AI1215" i="3"/>
  <c r="AL1215" i="3"/>
  <c r="I1215" i="3" s="1"/>
  <c r="AM1215" i="3"/>
  <c r="J1215" i="3" s="1"/>
  <c r="AI1216" i="3"/>
  <c r="U1216" i="3" s="1"/>
  <c r="AL1216" i="3"/>
  <c r="I1216" i="3" s="1"/>
  <c r="AM1216" i="3"/>
  <c r="Y1216" i="3" s="1"/>
  <c r="AI1217" i="3"/>
  <c r="F1217" i="3" s="1"/>
  <c r="AL1217" i="3"/>
  <c r="I1217" i="3" s="1"/>
  <c r="AM1217" i="3"/>
  <c r="J1217" i="3" s="1"/>
  <c r="AI1218" i="3"/>
  <c r="AL1218" i="3"/>
  <c r="I1218" i="3" s="1"/>
  <c r="AM1218" i="3"/>
  <c r="J1218" i="3" s="1"/>
  <c r="AI1219" i="3"/>
  <c r="AL1219" i="3"/>
  <c r="AM1219" i="3"/>
  <c r="J1219" i="3" s="1"/>
  <c r="AI1220" i="3"/>
  <c r="AL1220" i="3"/>
  <c r="I1220" i="3" s="1"/>
  <c r="AM1220" i="3"/>
  <c r="Y1220" i="3" s="1"/>
  <c r="AI1221" i="3"/>
  <c r="F1221" i="3" s="1"/>
  <c r="AL1221" i="3"/>
  <c r="I1221" i="3" s="1"/>
  <c r="AM1221" i="3"/>
  <c r="J1221" i="3" s="1"/>
  <c r="AI1222" i="3"/>
  <c r="AL1222" i="3"/>
  <c r="I1222" i="3" s="1"/>
  <c r="AM1222" i="3"/>
  <c r="J1222" i="3" s="1"/>
  <c r="AI1223" i="3"/>
  <c r="AL1223" i="3"/>
  <c r="AM1223" i="3"/>
  <c r="J1223" i="3" s="1"/>
  <c r="AI1224" i="3"/>
  <c r="U1224" i="3" s="1"/>
  <c r="AL1224" i="3"/>
  <c r="I1224" i="3" s="1"/>
  <c r="AM1224" i="3"/>
  <c r="Y1224" i="3" s="1"/>
  <c r="AI1225" i="3"/>
  <c r="U1225" i="3" s="1"/>
  <c r="AL1225" i="3"/>
  <c r="I1225" i="3" s="1"/>
  <c r="AM1225" i="3"/>
  <c r="J1225" i="3" s="1"/>
  <c r="AI1226" i="3"/>
  <c r="AL1226" i="3"/>
  <c r="I1226" i="3" s="1"/>
  <c r="AM1226" i="3"/>
  <c r="J1226" i="3" s="1"/>
  <c r="AI1227" i="3"/>
  <c r="AL1227" i="3"/>
  <c r="I1227" i="3" s="1"/>
  <c r="AM1227" i="3"/>
  <c r="J1227" i="3" s="1"/>
  <c r="AI1228" i="3"/>
  <c r="U1228" i="3" s="1"/>
  <c r="AL1228" i="3"/>
  <c r="I1228" i="3" s="1"/>
  <c r="AM1228" i="3"/>
  <c r="Y1228" i="3" s="1"/>
  <c r="AI1229" i="3"/>
  <c r="F1229" i="3" s="1"/>
  <c r="AL1229" i="3"/>
  <c r="I1229" i="3" s="1"/>
  <c r="AM1229" i="3"/>
  <c r="J1229" i="3" s="1"/>
  <c r="AI1230" i="3"/>
  <c r="AL1230" i="3"/>
  <c r="I1230" i="3" s="1"/>
  <c r="AM1230" i="3"/>
  <c r="J1230" i="3" s="1"/>
  <c r="AI1231" i="3"/>
  <c r="AL1231" i="3"/>
  <c r="AM1231" i="3"/>
  <c r="J1231" i="3" s="1"/>
  <c r="AI1232" i="3"/>
  <c r="AL1232" i="3"/>
  <c r="I1232" i="3" s="1"/>
  <c r="AM1232" i="3"/>
  <c r="Y1232" i="3" s="1"/>
  <c r="AI1233" i="3"/>
  <c r="U1233" i="3" s="1"/>
  <c r="AL1233" i="3"/>
  <c r="I1233" i="3" s="1"/>
  <c r="AM1233" i="3"/>
  <c r="J1233" i="3" s="1"/>
  <c r="AI1234" i="3"/>
  <c r="AL1234" i="3"/>
  <c r="I1234" i="3" s="1"/>
  <c r="AM1234" i="3"/>
  <c r="J1234" i="3" s="1"/>
  <c r="AI1235" i="3"/>
  <c r="AL1235" i="3"/>
  <c r="I1235" i="3" s="1"/>
  <c r="AM1235" i="3"/>
  <c r="J1235" i="3" s="1"/>
  <c r="AI1236" i="3"/>
  <c r="U1236" i="3" s="1"/>
  <c r="AL1236" i="3"/>
  <c r="I1236" i="3" s="1"/>
  <c r="AM1236" i="3"/>
  <c r="Y1236" i="3" s="1"/>
  <c r="AI1237" i="3"/>
  <c r="AL1237" i="3"/>
  <c r="I1237" i="3" s="1"/>
  <c r="AM1237" i="3"/>
  <c r="J1237" i="3" s="1"/>
  <c r="AI1238" i="3"/>
  <c r="AL1238" i="3"/>
  <c r="I1238" i="3" s="1"/>
  <c r="AM1238" i="3"/>
  <c r="J1238" i="3" s="1"/>
  <c r="AI1239" i="3"/>
  <c r="AL1239" i="3"/>
  <c r="AM1239" i="3"/>
  <c r="J1239" i="3" s="1"/>
  <c r="AI1240" i="3"/>
  <c r="U1240" i="3" s="1"/>
  <c r="AL1240" i="3"/>
  <c r="I1240" i="3" s="1"/>
  <c r="AM1240" i="3"/>
  <c r="Y1240" i="3" s="1"/>
  <c r="AI1241" i="3"/>
  <c r="AL1241" i="3"/>
  <c r="I1241" i="3" s="1"/>
  <c r="AM1241" i="3"/>
  <c r="J1241" i="3" s="1"/>
  <c r="AI1242" i="3"/>
  <c r="AL1242" i="3"/>
  <c r="I1242" i="3" s="1"/>
  <c r="AM1242" i="3"/>
  <c r="J1242" i="3" s="1"/>
  <c r="AI1243" i="3"/>
  <c r="AL1243" i="3"/>
  <c r="AM1243" i="3"/>
  <c r="J1243" i="3" s="1"/>
  <c r="AI1244" i="3"/>
  <c r="AL1244" i="3"/>
  <c r="I1244" i="3" s="1"/>
  <c r="AM1244" i="3"/>
  <c r="Y1244" i="3" s="1"/>
  <c r="AI1245" i="3"/>
  <c r="U1245" i="3" s="1"/>
  <c r="AL1245" i="3"/>
  <c r="I1245" i="3" s="1"/>
  <c r="AM1245" i="3"/>
  <c r="J1245" i="3" s="1"/>
  <c r="AI1246" i="3"/>
  <c r="AL1246" i="3"/>
  <c r="I1246" i="3" s="1"/>
  <c r="AM1246" i="3"/>
  <c r="J1246" i="3" s="1"/>
  <c r="AI1247" i="3"/>
  <c r="AL1247" i="3"/>
  <c r="I1247" i="3" s="1"/>
  <c r="AM1247" i="3"/>
  <c r="J1247" i="3" s="1"/>
  <c r="AI1248" i="3"/>
  <c r="AL1248" i="3"/>
  <c r="I1248" i="3" s="1"/>
  <c r="AM1248" i="3"/>
  <c r="Y1248" i="3" s="1"/>
  <c r="AI1249" i="3"/>
  <c r="U1249" i="3" s="1"/>
  <c r="AL1249" i="3"/>
  <c r="I1249" i="3" s="1"/>
  <c r="AM1249" i="3"/>
  <c r="J1249" i="3" s="1"/>
  <c r="AI1250" i="3"/>
  <c r="AL1250" i="3"/>
  <c r="I1250" i="3" s="1"/>
  <c r="AM1250" i="3"/>
  <c r="J1250" i="3" s="1"/>
  <c r="AI1251" i="3"/>
  <c r="AL1251" i="3"/>
  <c r="I1251" i="3" s="1"/>
  <c r="AM1251" i="3"/>
  <c r="J1251" i="3" s="1"/>
  <c r="AI1252" i="3"/>
  <c r="F1252" i="3" s="1"/>
  <c r="AL1252" i="3"/>
  <c r="I1252" i="3" s="1"/>
  <c r="AM1252" i="3"/>
  <c r="Y1252" i="3" s="1"/>
  <c r="AI1253" i="3"/>
  <c r="AL1253" i="3"/>
  <c r="I1253" i="3" s="1"/>
  <c r="AM1253" i="3"/>
  <c r="J1253" i="3" s="1"/>
  <c r="AI1254" i="3"/>
  <c r="AL1254" i="3"/>
  <c r="I1254" i="3" s="1"/>
  <c r="AM1254" i="3"/>
  <c r="J1254" i="3" s="1"/>
  <c r="AI1255" i="3"/>
  <c r="AL1255" i="3"/>
  <c r="AM1255" i="3"/>
  <c r="J1255" i="3" s="1"/>
  <c r="AI1256" i="3"/>
  <c r="U1256" i="3" s="1"/>
  <c r="AL1256" i="3"/>
  <c r="I1256" i="3" s="1"/>
  <c r="AM1256" i="3"/>
  <c r="Y1256" i="3" s="1"/>
  <c r="AI1257" i="3"/>
  <c r="F1257" i="3" s="1"/>
  <c r="AL1257" i="3"/>
  <c r="I1257" i="3" s="1"/>
  <c r="AM1257" i="3"/>
  <c r="J1257" i="3" s="1"/>
  <c r="AI1258" i="3"/>
  <c r="AL1258" i="3"/>
  <c r="I1258" i="3" s="1"/>
  <c r="AM1258" i="3"/>
  <c r="J1258" i="3" s="1"/>
  <c r="AI1259" i="3"/>
  <c r="AL1259" i="3"/>
  <c r="AM1259" i="3"/>
  <c r="J1259" i="3" s="1"/>
  <c r="AI1260" i="3"/>
  <c r="AL1260" i="3"/>
  <c r="I1260" i="3" s="1"/>
  <c r="AM1260" i="3"/>
  <c r="Y1260" i="3" s="1"/>
  <c r="AI1261" i="3"/>
  <c r="U1261" i="3" s="1"/>
  <c r="AL1261" i="3"/>
  <c r="I1261" i="3" s="1"/>
  <c r="AM1261" i="3"/>
  <c r="J1261" i="3" s="1"/>
  <c r="AI1262" i="3"/>
  <c r="AL1262" i="3"/>
  <c r="I1262" i="3" s="1"/>
  <c r="AM1262" i="3"/>
  <c r="J1262" i="3" s="1"/>
  <c r="AI1263" i="3"/>
  <c r="AL1263" i="3"/>
  <c r="I1263" i="3" s="1"/>
  <c r="AM1263" i="3"/>
  <c r="J1263" i="3" s="1"/>
  <c r="AI1264" i="3"/>
  <c r="AL1264" i="3"/>
  <c r="I1264" i="3" s="1"/>
  <c r="AM1264" i="3"/>
  <c r="Y1264" i="3" s="1"/>
  <c r="AI1265" i="3"/>
  <c r="U1265" i="3" s="1"/>
  <c r="AL1265" i="3"/>
  <c r="I1265" i="3" s="1"/>
  <c r="AM1265" i="3"/>
  <c r="J1265" i="3" s="1"/>
  <c r="AI1266" i="3"/>
  <c r="AL1266" i="3"/>
  <c r="I1266" i="3" s="1"/>
  <c r="AM1266" i="3"/>
  <c r="J1266" i="3" s="1"/>
  <c r="AI1267" i="3"/>
  <c r="AL1267" i="3"/>
  <c r="AM1267" i="3"/>
  <c r="J1267" i="3" s="1"/>
  <c r="AI1268" i="3"/>
  <c r="AL1268" i="3"/>
  <c r="I1268" i="3" s="1"/>
  <c r="AM1268" i="3"/>
  <c r="Y1268" i="3" s="1"/>
  <c r="AI1269" i="3"/>
  <c r="U1269" i="3" s="1"/>
  <c r="AL1269" i="3"/>
  <c r="I1269" i="3" s="1"/>
  <c r="AM1269" i="3"/>
  <c r="J1269" i="3" s="1"/>
  <c r="AI1270" i="3"/>
  <c r="AL1270" i="3"/>
  <c r="I1270" i="3" s="1"/>
  <c r="AM1270" i="3"/>
  <c r="J1270" i="3" s="1"/>
  <c r="AI1271" i="3"/>
  <c r="AL1271" i="3"/>
  <c r="AM1271" i="3"/>
  <c r="J1271" i="3" s="1"/>
  <c r="AI1272" i="3"/>
  <c r="AL1272" i="3"/>
  <c r="I1272" i="3" s="1"/>
  <c r="AM1272" i="3"/>
  <c r="Y1272" i="3" s="1"/>
  <c r="AI1273" i="3"/>
  <c r="F1273" i="3" s="1"/>
  <c r="AL1273" i="3"/>
  <c r="I1273" i="3" s="1"/>
  <c r="AM1273" i="3"/>
  <c r="J1273" i="3" s="1"/>
  <c r="AI1274" i="3"/>
  <c r="AL1274" i="3"/>
  <c r="I1274" i="3" s="1"/>
  <c r="AM1274" i="3"/>
  <c r="J1274" i="3" s="1"/>
  <c r="AI1275" i="3"/>
  <c r="AL1275" i="3"/>
  <c r="AM1275" i="3"/>
  <c r="J1275" i="3" s="1"/>
  <c r="AI1276" i="3"/>
  <c r="AL1276" i="3"/>
  <c r="I1276" i="3" s="1"/>
  <c r="AM1276" i="3"/>
  <c r="Y1276" i="3" s="1"/>
  <c r="AI1277" i="3"/>
  <c r="F1277" i="3" s="1"/>
  <c r="AL1277" i="3"/>
  <c r="I1277" i="3" s="1"/>
  <c r="AM1277" i="3"/>
  <c r="J1277" i="3" s="1"/>
  <c r="AI1278" i="3"/>
  <c r="AL1278" i="3"/>
  <c r="I1278" i="3" s="1"/>
  <c r="AM1278" i="3"/>
  <c r="J1278" i="3" s="1"/>
  <c r="AI1279" i="3"/>
  <c r="AL1279" i="3"/>
  <c r="AM1279" i="3"/>
  <c r="J1279" i="3" s="1"/>
  <c r="AI1280" i="3"/>
  <c r="F1280" i="3" s="1"/>
  <c r="AL1280" i="3"/>
  <c r="I1280" i="3" s="1"/>
  <c r="AM1280" i="3"/>
  <c r="Y1280" i="3" s="1"/>
  <c r="AI1281" i="3"/>
  <c r="AL1281" i="3"/>
  <c r="I1281" i="3" s="1"/>
  <c r="AM1281" i="3"/>
  <c r="J1281" i="3" s="1"/>
  <c r="AI1282" i="3"/>
  <c r="AL1282" i="3"/>
  <c r="I1282" i="3" s="1"/>
  <c r="AM1282" i="3"/>
  <c r="J1282" i="3" s="1"/>
  <c r="AI1283" i="3"/>
  <c r="AL1283" i="3"/>
  <c r="I1283" i="3" s="1"/>
  <c r="AM1283" i="3"/>
  <c r="J1283" i="3" s="1"/>
  <c r="AI1284" i="3"/>
  <c r="AL1284" i="3"/>
  <c r="I1284" i="3" s="1"/>
  <c r="AM1284" i="3"/>
  <c r="Y1284" i="3" s="1"/>
  <c r="AI1285" i="3"/>
  <c r="U1285" i="3" s="1"/>
  <c r="AL1285" i="3"/>
  <c r="I1285" i="3" s="1"/>
  <c r="AM1285" i="3"/>
  <c r="J1285" i="3" s="1"/>
  <c r="AI1286" i="3"/>
  <c r="AL1286" i="3"/>
  <c r="I1286" i="3" s="1"/>
  <c r="AM1286" i="3"/>
  <c r="J1286" i="3" s="1"/>
  <c r="AI1287" i="3"/>
  <c r="AL1287" i="3"/>
  <c r="AM1287" i="3"/>
  <c r="J1287" i="3" s="1"/>
  <c r="AI1288" i="3"/>
  <c r="U1288" i="3" s="1"/>
  <c r="AL1288" i="3"/>
  <c r="I1288" i="3" s="1"/>
  <c r="AM1288" i="3"/>
  <c r="Y1288" i="3" s="1"/>
  <c r="AI1289" i="3"/>
  <c r="AL1289" i="3"/>
  <c r="I1289" i="3" s="1"/>
  <c r="AM1289" i="3"/>
  <c r="J1289" i="3" s="1"/>
  <c r="AI1290" i="3"/>
  <c r="AL1290" i="3"/>
  <c r="I1290" i="3" s="1"/>
  <c r="AM1290" i="3"/>
  <c r="J1290" i="3" s="1"/>
  <c r="AI1291" i="3"/>
  <c r="AL1291" i="3"/>
  <c r="I1291" i="3" s="1"/>
  <c r="AM1291" i="3"/>
  <c r="J1291" i="3" s="1"/>
  <c r="AI1292" i="3"/>
  <c r="F1292" i="3" s="1"/>
  <c r="AL1292" i="3"/>
  <c r="I1292" i="3" s="1"/>
  <c r="AM1292" i="3"/>
  <c r="Y1292" i="3" s="1"/>
  <c r="AI1293" i="3"/>
  <c r="F1293" i="3" s="1"/>
  <c r="AL1293" i="3"/>
  <c r="I1293" i="3" s="1"/>
  <c r="AM1293" i="3"/>
  <c r="J1293" i="3" s="1"/>
  <c r="AI1294" i="3"/>
  <c r="AL1294" i="3"/>
  <c r="I1294" i="3" s="1"/>
  <c r="AM1294" i="3"/>
  <c r="J1294" i="3" s="1"/>
  <c r="AI1295" i="3"/>
  <c r="AL1295" i="3"/>
  <c r="AM1295" i="3"/>
  <c r="J1295" i="3" s="1"/>
  <c r="AI1296" i="3"/>
  <c r="AL1296" i="3"/>
  <c r="I1296" i="3" s="1"/>
  <c r="AM1296" i="3"/>
  <c r="Y1296" i="3" s="1"/>
  <c r="AI1297" i="3"/>
  <c r="AL1297" i="3"/>
  <c r="I1297" i="3" s="1"/>
  <c r="AM1297" i="3"/>
  <c r="J1297" i="3" s="1"/>
  <c r="AI1298" i="3"/>
  <c r="AL1298" i="3"/>
  <c r="I1298" i="3" s="1"/>
  <c r="AM1298" i="3"/>
  <c r="J1298" i="3" s="1"/>
  <c r="AI1299" i="3"/>
  <c r="AL1299" i="3"/>
  <c r="I1299" i="3" s="1"/>
  <c r="AM1299" i="3"/>
  <c r="J1299" i="3" s="1"/>
  <c r="AI1300" i="3"/>
  <c r="F1300" i="3" s="1"/>
  <c r="AL1300" i="3"/>
  <c r="I1300" i="3" s="1"/>
  <c r="AM1300" i="3"/>
  <c r="Y1300" i="3" s="1"/>
  <c r="AI1301" i="3"/>
  <c r="U1301" i="3" s="1"/>
  <c r="AL1301" i="3"/>
  <c r="I1301" i="3" s="1"/>
  <c r="AM1301" i="3"/>
  <c r="J1301" i="3" s="1"/>
  <c r="AI1302" i="3"/>
  <c r="AL1302" i="3"/>
  <c r="I1302" i="3" s="1"/>
  <c r="AM1302" i="3"/>
  <c r="J1302" i="3" s="1"/>
  <c r="AI1303" i="3"/>
  <c r="AL1303" i="3"/>
  <c r="I1303" i="3" s="1"/>
  <c r="AM1303" i="3"/>
  <c r="J1303" i="3" s="1"/>
  <c r="AI1304" i="3"/>
  <c r="U1304" i="3" s="1"/>
  <c r="AL1304" i="3"/>
  <c r="I1304" i="3" s="1"/>
  <c r="AM1304" i="3"/>
  <c r="Y1304" i="3" s="1"/>
  <c r="AI1305" i="3"/>
  <c r="F1305" i="3" s="1"/>
  <c r="AL1305" i="3"/>
  <c r="I1305" i="3" s="1"/>
  <c r="AM1305" i="3"/>
  <c r="J1305" i="3" s="1"/>
  <c r="AI1306" i="3"/>
  <c r="AL1306" i="3"/>
  <c r="I1306" i="3" s="1"/>
  <c r="AM1306" i="3"/>
  <c r="J1306" i="3" s="1"/>
  <c r="AI1307" i="3"/>
  <c r="AL1307" i="3"/>
  <c r="I1307" i="3" s="1"/>
  <c r="AM1307" i="3"/>
  <c r="J1307" i="3" s="1"/>
  <c r="AI1308" i="3"/>
  <c r="AL1308" i="3"/>
  <c r="I1308" i="3" s="1"/>
  <c r="AM1308" i="3"/>
  <c r="Y1308" i="3" s="1"/>
  <c r="AI1309" i="3"/>
  <c r="AL1309" i="3"/>
  <c r="I1309" i="3" s="1"/>
  <c r="AM1309" i="3"/>
  <c r="J1309" i="3" s="1"/>
  <c r="AI1310" i="3"/>
  <c r="AL1310" i="3"/>
  <c r="I1310" i="3" s="1"/>
  <c r="AM1310" i="3"/>
  <c r="J1310" i="3" s="1"/>
  <c r="AI1311" i="3"/>
  <c r="AL1311" i="3"/>
  <c r="I1311" i="3" s="1"/>
  <c r="AM1311" i="3"/>
  <c r="J1311" i="3" s="1"/>
  <c r="AI1312" i="3"/>
  <c r="AL1312" i="3"/>
  <c r="I1312" i="3" s="1"/>
  <c r="AM1312" i="3"/>
  <c r="Y1312" i="3" s="1"/>
  <c r="AI1313" i="3"/>
  <c r="F1313" i="3" s="1"/>
  <c r="AL1313" i="3"/>
  <c r="I1313" i="3" s="1"/>
  <c r="AM1313" i="3"/>
  <c r="J1313" i="3" s="1"/>
  <c r="AI1314" i="3"/>
  <c r="AL1314" i="3"/>
  <c r="I1314" i="3" s="1"/>
  <c r="AM1314" i="3"/>
  <c r="J1314" i="3" s="1"/>
  <c r="AI1315" i="3"/>
  <c r="F1315" i="3" s="1"/>
  <c r="AL1315" i="3"/>
  <c r="I1315" i="3" s="1"/>
  <c r="AM1315" i="3"/>
  <c r="Y1315" i="3" s="1"/>
  <c r="AI1316" i="3"/>
  <c r="U1316" i="3" s="1"/>
  <c r="AL1316" i="3"/>
  <c r="AM1316" i="3"/>
  <c r="J1316" i="3" s="1"/>
  <c r="AI1317" i="3"/>
  <c r="U1317" i="3" s="1"/>
  <c r="AL1317" i="3"/>
  <c r="I1317" i="3" s="1"/>
  <c r="AM1317" i="3"/>
  <c r="Y1317" i="3" s="1"/>
  <c r="AI1318" i="3"/>
  <c r="AL1318" i="3"/>
  <c r="AM1318" i="3"/>
  <c r="J1318" i="3" s="1"/>
  <c r="AI1319" i="3"/>
  <c r="F1319" i="3" s="1"/>
  <c r="AL1319" i="3"/>
  <c r="I1319" i="3" s="1"/>
  <c r="AM1319" i="3"/>
  <c r="J1319" i="3" s="1"/>
  <c r="AI1320" i="3"/>
  <c r="AL1320" i="3"/>
  <c r="X1320" i="3" s="1"/>
  <c r="AM1320" i="3"/>
  <c r="J1320" i="3" s="1"/>
  <c r="AI1321" i="3"/>
  <c r="F1321" i="3" s="1"/>
  <c r="AL1321" i="3"/>
  <c r="I1321" i="3" s="1"/>
  <c r="AM1321" i="3"/>
  <c r="Y1321" i="3" s="1"/>
  <c r="AI1322" i="3"/>
  <c r="AL1322" i="3"/>
  <c r="AM1322" i="3"/>
  <c r="J1322" i="3" s="1"/>
  <c r="AI1323" i="3"/>
  <c r="F1323" i="3" s="1"/>
  <c r="AL1323" i="3"/>
  <c r="I1323" i="3" s="1"/>
  <c r="AM1323" i="3"/>
  <c r="Y1323" i="3" s="1"/>
  <c r="AI1324" i="3"/>
  <c r="F1324" i="3" s="1"/>
  <c r="AL1324" i="3"/>
  <c r="AM1324" i="3"/>
  <c r="J1324" i="3" s="1"/>
  <c r="AI1325" i="3"/>
  <c r="F1325" i="3" s="1"/>
  <c r="AL1325" i="3"/>
  <c r="I1325" i="3" s="1"/>
  <c r="AM1325" i="3"/>
  <c r="Y1325" i="3" s="1"/>
  <c r="AI1326" i="3"/>
  <c r="AL1326" i="3"/>
  <c r="AM1326" i="3"/>
  <c r="J1326" i="3" s="1"/>
  <c r="AI1327" i="3"/>
  <c r="F1327" i="3" s="1"/>
  <c r="AL1327" i="3"/>
  <c r="I1327" i="3" s="1"/>
  <c r="AM1327" i="3"/>
  <c r="J1327" i="3" s="1"/>
  <c r="AI1328" i="3"/>
  <c r="U1328" i="3" s="1"/>
  <c r="AL1328" i="3"/>
  <c r="AM1328" i="3"/>
  <c r="J1328" i="3" s="1"/>
  <c r="AI1329" i="3"/>
  <c r="U1329" i="3" s="1"/>
  <c r="AL1329" i="3"/>
  <c r="I1329" i="3" s="1"/>
  <c r="AM1329" i="3"/>
  <c r="Y1329" i="3" s="1"/>
  <c r="AI1330" i="3"/>
  <c r="AL1330" i="3"/>
  <c r="I1330" i="3" s="1"/>
  <c r="AM1330" i="3"/>
  <c r="J1330" i="3" s="1"/>
  <c r="AI1331" i="3"/>
  <c r="AL1331" i="3"/>
  <c r="I1331" i="3" s="1"/>
  <c r="AM1331" i="3"/>
  <c r="J1331" i="3" s="1"/>
  <c r="AI1332" i="3"/>
  <c r="U1332" i="3" s="1"/>
  <c r="AL1332" i="3"/>
  <c r="X1332" i="3" s="1"/>
  <c r="AM1332" i="3"/>
  <c r="J1332" i="3" s="1"/>
  <c r="AI1333" i="3"/>
  <c r="U1333" i="3" s="1"/>
  <c r="AL1333" i="3"/>
  <c r="I1333" i="3" s="1"/>
  <c r="AM1333" i="3"/>
  <c r="Y1333" i="3" s="1"/>
  <c r="AI1334" i="3"/>
  <c r="AL1334" i="3"/>
  <c r="I1334" i="3" s="1"/>
  <c r="AM1334" i="3"/>
  <c r="J1334" i="3" s="1"/>
  <c r="AI1335" i="3"/>
  <c r="U1335" i="3" s="1"/>
  <c r="AL1335" i="3"/>
  <c r="I1335" i="3" s="1"/>
  <c r="AM1335" i="3"/>
  <c r="J1335" i="3" s="1"/>
  <c r="AI1336" i="3"/>
  <c r="AL1336" i="3"/>
  <c r="X1336" i="3" s="1"/>
  <c r="AM1336" i="3"/>
  <c r="J1336" i="3" s="1"/>
  <c r="AI1337" i="3"/>
  <c r="U1337" i="3" s="1"/>
  <c r="AL1337" i="3"/>
  <c r="I1337" i="3" s="1"/>
  <c r="AM1337" i="3"/>
  <c r="Y1337" i="3" s="1"/>
  <c r="AI1338" i="3"/>
  <c r="AL1338" i="3"/>
  <c r="I1338" i="3" s="1"/>
  <c r="AM1338" i="3"/>
  <c r="J1338" i="3" s="1"/>
  <c r="AI1339" i="3"/>
  <c r="F1339" i="3" s="1"/>
  <c r="AL1339" i="3"/>
  <c r="I1339" i="3" s="1"/>
  <c r="AM1339" i="3"/>
  <c r="J1339" i="3" s="1"/>
  <c r="AI1340" i="3"/>
  <c r="AL1340" i="3"/>
  <c r="AM1340" i="3"/>
  <c r="J1340" i="3" s="1"/>
  <c r="AI1341" i="3"/>
  <c r="U1341" i="3" s="1"/>
  <c r="AL1341" i="3"/>
  <c r="I1341" i="3" s="1"/>
  <c r="AM1341" i="3"/>
  <c r="Y1341" i="3" s="1"/>
  <c r="AI1342" i="3"/>
  <c r="AL1342" i="3"/>
  <c r="I1342" i="3" s="1"/>
  <c r="AM1342" i="3"/>
  <c r="J1342" i="3" s="1"/>
  <c r="AI1343" i="3"/>
  <c r="F1343" i="3" s="1"/>
  <c r="AL1343" i="3"/>
  <c r="I1343" i="3" s="1"/>
  <c r="AM1343" i="3"/>
  <c r="J1343" i="3" s="1"/>
  <c r="AI1344" i="3"/>
  <c r="F1344" i="3" s="1"/>
  <c r="AL1344" i="3"/>
  <c r="AM1344" i="3"/>
  <c r="J1344" i="3" s="1"/>
  <c r="AI1345" i="3"/>
  <c r="U1345" i="3" s="1"/>
  <c r="AL1345" i="3"/>
  <c r="I1345" i="3" s="1"/>
  <c r="AM1345" i="3"/>
  <c r="Y1345" i="3" s="1"/>
  <c r="AI1346" i="3"/>
  <c r="AL1346" i="3"/>
  <c r="I1346" i="3" s="1"/>
  <c r="AM1346" i="3"/>
  <c r="J1346" i="3" s="1"/>
  <c r="AI1347" i="3"/>
  <c r="F1347" i="3" s="1"/>
  <c r="AL1347" i="3"/>
  <c r="I1347" i="3" s="1"/>
  <c r="AM1347" i="3"/>
  <c r="J1347" i="3" s="1"/>
  <c r="AI1348" i="3"/>
  <c r="F1348" i="3" s="1"/>
  <c r="AL1348" i="3"/>
  <c r="X1348" i="3" s="1"/>
  <c r="AM1348" i="3"/>
  <c r="J1348" i="3" s="1"/>
  <c r="AI1349" i="3"/>
  <c r="F1349" i="3" s="1"/>
  <c r="AL1349" i="3"/>
  <c r="I1349" i="3" s="1"/>
  <c r="AM1349" i="3"/>
  <c r="Y1349" i="3" s="1"/>
  <c r="AI1350" i="3"/>
  <c r="AL1350" i="3"/>
  <c r="I1350" i="3" s="1"/>
  <c r="AM1350" i="3"/>
  <c r="J1350" i="3" s="1"/>
  <c r="AI1351" i="3"/>
  <c r="U1351" i="3" s="1"/>
  <c r="AL1351" i="3"/>
  <c r="I1351" i="3" s="1"/>
  <c r="AM1351" i="3"/>
  <c r="J1351" i="3" s="1"/>
  <c r="AI1352" i="3"/>
  <c r="AL1352" i="3"/>
  <c r="X1352" i="3" s="1"/>
  <c r="AM1352" i="3"/>
  <c r="J1352" i="3" s="1"/>
  <c r="AI1353" i="3"/>
  <c r="F1353" i="3" s="1"/>
  <c r="AL1353" i="3"/>
  <c r="I1353" i="3" s="1"/>
  <c r="AM1353" i="3"/>
  <c r="Y1353" i="3" s="1"/>
  <c r="AI1354" i="3"/>
  <c r="AL1354" i="3"/>
  <c r="AM1354" i="3"/>
  <c r="J1354" i="3" s="1"/>
  <c r="AI1355" i="3"/>
  <c r="F1355" i="3" s="1"/>
  <c r="AL1355" i="3"/>
  <c r="I1355" i="3" s="1"/>
  <c r="AM1355" i="3"/>
  <c r="Y1355" i="3" s="1"/>
  <c r="AI1356" i="3"/>
  <c r="AL1356" i="3"/>
  <c r="AM1356" i="3"/>
  <c r="J1356" i="3" s="1"/>
  <c r="AI1357" i="3"/>
  <c r="U1357" i="3" s="1"/>
  <c r="AL1357" i="3"/>
  <c r="I1357" i="3" s="1"/>
  <c r="AM1357" i="3"/>
  <c r="Y1357" i="3" s="1"/>
  <c r="AI1358" i="3"/>
  <c r="AL1358" i="3"/>
  <c r="AM1358" i="3"/>
  <c r="J1358" i="3" s="1"/>
  <c r="AI1359" i="3"/>
  <c r="F1359" i="3" s="1"/>
  <c r="AL1359" i="3"/>
  <c r="I1359" i="3" s="1"/>
  <c r="AM1359" i="3"/>
  <c r="J1359" i="3" s="1"/>
  <c r="AI1360" i="3"/>
  <c r="U1360" i="3" s="1"/>
  <c r="AL1360" i="3"/>
  <c r="X1360" i="3" s="1"/>
  <c r="AM1360" i="3"/>
  <c r="J1360" i="3" s="1"/>
  <c r="AI1361" i="3"/>
  <c r="F1361" i="3" s="1"/>
  <c r="AL1361" i="3"/>
  <c r="I1361" i="3" s="1"/>
  <c r="AM1361" i="3"/>
  <c r="Y1361" i="3" s="1"/>
  <c r="AI1362" i="3"/>
  <c r="AL1362" i="3"/>
  <c r="AM1362" i="3"/>
  <c r="J1362" i="3" s="1"/>
  <c r="AI1363" i="3"/>
  <c r="F1363" i="3" s="1"/>
  <c r="AL1363" i="3"/>
  <c r="I1363" i="3" s="1"/>
  <c r="AM1363" i="3"/>
  <c r="Y1363" i="3" s="1"/>
  <c r="AI1364" i="3"/>
  <c r="U1364" i="3" s="1"/>
  <c r="AL1364" i="3"/>
  <c r="X1364" i="3" s="1"/>
  <c r="AM1364" i="3"/>
  <c r="J1364" i="3" s="1"/>
  <c r="AI1365" i="3"/>
  <c r="U1365" i="3" s="1"/>
  <c r="AL1365" i="3"/>
  <c r="I1365" i="3" s="1"/>
  <c r="AM1365" i="3"/>
  <c r="Y1365" i="3" s="1"/>
  <c r="AI1366" i="3"/>
  <c r="AL1366" i="3"/>
  <c r="AM1366" i="3"/>
  <c r="J1366" i="3" s="1"/>
  <c r="AI1367" i="3"/>
  <c r="F1367" i="3" s="1"/>
  <c r="AL1367" i="3"/>
  <c r="I1367" i="3" s="1"/>
  <c r="AM1367" i="3"/>
  <c r="J1367" i="3" s="1"/>
  <c r="AI1368" i="3"/>
  <c r="AL1368" i="3"/>
  <c r="X1368" i="3" s="1"/>
  <c r="AM1368" i="3"/>
  <c r="J1368" i="3" s="1"/>
  <c r="AI1369" i="3"/>
  <c r="U1369" i="3" s="1"/>
  <c r="AL1369" i="3"/>
  <c r="I1369" i="3" s="1"/>
  <c r="AM1369" i="3"/>
  <c r="Y1369" i="3" s="1"/>
  <c r="AI1370" i="3"/>
  <c r="AL1370" i="3"/>
  <c r="AM1370" i="3"/>
  <c r="J1370" i="3" s="1"/>
  <c r="AI1371" i="3"/>
  <c r="F1371" i="3" s="1"/>
  <c r="AL1371" i="3"/>
  <c r="I1371" i="3" s="1"/>
  <c r="AM1371" i="3"/>
  <c r="J1371" i="3" s="1"/>
  <c r="AI1372" i="3"/>
  <c r="AL1372" i="3"/>
  <c r="X1372" i="3" s="1"/>
  <c r="AM1372" i="3"/>
  <c r="J1372" i="3" s="1"/>
  <c r="AI1373" i="3"/>
  <c r="F1373" i="3" s="1"/>
  <c r="AL1373" i="3"/>
  <c r="I1373" i="3" s="1"/>
  <c r="AM1373" i="3"/>
  <c r="Y1373" i="3" s="1"/>
  <c r="AI1374" i="3"/>
  <c r="AL1374" i="3"/>
  <c r="AM1374" i="3"/>
  <c r="J1374" i="3" s="1"/>
  <c r="E1375" i="3"/>
  <c r="AI1375" i="3"/>
  <c r="F1375" i="3" s="1"/>
  <c r="AL1375" i="3"/>
  <c r="I1375" i="3" s="1"/>
  <c r="AM1375" i="3"/>
  <c r="J1375" i="3" s="1"/>
  <c r="AI1376" i="3"/>
  <c r="U1376" i="3" s="1"/>
  <c r="AL1376" i="3"/>
  <c r="X1376" i="3" s="1"/>
  <c r="AM1376" i="3"/>
  <c r="J1376" i="3" s="1"/>
  <c r="AI1377" i="3"/>
  <c r="U1377" i="3" s="1"/>
  <c r="AL1377" i="3"/>
  <c r="I1377" i="3" s="1"/>
  <c r="AM1377" i="3"/>
  <c r="Y1377" i="3" s="1"/>
  <c r="AI1378" i="3"/>
  <c r="AL1378" i="3"/>
  <c r="AM1378" i="3"/>
  <c r="J1378" i="3" s="1"/>
  <c r="AI1379" i="3"/>
  <c r="F1379" i="3" s="1"/>
  <c r="AL1379" i="3"/>
  <c r="I1379" i="3" s="1"/>
  <c r="AM1379" i="3"/>
  <c r="J1379" i="3" s="1"/>
  <c r="AI1380" i="3"/>
  <c r="F1380" i="3" s="1"/>
  <c r="AL1380" i="3"/>
  <c r="X1380" i="3" s="1"/>
  <c r="AM1380" i="3"/>
  <c r="J1380" i="3" s="1"/>
  <c r="AI1381" i="3"/>
  <c r="U1381" i="3" s="1"/>
  <c r="AL1381" i="3"/>
  <c r="I1381" i="3" s="1"/>
  <c r="AM1381" i="3"/>
  <c r="Y1381" i="3" s="1"/>
  <c r="AI1382" i="3"/>
  <c r="AL1382" i="3"/>
  <c r="I1382" i="3" s="1"/>
  <c r="AM1382" i="3"/>
  <c r="J1382" i="3" s="1"/>
  <c r="AI1383" i="3"/>
  <c r="U1383" i="3" s="1"/>
  <c r="AL1383" i="3"/>
  <c r="I1383" i="3" s="1"/>
  <c r="AM1383" i="3"/>
  <c r="J1383" i="3" s="1"/>
  <c r="AI1384" i="3"/>
  <c r="U1384" i="3" s="1"/>
  <c r="AL1384" i="3"/>
  <c r="AM1384" i="3"/>
  <c r="J1384" i="3" s="1"/>
  <c r="AI1385" i="3"/>
  <c r="F1385" i="3" s="1"/>
  <c r="AL1385" i="3"/>
  <c r="I1385" i="3" s="1"/>
  <c r="AM1385" i="3"/>
  <c r="Y1385" i="3" s="1"/>
  <c r="AI1386" i="3"/>
  <c r="AL1386" i="3"/>
  <c r="AM1386" i="3"/>
  <c r="J1386" i="3" s="1"/>
  <c r="AI1387" i="3"/>
  <c r="U1387" i="3" s="1"/>
  <c r="AL1387" i="3"/>
  <c r="I1387" i="3" s="1"/>
  <c r="AM1387" i="3"/>
  <c r="J1387" i="3" s="1"/>
  <c r="AI1388" i="3"/>
  <c r="U1388" i="3" s="1"/>
  <c r="AL1388" i="3"/>
  <c r="AM1388" i="3"/>
  <c r="J1388" i="3" s="1"/>
  <c r="AI1389" i="3"/>
  <c r="U1389" i="3" s="1"/>
  <c r="AL1389" i="3"/>
  <c r="I1389" i="3" s="1"/>
  <c r="AM1389" i="3"/>
  <c r="Y1389" i="3" s="1"/>
  <c r="AI1390" i="3"/>
  <c r="AL1390" i="3"/>
  <c r="AM1390" i="3"/>
  <c r="J1390" i="3" s="1"/>
  <c r="AI1391" i="3"/>
  <c r="F1391" i="3" s="1"/>
  <c r="AL1391" i="3"/>
  <c r="I1391" i="3" s="1"/>
  <c r="AM1391" i="3"/>
  <c r="J1391" i="3" s="1"/>
  <c r="AI1392" i="3"/>
  <c r="AL1392" i="3"/>
  <c r="I1392" i="3" s="1"/>
  <c r="AM1392" i="3"/>
  <c r="J1392" i="3" s="1"/>
  <c r="AI1393" i="3"/>
  <c r="F1393" i="3" s="1"/>
  <c r="AL1393" i="3"/>
  <c r="X1393" i="3" s="1"/>
  <c r="AM1393" i="3"/>
  <c r="J1393" i="3" s="1"/>
  <c r="AI1394" i="3"/>
  <c r="U1394" i="3" s="1"/>
  <c r="AL1394" i="3"/>
  <c r="X1394" i="3" s="1"/>
  <c r="AM1394" i="3"/>
  <c r="Y1394" i="3" s="1"/>
  <c r="AI1395" i="3"/>
  <c r="F1395" i="3" s="1"/>
  <c r="AL1395" i="3"/>
  <c r="I1395" i="3" s="1"/>
  <c r="AM1395" i="3"/>
  <c r="J1395" i="3" s="1"/>
  <c r="AI1396" i="3"/>
  <c r="AL1396" i="3"/>
  <c r="I1396" i="3" s="1"/>
  <c r="AM1396" i="3"/>
  <c r="J1396" i="3" s="1"/>
  <c r="AI1397" i="3"/>
  <c r="AL1397" i="3"/>
  <c r="AM1397" i="3"/>
  <c r="J1397" i="3" s="1"/>
  <c r="AI1398" i="3"/>
  <c r="F1398" i="3" s="1"/>
  <c r="AL1398" i="3"/>
  <c r="I1398" i="3" s="1"/>
  <c r="AM1398" i="3"/>
  <c r="Y1398" i="3" s="1"/>
  <c r="AI1399" i="3"/>
  <c r="F1399" i="3" s="1"/>
  <c r="AL1399" i="3"/>
  <c r="I1399" i="3" s="1"/>
  <c r="AM1399" i="3"/>
  <c r="J1399" i="3" s="1"/>
  <c r="AI1400" i="3"/>
  <c r="AL1400" i="3"/>
  <c r="I1400" i="3" s="1"/>
  <c r="AM1400" i="3"/>
  <c r="J1400" i="3" s="1"/>
  <c r="AI1401" i="3"/>
  <c r="AL1401" i="3"/>
  <c r="I1401" i="3" s="1"/>
  <c r="AM1401" i="3"/>
  <c r="J1401" i="3" s="1"/>
  <c r="AI1402" i="3"/>
  <c r="U1402" i="3" s="1"/>
  <c r="AL1402" i="3"/>
  <c r="I1402" i="3" s="1"/>
  <c r="AM1402" i="3"/>
  <c r="Y1402" i="3" s="1"/>
  <c r="AI1403" i="3"/>
  <c r="F1403" i="3" s="1"/>
  <c r="AL1403" i="3"/>
  <c r="I1403" i="3" s="1"/>
  <c r="AM1403" i="3"/>
  <c r="Y1403" i="3" s="1"/>
  <c r="AI1404" i="3"/>
  <c r="AL1404" i="3"/>
  <c r="I1404" i="3" s="1"/>
  <c r="AM1404" i="3"/>
  <c r="J1404" i="3" s="1"/>
  <c r="AI1405" i="3"/>
  <c r="AL1405" i="3"/>
  <c r="AM1405" i="3"/>
  <c r="J1405" i="3" s="1"/>
  <c r="AI1406" i="3"/>
  <c r="F1406" i="3" s="1"/>
  <c r="AL1406" i="3"/>
  <c r="I1406" i="3" s="1"/>
  <c r="AM1406" i="3"/>
  <c r="Y1406" i="3" s="1"/>
  <c r="AI1407" i="3"/>
  <c r="F1407" i="3" s="1"/>
  <c r="AL1407" i="3"/>
  <c r="I1407" i="3" s="1"/>
  <c r="AM1407" i="3"/>
  <c r="Y1407" i="3" s="1"/>
  <c r="AI1408" i="3"/>
  <c r="AL1408" i="3"/>
  <c r="I1408" i="3" s="1"/>
  <c r="AM1408" i="3"/>
  <c r="J1408" i="3" s="1"/>
  <c r="AI1409" i="3"/>
  <c r="AL1409" i="3"/>
  <c r="I1409" i="3" s="1"/>
  <c r="AM1409" i="3"/>
  <c r="J1409" i="3" s="1"/>
  <c r="AI1410" i="3"/>
  <c r="U1410" i="3" s="1"/>
  <c r="AL1410" i="3"/>
  <c r="I1410" i="3" s="1"/>
  <c r="AM1410" i="3"/>
  <c r="Y1410" i="3" s="1"/>
  <c r="AI1411" i="3"/>
  <c r="U1411" i="3" s="1"/>
  <c r="AL1411" i="3"/>
  <c r="I1411" i="3" s="1"/>
  <c r="AM1411" i="3"/>
  <c r="Y1411" i="3" s="1"/>
  <c r="AI1412" i="3"/>
  <c r="AL1412" i="3"/>
  <c r="I1412" i="3" s="1"/>
  <c r="AM1412" i="3"/>
  <c r="J1412" i="3" s="1"/>
  <c r="T1413" i="3"/>
  <c r="AI1413" i="3"/>
  <c r="AL1413" i="3"/>
  <c r="I1413" i="3" s="1"/>
  <c r="AM1413" i="3"/>
  <c r="J1413" i="3" s="1"/>
  <c r="AI1414" i="3"/>
  <c r="U1414" i="3" s="1"/>
  <c r="AL1414" i="3"/>
  <c r="I1414" i="3" s="1"/>
  <c r="AM1414" i="3"/>
  <c r="Y1414" i="3" s="1"/>
  <c r="AI1415" i="3"/>
  <c r="F1415" i="3" s="1"/>
  <c r="AL1415" i="3"/>
  <c r="I1415" i="3" s="1"/>
  <c r="AM1415" i="3"/>
  <c r="J1415" i="3" s="1"/>
  <c r="AI1416" i="3"/>
  <c r="AL1416" i="3"/>
  <c r="I1416" i="3" s="1"/>
  <c r="AM1416" i="3"/>
  <c r="J1416" i="3" s="1"/>
  <c r="AI1417" i="3"/>
  <c r="AL1417" i="3"/>
  <c r="I1417" i="3" s="1"/>
  <c r="AM1417" i="3"/>
  <c r="J1417" i="3" s="1"/>
  <c r="AI1418" i="3"/>
  <c r="U1418" i="3" s="1"/>
  <c r="AL1418" i="3"/>
  <c r="I1418" i="3" s="1"/>
  <c r="AM1418" i="3"/>
  <c r="Y1418" i="3" s="1"/>
  <c r="AI1419" i="3"/>
  <c r="AL1419" i="3"/>
  <c r="I1419" i="3" s="1"/>
  <c r="AM1419" i="3"/>
  <c r="Y1419" i="3" s="1"/>
  <c r="AI1420" i="3"/>
  <c r="AL1420" i="3"/>
  <c r="I1420" i="3" s="1"/>
  <c r="AM1420" i="3"/>
  <c r="J1420" i="3" s="1"/>
  <c r="AI1421" i="3"/>
  <c r="AL1421" i="3"/>
  <c r="AM1421" i="3"/>
  <c r="J1421" i="3" s="1"/>
  <c r="AI1422" i="3"/>
  <c r="F1422" i="3" s="1"/>
  <c r="AL1422" i="3"/>
  <c r="I1422" i="3" s="1"/>
  <c r="AM1422" i="3"/>
  <c r="Y1422" i="3" s="1"/>
  <c r="AI1423" i="3"/>
  <c r="F1423" i="3" s="1"/>
  <c r="AL1423" i="3"/>
  <c r="I1423" i="3" s="1"/>
  <c r="AM1423" i="3"/>
  <c r="Y1423" i="3" s="1"/>
  <c r="AI1424" i="3"/>
  <c r="AL1424" i="3"/>
  <c r="I1424" i="3" s="1"/>
  <c r="AM1424" i="3"/>
  <c r="J1424" i="3" s="1"/>
  <c r="AI1425" i="3"/>
  <c r="AL1425" i="3"/>
  <c r="I1425" i="3" s="1"/>
  <c r="AM1425" i="3"/>
  <c r="J1425" i="3" s="1"/>
  <c r="AI1426" i="3"/>
  <c r="AL1426" i="3"/>
  <c r="I1426" i="3" s="1"/>
  <c r="AM1426" i="3"/>
  <c r="Y1426" i="3" s="1"/>
  <c r="AI1427" i="3"/>
  <c r="F1427" i="3" s="1"/>
  <c r="AL1427" i="3"/>
  <c r="I1427" i="3" s="1"/>
  <c r="AM1427" i="3"/>
  <c r="Y1427" i="3" s="1"/>
  <c r="AI1428" i="3"/>
  <c r="AL1428" i="3"/>
  <c r="I1428" i="3" s="1"/>
  <c r="AM1428" i="3"/>
  <c r="J1428" i="3" s="1"/>
  <c r="AI1429" i="3"/>
  <c r="AL1429" i="3"/>
  <c r="AM1429" i="3"/>
  <c r="J1429" i="3" s="1"/>
  <c r="AI1430" i="3"/>
  <c r="AL1430" i="3"/>
  <c r="I1430" i="3" s="1"/>
  <c r="AM1430" i="3"/>
  <c r="Y1430" i="3" s="1"/>
  <c r="AI1431" i="3"/>
  <c r="F1431" i="3" s="1"/>
  <c r="AL1431" i="3"/>
  <c r="I1431" i="3" s="1"/>
  <c r="AM1431" i="3"/>
  <c r="J1431" i="3" s="1"/>
  <c r="AI1432" i="3"/>
  <c r="AL1432" i="3"/>
  <c r="I1432" i="3" s="1"/>
  <c r="AM1432" i="3"/>
  <c r="J1432" i="3" s="1"/>
  <c r="AI1433" i="3"/>
  <c r="AL1433" i="3"/>
  <c r="AM1433" i="3"/>
  <c r="J1433" i="3" s="1"/>
  <c r="AI1434" i="3"/>
  <c r="AL1434" i="3"/>
  <c r="I1434" i="3" s="1"/>
  <c r="AM1434" i="3"/>
  <c r="Y1434" i="3" s="1"/>
  <c r="AI1435" i="3"/>
  <c r="F1435" i="3" s="1"/>
  <c r="AL1435" i="3"/>
  <c r="I1435" i="3" s="1"/>
  <c r="AM1435" i="3"/>
  <c r="Y1435" i="3" s="1"/>
  <c r="AI1436" i="3"/>
  <c r="AL1436" i="3"/>
  <c r="I1436" i="3" s="1"/>
  <c r="AM1436" i="3"/>
  <c r="J1436" i="3" s="1"/>
  <c r="AI1437" i="3"/>
  <c r="AL1437" i="3"/>
  <c r="AM1437" i="3"/>
  <c r="J1437" i="3" s="1"/>
  <c r="AI1438" i="3"/>
  <c r="F1438" i="3" s="1"/>
  <c r="AL1438" i="3"/>
  <c r="I1438" i="3" s="1"/>
  <c r="AM1438" i="3"/>
  <c r="Y1438" i="3" s="1"/>
  <c r="AI1439" i="3"/>
  <c r="F1439" i="3" s="1"/>
  <c r="AL1439" i="3"/>
  <c r="I1439" i="3" s="1"/>
  <c r="AM1439" i="3"/>
  <c r="J1439" i="3" s="1"/>
  <c r="AI1440" i="3"/>
  <c r="AL1440" i="3"/>
  <c r="I1440" i="3" s="1"/>
  <c r="AM1440" i="3"/>
  <c r="J1440" i="3" s="1"/>
  <c r="AI1441" i="3"/>
  <c r="AL1441" i="3"/>
  <c r="I1441" i="3" s="1"/>
  <c r="AM1441" i="3"/>
  <c r="J1441" i="3" s="1"/>
  <c r="AI1442" i="3"/>
  <c r="F1442" i="3" s="1"/>
  <c r="AL1442" i="3"/>
  <c r="I1442" i="3" s="1"/>
  <c r="AM1442" i="3"/>
  <c r="Y1442" i="3" s="1"/>
  <c r="AI1443" i="3"/>
  <c r="U1443" i="3" s="1"/>
  <c r="AL1443" i="3"/>
  <c r="I1443" i="3" s="1"/>
  <c r="AM1443" i="3"/>
  <c r="J1443" i="3" s="1"/>
  <c r="AI1444" i="3"/>
  <c r="AL1444" i="3"/>
  <c r="I1444" i="3" s="1"/>
  <c r="AM1444" i="3"/>
  <c r="J1444" i="3" s="1"/>
  <c r="AI1445" i="3"/>
  <c r="AL1445" i="3"/>
  <c r="I1445" i="3" s="1"/>
  <c r="AM1445" i="3"/>
  <c r="J1445" i="3" s="1"/>
  <c r="AI1446" i="3"/>
  <c r="U1446" i="3" s="1"/>
  <c r="AL1446" i="3"/>
  <c r="I1446" i="3" s="1"/>
  <c r="AM1446" i="3"/>
  <c r="Y1446" i="3" s="1"/>
  <c r="K1447" i="3"/>
  <c r="AI1447" i="3"/>
  <c r="F1447" i="3" s="1"/>
  <c r="AL1447" i="3"/>
  <c r="I1447" i="3" s="1"/>
  <c r="AM1447" i="3"/>
  <c r="Y1447" i="3" s="1"/>
  <c r="Z1448" i="3"/>
  <c r="AI1448" i="3"/>
  <c r="AL1448" i="3"/>
  <c r="I1448" i="3" s="1"/>
  <c r="AM1448" i="3"/>
  <c r="J1448" i="3" s="1"/>
  <c r="AI1449" i="3"/>
  <c r="AL1449" i="3"/>
  <c r="AM1449" i="3"/>
  <c r="J1449" i="3" s="1"/>
  <c r="AI1450" i="3"/>
  <c r="F1450" i="3" s="1"/>
  <c r="AL1450" i="3"/>
  <c r="I1450" i="3" s="1"/>
  <c r="AM1450" i="3"/>
  <c r="Y1450" i="3" s="1"/>
  <c r="AI1451" i="3"/>
  <c r="F1451" i="3" s="1"/>
  <c r="AL1451" i="3"/>
  <c r="I1451" i="3" s="1"/>
  <c r="AM1451" i="3"/>
  <c r="J1451" i="3" s="1"/>
  <c r="AI1452" i="3"/>
  <c r="AL1452" i="3"/>
  <c r="I1452" i="3" s="1"/>
  <c r="AM1452" i="3"/>
  <c r="J1452" i="3" s="1"/>
  <c r="AI1453" i="3"/>
  <c r="AL1453" i="3"/>
  <c r="I1453" i="3" s="1"/>
  <c r="AM1453" i="3"/>
  <c r="J1453" i="3" s="1"/>
  <c r="AI1454" i="3"/>
  <c r="F1454" i="3" s="1"/>
  <c r="AL1454" i="3"/>
  <c r="I1454" i="3" s="1"/>
  <c r="AM1454" i="3"/>
  <c r="Y1454" i="3" s="1"/>
  <c r="AI1455" i="3"/>
  <c r="F1455" i="3" s="1"/>
  <c r="AL1455" i="3"/>
  <c r="I1455" i="3" s="1"/>
  <c r="AM1455" i="3"/>
  <c r="J1455" i="3" s="1"/>
  <c r="AI1456" i="3"/>
  <c r="AL1456" i="3"/>
  <c r="I1456" i="3" s="1"/>
  <c r="AM1456" i="3"/>
  <c r="J1456" i="3" s="1"/>
  <c r="AI1457" i="3"/>
  <c r="AL1457" i="3"/>
  <c r="I1457" i="3" s="1"/>
  <c r="AM1457" i="3"/>
  <c r="J1457" i="3" s="1"/>
  <c r="AI1458" i="3"/>
  <c r="U1458" i="3" s="1"/>
  <c r="AL1458" i="3"/>
  <c r="I1458" i="3" s="1"/>
  <c r="AM1458" i="3"/>
  <c r="Y1458" i="3" s="1"/>
  <c r="G1459" i="3"/>
  <c r="AI1459" i="3"/>
  <c r="U1459" i="3" s="1"/>
  <c r="AL1459" i="3"/>
  <c r="I1459" i="3" s="1"/>
  <c r="AM1459" i="3"/>
  <c r="J1459" i="3" s="1"/>
  <c r="AI1460" i="3"/>
  <c r="AL1460" i="3"/>
  <c r="I1460" i="3" s="1"/>
  <c r="AM1460" i="3"/>
  <c r="J1460" i="3" s="1"/>
  <c r="AI1461" i="3"/>
  <c r="AL1461" i="3"/>
  <c r="I1461" i="3" s="1"/>
  <c r="AM1461" i="3"/>
  <c r="J1461" i="3" s="1"/>
  <c r="AI1462" i="3"/>
  <c r="U1462" i="3" s="1"/>
  <c r="AL1462" i="3"/>
  <c r="I1462" i="3" s="1"/>
  <c r="AM1462" i="3"/>
  <c r="Y1462" i="3" s="1"/>
  <c r="AI1463" i="3"/>
  <c r="F1463" i="3" s="1"/>
  <c r="AL1463" i="3"/>
  <c r="I1463" i="3" s="1"/>
  <c r="AM1463" i="3"/>
  <c r="Y1463" i="3" s="1"/>
  <c r="AI1464" i="3"/>
  <c r="AL1464" i="3"/>
  <c r="I1464" i="3" s="1"/>
  <c r="AM1464" i="3"/>
  <c r="J1464" i="3" s="1"/>
  <c r="AI1465" i="3"/>
  <c r="AL1465" i="3"/>
  <c r="I1465" i="3" s="1"/>
  <c r="AM1465" i="3"/>
  <c r="J1465" i="3" s="1"/>
  <c r="AI1466" i="3"/>
  <c r="U1466" i="3" s="1"/>
  <c r="AL1466" i="3"/>
  <c r="I1466" i="3" s="1"/>
  <c r="AM1466" i="3"/>
  <c r="Y1466" i="3" s="1"/>
  <c r="AI1467" i="3"/>
  <c r="U1467" i="3" s="1"/>
  <c r="AL1467" i="3"/>
  <c r="I1467" i="3" s="1"/>
  <c r="AM1467" i="3"/>
  <c r="J1467" i="3" s="1"/>
  <c r="AI1468" i="3"/>
  <c r="AL1468" i="3"/>
  <c r="I1468" i="3" s="1"/>
  <c r="AM1468" i="3"/>
  <c r="J1468" i="3" s="1"/>
  <c r="AI1469" i="3"/>
  <c r="AL1469" i="3"/>
  <c r="I1469" i="3" s="1"/>
  <c r="AM1469" i="3"/>
  <c r="J1469" i="3" s="1"/>
  <c r="AI1470" i="3"/>
  <c r="U1470" i="3" s="1"/>
  <c r="AL1470" i="3"/>
  <c r="I1470" i="3" s="1"/>
  <c r="AM1470" i="3"/>
  <c r="Y1470" i="3" s="1"/>
  <c r="Z1471" i="3"/>
  <c r="AI1471" i="3"/>
  <c r="F1471" i="3" s="1"/>
  <c r="AL1471" i="3"/>
  <c r="I1471" i="3" s="1"/>
  <c r="AM1471" i="3"/>
  <c r="Y1471" i="3" s="1"/>
  <c r="AI1472" i="3"/>
  <c r="AL1472" i="3"/>
  <c r="I1472" i="3" s="1"/>
  <c r="AM1472" i="3"/>
  <c r="J1472" i="3" s="1"/>
  <c r="K1473" i="3"/>
  <c r="AI1473" i="3"/>
  <c r="AL1473" i="3"/>
  <c r="AM1473" i="3"/>
  <c r="J1473" i="3" s="1"/>
  <c r="AI1474" i="3"/>
  <c r="AL1474" i="3"/>
  <c r="I1474" i="3" s="1"/>
  <c r="AM1474" i="3"/>
  <c r="Y1474" i="3" s="1"/>
  <c r="AI1475" i="3"/>
  <c r="F1475" i="3" s="1"/>
  <c r="AL1475" i="3"/>
  <c r="I1475" i="3" s="1"/>
  <c r="AM1475" i="3"/>
  <c r="J1475" i="3" s="1"/>
  <c r="AI1476" i="3"/>
  <c r="AL1476" i="3"/>
  <c r="I1476" i="3" s="1"/>
  <c r="AM1476" i="3"/>
  <c r="J1476" i="3" s="1"/>
  <c r="W1477" i="3"/>
  <c r="AI1477" i="3"/>
  <c r="AL1477" i="3"/>
  <c r="X1477" i="3" s="1"/>
  <c r="AM1477" i="3"/>
  <c r="J1477" i="3" s="1"/>
  <c r="G1478" i="3"/>
  <c r="AI1478" i="3"/>
  <c r="U1478" i="3" s="1"/>
  <c r="AL1478" i="3"/>
  <c r="I1478" i="3" s="1"/>
  <c r="AM1478" i="3"/>
  <c r="Y1478" i="3" s="1"/>
  <c r="AI1479" i="3"/>
  <c r="F1479" i="3" s="1"/>
  <c r="AL1479" i="3"/>
  <c r="I1479" i="3" s="1"/>
  <c r="AM1479" i="3"/>
  <c r="J1479" i="3" s="1"/>
  <c r="AI1480" i="3"/>
  <c r="AL1480" i="3"/>
  <c r="I1480" i="3" s="1"/>
  <c r="AM1480" i="3"/>
  <c r="J1480" i="3" s="1"/>
  <c r="AI1481" i="3"/>
  <c r="AL1481" i="3"/>
  <c r="I1481" i="3" s="1"/>
  <c r="AM1481" i="3"/>
  <c r="J1481" i="3" s="1"/>
  <c r="AI1482" i="3"/>
  <c r="F1482" i="3" s="1"/>
  <c r="AL1482" i="3"/>
  <c r="I1482" i="3" s="1"/>
  <c r="AM1482" i="3"/>
  <c r="Y1482" i="3" s="1"/>
  <c r="AI1483" i="3"/>
  <c r="F1483" i="3" s="1"/>
  <c r="AL1483" i="3"/>
  <c r="I1483" i="3" s="1"/>
  <c r="AM1483" i="3"/>
  <c r="Y1483" i="3" s="1"/>
  <c r="AI1484" i="3"/>
  <c r="AL1484" i="3"/>
  <c r="I1484" i="3" s="1"/>
  <c r="AM1484" i="3"/>
  <c r="J1484" i="3" s="1"/>
  <c r="AI1485" i="3"/>
  <c r="AL1485" i="3"/>
  <c r="I1485" i="3" s="1"/>
  <c r="AM1485" i="3"/>
  <c r="J1485" i="3" s="1"/>
  <c r="AI1486" i="3"/>
  <c r="AL1486" i="3"/>
  <c r="I1486" i="3" s="1"/>
  <c r="AM1486" i="3"/>
  <c r="Y1486" i="3" s="1"/>
  <c r="AI1487" i="3"/>
  <c r="F1487" i="3" s="1"/>
  <c r="AL1487" i="3"/>
  <c r="I1487" i="3" s="1"/>
  <c r="AM1487" i="3"/>
  <c r="Y1487" i="3" s="1"/>
  <c r="AI1488" i="3"/>
  <c r="AL1488" i="3"/>
  <c r="I1488" i="3" s="1"/>
  <c r="AM1488" i="3"/>
  <c r="J1488" i="3" s="1"/>
  <c r="V1489" i="3"/>
  <c r="AI1489" i="3"/>
  <c r="AL1489" i="3"/>
  <c r="I1489" i="3" s="1"/>
  <c r="AM1489" i="3"/>
  <c r="J1489" i="3" s="1"/>
  <c r="AI1490" i="3"/>
  <c r="U1490" i="3" s="1"/>
  <c r="AL1490" i="3"/>
  <c r="I1490" i="3" s="1"/>
  <c r="AM1490" i="3"/>
  <c r="Y1490" i="3" s="1"/>
  <c r="AI1491" i="3"/>
  <c r="U1491" i="3" s="1"/>
  <c r="AL1491" i="3"/>
  <c r="I1491" i="3" s="1"/>
  <c r="AM1491" i="3"/>
  <c r="Y1491" i="3" s="1"/>
  <c r="AI1492" i="3"/>
  <c r="AL1492" i="3"/>
  <c r="I1492" i="3" s="1"/>
  <c r="AM1492" i="3"/>
  <c r="J1492" i="3" s="1"/>
  <c r="W1493" i="3"/>
  <c r="AI1493" i="3"/>
  <c r="AL1493" i="3"/>
  <c r="I1493" i="3" s="1"/>
  <c r="AM1493" i="3"/>
  <c r="J1493" i="3" s="1"/>
  <c r="G1494" i="3"/>
  <c r="AI1494" i="3"/>
  <c r="U1494" i="3" s="1"/>
  <c r="AL1494" i="3"/>
  <c r="I1494" i="3" s="1"/>
  <c r="AM1494" i="3"/>
  <c r="Y1494" i="3" s="1"/>
  <c r="V1495" i="3"/>
  <c r="AI1495" i="3"/>
  <c r="U1495" i="3" s="1"/>
  <c r="AL1495" i="3"/>
  <c r="I1495" i="3" s="1"/>
  <c r="AM1495" i="3"/>
  <c r="J1495" i="3" s="1"/>
  <c r="AI1496" i="3"/>
  <c r="AL1496" i="3"/>
  <c r="I1496" i="3" s="1"/>
  <c r="AM1496" i="3"/>
  <c r="J1496" i="3" s="1"/>
  <c r="G1497" i="3"/>
  <c r="H1497" i="3"/>
  <c r="AI1497" i="3"/>
  <c r="AL1497" i="3"/>
  <c r="I1497" i="3" s="1"/>
  <c r="AM1497" i="3"/>
  <c r="J1497" i="3" s="1"/>
  <c r="AI1498" i="3"/>
  <c r="U1498" i="3" s="1"/>
  <c r="AL1498" i="3"/>
  <c r="I1498" i="3" s="1"/>
  <c r="AM1498" i="3"/>
  <c r="Y1498" i="3" s="1"/>
  <c r="V1499" i="3"/>
  <c r="AI1499" i="3"/>
  <c r="U1499" i="3" s="1"/>
  <c r="AL1499" i="3"/>
  <c r="I1499" i="3" s="1"/>
  <c r="AM1499" i="3"/>
  <c r="Y1499" i="3" s="1"/>
  <c r="AI1500" i="3"/>
  <c r="AL1500" i="3"/>
  <c r="I1500" i="3" s="1"/>
  <c r="AM1500" i="3"/>
  <c r="J1500" i="3" s="1"/>
  <c r="H1501" i="3"/>
  <c r="AI1501" i="3"/>
  <c r="AL1501" i="3"/>
  <c r="AM1501" i="3"/>
  <c r="J1501" i="3" s="1"/>
  <c r="AI1502" i="3"/>
  <c r="AL1502" i="3"/>
  <c r="I1502" i="3" s="1"/>
  <c r="AM1502" i="3"/>
  <c r="Y1502" i="3" s="1"/>
  <c r="AI1503" i="3"/>
  <c r="U1503" i="3" s="1"/>
  <c r="AL1503" i="3"/>
  <c r="I1503" i="3" s="1"/>
  <c r="AM1503" i="3"/>
  <c r="J1503" i="3" s="1"/>
  <c r="AI1504" i="3"/>
  <c r="AL1504" i="3"/>
  <c r="I1504" i="3" s="1"/>
  <c r="AM1504" i="3"/>
  <c r="J1504" i="3" s="1"/>
  <c r="W1505" i="3"/>
  <c r="AI1505" i="3"/>
  <c r="AL1505" i="3"/>
  <c r="I1505" i="3" s="1"/>
  <c r="AM1505" i="3"/>
  <c r="J1505" i="3" s="1"/>
  <c r="G1506" i="3"/>
  <c r="AI1506" i="3"/>
  <c r="U1506" i="3" s="1"/>
  <c r="AL1506" i="3"/>
  <c r="I1506" i="3" s="1"/>
  <c r="AM1506" i="3"/>
  <c r="Y1506" i="3" s="1"/>
  <c r="V1507" i="3"/>
  <c r="AI1507" i="3"/>
  <c r="U1507" i="3" s="1"/>
  <c r="AL1507" i="3"/>
  <c r="I1507" i="3" s="1"/>
  <c r="AM1507" i="3"/>
  <c r="Y1507" i="3" s="1"/>
  <c r="AI1508" i="3"/>
  <c r="AL1508" i="3"/>
  <c r="I1508" i="3" s="1"/>
  <c r="AM1508" i="3"/>
  <c r="J1508" i="3" s="1"/>
  <c r="H1509" i="3"/>
  <c r="AI1509" i="3"/>
  <c r="AL1509" i="3"/>
  <c r="I1509" i="3" s="1"/>
  <c r="AM1509" i="3"/>
  <c r="J1509" i="3" s="1"/>
  <c r="AI1510" i="3"/>
  <c r="F1510" i="3" s="1"/>
  <c r="AL1510" i="3"/>
  <c r="I1510" i="3" s="1"/>
  <c r="AM1510" i="3"/>
  <c r="Y1510" i="3" s="1"/>
  <c r="AI1511" i="3"/>
  <c r="F1511" i="3" s="1"/>
  <c r="AL1511" i="3"/>
  <c r="I1511" i="3" s="1"/>
  <c r="AM1511" i="3"/>
  <c r="J1511" i="3" s="1"/>
  <c r="AI1512" i="3"/>
  <c r="AL1512" i="3"/>
  <c r="I1512" i="3" s="1"/>
  <c r="AM1512" i="3"/>
  <c r="J1512" i="3" s="1"/>
  <c r="AI1513" i="3"/>
  <c r="AL1513" i="3"/>
  <c r="I1513" i="3" s="1"/>
  <c r="AM1513" i="3"/>
  <c r="J1513" i="3" s="1"/>
  <c r="AI1514" i="3"/>
  <c r="F1514" i="3" s="1"/>
  <c r="AL1514" i="3"/>
  <c r="I1514" i="3" s="1"/>
  <c r="AM1514" i="3"/>
  <c r="Y1514" i="3" s="1"/>
  <c r="E1515" i="3"/>
  <c r="AI1515" i="3"/>
  <c r="F1515" i="3" s="1"/>
  <c r="AL1515" i="3"/>
  <c r="I1515" i="3" s="1"/>
  <c r="AM1515" i="3"/>
  <c r="Y1515" i="3" s="1"/>
  <c r="AI1516" i="3"/>
  <c r="AL1516" i="3"/>
  <c r="I1516" i="3" s="1"/>
  <c r="AM1516" i="3"/>
  <c r="J1516" i="3" s="1"/>
  <c r="W1517" i="3"/>
  <c r="AI1517" i="3"/>
  <c r="AL1517" i="3"/>
  <c r="I1517" i="3" s="1"/>
  <c r="AM1517" i="3"/>
  <c r="J1517" i="3" s="1"/>
  <c r="G1518" i="3"/>
  <c r="H1518" i="3"/>
  <c r="AI1518" i="3"/>
  <c r="F1518" i="3" s="1"/>
  <c r="AL1518" i="3"/>
  <c r="I1518" i="3" s="1"/>
  <c r="AM1518" i="3"/>
  <c r="Y1518" i="3" s="1"/>
  <c r="AI1519" i="3"/>
  <c r="U1519" i="3" s="1"/>
  <c r="AL1519" i="3"/>
  <c r="I1519" i="3" s="1"/>
  <c r="AM1519" i="3"/>
  <c r="J1519" i="3" s="1"/>
  <c r="AI1520" i="3"/>
  <c r="AL1520" i="3"/>
  <c r="I1520" i="3" s="1"/>
  <c r="AM1520" i="3"/>
  <c r="J1520" i="3" s="1"/>
  <c r="AI1521" i="3"/>
  <c r="AL1521" i="3"/>
  <c r="AM1521" i="3"/>
  <c r="J1521" i="3" s="1"/>
  <c r="AI1522" i="3"/>
  <c r="U1522" i="3" s="1"/>
  <c r="AL1522" i="3"/>
  <c r="I1522" i="3" s="1"/>
  <c r="AM1522" i="3"/>
  <c r="Y1522" i="3" s="1"/>
  <c r="AI1523" i="3"/>
  <c r="U1523" i="3" s="1"/>
  <c r="AL1523" i="3"/>
  <c r="I1523" i="3" s="1"/>
  <c r="AM1523" i="3"/>
  <c r="Y1523" i="3" s="1"/>
  <c r="AI1524" i="3"/>
  <c r="AL1524" i="3"/>
  <c r="I1524" i="3" s="1"/>
  <c r="AM1524" i="3"/>
  <c r="J1524" i="3" s="1"/>
  <c r="AI1525" i="3"/>
  <c r="AL1525" i="3"/>
  <c r="I1525" i="3" s="1"/>
  <c r="AM1525" i="3"/>
  <c r="J1525" i="3" s="1"/>
  <c r="AI1526" i="3"/>
  <c r="U1526" i="3" s="1"/>
  <c r="AL1526" i="3"/>
  <c r="I1526" i="3" s="1"/>
  <c r="AM1526" i="3"/>
  <c r="Y1526" i="3" s="1"/>
  <c r="AI1527" i="3"/>
  <c r="U1527" i="3" s="1"/>
  <c r="AL1527" i="3"/>
  <c r="I1527" i="3" s="1"/>
  <c r="AM1527" i="3"/>
  <c r="J1527" i="3" s="1"/>
  <c r="AI1528" i="3"/>
  <c r="AL1528" i="3"/>
  <c r="I1528" i="3" s="1"/>
  <c r="AM1528" i="3"/>
  <c r="J1528" i="3" s="1"/>
  <c r="H1529" i="3"/>
  <c r="AI1529" i="3"/>
  <c r="AL1529" i="3"/>
  <c r="AM1529" i="3"/>
  <c r="J1529" i="3" s="1"/>
  <c r="AI1530" i="3"/>
  <c r="F1530" i="3" s="1"/>
  <c r="AL1530" i="3"/>
  <c r="I1530" i="3" s="1"/>
  <c r="AM1530" i="3"/>
  <c r="Y1530" i="3" s="1"/>
  <c r="Z1531" i="3"/>
  <c r="AI1531" i="3"/>
  <c r="F1531" i="3" s="1"/>
  <c r="AL1531" i="3"/>
  <c r="I1531" i="3" s="1"/>
  <c r="AM1531" i="3"/>
  <c r="J1531" i="3" s="1"/>
  <c r="AI1532" i="3"/>
  <c r="AL1532" i="3"/>
  <c r="I1532" i="3" s="1"/>
  <c r="AM1532" i="3"/>
  <c r="J1532" i="3" s="1"/>
  <c r="AI1533" i="3"/>
  <c r="AL1533" i="3"/>
  <c r="AM1533" i="3"/>
  <c r="J1533" i="3" s="1"/>
  <c r="AI1534" i="3"/>
  <c r="F1534" i="3" s="1"/>
  <c r="AL1534" i="3"/>
  <c r="I1534" i="3" s="1"/>
  <c r="AM1534" i="3"/>
  <c r="Y1534" i="3" s="1"/>
  <c r="AI1535" i="3"/>
  <c r="F1535" i="3" s="1"/>
  <c r="AL1535" i="3"/>
  <c r="I1535" i="3" s="1"/>
  <c r="AM1535" i="3"/>
  <c r="J1535" i="3" s="1"/>
  <c r="AI1536" i="3"/>
  <c r="AL1536" i="3"/>
  <c r="I1536" i="3" s="1"/>
  <c r="AM1536" i="3"/>
  <c r="J1536" i="3" s="1"/>
  <c r="K1537" i="3"/>
  <c r="AI1537" i="3"/>
  <c r="AL1537" i="3"/>
  <c r="I1537" i="3" s="1"/>
  <c r="AM1537" i="3"/>
  <c r="J1537" i="3" s="1"/>
  <c r="V1538" i="3"/>
  <c r="AI1538" i="3"/>
  <c r="U1538" i="3" s="1"/>
  <c r="AL1538" i="3"/>
  <c r="I1538" i="3" s="1"/>
  <c r="AM1538" i="3"/>
  <c r="Y1538" i="3" s="1"/>
  <c r="E1539" i="3"/>
  <c r="V1539" i="3"/>
  <c r="AI1539" i="3"/>
  <c r="F1539" i="3" s="1"/>
  <c r="AL1539" i="3"/>
  <c r="I1539" i="3" s="1"/>
  <c r="AM1539" i="3"/>
  <c r="Y1539" i="3" s="1"/>
  <c r="AI1540" i="3"/>
  <c r="AL1540" i="3"/>
  <c r="I1540" i="3" s="1"/>
  <c r="AM1540" i="3"/>
  <c r="J1540" i="3" s="1"/>
  <c r="AI1541" i="3"/>
  <c r="AL1541" i="3"/>
  <c r="AM1541" i="3"/>
  <c r="J1541" i="3" s="1"/>
  <c r="AI1542" i="3"/>
  <c r="U1542" i="3" s="1"/>
  <c r="AL1542" i="3"/>
  <c r="I1542" i="3" s="1"/>
  <c r="AM1542" i="3"/>
  <c r="Y1542" i="3" s="1"/>
  <c r="AI1543" i="3"/>
  <c r="F1543" i="3" s="1"/>
  <c r="AL1543" i="3"/>
  <c r="I1543" i="3" s="1"/>
  <c r="AM1543" i="3"/>
  <c r="Y1543" i="3" s="1"/>
  <c r="AI1544" i="3"/>
  <c r="AL1544" i="3"/>
  <c r="I1544" i="3" s="1"/>
  <c r="AM1544" i="3"/>
  <c r="J1544" i="3" s="1"/>
  <c r="H1545" i="3"/>
  <c r="AI1545" i="3"/>
  <c r="AL1545" i="3"/>
  <c r="I1545" i="3" s="1"/>
  <c r="AM1545" i="3"/>
  <c r="J1545" i="3" s="1"/>
  <c r="V1546" i="3"/>
  <c r="AI1546" i="3"/>
  <c r="U1546" i="3" s="1"/>
  <c r="AL1546" i="3"/>
  <c r="I1546" i="3" s="1"/>
  <c r="AM1546" i="3"/>
  <c r="Y1546" i="3" s="1"/>
  <c r="AI1547" i="3"/>
  <c r="U1547" i="3" s="1"/>
  <c r="AL1547" i="3"/>
  <c r="I1547" i="3" s="1"/>
  <c r="AM1547" i="3"/>
  <c r="J1547" i="3" s="1"/>
  <c r="AI1548" i="3"/>
  <c r="AL1548" i="3"/>
  <c r="I1548" i="3" s="1"/>
  <c r="AM1548" i="3"/>
  <c r="J1548" i="3" s="1"/>
  <c r="AI1549" i="3"/>
  <c r="AL1549" i="3"/>
  <c r="AM1549" i="3"/>
  <c r="J1549" i="3" s="1"/>
  <c r="AI1550" i="3"/>
  <c r="F1550" i="3" s="1"/>
  <c r="AL1550" i="3"/>
  <c r="I1550" i="3" s="1"/>
  <c r="AM1550" i="3"/>
  <c r="Y1550" i="3" s="1"/>
  <c r="V1551" i="3"/>
  <c r="AI1551" i="3"/>
  <c r="AL1551" i="3"/>
  <c r="I1551" i="3" s="1"/>
  <c r="AM1551" i="3"/>
  <c r="J1551" i="3" s="1"/>
  <c r="AI1552" i="3"/>
  <c r="AL1552" i="3"/>
  <c r="I1552" i="3" s="1"/>
  <c r="AM1552" i="3"/>
  <c r="J1552" i="3" s="1"/>
  <c r="W1553" i="3"/>
  <c r="AI1553" i="3"/>
  <c r="AL1553" i="3"/>
  <c r="AM1553" i="3"/>
  <c r="J1553" i="3" s="1"/>
  <c r="G1554" i="3"/>
  <c r="AI1554" i="3"/>
  <c r="F1554" i="3" s="1"/>
  <c r="AL1554" i="3"/>
  <c r="I1554" i="3" s="1"/>
  <c r="AM1554" i="3"/>
  <c r="Y1554" i="3" s="1"/>
  <c r="AI1555" i="3"/>
  <c r="F1555" i="3" s="1"/>
  <c r="AL1555" i="3"/>
  <c r="I1555" i="3" s="1"/>
  <c r="AM1555" i="3"/>
  <c r="J1555" i="3" s="1"/>
  <c r="AI1556" i="3"/>
  <c r="AL1556" i="3"/>
  <c r="I1556" i="3" s="1"/>
  <c r="AM1556" i="3"/>
  <c r="J1556" i="3" s="1"/>
  <c r="AI1557" i="3"/>
  <c r="AL1557" i="3"/>
  <c r="I1557" i="3" s="1"/>
  <c r="AM1557" i="3"/>
  <c r="J1557" i="3" s="1"/>
  <c r="V1558" i="3"/>
  <c r="AI1558" i="3"/>
  <c r="F1558" i="3" s="1"/>
  <c r="AL1558" i="3"/>
  <c r="I1558" i="3" s="1"/>
  <c r="AM1558" i="3"/>
  <c r="Y1558" i="3" s="1"/>
  <c r="V1559" i="3"/>
  <c r="AI1559" i="3"/>
  <c r="F1559" i="3" s="1"/>
  <c r="AL1559" i="3"/>
  <c r="I1559" i="3" s="1"/>
  <c r="AM1559" i="3"/>
  <c r="J1559" i="3" s="1"/>
  <c r="AI1560" i="3"/>
  <c r="AL1560" i="3"/>
  <c r="I1560" i="3" s="1"/>
  <c r="AM1560" i="3"/>
  <c r="J1560" i="3" s="1"/>
  <c r="H1561" i="3"/>
  <c r="AI1561" i="3"/>
  <c r="AL1561" i="3"/>
  <c r="I1561" i="3" s="1"/>
  <c r="AM1561" i="3"/>
  <c r="J1561" i="3" s="1"/>
  <c r="AI1562" i="3"/>
  <c r="F1562" i="3" s="1"/>
  <c r="AL1562" i="3"/>
  <c r="I1562" i="3" s="1"/>
  <c r="AM1562" i="3"/>
  <c r="Y1562" i="3" s="1"/>
  <c r="AI1563" i="3"/>
  <c r="F1563" i="3" s="1"/>
  <c r="AL1563" i="3"/>
  <c r="I1563" i="3" s="1"/>
  <c r="AM1563" i="3"/>
  <c r="J1563" i="3" s="1"/>
  <c r="AI1564" i="3"/>
  <c r="AL1564" i="3"/>
  <c r="I1564" i="3" s="1"/>
  <c r="AM1564" i="3"/>
  <c r="J1564" i="3" s="1"/>
  <c r="G1565" i="3"/>
  <c r="AI1565" i="3"/>
  <c r="AL1565" i="3"/>
  <c r="AM1565" i="3"/>
  <c r="J1565" i="3" s="1"/>
  <c r="AI1566" i="3"/>
  <c r="F1566" i="3" s="1"/>
  <c r="AL1566" i="3"/>
  <c r="I1566" i="3" s="1"/>
  <c r="AM1566" i="3"/>
  <c r="Y1566" i="3" s="1"/>
  <c r="Z1567" i="3"/>
  <c r="AI1567" i="3"/>
  <c r="F1567" i="3" s="1"/>
  <c r="AL1567" i="3"/>
  <c r="I1567" i="3" s="1"/>
  <c r="AM1567" i="3"/>
  <c r="J1567" i="3" s="1"/>
  <c r="V1568" i="3"/>
  <c r="AI1568" i="3"/>
  <c r="AL1568" i="3"/>
  <c r="I1568" i="3" s="1"/>
  <c r="AM1568" i="3"/>
  <c r="J1568" i="3" s="1"/>
  <c r="W1569" i="3"/>
  <c r="AI1569" i="3"/>
  <c r="AL1569" i="3"/>
  <c r="I1569" i="3" s="1"/>
  <c r="AM1569" i="3"/>
  <c r="J1569" i="3" s="1"/>
  <c r="G1570" i="3"/>
  <c r="AI1570" i="3"/>
  <c r="F1570" i="3" s="1"/>
  <c r="AL1570" i="3"/>
  <c r="I1570" i="3" s="1"/>
  <c r="AM1570" i="3"/>
  <c r="Y1570" i="3" s="1"/>
  <c r="G1571" i="3"/>
  <c r="W1571" i="3"/>
  <c r="AI1571" i="3"/>
  <c r="F1571" i="3" s="1"/>
  <c r="AL1571" i="3"/>
  <c r="I1571" i="3" s="1"/>
  <c r="AM1571" i="3"/>
  <c r="Y1571" i="3" s="1"/>
  <c r="AI1572" i="3"/>
  <c r="AL1572" i="3"/>
  <c r="I1572" i="3" s="1"/>
  <c r="AM1572" i="3"/>
  <c r="J1572" i="3" s="1"/>
  <c r="AI1573" i="3"/>
  <c r="AL1573" i="3"/>
  <c r="I1573" i="3" s="1"/>
  <c r="AM1573" i="3"/>
  <c r="J1573" i="3" s="1"/>
  <c r="AI1574" i="3"/>
  <c r="F1574" i="3" s="1"/>
  <c r="AL1574" i="3"/>
  <c r="I1574" i="3" s="1"/>
  <c r="AM1574" i="3"/>
  <c r="Y1574" i="3" s="1"/>
  <c r="V1575" i="3"/>
  <c r="AI1575" i="3"/>
  <c r="F1575" i="3" s="1"/>
  <c r="AL1575" i="3"/>
  <c r="I1575" i="3" s="1"/>
  <c r="AM1575" i="3"/>
  <c r="J1575" i="3" s="1"/>
  <c r="AI1576" i="3"/>
  <c r="AL1576" i="3"/>
  <c r="I1576" i="3" s="1"/>
  <c r="AM1576" i="3"/>
  <c r="J1576" i="3" s="1"/>
  <c r="V1577" i="3"/>
  <c r="AI1577" i="3"/>
  <c r="AL1577" i="3"/>
  <c r="AM1577" i="3"/>
  <c r="J1577" i="3" s="1"/>
  <c r="AI1578" i="3"/>
  <c r="F1578" i="3" s="1"/>
  <c r="AL1578" i="3"/>
  <c r="I1578" i="3" s="1"/>
  <c r="AM1578" i="3"/>
  <c r="Y1578" i="3" s="1"/>
  <c r="AI1579" i="3"/>
  <c r="F1579" i="3" s="1"/>
  <c r="AL1579" i="3"/>
  <c r="I1579" i="3" s="1"/>
  <c r="AM1579" i="3"/>
  <c r="J1579" i="3" s="1"/>
  <c r="AI1580" i="3"/>
  <c r="AL1580" i="3"/>
  <c r="I1580" i="3" s="1"/>
  <c r="AM1580" i="3"/>
  <c r="J1580" i="3" s="1"/>
  <c r="AI1581" i="3"/>
  <c r="AL1581" i="3"/>
  <c r="AM1581" i="3"/>
  <c r="J1581" i="3" s="1"/>
  <c r="V1582" i="3"/>
  <c r="Z1582" i="3"/>
  <c r="AI1582" i="3"/>
  <c r="U1582" i="3" s="1"/>
  <c r="AL1582" i="3"/>
  <c r="I1582" i="3" s="1"/>
  <c r="AM1582" i="3"/>
  <c r="Y1582" i="3" s="1"/>
  <c r="K1583" i="3"/>
  <c r="AI1583" i="3"/>
  <c r="F1583" i="3" s="1"/>
  <c r="AL1583" i="3"/>
  <c r="I1583" i="3" s="1"/>
  <c r="AM1583" i="3"/>
  <c r="J1583" i="3" s="1"/>
  <c r="AI1584" i="3"/>
  <c r="AL1584" i="3"/>
  <c r="I1584" i="3" s="1"/>
  <c r="AM1584" i="3"/>
  <c r="J1584" i="3" s="1"/>
  <c r="H1585" i="3"/>
  <c r="AI1585" i="3"/>
  <c r="AL1585" i="3"/>
  <c r="I1585" i="3" s="1"/>
  <c r="AM1585" i="3"/>
  <c r="J1585" i="3" s="1"/>
  <c r="V1586" i="3"/>
  <c r="AI1586" i="3"/>
  <c r="F1586" i="3" s="1"/>
  <c r="AL1586" i="3"/>
  <c r="I1586" i="3" s="1"/>
  <c r="AM1586" i="3"/>
  <c r="Y1586" i="3" s="1"/>
  <c r="AI1587" i="3"/>
  <c r="F1587" i="3" s="1"/>
  <c r="AL1587" i="3"/>
  <c r="I1587" i="3" s="1"/>
  <c r="AM1587" i="3"/>
  <c r="Y1587" i="3" s="1"/>
  <c r="AI1588" i="3"/>
  <c r="AL1588" i="3"/>
  <c r="I1588" i="3" s="1"/>
  <c r="AM1588" i="3"/>
  <c r="J1588" i="3" s="1"/>
  <c r="AI1589" i="3"/>
  <c r="AL1589" i="3"/>
  <c r="I1589" i="3" s="1"/>
  <c r="AM1589" i="3"/>
  <c r="J1589" i="3" s="1"/>
  <c r="V1590" i="3"/>
  <c r="AI1590" i="3"/>
  <c r="F1590" i="3" s="1"/>
  <c r="AL1590" i="3"/>
  <c r="I1590" i="3" s="1"/>
  <c r="AM1590" i="3"/>
  <c r="Y1590" i="3" s="1"/>
  <c r="Z1591" i="3"/>
  <c r="AI1591" i="3"/>
  <c r="F1591" i="3" s="1"/>
  <c r="AL1591" i="3"/>
  <c r="I1591" i="3" s="1"/>
  <c r="AM1591" i="3"/>
  <c r="J1591" i="3" s="1"/>
  <c r="K1592" i="3"/>
  <c r="AI1592" i="3"/>
  <c r="AL1592" i="3"/>
  <c r="I1592" i="3" s="1"/>
  <c r="AM1592" i="3"/>
  <c r="J1592" i="3" s="1"/>
  <c r="AI1593" i="3"/>
  <c r="AL1593" i="3"/>
  <c r="I1593" i="3" s="1"/>
  <c r="AM1593" i="3"/>
  <c r="J1593" i="3" s="1"/>
  <c r="AI1594" i="3"/>
  <c r="U1594" i="3" s="1"/>
  <c r="AL1594" i="3"/>
  <c r="I1594" i="3" s="1"/>
  <c r="AM1594" i="3"/>
  <c r="Y1594" i="3" s="1"/>
  <c r="K1595" i="3"/>
  <c r="AI1595" i="3"/>
  <c r="U1595" i="3" s="1"/>
  <c r="AL1595" i="3"/>
  <c r="I1595" i="3" s="1"/>
  <c r="AM1595" i="3"/>
  <c r="J1595" i="3" s="1"/>
  <c r="AI1596" i="3"/>
  <c r="AL1596" i="3"/>
  <c r="I1596" i="3" s="1"/>
  <c r="AM1596" i="3"/>
  <c r="J1596" i="3" s="1"/>
  <c r="AI1597" i="3"/>
  <c r="AL1597" i="3"/>
  <c r="I1597" i="3" s="1"/>
  <c r="AM1597" i="3"/>
  <c r="J1597" i="3" s="1"/>
  <c r="AI1598" i="3"/>
  <c r="U1598" i="3" s="1"/>
  <c r="AL1598" i="3"/>
  <c r="I1598" i="3" s="1"/>
  <c r="AM1598" i="3"/>
  <c r="Y1598" i="3" s="1"/>
  <c r="G1599" i="3"/>
  <c r="AI1599" i="3"/>
  <c r="U1599" i="3" s="1"/>
  <c r="AL1599" i="3"/>
  <c r="I1599" i="3" s="1"/>
  <c r="AM1599" i="3"/>
  <c r="Y1599" i="3" s="1"/>
  <c r="AI1600" i="3"/>
  <c r="AL1600" i="3"/>
  <c r="I1600" i="3" s="1"/>
  <c r="AM1600" i="3"/>
  <c r="J1600" i="3" s="1"/>
  <c r="AI1601" i="3"/>
  <c r="AL1601" i="3"/>
  <c r="I1601" i="3" s="1"/>
  <c r="AM1601" i="3"/>
  <c r="J1601" i="3" s="1"/>
  <c r="AI1602" i="3"/>
  <c r="U1602" i="3" s="1"/>
  <c r="AL1602" i="3"/>
  <c r="I1602" i="3" s="1"/>
  <c r="AM1602" i="3"/>
  <c r="Y1602" i="3" s="1"/>
  <c r="AI1603" i="3"/>
  <c r="U1603" i="3" s="1"/>
  <c r="AL1603" i="3"/>
  <c r="I1603" i="3" s="1"/>
  <c r="AM1603" i="3"/>
  <c r="J1603" i="3" s="1"/>
  <c r="AI1604" i="3"/>
  <c r="AL1604" i="3"/>
  <c r="I1604" i="3" s="1"/>
  <c r="AM1604" i="3"/>
  <c r="J1604" i="3" s="1"/>
  <c r="Z1605" i="3"/>
  <c r="AI1605" i="3"/>
  <c r="AL1605" i="3"/>
  <c r="I1605" i="3" s="1"/>
  <c r="AM1605" i="3"/>
  <c r="J1605" i="3" s="1"/>
  <c r="V1606" i="3"/>
  <c r="AI1606" i="3"/>
  <c r="U1606" i="3" s="1"/>
  <c r="AL1606" i="3"/>
  <c r="I1606" i="3" s="1"/>
  <c r="AM1606" i="3"/>
  <c r="Y1606" i="3" s="1"/>
  <c r="G1607" i="3"/>
  <c r="AI1607" i="3"/>
  <c r="F1607" i="3" s="1"/>
  <c r="AL1607" i="3"/>
  <c r="I1607" i="3" s="1"/>
  <c r="AM1607" i="3"/>
  <c r="Y1607" i="3" s="1"/>
  <c r="AI1608" i="3"/>
  <c r="AL1608" i="3"/>
  <c r="I1608" i="3" s="1"/>
  <c r="AM1608" i="3"/>
  <c r="J1608" i="3" s="1"/>
  <c r="W1609" i="3"/>
  <c r="AI1609" i="3"/>
  <c r="AL1609" i="3"/>
  <c r="I1609" i="3" s="1"/>
  <c r="AM1609" i="3"/>
  <c r="J1609" i="3" s="1"/>
  <c r="G1610" i="3"/>
  <c r="AI1610" i="3"/>
  <c r="U1610" i="3" s="1"/>
  <c r="AL1610" i="3"/>
  <c r="I1610" i="3" s="1"/>
  <c r="AM1610" i="3"/>
  <c r="Y1610" i="3" s="1"/>
  <c r="AI1611" i="3"/>
  <c r="F1611" i="3" s="1"/>
  <c r="AL1611" i="3"/>
  <c r="I1611" i="3" s="1"/>
  <c r="AM1611" i="3"/>
  <c r="J1611" i="3" s="1"/>
  <c r="AI499" i="3"/>
  <c r="U499" i="3" s="1"/>
  <c r="AL499" i="3"/>
  <c r="I499" i="3" s="1"/>
  <c r="AM499" i="3"/>
  <c r="J499" i="3" s="1"/>
  <c r="AI498" i="3"/>
  <c r="U498" i="3" s="1"/>
  <c r="AL498" i="3"/>
  <c r="X498" i="3" s="1"/>
  <c r="AM498" i="3"/>
  <c r="Y498" i="3" s="1"/>
  <c r="AX498" i="3"/>
  <c r="BA498" i="3"/>
  <c r="BB498" i="3"/>
  <c r="T1587" i="3" l="1"/>
  <c r="E1555" i="3"/>
  <c r="T1523" i="3"/>
  <c r="E1343" i="3"/>
  <c r="Z1265" i="3"/>
  <c r="K1053" i="3"/>
  <c r="Z929" i="3"/>
  <c r="E927" i="3"/>
  <c r="K625" i="3"/>
  <c r="W33" i="3"/>
  <c r="Z197" i="3"/>
  <c r="H363" i="3"/>
  <c r="W446" i="3"/>
  <c r="H254" i="3"/>
  <c r="E1603" i="3"/>
  <c r="T1519" i="3"/>
  <c r="Z1425" i="3"/>
  <c r="T1419" i="3"/>
  <c r="T1331" i="3"/>
  <c r="E1219" i="3"/>
  <c r="T1055" i="3"/>
  <c r="Z1129" i="3"/>
  <c r="K1061" i="3"/>
  <c r="H228" i="3"/>
  <c r="E1593" i="3"/>
  <c r="E1569" i="3"/>
  <c r="T1559" i="3"/>
  <c r="T1187" i="3"/>
  <c r="T1009" i="3"/>
  <c r="Z103" i="3"/>
  <c r="H51" i="3"/>
  <c r="H425" i="3"/>
  <c r="Z297" i="3"/>
  <c r="W496" i="3"/>
  <c r="S496" i="3" s="1"/>
  <c r="S489" i="3"/>
  <c r="Z149" i="3"/>
  <c r="E605" i="3"/>
  <c r="E563" i="3"/>
  <c r="K280" i="3"/>
  <c r="D280" i="3" s="1"/>
  <c r="Z280" i="3"/>
  <c r="H481" i="3"/>
  <c r="W481" i="3"/>
  <c r="S481" i="3" s="1"/>
  <c r="K373" i="3"/>
  <c r="W208" i="3"/>
  <c r="H208" i="3"/>
  <c r="H441" i="3"/>
  <c r="W441" i="3"/>
  <c r="W145" i="3"/>
  <c r="H145" i="3"/>
  <c r="H270" i="3"/>
  <c r="W270" i="3"/>
  <c r="H223" i="3"/>
  <c r="W223" i="3"/>
  <c r="H273" i="3"/>
  <c r="W273" i="3"/>
  <c r="S273" i="3" s="1"/>
  <c r="K296" i="3"/>
  <c r="D296" i="3" s="1"/>
  <c r="Z296" i="3"/>
  <c r="Z457" i="3"/>
  <c r="K457" i="3"/>
  <c r="D457" i="3" s="1"/>
  <c r="Z156" i="3"/>
  <c r="K224" i="3"/>
  <c r="K120" i="3"/>
  <c r="Z120" i="3"/>
  <c r="S120" i="3" s="1"/>
  <c r="H214" i="3"/>
  <c r="W214" i="3"/>
  <c r="G265" i="3"/>
  <c r="H4" i="3"/>
  <c r="W4" i="3"/>
  <c r="S4" i="3" s="1"/>
  <c r="K211" i="3"/>
  <c r="K283" i="3"/>
  <c r="H458" i="3"/>
  <c r="H454" i="3"/>
  <c r="W454" i="3"/>
  <c r="H230" i="3"/>
  <c r="W230" i="3"/>
  <c r="K284" i="3"/>
  <c r="Z284" i="3"/>
  <c r="W379" i="3"/>
  <c r="H379" i="3"/>
  <c r="Z242" i="3"/>
  <c r="K242" i="3"/>
  <c r="H462" i="3"/>
  <c r="W462" i="3"/>
  <c r="W430" i="3"/>
  <c r="S430" i="3" s="1"/>
  <c r="H430" i="3"/>
  <c r="H23" i="3"/>
  <c r="D23" i="3" s="1"/>
  <c r="W168" i="3"/>
  <c r="Z396" i="3"/>
  <c r="W164" i="3"/>
  <c r="Z289" i="3"/>
  <c r="S289" i="3" s="1"/>
  <c r="Z313" i="3"/>
  <c r="W213" i="3"/>
  <c r="H411" i="3"/>
  <c r="H66" i="3"/>
  <c r="D66" i="3" s="1"/>
  <c r="W232" i="3"/>
  <c r="S232" i="3" s="1"/>
  <c r="W329" i="3"/>
  <c r="S329" i="3" s="1"/>
  <c r="W471" i="3"/>
  <c r="Z60" i="3"/>
  <c r="W116" i="3"/>
  <c r="W52" i="3"/>
  <c r="Z223" i="3"/>
  <c r="Z100" i="3"/>
  <c r="S100" i="3" s="1"/>
  <c r="W63" i="3"/>
  <c r="W209" i="3"/>
  <c r="S209" i="3" s="1"/>
  <c r="W126" i="3"/>
  <c r="W264" i="3"/>
  <c r="W440" i="3"/>
  <c r="S440" i="3" s="1"/>
  <c r="H331" i="3"/>
  <c r="H187" i="3"/>
  <c r="Z260" i="3"/>
  <c r="K225" i="3"/>
  <c r="D225" i="3" s="1"/>
  <c r="W477" i="3"/>
  <c r="W1589" i="3"/>
  <c r="W1581" i="3"/>
  <c r="H1577" i="3"/>
  <c r="V1574" i="3"/>
  <c r="V1566" i="3"/>
  <c r="W1557" i="3"/>
  <c r="V1550" i="3"/>
  <c r="G1450" i="3"/>
  <c r="AN1323" i="3"/>
  <c r="Z1323" i="3" s="1"/>
  <c r="H274" i="3"/>
  <c r="K217" i="3"/>
  <c r="AN1440" i="3"/>
  <c r="K1440" i="3" s="1"/>
  <c r="AN1408" i="3"/>
  <c r="K1408" i="3" s="1"/>
  <c r="AN1404" i="3"/>
  <c r="Z1404" i="3" s="1"/>
  <c r="AN1400" i="3"/>
  <c r="Z1400" i="3" s="1"/>
  <c r="AN1396" i="3"/>
  <c r="K1396" i="3" s="1"/>
  <c r="AN1376" i="3"/>
  <c r="Z1376" i="3" s="1"/>
  <c r="AN1352" i="3"/>
  <c r="Z1352" i="3" s="1"/>
  <c r="AN1340" i="3"/>
  <c r="Z1340" i="3" s="1"/>
  <c r="AN1328" i="3"/>
  <c r="K1328" i="3" s="1"/>
  <c r="AN1324" i="3"/>
  <c r="Z1324" i="3" s="1"/>
  <c r="AN1304" i="3"/>
  <c r="K1304" i="3" s="1"/>
  <c r="AN1292" i="3"/>
  <c r="AN1284" i="3"/>
  <c r="K1284" i="3" s="1"/>
  <c r="AN1280" i="3"/>
  <c r="K1280" i="3" s="1"/>
  <c r="AN1276" i="3"/>
  <c r="K1276" i="3" s="1"/>
  <c r="AN1272" i="3"/>
  <c r="K1272" i="3" s="1"/>
  <c r="AN1260" i="3"/>
  <c r="K1260" i="3" s="1"/>
  <c r="AN1256" i="3"/>
  <c r="Z1256" i="3" s="1"/>
  <c r="AN1252" i="3"/>
  <c r="Z1252" i="3" s="1"/>
  <c r="AN1248" i="3"/>
  <c r="AN1244" i="3"/>
  <c r="Z1244" i="3" s="1"/>
  <c r="AN1240" i="3"/>
  <c r="K1240" i="3" s="1"/>
  <c r="AN1220" i="3"/>
  <c r="Z1220" i="3" s="1"/>
  <c r="AN1216" i="3"/>
  <c r="Z1216" i="3" s="1"/>
  <c r="AN1208" i="3"/>
  <c r="K1208" i="3" s="1"/>
  <c r="AN1196" i="3"/>
  <c r="K1196" i="3" s="1"/>
  <c r="AN1192" i="3"/>
  <c r="K1192" i="3" s="1"/>
  <c r="AN1184" i="3"/>
  <c r="AN1180" i="3"/>
  <c r="K1180" i="3" s="1"/>
  <c r="AN1156" i="3"/>
  <c r="Z1156" i="3" s="1"/>
  <c r="AN1144" i="3"/>
  <c r="AN1124" i="3"/>
  <c r="AN1120" i="3"/>
  <c r="K1120" i="3" s="1"/>
  <c r="AN1112" i="3"/>
  <c r="K1112" i="3" s="1"/>
  <c r="AN1108" i="3"/>
  <c r="K1108" i="3" s="1"/>
  <c r="AN1104" i="3"/>
  <c r="Z1104" i="3" s="1"/>
  <c r="AN1096" i="3"/>
  <c r="Z1096" i="3" s="1"/>
  <c r="AN1092" i="3"/>
  <c r="Z1092" i="3" s="1"/>
  <c r="AN1076" i="3"/>
  <c r="Z1076" i="3" s="1"/>
  <c r="AN1072" i="3"/>
  <c r="AN1060" i="3"/>
  <c r="AN1052" i="3"/>
  <c r="Z1052" i="3" s="1"/>
  <c r="AN1040" i="3"/>
  <c r="K1040" i="3" s="1"/>
  <c r="AN1032" i="3"/>
  <c r="Z1032" i="3" s="1"/>
  <c r="AN1016" i="3"/>
  <c r="K1016" i="3" s="1"/>
  <c r="AN1012" i="3"/>
  <c r="K1012" i="3" s="1"/>
  <c r="AN1000" i="3"/>
  <c r="K1000" i="3" s="1"/>
  <c r="AN988" i="3"/>
  <c r="AN972" i="3"/>
  <c r="Z972" i="3" s="1"/>
  <c r="AN960" i="3"/>
  <c r="Z960" i="3" s="1"/>
  <c r="AN956" i="3"/>
  <c r="K956" i="3" s="1"/>
  <c r="AN952" i="3"/>
  <c r="K952" i="3" s="1"/>
  <c r="AN944" i="3"/>
  <c r="K944" i="3" s="1"/>
  <c r="AN936" i="3"/>
  <c r="K936" i="3" s="1"/>
  <c r="AN928" i="3"/>
  <c r="AN924" i="3"/>
  <c r="AN920" i="3"/>
  <c r="K920" i="3" s="1"/>
  <c r="AN916" i="3"/>
  <c r="Z916" i="3" s="1"/>
  <c r="AN912" i="3"/>
  <c r="AN888" i="3"/>
  <c r="AN884" i="3"/>
  <c r="K884" i="3" s="1"/>
  <c r="AN848" i="3"/>
  <c r="AN828" i="3"/>
  <c r="Z828" i="3" s="1"/>
  <c r="AN820" i="3"/>
  <c r="Z820" i="3" s="1"/>
  <c r="AN816" i="3"/>
  <c r="Z816" i="3" s="1"/>
  <c r="AN808" i="3"/>
  <c r="Z808" i="3" s="1"/>
  <c r="AN804" i="3"/>
  <c r="Z804" i="3" s="1"/>
  <c r="AN800" i="3"/>
  <c r="Z800" i="3" s="1"/>
  <c r="AN796" i="3"/>
  <c r="K796" i="3" s="1"/>
  <c r="AN792" i="3"/>
  <c r="Z792" i="3" s="1"/>
  <c r="AN784" i="3"/>
  <c r="Z784" i="3" s="1"/>
  <c r="AN780" i="3"/>
  <c r="K780" i="3" s="1"/>
  <c r="AN776" i="3"/>
  <c r="Z776" i="3" s="1"/>
  <c r="AN772" i="3"/>
  <c r="K772" i="3" s="1"/>
  <c r="AN768" i="3"/>
  <c r="Z768" i="3" s="1"/>
  <c r="AN764" i="3"/>
  <c r="K764" i="3" s="1"/>
  <c r="AN760" i="3"/>
  <c r="Z760" i="3" s="1"/>
  <c r="AN740" i="3"/>
  <c r="Z740" i="3" s="1"/>
  <c r="AN720" i="3"/>
  <c r="K720" i="3" s="1"/>
  <c r="AN684" i="3"/>
  <c r="AN652" i="3"/>
  <c r="Z652" i="3" s="1"/>
  <c r="AN648" i="3"/>
  <c r="K648" i="3" s="1"/>
  <c r="AN620" i="3"/>
  <c r="AN608" i="3"/>
  <c r="Z608" i="3" s="1"/>
  <c r="AN588" i="3"/>
  <c r="K588" i="3" s="1"/>
  <c r="AN548" i="3"/>
  <c r="AN524" i="3"/>
  <c r="G1602" i="3"/>
  <c r="W1601" i="3"/>
  <c r="V1598" i="3"/>
  <c r="W1537" i="3"/>
  <c r="V1522" i="3"/>
  <c r="V1514" i="3"/>
  <c r="H1513" i="3"/>
  <c r="H1489" i="3"/>
  <c r="H1469" i="3"/>
  <c r="G1454" i="3"/>
  <c r="W1453" i="3"/>
  <c r="H1449" i="3"/>
  <c r="V1446" i="3"/>
  <c r="H1445" i="3"/>
  <c r="AN1439" i="3"/>
  <c r="Z1439" i="3" s="1"/>
  <c r="AN1435" i="3"/>
  <c r="AN1431" i="3"/>
  <c r="K1431" i="3" s="1"/>
  <c r="AN1427" i="3"/>
  <c r="Z1427" i="3" s="1"/>
  <c r="AN1423" i="3"/>
  <c r="Z1423" i="3" s="1"/>
  <c r="AN1419" i="3"/>
  <c r="K1419" i="3" s="1"/>
  <c r="AN1415" i="3"/>
  <c r="K1415" i="3" s="1"/>
  <c r="AN1411" i="3"/>
  <c r="K1411" i="3" s="1"/>
  <c r="AN1407" i="3"/>
  <c r="Z1407" i="3" s="1"/>
  <c r="AN1403" i="3"/>
  <c r="Z1403" i="3" s="1"/>
  <c r="AN1399" i="3"/>
  <c r="K1399" i="3" s="1"/>
  <c r="AN1395" i="3"/>
  <c r="K1395" i="3" s="1"/>
  <c r="AN1391" i="3"/>
  <c r="Z1391" i="3" s="1"/>
  <c r="AN1387" i="3"/>
  <c r="Z1387" i="3" s="1"/>
  <c r="AN1383" i="3"/>
  <c r="AN1379" i="3"/>
  <c r="Z1379" i="3" s="1"/>
  <c r="AN1375" i="3"/>
  <c r="K1375" i="3" s="1"/>
  <c r="AN1371" i="3"/>
  <c r="K1371" i="3" s="1"/>
  <c r="AN1367" i="3"/>
  <c r="Z1367" i="3" s="1"/>
  <c r="AN1363" i="3"/>
  <c r="Z1363" i="3" s="1"/>
  <c r="AN1359" i="3"/>
  <c r="K1359" i="3" s="1"/>
  <c r="AN1355" i="3"/>
  <c r="Z1355" i="3" s="1"/>
  <c r="AN1351" i="3"/>
  <c r="AN1347" i="3"/>
  <c r="Z1347" i="3" s="1"/>
  <c r="AN1343" i="3"/>
  <c r="Z1343" i="3" s="1"/>
  <c r="AN1339" i="3"/>
  <c r="AN1335" i="3"/>
  <c r="AN1331" i="3"/>
  <c r="K1331" i="3" s="1"/>
  <c r="AN1327" i="3"/>
  <c r="K1327" i="3" s="1"/>
  <c r="AN1319" i="3"/>
  <c r="Z1319" i="3" s="1"/>
  <c r="AN1315" i="3"/>
  <c r="AN1311" i="3"/>
  <c r="Z1311" i="3" s="1"/>
  <c r="AN1307" i="3"/>
  <c r="Z1307" i="3" s="1"/>
  <c r="AN1303" i="3"/>
  <c r="Z1303" i="3" s="1"/>
  <c r="AN1299" i="3"/>
  <c r="AN1295" i="3"/>
  <c r="K1295" i="3" s="1"/>
  <c r="AN1291" i="3"/>
  <c r="Z1291" i="3" s="1"/>
  <c r="AN1287" i="3"/>
  <c r="Z1287" i="3" s="1"/>
  <c r="AN1283" i="3"/>
  <c r="AN1279" i="3"/>
  <c r="Z1279" i="3" s="1"/>
  <c r="AN1275" i="3"/>
  <c r="AN1271" i="3"/>
  <c r="Z1271" i="3" s="1"/>
  <c r="AN1267" i="3"/>
  <c r="K1267" i="3" s="1"/>
  <c r="AN1259" i="3"/>
  <c r="K1259" i="3" s="1"/>
  <c r="AN1255" i="3"/>
  <c r="Z1255" i="3" s="1"/>
  <c r="AN1247" i="3"/>
  <c r="K1247" i="3" s="1"/>
  <c r="AN1243" i="3"/>
  <c r="AN1239" i="3"/>
  <c r="Z1239" i="3" s="1"/>
  <c r="AN1231" i="3"/>
  <c r="Z1231" i="3" s="1"/>
  <c r="AN1223" i="3"/>
  <c r="K1223" i="3" s="1"/>
  <c r="AN1203" i="3"/>
  <c r="AN1199" i="3"/>
  <c r="K1199" i="3" s="1"/>
  <c r="AN1195" i="3"/>
  <c r="K1195" i="3" s="1"/>
  <c r="AN1179" i="3"/>
  <c r="Z1179" i="3" s="1"/>
  <c r="AN1175" i="3"/>
  <c r="Z1175" i="3" s="1"/>
  <c r="AN1171" i="3"/>
  <c r="K1171" i="3" s="1"/>
  <c r="AN1155" i="3"/>
  <c r="K1155" i="3" s="1"/>
  <c r="AN1151" i="3"/>
  <c r="K1151" i="3" s="1"/>
  <c r="AN1147" i="3"/>
  <c r="K1147" i="3" s="1"/>
  <c r="AN1139" i="3"/>
  <c r="K1139" i="3" s="1"/>
  <c r="AN1107" i="3"/>
  <c r="Z1107" i="3" s="1"/>
  <c r="AN1099" i="3"/>
  <c r="K1099" i="3" s="1"/>
  <c r="AN1095" i="3"/>
  <c r="AN1091" i="3"/>
  <c r="K1091" i="3" s="1"/>
  <c r="AN1083" i="3"/>
  <c r="K1083" i="3" s="1"/>
  <c r="AN1075" i="3"/>
  <c r="Z1075" i="3" s="1"/>
  <c r="AN1059" i="3"/>
  <c r="K1059" i="3" s="1"/>
  <c r="AN1039" i="3"/>
  <c r="Z1039" i="3" s="1"/>
  <c r="AN1035" i="3"/>
  <c r="K1035" i="3" s="1"/>
  <c r="AN975" i="3"/>
  <c r="K975" i="3" s="1"/>
  <c r="AN963" i="3"/>
  <c r="AN959" i="3"/>
  <c r="Z959" i="3" s="1"/>
  <c r="AN947" i="3"/>
  <c r="Z947" i="3" s="1"/>
  <c r="AN943" i="3"/>
  <c r="K943" i="3" s="1"/>
  <c r="AN935" i="3"/>
  <c r="AN915" i="3"/>
  <c r="Z915" i="3" s="1"/>
  <c r="AN911" i="3"/>
  <c r="K911" i="3" s="1"/>
  <c r="AN903" i="3"/>
  <c r="K903" i="3" s="1"/>
  <c r="AN899" i="3"/>
  <c r="AN887" i="3"/>
  <c r="Z887" i="3" s="1"/>
  <c r="AN883" i="3"/>
  <c r="Z883" i="3" s="1"/>
  <c r="AN871" i="3"/>
  <c r="K871" i="3" s="1"/>
  <c r="AN859" i="3"/>
  <c r="Z859" i="3" s="1"/>
  <c r="AN855" i="3"/>
  <c r="K855" i="3" s="1"/>
  <c r="AN843" i="3"/>
  <c r="Z843" i="3" s="1"/>
  <c r="AN839" i="3"/>
  <c r="K839" i="3" s="1"/>
  <c r="AN775" i="3"/>
  <c r="K775" i="3" s="1"/>
  <c r="AN751" i="3"/>
  <c r="K751" i="3" s="1"/>
  <c r="AN739" i="3"/>
  <c r="Z739" i="3" s="1"/>
  <c r="AN719" i="3"/>
  <c r="Z719" i="3" s="1"/>
  <c r="AN711" i="3"/>
  <c r="Z711" i="3" s="1"/>
  <c r="AN695" i="3"/>
  <c r="Z695" i="3" s="1"/>
  <c r="AN667" i="3"/>
  <c r="K667" i="3" s="1"/>
  <c r="AN627" i="3"/>
  <c r="Z627" i="3" s="1"/>
  <c r="AN623" i="3"/>
  <c r="AN611" i="3"/>
  <c r="K611" i="3" s="1"/>
  <c r="AN603" i="3"/>
  <c r="Z603" i="3" s="1"/>
  <c r="AN575" i="3"/>
  <c r="Z575" i="3" s="1"/>
  <c r="AN547" i="3"/>
  <c r="Z547" i="3" s="1"/>
  <c r="W59" i="3"/>
  <c r="W165" i="3"/>
  <c r="H169" i="3"/>
  <c r="W206" i="3"/>
  <c r="W154" i="3"/>
  <c r="W191" i="3"/>
  <c r="W1605" i="3"/>
  <c r="W1597" i="3"/>
  <c r="V1594" i="3"/>
  <c r="W1573" i="3"/>
  <c r="W1565" i="3"/>
  <c r="V1562" i="3"/>
  <c r="G1553" i="3"/>
  <c r="W1549" i="3"/>
  <c r="G1542" i="3"/>
  <c r="W1541" i="3"/>
  <c r="V1534" i="3"/>
  <c r="T1533" i="3"/>
  <c r="V1530" i="3"/>
  <c r="V1526" i="3"/>
  <c r="H1525" i="3"/>
  <c r="W1521" i="3"/>
  <c r="W1481" i="3"/>
  <c r="V1474" i="3"/>
  <c r="V1458" i="3"/>
  <c r="V1453" i="3"/>
  <c r="T1361" i="3"/>
  <c r="E1201" i="3"/>
  <c r="T881" i="3"/>
  <c r="T641" i="3"/>
  <c r="AN774" i="3"/>
  <c r="Z774" i="3" s="1"/>
  <c r="AN710" i="3"/>
  <c r="AN646" i="3"/>
  <c r="Z646" i="3" s="1"/>
  <c r="AN582" i="3"/>
  <c r="Z582" i="3" s="1"/>
  <c r="AN518" i="3"/>
  <c r="K518" i="3" s="1"/>
  <c r="W43" i="3"/>
  <c r="S43" i="3" s="1"/>
  <c r="W53" i="3"/>
  <c r="S53" i="3" s="1"/>
  <c r="H189" i="3"/>
  <c r="H253" i="3"/>
  <c r="Z372" i="3"/>
  <c r="S477" i="3"/>
  <c r="S493" i="3"/>
  <c r="W1593" i="3"/>
  <c r="G1578" i="3"/>
  <c r="H1540" i="3"/>
  <c r="E1536" i="3"/>
  <c r="H1533" i="3"/>
  <c r="G1510" i="3"/>
  <c r="G1502" i="3"/>
  <c r="V1498" i="3"/>
  <c r="G1490" i="3"/>
  <c r="H1473" i="3"/>
  <c r="V1462" i="3"/>
  <c r="H1461" i="3"/>
  <c r="W1457" i="3"/>
  <c r="F1078" i="3"/>
  <c r="U1077" i="3"/>
  <c r="T969" i="3"/>
  <c r="E813" i="3"/>
  <c r="AN1441" i="3"/>
  <c r="AN1437" i="3"/>
  <c r="AN1433" i="3"/>
  <c r="K1433" i="3" s="1"/>
  <c r="AN1429" i="3"/>
  <c r="K1429" i="3" s="1"/>
  <c r="AN1421" i="3"/>
  <c r="AN1417" i="3"/>
  <c r="K1417" i="3" s="1"/>
  <c r="AN1413" i="3"/>
  <c r="AN1409" i="3"/>
  <c r="K1409" i="3" s="1"/>
  <c r="AN1405" i="3"/>
  <c r="AN1401" i="3"/>
  <c r="K1401" i="3" s="1"/>
  <c r="AN1397" i="3"/>
  <c r="AN1389" i="3"/>
  <c r="K1389" i="3" s="1"/>
  <c r="AN1385" i="3"/>
  <c r="AN1381" i="3"/>
  <c r="K1381" i="3" s="1"/>
  <c r="AN1377" i="3"/>
  <c r="AN1373" i="3"/>
  <c r="AN1369" i="3"/>
  <c r="AN1365" i="3"/>
  <c r="K1365" i="3" s="1"/>
  <c r="AN1361" i="3"/>
  <c r="AN1357" i="3"/>
  <c r="K1357" i="3" s="1"/>
  <c r="AN1353" i="3"/>
  <c r="K1353" i="3" s="1"/>
  <c r="AN1349" i="3"/>
  <c r="AN1345" i="3"/>
  <c r="AN1337" i="3"/>
  <c r="AN1333" i="3"/>
  <c r="AN1329" i="3"/>
  <c r="K1329" i="3" s="1"/>
  <c r="AN1325" i="3"/>
  <c r="K1325" i="3" s="1"/>
  <c r="AN1321" i="3"/>
  <c r="K1321" i="3" s="1"/>
  <c r="AN1317" i="3"/>
  <c r="AN1313" i="3"/>
  <c r="AN1305" i="3"/>
  <c r="K1305" i="3" s="1"/>
  <c r="AN1301" i="3"/>
  <c r="AN1297" i="3"/>
  <c r="AN1293" i="3"/>
  <c r="Z1293" i="3" s="1"/>
  <c r="AN1289" i="3"/>
  <c r="K1289" i="3" s="1"/>
  <c r="AN1281" i="3"/>
  <c r="K1281" i="3" s="1"/>
  <c r="AN1277" i="3"/>
  <c r="AN1273" i="3"/>
  <c r="K1273" i="3" s="1"/>
  <c r="AN1269" i="3"/>
  <c r="AN1261" i="3"/>
  <c r="Z1261" i="3" s="1"/>
  <c r="AN1257" i="3"/>
  <c r="AN1253" i="3"/>
  <c r="AN1245" i="3"/>
  <c r="AN1241" i="3"/>
  <c r="Z1241" i="3" s="1"/>
  <c r="AN1237" i="3"/>
  <c r="AN1233" i="3"/>
  <c r="AN1229" i="3"/>
  <c r="K1229" i="3" s="1"/>
  <c r="AN1225" i="3"/>
  <c r="K1225" i="3" s="1"/>
  <c r="AN1221" i="3"/>
  <c r="AN1217" i="3"/>
  <c r="AN1213" i="3"/>
  <c r="AN1209" i="3"/>
  <c r="AN1205" i="3"/>
  <c r="AN1201" i="3"/>
  <c r="Z1201" i="3" s="1"/>
  <c r="AN1197" i="3"/>
  <c r="K1197" i="3" s="1"/>
  <c r="AN1193" i="3"/>
  <c r="AN1189" i="3"/>
  <c r="AN1185" i="3"/>
  <c r="Z1185" i="3" s="1"/>
  <c r="AN1181" i="3"/>
  <c r="AN1177" i="3"/>
  <c r="Z1177" i="3" s="1"/>
  <c r="AN1173" i="3"/>
  <c r="AN1169" i="3"/>
  <c r="AN1165" i="3"/>
  <c r="AN1157" i="3"/>
  <c r="K1157" i="3" s="1"/>
  <c r="AN1153" i="3"/>
  <c r="AN1149" i="3"/>
  <c r="AN1145" i="3"/>
  <c r="AN1141" i="3"/>
  <c r="Z1141" i="3" s="1"/>
  <c r="AN1137" i="3"/>
  <c r="Z1137" i="3" s="1"/>
  <c r="AN1133" i="3"/>
  <c r="AN1125" i="3"/>
  <c r="AN1121" i="3"/>
  <c r="K1121" i="3" s="1"/>
  <c r="AN1117" i="3"/>
  <c r="AN1113" i="3"/>
  <c r="AN1109" i="3"/>
  <c r="Z1109" i="3" s="1"/>
  <c r="AN1105" i="3"/>
  <c r="Z1105" i="3" s="1"/>
  <c r="AN1101" i="3"/>
  <c r="AN1089" i="3"/>
  <c r="Z1089" i="3" s="1"/>
  <c r="AN1085" i="3"/>
  <c r="AN1077" i="3"/>
  <c r="K1077" i="3" s="1"/>
  <c r="AN1073" i="3"/>
  <c r="AN1069" i="3"/>
  <c r="Z1069" i="3" s="1"/>
  <c r="AN1065" i="3"/>
  <c r="K1065" i="3" s="1"/>
  <c r="AN1057" i="3"/>
  <c r="Z1057" i="3" s="1"/>
  <c r="AN1049" i="3"/>
  <c r="AN1045" i="3"/>
  <c r="AN1033" i="3"/>
  <c r="K1033" i="3" s="1"/>
  <c r="AN1029" i="3"/>
  <c r="AN1025" i="3"/>
  <c r="Z1025" i="3" s="1"/>
  <c r="AN1021" i="3"/>
  <c r="K1021" i="3" s="1"/>
  <c r="AN1013" i="3"/>
  <c r="AN1009" i="3"/>
  <c r="AN1005" i="3"/>
  <c r="AN1001" i="3"/>
  <c r="AN997" i="3"/>
  <c r="Z997" i="3" s="1"/>
  <c r="AN993" i="3"/>
  <c r="AN989" i="3"/>
  <c r="AN985" i="3"/>
  <c r="K985" i="3" s="1"/>
  <c r="AN981" i="3"/>
  <c r="AN973" i="3"/>
  <c r="AN969" i="3"/>
  <c r="Z969" i="3" s="1"/>
  <c r="AN961" i="3"/>
  <c r="Z961" i="3" s="1"/>
  <c r="AN957" i="3"/>
  <c r="K957" i="3" s="1"/>
  <c r="AN953" i="3"/>
  <c r="K953" i="3" s="1"/>
  <c r="AN941" i="3"/>
  <c r="K941" i="3" s="1"/>
  <c r="AN937" i="3"/>
  <c r="K937" i="3" s="1"/>
  <c r="AN917" i="3"/>
  <c r="K917" i="3" s="1"/>
  <c r="AN897" i="3"/>
  <c r="AN889" i="3"/>
  <c r="AN873" i="3"/>
  <c r="Z873" i="3" s="1"/>
  <c r="AN869" i="3"/>
  <c r="K869" i="3" s="1"/>
  <c r="AN857" i="3"/>
  <c r="Z857" i="3" s="1"/>
  <c r="AN853" i="3"/>
  <c r="AN849" i="3"/>
  <c r="K849" i="3" s="1"/>
  <c r="AN837" i="3"/>
  <c r="K837" i="3" s="1"/>
  <c r="AN825" i="3"/>
  <c r="AN813" i="3"/>
  <c r="AN805" i="3"/>
  <c r="AN801" i="3"/>
  <c r="Z801" i="3" s="1"/>
  <c r="AN797" i="3"/>
  <c r="AN761" i="3"/>
  <c r="AN749" i="3"/>
  <c r="AN733" i="3"/>
  <c r="AN725" i="3"/>
  <c r="K725" i="3" s="1"/>
  <c r="AN701" i="3"/>
  <c r="AN637" i="3"/>
  <c r="K637" i="3" s="1"/>
  <c r="AN629" i="3"/>
  <c r="K629" i="3" s="1"/>
  <c r="AN621" i="3"/>
  <c r="Z621" i="3" s="1"/>
  <c r="AN617" i="3"/>
  <c r="K617" i="3" s="1"/>
  <c r="AN593" i="3"/>
  <c r="Z593" i="3" s="1"/>
  <c r="AN589" i="3"/>
  <c r="K589" i="3" s="1"/>
  <c r="AN581" i="3"/>
  <c r="AN565" i="3"/>
  <c r="AN561" i="3"/>
  <c r="Z561" i="3" s="1"/>
  <c r="AN537" i="3"/>
  <c r="K537" i="3" s="1"/>
  <c r="AN517" i="3"/>
  <c r="Z15" i="3"/>
  <c r="K16" i="3"/>
  <c r="Z68" i="3"/>
  <c r="H64" i="3"/>
  <c r="K231" i="3"/>
  <c r="D231" i="3" s="1"/>
  <c r="W174" i="3"/>
  <c r="W247" i="3"/>
  <c r="Z352" i="3"/>
  <c r="S352" i="3" s="1"/>
  <c r="Z357" i="3"/>
  <c r="W344" i="3"/>
  <c r="W182" i="3"/>
  <c r="H485" i="3"/>
  <c r="D485" i="3" s="1"/>
  <c r="H423" i="3"/>
  <c r="W414" i="3"/>
  <c r="K193" i="3"/>
  <c r="D193" i="3" s="1"/>
  <c r="H72" i="3"/>
  <c r="D72" i="3" s="1"/>
  <c r="W128" i="3"/>
  <c r="H305" i="3"/>
  <c r="W15" i="3"/>
  <c r="H16" i="3"/>
  <c r="D16" i="3" s="1"/>
  <c r="H25" i="3"/>
  <c r="Z99" i="3"/>
  <c r="K73" i="3"/>
  <c r="D73" i="3" s="1"/>
  <c r="W75" i="3"/>
  <c r="H88" i="3"/>
  <c r="W71" i="3"/>
  <c r="Z168" i="3"/>
  <c r="H81" i="3"/>
  <c r="K177" i="3"/>
  <c r="K209" i="3"/>
  <c r="D209" i="3" s="1"/>
  <c r="K233" i="3"/>
  <c r="H217" i="3"/>
  <c r="D217" i="3" s="1"/>
  <c r="H240" i="3"/>
  <c r="W357" i="3"/>
  <c r="H401" i="3"/>
  <c r="D401" i="3" s="1"/>
  <c r="H177" i="3"/>
  <c r="D177" i="3" s="1"/>
  <c r="H216" i="3"/>
  <c r="S249" i="3"/>
  <c r="K321" i="3"/>
  <c r="W429" i="3"/>
  <c r="S429" i="3" s="1"/>
  <c r="W311" i="3"/>
  <c r="H495" i="3"/>
  <c r="D495" i="3" s="1"/>
  <c r="H469" i="3"/>
  <c r="D469" i="3" s="1"/>
  <c r="W334" i="3"/>
  <c r="D433" i="3"/>
  <c r="H215" i="3"/>
  <c r="K273" i="3"/>
  <c r="Z513" i="3"/>
  <c r="AN513" i="3"/>
  <c r="W90" i="3"/>
  <c r="W262" i="3"/>
  <c r="Z104" i="3"/>
  <c r="S104" i="3" s="1"/>
  <c r="K176" i="3"/>
  <c r="D176" i="3" s="1"/>
  <c r="W236" i="3"/>
  <c r="S236" i="3" s="1"/>
  <c r="H148" i="3"/>
  <c r="D148" i="3" s="1"/>
  <c r="Z208" i="3"/>
  <c r="H349" i="3"/>
  <c r="K344" i="3"/>
  <c r="D344" i="3" s="1"/>
  <c r="K244" i="3"/>
  <c r="D244" i="3" s="1"/>
  <c r="Z349" i="3"/>
  <c r="W139" i="3"/>
  <c r="H261" i="3"/>
  <c r="W358" i="3"/>
  <c r="W387" i="3"/>
  <c r="H419" i="3"/>
  <c r="AN508" i="3"/>
  <c r="Z508" i="3" s="1"/>
  <c r="AN509" i="3"/>
  <c r="AN505" i="3"/>
  <c r="K505" i="3" s="1"/>
  <c r="S480" i="3"/>
  <c r="Z95" i="3"/>
  <c r="Z111" i="3"/>
  <c r="H46" i="3"/>
  <c r="H92" i="3"/>
  <c r="H124" i="3"/>
  <c r="D124" i="3" s="1"/>
  <c r="H281" i="3"/>
  <c r="D281" i="3" s="1"/>
  <c r="K361" i="3"/>
  <c r="D361" i="3" s="1"/>
  <c r="H368" i="3"/>
  <c r="D368" i="3" s="1"/>
  <c r="H50" i="3"/>
  <c r="D50" i="3" s="1"/>
  <c r="H494" i="3"/>
  <c r="W238" i="3"/>
  <c r="D333" i="3"/>
  <c r="W8" i="3"/>
  <c r="S8" i="3" s="1"/>
  <c r="K81" i="3"/>
  <c r="K62" i="3"/>
  <c r="D62" i="3" s="1"/>
  <c r="W55" i="3"/>
  <c r="H70" i="3"/>
  <c r="D70" i="3" s="1"/>
  <c r="K74" i="3"/>
  <c r="D74" i="3" s="1"/>
  <c r="D140" i="3"/>
  <c r="K172" i="3"/>
  <c r="W62" i="3"/>
  <c r="S62" i="3" s="1"/>
  <c r="H85" i="3"/>
  <c r="D85" i="3" s="1"/>
  <c r="W97" i="3"/>
  <c r="W153" i="3"/>
  <c r="Z180" i="3"/>
  <c r="W190" i="3"/>
  <c r="S190" i="3" s="1"/>
  <c r="K66" i="3"/>
  <c r="Z272" i="3"/>
  <c r="W333" i="3"/>
  <c r="S333" i="3" s="1"/>
  <c r="D377" i="3"/>
  <c r="H385" i="3"/>
  <c r="D385" i="3" s="1"/>
  <c r="H393" i="3"/>
  <c r="D393" i="3" s="1"/>
  <c r="Z243" i="3"/>
  <c r="H248" i="3"/>
  <c r="D248" i="3" s="1"/>
  <c r="W106" i="3"/>
  <c r="Z353" i="3"/>
  <c r="S353" i="3" s="1"/>
  <c r="K369" i="3"/>
  <c r="K228" i="3"/>
  <c r="D228" i="3" s="1"/>
  <c r="W288" i="3"/>
  <c r="S288" i="3" s="1"/>
  <c r="W338" i="3"/>
  <c r="S338" i="3" s="1"/>
  <c r="S456" i="3"/>
  <c r="W156" i="3"/>
  <c r="H422" i="3"/>
  <c r="W296" i="3"/>
  <c r="H229" i="3"/>
  <c r="W362" i="3"/>
  <c r="S362" i="3" s="1"/>
  <c r="H286" i="3"/>
  <c r="W366" i="3"/>
  <c r="S449" i="3"/>
  <c r="H418" i="3"/>
  <c r="AN499" i="3"/>
  <c r="Z499" i="3" s="1"/>
  <c r="H80" i="3"/>
  <c r="W101" i="3"/>
  <c r="Z96" i="3"/>
  <c r="W269" i="3"/>
  <c r="H258" i="3"/>
  <c r="W222" i="3"/>
  <c r="D357" i="3"/>
  <c r="W40" i="3"/>
  <c r="S40" i="3" s="1"/>
  <c r="W19" i="3"/>
  <c r="H45" i="3"/>
  <c r="D45" i="3" s="1"/>
  <c r="W96" i="3"/>
  <c r="S112" i="3"/>
  <c r="H68" i="3"/>
  <c r="D68" i="3" s="1"/>
  <c r="K123" i="3"/>
  <c r="D123" i="3" s="1"/>
  <c r="W276" i="3"/>
  <c r="S276" i="3" s="1"/>
  <c r="H176" i="3"/>
  <c r="K184" i="3"/>
  <c r="W272" i="3"/>
  <c r="W280" i="3"/>
  <c r="W263" i="3"/>
  <c r="D484" i="3"/>
  <c r="D487" i="3"/>
  <c r="W110" i="3"/>
  <c r="K194" i="3"/>
  <c r="D194" i="3" s="1"/>
  <c r="H456" i="3"/>
  <c r="H320" i="3"/>
  <c r="H224" i="3"/>
  <c r="D224" i="3" s="1"/>
  <c r="Z356" i="3"/>
  <c r="K455" i="3"/>
  <c r="H350" i="3"/>
  <c r="S441" i="3"/>
  <c r="W407" i="3"/>
  <c r="S252" i="3"/>
  <c r="S241" i="3"/>
  <c r="S421" i="3"/>
  <c r="Z152" i="3"/>
  <c r="S152" i="3" s="1"/>
  <c r="K255" i="3"/>
  <c r="D255" i="3" s="1"/>
  <c r="K271" i="3"/>
  <c r="D271" i="3" s="1"/>
  <c r="H250" i="3"/>
  <c r="Z86" i="3"/>
  <c r="H129" i="3"/>
  <c r="K203" i="3"/>
  <c r="H256" i="3"/>
  <c r="D256" i="3" s="1"/>
  <c r="H293" i="3"/>
  <c r="D293" i="3" s="1"/>
  <c r="W341" i="3"/>
  <c r="H381" i="3"/>
  <c r="D381" i="3" s="1"/>
  <c r="H421" i="3"/>
  <c r="D421" i="3" s="1"/>
  <c r="V293" i="3"/>
  <c r="S293" i="3" s="1"/>
  <c r="H369" i="3"/>
  <c r="Z124" i="3"/>
  <c r="S124" i="3" s="1"/>
  <c r="H196" i="3"/>
  <c r="D196" i="3" s="1"/>
  <c r="W265" i="3"/>
  <c r="K305" i="3"/>
  <c r="K345" i="3"/>
  <c r="Z179" i="3"/>
  <c r="W246" i="3"/>
  <c r="K364" i="3"/>
  <c r="W444" i="3"/>
  <c r="S444" i="3" s="1"/>
  <c r="W161" i="3"/>
  <c r="H278" i="3"/>
  <c r="K300" i="3"/>
  <c r="K348" i="3"/>
  <c r="Z380" i="3"/>
  <c r="W310" i="3"/>
  <c r="H346" i="3"/>
  <c r="D346" i="3" s="1"/>
  <c r="H378" i="3"/>
  <c r="H398" i="3"/>
  <c r="K324" i="3"/>
  <c r="H241" i="3"/>
  <c r="D241" i="3" s="1"/>
  <c r="Z317" i="3"/>
  <c r="S317" i="3" s="1"/>
  <c r="D425" i="3"/>
  <c r="D444" i="3"/>
  <c r="W434" i="3"/>
  <c r="H453" i="3"/>
  <c r="D453" i="3" s="1"/>
  <c r="W490" i="3"/>
  <c r="S445" i="3"/>
  <c r="H198" i="3"/>
  <c r="W147" i="3"/>
  <c r="S147" i="3" s="1"/>
  <c r="D472" i="3"/>
  <c r="D149" i="3"/>
  <c r="H24" i="3"/>
  <c r="W42" i="3"/>
  <c r="S42" i="3" s="1"/>
  <c r="K89" i="3"/>
  <c r="Z45" i="3"/>
  <c r="S45" i="3" s="1"/>
  <c r="H57" i="3"/>
  <c r="H89" i="3"/>
  <c r="H144" i="3"/>
  <c r="S50" i="3"/>
  <c r="K57" i="3"/>
  <c r="H91" i="3"/>
  <c r="W108" i="3"/>
  <c r="H84" i="3"/>
  <c r="D84" i="3" s="1"/>
  <c r="W132" i="3"/>
  <c r="S132" i="3" s="1"/>
  <c r="Z404" i="3"/>
  <c r="Z412" i="3"/>
  <c r="Z420" i="3"/>
  <c r="Z136" i="3"/>
  <c r="S136" i="3" s="1"/>
  <c r="W220" i="3"/>
  <c r="S220" i="3" s="1"/>
  <c r="K239" i="3"/>
  <c r="W121" i="3"/>
  <c r="H146" i="3"/>
  <c r="Z267" i="3"/>
  <c r="H309" i="3"/>
  <c r="D329" i="3"/>
  <c r="D336" i="3"/>
  <c r="H397" i="3"/>
  <c r="D397" i="3" s="1"/>
  <c r="W134" i="3"/>
  <c r="W181" i="3"/>
  <c r="S181" i="3" s="1"/>
  <c r="K236" i="3"/>
  <c r="D236" i="3" s="1"/>
  <c r="Z304" i="3"/>
  <c r="S304" i="3" s="1"/>
  <c r="W185" i="3"/>
  <c r="W335" i="3"/>
  <c r="W367" i="3"/>
  <c r="S381" i="3"/>
  <c r="H130" i="3"/>
  <c r="G257" i="3"/>
  <c r="W277" i="3"/>
  <c r="W476" i="3"/>
  <c r="S476" i="3" s="1"/>
  <c r="W245" i="3"/>
  <c r="W284" i="3"/>
  <c r="S284" i="3" s="1"/>
  <c r="W488" i="3"/>
  <c r="S488" i="3" s="1"/>
  <c r="H352" i="3"/>
  <c r="D352" i="3" s="1"/>
  <c r="Z463" i="3"/>
  <c r="S463" i="3" s="1"/>
  <c r="W138" i="3"/>
  <c r="H437" i="3"/>
  <c r="D437" i="3" s="1"/>
  <c r="W390" i="3"/>
  <c r="W426" i="3"/>
  <c r="W470" i="3"/>
  <c r="H48" i="3"/>
  <c r="D48" i="3" s="1"/>
  <c r="D313" i="3"/>
  <c r="D413" i="3"/>
  <c r="K513" i="3"/>
  <c r="Z341" i="3"/>
  <c r="S306" i="3"/>
  <c r="W448" i="3"/>
  <c r="S448" i="3" s="1"/>
  <c r="D460" i="3"/>
  <c r="Z471" i="3"/>
  <c r="S471" i="3" s="1"/>
  <c r="S157" i="3"/>
  <c r="K64" i="3"/>
  <c r="Z64" i="3"/>
  <c r="S64" i="3" s="1"/>
  <c r="H455" i="3"/>
  <c r="W455" i="3"/>
  <c r="S455" i="3" s="1"/>
  <c r="H166" i="3"/>
  <c r="D496" i="3"/>
  <c r="V314" i="3"/>
  <c r="G314" i="3"/>
  <c r="H207" i="3"/>
  <c r="D207" i="3" s="1"/>
  <c r="W207" i="3"/>
  <c r="S207" i="3" s="1"/>
  <c r="K307" i="3"/>
  <c r="Z307" i="3"/>
  <c r="W347" i="3"/>
  <c r="H347" i="3"/>
  <c r="K250" i="3"/>
  <c r="Z250" i="3"/>
  <c r="D341" i="3"/>
  <c r="K400" i="3"/>
  <c r="Z400" i="3"/>
  <c r="K323" i="3"/>
  <c r="Z323" i="3"/>
  <c r="K384" i="3"/>
  <c r="Z384" i="3"/>
  <c r="Z497" i="3"/>
  <c r="K497" i="3"/>
  <c r="D497" i="3" s="1"/>
  <c r="T1590" i="3"/>
  <c r="E1578" i="3"/>
  <c r="Z1576" i="3"/>
  <c r="W1527" i="3"/>
  <c r="K1508" i="3"/>
  <c r="K695" i="3"/>
  <c r="Z18" i="3"/>
  <c r="S90" i="3"/>
  <c r="D88" i="3"/>
  <c r="H78" i="3"/>
  <c r="W137" i="3"/>
  <c r="D189" i="3"/>
  <c r="S240" i="3"/>
  <c r="K240" i="3"/>
  <c r="W60" i="3"/>
  <c r="D389" i="3"/>
  <c r="H178" i="3"/>
  <c r="D178" i="3" s="1"/>
  <c r="H321" i="3"/>
  <c r="D321" i="3" s="1"/>
  <c r="H339" i="3"/>
  <c r="W370" i="3"/>
  <c r="D448" i="3"/>
  <c r="D456" i="3"/>
  <c r="D471" i="3"/>
  <c r="W492" i="3"/>
  <c r="S492" i="3" s="1"/>
  <c r="W472" i="3"/>
  <c r="S472" i="3" s="1"/>
  <c r="H447" i="3"/>
  <c r="D447" i="3" s="1"/>
  <c r="W117" i="3"/>
  <c r="W201" i="3"/>
  <c r="S201" i="3" s="1"/>
  <c r="Z189" i="3"/>
  <c r="S189" i="3" s="1"/>
  <c r="W415" i="3"/>
  <c r="W442" i="3"/>
  <c r="H402" i="3"/>
  <c r="W457" i="3"/>
  <c r="W427" i="3"/>
  <c r="H199" i="3"/>
  <c r="D199" i="3" s="1"/>
  <c r="W199" i="3"/>
  <c r="S199" i="3" s="1"/>
  <c r="H170" i="3"/>
  <c r="W170" i="3"/>
  <c r="K175" i="3"/>
  <c r="Z175" i="3"/>
  <c r="K218" i="3"/>
  <c r="Z218" i="3"/>
  <c r="K299" i="3"/>
  <c r="Z299" i="3"/>
  <c r="Z79" i="3"/>
  <c r="K79" i="3"/>
  <c r="K379" i="3"/>
  <c r="Z379" i="3"/>
  <c r="K56" i="3"/>
  <c r="D56" i="3" s="1"/>
  <c r="Z56" i="3"/>
  <c r="S56" i="3" s="1"/>
  <c r="Z1603" i="3"/>
  <c r="G1563" i="3"/>
  <c r="G1555" i="3"/>
  <c r="Z1547" i="3"/>
  <c r="V1535" i="3"/>
  <c r="K1527" i="3"/>
  <c r="K1519" i="3"/>
  <c r="V1491" i="3"/>
  <c r="G1483" i="3"/>
  <c r="T1481" i="3"/>
  <c r="Z1479" i="3"/>
  <c r="V1475" i="3"/>
  <c r="K1463" i="3"/>
  <c r="G1455" i="3"/>
  <c r="T1377" i="3"/>
  <c r="K1255" i="3"/>
  <c r="U1118" i="3"/>
  <c r="U1117" i="3"/>
  <c r="F1029" i="3"/>
  <c r="T789" i="3"/>
  <c r="U772" i="3"/>
  <c r="K997" i="3"/>
  <c r="Z115" i="3"/>
  <c r="D65" i="3"/>
  <c r="S73" i="3"/>
  <c r="W86" i="3"/>
  <c r="H136" i="3"/>
  <c r="D136" i="3" s="1"/>
  <c r="Z188" i="3"/>
  <c r="S116" i="3"/>
  <c r="W204" i="3"/>
  <c r="S204" i="3" s="1"/>
  <c r="D96" i="3"/>
  <c r="W313" i="3"/>
  <c r="D349" i="3"/>
  <c r="H417" i="3"/>
  <c r="D417" i="3" s="1"/>
  <c r="W162" i="3"/>
  <c r="Z275" i="3"/>
  <c r="V365" i="3"/>
  <c r="S365" i="3" s="1"/>
  <c r="H226" i="3"/>
  <c r="G290" i="3"/>
  <c r="S281" i="3"/>
  <c r="H291" i="3"/>
  <c r="D449" i="3"/>
  <c r="D489" i="3"/>
  <c r="Z389" i="3"/>
  <c r="S389" i="3" s="1"/>
  <c r="H322" i="3"/>
  <c r="Z340" i="3"/>
  <c r="Z405" i="3"/>
  <c r="S405" i="3" s="1"/>
  <c r="Z496" i="3"/>
  <c r="H486" i="3"/>
  <c r="W386" i="3"/>
  <c r="D477" i="3"/>
  <c r="Z1611" i="3"/>
  <c r="W1583" i="3"/>
  <c r="K1580" i="3"/>
  <c r="G1579" i="3"/>
  <c r="T1577" i="3"/>
  <c r="T1573" i="3"/>
  <c r="Z1571" i="3"/>
  <c r="U1562" i="3"/>
  <c r="G1543" i="3"/>
  <c r="T1538" i="3"/>
  <c r="V1523" i="3"/>
  <c r="G1511" i="3"/>
  <c r="D1511" i="3" s="1"/>
  <c r="T1505" i="3"/>
  <c r="Z1503" i="3"/>
  <c r="E1493" i="3"/>
  <c r="V1487" i="3"/>
  <c r="G1486" i="3"/>
  <c r="W1485" i="3"/>
  <c r="V1467" i="3"/>
  <c r="G1466" i="3"/>
  <c r="H1465" i="3"/>
  <c r="G1451" i="3"/>
  <c r="G1443" i="3"/>
  <c r="E1441" i="3"/>
  <c r="E1061" i="3"/>
  <c r="K1025" i="3"/>
  <c r="Z957" i="3"/>
  <c r="E713" i="3"/>
  <c r="F676" i="3"/>
  <c r="E549" i="3"/>
  <c r="Z11" i="3"/>
  <c r="Z19" i="3"/>
  <c r="S19" i="3" s="1"/>
  <c r="W27" i="3"/>
  <c r="S27" i="3" s="1"/>
  <c r="W11" i="3"/>
  <c r="S66" i="3"/>
  <c r="S74" i="3"/>
  <c r="Z84" i="3"/>
  <c r="S84" i="3" s="1"/>
  <c r="D144" i="3"/>
  <c r="D164" i="3"/>
  <c r="K147" i="3"/>
  <c r="D147" i="3" s="1"/>
  <c r="S223" i="3"/>
  <c r="W268" i="3"/>
  <c r="S268" i="3" s="1"/>
  <c r="K54" i="3"/>
  <c r="D54" i="3" s="1"/>
  <c r="Z264" i="3"/>
  <c r="S264" i="3" s="1"/>
  <c r="H405" i="3"/>
  <c r="D405" i="3" s="1"/>
  <c r="D168" i="3"/>
  <c r="Z259" i="3"/>
  <c r="W361" i="3"/>
  <c r="S361" i="3" s="1"/>
  <c r="W231" i="3"/>
  <c r="S231" i="3" s="1"/>
  <c r="S495" i="3"/>
  <c r="K309" i="3"/>
  <c r="H480" i="3"/>
  <c r="D480" i="3" s="1"/>
  <c r="H287" i="3"/>
  <c r="W478" i="3"/>
  <c r="W466" i="3"/>
  <c r="W473" i="3"/>
  <c r="S473" i="3" s="1"/>
  <c r="S437" i="3"/>
  <c r="H376" i="3"/>
  <c r="D376" i="3" s="1"/>
  <c r="W376" i="3"/>
  <c r="S376" i="3" s="1"/>
  <c r="H279" i="3"/>
  <c r="W279" i="3"/>
  <c r="S279" i="3" s="1"/>
  <c r="W210" i="3"/>
  <c r="H210" i="3"/>
  <c r="K92" i="3"/>
  <c r="Z92" i="3"/>
  <c r="S92" i="3" s="1"/>
  <c r="Z265" i="3"/>
  <c r="K265" i="3"/>
  <c r="S465" i="3"/>
  <c r="S469" i="3"/>
  <c r="D264" i="3"/>
  <c r="S377" i="3"/>
  <c r="D252" i="3"/>
  <c r="D165" i="3"/>
  <c r="S497" i="3"/>
  <c r="D276" i="3"/>
  <c r="D441" i="3"/>
  <c r="S461" i="3"/>
  <c r="S485" i="3"/>
  <c r="S248" i="3"/>
  <c r="S346" i="3"/>
  <c r="K55" i="3"/>
  <c r="Z55" i="3"/>
  <c r="Z378" i="3"/>
  <c r="S378" i="3" s="1"/>
  <c r="K378" i="3"/>
  <c r="D378" i="3" s="1"/>
  <c r="D42" i="3"/>
  <c r="S85" i="3"/>
  <c r="D156" i="3"/>
  <c r="D160" i="3"/>
  <c r="D190" i="3"/>
  <c r="S164" i="3"/>
  <c r="D208" i="3"/>
  <c r="S216" i="3"/>
  <c r="D200" i="3"/>
  <c r="S305" i="3"/>
  <c r="S141" i="3"/>
  <c r="S244" i="3"/>
  <c r="D492" i="3"/>
  <c r="S413" i="3"/>
  <c r="D201" i="3"/>
  <c r="D49" i="3"/>
  <c r="S173" i="3"/>
  <c r="D181" i="3"/>
  <c r="S193" i="3"/>
  <c r="D212" i="3"/>
  <c r="D220" i="3"/>
  <c r="D301" i="3"/>
  <c r="D440" i="3"/>
  <c r="D338" i="3"/>
  <c r="S345" i="3"/>
  <c r="D373" i="3"/>
  <c r="S425" i="3"/>
  <c r="S436" i="3"/>
  <c r="D452" i="3"/>
  <c r="S464" i="3"/>
  <c r="D488" i="3"/>
  <c r="D468" i="3"/>
  <c r="S453" i="3"/>
  <c r="D108" i="3"/>
  <c r="D233" i="3"/>
  <c r="K75" i="3"/>
  <c r="Z75" i="3"/>
  <c r="S61" i="3"/>
  <c r="D260" i="3"/>
  <c r="D476" i="3"/>
  <c r="H98" i="3"/>
  <c r="W98" i="3"/>
  <c r="H180" i="3"/>
  <c r="W180" i="3"/>
  <c r="H328" i="3"/>
  <c r="D328" i="3" s="1"/>
  <c r="W328" i="3"/>
  <c r="S328" i="3" s="1"/>
  <c r="K347" i="3"/>
  <c r="Z347" i="3"/>
  <c r="H432" i="3"/>
  <c r="D432" i="3" s="1"/>
  <c r="W432" i="3"/>
  <c r="S432" i="3" s="1"/>
  <c r="H114" i="3"/>
  <c r="W114" i="3"/>
  <c r="H133" i="3"/>
  <c r="D133" i="3" s="1"/>
  <c r="W133" i="3"/>
  <c r="S133" i="3" s="1"/>
  <c r="W299" i="3"/>
  <c r="H299" i="3"/>
  <c r="W323" i="3"/>
  <c r="H323" i="3"/>
  <c r="H327" i="3"/>
  <c r="W327" i="3"/>
  <c r="Z51" i="3"/>
  <c r="K51" i="3"/>
  <c r="K158" i="3"/>
  <c r="Z158" i="3"/>
  <c r="K166" i="3"/>
  <c r="Z166" i="3"/>
  <c r="Z174" i="3"/>
  <c r="S174" i="3" s="1"/>
  <c r="K174" i="3"/>
  <c r="D174" i="3" s="1"/>
  <c r="Z257" i="3"/>
  <c r="S257" i="3" s="1"/>
  <c r="K257" i="3"/>
  <c r="K315" i="3"/>
  <c r="Z315" i="3"/>
  <c r="Z330" i="3"/>
  <c r="S330" i="3" s="1"/>
  <c r="K330" i="3"/>
  <c r="D330" i="3" s="1"/>
  <c r="K363" i="3"/>
  <c r="Z363" i="3"/>
  <c r="Z370" i="3"/>
  <c r="K370" i="3"/>
  <c r="D370" i="3" s="1"/>
  <c r="K210" i="3"/>
  <c r="Z210" i="3"/>
  <c r="K71" i="3"/>
  <c r="Z71" i="3"/>
  <c r="K59" i="3"/>
  <c r="Z59" i="3"/>
  <c r="K274" i="3"/>
  <c r="Z274" i="3"/>
  <c r="K291" i="3"/>
  <c r="Z291" i="3"/>
  <c r="K339" i="3"/>
  <c r="Z339" i="3"/>
  <c r="K258" i="3"/>
  <c r="Z258" i="3"/>
  <c r="K371" i="3"/>
  <c r="Z371" i="3"/>
  <c r="S58" i="3"/>
  <c r="S89" i="3"/>
  <c r="D317" i="3"/>
  <c r="D365" i="3"/>
  <c r="D429" i="3"/>
  <c r="H31" i="3"/>
  <c r="D31" i="3" s="1"/>
  <c r="Z88" i="3"/>
  <c r="S88" i="3" s="1"/>
  <c r="S108" i="3"/>
  <c r="S140" i="3"/>
  <c r="S139" i="3"/>
  <c r="K173" i="3"/>
  <c r="D215" i="3"/>
  <c r="S224" i="3"/>
  <c r="S256" i="3"/>
  <c r="S217" i="3"/>
  <c r="D288" i="3"/>
  <c r="K320" i="3"/>
  <c r="S460" i="3"/>
  <c r="H290" i="3"/>
  <c r="H436" i="3"/>
  <c r="D436" i="3" s="1"/>
  <c r="H464" i="3"/>
  <c r="D464" i="3" s="1"/>
  <c r="H304" i="3"/>
  <c r="D304" i="3" s="1"/>
  <c r="W242" i="3"/>
  <c r="H298" i="3"/>
  <c r="H183" i="3"/>
  <c r="W482" i="3"/>
  <c r="H9" i="3"/>
  <c r="H5" i="3"/>
  <c r="H29" i="3"/>
  <c r="H36" i="3"/>
  <c r="D36" i="3" s="1"/>
  <c r="S72" i="3"/>
  <c r="D53" i="3"/>
  <c r="D77" i="3"/>
  <c r="S65" i="3"/>
  <c r="S81" i="3"/>
  <c r="H58" i="3"/>
  <c r="D58" i="3" s="1"/>
  <c r="H61" i="3"/>
  <c r="D61" i="3" s="1"/>
  <c r="K78" i="3"/>
  <c r="H104" i="3"/>
  <c r="D104" i="3" s="1"/>
  <c r="H120" i="3"/>
  <c r="D52" i="3"/>
  <c r="H87" i="3"/>
  <c r="D90" i="3"/>
  <c r="H67" i="3"/>
  <c r="H152" i="3"/>
  <c r="D152" i="3" s="1"/>
  <c r="S148" i="3"/>
  <c r="K44" i="3"/>
  <c r="H69" i="3"/>
  <c r="D69" i="3" s="1"/>
  <c r="K139" i="3"/>
  <c r="D139" i="3" s="1"/>
  <c r="G180" i="3"/>
  <c r="S149" i="3"/>
  <c r="S165" i="3"/>
  <c r="S168" i="3"/>
  <c r="W212" i="3"/>
  <c r="S212" i="3" s="1"/>
  <c r="S215" i="3"/>
  <c r="S228" i="3"/>
  <c r="S247" i="3"/>
  <c r="W260" i="3"/>
  <c r="S263" i="3"/>
  <c r="H82" i="3"/>
  <c r="D82" i="3" s="1"/>
  <c r="D112" i="3"/>
  <c r="K263" i="3"/>
  <c r="D263" i="3" s="1"/>
  <c r="K279" i="3"/>
  <c r="D279" i="3" s="1"/>
  <c r="H266" i="3"/>
  <c r="D285" i="3"/>
  <c r="D297" i="3"/>
  <c r="H325" i="3"/>
  <c r="D325" i="3" s="1"/>
  <c r="D353" i="3"/>
  <c r="H409" i="3"/>
  <c r="D409" i="3" s="1"/>
  <c r="H173" i="3"/>
  <c r="D173" i="3" s="1"/>
  <c r="H289" i="3"/>
  <c r="D289" i="3" s="1"/>
  <c r="H345" i="3"/>
  <c r="S297" i="3"/>
  <c r="S321" i="3"/>
  <c r="S369" i="3"/>
  <c r="S123" i="3"/>
  <c r="S129" i="3"/>
  <c r="S177" i="3"/>
  <c r="S233" i="3"/>
  <c r="Z368" i="3"/>
  <c r="S368" i="3" s="1"/>
  <c r="D141" i="3"/>
  <c r="D197" i="3"/>
  <c r="W225" i="3"/>
  <c r="S225" i="3" s="1"/>
  <c r="W337" i="3"/>
  <c r="S337" i="3" s="1"/>
  <c r="S373" i="3"/>
  <c r="S397" i="3"/>
  <c r="S409" i="3"/>
  <c r="W439" i="3"/>
  <c r="S439" i="3" s="1"/>
  <c r="Z219" i="3"/>
  <c r="W452" i="3"/>
  <c r="S452" i="3" s="1"/>
  <c r="W468" i="3"/>
  <c r="S468" i="3" s="1"/>
  <c r="S484" i="3"/>
  <c r="W221" i="3"/>
  <c r="Z316" i="3"/>
  <c r="Z325" i="3"/>
  <c r="S325" i="3" s="1"/>
  <c r="W255" i="3"/>
  <c r="S255" i="3" s="1"/>
  <c r="H463" i="3"/>
  <c r="D463" i="3" s="1"/>
  <c r="S197" i="3"/>
  <c r="S417" i="3"/>
  <c r="W49" i="3"/>
  <c r="S49" i="3" s="1"/>
  <c r="W318" i="3"/>
  <c r="H94" i="3"/>
  <c r="W94" i="3"/>
  <c r="W118" i="3"/>
  <c r="H118" i="3"/>
  <c r="H127" i="3"/>
  <c r="D127" i="3" s="1"/>
  <c r="W127" i="3"/>
  <c r="S127" i="3" s="1"/>
  <c r="H155" i="3"/>
  <c r="D155" i="3" s="1"/>
  <c r="W155" i="3"/>
  <c r="S155" i="3" s="1"/>
  <c r="W315" i="3"/>
  <c r="H315" i="3"/>
  <c r="W355" i="3"/>
  <c r="H355" i="3"/>
  <c r="G170" i="3"/>
  <c r="D170" i="3" s="1"/>
  <c r="V170" i="3"/>
  <c r="K185" i="3"/>
  <c r="Z185" i="3"/>
  <c r="H360" i="3"/>
  <c r="D360" i="3" s="1"/>
  <c r="W360" i="3"/>
  <c r="S360" i="3" s="1"/>
  <c r="W307" i="3"/>
  <c r="H307" i="3"/>
  <c r="K142" i="3"/>
  <c r="Z142" i="3"/>
  <c r="K282" i="3"/>
  <c r="Z282" i="3"/>
  <c r="Z63" i="3"/>
  <c r="K63" i="3"/>
  <c r="K128" i="3"/>
  <c r="Z128" i="3"/>
  <c r="K266" i="3"/>
  <c r="Z266" i="3"/>
  <c r="Z314" i="3"/>
  <c r="K314" i="3"/>
  <c r="K191" i="3"/>
  <c r="Z191" i="3"/>
  <c r="H186" i="3"/>
  <c r="D186" i="3" s="1"/>
  <c r="W186" i="3"/>
  <c r="S186" i="3" s="1"/>
  <c r="W218" i="3"/>
  <c r="H218" i="3"/>
  <c r="H359" i="3"/>
  <c r="W359" i="3"/>
  <c r="Z322" i="3"/>
  <c r="S322" i="3" s="1"/>
  <c r="K322" i="3"/>
  <c r="H184" i="3"/>
  <c r="D184" i="3" s="1"/>
  <c r="W184" i="3"/>
  <c r="S184" i="3" s="1"/>
  <c r="W163" i="3"/>
  <c r="S163" i="3" s="1"/>
  <c r="H163" i="3"/>
  <c r="Z91" i="3"/>
  <c r="K91" i="3"/>
  <c r="Z298" i="3"/>
  <c r="S298" i="3" s="1"/>
  <c r="K298" i="3"/>
  <c r="Z354" i="3"/>
  <c r="S354" i="3" s="1"/>
  <c r="K354" i="3"/>
  <c r="D354" i="3" s="1"/>
  <c r="Z83" i="3"/>
  <c r="K83" i="3"/>
  <c r="Z290" i="3"/>
  <c r="S290" i="3" s="1"/>
  <c r="K290" i="3"/>
  <c r="S82" i="3"/>
  <c r="D163" i="3"/>
  <c r="S200" i="3"/>
  <c r="D86" i="3"/>
  <c r="D100" i="3"/>
  <c r="S57" i="3"/>
  <c r="S69" i="3"/>
  <c r="D247" i="3"/>
  <c r="D272" i="3"/>
  <c r="H234" i="3"/>
  <c r="W239" i="3"/>
  <c r="S239" i="3" s="1"/>
  <c r="S309" i="3"/>
  <c r="D439" i="3"/>
  <c r="W479" i="3"/>
  <c r="S479" i="3" s="1"/>
  <c r="D362" i="3"/>
  <c r="D479" i="3"/>
  <c r="Z14" i="3"/>
  <c r="D43" i="3"/>
  <c r="Z76" i="3"/>
  <c r="S76" i="3" s="1"/>
  <c r="S48" i="3"/>
  <c r="S77" i="3"/>
  <c r="S176" i="3"/>
  <c r="D116" i="3"/>
  <c r="D204" i="3"/>
  <c r="D216" i="3"/>
  <c r="D223" i="3"/>
  <c r="D232" i="3"/>
  <c r="D239" i="3"/>
  <c r="D268" i="3"/>
  <c r="S144" i="3"/>
  <c r="S160" i="3"/>
  <c r="S271" i="3"/>
  <c r="K249" i="3"/>
  <c r="D249" i="3" s="1"/>
  <c r="D132" i="3"/>
  <c r="D157" i="3"/>
  <c r="S385" i="3"/>
  <c r="S393" i="3"/>
  <c r="S401" i="3"/>
  <c r="S349" i="3"/>
  <c r="S285" i="3"/>
  <c r="D306" i="3"/>
  <c r="D337" i="3"/>
  <c r="D481" i="3"/>
  <c r="W487" i="3"/>
  <c r="S487" i="3" s="1"/>
  <c r="S433" i="3"/>
  <c r="S301" i="3"/>
  <c r="D445" i="3"/>
  <c r="D461" i="3"/>
  <c r="D473" i="3"/>
  <c r="D493" i="3"/>
  <c r="D465" i="3"/>
  <c r="H107" i="3"/>
  <c r="D107" i="3" s="1"/>
  <c r="W107" i="3"/>
  <c r="S107" i="3" s="1"/>
  <c r="K101" i="3"/>
  <c r="D101" i="3" s="1"/>
  <c r="Z101" i="3"/>
  <c r="K110" i="3"/>
  <c r="Z110" i="3"/>
  <c r="V126" i="3"/>
  <c r="G126" i="3"/>
  <c r="V187" i="3"/>
  <c r="S187" i="3" s="1"/>
  <c r="G187" i="3"/>
  <c r="D187" i="3" s="1"/>
  <c r="K125" i="3"/>
  <c r="D125" i="3" s="1"/>
  <c r="Z125" i="3"/>
  <c r="S125" i="3" s="1"/>
  <c r="G150" i="3"/>
  <c r="D150" i="3" s="1"/>
  <c r="V150" i="3"/>
  <c r="S150" i="3" s="1"/>
  <c r="G166" i="3"/>
  <c r="V166" i="3"/>
  <c r="G191" i="3"/>
  <c r="V191" i="3"/>
  <c r="G106" i="3"/>
  <c r="V106" i="3"/>
  <c r="G218" i="3"/>
  <c r="V218" i="3"/>
  <c r="G234" i="3"/>
  <c r="V234" i="3"/>
  <c r="S234" i="3" s="1"/>
  <c r="G266" i="3"/>
  <c r="V266" i="3"/>
  <c r="G282" i="3"/>
  <c r="V282" i="3"/>
  <c r="W384" i="3"/>
  <c r="H384" i="3"/>
  <c r="H400" i="3"/>
  <c r="W400" i="3"/>
  <c r="W420" i="3"/>
  <c r="H420" i="3"/>
  <c r="D420" i="3" s="1"/>
  <c r="H403" i="3"/>
  <c r="W403" i="3"/>
  <c r="K310" i="3"/>
  <c r="Z310" i="3"/>
  <c r="K326" i="3"/>
  <c r="Z326" i="3"/>
  <c r="K387" i="3"/>
  <c r="Z387" i="3"/>
  <c r="G406" i="3"/>
  <c r="V406" i="3"/>
  <c r="V415" i="3"/>
  <c r="G415" i="3"/>
  <c r="Z319" i="3"/>
  <c r="K319" i="3"/>
  <c r="G342" i="3"/>
  <c r="V342" i="3"/>
  <c r="V351" i="3"/>
  <c r="G351" i="3"/>
  <c r="K374" i="3"/>
  <c r="Z374" i="3"/>
  <c r="G391" i="3"/>
  <c r="V391" i="3"/>
  <c r="G402" i="3"/>
  <c r="V402" i="3"/>
  <c r="K334" i="3"/>
  <c r="Z334" i="3"/>
  <c r="V395" i="3"/>
  <c r="G395" i="3"/>
  <c r="H475" i="3"/>
  <c r="D475" i="3" s="1"/>
  <c r="W475" i="3"/>
  <c r="S475" i="3" s="1"/>
  <c r="Z154" i="3"/>
  <c r="K154" i="3"/>
  <c r="K318" i="3"/>
  <c r="Z318" i="3"/>
  <c r="V359" i="3"/>
  <c r="G359" i="3"/>
  <c r="K382" i="3"/>
  <c r="Z382" i="3"/>
  <c r="V399" i="3"/>
  <c r="G399" i="3"/>
  <c r="K410" i="3"/>
  <c r="Z410" i="3"/>
  <c r="K426" i="3"/>
  <c r="D426" i="3" s="1"/>
  <c r="Z426" i="3"/>
  <c r="G442" i="3"/>
  <c r="D442" i="3" s="1"/>
  <c r="V442" i="3"/>
  <c r="G490" i="3"/>
  <c r="D490" i="3" s="1"/>
  <c r="V490" i="3"/>
  <c r="K366" i="3"/>
  <c r="Z366" i="3"/>
  <c r="V375" i="3"/>
  <c r="G375" i="3"/>
  <c r="V454" i="3"/>
  <c r="S454" i="3" s="1"/>
  <c r="G454" i="3"/>
  <c r="V478" i="3"/>
  <c r="G478" i="3"/>
  <c r="D478" i="3" s="1"/>
  <c r="G51" i="3"/>
  <c r="V51" i="3"/>
  <c r="G55" i="3"/>
  <c r="V55" i="3"/>
  <c r="G67" i="3"/>
  <c r="D67" i="3" s="1"/>
  <c r="V67" i="3"/>
  <c r="S67" i="3" s="1"/>
  <c r="G75" i="3"/>
  <c r="D75" i="3" s="1"/>
  <c r="V75" i="3"/>
  <c r="G83" i="3"/>
  <c r="V83" i="3"/>
  <c r="G91" i="3"/>
  <c r="V91" i="3"/>
  <c r="H159" i="3"/>
  <c r="D159" i="3" s="1"/>
  <c r="W159" i="3"/>
  <c r="S159" i="3" s="1"/>
  <c r="W172" i="3"/>
  <c r="S172" i="3" s="1"/>
  <c r="H172" i="3"/>
  <c r="D172" i="3" s="1"/>
  <c r="Z109" i="3"/>
  <c r="S109" i="3" s="1"/>
  <c r="K109" i="3"/>
  <c r="D109" i="3" s="1"/>
  <c r="H219" i="3"/>
  <c r="D219" i="3" s="1"/>
  <c r="W219" i="3"/>
  <c r="H267" i="3"/>
  <c r="D267" i="3" s="1"/>
  <c r="W267" i="3"/>
  <c r="G169" i="3"/>
  <c r="V169" i="3"/>
  <c r="Z183" i="3"/>
  <c r="K183" i="3"/>
  <c r="V214" i="3"/>
  <c r="G214" i="3"/>
  <c r="V238" i="3"/>
  <c r="G238" i="3"/>
  <c r="K245" i="3"/>
  <c r="D245" i="3" s="1"/>
  <c r="Z245" i="3"/>
  <c r="S245" i="3" s="1"/>
  <c r="V270" i="3"/>
  <c r="G270" i="3"/>
  <c r="V287" i="3"/>
  <c r="G287" i="3"/>
  <c r="V246" i="3"/>
  <c r="G246" i="3"/>
  <c r="V278" i="3"/>
  <c r="G278" i="3"/>
  <c r="W192" i="3"/>
  <c r="S192" i="3" s="1"/>
  <c r="H192" i="3"/>
  <c r="D192" i="3" s="1"/>
  <c r="H292" i="3"/>
  <c r="D292" i="3" s="1"/>
  <c r="W292" i="3"/>
  <c r="S292" i="3" s="1"/>
  <c r="H316" i="3"/>
  <c r="D316" i="3" s="1"/>
  <c r="W316" i="3"/>
  <c r="H348" i="3"/>
  <c r="W348" i="3"/>
  <c r="S348" i="3" s="1"/>
  <c r="H380" i="3"/>
  <c r="D380" i="3" s="1"/>
  <c r="W380" i="3"/>
  <c r="V138" i="3"/>
  <c r="G138" i="3"/>
  <c r="G221" i="3"/>
  <c r="V221" i="3"/>
  <c r="Z230" i="3"/>
  <c r="K230" i="3"/>
  <c r="G315" i="3"/>
  <c r="V315" i="3"/>
  <c r="G363" i="3"/>
  <c r="V363" i="3"/>
  <c r="K269" i="3"/>
  <c r="D269" i="3" s="1"/>
  <c r="Z269" i="3"/>
  <c r="H467" i="3"/>
  <c r="D467" i="3" s="1"/>
  <c r="W467" i="3"/>
  <c r="S467" i="3" s="1"/>
  <c r="H44" i="3"/>
  <c r="D44" i="3" s="1"/>
  <c r="W44" i="3"/>
  <c r="S44" i="3" s="1"/>
  <c r="W95" i="3"/>
  <c r="H95" i="3"/>
  <c r="D95" i="3" s="1"/>
  <c r="H103" i="3"/>
  <c r="D103" i="3" s="1"/>
  <c r="W103" i="3"/>
  <c r="W111" i="3"/>
  <c r="H111" i="3"/>
  <c r="D111" i="3" s="1"/>
  <c r="H119" i="3"/>
  <c r="D119" i="3" s="1"/>
  <c r="W119" i="3"/>
  <c r="S119" i="3" s="1"/>
  <c r="G94" i="3"/>
  <c r="V94" i="3"/>
  <c r="G110" i="3"/>
  <c r="V110" i="3"/>
  <c r="Z126" i="3"/>
  <c r="K126" i="3"/>
  <c r="V171" i="3"/>
  <c r="S171" i="3" s="1"/>
  <c r="G171" i="3"/>
  <c r="D171" i="3" s="1"/>
  <c r="W135" i="3"/>
  <c r="S135" i="3" s="1"/>
  <c r="H135" i="3"/>
  <c r="D135" i="3" s="1"/>
  <c r="H167" i="3"/>
  <c r="D167" i="3" s="1"/>
  <c r="W167" i="3"/>
  <c r="S167" i="3" s="1"/>
  <c r="W188" i="3"/>
  <c r="H188" i="3"/>
  <c r="D188" i="3" s="1"/>
  <c r="K98" i="3"/>
  <c r="Z98" i="3"/>
  <c r="K105" i="3"/>
  <c r="D105" i="3" s="1"/>
  <c r="Z105" i="3"/>
  <c r="S105" i="3" s="1"/>
  <c r="V114" i="3"/>
  <c r="G114" i="3"/>
  <c r="G128" i="3"/>
  <c r="V128" i="3"/>
  <c r="G142" i="3"/>
  <c r="V142" i="3"/>
  <c r="G158" i="3"/>
  <c r="V158" i="3"/>
  <c r="S158" i="3" s="1"/>
  <c r="G175" i="3"/>
  <c r="V175" i="3"/>
  <c r="H47" i="3"/>
  <c r="W47" i="3"/>
  <c r="H203" i="3"/>
  <c r="W203" i="3"/>
  <c r="S203" i="3" s="1"/>
  <c r="K93" i="3"/>
  <c r="D93" i="3" s="1"/>
  <c r="Z93" i="3"/>
  <c r="S93" i="3" s="1"/>
  <c r="K97" i="3"/>
  <c r="D97" i="3" s="1"/>
  <c r="Z97" i="3"/>
  <c r="K106" i="3"/>
  <c r="Z106" i="3"/>
  <c r="K118" i="3"/>
  <c r="Z118" i="3"/>
  <c r="Z122" i="3"/>
  <c r="K122" i="3"/>
  <c r="K137" i="3"/>
  <c r="D137" i="3" s="1"/>
  <c r="Z137" i="3"/>
  <c r="S137" i="3" s="1"/>
  <c r="V146" i="3"/>
  <c r="G146" i="3"/>
  <c r="K153" i="3"/>
  <c r="D153" i="3" s="1"/>
  <c r="Z153" i="3"/>
  <c r="V162" i="3"/>
  <c r="G162" i="3"/>
  <c r="G210" i="3"/>
  <c r="V210" i="3"/>
  <c r="G226" i="3"/>
  <c r="V226" i="3"/>
  <c r="S226" i="3" s="1"/>
  <c r="G242" i="3"/>
  <c r="D242" i="3" s="1"/>
  <c r="V242" i="3"/>
  <c r="G258" i="3"/>
  <c r="V258" i="3"/>
  <c r="G274" i="3"/>
  <c r="V274" i="3"/>
  <c r="W388" i="3"/>
  <c r="S388" i="3" s="1"/>
  <c r="H388" i="3"/>
  <c r="D388" i="3" s="1"/>
  <c r="H396" i="3"/>
  <c r="D396" i="3" s="1"/>
  <c r="W396" i="3"/>
  <c r="H404" i="3"/>
  <c r="D404" i="3" s="1"/>
  <c r="W404" i="3"/>
  <c r="H416" i="3"/>
  <c r="D416" i="3" s="1"/>
  <c r="W416" i="3"/>
  <c r="S416" i="3" s="1"/>
  <c r="H424" i="3"/>
  <c r="D424" i="3" s="1"/>
  <c r="W424" i="3"/>
  <c r="S424" i="3" s="1"/>
  <c r="H295" i="3"/>
  <c r="W295" i="3"/>
  <c r="H375" i="3"/>
  <c r="W375" i="3"/>
  <c r="W395" i="3"/>
  <c r="H395" i="3"/>
  <c r="V222" i="3"/>
  <c r="G222" i="3"/>
  <c r="G310" i="3"/>
  <c r="V310" i="3"/>
  <c r="G326" i="3"/>
  <c r="V326" i="3"/>
  <c r="V335" i="3"/>
  <c r="G335" i="3"/>
  <c r="K358" i="3"/>
  <c r="Z358" i="3"/>
  <c r="Z367" i="3"/>
  <c r="K367" i="3"/>
  <c r="G387" i="3"/>
  <c r="D387" i="3" s="1"/>
  <c r="V387" i="3"/>
  <c r="S387" i="3" s="1"/>
  <c r="Z398" i="3"/>
  <c r="K398" i="3"/>
  <c r="Z406" i="3"/>
  <c r="K406" i="3"/>
  <c r="K415" i="3"/>
  <c r="Z415" i="3"/>
  <c r="Z422" i="3"/>
  <c r="S422" i="3" s="1"/>
  <c r="K422" i="3"/>
  <c r="G294" i="3"/>
  <c r="V294" i="3"/>
  <c r="V303" i="3"/>
  <c r="G303" i="3"/>
  <c r="V319" i="3"/>
  <c r="G319" i="3"/>
  <c r="K342" i="3"/>
  <c r="Z342" i="3"/>
  <c r="Z351" i="3"/>
  <c r="K351" i="3"/>
  <c r="G374" i="3"/>
  <c r="D374" i="3" s="1"/>
  <c r="V374" i="3"/>
  <c r="S374" i="3" s="1"/>
  <c r="G383" i="3"/>
  <c r="V383" i="3"/>
  <c r="K391" i="3"/>
  <c r="Z391" i="3"/>
  <c r="Z394" i="3"/>
  <c r="K394" i="3"/>
  <c r="Z402" i="3"/>
  <c r="K402" i="3"/>
  <c r="K407" i="3"/>
  <c r="Z407" i="3"/>
  <c r="K423" i="3"/>
  <c r="Z423" i="3"/>
  <c r="G334" i="3"/>
  <c r="D334" i="3" s="1"/>
  <c r="V334" i="3"/>
  <c r="Z375" i="3"/>
  <c r="K375" i="3"/>
  <c r="K395" i="3"/>
  <c r="Z395" i="3"/>
  <c r="V403" i="3"/>
  <c r="G403" i="3"/>
  <c r="K411" i="3"/>
  <c r="Z411" i="3"/>
  <c r="G431" i="3"/>
  <c r="V431" i="3"/>
  <c r="H319" i="3"/>
  <c r="W319" i="3"/>
  <c r="W391" i="3"/>
  <c r="H391" i="3"/>
  <c r="H459" i="3"/>
  <c r="D459" i="3" s="1"/>
  <c r="W459" i="3"/>
  <c r="S459" i="3" s="1"/>
  <c r="V154" i="3"/>
  <c r="S154" i="3" s="1"/>
  <c r="G154" i="3"/>
  <c r="D154" i="3" s="1"/>
  <c r="G229" i="3"/>
  <c r="V229" i="3"/>
  <c r="K302" i="3"/>
  <c r="Z302" i="3"/>
  <c r="G318" i="3"/>
  <c r="D318" i="3" s="1"/>
  <c r="V318" i="3"/>
  <c r="V327" i="3"/>
  <c r="G327" i="3"/>
  <c r="K350" i="3"/>
  <c r="Z350" i="3"/>
  <c r="Z359" i="3"/>
  <c r="K359" i="3"/>
  <c r="G382" i="3"/>
  <c r="D382" i="3" s="1"/>
  <c r="V382" i="3"/>
  <c r="S382" i="3" s="1"/>
  <c r="G390" i="3"/>
  <c r="V390" i="3"/>
  <c r="K399" i="3"/>
  <c r="Z399" i="3"/>
  <c r="G410" i="3"/>
  <c r="V410" i="3"/>
  <c r="V419" i="3"/>
  <c r="G419" i="3"/>
  <c r="G434" i="3"/>
  <c r="D434" i="3" s="1"/>
  <c r="V434" i="3"/>
  <c r="G450" i="3"/>
  <c r="D450" i="3" s="1"/>
  <c r="V450" i="3"/>
  <c r="S450" i="3" s="1"/>
  <c r="G466" i="3"/>
  <c r="D466" i="3" s="1"/>
  <c r="V466" i="3"/>
  <c r="G482" i="3"/>
  <c r="D482" i="3" s="1"/>
  <c r="V482" i="3"/>
  <c r="Z295" i="3"/>
  <c r="K295" i="3"/>
  <c r="Z343" i="3"/>
  <c r="K343" i="3"/>
  <c r="G366" i="3"/>
  <c r="V366" i="3"/>
  <c r="G386" i="3"/>
  <c r="V386" i="3"/>
  <c r="K403" i="3"/>
  <c r="Z403" i="3"/>
  <c r="G427" i="3"/>
  <c r="V427" i="3"/>
  <c r="V438" i="3"/>
  <c r="S438" i="3" s="1"/>
  <c r="G438" i="3"/>
  <c r="D438" i="3" s="1"/>
  <c r="V446" i="3"/>
  <c r="S446" i="3" s="1"/>
  <c r="G446" i="3"/>
  <c r="D446" i="3" s="1"/>
  <c r="V462" i="3"/>
  <c r="G462" i="3"/>
  <c r="V486" i="3"/>
  <c r="S486" i="3" s="1"/>
  <c r="G486" i="3"/>
  <c r="D284" i="3"/>
  <c r="S54" i="3"/>
  <c r="S70" i="3"/>
  <c r="S78" i="3"/>
  <c r="S80" i="3"/>
  <c r="S320" i="3"/>
  <c r="S336" i="3"/>
  <c r="S344" i="3"/>
  <c r="D60" i="3"/>
  <c r="S447" i="3"/>
  <c r="V130" i="3"/>
  <c r="S130" i="3" s="1"/>
  <c r="G130" i="3"/>
  <c r="W99" i="3"/>
  <c r="H99" i="3"/>
  <c r="D99" i="3" s="1"/>
  <c r="W115" i="3"/>
  <c r="H115" i="3"/>
  <c r="D115" i="3" s="1"/>
  <c r="W131" i="3"/>
  <c r="S131" i="3" s="1"/>
  <c r="H131" i="3"/>
  <c r="D131" i="3" s="1"/>
  <c r="K94" i="3"/>
  <c r="Z94" i="3"/>
  <c r="K117" i="3"/>
  <c r="D117" i="3" s="1"/>
  <c r="Z117" i="3"/>
  <c r="H151" i="3"/>
  <c r="D151" i="3" s="1"/>
  <c r="W151" i="3"/>
  <c r="S151" i="3" s="1"/>
  <c r="V98" i="3"/>
  <c r="G98" i="3"/>
  <c r="K114" i="3"/>
  <c r="Z114" i="3"/>
  <c r="H179" i="3"/>
  <c r="W179" i="3"/>
  <c r="V118" i="3"/>
  <c r="G118" i="3"/>
  <c r="G122" i="3"/>
  <c r="V122" i="3"/>
  <c r="Z146" i="3"/>
  <c r="K146" i="3"/>
  <c r="Z162" i="3"/>
  <c r="K162" i="3"/>
  <c r="G202" i="3"/>
  <c r="D202" i="3" s="1"/>
  <c r="V202" i="3"/>
  <c r="S202" i="3" s="1"/>
  <c r="G250" i="3"/>
  <c r="V250" i="3"/>
  <c r="H312" i="3"/>
  <c r="D312" i="3" s="1"/>
  <c r="W312" i="3"/>
  <c r="S312" i="3" s="1"/>
  <c r="W392" i="3"/>
  <c r="S392" i="3" s="1"/>
  <c r="H392" i="3"/>
  <c r="D392" i="3" s="1"/>
  <c r="W408" i="3"/>
  <c r="S408" i="3" s="1"/>
  <c r="H408" i="3"/>
  <c r="D408" i="3" s="1"/>
  <c r="W428" i="3"/>
  <c r="S428" i="3" s="1"/>
  <c r="H428" i="3"/>
  <c r="D428" i="3" s="1"/>
  <c r="Z222" i="3"/>
  <c r="K222" i="3"/>
  <c r="Z335" i="3"/>
  <c r="K335" i="3"/>
  <c r="G358" i="3"/>
  <c r="V358" i="3"/>
  <c r="V367" i="3"/>
  <c r="G367" i="3"/>
  <c r="G398" i="3"/>
  <c r="V398" i="3"/>
  <c r="K294" i="3"/>
  <c r="Z294" i="3"/>
  <c r="Z303" i="3"/>
  <c r="K303" i="3"/>
  <c r="K383" i="3"/>
  <c r="Z383" i="3"/>
  <c r="G394" i="3"/>
  <c r="V394" i="3"/>
  <c r="V407" i="3"/>
  <c r="G407" i="3"/>
  <c r="Z414" i="3"/>
  <c r="K414" i="3"/>
  <c r="D414" i="3" s="1"/>
  <c r="V423" i="3"/>
  <c r="G423" i="3"/>
  <c r="V343" i="3"/>
  <c r="G343" i="3"/>
  <c r="G411" i="3"/>
  <c r="V411" i="3"/>
  <c r="V470" i="3"/>
  <c r="G470" i="3"/>
  <c r="D470" i="3" s="1"/>
  <c r="H303" i="3"/>
  <c r="W303" i="3"/>
  <c r="H383" i="3"/>
  <c r="W383" i="3"/>
  <c r="H483" i="3"/>
  <c r="D483" i="3" s="1"/>
  <c r="W483" i="3"/>
  <c r="S483" i="3" s="1"/>
  <c r="K229" i="3"/>
  <c r="Z229" i="3"/>
  <c r="G302" i="3"/>
  <c r="V302" i="3"/>
  <c r="Z327" i="3"/>
  <c r="K327" i="3"/>
  <c r="G350" i="3"/>
  <c r="V350" i="3"/>
  <c r="K390" i="3"/>
  <c r="Z390" i="3"/>
  <c r="K419" i="3"/>
  <c r="Z419" i="3"/>
  <c r="G458" i="3"/>
  <c r="V458" i="3"/>
  <c r="S458" i="3" s="1"/>
  <c r="G474" i="3"/>
  <c r="D474" i="3" s="1"/>
  <c r="V474" i="3"/>
  <c r="S474" i="3" s="1"/>
  <c r="V295" i="3"/>
  <c r="G295" i="3"/>
  <c r="K386" i="3"/>
  <c r="Z386" i="3"/>
  <c r="K418" i="3"/>
  <c r="Z418" i="3"/>
  <c r="K427" i="3"/>
  <c r="Z427" i="3"/>
  <c r="V494" i="3"/>
  <c r="S494" i="3" s="1"/>
  <c r="G494" i="3"/>
  <c r="G59" i="3"/>
  <c r="V59" i="3"/>
  <c r="G63" i="3"/>
  <c r="V63" i="3"/>
  <c r="G71" i="3"/>
  <c r="V71" i="3"/>
  <c r="G79" i="3"/>
  <c r="V79" i="3"/>
  <c r="G87" i="3"/>
  <c r="V87" i="3"/>
  <c r="S87" i="3" s="1"/>
  <c r="Z46" i="3"/>
  <c r="S46" i="3" s="1"/>
  <c r="K46" i="3"/>
  <c r="K113" i="3"/>
  <c r="D113" i="3" s="1"/>
  <c r="Z113" i="3"/>
  <c r="S113" i="3" s="1"/>
  <c r="K121" i="3"/>
  <c r="D121" i="3" s="1"/>
  <c r="Z121" i="3"/>
  <c r="K182" i="3"/>
  <c r="D182" i="3" s="1"/>
  <c r="Z182" i="3"/>
  <c r="S182" i="3" s="1"/>
  <c r="H235" i="3"/>
  <c r="D235" i="3" s="1"/>
  <c r="W235" i="3"/>
  <c r="S235" i="3" s="1"/>
  <c r="H251" i="3"/>
  <c r="D251" i="3" s="1"/>
  <c r="W251" i="3"/>
  <c r="S251" i="3" s="1"/>
  <c r="G198" i="3"/>
  <c r="V198" i="3"/>
  <c r="K205" i="3"/>
  <c r="D205" i="3" s="1"/>
  <c r="Z205" i="3"/>
  <c r="S205" i="3" s="1"/>
  <c r="V254" i="3"/>
  <c r="G254" i="3"/>
  <c r="K261" i="3"/>
  <c r="Z261" i="3"/>
  <c r="S261" i="3" s="1"/>
  <c r="K277" i="3"/>
  <c r="D277" i="3" s="1"/>
  <c r="Z277" i="3"/>
  <c r="G179" i="3"/>
  <c r="D179" i="3" s="1"/>
  <c r="V179" i="3"/>
  <c r="Z206" i="3"/>
  <c r="K206" i="3"/>
  <c r="K253" i="3"/>
  <c r="Z253" i="3"/>
  <c r="S253" i="3" s="1"/>
  <c r="Z262" i="3"/>
  <c r="K262" i="3"/>
  <c r="H308" i="3"/>
  <c r="D308" i="3" s="1"/>
  <c r="W308" i="3"/>
  <c r="S308" i="3" s="1"/>
  <c r="H332" i="3"/>
  <c r="D332" i="3" s="1"/>
  <c r="W332" i="3"/>
  <c r="S332" i="3" s="1"/>
  <c r="H364" i="3"/>
  <c r="W364" i="3"/>
  <c r="S364" i="3" s="1"/>
  <c r="V102" i="3"/>
  <c r="G102" i="3"/>
  <c r="K286" i="3"/>
  <c r="Z286" i="3"/>
  <c r="S286" i="3" s="1"/>
  <c r="G291" i="3"/>
  <c r="V291" i="3"/>
  <c r="G307" i="3"/>
  <c r="V307" i="3"/>
  <c r="G331" i="3"/>
  <c r="V331" i="3"/>
  <c r="S331" i="3" s="1"/>
  <c r="G347" i="3"/>
  <c r="V347" i="3"/>
  <c r="G379" i="3"/>
  <c r="V379" i="3"/>
  <c r="V47" i="3"/>
  <c r="G47" i="3"/>
  <c r="V206" i="3"/>
  <c r="G206" i="3"/>
  <c r="D206" i="3" s="1"/>
  <c r="G237" i="3"/>
  <c r="V237" i="3"/>
  <c r="G134" i="3"/>
  <c r="D134" i="3" s="1"/>
  <c r="V134" i="3"/>
  <c r="H122" i="3"/>
  <c r="W122" i="3"/>
  <c r="H143" i="3"/>
  <c r="D143" i="3" s="1"/>
  <c r="W143" i="3"/>
  <c r="S143" i="3" s="1"/>
  <c r="G185" i="3"/>
  <c r="V185" i="3"/>
  <c r="G195" i="3"/>
  <c r="D195" i="3" s="1"/>
  <c r="V195" i="3"/>
  <c r="S195" i="3" s="1"/>
  <c r="W102" i="3"/>
  <c r="H102" i="3"/>
  <c r="H211" i="3"/>
  <c r="D211" i="3" s="1"/>
  <c r="W211" i="3"/>
  <c r="S211" i="3" s="1"/>
  <c r="H227" i="3"/>
  <c r="D227" i="3" s="1"/>
  <c r="W227" i="3"/>
  <c r="S227" i="3" s="1"/>
  <c r="H243" i="3"/>
  <c r="D243" i="3" s="1"/>
  <c r="W243" i="3"/>
  <c r="H259" i="3"/>
  <c r="D259" i="3" s="1"/>
  <c r="W259" i="3"/>
  <c r="H275" i="3"/>
  <c r="D275" i="3" s="1"/>
  <c r="W275" i="3"/>
  <c r="K145" i="3"/>
  <c r="D145" i="3" s="1"/>
  <c r="Z145" i="3"/>
  <c r="S145" i="3" s="1"/>
  <c r="K169" i="3"/>
  <c r="Z169" i="3"/>
  <c r="V183" i="3"/>
  <c r="G183" i="3"/>
  <c r="K198" i="3"/>
  <c r="Z198" i="3"/>
  <c r="S198" i="3" s="1"/>
  <c r="Z214" i="3"/>
  <c r="K214" i="3"/>
  <c r="Z238" i="3"/>
  <c r="K238" i="3"/>
  <c r="Z254" i="3"/>
  <c r="K254" i="3"/>
  <c r="Z270" i="3"/>
  <c r="K270" i="3"/>
  <c r="G283" i="3"/>
  <c r="V283" i="3"/>
  <c r="S283" i="3" s="1"/>
  <c r="Z287" i="3"/>
  <c r="K287" i="3"/>
  <c r="K161" i="3"/>
  <c r="D161" i="3" s="1"/>
  <c r="Z161" i="3"/>
  <c r="Z246" i="3"/>
  <c r="K246" i="3"/>
  <c r="V262" i="3"/>
  <c r="G262" i="3"/>
  <c r="Z278" i="3"/>
  <c r="K278" i="3"/>
  <c r="H300" i="3"/>
  <c r="W300" i="3"/>
  <c r="S300" i="3" s="1"/>
  <c r="H324" i="3"/>
  <c r="W324" i="3"/>
  <c r="S324" i="3" s="1"/>
  <c r="H340" i="3"/>
  <c r="D340" i="3" s="1"/>
  <c r="W340" i="3"/>
  <c r="H356" i="3"/>
  <c r="D356" i="3" s="1"/>
  <c r="W356" i="3"/>
  <c r="S356" i="3" s="1"/>
  <c r="H372" i="3"/>
  <c r="D372" i="3" s="1"/>
  <c r="W372" i="3"/>
  <c r="S372" i="3" s="1"/>
  <c r="W412" i="3"/>
  <c r="S412" i="3" s="1"/>
  <c r="H412" i="3"/>
  <c r="D412" i="3" s="1"/>
  <c r="K102" i="3"/>
  <c r="Z102" i="3"/>
  <c r="Z138" i="3"/>
  <c r="K138" i="3"/>
  <c r="K221" i="3"/>
  <c r="Z221" i="3"/>
  <c r="V230" i="3"/>
  <c r="G230" i="3"/>
  <c r="G299" i="3"/>
  <c r="V299" i="3"/>
  <c r="V311" i="3"/>
  <c r="G311" i="3"/>
  <c r="D311" i="3" s="1"/>
  <c r="G323" i="3"/>
  <c r="V323" i="3"/>
  <c r="G339" i="3"/>
  <c r="V339" i="3"/>
  <c r="G355" i="3"/>
  <c r="V355" i="3"/>
  <c r="G371" i="3"/>
  <c r="V371" i="3"/>
  <c r="Z47" i="3"/>
  <c r="K47" i="3"/>
  <c r="K213" i="3"/>
  <c r="D213" i="3" s="1"/>
  <c r="Z213" i="3"/>
  <c r="S213" i="3" s="1"/>
  <c r="K237" i="3"/>
  <c r="Z237" i="3"/>
  <c r="W399" i="3"/>
  <c r="H399" i="3"/>
  <c r="H343" i="3"/>
  <c r="W343" i="3"/>
  <c r="H351" i="3"/>
  <c r="W351" i="3"/>
  <c r="H431" i="3"/>
  <c r="W431" i="3"/>
  <c r="H435" i="3"/>
  <c r="D435" i="3" s="1"/>
  <c r="W435" i="3"/>
  <c r="S435" i="3" s="1"/>
  <c r="H443" i="3"/>
  <c r="D443" i="3" s="1"/>
  <c r="W443" i="3"/>
  <c r="S443" i="3" s="1"/>
  <c r="H451" i="3"/>
  <c r="D451" i="3" s="1"/>
  <c r="W451" i="3"/>
  <c r="S451" i="3" s="1"/>
  <c r="H491" i="3"/>
  <c r="D491" i="3" s="1"/>
  <c r="W491" i="3"/>
  <c r="S491" i="3" s="1"/>
  <c r="S418" i="3"/>
  <c r="S68" i="3"/>
  <c r="S194" i="3"/>
  <c r="S196" i="3"/>
  <c r="D76" i="3"/>
  <c r="S52" i="3"/>
  <c r="D80" i="3"/>
  <c r="S178" i="3"/>
  <c r="S296" i="3"/>
  <c r="D129" i="3"/>
  <c r="D430" i="3"/>
  <c r="V1611" i="3"/>
  <c r="T1609" i="3"/>
  <c r="Z1607" i="3"/>
  <c r="E1605" i="3"/>
  <c r="V1603" i="3"/>
  <c r="Z1599" i="3"/>
  <c r="G1595" i="3"/>
  <c r="V1591" i="3"/>
  <c r="K1587" i="3"/>
  <c r="G1583" i="3"/>
  <c r="E1581" i="3"/>
  <c r="Z1579" i="3"/>
  <c r="K1575" i="3"/>
  <c r="V1567" i="3"/>
  <c r="Z1563" i="3"/>
  <c r="T1557" i="3"/>
  <c r="Z1555" i="3"/>
  <c r="K1551" i="3"/>
  <c r="E1549" i="3"/>
  <c r="V1547" i="3"/>
  <c r="Z1543" i="3"/>
  <c r="K1539" i="3"/>
  <c r="K1535" i="3"/>
  <c r="V1531" i="3"/>
  <c r="G1527" i="3"/>
  <c r="G1519" i="3"/>
  <c r="K1515" i="3"/>
  <c r="T1513" i="3"/>
  <c r="Z1511" i="3"/>
  <c r="K1507" i="3"/>
  <c r="V1503" i="3"/>
  <c r="H1502" i="3"/>
  <c r="K1499" i="3"/>
  <c r="K1495" i="3"/>
  <c r="K1491" i="3"/>
  <c r="K1487" i="3"/>
  <c r="Z1483" i="3"/>
  <c r="V1479" i="3"/>
  <c r="K1475" i="3"/>
  <c r="V1471" i="3"/>
  <c r="K1467" i="3"/>
  <c r="G1463" i="3"/>
  <c r="T1461" i="3"/>
  <c r="Z1459" i="3"/>
  <c r="Z1455" i="3"/>
  <c r="Z1451" i="3"/>
  <c r="G1447" i="3"/>
  <c r="Z1443" i="3"/>
  <c r="T1433" i="3"/>
  <c r="E1409" i="3"/>
  <c r="T1381" i="3"/>
  <c r="E1277" i="3"/>
  <c r="F1225" i="3"/>
  <c r="U1172" i="3"/>
  <c r="E1153" i="3"/>
  <c r="T1073" i="3"/>
  <c r="E985" i="3"/>
  <c r="E965" i="3"/>
  <c r="E865" i="3"/>
  <c r="E837" i="3"/>
  <c r="T805" i="3"/>
  <c r="T745" i="3"/>
  <c r="E597" i="3"/>
  <c r="H6" i="3"/>
  <c r="D6" i="3" s="1"/>
  <c r="H20" i="3"/>
  <c r="D20" i="3" s="1"/>
  <c r="W17" i="3"/>
  <c r="H28" i="3"/>
  <c r="D28" i="3" s="1"/>
  <c r="S36" i="3"/>
  <c r="S28" i="3"/>
  <c r="D15" i="3"/>
  <c r="E1589" i="3"/>
  <c r="V1587" i="3"/>
  <c r="T1561" i="3"/>
  <c r="Z1559" i="3"/>
  <c r="E1541" i="3"/>
  <c r="T1525" i="3"/>
  <c r="Z1523" i="3"/>
  <c r="V1515" i="3"/>
  <c r="E1509" i="3"/>
  <c r="T1501" i="3"/>
  <c r="T1469" i="3"/>
  <c r="U1406" i="3"/>
  <c r="T1405" i="3"/>
  <c r="T1385" i="3"/>
  <c r="E1369" i="3"/>
  <c r="T1313" i="3"/>
  <c r="E1281" i="3"/>
  <c r="E1241" i="3"/>
  <c r="T1053" i="3"/>
  <c r="T997" i="3"/>
  <c r="E961" i="3"/>
  <c r="T941" i="3"/>
  <c r="E913" i="3"/>
  <c r="U912" i="3"/>
  <c r="E885" i="3"/>
  <c r="T853" i="3"/>
  <c r="E825" i="3"/>
  <c r="E793" i="3"/>
  <c r="I752" i="3"/>
  <c r="E733" i="3"/>
  <c r="T645" i="3"/>
  <c r="T613" i="3"/>
  <c r="T517" i="3"/>
  <c r="F515" i="3"/>
  <c r="E509" i="3"/>
  <c r="Z24" i="3"/>
  <c r="S24" i="3" s="1"/>
  <c r="F1606" i="3"/>
  <c r="T1597" i="3"/>
  <c r="W1586" i="3"/>
  <c r="E1585" i="3"/>
  <c r="E1545" i="3"/>
  <c r="E1529" i="3"/>
  <c r="E1521" i="3"/>
  <c r="T1517" i="3"/>
  <c r="T1465" i="3"/>
  <c r="E1449" i="3"/>
  <c r="E1445" i="3"/>
  <c r="T1429" i="3"/>
  <c r="E1393" i="3"/>
  <c r="T1357" i="3"/>
  <c r="T1285" i="3"/>
  <c r="E1225" i="3"/>
  <c r="E1121" i="3"/>
  <c r="T1109" i="3"/>
  <c r="T1081" i="3"/>
  <c r="T1021" i="3"/>
  <c r="E1001" i="3"/>
  <c r="T981" i="3"/>
  <c r="U950" i="3"/>
  <c r="T897" i="3"/>
  <c r="F857" i="3"/>
  <c r="T657" i="3"/>
  <c r="E525" i="3"/>
  <c r="H38" i="3"/>
  <c r="D38" i="3" s="1"/>
  <c r="D8" i="3"/>
  <c r="D40" i="3"/>
  <c r="W32" i="3"/>
  <c r="S23" i="3"/>
  <c r="Z1604" i="3"/>
  <c r="T1599" i="3"/>
  <c r="V1580" i="3"/>
  <c r="K1564" i="3"/>
  <c r="G1556" i="3"/>
  <c r="T1547" i="3"/>
  <c r="E1311" i="3"/>
  <c r="Z1267" i="3"/>
  <c r="T747" i="3"/>
  <c r="D32" i="3"/>
  <c r="E499" i="3"/>
  <c r="W1611" i="3"/>
  <c r="G1593" i="3"/>
  <c r="T1591" i="3"/>
  <c r="K1588" i="3"/>
  <c r="V1585" i="3"/>
  <c r="T1579" i="3"/>
  <c r="T1575" i="3"/>
  <c r="K1560" i="3"/>
  <c r="K1556" i="3"/>
  <c r="Z1524" i="3"/>
  <c r="W1519" i="3"/>
  <c r="W1515" i="3"/>
  <c r="V1500" i="3"/>
  <c r="H1495" i="3"/>
  <c r="E1479" i="3"/>
  <c r="E1459" i="3"/>
  <c r="T1451" i="3"/>
  <c r="Z1449" i="3"/>
  <c r="K1423" i="3"/>
  <c r="T1415" i="3"/>
  <c r="T1403" i="3"/>
  <c r="T1323" i="3"/>
  <c r="E1143" i="3"/>
  <c r="E1011" i="3"/>
  <c r="T631" i="3"/>
  <c r="T1232" i="3"/>
  <c r="K1497" i="3"/>
  <c r="Z6" i="3"/>
  <c r="S6" i="3" s="1"/>
  <c r="H35" i="3"/>
  <c r="D35" i="3" s="1"/>
  <c r="H12" i="3"/>
  <c r="D12" i="3" s="1"/>
  <c r="Z1568" i="3"/>
  <c r="H1535" i="3"/>
  <c r="W1511" i="3"/>
  <c r="H1507" i="3"/>
  <c r="G1496" i="3"/>
  <c r="K1439" i="3"/>
  <c r="T1427" i="3"/>
  <c r="E1407" i="3"/>
  <c r="E1207" i="3"/>
  <c r="T1159" i="3"/>
  <c r="Z1139" i="3"/>
  <c r="T1027" i="3"/>
  <c r="E823" i="3"/>
  <c r="K603" i="3"/>
  <c r="E531" i="3"/>
  <c r="D27" i="3"/>
  <c r="G1589" i="3"/>
  <c r="Z1553" i="3"/>
  <c r="K1548" i="3"/>
  <c r="Z1544" i="3"/>
  <c r="K1516" i="3"/>
  <c r="T1511" i="3"/>
  <c r="K1461" i="3"/>
  <c r="W1447" i="3"/>
  <c r="G1444" i="3"/>
  <c r="T1431" i="3"/>
  <c r="U1415" i="3"/>
  <c r="T1411" i="3"/>
  <c r="U1395" i="3"/>
  <c r="U1380" i="3"/>
  <c r="Z1359" i="3"/>
  <c r="X1346" i="3"/>
  <c r="T1327" i="3"/>
  <c r="Z1280" i="3"/>
  <c r="E1279" i="3"/>
  <c r="K1271" i="3"/>
  <c r="E1167" i="3"/>
  <c r="F1086" i="3"/>
  <c r="E971" i="3"/>
  <c r="T779" i="3"/>
  <c r="T755" i="3"/>
  <c r="K739" i="3"/>
  <c r="E595" i="3"/>
  <c r="Z7" i="3"/>
  <c r="H39" i="3"/>
  <c r="D39" i="3" s="1"/>
  <c r="H37" i="3"/>
  <c r="I1581" i="3"/>
  <c r="X1581" i="3"/>
  <c r="F997" i="3"/>
  <c r="U997" i="3"/>
  <c r="W7" i="3"/>
  <c r="H7" i="3"/>
  <c r="D7" i="3" s="1"/>
  <c r="W3" i="3"/>
  <c r="S3" i="3" s="1"/>
  <c r="H3" i="3"/>
  <c r="D3" i="3" s="1"/>
  <c r="W41" i="3"/>
  <c r="H41" i="3"/>
  <c r="I1521" i="3"/>
  <c r="X1521" i="3"/>
  <c r="U617" i="3"/>
  <c r="F617" i="3"/>
  <c r="U1352" i="3"/>
  <c r="F1352" i="3"/>
  <c r="U1260" i="3"/>
  <c r="F1260" i="3"/>
  <c r="I1119" i="3"/>
  <c r="X1119" i="3"/>
  <c r="X580" i="3"/>
  <c r="I580" i="3"/>
  <c r="V1492" i="3"/>
  <c r="H1443" i="3"/>
  <c r="K1324" i="3"/>
  <c r="W13" i="3"/>
  <c r="F920" i="3"/>
  <c r="U920" i="3"/>
  <c r="F569" i="3"/>
  <c r="U569" i="3"/>
  <c r="H1607" i="3"/>
  <c r="W1607" i="3"/>
  <c r="H1603" i="3"/>
  <c r="W1603" i="3"/>
  <c r="H1599" i="3"/>
  <c r="W1599" i="3"/>
  <c r="H1595" i="3"/>
  <c r="W1595" i="3"/>
  <c r="H1591" i="3"/>
  <c r="D1591" i="3" s="1"/>
  <c r="W1591" i="3"/>
  <c r="H1587" i="3"/>
  <c r="W1587" i="3"/>
  <c r="H1579" i="3"/>
  <c r="D1579" i="3" s="1"/>
  <c r="W1579" i="3"/>
  <c r="H1575" i="3"/>
  <c r="W1575" i="3"/>
  <c r="H1567" i="3"/>
  <c r="D1567" i="3" s="1"/>
  <c r="W1567" i="3"/>
  <c r="H1563" i="3"/>
  <c r="W1563" i="3"/>
  <c r="W1559" i="3"/>
  <c r="H1559" i="3"/>
  <c r="D1559" i="3" s="1"/>
  <c r="H1555" i="3"/>
  <c r="D1555" i="3" s="1"/>
  <c r="W1555" i="3"/>
  <c r="W1551" i="3"/>
  <c r="H1551" i="3"/>
  <c r="H1547" i="3"/>
  <c r="W1547" i="3"/>
  <c r="H1543" i="3"/>
  <c r="W1543" i="3"/>
  <c r="H1539" i="3"/>
  <c r="W1539" i="3"/>
  <c r="H1531" i="3"/>
  <c r="D1531" i="3" s="1"/>
  <c r="W1531" i="3"/>
  <c r="H1523" i="3"/>
  <c r="W1523" i="3"/>
  <c r="H1503" i="3"/>
  <c r="W1503" i="3"/>
  <c r="W1499" i="3"/>
  <c r="H1499" i="3"/>
  <c r="H1491" i="3"/>
  <c r="W1491" i="3"/>
  <c r="H1487" i="3"/>
  <c r="W1487" i="3"/>
  <c r="W1483" i="3"/>
  <c r="H1483" i="3"/>
  <c r="H1479" i="3"/>
  <c r="D1479" i="3" s="1"/>
  <c r="W1479" i="3"/>
  <c r="H1475" i="3"/>
  <c r="D1475" i="3" s="1"/>
  <c r="W1475" i="3"/>
  <c r="W1471" i="3"/>
  <c r="H1471" i="3"/>
  <c r="H1467" i="3"/>
  <c r="W1467" i="3"/>
  <c r="W1463" i="3"/>
  <c r="H1463" i="3"/>
  <c r="W1459" i="3"/>
  <c r="H1459" i="3"/>
  <c r="H1455" i="3"/>
  <c r="W1455" i="3"/>
  <c r="H1451" i="3"/>
  <c r="W1451" i="3"/>
  <c r="V1604" i="3"/>
  <c r="G1604" i="3"/>
  <c r="V1596" i="3"/>
  <c r="G1596" i="3"/>
  <c r="V1588" i="3"/>
  <c r="G1588" i="3"/>
  <c r="G1584" i="3"/>
  <c r="V1584" i="3"/>
  <c r="V1576" i="3"/>
  <c r="G1576" i="3"/>
  <c r="V1572" i="3"/>
  <c r="G1572" i="3"/>
  <c r="G1564" i="3"/>
  <c r="V1564" i="3"/>
  <c r="V1560" i="3"/>
  <c r="G1560" i="3"/>
  <c r="V1552" i="3"/>
  <c r="G1552" i="3"/>
  <c r="G1548" i="3"/>
  <c r="V1548" i="3"/>
  <c r="V1544" i="3"/>
  <c r="G1544" i="3"/>
  <c r="G1540" i="3"/>
  <c r="V1540" i="3"/>
  <c r="G1536" i="3"/>
  <c r="V1536" i="3"/>
  <c r="G1532" i="3"/>
  <c r="V1532" i="3"/>
  <c r="V1528" i="3"/>
  <c r="G1528" i="3"/>
  <c r="V1524" i="3"/>
  <c r="G1524" i="3"/>
  <c r="V1520" i="3"/>
  <c r="G1520" i="3"/>
  <c r="V1516" i="3"/>
  <c r="G1516" i="3"/>
  <c r="V1512" i="3"/>
  <c r="G1512" i="3"/>
  <c r="G1508" i="3"/>
  <c r="V1508" i="3"/>
  <c r="V1504" i="3"/>
  <c r="G1504" i="3"/>
  <c r="G1488" i="3"/>
  <c r="V1488" i="3"/>
  <c r="V1484" i="3"/>
  <c r="G1484" i="3"/>
  <c r="G1476" i="3"/>
  <c r="V1476" i="3"/>
  <c r="V1472" i="3"/>
  <c r="G1472" i="3"/>
  <c r="V1464" i="3"/>
  <c r="G1464" i="3"/>
  <c r="G1460" i="3"/>
  <c r="V1460" i="3"/>
  <c r="K1436" i="3"/>
  <c r="Z1436" i="3"/>
  <c r="Z1432" i="3"/>
  <c r="K1432" i="3"/>
  <c r="K1424" i="3"/>
  <c r="Z1424" i="3"/>
  <c r="Z1420" i="3"/>
  <c r="K1420" i="3"/>
  <c r="Z1416" i="3"/>
  <c r="K1416" i="3"/>
  <c r="K1412" i="3"/>
  <c r="Z1412" i="3"/>
  <c r="K1392" i="3"/>
  <c r="Z1392" i="3"/>
  <c r="Z1372" i="3"/>
  <c r="K1372" i="3"/>
  <c r="Z1152" i="3"/>
  <c r="K1152" i="3"/>
  <c r="K1140" i="3"/>
  <c r="Z1140" i="3"/>
  <c r="Z1132" i="3"/>
  <c r="K1132" i="3"/>
  <c r="K1004" i="3"/>
  <c r="Z1004" i="3"/>
  <c r="Z976" i="3"/>
  <c r="K976" i="3"/>
  <c r="K864" i="3"/>
  <c r="Z864" i="3"/>
  <c r="K840" i="3"/>
  <c r="Z840" i="3"/>
  <c r="Z788" i="3"/>
  <c r="K788" i="3"/>
  <c r="Z680" i="3"/>
  <c r="K680" i="3"/>
  <c r="K636" i="3"/>
  <c r="Z636" i="3"/>
  <c r="Z568" i="3"/>
  <c r="K568" i="3"/>
  <c r="K564" i="3"/>
  <c r="Z564" i="3"/>
  <c r="K1609" i="3"/>
  <c r="Z1609" i="3"/>
  <c r="Z1601" i="3"/>
  <c r="K1601" i="3"/>
  <c r="K1593" i="3"/>
  <c r="Z1593" i="3"/>
  <c r="K1589" i="3"/>
  <c r="Z1589" i="3"/>
  <c r="K1585" i="3"/>
  <c r="Z1585" i="3"/>
  <c r="K1581" i="3"/>
  <c r="Z1581" i="3"/>
  <c r="Z1577" i="3"/>
  <c r="K1577" i="3"/>
  <c r="K1573" i="3"/>
  <c r="Z1573" i="3"/>
  <c r="K1569" i="3"/>
  <c r="Z1569" i="3"/>
  <c r="Z1565" i="3"/>
  <c r="K1565" i="3"/>
  <c r="Z1561" i="3"/>
  <c r="K1561" i="3"/>
  <c r="K1557" i="3"/>
  <c r="Z1557" i="3"/>
  <c r="K1533" i="3"/>
  <c r="Z1533" i="3"/>
  <c r="K1525" i="3"/>
  <c r="Z1525" i="3"/>
  <c r="K1521" i="3"/>
  <c r="Z1521" i="3"/>
  <c r="K1517" i="3"/>
  <c r="Z1517" i="3"/>
  <c r="Z1513" i="3"/>
  <c r="K1513" i="3"/>
  <c r="K1509" i="3"/>
  <c r="Z1509" i="3"/>
  <c r="K1489" i="3"/>
  <c r="Z1489" i="3"/>
  <c r="K1485" i="3"/>
  <c r="Z1485" i="3"/>
  <c r="K1469" i="3"/>
  <c r="Z1469" i="3"/>
  <c r="K1465" i="3"/>
  <c r="Z1465" i="3"/>
  <c r="K1453" i="3"/>
  <c r="Z1453" i="3"/>
  <c r="K1445" i="3"/>
  <c r="Z1445" i="3"/>
  <c r="E498" i="3"/>
  <c r="T498" i="3"/>
  <c r="E1500" i="3"/>
  <c r="T1500" i="3"/>
  <c r="T1332" i="3"/>
  <c r="E1332" i="3"/>
  <c r="E1324" i="3"/>
  <c r="T1324" i="3"/>
  <c r="S31" i="3"/>
  <c r="H34" i="3"/>
  <c r="D34" i="3" s="1"/>
  <c r="X1609" i="3"/>
  <c r="T1601" i="3"/>
  <c r="V1597" i="3"/>
  <c r="H1592" i="3"/>
  <c r="X1569" i="3"/>
  <c r="T1553" i="3"/>
  <c r="E1537" i="3"/>
  <c r="V1501" i="3"/>
  <c r="E1485" i="3"/>
  <c r="E1473" i="3"/>
  <c r="K1458" i="3"/>
  <c r="E1457" i="3"/>
  <c r="E1437" i="3"/>
  <c r="E1421" i="3"/>
  <c r="E1417" i="3"/>
  <c r="E1401" i="3"/>
  <c r="E1373" i="3"/>
  <c r="E1337" i="3"/>
  <c r="T1333" i="3"/>
  <c r="T1329" i="3"/>
  <c r="E1317" i="3"/>
  <c r="Z1305" i="3"/>
  <c r="Z1289" i="3"/>
  <c r="K1241" i="3"/>
  <c r="T1209" i="3"/>
  <c r="K1201" i="3"/>
  <c r="T1189" i="3"/>
  <c r="K1185" i="3"/>
  <c r="E1173" i="3"/>
  <c r="I1149" i="3"/>
  <c r="E1141" i="3"/>
  <c r="T1137" i="3"/>
  <c r="T1065" i="3"/>
  <c r="E1049" i="3"/>
  <c r="T1033" i="3"/>
  <c r="T1025" i="3"/>
  <c r="Z985" i="3"/>
  <c r="E977" i="3"/>
  <c r="T933" i="3"/>
  <c r="T909" i="3"/>
  <c r="T873" i="3"/>
  <c r="E841" i="3"/>
  <c r="E821" i="3"/>
  <c r="E777" i="3"/>
  <c r="U776" i="3"/>
  <c r="T765" i="3"/>
  <c r="T725" i="3"/>
  <c r="E681" i="3"/>
  <c r="U679" i="3"/>
  <c r="U664" i="3"/>
  <c r="T649" i="3"/>
  <c r="E617" i="3"/>
  <c r="T601" i="3"/>
  <c r="E569" i="3"/>
  <c r="T541" i="3"/>
  <c r="K1137" i="3"/>
  <c r="S12" i="3"/>
  <c r="S20" i="3"/>
  <c r="D19" i="3"/>
  <c r="S35" i="3"/>
  <c r="S39" i="3"/>
  <c r="S34" i="3"/>
  <c r="W1600" i="3"/>
  <c r="G1573" i="3"/>
  <c r="T1565" i="3"/>
  <c r="V1529" i="3"/>
  <c r="G1525" i="3"/>
  <c r="T1497" i="3"/>
  <c r="T1489" i="3"/>
  <c r="V1485" i="3"/>
  <c r="E1477" i="3"/>
  <c r="G1457" i="3"/>
  <c r="T1453" i="3"/>
  <c r="V1449" i="3"/>
  <c r="F1446" i="3"/>
  <c r="E1425" i="3"/>
  <c r="X1417" i="3"/>
  <c r="E1397" i="3"/>
  <c r="T1389" i="3"/>
  <c r="E1365" i="3"/>
  <c r="U1359" i="3"/>
  <c r="E1353" i="3"/>
  <c r="T1345" i="3"/>
  <c r="X1334" i="3"/>
  <c r="T1229" i="3"/>
  <c r="E1157" i="3"/>
  <c r="E1133" i="3"/>
  <c r="X1131" i="3"/>
  <c r="K1105" i="3"/>
  <c r="X1069" i="3"/>
  <c r="X1037" i="3"/>
  <c r="E1005" i="3"/>
  <c r="E989" i="3"/>
  <c r="E957" i="3"/>
  <c r="T937" i="3"/>
  <c r="E893" i="3"/>
  <c r="T877" i="3"/>
  <c r="E861" i="3"/>
  <c r="E809" i="3"/>
  <c r="K801" i="3"/>
  <c r="T741" i="3"/>
  <c r="T729" i="3"/>
  <c r="T701" i="3"/>
  <c r="T653" i="3"/>
  <c r="Z637" i="3"/>
  <c r="E589" i="3"/>
  <c r="E565" i="3"/>
  <c r="E505" i="3"/>
  <c r="Z1586" i="3"/>
  <c r="D4" i="3"/>
  <c r="D11" i="3"/>
  <c r="D24" i="3"/>
  <c r="H2" i="3"/>
  <c r="D2" i="3" s="1"/>
  <c r="W2" i="3"/>
  <c r="S2" i="3" s="1"/>
  <c r="W18" i="3"/>
  <c r="S18" i="3" s="1"/>
  <c r="H18" i="3"/>
  <c r="H26" i="3"/>
  <c r="D26" i="3" s="1"/>
  <c r="W26" i="3"/>
  <c r="S26" i="3" s="1"/>
  <c r="G9" i="3"/>
  <c r="V9" i="3"/>
  <c r="S9" i="3" s="1"/>
  <c r="H14" i="3"/>
  <c r="W14" i="3"/>
  <c r="G29" i="3"/>
  <c r="V29" i="3"/>
  <c r="S29" i="3" s="1"/>
  <c r="V17" i="3"/>
  <c r="G17" i="3"/>
  <c r="D17" i="3" s="1"/>
  <c r="G41" i="3"/>
  <c r="V41" i="3"/>
  <c r="S16" i="3"/>
  <c r="S32" i="3"/>
  <c r="D18" i="3"/>
  <c r="D14" i="3"/>
  <c r="V5" i="3"/>
  <c r="S5" i="3" s="1"/>
  <c r="G5" i="3"/>
  <c r="V21" i="3"/>
  <c r="S21" i="3" s="1"/>
  <c r="G21" i="3"/>
  <c r="D21" i="3" s="1"/>
  <c r="G25" i="3"/>
  <c r="V25" i="3"/>
  <c r="S25" i="3" s="1"/>
  <c r="G33" i="3"/>
  <c r="D33" i="3" s="1"/>
  <c r="V33" i="3"/>
  <c r="H30" i="3"/>
  <c r="D30" i="3" s="1"/>
  <c r="W30" i="3"/>
  <c r="S30" i="3" s="1"/>
  <c r="G13" i="3"/>
  <c r="D13" i="3" s="1"/>
  <c r="V13" i="3"/>
  <c r="V37" i="3"/>
  <c r="S37" i="3" s="1"/>
  <c r="G37" i="3"/>
  <c r="W22" i="3"/>
  <c r="S22" i="3" s="1"/>
  <c r="H22" i="3"/>
  <c r="D22" i="3" s="1"/>
  <c r="H10" i="3"/>
  <c r="D10" i="3" s="1"/>
  <c r="W10" i="3"/>
  <c r="S10" i="3" s="1"/>
  <c r="S38" i="3"/>
  <c r="K508" i="3"/>
  <c r="F1474" i="3"/>
  <c r="U1474" i="3"/>
  <c r="F1430" i="3"/>
  <c r="U1430" i="3"/>
  <c r="X1316" i="3"/>
  <c r="I1316" i="3"/>
  <c r="U1220" i="3"/>
  <c r="F1220" i="3"/>
  <c r="U1038" i="3"/>
  <c r="F1038" i="3"/>
  <c r="F945" i="3"/>
  <c r="U945" i="3"/>
  <c r="F928" i="3"/>
  <c r="U928" i="3"/>
  <c r="F827" i="3"/>
  <c r="U827" i="3"/>
  <c r="F508" i="3"/>
  <c r="U508" i="3"/>
  <c r="K1263" i="3"/>
  <c r="Z1263" i="3"/>
  <c r="Z1251" i="3"/>
  <c r="K1251" i="3"/>
  <c r="K1235" i="3"/>
  <c r="Z1235" i="3"/>
  <c r="K1227" i="3"/>
  <c r="Z1227" i="3"/>
  <c r="K1215" i="3"/>
  <c r="Z1215" i="3"/>
  <c r="K1211" i="3"/>
  <c r="Z1211" i="3"/>
  <c r="Z1191" i="3"/>
  <c r="K1191" i="3"/>
  <c r="K1187" i="3"/>
  <c r="Z1187" i="3"/>
  <c r="Z1167" i="3"/>
  <c r="K1167" i="3"/>
  <c r="K1163" i="3"/>
  <c r="Z1163" i="3"/>
  <c r="Z1143" i="3"/>
  <c r="K1143" i="3"/>
  <c r="Z1131" i="3"/>
  <c r="K1131" i="3"/>
  <c r="Z1127" i="3"/>
  <c r="K1127" i="3"/>
  <c r="K1119" i="3"/>
  <c r="Z1119" i="3"/>
  <c r="K1115" i="3"/>
  <c r="Z1115" i="3"/>
  <c r="Z1111" i="3"/>
  <c r="K1111" i="3"/>
  <c r="K1103" i="3"/>
  <c r="Z1103" i="3"/>
  <c r="K1087" i="3"/>
  <c r="Z1087" i="3"/>
  <c r="K1079" i="3"/>
  <c r="Z1079" i="3"/>
  <c r="Z1067" i="3"/>
  <c r="K1067" i="3"/>
  <c r="K1055" i="3"/>
  <c r="Z1055" i="3"/>
  <c r="K1047" i="3"/>
  <c r="Z1047" i="3"/>
  <c r="K1043" i="3"/>
  <c r="Z1043" i="3"/>
  <c r="Z1031" i="3"/>
  <c r="K1031" i="3"/>
  <c r="Z1023" i="3"/>
  <c r="K1023" i="3"/>
  <c r="Z1019" i="3"/>
  <c r="K1019" i="3"/>
  <c r="K1011" i="3"/>
  <c r="Z1011" i="3"/>
  <c r="K1007" i="3"/>
  <c r="Z1007" i="3"/>
  <c r="K999" i="3"/>
  <c r="Z999" i="3"/>
  <c r="Z995" i="3"/>
  <c r="K995" i="3"/>
  <c r="K987" i="3"/>
  <c r="Z987" i="3"/>
  <c r="Z983" i="3"/>
  <c r="K983" i="3"/>
  <c r="K979" i="3"/>
  <c r="Z979" i="3"/>
  <c r="Z971" i="3"/>
  <c r="K971" i="3"/>
  <c r="Z955" i="3"/>
  <c r="K955" i="3"/>
  <c r="Z951" i="3"/>
  <c r="K951" i="3"/>
  <c r="Z939" i="3"/>
  <c r="K939" i="3"/>
  <c r="K931" i="3"/>
  <c r="Z931" i="3"/>
  <c r="K927" i="3"/>
  <c r="Z927" i="3"/>
  <c r="K919" i="3"/>
  <c r="Z919" i="3"/>
  <c r="Z907" i="3"/>
  <c r="K907" i="3"/>
  <c r="Z895" i="3"/>
  <c r="K895" i="3"/>
  <c r="Z891" i="3"/>
  <c r="K891" i="3"/>
  <c r="K879" i="3"/>
  <c r="Z879" i="3"/>
  <c r="Z875" i="3"/>
  <c r="K875" i="3"/>
  <c r="Z867" i="3"/>
  <c r="K867" i="3"/>
  <c r="Z863" i="3"/>
  <c r="K863" i="3"/>
  <c r="Z847" i="3"/>
  <c r="K847" i="3"/>
  <c r="Z835" i="3"/>
  <c r="K835" i="3"/>
  <c r="Z831" i="3"/>
  <c r="K831" i="3"/>
  <c r="Z819" i="3"/>
  <c r="K819" i="3"/>
  <c r="Z795" i="3"/>
  <c r="K795" i="3"/>
  <c r="Z787" i="3"/>
  <c r="K787" i="3"/>
  <c r="K779" i="3"/>
  <c r="Z779" i="3"/>
  <c r="K771" i="3"/>
  <c r="Z771" i="3"/>
  <c r="Z763" i="3"/>
  <c r="K763" i="3"/>
  <c r="Z759" i="3"/>
  <c r="K759" i="3"/>
  <c r="Z747" i="3"/>
  <c r="K747" i="3"/>
  <c r="Z731" i="3"/>
  <c r="K731" i="3"/>
  <c r="K715" i="3"/>
  <c r="Z715" i="3"/>
  <c r="Z699" i="3"/>
  <c r="K699" i="3"/>
  <c r="K691" i="3"/>
  <c r="Z691" i="3"/>
  <c r="Z659" i="3"/>
  <c r="K659" i="3"/>
  <c r="Z631" i="3"/>
  <c r="K631" i="3"/>
  <c r="K619" i="3"/>
  <c r="Z619" i="3"/>
  <c r="Z615" i="3"/>
  <c r="K615" i="3"/>
  <c r="K599" i="3"/>
  <c r="Z599" i="3"/>
  <c r="Z587" i="3"/>
  <c r="K587" i="3"/>
  <c r="K571" i="3"/>
  <c r="Z571" i="3"/>
  <c r="Z563" i="3"/>
  <c r="K563" i="3"/>
  <c r="Z555" i="3"/>
  <c r="K555" i="3"/>
  <c r="K535" i="3"/>
  <c r="Z535" i="3"/>
  <c r="Z531" i="3"/>
  <c r="K531" i="3"/>
  <c r="Z527" i="3"/>
  <c r="K527" i="3"/>
  <c r="Z523" i="3"/>
  <c r="K523" i="3"/>
  <c r="Z519" i="3"/>
  <c r="K519" i="3"/>
  <c r="K515" i="3"/>
  <c r="Z515" i="3"/>
  <c r="K507" i="3"/>
  <c r="Z507" i="3"/>
  <c r="K503" i="3"/>
  <c r="Z503" i="3"/>
  <c r="K1504" i="3"/>
  <c r="Z1504" i="3"/>
  <c r="K1472" i="3"/>
  <c r="Z1472" i="3"/>
  <c r="Z1468" i="3"/>
  <c r="K1468" i="3"/>
  <c r="E1503" i="3"/>
  <c r="T1503" i="3"/>
  <c r="E1495" i="3"/>
  <c r="T1495" i="3"/>
  <c r="E1491" i="3"/>
  <c r="T1491" i="3"/>
  <c r="E1487" i="3"/>
  <c r="T1487" i="3"/>
  <c r="E1483" i="3"/>
  <c r="T1483" i="3"/>
  <c r="E1471" i="3"/>
  <c r="T1471" i="3"/>
  <c r="E1455" i="3"/>
  <c r="T1455" i="3"/>
  <c r="T1259" i="3"/>
  <c r="E1259" i="3"/>
  <c r="E1255" i="3"/>
  <c r="T1255" i="3"/>
  <c r="T1247" i="3"/>
  <c r="E1247" i="3"/>
  <c r="T1243" i="3"/>
  <c r="E1243" i="3"/>
  <c r="E1239" i="3"/>
  <c r="T1239" i="3"/>
  <c r="E1231" i="3"/>
  <c r="T1231" i="3"/>
  <c r="T1223" i="3"/>
  <c r="E1223" i="3"/>
  <c r="E1203" i="3"/>
  <c r="T1203" i="3"/>
  <c r="T1199" i="3"/>
  <c r="E1199" i="3"/>
  <c r="T1195" i="3"/>
  <c r="E1195" i="3"/>
  <c r="T1191" i="3"/>
  <c r="E1191" i="3"/>
  <c r="T1183" i="3"/>
  <c r="E1183" i="3"/>
  <c r="E1179" i="3"/>
  <c r="T1179" i="3"/>
  <c r="E1175" i="3"/>
  <c r="T1175" i="3"/>
  <c r="T1171" i="3"/>
  <c r="E1171" i="3"/>
  <c r="T1151" i="3"/>
  <c r="E1151" i="3"/>
  <c r="T1147" i="3"/>
  <c r="E1147" i="3"/>
  <c r="T1139" i="3"/>
  <c r="E1139" i="3"/>
  <c r="T1135" i="3"/>
  <c r="E1135" i="3"/>
  <c r="T1131" i="3"/>
  <c r="E1131" i="3"/>
  <c r="T1127" i="3"/>
  <c r="E1127" i="3"/>
  <c r="E1107" i="3"/>
  <c r="T1107" i="3"/>
  <c r="T1099" i="3"/>
  <c r="E1099" i="3"/>
  <c r="E1095" i="3"/>
  <c r="T1095" i="3"/>
  <c r="T1091" i="3"/>
  <c r="E1091" i="3"/>
  <c r="T1087" i="3"/>
  <c r="E1087" i="3"/>
  <c r="T1083" i="3"/>
  <c r="E1083" i="3"/>
  <c r="E1075" i="3"/>
  <c r="T1075" i="3"/>
  <c r="T1067" i="3"/>
  <c r="E1067" i="3"/>
  <c r="T1059" i="3"/>
  <c r="E1059" i="3"/>
  <c r="E1039" i="3"/>
  <c r="T1039" i="3"/>
  <c r="T1035" i="3"/>
  <c r="E1035" i="3"/>
  <c r="T987" i="3"/>
  <c r="E987" i="3"/>
  <c r="T975" i="3"/>
  <c r="E975" i="3"/>
  <c r="T963" i="3"/>
  <c r="E963" i="3"/>
  <c r="E959" i="3"/>
  <c r="T959" i="3"/>
  <c r="E947" i="3"/>
  <c r="T947" i="3"/>
  <c r="T943" i="3"/>
  <c r="E943" i="3"/>
  <c r="E935" i="3"/>
  <c r="T935" i="3"/>
  <c r="E915" i="3"/>
  <c r="T915" i="3"/>
  <c r="T911" i="3"/>
  <c r="E911" i="3"/>
  <c r="T907" i="3"/>
  <c r="E907" i="3"/>
  <c r="T903" i="3"/>
  <c r="E903" i="3"/>
  <c r="T899" i="3"/>
  <c r="E899" i="3"/>
  <c r="E887" i="3"/>
  <c r="T887" i="3"/>
  <c r="E883" i="3"/>
  <c r="T883" i="3"/>
  <c r="T871" i="3"/>
  <c r="E871" i="3"/>
  <c r="E859" i="3"/>
  <c r="T859" i="3"/>
  <c r="T855" i="3"/>
  <c r="E855" i="3"/>
  <c r="T851" i="3"/>
  <c r="E851" i="3"/>
  <c r="E843" i="3"/>
  <c r="T843" i="3"/>
  <c r="T839" i="3"/>
  <c r="E839" i="3"/>
  <c r="T831" i="3"/>
  <c r="E831" i="3"/>
  <c r="T827" i="3"/>
  <c r="E827" i="3"/>
  <c r="T811" i="3"/>
  <c r="E811" i="3"/>
  <c r="T803" i="3"/>
  <c r="E803" i="3"/>
  <c r="T799" i="3"/>
  <c r="E799" i="3"/>
  <c r="T795" i="3"/>
  <c r="E795" i="3"/>
  <c r="T791" i="3"/>
  <c r="E791" i="3"/>
  <c r="T787" i="3"/>
  <c r="E787" i="3"/>
  <c r="T775" i="3"/>
  <c r="E775" i="3"/>
  <c r="T771" i="3"/>
  <c r="E771" i="3"/>
  <c r="T767" i="3"/>
  <c r="E767" i="3"/>
  <c r="T763" i="3"/>
  <c r="E763" i="3"/>
  <c r="T759" i="3"/>
  <c r="E759" i="3"/>
  <c r="T751" i="3"/>
  <c r="E751" i="3"/>
  <c r="E739" i="3"/>
  <c r="T739" i="3"/>
  <c r="T735" i="3"/>
  <c r="E735" i="3"/>
  <c r="T727" i="3"/>
  <c r="E727" i="3"/>
  <c r="T723" i="3"/>
  <c r="E723" i="3"/>
  <c r="E719" i="3"/>
  <c r="T719" i="3"/>
  <c r="E711" i="3"/>
  <c r="T711" i="3"/>
  <c r="T707" i="3"/>
  <c r="E707" i="3"/>
  <c r="T703" i="3"/>
  <c r="E703" i="3"/>
  <c r="E695" i="3"/>
  <c r="T695" i="3"/>
  <c r="T687" i="3"/>
  <c r="E687" i="3"/>
  <c r="T679" i="3"/>
  <c r="E679" i="3"/>
  <c r="T671" i="3"/>
  <c r="E671" i="3"/>
  <c r="T667" i="3"/>
  <c r="E667" i="3"/>
  <c r="T655" i="3"/>
  <c r="E655" i="3"/>
  <c r="T651" i="3"/>
  <c r="E651" i="3"/>
  <c r="T639" i="3"/>
  <c r="E639" i="3"/>
  <c r="T635" i="3"/>
  <c r="E635" i="3"/>
  <c r="E627" i="3"/>
  <c r="T627" i="3"/>
  <c r="E623" i="3"/>
  <c r="T623" i="3"/>
  <c r="T611" i="3"/>
  <c r="E611" i="3"/>
  <c r="E603" i="3"/>
  <c r="T603" i="3"/>
  <c r="T591" i="3"/>
  <c r="E591" i="3"/>
  <c r="T587" i="3"/>
  <c r="E587" i="3"/>
  <c r="T583" i="3"/>
  <c r="E583" i="3"/>
  <c r="T579" i="3"/>
  <c r="E579" i="3"/>
  <c r="E575" i="3"/>
  <c r="T575" i="3"/>
  <c r="T567" i="3"/>
  <c r="E567" i="3"/>
  <c r="T559" i="3"/>
  <c r="E559" i="3"/>
  <c r="E547" i="3"/>
  <c r="T547" i="3"/>
  <c r="T543" i="3"/>
  <c r="E543" i="3"/>
  <c r="T539" i="3"/>
  <c r="E539" i="3"/>
  <c r="T527" i="3"/>
  <c r="E527" i="3"/>
  <c r="T519" i="3"/>
  <c r="E519" i="3"/>
  <c r="T511" i="3"/>
  <c r="E511" i="3"/>
  <c r="T507" i="3"/>
  <c r="E507" i="3"/>
  <c r="U1336" i="3"/>
  <c r="F1336" i="3"/>
  <c r="F1209" i="3"/>
  <c r="U1209" i="3"/>
  <c r="F1113" i="3"/>
  <c r="U1113" i="3"/>
  <c r="F927" i="3"/>
  <c r="U927" i="3"/>
  <c r="X636" i="3"/>
  <c r="I636" i="3"/>
  <c r="F609" i="3"/>
  <c r="U609" i="3"/>
  <c r="T1611" i="3"/>
  <c r="T1607" i="3"/>
  <c r="T1583" i="3"/>
  <c r="T1567" i="3"/>
  <c r="T1563" i="3"/>
  <c r="T1535" i="3"/>
  <c r="T1531" i="3"/>
  <c r="K1528" i="3"/>
  <c r="T1527" i="3"/>
  <c r="T1507" i="3"/>
  <c r="T1499" i="3"/>
  <c r="U1482" i="3"/>
  <c r="T1467" i="3"/>
  <c r="T1447" i="3"/>
  <c r="E1435" i="3"/>
  <c r="Z1431" i="3"/>
  <c r="T1423" i="3"/>
  <c r="Z1411" i="3"/>
  <c r="K1407" i="3"/>
  <c r="E1399" i="3"/>
  <c r="E1391" i="3"/>
  <c r="T1379" i="3"/>
  <c r="E1371" i="3"/>
  <c r="E1367" i="3"/>
  <c r="E1359" i="3"/>
  <c r="E1355" i="3"/>
  <c r="T1351" i="3"/>
  <c r="K1343" i="3"/>
  <c r="E1339" i="3"/>
  <c r="T1335" i="3"/>
  <c r="Z1331" i="3"/>
  <c r="Z1327" i="3"/>
  <c r="T1319" i="3"/>
  <c r="J1315" i="3"/>
  <c r="K1311" i="3"/>
  <c r="E1307" i="3"/>
  <c r="E1303" i="3"/>
  <c r="E1295" i="3"/>
  <c r="E1291" i="3"/>
  <c r="E1287" i="3"/>
  <c r="K1279" i="3"/>
  <c r="T1275" i="3"/>
  <c r="T1271" i="3"/>
  <c r="T1251" i="3"/>
  <c r="T1235" i="3"/>
  <c r="T1227" i="3"/>
  <c r="T1215" i="3"/>
  <c r="Z1195" i="3"/>
  <c r="K1175" i="3"/>
  <c r="T1163" i="3"/>
  <c r="E1155" i="3"/>
  <c r="E1111" i="3"/>
  <c r="T1103" i="3"/>
  <c r="E1079" i="3"/>
  <c r="E1063" i="3"/>
  <c r="Z1059" i="3"/>
  <c r="E1051" i="3"/>
  <c r="Z1035" i="3"/>
  <c r="E1023" i="3"/>
  <c r="T1007" i="3"/>
  <c r="T991" i="3"/>
  <c r="E983" i="3"/>
  <c r="K959" i="3"/>
  <c r="E951" i="3"/>
  <c r="T919" i="3"/>
  <c r="Z911" i="3"/>
  <c r="E891" i="3"/>
  <c r="K883" i="3"/>
  <c r="T875" i="3"/>
  <c r="E835" i="3"/>
  <c r="T807" i="3"/>
  <c r="T783" i="3"/>
  <c r="E731" i="3"/>
  <c r="E715" i="3"/>
  <c r="T675" i="3"/>
  <c r="E659" i="3"/>
  <c r="T647" i="3"/>
  <c r="T615" i="3"/>
  <c r="T535" i="3"/>
  <c r="E523" i="3"/>
  <c r="T515" i="3"/>
  <c r="Z1219" i="3"/>
  <c r="K1219" i="3"/>
  <c r="K1207" i="3"/>
  <c r="Z1207" i="3"/>
  <c r="Z1183" i="3"/>
  <c r="K1183" i="3"/>
  <c r="Z1159" i="3"/>
  <c r="K1159" i="3"/>
  <c r="Z1135" i="3"/>
  <c r="K1135" i="3"/>
  <c r="Z1123" i="3"/>
  <c r="K1123" i="3"/>
  <c r="K1071" i="3"/>
  <c r="Z1071" i="3"/>
  <c r="Z1063" i="3"/>
  <c r="K1063" i="3"/>
  <c r="Z1051" i="3"/>
  <c r="K1051" i="3"/>
  <c r="K1027" i="3"/>
  <c r="Z1027" i="3"/>
  <c r="Z1015" i="3"/>
  <c r="K1015" i="3"/>
  <c r="Z1003" i="3"/>
  <c r="K1003" i="3"/>
  <c r="K991" i="3"/>
  <c r="Z991" i="3"/>
  <c r="Z923" i="3"/>
  <c r="K923" i="3"/>
  <c r="Z851" i="3"/>
  <c r="K851" i="3"/>
  <c r="Z803" i="3"/>
  <c r="K803" i="3"/>
  <c r="Z791" i="3"/>
  <c r="K791" i="3"/>
  <c r="F1094" i="3"/>
  <c r="U1094" i="3"/>
  <c r="I1081" i="3"/>
  <c r="X1081" i="3"/>
  <c r="F1069" i="3"/>
  <c r="U1069" i="3"/>
  <c r="F958" i="3"/>
  <c r="U958" i="3"/>
  <c r="X836" i="3"/>
  <c r="I836" i="3"/>
  <c r="U768" i="3"/>
  <c r="F768" i="3"/>
  <c r="U704" i="3"/>
  <c r="F704" i="3"/>
  <c r="U557" i="3"/>
  <c r="F557" i="3"/>
  <c r="Z1596" i="3"/>
  <c r="T1595" i="3"/>
  <c r="U1590" i="3"/>
  <c r="T1571" i="3"/>
  <c r="T1551" i="3"/>
  <c r="T1543" i="3"/>
  <c r="Z1540" i="3"/>
  <c r="T1463" i="3"/>
  <c r="X1457" i="3"/>
  <c r="Z1456" i="3"/>
  <c r="T1443" i="3"/>
  <c r="Z1415" i="3"/>
  <c r="F1411" i="3"/>
  <c r="E1395" i="3"/>
  <c r="K1391" i="3"/>
  <c r="T1387" i="3"/>
  <c r="E1383" i="3"/>
  <c r="F1376" i="3"/>
  <c r="Z1375" i="3"/>
  <c r="K1367" i="3"/>
  <c r="T1363" i="3"/>
  <c r="K1307" i="3"/>
  <c r="T1299" i="3"/>
  <c r="K1291" i="3"/>
  <c r="T1283" i="3"/>
  <c r="E1267" i="3"/>
  <c r="E1263" i="3"/>
  <c r="K1239" i="3"/>
  <c r="Z1199" i="3"/>
  <c r="Z1155" i="3"/>
  <c r="Z1147" i="3"/>
  <c r="E1123" i="3"/>
  <c r="E1119" i="3"/>
  <c r="T1047" i="3"/>
  <c r="E1015" i="3"/>
  <c r="E1003" i="3"/>
  <c r="T979" i="3"/>
  <c r="T967" i="3"/>
  <c r="E955" i="3"/>
  <c r="K947" i="3"/>
  <c r="T867" i="3"/>
  <c r="Z855" i="3"/>
  <c r="K843" i="3"/>
  <c r="E819" i="3"/>
  <c r="T815" i="3"/>
  <c r="T743" i="3"/>
  <c r="T683" i="3"/>
  <c r="T663" i="3"/>
  <c r="T607" i="3"/>
  <c r="T599" i="3"/>
  <c r="E551" i="3"/>
  <c r="K967" i="3"/>
  <c r="Z967" i="3"/>
  <c r="I1386" i="3"/>
  <c r="X1386" i="3"/>
  <c r="F1368" i="3"/>
  <c r="U1368" i="3"/>
  <c r="F1340" i="3"/>
  <c r="U1340" i="3"/>
  <c r="F989" i="3"/>
  <c r="U989" i="3"/>
  <c r="F946" i="3"/>
  <c r="U946" i="3"/>
  <c r="X844" i="3"/>
  <c r="I844" i="3"/>
  <c r="G1482" i="3"/>
  <c r="V1482" i="3"/>
  <c r="G1470" i="3"/>
  <c r="V1470" i="3"/>
  <c r="T1475" i="3"/>
  <c r="E1439" i="3"/>
  <c r="U1422" i="3"/>
  <c r="Z1399" i="3"/>
  <c r="E1347" i="3"/>
  <c r="K1323" i="3"/>
  <c r="T1315" i="3"/>
  <c r="Z1259" i="3"/>
  <c r="K1231" i="3"/>
  <c r="T1211" i="3"/>
  <c r="T1115" i="3"/>
  <c r="K1107" i="3"/>
  <c r="Z1091" i="3"/>
  <c r="Z1083" i="3"/>
  <c r="K1039" i="3"/>
  <c r="E1031" i="3"/>
  <c r="E1019" i="3"/>
  <c r="T999" i="3"/>
  <c r="E995" i="3"/>
  <c r="E939" i="3"/>
  <c r="T931" i="3"/>
  <c r="E923" i="3"/>
  <c r="E895" i="3"/>
  <c r="T879" i="3"/>
  <c r="E863" i="3"/>
  <c r="E847" i="3"/>
  <c r="Z839" i="3"/>
  <c r="K711" i="3"/>
  <c r="E699" i="3"/>
  <c r="T691" i="3"/>
  <c r="E643" i="3"/>
  <c r="Z611" i="3"/>
  <c r="T571" i="3"/>
  <c r="T555" i="3"/>
  <c r="K547" i="3"/>
  <c r="E503" i="3"/>
  <c r="F1236" i="3"/>
  <c r="F1188" i="3"/>
  <c r="U1150" i="3"/>
  <c r="U1146" i="3"/>
  <c r="U1098" i="3"/>
  <c r="U993" i="3"/>
  <c r="X969" i="3"/>
  <c r="U916" i="3"/>
  <c r="U860" i="3"/>
  <c r="F780" i="3"/>
  <c r="U752" i="3"/>
  <c r="U712" i="3"/>
  <c r="F692" i="3"/>
  <c r="F620" i="3"/>
  <c r="F593" i="3"/>
  <c r="F572" i="3"/>
  <c r="X506" i="3"/>
  <c r="U1162" i="3"/>
  <c r="I1151" i="3"/>
  <c r="U1065" i="3"/>
  <c r="U1026" i="3"/>
  <c r="U844" i="3"/>
  <c r="U801" i="3"/>
  <c r="U585" i="3"/>
  <c r="X1155" i="3"/>
  <c r="F1149" i="3"/>
  <c r="X1085" i="3"/>
  <c r="U1046" i="3"/>
  <c r="F1046" i="3"/>
  <c r="U998" i="3"/>
  <c r="F998" i="3"/>
  <c r="X923" i="3"/>
  <c r="I923" i="3"/>
  <c r="F911" i="3"/>
  <c r="U911" i="3"/>
  <c r="X900" i="3"/>
  <c r="I900" i="3"/>
  <c r="X868" i="3"/>
  <c r="I868" i="3"/>
  <c r="F841" i="3"/>
  <c r="U841" i="3"/>
  <c r="X768" i="3"/>
  <c r="I768" i="3"/>
  <c r="I667" i="3"/>
  <c r="X667" i="3"/>
  <c r="F589" i="3"/>
  <c r="U589" i="3"/>
  <c r="I1433" i="3"/>
  <c r="X1433" i="3"/>
  <c r="U1309" i="3"/>
  <c r="F1309" i="3"/>
  <c r="I1295" i="3"/>
  <c r="X1295" i="3"/>
  <c r="I1167" i="3"/>
  <c r="X1167" i="3"/>
  <c r="Y1129" i="3"/>
  <c r="J1129" i="3"/>
  <c r="U1050" i="3"/>
  <c r="F1050" i="3"/>
  <c r="U1014" i="3"/>
  <c r="F1014" i="3"/>
  <c r="U925" i="3"/>
  <c r="F925" i="3"/>
  <c r="Y897" i="3"/>
  <c r="J897" i="3"/>
  <c r="F800" i="3"/>
  <c r="U800" i="3"/>
  <c r="F687" i="3"/>
  <c r="U687" i="3"/>
  <c r="I670" i="3"/>
  <c r="X670" i="3"/>
  <c r="X566" i="3"/>
  <c r="I566" i="3"/>
  <c r="Z1320" i="3"/>
  <c r="K1320" i="3"/>
  <c r="K1312" i="3"/>
  <c r="Z1312" i="3"/>
  <c r="K1296" i="3"/>
  <c r="Z1296" i="3"/>
  <c r="K1232" i="3"/>
  <c r="Z1232" i="3"/>
  <c r="K1228" i="3"/>
  <c r="Z1228" i="3"/>
  <c r="Z1204" i="3"/>
  <c r="K1204" i="3"/>
  <c r="Z1176" i="3"/>
  <c r="K1176" i="3"/>
  <c r="Z1172" i="3"/>
  <c r="K1172" i="3"/>
  <c r="Z1168" i="3"/>
  <c r="K1168" i="3"/>
  <c r="K1164" i="3"/>
  <c r="Z1164" i="3"/>
  <c r="K1148" i="3"/>
  <c r="Z1148" i="3"/>
  <c r="K1128" i="3"/>
  <c r="Z1128" i="3"/>
  <c r="Z1080" i="3"/>
  <c r="K1080" i="3"/>
  <c r="K1056" i="3"/>
  <c r="Z1056" i="3"/>
  <c r="Z1036" i="3"/>
  <c r="K1036" i="3"/>
  <c r="Z1028" i="3"/>
  <c r="K1028" i="3"/>
  <c r="Z1024" i="3"/>
  <c r="K1024" i="3"/>
  <c r="K1008" i="3"/>
  <c r="Z1008" i="3"/>
  <c r="K980" i="3"/>
  <c r="Z980" i="3"/>
  <c r="K968" i="3"/>
  <c r="Z968" i="3"/>
  <c r="K948" i="3"/>
  <c r="Z948" i="3"/>
  <c r="K940" i="3"/>
  <c r="Z940" i="3"/>
  <c r="Z908" i="3"/>
  <c r="K908" i="3"/>
  <c r="K904" i="3"/>
  <c r="Z904" i="3"/>
  <c r="Z880" i="3"/>
  <c r="K880" i="3"/>
  <c r="K872" i="3"/>
  <c r="Z872" i="3"/>
  <c r="Z856" i="3"/>
  <c r="K856" i="3"/>
  <c r="Z756" i="3"/>
  <c r="K756" i="3"/>
  <c r="K716" i="3"/>
  <c r="Z716" i="3"/>
  <c r="Z692" i="3"/>
  <c r="K692" i="3"/>
  <c r="Z668" i="3"/>
  <c r="K668" i="3"/>
  <c r="K604" i="3"/>
  <c r="Z604" i="3"/>
  <c r="Z592" i="3"/>
  <c r="K592" i="3"/>
  <c r="K572" i="3"/>
  <c r="Z572" i="3"/>
  <c r="Z560" i="3"/>
  <c r="K560" i="3"/>
  <c r="K556" i="3"/>
  <c r="Z556" i="3"/>
  <c r="Z552" i="3"/>
  <c r="K552" i="3"/>
  <c r="Z544" i="3"/>
  <c r="K544" i="3"/>
  <c r="Z540" i="3"/>
  <c r="K540" i="3"/>
  <c r="K536" i="3"/>
  <c r="Z536" i="3"/>
  <c r="K520" i="3"/>
  <c r="Z520" i="3"/>
  <c r="K516" i="3"/>
  <c r="Z516" i="3"/>
  <c r="Z500" i="3"/>
  <c r="K500" i="3"/>
  <c r="Z1493" i="3"/>
  <c r="K1493" i="3"/>
  <c r="I611" i="3"/>
  <c r="F1470" i="3"/>
  <c r="I747" i="3"/>
  <c r="I1366" i="3"/>
  <c r="X1366" i="3"/>
  <c r="I1541" i="3"/>
  <c r="X1541" i="3"/>
  <c r="F1312" i="3"/>
  <c r="U1312" i="3"/>
  <c r="U1208" i="3"/>
  <c r="F1208" i="3"/>
  <c r="F1165" i="3"/>
  <c r="U1165" i="3"/>
  <c r="I1045" i="3"/>
  <c r="X1045" i="3"/>
  <c r="F986" i="3"/>
  <c r="U986" i="3"/>
  <c r="F764" i="3"/>
  <c r="U764" i="3"/>
  <c r="U612" i="3"/>
  <c r="F612" i="3"/>
  <c r="U600" i="3"/>
  <c r="F600" i="3"/>
  <c r="T1349" i="3"/>
  <c r="E1349" i="3"/>
  <c r="T1341" i="3"/>
  <c r="E1341" i="3"/>
  <c r="E1325" i="3"/>
  <c r="T1325" i="3"/>
  <c r="E1321" i="3"/>
  <c r="T1321" i="3"/>
  <c r="E1309" i="3"/>
  <c r="T1309" i="3"/>
  <c r="E1305" i="3"/>
  <c r="T1305" i="3"/>
  <c r="T1301" i="3"/>
  <c r="E1301" i="3"/>
  <c r="T1297" i="3"/>
  <c r="E1297" i="3"/>
  <c r="E1293" i="3"/>
  <c r="T1293" i="3"/>
  <c r="E1289" i="3"/>
  <c r="T1289" i="3"/>
  <c r="T1273" i="3"/>
  <c r="E1273" i="3"/>
  <c r="T1269" i="3"/>
  <c r="E1269" i="3"/>
  <c r="T1265" i="3"/>
  <c r="E1265" i="3"/>
  <c r="E1261" i="3"/>
  <c r="T1261" i="3"/>
  <c r="T1257" i="3"/>
  <c r="E1257" i="3"/>
  <c r="T1253" i="3"/>
  <c r="E1253" i="3"/>
  <c r="E1249" i="3"/>
  <c r="T1249" i="3"/>
  <c r="T1245" i="3"/>
  <c r="E1245" i="3"/>
  <c r="T1237" i="3"/>
  <c r="E1237" i="3"/>
  <c r="T1233" i="3"/>
  <c r="E1233" i="3"/>
  <c r="T1221" i="3"/>
  <c r="E1221" i="3"/>
  <c r="E1217" i="3"/>
  <c r="T1217" i="3"/>
  <c r="T1213" i="3"/>
  <c r="E1213" i="3"/>
  <c r="T1205" i="3"/>
  <c r="E1205" i="3"/>
  <c r="E1197" i="3"/>
  <c r="T1197" i="3"/>
  <c r="E1193" i="3"/>
  <c r="T1193" i="3"/>
  <c r="E1185" i="3"/>
  <c r="T1185" i="3"/>
  <c r="T1177" i="3"/>
  <c r="E1177" i="3"/>
  <c r="T1169" i="3"/>
  <c r="E1169" i="3"/>
  <c r="T1165" i="3"/>
  <c r="E1165" i="3"/>
  <c r="E1161" i="3"/>
  <c r="T1161" i="3"/>
  <c r="E1149" i="3"/>
  <c r="T1149" i="3"/>
  <c r="T1145" i="3"/>
  <c r="E1145" i="3"/>
  <c r="T1129" i="3"/>
  <c r="E1129" i="3"/>
  <c r="T1125" i="3"/>
  <c r="E1125" i="3"/>
  <c r="T1117" i="3"/>
  <c r="E1117" i="3"/>
  <c r="T1113" i="3"/>
  <c r="E1113" i="3"/>
  <c r="T1105" i="3"/>
  <c r="E1105" i="3"/>
  <c r="T1101" i="3"/>
  <c r="E1101" i="3"/>
  <c r="T1097" i="3"/>
  <c r="E1097" i="3"/>
  <c r="T1089" i="3"/>
  <c r="E1089" i="3"/>
  <c r="T1085" i="3"/>
  <c r="E1085" i="3"/>
  <c r="T1077" i="3"/>
  <c r="E1077" i="3"/>
  <c r="T1069" i="3"/>
  <c r="E1069" i="3"/>
  <c r="T1057" i="3"/>
  <c r="E1057" i="3"/>
  <c r="T1045" i="3"/>
  <c r="E1045" i="3"/>
  <c r="E1041" i="3"/>
  <c r="T1041" i="3"/>
  <c r="T1037" i="3"/>
  <c r="E1037" i="3"/>
  <c r="E1029" i="3"/>
  <c r="T1029" i="3"/>
  <c r="E1017" i="3"/>
  <c r="T1017" i="3"/>
  <c r="E1013" i="3"/>
  <c r="T1013" i="3"/>
  <c r="T993" i="3"/>
  <c r="E993" i="3"/>
  <c r="E973" i="3"/>
  <c r="T973" i="3"/>
  <c r="T953" i="3"/>
  <c r="E953" i="3"/>
  <c r="T949" i="3"/>
  <c r="E949" i="3"/>
  <c r="E945" i="3"/>
  <c r="T945" i="3"/>
  <c r="T929" i="3"/>
  <c r="E929" i="3"/>
  <c r="E925" i="3"/>
  <c r="T925" i="3"/>
  <c r="T921" i="3"/>
  <c r="E921" i="3"/>
  <c r="T917" i="3"/>
  <c r="E917" i="3"/>
  <c r="E905" i="3"/>
  <c r="T905" i="3"/>
  <c r="T901" i="3"/>
  <c r="E901" i="3"/>
  <c r="T889" i="3"/>
  <c r="E889" i="3"/>
  <c r="T869" i="3"/>
  <c r="E869" i="3"/>
  <c r="T857" i="3"/>
  <c r="E857" i="3"/>
  <c r="E849" i="3"/>
  <c r="T849" i="3"/>
  <c r="E845" i="3"/>
  <c r="T845" i="3"/>
  <c r="T833" i="3"/>
  <c r="E833" i="3"/>
  <c r="E829" i="3"/>
  <c r="T829" i="3"/>
  <c r="E817" i="3"/>
  <c r="T817" i="3"/>
  <c r="T801" i="3"/>
  <c r="E801" i="3"/>
  <c r="E797" i="3"/>
  <c r="T797" i="3"/>
  <c r="T785" i="3"/>
  <c r="E785" i="3"/>
  <c r="T781" i="3"/>
  <c r="E781" i="3"/>
  <c r="E773" i="3"/>
  <c r="T773" i="3"/>
  <c r="T769" i="3"/>
  <c r="E769" i="3"/>
  <c r="T761" i="3"/>
  <c r="E761" i="3"/>
  <c r="E757" i="3"/>
  <c r="T757" i="3"/>
  <c r="E753" i="3"/>
  <c r="T753" i="3"/>
  <c r="E749" i="3"/>
  <c r="T749" i="3"/>
  <c r="E737" i="3"/>
  <c r="T737" i="3"/>
  <c r="T721" i="3"/>
  <c r="E721" i="3"/>
  <c r="E717" i="3"/>
  <c r="T717" i="3"/>
  <c r="T709" i="3"/>
  <c r="E709" i="3"/>
  <c r="T705" i="3"/>
  <c r="E705" i="3"/>
  <c r="T697" i="3"/>
  <c r="E697" i="3"/>
  <c r="T693" i="3"/>
  <c r="E693" i="3"/>
  <c r="T689" i="3"/>
  <c r="E689" i="3"/>
  <c r="E685" i="3"/>
  <c r="T685" i="3"/>
  <c r="T677" i="3"/>
  <c r="E677" i="3"/>
  <c r="E673" i="3"/>
  <c r="T673" i="3"/>
  <c r="E669" i="3"/>
  <c r="T669" i="3"/>
  <c r="T665" i="3"/>
  <c r="E665" i="3"/>
  <c r="E661" i="3"/>
  <c r="T661" i="3"/>
  <c r="E637" i="3"/>
  <c r="T637" i="3"/>
  <c r="T633" i="3"/>
  <c r="E633" i="3"/>
  <c r="E629" i="3"/>
  <c r="T629" i="3"/>
  <c r="T625" i="3"/>
  <c r="E625" i="3"/>
  <c r="E621" i="3"/>
  <c r="T621" i="3"/>
  <c r="E609" i="3"/>
  <c r="T609" i="3"/>
  <c r="T593" i="3"/>
  <c r="E593" i="3"/>
  <c r="T585" i="3"/>
  <c r="E585" i="3"/>
  <c r="E581" i="3"/>
  <c r="T581" i="3"/>
  <c r="T577" i="3"/>
  <c r="E577" i="3"/>
  <c r="E573" i="3"/>
  <c r="T573" i="3"/>
  <c r="E561" i="3"/>
  <c r="T561" i="3"/>
  <c r="T557" i="3"/>
  <c r="E557" i="3"/>
  <c r="E553" i="3"/>
  <c r="T553" i="3"/>
  <c r="T545" i="3"/>
  <c r="E545" i="3"/>
  <c r="E537" i="3"/>
  <c r="T537" i="3"/>
  <c r="T533" i="3"/>
  <c r="E533" i="3"/>
  <c r="E529" i="3"/>
  <c r="T529" i="3"/>
  <c r="T521" i="3"/>
  <c r="E521" i="3"/>
  <c r="E513" i="3"/>
  <c r="T513" i="3"/>
  <c r="T501" i="3"/>
  <c r="E501" i="3"/>
  <c r="F1538" i="3"/>
  <c r="U1558" i="3"/>
  <c r="X1493" i="3"/>
  <c r="U1438" i="3"/>
  <c r="I543" i="3"/>
  <c r="F1486" i="3"/>
  <c r="U1486" i="3"/>
  <c r="U1434" i="3"/>
  <c r="F1434" i="3"/>
  <c r="F1419" i="3"/>
  <c r="U1419" i="3"/>
  <c r="X1356" i="3"/>
  <c r="I1356" i="3"/>
  <c r="X1344" i="3"/>
  <c r="I1344" i="3"/>
  <c r="F1296" i="3"/>
  <c r="U1296" i="3"/>
  <c r="F1197" i="3"/>
  <c r="U1197" i="3"/>
  <c r="U1168" i="3"/>
  <c r="F1168" i="3"/>
  <c r="F985" i="3"/>
  <c r="U985" i="3"/>
  <c r="F961" i="3"/>
  <c r="U961" i="3"/>
  <c r="F876" i="3"/>
  <c r="U876" i="3"/>
  <c r="I682" i="3"/>
  <c r="X682" i="3"/>
  <c r="F621" i="3"/>
  <c r="U621" i="3"/>
  <c r="F561" i="3"/>
  <c r="U561" i="3"/>
  <c r="F540" i="3"/>
  <c r="U540" i="3"/>
  <c r="H1500" i="3"/>
  <c r="W1500" i="3"/>
  <c r="G1549" i="3"/>
  <c r="V1549" i="3"/>
  <c r="V1541" i="3"/>
  <c r="G1541" i="3"/>
  <c r="V1513" i="3"/>
  <c r="G1513" i="3"/>
  <c r="G1461" i="3"/>
  <c r="V1461" i="3"/>
  <c r="F1582" i="3"/>
  <c r="U1442" i="3"/>
  <c r="F1418" i="3"/>
  <c r="F935" i="3"/>
  <c r="X1163" i="3"/>
  <c r="I1139" i="3"/>
  <c r="X1061" i="3"/>
  <c r="F1053" i="3"/>
  <c r="I876" i="3"/>
  <c r="I764" i="3"/>
  <c r="I759" i="3"/>
  <c r="I619" i="3"/>
  <c r="I571" i="3"/>
  <c r="F1507" i="3"/>
  <c r="X1342" i="3"/>
  <c r="X1338" i="3"/>
  <c r="U1305" i="3"/>
  <c r="F1285" i="3"/>
  <c r="F1233" i="3"/>
  <c r="F1109" i="3"/>
  <c r="F1105" i="3"/>
  <c r="F1101" i="3"/>
  <c r="F1093" i="3"/>
  <c r="X1017" i="3"/>
  <c r="F941" i="3"/>
  <c r="X936" i="3"/>
  <c r="U931" i="3"/>
  <c r="J929" i="3"/>
  <c r="J927" i="3"/>
  <c r="F919" i="3"/>
  <c r="F873" i="3"/>
  <c r="I860" i="3"/>
  <c r="I852" i="3"/>
  <c r="J815" i="3"/>
  <c r="F741" i="3"/>
  <c r="J724" i="3"/>
  <c r="F691" i="3"/>
  <c r="F683" i="3"/>
  <c r="F671" i="3"/>
  <c r="F667" i="3"/>
  <c r="I640" i="3"/>
  <c r="X634" i="3"/>
  <c r="I579" i="3"/>
  <c r="J568" i="3"/>
  <c r="F535" i="3"/>
  <c r="X502" i="3"/>
  <c r="U1292" i="3"/>
  <c r="U1229" i="3"/>
  <c r="U1196" i="3"/>
  <c r="U1189" i="3"/>
  <c r="U1181" i="3"/>
  <c r="U1138" i="3"/>
  <c r="U1130" i="3"/>
  <c r="U1074" i="3"/>
  <c r="U1073" i="3"/>
  <c r="F1070" i="3"/>
  <c r="U1066" i="3"/>
  <c r="U1021" i="3"/>
  <c r="F970" i="3"/>
  <c r="U816" i="3"/>
  <c r="F702" i="3"/>
  <c r="F684" i="3"/>
  <c r="F672" i="3"/>
  <c r="U660" i="3"/>
  <c r="U636" i="3"/>
  <c r="J605" i="3"/>
  <c r="I599" i="3"/>
  <c r="U580" i="3"/>
  <c r="U512" i="3"/>
  <c r="Y1145" i="3"/>
  <c r="J1145" i="3"/>
  <c r="I1053" i="3"/>
  <c r="X1053" i="3"/>
  <c r="U1034" i="3"/>
  <c r="F1034" i="3"/>
  <c r="F1272" i="3"/>
  <c r="U1272" i="3"/>
  <c r="U1102" i="3"/>
  <c r="F1102" i="3"/>
  <c r="F1081" i="3"/>
  <c r="U1081" i="3"/>
  <c r="U1054" i="3"/>
  <c r="F1054" i="3"/>
  <c r="I1033" i="3"/>
  <c r="X1033" i="3"/>
  <c r="F1030" i="3"/>
  <c r="U1030" i="3"/>
  <c r="F1006" i="3"/>
  <c r="U1006" i="3"/>
  <c r="I928" i="3"/>
  <c r="X928" i="3"/>
  <c r="U821" i="3"/>
  <c r="F821" i="3"/>
  <c r="I743" i="3"/>
  <c r="X743" i="3"/>
  <c r="U720" i="3"/>
  <c r="F720" i="3"/>
  <c r="U688" i="3"/>
  <c r="F688" i="3"/>
  <c r="X662" i="3"/>
  <c r="I662" i="3"/>
  <c r="X638" i="3"/>
  <c r="I638" i="3"/>
  <c r="F613" i="3"/>
  <c r="U613" i="3"/>
  <c r="X600" i="3"/>
  <c r="I600" i="3"/>
  <c r="X588" i="3"/>
  <c r="I588" i="3"/>
  <c r="X510" i="3"/>
  <c r="I510" i="3"/>
  <c r="F1599" i="3"/>
  <c r="F1301" i="3"/>
  <c r="V1605" i="3"/>
  <c r="F1603" i="3"/>
  <c r="G1601" i="3"/>
  <c r="W1608" i="3"/>
  <c r="U1574" i="3"/>
  <c r="U1570" i="3"/>
  <c r="U1566" i="3"/>
  <c r="U1554" i="3"/>
  <c r="U1550" i="3"/>
  <c r="F1547" i="3"/>
  <c r="G1545" i="3"/>
  <c r="U1534" i="3"/>
  <c r="V1521" i="3"/>
  <c r="F1519" i="3"/>
  <c r="W1516" i="3"/>
  <c r="U1514" i="3"/>
  <c r="U1510" i="3"/>
  <c r="F1498" i="3"/>
  <c r="F1491" i="3"/>
  <c r="F1462" i="3"/>
  <c r="X1461" i="3"/>
  <c r="G1445" i="3"/>
  <c r="U1427" i="3"/>
  <c r="X1425" i="3"/>
  <c r="U1403" i="3"/>
  <c r="F1387" i="3"/>
  <c r="I1376" i="3"/>
  <c r="U1363" i="3"/>
  <c r="X1350" i="3"/>
  <c r="I1336" i="3"/>
  <c r="F1335" i="3"/>
  <c r="I1332" i="3"/>
  <c r="X1330" i="3"/>
  <c r="X1299" i="3"/>
  <c r="X1291" i="3"/>
  <c r="F1269" i="3"/>
  <c r="U1257" i="3"/>
  <c r="F1249" i="3"/>
  <c r="F1228" i="3"/>
  <c r="X1215" i="3"/>
  <c r="F1133" i="3"/>
  <c r="F1110" i="3"/>
  <c r="F1049" i="3"/>
  <c r="U1045" i="3"/>
  <c r="U1009" i="3"/>
  <c r="X1001" i="3"/>
  <c r="F932" i="3"/>
  <c r="J917" i="3"/>
  <c r="F903" i="3"/>
  <c r="I887" i="3"/>
  <c r="U885" i="3"/>
  <c r="U868" i="3"/>
  <c r="U852" i="3"/>
  <c r="U836" i="3"/>
  <c r="J721" i="3"/>
  <c r="F655" i="3"/>
  <c r="F1276" i="3"/>
  <c r="U1276" i="3"/>
  <c r="I1259" i="3"/>
  <c r="X1259" i="3"/>
  <c r="F1253" i="3"/>
  <c r="U1253" i="3"/>
  <c r="I1187" i="3"/>
  <c r="X1187" i="3"/>
  <c r="U1002" i="3"/>
  <c r="F1002" i="3"/>
  <c r="I993" i="3"/>
  <c r="X993" i="3"/>
  <c r="F977" i="3"/>
  <c r="U977" i="3"/>
  <c r="Y827" i="3"/>
  <c r="J827" i="3"/>
  <c r="F804" i="3"/>
  <c r="U804" i="3"/>
  <c r="U784" i="3"/>
  <c r="F784" i="3"/>
  <c r="X756" i="3"/>
  <c r="I756" i="3"/>
  <c r="U740" i="3"/>
  <c r="F740" i="3"/>
  <c r="X731" i="3"/>
  <c r="I731" i="3"/>
  <c r="U696" i="3"/>
  <c r="F696" i="3"/>
  <c r="X646" i="3"/>
  <c r="I646" i="3"/>
  <c r="I642" i="3"/>
  <c r="X642" i="3"/>
  <c r="X604" i="3"/>
  <c r="I604" i="3"/>
  <c r="I559" i="3"/>
  <c r="X559" i="3"/>
  <c r="U544" i="3"/>
  <c r="F544" i="3"/>
  <c r="U532" i="3"/>
  <c r="F532" i="3"/>
  <c r="F520" i="3"/>
  <c r="U520" i="3"/>
  <c r="K827" i="3"/>
  <c r="Z827" i="3"/>
  <c r="K823" i="3"/>
  <c r="Z823" i="3"/>
  <c r="Z815" i="3"/>
  <c r="K815" i="3"/>
  <c r="K811" i="3"/>
  <c r="Z811" i="3"/>
  <c r="K807" i="3"/>
  <c r="Z807" i="3"/>
  <c r="K799" i="3"/>
  <c r="Z799" i="3"/>
  <c r="K783" i="3"/>
  <c r="Z783" i="3"/>
  <c r="Z767" i="3"/>
  <c r="K767" i="3"/>
  <c r="K755" i="3"/>
  <c r="Z755" i="3"/>
  <c r="K743" i="3"/>
  <c r="Z743" i="3"/>
  <c r="K735" i="3"/>
  <c r="Z735" i="3"/>
  <c r="K727" i="3"/>
  <c r="Z727" i="3"/>
  <c r="Z723" i="3"/>
  <c r="K723" i="3"/>
  <c r="K707" i="3"/>
  <c r="Z707" i="3"/>
  <c r="K703" i="3"/>
  <c r="Z703" i="3"/>
  <c r="K687" i="3"/>
  <c r="Z687" i="3"/>
  <c r="K683" i="3"/>
  <c r="Z683" i="3"/>
  <c r="K679" i="3"/>
  <c r="Z679" i="3"/>
  <c r="K675" i="3"/>
  <c r="Z675" i="3"/>
  <c r="K671" i="3"/>
  <c r="Z671" i="3"/>
  <c r="K663" i="3"/>
  <c r="Z663" i="3"/>
  <c r="Z655" i="3"/>
  <c r="K655" i="3"/>
  <c r="Z651" i="3"/>
  <c r="K651" i="3"/>
  <c r="K647" i="3"/>
  <c r="Z647" i="3"/>
  <c r="K643" i="3"/>
  <c r="Z643" i="3"/>
  <c r="K639" i="3"/>
  <c r="Z639" i="3"/>
  <c r="Z635" i="3"/>
  <c r="K635" i="3"/>
  <c r="K607" i="3"/>
  <c r="Z607" i="3"/>
  <c r="K595" i="3"/>
  <c r="Z595" i="3"/>
  <c r="Z591" i="3"/>
  <c r="K591" i="3"/>
  <c r="K583" i="3"/>
  <c r="Z583" i="3"/>
  <c r="Z579" i="3"/>
  <c r="K579" i="3"/>
  <c r="K567" i="3"/>
  <c r="Z567" i="3"/>
  <c r="K559" i="3"/>
  <c r="Z559" i="3"/>
  <c r="K551" i="3"/>
  <c r="Z551" i="3"/>
  <c r="K543" i="3"/>
  <c r="Z543" i="3"/>
  <c r="Z539" i="3"/>
  <c r="K539" i="3"/>
  <c r="K511" i="3"/>
  <c r="Z511" i="3"/>
  <c r="F1595" i="3"/>
  <c r="F1610" i="3"/>
  <c r="X1593" i="3"/>
  <c r="X1589" i="3"/>
  <c r="U1586" i="3"/>
  <c r="F1542" i="3"/>
  <c r="X1525" i="3"/>
  <c r="X1517" i="3"/>
  <c r="V1609" i="3"/>
  <c r="X1597" i="3"/>
  <c r="X1585" i="3"/>
  <c r="V1581" i="3"/>
  <c r="V1569" i="3"/>
  <c r="V1561" i="3"/>
  <c r="V1557" i="3"/>
  <c r="U1530" i="3"/>
  <c r="F1526" i="3"/>
  <c r="G1505" i="3"/>
  <c r="X1489" i="3"/>
  <c r="X1485" i="3"/>
  <c r="G1481" i="3"/>
  <c r="F1478" i="3"/>
  <c r="G1477" i="3"/>
  <c r="X1605" i="3"/>
  <c r="X1601" i="3"/>
  <c r="U1578" i="3"/>
  <c r="F1546" i="3"/>
  <c r="X1545" i="3"/>
  <c r="X1537" i="3"/>
  <c r="V1533" i="3"/>
  <c r="F1523" i="3"/>
  <c r="V1517" i="3"/>
  <c r="V1509" i="3"/>
  <c r="X1505" i="3"/>
  <c r="F1495" i="3"/>
  <c r="V1493" i="3"/>
  <c r="F1490" i="3"/>
  <c r="X1481" i="3"/>
  <c r="V1473" i="3"/>
  <c r="X1469" i="3"/>
  <c r="X1465" i="3"/>
  <c r="U1454" i="3"/>
  <c r="U1450" i="3"/>
  <c r="X1445" i="3"/>
  <c r="X1441" i="3"/>
  <c r="X1401" i="3"/>
  <c r="U1398" i="3"/>
  <c r="U1391" i="3"/>
  <c r="X1382" i="3"/>
  <c r="U1379" i="3"/>
  <c r="I1372" i="3"/>
  <c r="I1368" i="3"/>
  <c r="F1364" i="3"/>
  <c r="F1351" i="3"/>
  <c r="I1348" i="3"/>
  <c r="F1316" i="3"/>
  <c r="U1313" i="3"/>
  <c r="X1307" i="3"/>
  <c r="U1300" i="3"/>
  <c r="X1283" i="3"/>
  <c r="U1280" i="3"/>
  <c r="U1252" i="3"/>
  <c r="X1251" i="3"/>
  <c r="F1245" i="3"/>
  <c r="F1240" i="3"/>
  <c r="X1235" i="3"/>
  <c r="F1216" i="3"/>
  <c r="F1213" i="3"/>
  <c r="U1201" i="3"/>
  <c r="X1195" i="3"/>
  <c r="U1192" i="3"/>
  <c r="X1191" i="3"/>
  <c r="U1177" i="3"/>
  <c r="U1176" i="3"/>
  <c r="U1154" i="3"/>
  <c r="U1141" i="3"/>
  <c r="X1135" i="3"/>
  <c r="F1085" i="3"/>
  <c r="F1061" i="3"/>
  <c r="X1025" i="3"/>
  <c r="U1017" i="3"/>
  <c r="X1009" i="3"/>
  <c r="U981" i="3"/>
  <c r="X973" i="3"/>
  <c r="F933" i="3"/>
  <c r="I922" i="3"/>
  <c r="I914" i="3"/>
  <c r="F900" i="3"/>
  <c r="F897" i="3"/>
  <c r="U892" i="3"/>
  <c r="I883" i="3"/>
  <c r="U881" i="3"/>
  <c r="I867" i="3"/>
  <c r="U865" i="3"/>
  <c r="I851" i="3"/>
  <c r="U849" i="3"/>
  <c r="F833" i="3"/>
  <c r="J617" i="3"/>
  <c r="I1101" i="3"/>
  <c r="X1101" i="3"/>
  <c r="I961" i="3"/>
  <c r="X961" i="3"/>
  <c r="F957" i="3"/>
  <c r="U957" i="3"/>
  <c r="F831" i="3"/>
  <c r="U831" i="3"/>
  <c r="F803" i="3"/>
  <c r="U803" i="3"/>
  <c r="U788" i="3"/>
  <c r="F788" i="3"/>
  <c r="X780" i="3"/>
  <c r="I780" i="3"/>
  <c r="I735" i="3"/>
  <c r="X735" i="3"/>
  <c r="F711" i="3"/>
  <c r="U711" i="3"/>
  <c r="I707" i="3"/>
  <c r="X707" i="3"/>
  <c r="F695" i="3"/>
  <c r="U695" i="3"/>
  <c r="X615" i="3"/>
  <c r="I615" i="3"/>
  <c r="X608" i="3"/>
  <c r="I608" i="3"/>
  <c r="X603" i="3"/>
  <c r="I603" i="3"/>
  <c r="F581" i="3"/>
  <c r="U581" i="3"/>
  <c r="I1243" i="3"/>
  <c r="X1243" i="3"/>
  <c r="U1114" i="3"/>
  <c r="F1114" i="3"/>
  <c r="U994" i="3"/>
  <c r="F994" i="3"/>
  <c r="F942" i="3"/>
  <c r="U942" i="3"/>
  <c r="X892" i="3"/>
  <c r="I892" i="3"/>
  <c r="U792" i="3"/>
  <c r="F792" i="3"/>
  <c r="U698" i="3"/>
  <c r="F698" i="3"/>
  <c r="F659" i="3"/>
  <c r="U659" i="3"/>
  <c r="U632" i="3"/>
  <c r="F632" i="3"/>
  <c r="U596" i="3"/>
  <c r="F596" i="3"/>
  <c r="Y584" i="3"/>
  <c r="J584" i="3"/>
  <c r="F568" i="3"/>
  <c r="U568" i="3"/>
  <c r="F564" i="3"/>
  <c r="U564" i="3"/>
  <c r="F523" i="3"/>
  <c r="U523" i="3"/>
  <c r="Z1041" i="3"/>
  <c r="K1041" i="3"/>
  <c r="K713" i="3"/>
  <c r="Z713" i="3"/>
  <c r="E1514" i="3"/>
  <c r="T1514" i="3"/>
  <c r="F1459" i="3"/>
  <c r="F1383" i="3"/>
  <c r="F1025" i="3"/>
  <c r="J925" i="3"/>
  <c r="J909" i="3"/>
  <c r="J893" i="3"/>
  <c r="V1537" i="3"/>
  <c r="F1503" i="3"/>
  <c r="F1499" i="3"/>
  <c r="X1497" i="3"/>
  <c r="V1469" i="3"/>
  <c r="F1467" i="3"/>
  <c r="V1465" i="3"/>
  <c r="U1451" i="3"/>
  <c r="F1443" i="3"/>
  <c r="X1413" i="3"/>
  <c r="X1409" i="3"/>
  <c r="I1380" i="3"/>
  <c r="U1344" i="3"/>
  <c r="F1328" i="3"/>
  <c r="I1320" i="3"/>
  <c r="X1303" i="3"/>
  <c r="X1263" i="3"/>
  <c r="X1207" i="3"/>
  <c r="U1204" i="3"/>
  <c r="U1166" i="3"/>
  <c r="F973" i="3"/>
  <c r="J911" i="3"/>
  <c r="J901" i="3"/>
  <c r="I875" i="3"/>
  <c r="I859" i="3"/>
  <c r="I843" i="3"/>
  <c r="J597" i="3"/>
  <c r="F824" i="3"/>
  <c r="U807" i="3"/>
  <c r="F728" i="3"/>
  <c r="J725" i="3"/>
  <c r="F507" i="3"/>
  <c r="J1161" i="3"/>
  <c r="I1153" i="3"/>
  <c r="I1137" i="3"/>
  <c r="J921" i="3"/>
  <c r="J913" i="3"/>
  <c r="F811" i="3"/>
  <c r="I784" i="3"/>
  <c r="U756" i="3"/>
  <c r="I755" i="3"/>
  <c r="U749" i="3"/>
  <c r="F744" i="3"/>
  <c r="U736" i="3"/>
  <c r="U733" i="3"/>
  <c r="J732" i="3"/>
  <c r="J728" i="3"/>
  <c r="I727" i="3"/>
  <c r="F708" i="3"/>
  <c r="F706" i="3"/>
  <c r="F703" i="3"/>
  <c r="X699" i="3"/>
  <c r="I666" i="3"/>
  <c r="U628" i="3"/>
  <c r="J624" i="3"/>
  <c r="J621" i="3"/>
  <c r="U616" i="3"/>
  <c r="U608" i="3"/>
  <c r="I607" i="3"/>
  <c r="U605" i="3"/>
  <c r="I596" i="3"/>
  <c r="I595" i="3"/>
  <c r="U576" i="3"/>
  <c r="I567" i="3"/>
  <c r="X555" i="3"/>
  <c r="U552" i="3"/>
  <c r="I544" i="3"/>
  <c r="F528" i="3"/>
  <c r="F829" i="3"/>
  <c r="X818" i="3"/>
  <c r="X814" i="3"/>
  <c r="J737" i="3"/>
  <c r="F724" i="3"/>
  <c r="X654" i="3"/>
  <c r="X630" i="3"/>
  <c r="J592" i="3"/>
  <c r="J577" i="3"/>
  <c r="J573" i="3"/>
  <c r="X530" i="3"/>
  <c r="I518" i="3"/>
  <c r="I1533" i="3"/>
  <c r="X1533" i="3"/>
  <c r="U1531" i="3"/>
  <c r="U1447" i="3"/>
  <c r="I1405" i="3"/>
  <c r="X1405" i="3"/>
  <c r="I1374" i="3"/>
  <c r="X1374" i="3"/>
  <c r="U1232" i="3"/>
  <c r="F1232" i="3"/>
  <c r="I1223" i="3"/>
  <c r="X1223" i="3"/>
  <c r="I1203" i="3"/>
  <c r="X1203" i="3"/>
  <c r="I1143" i="3"/>
  <c r="X1143" i="3"/>
  <c r="X1125" i="3"/>
  <c r="I1125" i="3"/>
  <c r="I1109" i="3"/>
  <c r="X1109" i="3"/>
  <c r="Y905" i="3"/>
  <c r="J905" i="3"/>
  <c r="U1567" i="3"/>
  <c r="F1551" i="3"/>
  <c r="U1551" i="3"/>
  <c r="I1529" i="3"/>
  <c r="X1529" i="3"/>
  <c r="F1527" i="3"/>
  <c r="U1502" i="3"/>
  <c r="F1502" i="3"/>
  <c r="U1479" i="3"/>
  <c r="F1466" i="3"/>
  <c r="U1463" i="3"/>
  <c r="I1449" i="3"/>
  <c r="X1449" i="3"/>
  <c r="I1429" i="3"/>
  <c r="X1429" i="3"/>
  <c r="F1402" i="3"/>
  <c r="U1375" i="3"/>
  <c r="U1356" i="3"/>
  <c r="F1356" i="3"/>
  <c r="I1354" i="3"/>
  <c r="X1354" i="3"/>
  <c r="F1332" i="3"/>
  <c r="U1331" i="3"/>
  <c r="F1331" i="3"/>
  <c r="I1322" i="3"/>
  <c r="X1322" i="3"/>
  <c r="F1265" i="3"/>
  <c r="F1264" i="3"/>
  <c r="U1264" i="3"/>
  <c r="U1200" i="3"/>
  <c r="F1200" i="3"/>
  <c r="I1171" i="3"/>
  <c r="X1171" i="3"/>
  <c r="X1159" i="3"/>
  <c r="I1159" i="3"/>
  <c r="I1147" i="3"/>
  <c r="X1123" i="3"/>
  <c r="I1123" i="3"/>
  <c r="I1097" i="3"/>
  <c r="X1097" i="3"/>
  <c r="F1089" i="3"/>
  <c r="U1089" i="3"/>
  <c r="U1082" i="3"/>
  <c r="F1082" i="3"/>
  <c r="F954" i="3"/>
  <c r="U954" i="3"/>
  <c r="U828" i="3"/>
  <c r="F828" i="3"/>
  <c r="X715" i="3"/>
  <c r="I715" i="3"/>
  <c r="U1607" i="3"/>
  <c r="I1577" i="3"/>
  <c r="X1577" i="3"/>
  <c r="X1384" i="3"/>
  <c r="I1384" i="3"/>
  <c r="I1326" i="3"/>
  <c r="X1326" i="3"/>
  <c r="I1271" i="3"/>
  <c r="X1271" i="3"/>
  <c r="I1267" i="3"/>
  <c r="X1267" i="3"/>
  <c r="U1212" i="3"/>
  <c r="F1212" i="3"/>
  <c r="I997" i="3"/>
  <c r="X997" i="3"/>
  <c r="U904" i="3"/>
  <c r="F904" i="3"/>
  <c r="U864" i="3"/>
  <c r="F864" i="3"/>
  <c r="X792" i="3"/>
  <c r="I792" i="3"/>
  <c r="U1611" i="3"/>
  <c r="I1553" i="3"/>
  <c r="X1553" i="3"/>
  <c r="I1549" i="3"/>
  <c r="X1549" i="3"/>
  <c r="U1543" i="3"/>
  <c r="F498" i="3"/>
  <c r="F1598" i="3"/>
  <c r="D1583" i="3"/>
  <c r="U1579" i="3"/>
  <c r="I1565" i="3"/>
  <c r="X1565" i="3"/>
  <c r="X1561" i="3"/>
  <c r="U1518" i="3"/>
  <c r="X1513" i="3"/>
  <c r="F1494" i="3"/>
  <c r="U1483" i="3"/>
  <c r="U1439" i="3"/>
  <c r="I1437" i="3"/>
  <c r="X1437" i="3"/>
  <c r="U1435" i="3"/>
  <c r="F1414" i="3"/>
  <c r="F1394" i="3"/>
  <c r="F1388" i="3"/>
  <c r="F1384" i="3"/>
  <c r="I1370" i="3"/>
  <c r="X1370" i="3"/>
  <c r="I1364" i="3"/>
  <c r="I1360" i="3"/>
  <c r="U1355" i="3"/>
  <c r="U1348" i="3"/>
  <c r="X1324" i="3"/>
  <c r="I1324" i="3"/>
  <c r="F1320" i="3"/>
  <c r="U1320" i="3"/>
  <c r="U1289" i="3"/>
  <c r="F1289" i="3"/>
  <c r="U1281" i="3"/>
  <c r="F1281" i="3"/>
  <c r="I1275" i="3"/>
  <c r="X1275" i="3"/>
  <c r="F1268" i="3"/>
  <c r="U1268" i="3"/>
  <c r="U1241" i="3"/>
  <c r="F1241" i="3"/>
  <c r="F1185" i="3"/>
  <c r="U1184" i="3"/>
  <c r="F1184" i="3"/>
  <c r="I1175" i="3"/>
  <c r="X1175" i="3"/>
  <c r="F1169" i="3"/>
  <c r="U1169" i="3"/>
  <c r="F1157" i="3"/>
  <c r="U1157" i="3"/>
  <c r="X1133" i="3"/>
  <c r="I1133" i="3"/>
  <c r="U1129" i="3"/>
  <c r="F1129" i="3"/>
  <c r="F1126" i="3"/>
  <c r="U1126" i="3"/>
  <c r="F1090" i="3"/>
  <c r="U1090" i="3"/>
  <c r="I1049" i="3"/>
  <c r="X1049" i="3"/>
  <c r="U1042" i="3"/>
  <c r="F1042" i="3"/>
  <c r="U1018" i="3"/>
  <c r="F1018" i="3"/>
  <c r="U884" i="3"/>
  <c r="F884" i="3"/>
  <c r="Y861" i="3"/>
  <c r="J861" i="3"/>
  <c r="X772" i="3"/>
  <c r="I772" i="3"/>
  <c r="U748" i="3"/>
  <c r="F748" i="3"/>
  <c r="U1591" i="3"/>
  <c r="U1555" i="3"/>
  <c r="I1473" i="3"/>
  <c r="X1473" i="3"/>
  <c r="U1471" i="3"/>
  <c r="X1388" i="3"/>
  <c r="I1388" i="3"/>
  <c r="I1378" i="3"/>
  <c r="X1378" i="3"/>
  <c r="I1358" i="3"/>
  <c r="X1358" i="3"/>
  <c r="I1318" i="3"/>
  <c r="X1318" i="3"/>
  <c r="F1248" i="3"/>
  <c r="U1248" i="3"/>
  <c r="I872" i="3"/>
  <c r="F1602" i="3"/>
  <c r="F1594" i="3"/>
  <c r="X1573" i="3"/>
  <c r="X1557" i="3"/>
  <c r="U1535" i="3"/>
  <c r="F1522" i="3"/>
  <c r="X1509" i="3"/>
  <c r="F1506" i="3"/>
  <c r="I1501" i="3"/>
  <c r="X1501" i="3"/>
  <c r="U1475" i="3"/>
  <c r="F1458" i="3"/>
  <c r="X1453" i="3"/>
  <c r="F1426" i="3"/>
  <c r="U1426" i="3"/>
  <c r="I1421" i="3"/>
  <c r="X1421" i="3"/>
  <c r="F1410" i="3"/>
  <c r="U1399" i="3"/>
  <c r="I1397" i="3"/>
  <c r="X1397" i="3"/>
  <c r="I1390" i="3"/>
  <c r="X1390" i="3"/>
  <c r="U1372" i="3"/>
  <c r="F1372" i="3"/>
  <c r="U1371" i="3"/>
  <c r="I1362" i="3"/>
  <c r="X1362" i="3"/>
  <c r="X1340" i="3"/>
  <c r="I1340" i="3"/>
  <c r="X1328" i="3"/>
  <c r="I1328" i="3"/>
  <c r="F1308" i="3"/>
  <c r="U1308" i="3"/>
  <c r="F1297" i="3"/>
  <c r="U1297" i="3"/>
  <c r="I1287" i="3"/>
  <c r="X1287" i="3"/>
  <c r="U1284" i="3"/>
  <c r="F1284" i="3"/>
  <c r="I1255" i="3"/>
  <c r="X1255" i="3"/>
  <c r="U1244" i="3"/>
  <c r="F1244" i="3"/>
  <c r="I1231" i="3"/>
  <c r="X1231" i="3"/>
  <c r="F1180" i="3"/>
  <c r="U1180" i="3"/>
  <c r="F1158" i="3"/>
  <c r="U1158" i="3"/>
  <c r="F1122" i="3"/>
  <c r="U1122" i="3"/>
  <c r="U1058" i="3"/>
  <c r="F1058" i="3"/>
  <c r="U1010" i="3"/>
  <c r="F1010" i="3"/>
  <c r="F1001" i="3"/>
  <c r="U1001" i="3"/>
  <c r="F990" i="3"/>
  <c r="U990" i="3"/>
  <c r="X930" i="3"/>
  <c r="I930" i="3"/>
  <c r="I840" i="3"/>
  <c r="U813" i="3"/>
  <c r="F813" i="3"/>
  <c r="X591" i="3"/>
  <c r="I591" i="3"/>
  <c r="F531" i="3"/>
  <c r="U531" i="3"/>
  <c r="U1563" i="3"/>
  <c r="U1539" i="3"/>
  <c r="U1431" i="3"/>
  <c r="U1423" i="3"/>
  <c r="U1407" i="3"/>
  <c r="U1367" i="3"/>
  <c r="F1360" i="3"/>
  <c r="U1347" i="3"/>
  <c r="U1343" i="3"/>
  <c r="U1323" i="3"/>
  <c r="U1319" i="3"/>
  <c r="F1261" i="3"/>
  <c r="F1237" i="3"/>
  <c r="U1237" i="3"/>
  <c r="U1193" i="3"/>
  <c r="I1179" i="3"/>
  <c r="X1179" i="3"/>
  <c r="U1161" i="3"/>
  <c r="U1153" i="3"/>
  <c r="U1145" i="3"/>
  <c r="F1125" i="3"/>
  <c r="U1125" i="3"/>
  <c r="Y1121" i="3"/>
  <c r="J1121" i="3"/>
  <c r="I1113" i="3"/>
  <c r="X1113" i="3"/>
  <c r="F1097" i="3"/>
  <c r="U1097" i="3"/>
  <c r="X1077" i="3"/>
  <c r="U1033" i="3"/>
  <c r="F1022" i="3"/>
  <c r="U1022" i="3"/>
  <c r="I985" i="3"/>
  <c r="X985" i="3"/>
  <c r="I981" i="3"/>
  <c r="X981" i="3"/>
  <c r="I977" i="3"/>
  <c r="X977" i="3"/>
  <c r="F974" i="3"/>
  <c r="U974" i="3"/>
  <c r="I965" i="3"/>
  <c r="X965" i="3"/>
  <c r="X938" i="3"/>
  <c r="I938" i="3"/>
  <c r="J933" i="3"/>
  <c r="F923" i="3"/>
  <c r="U923" i="3"/>
  <c r="U909" i="3"/>
  <c r="F909" i="3"/>
  <c r="F896" i="3"/>
  <c r="U896" i="3"/>
  <c r="X888" i="3"/>
  <c r="I888" i="3"/>
  <c r="I880" i="3"/>
  <c r="U872" i="3"/>
  <c r="F872" i="3"/>
  <c r="Y869" i="3"/>
  <c r="J869" i="3"/>
  <c r="I848" i="3"/>
  <c r="U840" i="3"/>
  <c r="F840" i="3"/>
  <c r="Y837" i="3"/>
  <c r="J837" i="3"/>
  <c r="F832" i="3"/>
  <c r="U832" i="3"/>
  <c r="Y811" i="3"/>
  <c r="J811" i="3"/>
  <c r="X788" i="3"/>
  <c r="I788" i="3"/>
  <c r="U757" i="3"/>
  <c r="F757" i="3"/>
  <c r="X751" i="3"/>
  <c r="I751" i="3"/>
  <c r="U732" i="3"/>
  <c r="F732" i="3"/>
  <c r="I728" i="3"/>
  <c r="X728" i="3"/>
  <c r="F721" i="3"/>
  <c r="U721" i="3"/>
  <c r="F675" i="3"/>
  <c r="I658" i="3"/>
  <c r="X658" i="3"/>
  <c r="X643" i="3"/>
  <c r="I643" i="3"/>
  <c r="U601" i="3"/>
  <c r="F601" i="3"/>
  <c r="X570" i="3"/>
  <c r="I570" i="3"/>
  <c r="F560" i="3"/>
  <c r="U560" i="3"/>
  <c r="F680" i="3"/>
  <c r="U680" i="3"/>
  <c r="X650" i="3"/>
  <c r="I650" i="3"/>
  <c r="F592" i="3"/>
  <c r="U592" i="3"/>
  <c r="F577" i="3"/>
  <c r="U577" i="3"/>
  <c r="J576" i="3"/>
  <c r="D1611" i="3"/>
  <c r="U1587" i="3"/>
  <c r="U1583" i="3"/>
  <c r="U1575" i="3"/>
  <c r="U1571" i="3"/>
  <c r="U1559" i="3"/>
  <c r="U1515" i="3"/>
  <c r="U1511" i="3"/>
  <c r="U1487" i="3"/>
  <c r="U1455" i="3"/>
  <c r="J498" i="3"/>
  <c r="Y1551" i="3"/>
  <c r="D1535" i="3"/>
  <c r="I1352" i="3"/>
  <c r="U1339" i="3"/>
  <c r="U1324" i="3"/>
  <c r="X1311" i="3"/>
  <c r="F1288" i="3"/>
  <c r="F1256" i="3"/>
  <c r="X1247" i="3"/>
  <c r="I1239" i="3"/>
  <c r="X1239" i="3"/>
  <c r="X1227" i="3"/>
  <c r="F1224" i="3"/>
  <c r="U1221" i="3"/>
  <c r="X1211" i="3"/>
  <c r="U1205" i="3"/>
  <c r="X1199" i="3"/>
  <c r="X1183" i="3"/>
  <c r="F1173" i="3"/>
  <c r="U1173" i="3"/>
  <c r="X1161" i="3"/>
  <c r="I1161" i="3"/>
  <c r="X1145" i="3"/>
  <c r="I1145" i="3"/>
  <c r="X1141" i="3"/>
  <c r="I1141" i="3"/>
  <c r="F1137" i="3"/>
  <c r="U1137" i="3"/>
  <c r="F1134" i="3"/>
  <c r="U1134" i="3"/>
  <c r="I1127" i="3"/>
  <c r="X1127" i="3"/>
  <c r="X1121" i="3"/>
  <c r="I1121" i="3"/>
  <c r="U1121" i="3"/>
  <c r="I1115" i="3"/>
  <c r="X1115" i="3"/>
  <c r="I1105" i="3"/>
  <c r="X1105" i="3"/>
  <c r="I1093" i="3"/>
  <c r="X1093" i="3"/>
  <c r="U1062" i="3"/>
  <c r="F1062" i="3"/>
  <c r="I1041" i="3"/>
  <c r="X1041" i="3"/>
  <c r="I1029" i="3"/>
  <c r="X1029" i="3"/>
  <c r="I989" i="3"/>
  <c r="X989" i="3"/>
  <c r="U962" i="3"/>
  <c r="F962" i="3"/>
  <c r="F939" i="3"/>
  <c r="U939" i="3"/>
  <c r="U924" i="3"/>
  <c r="Y903" i="3"/>
  <c r="J903" i="3"/>
  <c r="F889" i="3"/>
  <c r="U888" i="3"/>
  <c r="F888" i="3"/>
  <c r="U880" i="3"/>
  <c r="F880" i="3"/>
  <c r="Y877" i="3"/>
  <c r="J877" i="3"/>
  <c r="I856" i="3"/>
  <c r="U848" i="3"/>
  <c r="F848" i="3"/>
  <c r="Y845" i="3"/>
  <c r="J845" i="3"/>
  <c r="F805" i="3"/>
  <c r="X799" i="3"/>
  <c r="U797" i="3"/>
  <c r="F797" i="3"/>
  <c r="I776" i="3"/>
  <c r="I763" i="3"/>
  <c r="X763" i="3"/>
  <c r="F725" i="3"/>
  <c r="U725" i="3"/>
  <c r="X710" i="3"/>
  <c r="I710" i="3"/>
  <c r="X697" i="3"/>
  <c r="I697" i="3"/>
  <c r="I624" i="3"/>
  <c r="F604" i="3"/>
  <c r="U604" i="3"/>
  <c r="X562" i="3"/>
  <c r="I562" i="3"/>
  <c r="F1304" i="3"/>
  <c r="I1279" i="3"/>
  <c r="X1279" i="3"/>
  <c r="U1277" i="3"/>
  <c r="I1219" i="3"/>
  <c r="X1219" i="3"/>
  <c r="U1217" i="3"/>
  <c r="I1157" i="3"/>
  <c r="F1142" i="3"/>
  <c r="U1142" i="3"/>
  <c r="X1129" i="3"/>
  <c r="I1129" i="3"/>
  <c r="U1106" i="3"/>
  <c r="F1106" i="3"/>
  <c r="I1089" i="3"/>
  <c r="X1089" i="3"/>
  <c r="I1057" i="3"/>
  <c r="X1057" i="3"/>
  <c r="I1021" i="3"/>
  <c r="X1021" i="3"/>
  <c r="F1005" i="3"/>
  <c r="U1005" i="3"/>
  <c r="F982" i="3"/>
  <c r="U982" i="3"/>
  <c r="F949" i="3"/>
  <c r="U949" i="3"/>
  <c r="F936" i="3"/>
  <c r="U936" i="3"/>
  <c r="X895" i="3"/>
  <c r="I895" i="3"/>
  <c r="X884" i="3"/>
  <c r="I884" i="3"/>
  <c r="I864" i="3"/>
  <c r="U856" i="3"/>
  <c r="F856" i="3"/>
  <c r="Y853" i="3"/>
  <c r="J853" i="3"/>
  <c r="U823" i="3"/>
  <c r="F823" i="3"/>
  <c r="U820" i="3"/>
  <c r="F820" i="3"/>
  <c r="F815" i="3"/>
  <c r="U815" i="3"/>
  <c r="I812" i="3"/>
  <c r="X812" i="3"/>
  <c r="F753" i="3"/>
  <c r="U753" i="3"/>
  <c r="X748" i="3"/>
  <c r="I748" i="3"/>
  <c r="U737" i="3"/>
  <c r="F737" i="3"/>
  <c r="I706" i="3"/>
  <c r="X706" i="3"/>
  <c r="X694" i="3"/>
  <c r="I694" i="3"/>
  <c r="U652" i="3"/>
  <c r="F652" i="3"/>
  <c r="I647" i="3"/>
  <c r="X647" i="3"/>
  <c r="U549" i="3"/>
  <c r="F549" i="3"/>
  <c r="I526" i="3"/>
  <c r="X526" i="3"/>
  <c r="I1073" i="3"/>
  <c r="X1073" i="3"/>
  <c r="I1065" i="3"/>
  <c r="X1065" i="3"/>
  <c r="I1013" i="3"/>
  <c r="X1013" i="3"/>
  <c r="F966" i="3"/>
  <c r="U966" i="3"/>
  <c r="I953" i="3"/>
  <c r="X953" i="3"/>
  <c r="I945" i="3"/>
  <c r="X945" i="3"/>
  <c r="I941" i="3"/>
  <c r="X941" i="3"/>
  <c r="J935" i="3"/>
  <c r="U917" i="3"/>
  <c r="F917" i="3"/>
  <c r="F907" i="3"/>
  <c r="F893" i="3"/>
  <c r="U893" i="3"/>
  <c r="X891" i="3"/>
  <c r="I891" i="3"/>
  <c r="X879" i="3"/>
  <c r="I879" i="3"/>
  <c r="X871" i="3"/>
  <c r="I871" i="3"/>
  <c r="X863" i="3"/>
  <c r="I863" i="3"/>
  <c r="X855" i="3"/>
  <c r="I855" i="3"/>
  <c r="X847" i="3"/>
  <c r="I847" i="3"/>
  <c r="X839" i="3"/>
  <c r="I839" i="3"/>
  <c r="F835" i="3"/>
  <c r="F796" i="3"/>
  <c r="F761" i="3"/>
  <c r="X744" i="3"/>
  <c r="I744" i="3"/>
  <c r="F717" i="3"/>
  <c r="F716" i="3"/>
  <c r="U716" i="3"/>
  <c r="F710" i="3"/>
  <c r="U710" i="3"/>
  <c r="Y704" i="3"/>
  <c r="J704" i="3"/>
  <c r="Y696" i="3"/>
  <c r="J696" i="3"/>
  <c r="F694" i="3"/>
  <c r="U694" i="3"/>
  <c r="I690" i="3"/>
  <c r="X690" i="3"/>
  <c r="X678" i="3"/>
  <c r="I678" i="3"/>
  <c r="I663" i="3"/>
  <c r="X663" i="3"/>
  <c r="F643" i="3"/>
  <c r="U643" i="3"/>
  <c r="F629" i="3"/>
  <c r="U629" i="3"/>
  <c r="F597" i="3"/>
  <c r="U597" i="3"/>
  <c r="X587" i="3"/>
  <c r="I587" i="3"/>
  <c r="I576" i="3"/>
  <c r="U548" i="3"/>
  <c r="F548" i="3"/>
  <c r="F539" i="3"/>
  <c r="X514" i="3"/>
  <c r="I514" i="3"/>
  <c r="X1117" i="3"/>
  <c r="I1117" i="3"/>
  <c r="U1013" i="3"/>
  <c r="I1005" i="3"/>
  <c r="X1005" i="3"/>
  <c r="U978" i="3"/>
  <c r="I949" i="3"/>
  <c r="X949" i="3"/>
  <c r="Y937" i="3"/>
  <c r="J937" i="3"/>
  <c r="Y919" i="3"/>
  <c r="J919" i="3"/>
  <c r="F915" i="3"/>
  <c r="F908" i="3"/>
  <c r="Y885" i="3"/>
  <c r="J885" i="3"/>
  <c r="Y881" i="3"/>
  <c r="J881" i="3"/>
  <c r="Y873" i="3"/>
  <c r="J873" i="3"/>
  <c r="Y865" i="3"/>
  <c r="J865" i="3"/>
  <c r="Y857" i="3"/>
  <c r="J857" i="3"/>
  <c r="Y849" i="3"/>
  <c r="J849" i="3"/>
  <c r="Y841" i="3"/>
  <c r="J841" i="3"/>
  <c r="J831" i="3"/>
  <c r="I830" i="3"/>
  <c r="X830" i="3"/>
  <c r="I824" i="3"/>
  <c r="X824" i="3"/>
  <c r="F812" i="3"/>
  <c r="U808" i="3"/>
  <c r="U760" i="3"/>
  <c r="F745" i="3"/>
  <c r="U729" i="3"/>
  <c r="F729" i="3"/>
  <c r="I724" i="3"/>
  <c r="X724" i="3"/>
  <c r="F713" i="3"/>
  <c r="U713" i="3"/>
  <c r="X686" i="3"/>
  <c r="I686" i="3"/>
  <c r="F668" i="3"/>
  <c r="F648" i="3"/>
  <c r="U648" i="3"/>
  <c r="U644" i="3"/>
  <c r="X632" i="3"/>
  <c r="I632" i="3"/>
  <c r="F625" i="3"/>
  <c r="U625" i="3"/>
  <c r="J616" i="3"/>
  <c r="Y613" i="3"/>
  <c r="J613" i="3"/>
  <c r="X612" i="3"/>
  <c r="I612" i="3"/>
  <c r="Y609" i="3"/>
  <c r="J609" i="3"/>
  <c r="F553" i="3"/>
  <c r="U553" i="3"/>
  <c r="X522" i="3"/>
  <c r="I522" i="3"/>
  <c r="F504" i="3"/>
  <c r="U504" i="3"/>
  <c r="U500" i="3"/>
  <c r="F500" i="3"/>
  <c r="U1327" i="3"/>
  <c r="U1315" i="3"/>
  <c r="U1293" i="3"/>
  <c r="U1273" i="3"/>
  <c r="I1165" i="3"/>
  <c r="J1153" i="3"/>
  <c r="J1137" i="3"/>
  <c r="U1057" i="3"/>
  <c r="U1041" i="3"/>
  <c r="U1037" i="3"/>
  <c r="U965" i="3"/>
  <c r="X957" i="3"/>
  <c r="U953" i="3"/>
  <c r="I906" i="3"/>
  <c r="X904" i="3"/>
  <c r="I899" i="3"/>
  <c r="I896" i="3"/>
  <c r="J889" i="3"/>
  <c r="U877" i="3"/>
  <c r="U869" i="3"/>
  <c r="U861" i="3"/>
  <c r="U853" i="3"/>
  <c r="U845" i="3"/>
  <c r="U837" i="3"/>
  <c r="I832" i="3"/>
  <c r="U819" i="3"/>
  <c r="I804" i="3"/>
  <c r="I800" i="3"/>
  <c r="X795" i="3"/>
  <c r="U793" i="3"/>
  <c r="X791" i="3"/>
  <c r="U789" i="3"/>
  <c r="X787" i="3"/>
  <c r="U785" i="3"/>
  <c r="X783" i="3"/>
  <c r="U781" i="3"/>
  <c r="X779" i="3"/>
  <c r="U777" i="3"/>
  <c r="X775" i="3"/>
  <c r="U773" i="3"/>
  <c r="X771" i="3"/>
  <c r="U769" i="3"/>
  <c r="X767" i="3"/>
  <c r="U765" i="3"/>
  <c r="I760" i="3"/>
  <c r="X739" i="3"/>
  <c r="J736" i="3"/>
  <c r="I719" i="3"/>
  <c r="X719" i="3"/>
  <c r="J712" i="3"/>
  <c r="J708" i="3"/>
  <c r="U707" i="3"/>
  <c r="X691" i="3"/>
  <c r="I691" i="3"/>
  <c r="F640" i="3"/>
  <c r="U640" i="3"/>
  <c r="F633" i="3"/>
  <c r="U633" i="3"/>
  <c r="F624" i="3"/>
  <c r="J588" i="3"/>
  <c r="X583" i="3"/>
  <c r="I583" i="3"/>
  <c r="F545" i="3"/>
  <c r="F536" i="3"/>
  <c r="U536" i="3"/>
  <c r="F524" i="3"/>
  <c r="U524" i="3"/>
  <c r="F516" i="3"/>
  <c r="U516" i="3"/>
  <c r="U969" i="3"/>
  <c r="I931" i="3"/>
  <c r="I820" i="3"/>
  <c r="F817" i="3"/>
  <c r="I796" i="3"/>
  <c r="J720" i="3"/>
  <c r="J700" i="3"/>
  <c r="U699" i="3"/>
  <c r="X674" i="3"/>
  <c r="I674" i="3"/>
  <c r="U656" i="3"/>
  <c r="F656" i="3"/>
  <c r="F637" i="3"/>
  <c r="U637" i="3"/>
  <c r="Y625" i="3"/>
  <c r="J625" i="3"/>
  <c r="J620" i="3"/>
  <c r="I592" i="3"/>
  <c r="U584" i="3"/>
  <c r="F584" i="3"/>
  <c r="Y581" i="3"/>
  <c r="J581" i="3"/>
  <c r="F573" i="3"/>
  <c r="U573" i="3"/>
  <c r="Y572" i="3"/>
  <c r="J572" i="3"/>
  <c r="F565" i="3"/>
  <c r="U565" i="3"/>
  <c r="Y564" i="3"/>
  <c r="J564" i="3"/>
  <c r="F556" i="3"/>
  <c r="U556" i="3"/>
  <c r="I551" i="3"/>
  <c r="X551" i="3"/>
  <c r="X534" i="3"/>
  <c r="I534" i="3"/>
  <c r="F503" i="3"/>
  <c r="U503" i="3"/>
  <c r="J716" i="3"/>
  <c r="I702" i="3"/>
  <c r="F700" i="3"/>
  <c r="I687" i="3"/>
  <c r="U663" i="3"/>
  <c r="X659" i="3"/>
  <c r="I659" i="3"/>
  <c r="U647" i="3"/>
  <c r="J628" i="3"/>
  <c r="X623" i="3"/>
  <c r="I623" i="3"/>
  <c r="Y593" i="3"/>
  <c r="J593" i="3"/>
  <c r="F588" i="3"/>
  <c r="J585" i="3"/>
  <c r="I584" i="3"/>
  <c r="X572" i="3"/>
  <c r="I572" i="3"/>
  <c r="J569" i="3"/>
  <c r="J565" i="3"/>
  <c r="I552" i="3"/>
  <c r="I547" i="3"/>
  <c r="X547" i="3"/>
  <c r="I541" i="3"/>
  <c r="I538" i="3"/>
  <c r="U519" i="3"/>
  <c r="Y601" i="3"/>
  <c r="J601" i="3"/>
  <c r="Y589" i="3"/>
  <c r="J589" i="3"/>
  <c r="J580" i="3"/>
  <c r="X575" i="3"/>
  <c r="I575" i="3"/>
  <c r="I560" i="3"/>
  <c r="I548" i="3"/>
  <c r="U511" i="3"/>
  <c r="I675" i="3"/>
  <c r="U651" i="3"/>
  <c r="J636" i="3"/>
  <c r="I628" i="3"/>
  <c r="I620" i="3"/>
  <c r="I616" i="3"/>
  <c r="J612" i="3"/>
  <c r="J608" i="3"/>
  <c r="J604" i="3"/>
  <c r="J600" i="3"/>
  <c r="J596" i="3"/>
  <c r="I556" i="3"/>
  <c r="U527" i="3"/>
  <c r="Z1300" i="3"/>
  <c r="K1300" i="3"/>
  <c r="T1402" i="3"/>
  <c r="K1438" i="3"/>
  <c r="Z1430" i="3"/>
  <c r="K1422" i="3"/>
  <c r="Z1414" i="3"/>
  <c r="K1406" i="3"/>
  <c r="Z1398" i="3"/>
  <c r="Z1390" i="3"/>
  <c r="K1382" i="3"/>
  <c r="Z1374" i="3"/>
  <c r="Z1366" i="3"/>
  <c r="Z1358" i="3"/>
  <c r="K1350" i="3"/>
  <c r="K1342" i="3"/>
  <c r="K1334" i="3"/>
  <c r="Z1326" i="3"/>
  <c r="K1318" i="3"/>
  <c r="K1302" i="3"/>
  <c r="K1286" i="3"/>
  <c r="K1270" i="3"/>
  <c r="K1254" i="3"/>
  <c r="K1238" i="3"/>
  <c r="Z1222" i="3"/>
  <c r="Z1206" i="3"/>
  <c r="Z1190" i="3"/>
  <c r="Z1178" i="3"/>
  <c r="Z1174" i="3"/>
  <c r="K1162" i="3"/>
  <c r="K1130" i="3"/>
  <c r="K1126" i="3"/>
  <c r="K1094" i="3"/>
  <c r="K1078" i="3"/>
  <c r="K1074" i="3"/>
  <c r="K1058" i="3"/>
  <c r="Z1050" i="3"/>
  <c r="K1026" i="3"/>
  <c r="Z1018" i="3"/>
  <c r="K1014" i="3"/>
  <c r="K1010" i="3"/>
  <c r="K994" i="3"/>
  <c r="K978" i="3"/>
  <c r="K966" i="3"/>
  <c r="K962" i="3"/>
  <c r="K946" i="3"/>
  <c r="K938" i="3"/>
  <c r="K934" i="3"/>
  <c r="Z930" i="3"/>
  <c r="Z926" i="3"/>
  <c r="Z914" i="3"/>
  <c r="Z906" i="3"/>
  <c r="K902" i="3"/>
  <c r="K894" i="3"/>
  <c r="Z890" i="3"/>
  <c r="Z874" i="3"/>
  <c r="K862" i="3"/>
  <c r="Z858" i="3"/>
  <c r="Z826" i="3"/>
  <c r="K818" i="3"/>
  <c r="Z814" i="3"/>
  <c r="K790" i="3"/>
  <c r="K758" i="3"/>
  <c r="Z742" i="3"/>
  <c r="K706" i="3"/>
  <c r="Z698" i="3"/>
  <c r="K690" i="3"/>
  <c r="Z666" i="3"/>
  <c r="K638" i="3"/>
  <c r="K618" i="3"/>
  <c r="K602" i="3"/>
  <c r="K586" i="3"/>
  <c r="K570" i="3"/>
  <c r="K550" i="3"/>
  <c r="K538" i="3"/>
  <c r="K534" i="3"/>
  <c r="K530" i="3"/>
  <c r="K526" i="3"/>
  <c r="K522" i="3"/>
  <c r="K514" i="3"/>
  <c r="K510" i="3"/>
  <c r="K506" i="3"/>
  <c r="K1138" i="3"/>
  <c r="K1106" i="3"/>
  <c r="K1090" i="3"/>
  <c r="K1030" i="3"/>
  <c r="Z1442" i="3"/>
  <c r="K1434" i="3"/>
  <c r="K1426" i="3"/>
  <c r="K1418" i="3"/>
  <c r="Z1410" i="3"/>
  <c r="K1402" i="3"/>
  <c r="Z1386" i="3"/>
  <c r="K1370" i="3"/>
  <c r="K1362" i="3"/>
  <c r="K1354" i="3"/>
  <c r="K1338" i="3"/>
  <c r="K1330" i="3"/>
  <c r="Z1322" i="3"/>
  <c r="K1298" i="3"/>
  <c r="K1290" i="3"/>
  <c r="Z1274" i="3"/>
  <c r="Z1266" i="3"/>
  <c r="K1258" i="3"/>
  <c r="K1242" i="3"/>
  <c r="K1194" i="3"/>
  <c r="Z1166" i="3"/>
  <c r="K1150" i="3"/>
  <c r="Z1134" i="3"/>
  <c r="K1118" i="3"/>
  <c r="Z1046" i="3"/>
  <c r="Z878" i="3"/>
  <c r="K846" i="3"/>
  <c r="T1602" i="3"/>
  <c r="E1602" i="3"/>
  <c r="T1550" i="3"/>
  <c r="E1550" i="3"/>
  <c r="E1542" i="3"/>
  <c r="T1542" i="3"/>
  <c r="T1490" i="3"/>
  <c r="E1490" i="3"/>
  <c r="T1462" i="3"/>
  <c r="E1462" i="3"/>
  <c r="T1442" i="3"/>
  <c r="E1442" i="3"/>
  <c r="E1596" i="3"/>
  <c r="E1558" i="3"/>
  <c r="T1494" i="3"/>
  <c r="E1014" i="3"/>
  <c r="T1556" i="3"/>
  <c r="E1556" i="3"/>
  <c r="T1548" i="3"/>
  <c r="E1548" i="3"/>
  <c r="T1492" i="3"/>
  <c r="E1492" i="3"/>
  <c r="T1420" i="3"/>
  <c r="E1420" i="3"/>
  <c r="E1116" i="3"/>
  <c r="T1116" i="3"/>
  <c r="T1606" i="3"/>
  <c r="E1488" i="3"/>
  <c r="E1582" i="3"/>
  <c r="K1522" i="3"/>
  <c r="Z1522" i="3"/>
  <c r="Z1494" i="3"/>
  <c r="K1494" i="3"/>
  <c r="Z502" i="3"/>
  <c r="K502" i="3"/>
  <c r="K1608" i="3"/>
  <c r="K1600" i="3"/>
  <c r="K1584" i="3"/>
  <c r="Z1572" i="3"/>
  <c r="Z1552" i="3"/>
  <c r="Z1496" i="3"/>
  <c r="Z1490" i="3"/>
  <c r="Z1488" i="3"/>
  <c r="Z1480" i="3"/>
  <c r="K1404" i="3"/>
  <c r="K1400" i="3"/>
  <c r="Z1396" i="3"/>
  <c r="K1376" i="3"/>
  <c r="K1352" i="3"/>
  <c r="Z1272" i="3"/>
  <c r="Z1240" i="3"/>
  <c r="K1216" i="3"/>
  <c r="Z1196" i="3"/>
  <c r="Z1120" i="3"/>
  <c r="K1104" i="3"/>
  <c r="K1092" i="3"/>
  <c r="K1032" i="3"/>
  <c r="Z1012" i="3"/>
  <c r="Z920" i="3"/>
  <c r="K916" i="3"/>
  <c r="K792" i="3"/>
  <c r="Z772" i="3"/>
  <c r="Z648" i="3"/>
  <c r="K804" i="3"/>
  <c r="K740" i="3"/>
  <c r="K652" i="3"/>
  <c r="K1536" i="3"/>
  <c r="Z1536" i="3"/>
  <c r="K1532" i="3"/>
  <c r="Z1532" i="3"/>
  <c r="K1476" i="3"/>
  <c r="Z1476" i="3"/>
  <c r="Z1464" i="3"/>
  <c r="K1464" i="3"/>
  <c r="K1460" i="3"/>
  <c r="Z1460" i="3"/>
  <c r="K1512" i="3"/>
  <c r="Z1512" i="3"/>
  <c r="Z1444" i="3"/>
  <c r="K1444" i="3"/>
  <c r="Z1428" i="3"/>
  <c r="K1428" i="3"/>
  <c r="Z1388" i="3"/>
  <c r="K1388" i="3"/>
  <c r="K1384" i="3"/>
  <c r="Z1384" i="3"/>
  <c r="K1380" i="3"/>
  <c r="Z1380" i="3"/>
  <c r="Z1368" i="3"/>
  <c r="K1368" i="3"/>
  <c r="Z1364" i="3"/>
  <c r="K1364" i="3"/>
  <c r="K1360" i="3"/>
  <c r="Z1360" i="3"/>
  <c r="K1356" i="3"/>
  <c r="Z1356" i="3"/>
  <c r="K1348" i="3"/>
  <c r="Z1348" i="3"/>
  <c r="Z1344" i="3"/>
  <c r="K1344" i="3"/>
  <c r="K1336" i="3"/>
  <c r="Z1336" i="3"/>
  <c r="Z1332" i="3"/>
  <c r="K1332" i="3"/>
  <c r="Z1316" i="3"/>
  <c r="K1316" i="3"/>
  <c r="K1308" i="3"/>
  <c r="Z1308" i="3"/>
  <c r="K1288" i="3"/>
  <c r="Z1288" i="3"/>
  <c r="Z1268" i="3"/>
  <c r="K1268" i="3"/>
  <c r="K1264" i="3"/>
  <c r="Z1264" i="3"/>
  <c r="K1236" i="3"/>
  <c r="Z1236" i="3"/>
  <c r="Z1224" i="3"/>
  <c r="K1224" i="3"/>
  <c r="Z1212" i="3"/>
  <c r="K1212" i="3"/>
  <c r="Z1200" i="3"/>
  <c r="K1200" i="3"/>
  <c r="K1188" i="3"/>
  <c r="Z1188" i="3"/>
  <c r="K1160" i="3"/>
  <c r="Z1160" i="3"/>
  <c r="K1136" i="3"/>
  <c r="Z1136" i="3"/>
  <c r="Z1116" i="3"/>
  <c r="K1116" i="3"/>
  <c r="Z1100" i="3"/>
  <c r="K1100" i="3"/>
  <c r="Z1088" i="3"/>
  <c r="K1088" i="3"/>
  <c r="K1084" i="3"/>
  <c r="Z1084" i="3"/>
  <c r="Z1068" i="3"/>
  <c r="K1068" i="3"/>
  <c r="K1064" i="3"/>
  <c r="Z1064" i="3"/>
  <c r="Z1048" i="3"/>
  <c r="K1048" i="3"/>
  <c r="Z1044" i="3"/>
  <c r="K1044" i="3"/>
  <c r="K1020" i="3"/>
  <c r="Z1020" i="3"/>
  <c r="Z996" i="3"/>
  <c r="K996" i="3"/>
  <c r="Z992" i="3"/>
  <c r="K992" i="3"/>
  <c r="Z984" i="3"/>
  <c r="K984" i="3"/>
  <c r="Z964" i="3"/>
  <c r="K964" i="3"/>
  <c r="K932" i="3"/>
  <c r="Z932" i="3"/>
  <c r="K900" i="3"/>
  <c r="Z900" i="3"/>
  <c r="K896" i="3"/>
  <c r="Z896" i="3"/>
  <c r="K876" i="3"/>
  <c r="Z876" i="3"/>
  <c r="Z868" i="3"/>
  <c r="K868" i="3"/>
  <c r="K860" i="3"/>
  <c r="Z860" i="3"/>
  <c r="Z852" i="3"/>
  <c r="K852" i="3"/>
  <c r="K844" i="3"/>
  <c r="Z844" i="3"/>
  <c r="Z836" i="3"/>
  <c r="K836" i="3"/>
  <c r="Z832" i="3"/>
  <c r="K832" i="3"/>
  <c r="Z824" i="3"/>
  <c r="K824" i="3"/>
  <c r="Z752" i="3"/>
  <c r="K752" i="3"/>
  <c r="Z748" i="3"/>
  <c r="K748" i="3"/>
  <c r="Z744" i="3"/>
  <c r="K744" i="3"/>
  <c r="K736" i="3"/>
  <c r="Z736" i="3"/>
  <c r="K732" i="3"/>
  <c r="Z732" i="3"/>
  <c r="Z712" i="3"/>
  <c r="K712" i="3"/>
  <c r="Z700" i="3"/>
  <c r="K700" i="3"/>
  <c r="K696" i="3"/>
  <c r="Z696" i="3"/>
  <c r="Z688" i="3"/>
  <c r="K688" i="3"/>
  <c r="K676" i="3"/>
  <c r="Z676" i="3"/>
  <c r="Z672" i="3"/>
  <c r="K672" i="3"/>
  <c r="Z664" i="3"/>
  <c r="K664" i="3"/>
  <c r="K660" i="3"/>
  <c r="Z660" i="3"/>
  <c r="K656" i="3"/>
  <c r="Z656" i="3"/>
  <c r="Z644" i="3"/>
  <c r="K644" i="3"/>
  <c r="Z640" i="3"/>
  <c r="K640" i="3"/>
  <c r="K632" i="3"/>
  <c r="Z632" i="3"/>
  <c r="Z628" i="3"/>
  <c r="K628" i="3"/>
  <c r="K624" i="3"/>
  <c r="Z624" i="3"/>
  <c r="Z616" i="3"/>
  <c r="K616" i="3"/>
  <c r="K612" i="3"/>
  <c r="Z612" i="3"/>
  <c r="Z600" i="3"/>
  <c r="K600" i="3"/>
  <c r="K596" i="3"/>
  <c r="Z596" i="3"/>
  <c r="Z584" i="3"/>
  <c r="K584" i="3"/>
  <c r="Z580" i="3"/>
  <c r="K580" i="3"/>
  <c r="K576" i="3"/>
  <c r="Z576" i="3"/>
  <c r="Z532" i="3"/>
  <c r="K532" i="3"/>
  <c r="Z528" i="3"/>
  <c r="K528" i="3"/>
  <c r="Z512" i="3"/>
  <c r="K512" i="3"/>
  <c r="K504" i="3"/>
  <c r="Z504" i="3"/>
  <c r="K1520" i="3"/>
  <c r="Z1500" i="3"/>
  <c r="K1492" i="3"/>
  <c r="K1484" i="3"/>
  <c r="Z1454" i="3"/>
  <c r="Z1452" i="3"/>
  <c r="Z1408" i="3"/>
  <c r="K1340" i="3"/>
  <c r="Z1260" i="3"/>
  <c r="K1256" i="3"/>
  <c r="K1244" i="3"/>
  <c r="K1156" i="3"/>
  <c r="Z1112" i="3"/>
  <c r="K1052" i="3"/>
  <c r="Z1016" i="3"/>
  <c r="K960" i="3"/>
  <c r="Z952" i="3"/>
  <c r="Z936" i="3"/>
  <c r="K808" i="3"/>
  <c r="Z764" i="3"/>
  <c r="K1282" i="3"/>
  <c r="Z1282" i="3"/>
  <c r="K1226" i="3"/>
  <c r="Z1226" i="3"/>
  <c r="Z1210" i="3"/>
  <c r="K1210" i="3"/>
  <c r="K1002" i="3"/>
  <c r="Z1002" i="3"/>
  <c r="Z1394" i="3"/>
  <c r="K1394" i="3"/>
  <c r="Z1314" i="3"/>
  <c r="K1314" i="3"/>
  <c r="K1306" i="3"/>
  <c r="Z1306" i="3"/>
  <c r="K1250" i="3"/>
  <c r="Z1250" i="3"/>
  <c r="K1158" i="3"/>
  <c r="Z1158" i="3"/>
  <c r="Z1146" i="3"/>
  <c r="K1146" i="3"/>
  <c r="Z1082" i="3"/>
  <c r="K1082" i="3"/>
  <c r="Z986" i="3"/>
  <c r="K986" i="3"/>
  <c r="Z970" i="3"/>
  <c r="K970" i="3"/>
  <c r="K646" i="3"/>
  <c r="K892" i="3"/>
  <c r="Z892" i="3"/>
  <c r="K582" i="3"/>
  <c r="Z1114" i="3"/>
  <c r="K1114" i="3"/>
  <c r="K1110" i="3"/>
  <c r="Z1110" i="3"/>
  <c r="Z1098" i="3"/>
  <c r="K1098" i="3"/>
  <c r="K982" i="3"/>
  <c r="Z982" i="3"/>
  <c r="Z954" i="3"/>
  <c r="K954" i="3"/>
  <c r="K614" i="3"/>
  <c r="Z614" i="3"/>
  <c r="K598" i="3"/>
  <c r="Z598" i="3"/>
  <c r="K1326" i="3"/>
  <c r="K826" i="3"/>
  <c r="K1366" i="3"/>
  <c r="K933" i="3"/>
  <c r="Z933" i="3"/>
  <c r="K925" i="3"/>
  <c r="Z925" i="3"/>
  <c r="K909" i="3"/>
  <c r="Z909" i="3"/>
  <c r="K901" i="3"/>
  <c r="Z901" i="3"/>
  <c r="K893" i="3"/>
  <c r="Z893" i="3"/>
  <c r="K861" i="3"/>
  <c r="Z861" i="3"/>
  <c r="K845" i="3"/>
  <c r="Z845" i="3"/>
  <c r="K833" i="3"/>
  <c r="Z833" i="3"/>
  <c r="K793" i="3"/>
  <c r="Z793" i="3"/>
  <c r="K789" i="3"/>
  <c r="Z789" i="3"/>
  <c r="K781" i="3"/>
  <c r="Z781" i="3"/>
  <c r="K773" i="3"/>
  <c r="Z773" i="3"/>
  <c r="K765" i="3"/>
  <c r="Z765" i="3"/>
  <c r="K753" i="3"/>
  <c r="Z753" i="3"/>
  <c r="K745" i="3"/>
  <c r="Z745" i="3"/>
  <c r="K737" i="3"/>
  <c r="Z737" i="3"/>
  <c r="K729" i="3"/>
  <c r="Z729" i="3"/>
  <c r="K721" i="3"/>
  <c r="Z721" i="3"/>
  <c r="K705" i="3"/>
  <c r="Z705" i="3"/>
  <c r="K677" i="3"/>
  <c r="Z677" i="3"/>
  <c r="K669" i="3"/>
  <c r="Z669" i="3"/>
  <c r="K657" i="3"/>
  <c r="Z657" i="3"/>
  <c r="K649" i="3"/>
  <c r="Z649" i="3"/>
  <c r="K641" i="3"/>
  <c r="Z641" i="3"/>
  <c r="K613" i="3"/>
  <c r="Z613" i="3"/>
  <c r="Z605" i="3"/>
  <c r="K605" i="3"/>
  <c r="Z597" i="3"/>
  <c r="K597" i="3"/>
  <c r="K569" i="3"/>
  <c r="Z569" i="3"/>
  <c r="K553" i="3"/>
  <c r="Z553" i="3"/>
  <c r="K545" i="3"/>
  <c r="Z545" i="3"/>
  <c r="K529" i="3"/>
  <c r="Z529" i="3"/>
  <c r="K521" i="3"/>
  <c r="Z521" i="3"/>
  <c r="K501" i="3"/>
  <c r="Z501" i="3"/>
  <c r="Z1597" i="3"/>
  <c r="Z1549" i="3"/>
  <c r="Z1545" i="3"/>
  <c r="Z1541" i="3"/>
  <c r="Z1529" i="3"/>
  <c r="Z1505" i="3"/>
  <c r="Z1501" i="3"/>
  <c r="Z1481" i="3"/>
  <c r="Z1477" i="3"/>
  <c r="Z1457" i="3"/>
  <c r="Z1433" i="3"/>
  <c r="Z1422" i="3"/>
  <c r="Z1417" i="3"/>
  <c r="Z1393" i="3"/>
  <c r="Z1381" i="3"/>
  <c r="Z1341" i="3"/>
  <c r="Z1334" i="3"/>
  <c r="Z1325" i="3"/>
  <c r="Z1309" i="3"/>
  <c r="Z1285" i="3"/>
  <c r="Z1281" i="3"/>
  <c r="Z1229" i="3"/>
  <c r="Z1197" i="3"/>
  <c r="K1178" i="3"/>
  <c r="Z1161" i="3"/>
  <c r="Z1157" i="3"/>
  <c r="Z1126" i="3"/>
  <c r="K1109" i="3"/>
  <c r="Z1094" i="3"/>
  <c r="K1093" i="3"/>
  <c r="Z1065" i="3"/>
  <c r="K1017" i="3"/>
  <c r="Z1014" i="3"/>
  <c r="Z977" i="3"/>
  <c r="K969" i="3"/>
  <c r="Z966" i="3"/>
  <c r="K965" i="3"/>
  <c r="Z941" i="3"/>
  <c r="Z937" i="3"/>
  <c r="Z921" i="3"/>
  <c r="Z917" i="3"/>
  <c r="Z902" i="3"/>
  <c r="K885" i="3"/>
  <c r="Z869" i="3"/>
  <c r="K841" i="3"/>
  <c r="Z837" i="3"/>
  <c r="Z689" i="3"/>
  <c r="Z685" i="3"/>
  <c r="Z1554" i="3"/>
  <c r="Z1066" i="3"/>
  <c r="K1066" i="3"/>
  <c r="K1062" i="3"/>
  <c r="Z1062" i="3"/>
  <c r="Z1034" i="3"/>
  <c r="K1034" i="3"/>
  <c r="K998" i="3"/>
  <c r="Z998" i="3"/>
  <c r="K950" i="3"/>
  <c r="Z950" i="3"/>
  <c r="K1390" i="3"/>
  <c r="K913" i="3"/>
  <c r="Z913" i="3"/>
  <c r="K905" i="3"/>
  <c r="Z905" i="3"/>
  <c r="K877" i="3"/>
  <c r="Z877" i="3"/>
  <c r="K829" i="3"/>
  <c r="Z829" i="3"/>
  <c r="K821" i="3"/>
  <c r="Z821" i="3"/>
  <c r="K785" i="3"/>
  <c r="Z785" i="3"/>
  <c r="K777" i="3"/>
  <c r="Z777" i="3"/>
  <c r="K769" i="3"/>
  <c r="Z769" i="3"/>
  <c r="K741" i="3"/>
  <c r="Z741" i="3"/>
  <c r="K717" i="3"/>
  <c r="Z717" i="3"/>
  <c r="K709" i="3"/>
  <c r="Z709" i="3"/>
  <c r="K693" i="3"/>
  <c r="Z693" i="3"/>
  <c r="K681" i="3"/>
  <c r="Z681" i="3"/>
  <c r="K673" i="3"/>
  <c r="Z673" i="3"/>
  <c r="K665" i="3"/>
  <c r="Z665" i="3"/>
  <c r="K661" i="3"/>
  <c r="Z661" i="3"/>
  <c r="K653" i="3"/>
  <c r="Z653" i="3"/>
  <c r="K645" i="3"/>
  <c r="Z645" i="3"/>
  <c r="K633" i="3"/>
  <c r="Z633" i="3"/>
  <c r="K609" i="3"/>
  <c r="Z609" i="3"/>
  <c r="K601" i="3"/>
  <c r="Z601" i="3"/>
  <c r="K585" i="3"/>
  <c r="Z585" i="3"/>
  <c r="K577" i="3"/>
  <c r="Z577" i="3"/>
  <c r="K557" i="3"/>
  <c r="Z557" i="3"/>
  <c r="K549" i="3"/>
  <c r="Z549" i="3"/>
  <c r="K533" i="3"/>
  <c r="Z533" i="3"/>
  <c r="K525" i="3"/>
  <c r="Z525" i="3"/>
  <c r="K1526" i="3"/>
  <c r="K1358" i="3"/>
  <c r="Z1353" i="3"/>
  <c r="K1081" i="3"/>
  <c r="Z1078" i="3"/>
  <c r="K1069" i="3"/>
  <c r="K1037" i="3"/>
  <c r="Z1033" i="3"/>
  <c r="Z945" i="3"/>
  <c r="Z881" i="3"/>
  <c r="Z865" i="3"/>
  <c r="Z809" i="3"/>
  <c r="Z757" i="3"/>
  <c r="Z617" i="3"/>
  <c r="K573" i="3"/>
  <c r="Z541" i="3"/>
  <c r="T1290" i="3"/>
  <c r="E1290" i="3"/>
  <c r="T1282" i="3"/>
  <c r="E1282" i="3"/>
  <c r="E1270" i="3"/>
  <c r="T1270" i="3"/>
  <c r="T1258" i="3"/>
  <c r="E1258" i="3"/>
  <c r="E1242" i="3"/>
  <c r="T1242" i="3"/>
  <c r="E1230" i="3"/>
  <c r="T1230" i="3"/>
  <c r="E1210" i="3"/>
  <c r="T1210" i="3"/>
  <c r="E1186" i="3"/>
  <c r="T1186" i="3"/>
  <c r="T1146" i="3"/>
  <c r="E1146" i="3"/>
  <c r="E1086" i="3"/>
  <c r="T1086" i="3"/>
  <c r="T1038" i="3"/>
  <c r="E1038" i="3"/>
  <c r="E1030" i="3"/>
  <c r="T1030" i="3"/>
  <c r="T1022" i="3"/>
  <c r="E1022" i="3"/>
  <c r="E1600" i="3"/>
  <c r="E1574" i="3"/>
  <c r="T1524" i="3"/>
  <c r="T1520" i="3"/>
  <c r="T1460" i="3"/>
  <c r="T1456" i="3"/>
  <c r="E1446" i="3"/>
  <c r="E1430" i="3"/>
  <c r="E1426" i="3"/>
  <c r="E1418" i="3"/>
  <c r="E1416" i="3"/>
  <c r="E1408" i="3"/>
  <c r="T1404" i="3"/>
  <c r="T1400" i="3"/>
  <c r="T1286" i="3"/>
  <c r="T1136" i="3"/>
  <c r="T1134" i="3"/>
  <c r="T1598" i="3"/>
  <c r="E1300" i="3"/>
  <c r="T1434" i="3"/>
  <c r="E1280" i="3"/>
  <c r="T1280" i="3"/>
  <c r="T1236" i="3"/>
  <c r="E1236" i="3"/>
  <c r="E1228" i="3"/>
  <c r="T1228" i="3"/>
  <c r="T1196" i="3"/>
  <c r="E1196" i="3"/>
  <c r="E1192" i="3"/>
  <c r="T1192" i="3"/>
  <c r="T1172" i="3"/>
  <c r="E1172" i="3"/>
  <c r="E1168" i="3"/>
  <c r="T1168" i="3"/>
  <c r="E1004" i="3"/>
  <c r="T1004" i="3"/>
  <c r="T1572" i="3"/>
  <c r="E1564" i="3"/>
  <c r="E1528" i="3"/>
  <c r="E1512" i="3"/>
  <c r="T1454" i="3"/>
  <c r="E1450" i="3"/>
  <c r="T1428" i="3"/>
  <c r="T1284" i="3"/>
  <c r="E1112" i="3"/>
  <c r="E918" i="3"/>
  <c r="T804" i="3"/>
  <c r="E1506" i="3"/>
  <c r="T1478" i="3"/>
  <c r="E1178" i="3"/>
  <c r="T1444" i="3"/>
  <c r="T1222" i="3"/>
  <c r="E1222" i="3"/>
  <c r="E1190" i="3"/>
  <c r="T1190" i="3"/>
  <c r="T1158" i="3"/>
  <c r="E1158" i="3"/>
  <c r="T1102" i="3"/>
  <c r="E1102" i="3"/>
  <c r="T1070" i="3"/>
  <c r="E1070" i="3"/>
  <c r="E1066" i="3"/>
  <c r="T1066" i="3"/>
  <c r="T994" i="3"/>
  <c r="E994" i="3"/>
  <c r="E986" i="3"/>
  <c r="T986" i="3"/>
  <c r="T806" i="3"/>
  <c r="E806" i="3"/>
  <c r="E1610" i="3"/>
  <c r="T1592" i="3"/>
  <c r="T1588" i="3"/>
  <c r="E1580" i="3"/>
  <c r="E1576" i="3"/>
  <c r="T1570" i="3"/>
  <c r="T1566" i="3"/>
  <c r="E1546" i="3"/>
  <c r="E1480" i="3"/>
  <c r="E1390" i="3"/>
  <c r="E1386" i="3"/>
  <c r="E1382" i="3"/>
  <c r="E1378" i="3"/>
  <c r="T1368" i="3"/>
  <c r="T1366" i="3"/>
  <c r="T1362" i="3"/>
  <c r="T1348" i="3"/>
  <c r="T1346" i="3"/>
  <c r="T1342" i="3"/>
  <c r="T1312" i="3"/>
  <c r="T1304" i="3"/>
  <c r="E1078" i="3"/>
  <c r="E1058" i="3"/>
  <c r="T1002" i="3"/>
  <c r="E1000" i="3"/>
  <c r="T1594" i="3"/>
  <c r="E1560" i="3"/>
  <c r="E1544" i="3"/>
  <c r="T1320" i="3"/>
  <c r="T1254" i="3"/>
  <c r="E1214" i="3"/>
  <c r="E1150" i="3"/>
  <c r="E1094" i="3"/>
  <c r="E1062" i="3"/>
  <c r="T780" i="3"/>
  <c r="E546" i="3"/>
  <c r="T1438" i="3"/>
  <c r="T1316" i="3"/>
  <c r="E1316" i="3"/>
  <c r="E1248" i="3"/>
  <c r="T1248" i="3"/>
  <c r="T1216" i="3"/>
  <c r="E1216" i="3"/>
  <c r="T988" i="3"/>
  <c r="E988" i="3"/>
  <c r="E968" i="3"/>
  <c r="T968" i="3"/>
  <c r="T1608" i="3"/>
  <c r="T1604" i="3"/>
  <c r="E1530" i="3"/>
  <c r="E1484" i="3"/>
  <c r="E1474" i="3"/>
  <c r="E1308" i="3"/>
  <c r="E920" i="3"/>
  <c r="E500" i="3"/>
  <c r="T1224" i="3"/>
  <c r="E1140" i="3"/>
  <c r="T1048" i="3"/>
  <c r="E1518" i="3"/>
  <c r="T1518" i="3"/>
  <c r="E1502" i="3"/>
  <c r="T1502" i="3"/>
  <c r="E1482" i="3"/>
  <c r="T1482" i="3"/>
  <c r="T1470" i="3"/>
  <c r="E1470" i="3"/>
  <c r="E1458" i="3"/>
  <c r="T1458" i="3"/>
  <c r="T1422" i="3"/>
  <c r="E1422" i="3"/>
  <c r="T1406" i="3"/>
  <c r="E1406" i="3"/>
  <c r="T1374" i="3"/>
  <c r="E1374" i="3"/>
  <c r="E1370" i="3"/>
  <c r="T1370" i="3"/>
  <c r="E1358" i="3"/>
  <c r="T1358" i="3"/>
  <c r="E1354" i="3"/>
  <c r="T1354" i="3"/>
  <c r="T1350" i="3"/>
  <c r="E1350" i="3"/>
  <c r="T1338" i="3"/>
  <c r="E1338" i="3"/>
  <c r="E1318" i="3"/>
  <c r="T1318" i="3"/>
  <c r="E1306" i="3"/>
  <c r="T1306" i="3"/>
  <c r="E1302" i="3"/>
  <c r="T1302" i="3"/>
  <c r="E1294" i="3"/>
  <c r="T1294" i="3"/>
  <c r="E1278" i="3"/>
  <c r="T1278" i="3"/>
  <c r="E1274" i="3"/>
  <c r="T1274" i="3"/>
  <c r="E1262" i="3"/>
  <c r="T1262" i="3"/>
  <c r="T1234" i="3"/>
  <c r="E1234" i="3"/>
  <c r="T1202" i="3"/>
  <c r="E1202" i="3"/>
  <c r="T1170" i="3"/>
  <c r="E1170" i="3"/>
  <c r="T1154" i="3"/>
  <c r="E1154" i="3"/>
  <c r="E1130" i="3"/>
  <c r="T1130" i="3"/>
  <c r="E1126" i="3"/>
  <c r="T1126" i="3"/>
  <c r="T1122" i="3"/>
  <c r="E1122" i="3"/>
  <c r="E1098" i="3"/>
  <c r="T1098" i="3"/>
  <c r="E1090" i="3"/>
  <c r="T1090" i="3"/>
  <c r="E1082" i="3"/>
  <c r="T1082" i="3"/>
  <c r="T1074" i="3"/>
  <c r="E1074" i="3"/>
  <c r="E1034" i="3"/>
  <c r="T1034" i="3"/>
  <c r="E1026" i="3"/>
  <c r="T1026" i="3"/>
  <c r="E1018" i="3"/>
  <c r="T1018" i="3"/>
  <c r="T1006" i="3"/>
  <c r="E1006" i="3"/>
  <c r="T990" i="3"/>
  <c r="E990" i="3"/>
  <c r="T978" i="3"/>
  <c r="E978" i="3"/>
  <c r="T970" i="3"/>
  <c r="E970" i="3"/>
  <c r="E966" i="3"/>
  <c r="T966" i="3"/>
  <c r="T958" i="3"/>
  <c r="E958" i="3"/>
  <c r="E950" i="3"/>
  <c r="T950" i="3"/>
  <c r="T942" i="3"/>
  <c r="E942" i="3"/>
  <c r="E938" i="3"/>
  <c r="T938" i="3"/>
  <c r="E930" i="3"/>
  <c r="T930" i="3"/>
  <c r="E922" i="3"/>
  <c r="T922" i="3"/>
  <c r="E906" i="3"/>
  <c r="T906" i="3"/>
  <c r="E890" i="3"/>
  <c r="T890" i="3"/>
  <c r="T886" i="3"/>
  <c r="E886" i="3"/>
  <c r="T838" i="3"/>
  <c r="E838" i="3"/>
  <c r="T826" i="3"/>
  <c r="E826" i="3"/>
  <c r="E822" i="3"/>
  <c r="T822" i="3"/>
  <c r="E818" i="3"/>
  <c r="T818" i="3"/>
  <c r="E814" i="3"/>
  <c r="T814" i="3"/>
  <c r="T810" i="3"/>
  <c r="E810" i="3"/>
  <c r="T802" i="3"/>
  <c r="E802" i="3"/>
  <c r="T798" i="3"/>
  <c r="E798" i="3"/>
  <c r="T794" i="3"/>
  <c r="E794" i="3"/>
  <c r="T786" i="3"/>
  <c r="E786" i="3"/>
  <c r="T782" i="3"/>
  <c r="E782" i="3"/>
  <c r="T778" i="3"/>
  <c r="E778" i="3"/>
  <c r="T774" i="3"/>
  <c r="E774" i="3"/>
  <c r="T766" i="3"/>
  <c r="E766" i="3"/>
  <c r="T762" i="3"/>
  <c r="E762" i="3"/>
  <c r="T758" i="3"/>
  <c r="E758" i="3"/>
  <c r="E754" i="3"/>
  <c r="T754" i="3"/>
  <c r="T750" i="3"/>
  <c r="E750" i="3"/>
  <c r="E746" i="3"/>
  <c r="T746" i="3"/>
  <c r="E738" i="3"/>
  <c r="T738" i="3"/>
  <c r="T734" i="3"/>
  <c r="E734" i="3"/>
  <c r="E730" i="3"/>
  <c r="T730" i="3"/>
  <c r="E722" i="3"/>
  <c r="T722" i="3"/>
  <c r="T706" i="3"/>
  <c r="E706" i="3"/>
  <c r="T698" i="3"/>
  <c r="E698" i="3"/>
  <c r="T694" i="3"/>
  <c r="E694" i="3"/>
  <c r="E690" i="3"/>
  <c r="T690" i="3"/>
  <c r="T686" i="3"/>
  <c r="E686" i="3"/>
  <c r="E682" i="3"/>
  <c r="T682" i="3"/>
  <c r="E678" i="3"/>
  <c r="T678" i="3"/>
  <c r="E674" i="3"/>
  <c r="T674" i="3"/>
  <c r="E670" i="3"/>
  <c r="T670" i="3"/>
  <c r="E666" i="3"/>
  <c r="T666" i="3"/>
  <c r="E662" i="3"/>
  <c r="T662" i="3"/>
  <c r="E658" i="3"/>
  <c r="T658" i="3"/>
  <c r="T654" i="3"/>
  <c r="E654" i="3"/>
  <c r="T650" i="3"/>
  <c r="E650" i="3"/>
  <c r="E646" i="3"/>
  <c r="T646" i="3"/>
  <c r="E642" i="3"/>
  <c r="T642" i="3"/>
  <c r="T638" i="3"/>
  <c r="E638" i="3"/>
  <c r="T634" i="3"/>
  <c r="E634" i="3"/>
  <c r="T630" i="3"/>
  <c r="E630" i="3"/>
  <c r="E626" i="3"/>
  <c r="T626" i="3"/>
  <c r="T622" i="3"/>
  <c r="E622" i="3"/>
  <c r="T618" i="3"/>
  <c r="E618" i="3"/>
  <c r="T614" i="3"/>
  <c r="E614" i="3"/>
  <c r="E610" i="3"/>
  <c r="T610" i="3"/>
  <c r="T606" i="3"/>
  <c r="E606" i="3"/>
  <c r="E602" i="3"/>
  <c r="T602" i="3"/>
  <c r="E594" i="3"/>
  <c r="T594" i="3"/>
  <c r="E586" i="3"/>
  <c r="T586" i="3"/>
  <c r="E582" i="3"/>
  <c r="T582" i="3"/>
  <c r="T574" i="3"/>
  <c r="E574" i="3"/>
  <c r="E562" i="3"/>
  <c r="T562" i="3"/>
  <c r="E558" i="3"/>
  <c r="T558" i="3"/>
  <c r="E554" i="3"/>
  <c r="T554" i="3"/>
  <c r="E550" i="3"/>
  <c r="T550" i="3"/>
  <c r="T542" i="3"/>
  <c r="E542" i="3"/>
  <c r="T538" i="3"/>
  <c r="E538" i="3"/>
  <c r="E534" i="3"/>
  <c r="T534" i="3"/>
  <c r="T530" i="3"/>
  <c r="E530" i="3"/>
  <c r="E526" i="3"/>
  <c r="T526" i="3"/>
  <c r="E522" i="3"/>
  <c r="T522" i="3"/>
  <c r="T518" i="3"/>
  <c r="E518" i="3"/>
  <c r="E514" i="3"/>
  <c r="T514" i="3"/>
  <c r="T510" i="3"/>
  <c r="E510" i="3"/>
  <c r="T506" i="3"/>
  <c r="E506" i="3"/>
  <c r="T502" i="3"/>
  <c r="E502" i="3"/>
  <c r="T1586" i="3"/>
  <c r="E1584" i="3"/>
  <c r="T1568" i="3"/>
  <c r="T1554" i="3"/>
  <c r="E1552" i="3"/>
  <c r="T1534" i="3"/>
  <c r="T1532" i="3"/>
  <c r="T1516" i="3"/>
  <c r="T1496" i="3"/>
  <c r="E1486" i="3"/>
  <c r="E1476" i="3"/>
  <c r="E1472" i="3"/>
  <c r="T1468" i="3"/>
  <c r="T1466" i="3"/>
  <c r="E1452" i="3"/>
  <c r="E1436" i="3"/>
  <c r="E1414" i="3"/>
  <c r="T1410" i="3"/>
  <c r="E1398" i="3"/>
  <c r="T1394" i="3"/>
  <c r="T1392" i="3"/>
  <c r="T1356" i="3"/>
  <c r="E1340" i="3"/>
  <c r="T1336" i="3"/>
  <c r="E1334" i="3"/>
  <c r="E1330" i="3"/>
  <c r="T1322" i="3"/>
  <c r="E1310" i="3"/>
  <c r="T1298" i="3"/>
  <c r="E1296" i="3"/>
  <c r="T1292" i="3"/>
  <c r="E1266" i="3"/>
  <c r="T1264" i="3"/>
  <c r="E1256" i="3"/>
  <c r="T1250" i="3"/>
  <c r="T1246" i="3"/>
  <c r="T1240" i="3"/>
  <c r="E1226" i="3"/>
  <c r="T1218" i="3"/>
  <c r="E1206" i="3"/>
  <c r="T1204" i="3"/>
  <c r="T1200" i="3"/>
  <c r="E1184" i="3"/>
  <c r="T1182" i="3"/>
  <c r="T1176" i="3"/>
  <c r="E1166" i="3"/>
  <c r="T1164" i="3"/>
  <c r="T1162" i="3"/>
  <c r="T1148" i="3"/>
  <c r="E1128" i="3"/>
  <c r="T1118" i="3"/>
  <c r="T1114" i="3"/>
  <c r="E1110" i="3"/>
  <c r="T1106" i="3"/>
  <c r="E1100" i="3"/>
  <c r="E1092" i="3"/>
  <c r="E1084" i="3"/>
  <c r="E1080" i="3"/>
  <c r="E1076" i="3"/>
  <c r="T1060" i="3"/>
  <c r="E1042" i="3"/>
  <c r="T1032" i="3"/>
  <c r="T1028" i="3"/>
  <c r="E1012" i="3"/>
  <c r="E998" i="3"/>
  <c r="T984" i="3"/>
  <c r="T982" i="3"/>
  <c r="T976" i="3"/>
  <c r="E974" i="3"/>
  <c r="T972" i="3"/>
  <c r="E954" i="3"/>
  <c r="E952" i="3"/>
  <c r="T928" i="3"/>
  <c r="E926" i="3"/>
  <c r="E912" i="3"/>
  <c r="E902" i="3"/>
  <c r="E894" i="3"/>
  <c r="T892" i="3"/>
  <c r="T884" i="3"/>
  <c r="T882" i="3"/>
  <c r="E870" i="3"/>
  <c r="T868" i="3"/>
  <c r="T866" i="3"/>
  <c r="E854" i="3"/>
  <c r="T852" i="3"/>
  <c r="T850" i="3"/>
  <c r="T832" i="3"/>
  <c r="T830" i="3"/>
  <c r="T828" i="3"/>
  <c r="E770" i="3"/>
  <c r="E736" i="3"/>
  <c r="E726" i="3"/>
  <c r="T724" i="3"/>
  <c r="T716" i="3"/>
  <c r="T714" i="3"/>
  <c r="E710" i="3"/>
  <c r="T702" i="3"/>
  <c r="T688" i="3"/>
  <c r="T598" i="3"/>
  <c r="T556" i="3"/>
  <c r="T1448" i="3"/>
  <c r="E1448" i="3"/>
  <c r="E1440" i="3"/>
  <c r="T1440" i="3"/>
  <c r="T1432" i="3"/>
  <c r="E1432" i="3"/>
  <c r="E1424" i="3"/>
  <c r="T1424" i="3"/>
  <c r="E1412" i="3"/>
  <c r="T1412" i="3"/>
  <c r="E1396" i="3"/>
  <c r="T1396" i="3"/>
  <c r="E1388" i="3"/>
  <c r="T1388" i="3"/>
  <c r="E1384" i="3"/>
  <c r="T1384" i="3"/>
  <c r="E1380" i="3"/>
  <c r="T1380" i="3"/>
  <c r="E1376" i="3"/>
  <c r="T1376" i="3"/>
  <c r="E1372" i="3"/>
  <c r="T1372" i="3"/>
  <c r="E1364" i="3"/>
  <c r="T1364" i="3"/>
  <c r="E1352" i="3"/>
  <c r="T1352" i="3"/>
  <c r="E1344" i="3"/>
  <c r="T1344" i="3"/>
  <c r="E1328" i="3"/>
  <c r="T1328" i="3"/>
  <c r="E1276" i="3"/>
  <c r="T1276" i="3"/>
  <c r="E1272" i="3"/>
  <c r="T1272" i="3"/>
  <c r="E1260" i="3"/>
  <c r="T1260" i="3"/>
  <c r="E1244" i="3"/>
  <c r="T1244" i="3"/>
  <c r="E1220" i="3"/>
  <c r="T1220" i="3"/>
  <c r="E1180" i="3"/>
  <c r="T1180" i="3"/>
  <c r="T1156" i="3"/>
  <c r="E1156" i="3"/>
  <c r="E1152" i="3"/>
  <c r="T1152" i="3"/>
  <c r="T1144" i="3"/>
  <c r="E1144" i="3"/>
  <c r="E1132" i="3"/>
  <c r="T1132" i="3"/>
  <c r="T1124" i="3"/>
  <c r="E1124" i="3"/>
  <c r="E1120" i="3"/>
  <c r="T1120" i="3"/>
  <c r="E1108" i="3"/>
  <c r="T1108" i="3"/>
  <c r="E1104" i="3"/>
  <c r="T1104" i="3"/>
  <c r="T1088" i="3"/>
  <c r="E1088" i="3"/>
  <c r="E1072" i="3"/>
  <c r="T1072" i="3"/>
  <c r="E1068" i="3"/>
  <c r="T1068" i="3"/>
  <c r="T1064" i="3"/>
  <c r="E1064" i="3"/>
  <c r="E1056" i="3"/>
  <c r="T1056" i="3"/>
  <c r="E1052" i="3"/>
  <c r="T1052" i="3"/>
  <c r="E1044" i="3"/>
  <c r="T1044" i="3"/>
  <c r="E1040" i="3"/>
  <c r="T1040" i="3"/>
  <c r="T1024" i="3"/>
  <c r="E1024" i="3"/>
  <c r="E1016" i="3"/>
  <c r="T1016" i="3"/>
  <c r="E996" i="3"/>
  <c r="T996" i="3"/>
  <c r="E992" i="3"/>
  <c r="T992" i="3"/>
  <c r="E980" i="3"/>
  <c r="T980" i="3"/>
  <c r="T964" i="3"/>
  <c r="E964" i="3"/>
  <c r="T956" i="3"/>
  <c r="E956" i="3"/>
  <c r="E948" i="3"/>
  <c r="T948" i="3"/>
  <c r="E944" i="3"/>
  <c r="T944" i="3"/>
  <c r="E940" i="3"/>
  <c r="T940" i="3"/>
  <c r="T932" i="3"/>
  <c r="E932" i="3"/>
  <c r="T924" i="3"/>
  <c r="E924" i="3"/>
  <c r="E916" i="3"/>
  <c r="T916" i="3"/>
  <c r="E908" i="3"/>
  <c r="T908" i="3"/>
  <c r="E896" i="3"/>
  <c r="T896" i="3"/>
  <c r="E888" i="3"/>
  <c r="T888" i="3"/>
  <c r="E880" i="3"/>
  <c r="T880" i="3"/>
  <c r="E872" i="3"/>
  <c r="T872" i="3"/>
  <c r="E864" i="3"/>
  <c r="T864" i="3"/>
  <c r="E856" i="3"/>
  <c r="T856" i="3"/>
  <c r="E848" i="3"/>
  <c r="T848" i="3"/>
  <c r="E840" i="3"/>
  <c r="T840" i="3"/>
  <c r="E836" i="3"/>
  <c r="T836" i="3"/>
  <c r="E824" i="3"/>
  <c r="T824" i="3"/>
  <c r="E820" i="3"/>
  <c r="T820" i="3"/>
  <c r="E816" i="3"/>
  <c r="T816" i="3"/>
  <c r="E812" i="3"/>
  <c r="T812" i="3"/>
  <c r="E808" i="3"/>
  <c r="T808" i="3"/>
  <c r="E800" i="3"/>
  <c r="T800" i="3"/>
  <c r="E796" i="3"/>
  <c r="T796" i="3"/>
  <c r="E792" i="3"/>
  <c r="T792" i="3"/>
  <c r="T788" i="3"/>
  <c r="E788" i="3"/>
  <c r="E784" i="3"/>
  <c r="T784" i="3"/>
  <c r="E776" i="3"/>
  <c r="T776" i="3"/>
  <c r="T772" i="3"/>
  <c r="E772" i="3"/>
  <c r="E764" i="3"/>
  <c r="T764" i="3"/>
  <c r="E760" i="3"/>
  <c r="T760" i="3"/>
  <c r="E756" i="3"/>
  <c r="T756" i="3"/>
  <c r="E752" i="3"/>
  <c r="T752" i="3"/>
  <c r="E748" i="3"/>
  <c r="T748" i="3"/>
  <c r="E744" i="3"/>
  <c r="T744" i="3"/>
  <c r="E740" i="3"/>
  <c r="T740" i="3"/>
  <c r="E732" i="3"/>
  <c r="T732" i="3"/>
  <c r="T720" i="3"/>
  <c r="E720" i="3"/>
  <c r="E712" i="3"/>
  <c r="T712" i="3"/>
  <c r="T708" i="3"/>
  <c r="E708" i="3"/>
  <c r="E704" i="3"/>
  <c r="T704" i="3"/>
  <c r="T700" i="3"/>
  <c r="E700" i="3"/>
  <c r="E696" i="3"/>
  <c r="T696" i="3"/>
  <c r="E692" i="3"/>
  <c r="T692" i="3"/>
  <c r="T684" i="3"/>
  <c r="E684" i="3"/>
  <c r="E680" i="3"/>
  <c r="T680" i="3"/>
  <c r="T676" i="3"/>
  <c r="E676" i="3"/>
  <c r="E672" i="3"/>
  <c r="T672" i="3"/>
  <c r="T668" i="3"/>
  <c r="E668" i="3"/>
  <c r="T664" i="3"/>
  <c r="E664" i="3"/>
  <c r="E660" i="3"/>
  <c r="T660" i="3"/>
  <c r="T656" i="3"/>
  <c r="E656" i="3"/>
  <c r="T652" i="3"/>
  <c r="E652" i="3"/>
  <c r="T648" i="3"/>
  <c r="E648" i="3"/>
  <c r="E644" i="3"/>
  <c r="T644" i="3"/>
  <c r="E640" i="3"/>
  <c r="T640" i="3"/>
  <c r="E636" i="3"/>
  <c r="T636" i="3"/>
  <c r="E632" i="3"/>
  <c r="T632" i="3"/>
  <c r="E628" i="3"/>
  <c r="T628" i="3"/>
  <c r="T624" i="3"/>
  <c r="E624" i="3"/>
  <c r="E620" i="3"/>
  <c r="T620" i="3"/>
  <c r="E616" i="3"/>
  <c r="T616" i="3"/>
  <c r="T612" i="3"/>
  <c r="E612" i="3"/>
  <c r="E608" i="3"/>
  <c r="T608" i="3"/>
  <c r="T604" i="3"/>
  <c r="E604" i="3"/>
  <c r="E600" i="3"/>
  <c r="T600" i="3"/>
  <c r="T596" i="3"/>
  <c r="E596" i="3"/>
  <c r="T588" i="3"/>
  <c r="E588" i="3"/>
  <c r="E576" i="3"/>
  <c r="T576" i="3"/>
  <c r="E568" i="3"/>
  <c r="T568" i="3"/>
  <c r="T564" i="3"/>
  <c r="E564" i="3"/>
  <c r="E560" i="3"/>
  <c r="T560" i="3"/>
  <c r="E552" i="3"/>
  <c r="T552" i="3"/>
  <c r="E548" i="3"/>
  <c r="T548" i="3"/>
  <c r="E544" i="3"/>
  <c r="T544" i="3"/>
  <c r="T540" i="3"/>
  <c r="E540" i="3"/>
  <c r="E536" i="3"/>
  <c r="T536" i="3"/>
  <c r="E532" i="3"/>
  <c r="T532" i="3"/>
  <c r="E528" i="3"/>
  <c r="T528" i="3"/>
  <c r="E524" i="3"/>
  <c r="T524" i="3"/>
  <c r="T520" i="3"/>
  <c r="E520" i="3"/>
  <c r="T516" i="3"/>
  <c r="E516" i="3"/>
  <c r="T512" i="3"/>
  <c r="E512" i="3"/>
  <c r="T508" i="3"/>
  <c r="E508" i="3"/>
  <c r="E504" i="3"/>
  <c r="T504" i="3"/>
  <c r="T1562" i="3"/>
  <c r="T1540" i="3"/>
  <c r="T1526" i="3"/>
  <c r="T1522" i="3"/>
  <c r="T1510" i="3"/>
  <c r="T1508" i="3"/>
  <c r="T1504" i="3"/>
  <c r="E1498" i="3"/>
  <c r="E1464" i="3"/>
  <c r="E1360" i="3"/>
  <c r="T1326" i="3"/>
  <c r="T1314" i="3"/>
  <c r="T1288" i="3"/>
  <c r="E1268" i="3"/>
  <c r="E1252" i="3"/>
  <c r="E1238" i="3"/>
  <c r="T1212" i="3"/>
  <c r="T1208" i="3"/>
  <c r="E1198" i="3"/>
  <c r="E1194" i="3"/>
  <c r="T1188" i="3"/>
  <c r="E1174" i="3"/>
  <c r="T1160" i="3"/>
  <c r="T1142" i="3"/>
  <c r="T1138" i="3"/>
  <c r="T1096" i="3"/>
  <c r="E1054" i="3"/>
  <c r="T1050" i="3"/>
  <c r="E1046" i="3"/>
  <c r="E1036" i="3"/>
  <c r="E1020" i="3"/>
  <c r="E1010" i="3"/>
  <c r="T1008" i="3"/>
  <c r="E962" i="3"/>
  <c r="E960" i="3"/>
  <c r="E946" i="3"/>
  <c r="T936" i="3"/>
  <c r="E934" i="3"/>
  <c r="T914" i="3"/>
  <c r="T910" i="3"/>
  <c r="E904" i="3"/>
  <c r="T900" i="3"/>
  <c r="T898" i="3"/>
  <c r="E878" i="3"/>
  <c r="T876" i="3"/>
  <c r="T874" i="3"/>
  <c r="E862" i="3"/>
  <c r="T860" i="3"/>
  <c r="T858" i="3"/>
  <c r="E846" i="3"/>
  <c r="T844" i="3"/>
  <c r="T842" i="3"/>
  <c r="E834" i="3"/>
  <c r="E790" i="3"/>
  <c r="T768" i="3"/>
  <c r="T742" i="3"/>
  <c r="T728" i="3"/>
  <c r="E718" i="3"/>
  <c r="T592" i="3"/>
  <c r="E590" i="3"/>
  <c r="T584" i="3"/>
  <c r="E580" i="3"/>
  <c r="T578" i="3"/>
  <c r="E572" i="3"/>
  <c r="T570" i="3"/>
  <c r="E566" i="3"/>
  <c r="V1480" i="3"/>
  <c r="V1468" i="3"/>
  <c r="V1456" i="3"/>
  <c r="V1608" i="3"/>
  <c r="V1600" i="3"/>
  <c r="V1592" i="3"/>
  <c r="V1452" i="3"/>
  <c r="G1448" i="3"/>
  <c r="W1488" i="3"/>
  <c r="W1462" i="3"/>
  <c r="W1460" i="3"/>
  <c r="W1602" i="3"/>
  <c r="W1576" i="3"/>
  <c r="W1568" i="3"/>
  <c r="W1560" i="3"/>
  <c r="W1492" i="3"/>
  <c r="W1482" i="3"/>
  <c r="W1480" i="3"/>
  <c r="W1476" i="3"/>
  <c r="W1468" i="3"/>
  <c r="H1494" i="3"/>
  <c r="W1578" i="3"/>
  <c r="H1562" i="3"/>
  <c r="W1490" i="3"/>
  <c r="W1470" i="3"/>
  <c r="W1610" i="3"/>
  <c r="W1594" i="3"/>
  <c r="W1570" i="3"/>
  <c r="W1554" i="3"/>
  <c r="W1542" i="3"/>
  <c r="W1526" i="3"/>
  <c r="H1534" i="3"/>
  <c r="W1534" i="3"/>
  <c r="H1510" i="3"/>
  <c r="W1510" i="3"/>
  <c r="H1486" i="3"/>
  <c r="W1486" i="3"/>
  <c r="H1474" i="3"/>
  <c r="W1474" i="3"/>
  <c r="H1466" i="3"/>
  <c r="W1466" i="3"/>
  <c r="H1450" i="3"/>
  <c r="W1450" i="3"/>
  <c r="W1598" i="3"/>
  <c r="W1596" i="3"/>
  <c r="W1574" i="3"/>
  <c r="W1572" i="3"/>
  <c r="W1558" i="3"/>
  <c r="W1556" i="3"/>
  <c r="W1552" i="3"/>
  <c r="W1550" i="3"/>
  <c r="W1546" i="3"/>
  <c r="W1544" i="3"/>
  <c r="W1530" i="3"/>
  <c r="W1528" i="3"/>
  <c r="W1524" i="3"/>
  <c r="W1522" i="3"/>
  <c r="W1520" i="3"/>
  <c r="W1506" i="3"/>
  <c r="W1504" i="3"/>
  <c r="H1458" i="3"/>
  <c r="W1456" i="3"/>
  <c r="W1454" i="3"/>
  <c r="W1452" i="3"/>
  <c r="H1548" i="3"/>
  <c r="W1548" i="3"/>
  <c r="H1532" i="3"/>
  <c r="W1532" i="3"/>
  <c r="H1508" i="3"/>
  <c r="W1508" i="3"/>
  <c r="H1484" i="3"/>
  <c r="W1484" i="3"/>
  <c r="H1472" i="3"/>
  <c r="W1472" i="3"/>
  <c r="H1464" i="3"/>
  <c r="W1464" i="3"/>
  <c r="H1448" i="3"/>
  <c r="W1448" i="3"/>
  <c r="W1606" i="3"/>
  <c r="W1604" i="3"/>
  <c r="W1590" i="3"/>
  <c r="W1588" i="3"/>
  <c r="W1584" i="3"/>
  <c r="W1582" i="3"/>
  <c r="W1580" i="3"/>
  <c r="W1566" i="3"/>
  <c r="W1564" i="3"/>
  <c r="W1538" i="3"/>
  <c r="W1536" i="3"/>
  <c r="W1514" i="3"/>
  <c r="W1512" i="3"/>
  <c r="W1498" i="3"/>
  <c r="W1496" i="3"/>
  <c r="W1478" i="3"/>
  <c r="W1446" i="3"/>
  <c r="W1444" i="3"/>
  <c r="K1218" i="3"/>
  <c r="Z1218" i="3"/>
  <c r="K1202" i="3"/>
  <c r="Z1202" i="3"/>
  <c r="K1186" i="3"/>
  <c r="Z1186" i="3"/>
  <c r="K1142" i="3"/>
  <c r="Z1142" i="3"/>
  <c r="K1102" i="3"/>
  <c r="Z1102" i="3"/>
  <c r="K1086" i="3"/>
  <c r="Z1086" i="3"/>
  <c r="K1070" i="3"/>
  <c r="Z1070" i="3"/>
  <c r="K1054" i="3"/>
  <c r="Z1054" i="3"/>
  <c r="K974" i="3"/>
  <c r="Z974" i="3"/>
  <c r="K922" i="3"/>
  <c r="Z922" i="3"/>
  <c r="K898" i="3"/>
  <c r="Z898" i="3"/>
  <c r="K882" i="3"/>
  <c r="Z882" i="3"/>
  <c r="K866" i="3"/>
  <c r="Z866" i="3"/>
  <c r="K850" i="3"/>
  <c r="Z850" i="3"/>
  <c r="K834" i="3"/>
  <c r="Z834" i="3"/>
  <c r="K810" i="3"/>
  <c r="Z810" i="3"/>
  <c r="K802" i="3"/>
  <c r="Z802" i="3"/>
  <c r="K794" i="3"/>
  <c r="Z794" i="3"/>
  <c r="K786" i="3"/>
  <c r="Z786" i="3"/>
  <c r="K778" i="3"/>
  <c r="Z778" i="3"/>
  <c r="K766" i="3"/>
  <c r="Z766" i="3"/>
  <c r="K754" i="3"/>
  <c r="Z754" i="3"/>
  <c r="K746" i="3"/>
  <c r="Z746" i="3"/>
  <c r="K738" i="3"/>
  <c r="Z738" i="3"/>
  <c r="K730" i="3"/>
  <c r="Z730" i="3"/>
  <c r="K722" i="3"/>
  <c r="Z722" i="3"/>
  <c r="K714" i="3"/>
  <c r="Z714" i="3"/>
  <c r="K694" i="3"/>
  <c r="Z694" i="3"/>
  <c r="Z686" i="3"/>
  <c r="K686" i="3"/>
  <c r="Z678" i="3"/>
  <c r="K678" i="3"/>
  <c r="K670" i="3"/>
  <c r="Z670" i="3"/>
  <c r="Z662" i="3"/>
  <c r="K662" i="3"/>
  <c r="K654" i="3"/>
  <c r="Z654" i="3"/>
  <c r="K650" i="3"/>
  <c r="Z650" i="3"/>
  <c r="Z630" i="3"/>
  <c r="K630" i="3"/>
  <c r="K622" i="3"/>
  <c r="Z622" i="3"/>
  <c r="K610" i="3"/>
  <c r="Z610" i="3"/>
  <c r="K594" i="3"/>
  <c r="Z594" i="3"/>
  <c r="K574" i="3"/>
  <c r="Z574" i="3"/>
  <c r="K566" i="3"/>
  <c r="Z566" i="3"/>
  <c r="K558" i="3"/>
  <c r="Z558" i="3"/>
  <c r="K542" i="3"/>
  <c r="Z542" i="3"/>
  <c r="K1606" i="3"/>
  <c r="Z1578" i="3"/>
  <c r="Z1570" i="3"/>
  <c r="K1546" i="3"/>
  <c r="Z1518" i="3"/>
  <c r="K1482" i="3"/>
  <c r="Z1478" i="3"/>
  <c r="Z1474" i="3"/>
  <c r="Z1450" i="3"/>
  <c r="K1414" i="3"/>
  <c r="Z1342" i="3"/>
  <c r="Z1302" i="3"/>
  <c r="Z1270" i="3"/>
  <c r="Z1238" i="3"/>
  <c r="K1222" i="3"/>
  <c r="K1206" i="3"/>
  <c r="K1190" i="3"/>
  <c r="K1174" i="3"/>
  <c r="K1134" i="3"/>
  <c r="Z1058" i="3"/>
  <c r="K926" i="3"/>
  <c r="K874" i="3"/>
  <c r="K742" i="3"/>
  <c r="Z690" i="3"/>
  <c r="K1602" i="3"/>
  <c r="Z1598" i="3"/>
  <c r="Z1566" i="3"/>
  <c r="K1542" i="3"/>
  <c r="Z1538" i="3"/>
  <c r="K1510" i="3"/>
  <c r="Z1506" i="3"/>
  <c r="Z1470" i="3"/>
  <c r="Z1438" i="3"/>
  <c r="Z1406" i="3"/>
  <c r="Z1382" i="3"/>
  <c r="K1374" i="3"/>
  <c r="Z1350" i="3"/>
  <c r="Z1318" i="3"/>
  <c r="Z1162" i="3"/>
  <c r="Z1130" i="3"/>
  <c r="Z934" i="3"/>
  <c r="Z894" i="3"/>
  <c r="Z862" i="3"/>
  <c r="K1310" i="3"/>
  <c r="Z1310" i="3"/>
  <c r="K1294" i="3"/>
  <c r="Z1294" i="3"/>
  <c r="K1278" i="3"/>
  <c r="Z1278" i="3"/>
  <c r="K1262" i="3"/>
  <c r="Z1262" i="3"/>
  <c r="K1246" i="3"/>
  <c r="Z1246" i="3"/>
  <c r="K1234" i="3"/>
  <c r="Z1234" i="3"/>
  <c r="K1230" i="3"/>
  <c r="Z1230" i="3"/>
  <c r="K1214" i="3"/>
  <c r="Z1214" i="3"/>
  <c r="K1198" i="3"/>
  <c r="Z1198" i="3"/>
  <c r="K1182" i="3"/>
  <c r="Z1182" i="3"/>
  <c r="K1170" i="3"/>
  <c r="Z1170" i="3"/>
  <c r="K1154" i="3"/>
  <c r="Z1154" i="3"/>
  <c r="K1122" i="3"/>
  <c r="Z1122" i="3"/>
  <c r="K1038" i="3"/>
  <c r="Z1038" i="3"/>
  <c r="K1022" i="3"/>
  <c r="Z1022" i="3"/>
  <c r="K1006" i="3"/>
  <c r="Z1006" i="3"/>
  <c r="K990" i="3"/>
  <c r="Z990" i="3"/>
  <c r="K958" i="3"/>
  <c r="Z958" i="3"/>
  <c r="K942" i="3"/>
  <c r="Z942" i="3"/>
  <c r="K918" i="3"/>
  <c r="Z918" i="3"/>
  <c r="K910" i="3"/>
  <c r="Z910" i="3"/>
  <c r="K886" i="3"/>
  <c r="Z886" i="3"/>
  <c r="K870" i="3"/>
  <c r="Z870" i="3"/>
  <c r="K854" i="3"/>
  <c r="Z854" i="3"/>
  <c r="K838" i="3"/>
  <c r="Z838" i="3"/>
  <c r="K830" i="3"/>
  <c r="Z830" i="3"/>
  <c r="K822" i="3"/>
  <c r="Z822" i="3"/>
  <c r="K806" i="3"/>
  <c r="Z806" i="3"/>
  <c r="K798" i="3"/>
  <c r="Z798" i="3"/>
  <c r="K782" i="3"/>
  <c r="Z782" i="3"/>
  <c r="K770" i="3"/>
  <c r="Z770" i="3"/>
  <c r="K762" i="3"/>
  <c r="Z762" i="3"/>
  <c r="K750" i="3"/>
  <c r="Z750" i="3"/>
  <c r="K734" i="3"/>
  <c r="Z734" i="3"/>
  <c r="K726" i="3"/>
  <c r="Z726" i="3"/>
  <c r="K718" i="3"/>
  <c r="Z718" i="3"/>
  <c r="Z702" i="3"/>
  <c r="K702" i="3"/>
  <c r="Z682" i="3"/>
  <c r="K682" i="3"/>
  <c r="K674" i="3"/>
  <c r="Z674" i="3"/>
  <c r="K658" i="3"/>
  <c r="Z658" i="3"/>
  <c r="Z642" i="3"/>
  <c r="K642" i="3"/>
  <c r="Z634" i="3"/>
  <c r="K634" i="3"/>
  <c r="K626" i="3"/>
  <c r="Z626" i="3"/>
  <c r="K606" i="3"/>
  <c r="Z606" i="3"/>
  <c r="K590" i="3"/>
  <c r="Z590" i="3"/>
  <c r="K578" i="3"/>
  <c r="Z578" i="3"/>
  <c r="K562" i="3"/>
  <c r="Z562" i="3"/>
  <c r="K554" i="3"/>
  <c r="Z554" i="3"/>
  <c r="K546" i="3"/>
  <c r="Z546" i="3"/>
  <c r="Z1610" i="3"/>
  <c r="K1574" i="3"/>
  <c r="Z1550" i="3"/>
  <c r="K1514" i="3"/>
  <c r="Z1486" i="3"/>
  <c r="K1446" i="3"/>
  <c r="Z1594" i="3"/>
  <c r="K1590" i="3"/>
  <c r="Z1562" i="3"/>
  <c r="K1558" i="3"/>
  <c r="Z1534" i="3"/>
  <c r="K1530" i="3"/>
  <c r="Z1502" i="3"/>
  <c r="K1498" i="3"/>
  <c r="Z1466" i="3"/>
  <c r="K1462" i="3"/>
  <c r="K1430" i="3"/>
  <c r="K1398" i="3"/>
  <c r="Z1338" i="3"/>
  <c r="Z1286" i="3"/>
  <c r="Z1254" i="3"/>
  <c r="Z758" i="3"/>
  <c r="K812" i="3"/>
  <c r="Z812" i="3"/>
  <c r="Z728" i="3"/>
  <c r="K728" i="3"/>
  <c r="Z724" i="3"/>
  <c r="K724" i="3"/>
  <c r="K708" i="3"/>
  <c r="Z708" i="3"/>
  <c r="K704" i="3"/>
  <c r="Z704" i="3"/>
  <c r="Y1547" i="3"/>
  <c r="X1546" i="3"/>
  <c r="X1542" i="3"/>
  <c r="Y1535" i="3"/>
  <c r="X1534" i="3"/>
  <c r="Y1531" i="3"/>
  <c r="X1530" i="3"/>
  <c r="Y1527" i="3"/>
  <c r="X1526" i="3"/>
  <c r="Y1519" i="3"/>
  <c r="X1518" i="3"/>
  <c r="Y1511" i="3"/>
  <c r="X1510" i="3"/>
  <c r="Y1503" i="3"/>
  <c r="X1498" i="3"/>
  <c r="Y1495" i="3"/>
  <c r="X1486" i="3"/>
  <c r="Y1479" i="3"/>
  <c r="X1478" i="3"/>
  <c r="Y1475" i="3"/>
  <c r="X1474" i="3"/>
  <c r="Y1467" i="3"/>
  <c r="X1466" i="3"/>
  <c r="Y1459" i="3"/>
  <c r="X1458" i="3"/>
  <c r="Y1455" i="3"/>
  <c r="X1454" i="3"/>
  <c r="Y1451" i="3"/>
  <c r="X1450" i="3"/>
  <c r="Y1443" i="3"/>
  <c r="Y1439" i="3"/>
  <c r="Y1431" i="3"/>
  <c r="X1430" i="3"/>
  <c r="X1422" i="3"/>
  <c r="Y1415" i="3"/>
  <c r="X1414" i="3"/>
  <c r="Y1399" i="3"/>
  <c r="X1398" i="3"/>
  <c r="I1393" i="3"/>
  <c r="Y1384" i="3"/>
  <c r="Y1336" i="3"/>
  <c r="Y1320" i="3"/>
  <c r="Y1309" i="3"/>
  <c r="Y1305" i="3"/>
  <c r="Y1297" i="3"/>
  <c r="Y1281" i="3"/>
  <c r="Y1273" i="3"/>
  <c r="Y1269" i="3"/>
  <c r="Y1265" i="3"/>
  <c r="Y1261" i="3"/>
  <c r="Y1249" i="3"/>
  <c r="Y1245" i="3"/>
  <c r="Y1241" i="3"/>
  <c r="Y1233" i="3"/>
  <c r="Y1221" i="3"/>
  <c r="Y1217" i="3"/>
  <c r="Y1213" i="3"/>
  <c r="Y1205" i="3"/>
  <c r="Y1201" i="3"/>
  <c r="Y1197" i="3"/>
  <c r="Y1193" i="3"/>
  <c r="Y1185" i="3"/>
  <c r="Y1181" i="3"/>
  <c r="Y1173" i="3"/>
  <c r="I1084" i="3"/>
  <c r="X1084" i="3"/>
  <c r="I1036" i="3"/>
  <c r="X1036" i="3"/>
  <c r="I988" i="3"/>
  <c r="X988" i="3"/>
  <c r="U921" i="3"/>
  <c r="Y876" i="3"/>
  <c r="F1600" i="3"/>
  <c r="U1600" i="3"/>
  <c r="F1596" i="3"/>
  <c r="U1596" i="3"/>
  <c r="F1592" i="3"/>
  <c r="U1592" i="3"/>
  <c r="F1588" i="3"/>
  <c r="U1588" i="3"/>
  <c r="F1576" i="3"/>
  <c r="U1576" i="3"/>
  <c r="F1572" i="3"/>
  <c r="U1572" i="3"/>
  <c r="F1560" i="3"/>
  <c r="U1560" i="3"/>
  <c r="F1552" i="3"/>
  <c r="U1552" i="3"/>
  <c r="F1548" i="3"/>
  <c r="U1548" i="3"/>
  <c r="F1536" i="3"/>
  <c r="U1536" i="3"/>
  <c r="F1532" i="3"/>
  <c r="U1532" i="3"/>
  <c r="F1524" i="3"/>
  <c r="U1524" i="3"/>
  <c r="F1520" i="3"/>
  <c r="U1520" i="3"/>
  <c r="F1516" i="3"/>
  <c r="U1516" i="3"/>
  <c r="F1512" i="3"/>
  <c r="U1512" i="3"/>
  <c r="F1508" i="3"/>
  <c r="U1508" i="3"/>
  <c r="F1504" i="3"/>
  <c r="U1504" i="3"/>
  <c r="F1500" i="3"/>
  <c r="U1500" i="3"/>
  <c r="F1496" i="3"/>
  <c r="U1496" i="3"/>
  <c r="F1492" i="3"/>
  <c r="U1492" i="3"/>
  <c r="F1488" i="3"/>
  <c r="U1488" i="3"/>
  <c r="F1484" i="3"/>
  <c r="U1484" i="3"/>
  <c r="F1480" i="3"/>
  <c r="U1480" i="3"/>
  <c r="Y1611" i="3"/>
  <c r="X1606" i="3"/>
  <c r="Y1603" i="3"/>
  <c r="X1602" i="3"/>
  <c r="Y1595" i="3"/>
  <c r="X1594" i="3"/>
  <c r="Y1591" i="3"/>
  <c r="X1590" i="3"/>
  <c r="X1586" i="3"/>
  <c r="Y1583" i="3"/>
  <c r="X1582" i="3"/>
  <c r="Y1579" i="3"/>
  <c r="Y1575" i="3"/>
  <c r="X1574" i="3"/>
  <c r="Y1567" i="3"/>
  <c r="X1566" i="3"/>
  <c r="Y1563" i="3"/>
  <c r="X1562" i="3"/>
  <c r="Y1559" i="3"/>
  <c r="X1558" i="3"/>
  <c r="Y1555" i="3"/>
  <c r="X1554" i="3"/>
  <c r="F1472" i="3"/>
  <c r="U1472" i="3"/>
  <c r="F1460" i="3"/>
  <c r="U1460" i="3"/>
  <c r="F1452" i="3"/>
  <c r="U1452" i="3"/>
  <c r="F1440" i="3"/>
  <c r="U1440" i="3"/>
  <c r="F1436" i="3"/>
  <c r="U1436" i="3"/>
  <c r="F1428" i="3"/>
  <c r="U1428" i="3"/>
  <c r="F1424" i="3"/>
  <c r="U1424" i="3"/>
  <c r="Y1380" i="3"/>
  <c r="Y1364" i="3"/>
  <c r="Y1332" i="3"/>
  <c r="Y1165" i="3"/>
  <c r="Y1157" i="3"/>
  <c r="Y1149" i="3"/>
  <c r="Y1141" i="3"/>
  <c r="Y1133" i="3"/>
  <c r="Y1125" i="3"/>
  <c r="Y1117" i="3"/>
  <c r="I1112" i="3"/>
  <c r="X1112" i="3"/>
  <c r="I1096" i="3"/>
  <c r="X1096" i="3"/>
  <c r="I1080" i="3"/>
  <c r="X1080" i="3"/>
  <c r="I1064" i="3"/>
  <c r="X1064" i="3"/>
  <c r="I1048" i="3"/>
  <c r="X1048" i="3"/>
  <c r="I1032" i="3"/>
  <c r="X1032" i="3"/>
  <c r="I1016" i="3"/>
  <c r="X1016" i="3"/>
  <c r="I1000" i="3"/>
  <c r="X1000" i="3"/>
  <c r="I984" i="3"/>
  <c r="X984" i="3"/>
  <c r="I968" i="3"/>
  <c r="X968" i="3"/>
  <c r="I952" i="3"/>
  <c r="X952" i="3"/>
  <c r="Y884" i="3"/>
  <c r="Y852" i="3"/>
  <c r="I802" i="3"/>
  <c r="X802" i="3"/>
  <c r="I651" i="3"/>
  <c r="X651" i="3"/>
  <c r="J1610" i="3"/>
  <c r="F1609" i="3"/>
  <c r="U1609" i="3"/>
  <c r="J1607" i="3"/>
  <c r="J1606" i="3"/>
  <c r="F1605" i="3"/>
  <c r="U1605" i="3"/>
  <c r="J1602" i="3"/>
  <c r="F1601" i="3"/>
  <c r="U1601" i="3"/>
  <c r="J1599" i="3"/>
  <c r="J1598" i="3"/>
  <c r="F1597" i="3"/>
  <c r="D1597" i="3" s="1"/>
  <c r="U1597" i="3"/>
  <c r="J1594" i="3"/>
  <c r="F1593" i="3"/>
  <c r="U1593" i="3"/>
  <c r="J1590" i="3"/>
  <c r="F1589" i="3"/>
  <c r="U1589" i="3"/>
  <c r="J1587" i="3"/>
  <c r="J1586" i="3"/>
  <c r="D1586" i="3" s="1"/>
  <c r="F1585" i="3"/>
  <c r="U1585" i="3"/>
  <c r="J1582" i="3"/>
  <c r="F1581" i="3"/>
  <c r="U1581" i="3"/>
  <c r="J1578" i="3"/>
  <c r="D1578" i="3" s="1"/>
  <c r="F1577" i="3"/>
  <c r="U1577" i="3"/>
  <c r="J1574" i="3"/>
  <c r="F1573" i="3"/>
  <c r="U1573" i="3"/>
  <c r="J1571" i="3"/>
  <c r="D1571" i="3" s="1"/>
  <c r="J1570" i="3"/>
  <c r="D1570" i="3" s="1"/>
  <c r="F1569" i="3"/>
  <c r="U1569" i="3"/>
  <c r="J1566" i="3"/>
  <c r="D1566" i="3" s="1"/>
  <c r="F1565" i="3"/>
  <c r="U1565" i="3"/>
  <c r="J1562" i="3"/>
  <c r="F1561" i="3"/>
  <c r="U1561" i="3"/>
  <c r="J1558" i="3"/>
  <c r="F1557" i="3"/>
  <c r="U1557" i="3"/>
  <c r="J1554" i="3"/>
  <c r="D1554" i="3" s="1"/>
  <c r="F1553" i="3"/>
  <c r="U1553" i="3"/>
  <c r="J1550" i="3"/>
  <c r="F1549" i="3"/>
  <c r="U1549" i="3"/>
  <c r="J1546" i="3"/>
  <c r="F1545" i="3"/>
  <c r="U1545" i="3"/>
  <c r="J1543" i="3"/>
  <c r="J1542" i="3"/>
  <c r="F1541" i="3"/>
  <c r="U1541" i="3"/>
  <c r="J1539" i="3"/>
  <c r="J1538" i="3"/>
  <c r="F1537" i="3"/>
  <c r="U1537" i="3"/>
  <c r="J1534" i="3"/>
  <c r="F1533" i="3"/>
  <c r="U1533" i="3"/>
  <c r="J1530" i="3"/>
  <c r="F1529" i="3"/>
  <c r="U1529" i="3"/>
  <c r="J1526" i="3"/>
  <c r="F1525" i="3"/>
  <c r="U1525" i="3"/>
  <c r="J1523" i="3"/>
  <c r="J1522" i="3"/>
  <c r="F1521" i="3"/>
  <c r="U1521" i="3"/>
  <c r="J1518" i="3"/>
  <c r="F1517" i="3"/>
  <c r="U1517" i="3"/>
  <c r="J1515" i="3"/>
  <c r="J1514" i="3"/>
  <c r="F1513" i="3"/>
  <c r="U1513" i="3"/>
  <c r="J1510" i="3"/>
  <c r="F1509" i="3"/>
  <c r="U1509" i="3"/>
  <c r="J1507" i="3"/>
  <c r="J1506" i="3"/>
  <c r="F1505" i="3"/>
  <c r="U1505" i="3"/>
  <c r="J1502" i="3"/>
  <c r="F1501" i="3"/>
  <c r="U1501" i="3"/>
  <c r="J1499" i="3"/>
  <c r="J1498" i="3"/>
  <c r="F1497" i="3"/>
  <c r="U1497" i="3"/>
  <c r="J1494" i="3"/>
  <c r="F1493" i="3"/>
  <c r="U1493" i="3"/>
  <c r="J1491" i="3"/>
  <c r="J1490" i="3"/>
  <c r="F1489" i="3"/>
  <c r="U1489" i="3"/>
  <c r="J1487" i="3"/>
  <c r="J1486" i="3"/>
  <c r="F1485" i="3"/>
  <c r="U1485" i="3"/>
  <c r="J1483" i="3"/>
  <c r="J1482" i="3"/>
  <c r="F1481" i="3"/>
  <c r="U1481" i="3"/>
  <c r="J1478" i="3"/>
  <c r="F1477" i="3"/>
  <c r="U1477" i="3"/>
  <c r="I1477" i="3"/>
  <c r="J1474" i="3"/>
  <c r="F1473" i="3"/>
  <c r="U1473" i="3"/>
  <c r="J1471" i="3"/>
  <c r="J1470" i="3"/>
  <c r="F1469" i="3"/>
  <c r="U1469" i="3"/>
  <c r="J1466" i="3"/>
  <c r="F1465" i="3"/>
  <c r="U1465" i="3"/>
  <c r="J1463" i="3"/>
  <c r="J1462" i="3"/>
  <c r="F1461" i="3"/>
  <c r="U1461" i="3"/>
  <c r="J1458" i="3"/>
  <c r="F1457" i="3"/>
  <c r="U1457" i="3"/>
  <c r="J1454" i="3"/>
  <c r="D1454" i="3" s="1"/>
  <c r="F1453" i="3"/>
  <c r="U1453" i="3"/>
  <c r="J1450" i="3"/>
  <c r="F1449" i="3"/>
  <c r="U1449" i="3"/>
  <c r="J1447" i="3"/>
  <c r="J1446" i="3"/>
  <c r="F1445" i="3"/>
  <c r="U1445" i="3"/>
  <c r="J1442" i="3"/>
  <c r="F1441" i="3"/>
  <c r="U1441" i="3"/>
  <c r="J1438" i="3"/>
  <c r="F1437" i="3"/>
  <c r="U1437" i="3"/>
  <c r="J1435" i="3"/>
  <c r="J1434" i="3"/>
  <c r="F1433" i="3"/>
  <c r="U1433" i="3"/>
  <c r="J1430" i="3"/>
  <c r="F1429" i="3"/>
  <c r="U1429" i="3"/>
  <c r="J1427" i="3"/>
  <c r="J1426" i="3"/>
  <c r="F1425" i="3"/>
  <c r="U1425" i="3"/>
  <c r="J1423" i="3"/>
  <c r="J1422" i="3"/>
  <c r="F1421" i="3"/>
  <c r="U1421" i="3"/>
  <c r="J1419" i="3"/>
  <c r="J1418" i="3"/>
  <c r="F1417" i="3"/>
  <c r="U1417" i="3"/>
  <c r="J1414" i="3"/>
  <c r="F1413" i="3"/>
  <c r="U1413" i="3"/>
  <c r="J1411" i="3"/>
  <c r="J1410" i="3"/>
  <c r="F1409" i="3"/>
  <c r="U1409" i="3"/>
  <c r="J1407" i="3"/>
  <c r="J1406" i="3"/>
  <c r="F1405" i="3"/>
  <c r="U1405" i="3"/>
  <c r="J1403" i="3"/>
  <c r="J1402" i="3"/>
  <c r="F1401" i="3"/>
  <c r="U1401" i="3"/>
  <c r="J1398" i="3"/>
  <c r="F1397" i="3"/>
  <c r="U1397" i="3"/>
  <c r="J1394" i="3"/>
  <c r="F1392" i="3"/>
  <c r="U1392" i="3"/>
  <c r="Y1376" i="3"/>
  <c r="Y1360" i="3"/>
  <c r="Y1344" i="3"/>
  <c r="Y1328" i="3"/>
  <c r="X1312" i="3"/>
  <c r="X1308" i="3"/>
  <c r="X1304" i="3"/>
  <c r="X1300" i="3"/>
  <c r="X1296" i="3"/>
  <c r="X1292" i="3"/>
  <c r="X1288" i="3"/>
  <c r="X1284" i="3"/>
  <c r="X1280" i="3"/>
  <c r="X1276" i="3"/>
  <c r="X1272" i="3"/>
  <c r="X1268" i="3"/>
  <c r="X1264" i="3"/>
  <c r="X1260" i="3"/>
  <c r="X1256" i="3"/>
  <c r="X1252" i="3"/>
  <c r="X1248" i="3"/>
  <c r="X1244" i="3"/>
  <c r="X1240" i="3"/>
  <c r="X1236" i="3"/>
  <c r="X1232" i="3"/>
  <c r="X1228" i="3"/>
  <c r="X1224" i="3"/>
  <c r="X1220" i="3"/>
  <c r="X1216" i="3"/>
  <c r="X1212" i="3"/>
  <c r="X1208" i="3"/>
  <c r="X1204" i="3"/>
  <c r="X1200" i="3"/>
  <c r="X1196" i="3"/>
  <c r="X1192" i="3"/>
  <c r="X1188" i="3"/>
  <c r="X1184" i="3"/>
  <c r="X1180" i="3"/>
  <c r="X1176" i="3"/>
  <c r="X1172" i="3"/>
  <c r="X1168" i="3"/>
  <c r="I1108" i="3"/>
  <c r="X1108" i="3"/>
  <c r="I1092" i="3"/>
  <c r="X1092" i="3"/>
  <c r="I1076" i="3"/>
  <c r="X1076" i="3"/>
  <c r="I1060" i="3"/>
  <c r="X1060" i="3"/>
  <c r="I1044" i="3"/>
  <c r="X1044" i="3"/>
  <c r="I1028" i="3"/>
  <c r="X1028" i="3"/>
  <c r="I1012" i="3"/>
  <c r="X1012" i="3"/>
  <c r="I996" i="3"/>
  <c r="X996" i="3"/>
  <c r="I980" i="3"/>
  <c r="X980" i="3"/>
  <c r="I964" i="3"/>
  <c r="X964" i="3"/>
  <c r="I948" i="3"/>
  <c r="X948" i="3"/>
  <c r="X939" i="3"/>
  <c r="X907" i="3"/>
  <c r="Y892" i="3"/>
  <c r="Y860" i="3"/>
  <c r="Y683" i="3"/>
  <c r="X1610" i="3"/>
  <c r="X1598" i="3"/>
  <c r="X1578" i="3"/>
  <c r="X1570" i="3"/>
  <c r="X1550" i="3"/>
  <c r="X1538" i="3"/>
  <c r="X1522" i="3"/>
  <c r="X1514" i="3"/>
  <c r="X1506" i="3"/>
  <c r="X1502" i="3"/>
  <c r="X1494" i="3"/>
  <c r="X1490" i="3"/>
  <c r="X1482" i="3"/>
  <c r="X1470" i="3"/>
  <c r="X1462" i="3"/>
  <c r="X1446" i="3"/>
  <c r="X1442" i="3"/>
  <c r="X1438" i="3"/>
  <c r="X1434" i="3"/>
  <c r="X1426" i="3"/>
  <c r="X1418" i="3"/>
  <c r="X1410" i="3"/>
  <c r="X1406" i="3"/>
  <c r="X1402" i="3"/>
  <c r="F1396" i="3"/>
  <c r="U1396" i="3"/>
  <c r="Y1368" i="3"/>
  <c r="Y1352" i="3"/>
  <c r="Y1313" i="3"/>
  <c r="Y1301" i="3"/>
  <c r="Y1293" i="3"/>
  <c r="Y1289" i="3"/>
  <c r="Y1285" i="3"/>
  <c r="Y1277" i="3"/>
  <c r="Y1257" i="3"/>
  <c r="Y1253" i="3"/>
  <c r="Y1237" i="3"/>
  <c r="Y1229" i="3"/>
  <c r="Y1225" i="3"/>
  <c r="Y1209" i="3"/>
  <c r="Y1189" i="3"/>
  <c r="Y1177" i="3"/>
  <c r="Y1169" i="3"/>
  <c r="I1100" i="3"/>
  <c r="X1100" i="3"/>
  <c r="I1068" i="3"/>
  <c r="X1068" i="3"/>
  <c r="I1052" i="3"/>
  <c r="X1052" i="3"/>
  <c r="I1020" i="3"/>
  <c r="X1020" i="3"/>
  <c r="I1004" i="3"/>
  <c r="X1004" i="3"/>
  <c r="I972" i="3"/>
  <c r="X972" i="3"/>
  <c r="I956" i="3"/>
  <c r="X956" i="3"/>
  <c r="I940" i="3"/>
  <c r="X940" i="3"/>
  <c r="I920" i="3"/>
  <c r="X920" i="3"/>
  <c r="Y844" i="3"/>
  <c r="F1608" i="3"/>
  <c r="U1608" i="3"/>
  <c r="F1604" i="3"/>
  <c r="U1604" i="3"/>
  <c r="F1584" i="3"/>
  <c r="U1584" i="3"/>
  <c r="F1580" i="3"/>
  <c r="U1580" i="3"/>
  <c r="F1568" i="3"/>
  <c r="D1568" i="3" s="1"/>
  <c r="U1568" i="3"/>
  <c r="F1564" i="3"/>
  <c r="U1564" i="3"/>
  <c r="F1556" i="3"/>
  <c r="U1556" i="3"/>
  <c r="F1544" i="3"/>
  <c r="U1544" i="3"/>
  <c r="F1540" i="3"/>
  <c r="U1540" i="3"/>
  <c r="F1528" i="3"/>
  <c r="U1528" i="3"/>
  <c r="F1476" i="3"/>
  <c r="U1476" i="3"/>
  <c r="F1468" i="3"/>
  <c r="U1468" i="3"/>
  <c r="F1464" i="3"/>
  <c r="U1464" i="3"/>
  <c r="F1456" i="3"/>
  <c r="D1456" i="3" s="1"/>
  <c r="U1456" i="3"/>
  <c r="F1448" i="3"/>
  <c r="U1448" i="3"/>
  <c r="F1444" i="3"/>
  <c r="U1444" i="3"/>
  <c r="F1432" i="3"/>
  <c r="U1432" i="3"/>
  <c r="F1420" i="3"/>
  <c r="U1420" i="3"/>
  <c r="F1416" i="3"/>
  <c r="U1416" i="3"/>
  <c r="F1412" i="3"/>
  <c r="U1412" i="3"/>
  <c r="F1408" i="3"/>
  <c r="U1408" i="3"/>
  <c r="F1404" i="3"/>
  <c r="U1404" i="3"/>
  <c r="F1400" i="3"/>
  <c r="U1400" i="3"/>
  <c r="Y1348" i="3"/>
  <c r="Y1316" i="3"/>
  <c r="Y1388" i="3"/>
  <c r="Y1372" i="3"/>
  <c r="Y1356" i="3"/>
  <c r="Y1340" i="3"/>
  <c r="Y1324" i="3"/>
  <c r="F1160" i="3"/>
  <c r="U1160" i="3"/>
  <c r="F1152" i="3"/>
  <c r="U1152" i="3"/>
  <c r="F1144" i="3"/>
  <c r="U1144" i="3"/>
  <c r="F1136" i="3"/>
  <c r="U1136" i="3"/>
  <c r="F1128" i="3"/>
  <c r="U1128" i="3"/>
  <c r="F1120" i="3"/>
  <c r="U1120" i="3"/>
  <c r="I1104" i="3"/>
  <c r="X1104" i="3"/>
  <c r="I1088" i="3"/>
  <c r="X1088" i="3"/>
  <c r="I1072" i="3"/>
  <c r="X1072" i="3"/>
  <c r="I1056" i="3"/>
  <c r="X1056" i="3"/>
  <c r="I1040" i="3"/>
  <c r="X1040" i="3"/>
  <c r="I1024" i="3"/>
  <c r="X1024" i="3"/>
  <c r="I1008" i="3"/>
  <c r="X1008" i="3"/>
  <c r="I992" i="3"/>
  <c r="X992" i="3"/>
  <c r="I976" i="3"/>
  <c r="X976" i="3"/>
  <c r="I960" i="3"/>
  <c r="X960" i="3"/>
  <c r="I944" i="3"/>
  <c r="X944" i="3"/>
  <c r="X918" i="3"/>
  <c r="I918" i="3"/>
  <c r="Y915" i="3"/>
  <c r="F910" i="3"/>
  <c r="U910" i="3"/>
  <c r="Y900" i="3"/>
  <c r="Y868" i="3"/>
  <c r="Y836" i="3"/>
  <c r="Y1395" i="3"/>
  <c r="I1394" i="3"/>
  <c r="Y1391" i="3"/>
  <c r="F1389" i="3"/>
  <c r="Y1383" i="3"/>
  <c r="F1381" i="3"/>
  <c r="F1377" i="3"/>
  <c r="Y1371" i="3"/>
  <c r="F1369" i="3"/>
  <c r="Y1367" i="3"/>
  <c r="F1365" i="3"/>
  <c r="J1363" i="3"/>
  <c r="F1357" i="3"/>
  <c r="J1355" i="3"/>
  <c r="Y1351" i="3"/>
  <c r="Y1347" i="3"/>
  <c r="F1345" i="3"/>
  <c r="F1341" i="3"/>
  <c r="Y1339" i="3"/>
  <c r="F1337" i="3"/>
  <c r="Y1335" i="3"/>
  <c r="F1333" i="3"/>
  <c r="F1329" i="3"/>
  <c r="Y1327" i="3"/>
  <c r="J1323" i="3"/>
  <c r="Y1319" i="3"/>
  <c r="F1317" i="3"/>
  <c r="F1314" i="3"/>
  <c r="U1314" i="3"/>
  <c r="F1310" i="3"/>
  <c r="U1310" i="3"/>
  <c r="F1306" i="3"/>
  <c r="U1306" i="3"/>
  <c r="F1302" i="3"/>
  <c r="U1302" i="3"/>
  <c r="F1298" i="3"/>
  <c r="U1298" i="3"/>
  <c r="F1294" i="3"/>
  <c r="U1294" i="3"/>
  <c r="F1290" i="3"/>
  <c r="U1290" i="3"/>
  <c r="F1286" i="3"/>
  <c r="U1286" i="3"/>
  <c r="F1282" i="3"/>
  <c r="U1282" i="3"/>
  <c r="F1278" i="3"/>
  <c r="U1278" i="3"/>
  <c r="F1270" i="3"/>
  <c r="U1270" i="3"/>
  <c r="F1266" i="3"/>
  <c r="U1266" i="3"/>
  <c r="F1258" i="3"/>
  <c r="U1258" i="3"/>
  <c r="F1242" i="3"/>
  <c r="U1242" i="3"/>
  <c r="F1234" i="3"/>
  <c r="U1234" i="3"/>
  <c r="F1226" i="3"/>
  <c r="U1226" i="3"/>
  <c r="F1222" i="3"/>
  <c r="U1222" i="3"/>
  <c r="F1214" i="3"/>
  <c r="U1214" i="3"/>
  <c r="F1206" i="3"/>
  <c r="U1206" i="3"/>
  <c r="F1202" i="3"/>
  <c r="U1202" i="3"/>
  <c r="F1198" i="3"/>
  <c r="U1198" i="3"/>
  <c r="F1194" i="3"/>
  <c r="U1194" i="3"/>
  <c r="F1190" i="3"/>
  <c r="U1190" i="3"/>
  <c r="F1178" i="3"/>
  <c r="U1178" i="3"/>
  <c r="F1170" i="3"/>
  <c r="U1170" i="3"/>
  <c r="Y1166" i="3"/>
  <c r="Y1118" i="3"/>
  <c r="U929" i="3"/>
  <c r="X926" i="3"/>
  <c r="I926" i="3"/>
  <c r="Y923" i="3"/>
  <c r="F918" i="3"/>
  <c r="U918" i="3"/>
  <c r="X915" i="3"/>
  <c r="F731" i="3"/>
  <c r="U731" i="3"/>
  <c r="F722" i="3"/>
  <c r="U722" i="3"/>
  <c r="X1611" i="3"/>
  <c r="Y1608" i="3"/>
  <c r="X1607" i="3"/>
  <c r="Y1604" i="3"/>
  <c r="X1603" i="3"/>
  <c r="Y1600" i="3"/>
  <c r="X1599" i="3"/>
  <c r="Y1596" i="3"/>
  <c r="X1595" i="3"/>
  <c r="Y1592" i="3"/>
  <c r="X1591" i="3"/>
  <c r="Y1588" i="3"/>
  <c r="X1587" i="3"/>
  <c r="Y1584" i="3"/>
  <c r="X1583" i="3"/>
  <c r="Y1580" i="3"/>
  <c r="X1579" i="3"/>
  <c r="Y1576" i="3"/>
  <c r="X1575" i="3"/>
  <c r="Y1572" i="3"/>
  <c r="X1571" i="3"/>
  <c r="Y1568" i="3"/>
  <c r="X1567" i="3"/>
  <c r="Y1564" i="3"/>
  <c r="X1563" i="3"/>
  <c r="Y1560" i="3"/>
  <c r="X1559" i="3"/>
  <c r="Y1556" i="3"/>
  <c r="X1555" i="3"/>
  <c r="Y1552" i="3"/>
  <c r="X1551" i="3"/>
  <c r="Y1548" i="3"/>
  <c r="X1547" i="3"/>
  <c r="Y1544" i="3"/>
  <c r="X1543" i="3"/>
  <c r="Y1540" i="3"/>
  <c r="X1539" i="3"/>
  <c r="Y1536" i="3"/>
  <c r="X1535" i="3"/>
  <c r="Y1532" i="3"/>
  <c r="X1531" i="3"/>
  <c r="Y1528" i="3"/>
  <c r="X1527" i="3"/>
  <c r="Y1524" i="3"/>
  <c r="X1523" i="3"/>
  <c r="Y1520" i="3"/>
  <c r="X1519" i="3"/>
  <c r="Y1516" i="3"/>
  <c r="X1515" i="3"/>
  <c r="Y1512" i="3"/>
  <c r="X1511" i="3"/>
  <c r="Y1508" i="3"/>
  <c r="X1507" i="3"/>
  <c r="Y1504" i="3"/>
  <c r="X1503" i="3"/>
  <c r="Y1500" i="3"/>
  <c r="X1499" i="3"/>
  <c r="Y1496" i="3"/>
  <c r="X1495" i="3"/>
  <c r="Y1492" i="3"/>
  <c r="X1491" i="3"/>
  <c r="Y1488" i="3"/>
  <c r="X1487" i="3"/>
  <c r="Y1484" i="3"/>
  <c r="X1483" i="3"/>
  <c r="Y1480" i="3"/>
  <c r="X1479" i="3"/>
  <c r="Y1476" i="3"/>
  <c r="X1475" i="3"/>
  <c r="Y1472" i="3"/>
  <c r="X1471" i="3"/>
  <c r="Y1468" i="3"/>
  <c r="X1467" i="3"/>
  <c r="Y1464" i="3"/>
  <c r="X1463" i="3"/>
  <c r="Y1460" i="3"/>
  <c r="X1459" i="3"/>
  <c r="Y1456" i="3"/>
  <c r="X1455" i="3"/>
  <c r="Y1452" i="3"/>
  <c r="X1451" i="3"/>
  <c r="Y1448" i="3"/>
  <c r="X1447" i="3"/>
  <c r="Y1444" i="3"/>
  <c r="X1443" i="3"/>
  <c r="Y1440" i="3"/>
  <c r="X1439" i="3"/>
  <c r="Y1436" i="3"/>
  <c r="X1435" i="3"/>
  <c r="Y1432" i="3"/>
  <c r="X1431" i="3"/>
  <c r="Y1428" i="3"/>
  <c r="X1427" i="3"/>
  <c r="Y1424" i="3"/>
  <c r="X1423" i="3"/>
  <c r="Y1420" i="3"/>
  <c r="X1419" i="3"/>
  <c r="Y1416" i="3"/>
  <c r="X1415" i="3"/>
  <c r="Y1412" i="3"/>
  <c r="X1411" i="3"/>
  <c r="Y1408" i="3"/>
  <c r="X1407" i="3"/>
  <c r="Y1404" i="3"/>
  <c r="X1403" i="3"/>
  <c r="Y1400" i="3"/>
  <c r="X1399" i="3"/>
  <c r="Y1396" i="3"/>
  <c r="X1395" i="3"/>
  <c r="Y1392" i="3"/>
  <c r="X1391" i="3"/>
  <c r="F1390" i="3"/>
  <c r="U1390" i="3"/>
  <c r="J1389" i="3"/>
  <c r="X1387" i="3"/>
  <c r="F1386" i="3"/>
  <c r="U1386" i="3"/>
  <c r="U1385" i="3"/>
  <c r="J1385" i="3"/>
  <c r="X1383" i="3"/>
  <c r="F1382" i="3"/>
  <c r="U1382" i="3"/>
  <c r="J1381" i="3"/>
  <c r="X1379" i="3"/>
  <c r="F1378" i="3"/>
  <c r="U1378" i="3"/>
  <c r="J1377" i="3"/>
  <c r="X1375" i="3"/>
  <c r="F1374" i="3"/>
  <c r="U1374" i="3"/>
  <c r="U1373" i="3"/>
  <c r="J1373" i="3"/>
  <c r="X1371" i="3"/>
  <c r="F1370" i="3"/>
  <c r="U1370" i="3"/>
  <c r="J1369" i="3"/>
  <c r="X1367" i="3"/>
  <c r="F1366" i="3"/>
  <c r="U1366" i="3"/>
  <c r="J1365" i="3"/>
  <c r="X1363" i="3"/>
  <c r="F1362" i="3"/>
  <c r="U1362" i="3"/>
  <c r="U1361" i="3"/>
  <c r="J1361" i="3"/>
  <c r="X1359" i="3"/>
  <c r="F1358" i="3"/>
  <c r="U1358" i="3"/>
  <c r="J1357" i="3"/>
  <c r="X1355" i="3"/>
  <c r="F1354" i="3"/>
  <c r="U1354" i="3"/>
  <c r="U1353" i="3"/>
  <c r="J1353" i="3"/>
  <c r="X1351" i="3"/>
  <c r="F1350" i="3"/>
  <c r="U1350" i="3"/>
  <c r="U1349" i="3"/>
  <c r="J1349" i="3"/>
  <c r="X1347" i="3"/>
  <c r="F1346" i="3"/>
  <c r="U1346" i="3"/>
  <c r="J1345" i="3"/>
  <c r="X1343" i="3"/>
  <c r="F1342" i="3"/>
  <c r="U1342" i="3"/>
  <c r="J1341" i="3"/>
  <c r="X1339" i="3"/>
  <c r="F1338" i="3"/>
  <c r="U1338" i="3"/>
  <c r="J1337" i="3"/>
  <c r="X1335" i="3"/>
  <c r="F1334" i="3"/>
  <c r="U1334" i="3"/>
  <c r="J1333" i="3"/>
  <c r="X1331" i="3"/>
  <c r="F1330" i="3"/>
  <c r="U1330" i="3"/>
  <c r="J1329" i="3"/>
  <c r="X1327" i="3"/>
  <c r="F1326" i="3"/>
  <c r="U1326" i="3"/>
  <c r="U1325" i="3"/>
  <c r="J1325" i="3"/>
  <c r="X1323" i="3"/>
  <c r="F1322" i="3"/>
  <c r="U1322" i="3"/>
  <c r="U1321" i="3"/>
  <c r="J1321" i="3"/>
  <c r="X1319" i="3"/>
  <c r="F1318" i="3"/>
  <c r="U1318" i="3"/>
  <c r="J1317" i="3"/>
  <c r="X1315" i="3"/>
  <c r="J1312" i="3"/>
  <c r="F1311" i="3"/>
  <c r="U1311" i="3"/>
  <c r="J1308" i="3"/>
  <c r="F1307" i="3"/>
  <c r="U1307" i="3"/>
  <c r="J1304" i="3"/>
  <c r="F1303" i="3"/>
  <c r="U1303" i="3"/>
  <c r="J1300" i="3"/>
  <c r="F1299" i="3"/>
  <c r="U1299" i="3"/>
  <c r="J1296" i="3"/>
  <c r="F1295" i="3"/>
  <c r="U1295" i="3"/>
  <c r="J1292" i="3"/>
  <c r="F1291" i="3"/>
  <c r="U1291" i="3"/>
  <c r="J1288" i="3"/>
  <c r="F1287" i="3"/>
  <c r="U1287" i="3"/>
  <c r="J1284" i="3"/>
  <c r="F1283" i="3"/>
  <c r="U1283" i="3"/>
  <c r="J1280" i="3"/>
  <c r="F1279" i="3"/>
  <c r="U1279" i="3"/>
  <c r="J1276" i="3"/>
  <c r="F1275" i="3"/>
  <c r="U1275" i="3"/>
  <c r="J1272" i="3"/>
  <c r="F1271" i="3"/>
  <c r="U1271" i="3"/>
  <c r="J1268" i="3"/>
  <c r="F1267" i="3"/>
  <c r="U1267" i="3"/>
  <c r="J1264" i="3"/>
  <c r="F1263" i="3"/>
  <c r="U1263" i="3"/>
  <c r="J1260" i="3"/>
  <c r="F1259" i="3"/>
  <c r="U1259" i="3"/>
  <c r="J1256" i="3"/>
  <c r="F1255" i="3"/>
  <c r="U1255" i="3"/>
  <c r="J1252" i="3"/>
  <c r="F1251" i="3"/>
  <c r="U1251" i="3"/>
  <c r="J1248" i="3"/>
  <c r="F1247" i="3"/>
  <c r="U1247" i="3"/>
  <c r="J1244" i="3"/>
  <c r="F1243" i="3"/>
  <c r="U1243" i="3"/>
  <c r="J1240" i="3"/>
  <c r="F1239" i="3"/>
  <c r="U1239" i="3"/>
  <c r="J1236" i="3"/>
  <c r="F1235" i="3"/>
  <c r="U1235" i="3"/>
  <c r="J1232" i="3"/>
  <c r="F1231" i="3"/>
  <c r="U1231" i="3"/>
  <c r="J1228" i="3"/>
  <c r="F1227" i="3"/>
  <c r="U1227" i="3"/>
  <c r="J1224" i="3"/>
  <c r="F1223" i="3"/>
  <c r="U1223" i="3"/>
  <c r="J1220" i="3"/>
  <c r="F1219" i="3"/>
  <c r="U1219" i="3"/>
  <c r="J1216" i="3"/>
  <c r="F1215" i="3"/>
  <c r="U1215" i="3"/>
  <c r="J1212" i="3"/>
  <c r="F1211" i="3"/>
  <c r="U1211" i="3"/>
  <c r="J1208" i="3"/>
  <c r="F1207" i="3"/>
  <c r="U1207" i="3"/>
  <c r="J1204" i="3"/>
  <c r="F1203" i="3"/>
  <c r="U1203" i="3"/>
  <c r="J1200" i="3"/>
  <c r="F1199" i="3"/>
  <c r="U1199" i="3"/>
  <c r="J1196" i="3"/>
  <c r="F1195" i="3"/>
  <c r="U1195" i="3"/>
  <c r="J1192" i="3"/>
  <c r="F1191" i="3"/>
  <c r="U1191" i="3"/>
  <c r="J1188" i="3"/>
  <c r="F1187" i="3"/>
  <c r="U1187" i="3"/>
  <c r="J1184" i="3"/>
  <c r="F1183" i="3"/>
  <c r="U1183" i="3"/>
  <c r="J1180" i="3"/>
  <c r="F1179" i="3"/>
  <c r="U1179" i="3"/>
  <c r="J1176" i="3"/>
  <c r="F1175" i="3"/>
  <c r="U1175" i="3"/>
  <c r="J1172" i="3"/>
  <c r="F1171" i="3"/>
  <c r="U1171" i="3"/>
  <c r="J1168" i="3"/>
  <c r="F1167" i="3"/>
  <c r="U1167" i="3"/>
  <c r="F1164" i="3"/>
  <c r="U1164" i="3"/>
  <c r="F1156" i="3"/>
  <c r="U1156" i="3"/>
  <c r="F1148" i="3"/>
  <c r="U1148" i="3"/>
  <c r="F1140" i="3"/>
  <c r="U1140" i="3"/>
  <c r="F1132" i="3"/>
  <c r="U1132" i="3"/>
  <c r="F1124" i="3"/>
  <c r="U1124" i="3"/>
  <c r="F1116" i="3"/>
  <c r="U1116" i="3"/>
  <c r="F1111" i="3"/>
  <c r="U1111" i="3"/>
  <c r="F1107" i="3"/>
  <c r="U1107" i="3"/>
  <c r="F1103" i="3"/>
  <c r="U1103" i="3"/>
  <c r="F1099" i="3"/>
  <c r="U1099" i="3"/>
  <c r="F1095" i="3"/>
  <c r="U1095" i="3"/>
  <c r="F1091" i="3"/>
  <c r="U1091" i="3"/>
  <c r="F1087" i="3"/>
  <c r="U1087" i="3"/>
  <c r="F1083" i="3"/>
  <c r="U1083" i="3"/>
  <c r="F1079" i="3"/>
  <c r="U1079" i="3"/>
  <c r="F1075" i="3"/>
  <c r="U1075" i="3"/>
  <c r="F1071" i="3"/>
  <c r="U1071" i="3"/>
  <c r="F1067" i="3"/>
  <c r="U1067" i="3"/>
  <c r="F1063" i="3"/>
  <c r="U1063" i="3"/>
  <c r="F1059" i="3"/>
  <c r="U1059" i="3"/>
  <c r="F1055" i="3"/>
  <c r="U1055" i="3"/>
  <c r="F1051" i="3"/>
  <c r="U1051" i="3"/>
  <c r="F1047" i="3"/>
  <c r="U1047" i="3"/>
  <c r="F1043" i="3"/>
  <c r="U1043" i="3"/>
  <c r="F1039" i="3"/>
  <c r="U1039" i="3"/>
  <c r="F1035" i="3"/>
  <c r="U1035" i="3"/>
  <c r="F1031" i="3"/>
  <c r="U1031" i="3"/>
  <c r="F1027" i="3"/>
  <c r="U1027" i="3"/>
  <c r="F1023" i="3"/>
  <c r="U1023" i="3"/>
  <c r="F1019" i="3"/>
  <c r="U1019" i="3"/>
  <c r="F1015" i="3"/>
  <c r="U1015" i="3"/>
  <c r="F1011" i="3"/>
  <c r="U1011" i="3"/>
  <c r="F1007" i="3"/>
  <c r="U1007" i="3"/>
  <c r="F1003" i="3"/>
  <c r="U1003" i="3"/>
  <c r="F999" i="3"/>
  <c r="U999" i="3"/>
  <c r="F995" i="3"/>
  <c r="U995" i="3"/>
  <c r="F991" i="3"/>
  <c r="U991" i="3"/>
  <c r="F987" i="3"/>
  <c r="U987" i="3"/>
  <c r="F983" i="3"/>
  <c r="U983" i="3"/>
  <c r="F979" i="3"/>
  <c r="U979" i="3"/>
  <c r="F975" i="3"/>
  <c r="U975" i="3"/>
  <c r="F971" i="3"/>
  <c r="U971" i="3"/>
  <c r="F967" i="3"/>
  <c r="U967" i="3"/>
  <c r="F963" i="3"/>
  <c r="U963" i="3"/>
  <c r="F959" i="3"/>
  <c r="U959" i="3"/>
  <c r="F955" i="3"/>
  <c r="U955" i="3"/>
  <c r="F951" i="3"/>
  <c r="U951" i="3"/>
  <c r="F947" i="3"/>
  <c r="U947" i="3"/>
  <c r="F943" i="3"/>
  <c r="U943" i="3"/>
  <c r="U937" i="3"/>
  <c r="X934" i="3"/>
  <c r="I934" i="3"/>
  <c r="Y931" i="3"/>
  <c r="F926" i="3"/>
  <c r="U926" i="3"/>
  <c r="X912" i="3"/>
  <c r="U905" i="3"/>
  <c r="X902" i="3"/>
  <c r="I902" i="3"/>
  <c r="Y896" i="3"/>
  <c r="Y888" i="3"/>
  <c r="Y880" i="3"/>
  <c r="Y872" i="3"/>
  <c r="Y864" i="3"/>
  <c r="Y856" i="3"/>
  <c r="Y848" i="3"/>
  <c r="Y840" i="3"/>
  <c r="Y820" i="3"/>
  <c r="X808" i="3"/>
  <c r="I806" i="3"/>
  <c r="X806" i="3"/>
  <c r="I732" i="3"/>
  <c r="X732" i="3"/>
  <c r="Y1387" i="3"/>
  <c r="Y1379" i="3"/>
  <c r="Y1375" i="3"/>
  <c r="Y1359" i="3"/>
  <c r="Y1343" i="3"/>
  <c r="Y1331" i="3"/>
  <c r="F1274" i="3"/>
  <c r="U1274" i="3"/>
  <c r="F1262" i="3"/>
  <c r="U1262" i="3"/>
  <c r="F1254" i="3"/>
  <c r="U1254" i="3"/>
  <c r="F1250" i="3"/>
  <c r="U1250" i="3"/>
  <c r="F1246" i="3"/>
  <c r="U1246" i="3"/>
  <c r="F1238" i="3"/>
  <c r="U1238" i="3"/>
  <c r="F1230" i="3"/>
  <c r="U1230" i="3"/>
  <c r="F1218" i="3"/>
  <c r="U1218" i="3"/>
  <c r="F1210" i="3"/>
  <c r="U1210" i="3"/>
  <c r="F1186" i="3"/>
  <c r="U1186" i="3"/>
  <c r="F1182" i="3"/>
  <c r="U1182" i="3"/>
  <c r="F1174" i="3"/>
  <c r="U1174" i="3"/>
  <c r="Y1158" i="3"/>
  <c r="Y1150" i="3"/>
  <c r="Y1142" i="3"/>
  <c r="Y1134" i="3"/>
  <c r="Y1126" i="3"/>
  <c r="Y1609" i="3"/>
  <c r="X1608" i="3"/>
  <c r="Y1605" i="3"/>
  <c r="X1604" i="3"/>
  <c r="Y1601" i="3"/>
  <c r="X1600" i="3"/>
  <c r="Y1597" i="3"/>
  <c r="X1596" i="3"/>
  <c r="Y1593" i="3"/>
  <c r="X1592" i="3"/>
  <c r="Y1589" i="3"/>
  <c r="X1588" i="3"/>
  <c r="Y1585" i="3"/>
  <c r="X1584" i="3"/>
  <c r="Y1581" i="3"/>
  <c r="X1580" i="3"/>
  <c r="Y1577" i="3"/>
  <c r="X1576" i="3"/>
  <c r="Y1573" i="3"/>
  <c r="X1572" i="3"/>
  <c r="Y1569" i="3"/>
  <c r="X1568" i="3"/>
  <c r="Y1565" i="3"/>
  <c r="X1564" i="3"/>
  <c r="Y1561" i="3"/>
  <c r="X1560" i="3"/>
  <c r="Y1557" i="3"/>
  <c r="X1556" i="3"/>
  <c r="Y1553" i="3"/>
  <c r="X1552" i="3"/>
  <c r="Y1549" i="3"/>
  <c r="X1548" i="3"/>
  <c r="Y1545" i="3"/>
  <c r="X1544" i="3"/>
  <c r="Y1541" i="3"/>
  <c r="X1540" i="3"/>
  <c r="Y1537" i="3"/>
  <c r="X1536" i="3"/>
  <c r="Y1533" i="3"/>
  <c r="X1532" i="3"/>
  <c r="Y1529" i="3"/>
  <c r="X1528" i="3"/>
  <c r="Y1525" i="3"/>
  <c r="X1524" i="3"/>
  <c r="Y1521" i="3"/>
  <c r="X1520" i="3"/>
  <c r="Y1517" i="3"/>
  <c r="X1516" i="3"/>
  <c r="Y1513" i="3"/>
  <c r="X1512" i="3"/>
  <c r="Y1509" i="3"/>
  <c r="X1508" i="3"/>
  <c r="Y1505" i="3"/>
  <c r="X1504" i="3"/>
  <c r="Y1501" i="3"/>
  <c r="X1500" i="3"/>
  <c r="Y1497" i="3"/>
  <c r="X1496" i="3"/>
  <c r="Y1493" i="3"/>
  <c r="X1492" i="3"/>
  <c r="Y1489" i="3"/>
  <c r="X1488" i="3"/>
  <c r="Y1485" i="3"/>
  <c r="X1484" i="3"/>
  <c r="Y1481" i="3"/>
  <c r="X1480" i="3"/>
  <c r="Y1477" i="3"/>
  <c r="X1476" i="3"/>
  <c r="Y1473" i="3"/>
  <c r="X1472" i="3"/>
  <c r="Y1469" i="3"/>
  <c r="X1468" i="3"/>
  <c r="Y1465" i="3"/>
  <c r="X1464" i="3"/>
  <c r="Y1461" i="3"/>
  <c r="X1460" i="3"/>
  <c r="Y1457" i="3"/>
  <c r="X1456" i="3"/>
  <c r="Y1453" i="3"/>
  <c r="X1452" i="3"/>
  <c r="Y1449" i="3"/>
  <c r="X1448" i="3"/>
  <c r="Y1445" i="3"/>
  <c r="X1444" i="3"/>
  <c r="Y1441" i="3"/>
  <c r="X1440" i="3"/>
  <c r="Y1437" i="3"/>
  <c r="X1436" i="3"/>
  <c r="Y1433" i="3"/>
  <c r="X1432" i="3"/>
  <c r="Y1429" i="3"/>
  <c r="X1428" i="3"/>
  <c r="Y1425" i="3"/>
  <c r="X1424" i="3"/>
  <c r="Y1421" i="3"/>
  <c r="X1420" i="3"/>
  <c r="Y1417" i="3"/>
  <c r="X1416" i="3"/>
  <c r="Y1413" i="3"/>
  <c r="X1412" i="3"/>
  <c r="Y1409" i="3"/>
  <c r="X1408" i="3"/>
  <c r="Y1405" i="3"/>
  <c r="X1404" i="3"/>
  <c r="Y1401" i="3"/>
  <c r="X1400" i="3"/>
  <c r="Y1397" i="3"/>
  <c r="X1396" i="3"/>
  <c r="Y1393" i="3"/>
  <c r="U1393" i="3"/>
  <c r="X1392" i="3"/>
  <c r="Y1162" i="3"/>
  <c r="Y1154" i="3"/>
  <c r="Y1146" i="3"/>
  <c r="Y1138" i="3"/>
  <c r="Y1130" i="3"/>
  <c r="Y1122" i="3"/>
  <c r="Y1114" i="3"/>
  <c r="Y1110" i="3"/>
  <c r="Y1106" i="3"/>
  <c r="Y1102" i="3"/>
  <c r="Y1098" i="3"/>
  <c r="Y1094" i="3"/>
  <c r="Y1090" i="3"/>
  <c r="Y1086" i="3"/>
  <c r="Y1082" i="3"/>
  <c r="Y1078" i="3"/>
  <c r="Y1074" i="3"/>
  <c r="Y1070" i="3"/>
  <c r="Y1066" i="3"/>
  <c r="Y1062" i="3"/>
  <c r="Y1058" i="3"/>
  <c r="Y1054" i="3"/>
  <c r="Y1050" i="3"/>
  <c r="Y1046" i="3"/>
  <c r="Y1042" i="3"/>
  <c r="Y1038" i="3"/>
  <c r="Y1034" i="3"/>
  <c r="Y1030" i="3"/>
  <c r="Y1026" i="3"/>
  <c r="Y1022" i="3"/>
  <c r="Y1018" i="3"/>
  <c r="Y1014" i="3"/>
  <c r="Y1010" i="3"/>
  <c r="Y1006" i="3"/>
  <c r="Y1002" i="3"/>
  <c r="Y998" i="3"/>
  <c r="Y994" i="3"/>
  <c r="Y990" i="3"/>
  <c r="Y986" i="3"/>
  <c r="Y982" i="3"/>
  <c r="Y978" i="3"/>
  <c r="Y974" i="3"/>
  <c r="Y970" i="3"/>
  <c r="Y966" i="3"/>
  <c r="Y962" i="3"/>
  <c r="Y958" i="3"/>
  <c r="Y954" i="3"/>
  <c r="Y950" i="3"/>
  <c r="Y946" i="3"/>
  <c r="Y942" i="3"/>
  <c r="Y939" i="3"/>
  <c r="F934" i="3"/>
  <c r="U934" i="3"/>
  <c r="U913" i="3"/>
  <c r="X910" i="3"/>
  <c r="I910" i="3"/>
  <c r="Y907" i="3"/>
  <c r="F902" i="3"/>
  <c r="U902" i="3"/>
  <c r="Y835" i="3"/>
  <c r="Y824" i="3"/>
  <c r="F738" i="3"/>
  <c r="U738" i="3"/>
  <c r="I695" i="3"/>
  <c r="X695" i="3"/>
  <c r="Y694" i="3"/>
  <c r="Y1390" i="3"/>
  <c r="X1389" i="3"/>
  <c r="Y1386" i="3"/>
  <c r="X1385" i="3"/>
  <c r="Y1382" i="3"/>
  <c r="X1381" i="3"/>
  <c r="Y1378" i="3"/>
  <c r="X1377" i="3"/>
  <c r="Y1374" i="3"/>
  <c r="X1373" i="3"/>
  <c r="Y1370" i="3"/>
  <c r="X1369" i="3"/>
  <c r="Y1366" i="3"/>
  <c r="X1365" i="3"/>
  <c r="Y1362" i="3"/>
  <c r="X1361" i="3"/>
  <c r="Y1358" i="3"/>
  <c r="X1357" i="3"/>
  <c r="Y1354" i="3"/>
  <c r="X1353" i="3"/>
  <c r="Y1350" i="3"/>
  <c r="X1349" i="3"/>
  <c r="Y1346" i="3"/>
  <c r="X1345" i="3"/>
  <c r="Y1342" i="3"/>
  <c r="X1341" i="3"/>
  <c r="Y1338" i="3"/>
  <c r="X1337" i="3"/>
  <c r="Y1334" i="3"/>
  <c r="X1333" i="3"/>
  <c r="Y1330" i="3"/>
  <c r="X1329" i="3"/>
  <c r="Y1326" i="3"/>
  <c r="X1325" i="3"/>
  <c r="Y1322" i="3"/>
  <c r="X1321" i="3"/>
  <c r="Y1318" i="3"/>
  <c r="X1317" i="3"/>
  <c r="Y1314" i="3"/>
  <c r="X1313" i="3"/>
  <c r="Y1310" i="3"/>
  <c r="X1309" i="3"/>
  <c r="Y1306" i="3"/>
  <c r="X1305" i="3"/>
  <c r="Y1302" i="3"/>
  <c r="X1301" i="3"/>
  <c r="Y1298" i="3"/>
  <c r="X1297" i="3"/>
  <c r="Y1294" i="3"/>
  <c r="X1293" i="3"/>
  <c r="Y1290" i="3"/>
  <c r="X1289" i="3"/>
  <c r="Y1286" i="3"/>
  <c r="X1285" i="3"/>
  <c r="Y1282" i="3"/>
  <c r="X1281" i="3"/>
  <c r="Y1278" i="3"/>
  <c r="X1277" i="3"/>
  <c r="Y1274" i="3"/>
  <c r="X1273" i="3"/>
  <c r="Y1270" i="3"/>
  <c r="X1269" i="3"/>
  <c r="Y1266" i="3"/>
  <c r="X1265" i="3"/>
  <c r="Y1262" i="3"/>
  <c r="X1261" i="3"/>
  <c r="Y1258" i="3"/>
  <c r="X1257" i="3"/>
  <c r="Y1254" i="3"/>
  <c r="X1253" i="3"/>
  <c r="Y1250" i="3"/>
  <c r="X1249" i="3"/>
  <c r="Y1246" i="3"/>
  <c r="X1245" i="3"/>
  <c r="Y1242" i="3"/>
  <c r="X1241" i="3"/>
  <c r="Y1238" i="3"/>
  <c r="X1237" i="3"/>
  <c r="Y1234" i="3"/>
  <c r="X1233" i="3"/>
  <c r="Y1230" i="3"/>
  <c r="X1229" i="3"/>
  <c r="Y1226" i="3"/>
  <c r="X1225" i="3"/>
  <c r="Y1222" i="3"/>
  <c r="X1221" i="3"/>
  <c r="Y1218" i="3"/>
  <c r="X1217" i="3"/>
  <c r="Y1214" i="3"/>
  <c r="X1213" i="3"/>
  <c r="Y1210" i="3"/>
  <c r="X1209" i="3"/>
  <c r="Y1206" i="3"/>
  <c r="X1205" i="3"/>
  <c r="Y1202" i="3"/>
  <c r="X1201" i="3"/>
  <c r="Y1198" i="3"/>
  <c r="X1197" i="3"/>
  <c r="Y1194" i="3"/>
  <c r="X1193" i="3"/>
  <c r="Y1190" i="3"/>
  <c r="X1189" i="3"/>
  <c r="Y1186" i="3"/>
  <c r="X1185" i="3"/>
  <c r="Y1182" i="3"/>
  <c r="X1181" i="3"/>
  <c r="Y1178" i="3"/>
  <c r="X1177" i="3"/>
  <c r="Y1174" i="3"/>
  <c r="X1173" i="3"/>
  <c r="Y1170" i="3"/>
  <c r="X1169" i="3"/>
  <c r="Y1164" i="3"/>
  <c r="Y1160" i="3"/>
  <c r="Y1156" i="3"/>
  <c r="Y1152" i="3"/>
  <c r="Y1148" i="3"/>
  <c r="Y1144" i="3"/>
  <c r="Y1140" i="3"/>
  <c r="Y1136" i="3"/>
  <c r="Y1132" i="3"/>
  <c r="Y1128" i="3"/>
  <c r="Y1124" i="3"/>
  <c r="Y1120" i="3"/>
  <c r="Y1116" i="3"/>
  <c r="J1113" i="3"/>
  <c r="F1112" i="3"/>
  <c r="U1112" i="3"/>
  <c r="J1109" i="3"/>
  <c r="F1108" i="3"/>
  <c r="U1108" i="3"/>
  <c r="J1105" i="3"/>
  <c r="F1104" i="3"/>
  <c r="U1104" i="3"/>
  <c r="J1101" i="3"/>
  <c r="F1100" i="3"/>
  <c r="U1100" i="3"/>
  <c r="J1097" i="3"/>
  <c r="F1096" i="3"/>
  <c r="U1096" i="3"/>
  <c r="J1093" i="3"/>
  <c r="F1092" i="3"/>
  <c r="U1092" i="3"/>
  <c r="J1089" i="3"/>
  <c r="F1088" i="3"/>
  <c r="U1088" i="3"/>
  <c r="J1085" i="3"/>
  <c r="F1084" i="3"/>
  <c r="U1084" i="3"/>
  <c r="J1081" i="3"/>
  <c r="F1080" i="3"/>
  <c r="U1080" i="3"/>
  <c r="J1077" i="3"/>
  <c r="F1076" i="3"/>
  <c r="U1076" i="3"/>
  <c r="J1073" i="3"/>
  <c r="F1072" i="3"/>
  <c r="U1072" i="3"/>
  <c r="J1069" i="3"/>
  <c r="F1068" i="3"/>
  <c r="U1068" i="3"/>
  <c r="J1065" i="3"/>
  <c r="F1064" i="3"/>
  <c r="U1064" i="3"/>
  <c r="J1061" i="3"/>
  <c r="F1060" i="3"/>
  <c r="U1060" i="3"/>
  <c r="J1057" i="3"/>
  <c r="F1056" i="3"/>
  <c r="U1056" i="3"/>
  <c r="J1053" i="3"/>
  <c r="F1052" i="3"/>
  <c r="U1052" i="3"/>
  <c r="J1049" i="3"/>
  <c r="F1048" i="3"/>
  <c r="U1048" i="3"/>
  <c r="J1045" i="3"/>
  <c r="F1044" i="3"/>
  <c r="U1044" i="3"/>
  <c r="J1041" i="3"/>
  <c r="F1040" i="3"/>
  <c r="U1040" i="3"/>
  <c r="J1037" i="3"/>
  <c r="F1036" i="3"/>
  <c r="U1036" i="3"/>
  <c r="J1033" i="3"/>
  <c r="F1032" i="3"/>
  <c r="U1032" i="3"/>
  <c r="J1029" i="3"/>
  <c r="F1028" i="3"/>
  <c r="U1028" i="3"/>
  <c r="J1025" i="3"/>
  <c r="F1024" i="3"/>
  <c r="U1024" i="3"/>
  <c r="J1021" i="3"/>
  <c r="F1020" i="3"/>
  <c r="U1020" i="3"/>
  <c r="J1017" i="3"/>
  <c r="F1016" i="3"/>
  <c r="U1016" i="3"/>
  <c r="J1013" i="3"/>
  <c r="F1012" i="3"/>
  <c r="U1012" i="3"/>
  <c r="J1009" i="3"/>
  <c r="F1008" i="3"/>
  <c r="U1008" i="3"/>
  <c r="J1005" i="3"/>
  <c r="F1004" i="3"/>
  <c r="U1004" i="3"/>
  <c r="J1001" i="3"/>
  <c r="F1000" i="3"/>
  <c r="U1000" i="3"/>
  <c r="J997" i="3"/>
  <c r="F996" i="3"/>
  <c r="U996" i="3"/>
  <c r="J993" i="3"/>
  <c r="F992" i="3"/>
  <c r="U992" i="3"/>
  <c r="J989" i="3"/>
  <c r="F988" i="3"/>
  <c r="U988" i="3"/>
  <c r="J985" i="3"/>
  <c r="F984" i="3"/>
  <c r="U984" i="3"/>
  <c r="J981" i="3"/>
  <c r="F980" i="3"/>
  <c r="U980" i="3"/>
  <c r="J977" i="3"/>
  <c r="F976" i="3"/>
  <c r="U976" i="3"/>
  <c r="J973" i="3"/>
  <c r="F972" i="3"/>
  <c r="U972" i="3"/>
  <c r="J969" i="3"/>
  <c r="F968" i="3"/>
  <c r="U968" i="3"/>
  <c r="J965" i="3"/>
  <c r="F964" i="3"/>
  <c r="U964" i="3"/>
  <c r="J961" i="3"/>
  <c r="F960" i="3"/>
  <c r="U960" i="3"/>
  <c r="J957" i="3"/>
  <c r="F956" i="3"/>
  <c r="U956" i="3"/>
  <c r="J953" i="3"/>
  <c r="F952" i="3"/>
  <c r="U952" i="3"/>
  <c r="J949" i="3"/>
  <c r="F948" i="3"/>
  <c r="U948" i="3"/>
  <c r="J945" i="3"/>
  <c r="F944" i="3"/>
  <c r="U944" i="3"/>
  <c r="J941" i="3"/>
  <c r="U940" i="3"/>
  <c r="F940" i="3"/>
  <c r="I935" i="3"/>
  <c r="X932" i="3"/>
  <c r="I927" i="3"/>
  <c r="X924" i="3"/>
  <c r="I919" i="3"/>
  <c r="X916" i="3"/>
  <c r="I911" i="3"/>
  <c r="X908" i="3"/>
  <c r="I903" i="3"/>
  <c r="U901" i="3"/>
  <c r="X834" i="3"/>
  <c r="X828" i="3"/>
  <c r="I822" i="3"/>
  <c r="X822" i="3"/>
  <c r="U809" i="3"/>
  <c r="F809" i="3"/>
  <c r="Y807" i="3"/>
  <c r="Y803" i="3"/>
  <c r="F715" i="3"/>
  <c r="U715" i="3"/>
  <c r="X683" i="3"/>
  <c r="Y637" i="3"/>
  <c r="F587" i="3"/>
  <c r="U587" i="3"/>
  <c r="X1314" i="3"/>
  <c r="Y1311" i="3"/>
  <c r="X1310" i="3"/>
  <c r="Y1307" i="3"/>
  <c r="X1306" i="3"/>
  <c r="Y1303" i="3"/>
  <c r="X1302" i="3"/>
  <c r="Y1299" i="3"/>
  <c r="X1298" i="3"/>
  <c r="Y1295" i="3"/>
  <c r="X1294" i="3"/>
  <c r="Y1291" i="3"/>
  <c r="X1290" i="3"/>
  <c r="Y1287" i="3"/>
  <c r="X1286" i="3"/>
  <c r="Y1283" i="3"/>
  <c r="X1282" i="3"/>
  <c r="Y1279" i="3"/>
  <c r="X1278" i="3"/>
  <c r="Y1275" i="3"/>
  <c r="X1274" i="3"/>
  <c r="Y1271" i="3"/>
  <c r="X1270" i="3"/>
  <c r="Y1267" i="3"/>
  <c r="X1266" i="3"/>
  <c r="Y1263" i="3"/>
  <c r="X1262" i="3"/>
  <c r="Y1259" i="3"/>
  <c r="X1258" i="3"/>
  <c r="Y1255" i="3"/>
  <c r="X1254" i="3"/>
  <c r="Y1251" i="3"/>
  <c r="X1250" i="3"/>
  <c r="Y1247" i="3"/>
  <c r="X1246" i="3"/>
  <c r="Y1243" i="3"/>
  <c r="X1242" i="3"/>
  <c r="Y1239" i="3"/>
  <c r="X1238" i="3"/>
  <c r="Y1235" i="3"/>
  <c r="X1234" i="3"/>
  <c r="Y1231" i="3"/>
  <c r="X1230" i="3"/>
  <c r="Y1227" i="3"/>
  <c r="X1226" i="3"/>
  <c r="Y1223" i="3"/>
  <c r="X1222" i="3"/>
  <c r="Y1219" i="3"/>
  <c r="X1218" i="3"/>
  <c r="Y1215" i="3"/>
  <c r="X1214" i="3"/>
  <c r="Y1211" i="3"/>
  <c r="X1210" i="3"/>
  <c r="Y1207" i="3"/>
  <c r="X1206" i="3"/>
  <c r="Y1203" i="3"/>
  <c r="X1202" i="3"/>
  <c r="Y1199" i="3"/>
  <c r="X1198" i="3"/>
  <c r="Y1195" i="3"/>
  <c r="X1194" i="3"/>
  <c r="Y1191" i="3"/>
  <c r="X1190" i="3"/>
  <c r="Y1187" i="3"/>
  <c r="X1186" i="3"/>
  <c r="Y1183" i="3"/>
  <c r="X1182" i="3"/>
  <c r="Y1179" i="3"/>
  <c r="X1178" i="3"/>
  <c r="Y1175" i="3"/>
  <c r="X1174" i="3"/>
  <c r="Y1171" i="3"/>
  <c r="X1170" i="3"/>
  <c r="Y1167" i="3"/>
  <c r="X1164" i="3"/>
  <c r="F1163" i="3"/>
  <c r="U1163" i="3"/>
  <c r="X1160" i="3"/>
  <c r="F1159" i="3"/>
  <c r="U1159" i="3"/>
  <c r="X1156" i="3"/>
  <c r="F1155" i="3"/>
  <c r="U1155" i="3"/>
  <c r="X1152" i="3"/>
  <c r="F1151" i="3"/>
  <c r="U1151" i="3"/>
  <c r="X1148" i="3"/>
  <c r="F1147" i="3"/>
  <c r="U1147" i="3"/>
  <c r="X1144" i="3"/>
  <c r="F1143" i="3"/>
  <c r="U1143" i="3"/>
  <c r="X1140" i="3"/>
  <c r="F1139" i="3"/>
  <c r="U1139" i="3"/>
  <c r="X1136" i="3"/>
  <c r="F1135" i="3"/>
  <c r="U1135" i="3"/>
  <c r="X1132" i="3"/>
  <c r="F1131" i="3"/>
  <c r="U1131" i="3"/>
  <c r="X1128" i="3"/>
  <c r="F1127" i="3"/>
  <c r="U1127" i="3"/>
  <c r="X1124" i="3"/>
  <c r="F1123" i="3"/>
  <c r="U1123" i="3"/>
  <c r="X1120" i="3"/>
  <c r="F1119" i="3"/>
  <c r="U1119" i="3"/>
  <c r="X1116" i="3"/>
  <c r="F1115" i="3"/>
  <c r="U1115" i="3"/>
  <c r="F938" i="3"/>
  <c r="U938" i="3"/>
  <c r="F930" i="3"/>
  <c r="U930" i="3"/>
  <c r="F922" i="3"/>
  <c r="U922" i="3"/>
  <c r="F914" i="3"/>
  <c r="U914" i="3"/>
  <c r="F906" i="3"/>
  <c r="U906" i="3"/>
  <c r="F899" i="3"/>
  <c r="U899" i="3"/>
  <c r="F895" i="3"/>
  <c r="U895" i="3"/>
  <c r="F891" i="3"/>
  <c r="U891" i="3"/>
  <c r="F887" i="3"/>
  <c r="U887" i="3"/>
  <c r="F883" i="3"/>
  <c r="U883" i="3"/>
  <c r="F879" i="3"/>
  <c r="U879" i="3"/>
  <c r="F875" i="3"/>
  <c r="U875" i="3"/>
  <c r="F871" i="3"/>
  <c r="U871" i="3"/>
  <c r="F867" i="3"/>
  <c r="U867" i="3"/>
  <c r="F863" i="3"/>
  <c r="U863" i="3"/>
  <c r="F859" i="3"/>
  <c r="U859" i="3"/>
  <c r="F855" i="3"/>
  <c r="U855" i="3"/>
  <c r="F851" i="3"/>
  <c r="U851" i="3"/>
  <c r="F847" i="3"/>
  <c r="U847" i="3"/>
  <c r="F843" i="3"/>
  <c r="U843" i="3"/>
  <c r="F839" i="3"/>
  <c r="U839" i="3"/>
  <c r="U825" i="3"/>
  <c r="F825" i="3"/>
  <c r="Y823" i="3"/>
  <c r="Y819" i="3"/>
  <c r="Y808" i="3"/>
  <c r="Y804" i="3"/>
  <c r="Y801" i="3"/>
  <c r="Y797" i="3"/>
  <c r="Y793" i="3"/>
  <c r="Y789" i="3"/>
  <c r="Y785" i="3"/>
  <c r="Y781" i="3"/>
  <c r="Y777" i="3"/>
  <c r="Y773" i="3"/>
  <c r="Y769" i="3"/>
  <c r="Y765" i="3"/>
  <c r="Y761" i="3"/>
  <c r="Y757" i="3"/>
  <c r="Y753" i="3"/>
  <c r="Y749" i="3"/>
  <c r="Y745" i="3"/>
  <c r="Y741" i="3"/>
  <c r="Y713" i="3"/>
  <c r="I703" i="3"/>
  <c r="X703" i="3"/>
  <c r="Y702" i="3"/>
  <c r="F579" i="3"/>
  <c r="U579" i="3"/>
  <c r="X1166" i="3"/>
  <c r="Y1163" i="3"/>
  <c r="X1162" i="3"/>
  <c r="Y1159" i="3"/>
  <c r="X1158" i="3"/>
  <c r="Y1155" i="3"/>
  <c r="X1154" i="3"/>
  <c r="Y1151" i="3"/>
  <c r="X1150" i="3"/>
  <c r="Y1147" i="3"/>
  <c r="X1146" i="3"/>
  <c r="Y1143" i="3"/>
  <c r="X1142" i="3"/>
  <c r="Y1139" i="3"/>
  <c r="X1138" i="3"/>
  <c r="Y1135" i="3"/>
  <c r="X1134" i="3"/>
  <c r="Y1131" i="3"/>
  <c r="X1130" i="3"/>
  <c r="Y1127" i="3"/>
  <c r="X1126" i="3"/>
  <c r="Y1123" i="3"/>
  <c r="X1122" i="3"/>
  <c r="Y1119" i="3"/>
  <c r="X1118" i="3"/>
  <c r="Y1115" i="3"/>
  <c r="X1114" i="3"/>
  <c r="Y1111" i="3"/>
  <c r="X1110" i="3"/>
  <c r="Y1107" i="3"/>
  <c r="X1106" i="3"/>
  <c r="Y1103" i="3"/>
  <c r="X1102" i="3"/>
  <c r="Y1099" i="3"/>
  <c r="X1098" i="3"/>
  <c r="Y1095" i="3"/>
  <c r="X1094" i="3"/>
  <c r="Y1091" i="3"/>
  <c r="X1090" i="3"/>
  <c r="Y1087" i="3"/>
  <c r="X1086" i="3"/>
  <c r="Y1083" i="3"/>
  <c r="X1082" i="3"/>
  <c r="Y1079" i="3"/>
  <c r="X1078" i="3"/>
  <c r="Y1075" i="3"/>
  <c r="X1074" i="3"/>
  <c r="Y1071" i="3"/>
  <c r="X1070" i="3"/>
  <c r="Y1067" i="3"/>
  <c r="X1066" i="3"/>
  <c r="Y1063" i="3"/>
  <c r="X1062" i="3"/>
  <c r="Y1059" i="3"/>
  <c r="X1058" i="3"/>
  <c r="Y1055" i="3"/>
  <c r="X1054" i="3"/>
  <c r="Y1051" i="3"/>
  <c r="X1050" i="3"/>
  <c r="Y1047" i="3"/>
  <c r="X1046" i="3"/>
  <c r="Y1043" i="3"/>
  <c r="X1042" i="3"/>
  <c r="Y1039" i="3"/>
  <c r="X1038" i="3"/>
  <c r="Y1035" i="3"/>
  <c r="X1034" i="3"/>
  <c r="Y1031" i="3"/>
  <c r="X1030" i="3"/>
  <c r="Y1027" i="3"/>
  <c r="X1026" i="3"/>
  <c r="Y1023" i="3"/>
  <c r="X1022" i="3"/>
  <c r="Y1019" i="3"/>
  <c r="X1018" i="3"/>
  <c r="Y1015" i="3"/>
  <c r="X1014" i="3"/>
  <c r="Y1011" i="3"/>
  <c r="X1010" i="3"/>
  <c r="Y1007" i="3"/>
  <c r="X1006" i="3"/>
  <c r="Y1003" i="3"/>
  <c r="X1002" i="3"/>
  <c r="Y999" i="3"/>
  <c r="X998" i="3"/>
  <c r="Y995" i="3"/>
  <c r="X994" i="3"/>
  <c r="Y991" i="3"/>
  <c r="X990" i="3"/>
  <c r="Y987" i="3"/>
  <c r="X986" i="3"/>
  <c r="Y983" i="3"/>
  <c r="X982" i="3"/>
  <c r="Y979" i="3"/>
  <c r="X978" i="3"/>
  <c r="Y975" i="3"/>
  <c r="X974" i="3"/>
  <c r="Y971" i="3"/>
  <c r="X970" i="3"/>
  <c r="Y967" i="3"/>
  <c r="X966" i="3"/>
  <c r="Y963" i="3"/>
  <c r="X962" i="3"/>
  <c r="Y959" i="3"/>
  <c r="X958" i="3"/>
  <c r="Y955" i="3"/>
  <c r="X954" i="3"/>
  <c r="Y951" i="3"/>
  <c r="X950" i="3"/>
  <c r="Y947" i="3"/>
  <c r="X946" i="3"/>
  <c r="Y943" i="3"/>
  <c r="X942" i="3"/>
  <c r="J940" i="3"/>
  <c r="J936" i="3"/>
  <c r="J932" i="3"/>
  <c r="J928" i="3"/>
  <c r="J924" i="3"/>
  <c r="J920" i="3"/>
  <c r="J916" i="3"/>
  <c r="J912" i="3"/>
  <c r="J908" i="3"/>
  <c r="J904" i="3"/>
  <c r="Y832" i="3"/>
  <c r="X826" i="3"/>
  <c r="Y816" i="3"/>
  <c r="X810" i="3"/>
  <c r="Y800" i="3"/>
  <c r="Y796" i="3"/>
  <c r="Y792" i="3"/>
  <c r="Y788" i="3"/>
  <c r="Y784" i="3"/>
  <c r="Y780" i="3"/>
  <c r="Y776" i="3"/>
  <c r="Y772" i="3"/>
  <c r="Y768" i="3"/>
  <c r="Y764" i="3"/>
  <c r="Y760" i="3"/>
  <c r="Y756" i="3"/>
  <c r="Y752" i="3"/>
  <c r="Y748" i="3"/>
  <c r="Y744" i="3"/>
  <c r="Y740" i="3"/>
  <c r="Y733" i="3"/>
  <c r="F727" i="3"/>
  <c r="U727" i="3"/>
  <c r="X723" i="3"/>
  <c r="I716" i="3"/>
  <c r="X716" i="3"/>
  <c r="X712" i="3"/>
  <c r="I711" i="3"/>
  <c r="X711" i="3"/>
  <c r="Y710" i="3"/>
  <c r="I705" i="3"/>
  <c r="Y698" i="3"/>
  <c r="X679" i="3"/>
  <c r="I655" i="3"/>
  <c r="F619" i="3"/>
  <c r="U619" i="3"/>
  <c r="Y531" i="3"/>
  <c r="Y1112" i="3"/>
  <c r="X1111" i="3"/>
  <c r="Y1108" i="3"/>
  <c r="X1107" i="3"/>
  <c r="Y1104" i="3"/>
  <c r="X1103" i="3"/>
  <c r="Y1100" i="3"/>
  <c r="X1099" i="3"/>
  <c r="Y1096" i="3"/>
  <c r="X1095" i="3"/>
  <c r="Y1092" i="3"/>
  <c r="X1091" i="3"/>
  <c r="Y1088" i="3"/>
  <c r="X1087" i="3"/>
  <c r="Y1084" i="3"/>
  <c r="X1083" i="3"/>
  <c r="Y1080" i="3"/>
  <c r="X1079" i="3"/>
  <c r="Y1076" i="3"/>
  <c r="X1075" i="3"/>
  <c r="Y1072" i="3"/>
  <c r="X1071" i="3"/>
  <c r="Y1068" i="3"/>
  <c r="X1067" i="3"/>
  <c r="Y1064" i="3"/>
  <c r="X1063" i="3"/>
  <c r="Y1060" i="3"/>
  <c r="X1059" i="3"/>
  <c r="Y1056" i="3"/>
  <c r="X1055" i="3"/>
  <c r="Y1052" i="3"/>
  <c r="X1051" i="3"/>
  <c r="Y1048" i="3"/>
  <c r="X1047" i="3"/>
  <c r="Y1044" i="3"/>
  <c r="X1043" i="3"/>
  <c r="Y1040" i="3"/>
  <c r="X1039" i="3"/>
  <c r="Y1036" i="3"/>
  <c r="X1035" i="3"/>
  <c r="Y1032" i="3"/>
  <c r="X1031" i="3"/>
  <c r="Y1028" i="3"/>
  <c r="X1027" i="3"/>
  <c r="Y1024" i="3"/>
  <c r="X1023" i="3"/>
  <c r="Y1020" i="3"/>
  <c r="X1019" i="3"/>
  <c r="Y1016" i="3"/>
  <c r="X1015" i="3"/>
  <c r="Y1012" i="3"/>
  <c r="X1011" i="3"/>
  <c r="Y1008" i="3"/>
  <c r="X1007" i="3"/>
  <c r="Y1004" i="3"/>
  <c r="X1003" i="3"/>
  <c r="Y1000" i="3"/>
  <c r="X999" i="3"/>
  <c r="Y996" i="3"/>
  <c r="X995" i="3"/>
  <c r="Y992" i="3"/>
  <c r="X991" i="3"/>
  <c r="Y988" i="3"/>
  <c r="X987" i="3"/>
  <c r="Y984" i="3"/>
  <c r="X983" i="3"/>
  <c r="Y980" i="3"/>
  <c r="X979" i="3"/>
  <c r="Y976" i="3"/>
  <c r="X975" i="3"/>
  <c r="Y972" i="3"/>
  <c r="X971" i="3"/>
  <c r="Y968" i="3"/>
  <c r="X967" i="3"/>
  <c r="Y964" i="3"/>
  <c r="X963" i="3"/>
  <c r="Y960" i="3"/>
  <c r="X959" i="3"/>
  <c r="Y956" i="3"/>
  <c r="X955" i="3"/>
  <c r="Y952" i="3"/>
  <c r="X951" i="3"/>
  <c r="Y948" i="3"/>
  <c r="X947" i="3"/>
  <c r="Y944" i="3"/>
  <c r="X943" i="3"/>
  <c r="F898" i="3"/>
  <c r="U898" i="3"/>
  <c r="F894" i="3"/>
  <c r="U894" i="3"/>
  <c r="F890" i="3"/>
  <c r="U890" i="3"/>
  <c r="F886" i="3"/>
  <c r="U886" i="3"/>
  <c r="F882" i="3"/>
  <c r="U882" i="3"/>
  <c r="F878" i="3"/>
  <c r="U878" i="3"/>
  <c r="F874" i="3"/>
  <c r="U874" i="3"/>
  <c r="F870" i="3"/>
  <c r="U870" i="3"/>
  <c r="F866" i="3"/>
  <c r="U866" i="3"/>
  <c r="F862" i="3"/>
  <c r="U862" i="3"/>
  <c r="F858" i="3"/>
  <c r="U858" i="3"/>
  <c r="F854" i="3"/>
  <c r="U854" i="3"/>
  <c r="F850" i="3"/>
  <c r="U850" i="3"/>
  <c r="F846" i="3"/>
  <c r="U846" i="3"/>
  <c r="F842" i="3"/>
  <c r="U842" i="3"/>
  <c r="F838" i="3"/>
  <c r="U838" i="3"/>
  <c r="Y828" i="3"/>
  <c r="Y812" i="3"/>
  <c r="X740" i="3"/>
  <c r="Y729" i="3"/>
  <c r="F726" i="3"/>
  <c r="U726" i="3"/>
  <c r="Y717" i="3"/>
  <c r="Y706" i="3"/>
  <c r="X698" i="3"/>
  <c r="Y687" i="3"/>
  <c r="I671" i="3"/>
  <c r="F611" i="3"/>
  <c r="U611" i="3"/>
  <c r="Y523" i="3"/>
  <c r="Y938" i="3"/>
  <c r="X937" i="3"/>
  <c r="Y934" i="3"/>
  <c r="X933" i="3"/>
  <c r="Y930" i="3"/>
  <c r="X929" i="3"/>
  <c r="Y926" i="3"/>
  <c r="X925" i="3"/>
  <c r="Y922" i="3"/>
  <c r="X921" i="3"/>
  <c r="Y918" i="3"/>
  <c r="X917" i="3"/>
  <c r="Y914" i="3"/>
  <c r="X913" i="3"/>
  <c r="Y910" i="3"/>
  <c r="X909" i="3"/>
  <c r="Y906" i="3"/>
  <c r="X905" i="3"/>
  <c r="Y902" i="3"/>
  <c r="X901" i="3"/>
  <c r="Y898" i="3"/>
  <c r="X897" i="3"/>
  <c r="Y894" i="3"/>
  <c r="X893" i="3"/>
  <c r="Y890" i="3"/>
  <c r="X889" i="3"/>
  <c r="Y886" i="3"/>
  <c r="X885" i="3"/>
  <c r="Y882" i="3"/>
  <c r="X881" i="3"/>
  <c r="Y878" i="3"/>
  <c r="X877" i="3"/>
  <c r="Y874" i="3"/>
  <c r="X873" i="3"/>
  <c r="Y870" i="3"/>
  <c r="X869" i="3"/>
  <c r="Y866" i="3"/>
  <c r="X865" i="3"/>
  <c r="Y862" i="3"/>
  <c r="X861" i="3"/>
  <c r="Y858" i="3"/>
  <c r="X857" i="3"/>
  <c r="Y854" i="3"/>
  <c r="X853" i="3"/>
  <c r="Y850" i="3"/>
  <c r="X849" i="3"/>
  <c r="Y846" i="3"/>
  <c r="X845" i="3"/>
  <c r="Y842" i="3"/>
  <c r="X841" i="3"/>
  <c r="Y838" i="3"/>
  <c r="X837" i="3"/>
  <c r="X835" i="3"/>
  <c r="F834" i="3"/>
  <c r="U834" i="3"/>
  <c r="J833" i="3"/>
  <c r="X831" i="3"/>
  <c r="F830" i="3"/>
  <c r="U830" i="3"/>
  <c r="J829" i="3"/>
  <c r="X827" i="3"/>
  <c r="F826" i="3"/>
  <c r="U826" i="3"/>
  <c r="J825" i="3"/>
  <c r="X823" i="3"/>
  <c r="F822" i="3"/>
  <c r="U822" i="3"/>
  <c r="J821" i="3"/>
  <c r="X819" i="3"/>
  <c r="F818" i="3"/>
  <c r="U818" i="3"/>
  <c r="J817" i="3"/>
  <c r="X815" i="3"/>
  <c r="F814" i="3"/>
  <c r="U814" i="3"/>
  <c r="J813" i="3"/>
  <c r="X811" i="3"/>
  <c r="F810" i="3"/>
  <c r="U810" i="3"/>
  <c r="J809" i="3"/>
  <c r="X807" i="3"/>
  <c r="F806" i="3"/>
  <c r="U806" i="3"/>
  <c r="J805" i="3"/>
  <c r="X803" i="3"/>
  <c r="F802" i="3"/>
  <c r="U802" i="3"/>
  <c r="F798" i="3"/>
  <c r="U798" i="3"/>
  <c r="F794" i="3"/>
  <c r="U794" i="3"/>
  <c r="F790" i="3"/>
  <c r="U790" i="3"/>
  <c r="F786" i="3"/>
  <c r="U786" i="3"/>
  <c r="F782" i="3"/>
  <c r="U782" i="3"/>
  <c r="F778" i="3"/>
  <c r="U778" i="3"/>
  <c r="F774" i="3"/>
  <c r="U774" i="3"/>
  <c r="F770" i="3"/>
  <c r="U770" i="3"/>
  <c r="F766" i="3"/>
  <c r="U766" i="3"/>
  <c r="F762" i="3"/>
  <c r="U762" i="3"/>
  <c r="F758" i="3"/>
  <c r="U758" i="3"/>
  <c r="F754" i="3"/>
  <c r="U754" i="3"/>
  <c r="F750" i="3"/>
  <c r="U750" i="3"/>
  <c r="F746" i="3"/>
  <c r="U746" i="3"/>
  <c r="F742" i="3"/>
  <c r="U742" i="3"/>
  <c r="F739" i="3"/>
  <c r="U739" i="3"/>
  <c r="X736" i="3"/>
  <c r="F734" i="3"/>
  <c r="U734" i="3"/>
  <c r="F723" i="3"/>
  <c r="U723" i="3"/>
  <c r="X720" i="3"/>
  <c r="F718" i="3"/>
  <c r="U718" i="3"/>
  <c r="X709" i="3"/>
  <c r="I709" i="3"/>
  <c r="X701" i="3"/>
  <c r="I701" i="3"/>
  <c r="I693" i="3"/>
  <c r="X693" i="3"/>
  <c r="Y691" i="3"/>
  <c r="Y629" i="3"/>
  <c r="F603" i="3"/>
  <c r="U603" i="3"/>
  <c r="F571" i="3"/>
  <c r="U571" i="3"/>
  <c r="Y515" i="3"/>
  <c r="Y899" i="3"/>
  <c r="X898" i="3"/>
  <c r="Y895" i="3"/>
  <c r="X894" i="3"/>
  <c r="Y891" i="3"/>
  <c r="X890" i="3"/>
  <c r="Y887" i="3"/>
  <c r="X886" i="3"/>
  <c r="Y883" i="3"/>
  <c r="X882" i="3"/>
  <c r="Y879" i="3"/>
  <c r="X878" i="3"/>
  <c r="Y875" i="3"/>
  <c r="X874" i="3"/>
  <c r="Y871" i="3"/>
  <c r="X870" i="3"/>
  <c r="Y867" i="3"/>
  <c r="X866" i="3"/>
  <c r="Y863" i="3"/>
  <c r="X862" i="3"/>
  <c r="Y859" i="3"/>
  <c r="X858" i="3"/>
  <c r="Y855" i="3"/>
  <c r="X854" i="3"/>
  <c r="Y851" i="3"/>
  <c r="X850" i="3"/>
  <c r="Y847" i="3"/>
  <c r="X846" i="3"/>
  <c r="Y843" i="3"/>
  <c r="X842" i="3"/>
  <c r="Y839" i="3"/>
  <c r="X838" i="3"/>
  <c r="F799" i="3"/>
  <c r="U799" i="3"/>
  <c r="F795" i="3"/>
  <c r="U795" i="3"/>
  <c r="F791" i="3"/>
  <c r="U791" i="3"/>
  <c r="F787" i="3"/>
  <c r="U787" i="3"/>
  <c r="F783" i="3"/>
  <c r="U783" i="3"/>
  <c r="F779" i="3"/>
  <c r="U779" i="3"/>
  <c r="F775" i="3"/>
  <c r="U775" i="3"/>
  <c r="F771" i="3"/>
  <c r="U771" i="3"/>
  <c r="F767" i="3"/>
  <c r="U767" i="3"/>
  <c r="F763" i="3"/>
  <c r="U763" i="3"/>
  <c r="F759" i="3"/>
  <c r="U759" i="3"/>
  <c r="F755" i="3"/>
  <c r="U755" i="3"/>
  <c r="F751" i="3"/>
  <c r="U751" i="3"/>
  <c r="F747" i="3"/>
  <c r="U747" i="3"/>
  <c r="F743" i="3"/>
  <c r="U743" i="3"/>
  <c r="F735" i="3"/>
  <c r="U735" i="3"/>
  <c r="F730" i="3"/>
  <c r="U730" i="3"/>
  <c r="F719" i="3"/>
  <c r="U719" i="3"/>
  <c r="F714" i="3"/>
  <c r="U714" i="3"/>
  <c r="F709" i="3"/>
  <c r="U709" i="3"/>
  <c r="F701" i="3"/>
  <c r="U701" i="3"/>
  <c r="F693" i="3"/>
  <c r="U693" i="3"/>
  <c r="Y679" i="3"/>
  <c r="F595" i="3"/>
  <c r="U595" i="3"/>
  <c r="Y539" i="3"/>
  <c r="Y507" i="3"/>
  <c r="F705" i="3"/>
  <c r="U705" i="3"/>
  <c r="F697" i="3"/>
  <c r="U697" i="3"/>
  <c r="Y692" i="3"/>
  <c r="Y688" i="3"/>
  <c r="Y684" i="3"/>
  <c r="Y680" i="3"/>
  <c r="Y676" i="3"/>
  <c r="Y672" i="3"/>
  <c r="Y668" i="3"/>
  <c r="Y664" i="3"/>
  <c r="Y660" i="3"/>
  <c r="Y656" i="3"/>
  <c r="Y652" i="3"/>
  <c r="Y648" i="3"/>
  <c r="Y644" i="3"/>
  <c r="Y640" i="3"/>
  <c r="F635" i="3"/>
  <c r="U635" i="3"/>
  <c r="Y632" i="3"/>
  <c r="F627" i="3"/>
  <c r="U627" i="3"/>
  <c r="F623" i="3"/>
  <c r="U623" i="3"/>
  <c r="F607" i="3"/>
  <c r="U607" i="3"/>
  <c r="F591" i="3"/>
  <c r="U591" i="3"/>
  <c r="F575" i="3"/>
  <c r="U575" i="3"/>
  <c r="F562" i="3"/>
  <c r="U562" i="3"/>
  <c r="X531" i="3"/>
  <c r="X515" i="3"/>
  <c r="Y675" i="3"/>
  <c r="Y671" i="3"/>
  <c r="Y667" i="3"/>
  <c r="Y663" i="3"/>
  <c r="Y659" i="3"/>
  <c r="Y655" i="3"/>
  <c r="Y651" i="3"/>
  <c r="Y647" i="3"/>
  <c r="Y643" i="3"/>
  <c r="F615" i="3"/>
  <c r="U615" i="3"/>
  <c r="F599" i="3"/>
  <c r="U599" i="3"/>
  <c r="F583" i="3"/>
  <c r="U583" i="3"/>
  <c r="F566" i="3"/>
  <c r="U566" i="3"/>
  <c r="Y560" i="3"/>
  <c r="Y556" i="3"/>
  <c r="Y544" i="3"/>
  <c r="X539" i="3"/>
  <c r="X523" i="3"/>
  <c r="X507" i="3"/>
  <c r="Y834" i="3"/>
  <c r="X833" i="3"/>
  <c r="Y830" i="3"/>
  <c r="X829" i="3"/>
  <c r="Y826" i="3"/>
  <c r="X825" i="3"/>
  <c r="Y822" i="3"/>
  <c r="X821" i="3"/>
  <c r="Y818" i="3"/>
  <c r="X817" i="3"/>
  <c r="Y814" i="3"/>
  <c r="X813" i="3"/>
  <c r="Y810" i="3"/>
  <c r="X809" i="3"/>
  <c r="Y806" i="3"/>
  <c r="X805" i="3"/>
  <c r="Y802" i="3"/>
  <c r="X801" i="3"/>
  <c r="Y798" i="3"/>
  <c r="X797" i="3"/>
  <c r="Y794" i="3"/>
  <c r="X793" i="3"/>
  <c r="Y790" i="3"/>
  <c r="X789" i="3"/>
  <c r="Y786" i="3"/>
  <c r="X785" i="3"/>
  <c r="Y782" i="3"/>
  <c r="X781" i="3"/>
  <c r="Y778" i="3"/>
  <c r="X777" i="3"/>
  <c r="Y774" i="3"/>
  <c r="X773" i="3"/>
  <c r="Y770" i="3"/>
  <c r="X769" i="3"/>
  <c r="Y766" i="3"/>
  <c r="X765" i="3"/>
  <c r="Y762" i="3"/>
  <c r="X761" i="3"/>
  <c r="Y758" i="3"/>
  <c r="X757" i="3"/>
  <c r="Y754" i="3"/>
  <c r="X753" i="3"/>
  <c r="Y750" i="3"/>
  <c r="X749" i="3"/>
  <c r="Y746" i="3"/>
  <c r="X745" i="3"/>
  <c r="Y742" i="3"/>
  <c r="X741" i="3"/>
  <c r="Y738" i="3"/>
  <c r="X737" i="3"/>
  <c r="Y734" i="3"/>
  <c r="X733" i="3"/>
  <c r="Y730" i="3"/>
  <c r="X729" i="3"/>
  <c r="Y726" i="3"/>
  <c r="X725" i="3"/>
  <c r="Y722" i="3"/>
  <c r="X721" i="3"/>
  <c r="Y718" i="3"/>
  <c r="X717" i="3"/>
  <c r="Y714" i="3"/>
  <c r="X713" i="3"/>
  <c r="J711" i="3"/>
  <c r="J707" i="3"/>
  <c r="J703" i="3"/>
  <c r="J699" i="3"/>
  <c r="J695" i="3"/>
  <c r="F689" i="3"/>
  <c r="U689" i="3"/>
  <c r="F685" i="3"/>
  <c r="U685" i="3"/>
  <c r="F681" i="3"/>
  <c r="U681" i="3"/>
  <c r="F677" i="3"/>
  <c r="U677" i="3"/>
  <c r="F673" i="3"/>
  <c r="U673" i="3"/>
  <c r="F669" i="3"/>
  <c r="U669" i="3"/>
  <c r="F665" i="3"/>
  <c r="U665" i="3"/>
  <c r="F661" i="3"/>
  <c r="U661" i="3"/>
  <c r="F657" i="3"/>
  <c r="U657" i="3"/>
  <c r="F653" i="3"/>
  <c r="U653" i="3"/>
  <c r="F649" i="3"/>
  <c r="U649" i="3"/>
  <c r="F645" i="3"/>
  <c r="U645" i="3"/>
  <c r="F641" i="3"/>
  <c r="U641" i="3"/>
  <c r="Y633" i="3"/>
  <c r="X563" i="3"/>
  <c r="Y552" i="3"/>
  <c r="Y799" i="3"/>
  <c r="X798" i="3"/>
  <c r="Y795" i="3"/>
  <c r="X794" i="3"/>
  <c r="Y791" i="3"/>
  <c r="X790" i="3"/>
  <c r="Y787" i="3"/>
  <c r="X786" i="3"/>
  <c r="Y783" i="3"/>
  <c r="X782" i="3"/>
  <c r="Y779" i="3"/>
  <c r="X778" i="3"/>
  <c r="Y775" i="3"/>
  <c r="X774" i="3"/>
  <c r="Y771" i="3"/>
  <c r="X770" i="3"/>
  <c r="Y767" i="3"/>
  <c r="X766" i="3"/>
  <c r="Y763" i="3"/>
  <c r="X762" i="3"/>
  <c r="Y759" i="3"/>
  <c r="X758" i="3"/>
  <c r="Y755" i="3"/>
  <c r="X754" i="3"/>
  <c r="Y751" i="3"/>
  <c r="X750" i="3"/>
  <c r="Y747" i="3"/>
  <c r="X746" i="3"/>
  <c r="Y743" i="3"/>
  <c r="X742" i="3"/>
  <c r="Y739" i="3"/>
  <c r="X738" i="3"/>
  <c r="Y735" i="3"/>
  <c r="X734" i="3"/>
  <c r="Y731" i="3"/>
  <c r="X730" i="3"/>
  <c r="Y727" i="3"/>
  <c r="X726" i="3"/>
  <c r="Y723" i="3"/>
  <c r="X722" i="3"/>
  <c r="Y719" i="3"/>
  <c r="X718" i="3"/>
  <c r="Y715" i="3"/>
  <c r="X714" i="3"/>
  <c r="F690" i="3"/>
  <c r="U690" i="3"/>
  <c r="F686" i="3"/>
  <c r="U686" i="3"/>
  <c r="F682" i="3"/>
  <c r="U682" i="3"/>
  <c r="F678" i="3"/>
  <c r="U678" i="3"/>
  <c r="F674" i="3"/>
  <c r="U674" i="3"/>
  <c r="F670" i="3"/>
  <c r="U670" i="3"/>
  <c r="F666" i="3"/>
  <c r="U666" i="3"/>
  <c r="F662" i="3"/>
  <c r="U662" i="3"/>
  <c r="F658" i="3"/>
  <c r="U658" i="3"/>
  <c r="F654" i="3"/>
  <c r="U654" i="3"/>
  <c r="F650" i="3"/>
  <c r="U650" i="3"/>
  <c r="F646" i="3"/>
  <c r="U646" i="3"/>
  <c r="F642" i="3"/>
  <c r="U642" i="3"/>
  <c r="F639" i="3"/>
  <c r="U639" i="3"/>
  <c r="F631" i="3"/>
  <c r="U631" i="3"/>
  <c r="F567" i="3"/>
  <c r="U567" i="3"/>
  <c r="Y561" i="3"/>
  <c r="Y548" i="3"/>
  <c r="Y709" i="3"/>
  <c r="X708" i="3"/>
  <c r="Y705" i="3"/>
  <c r="X704" i="3"/>
  <c r="Y701" i="3"/>
  <c r="X700" i="3"/>
  <c r="Y697" i="3"/>
  <c r="X696" i="3"/>
  <c r="Y693" i="3"/>
  <c r="X692" i="3"/>
  <c r="Y689" i="3"/>
  <c r="X688" i="3"/>
  <c r="Y685" i="3"/>
  <c r="X684" i="3"/>
  <c r="Y681" i="3"/>
  <c r="X680" i="3"/>
  <c r="Y677" i="3"/>
  <c r="X676" i="3"/>
  <c r="Y673" i="3"/>
  <c r="X672" i="3"/>
  <c r="Y669" i="3"/>
  <c r="X668" i="3"/>
  <c r="Y665" i="3"/>
  <c r="X664" i="3"/>
  <c r="Y661" i="3"/>
  <c r="X660" i="3"/>
  <c r="Y657" i="3"/>
  <c r="X656" i="3"/>
  <c r="Y653" i="3"/>
  <c r="X652" i="3"/>
  <c r="Y649" i="3"/>
  <c r="X648" i="3"/>
  <c r="Y645" i="3"/>
  <c r="X644" i="3"/>
  <c r="Y641" i="3"/>
  <c r="Y639" i="3"/>
  <c r="Y635" i="3"/>
  <c r="Y631" i="3"/>
  <c r="Y627" i="3"/>
  <c r="F563" i="3"/>
  <c r="U563" i="3"/>
  <c r="Y535" i="3"/>
  <c r="Y527" i="3"/>
  <c r="Y519" i="3"/>
  <c r="Y511" i="3"/>
  <c r="Y503" i="3"/>
  <c r="Y690" i="3"/>
  <c r="X689" i="3"/>
  <c r="Y686" i="3"/>
  <c r="X685" i="3"/>
  <c r="Y682" i="3"/>
  <c r="X681" i="3"/>
  <c r="Y678" i="3"/>
  <c r="X677" i="3"/>
  <c r="Y674" i="3"/>
  <c r="X673" i="3"/>
  <c r="Y670" i="3"/>
  <c r="X669" i="3"/>
  <c r="Y666" i="3"/>
  <c r="X665" i="3"/>
  <c r="Y662" i="3"/>
  <c r="X661" i="3"/>
  <c r="Y658" i="3"/>
  <c r="X657" i="3"/>
  <c r="Y654" i="3"/>
  <c r="X653" i="3"/>
  <c r="Y650" i="3"/>
  <c r="X649" i="3"/>
  <c r="Y646" i="3"/>
  <c r="X645" i="3"/>
  <c r="Y642" i="3"/>
  <c r="X641" i="3"/>
  <c r="X639" i="3"/>
  <c r="F638" i="3"/>
  <c r="U638" i="3"/>
  <c r="X635" i="3"/>
  <c r="F634" i="3"/>
  <c r="U634" i="3"/>
  <c r="X631" i="3"/>
  <c r="F630" i="3"/>
  <c r="U630" i="3"/>
  <c r="X627" i="3"/>
  <c r="F626" i="3"/>
  <c r="U626" i="3"/>
  <c r="F622" i="3"/>
  <c r="U622" i="3"/>
  <c r="F618" i="3"/>
  <c r="U618" i="3"/>
  <c r="F614" i="3"/>
  <c r="U614" i="3"/>
  <c r="F610" i="3"/>
  <c r="U610" i="3"/>
  <c r="F606" i="3"/>
  <c r="U606" i="3"/>
  <c r="F602" i="3"/>
  <c r="U602" i="3"/>
  <c r="F598" i="3"/>
  <c r="U598" i="3"/>
  <c r="F594" i="3"/>
  <c r="U594" i="3"/>
  <c r="F590" i="3"/>
  <c r="U590" i="3"/>
  <c r="F586" i="3"/>
  <c r="U586" i="3"/>
  <c r="F582" i="3"/>
  <c r="U582" i="3"/>
  <c r="F578" i="3"/>
  <c r="U578" i="3"/>
  <c r="F574" i="3"/>
  <c r="U574" i="3"/>
  <c r="F570" i="3"/>
  <c r="U570" i="3"/>
  <c r="Y557" i="3"/>
  <c r="Y553" i="3"/>
  <c r="Y549" i="3"/>
  <c r="Y545" i="3"/>
  <c r="Y541" i="3"/>
  <c r="X535" i="3"/>
  <c r="X527" i="3"/>
  <c r="X519" i="3"/>
  <c r="X511" i="3"/>
  <c r="X503" i="3"/>
  <c r="Y638" i="3"/>
  <c r="X637" i="3"/>
  <c r="Y634" i="3"/>
  <c r="X633" i="3"/>
  <c r="Y630" i="3"/>
  <c r="X629" i="3"/>
  <c r="Y626" i="3"/>
  <c r="X625" i="3"/>
  <c r="Y622" i="3"/>
  <c r="X621" i="3"/>
  <c r="Y618" i="3"/>
  <c r="X617" i="3"/>
  <c r="Y614" i="3"/>
  <c r="X613" i="3"/>
  <c r="Y610" i="3"/>
  <c r="X609" i="3"/>
  <c r="Y606" i="3"/>
  <c r="X605" i="3"/>
  <c r="Y602" i="3"/>
  <c r="X601" i="3"/>
  <c r="Y598" i="3"/>
  <c r="X597" i="3"/>
  <c r="Y594" i="3"/>
  <c r="X593" i="3"/>
  <c r="Y590" i="3"/>
  <c r="X589" i="3"/>
  <c r="Y586" i="3"/>
  <c r="X585" i="3"/>
  <c r="Y582" i="3"/>
  <c r="X581" i="3"/>
  <c r="Y578" i="3"/>
  <c r="X577" i="3"/>
  <c r="Y574" i="3"/>
  <c r="X573" i="3"/>
  <c r="I568" i="3"/>
  <c r="I564" i="3"/>
  <c r="F558" i="3"/>
  <c r="U558" i="3"/>
  <c r="F554" i="3"/>
  <c r="U554" i="3"/>
  <c r="F550" i="3"/>
  <c r="U550" i="3"/>
  <c r="F546" i="3"/>
  <c r="U546" i="3"/>
  <c r="F542" i="3"/>
  <c r="U542" i="3"/>
  <c r="Y536" i="3"/>
  <c r="Y532" i="3"/>
  <c r="Y528" i="3"/>
  <c r="Y524" i="3"/>
  <c r="Y520" i="3"/>
  <c r="Y516" i="3"/>
  <c r="Y512" i="3"/>
  <c r="Y508" i="3"/>
  <c r="Y504" i="3"/>
  <c r="Y500" i="3"/>
  <c r="X626" i="3"/>
  <c r="Y623" i="3"/>
  <c r="X622" i="3"/>
  <c r="Y619" i="3"/>
  <c r="X618" i="3"/>
  <c r="Y615" i="3"/>
  <c r="X614" i="3"/>
  <c r="Y611" i="3"/>
  <c r="X610" i="3"/>
  <c r="Y607" i="3"/>
  <c r="X606" i="3"/>
  <c r="Y603" i="3"/>
  <c r="X602" i="3"/>
  <c r="Y599" i="3"/>
  <c r="X598" i="3"/>
  <c r="Y595" i="3"/>
  <c r="X594" i="3"/>
  <c r="Y591" i="3"/>
  <c r="X590" i="3"/>
  <c r="Y587" i="3"/>
  <c r="X586" i="3"/>
  <c r="Y583" i="3"/>
  <c r="X582" i="3"/>
  <c r="Y579" i="3"/>
  <c r="X578" i="3"/>
  <c r="Y575" i="3"/>
  <c r="X574" i="3"/>
  <c r="Y571" i="3"/>
  <c r="Y567" i="3"/>
  <c r="Y563" i="3"/>
  <c r="F559" i="3"/>
  <c r="U559" i="3"/>
  <c r="F555" i="3"/>
  <c r="U555" i="3"/>
  <c r="F551" i="3"/>
  <c r="U551" i="3"/>
  <c r="F547" i="3"/>
  <c r="U547" i="3"/>
  <c r="F543" i="3"/>
  <c r="U543" i="3"/>
  <c r="Y540" i="3"/>
  <c r="Y570" i="3"/>
  <c r="X569" i="3"/>
  <c r="Y566" i="3"/>
  <c r="X565" i="3"/>
  <c r="Y562" i="3"/>
  <c r="X561" i="3"/>
  <c r="Y558" i="3"/>
  <c r="X557" i="3"/>
  <c r="Y554" i="3"/>
  <c r="X553" i="3"/>
  <c r="Y550" i="3"/>
  <c r="X549" i="3"/>
  <c r="Y546" i="3"/>
  <c r="X545" i="3"/>
  <c r="Y542" i="3"/>
  <c r="F537" i="3"/>
  <c r="U537" i="3"/>
  <c r="F533" i="3"/>
  <c r="U533" i="3"/>
  <c r="F529" i="3"/>
  <c r="U529" i="3"/>
  <c r="F525" i="3"/>
  <c r="U525" i="3"/>
  <c r="F521" i="3"/>
  <c r="U521" i="3"/>
  <c r="F517" i="3"/>
  <c r="U517" i="3"/>
  <c r="F513" i="3"/>
  <c r="U513" i="3"/>
  <c r="F509" i="3"/>
  <c r="U509" i="3"/>
  <c r="F505" i="3"/>
  <c r="U505" i="3"/>
  <c r="F501" i="3"/>
  <c r="U501" i="3"/>
  <c r="Y559" i="3"/>
  <c r="X558" i="3"/>
  <c r="Y555" i="3"/>
  <c r="X554" i="3"/>
  <c r="Y551" i="3"/>
  <c r="X550" i="3"/>
  <c r="Y547" i="3"/>
  <c r="X546" i="3"/>
  <c r="Y543" i="3"/>
  <c r="X542" i="3"/>
  <c r="F541" i="3"/>
  <c r="U541" i="3"/>
  <c r="F538" i="3"/>
  <c r="U538" i="3"/>
  <c r="F534" i="3"/>
  <c r="U534" i="3"/>
  <c r="F530" i="3"/>
  <c r="U530" i="3"/>
  <c r="F526" i="3"/>
  <c r="U526" i="3"/>
  <c r="F522" i="3"/>
  <c r="U522" i="3"/>
  <c r="F518" i="3"/>
  <c r="U518" i="3"/>
  <c r="F514" i="3"/>
  <c r="U514" i="3"/>
  <c r="F510" i="3"/>
  <c r="U510" i="3"/>
  <c r="F506" i="3"/>
  <c r="U506" i="3"/>
  <c r="F502" i="3"/>
  <c r="U502" i="3"/>
  <c r="X540" i="3"/>
  <c r="Y537" i="3"/>
  <c r="X536" i="3"/>
  <c r="Y533" i="3"/>
  <c r="X532" i="3"/>
  <c r="Y529" i="3"/>
  <c r="X528" i="3"/>
  <c r="Y525" i="3"/>
  <c r="X524" i="3"/>
  <c r="Y521" i="3"/>
  <c r="X520" i="3"/>
  <c r="Y517" i="3"/>
  <c r="X516" i="3"/>
  <c r="Y513" i="3"/>
  <c r="X512" i="3"/>
  <c r="Y509" i="3"/>
  <c r="X508" i="3"/>
  <c r="Y505" i="3"/>
  <c r="X504" i="3"/>
  <c r="Y501" i="3"/>
  <c r="X500" i="3"/>
  <c r="Y538" i="3"/>
  <c r="X537" i="3"/>
  <c r="Y534" i="3"/>
  <c r="X533" i="3"/>
  <c r="Y530" i="3"/>
  <c r="X529" i="3"/>
  <c r="Y526" i="3"/>
  <c r="X525" i="3"/>
  <c r="Y522" i="3"/>
  <c r="X521" i="3"/>
  <c r="Y518" i="3"/>
  <c r="X517" i="3"/>
  <c r="Y514" i="3"/>
  <c r="X513" i="3"/>
  <c r="Y510" i="3"/>
  <c r="X509" i="3"/>
  <c r="Y506" i="3"/>
  <c r="X505" i="3"/>
  <c r="Y502" i="3"/>
  <c r="X501" i="3"/>
  <c r="I498" i="3"/>
  <c r="F499" i="3"/>
  <c r="X499" i="3"/>
  <c r="Y499" i="3"/>
  <c r="BK628" i="3"/>
  <c r="BK1282" i="3"/>
  <c r="BK1410" i="3"/>
  <c r="AO499" i="3"/>
  <c r="AP499" i="3"/>
  <c r="AQ499" i="3"/>
  <c r="AO500" i="3"/>
  <c r="AP500" i="3"/>
  <c r="AQ500" i="3"/>
  <c r="AO501" i="3"/>
  <c r="AP501" i="3"/>
  <c r="AQ501" i="3"/>
  <c r="AO502" i="3"/>
  <c r="AP502" i="3"/>
  <c r="AQ502" i="3"/>
  <c r="AO503" i="3"/>
  <c r="AP503" i="3"/>
  <c r="AQ503" i="3"/>
  <c r="AO504" i="3"/>
  <c r="AP504" i="3"/>
  <c r="AQ504" i="3"/>
  <c r="AO505" i="3"/>
  <c r="AP505" i="3"/>
  <c r="AQ505" i="3"/>
  <c r="AO506" i="3"/>
  <c r="AP506" i="3"/>
  <c r="AQ506" i="3"/>
  <c r="AO507" i="3"/>
  <c r="AP507" i="3"/>
  <c r="AQ507" i="3"/>
  <c r="AO508" i="3"/>
  <c r="AP508" i="3"/>
  <c r="AQ508" i="3"/>
  <c r="AO509" i="3"/>
  <c r="AP509" i="3"/>
  <c r="AQ509" i="3"/>
  <c r="AO510" i="3"/>
  <c r="AP510" i="3"/>
  <c r="AQ510" i="3"/>
  <c r="AO511" i="3"/>
  <c r="AP511" i="3"/>
  <c r="AQ511" i="3"/>
  <c r="AO512" i="3"/>
  <c r="AP512" i="3"/>
  <c r="AQ512" i="3"/>
  <c r="AO513" i="3"/>
  <c r="AP513" i="3"/>
  <c r="AQ513" i="3"/>
  <c r="AP498" i="3"/>
  <c r="AR499" i="3"/>
  <c r="AS499" i="3"/>
  <c r="AJ499" i="3" s="1"/>
  <c r="AT499" i="3"/>
  <c r="AU499" i="3"/>
  <c r="AV499" i="3"/>
  <c r="BK499" i="3"/>
  <c r="AR500" i="3"/>
  <c r="AS500" i="3"/>
  <c r="AJ500" i="3" s="1"/>
  <c r="AT500" i="3"/>
  <c r="AU500" i="3"/>
  <c r="AV500" i="3"/>
  <c r="BK500" i="3"/>
  <c r="AR501" i="3"/>
  <c r="AS501" i="3"/>
  <c r="AJ501" i="3" s="1"/>
  <c r="AT501" i="3"/>
  <c r="AU501" i="3"/>
  <c r="AV501" i="3"/>
  <c r="BK501" i="3"/>
  <c r="AR502" i="3"/>
  <c r="AS502" i="3"/>
  <c r="AJ502" i="3" s="1"/>
  <c r="AT502" i="3"/>
  <c r="AU502" i="3"/>
  <c r="AV502" i="3"/>
  <c r="BK502" i="3"/>
  <c r="AR503" i="3"/>
  <c r="AS503" i="3"/>
  <c r="AJ503" i="3" s="1"/>
  <c r="AT503" i="3"/>
  <c r="AU503" i="3"/>
  <c r="AV503" i="3"/>
  <c r="BK503" i="3"/>
  <c r="AR504" i="3"/>
  <c r="AS504" i="3"/>
  <c r="AJ504" i="3" s="1"/>
  <c r="G504" i="3" s="1"/>
  <c r="AT504" i="3"/>
  <c r="AU504" i="3"/>
  <c r="AV504" i="3"/>
  <c r="BK504" i="3"/>
  <c r="AR505" i="3"/>
  <c r="AS505" i="3"/>
  <c r="AJ505" i="3" s="1"/>
  <c r="AT505" i="3"/>
  <c r="AU505" i="3"/>
  <c r="AV505" i="3"/>
  <c r="BK505" i="3"/>
  <c r="AR506" i="3"/>
  <c r="AS506" i="3"/>
  <c r="AJ506" i="3" s="1"/>
  <c r="AT506" i="3"/>
  <c r="AU506" i="3"/>
  <c r="AV506" i="3"/>
  <c r="BK506" i="3"/>
  <c r="AR507" i="3"/>
  <c r="AS507" i="3"/>
  <c r="AJ507" i="3" s="1"/>
  <c r="AT507" i="3"/>
  <c r="AU507" i="3"/>
  <c r="AV507" i="3"/>
  <c r="BK507" i="3"/>
  <c r="AR508" i="3"/>
  <c r="AS508" i="3"/>
  <c r="AJ508" i="3" s="1"/>
  <c r="AT508" i="3"/>
  <c r="AU508" i="3"/>
  <c r="AV508" i="3"/>
  <c r="BK508" i="3"/>
  <c r="AR509" i="3"/>
  <c r="AS509" i="3"/>
  <c r="AJ509" i="3" s="1"/>
  <c r="AT509" i="3"/>
  <c r="AU509" i="3"/>
  <c r="AV509" i="3"/>
  <c r="BK509" i="3"/>
  <c r="AR510" i="3"/>
  <c r="AS510" i="3"/>
  <c r="AJ510" i="3" s="1"/>
  <c r="AT510" i="3"/>
  <c r="AU510" i="3"/>
  <c r="AV510" i="3"/>
  <c r="BK510" i="3"/>
  <c r="AR511" i="3"/>
  <c r="AS511" i="3"/>
  <c r="AJ511" i="3" s="1"/>
  <c r="AT511" i="3"/>
  <c r="AU511" i="3"/>
  <c r="AV511" i="3"/>
  <c r="BK511" i="3"/>
  <c r="AR512" i="3"/>
  <c r="AS512" i="3"/>
  <c r="AJ512" i="3" s="1"/>
  <c r="G512" i="3" s="1"/>
  <c r="AT512" i="3"/>
  <c r="AU512" i="3"/>
  <c r="AV512" i="3"/>
  <c r="BK512" i="3"/>
  <c r="AR513" i="3"/>
  <c r="AS513" i="3"/>
  <c r="AJ513" i="3" s="1"/>
  <c r="AT513" i="3"/>
  <c r="AU513" i="3"/>
  <c r="AV513" i="3"/>
  <c r="BK513" i="3"/>
  <c r="AR514" i="3"/>
  <c r="AS514" i="3"/>
  <c r="AJ514" i="3" s="1"/>
  <c r="AT514" i="3"/>
  <c r="AU514" i="3"/>
  <c r="AV514" i="3"/>
  <c r="BK514" i="3"/>
  <c r="AR515" i="3"/>
  <c r="AS515" i="3"/>
  <c r="AJ515" i="3" s="1"/>
  <c r="AT515" i="3"/>
  <c r="AU515" i="3"/>
  <c r="AV515" i="3"/>
  <c r="BK515" i="3"/>
  <c r="AR516" i="3"/>
  <c r="AS516" i="3"/>
  <c r="AT516" i="3"/>
  <c r="AU516" i="3"/>
  <c r="AV516" i="3"/>
  <c r="BK516" i="3"/>
  <c r="AR517" i="3"/>
  <c r="AS517" i="3"/>
  <c r="AJ517" i="3" s="1"/>
  <c r="AT517" i="3"/>
  <c r="AU517" i="3"/>
  <c r="AV517" i="3"/>
  <c r="BK517" i="3"/>
  <c r="AR518" i="3"/>
  <c r="AS518" i="3"/>
  <c r="AJ518" i="3" s="1"/>
  <c r="AT518" i="3"/>
  <c r="AU518" i="3"/>
  <c r="AV518" i="3"/>
  <c r="BK518" i="3"/>
  <c r="AR519" i="3"/>
  <c r="AS519" i="3"/>
  <c r="AJ519" i="3" s="1"/>
  <c r="AT519" i="3"/>
  <c r="AU519" i="3"/>
  <c r="AV519" i="3"/>
  <c r="BK519" i="3"/>
  <c r="AR520" i="3"/>
  <c r="AS520" i="3"/>
  <c r="AJ520" i="3" s="1"/>
  <c r="AT520" i="3"/>
  <c r="AU520" i="3"/>
  <c r="AV520" i="3"/>
  <c r="BK520" i="3"/>
  <c r="AR521" i="3"/>
  <c r="AS521" i="3"/>
  <c r="AJ521" i="3" s="1"/>
  <c r="AT521" i="3"/>
  <c r="AU521" i="3"/>
  <c r="AV521" i="3"/>
  <c r="BK521" i="3"/>
  <c r="AR522" i="3"/>
  <c r="AS522" i="3"/>
  <c r="AJ522" i="3" s="1"/>
  <c r="AT522" i="3"/>
  <c r="AU522" i="3"/>
  <c r="AV522" i="3"/>
  <c r="BK522" i="3"/>
  <c r="AR523" i="3"/>
  <c r="AS523" i="3"/>
  <c r="AJ523" i="3" s="1"/>
  <c r="AT523" i="3"/>
  <c r="AU523" i="3"/>
  <c r="AV523" i="3"/>
  <c r="BK523" i="3"/>
  <c r="AR524" i="3"/>
  <c r="AS524" i="3"/>
  <c r="AJ524" i="3" s="1"/>
  <c r="AT524" i="3"/>
  <c r="AU524" i="3"/>
  <c r="AV524" i="3"/>
  <c r="BK524" i="3"/>
  <c r="AR525" i="3"/>
  <c r="AS525" i="3"/>
  <c r="AJ525" i="3" s="1"/>
  <c r="AT525" i="3"/>
  <c r="AU525" i="3"/>
  <c r="AV525" i="3"/>
  <c r="BK525" i="3"/>
  <c r="AR526" i="3"/>
  <c r="AS526" i="3"/>
  <c r="AT526" i="3"/>
  <c r="AU526" i="3"/>
  <c r="AV526" i="3"/>
  <c r="BK526" i="3"/>
  <c r="AR527" i="3"/>
  <c r="AS527" i="3"/>
  <c r="AJ527" i="3" s="1"/>
  <c r="AT527" i="3"/>
  <c r="AU527" i="3"/>
  <c r="AV527" i="3"/>
  <c r="BK527" i="3"/>
  <c r="AR528" i="3"/>
  <c r="AS528" i="3"/>
  <c r="AJ528" i="3" s="1"/>
  <c r="AT528" i="3"/>
  <c r="AU528" i="3"/>
  <c r="AV528" i="3"/>
  <c r="BK528" i="3"/>
  <c r="AR529" i="3"/>
  <c r="AS529" i="3"/>
  <c r="AJ529" i="3" s="1"/>
  <c r="AT529" i="3"/>
  <c r="AU529" i="3"/>
  <c r="AV529" i="3"/>
  <c r="BK529" i="3"/>
  <c r="AR530" i="3"/>
  <c r="AS530" i="3"/>
  <c r="AJ530" i="3" s="1"/>
  <c r="AT530" i="3"/>
  <c r="AU530" i="3"/>
  <c r="AV530" i="3"/>
  <c r="BK530" i="3"/>
  <c r="AR531" i="3"/>
  <c r="AS531" i="3"/>
  <c r="AJ531" i="3" s="1"/>
  <c r="AT531" i="3"/>
  <c r="AU531" i="3"/>
  <c r="AV531" i="3"/>
  <c r="BK531" i="3"/>
  <c r="AR532" i="3"/>
  <c r="AS532" i="3"/>
  <c r="AJ532" i="3" s="1"/>
  <c r="AT532" i="3"/>
  <c r="AU532" i="3"/>
  <c r="AV532" i="3"/>
  <c r="BK532" i="3"/>
  <c r="AR533" i="3"/>
  <c r="AS533" i="3"/>
  <c r="AJ533" i="3" s="1"/>
  <c r="AT533" i="3"/>
  <c r="AU533" i="3"/>
  <c r="AV533" i="3"/>
  <c r="BK533" i="3"/>
  <c r="AR534" i="3"/>
  <c r="AS534" i="3"/>
  <c r="AJ534" i="3" s="1"/>
  <c r="AT534" i="3"/>
  <c r="AU534" i="3"/>
  <c r="AV534" i="3"/>
  <c r="BK534" i="3"/>
  <c r="AR535" i="3"/>
  <c r="AS535" i="3"/>
  <c r="AJ535" i="3" s="1"/>
  <c r="AT535" i="3"/>
  <c r="AU535" i="3"/>
  <c r="AV535" i="3"/>
  <c r="BK535" i="3"/>
  <c r="AR536" i="3"/>
  <c r="AS536" i="3"/>
  <c r="AT536" i="3"/>
  <c r="AU536" i="3"/>
  <c r="AV536" i="3"/>
  <c r="BK536" i="3"/>
  <c r="AR537" i="3"/>
  <c r="AS537" i="3"/>
  <c r="AJ537" i="3" s="1"/>
  <c r="AT537" i="3"/>
  <c r="AU537" i="3"/>
  <c r="AV537" i="3"/>
  <c r="BK537" i="3"/>
  <c r="AR538" i="3"/>
  <c r="AS538" i="3"/>
  <c r="AJ538" i="3" s="1"/>
  <c r="AT538" i="3"/>
  <c r="AU538" i="3"/>
  <c r="AV538" i="3"/>
  <c r="BK538" i="3"/>
  <c r="AR539" i="3"/>
  <c r="AS539" i="3"/>
  <c r="AJ539" i="3" s="1"/>
  <c r="AT539" i="3"/>
  <c r="AU539" i="3"/>
  <c r="AV539" i="3"/>
  <c r="BK539" i="3"/>
  <c r="AR540" i="3"/>
  <c r="AS540" i="3"/>
  <c r="AJ540" i="3" s="1"/>
  <c r="AT540" i="3"/>
  <c r="AU540" i="3"/>
  <c r="AV540" i="3"/>
  <c r="BK540" i="3"/>
  <c r="AR541" i="3"/>
  <c r="AS541" i="3"/>
  <c r="AJ541" i="3" s="1"/>
  <c r="AT541" i="3"/>
  <c r="AU541" i="3"/>
  <c r="AV541" i="3"/>
  <c r="BK541" i="3"/>
  <c r="AR542" i="3"/>
  <c r="AS542" i="3"/>
  <c r="AJ542" i="3" s="1"/>
  <c r="AT542" i="3"/>
  <c r="AU542" i="3"/>
  <c r="AV542" i="3"/>
  <c r="BK542" i="3"/>
  <c r="AR543" i="3"/>
  <c r="AS543" i="3"/>
  <c r="AJ543" i="3" s="1"/>
  <c r="AT543" i="3"/>
  <c r="AU543" i="3"/>
  <c r="AV543" i="3"/>
  <c r="BK543" i="3"/>
  <c r="AR544" i="3"/>
  <c r="AS544" i="3"/>
  <c r="AT544" i="3"/>
  <c r="AU544" i="3"/>
  <c r="AV544" i="3"/>
  <c r="BK544" i="3"/>
  <c r="AR545" i="3"/>
  <c r="AS545" i="3"/>
  <c r="AJ545" i="3" s="1"/>
  <c r="AT545" i="3"/>
  <c r="AU545" i="3"/>
  <c r="AV545" i="3"/>
  <c r="BK545" i="3"/>
  <c r="AR546" i="3"/>
  <c r="AS546" i="3"/>
  <c r="AJ546" i="3" s="1"/>
  <c r="AT546" i="3"/>
  <c r="AU546" i="3"/>
  <c r="AV546" i="3"/>
  <c r="BK546" i="3"/>
  <c r="AR547" i="3"/>
  <c r="AS547" i="3"/>
  <c r="AJ547" i="3" s="1"/>
  <c r="AT547" i="3"/>
  <c r="AU547" i="3"/>
  <c r="AV547" i="3"/>
  <c r="BK547" i="3"/>
  <c r="AR548" i="3"/>
  <c r="AS548" i="3"/>
  <c r="AJ548" i="3" s="1"/>
  <c r="AT548" i="3"/>
  <c r="AU548" i="3"/>
  <c r="AV548" i="3"/>
  <c r="BK548" i="3"/>
  <c r="AR549" i="3"/>
  <c r="AS549" i="3"/>
  <c r="AJ549" i="3" s="1"/>
  <c r="AT549" i="3"/>
  <c r="AU549" i="3"/>
  <c r="AV549" i="3"/>
  <c r="BK549" i="3"/>
  <c r="AR550" i="3"/>
  <c r="AS550" i="3"/>
  <c r="AJ550" i="3" s="1"/>
  <c r="AT550" i="3"/>
  <c r="AU550" i="3"/>
  <c r="AV550" i="3"/>
  <c r="BK550" i="3"/>
  <c r="AR551" i="3"/>
  <c r="AS551" i="3"/>
  <c r="AJ551" i="3" s="1"/>
  <c r="AT551" i="3"/>
  <c r="AU551" i="3"/>
  <c r="AV551" i="3"/>
  <c r="BK551" i="3"/>
  <c r="AR552" i="3"/>
  <c r="AS552" i="3"/>
  <c r="AJ552" i="3" s="1"/>
  <c r="AT552" i="3"/>
  <c r="AU552" i="3"/>
  <c r="AV552" i="3"/>
  <c r="BK552" i="3"/>
  <c r="AR553" i="3"/>
  <c r="AS553" i="3"/>
  <c r="AJ553" i="3" s="1"/>
  <c r="AT553" i="3"/>
  <c r="AU553" i="3"/>
  <c r="AV553" i="3"/>
  <c r="BK553" i="3"/>
  <c r="AR554" i="3"/>
  <c r="AS554" i="3"/>
  <c r="AT554" i="3"/>
  <c r="AU554" i="3"/>
  <c r="AV554" i="3"/>
  <c r="BK554" i="3"/>
  <c r="AR555" i="3"/>
  <c r="AS555" i="3"/>
  <c r="AJ555" i="3" s="1"/>
  <c r="AT555" i="3"/>
  <c r="AU555" i="3"/>
  <c r="AV555" i="3"/>
  <c r="BK555" i="3"/>
  <c r="AR556" i="3"/>
  <c r="AS556" i="3"/>
  <c r="AT556" i="3"/>
  <c r="AU556" i="3"/>
  <c r="AV556" i="3"/>
  <c r="BK556" i="3"/>
  <c r="AR557" i="3"/>
  <c r="AS557" i="3"/>
  <c r="AJ557" i="3" s="1"/>
  <c r="AT557" i="3"/>
  <c r="AU557" i="3"/>
  <c r="AV557" i="3"/>
  <c r="BK557" i="3"/>
  <c r="AR558" i="3"/>
  <c r="AS558" i="3"/>
  <c r="AJ558" i="3" s="1"/>
  <c r="AT558" i="3"/>
  <c r="AU558" i="3"/>
  <c r="AV558" i="3"/>
  <c r="BK558" i="3"/>
  <c r="AR559" i="3"/>
  <c r="AS559" i="3"/>
  <c r="AJ559" i="3" s="1"/>
  <c r="AT559" i="3"/>
  <c r="AU559" i="3"/>
  <c r="AV559" i="3"/>
  <c r="BK559" i="3"/>
  <c r="AR560" i="3"/>
  <c r="AS560" i="3"/>
  <c r="AJ560" i="3" s="1"/>
  <c r="AT560" i="3"/>
  <c r="AU560" i="3"/>
  <c r="AV560" i="3"/>
  <c r="BK560" i="3"/>
  <c r="AR561" i="3"/>
  <c r="AS561" i="3"/>
  <c r="AJ561" i="3" s="1"/>
  <c r="AT561" i="3"/>
  <c r="AU561" i="3"/>
  <c r="AV561" i="3"/>
  <c r="BK561" i="3"/>
  <c r="AR562" i="3"/>
  <c r="AS562" i="3"/>
  <c r="AJ562" i="3" s="1"/>
  <c r="AT562" i="3"/>
  <c r="AU562" i="3"/>
  <c r="AV562" i="3"/>
  <c r="BK562" i="3"/>
  <c r="AR563" i="3"/>
  <c r="AS563" i="3"/>
  <c r="AJ563" i="3" s="1"/>
  <c r="AT563" i="3"/>
  <c r="AU563" i="3"/>
  <c r="AV563" i="3"/>
  <c r="BK563" i="3"/>
  <c r="AR564" i="3"/>
  <c r="AS564" i="3"/>
  <c r="AJ564" i="3" s="1"/>
  <c r="AT564" i="3"/>
  <c r="AU564" i="3"/>
  <c r="AV564" i="3"/>
  <c r="BK564" i="3"/>
  <c r="AR565" i="3"/>
  <c r="AS565" i="3"/>
  <c r="AJ565" i="3" s="1"/>
  <c r="AT565" i="3"/>
  <c r="AU565" i="3"/>
  <c r="AV565" i="3"/>
  <c r="BK565" i="3"/>
  <c r="AR566" i="3"/>
  <c r="AS566" i="3"/>
  <c r="AJ566" i="3" s="1"/>
  <c r="AT566" i="3"/>
  <c r="AU566" i="3"/>
  <c r="AV566" i="3"/>
  <c r="BK566" i="3"/>
  <c r="AR567" i="3"/>
  <c r="AS567" i="3"/>
  <c r="AJ567" i="3" s="1"/>
  <c r="AT567" i="3"/>
  <c r="AU567" i="3"/>
  <c r="AV567" i="3"/>
  <c r="BK567" i="3"/>
  <c r="AR568" i="3"/>
  <c r="AS568" i="3"/>
  <c r="AJ568" i="3" s="1"/>
  <c r="AT568" i="3"/>
  <c r="AU568" i="3"/>
  <c r="AV568" i="3"/>
  <c r="BK568" i="3"/>
  <c r="AR569" i="3"/>
  <c r="AS569" i="3"/>
  <c r="AJ569" i="3" s="1"/>
  <c r="AT569" i="3"/>
  <c r="AU569" i="3"/>
  <c r="AV569" i="3"/>
  <c r="BK569" i="3"/>
  <c r="AR570" i="3"/>
  <c r="AS570" i="3"/>
  <c r="AJ570" i="3" s="1"/>
  <c r="AT570" i="3"/>
  <c r="AU570" i="3"/>
  <c r="AV570" i="3"/>
  <c r="BK570" i="3"/>
  <c r="AR571" i="3"/>
  <c r="AS571" i="3"/>
  <c r="AJ571" i="3" s="1"/>
  <c r="AT571" i="3"/>
  <c r="AU571" i="3"/>
  <c r="AV571" i="3"/>
  <c r="BK571" i="3"/>
  <c r="AR572" i="3"/>
  <c r="AS572" i="3"/>
  <c r="AT572" i="3"/>
  <c r="AU572" i="3"/>
  <c r="AV572" i="3"/>
  <c r="BK572" i="3"/>
  <c r="AR573" i="3"/>
  <c r="AS573" i="3"/>
  <c r="AJ573" i="3" s="1"/>
  <c r="AT573" i="3"/>
  <c r="AU573" i="3"/>
  <c r="AV573" i="3"/>
  <c r="BK573" i="3"/>
  <c r="AR574" i="3"/>
  <c r="AS574" i="3"/>
  <c r="AJ574" i="3" s="1"/>
  <c r="AT574" i="3"/>
  <c r="AU574" i="3"/>
  <c r="AV574" i="3"/>
  <c r="BK574" i="3"/>
  <c r="AR575" i="3"/>
  <c r="AS575" i="3"/>
  <c r="AJ575" i="3" s="1"/>
  <c r="AT575" i="3"/>
  <c r="AU575" i="3"/>
  <c r="AV575" i="3"/>
  <c r="BK575" i="3"/>
  <c r="AR576" i="3"/>
  <c r="AS576" i="3"/>
  <c r="AJ576" i="3" s="1"/>
  <c r="AT576" i="3"/>
  <c r="AU576" i="3"/>
  <c r="AV576" i="3"/>
  <c r="BK576" i="3"/>
  <c r="AR577" i="3"/>
  <c r="AS577" i="3"/>
  <c r="AJ577" i="3" s="1"/>
  <c r="AT577" i="3"/>
  <c r="AU577" i="3"/>
  <c r="AV577" i="3"/>
  <c r="BK577" i="3"/>
  <c r="AR578" i="3"/>
  <c r="AS578" i="3"/>
  <c r="AJ578" i="3" s="1"/>
  <c r="AT578" i="3"/>
  <c r="AU578" i="3"/>
  <c r="AV578" i="3"/>
  <c r="BK578" i="3"/>
  <c r="AR579" i="3"/>
  <c r="AS579" i="3"/>
  <c r="AJ579" i="3" s="1"/>
  <c r="AT579" i="3"/>
  <c r="AU579" i="3"/>
  <c r="AV579" i="3"/>
  <c r="BK579" i="3"/>
  <c r="AR580" i="3"/>
  <c r="AS580" i="3"/>
  <c r="AT580" i="3"/>
  <c r="AU580" i="3"/>
  <c r="AV580" i="3"/>
  <c r="BK580" i="3"/>
  <c r="AR581" i="3"/>
  <c r="AS581" i="3"/>
  <c r="AJ581" i="3" s="1"/>
  <c r="AT581" i="3"/>
  <c r="AU581" i="3"/>
  <c r="AV581" i="3"/>
  <c r="BK581" i="3"/>
  <c r="AR582" i="3"/>
  <c r="AS582" i="3"/>
  <c r="AT582" i="3"/>
  <c r="AU582" i="3"/>
  <c r="AV582" i="3"/>
  <c r="BK582" i="3"/>
  <c r="AR583" i="3"/>
  <c r="AS583" i="3"/>
  <c r="AJ583" i="3" s="1"/>
  <c r="AT583" i="3"/>
  <c r="AU583" i="3"/>
  <c r="AV583" i="3"/>
  <c r="BK583" i="3"/>
  <c r="AR584" i="3"/>
  <c r="AS584" i="3"/>
  <c r="AJ584" i="3" s="1"/>
  <c r="AT584" i="3"/>
  <c r="AU584" i="3"/>
  <c r="AV584" i="3"/>
  <c r="BK584" i="3"/>
  <c r="AR585" i="3"/>
  <c r="AS585" i="3"/>
  <c r="AJ585" i="3" s="1"/>
  <c r="AT585" i="3"/>
  <c r="AU585" i="3"/>
  <c r="AV585" i="3"/>
  <c r="BK585" i="3"/>
  <c r="AR586" i="3"/>
  <c r="AS586" i="3"/>
  <c r="AJ586" i="3" s="1"/>
  <c r="AT586" i="3"/>
  <c r="AU586" i="3"/>
  <c r="AV586" i="3"/>
  <c r="BK586" i="3"/>
  <c r="AR587" i="3"/>
  <c r="AS587" i="3"/>
  <c r="AJ587" i="3" s="1"/>
  <c r="AT587" i="3"/>
  <c r="AU587" i="3"/>
  <c r="AV587" i="3"/>
  <c r="BK587" i="3"/>
  <c r="AR588" i="3"/>
  <c r="AS588" i="3"/>
  <c r="AJ588" i="3" s="1"/>
  <c r="AT588" i="3"/>
  <c r="AU588" i="3"/>
  <c r="AV588" i="3"/>
  <c r="BK588" i="3"/>
  <c r="AR589" i="3"/>
  <c r="AS589" i="3"/>
  <c r="AJ589" i="3" s="1"/>
  <c r="AT589" i="3"/>
  <c r="AU589" i="3"/>
  <c r="AV589" i="3"/>
  <c r="BK589" i="3"/>
  <c r="AR590" i="3"/>
  <c r="AS590" i="3"/>
  <c r="AJ590" i="3" s="1"/>
  <c r="AT590" i="3"/>
  <c r="AU590" i="3"/>
  <c r="AV590" i="3"/>
  <c r="BK590" i="3"/>
  <c r="AR591" i="3"/>
  <c r="AS591" i="3"/>
  <c r="AJ591" i="3" s="1"/>
  <c r="AT591" i="3"/>
  <c r="AU591" i="3"/>
  <c r="AV591" i="3"/>
  <c r="BK591" i="3"/>
  <c r="AR592" i="3"/>
  <c r="AS592" i="3"/>
  <c r="AT592" i="3"/>
  <c r="AU592" i="3"/>
  <c r="AV592" i="3"/>
  <c r="BK592" i="3"/>
  <c r="AR593" i="3"/>
  <c r="AS593" i="3"/>
  <c r="AJ593" i="3" s="1"/>
  <c r="AT593" i="3"/>
  <c r="AU593" i="3"/>
  <c r="AV593" i="3"/>
  <c r="BK593" i="3"/>
  <c r="AR594" i="3"/>
  <c r="AS594" i="3"/>
  <c r="AJ594" i="3" s="1"/>
  <c r="AT594" i="3"/>
  <c r="AU594" i="3"/>
  <c r="AV594" i="3"/>
  <c r="BK594" i="3"/>
  <c r="AR595" i="3"/>
  <c r="AS595" i="3"/>
  <c r="AJ595" i="3" s="1"/>
  <c r="AT595" i="3"/>
  <c r="AU595" i="3"/>
  <c r="AV595" i="3"/>
  <c r="BK595" i="3"/>
  <c r="AR596" i="3"/>
  <c r="AS596" i="3"/>
  <c r="AJ596" i="3" s="1"/>
  <c r="AT596" i="3"/>
  <c r="AU596" i="3"/>
  <c r="AV596" i="3"/>
  <c r="BK596" i="3"/>
  <c r="AR597" i="3"/>
  <c r="AS597" i="3"/>
  <c r="AJ597" i="3" s="1"/>
  <c r="AT597" i="3"/>
  <c r="AU597" i="3"/>
  <c r="AV597" i="3"/>
  <c r="BK597" i="3"/>
  <c r="AR598" i="3"/>
  <c r="AS598" i="3"/>
  <c r="AT598" i="3"/>
  <c r="AU598" i="3"/>
  <c r="AV598" i="3"/>
  <c r="BK598" i="3"/>
  <c r="AR599" i="3"/>
  <c r="AS599" i="3"/>
  <c r="AJ599" i="3" s="1"/>
  <c r="AT599" i="3"/>
  <c r="AU599" i="3"/>
  <c r="AV599" i="3"/>
  <c r="BK599" i="3"/>
  <c r="AR600" i="3"/>
  <c r="AS600" i="3"/>
  <c r="AJ600" i="3" s="1"/>
  <c r="AT600" i="3"/>
  <c r="AU600" i="3"/>
  <c r="AV600" i="3"/>
  <c r="BK600" i="3"/>
  <c r="AR601" i="3"/>
  <c r="AS601" i="3"/>
  <c r="AJ601" i="3" s="1"/>
  <c r="AT601" i="3"/>
  <c r="AU601" i="3"/>
  <c r="AV601" i="3"/>
  <c r="BK601" i="3"/>
  <c r="AR602" i="3"/>
  <c r="AS602" i="3"/>
  <c r="AJ602" i="3" s="1"/>
  <c r="AT602" i="3"/>
  <c r="AU602" i="3"/>
  <c r="AV602" i="3"/>
  <c r="BK602" i="3"/>
  <c r="AR603" i="3"/>
  <c r="AS603" i="3"/>
  <c r="AJ603" i="3" s="1"/>
  <c r="AT603" i="3"/>
  <c r="AU603" i="3"/>
  <c r="AV603" i="3"/>
  <c r="BK603" i="3"/>
  <c r="AR604" i="3"/>
  <c r="AS604" i="3"/>
  <c r="AT604" i="3"/>
  <c r="AU604" i="3"/>
  <c r="AV604" i="3"/>
  <c r="BK604" i="3"/>
  <c r="AR605" i="3"/>
  <c r="AS605" i="3"/>
  <c r="AJ605" i="3" s="1"/>
  <c r="AT605" i="3"/>
  <c r="AU605" i="3"/>
  <c r="AV605" i="3"/>
  <c r="BK605" i="3"/>
  <c r="AR606" i="3"/>
  <c r="AS606" i="3"/>
  <c r="AJ606" i="3" s="1"/>
  <c r="AT606" i="3"/>
  <c r="AU606" i="3"/>
  <c r="AV606" i="3"/>
  <c r="BK606" i="3"/>
  <c r="AR607" i="3"/>
  <c r="AS607" i="3"/>
  <c r="AJ607" i="3" s="1"/>
  <c r="AT607" i="3"/>
  <c r="AU607" i="3"/>
  <c r="AV607" i="3"/>
  <c r="BK607" i="3"/>
  <c r="AR608" i="3"/>
  <c r="AS608" i="3"/>
  <c r="AJ608" i="3" s="1"/>
  <c r="AT608" i="3"/>
  <c r="AU608" i="3"/>
  <c r="AV608" i="3"/>
  <c r="BK608" i="3"/>
  <c r="AR609" i="3"/>
  <c r="AS609" i="3"/>
  <c r="AJ609" i="3" s="1"/>
  <c r="AT609" i="3"/>
  <c r="AU609" i="3"/>
  <c r="AV609" i="3"/>
  <c r="BK609" i="3"/>
  <c r="AR610" i="3"/>
  <c r="AS610" i="3"/>
  <c r="AJ610" i="3" s="1"/>
  <c r="AT610" i="3"/>
  <c r="AU610" i="3"/>
  <c r="AV610" i="3"/>
  <c r="BK610" i="3"/>
  <c r="AR611" i="3"/>
  <c r="AS611" i="3"/>
  <c r="AJ611" i="3" s="1"/>
  <c r="AT611" i="3"/>
  <c r="AU611" i="3"/>
  <c r="AV611" i="3"/>
  <c r="BK611" i="3"/>
  <c r="AR612" i="3"/>
  <c r="AS612" i="3"/>
  <c r="AT612" i="3"/>
  <c r="AU612" i="3"/>
  <c r="AV612" i="3"/>
  <c r="BK612" i="3"/>
  <c r="AR613" i="3"/>
  <c r="AS613" i="3"/>
  <c r="AJ613" i="3" s="1"/>
  <c r="AT613" i="3"/>
  <c r="AU613" i="3"/>
  <c r="AV613" i="3"/>
  <c r="BK613" i="3"/>
  <c r="AR614" i="3"/>
  <c r="AS614" i="3"/>
  <c r="AT614" i="3"/>
  <c r="AU614" i="3"/>
  <c r="AV614" i="3"/>
  <c r="BK614" i="3"/>
  <c r="AR615" i="3"/>
  <c r="AS615" i="3"/>
  <c r="AJ615" i="3" s="1"/>
  <c r="AT615" i="3"/>
  <c r="AU615" i="3"/>
  <c r="AV615" i="3"/>
  <c r="BK615" i="3"/>
  <c r="AR616" i="3"/>
  <c r="AS616" i="3"/>
  <c r="AJ616" i="3" s="1"/>
  <c r="AT616" i="3"/>
  <c r="AU616" i="3"/>
  <c r="AV616" i="3"/>
  <c r="BK616" i="3"/>
  <c r="AR617" i="3"/>
  <c r="AS617" i="3"/>
  <c r="AJ617" i="3" s="1"/>
  <c r="AT617" i="3"/>
  <c r="AU617" i="3"/>
  <c r="AV617" i="3"/>
  <c r="BK617" i="3"/>
  <c r="AR618" i="3"/>
  <c r="AS618" i="3"/>
  <c r="AJ618" i="3" s="1"/>
  <c r="AT618" i="3"/>
  <c r="AU618" i="3"/>
  <c r="AV618" i="3"/>
  <c r="BK618" i="3"/>
  <c r="AR619" i="3"/>
  <c r="AS619" i="3"/>
  <c r="AJ619" i="3" s="1"/>
  <c r="AT619" i="3"/>
  <c r="AU619" i="3"/>
  <c r="AV619" i="3"/>
  <c r="BK619" i="3"/>
  <c r="AR620" i="3"/>
  <c r="AS620" i="3"/>
  <c r="AJ620" i="3" s="1"/>
  <c r="AT620" i="3"/>
  <c r="AU620" i="3"/>
  <c r="AV620" i="3"/>
  <c r="BK620" i="3"/>
  <c r="AR621" i="3"/>
  <c r="AS621" i="3"/>
  <c r="AJ621" i="3" s="1"/>
  <c r="AT621" i="3"/>
  <c r="AU621" i="3"/>
  <c r="AV621" i="3"/>
  <c r="BK621" i="3"/>
  <c r="AR622" i="3"/>
  <c r="AS622" i="3"/>
  <c r="AJ622" i="3" s="1"/>
  <c r="AT622" i="3"/>
  <c r="AU622" i="3"/>
  <c r="AV622" i="3"/>
  <c r="BK622" i="3"/>
  <c r="AR623" i="3"/>
  <c r="AS623" i="3"/>
  <c r="AJ623" i="3" s="1"/>
  <c r="AT623" i="3"/>
  <c r="AU623" i="3"/>
  <c r="AV623" i="3"/>
  <c r="BK623" i="3"/>
  <c r="AR624" i="3"/>
  <c r="AS624" i="3"/>
  <c r="AJ624" i="3" s="1"/>
  <c r="AT624" i="3"/>
  <c r="AU624" i="3"/>
  <c r="AV624" i="3"/>
  <c r="BK624" i="3"/>
  <c r="AR625" i="3"/>
  <c r="AS625" i="3"/>
  <c r="AJ625" i="3" s="1"/>
  <c r="AT625" i="3"/>
  <c r="AU625" i="3"/>
  <c r="AV625" i="3"/>
  <c r="BK625" i="3"/>
  <c r="AR626" i="3"/>
  <c r="AS626" i="3"/>
  <c r="AJ626" i="3" s="1"/>
  <c r="AT626" i="3"/>
  <c r="AU626" i="3"/>
  <c r="AV626" i="3"/>
  <c r="BK626" i="3"/>
  <c r="AR627" i="3"/>
  <c r="AS627" i="3"/>
  <c r="AJ627" i="3" s="1"/>
  <c r="AT627" i="3"/>
  <c r="AU627" i="3"/>
  <c r="AV627" i="3"/>
  <c r="BK627" i="3"/>
  <c r="AR628" i="3"/>
  <c r="AS628" i="3"/>
  <c r="AJ628" i="3" s="1"/>
  <c r="AT628" i="3"/>
  <c r="AU628" i="3"/>
  <c r="AV628" i="3"/>
  <c r="AR629" i="3"/>
  <c r="AS629" i="3"/>
  <c r="AJ629" i="3" s="1"/>
  <c r="AT629" i="3"/>
  <c r="AU629" i="3"/>
  <c r="AV629" i="3"/>
  <c r="BK629" i="3"/>
  <c r="AR630" i="3"/>
  <c r="AS630" i="3"/>
  <c r="AJ630" i="3" s="1"/>
  <c r="AT630" i="3"/>
  <c r="AU630" i="3"/>
  <c r="AV630" i="3"/>
  <c r="BK630" i="3"/>
  <c r="AR631" i="3"/>
  <c r="AS631" i="3"/>
  <c r="AJ631" i="3" s="1"/>
  <c r="AT631" i="3"/>
  <c r="AU631" i="3"/>
  <c r="AV631" i="3"/>
  <c r="BK631" i="3"/>
  <c r="AR632" i="3"/>
  <c r="AS632" i="3"/>
  <c r="AJ632" i="3" s="1"/>
  <c r="AT632" i="3"/>
  <c r="AU632" i="3"/>
  <c r="AV632" i="3"/>
  <c r="BK632" i="3"/>
  <c r="AR633" i="3"/>
  <c r="AS633" i="3"/>
  <c r="AJ633" i="3" s="1"/>
  <c r="AT633" i="3"/>
  <c r="AU633" i="3"/>
  <c r="AV633" i="3"/>
  <c r="BK633" i="3"/>
  <c r="AR634" i="3"/>
  <c r="AS634" i="3"/>
  <c r="AJ634" i="3" s="1"/>
  <c r="AT634" i="3"/>
  <c r="AU634" i="3"/>
  <c r="AV634" i="3"/>
  <c r="BK634" i="3"/>
  <c r="AR635" i="3"/>
  <c r="AS635" i="3"/>
  <c r="AJ635" i="3" s="1"/>
  <c r="AT635" i="3"/>
  <c r="AU635" i="3"/>
  <c r="AV635" i="3"/>
  <c r="BK635" i="3"/>
  <c r="AR636" i="3"/>
  <c r="AS636" i="3"/>
  <c r="AJ636" i="3" s="1"/>
  <c r="AT636" i="3"/>
  <c r="AU636" i="3"/>
  <c r="AV636" i="3"/>
  <c r="BK636" i="3"/>
  <c r="AR637" i="3"/>
  <c r="AS637" i="3"/>
  <c r="AJ637" i="3" s="1"/>
  <c r="AT637" i="3"/>
  <c r="AU637" i="3"/>
  <c r="AV637" i="3"/>
  <c r="BK637" i="3"/>
  <c r="AR638" i="3"/>
  <c r="AS638" i="3"/>
  <c r="AJ638" i="3" s="1"/>
  <c r="AT638" i="3"/>
  <c r="AU638" i="3"/>
  <c r="AV638" i="3"/>
  <c r="BK638" i="3"/>
  <c r="AR639" i="3"/>
  <c r="AS639" i="3"/>
  <c r="AJ639" i="3" s="1"/>
  <c r="AT639" i="3"/>
  <c r="AU639" i="3"/>
  <c r="AV639" i="3"/>
  <c r="BK639" i="3"/>
  <c r="AR640" i="3"/>
  <c r="AS640" i="3"/>
  <c r="AT640" i="3"/>
  <c r="AU640" i="3"/>
  <c r="AV640" i="3"/>
  <c r="BK640" i="3"/>
  <c r="AR641" i="3"/>
  <c r="AS641" i="3"/>
  <c r="AJ641" i="3" s="1"/>
  <c r="AT641" i="3"/>
  <c r="AU641" i="3"/>
  <c r="AV641" i="3"/>
  <c r="BK641" i="3"/>
  <c r="AR642" i="3"/>
  <c r="AS642" i="3"/>
  <c r="AT642" i="3"/>
  <c r="AU642" i="3"/>
  <c r="AV642" i="3"/>
  <c r="BK642" i="3"/>
  <c r="AR643" i="3"/>
  <c r="AS643" i="3"/>
  <c r="AJ643" i="3" s="1"/>
  <c r="AT643" i="3"/>
  <c r="AU643" i="3"/>
  <c r="AV643" i="3"/>
  <c r="BK643" i="3"/>
  <c r="AR644" i="3"/>
  <c r="AS644" i="3"/>
  <c r="AJ644" i="3" s="1"/>
  <c r="AT644" i="3"/>
  <c r="AU644" i="3"/>
  <c r="AV644" i="3"/>
  <c r="BK644" i="3"/>
  <c r="AR645" i="3"/>
  <c r="AS645" i="3"/>
  <c r="AJ645" i="3" s="1"/>
  <c r="AT645" i="3"/>
  <c r="AU645" i="3"/>
  <c r="AV645" i="3"/>
  <c r="BK645" i="3"/>
  <c r="AR646" i="3"/>
  <c r="AS646" i="3"/>
  <c r="AJ646" i="3" s="1"/>
  <c r="AT646" i="3"/>
  <c r="AU646" i="3"/>
  <c r="AV646" i="3"/>
  <c r="BK646" i="3"/>
  <c r="AR647" i="3"/>
  <c r="AS647" i="3"/>
  <c r="AJ647" i="3" s="1"/>
  <c r="AT647" i="3"/>
  <c r="AU647" i="3"/>
  <c r="AV647" i="3"/>
  <c r="BK647" i="3"/>
  <c r="AR648" i="3"/>
  <c r="AS648" i="3"/>
  <c r="AJ648" i="3" s="1"/>
  <c r="AT648" i="3"/>
  <c r="AU648" i="3"/>
  <c r="AV648" i="3"/>
  <c r="BK648" i="3"/>
  <c r="AR649" i="3"/>
  <c r="AS649" i="3"/>
  <c r="AJ649" i="3" s="1"/>
  <c r="AT649" i="3"/>
  <c r="AU649" i="3"/>
  <c r="AV649" i="3"/>
  <c r="BK649" i="3"/>
  <c r="AR650" i="3"/>
  <c r="AS650" i="3"/>
  <c r="AJ650" i="3" s="1"/>
  <c r="AT650" i="3"/>
  <c r="AU650" i="3"/>
  <c r="AV650" i="3"/>
  <c r="BK650" i="3"/>
  <c r="AR651" i="3"/>
  <c r="AS651" i="3"/>
  <c r="AJ651" i="3" s="1"/>
  <c r="AT651" i="3"/>
  <c r="AU651" i="3"/>
  <c r="AV651" i="3"/>
  <c r="BK651" i="3"/>
  <c r="AR652" i="3"/>
  <c r="AS652" i="3"/>
  <c r="AJ652" i="3" s="1"/>
  <c r="AT652" i="3"/>
  <c r="AU652" i="3"/>
  <c r="AV652" i="3"/>
  <c r="BK652" i="3"/>
  <c r="AR653" i="3"/>
  <c r="AS653" i="3"/>
  <c r="AJ653" i="3" s="1"/>
  <c r="AT653" i="3"/>
  <c r="AU653" i="3"/>
  <c r="AV653" i="3"/>
  <c r="BK653" i="3"/>
  <c r="AR654" i="3"/>
  <c r="AS654" i="3"/>
  <c r="AJ654" i="3" s="1"/>
  <c r="AT654" i="3"/>
  <c r="AU654" i="3"/>
  <c r="AV654" i="3"/>
  <c r="BK654" i="3"/>
  <c r="AR655" i="3"/>
  <c r="AS655" i="3"/>
  <c r="AJ655" i="3" s="1"/>
  <c r="AT655" i="3"/>
  <c r="AU655" i="3"/>
  <c r="AV655" i="3"/>
  <c r="BK655" i="3"/>
  <c r="AR656" i="3"/>
  <c r="AS656" i="3"/>
  <c r="AJ656" i="3" s="1"/>
  <c r="AT656" i="3"/>
  <c r="AU656" i="3"/>
  <c r="AV656" i="3"/>
  <c r="BK656" i="3"/>
  <c r="AR657" i="3"/>
  <c r="AS657" i="3"/>
  <c r="AJ657" i="3" s="1"/>
  <c r="AT657" i="3"/>
  <c r="AU657" i="3"/>
  <c r="AV657" i="3"/>
  <c r="BK657" i="3"/>
  <c r="AR658" i="3"/>
  <c r="AS658" i="3"/>
  <c r="AJ658" i="3" s="1"/>
  <c r="AT658" i="3"/>
  <c r="AU658" i="3"/>
  <c r="AV658" i="3"/>
  <c r="BK658" i="3"/>
  <c r="AR659" i="3"/>
  <c r="AS659" i="3"/>
  <c r="AJ659" i="3" s="1"/>
  <c r="AT659" i="3"/>
  <c r="AU659" i="3"/>
  <c r="AV659" i="3"/>
  <c r="BK659" i="3"/>
  <c r="AR660" i="3"/>
  <c r="AS660" i="3"/>
  <c r="AJ660" i="3" s="1"/>
  <c r="AT660" i="3"/>
  <c r="AU660" i="3"/>
  <c r="AV660" i="3"/>
  <c r="BK660" i="3"/>
  <c r="AR661" i="3"/>
  <c r="AS661" i="3"/>
  <c r="AJ661" i="3" s="1"/>
  <c r="AT661" i="3"/>
  <c r="AU661" i="3"/>
  <c r="AV661" i="3"/>
  <c r="BK661" i="3"/>
  <c r="AR662" i="3"/>
  <c r="AS662" i="3"/>
  <c r="AT662" i="3"/>
  <c r="AU662" i="3"/>
  <c r="AV662" i="3"/>
  <c r="BK662" i="3"/>
  <c r="AR663" i="3"/>
  <c r="AS663" i="3"/>
  <c r="AJ663" i="3" s="1"/>
  <c r="AT663" i="3"/>
  <c r="AU663" i="3"/>
  <c r="AV663" i="3"/>
  <c r="BK663" i="3"/>
  <c r="AR664" i="3"/>
  <c r="AS664" i="3"/>
  <c r="AT664" i="3"/>
  <c r="AU664" i="3"/>
  <c r="AV664" i="3"/>
  <c r="BK664" i="3"/>
  <c r="AR665" i="3"/>
  <c r="AS665" i="3"/>
  <c r="AJ665" i="3" s="1"/>
  <c r="AT665" i="3"/>
  <c r="AU665" i="3"/>
  <c r="AV665" i="3"/>
  <c r="BK665" i="3"/>
  <c r="AR666" i="3"/>
  <c r="AS666" i="3"/>
  <c r="AJ666" i="3" s="1"/>
  <c r="AT666" i="3"/>
  <c r="AU666" i="3"/>
  <c r="AV666" i="3"/>
  <c r="BK666" i="3"/>
  <c r="AR667" i="3"/>
  <c r="AS667" i="3"/>
  <c r="AJ667" i="3" s="1"/>
  <c r="AT667" i="3"/>
  <c r="AU667" i="3"/>
  <c r="AV667" i="3"/>
  <c r="BK667" i="3"/>
  <c r="AR668" i="3"/>
  <c r="AS668" i="3"/>
  <c r="AJ668" i="3" s="1"/>
  <c r="AT668" i="3"/>
  <c r="AU668" i="3"/>
  <c r="AV668" i="3"/>
  <c r="BK668" i="3"/>
  <c r="AR669" i="3"/>
  <c r="AS669" i="3"/>
  <c r="AJ669" i="3" s="1"/>
  <c r="AT669" i="3"/>
  <c r="AU669" i="3"/>
  <c r="AV669" i="3"/>
  <c r="BK669" i="3"/>
  <c r="AR670" i="3"/>
  <c r="AS670" i="3"/>
  <c r="AJ670" i="3" s="1"/>
  <c r="AT670" i="3"/>
  <c r="AU670" i="3"/>
  <c r="AV670" i="3"/>
  <c r="BK670" i="3"/>
  <c r="AR671" i="3"/>
  <c r="AS671" i="3"/>
  <c r="AJ671" i="3" s="1"/>
  <c r="AT671" i="3"/>
  <c r="AU671" i="3"/>
  <c r="AV671" i="3"/>
  <c r="BK671" i="3"/>
  <c r="AR672" i="3"/>
  <c r="AS672" i="3"/>
  <c r="AJ672" i="3" s="1"/>
  <c r="AT672" i="3"/>
  <c r="AU672" i="3"/>
  <c r="AV672" i="3"/>
  <c r="BK672" i="3"/>
  <c r="AR673" i="3"/>
  <c r="AS673" i="3"/>
  <c r="AJ673" i="3" s="1"/>
  <c r="AT673" i="3"/>
  <c r="AU673" i="3"/>
  <c r="AV673" i="3"/>
  <c r="BK673" i="3"/>
  <c r="AR674" i="3"/>
  <c r="AS674" i="3"/>
  <c r="AJ674" i="3" s="1"/>
  <c r="AT674" i="3"/>
  <c r="AU674" i="3"/>
  <c r="AV674" i="3"/>
  <c r="BK674" i="3"/>
  <c r="AR675" i="3"/>
  <c r="AS675" i="3"/>
  <c r="AJ675" i="3" s="1"/>
  <c r="AT675" i="3"/>
  <c r="AU675" i="3"/>
  <c r="AV675" i="3"/>
  <c r="BK675" i="3"/>
  <c r="AR676" i="3"/>
  <c r="AS676" i="3"/>
  <c r="AJ676" i="3" s="1"/>
  <c r="AT676" i="3"/>
  <c r="AU676" i="3"/>
  <c r="AV676" i="3"/>
  <c r="BK676" i="3"/>
  <c r="AR677" i="3"/>
  <c r="AS677" i="3"/>
  <c r="AJ677" i="3" s="1"/>
  <c r="AT677" i="3"/>
  <c r="AU677" i="3"/>
  <c r="AV677" i="3"/>
  <c r="BK677" i="3"/>
  <c r="AR678" i="3"/>
  <c r="AS678" i="3"/>
  <c r="AJ678" i="3" s="1"/>
  <c r="AT678" i="3"/>
  <c r="AU678" i="3"/>
  <c r="AV678" i="3"/>
  <c r="BK678" i="3"/>
  <c r="AR679" i="3"/>
  <c r="AS679" i="3"/>
  <c r="AJ679" i="3" s="1"/>
  <c r="AT679" i="3"/>
  <c r="AU679" i="3"/>
  <c r="AV679" i="3"/>
  <c r="BK679" i="3"/>
  <c r="AR680" i="3"/>
  <c r="AS680" i="3"/>
  <c r="AJ680" i="3" s="1"/>
  <c r="AT680" i="3"/>
  <c r="AU680" i="3"/>
  <c r="AV680" i="3"/>
  <c r="BK680" i="3"/>
  <c r="AR681" i="3"/>
  <c r="AS681" i="3"/>
  <c r="AJ681" i="3" s="1"/>
  <c r="AT681" i="3"/>
  <c r="AU681" i="3"/>
  <c r="AV681" i="3"/>
  <c r="BK681" i="3"/>
  <c r="AR682" i="3"/>
  <c r="AS682" i="3"/>
  <c r="AT682" i="3"/>
  <c r="AU682" i="3"/>
  <c r="AV682" i="3"/>
  <c r="BK682" i="3"/>
  <c r="AR683" i="3"/>
  <c r="AS683" i="3"/>
  <c r="AJ683" i="3" s="1"/>
  <c r="AT683" i="3"/>
  <c r="AU683" i="3"/>
  <c r="AV683" i="3"/>
  <c r="BK683" i="3"/>
  <c r="AR684" i="3"/>
  <c r="AS684" i="3"/>
  <c r="AT684" i="3"/>
  <c r="AU684" i="3"/>
  <c r="AV684" i="3"/>
  <c r="BK684" i="3"/>
  <c r="AR685" i="3"/>
  <c r="AS685" i="3"/>
  <c r="AJ685" i="3" s="1"/>
  <c r="AT685" i="3"/>
  <c r="AU685" i="3"/>
  <c r="AV685" i="3"/>
  <c r="BK685" i="3"/>
  <c r="AR686" i="3"/>
  <c r="AS686" i="3"/>
  <c r="AJ686" i="3" s="1"/>
  <c r="AT686" i="3"/>
  <c r="AU686" i="3"/>
  <c r="AV686" i="3"/>
  <c r="BK686" i="3"/>
  <c r="AR687" i="3"/>
  <c r="AS687" i="3"/>
  <c r="AJ687" i="3" s="1"/>
  <c r="AT687" i="3"/>
  <c r="AU687" i="3"/>
  <c r="AV687" i="3"/>
  <c r="BK687" i="3"/>
  <c r="AR688" i="3"/>
  <c r="AS688" i="3"/>
  <c r="AJ688" i="3" s="1"/>
  <c r="AT688" i="3"/>
  <c r="AU688" i="3"/>
  <c r="AV688" i="3"/>
  <c r="BK688" i="3"/>
  <c r="AR689" i="3"/>
  <c r="AS689" i="3"/>
  <c r="AJ689" i="3" s="1"/>
  <c r="AT689" i="3"/>
  <c r="AU689" i="3"/>
  <c r="AV689" i="3"/>
  <c r="BK689" i="3"/>
  <c r="AR690" i="3"/>
  <c r="AS690" i="3"/>
  <c r="AJ690" i="3" s="1"/>
  <c r="AT690" i="3"/>
  <c r="AU690" i="3"/>
  <c r="AV690" i="3"/>
  <c r="BK690" i="3"/>
  <c r="AR691" i="3"/>
  <c r="AS691" i="3"/>
  <c r="AJ691" i="3" s="1"/>
  <c r="AT691" i="3"/>
  <c r="AU691" i="3"/>
  <c r="AV691" i="3"/>
  <c r="BK691" i="3"/>
  <c r="AR692" i="3"/>
  <c r="AS692" i="3"/>
  <c r="AJ692" i="3" s="1"/>
  <c r="AT692" i="3"/>
  <c r="AU692" i="3"/>
  <c r="AV692" i="3"/>
  <c r="BK692" i="3"/>
  <c r="AR693" i="3"/>
  <c r="AS693" i="3"/>
  <c r="AJ693" i="3" s="1"/>
  <c r="AT693" i="3"/>
  <c r="AU693" i="3"/>
  <c r="AV693" i="3"/>
  <c r="BK693" i="3"/>
  <c r="AR694" i="3"/>
  <c r="AS694" i="3"/>
  <c r="AJ694" i="3" s="1"/>
  <c r="AT694" i="3"/>
  <c r="AU694" i="3"/>
  <c r="AV694" i="3"/>
  <c r="BK694" i="3"/>
  <c r="AR695" i="3"/>
  <c r="AS695" i="3"/>
  <c r="AJ695" i="3" s="1"/>
  <c r="AT695" i="3"/>
  <c r="AU695" i="3"/>
  <c r="AV695" i="3"/>
  <c r="BK695" i="3"/>
  <c r="AR696" i="3"/>
  <c r="AS696" i="3"/>
  <c r="AJ696" i="3" s="1"/>
  <c r="AT696" i="3"/>
  <c r="AU696" i="3"/>
  <c r="AV696" i="3"/>
  <c r="BK696" i="3"/>
  <c r="AR697" i="3"/>
  <c r="AS697" i="3"/>
  <c r="AJ697" i="3" s="1"/>
  <c r="AT697" i="3"/>
  <c r="AU697" i="3"/>
  <c r="AV697" i="3"/>
  <c r="BK697" i="3"/>
  <c r="AR698" i="3"/>
  <c r="AS698" i="3"/>
  <c r="AJ698" i="3" s="1"/>
  <c r="AT698" i="3"/>
  <c r="AU698" i="3"/>
  <c r="AV698" i="3"/>
  <c r="BK698" i="3"/>
  <c r="AR699" i="3"/>
  <c r="AS699" i="3"/>
  <c r="AJ699" i="3" s="1"/>
  <c r="AT699" i="3"/>
  <c r="AU699" i="3"/>
  <c r="AV699" i="3"/>
  <c r="BK699" i="3"/>
  <c r="AR700" i="3"/>
  <c r="AS700" i="3"/>
  <c r="AJ700" i="3" s="1"/>
  <c r="AT700" i="3"/>
  <c r="AU700" i="3"/>
  <c r="AV700" i="3"/>
  <c r="BK700" i="3"/>
  <c r="AR701" i="3"/>
  <c r="AS701" i="3"/>
  <c r="AJ701" i="3" s="1"/>
  <c r="AT701" i="3"/>
  <c r="AU701" i="3"/>
  <c r="AV701" i="3"/>
  <c r="BK701" i="3"/>
  <c r="AR702" i="3"/>
  <c r="AS702" i="3"/>
  <c r="AJ702" i="3" s="1"/>
  <c r="AT702" i="3"/>
  <c r="AU702" i="3"/>
  <c r="AV702" i="3"/>
  <c r="BK702" i="3"/>
  <c r="AR703" i="3"/>
  <c r="AS703" i="3"/>
  <c r="AJ703" i="3" s="1"/>
  <c r="AT703" i="3"/>
  <c r="AU703" i="3"/>
  <c r="AV703" i="3"/>
  <c r="BK703" i="3"/>
  <c r="AR704" i="3"/>
  <c r="AS704" i="3"/>
  <c r="AT704" i="3"/>
  <c r="AU704" i="3"/>
  <c r="AV704" i="3"/>
  <c r="BK704" i="3"/>
  <c r="AR705" i="3"/>
  <c r="AS705" i="3"/>
  <c r="AJ705" i="3" s="1"/>
  <c r="AT705" i="3"/>
  <c r="AU705" i="3"/>
  <c r="AV705" i="3"/>
  <c r="BK705" i="3"/>
  <c r="AR706" i="3"/>
  <c r="AS706" i="3"/>
  <c r="AJ706" i="3" s="1"/>
  <c r="AT706" i="3"/>
  <c r="AU706" i="3"/>
  <c r="AV706" i="3"/>
  <c r="BK706" i="3"/>
  <c r="AR707" i="3"/>
  <c r="AS707" i="3"/>
  <c r="AJ707" i="3" s="1"/>
  <c r="AT707" i="3"/>
  <c r="AU707" i="3"/>
  <c r="AV707" i="3"/>
  <c r="BK707" i="3"/>
  <c r="AR708" i="3"/>
  <c r="AS708" i="3"/>
  <c r="AJ708" i="3" s="1"/>
  <c r="AT708" i="3"/>
  <c r="AU708" i="3"/>
  <c r="AV708" i="3"/>
  <c r="BK708" i="3"/>
  <c r="AR709" i="3"/>
  <c r="AS709" i="3"/>
  <c r="AJ709" i="3" s="1"/>
  <c r="AT709" i="3"/>
  <c r="AU709" i="3"/>
  <c r="AV709" i="3"/>
  <c r="BK709" i="3"/>
  <c r="AR710" i="3"/>
  <c r="AS710" i="3"/>
  <c r="AT710" i="3"/>
  <c r="AU710" i="3"/>
  <c r="AV710" i="3"/>
  <c r="BK710" i="3"/>
  <c r="AR711" i="3"/>
  <c r="AS711" i="3"/>
  <c r="AJ711" i="3" s="1"/>
  <c r="AT711" i="3"/>
  <c r="AU711" i="3"/>
  <c r="AV711" i="3"/>
  <c r="BK711" i="3"/>
  <c r="AR712" i="3"/>
  <c r="AS712" i="3"/>
  <c r="AJ712" i="3" s="1"/>
  <c r="AT712" i="3"/>
  <c r="AU712" i="3"/>
  <c r="AV712" i="3"/>
  <c r="BK712" i="3"/>
  <c r="AR713" i="3"/>
  <c r="AS713" i="3"/>
  <c r="AJ713" i="3" s="1"/>
  <c r="AT713" i="3"/>
  <c r="AU713" i="3"/>
  <c r="AV713" i="3"/>
  <c r="BK713" i="3"/>
  <c r="AR714" i="3"/>
  <c r="AS714" i="3"/>
  <c r="AJ714" i="3" s="1"/>
  <c r="AT714" i="3"/>
  <c r="AU714" i="3"/>
  <c r="AV714" i="3"/>
  <c r="BK714" i="3"/>
  <c r="AR715" i="3"/>
  <c r="AS715" i="3"/>
  <c r="AJ715" i="3" s="1"/>
  <c r="AT715" i="3"/>
  <c r="AU715" i="3"/>
  <c r="AV715" i="3"/>
  <c r="BK715" i="3"/>
  <c r="AR716" i="3"/>
  <c r="AS716" i="3"/>
  <c r="AJ716" i="3" s="1"/>
  <c r="AT716" i="3"/>
  <c r="AU716" i="3"/>
  <c r="AV716" i="3"/>
  <c r="BK716" i="3"/>
  <c r="AR717" i="3"/>
  <c r="AS717" i="3"/>
  <c r="AJ717" i="3" s="1"/>
  <c r="AT717" i="3"/>
  <c r="AU717" i="3"/>
  <c r="AV717" i="3"/>
  <c r="BK717" i="3"/>
  <c r="AR718" i="3"/>
  <c r="AS718" i="3"/>
  <c r="AJ718" i="3" s="1"/>
  <c r="AT718" i="3"/>
  <c r="AU718" i="3"/>
  <c r="AV718" i="3"/>
  <c r="BK718" i="3"/>
  <c r="AR719" i="3"/>
  <c r="AS719" i="3"/>
  <c r="AJ719" i="3" s="1"/>
  <c r="AT719" i="3"/>
  <c r="AU719" i="3"/>
  <c r="AV719" i="3"/>
  <c r="BK719" i="3"/>
  <c r="AR720" i="3"/>
  <c r="AS720" i="3"/>
  <c r="AT720" i="3"/>
  <c r="AU720" i="3"/>
  <c r="AV720" i="3"/>
  <c r="BK720" i="3"/>
  <c r="AR721" i="3"/>
  <c r="AS721" i="3"/>
  <c r="AJ721" i="3" s="1"/>
  <c r="AT721" i="3"/>
  <c r="AU721" i="3"/>
  <c r="AV721" i="3"/>
  <c r="BK721" i="3"/>
  <c r="AR722" i="3"/>
  <c r="AS722" i="3"/>
  <c r="AJ722" i="3" s="1"/>
  <c r="AT722" i="3"/>
  <c r="AU722" i="3"/>
  <c r="AV722" i="3"/>
  <c r="BK722" i="3"/>
  <c r="AR723" i="3"/>
  <c r="AS723" i="3"/>
  <c r="AJ723" i="3" s="1"/>
  <c r="AT723" i="3"/>
  <c r="AU723" i="3"/>
  <c r="AV723" i="3"/>
  <c r="BK723" i="3"/>
  <c r="AR724" i="3"/>
  <c r="AS724" i="3"/>
  <c r="AJ724" i="3" s="1"/>
  <c r="AT724" i="3"/>
  <c r="AU724" i="3"/>
  <c r="AV724" i="3"/>
  <c r="BK724" i="3"/>
  <c r="AR725" i="3"/>
  <c r="AS725" i="3"/>
  <c r="AJ725" i="3" s="1"/>
  <c r="AT725" i="3"/>
  <c r="AU725" i="3"/>
  <c r="AV725" i="3"/>
  <c r="BK725" i="3"/>
  <c r="AR726" i="3"/>
  <c r="AS726" i="3"/>
  <c r="AT726" i="3"/>
  <c r="AU726" i="3"/>
  <c r="AV726" i="3"/>
  <c r="BK726" i="3"/>
  <c r="AR727" i="3"/>
  <c r="AS727" i="3"/>
  <c r="AJ727" i="3" s="1"/>
  <c r="AT727" i="3"/>
  <c r="AU727" i="3"/>
  <c r="AV727" i="3"/>
  <c r="BK727" i="3"/>
  <c r="AR728" i="3"/>
  <c r="AS728" i="3"/>
  <c r="AJ728" i="3" s="1"/>
  <c r="AT728" i="3"/>
  <c r="AU728" i="3"/>
  <c r="AV728" i="3"/>
  <c r="BK728" i="3"/>
  <c r="AR729" i="3"/>
  <c r="AS729" i="3"/>
  <c r="AJ729" i="3" s="1"/>
  <c r="AT729" i="3"/>
  <c r="AU729" i="3"/>
  <c r="AV729" i="3"/>
  <c r="BK729" i="3"/>
  <c r="AR730" i="3"/>
  <c r="AS730" i="3"/>
  <c r="AJ730" i="3" s="1"/>
  <c r="AT730" i="3"/>
  <c r="AU730" i="3"/>
  <c r="AV730" i="3"/>
  <c r="BK730" i="3"/>
  <c r="AR731" i="3"/>
  <c r="AS731" i="3"/>
  <c r="AJ731" i="3" s="1"/>
  <c r="AT731" i="3"/>
  <c r="AU731" i="3"/>
  <c r="AV731" i="3"/>
  <c r="BK731" i="3"/>
  <c r="AR732" i="3"/>
  <c r="AS732" i="3"/>
  <c r="AJ732" i="3" s="1"/>
  <c r="AT732" i="3"/>
  <c r="AU732" i="3"/>
  <c r="AV732" i="3"/>
  <c r="BK732" i="3"/>
  <c r="AR733" i="3"/>
  <c r="AS733" i="3"/>
  <c r="AJ733" i="3" s="1"/>
  <c r="AT733" i="3"/>
  <c r="AU733" i="3"/>
  <c r="AV733" i="3"/>
  <c r="BK733" i="3"/>
  <c r="AR734" i="3"/>
  <c r="AS734" i="3"/>
  <c r="AJ734" i="3" s="1"/>
  <c r="AT734" i="3"/>
  <c r="AU734" i="3"/>
  <c r="AV734" i="3"/>
  <c r="BK734" i="3"/>
  <c r="AR735" i="3"/>
  <c r="AS735" i="3"/>
  <c r="AJ735" i="3" s="1"/>
  <c r="AT735" i="3"/>
  <c r="AU735" i="3"/>
  <c r="AV735" i="3"/>
  <c r="BK735" i="3"/>
  <c r="AR736" i="3"/>
  <c r="AS736" i="3"/>
  <c r="AJ736" i="3" s="1"/>
  <c r="AT736" i="3"/>
  <c r="AU736" i="3"/>
  <c r="AV736" i="3"/>
  <c r="BK736" i="3"/>
  <c r="AR737" i="3"/>
  <c r="AS737" i="3"/>
  <c r="AJ737" i="3" s="1"/>
  <c r="AT737" i="3"/>
  <c r="AU737" i="3"/>
  <c r="AV737" i="3"/>
  <c r="BK737" i="3"/>
  <c r="AR738" i="3"/>
  <c r="AS738" i="3"/>
  <c r="AJ738" i="3" s="1"/>
  <c r="AT738" i="3"/>
  <c r="AU738" i="3"/>
  <c r="AV738" i="3"/>
  <c r="BK738" i="3"/>
  <c r="AR739" i="3"/>
  <c r="AS739" i="3"/>
  <c r="AJ739" i="3" s="1"/>
  <c r="AT739" i="3"/>
  <c r="AU739" i="3"/>
  <c r="AV739" i="3"/>
  <c r="BK739" i="3"/>
  <c r="AR740" i="3"/>
  <c r="AS740" i="3"/>
  <c r="AT740" i="3"/>
  <c r="AU740" i="3"/>
  <c r="AV740" i="3"/>
  <c r="BK740" i="3"/>
  <c r="AR741" i="3"/>
  <c r="AS741" i="3"/>
  <c r="AJ741" i="3" s="1"/>
  <c r="AT741" i="3"/>
  <c r="AU741" i="3"/>
  <c r="AV741" i="3"/>
  <c r="BK741" i="3"/>
  <c r="AR742" i="3"/>
  <c r="AS742" i="3"/>
  <c r="AJ742" i="3" s="1"/>
  <c r="AT742" i="3"/>
  <c r="AU742" i="3"/>
  <c r="AV742" i="3"/>
  <c r="BK742" i="3"/>
  <c r="AR743" i="3"/>
  <c r="AS743" i="3"/>
  <c r="AJ743" i="3" s="1"/>
  <c r="AT743" i="3"/>
  <c r="AU743" i="3"/>
  <c r="AV743" i="3"/>
  <c r="BK743" i="3"/>
  <c r="AR744" i="3"/>
  <c r="AS744" i="3"/>
  <c r="AJ744" i="3" s="1"/>
  <c r="AT744" i="3"/>
  <c r="AU744" i="3"/>
  <c r="AV744" i="3"/>
  <c r="BK744" i="3"/>
  <c r="AR745" i="3"/>
  <c r="AS745" i="3"/>
  <c r="AJ745" i="3" s="1"/>
  <c r="AT745" i="3"/>
  <c r="AU745" i="3"/>
  <c r="AV745" i="3"/>
  <c r="BK745" i="3"/>
  <c r="AR746" i="3"/>
  <c r="AS746" i="3"/>
  <c r="AJ746" i="3" s="1"/>
  <c r="AT746" i="3"/>
  <c r="AU746" i="3"/>
  <c r="AV746" i="3"/>
  <c r="BK746" i="3"/>
  <c r="AR747" i="3"/>
  <c r="AS747" i="3"/>
  <c r="AJ747" i="3" s="1"/>
  <c r="AT747" i="3"/>
  <c r="AU747" i="3"/>
  <c r="AV747" i="3"/>
  <c r="BK747" i="3"/>
  <c r="AR748" i="3"/>
  <c r="AS748" i="3"/>
  <c r="AT748" i="3"/>
  <c r="AU748" i="3"/>
  <c r="AV748" i="3"/>
  <c r="BK748" i="3"/>
  <c r="AR749" i="3"/>
  <c r="AS749" i="3"/>
  <c r="AJ749" i="3" s="1"/>
  <c r="AT749" i="3"/>
  <c r="AU749" i="3"/>
  <c r="AV749" i="3"/>
  <c r="BK749" i="3"/>
  <c r="AR750" i="3"/>
  <c r="AS750" i="3"/>
  <c r="AJ750" i="3" s="1"/>
  <c r="AT750" i="3"/>
  <c r="AU750" i="3"/>
  <c r="AV750" i="3"/>
  <c r="BK750" i="3"/>
  <c r="AR751" i="3"/>
  <c r="AS751" i="3"/>
  <c r="AJ751" i="3" s="1"/>
  <c r="AT751" i="3"/>
  <c r="AU751" i="3"/>
  <c r="AV751" i="3"/>
  <c r="BK751" i="3"/>
  <c r="AR752" i="3"/>
  <c r="AS752" i="3"/>
  <c r="AJ752" i="3" s="1"/>
  <c r="AT752" i="3"/>
  <c r="AU752" i="3"/>
  <c r="AV752" i="3"/>
  <c r="BK752" i="3"/>
  <c r="AR753" i="3"/>
  <c r="AS753" i="3"/>
  <c r="AJ753" i="3" s="1"/>
  <c r="AT753" i="3"/>
  <c r="AU753" i="3"/>
  <c r="AV753" i="3"/>
  <c r="BK753" i="3"/>
  <c r="AR754" i="3"/>
  <c r="AS754" i="3"/>
  <c r="AT754" i="3"/>
  <c r="AU754" i="3"/>
  <c r="AV754" i="3"/>
  <c r="BK754" i="3"/>
  <c r="AR755" i="3"/>
  <c r="AS755" i="3"/>
  <c r="AJ755" i="3" s="1"/>
  <c r="AT755" i="3"/>
  <c r="AU755" i="3"/>
  <c r="AV755" i="3"/>
  <c r="BK755" i="3"/>
  <c r="AR756" i="3"/>
  <c r="AS756" i="3"/>
  <c r="AJ756" i="3" s="1"/>
  <c r="AT756" i="3"/>
  <c r="AU756" i="3"/>
  <c r="AV756" i="3"/>
  <c r="BK756" i="3"/>
  <c r="AR757" i="3"/>
  <c r="AS757" i="3"/>
  <c r="AJ757" i="3" s="1"/>
  <c r="AT757" i="3"/>
  <c r="AU757" i="3"/>
  <c r="AV757" i="3"/>
  <c r="BK757" i="3"/>
  <c r="AR758" i="3"/>
  <c r="AS758" i="3"/>
  <c r="AJ758" i="3" s="1"/>
  <c r="AT758" i="3"/>
  <c r="AU758" i="3"/>
  <c r="AV758" i="3"/>
  <c r="BK758" i="3"/>
  <c r="AR759" i="3"/>
  <c r="AS759" i="3"/>
  <c r="AJ759" i="3" s="1"/>
  <c r="AT759" i="3"/>
  <c r="AU759" i="3"/>
  <c r="AV759" i="3"/>
  <c r="BK759" i="3"/>
  <c r="AR760" i="3"/>
  <c r="AS760" i="3"/>
  <c r="AJ760" i="3" s="1"/>
  <c r="AT760" i="3"/>
  <c r="AU760" i="3"/>
  <c r="AV760" i="3"/>
  <c r="BK760" i="3"/>
  <c r="AR761" i="3"/>
  <c r="AS761" i="3"/>
  <c r="AJ761" i="3" s="1"/>
  <c r="AT761" i="3"/>
  <c r="AU761" i="3"/>
  <c r="AV761" i="3"/>
  <c r="BK761" i="3"/>
  <c r="AR762" i="3"/>
  <c r="AS762" i="3"/>
  <c r="AJ762" i="3" s="1"/>
  <c r="AT762" i="3"/>
  <c r="AU762" i="3"/>
  <c r="AV762" i="3"/>
  <c r="BK762" i="3"/>
  <c r="AR763" i="3"/>
  <c r="AS763" i="3"/>
  <c r="AJ763" i="3" s="1"/>
  <c r="AT763" i="3"/>
  <c r="AU763" i="3"/>
  <c r="AV763" i="3"/>
  <c r="BK763" i="3"/>
  <c r="AR764" i="3"/>
  <c r="AS764" i="3"/>
  <c r="AJ764" i="3" s="1"/>
  <c r="AT764" i="3"/>
  <c r="AU764" i="3"/>
  <c r="AV764" i="3"/>
  <c r="BK764" i="3"/>
  <c r="AR765" i="3"/>
  <c r="AS765" i="3"/>
  <c r="AJ765" i="3" s="1"/>
  <c r="AT765" i="3"/>
  <c r="AU765" i="3"/>
  <c r="AV765" i="3"/>
  <c r="BK765" i="3"/>
  <c r="AR766" i="3"/>
  <c r="AS766" i="3"/>
  <c r="AJ766" i="3" s="1"/>
  <c r="AT766" i="3"/>
  <c r="AU766" i="3"/>
  <c r="AV766" i="3"/>
  <c r="BK766" i="3"/>
  <c r="AR767" i="3"/>
  <c r="AS767" i="3"/>
  <c r="AJ767" i="3" s="1"/>
  <c r="AT767" i="3"/>
  <c r="AU767" i="3"/>
  <c r="AV767" i="3"/>
  <c r="BK767" i="3"/>
  <c r="AR768" i="3"/>
  <c r="AS768" i="3"/>
  <c r="AJ768" i="3" s="1"/>
  <c r="AT768" i="3"/>
  <c r="AU768" i="3"/>
  <c r="AV768" i="3"/>
  <c r="BK768" i="3"/>
  <c r="AR769" i="3"/>
  <c r="AS769" i="3"/>
  <c r="AJ769" i="3" s="1"/>
  <c r="AT769" i="3"/>
  <c r="AU769" i="3"/>
  <c r="AV769" i="3"/>
  <c r="BK769" i="3"/>
  <c r="AR770" i="3"/>
  <c r="AS770" i="3"/>
  <c r="AT770" i="3"/>
  <c r="AU770" i="3"/>
  <c r="AV770" i="3"/>
  <c r="BK770" i="3"/>
  <c r="AR771" i="3"/>
  <c r="AS771" i="3"/>
  <c r="AJ771" i="3" s="1"/>
  <c r="AT771" i="3"/>
  <c r="AU771" i="3"/>
  <c r="AV771" i="3"/>
  <c r="BK771" i="3"/>
  <c r="AR772" i="3"/>
  <c r="AS772" i="3"/>
  <c r="AT772" i="3"/>
  <c r="AU772" i="3"/>
  <c r="AV772" i="3"/>
  <c r="BK772" i="3"/>
  <c r="AR773" i="3"/>
  <c r="AS773" i="3"/>
  <c r="AJ773" i="3" s="1"/>
  <c r="AT773" i="3"/>
  <c r="AU773" i="3"/>
  <c r="AV773" i="3"/>
  <c r="BK773" i="3"/>
  <c r="AR774" i="3"/>
  <c r="AS774" i="3"/>
  <c r="AJ774" i="3" s="1"/>
  <c r="AT774" i="3"/>
  <c r="AU774" i="3"/>
  <c r="AV774" i="3"/>
  <c r="BK774" i="3"/>
  <c r="AR775" i="3"/>
  <c r="AS775" i="3"/>
  <c r="AJ775" i="3" s="1"/>
  <c r="AT775" i="3"/>
  <c r="AU775" i="3"/>
  <c r="AV775" i="3"/>
  <c r="BK775" i="3"/>
  <c r="AR776" i="3"/>
  <c r="AS776" i="3"/>
  <c r="AJ776" i="3" s="1"/>
  <c r="AT776" i="3"/>
  <c r="AU776" i="3"/>
  <c r="AV776" i="3"/>
  <c r="BK776" i="3"/>
  <c r="AR777" i="3"/>
  <c r="AS777" i="3"/>
  <c r="AJ777" i="3" s="1"/>
  <c r="AT777" i="3"/>
  <c r="AU777" i="3"/>
  <c r="AV777" i="3"/>
  <c r="BK777" i="3"/>
  <c r="AR778" i="3"/>
  <c r="AS778" i="3"/>
  <c r="AJ778" i="3" s="1"/>
  <c r="AT778" i="3"/>
  <c r="AU778" i="3"/>
  <c r="AV778" i="3"/>
  <c r="BK778" i="3"/>
  <c r="AR779" i="3"/>
  <c r="AS779" i="3"/>
  <c r="AJ779" i="3" s="1"/>
  <c r="AT779" i="3"/>
  <c r="AU779" i="3"/>
  <c r="AV779" i="3"/>
  <c r="BK779" i="3"/>
  <c r="AR780" i="3"/>
  <c r="AS780" i="3"/>
  <c r="AJ780" i="3" s="1"/>
  <c r="AT780" i="3"/>
  <c r="AU780" i="3"/>
  <c r="AV780" i="3"/>
  <c r="BK780" i="3"/>
  <c r="AR781" i="3"/>
  <c r="AS781" i="3"/>
  <c r="AJ781" i="3" s="1"/>
  <c r="AT781" i="3"/>
  <c r="AU781" i="3"/>
  <c r="AV781" i="3"/>
  <c r="BK781" i="3"/>
  <c r="AR782" i="3"/>
  <c r="AS782" i="3"/>
  <c r="AJ782" i="3" s="1"/>
  <c r="AT782" i="3"/>
  <c r="AU782" i="3"/>
  <c r="AV782" i="3"/>
  <c r="BK782" i="3"/>
  <c r="AR783" i="3"/>
  <c r="AS783" i="3"/>
  <c r="AJ783" i="3" s="1"/>
  <c r="AT783" i="3"/>
  <c r="AU783" i="3"/>
  <c r="AV783" i="3"/>
  <c r="BK783" i="3"/>
  <c r="AR784" i="3"/>
  <c r="AS784" i="3"/>
  <c r="AJ784" i="3" s="1"/>
  <c r="AT784" i="3"/>
  <c r="AU784" i="3"/>
  <c r="AV784" i="3"/>
  <c r="BK784" i="3"/>
  <c r="AR785" i="3"/>
  <c r="AS785" i="3"/>
  <c r="AJ785" i="3" s="1"/>
  <c r="AT785" i="3"/>
  <c r="AU785" i="3"/>
  <c r="AV785" i="3"/>
  <c r="BK785" i="3"/>
  <c r="AR786" i="3"/>
  <c r="AS786" i="3"/>
  <c r="AT786" i="3"/>
  <c r="AU786" i="3"/>
  <c r="AV786" i="3"/>
  <c r="BK786" i="3"/>
  <c r="AR787" i="3"/>
  <c r="AS787" i="3"/>
  <c r="AJ787" i="3" s="1"/>
  <c r="AT787" i="3"/>
  <c r="AU787" i="3"/>
  <c r="AV787" i="3"/>
  <c r="BK787" i="3"/>
  <c r="AR788" i="3"/>
  <c r="AS788" i="3"/>
  <c r="AT788" i="3"/>
  <c r="AU788" i="3"/>
  <c r="AV788" i="3"/>
  <c r="BK788" i="3"/>
  <c r="AR789" i="3"/>
  <c r="AS789" i="3"/>
  <c r="AJ789" i="3" s="1"/>
  <c r="AT789" i="3"/>
  <c r="AU789" i="3"/>
  <c r="AV789" i="3"/>
  <c r="BK789" i="3"/>
  <c r="AR790" i="3"/>
  <c r="AS790" i="3"/>
  <c r="AJ790" i="3" s="1"/>
  <c r="AT790" i="3"/>
  <c r="AU790" i="3"/>
  <c r="AV790" i="3"/>
  <c r="BK790" i="3"/>
  <c r="AR791" i="3"/>
  <c r="AS791" i="3"/>
  <c r="AJ791" i="3" s="1"/>
  <c r="AT791" i="3"/>
  <c r="AU791" i="3"/>
  <c r="AV791" i="3"/>
  <c r="BK791" i="3"/>
  <c r="AR792" i="3"/>
  <c r="AS792" i="3"/>
  <c r="AJ792" i="3" s="1"/>
  <c r="AT792" i="3"/>
  <c r="AU792" i="3"/>
  <c r="AV792" i="3"/>
  <c r="BK792" i="3"/>
  <c r="AR793" i="3"/>
  <c r="AS793" i="3"/>
  <c r="AJ793" i="3" s="1"/>
  <c r="AT793" i="3"/>
  <c r="AU793" i="3"/>
  <c r="AV793" i="3"/>
  <c r="BK793" i="3"/>
  <c r="AR794" i="3"/>
  <c r="AS794" i="3"/>
  <c r="AJ794" i="3" s="1"/>
  <c r="AT794" i="3"/>
  <c r="AU794" i="3"/>
  <c r="AV794" i="3"/>
  <c r="BK794" i="3"/>
  <c r="AR795" i="3"/>
  <c r="AS795" i="3"/>
  <c r="AJ795" i="3" s="1"/>
  <c r="AT795" i="3"/>
  <c r="AU795" i="3"/>
  <c r="AV795" i="3"/>
  <c r="BK795" i="3"/>
  <c r="AR796" i="3"/>
  <c r="AS796" i="3"/>
  <c r="AJ796" i="3" s="1"/>
  <c r="AT796" i="3"/>
  <c r="AU796" i="3"/>
  <c r="AV796" i="3"/>
  <c r="BK796" i="3"/>
  <c r="AR797" i="3"/>
  <c r="AS797" i="3"/>
  <c r="AJ797" i="3" s="1"/>
  <c r="AT797" i="3"/>
  <c r="AU797" i="3"/>
  <c r="AV797" i="3"/>
  <c r="BK797" i="3"/>
  <c r="AR798" i="3"/>
  <c r="AS798" i="3"/>
  <c r="AJ798" i="3" s="1"/>
  <c r="AT798" i="3"/>
  <c r="AU798" i="3"/>
  <c r="AV798" i="3"/>
  <c r="BK798" i="3"/>
  <c r="AR799" i="3"/>
  <c r="AS799" i="3"/>
  <c r="AJ799" i="3" s="1"/>
  <c r="AT799" i="3"/>
  <c r="AU799" i="3"/>
  <c r="AV799" i="3"/>
  <c r="BK799" i="3"/>
  <c r="AR800" i="3"/>
  <c r="AS800" i="3"/>
  <c r="AJ800" i="3" s="1"/>
  <c r="AT800" i="3"/>
  <c r="AU800" i="3"/>
  <c r="AV800" i="3"/>
  <c r="BK800" i="3"/>
  <c r="AR801" i="3"/>
  <c r="AS801" i="3"/>
  <c r="AJ801" i="3" s="1"/>
  <c r="AT801" i="3"/>
  <c r="AU801" i="3"/>
  <c r="AV801" i="3"/>
  <c r="BK801" i="3"/>
  <c r="AR802" i="3"/>
  <c r="AS802" i="3"/>
  <c r="AT802" i="3"/>
  <c r="AU802" i="3"/>
  <c r="AV802" i="3"/>
  <c r="BK802" i="3"/>
  <c r="AR803" i="3"/>
  <c r="AS803" i="3"/>
  <c r="AJ803" i="3" s="1"/>
  <c r="AT803" i="3"/>
  <c r="AU803" i="3"/>
  <c r="AV803" i="3"/>
  <c r="BK803" i="3"/>
  <c r="AR804" i="3"/>
  <c r="AS804" i="3"/>
  <c r="AJ804" i="3" s="1"/>
  <c r="AT804" i="3"/>
  <c r="AU804" i="3"/>
  <c r="AV804" i="3"/>
  <c r="BK804" i="3"/>
  <c r="AR805" i="3"/>
  <c r="AS805" i="3"/>
  <c r="AJ805" i="3" s="1"/>
  <c r="AT805" i="3"/>
  <c r="AU805" i="3"/>
  <c r="AV805" i="3"/>
  <c r="BK805" i="3"/>
  <c r="AR806" i="3"/>
  <c r="AS806" i="3"/>
  <c r="AJ806" i="3" s="1"/>
  <c r="AT806" i="3"/>
  <c r="AU806" i="3"/>
  <c r="AV806" i="3"/>
  <c r="BK806" i="3"/>
  <c r="AR807" i="3"/>
  <c r="AS807" i="3"/>
  <c r="AJ807" i="3" s="1"/>
  <c r="AT807" i="3"/>
  <c r="AU807" i="3"/>
  <c r="AV807" i="3"/>
  <c r="BK807" i="3"/>
  <c r="AR808" i="3"/>
  <c r="AS808" i="3"/>
  <c r="AJ808" i="3" s="1"/>
  <c r="AT808" i="3"/>
  <c r="AU808" i="3"/>
  <c r="AV808" i="3"/>
  <c r="BK808" i="3"/>
  <c r="AR809" i="3"/>
  <c r="AS809" i="3"/>
  <c r="AJ809" i="3" s="1"/>
  <c r="AT809" i="3"/>
  <c r="AU809" i="3"/>
  <c r="AV809" i="3"/>
  <c r="BK809" i="3"/>
  <c r="AR810" i="3"/>
  <c r="AS810" i="3"/>
  <c r="AJ810" i="3" s="1"/>
  <c r="AT810" i="3"/>
  <c r="AU810" i="3"/>
  <c r="AV810" i="3"/>
  <c r="BK810" i="3"/>
  <c r="AR811" i="3"/>
  <c r="AS811" i="3"/>
  <c r="AJ811" i="3" s="1"/>
  <c r="AT811" i="3"/>
  <c r="AU811" i="3"/>
  <c r="AV811" i="3"/>
  <c r="BK811" i="3"/>
  <c r="AR812" i="3"/>
  <c r="AS812" i="3"/>
  <c r="AJ812" i="3" s="1"/>
  <c r="AT812" i="3"/>
  <c r="AU812" i="3"/>
  <c r="AV812" i="3"/>
  <c r="BK812" i="3"/>
  <c r="AR813" i="3"/>
  <c r="AS813" i="3"/>
  <c r="AJ813" i="3" s="1"/>
  <c r="AT813" i="3"/>
  <c r="AU813" i="3"/>
  <c r="AV813" i="3"/>
  <c r="BK813" i="3"/>
  <c r="AR814" i="3"/>
  <c r="AS814" i="3"/>
  <c r="AJ814" i="3" s="1"/>
  <c r="AT814" i="3"/>
  <c r="AU814" i="3"/>
  <c r="AV814" i="3"/>
  <c r="BK814" i="3"/>
  <c r="AR815" i="3"/>
  <c r="AS815" i="3"/>
  <c r="AJ815" i="3" s="1"/>
  <c r="AT815" i="3"/>
  <c r="AU815" i="3"/>
  <c r="AV815" i="3"/>
  <c r="BK815" i="3"/>
  <c r="AR816" i="3"/>
  <c r="AS816" i="3"/>
  <c r="AT816" i="3"/>
  <c r="AU816" i="3"/>
  <c r="AV816" i="3"/>
  <c r="BK816" i="3"/>
  <c r="AR817" i="3"/>
  <c r="AS817" i="3"/>
  <c r="AJ817" i="3" s="1"/>
  <c r="AT817" i="3"/>
  <c r="AU817" i="3"/>
  <c r="AV817" i="3"/>
  <c r="BK817" i="3"/>
  <c r="AR818" i="3"/>
  <c r="AS818" i="3"/>
  <c r="AJ818" i="3" s="1"/>
  <c r="AT818" i="3"/>
  <c r="AU818" i="3"/>
  <c r="AV818" i="3"/>
  <c r="BK818" i="3"/>
  <c r="AR819" i="3"/>
  <c r="AS819" i="3"/>
  <c r="AJ819" i="3" s="1"/>
  <c r="AT819" i="3"/>
  <c r="AU819" i="3"/>
  <c r="AV819" i="3"/>
  <c r="BK819" i="3"/>
  <c r="AR820" i="3"/>
  <c r="AS820" i="3"/>
  <c r="AJ820" i="3" s="1"/>
  <c r="AT820" i="3"/>
  <c r="AU820" i="3"/>
  <c r="AV820" i="3"/>
  <c r="BK820" i="3"/>
  <c r="AR821" i="3"/>
  <c r="AS821" i="3"/>
  <c r="AJ821" i="3" s="1"/>
  <c r="AT821" i="3"/>
  <c r="AU821" i="3"/>
  <c r="AV821" i="3"/>
  <c r="BK821" i="3"/>
  <c r="AR822" i="3"/>
  <c r="AS822" i="3"/>
  <c r="AT822" i="3"/>
  <c r="AU822" i="3"/>
  <c r="AV822" i="3"/>
  <c r="BK822" i="3"/>
  <c r="AR823" i="3"/>
  <c r="AS823" i="3"/>
  <c r="AJ823" i="3" s="1"/>
  <c r="AT823" i="3"/>
  <c r="AU823" i="3"/>
  <c r="AV823" i="3"/>
  <c r="BK823" i="3"/>
  <c r="AR824" i="3"/>
  <c r="AS824" i="3"/>
  <c r="AJ824" i="3" s="1"/>
  <c r="AT824" i="3"/>
  <c r="AU824" i="3"/>
  <c r="AV824" i="3"/>
  <c r="BK824" i="3"/>
  <c r="AR825" i="3"/>
  <c r="AS825" i="3"/>
  <c r="AJ825" i="3" s="1"/>
  <c r="AT825" i="3"/>
  <c r="AU825" i="3"/>
  <c r="AV825" i="3"/>
  <c r="BK825" i="3"/>
  <c r="AR826" i="3"/>
  <c r="AS826" i="3"/>
  <c r="AJ826" i="3" s="1"/>
  <c r="AT826" i="3"/>
  <c r="AU826" i="3"/>
  <c r="AV826" i="3"/>
  <c r="BK826" i="3"/>
  <c r="AR827" i="3"/>
  <c r="AS827" i="3"/>
  <c r="AJ827" i="3" s="1"/>
  <c r="AT827" i="3"/>
  <c r="AU827" i="3"/>
  <c r="AV827" i="3"/>
  <c r="BK827" i="3"/>
  <c r="AR828" i="3"/>
  <c r="AS828" i="3"/>
  <c r="AJ828" i="3" s="1"/>
  <c r="AT828" i="3"/>
  <c r="AU828" i="3"/>
  <c r="AV828" i="3"/>
  <c r="BK828" i="3"/>
  <c r="AR829" i="3"/>
  <c r="AS829" i="3"/>
  <c r="AJ829" i="3" s="1"/>
  <c r="AT829" i="3"/>
  <c r="AU829" i="3"/>
  <c r="AV829" i="3"/>
  <c r="BK829" i="3"/>
  <c r="AR830" i="3"/>
  <c r="AS830" i="3"/>
  <c r="AJ830" i="3" s="1"/>
  <c r="AT830" i="3"/>
  <c r="AU830" i="3"/>
  <c r="AV830" i="3"/>
  <c r="BK830" i="3"/>
  <c r="AR831" i="3"/>
  <c r="AS831" i="3"/>
  <c r="AJ831" i="3" s="1"/>
  <c r="AT831" i="3"/>
  <c r="AU831" i="3"/>
  <c r="AV831" i="3"/>
  <c r="BK831" i="3"/>
  <c r="AR832" i="3"/>
  <c r="AS832" i="3"/>
  <c r="AJ832" i="3" s="1"/>
  <c r="AT832" i="3"/>
  <c r="AU832" i="3"/>
  <c r="AV832" i="3"/>
  <c r="BK832" i="3"/>
  <c r="AR833" i="3"/>
  <c r="AS833" i="3"/>
  <c r="AJ833" i="3" s="1"/>
  <c r="AT833" i="3"/>
  <c r="AU833" i="3"/>
  <c r="AV833" i="3"/>
  <c r="BK833" i="3"/>
  <c r="AR834" i="3"/>
  <c r="AS834" i="3"/>
  <c r="AJ834" i="3" s="1"/>
  <c r="AT834" i="3"/>
  <c r="AU834" i="3"/>
  <c r="AV834" i="3"/>
  <c r="BK834" i="3"/>
  <c r="AR835" i="3"/>
  <c r="AS835" i="3"/>
  <c r="AJ835" i="3" s="1"/>
  <c r="AT835" i="3"/>
  <c r="AU835" i="3"/>
  <c r="AV835" i="3"/>
  <c r="BK835" i="3"/>
  <c r="AR836" i="3"/>
  <c r="AS836" i="3"/>
  <c r="AJ836" i="3" s="1"/>
  <c r="AT836" i="3"/>
  <c r="AU836" i="3"/>
  <c r="AV836" i="3"/>
  <c r="BK836" i="3"/>
  <c r="AR837" i="3"/>
  <c r="AS837" i="3"/>
  <c r="AJ837" i="3" s="1"/>
  <c r="AT837" i="3"/>
  <c r="AU837" i="3"/>
  <c r="AV837" i="3"/>
  <c r="BK837" i="3"/>
  <c r="AR838" i="3"/>
  <c r="AS838" i="3"/>
  <c r="AJ838" i="3" s="1"/>
  <c r="AT838" i="3"/>
  <c r="AU838" i="3"/>
  <c r="AV838" i="3"/>
  <c r="BK838" i="3"/>
  <c r="AR839" i="3"/>
  <c r="AS839" i="3"/>
  <c r="AJ839" i="3" s="1"/>
  <c r="AT839" i="3"/>
  <c r="AU839" i="3"/>
  <c r="AV839" i="3"/>
  <c r="BK839" i="3"/>
  <c r="AR840" i="3"/>
  <c r="AS840" i="3"/>
  <c r="AT840" i="3"/>
  <c r="AU840" i="3"/>
  <c r="AV840" i="3"/>
  <c r="BK840" i="3"/>
  <c r="AR841" i="3"/>
  <c r="AS841" i="3"/>
  <c r="AJ841" i="3" s="1"/>
  <c r="AT841" i="3"/>
  <c r="AU841" i="3"/>
  <c r="AV841" i="3"/>
  <c r="BK841" i="3"/>
  <c r="AR842" i="3"/>
  <c r="AS842" i="3"/>
  <c r="AT842" i="3"/>
  <c r="AU842" i="3"/>
  <c r="AV842" i="3"/>
  <c r="BK842" i="3"/>
  <c r="AR843" i="3"/>
  <c r="AS843" i="3"/>
  <c r="AJ843" i="3" s="1"/>
  <c r="AT843" i="3"/>
  <c r="AU843" i="3"/>
  <c r="AV843" i="3"/>
  <c r="BK843" i="3"/>
  <c r="AR844" i="3"/>
  <c r="AS844" i="3"/>
  <c r="AJ844" i="3" s="1"/>
  <c r="AT844" i="3"/>
  <c r="AU844" i="3"/>
  <c r="AV844" i="3"/>
  <c r="BK844" i="3"/>
  <c r="AR845" i="3"/>
  <c r="AS845" i="3"/>
  <c r="AJ845" i="3" s="1"/>
  <c r="AT845" i="3"/>
  <c r="AU845" i="3"/>
  <c r="AV845" i="3"/>
  <c r="BK845" i="3"/>
  <c r="AR846" i="3"/>
  <c r="AS846" i="3"/>
  <c r="AJ846" i="3" s="1"/>
  <c r="AT846" i="3"/>
  <c r="AU846" i="3"/>
  <c r="AV846" i="3"/>
  <c r="BK846" i="3"/>
  <c r="AR847" i="3"/>
  <c r="AS847" i="3"/>
  <c r="AJ847" i="3" s="1"/>
  <c r="AT847" i="3"/>
  <c r="AU847" i="3"/>
  <c r="AV847" i="3"/>
  <c r="BK847" i="3"/>
  <c r="AR848" i="3"/>
  <c r="AS848" i="3"/>
  <c r="AJ848" i="3" s="1"/>
  <c r="AT848" i="3"/>
  <c r="AU848" i="3"/>
  <c r="AV848" i="3"/>
  <c r="BK848" i="3"/>
  <c r="AR849" i="3"/>
  <c r="AS849" i="3"/>
  <c r="AJ849" i="3" s="1"/>
  <c r="AT849" i="3"/>
  <c r="AU849" i="3"/>
  <c r="AV849" i="3"/>
  <c r="BK849" i="3"/>
  <c r="AR850" i="3"/>
  <c r="AS850" i="3"/>
  <c r="AJ850" i="3" s="1"/>
  <c r="AT850" i="3"/>
  <c r="AU850" i="3"/>
  <c r="AV850" i="3"/>
  <c r="BK850" i="3"/>
  <c r="AR851" i="3"/>
  <c r="AS851" i="3"/>
  <c r="AJ851" i="3" s="1"/>
  <c r="AT851" i="3"/>
  <c r="AU851" i="3"/>
  <c r="AV851" i="3"/>
  <c r="BK851" i="3"/>
  <c r="AR852" i="3"/>
  <c r="AS852" i="3"/>
  <c r="AJ852" i="3" s="1"/>
  <c r="AT852" i="3"/>
  <c r="AU852" i="3"/>
  <c r="AV852" i="3"/>
  <c r="BK852" i="3"/>
  <c r="AR853" i="3"/>
  <c r="AS853" i="3"/>
  <c r="AJ853" i="3" s="1"/>
  <c r="AT853" i="3"/>
  <c r="AU853" i="3"/>
  <c r="AV853" i="3"/>
  <c r="BK853" i="3"/>
  <c r="AR854" i="3"/>
  <c r="AS854" i="3"/>
  <c r="AJ854" i="3" s="1"/>
  <c r="AT854" i="3"/>
  <c r="AU854" i="3"/>
  <c r="AV854" i="3"/>
  <c r="BK854" i="3"/>
  <c r="AR855" i="3"/>
  <c r="AS855" i="3"/>
  <c r="AJ855" i="3" s="1"/>
  <c r="AT855" i="3"/>
  <c r="AU855" i="3"/>
  <c r="AV855" i="3"/>
  <c r="BK855" i="3"/>
  <c r="AR856" i="3"/>
  <c r="AS856" i="3"/>
  <c r="AT856" i="3"/>
  <c r="AU856" i="3"/>
  <c r="AV856" i="3"/>
  <c r="BK856" i="3"/>
  <c r="AR857" i="3"/>
  <c r="AS857" i="3"/>
  <c r="AJ857" i="3" s="1"/>
  <c r="AT857" i="3"/>
  <c r="AU857" i="3"/>
  <c r="AV857" i="3"/>
  <c r="BK857" i="3"/>
  <c r="AR858" i="3"/>
  <c r="AS858" i="3"/>
  <c r="AT858" i="3"/>
  <c r="AU858" i="3"/>
  <c r="AV858" i="3"/>
  <c r="BK858" i="3"/>
  <c r="AR859" i="3"/>
  <c r="AS859" i="3"/>
  <c r="AJ859" i="3" s="1"/>
  <c r="AT859" i="3"/>
  <c r="AU859" i="3"/>
  <c r="AV859" i="3"/>
  <c r="BK859" i="3"/>
  <c r="AR860" i="3"/>
  <c r="AS860" i="3"/>
  <c r="AJ860" i="3" s="1"/>
  <c r="AT860" i="3"/>
  <c r="AU860" i="3"/>
  <c r="AV860" i="3"/>
  <c r="BK860" i="3"/>
  <c r="AR861" i="3"/>
  <c r="AS861" i="3"/>
  <c r="AJ861" i="3" s="1"/>
  <c r="AT861" i="3"/>
  <c r="AU861" i="3"/>
  <c r="AV861" i="3"/>
  <c r="BK861" i="3"/>
  <c r="AR862" i="3"/>
  <c r="AS862" i="3"/>
  <c r="AJ862" i="3" s="1"/>
  <c r="AT862" i="3"/>
  <c r="AU862" i="3"/>
  <c r="AV862" i="3"/>
  <c r="BK862" i="3"/>
  <c r="AR863" i="3"/>
  <c r="AS863" i="3"/>
  <c r="AJ863" i="3" s="1"/>
  <c r="AT863" i="3"/>
  <c r="AU863" i="3"/>
  <c r="AV863" i="3"/>
  <c r="BK863" i="3"/>
  <c r="AR864" i="3"/>
  <c r="AS864" i="3"/>
  <c r="AJ864" i="3" s="1"/>
  <c r="AT864" i="3"/>
  <c r="AU864" i="3"/>
  <c r="AV864" i="3"/>
  <c r="BK864" i="3"/>
  <c r="AR865" i="3"/>
  <c r="AS865" i="3"/>
  <c r="AJ865" i="3" s="1"/>
  <c r="AT865" i="3"/>
  <c r="AU865" i="3"/>
  <c r="AV865" i="3"/>
  <c r="BK865" i="3"/>
  <c r="AR866" i="3"/>
  <c r="AS866" i="3"/>
  <c r="AJ866" i="3" s="1"/>
  <c r="AT866" i="3"/>
  <c r="AU866" i="3"/>
  <c r="AV866" i="3"/>
  <c r="BK866" i="3"/>
  <c r="AR867" i="3"/>
  <c r="AS867" i="3"/>
  <c r="AJ867" i="3" s="1"/>
  <c r="AT867" i="3"/>
  <c r="AU867" i="3"/>
  <c r="AV867" i="3"/>
  <c r="BK867" i="3"/>
  <c r="AR868" i="3"/>
  <c r="AS868" i="3"/>
  <c r="AJ868" i="3" s="1"/>
  <c r="AT868" i="3"/>
  <c r="AU868" i="3"/>
  <c r="AV868" i="3"/>
  <c r="BK868" i="3"/>
  <c r="AR869" i="3"/>
  <c r="AS869" i="3"/>
  <c r="AJ869" i="3" s="1"/>
  <c r="AT869" i="3"/>
  <c r="AU869" i="3"/>
  <c r="AV869" i="3"/>
  <c r="BK869" i="3"/>
  <c r="AR870" i="3"/>
  <c r="AS870" i="3"/>
  <c r="AJ870" i="3" s="1"/>
  <c r="AT870" i="3"/>
  <c r="AU870" i="3"/>
  <c r="AV870" i="3"/>
  <c r="BK870" i="3"/>
  <c r="AR871" i="3"/>
  <c r="AS871" i="3"/>
  <c r="AJ871" i="3" s="1"/>
  <c r="AT871" i="3"/>
  <c r="AU871" i="3"/>
  <c r="AV871" i="3"/>
  <c r="BK871" i="3"/>
  <c r="AR872" i="3"/>
  <c r="AS872" i="3"/>
  <c r="AT872" i="3"/>
  <c r="AU872" i="3"/>
  <c r="AV872" i="3"/>
  <c r="BK872" i="3"/>
  <c r="AR873" i="3"/>
  <c r="AS873" i="3"/>
  <c r="AJ873" i="3" s="1"/>
  <c r="AT873" i="3"/>
  <c r="AU873" i="3"/>
  <c r="AV873" i="3"/>
  <c r="BK873" i="3"/>
  <c r="AR874" i="3"/>
  <c r="AS874" i="3"/>
  <c r="AT874" i="3"/>
  <c r="AU874" i="3"/>
  <c r="AV874" i="3"/>
  <c r="BK874" i="3"/>
  <c r="AR875" i="3"/>
  <c r="AS875" i="3"/>
  <c r="AJ875" i="3" s="1"/>
  <c r="AT875" i="3"/>
  <c r="AU875" i="3"/>
  <c r="AV875" i="3"/>
  <c r="BK875" i="3"/>
  <c r="AR876" i="3"/>
  <c r="AS876" i="3"/>
  <c r="AJ876" i="3" s="1"/>
  <c r="AT876" i="3"/>
  <c r="AU876" i="3"/>
  <c r="AV876" i="3"/>
  <c r="BK876" i="3"/>
  <c r="AR877" i="3"/>
  <c r="AS877" i="3"/>
  <c r="AJ877" i="3" s="1"/>
  <c r="AT877" i="3"/>
  <c r="AU877" i="3"/>
  <c r="AV877" i="3"/>
  <c r="BK877" i="3"/>
  <c r="AR878" i="3"/>
  <c r="AS878" i="3"/>
  <c r="AJ878" i="3" s="1"/>
  <c r="AT878" i="3"/>
  <c r="AU878" i="3"/>
  <c r="AV878" i="3"/>
  <c r="BK878" i="3"/>
  <c r="AR879" i="3"/>
  <c r="AS879" i="3"/>
  <c r="AJ879" i="3" s="1"/>
  <c r="AT879" i="3"/>
  <c r="AU879" i="3"/>
  <c r="AV879" i="3"/>
  <c r="BK879" i="3"/>
  <c r="AR880" i="3"/>
  <c r="AS880" i="3"/>
  <c r="AJ880" i="3" s="1"/>
  <c r="AT880" i="3"/>
  <c r="AU880" i="3"/>
  <c r="AV880" i="3"/>
  <c r="BK880" i="3"/>
  <c r="AR881" i="3"/>
  <c r="AS881" i="3"/>
  <c r="AJ881" i="3" s="1"/>
  <c r="AT881" i="3"/>
  <c r="AU881" i="3"/>
  <c r="AV881" i="3"/>
  <c r="BK881" i="3"/>
  <c r="AR882" i="3"/>
  <c r="AS882" i="3"/>
  <c r="AJ882" i="3" s="1"/>
  <c r="AT882" i="3"/>
  <c r="AU882" i="3"/>
  <c r="AV882" i="3"/>
  <c r="BK882" i="3"/>
  <c r="AR883" i="3"/>
  <c r="AS883" i="3"/>
  <c r="AJ883" i="3" s="1"/>
  <c r="AT883" i="3"/>
  <c r="AU883" i="3"/>
  <c r="AV883" i="3"/>
  <c r="BK883" i="3"/>
  <c r="AR884" i="3"/>
  <c r="AS884" i="3"/>
  <c r="AJ884" i="3" s="1"/>
  <c r="AT884" i="3"/>
  <c r="AU884" i="3"/>
  <c r="AV884" i="3"/>
  <c r="BK884" i="3"/>
  <c r="AR885" i="3"/>
  <c r="AS885" i="3"/>
  <c r="AJ885" i="3" s="1"/>
  <c r="AT885" i="3"/>
  <c r="AU885" i="3"/>
  <c r="AV885" i="3"/>
  <c r="BK885" i="3"/>
  <c r="AR886" i="3"/>
  <c r="AS886" i="3"/>
  <c r="AJ886" i="3" s="1"/>
  <c r="AT886" i="3"/>
  <c r="AU886" i="3"/>
  <c r="AV886" i="3"/>
  <c r="BK886" i="3"/>
  <c r="AR887" i="3"/>
  <c r="AS887" i="3"/>
  <c r="AJ887" i="3" s="1"/>
  <c r="AT887" i="3"/>
  <c r="AU887" i="3"/>
  <c r="AV887" i="3"/>
  <c r="BK887" i="3"/>
  <c r="AR888" i="3"/>
  <c r="AS888" i="3"/>
  <c r="AJ888" i="3" s="1"/>
  <c r="AT888" i="3"/>
  <c r="AU888" i="3"/>
  <c r="AV888" i="3"/>
  <c r="BK888" i="3"/>
  <c r="AR889" i="3"/>
  <c r="AS889" i="3"/>
  <c r="AJ889" i="3" s="1"/>
  <c r="AT889" i="3"/>
  <c r="AU889" i="3"/>
  <c r="AV889" i="3"/>
  <c r="BK889" i="3"/>
  <c r="AR890" i="3"/>
  <c r="AS890" i="3"/>
  <c r="AJ890" i="3" s="1"/>
  <c r="AT890" i="3"/>
  <c r="AU890" i="3"/>
  <c r="AV890" i="3"/>
  <c r="BK890" i="3"/>
  <c r="AR891" i="3"/>
  <c r="AS891" i="3"/>
  <c r="AJ891" i="3" s="1"/>
  <c r="AT891" i="3"/>
  <c r="AU891" i="3"/>
  <c r="AV891" i="3"/>
  <c r="BK891" i="3"/>
  <c r="AR892" i="3"/>
  <c r="AS892" i="3"/>
  <c r="AJ892" i="3" s="1"/>
  <c r="AT892" i="3"/>
  <c r="AU892" i="3"/>
  <c r="AV892" i="3"/>
  <c r="BK892" i="3"/>
  <c r="AR893" i="3"/>
  <c r="AS893" i="3"/>
  <c r="AJ893" i="3" s="1"/>
  <c r="AT893" i="3"/>
  <c r="AU893" i="3"/>
  <c r="AV893" i="3"/>
  <c r="BK893" i="3"/>
  <c r="AR894" i="3"/>
  <c r="AS894" i="3"/>
  <c r="AJ894" i="3" s="1"/>
  <c r="AT894" i="3"/>
  <c r="AU894" i="3"/>
  <c r="AV894" i="3"/>
  <c r="BK894" i="3"/>
  <c r="AR895" i="3"/>
  <c r="AS895" i="3"/>
  <c r="AJ895" i="3" s="1"/>
  <c r="AT895" i="3"/>
  <c r="AU895" i="3"/>
  <c r="AV895" i="3"/>
  <c r="BK895" i="3"/>
  <c r="AR896" i="3"/>
  <c r="AS896" i="3"/>
  <c r="AJ896" i="3" s="1"/>
  <c r="AT896" i="3"/>
  <c r="AU896" i="3"/>
  <c r="AV896" i="3"/>
  <c r="BK896" i="3"/>
  <c r="AR897" i="3"/>
  <c r="AS897" i="3"/>
  <c r="AJ897" i="3" s="1"/>
  <c r="AT897" i="3"/>
  <c r="AU897" i="3"/>
  <c r="AV897" i="3"/>
  <c r="BK897" i="3"/>
  <c r="AR898" i="3"/>
  <c r="AS898" i="3"/>
  <c r="AT898" i="3"/>
  <c r="AU898" i="3"/>
  <c r="AV898" i="3"/>
  <c r="BK898" i="3"/>
  <c r="AR899" i="3"/>
  <c r="AS899" i="3"/>
  <c r="AJ899" i="3" s="1"/>
  <c r="AT899" i="3"/>
  <c r="AU899" i="3"/>
  <c r="AV899" i="3"/>
  <c r="BK899" i="3"/>
  <c r="AR900" i="3"/>
  <c r="AS900" i="3"/>
  <c r="AJ900" i="3" s="1"/>
  <c r="AT900" i="3"/>
  <c r="AU900" i="3"/>
  <c r="AV900" i="3"/>
  <c r="BK900" i="3"/>
  <c r="AR901" i="3"/>
  <c r="AS901" i="3"/>
  <c r="AJ901" i="3" s="1"/>
  <c r="AT901" i="3"/>
  <c r="AU901" i="3"/>
  <c r="AV901" i="3"/>
  <c r="BK901" i="3"/>
  <c r="AR902" i="3"/>
  <c r="AS902" i="3"/>
  <c r="AJ902" i="3" s="1"/>
  <c r="AT902" i="3"/>
  <c r="AU902" i="3"/>
  <c r="AV902" i="3"/>
  <c r="BK902" i="3"/>
  <c r="AR903" i="3"/>
  <c r="AS903" i="3"/>
  <c r="AJ903" i="3" s="1"/>
  <c r="AT903" i="3"/>
  <c r="AU903" i="3"/>
  <c r="AV903" i="3"/>
  <c r="BK903" i="3"/>
  <c r="AR904" i="3"/>
  <c r="AS904" i="3"/>
  <c r="AT904" i="3"/>
  <c r="AU904" i="3"/>
  <c r="AV904" i="3"/>
  <c r="BK904" i="3"/>
  <c r="AR905" i="3"/>
  <c r="AS905" i="3"/>
  <c r="AJ905" i="3" s="1"/>
  <c r="AT905" i="3"/>
  <c r="AU905" i="3"/>
  <c r="AV905" i="3"/>
  <c r="BK905" i="3"/>
  <c r="AR906" i="3"/>
  <c r="AS906" i="3"/>
  <c r="AJ906" i="3" s="1"/>
  <c r="AT906" i="3"/>
  <c r="AU906" i="3"/>
  <c r="AV906" i="3"/>
  <c r="BK906" i="3"/>
  <c r="AR907" i="3"/>
  <c r="AS907" i="3"/>
  <c r="AJ907" i="3" s="1"/>
  <c r="AT907" i="3"/>
  <c r="AU907" i="3"/>
  <c r="AV907" i="3"/>
  <c r="BK907" i="3"/>
  <c r="AR908" i="3"/>
  <c r="AS908" i="3"/>
  <c r="AJ908" i="3" s="1"/>
  <c r="AT908" i="3"/>
  <c r="AU908" i="3"/>
  <c r="AV908" i="3"/>
  <c r="BK908" i="3"/>
  <c r="AR909" i="3"/>
  <c r="AS909" i="3"/>
  <c r="AJ909" i="3" s="1"/>
  <c r="AT909" i="3"/>
  <c r="AU909" i="3"/>
  <c r="AV909" i="3"/>
  <c r="BK909" i="3"/>
  <c r="AR910" i="3"/>
  <c r="AS910" i="3"/>
  <c r="AJ910" i="3" s="1"/>
  <c r="AT910" i="3"/>
  <c r="AU910" i="3"/>
  <c r="AV910" i="3"/>
  <c r="BK910" i="3"/>
  <c r="AR911" i="3"/>
  <c r="AS911" i="3"/>
  <c r="AJ911" i="3" s="1"/>
  <c r="AT911" i="3"/>
  <c r="AU911" i="3"/>
  <c r="AV911" i="3"/>
  <c r="BK911" i="3"/>
  <c r="AR912" i="3"/>
  <c r="AS912" i="3"/>
  <c r="AJ912" i="3" s="1"/>
  <c r="AT912" i="3"/>
  <c r="AU912" i="3"/>
  <c r="AV912" i="3"/>
  <c r="BK912" i="3"/>
  <c r="AR913" i="3"/>
  <c r="AS913" i="3"/>
  <c r="AJ913" i="3" s="1"/>
  <c r="AT913" i="3"/>
  <c r="AU913" i="3"/>
  <c r="AV913" i="3"/>
  <c r="BK913" i="3"/>
  <c r="AR914" i="3"/>
  <c r="AS914" i="3"/>
  <c r="AJ914" i="3" s="1"/>
  <c r="AT914" i="3"/>
  <c r="AU914" i="3"/>
  <c r="AV914" i="3"/>
  <c r="BK914" i="3"/>
  <c r="AR915" i="3"/>
  <c r="AS915" i="3"/>
  <c r="AJ915" i="3" s="1"/>
  <c r="AT915" i="3"/>
  <c r="AU915" i="3"/>
  <c r="AV915" i="3"/>
  <c r="BK915" i="3"/>
  <c r="AR916" i="3"/>
  <c r="AS916" i="3"/>
  <c r="AJ916" i="3" s="1"/>
  <c r="AT916" i="3"/>
  <c r="AU916" i="3"/>
  <c r="AV916" i="3"/>
  <c r="BK916" i="3"/>
  <c r="AR917" i="3"/>
  <c r="AS917" i="3"/>
  <c r="AJ917" i="3" s="1"/>
  <c r="AT917" i="3"/>
  <c r="AU917" i="3"/>
  <c r="AV917" i="3"/>
  <c r="BK917" i="3"/>
  <c r="AR918" i="3"/>
  <c r="AS918" i="3"/>
  <c r="AJ918" i="3" s="1"/>
  <c r="AT918" i="3"/>
  <c r="AU918" i="3"/>
  <c r="AV918" i="3"/>
  <c r="BK918" i="3"/>
  <c r="AR919" i="3"/>
  <c r="AS919" i="3"/>
  <c r="AJ919" i="3" s="1"/>
  <c r="AT919" i="3"/>
  <c r="AU919" i="3"/>
  <c r="AV919" i="3"/>
  <c r="BK919" i="3"/>
  <c r="AR920" i="3"/>
  <c r="AS920" i="3"/>
  <c r="AJ920" i="3" s="1"/>
  <c r="AT920" i="3"/>
  <c r="AU920" i="3"/>
  <c r="AV920" i="3"/>
  <c r="BK920" i="3"/>
  <c r="AR921" i="3"/>
  <c r="AS921" i="3"/>
  <c r="AJ921" i="3" s="1"/>
  <c r="AT921" i="3"/>
  <c r="AU921" i="3"/>
  <c r="AV921" i="3"/>
  <c r="BK921" i="3"/>
  <c r="AR922" i="3"/>
  <c r="AS922" i="3"/>
  <c r="AJ922" i="3" s="1"/>
  <c r="AT922" i="3"/>
  <c r="AU922" i="3"/>
  <c r="AV922" i="3"/>
  <c r="BK922" i="3"/>
  <c r="AR923" i="3"/>
  <c r="AS923" i="3"/>
  <c r="AJ923" i="3" s="1"/>
  <c r="AT923" i="3"/>
  <c r="AU923" i="3"/>
  <c r="AV923" i="3"/>
  <c r="BK923" i="3"/>
  <c r="AR924" i="3"/>
  <c r="AS924" i="3"/>
  <c r="AT924" i="3"/>
  <c r="AU924" i="3"/>
  <c r="AV924" i="3"/>
  <c r="BK924" i="3"/>
  <c r="AR925" i="3"/>
  <c r="AS925" i="3"/>
  <c r="AJ925" i="3" s="1"/>
  <c r="AT925" i="3"/>
  <c r="AU925" i="3"/>
  <c r="AV925" i="3"/>
  <c r="BK925" i="3"/>
  <c r="AR926" i="3"/>
  <c r="AS926" i="3"/>
  <c r="AJ926" i="3" s="1"/>
  <c r="AT926" i="3"/>
  <c r="AU926" i="3"/>
  <c r="AV926" i="3"/>
  <c r="BK926" i="3"/>
  <c r="AR927" i="3"/>
  <c r="AS927" i="3"/>
  <c r="AJ927" i="3" s="1"/>
  <c r="AT927" i="3"/>
  <c r="AU927" i="3"/>
  <c r="AV927" i="3"/>
  <c r="BK927" i="3"/>
  <c r="AR928" i="3"/>
  <c r="AS928" i="3"/>
  <c r="AT928" i="3"/>
  <c r="AU928" i="3"/>
  <c r="AV928" i="3"/>
  <c r="BK928" i="3"/>
  <c r="AR929" i="3"/>
  <c r="AS929" i="3"/>
  <c r="AJ929" i="3" s="1"/>
  <c r="AT929" i="3"/>
  <c r="AU929" i="3"/>
  <c r="AV929" i="3"/>
  <c r="BK929" i="3"/>
  <c r="AR930" i="3"/>
  <c r="AS930" i="3"/>
  <c r="AJ930" i="3" s="1"/>
  <c r="AT930" i="3"/>
  <c r="AU930" i="3"/>
  <c r="AV930" i="3"/>
  <c r="BK930" i="3"/>
  <c r="AR931" i="3"/>
  <c r="AS931" i="3"/>
  <c r="AJ931" i="3" s="1"/>
  <c r="AT931" i="3"/>
  <c r="AU931" i="3"/>
  <c r="AV931" i="3"/>
  <c r="BK931" i="3"/>
  <c r="AR932" i="3"/>
  <c r="AS932" i="3"/>
  <c r="AJ932" i="3" s="1"/>
  <c r="AT932" i="3"/>
  <c r="AU932" i="3"/>
  <c r="AV932" i="3"/>
  <c r="BK932" i="3"/>
  <c r="AR933" i="3"/>
  <c r="AS933" i="3"/>
  <c r="AJ933" i="3" s="1"/>
  <c r="AT933" i="3"/>
  <c r="AU933" i="3"/>
  <c r="AV933" i="3"/>
  <c r="BK933" i="3"/>
  <c r="AR934" i="3"/>
  <c r="AS934" i="3"/>
  <c r="AT934" i="3"/>
  <c r="AU934" i="3"/>
  <c r="AV934" i="3"/>
  <c r="BK934" i="3"/>
  <c r="AR935" i="3"/>
  <c r="AS935" i="3"/>
  <c r="AJ935" i="3" s="1"/>
  <c r="AT935" i="3"/>
  <c r="AU935" i="3"/>
  <c r="AV935" i="3"/>
  <c r="BK935" i="3"/>
  <c r="AR936" i="3"/>
  <c r="AS936" i="3"/>
  <c r="AJ936" i="3" s="1"/>
  <c r="AT936" i="3"/>
  <c r="AU936" i="3"/>
  <c r="AV936" i="3"/>
  <c r="BK936" i="3"/>
  <c r="AR937" i="3"/>
  <c r="AS937" i="3"/>
  <c r="AJ937" i="3" s="1"/>
  <c r="AT937" i="3"/>
  <c r="AU937" i="3"/>
  <c r="AV937" i="3"/>
  <c r="BK937" i="3"/>
  <c r="AR938" i="3"/>
  <c r="AS938" i="3"/>
  <c r="AJ938" i="3" s="1"/>
  <c r="AT938" i="3"/>
  <c r="AU938" i="3"/>
  <c r="AV938" i="3"/>
  <c r="BK938" i="3"/>
  <c r="AR939" i="3"/>
  <c r="AS939" i="3"/>
  <c r="AJ939" i="3" s="1"/>
  <c r="AT939" i="3"/>
  <c r="AU939" i="3"/>
  <c r="AV939" i="3"/>
  <c r="BK939" i="3"/>
  <c r="AR940" i="3"/>
  <c r="AS940" i="3"/>
  <c r="AJ940" i="3" s="1"/>
  <c r="AT940" i="3"/>
  <c r="AU940" i="3"/>
  <c r="AV940" i="3"/>
  <c r="BK940" i="3"/>
  <c r="AR941" i="3"/>
  <c r="AS941" i="3"/>
  <c r="AJ941" i="3" s="1"/>
  <c r="AT941" i="3"/>
  <c r="AU941" i="3"/>
  <c r="AV941" i="3"/>
  <c r="BK941" i="3"/>
  <c r="AR942" i="3"/>
  <c r="AS942" i="3"/>
  <c r="AJ942" i="3" s="1"/>
  <c r="AT942" i="3"/>
  <c r="AU942" i="3"/>
  <c r="AV942" i="3"/>
  <c r="BK942" i="3"/>
  <c r="AR943" i="3"/>
  <c r="AS943" i="3"/>
  <c r="AJ943" i="3" s="1"/>
  <c r="AT943" i="3"/>
  <c r="AU943" i="3"/>
  <c r="AV943" i="3"/>
  <c r="BK943" i="3"/>
  <c r="AR944" i="3"/>
  <c r="AS944" i="3"/>
  <c r="AJ944" i="3" s="1"/>
  <c r="AT944" i="3"/>
  <c r="AU944" i="3"/>
  <c r="AV944" i="3"/>
  <c r="BK944" i="3"/>
  <c r="AR945" i="3"/>
  <c r="AS945" i="3"/>
  <c r="AJ945" i="3" s="1"/>
  <c r="AT945" i="3"/>
  <c r="AU945" i="3"/>
  <c r="AV945" i="3"/>
  <c r="BK945" i="3"/>
  <c r="AR946" i="3"/>
  <c r="AS946" i="3"/>
  <c r="AJ946" i="3" s="1"/>
  <c r="AT946" i="3"/>
  <c r="AU946" i="3"/>
  <c r="AV946" i="3"/>
  <c r="BK946" i="3"/>
  <c r="AR947" i="3"/>
  <c r="AS947" i="3"/>
  <c r="AJ947" i="3" s="1"/>
  <c r="AT947" i="3"/>
  <c r="AU947" i="3"/>
  <c r="AV947" i="3"/>
  <c r="BK947" i="3"/>
  <c r="AR948" i="3"/>
  <c r="AS948" i="3"/>
  <c r="AJ948" i="3" s="1"/>
  <c r="AT948" i="3"/>
  <c r="AU948" i="3"/>
  <c r="AV948" i="3"/>
  <c r="BK948" i="3"/>
  <c r="AR949" i="3"/>
  <c r="AS949" i="3"/>
  <c r="AJ949" i="3" s="1"/>
  <c r="AT949" i="3"/>
  <c r="AU949" i="3"/>
  <c r="AV949" i="3"/>
  <c r="BK949" i="3"/>
  <c r="AR950" i="3"/>
  <c r="AS950" i="3"/>
  <c r="AJ950" i="3" s="1"/>
  <c r="AT950" i="3"/>
  <c r="AU950" i="3"/>
  <c r="AV950" i="3"/>
  <c r="BK950" i="3"/>
  <c r="AR951" i="3"/>
  <c r="AS951" i="3"/>
  <c r="AJ951" i="3" s="1"/>
  <c r="AT951" i="3"/>
  <c r="AU951" i="3"/>
  <c r="AV951" i="3"/>
  <c r="BK951" i="3"/>
  <c r="AR952" i="3"/>
  <c r="AS952" i="3"/>
  <c r="AJ952" i="3" s="1"/>
  <c r="AT952" i="3"/>
  <c r="AU952" i="3"/>
  <c r="AV952" i="3"/>
  <c r="BK952" i="3"/>
  <c r="AR953" i="3"/>
  <c r="AS953" i="3"/>
  <c r="AJ953" i="3" s="1"/>
  <c r="AT953" i="3"/>
  <c r="AU953" i="3"/>
  <c r="AV953" i="3"/>
  <c r="BK953" i="3"/>
  <c r="AR954" i="3"/>
  <c r="AS954" i="3"/>
  <c r="AJ954" i="3" s="1"/>
  <c r="AT954" i="3"/>
  <c r="AU954" i="3"/>
  <c r="AV954" i="3"/>
  <c r="BK954" i="3"/>
  <c r="AR955" i="3"/>
  <c r="AS955" i="3"/>
  <c r="AJ955" i="3" s="1"/>
  <c r="AT955" i="3"/>
  <c r="AU955" i="3"/>
  <c r="AV955" i="3"/>
  <c r="BK955" i="3"/>
  <c r="AR956" i="3"/>
  <c r="AS956" i="3"/>
  <c r="AT956" i="3"/>
  <c r="AU956" i="3"/>
  <c r="AV956" i="3"/>
  <c r="BK956" i="3"/>
  <c r="AR957" i="3"/>
  <c r="AS957" i="3"/>
  <c r="AJ957" i="3" s="1"/>
  <c r="AT957" i="3"/>
  <c r="AU957" i="3"/>
  <c r="AV957" i="3"/>
  <c r="BK957" i="3"/>
  <c r="AR958" i="3"/>
  <c r="AS958" i="3"/>
  <c r="AJ958" i="3" s="1"/>
  <c r="AT958" i="3"/>
  <c r="AU958" i="3"/>
  <c r="AV958" i="3"/>
  <c r="BK958" i="3"/>
  <c r="AR959" i="3"/>
  <c r="AS959" i="3"/>
  <c r="AJ959" i="3" s="1"/>
  <c r="AT959" i="3"/>
  <c r="AU959" i="3"/>
  <c r="AV959" i="3"/>
  <c r="BK959" i="3"/>
  <c r="AR960" i="3"/>
  <c r="AS960" i="3"/>
  <c r="AT960" i="3"/>
  <c r="AU960" i="3"/>
  <c r="AV960" i="3"/>
  <c r="BK960" i="3"/>
  <c r="AR961" i="3"/>
  <c r="AS961" i="3"/>
  <c r="AJ961" i="3" s="1"/>
  <c r="AT961" i="3"/>
  <c r="AU961" i="3"/>
  <c r="AV961" i="3"/>
  <c r="BK961" i="3"/>
  <c r="AR962" i="3"/>
  <c r="AS962" i="3"/>
  <c r="AJ962" i="3" s="1"/>
  <c r="AT962" i="3"/>
  <c r="AU962" i="3"/>
  <c r="AV962" i="3"/>
  <c r="BK962" i="3"/>
  <c r="AR963" i="3"/>
  <c r="AS963" i="3"/>
  <c r="AJ963" i="3" s="1"/>
  <c r="AT963" i="3"/>
  <c r="AU963" i="3"/>
  <c r="AV963" i="3"/>
  <c r="BK963" i="3"/>
  <c r="AR964" i="3"/>
  <c r="AS964" i="3"/>
  <c r="AJ964" i="3" s="1"/>
  <c r="AT964" i="3"/>
  <c r="AU964" i="3"/>
  <c r="AV964" i="3"/>
  <c r="BK964" i="3"/>
  <c r="AR965" i="3"/>
  <c r="AS965" i="3"/>
  <c r="AJ965" i="3" s="1"/>
  <c r="AT965" i="3"/>
  <c r="AU965" i="3"/>
  <c r="AV965" i="3"/>
  <c r="BK965" i="3"/>
  <c r="AR966" i="3"/>
  <c r="AS966" i="3"/>
  <c r="AJ966" i="3" s="1"/>
  <c r="AT966" i="3"/>
  <c r="AU966" i="3"/>
  <c r="AV966" i="3"/>
  <c r="BK966" i="3"/>
  <c r="AR967" i="3"/>
  <c r="AS967" i="3"/>
  <c r="AJ967" i="3" s="1"/>
  <c r="AT967" i="3"/>
  <c r="AU967" i="3"/>
  <c r="AV967" i="3"/>
  <c r="BK967" i="3"/>
  <c r="AR968" i="3"/>
  <c r="AS968" i="3"/>
  <c r="AJ968" i="3" s="1"/>
  <c r="AT968" i="3"/>
  <c r="AU968" i="3"/>
  <c r="AV968" i="3"/>
  <c r="BK968" i="3"/>
  <c r="AR969" i="3"/>
  <c r="AS969" i="3"/>
  <c r="AJ969" i="3" s="1"/>
  <c r="AT969" i="3"/>
  <c r="AU969" i="3"/>
  <c r="AV969" i="3"/>
  <c r="BK969" i="3"/>
  <c r="AR970" i="3"/>
  <c r="AS970" i="3"/>
  <c r="AJ970" i="3" s="1"/>
  <c r="AT970" i="3"/>
  <c r="AU970" i="3"/>
  <c r="AV970" i="3"/>
  <c r="BK970" i="3"/>
  <c r="AR971" i="3"/>
  <c r="AS971" i="3"/>
  <c r="AJ971" i="3" s="1"/>
  <c r="AT971" i="3"/>
  <c r="AU971" i="3"/>
  <c r="AV971" i="3"/>
  <c r="BK971" i="3"/>
  <c r="AR972" i="3"/>
  <c r="AS972" i="3"/>
  <c r="AJ972" i="3" s="1"/>
  <c r="AT972" i="3"/>
  <c r="AU972" i="3"/>
  <c r="AV972" i="3"/>
  <c r="BK972" i="3"/>
  <c r="AR973" i="3"/>
  <c r="AS973" i="3"/>
  <c r="AJ973" i="3" s="1"/>
  <c r="AT973" i="3"/>
  <c r="AU973" i="3"/>
  <c r="AV973" i="3"/>
  <c r="BK973" i="3"/>
  <c r="AR974" i="3"/>
  <c r="AS974" i="3"/>
  <c r="AJ974" i="3" s="1"/>
  <c r="AT974" i="3"/>
  <c r="AU974" i="3"/>
  <c r="AV974" i="3"/>
  <c r="BK974" i="3"/>
  <c r="AR975" i="3"/>
  <c r="AS975" i="3"/>
  <c r="AJ975" i="3" s="1"/>
  <c r="AT975" i="3"/>
  <c r="AU975" i="3"/>
  <c r="AV975" i="3"/>
  <c r="BK975" i="3"/>
  <c r="AR976" i="3"/>
  <c r="AS976" i="3"/>
  <c r="AJ976" i="3" s="1"/>
  <c r="AT976" i="3"/>
  <c r="AU976" i="3"/>
  <c r="AV976" i="3"/>
  <c r="BK976" i="3"/>
  <c r="AR977" i="3"/>
  <c r="AS977" i="3"/>
  <c r="AJ977" i="3" s="1"/>
  <c r="AT977" i="3"/>
  <c r="AU977" i="3"/>
  <c r="AV977" i="3"/>
  <c r="BK977" i="3"/>
  <c r="AR978" i="3"/>
  <c r="AS978" i="3"/>
  <c r="AT978" i="3"/>
  <c r="AU978" i="3"/>
  <c r="AV978" i="3"/>
  <c r="BK978" i="3"/>
  <c r="AR979" i="3"/>
  <c r="AS979" i="3"/>
  <c r="AJ979" i="3" s="1"/>
  <c r="AT979" i="3"/>
  <c r="AU979" i="3"/>
  <c r="AV979" i="3"/>
  <c r="BK979" i="3"/>
  <c r="AR980" i="3"/>
  <c r="AS980" i="3"/>
  <c r="AJ980" i="3" s="1"/>
  <c r="AT980" i="3"/>
  <c r="AU980" i="3"/>
  <c r="AV980" i="3"/>
  <c r="BK980" i="3"/>
  <c r="AR981" i="3"/>
  <c r="AK981" i="3" s="1"/>
  <c r="AS981" i="3"/>
  <c r="AJ981" i="3" s="1"/>
  <c r="AT981" i="3"/>
  <c r="AU981" i="3"/>
  <c r="AV981" i="3"/>
  <c r="BK981" i="3"/>
  <c r="AR982" i="3"/>
  <c r="AS982" i="3"/>
  <c r="AJ982" i="3" s="1"/>
  <c r="AT982" i="3"/>
  <c r="AU982" i="3"/>
  <c r="AV982" i="3"/>
  <c r="BK982" i="3"/>
  <c r="AR983" i="3"/>
  <c r="AS983" i="3"/>
  <c r="AJ983" i="3" s="1"/>
  <c r="AT983" i="3"/>
  <c r="AU983" i="3"/>
  <c r="AV983" i="3"/>
  <c r="BK983" i="3"/>
  <c r="AR984" i="3"/>
  <c r="AS984" i="3"/>
  <c r="AJ984" i="3" s="1"/>
  <c r="AT984" i="3"/>
  <c r="AU984" i="3"/>
  <c r="AV984" i="3"/>
  <c r="BK984" i="3"/>
  <c r="AR985" i="3"/>
  <c r="AK985" i="3" s="1"/>
  <c r="AS985" i="3"/>
  <c r="AJ985" i="3" s="1"/>
  <c r="AT985" i="3"/>
  <c r="AU985" i="3"/>
  <c r="AV985" i="3"/>
  <c r="BK985" i="3"/>
  <c r="AR986" i="3"/>
  <c r="AS986" i="3"/>
  <c r="AJ986" i="3" s="1"/>
  <c r="AT986" i="3"/>
  <c r="AU986" i="3"/>
  <c r="AV986" i="3"/>
  <c r="BK986" i="3"/>
  <c r="AR987" i="3"/>
  <c r="AS987" i="3"/>
  <c r="AJ987" i="3" s="1"/>
  <c r="AT987" i="3"/>
  <c r="AU987" i="3"/>
  <c r="AV987" i="3"/>
  <c r="BK987" i="3"/>
  <c r="AR988" i="3"/>
  <c r="AS988" i="3"/>
  <c r="AJ988" i="3" s="1"/>
  <c r="AT988" i="3"/>
  <c r="AU988" i="3"/>
  <c r="AV988" i="3"/>
  <c r="BK988" i="3"/>
  <c r="AR989" i="3"/>
  <c r="AK989" i="3" s="1"/>
  <c r="AS989" i="3"/>
  <c r="AJ989" i="3" s="1"/>
  <c r="AT989" i="3"/>
  <c r="AU989" i="3"/>
  <c r="AV989" i="3"/>
  <c r="BK989" i="3"/>
  <c r="AR990" i="3"/>
  <c r="AS990" i="3"/>
  <c r="AJ990" i="3" s="1"/>
  <c r="AT990" i="3"/>
  <c r="AU990" i="3"/>
  <c r="AV990" i="3"/>
  <c r="BK990" i="3"/>
  <c r="AR991" i="3"/>
  <c r="AS991" i="3"/>
  <c r="AJ991" i="3" s="1"/>
  <c r="AT991" i="3"/>
  <c r="AU991" i="3"/>
  <c r="AV991" i="3"/>
  <c r="BK991" i="3"/>
  <c r="AR992" i="3"/>
  <c r="AS992" i="3"/>
  <c r="AJ992" i="3" s="1"/>
  <c r="AT992" i="3"/>
  <c r="AU992" i="3"/>
  <c r="AV992" i="3"/>
  <c r="BK992" i="3"/>
  <c r="AR993" i="3"/>
  <c r="AK993" i="3" s="1"/>
  <c r="AS993" i="3"/>
  <c r="AJ993" i="3" s="1"/>
  <c r="AT993" i="3"/>
  <c r="AU993" i="3"/>
  <c r="AV993" i="3"/>
  <c r="BK993" i="3"/>
  <c r="AR994" i="3"/>
  <c r="AS994" i="3"/>
  <c r="AJ994" i="3" s="1"/>
  <c r="AT994" i="3"/>
  <c r="AU994" i="3"/>
  <c r="AV994" i="3"/>
  <c r="BK994" i="3"/>
  <c r="AR995" i="3"/>
  <c r="AK995" i="3" s="1"/>
  <c r="AS995" i="3"/>
  <c r="AJ995" i="3" s="1"/>
  <c r="AT995" i="3"/>
  <c r="AU995" i="3"/>
  <c r="AV995" i="3"/>
  <c r="BK995" i="3"/>
  <c r="AR996" i="3"/>
  <c r="AS996" i="3"/>
  <c r="AJ996" i="3" s="1"/>
  <c r="AT996" i="3"/>
  <c r="AU996" i="3"/>
  <c r="AV996" i="3"/>
  <c r="BK996" i="3"/>
  <c r="AR997" i="3"/>
  <c r="AK997" i="3" s="1"/>
  <c r="AS997" i="3"/>
  <c r="AJ997" i="3" s="1"/>
  <c r="AT997" i="3"/>
  <c r="AU997" i="3"/>
  <c r="AV997" i="3"/>
  <c r="BK997" i="3"/>
  <c r="AR998" i="3"/>
  <c r="AS998" i="3"/>
  <c r="AJ998" i="3" s="1"/>
  <c r="AT998" i="3"/>
  <c r="AU998" i="3"/>
  <c r="AV998" i="3"/>
  <c r="BK998" i="3"/>
  <c r="AR999" i="3"/>
  <c r="AK999" i="3" s="1"/>
  <c r="AS999" i="3"/>
  <c r="AJ999" i="3" s="1"/>
  <c r="AT999" i="3"/>
  <c r="AU999" i="3"/>
  <c r="AV999" i="3"/>
  <c r="BK999" i="3"/>
  <c r="AR1000" i="3"/>
  <c r="AS1000" i="3"/>
  <c r="AT1000" i="3"/>
  <c r="AU1000" i="3"/>
  <c r="AV1000" i="3"/>
  <c r="BK1000" i="3"/>
  <c r="AR1001" i="3"/>
  <c r="AK1001" i="3" s="1"/>
  <c r="AS1001" i="3"/>
  <c r="AJ1001" i="3" s="1"/>
  <c r="AT1001" i="3"/>
  <c r="AU1001" i="3"/>
  <c r="AV1001" i="3"/>
  <c r="BK1001" i="3"/>
  <c r="AR1002" i="3"/>
  <c r="AS1002" i="3"/>
  <c r="AJ1002" i="3" s="1"/>
  <c r="AT1002" i="3"/>
  <c r="AU1002" i="3"/>
  <c r="AV1002" i="3"/>
  <c r="BK1002" i="3"/>
  <c r="AR1003" i="3"/>
  <c r="AS1003" i="3"/>
  <c r="AJ1003" i="3" s="1"/>
  <c r="AT1003" i="3"/>
  <c r="AU1003" i="3"/>
  <c r="AV1003" i="3"/>
  <c r="BK1003" i="3"/>
  <c r="AR1004" i="3"/>
  <c r="AS1004" i="3"/>
  <c r="AJ1004" i="3" s="1"/>
  <c r="AT1004" i="3"/>
  <c r="AU1004" i="3"/>
  <c r="AV1004" i="3"/>
  <c r="BK1004" i="3"/>
  <c r="AR1005" i="3"/>
  <c r="AK1005" i="3" s="1"/>
  <c r="AS1005" i="3"/>
  <c r="AJ1005" i="3" s="1"/>
  <c r="AT1005" i="3"/>
  <c r="AU1005" i="3"/>
  <c r="AV1005" i="3"/>
  <c r="BK1005" i="3"/>
  <c r="AR1006" i="3"/>
  <c r="AS1006" i="3"/>
  <c r="AJ1006" i="3" s="1"/>
  <c r="AT1006" i="3"/>
  <c r="AU1006" i="3"/>
  <c r="AV1006" i="3"/>
  <c r="BK1006" i="3"/>
  <c r="AR1007" i="3"/>
  <c r="AS1007" i="3"/>
  <c r="AJ1007" i="3" s="1"/>
  <c r="AT1007" i="3"/>
  <c r="AU1007" i="3"/>
  <c r="AV1007" i="3"/>
  <c r="BK1007" i="3"/>
  <c r="AR1008" i="3"/>
  <c r="AS1008" i="3"/>
  <c r="AJ1008" i="3" s="1"/>
  <c r="AT1008" i="3"/>
  <c r="AU1008" i="3"/>
  <c r="AV1008" i="3"/>
  <c r="BK1008" i="3"/>
  <c r="AR1009" i="3"/>
  <c r="AK1009" i="3" s="1"/>
  <c r="AS1009" i="3"/>
  <c r="AJ1009" i="3" s="1"/>
  <c r="AT1009" i="3"/>
  <c r="AU1009" i="3"/>
  <c r="AV1009" i="3"/>
  <c r="BK1009" i="3"/>
  <c r="AR1010" i="3"/>
  <c r="AS1010" i="3"/>
  <c r="AJ1010" i="3" s="1"/>
  <c r="AT1010" i="3"/>
  <c r="AU1010" i="3"/>
  <c r="AV1010" i="3"/>
  <c r="BK1010" i="3"/>
  <c r="AR1011" i="3"/>
  <c r="AS1011" i="3"/>
  <c r="AJ1011" i="3" s="1"/>
  <c r="AT1011" i="3"/>
  <c r="AU1011" i="3"/>
  <c r="AV1011" i="3"/>
  <c r="BK1011" i="3"/>
  <c r="AR1012" i="3"/>
  <c r="AS1012" i="3"/>
  <c r="AJ1012" i="3" s="1"/>
  <c r="AT1012" i="3"/>
  <c r="AU1012" i="3"/>
  <c r="AV1012" i="3"/>
  <c r="BK1012" i="3"/>
  <c r="AR1013" i="3"/>
  <c r="AK1013" i="3" s="1"/>
  <c r="AS1013" i="3"/>
  <c r="AJ1013" i="3" s="1"/>
  <c r="AT1013" i="3"/>
  <c r="AU1013" i="3"/>
  <c r="AV1013" i="3"/>
  <c r="BK1013" i="3"/>
  <c r="AR1014" i="3"/>
  <c r="AS1014" i="3"/>
  <c r="AJ1014" i="3" s="1"/>
  <c r="AT1014" i="3"/>
  <c r="AU1014" i="3"/>
  <c r="AV1014" i="3"/>
  <c r="BK1014" i="3"/>
  <c r="AR1015" i="3"/>
  <c r="AS1015" i="3"/>
  <c r="AJ1015" i="3" s="1"/>
  <c r="AT1015" i="3"/>
  <c r="AU1015" i="3"/>
  <c r="AV1015" i="3"/>
  <c r="BK1015" i="3"/>
  <c r="AR1016" i="3"/>
  <c r="AS1016" i="3"/>
  <c r="AJ1016" i="3" s="1"/>
  <c r="AT1016" i="3"/>
  <c r="AU1016" i="3"/>
  <c r="AV1016" i="3"/>
  <c r="BK1016" i="3"/>
  <c r="AR1017" i="3"/>
  <c r="AK1017" i="3" s="1"/>
  <c r="AS1017" i="3"/>
  <c r="AJ1017" i="3" s="1"/>
  <c r="AT1017" i="3"/>
  <c r="AU1017" i="3"/>
  <c r="AV1017" i="3"/>
  <c r="BK1017" i="3"/>
  <c r="AR1018" i="3"/>
  <c r="AS1018" i="3"/>
  <c r="AJ1018" i="3" s="1"/>
  <c r="AT1018" i="3"/>
  <c r="AU1018" i="3"/>
  <c r="AV1018" i="3"/>
  <c r="BK1018" i="3"/>
  <c r="AR1019" i="3"/>
  <c r="AS1019" i="3"/>
  <c r="AJ1019" i="3" s="1"/>
  <c r="AT1019" i="3"/>
  <c r="AU1019" i="3"/>
  <c r="AV1019" i="3"/>
  <c r="BK1019" i="3"/>
  <c r="AR1020" i="3"/>
  <c r="AS1020" i="3"/>
  <c r="AJ1020" i="3" s="1"/>
  <c r="AT1020" i="3"/>
  <c r="AU1020" i="3"/>
  <c r="AV1020" i="3"/>
  <c r="BK1020" i="3"/>
  <c r="AR1021" i="3"/>
  <c r="AK1021" i="3" s="1"/>
  <c r="AS1021" i="3"/>
  <c r="AJ1021" i="3" s="1"/>
  <c r="AT1021" i="3"/>
  <c r="AU1021" i="3"/>
  <c r="AV1021" i="3"/>
  <c r="BK1021" i="3"/>
  <c r="AR1022" i="3"/>
  <c r="AS1022" i="3"/>
  <c r="AJ1022" i="3" s="1"/>
  <c r="AT1022" i="3"/>
  <c r="AU1022" i="3"/>
  <c r="AV1022" i="3"/>
  <c r="BK1022" i="3"/>
  <c r="AR1023" i="3"/>
  <c r="AS1023" i="3"/>
  <c r="AJ1023" i="3" s="1"/>
  <c r="AT1023" i="3"/>
  <c r="AU1023" i="3"/>
  <c r="AV1023" i="3"/>
  <c r="BK1023" i="3"/>
  <c r="AR1024" i="3"/>
  <c r="AS1024" i="3"/>
  <c r="AJ1024" i="3" s="1"/>
  <c r="AT1024" i="3"/>
  <c r="AU1024" i="3"/>
  <c r="AV1024" i="3"/>
  <c r="BK1024" i="3"/>
  <c r="AR1025" i="3"/>
  <c r="AK1025" i="3" s="1"/>
  <c r="AS1025" i="3"/>
  <c r="AJ1025" i="3" s="1"/>
  <c r="AT1025" i="3"/>
  <c r="AU1025" i="3"/>
  <c r="AV1025" i="3"/>
  <c r="BK1025" i="3"/>
  <c r="AR1026" i="3"/>
  <c r="AS1026" i="3"/>
  <c r="AJ1026" i="3" s="1"/>
  <c r="AT1026" i="3"/>
  <c r="AU1026" i="3"/>
  <c r="AV1026" i="3"/>
  <c r="BK1026" i="3"/>
  <c r="AR1027" i="3"/>
  <c r="AS1027" i="3"/>
  <c r="AJ1027" i="3" s="1"/>
  <c r="AT1027" i="3"/>
  <c r="AU1027" i="3"/>
  <c r="AV1027" i="3"/>
  <c r="BK1027" i="3"/>
  <c r="AR1028" i="3"/>
  <c r="AS1028" i="3"/>
  <c r="AJ1028" i="3" s="1"/>
  <c r="AT1028" i="3"/>
  <c r="AU1028" i="3"/>
  <c r="AV1028" i="3"/>
  <c r="BK1028" i="3"/>
  <c r="AR1029" i="3"/>
  <c r="AK1029" i="3" s="1"/>
  <c r="AS1029" i="3"/>
  <c r="AJ1029" i="3" s="1"/>
  <c r="AT1029" i="3"/>
  <c r="AU1029" i="3"/>
  <c r="AV1029" i="3"/>
  <c r="BK1029" i="3"/>
  <c r="AR1030" i="3"/>
  <c r="AS1030" i="3"/>
  <c r="AJ1030" i="3" s="1"/>
  <c r="AT1030" i="3"/>
  <c r="AU1030" i="3"/>
  <c r="AV1030" i="3"/>
  <c r="BK1030" i="3"/>
  <c r="AR1031" i="3"/>
  <c r="AS1031" i="3"/>
  <c r="AJ1031" i="3" s="1"/>
  <c r="AT1031" i="3"/>
  <c r="AU1031" i="3"/>
  <c r="AV1031" i="3"/>
  <c r="BK1031" i="3"/>
  <c r="AR1032" i="3"/>
  <c r="AS1032" i="3"/>
  <c r="AJ1032" i="3" s="1"/>
  <c r="AT1032" i="3"/>
  <c r="AU1032" i="3"/>
  <c r="AV1032" i="3"/>
  <c r="BK1032" i="3"/>
  <c r="AR1033" i="3"/>
  <c r="AK1033" i="3" s="1"/>
  <c r="AS1033" i="3"/>
  <c r="AJ1033" i="3" s="1"/>
  <c r="AT1033" i="3"/>
  <c r="AU1033" i="3"/>
  <c r="AV1033" i="3"/>
  <c r="BK1033" i="3"/>
  <c r="AR1034" i="3"/>
  <c r="AS1034" i="3"/>
  <c r="AJ1034" i="3" s="1"/>
  <c r="AT1034" i="3"/>
  <c r="AU1034" i="3"/>
  <c r="AV1034" i="3"/>
  <c r="BK1034" i="3"/>
  <c r="AR1035" i="3"/>
  <c r="AS1035" i="3"/>
  <c r="AJ1035" i="3" s="1"/>
  <c r="AT1035" i="3"/>
  <c r="AU1035" i="3"/>
  <c r="AV1035" i="3"/>
  <c r="BK1035" i="3"/>
  <c r="AR1036" i="3"/>
  <c r="AS1036" i="3"/>
  <c r="AJ1036" i="3" s="1"/>
  <c r="AT1036" i="3"/>
  <c r="AU1036" i="3"/>
  <c r="AV1036" i="3"/>
  <c r="BK1036" i="3"/>
  <c r="AR1037" i="3"/>
  <c r="AK1037" i="3" s="1"/>
  <c r="AS1037" i="3"/>
  <c r="AJ1037" i="3" s="1"/>
  <c r="AT1037" i="3"/>
  <c r="AU1037" i="3"/>
  <c r="AV1037" i="3"/>
  <c r="BK1037" i="3"/>
  <c r="AR1038" i="3"/>
  <c r="AS1038" i="3"/>
  <c r="AJ1038" i="3" s="1"/>
  <c r="AT1038" i="3"/>
  <c r="AU1038" i="3"/>
  <c r="AV1038" i="3"/>
  <c r="BK1038" i="3"/>
  <c r="AR1039" i="3"/>
  <c r="AK1039" i="3" s="1"/>
  <c r="AS1039" i="3"/>
  <c r="AJ1039" i="3" s="1"/>
  <c r="AT1039" i="3"/>
  <c r="AU1039" i="3"/>
  <c r="AV1039" i="3"/>
  <c r="BK1039" i="3"/>
  <c r="AR1040" i="3"/>
  <c r="AS1040" i="3"/>
  <c r="AJ1040" i="3" s="1"/>
  <c r="AT1040" i="3"/>
  <c r="AU1040" i="3"/>
  <c r="AV1040" i="3"/>
  <c r="BK1040" i="3"/>
  <c r="AR1041" i="3"/>
  <c r="AK1041" i="3" s="1"/>
  <c r="AS1041" i="3"/>
  <c r="AJ1041" i="3" s="1"/>
  <c r="AT1041" i="3"/>
  <c r="AU1041" i="3"/>
  <c r="AV1041" i="3"/>
  <c r="BK1041" i="3"/>
  <c r="AR1042" i="3"/>
  <c r="AS1042" i="3"/>
  <c r="AJ1042" i="3" s="1"/>
  <c r="AT1042" i="3"/>
  <c r="AU1042" i="3"/>
  <c r="AV1042" i="3"/>
  <c r="BK1042" i="3"/>
  <c r="AR1043" i="3"/>
  <c r="AK1043" i="3" s="1"/>
  <c r="AS1043" i="3"/>
  <c r="AJ1043" i="3" s="1"/>
  <c r="AT1043" i="3"/>
  <c r="AU1043" i="3"/>
  <c r="AV1043" i="3"/>
  <c r="BK1043" i="3"/>
  <c r="AR1044" i="3"/>
  <c r="AS1044" i="3"/>
  <c r="AJ1044" i="3" s="1"/>
  <c r="AT1044" i="3"/>
  <c r="AU1044" i="3"/>
  <c r="AV1044" i="3"/>
  <c r="BK1044" i="3"/>
  <c r="AR1045" i="3"/>
  <c r="AK1045" i="3" s="1"/>
  <c r="AS1045" i="3"/>
  <c r="AJ1045" i="3" s="1"/>
  <c r="AT1045" i="3"/>
  <c r="AU1045" i="3"/>
  <c r="AV1045" i="3"/>
  <c r="BK1045" i="3"/>
  <c r="AR1046" i="3"/>
  <c r="AS1046" i="3"/>
  <c r="AJ1046" i="3" s="1"/>
  <c r="AT1046" i="3"/>
  <c r="AU1046" i="3"/>
  <c r="AV1046" i="3"/>
  <c r="BK1046" i="3"/>
  <c r="AR1047" i="3"/>
  <c r="AK1047" i="3" s="1"/>
  <c r="AS1047" i="3"/>
  <c r="AJ1047" i="3" s="1"/>
  <c r="AT1047" i="3"/>
  <c r="AU1047" i="3"/>
  <c r="AV1047" i="3"/>
  <c r="BK1047" i="3"/>
  <c r="AR1048" i="3"/>
  <c r="AS1048" i="3"/>
  <c r="AJ1048" i="3" s="1"/>
  <c r="AT1048" i="3"/>
  <c r="AU1048" i="3"/>
  <c r="AV1048" i="3"/>
  <c r="BK1048" i="3"/>
  <c r="AR1049" i="3"/>
  <c r="AK1049" i="3" s="1"/>
  <c r="AS1049" i="3"/>
  <c r="AJ1049" i="3" s="1"/>
  <c r="AT1049" i="3"/>
  <c r="AU1049" i="3"/>
  <c r="AV1049" i="3"/>
  <c r="BK1049" i="3"/>
  <c r="AR1050" i="3"/>
  <c r="AS1050" i="3"/>
  <c r="AJ1050" i="3" s="1"/>
  <c r="AT1050" i="3"/>
  <c r="AU1050" i="3"/>
  <c r="AV1050" i="3"/>
  <c r="BK1050" i="3"/>
  <c r="AR1051" i="3"/>
  <c r="AK1051" i="3" s="1"/>
  <c r="AS1051" i="3"/>
  <c r="AJ1051" i="3" s="1"/>
  <c r="AT1051" i="3"/>
  <c r="AU1051" i="3"/>
  <c r="AV1051" i="3"/>
  <c r="BK1051" i="3"/>
  <c r="AR1052" i="3"/>
  <c r="AS1052" i="3"/>
  <c r="AJ1052" i="3" s="1"/>
  <c r="AT1052" i="3"/>
  <c r="AU1052" i="3"/>
  <c r="AV1052" i="3"/>
  <c r="BK1052" i="3"/>
  <c r="AR1053" i="3"/>
  <c r="AS1053" i="3"/>
  <c r="AJ1053" i="3" s="1"/>
  <c r="AT1053" i="3"/>
  <c r="AU1053" i="3"/>
  <c r="AV1053" i="3"/>
  <c r="BK1053" i="3"/>
  <c r="AR1054" i="3"/>
  <c r="AS1054" i="3"/>
  <c r="AJ1054" i="3" s="1"/>
  <c r="AT1054" i="3"/>
  <c r="AU1054" i="3"/>
  <c r="AV1054" i="3"/>
  <c r="BK1054" i="3"/>
  <c r="AR1055" i="3"/>
  <c r="AK1055" i="3" s="1"/>
  <c r="AS1055" i="3"/>
  <c r="AJ1055" i="3" s="1"/>
  <c r="AT1055" i="3"/>
  <c r="AU1055" i="3"/>
  <c r="AV1055" i="3"/>
  <c r="BK1055" i="3"/>
  <c r="AR1056" i="3"/>
  <c r="AS1056" i="3"/>
  <c r="AJ1056" i="3" s="1"/>
  <c r="AT1056" i="3"/>
  <c r="AU1056" i="3"/>
  <c r="AV1056" i="3"/>
  <c r="BK1056" i="3"/>
  <c r="AR1057" i="3"/>
  <c r="AS1057" i="3"/>
  <c r="AJ1057" i="3" s="1"/>
  <c r="AT1057" i="3"/>
  <c r="AU1057" i="3"/>
  <c r="AV1057" i="3"/>
  <c r="BK1057" i="3"/>
  <c r="AR1058" i="3"/>
  <c r="AS1058" i="3"/>
  <c r="AJ1058" i="3" s="1"/>
  <c r="AT1058" i="3"/>
  <c r="AU1058" i="3"/>
  <c r="AV1058" i="3"/>
  <c r="BK1058" i="3"/>
  <c r="AR1059" i="3"/>
  <c r="AK1059" i="3" s="1"/>
  <c r="AS1059" i="3"/>
  <c r="AJ1059" i="3" s="1"/>
  <c r="AT1059" i="3"/>
  <c r="AU1059" i="3"/>
  <c r="AV1059" i="3"/>
  <c r="BK1059" i="3"/>
  <c r="AR1060" i="3"/>
  <c r="AS1060" i="3"/>
  <c r="AJ1060" i="3" s="1"/>
  <c r="AT1060" i="3"/>
  <c r="AU1060" i="3"/>
  <c r="AV1060" i="3"/>
  <c r="BK1060" i="3"/>
  <c r="AR1061" i="3"/>
  <c r="AS1061" i="3"/>
  <c r="AJ1061" i="3" s="1"/>
  <c r="AT1061" i="3"/>
  <c r="AU1061" i="3"/>
  <c r="AV1061" i="3"/>
  <c r="BK1061" i="3"/>
  <c r="AR1062" i="3"/>
  <c r="AS1062" i="3"/>
  <c r="AJ1062" i="3" s="1"/>
  <c r="AT1062" i="3"/>
  <c r="AU1062" i="3"/>
  <c r="AV1062" i="3"/>
  <c r="BK1062" i="3"/>
  <c r="AR1063" i="3"/>
  <c r="AK1063" i="3" s="1"/>
  <c r="AS1063" i="3"/>
  <c r="AJ1063" i="3" s="1"/>
  <c r="AT1063" i="3"/>
  <c r="AU1063" i="3"/>
  <c r="AV1063" i="3"/>
  <c r="BK1063" i="3"/>
  <c r="AR1064" i="3"/>
  <c r="AS1064" i="3"/>
  <c r="AJ1064" i="3" s="1"/>
  <c r="AT1064" i="3"/>
  <c r="AU1064" i="3"/>
  <c r="AV1064" i="3"/>
  <c r="BK1064" i="3"/>
  <c r="AR1065" i="3"/>
  <c r="AS1065" i="3"/>
  <c r="AJ1065" i="3" s="1"/>
  <c r="AT1065" i="3"/>
  <c r="AU1065" i="3"/>
  <c r="AV1065" i="3"/>
  <c r="BK1065" i="3"/>
  <c r="AR1066" i="3"/>
  <c r="AS1066" i="3"/>
  <c r="AJ1066" i="3" s="1"/>
  <c r="AT1066" i="3"/>
  <c r="AU1066" i="3"/>
  <c r="AV1066" i="3"/>
  <c r="BK1066" i="3"/>
  <c r="AR1067" i="3"/>
  <c r="AK1067" i="3" s="1"/>
  <c r="AS1067" i="3"/>
  <c r="AJ1067" i="3" s="1"/>
  <c r="AT1067" i="3"/>
  <c r="AU1067" i="3"/>
  <c r="AV1067" i="3"/>
  <c r="BK1067" i="3"/>
  <c r="AR1068" i="3"/>
  <c r="AS1068" i="3"/>
  <c r="AJ1068" i="3" s="1"/>
  <c r="AT1068" i="3"/>
  <c r="AU1068" i="3"/>
  <c r="AV1068" i="3"/>
  <c r="BK1068" i="3"/>
  <c r="AR1069" i="3"/>
  <c r="AS1069" i="3"/>
  <c r="AJ1069" i="3" s="1"/>
  <c r="AT1069" i="3"/>
  <c r="AU1069" i="3"/>
  <c r="AV1069" i="3"/>
  <c r="BK1069" i="3"/>
  <c r="AR1070" i="3"/>
  <c r="AS1070" i="3"/>
  <c r="AJ1070" i="3" s="1"/>
  <c r="AT1070" i="3"/>
  <c r="AU1070" i="3"/>
  <c r="AV1070" i="3"/>
  <c r="BK1070" i="3"/>
  <c r="AR1071" i="3"/>
  <c r="AK1071" i="3" s="1"/>
  <c r="AS1071" i="3"/>
  <c r="AJ1071" i="3" s="1"/>
  <c r="AT1071" i="3"/>
  <c r="AU1071" i="3"/>
  <c r="AV1071" i="3"/>
  <c r="BK1071" i="3"/>
  <c r="AR1072" i="3"/>
  <c r="AS1072" i="3"/>
  <c r="AJ1072" i="3" s="1"/>
  <c r="AT1072" i="3"/>
  <c r="AU1072" i="3"/>
  <c r="AV1072" i="3"/>
  <c r="BK1072" i="3"/>
  <c r="AR1073" i="3"/>
  <c r="AS1073" i="3"/>
  <c r="AJ1073" i="3" s="1"/>
  <c r="AT1073" i="3"/>
  <c r="AU1073" i="3"/>
  <c r="AV1073" i="3"/>
  <c r="BK1073" i="3"/>
  <c r="AR1074" i="3"/>
  <c r="AS1074" i="3"/>
  <c r="AJ1074" i="3" s="1"/>
  <c r="AT1074" i="3"/>
  <c r="AU1074" i="3"/>
  <c r="AV1074" i="3"/>
  <c r="BK1074" i="3"/>
  <c r="AR1075" i="3"/>
  <c r="AK1075" i="3" s="1"/>
  <c r="AS1075" i="3"/>
  <c r="AJ1075" i="3" s="1"/>
  <c r="AT1075" i="3"/>
  <c r="AU1075" i="3"/>
  <c r="AV1075" i="3"/>
  <c r="BK1075" i="3"/>
  <c r="AR1076" i="3"/>
  <c r="AS1076" i="3"/>
  <c r="AJ1076" i="3" s="1"/>
  <c r="AT1076" i="3"/>
  <c r="AU1076" i="3"/>
  <c r="AV1076" i="3"/>
  <c r="BK1076" i="3"/>
  <c r="AR1077" i="3"/>
  <c r="AS1077" i="3"/>
  <c r="AJ1077" i="3" s="1"/>
  <c r="AT1077" i="3"/>
  <c r="AU1077" i="3"/>
  <c r="AV1077" i="3"/>
  <c r="BK1077" i="3"/>
  <c r="AR1078" i="3"/>
  <c r="AS1078" i="3"/>
  <c r="AJ1078" i="3" s="1"/>
  <c r="AT1078" i="3"/>
  <c r="AU1078" i="3"/>
  <c r="AV1078" i="3"/>
  <c r="BK1078" i="3"/>
  <c r="AR1079" i="3"/>
  <c r="AK1079" i="3" s="1"/>
  <c r="AS1079" i="3"/>
  <c r="AJ1079" i="3" s="1"/>
  <c r="AT1079" i="3"/>
  <c r="AU1079" i="3"/>
  <c r="AV1079" i="3"/>
  <c r="BK1079" i="3"/>
  <c r="AR1080" i="3"/>
  <c r="AS1080" i="3"/>
  <c r="AT1080" i="3"/>
  <c r="AU1080" i="3"/>
  <c r="AV1080" i="3"/>
  <c r="BK1080" i="3"/>
  <c r="AR1081" i="3"/>
  <c r="AK1081" i="3" s="1"/>
  <c r="AS1081" i="3"/>
  <c r="AJ1081" i="3" s="1"/>
  <c r="AT1081" i="3"/>
  <c r="AU1081" i="3"/>
  <c r="AV1081" i="3"/>
  <c r="BK1081" i="3"/>
  <c r="AR1082" i="3"/>
  <c r="AS1082" i="3"/>
  <c r="AJ1082" i="3" s="1"/>
  <c r="AT1082" i="3"/>
  <c r="AU1082" i="3"/>
  <c r="AV1082" i="3"/>
  <c r="BK1082" i="3"/>
  <c r="AR1083" i="3"/>
  <c r="AK1083" i="3" s="1"/>
  <c r="AS1083" i="3"/>
  <c r="AJ1083" i="3" s="1"/>
  <c r="AT1083" i="3"/>
  <c r="AU1083" i="3"/>
  <c r="AV1083" i="3"/>
  <c r="BK1083" i="3"/>
  <c r="AR1084" i="3"/>
  <c r="AS1084" i="3"/>
  <c r="AJ1084" i="3" s="1"/>
  <c r="AT1084" i="3"/>
  <c r="AU1084" i="3"/>
  <c r="AV1084" i="3"/>
  <c r="BK1084" i="3"/>
  <c r="AR1085" i="3"/>
  <c r="AK1085" i="3" s="1"/>
  <c r="AS1085" i="3"/>
  <c r="AJ1085" i="3" s="1"/>
  <c r="AT1085" i="3"/>
  <c r="AU1085" i="3"/>
  <c r="AV1085" i="3"/>
  <c r="BK1085" i="3"/>
  <c r="AR1086" i="3"/>
  <c r="AS1086" i="3"/>
  <c r="AJ1086" i="3" s="1"/>
  <c r="AT1086" i="3"/>
  <c r="AU1086" i="3"/>
  <c r="AV1086" i="3"/>
  <c r="BK1086" i="3"/>
  <c r="AR1087" i="3"/>
  <c r="AK1087" i="3" s="1"/>
  <c r="AS1087" i="3"/>
  <c r="AJ1087" i="3" s="1"/>
  <c r="AT1087" i="3"/>
  <c r="AU1087" i="3"/>
  <c r="AV1087" i="3"/>
  <c r="BK1087" i="3"/>
  <c r="AR1088" i="3"/>
  <c r="AS1088" i="3"/>
  <c r="AJ1088" i="3" s="1"/>
  <c r="AT1088" i="3"/>
  <c r="AU1088" i="3"/>
  <c r="AV1088" i="3"/>
  <c r="BK1088" i="3"/>
  <c r="AR1089" i="3"/>
  <c r="AK1089" i="3" s="1"/>
  <c r="AS1089" i="3"/>
  <c r="AJ1089" i="3" s="1"/>
  <c r="AT1089" i="3"/>
  <c r="AU1089" i="3"/>
  <c r="AV1089" i="3"/>
  <c r="BK1089" i="3"/>
  <c r="AR1090" i="3"/>
  <c r="AS1090" i="3"/>
  <c r="AJ1090" i="3" s="1"/>
  <c r="AT1090" i="3"/>
  <c r="AU1090" i="3"/>
  <c r="AV1090" i="3"/>
  <c r="BK1090" i="3"/>
  <c r="AR1091" i="3"/>
  <c r="AK1091" i="3" s="1"/>
  <c r="AS1091" i="3"/>
  <c r="AJ1091" i="3" s="1"/>
  <c r="AT1091" i="3"/>
  <c r="AU1091" i="3"/>
  <c r="AV1091" i="3"/>
  <c r="BK1091" i="3"/>
  <c r="AR1092" i="3"/>
  <c r="AS1092" i="3"/>
  <c r="AT1092" i="3"/>
  <c r="AU1092" i="3"/>
  <c r="AV1092" i="3"/>
  <c r="BK1092" i="3"/>
  <c r="AR1093" i="3"/>
  <c r="AK1093" i="3" s="1"/>
  <c r="AS1093" i="3"/>
  <c r="AJ1093" i="3" s="1"/>
  <c r="AT1093" i="3"/>
  <c r="AU1093" i="3"/>
  <c r="AV1093" i="3"/>
  <c r="BK1093" i="3"/>
  <c r="AR1094" i="3"/>
  <c r="AS1094" i="3"/>
  <c r="AJ1094" i="3" s="1"/>
  <c r="AT1094" i="3"/>
  <c r="AU1094" i="3"/>
  <c r="AV1094" i="3"/>
  <c r="BK1094" i="3"/>
  <c r="AR1095" i="3"/>
  <c r="AS1095" i="3"/>
  <c r="AJ1095" i="3" s="1"/>
  <c r="AT1095" i="3"/>
  <c r="AU1095" i="3"/>
  <c r="AV1095" i="3"/>
  <c r="BK1095" i="3"/>
  <c r="AR1096" i="3"/>
  <c r="AS1096" i="3"/>
  <c r="AJ1096" i="3" s="1"/>
  <c r="AT1096" i="3"/>
  <c r="AU1096" i="3"/>
  <c r="AV1096" i="3"/>
  <c r="BK1096" i="3"/>
  <c r="AR1097" i="3"/>
  <c r="AK1097" i="3" s="1"/>
  <c r="AS1097" i="3"/>
  <c r="AJ1097" i="3" s="1"/>
  <c r="AT1097" i="3"/>
  <c r="AU1097" i="3"/>
  <c r="AV1097" i="3"/>
  <c r="BK1097" i="3"/>
  <c r="AR1098" i="3"/>
  <c r="AS1098" i="3"/>
  <c r="AJ1098" i="3" s="1"/>
  <c r="AT1098" i="3"/>
  <c r="AU1098" i="3"/>
  <c r="AV1098" i="3"/>
  <c r="BK1098" i="3"/>
  <c r="AR1099" i="3"/>
  <c r="AS1099" i="3"/>
  <c r="AJ1099" i="3" s="1"/>
  <c r="AT1099" i="3"/>
  <c r="AU1099" i="3"/>
  <c r="AV1099" i="3"/>
  <c r="BK1099" i="3"/>
  <c r="AR1100" i="3"/>
  <c r="AS1100" i="3"/>
  <c r="AJ1100" i="3" s="1"/>
  <c r="AT1100" i="3"/>
  <c r="AU1100" i="3"/>
  <c r="AV1100" i="3"/>
  <c r="BK1100" i="3"/>
  <c r="AR1101" i="3"/>
  <c r="AK1101" i="3" s="1"/>
  <c r="AS1101" i="3"/>
  <c r="AJ1101" i="3" s="1"/>
  <c r="AT1101" i="3"/>
  <c r="AU1101" i="3"/>
  <c r="AV1101" i="3"/>
  <c r="BK1101" i="3"/>
  <c r="AR1102" i="3"/>
  <c r="AS1102" i="3"/>
  <c r="AJ1102" i="3" s="1"/>
  <c r="AT1102" i="3"/>
  <c r="AU1102" i="3"/>
  <c r="AV1102" i="3"/>
  <c r="BK1102" i="3"/>
  <c r="AR1103" i="3"/>
  <c r="AS1103" i="3"/>
  <c r="AJ1103" i="3" s="1"/>
  <c r="AT1103" i="3"/>
  <c r="AU1103" i="3"/>
  <c r="AV1103" i="3"/>
  <c r="BK1103" i="3"/>
  <c r="AR1104" i="3"/>
  <c r="AS1104" i="3"/>
  <c r="AJ1104" i="3" s="1"/>
  <c r="AT1104" i="3"/>
  <c r="AU1104" i="3"/>
  <c r="AV1104" i="3"/>
  <c r="BK1104" i="3"/>
  <c r="AR1105" i="3"/>
  <c r="AK1105" i="3" s="1"/>
  <c r="AS1105" i="3"/>
  <c r="AJ1105" i="3" s="1"/>
  <c r="AT1105" i="3"/>
  <c r="AU1105" i="3"/>
  <c r="AV1105" i="3"/>
  <c r="BK1105" i="3"/>
  <c r="AR1106" i="3"/>
  <c r="AS1106" i="3"/>
  <c r="AJ1106" i="3" s="1"/>
  <c r="AT1106" i="3"/>
  <c r="AU1106" i="3"/>
  <c r="AV1106" i="3"/>
  <c r="BK1106" i="3"/>
  <c r="AR1107" i="3"/>
  <c r="AS1107" i="3"/>
  <c r="AJ1107" i="3" s="1"/>
  <c r="AT1107" i="3"/>
  <c r="AU1107" i="3"/>
  <c r="AV1107" i="3"/>
  <c r="BK1107" i="3"/>
  <c r="AR1108" i="3"/>
  <c r="AS1108" i="3"/>
  <c r="AJ1108" i="3" s="1"/>
  <c r="AT1108" i="3"/>
  <c r="AU1108" i="3"/>
  <c r="AV1108" i="3"/>
  <c r="BK1108" i="3"/>
  <c r="AR1109" i="3"/>
  <c r="AK1109" i="3" s="1"/>
  <c r="AS1109" i="3"/>
  <c r="AJ1109" i="3" s="1"/>
  <c r="AT1109" i="3"/>
  <c r="AU1109" i="3"/>
  <c r="AV1109" i="3"/>
  <c r="BK1109" i="3"/>
  <c r="AR1110" i="3"/>
  <c r="AS1110" i="3"/>
  <c r="AJ1110" i="3" s="1"/>
  <c r="AT1110" i="3"/>
  <c r="AU1110" i="3"/>
  <c r="AV1110" i="3"/>
  <c r="BK1110" i="3"/>
  <c r="AR1111" i="3"/>
  <c r="AS1111" i="3"/>
  <c r="AJ1111" i="3" s="1"/>
  <c r="AT1111" i="3"/>
  <c r="AU1111" i="3"/>
  <c r="AV1111" i="3"/>
  <c r="BK1111" i="3"/>
  <c r="AR1112" i="3"/>
  <c r="AS1112" i="3"/>
  <c r="AJ1112" i="3" s="1"/>
  <c r="AT1112" i="3"/>
  <c r="AU1112" i="3"/>
  <c r="AV1112" i="3"/>
  <c r="BK1112" i="3"/>
  <c r="AR1113" i="3"/>
  <c r="AK1113" i="3" s="1"/>
  <c r="AS1113" i="3"/>
  <c r="AJ1113" i="3" s="1"/>
  <c r="AT1113" i="3"/>
  <c r="AU1113" i="3"/>
  <c r="AV1113" i="3"/>
  <c r="BK1113" i="3"/>
  <c r="AR1114" i="3"/>
  <c r="AS1114" i="3"/>
  <c r="AJ1114" i="3" s="1"/>
  <c r="AT1114" i="3"/>
  <c r="AU1114" i="3"/>
  <c r="AV1114" i="3"/>
  <c r="BK1114" i="3"/>
  <c r="AR1115" i="3"/>
  <c r="AS1115" i="3"/>
  <c r="AJ1115" i="3" s="1"/>
  <c r="AT1115" i="3"/>
  <c r="AU1115" i="3"/>
  <c r="AV1115" i="3"/>
  <c r="BK1115" i="3"/>
  <c r="AR1116" i="3"/>
  <c r="AS1116" i="3"/>
  <c r="AJ1116" i="3" s="1"/>
  <c r="AT1116" i="3"/>
  <c r="AU1116" i="3"/>
  <c r="AV1116" i="3"/>
  <c r="BK1116" i="3"/>
  <c r="AR1117" i="3"/>
  <c r="AK1117" i="3" s="1"/>
  <c r="AS1117" i="3"/>
  <c r="AJ1117" i="3" s="1"/>
  <c r="AT1117" i="3"/>
  <c r="AU1117" i="3"/>
  <c r="AV1117" i="3"/>
  <c r="BK1117" i="3"/>
  <c r="AR1118" i="3"/>
  <c r="AS1118" i="3"/>
  <c r="AJ1118" i="3" s="1"/>
  <c r="AT1118" i="3"/>
  <c r="AU1118" i="3"/>
  <c r="AV1118" i="3"/>
  <c r="BK1118" i="3"/>
  <c r="AR1119" i="3"/>
  <c r="AS1119" i="3"/>
  <c r="AJ1119" i="3" s="1"/>
  <c r="AT1119" i="3"/>
  <c r="AU1119" i="3"/>
  <c r="AV1119" i="3"/>
  <c r="BK1119" i="3"/>
  <c r="AR1120" i="3"/>
  <c r="AS1120" i="3"/>
  <c r="AJ1120" i="3" s="1"/>
  <c r="AT1120" i="3"/>
  <c r="AU1120" i="3"/>
  <c r="AV1120" i="3"/>
  <c r="BK1120" i="3"/>
  <c r="AR1121" i="3"/>
  <c r="AK1121" i="3" s="1"/>
  <c r="AS1121" i="3"/>
  <c r="AJ1121" i="3" s="1"/>
  <c r="AT1121" i="3"/>
  <c r="AU1121" i="3"/>
  <c r="AV1121" i="3"/>
  <c r="BK1121" i="3"/>
  <c r="AR1122" i="3"/>
  <c r="AS1122" i="3"/>
  <c r="AJ1122" i="3" s="1"/>
  <c r="AT1122" i="3"/>
  <c r="AU1122" i="3"/>
  <c r="AV1122" i="3"/>
  <c r="BK1122" i="3"/>
  <c r="AR1123" i="3"/>
  <c r="AS1123" i="3"/>
  <c r="AJ1123" i="3" s="1"/>
  <c r="AT1123" i="3"/>
  <c r="AU1123" i="3"/>
  <c r="AV1123" i="3"/>
  <c r="BK1123" i="3"/>
  <c r="AR1124" i="3"/>
  <c r="AS1124" i="3"/>
  <c r="AJ1124" i="3" s="1"/>
  <c r="AT1124" i="3"/>
  <c r="AU1124" i="3"/>
  <c r="AV1124" i="3"/>
  <c r="BK1124" i="3"/>
  <c r="AR1125" i="3"/>
  <c r="AK1125" i="3" s="1"/>
  <c r="AS1125" i="3"/>
  <c r="AJ1125" i="3" s="1"/>
  <c r="AT1125" i="3"/>
  <c r="AU1125" i="3"/>
  <c r="AV1125" i="3"/>
  <c r="BK1125" i="3"/>
  <c r="AR1126" i="3"/>
  <c r="AS1126" i="3"/>
  <c r="AJ1126" i="3" s="1"/>
  <c r="AT1126" i="3"/>
  <c r="AU1126" i="3"/>
  <c r="AV1126" i="3"/>
  <c r="BK1126" i="3"/>
  <c r="AR1127" i="3"/>
  <c r="AS1127" i="3"/>
  <c r="AJ1127" i="3" s="1"/>
  <c r="AT1127" i="3"/>
  <c r="AU1127" i="3"/>
  <c r="AV1127" i="3"/>
  <c r="BK1127" i="3"/>
  <c r="AR1128" i="3"/>
  <c r="AS1128" i="3"/>
  <c r="AJ1128" i="3" s="1"/>
  <c r="AT1128" i="3"/>
  <c r="AU1128" i="3"/>
  <c r="AV1128" i="3"/>
  <c r="BK1128" i="3"/>
  <c r="AR1129" i="3"/>
  <c r="AK1129" i="3" s="1"/>
  <c r="AS1129" i="3"/>
  <c r="AJ1129" i="3" s="1"/>
  <c r="AT1129" i="3"/>
  <c r="AU1129" i="3"/>
  <c r="AV1129" i="3"/>
  <c r="BK1129" i="3"/>
  <c r="AR1130" i="3"/>
  <c r="AS1130" i="3"/>
  <c r="AJ1130" i="3" s="1"/>
  <c r="AT1130" i="3"/>
  <c r="AU1130" i="3"/>
  <c r="AV1130" i="3"/>
  <c r="BK1130" i="3"/>
  <c r="AR1131" i="3"/>
  <c r="AS1131" i="3"/>
  <c r="AJ1131" i="3" s="1"/>
  <c r="AT1131" i="3"/>
  <c r="AU1131" i="3"/>
  <c r="AV1131" i="3"/>
  <c r="BK1131" i="3"/>
  <c r="AR1132" i="3"/>
  <c r="AS1132" i="3"/>
  <c r="AJ1132" i="3" s="1"/>
  <c r="AT1132" i="3"/>
  <c r="AU1132" i="3"/>
  <c r="AV1132" i="3"/>
  <c r="BK1132" i="3"/>
  <c r="AR1133" i="3"/>
  <c r="AK1133" i="3" s="1"/>
  <c r="AS1133" i="3"/>
  <c r="AJ1133" i="3" s="1"/>
  <c r="AT1133" i="3"/>
  <c r="AU1133" i="3"/>
  <c r="AV1133" i="3"/>
  <c r="BK1133" i="3"/>
  <c r="AR1134" i="3"/>
  <c r="AS1134" i="3"/>
  <c r="AJ1134" i="3" s="1"/>
  <c r="AT1134" i="3"/>
  <c r="AU1134" i="3"/>
  <c r="AV1134" i="3"/>
  <c r="BK1134" i="3"/>
  <c r="AR1135" i="3"/>
  <c r="AS1135" i="3"/>
  <c r="AJ1135" i="3" s="1"/>
  <c r="AT1135" i="3"/>
  <c r="AU1135" i="3"/>
  <c r="AV1135" i="3"/>
  <c r="BK1135" i="3"/>
  <c r="AR1136" i="3"/>
  <c r="AS1136" i="3"/>
  <c r="AJ1136" i="3" s="1"/>
  <c r="AT1136" i="3"/>
  <c r="AU1136" i="3"/>
  <c r="AV1136" i="3"/>
  <c r="BK1136" i="3"/>
  <c r="AR1137" i="3"/>
  <c r="AK1137" i="3" s="1"/>
  <c r="AS1137" i="3"/>
  <c r="AJ1137" i="3" s="1"/>
  <c r="AT1137" i="3"/>
  <c r="AU1137" i="3"/>
  <c r="AV1137" i="3"/>
  <c r="BK1137" i="3"/>
  <c r="AR1138" i="3"/>
  <c r="AS1138" i="3"/>
  <c r="AJ1138" i="3" s="1"/>
  <c r="AT1138" i="3"/>
  <c r="AU1138" i="3"/>
  <c r="AV1138" i="3"/>
  <c r="BK1138" i="3"/>
  <c r="AR1139" i="3"/>
  <c r="AS1139" i="3"/>
  <c r="AJ1139" i="3" s="1"/>
  <c r="AT1139" i="3"/>
  <c r="AU1139" i="3"/>
  <c r="AV1139" i="3"/>
  <c r="BK1139" i="3"/>
  <c r="AR1140" i="3"/>
  <c r="AS1140" i="3"/>
  <c r="AJ1140" i="3" s="1"/>
  <c r="AT1140" i="3"/>
  <c r="AU1140" i="3"/>
  <c r="AV1140" i="3"/>
  <c r="BK1140" i="3"/>
  <c r="AR1141" i="3"/>
  <c r="AK1141" i="3" s="1"/>
  <c r="AS1141" i="3"/>
  <c r="AJ1141" i="3" s="1"/>
  <c r="AT1141" i="3"/>
  <c r="AU1141" i="3"/>
  <c r="AV1141" i="3"/>
  <c r="BK1141" i="3"/>
  <c r="AR1142" i="3"/>
  <c r="AS1142" i="3"/>
  <c r="AJ1142" i="3" s="1"/>
  <c r="AT1142" i="3"/>
  <c r="AU1142" i="3"/>
  <c r="AV1142" i="3"/>
  <c r="BK1142" i="3"/>
  <c r="AR1143" i="3"/>
  <c r="AS1143" i="3"/>
  <c r="AJ1143" i="3" s="1"/>
  <c r="AT1143" i="3"/>
  <c r="AU1143" i="3"/>
  <c r="AV1143" i="3"/>
  <c r="BK1143" i="3"/>
  <c r="AR1144" i="3"/>
  <c r="AS1144" i="3"/>
  <c r="AJ1144" i="3" s="1"/>
  <c r="AT1144" i="3"/>
  <c r="AU1144" i="3"/>
  <c r="AV1144" i="3"/>
  <c r="BK1144" i="3"/>
  <c r="AR1145" i="3"/>
  <c r="AK1145" i="3" s="1"/>
  <c r="AS1145" i="3"/>
  <c r="AJ1145" i="3" s="1"/>
  <c r="AT1145" i="3"/>
  <c r="AU1145" i="3"/>
  <c r="AV1145" i="3"/>
  <c r="BK1145" i="3"/>
  <c r="AR1146" i="3"/>
  <c r="AS1146" i="3"/>
  <c r="AJ1146" i="3" s="1"/>
  <c r="AT1146" i="3"/>
  <c r="AU1146" i="3"/>
  <c r="AV1146" i="3"/>
  <c r="BK1146" i="3"/>
  <c r="AR1147" i="3"/>
  <c r="AS1147" i="3"/>
  <c r="AJ1147" i="3" s="1"/>
  <c r="AT1147" i="3"/>
  <c r="AU1147" i="3"/>
  <c r="AV1147" i="3"/>
  <c r="BK1147" i="3"/>
  <c r="AR1148" i="3"/>
  <c r="AS1148" i="3"/>
  <c r="AJ1148" i="3" s="1"/>
  <c r="AT1148" i="3"/>
  <c r="AU1148" i="3"/>
  <c r="AV1148" i="3"/>
  <c r="BK1148" i="3"/>
  <c r="AR1149" i="3"/>
  <c r="AK1149" i="3" s="1"/>
  <c r="AS1149" i="3"/>
  <c r="AJ1149" i="3" s="1"/>
  <c r="AT1149" i="3"/>
  <c r="AU1149" i="3"/>
  <c r="AV1149" i="3"/>
  <c r="BK1149" i="3"/>
  <c r="AR1150" i="3"/>
  <c r="AS1150" i="3"/>
  <c r="AJ1150" i="3" s="1"/>
  <c r="AT1150" i="3"/>
  <c r="AU1150" i="3"/>
  <c r="AV1150" i="3"/>
  <c r="BK1150" i="3"/>
  <c r="AR1151" i="3"/>
  <c r="AS1151" i="3"/>
  <c r="AJ1151" i="3" s="1"/>
  <c r="AT1151" i="3"/>
  <c r="AU1151" i="3"/>
  <c r="AV1151" i="3"/>
  <c r="BK1151" i="3"/>
  <c r="AR1152" i="3"/>
  <c r="AS1152" i="3"/>
  <c r="AJ1152" i="3" s="1"/>
  <c r="AT1152" i="3"/>
  <c r="AU1152" i="3"/>
  <c r="AV1152" i="3"/>
  <c r="BK1152" i="3"/>
  <c r="AR1153" i="3"/>
  <c r="AK1153" i="3" s="1"/>
  <c r="AS1153" i="3"/>
  <c r="AJ1153" i="3" s="1"/>
  <c r="AT1153" i="3"/>
  <c r="AU1153" i="3"/>
  <c r="AV1153" i="3"/>
  <c r="BK1153" i="3"/>
  <c r="AR1154" i="3"/>
  <c r="AS1154" i="3"/>
  <c r="AJ1154" i="3" s="1"/>
  <c r="AT1154" i="3"/>
  <c r="AU1154" i="3"/>
  <c r="AV1154" i="3"/>
  <c r="BK1154" i="3"/>
  <c r="AR1155" i="3"/>
  <c r="AS1155" i="3"/>
  <c r="AJ1155" i="3" s="1"/>
  <c r="AT1155" i="3"/>
  <c r="AU1155" i="3"/>
  <c r="AV1155" i="3"/>
  <c r="BK1155" i="3"/>
  <c r="AR1156" i="3"/>
  <c r="AS1156" i="3"/>
  <c r="AJ1156" i="3" s="1"/>
  <c r="AT1156" i="3"/>
  <c r="AU1156" i="3"/>
  <c r="AV1156" i="3"/>
  <c r="BK1156" i="3"/>
  <c r="AR1157" i="3"/>
  <c r="AK1157" i="3" s="1"/>
  <c r="AS1157" i="3"/>
  <c r="AJ1157" i="3" s="1"/>
  <c r="AT1157" i="3"/>
  <c r="AU1157" i="3"/>
  <c r="AV1157" i="3"/>
  <c r="BK1157" i="3"/>
  <c r="AR1158" i="3"/>
  <c r="AS1158" i="3"/>
  <c r="AJ1158" i="3" s="1"/>
  <c r="AT1158" i="3"/>
  <c r="AU1158" i="3"/>
  <c r="AV1158" i="3"/>
  <c r="BK1158" i="3"/>
  <c r="AR1159" i="3"/>
  <c r="AS1159" i="3"/>
  <c r="AJ1159" i="3" s="1"/>
  <c r="AT1159" i="3"/>
  <c r="AU1159" i="3"/>
  <c r="AV1159" i="3"/>
  <c r="BK1159" i="3"/>
  <c r="AR1160" i="3"/>
  <c r="AS1160" i="3"/>
  <c r="AJ1160" i="3" s="1"/>
  <c r="AT1160" i="3"/>
  <c r="AU1160" i="3"/>
  <c r="AV1160" i="3"/>
  <c r="BK1160" i="3"/>
  <c r="AR1161" i="3"/>
  <c r="AK1161" i="3" s="1"/>
  <c r="AS1161" i="3"/>
  <c r="AJ1161" i="3" s="1"/>
  <c r="AT1161" i="3"/>
  <c r="AU1161" i="3"/>
  <c r="AV1161" i="3"/>
  <c r="BK1161" i="3"/>
  <c r="AR1162" i="3"/>
  <c r="AS1162" i="3"/>
  <c r="AJ1162" i="3" s="1"/>
  <c r="AT1162" i="3"/>
  <c r="AU1162" i="3"/>
  <c r="AV1162" i="3"/>
  <c r="BK1162" i="3"/>
  <c r="AR1163" i="3"/>
  <c r="AS1163" i="3"/>
  <c r="AJ1163" i="3" s="1"/>
  <c r="AT1163" i="3"/>
  <c r="AU1163" i="3"/>
  <c r="AV1163" i="3"/>
  <c r="BK1163" i="3"/>
  <c r="AR1164" i="3"/>
  <c r="AS1164" i="3"/>
  <c r="AJ1164" i="3" s="1"/>
  <c r="AT1164" i="3"/>
  <c r="AU1164" i="3"/>
  <c r="AV1164" i="3"/>
  <c r="BK1164" i="3"/>
  <c r="AR1165" i="3"/>
  <c r="AK1165" i="3" s="1"/>
  <c r="AS1165" i="3"/>
  <c r="AJ1165" i="3" s="1"/>
  <c r="AT1165" i="3"/>
  <c r="AU1165" i="3"/>
  <c r="AV1165" i="3"/>
  <c r="BK1165" i="3"/>
  <c r="AR1166" i="3"/>
  <c r="AS1166" i="3"/>
  <c r="AJ1166" i="3" s="1"/>
  <c r="AT1166" i="3"/>
  <c r="AU1166" i="3"/>
  <c r="AV1166" i="3"/>
  <c r="BK1166" i="3"/>
  <c r="AR1167" i="3"/>
  <c r="AK1167" i="3" s="1"/>
  <c r="AS1167" i="3"/>
  <c r="AJ1167" i="3" s="1"/>
  <c r="AT1167" i="3"/>
  <c r="AU1167" i="3"/>
  <c r="AV1167" i="3"/>
  <c r="BK1167" i="3"/>
  <c r="AR1168" i="3"/>
  <c r="AS1168" i="3"/>
  <c r="AJ1168" i="3" s="1"/>
  <c r="AT1168" i="3"/>
  <c r="AU1168" i="3"/>
  <c r="AV1168" i="3"/>
  <c r="BK1168" i="3"/>
  <c r="AR1169" i="3"/>
  <c r="AK1169" i="3" s="1"/>
  <c r="AS1169" i="3"/>
  <c r="AJ1169" i="3" s="1"/>
  <c r="AT1169" i="3"/>
  <c r="AU1169" i="3"/>
  <c r="AV1169" i="3"/>
  <c r="BK1169" i="3"/>
  <c r="AR1170" i="3"/>
  <c r="AS1170" i="3"/>
  <c r="AJ1170" i="3" s="1"/>
  <c r="AT1170" i="3"/>
  <c r="AU1170" i="3"/>
  <c r="AV1170" i="3"/>
  <c r="BK1170" i="3"/>
  <c r="AR1171" i="3"/>
  <c r="AK1171" i="3" s="1"/>
  <c r="AS1171" i="3"/>
  <c r="AJ1171" i="3" s="1"/>
  <c r="AT1171" i="3"/>
  <c r="AU1171" i="3"/>
  <c r="AV1171" i="3"/>
  <c r="BK1171" i="3"/>
  <c r="AR1172" i="3"/>
  <c r="AS1172" i="3"/>
  <c r="AJ1172" i="3" s="1"/>
  <c r="AT1172" i="3"/>
  <c r="AU1172" i="3"/>
  <c r="AV1172" i="3"/>
  <c r="BK1172" i="3"/>
  <c r="AR1173" i="3"/>
  <c r="AS1173" i="3"/>
  <c r="AJ1173" i="3" s="1"/>
  <c r="AT1173" i="3"/>
  <c r="AU1173" i="3"/>
  <c r="AV1173" i="3"/>
  <c r="BK1173" i="3"/>
  <c r="AR1174" i="3"/>
  <c r="AS1174" i="3"/>
  <c r="AJ1174" i="3" s="1"/>
  <c r="AT1174" i="3"/>
  <c r="AU1174" i="3"/>
  <c r="AV1174" i="3"/>
  <c r="BK1174" i="3"/>
  <c r="AR1175" i="3"/>
  <c r="AK1175" i="3" s="1"/>
  <c r="AS1175" i="3"/>
  <c r="AJ1175" i="3" s="1"/>
  <c r="AT1175" i="3"/>
  <c r="AU1175" i="3"/>
  <c r="AV1175" i="3"/>
  <c r="BK1175" i="3"/>
  <c r="AR1176" i="3"/>
  <c r="AS1176" i="3"/>
  <c r="AT1176" i="3"/>
  <c r="AU1176" i="3"/>
  <c r="AV1176" i="3"/>
  <c r="BK1176" i="3"/>
  <c r="AR1177" i="3"/>
  <c r="AS1177" i="3"/>
  <c r="AJ1177" i="3" s="1"/>
  <c r="AT1177" i="3"/>
  <c r="AU1177" i="3"/>
  <c r="AV1177" i="3"/>
  <c r="BK1177" i="3"/>
  <c r="AR1178" i="3"/>
  <c r="AS1178" i="3"/>
  <c r="AJ1178" i="3" s="1"/>
  <c r="AT1178" i="3"/>
  <c r="AU1178" i="3"/>
  <c r="AV1178" i="3"/>
  <c r="BK1178" i="3"/>
  <c r="AR1179" i="3"/>
  <c r="AK1179" i="3" s="1"/>
  <c r="AS1179" i="3"/>
  <c r="AJ1179" i="3" s="1"/>
  <c r="AT1179" i="3"/>
  <c r="AU1179" i="3"/>
  <c r="AV1179" i="3"/>
  <c r="BK1179" i="3"/>
  <c r="AR1180" i="3"/>
  <c r="AS1180" i="3"/>
  <c r="AJ1180" i="3" s="1"/>
  <c r="AT1180" i="3"/>
  <c r="AU1180" i="3"/>
  <c r="AV1180" i="3"/>
  <c r="BK1180" i="3"/>
  <c r="AR1181" i="3"/>
  <c r="AS1181" i="3"/>
  <c r="AJ1181" i="3" s="1"/>
  <c r="AT1181" i="3"/>
  <c r="AU1181" i="3"/>
  <c r="AV1181" i="3"/>
  <c r="BK1181" i="3"/>
  <c r="AR1182" i="3"/>
  <c r="AS1182" i="3"/>
  <c r="AT1182" i="3"/>
  <c r="AU1182" i="3"/>
  <c r="AV1182" i="3"/>
  <c r="BK1182" i="3"/>
  <c r="AR1183" i="3"/>
  <c r="AK1183" i="3" s="1"/>
  <c r="AS1183" i="3"/>
  <c r="AJ1183" i="3" s="1"/>
  <c r="AT1183" i="3"/>
  <c r="AU1183" i="3"/>
  <c r="AV1183" i="3"/>
  <c r="BK1183" i="3"/>
  <c r="AR1184" i="3"/>
  <c r="AS1184" i="3"/>
  <c r="AJ1184" i="3" s="1"/>
  <c r="AT1184" i="3"/>
  <c r="AU1184" i="3"/>
  <c r="AV1184" i="3"/>
  <c r="BK1184" i="3"/>
  <c r="AR1185" i="3"/>
  <c r="AK1185" i="3" s="1"/>
  <c r="AS1185" i="3"/>
  <c r="AJ1185" i="3" s="1"/>
  <c r="AT1185" i="3"/>
  <c r="AU1185" i="3"/>
  <c r="AV1185" i="3"/>
  <c r="BK1185" i="3"/>
  <c r="AR1186" i="3"/>
  <c r="AS1186" i="3"/>
  <c r="AJ1186" i="3" s="1"/>
  <c r="AT1186" i="3"/>
  <c r="AU1186" i="3"/>
  <c r="AV1186" i="3"/>
  <c r="BK1186" i="3"/>
  <c r="AR1187" i="3"/>
  <c r="AK1187" i="3" s="1"/>
  <c r="AS1187" i="3"/>
  <c r="AJ1187" i="3" s="1"/>
  <c r="AT1187" i="3"/>
  <c r="AU1187" i="3"/>
  <c r="AV1187" i="3"/>
  <c r="BK1187" i="3"/>
  <c r="AR1188" i="3"/>
  <c r="AS1188" i="3"/>
  <c r="AJ1188" i="3" s="1"/>
  <c r="AT1188" i="3"/>
  <c r="AU1188" i="3"/>
  <c r="AV1188" i="3"/>
  <c r="BK1188" i="3"/>
  <c r="AR1189" i="3"/>
  <c r="AK1189" i="3" s="1"/>
  <c r="AS1189" i="3"/>
  <c r="AJ1189" i="3" s="1"/>
  <c r="AT1189" i="3"/>
  <c r="AU1189" i="3"/>
  <c r="AV1189" i="3"/>
  <c r="BK1189" i="3"/>
  <c r="AR1190" i="3"/>
  <c r="AS1190" i="3"/>
  <c r="AJ1190" i="3" s="1"/>
  <c r="AT1190" i="3"/>
  <c r="AU1190" i="3"/>
  <c r="AV1190" i="3"/>
  <c r="BK1190" i="3"/>
  <c r="AR1191" i="3"/>
  <c r="AK1191" i="3" s="1"/>
  <c r="AS1191" i="3"/>
  <c r="AJ1191" i="3" s="1"/>
  <c r="AT1191" i="3"/>
  <c r="AU1191" i="3"/>
  <c r="AV1191" i="3"/>
  <c r="BK1191" i="3"/>
  <c r="AR1192" i="3"/>
  <c r="AS1192" i="3"/>
  <c r="AJ1192" i="3" s="1"/>
  <c r="AT1192" i="3"/>
  <c r="AU1192" i="3"/>
  <c r="AV1192" i="3"/>
  <c r="BK1192" i="3"/>
  <c r="AR1193" i="3"/>
  <c r="AS1193" i="3"/>
  <c r="AJ1193" i="3" s="1"/>
  <c r="AT1193" i="3"/>
  <c r="AU1193" i="3"/>
  <c r="AV1193" i="3"/>
  <c r="BK1193" i="3"/>
  <c r="AR1194" i="3"/>
  <c r="AS1194" i="3"/>
  <c r="AJ1194" i="3" s="1"/>
  <c r="AT1194" i="3"/>
  <c r="AU1194" i="3"/>
  <c r="AV1194" i="3"/>
  <c r="BK1194" i="3"/>
  <c r="AR1195" i="3"/>
  <c r="AK1195" i="3" s="1"/>
  <c r="AS1195" i="3"/>
  <c r="AJ1195" i="3" s="1"/>
  <c r="AT1195" i="3"/>
  <c r="AU1195" i="3"/>
  <c r="AV1195" i="3"/>
  <c r="BK1195" i="3"/>
  <c r="AR1196" i="3"/>
  <c r="AS1196" i="3"/>
  <c r="AJ1196" i="3" s="1"/>
  <c r="AT1196" i="3"/>
  <c r="AU1196" i="3"/>
  <c r="AV1196" i="3"/>
  <c r="BK1196" i="3"/>
  <c r="AR1197" i="3"/>
  <c r="AS1197" i="3"/>
  <c r="AJ1197" i="3" s="1"/>
  <c r="AT1197" i="3"/>
  <c r="AU1197" i="3"/>
  <c r="AV1197" i="3"/>
  <c r="BK1197" i="3"/>
  <c r="AR1198" i="3"/>
  <c r="AS1198" i="3"/>
  <c r="AJ1198" i="3" s="1"/>
  <c r="AT1198" i="3"/>
  <c r="AU1198" i="3"/>
  <c r="AV1198" i="3"/>
  <c r="BK1198" i="3"/>
  <c r="AR1199" i="3"/>
  <c r="AK1199" i="3" s="1"/>
  <c r="AS1199" i="3"/>
  <c r="AJ1199" i="3" s="1"/>
  <c r="AT1199" i="3"/>
  <c r="AU1199" i="3"/>
  <c r="AV1199" i="3"/>
  <c r="BK1199" i="3"/>
  <c r="AR1200" i="3"/>
  <c r="AS1200" i="3"/>
  <c r="AJ1200" i="3" s="1"/>
  <c r="AT1200" i="3"/>
  <c r="AU1200" i="3"/>
  <c r="AV1200" i="3"/>
  <c r="BK1200" i="3"/>
  <c r="AR1201" i="3"/>
  <c r="AS1201" i="3"/>
  <c r="AJ1201" i="3" s="1"/>
  <c r="AT1201" i="3"/>
  <c r="AU1201" i="3"/>
  <c r="AV1201" i="3"/>
  <c r="BK1201" i="3"/>
  <c r="AR1202" i="3"/>
  <c r="AS1202" i="3"/>
  <c r="AJ1202" i="3" s="1"/>
  <c r="AT1202" i="3"/>
  <c r="AU1202" i="3"/>
  <c r="AV1202" i="3"/>
  <c r="BK1202" i="3"/>
  <c r="AR1203" i="3"/>
  <c r="AK1203" i="3" s="1"/>
  <c r="AS1203" i="3"/>
  <c r="AJ1203" i="3" s="1"/>
  <c r="AT1203" i="3"/>
  <c r="AU1203" i="3"/>
  <c r="AV1203" i="3"/>
  <c r="BK1203" i="3"/>
  <c r="AR1204" i="3"/>
  <c r="AS1204" i="3"/>
  <c r="AJ1204" i="3" s="1"/>
  <c r="AT1204" i="3"/>
  <c r="AU1204" i="3"/>
  <c r="AV1204" i="3"/>
  <c r="BK1204" i="3"/>
  <c r="AR1205" i="3"/>
  <c r="AS1205" i="3"/>
  <c r="AJ1205" i="3" s="1"/>
  <c r="AT1205" i="3"/>
  <c r="AU1205" i="3"/>
  <c r="AV1205" i="3"/>
  <c r="BK1205" i="3"/>
  <c r="AR1206" i="3"/>
  <c r="AS1206" i="3"/>
  <c r="AJ1206" i="3" s="1"/>
  <c r="AT1206" i="3"/>
  <c r="AU1206" i="3"/>
  <c r="AV1206" i="3"/>
  <c r="BK1206" i="3"/>
  <c r="AR1207" i="3"/>
  <c r="AK1207" i="3" s="1"/>
  <c r="AS1207" i="3"/>
  <c r="AJ1207" i="3" s="1"/>
  <c r="AT1207" i="3"/>
  <c r="AU1207" i="3"/>
  <c r="AV1207" i="3"/>
  <c r="BK1207" i="3"/>
  <c r="AR1208" i="3"/>
  <c r="AS1208" i="3"/>
  <c r="AT1208" i="3"/>
  <c r="AU1208" i="3"/>
  <c r="AV1208" i="3"/>
  <c r="BK1208" i="3"/>
  <c r="AR1209" i="3"/>
  <c r="AS1209" i="3"/>
  <c r="AJ1209" i="3" s="1"/>
  <c r="AT1209" i="3"/>
  <c r="AU1209" i="3"/>
  <c r="AV1209" i="3"/>
  <c r="BK1209" i="3"/>
  <c r="AR1210" i="3"/>
  <c r="AS1210" i="3"/>
  <c r="AJ1210" i="3" s="1"/>
  <c r="AT1210" i="3"/>
  <c r="AU1210" i="3"/>
  <c r="AV1210" i="3"/>
  <c r="BK1210" i="3"/>
  <c r="AR1211" i="3"/>
  <c r="AK1211" i="3" s="1"/>
  <c r="AS1211" i="3"/>
  <c r="AJ1211" i="3" s="1"/>
  <c r="AT1211" i="3"/>
  <c r="AU1211" i="3"/>
  <c r="AV1211" i="3"/>
  <c r="BK1211" i="3"/>
  <c r="AR1212" i="3"/>
  <c r="AS1212" i="3"/>
  <c r="AT1212" i="3"/>
  <c r="AU1212" i="3"/>
  <c r="AV1212" i="3"/>
  <c r="BK1212" i="3"/>
  <c r="AR1213" i="3"/>
  <c r="AS1213" i="3"/>
  <c r="AJ1213" i="3" s="1"/>
  <c r="AT1213" i="3"/>
  <c r="AU1213" i="3"/>
  <c r="AV1213" i="3"/>
  <c r="BK1213" i="3"/>
  <c r="AR1214" i="3"/>
  <c r="AS1214" i="3"/>
  <c r="AT1214" i="3"/>
  <c r="AU1214" i="3"/>
  <c r="AV1214" i="3"/>
  <c r="BK1214" i="3"/>
  <c r="AR1215" i="3"/>
  <c r="AK1215" i="3" s="1"/>
  <c r="AS1215" i="3"/>
  <c r="AJ1215" i="3" s="1"/>
  <c r="AT1215" i="3"/>
  <c r="AU1215" i="3"/>
  <c r="AV1215" i="3"/>
  <c r="BK1215" i="3"/>
  <c r="AR1216" i="3"/>
  <c r="AS1216" i="3"/>
  <c r="AJ1216" i="3" s="1"/>
  <c r="AT1216" i="3"/>
  <c r="AU1216" i="3"/>
  <c r="AV1216" i="3"/>
  <c r="BK1216" i="3"/>
  <c r="AR1217" i="3"/>
  <c r="AS1217" i="3"/>
  <c r="AJ1217" i="3" s="1"/>
  <c r="AT1217" i="3"/>
  <c r="AU1217" i="3"/>
  <c r="AV1217" i="3"/>
  <c r="BK1217" i="3"/>
  <c r="AR1218" i="3"/>
  <c r="AS1218" i="3"/>
  <c r="AJ1218" i="3" s="1"/>
  <c r="AT1218" i="3"/>
  <c r="AU1218" i="3"/>
  <c r="AV1218" i="3"/>
  <c r="BK1218" i="3"/>
  <c r="AR1219" i="3"/>
  <c r="AK1219" i="3" s="1"/>
  <c r="AS1219" i="3"/>
  <c r="AJ1219" i="3" s="1"/>
  <c r="AT1219" i="3"/>
  <c r="AU1219" i="3"/>
  <c r="AV1219" i="3"/>
  <c r="BK1219" i="3"/>
  <c r="AR1220" i="3"/>
  <c r="AS1220" i="3"/>
  <c r="AJ1220" i="3" s="1"/>
  <c r="AT1220" i="3"/>
  <c r="AU1220" i="3"/>
  <c r="AV1220" i="3"/>
  <c r="BK1220" i="3"/>
  <c r="AR1221" i="3"/>
  <c r="AS1221" i="3"/>
  <c r="AJ1221" i="3" s="1"/>
  <c r="AT1221" i="3"/>
  <c r="AU1221" i="3"/>
  <c r="AV1221" i="3"/>
  <c r="BK1221" i="3"/>
  <c r="AR1222" i="3"/>
  <c r="AS1222" i="3"/>
  <c r="AJ1222" i="3" s="1"/>
  <c r="AT1222" i="3"/>
  <c r="AU1222" i="3"/>
  <c r="AV1222" i="3"/>
  <c r="BK1222" i="3"/>
  <c r="AR1223" i="3"/>
  <c r="AK1223" i="3" s="1"/>
  <c r="AS1223" i="3"/>
  <c r="AJ1223" i="3" s="1"/>
  <c r="AT1223" i="3"/>
  <c r="AU1223" i="3"/>
  <c r="AV1223" i="3"/>
  <c r="BK1223" i="3"/>
  <c r="AR1224" i="3"/>
  <c r="AS1224" i="3"/>
  <c r="AJ1224" i="3" s="1"/>
  <c r="AT1224" i="3"/>
  <c r="AU1224" i="3"/>
  <c r="AV1224" i="3"/>
  <c r="BK1224" i="3"/>
  <c r="AR1225" i="3"/>
  <c r="AS1225" i="3"/>
  <c r="AJ1225" i="3" s="1"/>
  <c r="AT1225" i="3"/>
  <c r="AU1225" i="3"/>
  <c r="AV1225" i="3"/>
  <c r="BK1225" i="3"/>
  <c r="AR1226" i="3"/>
  <c r="AS1226" i="3"/>
  <c r="AJ1226" i="3" s="1"/>
  <c r="AT1226" i="3"/>
  <c r="AU1226" i="3"/>
  <c r="AV1226" i="3"/>
  <c r="BK1226" i="3"/>
  <c r="AR1227" i="3"/>
  <c r="AK1227" i="3" s="1"/>
  <c r="AS1227" i="3"/>
  <c r="AJ1227" i="3" s="1"/>
  <c r="AT1227" i="3"/>
  <c r="AU1227" i="3"/>
  <c r="AV1227" i="3"/>
  <c r="BK1227" i="3"/>
  <c r="AR1228" i="3"/>
  <c r="AS1228" i="3"/>
  <c r="AJ1228" i="3" s="1"/>
  <c r="AT1228" i="3"/>
  <c r="AU1228" i="3"/>
  <c r="AV1228" i="3"/>
  <c r="BK1228" i="3"/>
  <c r="AR1229" i="3"/>
  <c r="AS1229" i="3"/>
  <c r="AJ1229" i="3" s="1"/>
  <c r="AT1229" i="3"/>
  <c r="AU1229" i="3"/>
  <c r="AV1229" i="3"/>
  <c r="BK1229" i="3"/>
  <c r="AR1230" i="3"/>
  <c r="AS1230" i="3"/>
  <c r="AJ1230" i="3" s="1"/>
  <c r="AT1230" i="3"/>
  <c r="AU1230" i="3"/>
  <c r="AV1230" i="3"/>
  <c r="BK1230" i="3"/>
  <c r="AR1231" i="3"/>
  <c r="AK1231" i="3" s="1"/>
  <c r="AS1231" i="3"/>
  <c r="AJ1231" i="3" s="1"/>
  <c r="AT1231" i="3"/>
  <c r="AU1231" i="3"/>
  <c r="AV1231" i="3"/>
  <c r="BK1231" i="3"/>
  <c r="AR1232" i="3"/>
  <c r="AS1232" i="3"/>
  <c r="AJ1232" i="3" s="1"/>
  <c r="AT1232" i="3"/>
  <c r="AU1232" i="3"/>
  <c r="AV1232" i="3"/>
  <c r="BK1232" i="3"/>
  <c r="AR1233" i="3"/>
  <c r="AS1233" i="3"/>
  <c r="AJ1233" i="3" s="1"/>
  <c r="AT1233" i="3"/>
  <c r="AU1233" i="3"/>
  <c r="AV1233" i="3"/>
  <c r="BK1233" i="3"/>
  <c r="AR1234" i="3"/>
  <c r="AS1234" i="3"/>
  <c r="AJ1234" i="3" s="1"/>
  <c r="AT1234" i="3"/>
  <c r="AU1234" i="3"/>
  <c r="AV1234" i="3"/>
  <c r="BK1234" i="3"/>
  <c r="AR1235" i="3"/>
  <c r="AK1235" i="3" s="1"/>
  <c r="AS1235" i="3"/>
  <c r="AJ1235" i="3" s="1"/>
  <c r="AT1235" i="3"/>
  <c r="AU1235" i="3"/>
  <c r="AV1235" i="3"/>
  <c r="BK1235" i="3"/>
  <c r="AR1236" i="3"/>
  <c r="AS1236" i="3"/>
  <c r="AJ1236" i="3" s="1"/>
  <c r="AT1236" i="3"/>
  <c r="AU1236" i="3"/>
  <c r="AV1236" i="3"/>
  <c r="BK1236" i="3"/>
  <c r="AR1237" i="3"/>
  <c r="AK1237" i="3" s="1"/>
  <c r="AS1237" i="3"/>
  <c r="AJ1237" i="3" s="1"/>
  <c r="AT1237" i="3"/>
  <c r="AU1237" i="3"/>
  <c r="AV1237" i="3"/>
  <c r="BK1237" i="3"/>
  <c r="AR1238" i="3"/>
  <c r="AS1238" i="3"/>
  <c r="AJ1238" i="3" s="1"/>
  <c r="AT1238" i="3"/>
  <c r="AU1238" i="3"/>
  <c r="AV1238" i="3"/>
  <c r="BK1238" i="3"/>
  <c r="AR1239" i="3"/>
  <c r="AK1239" i="3" s="1"/>
  <c r="AS1239" i="3"/>
  <c r="AJ1239" i="3" s="1"/>
  <c r="AT1239" i="3"/>
  <c r="AU1239" i="3"/>
  <c r="AV1239" i="3"/>
  <c r="BK1239" i="3"/>
  <c r="AR1240" i="3"/>
  <c r="AS1240" i="3"/>
  <c r="AT1240" i="3"/>
  <c r="AU1240" i="3"/>
  <c r="AV1240" i="3"/>
  <c r="BK1240" i="3"/>
  <c r="AR1241" i="3"/>
  <c r="AK1241" i="3" s="1"/>
  <c r="AS1241" i="3"/>
  <c r="AJ1241" i="3" s="1"/>
  <c r="AT1241" i="3"/>
  <c r="AU1241" i="3"/>
  <c r="AV1241" i="3"/>
  <c r="BK1241" i="3"/>
  <c r="AR1242" i="3"/>
  <c r="AS1242" i="3"/>
  <c r="AJ1242" i="3" s="1"/>
  <c r="AT1242" i="3"/>
  <c r="AU1242" i="3"/>
  <c r="AV1242" i="3"/>
  <c r="BK1242" i="3"/>
  <c r="AR1243" i="3"/>
  <c r="AK1243" i="3" s="1"/>
  <c r="AS1243" i="3"/>
  <c r="AJ1243" i="3" s="1"/>
  <c r="AT1243" i="3"/>
  <c r="AU1243" i="3"/>
  <c r="AV1243" i="3"/>
  <c r="BK1243" i="3"/>
  <c r="AR1244" i="3"/>
  <c r="AS1244" i="3"/>
  <c r="AJ1244" i="3" s="1"/>
  <c r="AT1244" i="3"/>
  <c r="AU1244" i="3"/>
  <c r="AV1244" i="3"/>
  <c r="BK1244" i="3"/>
  <c r="AR1245" i="3"/>
  <c r="AS1245" i="3"/>
  <c r="AJ1245" i="3" s="1"/>
  <c r="AT1245" i="3"/>
  <c r="AU1245" i="3"/>
  <c r="AV1245" i="3"/>
  <c r="BK1245" i="3"/>
  <c r="AR1246" i="3"/>
  <c r="AS1246" i="3"/>
  <c r="AJ1246" i="3" s="1"/>
  <c r="AT1246" i="3"/>
  <c r="AU1246" i="3"/>
  <c r="AV1246" i="3"/>
  <c r="BK1246" i="3"/>
  <c r="AR1247" i="3"/>
  <c r="AK1247" i="3" s="1"/>
  <c r="AS1247" i="3"/>
  <c r="AJ1247" i="3" s="1"/>
  <c r="AT1247" i="3"/>
  <c r="AU1247" i="3"/>
  <c r="AV1247" i="3"/>
  <c r="BK1247" i="3"/>
  <c r="AR1248" i="3"/>
  <c r="AS1248" i="3"/>
  <c r="AJ1248" i="3" s="1"/>
  <c r="AT1248" i="3"/>
  <c r="AU1248" i="3"/>
  <c r="AV1248" i="3"/>
  <c r="BK1248" i="3"/>
  <c r="AR1249" i="3"/>
  <c r="AS1249" i="3"/>
  <c r="AJ1249" i="3" s="1"/>
  <c r="AT1249" i="3"/>
  <c r="AU1249" i="3"/>
  <c r="AV1249" i="3"/>
  <c r="BK1249" i="3"/>
  <c r="AR1250" i="3"/>
  <c r="AS1250" i="3"/>
  <c r="AJ1250" i="3" s="1"/>
  <c r="AT1250" i="3"/>
  <c r="AU1250" i="3"/>
  <c r="AV1250" i="3"/>
  <c r="BK1250" i="3"/>
  <c r="AR1251" i="3"/>
  <c r="AK1251" i="3" s="1"/>
  <c r="AS1251" i="3"/>
  <c r="AJ1251" i="3" s="1"/>
  <c r="AT1251" i="3"/>
  <c r="AU1251" i="3"/>
  <c r="AV1251" i="3"/>
  <c r="BK1251" i="3"/>
  <c r="AR1252" i="3"/>
  <c r="AS1252" i="3"/>
  <c r="AJ1252" i="3" s="1"/>
  <c r="AT1252" i="3"/>
  <c r="AU1252" i="3"/>
  <c r="AV1252" i="3"/>
  <c r="BK1252" i="3"/>
  <c r="AR1253" i="3"/>
  <c r="AS1253" i="3"/>
  <c r="AJ1253" i="3" s="1"/>
  <c r="AT1253" i="3"/>
  <c r="AU1253" i="3"/>
  <c r="AV1253" i="3"/>
  <c r="BK1253" i="3"/>
  <c r="AR1254" i="3"/>
  <c r="AS1254" i="3"/>
  <c r="AJ1254" i="3" s="1"/>
  <c r="AT1254" i="3"/>
  <c r="AU1254" i="3"/>
  <c r="AV1254" i="3"/>
  <c r="BK1254" i="3"/>
  <c r="AR1255" i="3"/>
  <c r="AK1255" i="3" s="1"/>
  <c r="AS1255" i="3"/>
  <c r="AJ1255" i="3" s="1"/>
  <c r="AT1255" i="3"/>
  <c r="AU1255" i="3"/>
  <c r="AV1255" i="3"/>
  <c r="BK1255" i="3"/>
  <c r="AR1256" i="3"/>
  <c r="AS1256" i="3"/>
  <c r="AJ1256" i="3" s="1"/>
  <c r="AT1256" i="3"/>
  <c r="AU1256" i="3"/>
  <c r="AV1256" i="3"/>
  <c r="BK1256" i="3"/>
  <c r="AR1257" i="3"/>
  <c r="AS1257" i="3"/>
  <c r="AJ1257" i="3" s="1"/>
  <c r="AT1257" i="3"/>
  <c r="AU1257" i="3"/>
  <c r="AV1257" i="3"/>
  <c r="BK1257" i="3"/>
  <c r="AR1258" i="3"/>
  <c r="AS1258" i="3"/>
  <c r="AJ1258" i="3" s="1"/>
  <c r="AT1258" i="3"/>
  <c r="AU1258" i="3"/>
  <c r="AV1258" i="3"/>
  <c r="BK1258" i="3"/>
  <c r="AR1259" i="3"/>
  <c r="AK1259" i="3" s="1"/>
  <c r="AS1259" i="3"/>
  <c r="AJ1259" i="3" s="1"/>
  <c r="AT1259" i="3"/>
  <c r="AU1259" i="3"/>
  <c r="AV1259" i="3"/>
  <c r="BK1259" i="3"/>
  <c r="AR1260" i="3"/>
  <c r="AS1260" i="3"/>
  <c r="AJ1260" i="3" s="1"/>
  <c r="AT1260" i="3"/>
  <c r="AU1260" i="3"/>
  <c r="AV1260" i="3"/>
  <c r="BK1260" i="3"/>
  <c r="AR1261" i="3"/>
  <c r="AS1261" i="3"/>
  <c r="AJ1261" i="3" s="1"/>
  <c r="AT1261" i="3"/>
  <c r="AU1261" i="3"/>
  <c r="AV1261" i="3"/>
  <c r="BK1261" i="3"/>
  <c r="AR1262" i="3"/>
  <c r="AS1262" i="3"/>
  <c r="AJ1262" i="3" s="1"/>
  <c r="AT1262" i="3"/>
  <c r="AU1262" i="3"/>
  <c r="AV1262" i="3"/>
  <c r="BK1262" i="3"/>
  <c r="AR1263" i="3"/>
  <c r="AK1263" i="3" s="1"/>
  <c r="AS1263" i="3"/>
  <c r="AJ1263" i="3" s="1"/>
  <c r="AT1263" i="3"/>
  <c r="AU1263" i="3"/>
  <c r="AV1263" i="3"/>
  <c r="BK1263" i="3"/>
  <c r="AR1264" i="3"/>
  <c r="AS1264" i="3"/>
  <c r="AJ1264" i="3" s="1"/>
  <c r="AT1264" i="3"/>
  <c r="AU1264" i="3"/>
  <c r="AV1264" i="3"/>
  <c r="BK1264" i="3"/>
  <c r="AR1265" i="3"/>
  <c r="AS1265" i="3"/>
  <c r="AJ1265" i="3" s="1"/>
  <c r="AT1265" i="3"/>
  <c r="AU1265" i="3"/>
  <c r="AV1265" i="3"/>
  <c r="BK1265" i="3"/>
  <c r="AR1266" i="3"/>
  <c r="AS1266" i="3"/>
  <c r="AJ1266" i="3" s="1"/>
  <c r="AT1266" i="3"/>
  <c r="AU1266" i="3"/>
  <c r="AV1266" i="3"/>
  <c r="BK1266" i="3"/>
  <c r="AR1267" i="3"/>
  <c r="AK1267" i="3" s="1"/>
  <c r="AS1267" i="3"/>
  <c r="AJ1267" i="3" s="1"/>
  <c r="AT1267" i="3"/>
  <c r="AU1267" i="3"/>
  <c r="AV1267" i="3"/>
  <c r="BK1267" i="3"/>
  <c r="AR1268" i="3"/>
  <c r="AS1268" i="3"/>
  <c r="AT1268" i="3"/>
  <c r="AU1268" i="3"/>
  <c r="AV1268" i="3"/>
  <c r="BK1268" i="3"/>
  <c r="AR1269" i="3"/>
  <c r="AS1269" i="3"/>
  <c r="AJ1269" i="3" s="1"/>
  <c r="AT1269" i="3"/>
  <c r="AU1269" i="3"/>
  <c r="AV1269" i="3"/>
  <c r="BK1269" i="3"/>
  <c r="AR1270" i="3"/>
  <c r="AS1270" i="3"/>
  <c r="AJ1270" i="3" s="1"/>
  <c r="AT1270" i="3"/>
  <c r="AU1270" i="3"/>
  <c r="AV1270" i="3"/>
  <c r="BK1270" i="3"/>
  <c r="AR1271" i="3"/>
  <c r="AK1271" i="3" s="1"/>
  <c r="AS1271" i="3"/>
  <c r="AJ1271" i="3" s="1"/>
  <c r="AT1271" i="3"/>
  <c r="AU1271" i="3"/>
  <c r="AV1271" i="3"/>
  <c r="BK1271" i="3"/>
  <c r="AR1272" i="3"/>
  <c r="AS1272" i="3"/>
  <c r="AJ1272" i="3" s="1"/>
  <c r="AT1272" i="3"/>
  <c r="AU1272" i="3"/>
  <c r="AV1272" i="3"/>
  <c r="BK1272" i="3"/>
  <c r="AR1273" i="3"/>
  <c r="AS1273" i="3"/>
  <c r="AJ1273" i="3" s="1"/>
  <c r="AT1273" i="3"/>
  <c r="AU1273" i="3"/>
  <c r="AV1273" i="3"/>
  <c r="BK1273" i="3"/>
  <c r="AR1274" i="3"/>
  <c r="AS1274" i="3"/>
  <c r="AJ1274" i="3" s="1"/>
  <c r="AT1274" i="3"/>
  <c r="AU1274" i="3"/>
  <c r="AV1274" i="3"/>
  <c r="BK1274" i="3"/>
  <c r="AR1275" i="3"/>
  <c r="AK1275" i="3" s="1"/>
  <c r="AS1275" i="3"/>
  <c r="AJ1275" i="3" s="1"/>
  <c r="AT1275" i="3"/>
  <c r="AU1275" i="3"/>
  <c r="AV1275" i="3"/>
  <c r="BK1275" i="3"/>
  <c r="AR1276" i="3"/>
  <c r="AS1276" i="3"/>
  <c r="AJ1276" i="3" s="1"/>
  <c r="AT1276" i="3"/>
  <c r="AU1276" i="3"/>
  <c r="AV1276" i="3"/>
  <c r="BK1276" i="3"/>
  <c r="AR1277" i="3"/>
  <c r="AS1277" i="3"/>
  <c r="AJ1277" i="3" s="1"/>
  <c r="AT1277" i="3"/>
  <c r="AU1277" i="3"/>
  <c r="AV1277" i="3"/>
  <c r="BK1277" i="3"/>
  <c r="AR1278" i="3"/>
  <c r="AS1278" i="3"/>
  <c r="AJ1278" i="3" s="1"/>
  <c r="AT1278" i="3"/>
  <c r="AU1278" i="3"/>
  <c r="AV1278" i="3"/>
  <c r="BK1278" i="3"/>
  <c r="AR1279" i="3"/>
  <c r="AK1279" i="3" s="1"/>
  <c r="AS1279" i="3"/>
  <c r="AJ1279" i="3" s="1"/>
  <c r="AT1279" i="3"/>
  <c r="AU1279" i="3"/>
  <c r="AV1279" i="3"/>
  <c r="BK1279" i="3"/>
  <c r="AR1280" i="3"/>
  <c r="AS1280" i="3"/>
  <c r="AJ1280" i="3" s="1"/>
  <c r="AT1280" i="3"/>
  <c r="AU1280" i="3"/>
  <c r="AV1280" i="3"/>
  <c r="BK1280" i="3"/>
  <c r="AR1281" i="3"/>
  <c r="AS1281" i="3"/>
  <c r="AJ1281" i="3" s="1"/>
  <c r="AT1281" i="3"/>
  <c r="AU1281" i="3"/>
  <c r="AV1281" i="3"/>
  <c r="BK1281" i="3"/>
  <c r="AR1282" i="3"/>
  <c r="AS1282" i="3"/>
  <c r="AJ1282" i="3" s="1"/>
  <c r="AT1282" i="3"/>
  <c r="AU1282" i="3"/>
  <c r="AV1282" i="3"/>
  <c r="AR1283" i="3"/>
  <c r="AS1283" i="3"/>
  <c r="AJ1283" i="3" s="1"/>
  <c r="AT1283" i="3"/>
  <c r="AU1283" i="3"/>
  <c r="AV1283" i="3"/>
  <c r="BK1283" i="3"/>
  <c r="AR1284" i="3"/>
  <c r="AS1284" i="3"/>
  <c r="AJ1284" i="3" s="1"/>
  <c r="AT1284" i="3"/>
  <c r="AU1284" i="3"/>
  <c r="AV1284" i="3"/>
  <c r="BK1284" i="3"/>
  <c r="AR1285" i="3"/>
  <c r="AS1285" i="3"/>
  <c r="AJ1285" i="3" s="1"/>
  <c r="AT1285" i="3"/>
  <c r="AU1285" i="3"/>
  <c r="AV1285" i="3"/>
  <c r="BK1285" i="3"/>
  <c r="AR1286" i="3"/>
  <c r="AS1286" i="3"/>
  <c r="AJ1286" i="3" s="1"/>
  <c r="AT1286" i="3"/>
  <c r="AU1286" i="3"/>
  <c r="AV1286" i="3"/>
  <c r="BK1286" i="3"/>
  <c r="AR1287" i="3"/>
  <c r="AS1287" i="3"/>
  <c r="AJ1287" i="3" s="1"/>
  <c r="AT1287" i="3"/>
  <c r="AU1287" i="3"/>
  <c r="AV1287" i="3"/>
  <c r="BK1287" i="3"/>
  <c r="AR1288" i="3"/>
  <c r="AS1288" i="3"/>
  <c r="AJ1288" i="3" s="1"/>
  <c r="AT1288" i="3"/>
  <c r="AU1288" i="3"/>
  <c r="AV1288" i="3"/>
  <c r="BK1288" i="3"/>
  <c r="AR1289" i="3"/>
  <c r="AS1289" i="3"/>
  <c r="AJ1289" i="3" s="1"/>
  <c r="AT1289" i="3"/>
  <c r="AU1289" i="3"/>
  <c r="AV1289" i="3"/>
  <c r="BK1289" i="3"/>
  <c r="AR1290" i="3"/>
  <c r="AS1290" i="3"/>
  <c r="AJ1290" i="3" s="1"/>
  <c r="AT1290" i="3"/>
  <c r="AU1290" i="3"/>
  <c r="AV1290" i="3"/>
  <c r="BK1290" i="3"/>
  <c r="AR1291" i="3"/>
  <c r="AS1291" i="3"/>
  <c r="AJ1291" i="3" s="1"/>
  <c r="AT1291" i="3"/>
  <c r="AU1291" i="3"/>
  <c r="AV1291" i="3"/>
  <c r="BK1291" i="3"/>
  <c r="AR1292" i="3"/>
  <c r="AS1292" i="3"/>
  <c r="AJ1292" i="3" s="1"/>
  <c r="AT1292" i="3"/>
  <c r="AU1292" i="3"/>
  <c r="AV1292" i="3"/>
  <c r="BK1292" i="3"/>
  <c r="AR1293" i="3"/>
  <c r="AS1293" i="3"/>
  <c r="AJ1293" i="3" s="1"/>
  <c r="AT1293" i="3"/>
  <c r="AU1293" i="3"/>
  <c r="AV1293" i="3"/>
  <c r="BK1293" i="3"/>
  <c r="AR1294" i="3"/>
  <c r="AS1294" i="3"/>
  <c r="AJ1294" i="3" s="1"/>
  <c r="AT1294" i="3"/>
  <c r="AU1294" i="3"/>
  <c r="AV1294" i="3"/>
  <c r="BK1294" i="3"/>
  <c r="AR1295" i="3"/>
  <c r="AS1295" i="3"/>
  <c r="AJ1295" i="3" s="1"/>
  <c r="AT1295" i="3"/>
  <c r="AU1295" i="3"/>
  <c r="AV1295" i="3"/>
  <c r="BK1295" i="3"/>
  <c r="AR1296" i="3"/>
  <c r="AS1296" i="3"/>
  <c r="AJ1296" i="3" s="1"/>
  <c r="AT1296" i="3"/>
  <c r="AU1296" i="3"/>
  <c r="AV1296" i="3"/>
  <c r="BK1296" i="3"/>
  <c r="AR1297" i="3"/>
  <c r="AS1297" i="3"/>
  <c r="AJ1297" i="3" s="1"/>
  <c r="AT1297" i="3"/>
  <c r="AU1297" i="3"/>
  <c r="AV1297" i="3"/>
  <c r="BK1297" i="3"/>
  <c r="AR1298" i="3"/>
  <c r="AS1298" i="3"/>
  <c r="AJ1298" i="3" s="1"/>
  <c r="AT1298" i="3"/>
  <c r="AU1298" i="3"/>
  <c r="AV1298" i="3"/>
  <c r="BK1298" i="3"/>
  <c r="AR1299" i="3"/>
  <c r="AS1299" i="3"/>
  <c r="AJ1299" i="3" s="1"/>
  <c r="AT1299" i="3"/>
  <c r="AU1299" i="3"/>
  <c r="AV1299" i="3"/>
  <c r="BK1299" i="3"/>
  <c r="AR1300" i="3"/>
  <c r="AS1300" i="3"/>
  <c r="AT1300" i="3"/>
  <c r="AU1300" i="3"/>
  <c r="AV1300" i="3"/>
  <c r="BK1300" i="3"/>
  <c r="AR1301" i="3"/>
  <c r="AS1301" i="3"/>
  <c r="AJ1301" i="3" s="1"/>
  <c r="AT1301" i="3"/>
  <c r="AU1301" i="3"/>
  <c r="AV1301" i="3"/>
  <c r="BK1301" i="3"/>
  <c r="AR1302" i="3"/>
  <c r="AS1302" i="3"/>
  <c r="AJ1302" i="3" s="1"/>
  <c r="AT1302" i="3"/>
  <c r="AU1302" i="3"/>
  <c r="AV1302" i="3"/>
  <c r="BK1302" i="3"/>
  <c r="AR1303" i="3"/>
  <c r="AS1303" i="3"/>
  <c r="AJ1303" i="3" s="1"/>
  <c r="AT1303" i="3"/>
  <c r="AU1303" i="3"/>
  <c r="AV1303" i="3"/>
  <c r="BK1303" i="3"/>
  <c r="AR1304" i="3"/>
  <c r="AS1304" i="3"/>
  <c r="AJ1304" i="3" s="1"/>
  <c r="AT1304" i="3"/>
  <c r="AU1304" i="3"/>
  <c r="AV1304" i="3"/>
  <c r="BK1304" i="3"/>
  <c r="AR1305" i="3"/>
  <c r="AS1305" i="3"/>
  <c r="AJ1305" i="3" s="1"/>
  <c r="AT1305" i="3"/>
  <c r="AU1305" i="3"/>
  <c r="AV1305" i="3"/>
  <c r="BK1305" i="3"/>
  <c r="AR1306" i="3"/>
  <c r="AS1306" i="3"/>
  <c r="AJ1306" i="3" s="1"/>
  <c r="AT1306" i="3"/>
  <c r="AU1306" i="3"/>
  <c r="AV1306" i="3"/>
  <c r="BK1306" i="3"/>
  <c r="AR1307" i="3"/>
  <c r="AS1307" i="3"/>
  <c r="AJ1307" i="3" s="1"/>
  <c r="AT1307" i="3"/>
  <c r="AU1307" i="3"/>
  <c r="AV1307" i="3"/>
  <c r="BK1307" i="3"/>
  <c r="AR1308" i="3"/>
  <c r="AS1308" i="3"/>
  <c r="AJ1308" i="3" s="1"/>
  <c r="AT1308" i="3"/>
  <c r="AU1308" i="3"/>
  <c r="AV1308" i="3"/>
  <c r="BK1308" i="3"/>
  <c r="AR1309" i="3"/>
  <c r="AS1309" i="3"/>
  <c r="AJ1309" i="3" s="1"/>
  <c r="AT1309" i="3"/>
  <c r="AU1309" i="3"/>
  <c r="AV1309" i="3"/>
  <c r="BK1309" i="3"/>
  <c r="AR1310" i="3"/>
  <c r="AS1310" i="3"/>
  <c r="AJ1310" i="3" s="1"/>
  <c r="AT1310" i="3"/>
  <c r="AU1310" i="3"/>
  <c r="AV1310" i="3"/>
  <c r="BK1310" i="3"/>
  <c r="AR1311" i="3"/>
  <c r="AS1311" i="3"/>
  <c r="AJ1311" i="3" s="1"/>
  <c r="AT1311" i="3"/>
  <c r="AU1311" i="3"/>
  <c r="AV1311" i="3"/>
  <c r="BK1311" i="3"/>
  <c r="AR1312" i="3"/>
  <c r="AS1312" i="3"/>
  <c r="AJ1312" i="3" s="1"/>
  <c r="AT1312" i="3"/>
  <c r="AU1312" i="3"/>
  <c r="AV1312" i="3"/>
  <c r="BK1312" i="3"/>
  <c r="AR1313" i="3"/>
  <c r="AS1313" i="3"/>
  <c r="AJ1313" i="3" s="1"/>
  <c r="AT1313" i="3"/>
  <c r="AU1313" i="3"/>
  <c r="AV1313" i="3"/>
  <c r="BK1313" i="3"/>
  <c r="AR1314" i="3"/>
  <c r="AS1314" i="3"/>
  <c r="AJ1314" i="3" s="1"/>
  <c r="AT1314" i="3"/>
  <c r="AU1314" i="3"/>
  <c r="AV1314" i="3"/>
  <c r="BK1314" i="3"/>
  <c r="AR1315" i="3"/>
  <c r="AS1315" i="3"/>
  <c r="AJ1315" i="3" s="1"/>
  <c r="AT1315" i="3"/>
  <c r="AU1315" i="3"/>
  <c r="AV1315" i="3"/>
  <c r="BK1315" i="3"/>
  <c r="AR1316" i="3"/>
  <c r="AS1316" i="3"/>
  <c r="AJ1316" i="3" s="1"/>
  <c r="AT1316" i="3"/>
  <c r="AU1316" i="3"/>
  <c r="AV1316" i="3"/>
  <c r="BK1316" i="3"/>
  <c r="AR1317" i="3"/>
  <c r="AS1317" i="3"/>
  <c r="AJ1317" i="3" s="1"/>
  <c r="AT1317" i="3"/>
  <c r="AU1317" i="3"/>
  <c r="AV1317" i="3"/>
  <c r="BK1317" i="3"/>
  <c r="AR1318" i="3"/>
  <c r="AS1318" i="3"/>
  <c r="AJ1318" i="3" s="1"/>
  <c r="AT1318" i="3"/>
  <c r="AU1318" i="3"/>
  <c r="AV1318" i="3"/>
  <c r="BK1318" i="3"/>
  <c r="AR1319" i="3"/>
  <c r="AS1319" i="3"/>
  <c r="AJ1319" i="3" s="1"/>
  <c r="AT1319" i="3"/>
  <c r="AU1319" i="3"/>
  <c r="AV1319" i="3"/>
  <c r="BK1319" i="3"/>
  <c r="AR1320" i="3"/>
  <c r="AS1320" i="3"/>
  <c r="AJ1320" i="3" s="1"/>
  <c r="AT1320" i="3"/>
  <c r="AU1320" i="3"/>
  <c r="AV1320" i="3"/>
  <c r="BK1320" i="3"/>
  <c r="AR1321" i="3"/>
  <c r="AS1321" i="3"/>
  <c r="AJ1321" i="3" s="1"/>
  <c r="AT1321" i="3"/>
  <c r="AU1321" i="3"/>
  <c r="AV1321" i="3"/>
  <c r="BK1321" i="3"/>
  <c r="AR1322" i="3"/>
  <c r="AS1322" i="3"/>
  <c r="AJ1322" i="3" s="1"/>
  <c r="AT1322" i="3"/>
  <c r="AU1322" i="3"/>
  <c r="AV1322" i="3"/>
  <c r="BK1322" i="3"/>
  <c r="AR1323" i="3"/>
  <c r="AS1323" i="3"/>
  <c r="AJ1323" i="3" s="1"/>
  <c r="AT1323" i="3"/>
  <c r="AU1323" i="3"/>
  <c r="AV1323" i="3"/>
  <c r="BK1323" i="3"/>
  <c r="AR1324" i="3"/>
  <c r="AS1324" i="3"/>
  <c r="AJ1324" i="3" s="1"/>
  <c r="AT1324" i="3"/>
  <c r="AU1324" i="3"/>
  <c r="AV1324" i="3"/>
  <c r="BK1324" i="3"/>
  <c r="AR1325" i="3"/>
  <c r="AS1325" i="3"/>
  <c r="AJ1325" i="3" s="1"/>
  <c r="AT1325" i="3"/>
  <c r="AU1325" i="3"/>
  <c r="AV1325" i="3"/>
  <c r="BK1325" i="3"/>
  <c r="AR1326" i="3"/>
  <c r="AS1326" i="3"/>
  <c r="AJ1326" i="3" s="1"/>
  <c r="AT1326" i="3"/>
  <c r="AU1326" i="3"/>
  <c r="AV1326" i="3"/>
  <c r="BK1326" i="3"/>
  <c r="AR1327" i="3"/>
  <c r="AS1327" i="3"/>
  <c r="AJ1327" i="3" s="1"/>
  <c r="AT1327" i="3"/>
  <c r="AU1327" i="3"/>
  <c r="AV1327" i="3"/>
  <c r="BK1327" i="3"/>
  <c r="AR1328" i="3"/>
  <c r="AS1328" i="3"/>
  <c r="AJ1328" i="3" s="1"/>
  <c r="AT1328" i="3"/>
  <c r="AU1328" i="3"/>
  <c r="AV1328" i="3"/>
  <c r="BK1328" i="3"/>
  <c r="AR1329" i="3"/>
  <c r="AS1329" i="3"/>
  <c r="AJ1329" i="3" s="1"/>
  <c r="AT1329" i="3"/>
  <c r="AU1329" i="3"/>
  <c r="AV1329" i="3"/>
  <c r="BK1329" i="3"/>
  <c r="AR1330" i="3"/>
  <c r="AS1330" i="3"/>
  <c r="AJ1330" i="3" s="1"/>
  <c r="AT1330" i="3"/>
  <c r="AU1330" i="3"/>
  <c r="AV1330" i="3"/>
  <c r="BK1330" i="3"/>
  <c r="AR1331" i="3"/>
  <c r="AS1331" i="3"/>
  <c r="AJ1331" i="3" s="1"/>
  <c r="AT1331" i="3"/>
  <c r="AU1331" i="3"/>
  <c r="AV1331" i="3"/>
  <c r="BK1331" i="3"/>
  <c r="AR1332" i="3"/>
  <c r="AS1332" i="3"/>
  <c r="AJ1332" i="3" s="1"/>
  <c r="AT1332" i="3"/>
  <c r="AU1332" i="3"/>
  <c r="AV1332" i="3"/>
  <c r="BK1332" i="3"/>
  <c r="AR1333" i="3"/>
  <c r="AS1333" i="3"/>
  <c r="AJ1333" i="3" s="1"/>
  <c r="AT1333" i="3"/>
  <c r="AU1333" i="3"/>
  <c r="AV1333" i="3"/>
  <c r="BK1333" i="3"/>
  <c r="AR1334" i="3"/>
  <c r="AS1334" i="3"/>
  <c r="AJ1334" i="3" s="1"/>
  <c r="AT1334" i="3"/>
  <c r="AU1334" i="3"/>
  <c r="AV1334" i="3"/>
  <c r="BK1334" i="3"/>
  <c r="AR1335" i="3"/>
  <c r="AS1335" i="3"/>
  <c r="AJ1335" i="3" s="1"/>
  <c r="AT1335" i="3"/>
  <c r="AU1335" i="3"/>
  <c r="AV1335" i="3"/>
  <c r="BK1335" i="3"/>
  <c r="AR1336" i="3"/>
  <c r="AS1336" i="3"/>
  <c r="AJ1336" i="3" s="1"/>
  <c r="AT1336" i="3"/>
  <c r="AU1336" i="3"/>
  <c r="AV1336" i="3"/>
  <c r="BK1336" i="3"/>
  <c r="AR1337" i="3"/>
  <c r="AS1337" i="3"/>
  <c r="AJ1337" i="3" s="1"/>
  <c r="AT1337" i="3"/>
  <c r="AU1337" i="3"/>
  <c r="AV1337" i="3"/>
  <c r="BK1337" i="3"/>
  <c r="AR1338" i="3"/>
  <c r="AS1338" i="3"/>
  <c r="AJ1338" i="3" s="1"/>
  <c r="AT1338" i="3"/>
  <c r="AU1338" i="3"/>
  <c r="AV1338" i="3"/>
  <c r="BK1338" i="3"/>
  <c r="AR1339" i="3"/>
  <c r="AS1339" i="3"/>
  <c r="AJ1339" i="3" s="1"/>
  <c r="AT1339" i="3"/>
  <c r="AU1339" i="3"/>
  <c r="AV1339" i="3"/>
  <c r="BK1339" i="3"/>
  <c r="AR1340" i="3"/>
  <c r="AS1340" i="3"/>
  <c r="AJ1340" i="3" s="1"/>
  <c r="AT1340" i="3"/>
  <c r="AU1340" i="3"/>
  <c r="AV1340" i="3"/>
  <c r="BK1340" i="3"/>
  <c r="AR1341" i="3"/>
  <c r="AS1341" i="3"/>
  <c r="AJ1341" i="3" s="1"/>
  <c r="AT1341" i="3"/>
  <c r="AU1341" i="3"/>
  <c r="AV1341" i="3"/>
  <c r="BK1341" i="3"/>
  <c r="AR1342" i="3"/>
  <c r="AS1342" i="3"/>
  <c r="AJ1342" i="3" s="1"/>
  <c r="AT1342" i="3"/>
  <c r="AU1342" i="3"/>
  <c r="AV1342" i="3"/>
  <c r="BK1342" i="3"/>
  <c r="AR1343" i="3"/>
  <c r="AS1343" i="3"/>
  <c r="AJ1343" i="3" s="1"/>
  <c r="AT1343" i="3"/>
  <c r="AU1343" i="3"/>
  <c r="AV1343" i="3"/>
  <c r="BK1343" i="3"/>
  <c r="AR1344" i="3"/>
  <c r="AS1344" i="3"/>
  <c r="AJ1344" i="3" s="1"/>
  <c r="AT1344" i="3"/>
  <c r="AU1344" i="3"/>
  <c r="AV1344" i="3"/>
  <c r="BK1344" i="3"/>
  <c r="AR1345" i="3"/>
  <c r="AS1345" i="3"/>
  <c r="AJ1345" i="3" s="1"/>
  <c r="AT1345" i="3"/>
  <c r="AU1345" i="3"/>
  <c r="AV1345" i="3"/>
  <c r="BK1345" i="3"/>
  <c r="AR1346" i="3"/>
  <c r="AS1346" i="3"/>
  <c r="AJ1346" i="3" s="1"/>
  <c r="AT1346" i="3"/>
  <c r="AU1346" i="3"/>
  <c r="AV1346" i="3"/>
  <c r="BK1346" i="3"/>
  <c r="AR1347" i="3"/>
  <c r="AS1347" i="3"/>
  <c r="AJ1347" i="3" s="1"/>
  <c r="AT1347" i="3"/>
  <c r="AU1347" i="3"/>
  <c r="AV1347" i="3"/>
  <c r="BK1347" i="3"/>
  <c r="AR1348" i="3"/>
  <c r="AS1348" i="3"/>
  <c r="AT1348" i="3"/>
  <c r="AU1348" i="3"/>
  <c r="AV1348" i="3"/>
  <c r="BK1348" i="3"/>
  <c r="AR1349" i="3"/>
  <c r="AS1349" i="3"/>
  <c r="AJ1349" i="3" s="1"/>
  <c r="AT1349" i="3"/>
  <c r="AU1349" i="3"/>
  <c r="AV1349" i="3"/>
  <c r="BK1349" i="3"/>
  <c r="AR1350" i="3"/>
  <c r="AS1350" i="3"/>
  <c r="AJ1350" i="3" s="1"/>
  <c r="AT1350" i="3"/>
  <c r="AU1350" i="3"/>
  <c r="AV1350" i="3"/>
  <c r="BK1350" i="3"/>
  <c r="AR1351" i="3"/>
  <c r="AS1351" i="3"/>
  <c r="AJ1351" i="3" s="1"/>
  <c r="AT1351" i="3"/>
  <c r="AU1351" i="3"/>
  <c r="AV1351" i="3"/>
  <c r="BK1351" i="3"/>
  <c r="AR1352" i="3"/>
  <c r="AS1352" i="3"/>
  <c r="AJ1352" i="3" s="1"/>
  <c r="AT1352" i="3"/>
  <c r="AU1352" i="3"/>
  <c r="AV1352" i="3"/>
  <c r="BK1352" i="3"/>
  <c r="AR1353" i="3"/>
  <c r="AS1353" i="3"/>
  <c r="AJ1353" i="3" s="1"/>
  <c r="AT1353" i="3"/>
  <c r="AU1353" i="3"/>
  <c r="AV1353" i="3"/>
  <c r="BK1353" i="3"/>
  <c r="AR1354" i="3"/>
  <c r="AS1354" i="3"/>
  <c r="AJ1354" i="3" s="1"/>
  <c r="AT1354" i="3"/>
  <c r="AU1354" i="3"/>
  <c r="AV1354" i="3"/>
  <c r="BK1354" i="3"/>
  <c r="AR1355" i="3"/>
  <c r="AS1355" i="3"/>
  <c r="AJ1355" i="3" s="1"/>
  <c r="AT1355" i="3"/>
  <c r="AU1355" i="3"/>
  <c r="AV1355" i="3"/>
  <c r="BK1355" i="3"/>
  <c r="AR1356" i="3"/>
  <c r="AS1356" i="3"/>
  <c r="AJ1356" i="3" s="1"/>
  <c r="AT1356" i="3"/>
  <c r="AU1356" i="3"/>
  <c r="AV1356" i="3"/>
  <c r="BK1356" i="3"/>
  <c r="AR1357" i="3"/>
  <c r="AS1357" i="3"/>
  <c r="AJ1357" i="3" s="1"/>
  <c r="AT1357" i="3"/>
  <c r="AU1357" i="3"/>
  <c r="AV1357" i="3"/>
  <c r="BK1357" i="3"/>
  <c r="AR1358" i="3"/>
  <c r="AS1358" i="3"/>
  <c r="AJ1358" i="3" s="1"/>
  <c r="AT1358" i="3"/>
  <c r="AU1358" i="3"/>
  <c r="AV1358" i="3"/>
  <c r="BK1358" i="3"/>
  <c r="AR1359" i="3"/>
  <c r="AS1359" i="3"/>
  <c r="AJ1359" i="3" s="1"/>
  <c r="AT1359" i="3"/>
  <c r="AU1359" i="3"/>
  <c r="AV1359" i="3"/>
  <c r="BK1359" i="3"/>
  <c r="AR1360" i="3"/>
  <c r="AS1360" i="3"/>
  <c r="AJ1360" i="3" s="1"/>
  <c r="AT1360" i="3"/>
  <c r="AU1360" i="3"/>
  <c r="AV1360" i="3"/>
  <c r="BK1360" i="3"/>
  <c r="AR1361" i="3"/>
  <c r="AS1361" i="3"/>
  <c r="AJ1361" i="3" s="1"/>
  <c r="AT1361" i="3"/>
  <c r="AU1361" i="3"/>
  <c r="AV1361" i="3"/>
  <c r="BK1361" i="3"/>
  <c r="AR1362" i="3"/>
  <c r="AS1362" i="3"/>
  <c r="AJ1362" i="3" s="1"/>
  <c r="AT1362" i="3"/>
  <c r="AU1362" i="3"/>
  <c r="AV1362" i="3"/>
  <c r="BK1362" i="3"/>
  <c r="AR1363" i="3"/>
  <c r="AS1363" i="3"/>
  <c r="AJ1363" i="3" s="1"/>
  <c r="AT1363" i="3"/>
  <c r="AU1363" i="3"/>
  <c r="AV1363" i="3"/>
  <c r="BK1363" i="3"/>
  <c r="AR1364" i="3"/>
  <c r="AS1364" i="3"/>
  <c r="AJ1364" i="3" s="1"/>
  <c r="AT1364" i="3"/>
  <c r="AU1364" i="3"/>
  <c r="AV1364" i="3"/>
  <c r="BK1364" i="3"/>
  <c r="AR1365" i="3"/>
  <c r="AS1365" i="3"/>
  <c r="AJ1365" i="3" s="1"/>
  <c r="AT1365" i="3"/>
  <c r="AU1365" i="3"/>
  <c r="AV1365" i="3"/>
  <c r="BK1365" i="3"/>
  <c r="AR1366" i="3"/>
  <c r="AS1366" i="3"/>
  <c r="AJ1366" i="3" s="1"/>
  <c r="AT1366" i="3"/>
  <c r="AU1366" i="3"/>
  <c r="AV1366" i="3"/>
  <c r="BK1366" i="3"/>
  <c r="AR1367" i="3"/>
  <c r="AS1367" i="3"/>
  <c r="AJ1367" i="3" s="1"/>
  <c r="AT1367" i="3"/>
  <c r="AU1367" i="3"/>
  <c r="AV1367" i="3"/>
  <c r="BK1367" i="3"/>
  <c r="AR1368" i="3"/>
  <c r="AS1368" i="3"/>
  <c r="AJ1368" i="3" s="1"/>
  <c r="AT1368" i="3"/>
  <c r="AU1368" i="3"/>
  <c r="AV1368" i="3"/>
  <c r="BK1368" i="3"/>
  <c r="AR1369" i="3"/>
  <c r="AS1369" i="3"/>
  <c r="AJ1369" i="3" s="1"/>
  <c r="AT1369" i="3"/>
  <c r="AU1369" i="3"/>
  <c r="AV1369" i="3"/>
  <c r="BK1369" i="3"/>
  <c r="AR1370" i="3"/>
  <c r="AS1370" i="3"/>
  <c r="AJ1370" i="3" s="1"/>
  <c r="AT1370" i="3"/>
  <c r="AU1370" i="3"/>
  <c r="AV1370" i="3"/>
  <c r="BK1370" i="3"/>
  <c r="AR1371" i="3"/>
  <c r="AS1371" i="3"/>
  <c r="AJ1371" i="3" s="1"/>
  <c r="AT1371" i="3"/>
  <c r="AU1371" i="3"/>
  <c r="AV1371" i="3"/>
  <c r="BK1371" i="3"/>
  <c r="AR1372" i="3"/>
  <c r="AS1372" i="3"/>
  <c r="AJ1372" i="3" s="1"/>
  <c r="AT1372" i="3"/>
  <c r="AU1372" i="3"/>
  <c r="AV1372" i="3"/>
  <c r="BK1372" i="3"/>
  <c r="AR1373" i="3"/>
  <c r="AS1373" i="3"/>
  <c r="AJ1373" i="3" s="1"/>
  <c r="AT1373" i="3"/>
  <c r="AU1373" i="3"/>
  <c r="AV1373" i="3"/>
  <c r="BK1373" i="3"/>
  <c r="AR1374" i="3"/>
  <c r="AS1374" i="3"/>
  <c r="AJ1374" i="3" s="1"/>
  <c r="AT1374" i="3"/>
  <c r="AU1374" i="3"/>
  <c r="AV1374" i="3"/>
  <c r="BK1374" i="3"/>
  <c r="AR1375" i="3"/>
  <c r="AS1375" i="3"/>
  <c r="AJ1375" i="3" s="1"/>
  <c r="AT1375" i="3"/>
  <c r="AU1375" i="3"/>
  <c r="AV1375" i="3"/>
  <c r="BK1375" i="3"/>
  <c r="AR1376" i="3"/>
  <c r="AS1376" i="3"/>
  <c r="AJ1376" i="3" s="1"/>
  <c r="AT1376" i="3"/>
  <c r="AU1376" i="3"/>
  <c r="AV1376" i="3"/>
  <c r="BK1376" i="3"/>
  <c r="AR1377" i="3"/>
  <c r="AS1377" i="3"/>
  <c r="AJ1377" i="3" s="1"/>
  <c r="AT1377" i="3"/>
  <c r="AU1377" i="3"/>
  <c r="AV1377" i="3"/>
  <c r="BK1377" i="3"/>
  <c r="AR1378" i="3"/>
  <c r="AS1378" i="3"/>
  <c r="AJ1378" i="3" s="1"/>
  <c r="AT1378" i="3"/>
  <c r="AU1378" i="3"/>
  <c r="AV1378" i="3"/>
  <c r="BK1378" i="3"/>
  <c r="AR1379" i="3"/>
  <c r="AS1379" i="3"/>
  <c r="AJ1379" i="3" s="1"/>
  <c r="AT1379" i="3"/>
  <c r="AU1379" i="3"/>
  <c r="AV1379" i="3"/>
  <c r="BK1379" i="3"/>
  <c r="AR1380" i="3"/>
  <c r="AS1380" i="3"/>
  <c r="AJ1380" i="3" s="1"/>
  <c r="AT1380" i="3"/>
  <c r="AU1380" i="3"/>
  <c r="AV1380" i="3"/>
  <c r="BK1380" i="3"/>
  <c r="AR1381" i="3"/>
  <c r="AS1381" i="3"/>
  <c r="AJ1381" i="3" s="1"/>
  <c r="AT1381" i="3"/>
  <c r="AU1381" i="3"/>
  <c r="AV1381" i="3"/>
  <c r="BK1381" i="3"/>
  <c r="AR1382" i="3"/>
  <c r="AS1382" i="3"/>
  <c r="AJ1382" i="3" s="1"/>
  <c r="AT1382" i="3"/>
  <c r="AU1382" i="3"/>
  <c r="AV1382" i="3"/>
  <c r="BK1382" i="3"/>
  <c r="AR1383" i="3"/>
  <c r="AS1383" i="3"/>
  <c r="AJ1383" i="3" s="1"/>
  <c r="AT1383" i="3"/>
  <c r="AU1383" i="3"/>
  <c r="AV1383" i="3"/>
  <c r="BK1383" i="3"/>
  <c r="AR1384" i="3"/>
  <c r="AS1384" i="3"/>
  <c r="AJ1384" i="3" s="1"/>
  <c r="AT1384" i="3"/>
  <c r="AU1384" i="3"/>
  <c r="AV1384" i="3"/>
  <c r="BK1384" i="3"/>
  <c r="AR1385" i="3"/>
  <c r="AS1385" i="3"/>
  <c r="AJ1385" i="3" s="1"/>
  <c r="AT1385" i="3"/>
  <c r="AU1385" i="3"/>
  <c r="AV1385" i="3"/>
  <c r="BK1385" i="3"/>
  <c r="AR1386" i="3"/>
  <c r="AS1386" i="3"/>
  <c r="AJ1386" i="3" s="1"/>
  <c r="AT1386" i="3"/>
  <c r="AU1386" i="3"/>
  <c r="AV1386" i="3"/>
  <c r="BK1386" i="3"/>
  <c r="AR1387" i="3"/>
  <c r="AS1387" i="3"/>
  <c r="AJ1387" i="3" s="1"/>
  <c r="AT1387" i="3"/>
  <c r="AU1387" i="3"/>
  <c r="AV1387" i="3"/>
  <c r="BK1387" i="3"/>
  <c r="AR1388" i="3"/>
  <c r="AS1388" i="3"/>
  <c r="AJ1388" i="3" s="1"/>
  <c r="AT1388" i="3"/>
  <c r="AU1388" i="3"/>
  <c r="AV1388" i="3"/>
  <c r="BK1388" i="3"/>
  <c r="AR1389" i="3"/>
  <c r="AS1389" i="3"/>
  <c r="AJ1389" i="3" s="1"/>
  <c r="AT1389" i="3"/>
  <c r="AU1389" i="3"/>
  <c r="AV1389" i="3"/>
  <c r="BK1389" i="3"/>
  <c r="AR1390" i="3"/>
  <c r="AS1390" i="3"/>
  <c r="AJ1390" i="3" s="1"/>
  <c r="AT1390" i="3"/>
  <c r="AU1390" i="3"/>
  <c r="AV1390" i="3"/>
  <c r="BK1390" i="3"/>
  <c r="AR1391" i="3"/>
  <c r="AS1391" i="3"/>
  <c r="AJ1391" i="3" s="1"/>
  <c r="AT1391" i="3"/>
  <c r="AU1391" i="3"/>
  <c r="AV1391" i="3"/>
  <c r="BK1391" i="3"/>
  <c r="AR1392" i="3"/>
  <c r="AS1392" i="3"/>
  <c r="AJ1392" i="3" s="1"/>
  <c r="AT1392" i="3"/>
  <c r="AU1392" i="3"/>
  <c r="AV1392" i="3"/>
  <c r="BK1392" i="3"/>
  <c r="AR1393" i="3"/>
  <c r="AS1393" i="3"/>
  <c r="AJ1393" i="3" s="1"/>
  <c r="AT1393" i="3"/>
  <c r="AU1393" i="3"/>
  <c r="AV1393" i="3"/>
  <c r="BK1393" i="3"/>
  <c r="AR1394" i="3"/>
  <c r="AS1394" i="3"/>
  <c r="AJ1394" i="3" s="1"/>
  <c r="AT1394" i="3"/>
  <c r="AU1394" i="3"/>
  <c r="AV1394" i="3"/>
  <c r="BK1394" i="3"/>
  <c r="AR1395" i="3"/>
  <c r="AS1395" i="3"/>
  <c r="AJ1395" i="3" s="1"/>
  <c r="AT1395" i="3"/>
  <c r="AU1395" i="3"/>
  <c r="AV1395" i="3"/>
  <c r="BK1395" i="3"/>
  <c r="AR1396" i="3"/>
  <c r="AS1396" i="3"/>
  <c r="AJ1396" i="3" s="1"/>
  <c r="AT1396" i="3"/>
  <c r="AU1396" i="3"/>
  <c r="AV1396" i="3"/>
  <c r="BK1396" i="3"/>
  <c r="AR1397" i="3"/>
  <c r="AS1397" i="3"/>
  <c r="AJ1397" i="3" s="1"/>
  <c r="AT1397" i="3"/>
  <c r="AU1397" i="3"/>
  <c r="AV1397" i="3"/>
  <c r="BK1397" i="3"/>
  <c r="AR1398" i="3"/>
  <c r="AS1398" i="3"/>
  <c r="AJ1398" i="3" s="1"/>
  <c r="AT1398" i="3"/>
  <c r="AU1398" i="3"/>
  <c r="AV1398" i="3"/>
  <c r="BK1398" i="3"/>
  <c r="AR1399" i="3"/>
  <c r="AS1399" i="3"/>
  <c r="AJ1399" i="3" s="1"/>
  <c r="AT1399" i="3"/>
  <c r="AU1399" i="3"/>
  <c r="AV1399" i="3"/>
  <c r="BK1399" i="3"/>
  <c r="AR1400" i="3"/>
  <c r="AS1400" i="3"/>
  <c r="AJ1400" i="3" s="1"/>
  <c r="AT1400" i="3"/>
  <c r="AU1400" i="3"/>
  <c r="AV1400" i="3"/>
  <c r="BK1400" i="3"/>
  <c r="AR1401" i="3"/>
  <c r="AS1401" i="3"/>
  <c r="AJ1401" i="3" s="1"/>
  <c r="AT1401" i="3"/>
  <c r="AU1401" i="3"/>
  <c r="AV1401" i="3"/>
  <c r="BK1401" i="3"/>
  <c r="AR1402" i="3"/>
  <c r="AS1402" i="3"/>
  <c r="AJ1402" i="3" s="1"/>
  <c r="AT1402" i="3"/>
  <c r="AU1402" i="3"/>
  <c r="AV1402" i="3"/>
  <c r="BK1402" i="3"/>
  <c r="AR1403" i="3"/>
  <c r="AS1403" i="3"/>
  <c r="AJ1403" i="3" s="1"/>
  <c r="AT1403" i="3"/>
  <c r="AU1403" i="3"/>
  <c r="AV1403" i="3"/>
  <c r="BK1403" i="3"/>
  <c r="AR1404" i="3"/>
  <c r="AS1404" i="3"/>
  <c r="AJ1404" i="3" s="1"/>
  <c r="AT1404" i="3"/>
  <c r="AU1404" i="3"/>
  <c r="AV1404" i="3"/>
  <c r="BK1404" i="3"/>
  <c r="AR1405" i="3"/>
  <c r="AS1405" i="3"/>
  <c r="AJ1405" i="3" s="1"/>
  <c r="AT1405" i="3"/>
  <c r="AU1405" i="3"/>
  <c r="AV1405" i="3"/>
  <c r="BK1405" i="3"/>
  <c r="AR1406" i="3"/>
  <c r="AS1406" i="3"/>
  <c r="AJ1406" i="3" s="1"/>
  <c r="AT1406" i="3"/>
  <c r="AU1406" i="3"/>
  <c r="AV1406" i="3"/>
  <c r="BK1406" i="3"/>
  <c r="AR1407" i="3"/>
  <c r="AS1407" i="3"/>
  <c r="AJ1407" i="3" s="1"/>
  <c r="AT1407" i="3"/>
  <c r="AU1407" i="3"/>
  <c r="AV1407" i="3"/>
  <c r="BK1407" i="3"/>
  <c r="AR1408" i="3"/>
  <c r="AS1408" i="3"/>
  <c r="AT1408" i="3"/>
  <c r="AU1408" i="3"/>
  <c r="AV1408" i="3"/>
  <c r="BK1408" i="3"/>
  <c r="AR1409" i="3"/>
  <c r="AS1409" i="3"/>
  <c r="AJ1409" i="3" s="1"/>
  <c r="AT1409" i="3"/>
  <c r="AU1409" i="3"/>
  <c r="AV1409" i="3"/>
  <c r="BK1409" i="3"/>
  <c r="AR1410" i="3"/>
  <c r="AS1410" i="3"/>
  <c r="AJ1410" i="3" s="1"/>
  <c r="AT1410" i="3"/>
  <c r="AU1410" i="3"/>
  <c r="AV1410" i="3"/>
  <c r="AR1411" i="3"/>
  <c r="AS1411" i="3"/>
  <c r="AJ1411" i="3" s="1"/>
  <c r="AT1411" i="3"/>
  <c r="AU1411" i="3"/>
  <c r="AV1411" i="3"/>
  <c r="BK1411" i="3"/>
  <c r="AR1412" i="3"/>
  <c r="AK1412" i="3" s="1"/>
  <c r="AS1412" i="3"/>
  <c r="AJ1412" i="3" s="1"/>
  <c r="AT1412" i="3"/>
  <c r="AU1412" i="3"/>
  <c r="AV1412" i="3"/>
  <c r="BK1412" i="3"/>
  <c r="AR1413" i="3"/>
  <c r="AS1413" i="3"/>
  <c r="AJ1413" i="3" s="1"/>
  <c r="AT1413" i="3"/>
  <c r="AU1413" i="3"/>
  <c r="AV1413" i="3"/>
  <c r="BK1413" i="3"/>
  <c r="AR1414" i="3"/>
  <c r="AS1414" i="3"/>
  <c r="AJ1414" i="3" s="1"/>
  <c r="AT1414" i="3"/>
  <c r="AU1414" i="3"/>
  <c r="AV1414" i="3"/>
  <c r="BK1414" i="3"/>
  <c r="AR1415" i="3"/>
  <c r="AS1415" i="3"/>
  <c r="AJ1415" i="3" s="1"/>
  <c r="AT1415" i="3"/>
  <c r="AU1415" i="3"/>
  <c r="AV1415" i="3"/>
  <c r="BK1415" i="3"/>
  <c r="AR1416" i="3"/>
  <c r="AK1416" i="3" s="1"/>
  <c r="AS1416" i="3"/>
  <c r="AJ1416" i="3" s="1"/>
  <c r="AT1416" i="3"/>
  <c r="AU1416" i="3"/>
  <c r="AV1416" i="3"/>
  <c r="BK1416" i="3"/>
  <c r="AR1417" i="3"/>
  <c r="AS1417" i="3"/>
  <c r="AJ1417" i="3" s="1"/>
  <c r="AT1417" i="3"/>
  <c r="AU1417" i="3"/>
  <c r="AV1417" i="3"/>
  <c r="BK1417" i="3"/>
  <c r="AR1418" i="3"/>
  <c r="AS1418" i="3"/>
  <c r="AJ1418" i="3" s="1"/>
  <c r="AT1418" i="3"/>
  <c r="AU1418" i="3"/>
  <c r="AV1418" i="3"/>
  <c r="BK1418" i="3"/>
  <c r="AR1419" i="3"/>
  <c r="AS1419" i="3"/>
  <c r="AJ1419" i="3" s="1"/>
  <c r="AT1419" i="3"/>
  <c r="AU1419" i="3"/>
  <c r="AV1419" i="3"/>
  <c r="BK1419" i="3"/>
  <c r="AR1420" i="3"/>
  <c r="AK1420" i="3" s="1"/>
  <c r="AS1420" i="3"/>
  <c r="AJ1420" i="3" s="1"/>
  <c r="AT1420" i="3"/>
  <c r="AU1420" i="3"/>
  <c r="AV1420" i="3"/>
  <c r="BK1420" i="3"/>
  <c r="AR1421" i="3"/>
  <c r="AS1421" i="3"/>
  <c r="AJ1421" i="3" s="1"/>
  <c r="AT1421" i="3"/>
  <c r="AU1421" i="3"/>
  <c r="AV1421" i="3"/>
  <c r="BK1421" i="3"/>
  <c r="AR1422" i="3"/>
  <c r="AS1422" i="3"/>
  <c r="AJ1422" i="3" s="1"/>
  <c r="AT1422" i="3"/>
  <c r="AU1422" i="3"/>
  <c r="AV1422" i="3"/>
  <c r="BK1422" i="3"/>
  <c r="AR1423" i="3"/>
  <c r="AS1423" i="3"/>
  <c r="AJ1423" i="3" s="1"/>
  <c r="AT1423" i="3"/>
  <c r="AU1423" i="3"/>
  <c r="AV1423" i="3"/>
  <c r="BK1423" i="3"/>
  <c r="AR1424" i="3"/>
  <c r="AK1424" i="3" s="1"/>
  <c r="AS1424" i="3"/>
  <c r="AJ1424" i="3" s="1"/>
  <c r="AT1424" i="3"/>
  <c r="AU1424" i="3"/>
  <c r="AV1424" i="3"/>
  <c r="BK1424" i="3"/>
  <c r="AR1425" i="3"/>
  <c r="AS1425" i="3"/>
  <c r="AJ1425" i="3" s="1"/>
  <c r="AT1425" i="3"/>
  <c r="AU1425" i="3"/>
  <c r="AV1425" i="3"/>
  <c r="BK1425" i="3"/>
  <c r="AR1426" i="3"/>
  <c r="AS1426" i="3"/>
  <c r="AT1426" i="3"/>
  <c r="AU1426" i="3"/>
  <c r="AV1426" i="3"/>
  <c r="BK1426" i="3"/>
  <c r="AR1427" i="3"/>
  <c r="AS1427" i="3"/>
  <c r="AJ1427" i="3" s="1"/>
  <c r="AT1427" i="3"/>
  <c r="AU1427" i="3"/>
  <c r="AV1427" i="3"/>
  <c r="BK1427" i="3"/>
  <c r="AR1428" i="3"/>
  <c r="AK1428" i="3" s="1"/>
  <c r="AS1428" i="3"/>
  <c r="AJ1428" i="3" s="1"/>
  <c r="AT1428" i="3"/>
  <c r="AU1428" i="3"/>
  <c r="AV1428" i="3"/>
  <c r="BK1428" i="3"/>
  <c r="AR1429" i="3"/>
  <c r="AS1429" i="3"/>
  <c r="AJ1429" i="3" s="1"/>
  <c r="AT1429" i="3"/>
  <c r="AU1429" i="3"/>
  <c r="AV1429" i="3"/>
  <c r="BK1429" i="3"/>
  <c r="AR1430" i="3"/>
  <c r="AS1430" i="3"/>
  <c r="AJ1430" i="3" s="1"/>
  <c r="AT1430" i="3"/>
  <c r="AU1430" i="3"/>
  <c r="AV1430" i="3"/>
  <c r="BK1430" i="3"/>
  <c r="AR1431" i="3"/>
  <c r="AS1431" i="3"/>
  <c r="AJ1431" i="3" s="1"/>
  <c r="AT1431" i="3"/>
  <c r="AU1431" i="3"/>
  <c r="AV1431" i="3"/>
  <c r="BK1431" i="3"/>
  <c r="AR1432" i="3"/>
  <c r="AS1432" i="3"/>
  <c r="AJ1432" i="3" s="1"/>
  <c r="AT1432" i="3"/>
  <c r="AU1432" i="3"/>
  <c r="AV1432" i="3"/>
  <c r="BK1432" i="3"/>
  <c r="AR1433" i="3"/>
  <c r="AS1433" i="3"/>
  <c r="AJ1433" i="3" s="1"/>
  <c r="AT1433" i="3"/>
  <c r="AU1433" i="3"/>
  <c r="AV1433" i="3"/>
  <c r="BK1433" i="3"/>
  <c r="AR1434" i="3"/>
  <c r="AS1434" i="3"/>
  <c r="AJ1434" i="3" s="1"/>
  <c r="AT1434" i="3"/>
  <c r="AU1434" i="3"/>
  <c r="AV1434" i="3"/>
  <c r="BK1434" i="3"/>
  <c r="AR1435" i="3"/>
  <c r="AS1435" i="3"/>
  <c r="AJ1435" i="3" s="1"/>
  <c r="AT1435" i="3"/>
  <c r="AU1435" i="3"/>
  <c r="AV1435" i="3"/>
  <c r="BK1435" i="3"/>
  <c r="AR1436" i="3"/>
  <c r="AS1436" i="3"/>
  <c r="AT1436" i="3"/>
  <c r="AU1436" i="3"/>
  <c r="AV1436" i="3"/>
  <c r="BK1436" i="3"/>
  <c r="AR1437" i="3"/>
  <c r="AS1437" i="3"/>
  <c r="AJ1437" i="3" s="1"/>
  <c r="AT1437" i="3"/>
  <c r="AU1437" i="3"/>
  <c r="AV1437" i="3"/>
  <c r="BK1437" i="3"/>
  <c r="AR1438" i="3"/>
  <c r="AS1438" i="3"/>
  <c r="AJ1438" i="3" s="1"/>
  <c r="AT1438" i="3"/>
  <c r="AU1438" i="3"/>
  <c r="AV1438" i="3"/>
  <c r="BK1438" i="3"/>
  <c r="AR1439" i="3"/>
  <c r="AS1439" i="3"/>
  <c r="AJ1439" i="3" s="1"/>
  <c r="AT1439" i="3"/>
  <c r="AU1439" i="3"/>
  <c r="AV1439" i="3"/>
  <c r="BK1439" i="3"/>
  <c r="AR1440" i="3"/>
  <c r="AS1440" i="3"/>
  <c r="AJ1440" i="3" s="1"/>
  <c r="AT1440" i="3"/>
  <c r="AU1440" i="3"/>
  <c r="AV1440" i="3"/>
  <c r="BK1440" i="3"/>
  <c r="AR1441" i="3"/>
  <c r="AS1441" i="3"/>
  <c r="AJ1441" i="3" s="1"/>
  <c r="AT1441" i="3"/>
  <c r="AU1441" i="3"/>
  <c r="AV1441" i="3"/>
  <c r="BK1441" i="3"/>
  <c r="AR1442" i="3"/>
  <c r="AS1442" i="3"/>
  <c r="AJ1442" i="3" s="1"/>
  <c r="AT1442" i="3"/>
  <c r="AU1442" i="3"/>
  <c r="AV1442" i="3"/>
  <c r="BK1442" i="3"/>
  <c r="K859" i="3" l="1"/>
  <c r="K820" i="3"/>
  <c r="Z780" i="3"/>
  <c r="K800" i="3"/>
  <c r="Z775" i="3"/>
  <c r="AJ1436" i="3"/>
  <c r="G1436" i="3" s="1"/>
  <c r="AJ1426" i="3"/>
  <c r="V1426" i="3" s="1"/>
  <c r="AK1410" i="3"/>
  <c r="AK1408" i="3"/>
  <c r="AK1406" i="3"/>
  <c r="AK1404" i="3"/>
  <c r="AK1402" i="3"/>
  <c r="AK1400" i="3"/>
  <c r="AK1398" i="3"/>
  <c r="W1398" i="3" s="1"/>
  <c r="AK1396" i="3"/>
  <c r="AK1394" i="3"/>
  <c r="AK1392" i="3"/>
  <c r="AK1390" i="3"/>
  <c r="AK1388" i="3"/>
  <c r="AK1386" i="3"/>
  <c r="AK1384" i="3"/>
  <c r="AK1382" i="3"/>
  <c r="H1382" i="3" s="1"/>
  <c r="AK1380" i="3"/>
  <c r="AK1378" i="3"/>
  <c r="AK1376" i="3"/>
  <c r="AK1374" i="3"/>
  <c r="AK1372" i="3"/>
  <c r="AK1370" i="3"/>
  <c r="AK1368" i="3"/>
  <c r="AK1366" i="3"/>
  <c r="W1366" i="3" s="1"/>
  <c r="AK1364" i="3"/>
  <c r="AK1362" i="3"/>
  <c r="AK1360" i="3"/>
  <c r="AK1358" i="3"/>
  <c r="AK1356" i="3"/>
  <c r="AK1354" i="3"/>
  <c r="AK1352" i="3"/>
  <c r="AK1350" i="3"/>
  <c r="W1350" i="3" s="1"/>
  <c r="AK1348" i="3"/>
  <c r="AK1346" i="3"/>
  <c r="AK1344" i="3"/>
  <c r="AK1342" i="3"/>
  <c r="AK1340" i="3"/>
  <c r="AK1338" i="3"/>
  <c r="AK1336" i="3"/>
  <c r="AK1334" i="3"/>
  <c r="H1334" i="3" s="1"/>
  <c r="AK1332" i="3"/>
  <c r="AK1330" i="3"/>
  <c r="AK1328" i="3"/>
  <c r="AK1326" i="3"/>
  <c r="H1326" i="3" s="1"/>
  <c r="AK1324" i="3"/>
  <c r="AK1322" i="3"/>
  <c r="AK1320" i="3"/>
  <c r="AK1318" i="3"/>
  <c r="AK1316" i="3"/>
  <c r="AK1314" i="3"/>
  <c r="AK1312" i="3"/>
  <c r="AK1310" i="3"/>
  <c r="AK1308" i="3"/>
  <c r="AK1306" i="3"/>
  <c r="AK1304" i="3"/>
  <c r="AK1302" i="3"/>
  <c r="AK1300" i="3"/>
  <c r="AK1298" i="3"/>
  <c r="AK1296" i="3"/>
  <c r="AK1294" i="3"/>
  <c r="AK1292" i="3"/>
  <c r="AK1290" i="3"/>
  <c r="AK1288" i="3"/>
  <c r="AK1286" i="3"/>
  <c r="AK1284" i="3"/>
  <c r="K509" i="3"/>
  <c r="Z509" i="3"/>
  <c r="AK1430" i="3"/>
  <c r="W1430" i="3" s="1"/>
  <c r="AK1426" i="3"/>
  <c r="H1426" i="3" s="1"/>
  <c r="AK1422" i="3"/>
  <c r="AK1418" i="3"/>
  <c r="AK1281" i="3"/>
  <c r="AK1265" i="3"/>
  <c r="AK1257" i="3"/>
  <c r="AK1245" i="3"/>
  <c r="AK1221" i="3"/>
  <c r="AK1213" i="3"/>
  <c r="AK1209" i="3"/>
  <c r="AK1201" i="3"/>
  <c r="AK1197" i="3"/>
  <c r="AK1181" i="3"/>
  <c r="AK1177" i="3"/>
  <c r="AK1143" i="3"/>
  <c r="AK1135" i="3"/>
  <c r="AK1131" i="3"/>
  <c r="AK1119" i="3"/>
  <c r="AK1107" i="3"/>
  <c r="AK1103" i="3"/>
  <c r="AK1095" i="3"/>
  <c r="AK1073" i="3"/>
  <c r="AK1069" i="3"/>
  <c r="AK1027" i="3"/>
  <c r="AK1023" i="3"/>
  <c r="AK1019" i="3"/>
  <c r="AK1015" i="3"/>
  <c r="AK1011" i="3"/>
  <c r="AK1007" i="3"/>
  <c r="AK991" i="3"/>
  <c r="AK983" i="3"/>
  <c r="AK1409" i="3"/>
  <c r="AK1407" i="3"/>
  <c r="AK1405" i="3"/>
  <c r="AK1403" i="3"/>
  <c r="AK1401" i="3"/>
  <c r="AK1399" i="3"/>
  <c r="AK1397" i="3"/>
  <c r="AK1395" i="3"/>
  <c r="AK1393" i="3"/>
  <c r="AK1391" i="3"/>
  <c r="AK1389" i="3"/>
  <c r="AK1387" i="3"/>
  <c r="AK1385" i="3"/>
  <c r="AK1383" i="3"/>
  <c r="AK1381" i="3"/>
  <c r="AK1379" i="3"/>
  <c r="AK1377" i="3"/>
  <c r="AK1375" i="3"/>
  <c r="AK1373" i="3"/>
  <c r="AK1371" i="3"/>
  <c r="AK1369" i="3"/>
  <c r="AK1367" i="3"/>
  <c r="AK1365" i="3"/>
  <c r="AK1363" i="3"/>
  <c r="AK1361" i="3"/>
  <c r="AK1359" i="3"/>
  <c r="AK1357" i="3"/>
  <c r="AK1355" i="3"/>
  <c r="AK1353" i="3"/>
  <c r="AK1351" i="3"/>
  <c r="AK1349" i="3"/>
  <c r="AK1347" i="3"/>
  <c r="AK1345" i="3"/>
  <c r="AK1343" i="3"/>
  <c r="AK1341" i="3"/>
  <c r="AK1339" i="3"/>
  <c r="AK1337" i="3"/>
  <c r="AK1335" i="3"/>
  <c r="AK1333" i="3"/>
  <c r="AK1331" i="3"/>
  <c r="AK1329" i="3"/>
  <c r="AK1327" i="3"/>
  <c r="AK1325" i="3"/>
  <c r="AK1323" i="3"/>
  <c r="AK1321" i="3"/>
  <c r="AK1319" i="3"/>
  <c r="AK1317" i="3"/>
  <c r="AK1315" i="3"/>
  <c r="AK1313" i="3"/>
  <c r="AK1311" i="3"/>
  <c r="AK1309" i="3"/>
  <c r="AK1307" i="3"/>
  <c r="AK1305" i="3"/>
  <c r="AK1303" i="3"/>
  <c r="AK1301" i="3"/>
  <c r="AK1299" i="3"/>
  <c r="AK1297" i="3"/>
  <c r="AK1295" i="3"/>
  <c r="AK1293" i="3"/>
  <c r="AK1291" i="3"/>
  <c r="AK1289" i="3"/>
  <c r="AK1287" i="3"/>
  <c r="AK1285" i="3"/>
  <c r="AK1283" i="3"/>
  <c r="AJ1268" i="3"/>
  <c r="G1268" i="3" s="1"/>
  <c r="AJ1240" i="3"/>
  <c r="G1240" i="3" s="1"/>
  <c r="AJ1214" i="3"/>
  <c r="V1214" i="3" s="1"/>
  <c r="AJ1212" i="3"/>
  <c r="G1212" i="3" s="1"/>
  <c r="AJ1208" i="3"/>
  <c r="G1208" i="3" s="1"/>
  <c r="AJ1182" i="3"/>
  <c r="V1182" i="3" s="1"/>
  <c r="AJ1176" i="3"/>
  <c r="G1176" i="3" s="1"/>
  <c r="AJ1092" i="3"/>
  <c r="V1092" i="3" s="1"/>
  <c r="AJ1080" i="3"/>
  <c r="G1080" i="3" s="1"/>
  <c r="AJ1000" i="3"/>
  <c r="V1000" i="3" s="1"/>
  <c r="AJ978" i="3"/>
  <c r="G978" i="3" s="1"/>
  <c r="AJ960" i="3"/>
  <c r="V960" i="3" s="1"/>
  <c r="AJ956" i="3"/>
  <c r="G956" i="3" s="1"/>
  <c r="AJ934" i="3"/>
  <c r="G934" i="3" s="1"/>
  <c r="AJ928" i="3"/>
  <c r="V928" i="3" s="1"/>
  <c r="AJ924" i="3"/>
  <c r="G924" i="3" s="1"/>
  <c r="AJ904" i="3"/>
  <c r="V904" i="3" s="1"/>
  <c r="AJ898" i="3"/>
  <c r="V898" i="3" s="1"/>
  <c r="AJ874" i="3"/>
  <c r="V874" i="3" s="1"/>
  <c r="AJ872" i="3"/>
  <c r="G872" i="3" s="1"/>
  <c r="AJ858" i="3"/>
  <c r="G858" i="3" s="1"/>
  <c r="AJ856" i="3"/>
  <c r="G856" i="3" s="1"/>
  <c r="AJ842" i="3"/>
  <c r="G842" i="3" s="1"/>
  <c r="AJ840" i="3"/>
  <c r="G840" i="3" s="1"/>
  <c r="AJ822" i="3"/>
  <c r="V822" i="3" s="1"/>
  <c r="AJ816" i="3"/>
  <c r="G816" i="3" s="1"/>
  <c r="AJ802" i="3"/>
  <c r="G802" i="3" s="1"/>
  <c r="AJ788" i="3"/>
  <c r="G788" i="3" s="1"/>
  <c r="AJ786" i="3"/>
  <c r="G786" i="3" s="1"/>
  <c r="AK608" i="3"/>
  <c r="AK606" i="3"/>
  <c r="AK604" i="3"/>
  <c r="AK602" i="3"/>
  <c r="H602" i="3" s="1"/>
  <c r="AK600" i="3"/>
  <c r="AK598" i="3"/>
  <c r="AK596" i="3"/>
  <c r="AK594" i="3"/>
  <c r="AK592" i="3"/>
  <c r="AK590" i="3"/>
  <c r="AK588" i="3"/>
  <c r="AK586" i="3"/>
  <c r="W586" i="3" s="1"/>
  <c r="AK584" i="3"/>
  <c r="AK582" i="3"/>
  <c r="AK580" i="3"/>
  <c r="AK578" i="3"/>
  <c r="AK576" i="3"/>
  <c r="AK574" i="3"/>
  <c r="AK572" i="3"/>
  <c r="AK570" i="3"/>
  <c r="H570" i="3" s="1"/>
  <c r="AK568" i="3"/>
  <c r="AK566" i="3"/>
  <c r="AK564" i="3"/>
  <c r="AK562" i="3"/>
  <c r="AK560" i="3"/>
  <c r="AK558" i="3"/>
  <c r="W558" i="3" s="1"/>
  <c r="AK556" i="3"/>
  <c r="AK554" i="3"/>
  <c r="H554" i="3" s="1"/>
  <c r="AK552" i="3"/>
  <c r="AK550" i="3"/>
  <c r="AK548" i="3"/>
  <c r="AK546" i="3"/>
  <c r="AK544" i="3"/>
  <c r="AK542" i="3"/>
  <c r="W542" i="3" s="1"/>
  <c r="AK540" i="3"/>
  <c r="AK538" i="3"/>
  <c r="H538" i="3" s="1"/>
  <c r="AK536" i="3"/>
  <c r="AK534" i="3"/>
  <c r="W534" i="3" s="1"/>
  <c r="AK532" i="3"/>
  <c r="AK530" i="3"/>
  <c r="W530" i="3" s="1"/>
  <c r="AK528" i="3"/>
  <c r="AK526" i="3"/>
  <c r="AK524" i="3"/>
  <c r="AK522" i="3"/>
  <c r="W522" i="3" s="1"/>
  <c r="AK520" i="3"/>
  <c r="AK518" i="3"/>
  <c r="AK516" i="3"/>
  <c r="AK514" i="3"/>
  <c r="Z813" i="3"/>
  <c r="K813" i="3"/>
  <c r="K853" i="3"/>
  <c r="Z853" i="3"/>
  <c r="K889" i="3"/>
  <c r="Z889" i="3"/>
  <c r="K989" i="3"/>
  <c r="Z989" i="3"/>
  <c r="Z1005" i="3"/>
  <c r="K1005" i="3"/>
  <c r="K1049" i="3"/>
  <c r="Z1049" i="3"/>
  <c r="K1073" i="3"/>
  <c r="Z1073" i="3"/>
  <c r="Z1101" i="3"/>
  <c r="K1101" i="3"/>
  <c r="Z1117" i="3"/>
  <c r="K1117" i="3"/>
  <c r="Z1153" i="3"/>
  <c r="K1153" i="3"/>
  <c r="K1173" i="3"/>
  <c r="Z1173" i="3"/>
  <c r="K1237" i="3"/>
  <c r="Z1237" i="3"/>
  <c r="Z1333" i="3"/>
  <c r="K1333" i="3"/>
  <c r="K1369" i="3"/>
  <c r="Z1369" i="3"/>
  <c r="K1405" i="3"/>
  <c r="Z1405" i="3"/>
  <c r="K710" i="3"/>
  <c r="Z710" i="3"/>
  <c r="Z623" i="3"/>
  <c r="K623" i="3"/>
  <c r="K899" i="3"/>
  <c r="Z899" i="3"/>
  <c r="Z935" i="3"/>
  <c r="K935" i="3"/>
  <c r="Z1095" i="3"/>
  <c r="K1095" i="3"/>
  <c r="Z1203" i="3"/>
  <c r="K1203" i="3"/>
  <c r="K1243" i="3"/>
  <c r="Z1243" i="3"/>
  <c r="Z1283" i="3"/>
  <c r="K1283" i="3"/>
  <c r="Z1299" i="3"/>
  <c r="K1299" i="3"/>
  <c r="Z1315" i="3"/>
  <c r="K1315" i="3"/>
  <c r="Z1335" i="3"/>
  <c r="K1335" i="3"/>
  <c r="Z1351" i="3"/>
  <c r="K1351" i="3"/>
  <c r="K1383" i="3"/>
  <c r="Z1383" i="3"/>
  <c r="K684" i="3"/>
  <c r="Z684" i="3"/>
  <c r="K888" i="3"/>
  <c r="Z888" i="3"/>
  <c r="K924" i="3"/>
  <c r="Z924" i="3"/>
  <c r="Z988" i="3"/>
  <c r="K988" i="3"/>
  <c r="Z1072" i="3"/>
  <c r="K1072" i="3"/>
  <c r="K1124" i="3"/>
  <c r="Z1124" i="3"/>
  <c r="Z1184" i="3"/>
  <c r="K1184" i="3"/>
  <c r="Z1248" i="3"/>
  <c r="K1248" i="3"/>
  <c r="Z1292" i="3"/>
  <c r="K1292" i="3"/>
  <c r="AK1442" i="3"/>
  <c r="W1442" i="3" s="1"/>
  <c r="AK1440" i="3"/>
  <c r="AK1438" i="3"/>
  <c r="AK1436" i="3"/>
  <c r="AK1434" i="3"/>
  <c r="W1434" i="3" s="1"/>
  <c r="AK1432" i="3"/>
  <c r="AK1414" i="3"/>
  <c r="AK1277" i="3"/>
  <c r="AK1273" i="3"/>
  <c r="AK1269" i="3"/>
  <c r="AK1261" i="3"/>
  <c r="AK1253" i="3"/>
  <c r="AK1249" i="3"/>
  <c r="AK1233" i="3"/>
  <c r="AK1229" i="3"/>
  <c r="AK1225" i="3"/>
  <c r="AK1217" i="3"/>
  <c r="AK1205" i="3"/>
  <c r="AK1193" i="3"/>
  <c r="AK1173" i="3"/>
  <c r="AK1163" i="3"/>
  <c r="AK1159" i="3"/>
  <c r="AK1155" i="3"/>
  <c r="AK1151" i="3"/>
  <c r="AK1147" i="3"/>
  <c r="AK1139" i="3"/>
  <c r="AK1127" i="3"/>
  <c r="AK1123" i="3"/>
  <c r="AK1115" i="3"/>
  <c r="AK1111" i="3"/>
  <c r="AK1099" i="3"/>
  <c r="AK1077" i="3"/>
  <c r="AK1065" i="3"/>
  <c r="AK1061" i="3"/>
  <c r="AK1057" i="3"/>
  <c r="AK1053" i="3"/>
  <c r="AK1035" i="3"/>
  <c r="AK1031" i="3"/>
  <c r="AK1003" i="3"/>
  <c r="AK987" i="3"/>
  <c r="AK1441" i="3"/>
  <c r="AK1439" i="3"/>
  <c r="AK1437" i="3"/>
  <c r="AK1435" i="3"/>
  <c r="AK1433" i="3"/>
  <c r="AK1431" i="3"/>
  <c r="AK1429" i="3"/>
  <c r="AK1427" i="3"/>
  <c r="AK1425" i="3"/>
  <c r="AK1423" i="3"/>
  <c r="AK1421" i="3"/>
  <c r="AK1419" i="3"/>
  <c r="AK1417" i="3"/>
  <c r="AK1415" i="3"/>
  <c r="AK1413" i="3"/>
  <c r="AK1411" i="3"/>
  <c r="AJ1408" i="3"/>
  <c r="G1408" i="3" s="1"/>
  <c r="AJ1348" i="3"/>
  <c r="G1348" i="3" s="1"/>
  <c r="AJ1300" i="3"/>
  <c r="G1300" i="3" s="1"/>
  <c r="AK1282" i="3"/>
  <c r="AK1280" i="3"/>
  <c r="AK1278" i="3"/>
  <c r="H1278" i="3" s="1"/>
  <c r="AK1276" i="3"/>
  <c r="AK1274" i="3"/>
  <c r="AK1272" i="3"/>
  <c r="AK1270" i="3"/>
  <c r="AK1268" i="3"/>
  <c r="AK1266" i="3"/>
  <c r="AK1264" i="3"/>
  <c r="AK1262" i="3"/>
  <c r="W1262" i="3" s="1"/>
  <c r="AK1260" i="3"/>
  <c r="AK1258" i="3"/>
  <c r="AK1256" i="3"/>
  <c r="AK1254" i="3"/>
  <c r="AK1252" i="3"/>
  <c r="AK1250" i="3"/>
  <c r="AK1248" i="3"/>
  <c r="AK1246" i="3"/>
  <c r="H1246" i="3" s="1"/>
  <c r="AK1244" i="3"/>
  <c r="AK1242" i="3"/>
  <c r="AK1240" i="3"/>
  <c r="AK1238" i="3"/>
  <c r="AK1236" i="3"/>
  <c r="AK1234" i="3"/>
  <c r="AK1232" i="3"/>
  <c r="AK1230" i="3"/>
  <c r="H1230" i="3" s="1"/>
  <c r="AK1228" i="3"/>
  <c r="AK1226" i="3"/>
  <c r="AK1224" i="3"/>
  <c r="AK1222" i="3"/>
  <c r="AK1220" i="3"/>
  <c r="AK1218" i="3"/>
  <c r="AK1216" i="3"/>
  <c r="AK1214" i="3"/>
  <c r="H1214" i="3" s="1"/>
  <c r="AK1212" i="3"/>
  <c r="AK1210" i="3"/>
  <c r="AK1208" i="3"/>
  <c r="AK1206" i="3"/>
  <c r="AK1204" i="3"/>
  <c r="AK1202" i="3"/>
  <c r="AK1200" i="3"/>
  <c r="AK1198" i="3"/>
  <c r="W1198" i="3" s="1"/>
  <c r="AK1196" i="3"/>
  <c r="AK1194" i="3"/>
  <c r="AK1192" i="3"/>
  <c r="AK1190" i="3"/>
  <c r="AK1188" i="3"/>
  <c r="AK1186" i="3"/>
  <c r="AK1184" i="3"/>
  <c r="AK1182" i="3"/>
  <c r="H1182" i="3" s="1"/>
  <c r="AK1180" i="3"/>
  <c r="AK1178" i="3"/>
  <c r="AK1176" i="3"/>
  <c r="AK1174" i="3"/>
  <c r="AK1172" i="3"/>
  <c r="AK1170" i="3"/>
  <c r="AK1168" i="3"/>
  <c r="AK1166" i="3"/>
  <c r="W1166" i="3" s="1"/>
  <c r="AK1164" i="3"/>
  <c r="AK1162" i="3"/>
  <c r="AK1160" i="3"/>
  <c r="AK1158" i="3"/>
  <c r="AK1156" i="3"/>
  <c r="AK1154" i="3"/>
  <c r="AK1152" i="3"/>
  <c r="AK1150" i="3"/>
  <c r="H1150" i="3" s="1"/>
  <c r="AK1148" i="3"/>
  <c r="AK1146" i="3"/>
  <c r="AK1144" i="3"/>
  <c r="AK1142" i="3"/>
  <c r="H1142" i="3" s="1"/>
  <c r="AK1140" i="3"/>
  <c r="AK1138" i="3"/>
  <c r="AK1136" i="3"/>
  <c r="AK1134" i="3"/>
  <c r="W1134" i="3" s="1"/>
  <c r="AK1132" i="3"/>
  <c r="AK1130" i="3"/>
  <c r="AK1128" i="3"/>
  <c r="AK1126" i="3"/>
  <c r="AK1124" i="3"/>
  <c r="AK1122" i="3"/>
  <c r="AK1120" i="3"/>
  <c r="AK1118" i="3"/>
  <c r="H1118" i="3" s="1"/>
  <c r="AK1116" i="3"/>
  <c r="AK1114" i="3"/>
  <c r="AK1112" i="3"/>
  <c r="AK1110" i="3"/>
  <c r="AK1108" i="3"/>
  <c r="AK1106" i="3"/>
  <c r="AK1104" i="3"/>
  <c r="AK1102" i="3"/>
  <c r="W1102" i="3" s="1"/>
  <c r="AK1100" i="3"/>
  <c r="AK1098" i="3"/>
  <c r="AK1096" i="3"/>
  <c r="AK1094" i="3"/>
  <c r="AK1092" i="3"/>
  <c r="AK1090" i="3"/>
  <c r="AK1088" i="3"/>
  <c r="AK1086" i="3"/>
  <c r="W1086" i="3" s="1"/>
  <c r="AK1084" i="3"/>
  <c r="AK1082" i="3"/>
  <c r="AK1080" i="3"/>
  <c r="AK1078" i="3"/>
  <c r="AK1076" i="3"/>
  <c r="AK1074" i="3"/>
  <c r="AK1072" i="3"/>
  <c r="AK1070" i="3"/>
  <c r="H1070" i="3" s="1"/>
  <c r="AK1068" i="3"/>
  <c r="AK1066" i="3"/>
  <c r="AK1064" i="3"/>
  <c r="AK1062" i="3"/>
  <c r="AK1060" i="3"/>
  <c r="AK1058" i="3"/>
  <c r="AK1056" i="3"/>
  <c r="AK1054" i="3"/>
  <c r="W1054" i="3" s="1"/>
  <c r="AK1052" i="3"/>
  <c r="AK1050" i="3"/>
  <c r="AK1048" i="3"/>
  <c r="AK1046" i="3"/>
  <c r="AK1044" i="3"/>
  <c r="AK1042" i="3"/>
  <c r="AK1040" i="3"/>
  <c r="AK1038" i="3"/>
  <c r="W1038" i="3" s="1"/>
  <c r="AK1036" i="3"/>
  <c r="AK1034" i="3"/>
  <c r="AK1032" i="3"/>
  <c r="AK1030" i="3"/>
  <c r="AK1028" i="3"/>
  <c r="AK1026" i="3"/>
  <c r="AK1024" i="3"/>
  <c r="AK1022" i="3"/>
  <c r="H1022" i="3" s="1"/>
  <c r="AK1020" i="3"/>
  <c r="AK1018" i="3"/>
  <c r="AK1016" i="3"/>
  <c r="AK1014" i="3"/>
  <c r="AK1012" i="3"/>
  <c r="AK1010" i="3"/>
  <c r="AK1008" i="3"/>
  <c r="AK1006" i="3"/>
  <c r="H1006" i="3" s="1"/>
  <c r="AK1004" i="3"/>
  <c r="AK1002" i="3"/>
  <c r="AK1000" i="3"/>
  <c r="AK998" i="3"/>
  <c r="AK996" i="3"/>
  <c r="AK994" i="3"/>
  <c r="AK992" i="3"/>
  <c r="AK990" i="3"/>
  <c r="W990" i="3" s="1"/>
  <c r="AK988" i="3"/>
  <c r="AK986" i="3"/>
  <c r="AK984" i="3"/>
  <c r="AK982" i="3"/>
  <c r="AK980" i="3"/>
  <c r="AK978" i="3"/>
  <c r="AK976" i="3"/>
  <c r="AK974" i="3"/>
  <c r="H974" i="3" s="1"/>
  <c r="AK972" i="3"/>
  <c r="AK970" i="3"/>
  <c r="AK968" i="3"/>
  <c r="AK966" i="3"/>
  <c r="AK964" i="3"/>
  <c r="AK962" i="3"/>
  <c r="AK960" i="3"/>
  <c r="AK958" i="3"/>
  <c r="H958" i="3" s="1"/>
  <c r="AK956" i="3"/>
  <c r="AK954" i="3"/>
  <c r="AK952" i="3"/>
  <c r="AK950" i="3"/>
  <c r="AK948" i="3"/>
  <c r="AK946" i="3"/>
  <c r="AK944" i="3"/>
  <c r="AK942" i="3"/>
  <c r="H942" i="3" s="1"/>
  <c r="AK940" i="3"/>
  <c r="AK938" i="3"/>
  <c r="AK936" i="3"/>
  <c r="AK934" i="3"/>
  <c r="AK932" i="3"/>
  <c r="AK930" i="3"/>
  <c r="AK928" i="3"/>
  <c r="AK926" i="3"/>
  <c r="H926" i="3" s="1"/>
  <c r="AK924" i="3"/>
  <c r="AK922" i="3"/>
  <c r="AK920" i="3"/>
  <c r="AK918" i="3"/>
  <c r="H918" i="3" s="1"/>
  <c r="AK916" i="3"/>
  <c r="AK914" i="3"/>
  <c r="AK912" i="3"/>
  <c r="AK910" i="3"/>
  <c r="W910" i="3" s="1"/>
  <c r="AK908" i="3"/>
  <c r="AK906" i="3"/>
  <c r="AK904" i="3"/>
  <c r="AK902" i="3"/>
  <c r="W902" i="3" s="1"/>
  <c r="AK900" i="3"/>
  <c r="AK898" i="3"/>
  <c r="AK896" i="3"/>
  <c r="AK894" i="3"/>
  <c r="W894" i="3" s="1"/>
  <c r="AK892" i="3"/>
  <c r="AK890" i="3"/>
  <c r="AK888" i="3"/>
  <c r="AK886" i="3"/>
  <c r="AK884" i="3"/>
  <c r="AK882" i="3"/>
  <c r="AK880" i="3"/>
  <c r="AK878" i="3"/>
  <c r="H878" i="3" s="1"/>
  <c r="AK876" i="3"/>
  <c r="AK874" i="3"/>
  <c r="AK872" i="3"/>
  <c r="AK870" i="3"/>
  <c r="AK868" i="3"/>
  <c r="AK866" i="3"/>
  <c r="H866" i="3" s="1"/>
  <c r="AK864" i="3"/>
  <c r="AK862" i="3"/>
  <c r="W862" i="3" s="1"/>
  <c r="AK860" i="3"/>
  <c r="AK858" i="3"/>
  <c r="AK856" i="3"/>
  <c r="AK854" i="3"/>
  <c r="H854" i="3" s="1"/>
  <c r="AK852" i="3"/>
  <c r="AK850" i="3"/>
  <c r="H850" i="3" s="1"/>
  <c r="AK848" i="3"/>
  <c r="AK846" i="3"/>
  <c r="W846" i="3" s="1"/>
  <c r="AK844" i="3"/>
  <c r="AK842" i="3"/>
  <c r="W842" i="3" s="1"/>
  <c r="AK840" i="3"/>
  <c r="AK838" i="3"/>
  <c r="AK836" i="3"/>
  <c r="AK834" i="3"/>
  <c r="AK832" i="3"/>
  <c r="AK830" i="3"/>
  <c r="W830" i="3" s="1"/>
  <c r="AK828" i="3"/>
  <c r="AK826" i="3"/>
  <c r="AK824" i="3"/>
  <c r="AK822" i="3"/>
  <c r="AK820" i="3"/>
  <c r="AK818" i="3"/>
  <c r="AK816" i="3"/>
  <c r="AK814" i="3"/>
  <c r="H814" i="3" s="1"/>
  <c r="AK812" i="3"/>
  <c r="AK810" i="3"/>
  <c r="H810" i="3" s="1"/>
  <c r="AK808" i="3"/>
  <c r="AK806" i="3"/>
  <c r="AK804" i="3"/>
  <c r="AK802" i="3"/>
  <c r="AK800" i="3"/>
  <c r="AK798" i="3"/>
  <c r="W798" i="3" s="1"/>
  <c r="AK796" i="3"/>
  <c r="AK794" i="3"/>
  <c r="AK792" i="3"/>
  <c r="AK790" i="3"/>
  <c r="AK788" i="3"/>
  <c r="AK786" i="3"/>
  <c r="AK630" i="3"/>
  <c r="D1497" i="3"/>
  <c r="D142" i="3"/>
  <c r="D81" i="3"/>
  <c r="Z797" i="3"/>
  <c r="K797" i="3"/>
  <c r="Z1339" i="3"/>
  <c r="K1339" i="3"/>
  <c r="K1435" i="3"/>
  <c r="Z1435" i="3"/>
  <c r="K524" i="3"/>
  <c r="Z524" i="3"/>
  <c r="Z620" i="3"/>
  <c r="K620" i="3"/>
  <c r="K912" i="3"/>
  <c r="Z912" i="3"/>
  <c r="Z928" i="3"/>
  <c r="K928" i="3"/>
  <c r="K1144" i="3"/>
  <c r="Z1144" i="3"/>
  <c r="AK979" i="3"/>
  <c r="AK977" i="3"/>
  <c r="AK975" i="3"/>
  <c r="AK973" i="3"/>
  <c r="AK971" i="3"/>
  <c r="AK969" i="3"/>
  <c r="AK967" i="3"/>
  <c r="AK965" i="3"/>
  <c r="AK963" i="3"/>
  <c r="AK961" i="3"/>
  <c r="AK959" i="3"/>
  <c r="AK957" i="3"/>
  <c r="AK955" i="3"/>
  <c r="AK953" i="3"/>
  <c r="AK951" i="3"/>
  <c r="AK949" i="3"/>
  <c r="AK947" i="3"/>
  <c r="AK945" i="3"/>
  <c r="AK943" i="3"/>
  <c r="AK941" i="3"/>
  <c r="AK939" i="3"/>
  <c r="AK937" i="3"/>
  <c r="AK935" i="3"/>
  <c r="AK933" i="3"/>
  <c r="AK931" i="3"/>
  <c r="AK929" i="3"/>
  <c r="AK927" i="3"/>
  <c r="AK925" i="3"/>
  <c r="AK923" i="3"/>
  <c r="AK921" i="3"/>
  <c r="AK919" i="3"/>
  <c r="AK917" i="3"/>
  <c r="AK915" i="3"/>
  <c r="AK913" i="3"/>
  <c r="AK911" i="3"/>
  <c r="AK909" i="3"/>
  <c r="AK907" i="3"/>
  <c r="AK905" i="3"/>
  <c r="AK903" i="3"/>
  <c r="AK901" i="3"/>
  <c r="AK899" i="3"/>
  <c r="AK897" i="3"/>
  <c r="AK895" i="3"/>
  <c r="AK893" i="3"/>
  <c r="AK891" i="3"/>
  <c r="AK889" i="3"/>
  <c r="AK887" i="3"/>
  <c r="AK885" i="3"/>
  <c r="AK883" i="3"/>
  <c r="AK881" i="3"/>
  <c r="AK879" i="3"/>
  <c r="AK877" i="3"/>
  <c r="AK875" i="3"/>
  <c r="AK873" i="3"/>
  <c r="AK871" i="3"/>
  <c r="AK869" i="3"/>
  <c r="AK867" i="3"/>
  <c r="AK865" i="3"/>
  <c r="AK863" i="3"/>
  <c r="AK861" i="3"/>
  <c r="AK859" i="3"/>
  <c r="AK857" i="3"/>
  <c r="AK855" i="3"/>
  <c r="AK853" i="3"/>
  <c r="AK851" i="3"/>
  <c r="AK849" i="3"/>
  <c r="AK847" i="3"/>
  <c r="AK845" i="3"/>
  <c r="AK843" i="3"/>
  <c r="AK841" i="3"/>
  <c r="AK839" i="3"/>
  <c r="AK837" i="3"/>
  <c r="AK835" i="3"/>
  <c r="AK833" i="3"/>
  <c r="AK831" i="3"/>
  <c r="AK829" i="3"/>
  <c r="AK827" i="3"/>
  <c r="AK825" i="3"/>
  <c r="AK823" i="3"/>
  <c r="AK821" i="3"/>
  <c r="AK819" i="3"/>
  <c r="AK817" i="3"/>
  <c r="AK815" i="3"/>
  <c r="AK813" i="3"/>
  <c r="AK811" i="3"/>
  <c r="AK809" i="3"/>
  <c r="AK807" i="3"/>
  <c r="AK805" i="3"/>
  <c r="AK803" i="3"/>
  <c r="AK801" i="3"/>
  <c r="AK799" i="3"/>
  <c r="AK797" i="3"/>
  <c r="AK795" i="3"/>
  <c r="AK793" i="3"/>
  <c r="AK791" i="3"/>
  <c r="AK789" i="3"/>
  <c r="AK787" i="3"/>
  <c r="AK785" i="3"/>
  <c r="AK783" i="3"/>
  <c r="AK781" i="3"/>
  <c r="AK779" i="3"/>
  <c r="AK777" i="3"/>
  <c r="AK775" i="3"/>
  <c r="AK771" i="3"/>
  <c r="AK769" i="3"/>
  <c r="AK739" i="3"/>
  <c r="AK735" i="3"/>
  <c r="AK733" i="3"/>
  <c r="AK731" i="3"/>
  <c r="AK727" i="3"/>
  <c r="AK723" i="3"/>
  <c r="AK721" i="3"/>
  <c r="AK717" i="3"/>
  <c r="AK715" i="3"/>
  <c r="AK713" i="3"/>
  <c r="AK711" i="3"/>
  <c r="AK707" i="3"/>
  <c r="AK705" i="3"/>
  <c r="AK677" i="3"/>
  <c r="AJ604" i="3"/>
  <c r="V604" i="3" s="1"/>
  <c r="AJ598" i="3"/>
  <c r="G598" i="3" s="1"/>
  <c r="AJ592" i="3"/>
  <c r="V592" i="3" s="1"/>
  <c r="AJ582" i="3"/>
  <c r="G582" i="3" s="1"/>
  <c r="AJ580" i="3"/>
  <c r="V580" i="3" s="1"/>
  <c r="AJ572" i="3"/>
  <c r="G572" i="3" s="1"/>
  <c r="AJ556" i="3"/>
  <c r="G556" i="3" s="1"/>
  <c r="AJ554" i="3"/>
  <c r="V554" i="3" s="1"/>
  <c r="AJ544" i="3"/>
  <c r="V544" i="3" s="1"/>
  <c r="AJ536" i="3"/>
  <c r="V536" i="3" s="1"/>
  <c r="AJ526" i="3"/>
  <c r="V526" i="3" s="1"/>
  <c r="AJ516" i="3"/>
  <c r="V516" i="3" s="1"/>
  <c r="D1468" i="3"/>
  <c r="S33" i="3"/>
  <c r="S311" i="3"/>
  <c r="S206" i="3"/>
  <c r="D379" i="3"/>
  <c r="D418" i="3"/>
  <c r="D458" i="3"/>
  <c r="S115" i="3"/>
  <c r="S103" i="3"/>
  <c r="D240" i="3"/>
  <c r="S357" i="3"/>
  <c r="S208" i="3"/>
  <c r="S280" i="3"/>
  <c r="AK607" i="3"/>
  <c r="AK605" i="3"/>
  <c r="AK603" i="3"/>
  <c r="AK601" i="3"/>
  <c r="AK599" i="3"/>
  <c r="AK597" i="3"/>
  <c r="AK595" i="3"/>
  <c r="AK593" i="3"/>
  <c r="AK591" i="3"/>
  <c r="AK589" i="3"/>
  <c r="AK587" i="3"/>
  <c r="AK585" i="3"/>
  <c r="AK583" i="3"/>
  <c r="AK581" i="3"/>
  <c r="AK579" i="3"/>
  <c r="AK577" i="3"/>
  <c r="AK575" i="3"/>
  <c r="AK573" i="3"/>
  <c r="AK571" i="3"/>
  <c r="AK569" i="3"/>
  <c r="AK567" i="3"/>
  <c r="AK565" i="3"/>
  <c r="AK563" i="3"/>
  <c r="AK561" i="3"/>
  <c r="AK559" i="3"/>
  <c r="AK557" i="3"/>
  <c r="AK555" i="3"/>
  <c r="AK553" i="3"/>
  <c r="AK551" i="3"/>
  <c r="AK549" i="3"/>
  <c r="AK547" i="3"/>
  <c r="AK545" i="3"/>
  <c r="AK543" i="3"/>
  <c r="AK541" i="3"/>
  <c r="AK539" i="3"/>
  <c r="AK537" i="3"/>
  <c r="AK535" i="3"/>
  <c r="AK533" i="3"/>
  <c r="AK531" i="3"/>
  <c r="AK529" i="3"/>
  <c r="AK527" i="3"/>
  <c r="AK525" i="3"/>
  <c r="AK523" i="3"/>
  <c r="AK521" i="3"/>
  <c r="AK519" i="3"/>
  <c r="AK517" i="3"/>
  <c r="AK515" i="3"/>
  <c r="AK513" i="3"/>
  <c r="D1519" i="3"/>
  <c r="D25" i="3"/>
  <c r="S243" i="3"/>
  <c r="S79" i="3"/>
  <c r="D494" i="3"/>
  <c r="S462" i="3"/>
  <c r="S313" i="3"/>
  <c r="S60" i="3"/>
  <c r="D369" i="3"/>
  <c r="S15" i="3"/>
  <c r="AK773" i="3"/>
  <c r="AK784" i="3"/>
  <c r="AK782" i="3"/>
  <c r="H782" i="3" s="1"/>
  <c r="AK780" i="3"/>
  <c r="AK778" i="3"/>
  <c r="H778" i="3" s="1"/>
  <c r="AK776" i="3"/>
  <c r="AK774" i="3"/>
  <c r="H774" i="3" s="1"/>
  <c r="AK772" i="3"/>
  <c r="AK770" i="3"/>
  <c r="H770" i="3" s="1"/>
  <c r="AJ772" i="3"/>
  <c r="G772" i="3" s="1"/>
  <c r="AJ770" i="3"/>
  <c r="V770" i="3" s="1"/>
  <c r="AJ754" i="3"/>
  <c r="V754" i="3" s="1"/>
  <c r="AK768" i="3"/>
  <c r="AK762" i="3"/>
  <c r="AK754" i="3"/>
  <c r="H754" i="3" s="1"/>
  <c r="AK766" i="3"/>
  <c r="W766" i="3" s="1"/>
  <c r="AK764" i="3"/>
  <c r="AK760" i="3"/>
  <c r="AK758" i="3"/>
  <c r="W758" i="3" s="1"/>
  <c r="AK756" i="3"/>
  <c r="AK767" i="3"/>
  <c r="AK765" i="3"/>
  <c r="AK763" i="3"/>
  <c r="AK761" i="3"/>
  <c r="AK759" i="3"/>
  <c r="AK757" i="3"/>
  <c r="AK755" i="3"/>
  <c r="AJ748" i="3"/>
  <c r="G748" i="3" s="1"/>
  <c r="AJ740" i="3"/>
  <c r="V740" i="3" s="1"/>
  <c r="AK753" i="3"/>
  <c r="AK751" i="3"/>
  <c r="AK749" i="3"/>
  <c r="AK747" i="3"/>
  <c r="AK745" i="3"/>
  <c r="AK743" i="3"/>
  <c r="AK741" i="3"/>
  <c r="AK752" i="3"/>
  <c r="AK750" i="3"/>
  <c r="AK748" i="3"/>
  <c r="AK746" i="3"/>
  <c r="H746" i="3" s="1"/>
  <c r="AK744" i="3"/>
  <c r="AK742" i="3"/>
  <c r="AK740" i="3"/>
  <c r="Z751" i="3"/>
  <c r="AK729" i="3"/>
  <c r="AK738" i="3"/>
  <c r="W738" i="3" s="1"/>
  <c r="AK736" i="3"/>
  <c r="AK734" i="3"/>
  <c r="H734" i="3" s="1"/>
  <c r="AK732" i="3"/>
  <c r="AK730" i="3"/>
  <c r="AK728" i="3"/>
  <c r="AK726" i="3"/>
  <c r="W726" i="3" s="1"/>
  <c r="AK724" i="3"/>
  <c r="AJ726" i="3"/>
  <c r="V726" i="3" s="1"/>
  <c r="AK737" i="3"/>
  <c r="AK725" i="3"/>
  <c r="AK719" i="3"/>
  <c r="AK722" i="3"/>
  <c r="AK720" i="3"/>
  <c r="AK718" i="3"/>
  <c r="AK716" i="3"/>
  <c r="AK714" i="3"/>
  <c r="W714" i="3" s="1"/>
  <c r="AK712" i="3"/>
  <c r="AK710" i="3"/>
  <c r="AK708" i="3"/>
  <c r="AK706" i="3"/>
  <c r="AJ720" i="3"/>
  <c r="G720" i="3" s="1"/>
  <c r="AJ710" i="3"/>
  <c r="G710" i="3" s="1"/>
  <c r="AK709" i="3"/>
  <c r="AK703" i="3"/>
  <c r="AK701" i="3"/>
  <c r="AK699" i="3"/>
  <c r="AK697" i="3"/>
  <c r="AK695" i="3"/>
  <c r="AK693" i="3"/>
  <c r="AK691" i="3"/>
  <c r="AK689" i="3"/>
  <c r="AK687" i="3"/>
  <c r="AK685" i="3"/>
  <c r="AK683" i="3"/>
  <c r="AK681" i="3"/>
  <c r="AK704" i="3"/>
  <c r="AK702" i="3"/>
  <c r="AK700" i="3"/>
  <c r="AK698" i="3"/>
  <c r="H698" i="3" s="1"/>
  <c r="AK696" i="3"/>
  <c r="AK694" i="3"/>
  <c r="AK692" i="3"/>
  <c r="AK690" i="3"/>
  <c r="AK688" i="3"/>
  <c r="AK686" i="3"/>
  <c r="AK684" i="3"/>
  <c r="AK682" i="3"/>
  <c r="W682" i="3" s="1"/>
  <c r="AK680" i="3"/>
  <c r="AJ704" i="3"/>
  <c r="G704" i="3" s="1"/>
  <c r="AJ684" i="3"/>
  <c r="G684" i="3" s="1"/>
  <c r="AJ682" i="3"/>
  <c r="G682" i="3" s="1"/>
  <c r="AK678" i="3"/>
  <c r="W678" i="3" s="1"/>
  <c r="AK676" i="3"/>
  <c r="AK679" i="3"/>
  <c r="AK675" i="3"/>
  <c r="AK673" i="3"/>
  <c r="AK671" i="3"/>
  <c r="AK674" i="3"/>
  <c r="W674" i="3" s="1"/>
  <c r="AK672" i="3"/>
  <c r="AK670" i="3"/>
  <c r="AJ664" i="3"/>
  <c r="V664" i="3" s="1"/>
  <c r="V662" i="3"/>
  <c r="AJ662" i="3"/>
  <c r="AK669" i="3"/>
  <c r="AK667" i="3"/>
  <c r="AK665" i="3"/>
  <c r="AK663" i="3"/>
  <c r="AK668" i="3"/>
  <c r="AK666" i="3"/>
  <c r="AK664" i="3"/>
  <c r="AK662" i="3"/>
  <c r="Z667" i="3"/>
  <c r="AK661" i="3"/>
  <c r="AK659" i="3"/>
  <c r="AK660" i="3"/>
  <c r="AK658" i="3"/>
  <c r="AK657" i="3"/>
  <c r="AK655" i="3"/>
  <c r="AK656" i="3"/>
  <c r="AK653" i="3"/>
  <c r="AK651" i="3"/>
  <c r="AK649" i="3"/>
  <c r="AK647" i="3"/>
  <c r="AK654" i="3"/>
  <c r="AK652" i="3"/>
  <c r="AK650" i="3"/>
  <c r="W650" i="3" s="1"/>
  <c r="AK648" i="3"/>
  <c r="AK646" i="3"/>
  <c r="AJ642" i="3"/>
  <c r="G642" i="3" s="1"/>
  <c r="AK645" i="3"/>
  <c r="AK643" i="3"/>
  <c r="AK641" i="3"/>
  <c r="AK644" i="3"/>
  <c r="AK642" i="3"/>
  <c r="AJ640" i="3"/>
  <c r="G640" i="3" s="1"/>
  <c r="AK639" i="3"/>
  <c r="AK637" i="3"/>
  <c r="AK635" i="3"/>
  <c r="AK633" i="3"/>
  <c r="AK640" i="3"/>
  <c r="AK638" i="3"/>
  <c r="AK636" i="3"/>
  <c r="AK634" i="3"/>
  <c r="AK632" i="3"/>
  <c r="AK628" i="3"/>
  <c r="AK631" i="3"/>
  <c r="AK629" i="3"/>
  <c r="AK627" i="3"/>
  <c r="Z629" i="3"/>
  <c r="AK626" i="3"/>
  <c r="AK624" i="3"/>
  <c r="AK622" i="3"/>
  <c r="W622" i="3" s="1"/>
  <c r="AK625" i="3"/>
  <c r="AK623" i="3"/>
  <c r="AK620" i="3"/>
  <c r="AK618" i="3"/>
  <c r="W618" i="3" s="1"/>
  <c r="AK616" i="3"/>
  <c r="AK614" i="3"/>
  <c r="AJ614" i="3"/>
  <c r="G614" i="3" s="1"/>
  <c r="AK621" i="3"/>
  <c r="AK619" i="3"/>
  <c r="AK617" i="3"/>
  <c r="AK615" i="3"/>
  <c r="AJ612" i="3"/>
  <c r="V612" i="3" s="1"/>
  <c r="AK612" i="3"/>
  <c r="AK610" i="3"/>
  <c r="W610" i="3" s="1"/>
  <c r="AK613" i="3"/>
  <c r="AK611" i="3"/>
  <c r="AK609" i="3"/>
  <c r="D1551" i="3"/>
  <c r="D1563" i="3"/>
  <c r="D1507" i="3"/>
  <c r="K608" i="3"/>
  <c r="Z589" i="3"/>
  <c r="K561" i="3"/>
  <c r="Z518" i="3"/>
  <c r="Z537" i="3"/>
  <c r="D283" i="3"/>
  <c r="D253" i="3"/>
  <c r="S99" i="3"/>
  <c r="D462" i="3"/>
  <c r="S434" i="3"/>
  <c r="D422" i="3"/>
  <c r="S404" i="3"/>
  <c r="S490" i="3"/>
  <c r="D120" i="3"/>
  <c r="D273" i="3"/>
  <c r="D423" i="3"/>
  <c r="D371" i="3"/>
  <c r="D331" i="3"/>
  <c r="S470" i="3"/>
  <c r="S414" i="3"/>
  <c r="S396" i="3"/>
  <c r="S242" i="3"/>
  <c r="D454" i="3"/>
  <c r="S260" i="3"/>
  <c r="S180" i="3"/>
  <c r="D265" i="3"/>
  <c r="S457" i="3"/>
  <c r="S96" i="3"/>
  <c r="S156" i="3"/>
  <c r="D1540" i="3"/>
  <c r="D1447" i="3"/>
  <c r="D1515" i="3"/>
  <c r="D1543" i="3"/>
  <c r="D1553" i="3"/>
  <c r="D1569" i="3"/>
  <c r="D1607" i="3"/>
  <c r="Z725" i="3"/>
  <c r="Z953" i="3"/>
  <c r="Z1077" i="3"/>
  <c r="Z1429" i="3"/>
  <c r="Z1304" i="3"/>
  <c r="K1179" i="3"/>
  <c r="K719" i="3"/>
  <c r="K1075" i="3"/>
  <c r="K1287" i="3"/>
  <c r="Z943" i="3"/>
  <c r="Z1409" i="3"/>
  <c r="K1261" i="3"/>
  <c r="Z1121" i="3"/>
  <c r="K828" i="3"/>
  <c r="K1319" i="3"/>
  <c r="S230" i="3"/>
  <c r="D291" i="3"/>
  <c r="D210" i="3"/>
  <c r="D91" i="3"/>
  <c r="K749" i="3"/>
  <c r="Z749" i="3"/>
  <c r="K805" i="3"/>
  <c r="Z805" i="3"/>
  <c r="Z1001" i="3"/>
  <c r="K1001" i="3"/>
  <c r="Z1045" i="3"/>
  <c r="K1045" i="3"/>
  <c r="K1113" i="3"/>
  <c r="Z1113" i="3"/>
  <c r="Z1133" i="3"/>
  <c r="K1133" i="3"/>
  <c r="K1149" i="3"/>
  <c r="Z1149" i="3"/>
  <c r="Z1169" i="3"/>
  <c r="K1169" i="3"/>
  <c r="K1217" i="3"/>
  <c r="Z1217" i="3"/>
  <c r="Z1233" i="3"/>
  <c r="K1233" i="3"/>
  <c r="K1253" i="3"/>
  <c r="Z1253" i="3"/>
  <c r="Z1313" i="3"/>
  <c r="K1313" i="3"/>
  <c r="K1349" i="3"/>
  <c r="Z1349" i="3"/>
  <c r="K1437" i="3"/>
  <c r="Z1437" i="3"/>
  <c r="K1060" i="3"/>
  <c r="Z1060" i="3"/>
  <c r="K774" i="3"/>
  <c r="K593" i="3"/>
  <c r="Z1329" i="3"/>
  <c r="K873" i="3"/>
  <c r="K1057" i="3"/>
  <c r="Z1321" i="3"/>
  <c r="Z1365" i="3"/>
  <c r="Z1401" i="3"/>
  <c r="K768" i="3"/>
  <c r="Z884" i="3"/>
  <c r="Z956" i="3"/>
  <c r="Z1040" i="3"/>
  <c r="Z1180" i="3"/>
  <c r="Z720" i="3"/>
  <c r="Z796" i="3"/>
  <c r="K1096" i="3"/>
  <c r="Z1208" i="3"/>
  <c r="K1252" i="3"/>
  <c r="Z1328" i="3"/>
  <c r="K627" i="3"/>
  <c r="Z871" i="3"/>
  <c r="Z903" i="3"/>
  <c r="Z975" i="3"/>
  <c r="Z1099" i="3"/>
  <c r="Z1295" i="3"/>
  <c r="Z1371" i="3"/>
  <c r="K1427" i="3"/>
  <c r="Z1171" i="3"/>
  <c r="Z1395" i="3"/>
  <c r="Z1419" i="3"/>
  <c r="K1089" i="3"/>
  <c r="K1141" i="3"/>
  <c r="K1293" i="3"/>
  <c r="K915" i="3"/>
  <c r="K1379" i="3"/>
  <c r="S466" i="3"/>
  <c r="D222" i="3"/>
  <c r="D138" i="3"/>
  <c r="S75" i="3"/>
  <c r="S402" i="3"/>
  <c r="D415" i="3"/>
  <c r="D180" i="3"/>
  <c r="K961" i="3"/>
  <c r="D305" i="3"/>
  <c r="S272" i="3"/>
  <c r="K565" i="3"/>
  <c r="Z565" i="3"/>
  <c r="Z701" i="3"/>
  <c r="K701" i="3"/>
  <c r="K761" i="3"/>
  <c r="Z761" i="3"/>
  <c r="Z1189" i="3"/>
  <c r="K1189" i="3"/>
  <c r="Z1205" i="3"/>
  <c r="K1205" i="3"/>
  <c r="Z1221" i="3"/>
  <c r="K1221" i="3"/>
  <c r="Z1257" i="3"/>
  <c r="K1257" i="3"/>
  <c r="Z1277" i="3"/>
  <c r="K1277" i="3"/>
  <c r="K1297" i="3"/>
  <c r="Z1297" i="3"/>
  <c r="Z1317" i="3"/>
  <c r="K1317" i="3"/>
  <c r="K1385" i="3"/>
  <c r="Z1385" i="3"/>
  <c r="Z1421" i="3"/>
  <c r="K1421" i="3"/>
  <c r="Z1441" i="3"/>
  <c r="K1441" i="3"/>
  <c r="Z963" i="3"/>
  <c r="K963" i="3"/>
  <c r="D158" i="3"/>
  <c r="Z517" i="3"/>
  <c r="K517" i="3"/>
  <c r="K581" i="3"/>
  <c r="Z581" i="3"/>
  <c r="Z825" i="3"/>
  <c r="K825" i="3"/>
  <c r="Z897" i="3"/>
  <c r="K897" i="3"/>
  <c r="Z973" i="3"/>
  <c r="K973" i="3"/>
  <c r="Z993" i="3"/>
  <c r="K993" i="3"/>
  <c r="Z1009" i="3"/>
  <c r="K1009" i="3"/>
  <c r="K1029" i="3"/>
  <c r="Z1029" i="3"/>
  <c r="Z1193" i="3"/>
  <c r="K1193" i="3"/>
  <c r="K1209" i="3"/>
  <c r="Z1209" i="3"/>
  <c r="K1301" i="3"/>
  <c r="Z1301" i="3"/>
  <c r="Z1337" i="3"/>
  <c r="K1337" i="3"/>
  <c r="Z1373" i="3"/>
  <c r="K1373" i="3"/>
  <c r="S1593" i="3"/>
  <c r="D1478" i="3"/>
  <c r="D1505" i="3"/>
  <c r="K621" i="3"/>
  <c r="Z849" i="3"/>
  <c r="Z1021" i="3"/>
  <c r="Z1357" i="3"/>
  <c r="K857" i="3"/>
  <c r="Z1225" i="3"/>
  <c r="Z1389" i="3"/>
  <c r="K760" i="3"/>
  <c r="K784" i="3"/>
  <c r="Z944" i="3"/>
  <c r="K1220" i="3"/>
  <c r="Z1276" i="3"/>
  <c r="Z588" i="3"/>
  <c r="K776" i="3"/>
  <c r="K816" i="3"/>
  <c r="Z1000" i="3"/>
  <c r="K1076" i="3"/>
  <c r="Z1108" i="3"/>
  <c r="Z1192" i="3"/>
  <c r="Z1284" i="3"/>
  <c r="Z1440" i="3"/>
  <c r="K887" i="3"/>
  <c r="Z1247" i="3"/>
  <c r="K1403" i="3"/>
  <c r="Z1223" i="3"/>
  <c r="K1303" i="3"/>
  <c r="K1355" i="3"/>
  <c r="Z1151" i="3"/>
  <c r="K1363" i="3"/>
  <c r="K1387" i="3"/>
  <c r="K1177" i="3"/>
  <c r="Z1273" i="3"/>
  <c r="K972" i="3"/>
  <c r="K1347" i="3"/>
  <c r="K575" i="3"/>
  <c r="S394" i="3"/>
  <c r="K733" i="3"/>
  <c r="Z733" i="3"/>
  <c r="Z981" i="3"/>
  <c r="K981" i="3"/>
  <c r="K1013" i="3"/>
  <c r="Z1013" i="3"/>
  <c r="Z1085" i="3"/>
  <c r="K1085" i="3"/>
  <c r="Z1125" i="3"/>
  <c r="K1125" i="3"/>
  <c r="Z1145" i="3"/>
  <c r="K1145" i="3"/>
  <c r="K1165" i="3"/>
  <c r="Z1165" i="3"/>
  <c r="K1181" i="3"/>
  <c r="Z1181" i="3"/>
  <c r="Z1213" i="3"/>
  <c r="K1213" i="3"/>
  <c r="Z1245" i="3"/>
  <c r="K1245" i="3"/>
  <c r="K1269" i="3"/>
  <c r="Z1269" i="3"/>
  <c r="Z1345" i="3"/>
  <c r="K1345" i="3"/>
  <c r="K1361" i="3"/>
  <c r="Z1361" i="3"/>
  <c r="Z1377" i="3"/>
  <c r="K1377" i="3"/>
  <c r="Z1397" i="3"/>
  <c r="K1397" i="3"/>
  <c r="Z1413" i="3"/>
  <c r="K1413" i="3"/>
  <c r="K1275" i="3"/>
  <c r="Z1275" i="3"/>
  <c r="Z548" i="3"/>
  <c r="K548" i="3"/>
  <c r="K848" i="3"/>
  <c r="Z848" i="3"/>
  <c r="S11" i="3"/>
  <c r="D64" i="3"/>
  <c r="S134" i="3"/>
  <c r="D46" i="3"/>
  <c r="D130" i="3"/>
  <c r="D51" i="3"/>
  <c r="D309" i="3"/>
  <c r="S86" i="3"/>
  <c r="D455" i="3"/>
  <c r="D320" i="3"/>
  <c r="D286" i="3"/>
  <c r="D261" i="3"/>
  <c r="D59" i="3"/>
  <c r="D486" i="3"/>
  <c r="S318" i="3"/>
  <c r="S334" i="3"/>
  <c r="S415" i="3"/>
  <c r="S274" i="3"/>
  <c r="S97" i="3"/>
  <c r="S380" i="3"/>
  <c r="S442" i="3"/>
  <c r="S282" i="3"/>
  <c r="S166" i="3"/>
  <c r="S101" i="3"/>
  <c r="D92" i="3"/>
  <c r="S426" i="3"/>
  <c r="D57" i="3"/>
  <c r="D89" i="3"/>
  <c r="Z505" i="3"/>
  <c r="S161" i="3"/>
  <c r="S179" i="3"/>
  <c r="D258" i="3"/>
  <c r="D363" i="3"/>
  <c r="S478" i="3"/>
  <c r="D298" i="3"/>
  <c r="S170" i="3"/>
  <c r="S258" i="3"/>
  <c r="D230" i="3"/>
  <c r="S379" i="3"/>
  <c r="S63" i="3"/>
  <c r="S358" i="3"/>
  <c r="S94" i="3"/>
  <c r="S370" i="3"/>
  <c r="S423" i="3"/>
  <c r="S482" i="3"/>
  <c r="D319" i="3"/>
  <c r="S310" i="3"/>
  <c r="D395" i="3"/>
  <c r="S295" i="3"/>
  <c r="S210" i="3"/>
  <c r="S153" i="3"/>
  <c r="S118" i="3"/>
  <c r="S175" i="3"/>
  <c r="S142" i="3"/>
  <c r="D114" i="3"/>
  <c r="S110" i="3"/>
  <c r="S269" i="3"/>
  <c r="S315" i="3"/>
  <c r="S316" i="3"/>
  <c r="S267" i="3"/>
  <c r="S83" i="3"/>
  <c r="S51" i="3"/>
  <c r="S410" i="3"/>
  <c r="S391" i="3"/>
  <c r="S406" i="3"/>
  <c r="S403" i="3"/>
  <c r="S400" i="3"/>
  <c r="S106" i="3"/>
  <c r="D126" i="3"/>
  <c r="S91" i="3"/>
  <c r="D359" i="3"/>
  <c r="S314" i="3"/>
  <c r="D345" i="3"/>
  <c r="S218" i="3"/>
  <c r="S363" i="3"/>
  <c r="S341" i="3"/>
  <c r="D327" i="3"/>
  <c r="S266" i="3"/>
  <c r="D29" i="3"/>
  <c r="K499" i="3"/>
  <c r="S431" i="3"/>
  <c r="D214" i="3"/>
  <c r="S302" i="3"/>
  <c r="D162" i="3"/>
  <c r="S122" i="3"/>
  <c r="D375" i="3"/>
  <c r="S111" i="3"/>
  <c r="S95" i="3"/>
  <c r="D348" i="3"/>
  <c r="D218" i="3"/>
  <c r="D191" i="3"/>
  <c r="D78" i="3"/>
  <c r="S55" i="3"/>
  <c r="S265" i="3"/>
  <c r="S386" i="3"/>
  <c r="D335" i="3"/>
  <c r="D339" i="3"/>
  <c r="S102" i="3"/>
  <c r="D63" i="3"/>
  <c r="S327" i="3"/>
  <c r="D55" i="3"/>
  <c r="S420" i="3"/>
  <c r="S17" i="3"/>
  <c r="D278" i="3"/>
  <c r="S275" i="3"/>
  <c r="S291" i="3"/>
  <c r="S277" i="3"/>
  <c r="S121" i="3"/>
  <c r="S390" i="3"/>
  <c r="D146" i="3"/>
  <c r="D384" i="3"/>
  <c r="S191" i="3"/>
  <c r="D257" i="3"/>
  <c r="D226" i="3"/>
  <c r="D324" i="3"/>
  <c r="D198" i="3"/>
  <c r="D79" i="3"/>
  <c r="S14" i="3"/>
  <c r="D431" i="3"/>
  <c r="D300" i="3"/>
  <c r="S214" i="3"/>
  <c r="D347" i="3"/>
  <c r="D364" i="3"/>
  <c r="D87" i="3"/>
  <c r="D302" i="3"/>
  <c r="S162" i="3"/>
  <c r="D203" i="3"/>
  <c r="D175" i="3"/>
  <c r="D315" i="3"/>
  <c r="D83" i="3"/>
  <c r="D400" i="3"/>
  <c r="S219" i="3"/>
  <c r="D314" i="3"/>
  <c r="S229" i="3"/>
  <c r="S383" i="3"/>
  <c r="D246" i="3"/>
  <c r="D270" i="3"/>
  <c r="D238" i="3"/>
  <c r="D1457" i="3"/>
  <c r="Z790" i="3"/>
  <c r="Z526" i="3"/>
  <c r="S307" i="3"/>
  <c r="D290" i="3"/>
  <c r="D1513" i="3"/>
  <c r="D1561" i="3"/>
  <c r="D1605" i="3"/>
  <c r="D37" i="3"/>
  <c r="D5" i="3"/>
  <c r="D343" i="3"/>
  <c r="D355" i="3"/>
  <c r="D323" i="3"/>
  <c r="D299" i="3"/>
  <c r="D102" i="3"/>
  <c r="S262" i="3"/>
  <c r="S183" i="3"/>
  <c r="D185" i="3"/>
  <c r="D307" i="3"/>
  <c r="D71" i="3"/>
  <c r="D419" i="3"/>
  <c r="D350" i="3"/>
  <c r="D303" i="3"/>
  <c r="D411" i="3"/>
  <c r="S407" i="3"/>
  <c r="D383" i="3"/>
  <c r="S367" i="3"/>
  <c r="D250" i="3"/>
  <c r="S98" i="3"/>
  <c r="S146" i="3"/>
  <c r="S188" i="3"/>
  <c r="S287" i="3"/>
  <c r="S375" i="3"/>
  <c r="S399" i="3"/>
  <c r="S359" i="3"/>
  <c r="S384" i="3"/>
  <c r="D266" i="3"/>
  <c r="D234" i="3"/>
  <c r="S371" i="3"/>
  <c r="D1463" i="3"/>
  <c r="D1493" i="3"/>
  <c r="K814" i="3"/>
  <c r="K1166" i="3"/>
  <c r="Z706" i="3"/>
  <c r="D1503" i="3"/>
  <c r="D1451" i="3"/>
  <c r="S343" i="3"/>
  <c r="S299" i="3"/>
  <c r="S340" i="3"/>
  <c r="D262" i="3"/>
  <c r="D254" i="3"/>
  <c r="S259" i="3"/>
  <c r="S185" i="3"/>
  <c r="S347" i="3"/>
  <c r="S71" i="3"/>
  <c r="S59" i="3"/>
  <c r="S419" i="3"/>
  <c r="S303" i="3"/>
  <c r="D407" i="3"/>
  <c r="S250" i="3"/>
  <c r="D98" i="3"/>
  <c r="S117" i="3"/>
  <c r="D322" i="3"/>
  <c r="S47" i="3"/>
  <c r="S323" i="3"/>
  <c r="D183" i="3"/>
  <c r="D47" i="3"/>
  <c r="S427" i="3"/>
  <c r="S411" i="3"/>
  <c r="D367" i="3"/>
  <c r="D9" i="3"/>
  <c r="S138" i="3"/>
  <c r="S278" i="3"/>
  <c r="S254" i="3"/>
  <c r="D358" i="3"/>
  <c r="S222" i="3"/>
  <c r="D94" i="3"/>
  <c r="S128" i="3"/>
  <c r="D122" i="3"/>
  <c r="D351" i="3"/>
  <c r="S355" i="3"/>
  <c r="S350" i="3"/>
  <c r="D128" i="3"/>
  <c r="S339" i="3"/>
  <c r="D427" i="3"/>
  <c r="D399" i="3"/>
  <c r="D229" i="3"/>
  <c r="S319" i="3"/>
  <c r="S398" i="3"/>
  <c r="S335" i="3"/>
  <c r="D310" i="3"/>
  <c r="S395" i="3"/>
  <c r="D295" i="3"/>
  <c r="D274" i="3"/>
  <c r="D118" i="3"/>
  <c r="S114" i="3"/>
  <c r="D110" i="3"/>
  <c r="S246" i="3"/>
  <c r="S270" i="3"/>
  <c r="S238" i="3"/>
  <c r="D391" i="3"/>
  <c r="S351" i="3"/>
  <c r="D406" i="3"/>
  <c r="D403" i="3"/>
  <c r="D282" i="3"/>
  <c r="D106" i="3"/>
  <c r="D166" i="3"/>
  <c r="S126" i="3"/>
  <c r="D237" i="3"/>
  <c r="D386" i="3"/>
  <c r="S237" i="3"/>
  <c r="S294" i="3"/>
  <c r="S221" i="3"/>
  <c r="D394" i="3"/>
  <c r="D398" i="3"/>
  <c r="D366" i="3"/>
  <c r="D410" i="3"/>
  <c r="D390" i="3"/>
  <c r="D326" i="3"/>
  <c r="D169" i="3"/>
  <c r="D402" i="3"/>
  <c r="D342" i="3"/>
  <c r="D294" i="3"/>
  <c r="D221" i="3"/>
  <c r="S366" i="3"/>
  <c r="S326" i="3"/>
  <c r="D287" i="3"/>
  <c r="S169" i="3"/>
  <c r="S342" i="3"/>
  <c r="D1496" i="3"/>
  <c r="D1527" i="3"/>
  <c r="D1443" i="3"/>
  <c r="D1469" i="3"/>
  <c r="D1609" i="3"/>
  <c r="D1467" i="3"/>
  <c r="D1575" i="3"/>
  <c r="D1453" i="3"/>
  <c r="D1489" i="3"/>
  <c r="D1521" i="3"/>
  <c r="D1585" i="3"/>
  <c r="D1588" i="3"/>
  <c r="Z550" i="3"/>
  <c r="D1603" i="3"/>
  <c r="D1593" i="3"/>
  <c r="S1497" i="3"/>
  <c r="S1491" i="3"/>
  <c r="S1507" i="3"/>
  <c r="S1523" i="3"/>
  <c r="S1539" i="3"/>
  <c r="D1461" i="3"/>
  <c r="D1465" i="3"/>
  <c r="D1483" i="3"/>
  <c r="D1509" i="3"/>
  <c r="D1538" i="3"/>
  <c r="D1557" i="3"/>
  <c r="D1587" i="3"/>
  <c r="D1592" i="3"/>
  <c r="Z1026" i="3"/>
  <c r="K858" i="3"/>
  <c r="D1455" i="3"/>
  <c r="D1547" i="3"/>
  <c r="D1529" i="3"/>
  <c r="Z514" i="3"/>
  <c r="Z1330" i="3"/>
  <c r="D41" i="3"/>
  <c r="D1604" i="3"/>
  <c r="D1499" i="3"/>
  <c r="D1541" i="3"/>
  <c r="D1545" i="3"/>
  <c r="Z1010" i="3"/>
  <c r="Z510" i="3"/>
  <c r="Z962" i="3"/>
  <c r="S13" i="3"/>
  <c r="S7" i="3"/>
  <c r="D1471" i="3"/>
  <c r="D1539" i="3"/>
  <c r="D1573" i="3"/>
  <c r="Z1370" i="3"/>
  <c r="Z538" i="3"/>
  <c r="Z1290" i="3"/>
  <c r="K1410" i="3"/>
  <c r="K1050" i="3"/>
  <c r="D1595" i="3"/>
  <c r="D1445" i="3"/>
  <c r="D1517" i="3"/>
  <c r="D1537" i="3"/>
  <c r="D1581" i="3"/>
  <c r="Z522" i="3"/>
  <c r="Z1138" i="3"/>
  <c r="K1442" i="3"/>
  <c r="Z618" i="3"/>
  <c r="Z1242" i="3"/>
  <c r="S41" i="3"/>
  <c r="S1445" i="3"/>
  <c r="S1605" i="3"/>
  <c r="S1447" i="3"/>
  <c r="S1463" i="3"/>
  <c r="S1471" i="3"/>
  <c r="S1543" i="3"/>
  <c r="S1599" i="3"/>
  <c r="S1607" i="3"/>
  <c r="D1485" i="3"/>
  <c r="D1525" i="3"/>
  <c r="D1565" i="3"/>
  <c r="D1589" i="3"/>
  <c r="D1594" i="3"/>
  <c r="D1500" i="3"/>
  <c r="D1508" i="3"/>
  <c r="D1516" i="3"/>
  <c r="D1524" i="3"/>
  <c r="D1572" i="3"/>
  <c r="Z846" i="3"/>
  <c r="Z1298" i="3"/>
  <c r="Z602" i="3"/>
  <c r="D1459" i="3"/>
  <c r="S1499" i="3"/>
  <c r="D1487" i="3"/>
  <c r="D1504" i="3"/>
  <c r="Z1402" i="3"/>
  <c r="Z530" i="3"/>
  <c r="K1274" i="3"/>
  <c r="D1473" i="3"/>
  <c r="D1477" i="3"/>
  <c r="Z1362" i="3"/>
  <c r="K890" i="3"/>
  <c r="Z1106" i="3"/>
  <c r="D1495" i="3"/>
  <c r="S1469" i="3"/>
  <c r="S1541" i="3"/>
  <c r="D1481" i="3"/>
  <c r="D1549" i="3"/>
  <c r="Z1118" i="3"/>
  <c r="Z1434" i="3"/>
  <c r="D1514" i="3"/>
  <c r="Z938" i="3"/>
  <c r="Z1194" i="3"/>
  <c r="K1386" i="3"/>
  <c r="D1501" i="3"/>
  <c r="K698" i="3"/>
  <c r="K930" i="3"/>
  <c r="Z1426" i="3"/>
  <c r="K906" i="3"/>
  <c r="K1322" i="3"/>
  <c r="D1598" i="3"/>
  <c r="S1553" i="3"/>
  <c r="S1569" i="3"/>
  <c r="S1609" i="3"/>
  <c r="S1587" i="3"/>
  <c r="D1533" i="3"/>
  <c r="D1577" i="3"/>
  <c r="Z978" i="3"/>
  <c r="Z506" i="3"/>
  <c r="D1562" i="3"/>
  <c r="D1552" i="3"/>
  <c r="S1586" i="3"/>
  <c r="K1018" i="3"/>
  <c r="K1046" i="3"/>
  <c r="K1266" i="3"/>
  <c r="D1449" i="3"/>
  <c r="S1579" i="3"/>
  <c r="S1443" i="3"/>
  <c r="S1455" i="3"/>
  <c r="S1467" i="3"/>
  <c r="S1479" i="3"/>
  <c r="S1503" i="3"/>
  <c r="S1519" i="3"/>
  <c r="S1531" i="3"/>
  <c r="Z638" i="3"/>
  <c r="Z946" i="3"/>
  <c r="Z586" i="3"/>
  <c r="Z1354" i="3"/>
  <c r="S1498" i="3"/>
  <c r="Z1030" i="3"/>
  <c r="D1599" i="3"/>
  <c r="W1402" i="3"/>
  <c r="W1330" i="3"/>
  <c r="W1310" i="3"/>
  <c r="H1298" i="3"/>
  <c r="W1290" i="3"/>
  <c r="W1286" i="3"/>
  <c r="H1282" i="3"/>
  <c r="H1274" i="3"/>
  <c r="W1270" i="3"/>
  <c r="W1266" i="3"/>
  <c r="W1258" i="3"/>
  <c r="W1254" i="3"/>
  <c r="H1250" i="3"/>
  <c r="W1242" i="3"/>
  <c r="H1238" i="3"/>
  <c r="H1234" i="3"/>
  <c r="W1226" i="3"/>
  <c r="W1222" i="3"/>
  <c r="W1218" i="3"/>
  <c r="W1210" i="3"/>
  <c r="W1206" i="3"/>
  <c r="H1202" i="3"/>
  <c r="H1194" i="3"/>
  <c r="H1190" i="3"/>
  <c r="W1186" i="3"/>
  <c r="W1178" i="3"/>
  <c r="W1174" i="3"/>
  <c r="W1170" i="3"/>
  <c r="H1162" i="3"/>
  <c r="H1158" i="3"/>
  <c r="H1154" i="3"/>
  <c r="W1146" i="3"/>
  <c r="W1142" i="3"/>
  <c r="W1138" i="3"/>
  <c r="W1130" i="3"/>
  <c r="H1126" i="3"/>
  <c r="H1122" i="3"/>
  <c r="H1114" i="3"/>
  <c r="W1110" i="3"/>
  <c r="H1106" i="3"/>
  <c r="W1098" i="3"/>
  <c r="W1094" i="3"/>
  <c r="W1090" i="3"/>
  <c r="W1082" i="3"/>
  <c r="H1078" i="3"/>
  <c r="W1074" i="3"/>
  <c r="H1066" i="3"/>
  <c r="H1062" i="3"/>
  <c r="H1058" i="3"/>
  <c r="H1050" i="3"/>
  <c r="W1046" i="3"/>
  <c r="W1042" i="3"/>
  <c r="H1034" i="3"/>
  <c r="W1030" i="3"/>
  <c r="H1026" i="3"/>
  <c r="H1018" i="3"/>
  <c r="W1014" i="3"/>
  <c r="H1010" i="3"/>
  <c r="H1002" i="3"/>
  <c r="W998" i="3"/>
  <c r="H994" i="3"/>
  <c r="D994" i="3" s="1"/>
  <c r="H986" i="3"/>
  <c r="W982" i="3"/>
  <c r="W978" i="3"/>
  <c r="H970" i="3"/>
  <c r="H966" i="3"/>
  <c r="H962" i="3"/>
  <c r="H954" i="3"/>
  <c r="H950" i="3"/>
  <c r="H946" i="3"/>
  <c r="H938" i="3"/>
  <c r="H934" i="3"/>
  <c r="W930" i="3"/>
  <c r="W922" i="3"/>
  <c r="W914" i="3"/>
  <c r="W906" i="3"/>
  <c r="H898" i="3"/>
  <c r="W890" i="3"/>
  <c r="H886" i="3"/>
  <c r="H882" i="3"/>
  <c r="W874" i="3"/>
  <c r="H870" i="3"/>
  <c r="W858" i="3"/>
  <c r="H838" i="3"/>
  <c r="H834" i="3"/>
  <c r="W826" i="3"/>
  <c r="W822" i="3"/>
  <c r="H818" i="3"/>
  <c r="H806" i="3"/>
  <c r="H802" i="3"/>
  <c r="W794" i="3"/>
  <c r="H790" i="3"/>
  <c r="W786" i="3"/>
  <c r="W762" i="3"/>
  <c r="H750" i="3"/>
  <c r="H742" i="3"/>
  <c r="H730" i="3"/>
  <c r="H722" i="3"/>
  <c r="W718" i="3"/>
  <c r="W710" i="3"/>
  <c r="W706" i="3"/>
  <c r="H702" i="3"/>
  <c r="W694" i="3"/>
  <c r="W690" i="3"/>
  <c r="H686" i="3"/>
  <c r="H670" i="3"/>
  <c r="W666" i="3"/>
  <c r="H662" i="3"/>
  <c r="H658" i="3"/>
  <c r="H654" i="3"/>
  <c r="H646" i="3"/>
  <c r="W642" i="3"/>
  <c r="W638" i="3"/>
  <c r="H634" i="3"/>
  <c r="H630" i="3"/>
  <c r="H626" i="3"/>
  <c r="H614" i="3"/>
  <c r="H610" i="3"/>
  <c r="W606" i="3"/>
  <c r="W598" i="3"/>
  <c r="H594" i="3"/>
  <c r="H590" i="3"/>
  <c r="H582" i="3"/>
  <c r="W578" i="3"/>
  <c r="H574" i="3"/>
  <c r="W566" i="3"/>
  <c r="W562" i="3"/>
  <c r="H550" i="3"/>
  <c r="W546" i="3"/>
  <c r="H526" i="3"/>
  <c r="W518" i="3"/>
  <c r="H514" i="3"/>
  <c r="AK510" i="3"/>
  <c r="H510" i="3" s="1"/>
  <c r="AK506" i="3"/>
  <c r="H506" i="3" s="1"/>
  <c r="S1583" i="3"/>
  <c r="S1495" i="3"/>
  <c r="S1511" i="3"/>
  <c r="S1527" i="3"/>
  <c r="S1535" i="3"/>
  <c r="Z1150" i="3"/>
  <c r="D1574" i="3"/>
  <c r="Z570" i="3"/>
  <c r="Z1074" i="3"/>
  <c r="S1518" i="3"/>
  <c r="S1486" i="3"/>
  <c r="AK502" i="3"/>
  <c r="W502" i="3" s="1"/>
  <c r="AK500" i="3"/>
  <c r="W500" i="3" s="1"/>
  <c r="W1438" i="3"/>
  <c r="W1422" i="3"/>
  <c r="H1418" i="3"/>
  <c r="W1414" i="3"/>
  <c r="H1410" i="3"/>
  <c r="W1406" i="3"/>
  <c r="W1394" i="3"/>
  <c r="H1390" i="3"/>
  <c r="W1386" i="3"/>
  <c r="W1378" i="3"/>
  <c r="W1374" i="3"/>
  <c r="W1370" i="3"/>
  <c r="S1370" i="3" s="1"/>
  <c r="W1362" i="3"/>
  <c r="H1358" i="3"/>
  <c r="W1354" i="3"/>
  <c r="W1346" i="3"/>
  <c r="W1342" i="3"/>
  <c r="W1338" i="3"/>
  <c r="W1322" i="3"/>
  <c r="H1318" i="3"/>
  <c r="H1314" i="3"/>
  <c r="H1306" i="3"/>
  <c r="W1302" i="3"/>
  <c r="W1294" i="3"/>
  <c r="S1449" i="3"/>
  <c r="S1473" i="3"/>
  <c r="S1513" i="3"/>
  <c r="S1537" i="3"/>
  <c r="S1561" i="3"/>
  <c r="S1571" i="3"/>
  <c r="D1491" i="3"/>
  <c r="D1523" i="3"/>
  <c r="D1582" i="3"/>
  <c r="D1601" i="3"/>
  <c r="S1559" i="3"/>
  <c r="S1567" i="3"/>
  <c r="S1582" i="3"/>
  <c r="S1591" i="3"/>
  <c r="K666" i="3"/>
  <c r="D1498" i="3"/>
  <c r="Z534" i="3"/>
  <c r="Z994" i="3"/>
  <c r="Z1418" i="3"/>
  <c r="Z1258" i="3"/>
  <c r="S1598" i="3"/>
  <c r="Z818" i="3"/>
  <c r="K914" i="3"/>
  <c r="S1530" i="3"/>
  <c r="S1574" i="3"/>
  <c r="S1542" i="3"/>
  <c r="S1517" i="3"/>
  <c r="S1581" i="3"/>
  <c r="S1487" i="3"/>
  <c r="S1551" i="3"/>
  <c r="Z1090" i="3"/>
  <c r="D1486" i="3"/>
  <c r="D1580" i="3"/>
  <c r="S1454" i="3"/>
  <c r="W1410" i="3"/>
  <c r="H1338" i="3"/>
  <c r="W658" i="3"/>
  <c r="W550" i="3"/>
  <c r="G1092" i="3"/>
  <c r="V556" i="3"/>
  <c r="G604" i="3"/>
  <c r="V684" i="3"/>
  <c r="V772" i="3"/>
  <c r="V856" i="3"/>
  <c r="V1300" i="3"/>
  <c r="G1441" i="3"/>
  <c r="V1441" i="3"/>
  <c r="G1439" i="3"/>
  <c r="V1439" i="3"/>
  <c r="V1433" i="3"/>
  <c r="G1433" i="3"/>
  <c r="G1431" i="3"/>
  <c r="V1431" i="3"/>
  <c r="G1429" i="3"/>
  <c r="V1429" i="3"/>
  <c r="V1427" i="3"/>
  <c r="G1427" i="3"/>
  <c r="G1423" i="3"/>
  <c r="V1423" i="3"/>
  <c r="V1421" i="3"/>
  <c r="G1421" i="3"/>
  <c r="V1415" i="3"/>
  <c r="G1415" i="3"/>
  <c r="G1413" i="3"/>
  <c r="V1413" i="3"/>
  <c r="V1411" i="3"/>
  <c r="G1411" i="3"/>
  <c r="G1278" i="3"/>
  <c r="V1278" i="3"/>
  <c r="V1276" i="3"/>
  <c r="G1276" i="3"/>
  <c r="G1274" i="3"/>
  <c r="V1274" i="3"/>
  <c r="G1272" i="3"/>
  <c r="V1272" i="3"/>
  <c r="V1270" i="3"/>
  <c r="G1270" i="3"/>
  <c r="V1266" i="3"/>
  <c r="G1266" i="3"/>
  <c r="G1264" i="3"/>
  <c r="V1264" i="3"/>
  <c r="V1262" i="3"/>
  <c r="G1262" i="3"/>
  <c r="G1260" i="3"/>
  <c r="V1260" i="3"/>
  <c r="G1258" i="3"/>
  <c r="V1258" i="3"/>
  <c r="G1256" i="3"/>
  <c r="V1256" i="3"/>
  <c r="V1248" i="3"/>
  <c r="G1248" i="3"/>
  <c r="G1246" i="3"/>
  <c r="V1246" i="3"/>
  <c r="V1242" i="3"/>
  <c r="G1242" i="3"/>
  <c r="G1236" i="3"/>
  <c r="V1236" i="3"/>
  <c r="G1234" i="3"/>
  <c r="V1234" i="3"/>
  <c r="G1230" i="3"/>
  <c r="V1230" i="3"/>
  <c r="G1228" i="3"/>
  <c r="V1228" i="3"/>
  <c r="V1222" i="3"/>
  <c r="G1222" i="3"/>
  <c r="V1220" i="3"/>
  <c r="G1220" i="3"/>
  <c r="G1206" i="3"/>
  <c r="V1206" i="3"/>
  <c r="V1204" i="3"/>
  <c r="G1204" i="3"/>
  <c r="G1198" i="3"/>
  <c r="V1198" i="3"/>
  <c r="V1194" i="3"/>
  <c r="G1194" i="3"/>
  <c r="G1192" i="3"/>
  <c r="V1192" i="3"/>
  <c r="G1188" i="3"/>
  <c r="V1188" i="3"/>
  <c r="V1184" i="3"/>
  <c r="G1184" i="3"/>
  <c r="V1178" i="3"/>
  <c r="G1178" i="3"/>
  <c r="G1174" i="3"/>
  <c r="V1174" i="3"/>
  <c r="G1172" i="3"/>
  <c r="V1172" i="3"/>
  <c r="V1168" i="3"/>
  <c r="G1168" i="3"/>
  <c r="G1164" i="3"/>
  <c r="V1164" i="3"/>
  <c r="V1162" i="3"/>
  <c r="G1162" i="3"/>
  <c r="V1160" i="3"/>
  <c r="G1160" i="3"/>
  <c r="G1156" i="3"/>
  <c r="V1156" i="3"/>
  <c r="V1154" i="3"/>
  <c r="G1154" i="3"/>
  <c r="V1152" i="3"/>
  <c r="G1152" i="3"/>
  <c r="V1148" i="3"/>
  <c r="G1148" i="3"/>
  <c r="G1142" i="3"/>
  <c r="V1142" i="3"/>
  <c r="V1140" i="3"/>
  <c r="G1140" i="3"/>
  <c r="G1138" i="3"/>
  <c r="V1138" i="3"/>
  <c r="G1136" i="3"/>
  <c r="V1136" i="3"/>
  <c r="V1134" i="3"/>
  <c r="G1134" i="3"/>
  <c r="V1126" i="3"/>
  <c r="G1126" i="3"/>
  <c r="G1124" i="3"/>
  <c r="V1124" i="3"/>
  <c r="V1122" i="3"/>
  <c r="G1122" i="3"/>
  <c r="G1118" i="3"/>
  <c r="V1118" i="3"/>
  <c r="V1116" i="3"/>
  <c r="G1116" i="3"/>
  <c r="V1112" i="3"/>
  <c r="G1112" i="3"/>
  <c r="V1110" i="3"/>
  <c r="G1110" i="3"/>
  <c r="V1108" i="3"/>
  <c r="G1108" i="3"/>
  <c r="G1104" i="3"/>
  <c r="V1104" i="3"/>
  <c r="V1100" i="3"/>
  <c r="G1100" i="3"/>
  <c r="V1094" i="3"/>
  <c r="G1094" i="3"/>
  <c r="G1090" i="3"/>
  <c r="V1090" i="3"/>
  <c r="V1086" i="3"/>
  <c r="G1086" i="3"/>
  <c r="V1084" i="3"/>
  <c r="G1084" i="3"/>
  <c r="V1078" i="3"/>
  <c r="G1078" i="3"/>
  <c r="V1076" i="3"/>
  <c r="G1076" i="3"/>
  <c r="G1074" i="3"/>
  <c r="V1074" i="3"/>
  <c r="G1072" i="3"/>
  <c r="V1072" i="3"/>
  <c r="V1070" i="3"/>
  <c r="G1070" i="3"/>
  <c r="V1068" i="3"/>
  <c r="G1068" i="3"/>
  <c r="V1066" i="3"/>
  <c r="G1066" i="3"/>
  <c r="V1064" i="3"/>
  <c r="G1064" i="3"/>
  <c r="V1062" i="3"/>
  <c r="G1062" i="3"/>
  <c r="V1060" i="3"/>
  <c r="G1060" i="3"/>
  <c r="G1058" i="3"/>
  <c r="V1058" i="3"/>
  <c r="G1056" i="3"/>
  <c r="V1056" i="3"/>
  <c r="V1054" i="3"/>
  <c r="G1054" i="3"/>
  <c r="V1052" i="3"/>
  <c r="G1052" i="3"/>
  <c r="V1050" i="3"/>
  <c r="G1050" i="3"/>
  <c r="V1048" i="3"/>
  <c r="G1048" i="3"/>
  <c r="V1046" i="3"/>
  <c r="G1046" i="3"/>
  <c r="V1044" i="3"/>
  <c r="G1044" i="3"/>
  <c r="G1042" i="3"/>
  <c r="V1042" i="3"/>
  <c r="G1040" i="3"/>
  <c r="V1040" i="3"/>
  <c r="V1038" i="3"/>
  <c r="G1038" i="3"/>
  <c r="G1034" i="3"/>
  <c r="V1034" i="3"/>
  <c r="V1030" i="3"/>
  <c r="G1030" i="3"/>
  <c r="G1024" i="3"/>
  <c r="V1024" i="3"/>
  <c r="V1022" i="3"/>
  <c r="G1022" i="3"/>
  <c r="V1020" i="3"/>
  <c r="G1020" i="3"/>
  <c r="V1014" i="3"/>
  <c r="G1014" i="3"/>
  <c r="V1012" i="3"/>
  <c r="G1012" i="3"/>
  <c r="G1010" i="3"/>
  <c r="V1010" i="3"/>
  <c r="V996" i="3"/>
  <c r="G996" i="3"/>
  <c r="G994" i="3"/>
  <c r="V994" i="3"/>
  <c r="G990" i="3"/>
  <c r="V990" i="3"/>
  <c r="G988" i="3"/>
  <c r="V988" i="3"/>
  <c r="V986" i="3"/>
  <c r="G986" i="3"/>
  <c r="G984" i="3"/>
  <c r="V984" i="3"/>
  <c r="V980" i="3"/>
  <c r="G980" i="3"/>
  <c r="V976" i="3"/>
  <c r="G976" i="3"/>
  <c r="G974" i="3"/>
  <c r="V974" i="3"/>
  <c r="V970" i="3"/>
  <c r="G970" i="3"/>
  <c r="G968" i="3"/>
  <c r="V968" i="3"/>
  <c r="G966" i="3"/>
  <c r="V966" i="3"/>
  <c r="G954" i="3"/>
  <c r="V954" i="3"/>
  <c r="G948" i="3"/>
  <c r="V948" i="3"/>
  <c r="V946" i="3"/>
  <c r="G946" i="3"/>
  <c r="G944" i="3"/>
  <c r="V944" i="3"/>
  <c r="V942" i="3"/>
  <c r="G942" i="3"/>
  <c r="V932" i="3"/>
  <c r="G932" i="3"/>
  <c r="G922" i="3"/>
  <c r="V922" i="3"/>
  <c r="G916" i="3"/>
  <c r="V916" i="3"/>
  <c r="V914" i="3"/>
  <c r="G914" i="3"/>
  <c r="V912" i="3"/>
  <c r="G912" i="3"/>
  <c r="G908" i="3"/>
  <c r="V908" i="3"/>
  <c r="G906" i="3"/>
  <c r="V906" i="3"/>
  <c r="G902" i="3"/>
  <c r="V902" i="3"/>
  <c r="V896" i="3"/>
  <c r="G896" i="3"/>
  <c r="V892" i="3"/>
  <c r="G892" i="3"/>
  <c r="G888" i="3"/>
  <c r="V888" i="3"/>
  <c r="V886" i="3"/>
  <c r="G886" i="3"/>
  <c r="V882" i="3"/>
  <c r="G882" i="3"/>
  <c r="G880" i="3"/>
  <c r="V880" i="3"/>
  <c r="G876" i="3"/>
  <c r="V876" i="3"/>
  <c r="V870" i="3"/>
  <c r="G870" i="3"/>
  <c r="G868" i="3"/>
  <c r="V868" i="3"/>
  <c r="G864" i="3"/>
  <c r="V864" i="3"/>
  <c r="G860" i="3"/>
  <c r="V860" i="3"/>
  <c r="V854" i="3"/>
  <c r="G854" i="3"/>
  <c r="G848" i="3"/>
  <c r="V848" i="3"/>
  <c r="V834" i="3"/>
  <c r="G834" i="3"/>
  <c r="G828" i="3"/>
  <c r="V828" i="3"/>
  <c r="G826" i="3"/>
  <c r="V826" i="3"/>
  <c r="V824" i="3"/>
  <c r="G824" i="3"/>
  <c r="G820" i="3"/>
  <c r="V820" i="3"/>
  <c r="V818" i="3"/>
  <c r="G818" i="3"/>
  <c r="G814" i="3"/>
  <c r="V814" i="3"/>
  <c r="V808" i="3"/>
  <c r="G808" i="3"/>
  <c r="G804" i="3"/>
  <c r="V804" i="3"/>
  <c r="V800" i="3"/>
  <c r="G800" i="3"/>
  <c r="G796" i="3"/>
  <c r="V796" i="3"/>
  <c r="G792" i="3"/>
  <c r="V792" i="3"/>
  <c r="G780" i="3"/>
  <c r="V780" i="3"/>
  <c r="G776" i="3"/>
  <c r="V776" i="3"/>
  <c r="G774" i="3"/>
  <c r="V774" i="3"/>
  <c r="G766" i="3"/>
  <c r="V766" i="3"/>
  <c r="V764" i="3"/>
  <c r="G764" i="3"/>
  <c r="V746" i="3"/>
  <c r="G746" i="3"/>
  <c r="V742" i="3"/>
  <c r="G742" i="3"/>
  <c r="G738" i="3"/>
  <c r="V738" i="3"/>
  <c r="G736" i="3"/>
  <c r="V736" i="3"/>
  <c r="G732" i="3"/>
  <c r="V732" i="3"/>
  <c r="G728" i="3"/>
  <c r="V728" i="3"/>
  <c r="G716" i="3"/>
  <c r="V716" i="3"/>
  <c r="G712" i="3"/>
  <c r="V712" i="3"/>
  <c r="V706" i="3"/>
  <c r="G706" i="3"/>
  <c r="V702" i="3"/>
  <c r="G702" i="3"/>
  <c r="V700" i="3"/>
  <c r="G700" i="3"/>
  <c r="G698" i="3"/>
  <c r="V698" i="3"/>
  <c r="G692" i="3"/>
  <c r="V692" i="3"/>
  <c r="V690" i="3"/>
  <c r="G690" i="3"/>
  <c r="G688" i="3"/>
  <c r="V688" i="3"/>
  <c r="V680" i="3"/>
  <c r="G680" i="3"/>
  <c r="G676" i="3"/>
  <c r="V676" i="3"/>
  <c r="V674" i="3"/>
  <c r="G674" i="3"/>
  <c r="G658" i="3"/>
  <c r="V658" i="3"/>
  <c r="G654" i="3"/>
  <c r="V654" i="3"/>
  <c r="V650" i="3"/>
  <c r="G650" i="3"/>
  <c r="V648" i="3"/>
  <c r="G648" i="3"/>
  <c r="V636" i="3"/>
  <c r="G636" i="3"/>
  <c r="G630" i="3"/>
  <c r="V630" i="3"/>
  <c r="V1410" i="3"/>
  <c r="G1410" i="3"/>
  <c r="V1402" i="3"/>
  <c r="G1402" i="3"/>
  <c r="G1396" i="3"/>
  <c r="V1396" i="3"/>
  <c r="V1394" i="3"/>
  <c r="G1394" i="3"/>
  <c r="G1386" i="3"/>
  <c r="V1386" i="3"/>
  <c r="V1384" i="3"/>
  <c r="G1384" i="3"/>
  <c r="G1382" i="3"/>
  <c r="V1382" i="3"/>
  <c r="G1376" i="3"/>
  <c r="V1376" i="3"/>
  <c r="V1370" i="3"/>
  <c r="G1370" i="3"/>
  <c r="G1368" i="3"/>
  <c r="V1368" i="3"/>
  <c r="V1364" i="3"/>
  <c r="G1364" i="3"/>
  <c r="V1360" i="3"/>
  <c r="G1360" i="3"/>
  <c r="G1358" i="3"/>
  <c r="V1358" i="3"/>
  <c r="G1356" i="3"/>
  <c r="V1356" i="3"/>
  <c r="V1354" i="3"/>
  <c r="G1354" i="3"/>
  <c r="G1352" i="3"/>
  <c r="V1352" i="3"/>
  <c r="V1350" i="3"/>
  <c r="G1350" i="3"/>
  <c r="V1344" i="3"/>
  <c r="G1344" i="3"/>
  <c r="G1338" i="3"/>
  <c r="V1338" i="3"/>
  <c r="V1336" i="3"/>
  <c r="G1336" i="3"/>
  <c r="G1334" i="3"/>
  <c r="V1334" i="3"/>
  <c r="G1330" i="3"/>
  <c r="V1330" i="3"/>
  <c r="V1324" i="3"/>
  <c r="G1324" i="3"/>
  <c r="V1320" i="3"/>
  <c r="G1320" i="3"/>
  <c r="V1314" i="3"/>
  <c r="G1314" i="3"/>
  <c r="V1308" i="3"/>
  <c r="G1308" i="3"/>
  <c r="G1304" i="3"/>
  <c r="V1304" i="3"/>
  <c r="G1302" i="3"/>
  <c r="V1302" i="3"/>
  <c r="G1296" i="3"/>
  <c r="V1296" i="3"/>
  <c r="G1290" i="3"/>
  <c r="V1290" i="3"/>
  <c r="G1288" i="3"/>
  <c r="V1288" i="3"/>
  <c r="G1284" i="3"/>
  <c r="V1284" i="3"/>
  <c r="G627" i="3"/>
  <c r="V627" i="3"/>
  <c r="V625" i="3"/>
  <c r="G625" i="3"/>
  <c r="V623" i="3"/>
  <c r="G623" i="3"/>
  <c r="G621" i="3"/>
  <c r="V621" i="3"/>
  <c r="V619" i="3"/>
  <c r="G619" i="3"/>
  <c r="G617" i="3"/>
  <c r="V617" i="3"/>
  <c r="G615" i="3"/>
  <c r="V615" i="3"/>
  <c r="V613" i="3"/>
  <c r="G613" i="3"/>
  <c r="G611" i="3"/>
  <c r="V611" i="3"/>
  <c r="G609" i="3"/>
  <c r="V609" i="3"/>
  <c r="G607" i="3"/>
  <c r="V607" i="3"/>
  <c r="V605" i="3"/>
  <c r="G605" i="3"/>
  <c r="G603" i="3"/>
  <c r="V603" i="3"/>
  <c r="V601" i="3"/>
  <c r="G601" i="3"/>
  <c r="G599" i="3"/>
  <c r="V599" i="3"/>
  <c r="V597" i="3"/>
  <c r="G597" i="3"/>
  <c r="G595" i="3"/>
  <c r="V595" i="3"/>
  <c r="G593" i="3"/>
  <c r="V593" i="3"/>
  <c r="V591" i="3"/>
  <c r="G591" i="3"/>
  <c r="G589" i="3"/>
  <c r="V589" i="3"/>
  <c r="V587" i="3"/>
  <c r="G587" i="3"/>
  <c r="G585" i="3"/>
  <c r="V585" i="3"/>
  <c r="V583" i="3"/>
  <c r="G583" i="3"/>
  <c r="G581" i="3"/>
  <c r="V581" i="3"/>
  <c r="G579" i="3"/>
  <c r="V579" i="3"/>
  <c r="V577" i="3"/>
  <c r="G577" i="3"/>
  <c r="G575" i="3"/>
  <c r="V575" i="3"/>
  <c r="G573" i="3"/>
  <c r="V573" i="3"/>
  <c r="G571" i="3"/>
  <c r="V571" i="3"/>
  <c r="G569" i="3"/>
  <c r="V569" i="3"/>
  <c r="G567" i="3"/>
  <c r="V567" i="3"/>
  <c r="G565" i="3"/>
  <c r="V565" i="3"/>
  <c r="V563" i="3"/>
  <c r="G563" i="3"/>
  <c r="V561" i="3"/>
  <c r="G561" i="3"/>
  <c r="V559" i="3"/>
  <c r="G559" i="3"/>
  <c r="G557" i="3"/>
  <c r="V557" i="3"/>
  <c r="G555" i="3"/>
  <c r="V555" i="3"/>
  <c r="V553" i="3"/>
  <c r="G553" i="3"/>
  <c r="G551" i="3"/>
  <c r="V551" i="3"/>
  <c r="G549" i="3"/>
  <c r="V549" i="3"/>
  <c r="G547" i="3"/>
  <c r="V547" i="3"/>
  <c r="V545" i="3"/>
  <c r="G545" i="3"/>
  <c r="V543" i="3"/>
  <c r="G543" i="3"/>
  <c r="G541" i="3"/>
  <c r="V541" i="3"/>
  <c r="G539" i="3"/>
  <c r="V539" i="3"/>
  <c r="V537" i="3"/>
  <c r="G537" i="3"/>
  <c r="V535" i="3"/>
  <c r="G535" i="3"/>
  <c r="G533" i="3"/>
  <c r="V533" i="3"/>
  <c r="G531" i="3"/>
  <c r="V531" i="3"/>
  <c r="G529" i="3"/>
  <c r="V529" i="3"/>
  <c r="V527" i="3"/>
  <c r="G527" i="3"/>
  <c r="V525" i="3"/>
  <c r="G525" i="3"/>
  <c r="V523" i="3"/>
  <c r="G523" i="3"/>
  <c r="G521" i="3"/>
  <c r="V521" i="3"/>
  <c r="G519" i="3"/>
  <c r="V519" i="3"/>
  <c r="V517" i="3"/>
  <c r="G517" i="3"/>
  <c r="G515" i="3"/>
  <c r="V515" i="3"/>
  <c r="G513" i="3"/>
  <c r="V513" i="3"/>
  <c r="G511" i="3"/>
  <c r="V511" i="3"/>
  <c r="G509" i="3"/>
  <c r="V509" i="3"/>
  <c r="G507" i="3"/>
  <c r="V507" i="3"/>
  <c r="V505" i="3"/>
  <c r="G505" i="3"/>
  <c r="G503" i="3"/>
  <c r="V503" i="3"/>
  <c r="V501" i="3"/>
  <c r="G501" i="3"/>
  <c r="G499" i="3"/>
  <c r="V499" i="3"/>
  <c r="AK511" i="3"/>
  <c r="AK507" i="3"/>
  <c r="AK499" i="3"/>
  <c r="V1212" i="3"/>
  <c r="V512" i="3"/>
  <c r="G612" i="3"/>
  <c r="V704" i="3"/>
  <c r="V872" i="3"/>
  <c r="V710" i="3"/>
  <c r="V858" i="3"/>
  <c r="G960" i="3"/>
  <c r="D1490" i="3"/>
  <c r="D1550" i="3"/>
  <c r="V1437" i="3"/>
  <c r="G1437" i="3"/>
  <c r="G1425" i="3"/>
  <c r="V1425" i="3"/>
  <c r="V1417" i="3"/>
  <c r="G1417" i="3"/>
  <c r="G1282" i="3"/>
  <c r="V1282" i="3"/>
  <c r="G1252" i="3"/>
  <c r="V1252" i="3"/>
  <c r="V1232" i="3"/>
  <c r="G1232" i="3"/>
  <c r="V1216" i="3"/>
  <c r="G1216" i="3"/>
  <c r="V1210" i="3"/>
  <c r="G1210" i="3"/>
  <c r="V1202" i="3"/>
  <c r="G1202" i="3"/>
  <c r="G1196" i="3"/>
  <c r="V1196" i="3"/>
  <c r="V1180" i="3"/>
  <c r="G1180" i="3"/>
  <c r="G1170" i="3"/>
  <c r="V1170" i="3"/>
  <c r="G1150" i="3"/>
  <c r="V1150" i="3"/>
  <c r="V1146" i="3"/>
  <c r="G1146" i="3"/>
  <c r="V1130" i="3"/>
  <c r="G1130" i="3"/>
  <c r="V1102" i="3"/>
  <c r="G1102" i="3"/>
  <c r="V1096" i="3"/>
  <c r="G1096" i="3"/>
  <c r="G1082" i="3"/>
  <c r="V1082" i="3"/>
  <c r="V1036" i="3"/>
  <c r="G1036" i="3"/>
  <c r="V1032" i="3"/>
  <c r="G1032" i="3"/>
  <c r="V1028" i="3"/>
  <c r="G1028" i="3"/>
  <c r="V1016" i="3"/>
  <c r="G1016" i="3"/>
  <c r="V1006" i="3"/>
  <c r="G1006" i="3"/>
  <c r="V1002" i="3"/>
  <c r="G1002" i="3"/>
  <c r="V998" i="3"/>
  <c r="G998" i="3"/>
  <c r="G992" i="3"/>
  <c r="V992" i="3"/>
  <c r="G964" i="3"/>
  <c r="V964" i="3"/>
  <c r="V962" i="3"/>
  <c r="G962" i="3"/>
  <c r="G958" i="3"/>
  <c r="V958" i="3"/>
  <c r="V950" i="3"/>
  <c r="G950" i="3"/>
  <c r="V940" i="3"/>
  <c r="G940" i="3"/>
  <c r="G936" i="3"/>
  <c r="V936" i="3"/>
  <c r="V920" i="3"/>
  <c r="G920" i="3"/>
  <c r="G910" i="3"/>
  <c r="V910" i="3"/>
  <c r="G900" i="3"/>
  <c r="V900" i="3"/>
  <c r="V894" i="3"/>
  <c r="G894" i="3"/>
  <c r="G890" i="3"/>
  <c r="V890" i="3"/>
  <c r="G878" i="3"/>
  <c r="V878" i="3"/>
  <c r="V866" i="3"/>
  <c r="G866" i="3"/>
  <c r="G862" i="3"/>
  <c r="V862" i="3"/>
  <c r="G852" i="3"/>
  <c r="V852" i="3"/>
  <c r="V850" i="3"/>
  <c r="G850" i="3"/>
  <c r="G846" i="3"/>
  <c r="V846" i="3"/>
  <c r="G844" i="3"/>
  <c r="V844" i="3"/>
  <c r="V838" i="3"/>
  <c r="G838" i="3"/>
  <c r="G836" i="3"/>
  <c r="V836" i="3"/>
  <c r="G832" i="3"/>
  <c r="V832" i="3"/>
  <c r="G830" i="3"/>
  <c r="V830" i="3"/>
  <c r="G812" i="3"/>
  <c r="V812" i="3"/>
  <c r="V810" i="3"/>
  <c r="G810" i="3"/>
  <c r="V806" i="3"/>
  <c r="G806" i="3"/>
  <c r="G798" i="3"/>
  <c r="V798" i="3"/>
  <c r="V794" i="3"/>
  <c r="G794" i="3"/>
  <c r="G790" i="3"/>
  <c r="V790" i="3"/>
  <c r="G784" i="3"/>
  <c r="V784" i="3"/>
  <c r="G782" i="3"/>
  <c r="V782" i="3"/>
  <c r="V778" i="3"/>
  <c r="G778" i="3"/>
  <c r="V762" i="3"/>
  <c r="G762" i="3"/>
  <c r="G758" i="3"/>
  <c r="V758" i="3"/>
  <c r="G750" i="3"/>
  <c r="V750" i="3"/>
  <c r="V734" i="3"/>
  <c r="G734" i="3"/>
  <c r="G718" i="3"/>
  <c r="V718" i="3"/>
  <c r="V714" i="3"/>
  <c r="G714" i="3"/>
  <c r="G694" i="3"/>
  <c r="V694" i="3"/>
  <c r="G686" i="3"/>
  <c r="V686" i="3"/>
  <c r="G670" i="3"/>
  <c r="V670" i="3"/>
  <c r="V666" i="3"/>
  <c r="G666" i="3"/>
  <c r="V656" i="3"/>
  <c r="G656" i="3"/>
  <c r="G644" i="3"/>
  <c r="V644" i="3"/>
  <c r="G638" i="3"/>
  <c r="V638" i="3"/>
  <c r="V634" i="3"/>
  <c r="G634" i="3"/>
  <c r="H1242" i="3"/>
  <c r="W1122" i="3"/>
  <c r="G1406" i="3"/>
  <c r="V1406" i="3"/>
  <c r="V1404" i="3"/>
  <c r="G1404" i="3"/>
  <c r="G1400" i="3"/>
  <c r="V1400" i="3"/>
  <c r="V1398" i="3"/>
  <c r="G1398" i="3"/>
  <c r="V1392" i="3"/>
  <c r="G1392" i="3"/>
  <c r="G1390" i="3"/>
  <c r="V1390" i="3"/>
  <c r="V1388" i="3"/>
  <c r="G1388" i="3"/>
  <c r="V1380" i="3"/>
  <c r="G1380" i="3"/>
  <c r="V1378" i="3"/>
  <c r="G1378" i="3"/>
  <c r="V1374" i="3"/>
  <c r="G1374" i="3"/>
  <c r="G1372" i="3"/>
  <c r="V1372" i="3"/>
  <c r="G1366" i="3"/>
  <c r="V1366" i="3"/>
  <c r="V1362" i="3"/>
  <c r="G1362" i="3"/>
  <c r="G1346" i="3"/>
  <c r="V1346" i="3"/>
  <c r="G1342" i="3"/>
  <c r="V1342" i="3"/>
  <c r="V1340" i="3"/>
  <c r="G1340" i="3"/>
  <c r="V1332" i="3"/>
  <c r="G1332" i="3"/>
  <c r="V1328" i="3"/>
  <c r="G1328" i="3"/>
  <c r="V1326" i="3"/>
  <c r="G1326" i="3"/>
  <c r="V1322" i="3"/>
  <c r="G1322" i="3"/>
  <c r="G1318" i="3"/>
  <c r="V1318" i="3"/>
  <c r="V1316" i="3"/>
  <c r="G1316" i="3"/>
  <c r="G1312" i="3"/>
  <c r="V1312" i="3"/>
  <c r="V1310" i="3"/>
  <c r="G1310" i="3"/>
  <c r="G1306" i="3"/>
  <c r="V1306" i="3"/>
  <c r="V1298" i="3"/>
  <c r="G1298" i="3"/>
  <c r="V1294" i="3"/>
  <c r="G1294" i="3"/>
  <c r="V1292" i="3"/>
  <c r="G1292" i="3"/>
  <c r="G1286" i="3"/>
  <c r="V1286" i="3"/>
  <c r="V1442" i="3"/>
  <c r="G1442" i="3"/>
  <c r="G1440" i="3"/>
  <c r="V1440" i="3"/>
  <c r="V1438" i="3"/>
  <c r="G1438" i="3"/>
  <c r="V1434" i="3"/>
  <c r="G1434" i="3"/>
  <c r="V1432" i="3"/>
  <c r="G1432" i="3"/>
  <c r="G1430" i="3"/>
  <c r="V1430" i="3"/>
  <c r="G1428" i="3"/>
  <c r="V1428" i="3"/>
  <c r="G1424" i="3"/>
  <c r="V1424" i="3"/>
  <c r="G1422" i="3"/>
  <c r="V1422" i="3"/>
  <c r="V1420" i="3"/>
  <c r="G1420" i="3"/>
  <c r="V1418" i="3"/>
  <c r="G1418" i="3"/>
  <c r="G1416" i="3"/>
  <c r="V1416" i="3"/>
  <c r="V1414" i="3"/>
  <c r="G1414" i="3"/>
  <c r="G1412" i="3"/>
  <c r="V1412" i="3"/>
  <c r="V1281" i="3"/>
  <c r="G1281" i="3"/>
  <c r="G1279" i="3"/>
  <c r="V1279" i="3"/>
  <c r="G1277" i="3"/>
  <c r="V1277" i="3"/>
  <c r="G1275" i="3"/>
  <c r="V1275" i="3"/>
  <c r="G1273" i="3"/>
  <c r="V1273" i="3"/>
  <c r="G1271" i="3"/>
  <c r="V1271" i="3"/>
  <c r="G1269" i="3"/>
  <c r="V1269" i="3"/>
  <c r="V1267" i="3"/>
  <c r="G1267" i="3"/>
  <c r="G1265" i="3"/>
  <c r="V1265" i="3"/>
  <c r="G1263" i="3"/>
  <c r="V1263" i="3"/>
  <c r="G1261" i="3"/>
  <c r="V1261" i="3"/>
  <c r="V1259" i="3"/>
  <c r="G1259" i="3"/>
  <c r="V1257" i="3"/>
  <c r="G1257" i="3"/>
  <c r="G1255" i="3"/>
  <c r="V1255" i="3"/>
  <c r="G1253" i="3"/>
  <c r="V1253" i="3"/>
  <c r="V1251" i="3"/>
  <c r="G1251" i="3"/>
  <c r="V1249" i="3"/>
  <c r="G1249" i="3"/>
  <c r="V1247" i="3"/>
  <c r="G1247" i="3"/>
  <c r="V1245" i="3"/>
  <c r="G1245" i="3"/>
  <c r="V1243" i="3"/>
  <c r="G1243" i="3"/>
  <c r="G1241" i="3"/>
  <c r="V1241" i="3"/>
  <c r="G1239" i="3"/>
  <c r="V1239" i="3"/>
  <c r="V1237" i="3"/>
  <c r="G1237" i="3"/>
  <c r="V1235" i="3"/>
  <c r="G1235" i="3"/>
  <c r="V1233" i="3"/>
  <c r="G1233" i="3"/>
  <c r="G1231" i="3"/>
  <c r="V1231" i="3"/>
  <c r="V1229" i="3"/>
  <c r="G1229" i="3"/>
  <c r="G1227" i="3"/>
  <c r="V1227" i="3"/>
  <c r="V1225" i="3"/>
  <c r="G1225" i="3"/>
  <c r="G1223" i="3"/>
  <c r="V1223" i="3"/>
  <c r="G1221" i="3"/>
  <c r="V1221" i="3"/>
  <c r="G1219" i="3"/>
  <c r="V1219" i="3"/>
  <c r="G1217" i="3"/>
  <c r="V1217" i="3"/>
  <c r="V1215" i="3"/>
  <c r="G1215" i="3"/>
  <c r="G1213" i="3"/>
  <c r="V1213" i="3"/>
  <c r="V1211" i="3"/>
  <c r="G1211" i="3"/>
  <c r="V1209" i="3"/>
  <c r="G1209" i="3"/>
  <c r="V1207" i="3"/>
  <c r="G1207" i="3"/>
  <c r="G1205" i="3"/>
  <c r="V1205" i="3"/>
  <c r="G1203" i="3"/>
  <c r="V1203" i="3"/>
  <c r="G1201" i="3"/>
  <c r="V1201" i="3"/>
  <c r="G1199" i="3"/>
  <c r="V1199" i="3"/>
  <c r="V1197" i="3"/>
  <c r="G1197" i="3"/>
  <c r="G1195" i="3"/>
  <c r="V1195" i="3"/>
  <c r="G1193" i="3"/>
  <c r="V1193" i="3"/>
  <c r="V1191" i="3"/>
  <c r="G1191" i="3"/>
  <c r="G1189" i="3"/>
  <c r="V1189" i="3"/>
  <c r="V1187" i="3"/>
  <c r="G1187" i="3"/>
  <c r="G1185" i="3"/>
  <c r="V1185" i="3"/>
  <c r="G1183" i="3"/>
  <c r="V1183" i="3"/>
  <c r="G1181" i="3"/>
  <c r="V1181" i="3"/>
  <c r="G1179" i="3"/>
  <c r="V1179" i="3"/>
  <c r="G1177" i="3"/>
  <c r="V1177" i="3"/>
  <c r="G1175" i="3"/>
  <c r="V1175" i="3"/>
  <c r="G1173" i="3"/>
  <c r="V1173" i="3"/>
  <c r="G1171" i="3"/>
  <c r="V1171" i="3"/>
  <c r="V1169" i="3"/>
  <c r="G1169" i="3"/>
  <c r="G1167" i="3"/>
  <c r="V1167" i="3"/>
  <c r="V1165" i="3"/>
  <c r="G1165" i="3"/>
  <c r="V1163" i="3"/>
  <c r="G1163" i="3"/>
  <c r="V1161" i="3"/>
  <c r="G1161" i="3"/>
  <c r="G1159" i="3"/>
  <c r="V1159" i="3"/>
  <c r="V1157" i="3"/>
  <c r="G1157" i="3"/>
  <c r="V1155" i="3"/>
  <c r="G1155" i="3"/>
  <c r="V1153" i="3"/>
  <c r="G1153" i="3"/>
  <c r="G1151" i="3"/>
  <c r="V1151" i="3"/>
  <c r="V1149" i="3"/>
  <c r="G1149" i="3"/>
  <c r="G1147" i="3"/>
  <c r="V1147" i="3"/>
  <c r="V1145" i="3"/>
  <c r="G1145" i="3"/>
  <c r="G1143" i="3"/>
  <c r="V1143" i="3"/>
  <c r="V1141" i="3"/>
  <c r="G1141" i="3"/>
  <c r="V1139" i="3"/>
  <c r="G1139" i="3"/>
  <c r="G1137" i="3"/>
  <c r="V1137" i="3"/>
  <c r="G1135" i="3"/>
  <c r="V1135" i="3"/>
  <c r="G1133" i="3"/>
  <c r="V1133" i="3"/>
  <c r="V1131" i="3"/>
  <c r="G1131" i="3"/>
  <c r="G1129" i="3"/>
  <c r="V1129" i="3"/>
  <c r="V1127" i="3"/>
  <c r="G1127" i="3"/>
  <c r="V1125" i="3"/>
  <c r="G1125" i="3"/>
  <c r="G1123" i="3"/>
  <c r="V1123" i="3"/>
  <c r="G1121" i="3"/>
  <c r="V1121" i="3"/>
  <c r="V1119" i="3"/>
  <c r="G1119" i="3"/>
  <c r="G1117" i="3"/>
  <c r="V1117" i="3"/>
  <c r="G1115" i="3"/>
  <c r="V1115" i="3"/>
  <c r="G1113" i="3"/>
  <c r="V1113" i="3"/>
  <c r="G1111" i="3"/>
  <c r="V1111" i="3"/>
  <c r="V1109" i="3"/>
  <c r="G1109" i="3"/>
  <c r="G1107" i="3"/>
  <c r="V1107" i="3"/>
  <c r="G1105" i="3"/>
  <c r="V1105" i="3"/>
  <c r="G1103" i="3"/>
  <c r="V1103" i="3"/>
  <c r="G1101" i="3"/>
  <c r="V1101" i="3"/>
  <c r="G1099" i="3"/>
  <c r="V1099" i="3"/>
  <c r="G1097" i="3"/>
  <c r="V1097" i="3"/>
  <c r="G1095" i="3"/>
  <c r="V1095" i="3"/>
  <c r="G1093" i="3"/>
  <c r="V1093" i="3"/>
  <c r="V1091" i="3"/>
  <c r="G1091" i="3"/>
  <c r="G1089" i="3"/>
  <c r="V1089" i="3"/>
  <c r="G1087" i="3"/>
  <c r="V1087" i="3"/>
  <c r="V1085" i="3"/>
  <c r="G1085" i="3"/>
  <c r="V1083" i="3"/>
  <c r="G1083" i="3"/>
  <c r="G1081" i="3"/>
  <c r="V1081" i="3"/>
  <c r="G1079" i="3"/>
  <c r="V1079" i="3"/>
  <c r="V1077" i="3"/>
  <c r="G1077" i="3"/>
  <c r="V1075" i="3"/>
  <c r="G1075" i="3"/>
  <c r="G1073" i="3"/>
  <c r="V1073" i="3"/>
  <c r="G1071" i="3"/>
  <c r="V1071" i="3"/>
  <c r="V1069" i="3"/>
  <c r="G1069" i="3"/>
  <c r="G1067" i="3"/>
  <c r="V1067" i="3"/>
  <c r="G1065" i="3"/>
  <c r="V1065" i="3"/>
  <c r="G1063" i="3"/>
  <c r="V1063" i="3"/>
  <c r="G1061" i="3"/>
  <c r="V1061" i="3"/>
  <c r="V1059" i="3"/>
  <c r="G1059" i="3"/>
  <c r="G1057" i="3"/>
  <c r="V1057" i="3"/>
  <c r="G1055" i="3"/>
  <c r="V1055" i="3"/>
  <c r="G1053" i="3"/>
  <c r="V1053" i="3"/>
  <c r="G1051" i="3"/>
  <c r="V1051" i="3"/>
  <c r="V1049" i="3"/>
  <c r="G1049" i="3"/>
  <c r="G1047" i="3"/>
  <c r="V1047" i="3"/>
  <c r="G1045" i="3"/>
  <c r="V1045" i="3"/>
  <c r="V1043" i="3"/>
  <c r="G1043" i="3"/>
  <c r="V1041" i="3"/>
  <c r="G1041" i="3"/>
  <c r="G1039" i="3"/>
  <c r="V1039" i="3"/>
  <c r="V1037" i="3"/>
  <c r="G1037" i="3"/>
  <c r="G1035" i="3"/>
  <c r="V1035" i="3"/>
  <c r="G1033" i="3"/>
  <c r="V1033" i="3"/>
  <c r="G1031" i="3"/>
  <c r="V1031" i="3"/>
  <c r="G1029" i="3"/>
  <c r="V1029" i="3"/>
  <c r="G1027" i="3"/>
  <c r="V1027" i="3"/>
  <c r="V1025" i="3"/>
  <c r="G1025" i="3"/>
  <c r="G1023" i="3"/>
  <c r="V1023" i="3"/>
  <c r="G1021" i="3"/>
  <c r="V1021" i="3"/>
  <c r="V1019" i="3"/>
  <c r="G1019" i="3"/>
  <c r="V1017" i="3"/>
  <c r="G1017" i="3"/>
  <c r="G1015" i="3"/>
  <c r="V1015" i="3"/>
  <c r="G1013" i="3"/>
  <c r="V1013" i="3"/>
  <c r="G1011" i="3"/>
  <c r="V1011" i="3"/>
  <c r="G1009" i="3"/>
  <c r="V1009" i="3"/>
  <c r="G1007" i="3"/>
  <c r="V1007" i="3"/>
  <c r="G1005" i="3"/>
  <c r="V1005" i="3"/>
  <c r="G1003" i="3"/>
  <c r="V1003" i="3"/>
  <c r="V1001" i="3"/>
  <c r="G1001" i="3"/>
  <c r="G999" i="3"/>
  <c r="V999" i="3"/>
  <c r="V997" i="3"/>
  <c r="G997" i="3"/>
  <c r="G995" i="3"/>
  <c r="V995" i="3"/>
  <c r="G993" i="3"/>
  <c r="V993" i="3"/>
  <c r="G991" i="3"/>
  <c r="V991" i="3"/>
  <c r="G989" i="3"/>
  <c r="V989" i="3"/>
  <c r="V987" i="3"/>
  <c r="G987" i="3"/>
  <c r="G985" i="3"/>
  <c r="V985" i="3"/>
  <c r="V983" i="3"/>
  <c r="G983" i="3"/>
  <c r="G981" i="3"/>
  <c r="V981" i="3"/>
  <c r="V979" i="3"/>
  <c r="G979" i="3"/>
  <c r="V977" i="3"/>
  <c r="G977" i="3"/>
  <c r="V975" i="3"/>
  <c r="G975" i="3"/>
  <c r="V973" i="3"/>
  <c r="G973" i="3"/>
  <c r="G971" i="3"/>
  <c r="V971" i="3"/>
  <c r="G969" i="3"/>
  <c r="V969" i="3"/>
  <c r="V967" i="3"/>
  <c r="G967" i="3"/>
  <c r="G965" i="3"/>
  <c r="V965" i="3"/>
  <c r="G963" i="3"/>
  <c r="V963" i="3"/>
  <c r="G961" i="3"/>
  <c r="V961" i="3"/>
  <c r="G959" i="3"/>
  <c r="V959" i="3"/>
  <c r="V957" i="3"/>
  <c r="G957" i="3"/>
  <c r="V955" i="3"/>
  <c r="G955" i="3"/>
  <c r="G953" i="3"/>
  <c r="V953" i="3"/>
  <c r="G951" i="3"/>
  <c r="V951" i="3"/>
  <c r="V949" i="3"/>
  <c r="G949" i="3"/>
  <c r="G947" i="3"/>
  <c r="V947" i="3"/>
  <c r="G945" i="3"/>
  <c r="V945" i="3"/>
  <c r="G943" i="3"/>
  <c r="V943" i="3"/>
  <c r="G941" i="3"/>
  <c r="V941" i="3"/>
  <c r="V939" i="3"/>
  <c r="G939" i="3"/>
  <c r="V937" i="3"/>
  <c r="G937" i="3"/>
  <c r="G935" i="3"/>
  <c r="V935" i="3"/>
  <c r="V933" i="3"/>
  <c r="G933" i="3"/>
  <c r="V931" i="3"/>
  <c r="G931" i="3"/>
  <c r="G929" i="3"/>
  <c r="V929" i="3"/>
  <c r="G927" i="3"/>
  <c r="V927" i="3"/>
  <c r="G925" i="3"/>
  <c r="V925" i="3"/>
  <c r="G923" i="3"/>
  <c r="V923" i="3"/>
  <c r="G921" i="3"/>
  <c r="V921" i="3"/>
  <c r="V919" i="3"/>
  <c r="G919" i="3"/>
  <c r="G917" i="3"/>
  <c r="V917" i="3"/>
  <c r="G915" i="3"/>
  <c r="V915" i="3"/>
  <c r="G913" i="3"/>
  <c r="V913" i="3"/>
  <c r="V911" i="3"/>
  <c r="G911" i="3"/>
  <c r="G909" i="3"/>
  <c r="V909" i="3"/>
  <c r="G907" i="3"/>
  <c r="V907" i="3"/>
  <c r="V905" i="3"/>
  <c r="G905" i="3"/>
  <c r="G903" i="3"/>
  <c r="V903" i="3"/>
  <c r="G901" i="3"/>
  <c r="V901" i="3"/>
  <c r="V899" i="3"/>
  <c r="G899" i="3"/>
  <c r="G897" i="3"/>
  <c r="V897" i="3"/>
  <c r="G895" i="3"/>
  <c r="V895" i="3"/>
  <c r="G893" i="3"/>
  <c r="V893" i="3"/>
  <c r="V891" i="3"/>
  <c r="G891" i="3"/>
  <c r="V889" i="3"/>
  <c r="G889" i="3"/>
  <c r="G887" i="3"/>
  <c r="V887" i="3"/>
  <c r="V885" i="3"/>
  <c r="G885" i="3"/>
  <c r="G883" i="3"/>
  <c r="V883" i="3"/>
  <c r="V881" i="3"/>
  <c r="G881" i="3"/>
  <c r="V879" i="3"/>
  <c r="G879" i="3"/>
  <c r="V877" i="3"/>
  <c r="G877" i="3"/>
  <c r="G875" i="3"/>
  <c r="V875" i="3"/>
  <c r="V873" i="3"/>
  <c r="G873" i="3"/>
  <c r="V871" i="3"/>
  <c r="G871" i="3"/>
  <c r="G869" i="3"/>
  <c r="V869" i="3"/>
  <c r="G867" i="3"/>
  <c r="V867" i="3"/>
  <c r="V865" i="3"/>
  <c r="G865" i="3"/>
  <c r="G863" i="3"/>
  <c r="V863" i="3"/>
  <c r="G861" i="3"/>
  <c r="V861" i="3"/>
  <c r="G859" i="3"/>
  <c r="V859" i="3"/>
  <c r="V857" i="3"/>
  <c r="G857" i="3"/>
  <c r="V855" i="3"/>
  <c r="G855" i="3"/>
  <c r="V853" i="3"/>
  <c r="G853" i="3"/>
  <c r="G851" i="3"/>
  <c r="V851" i="3"/>
  <c r="V849" i="3"/>
  <c r="G849" i="3"/>
  <c r="V847" i="3"/>
  <c r="G847" i="3"/>
  <c r="V845" i="3"/>
  <c r="G845" i="3"/>
  <c r="G843" i="3"/>
  <c r="V843" i="3"/>
  <c r="V841" i="3"/>
  <c r="G841" i="3"/>
  <c r="V839" i="3"/>
  <c r="G839" i="3"/>
  <c r="G837" i="3"/>
  <c r="V837" i="3"/>
  <c r="G835" i="3"/>
  <c r="V835" i="3"/>
  <c r="G833" i="3"/>
  <c r="V833" i="3"/>
  <c r="V831" i="3"/>
  <c r="G831" i="3"/>
  <c r="V829" i="3"/>
  <c r="G829" i="3"/>
  <c r="V827" i="3"/>
  <c r="G827" i="3"/>
  <c r="V825" i="3"/>
  <c r="G825" i="3"/>
  <c r="G823" i="3"/>
  <c r="V823" i="3"/>
  <c r="G821" i="3"/>
  <c r="V821" i="3"/>
  <c r="G819" i="3"/>
  <c r="V819" i="3"/>
  <c r="G817" i="3"/>
  <c r="V817" i="3"/>
  <c r="G815" i="3"/>
  <c r="V815" i="3"/>
  <c r="V813" i="3"/>
  <c r="G813" i="3"/>
  <c r="V811" i="3"/>
  <c r="G811" i="3"/>
  <c r="V809" i="3"/>
  <c r="G809" i="3"/>
  <c r="G807" i="3"/>
  <c r="V807" i="3"/>
  <c r="G805" i="3"/>
  <c r="V805" i="3"/>
  <c r="G803" i="3"/>
  <c r="V803" i="3"/>
  <c r="G801" i="3"/>
  <c r="V801" i="3"/>
  <c r="G799" i="3"/>
  <c r="V799" i="3"/>
  <c r="G797" i="3"/>
  <c r="V797" i="3"/>
  <c r="V795" i="3"/>
  <c r="G795" i="3"/>
  <c r="V793" i="3"/>
  <c r="G793" i="3"/>
  <c r="V791" i="3"/>
  <c r="G791" i="3"/>
  <c r="V789" i="3"/>
  <c r="G789" i="3"/>
  <c r="V787" i="3"/>
  <c r="G787" i="3"/>
  <c r="G785" i="3"/>
  <c r="V785" i="3"/>
  <c r="G783" i="3"/>
  <c r="V783" i="3"/>
  <c r="G781" i="3"/>
  <c r="V781" i="3"/>
  <c r="V779" i="3"/>
  <c r="G779" i="3"/>
  <c r="V777" i="3"/>
  <c r="G777" i="3"/>
  <c r="V775" i="3"/>
  <c r="G775" i="3"/>
  <c r="V773" i="3"/>
  <c r="G773" i="3"/>
  <c r="G771" i="3"/>
  <c r="V771" i="3"/>
  <c r="G769" i="3"/>
  <c r="V769" i="3"/>
  <c r="G767" i="3"/>
  <c r="V767" i="3"/>
  <c r="G765" i="3"/>
  <c r="V765" i="3"/>
  <c r="G763" i="3"/>
  <c r="V763" i="3"/>
  <c r="G761" i="3"/>
  <c r="V761" i="3"/>
  <c r="G759" i="3"/>
  <c r="V759" i="3"/>
  <c r="V757" i="3"/>
  <c r="G757" i="3"/>
  <c r="G755" i="3"/>
  <c r="V755" i="3"/>
  <c r="G753" i="3"/>
  <c r="V753" i="3"/>
  <c r="G751" i="3"/>
  <c r="V751" i="3"/>
  <c r="G749" i="3"/>
  <c r="V749" i="3"/>
  <c r="G747" i="3"/>
  <c r="V747" i="3"/>
  <c r="G745" i="3"/>
  <c r="V745" i="3"/>
  <c r="G743" i="3"/>
  <c r="V743" i="3"/>
  <c r="V741" i="3"/>
  <c r="G741" i="3"/>
  <c r="G739" i="3"/>
  <c r="V739" i="3"/>
  <c r="G737" i="3"/>
  <c r="V737" i="3"/>
  <c r="G735" i="3"/>
  <c r="V735" i="3"/>
  <c r="G733" i="3"/>
  <c r="V733" i="3"/>
  <c r="G731" i="3"/>
  <c r="V731" i="3"/>
  <c r="V729" i="3"/>
  <c r="G729" i="3"/>
  <c r="G727" i="3"/>
  <c r="V727" i="3"/>
  <c r="V725" i="3"/>
  <c r="G725" i="3"/>
  <c r="V723" i="3"/>
  <c r="G723" i="3"/>
  <c r="V721" i="3"/>
  <c r="G721" i="3"/>
  <c r="G719" i="3"/>
  <c r="V719" i="3"/>
  <c r="V717" i="3"/>
  <c r="G717" i="3"/>
  <c r="V715" i="3"/>
  <c r="G715" i="3"/>
  <c r="V713" i="3"/>
  <c r="G713" i="3"/>
  <c r="G711" i="3"/>
  <c r="V711" i="3"/>
  <c r="G709" i="3"/>
  <c r="V709" i="3"/>
  <c r="V707" i="3"/>
  <c r="G707" i="3"/>
  <c r="G705" i="3"/>
  <c r="V705" i="3"/>
  <c r="G703" i="3"/>
  <c r="V703" i="3"/>
  <c r="G701" i="3"/>
  <c r="V701" i="3"/>
  <c r="G699" i="3"/>
  <c r="V699" i="3"/>
  <c r="V697" i="3"/>
  <c r="G697" i="3"/>
  <c r="V695" i="3"/>
  <c r="G695" i="3"/>
  <c r="G693" i="3"/>
  <c r="V693" i="3"/>
  <c r="V691" i="3"/>
  <c r="G691" i="3"/>
  <c r="G689" i="3"/>
  <c r="V689" i="3"/>
  <c r="V687" i="3"/>
  <c r="G687" i="3"/>
  <c r="G685" i="3"/>
  <c r="V685" i="3"/>
  <c r="G683" i="3"/>
  <c r="V683" i="3"/>
  <c r="V681" i="3"/>
  <c r="G681" i="3"/>
  <c r="G679" i="3"/>
  <c r="V679" i="3"/>
  <c r="G677" i="3"/>
  <c r="V677" i="3"/>
  <c r="V675" i="3"/>
  <c r="G675" i="3"/>
  <c r="G673" i="3"/>
  <c r="V673" i="3"/>
  <c r="G671" i="3"/>
  <c r="V671" i="3"/>
  <c r="V669" i="3"/>
  <c r="G669" i="3"/>
  <c r="G667" i="3"/>
  <c r="V667" i="3"/>
  <c r="V665" i="3"/>
  <c r="G665" i="3"/>
  <c r="G663" i="3"/>
  <c r="V663" i="3"/>
  <c r="G661" i="3"/>
  <c r="V661" i="3"/>
  <c r="V659" i="3"/>
  <c r="G659" i="3"/>
  <c r="V657" i="3"/>
  <c r="G657" i="3"/>
  <c r="G655" i="3"/>
  <c r="V655" i="3"/>
  <c r="V653" i="3"/>
  <c r="G653" i="3"/>
  <c r="V651" i="3"/>
  <c r="G651" i="3"/>
  <c r="V649" i="3"/>
  <c r="G649" i="3"/>
  <c r="G647" i="3"/>
  <c r="V647" i="3"/>
  <c r="V645" i="3"/>
  <c r="G645" i="3"/>
  <c r="V643" i="3"/>
  <c r="G643" i="3"/>
  <c r="G641" i="3"/>
  <c r="V641" i="3"/>
  <c r="G639" i="3"/>
  <c r="V639" i="3"/>
  <c r="G637" i="3"/>
  <c r="V637" i="3"/>
  <c r="G635" i="3"/>
  <c r="V635" i="3"/>
  <c r="G633" i="3"/>
  <c r="V633" i="3"/>
  <c r="G631" i="3"/>
  <c r="V631" i="3"/>
  <c r="G629" i="3"/>
  <c r="V629" i="3"/>
  <c r="AK503" i="3"/>
  <c r="W503" i="3" s="1"/>
  <c r="AK501" i="3"/>
  <c r="W501" i="3" s="1"/>
  <c r="AK512" i="3"/>
  <c r="AK508" i="3"/>
  <c r="AK504" i="3"/>
  <c r="S1448" i="3"/>
  <c r="S1456" i="3"/>
  <c r="S1472" i="3"/>
  <c r="S1496" i="3"/>
  <c r="S1504" i="3"/>
  <c r="S1520" i="3"/>
  <c r="S1528" i="3"/>
  <c r="S1536" i="3"/>
  <c r="S1544" i="3"/>
  <c r="S1552" i="3"/>
  <c r="S1560" i="3"/>
  <c r="S1568" i="3"/>
  <c r="S1576" i="3"/>
  <c r="S1584" i="3"/>
  <c r="S1600" i="3"/>
  <c r="W1250" i="3"/>
  <c r="H842" i="3"/>
  <c r="V924" i="3"/>
  <c r="V1348" i="3"/>
  <c r="G580" i="3"/>
  <c r="V640" i="3"/>
  <c r="V720" i="3"/>
  <c r="V816" i="3"/>
  <c r="G554" i="3"/>
  <c r="G1182" i="3"/>
  <c r="Z1042" i="3"/>
  <c r="K1042" i="3"/>
  <c r="V1435" i="3"/>
  <c r="G1435" i="3"/>
  <c r="V1419" i="3"/>
  <c r="G1419" i="3"/>
  <c r="V1280" i="3"/>
  <c r="G1280" i="3"/>
  <c r="G1254" i="3"/>
  <c r="V1254" i="3"/>
  <c r="G1250" i="3"/>
  <c r="V1250" i="3"/>
  <c r="G1244" i="3"/>
  <c r="V1244" i="3"/>
  <c r="G1238" i="3"/>
  <c r="V1238" i="3"/>
  <c r="V1226" i="3"/>
  <c r="G1226" i="3"/>
  <c r="G1224" i="3"/>
  <c r="V1224" i="3"/>
  <c r="G1218" i="3"/>
  <c r="V1218" i="3"/>
  <c r="V1200" i="3"/>
  <c r="G1200" i="3"/>
  <c r="V1190" i="3"/>
  <c r="G1190" i="3"/>
  <c r="G1186" i="3"/>
  <c r="V1186" i="3"/>
  <c r="V1166" i="3"/>
  <c r="G1166" i="3"/>
  <c r="V1158" i="3"/>
  <c r="G1158" i="3"/>
  <c r="V1144" i="3"/>
  <c r="G1144" i="3"/>
  <c r="G1132" i="3"/>
  <c r="V1132" i="3"/>
  <c r="V1128" i="3"/>
  <c r="G1128" i="3"/>
  <c r="V1120" i="3"/>
  <c r="G1120" i="3"/>
  <c r="V1114" i="3"/>
  <c r="G1114" i="3"/>
  <c r="G1106" i="3"/>
  <c r="V1106" i="3"/>
  <c r="G1098" i="3"/>
  <c r="V1098" i="3"/>
  <c r="G1088" i="3"/>
  <c r="V1088" i="3"/>
  <c r="G1026" i="3"/>
  <c r="V1026" i="3"/>
  <c r="G1018" i="3"/>
  <c r="V1018" i="3"/>
  <c r="G1008" i="3"/>
  <c r="V1008" i="3"/>
  <c r="V1004" i="3"/>
  <c r="G1004" i="3"/>
  <c r="G982" i="3"/>
  <c r="V982" i="3"/>
  <c r="G972" i="3"/>
  <c r="V972" i="3"/>
  <c r="G952" i="3"/>
  <c r="V952" i="3"/>
  <c r="V938" i="3"/>
  <c r="G938" i="3"/>
  <c r="V930" i="3"/>
  <c r="G930" i="3"/>
  <c r="G926" i="3"/>
  <c r="V926" i="3"/>
  <c r="G918" i="3"/>
  <c r="V918" i="3"/>
  <c r="G884" i="3"/>
  <c r="V884" i="3"/>
  <c r="V768" i="3"/>
  <c r="G768" i="3"/>
  <c r="G760" i="3"/>
  <c r="V760" i="3"/>
  <c r="G756" i="3"/>
  <c r="V756" i="3"/>
  <c r="V752" i="3"/>
  <c r="G752" i="3"/>
  <c r="G744" i="3"/>
  <c r="V744" i="3"/>
  <c r="G730" i="3"/>
  <c r="V730" i="3"/>
  <c r="V724" i="3"/>
  <c r="G724" i="3"/>
  <c r="G722" i="3"/>
  <c r="V722" i="3"/>
  <c r="G708" i="3"/>
  <c r="V708" i="3"/>
  <c r="V696" i="3"/>
  <c r="G696" i="3"/>
  <c r="G678" i="3"/>
  <c r="V678" i="3"/>
  <c r="V672" i="3"/>
  <c r="G672" i="3"/>
  <c r="V668" i="3"/>
  <c r="G668" i="3"/>
  <c r="V660" i="3"/>
  <c r="G660" i="3"/>
  <c r="G652" i="3"/>
  <c r="V652" i="3"/>
  <c r="G646" i="3"/>
  <c r="V646" i="3"/>
  <c r="G632" i="3"/>
  <c r="V632" i="3"/>
  <c r="H1310" i="3"/>
  <c r="H1226" i="3"/>
  <c r="W1154" i="3"/>
  <c r="H1046" i="3"/>
  <c r="W838" i="3"/>
  <c r="H786" i="3"/>
  <c r="W662" i="3"/>
  <c r="G1409" i="3"/>
  <c r="V1409" i="3"/>
  <c r="G1407" i="3"/>
  <c r="V1407" i="3"/>
  <c r="V1405" i="3"/>
  <c r="G1405" i="3"/>
  <c r="V1403" i="3"/>
  <c r="G1403" i="3"/>
  <c r="V1401" i="3"/>
  <c r="G1401" i="3"/>
  <c r="G1399" i="3"/>
  <c r="V1399" i="3"/>
  <c r="G1397" i="3"/>
  <c r="V1397" i="3"/>
  <c r="V1395" i="3"/>
  <c r="G1395" i="3"/>
  <c r="V1393" i="3"/>
  <c r="G1393" i="3"/>
  <c r="V1391" i="3"/>
  <c r="G1391" i="3"/>
  <c r="V1389" i="3"/>
  <c r="G1389" i="3"/>
  <c r="G1387" i="3"/>
  <c r="V1387" i="3"/>
  <c r="G1385" i="3"/>
  <c r="V1385" i="3"/>
  <c r="G1383" i="3"/>
  <c r="V1383" i="3"/>
  <c r="G1381" i="3"/>
  <c r="V1381" i="3"/>
  <c r="V1379" i="3"/>
  <c r="G1379" i="3"/>
  <c r="G1377" i="3"/>
  <c r="V1377" i="3"/>
  <c r="V1375" i="3"/>
  <c r="G1375" i="3"/>
  <c r="G1373" i="3"/>
  <c r="V1373" i="3"/>
  <c r="G1371" i="3"/>
  <c r="V1371" i="3"/>
  <c r="G1369" i="3"/>
  <c r="V1369" i="3"/>
  <c r="G1367" i="3"/>
  <c r="V1367" i="3"/>
  <c r="V1365" i="3"/>
  <c r="G1365" i="3"/>
  <c r="V1363" i="3"/>
  <c r="G1363" i="3"/>
  <c r="G1361" i="3"/>
  <c r="V1361" i="3"/>
  <c r="V1359" i="3"/>
  <c r="G1359" i="3"/>
  <c r="V1357" i="3"/>
  <c r="G1357" i="3"/>
  <c r="G1355" i="3"/>
  <c r="V1355" i="3"/>
  <c r="G1353" i="3"/>
  <c r="V1353" i="3"/>
  <c r="G1351" i="3"/>
  <c r="V1351" i="3"/>
  <c r="V1349" i="3"/>
  <c r="G1349" i="3"/>
  <c r="G1347" i="3"/>
  <c r="V1347" i="3"/>
  <c r="V1345" i="3"/>
  <c r="G1345" i="3"/>
  <c r="G1343" i="3"/>
  <c r="V1343" i="3"/>
  <c r="G1341" i="3"/>
  <c r="V1341" i="3"/>
  <c r="G1339" i="3"/>
  <c r="V1339" i="3"/>
  <c r="V1337" i="3"/>
  <c r="G1337" i="3"/>
  <c r="G1335" i="3"/>
  <c r="V1335" i="3"/>
  <c r="V1333" i="3"/>
  <c r="G1333" i="3"/>
  <c r="G1331" i="3"/>
  <c r="V1331" i="3"/>
  <c r="V1329" i="3"/>
  <c r="G1329" i="3"/>
  <c r="V1327" i="3"/>
  <c r="G1327" i="3"/>
  <c r="V1325" i="3"/>
  <c r="G1325" i="3"/>
  <c r="G1323" i="3"/>
  <c r="V1323" i="3"/>
  <c r="V1321" i="3"/>
  <c r="G1321" i="3"/>
  <c r="G1319" i="3"/>
  <c r="V1319" i="3"/>
  <c r="V1317" i="3"/>
  <c r="G1317" i="3"/>
  <c r="G1315" i="3"/>
  <c r="V1315" i="3"/>
  <c r="V1313" i="3"/>
  <c r="G1313" i="3"/>
  <c r="V1311" i="3"/>
  <c r="G1311" i="3"/>
  <c r="G1309" i="3"/>
  <c r="V1309" i="3"/>
  <c r="G1307" i="3"/>
  <c r="V1307" i="3"/>
  <c r="G1305" i="3"/>
  <c r="V1305" i="3"/>
  <c r="V1303" i="3"/>
  <c r="G1303" i="3"/>
  <c r="V1301" i="3"/>
  <c r="G1301" i="3"/>
  <c r="G1299" i="3"/>
  <c r="V1299" i="3"/>
  <c r="V1297" i="3"/>
  <c r="G1297" i="3"/>
  <c r="G1295" i="3"/>
  <c r="V1295" i="3"/>
  <c r="V1293" i="3"/>
  <c r="G1293" i="3"/>
  <c r="V1291" i="3"/>
  <c r="G1291" i="3"/>
  <c r="V1289" i="3"/>
  <c r="G1289" i="3"/>
  <c r="G1287" i="3"/>
  <c r="V1287" i="3"/>
  <c r="G1285" i="3"/>
  <c r="V1285" i="3"/>
  <c r="V1283" i="3"/>
  <c r="G1283" i="3"/>
  <c r="V628" i="3"/>
  <c r="G628" i="3"/>
  <c r="V626" i="3"/>
  <c r="G626" i="3"/>
  <c r="G624" i="3"/>
  <c r="V624" i="3"/>
  <c r="G622" i="3"/>
  <c r="V622" i="3"/>
  <c r="G620" i="3"/>
  <c r="V620" i="3"/>
  <c r="V618" i="3"/>
  <c r="G618" i="3"/>
  <c r="V616" i="3"/>
  <c r="G616" i="3"/>
  <c r="V610" i="3"/>
  <c r="G610" i="3"/>
  <c r="G608" i="3"/>
  <c r="V608" i="3"/>
  <c r="G606" i="3"/>
  <c r="V606" i="3"/>
  <c r="G602" i="3"/>
  <c r="V602" i="3"/>
  <c r="V600" i="3"/>
  <c r="G600" i="3"/>
  <c r="V596" i="3"/>
  <c r="G596" i="3"/>
  <c r="G594" i="3"/>
  <c r="V594" i="3"/>
  <c r="V590" i="3"/>
  <c r="G590" i="3"/>
  <c r="V588" i="3"/>
  <c r="G588" i="3"/>
  <c r="V586" i="3"/>
  <c r="G586" i="3"/>
  <c r="G584" i="3"/>
  <c r="V584" i="3"/>
  <c r="V578" i="3"/>
  <c r="G578" i="3"/>
  <c r="V576" i="3"/>
  <c r="G576" i="3"/>
  <c r="V574" i="3"/>
  <c r="G574" i="3"/>
  <c r="V570" i="3"/>
  <c r="G570" i="3"/>
  <c r="G568" i="3"/>
  <c r="V568" i="3"/>
  <c r="V566" i="3"/>
  <c r="G566" i="3"/>
  <c r="G564" i="3"/>
  <c r="V564" i="3"/>
  <c r="G562" i="3"/>
  <c r="V562" i="3"/>
  <c r="G560" i="3"/>
  <c r="V560" i="3"/>
  <c r="V558" i="3"/>
  <c r="G558" i="3"/>
  <c r="V552" i="3"/>
  <c r="G552" i="3"/>
  <c r="G550" i="3"/>
  <c r="V550" i="3"/>
  <c r="G548" i="3"/>
  <c r="V548" i="3"/>
  <c r="G546" i="3"/>
  <c r="V546" i="3"/>
  <c r="V542" i="3"/>
  <c r="G542" i="3"/>
  <c r="G540" i="3"/>
  <c r="V540" i="3"/>
  <c r="G538" i="3"/>
  <c r="V538" i="3"/>
  <c r="G534" i="3"/>
  <c r="V534" i="3"/>
  <c r="V532" i="3"/>
  <c r="G532" i="3"/>
  <c r="G530" i="3"/>
  <c r="V530" i="3"/>
  <c r="G528" i="3"/>
  <c r="V528" i="3"/>
  <c r="V524" i="3"/>
  <c r="G524" i="3"/>
  <c r="G522" i="3"/>
  <c r="V522" i="3"/>
  <c r="G520" i="3"/>
  <c r="V520" i="3"/>
  <c r="G518" i="3"/>
  <c r="V518" i="3"/>
  <c r="G514" i="3"/>
  <c r="V514" i="3"/>
  <c r="V510" i="3"/>
  <c r="G510" i="3"/>
  <c r="V508" i="3"/>
  <c r="G508" i="3"/>
  <c r="G506" i="3"/>
  <c r="V506" i="3"/>
  <c r="V502" i="3"/>
  <c r="G502" i="3"/>
  <c r="V500" i="3"/>
  <c r="G500" i="3"/>
  <c r="AK509" i="3"/>
  <c r="AK505" i="3"/>
  <c r="G1000" i="3"/>
  <c r="V1436" i="3"/>
  <c r="G544" i="3"/>
  <c r="G592" i="3"/>
  <c r="V1240" i="3"/>
  <c r="G662" i="3"/>
  <c r="G898" i="3"/>
  <c r="V1268" i="3"/>
  <c r="S1477" i="3"/>
  <c r="S1573" i="3"/>
  <c r="S1470" i="3"/>
  <c r="D1542" i="3"/>
  <c r="S1474" i="3"/>
  <c r="D1546" i="3"/>
  <c r="S1590" i="3"/>
  <c r="S1506" i="3"/>
  <c r="S1610" i="3"/>
  <c r="D1470" i="3"/>
  <c r="D1528" i="3"/>
  <c r="D1494" i="3"/>
  <c r="S1606" i="3"/>
  <c r="K878" i="3"/>
  <c r="S1515" i="3"/>
  <c r="S1483" i="3"/>
  <c r="S1529" i="3"/>
  <c r="S1603" i="3"/>
  <c r="S1547" i="3"/>
  <c r="D1510" i="3"/>
  <c r="D1482" i="3"/>
  <c r="S1578" i="3"/>
  <c r="S1446" i="3"/>
  <c r="D1448" i="3"/>
  <c r="S1458" i="3"/>
  <c r="S1482" i="3"/>
  <c r="D1474" i="3"/>
  <c r="D1544" i="3"/>
  <c r="Z842" i="3"/>
  <c r="K842" i="3"/>
  <c r="S1452" i="3"/>
  <c r="S1468" i="3"/>
  <c r="S1476" i="3"/>
  <c r="S1484" i="3"/>
  <c r="S1492" i="3"/>
  <c r="S1500" i="3"/>
  <c r="S1532" i="3"/>
  <c r="S1548" i="3"/>
  <c r="S1556" i="3"/>
  <c r="S1564" i="3"/>
  <c r="S1580" i="3"/>
  <c r="S1588" i="3"/>
  <c r="S1596" i="3"/>
  <c r="S1604" i="3"/>
  <c r="S1451" i="3"/>
  <c r="S1459" i="3"/>
  <c r="S1475" i="3"/>
  <c r="S1562" i="3"/>
  <c r="D1446" i="3"/>
  <c r="S1450" i="3"/>
  <c r="D1606" i="3"/>
  <c r="S1514" i="3"/>
  <c r="S1546" i="3"/>
  <c r="S1558" i="3"/>
  <c r="D1466" i="3"/>
  <c r="D1534" i="3"/>
  <c r="S1490" i="3"/>
  <c r="S1510" i="3"/>
  <c r="D1458" i="3"/>
  <c r="D1518" i="3"/>
  <c r="D1560" i="3"/>
  <c r="D1506" i="3"/>
  <c r="D1526" i="3"/>
  <c r="D1444" i="3"/>
  <c r="D1548" i="3"/>
  <c r="Z1346" i="3"/>
  <c r="K1346" i="3"/>
  <c r="Z1378" i="3"/>
  <c r="K1378" i="3"/>
  <c r="D1520" i="3"/>
  <c r="D1460" i="3"/>
  <c r="D1536" i="3"/>
  <c r="D1608" i="3"/>
  <c r="S1494" i="3"/>
  <c r="D1556" i="3"/>
  <c r="S1550" i="3"/>
  <c r="S1555" i="3"/>
  <c r="S1563" i="3"/>
  <c r="S1575" i="3"/>
  <c r="S1595" i="3"/>
  <c r="S1611" i="3"/>
  <c r="D1530" i="3"/>
  <c r="D1590" i="3"/>
  <c r="S1538" i="3"/>
  <c r="S1478" i="3"/>
  <c r="S1570" i="3"/>
  <c r="S1522" i="3"/>
  <c r="D1472" i="3"/>
  <c r="D1596" i="3"/>
  <c r="S1526" i="3"/>
  <c r="D1452" i="3"/>
  <c r="D1502" i="3"/>
  <c r="D1480" i="3"/>
  <c r="D1576" i="3"/>
  <c r="D1610" i="3"/>
  <c r="D1450" i="3"/>
  <c r="D1564" i="3"/>
  <c r="D1532" i="3"/>
  <c r="D1584" i="3"/>
  <c r="D1522" i="3"/>
  <c r="D1488" i="3"/>
  <c r="S1462" i="3"/>
  <c r="S1602" i="3"/>
  <c r="S1453" i="3"/>
  <c r="S1461" i="3"/>
  <c r="S1485" i="3"/>
  <c r="S1493" i="3"/>
  <c r="S1509" i="3"/>
  <c r="S1525" i="3"/>
  <c r="S1533" i="3"/>
  <c r="S1549" i="3"/>
  <c r="S1557" i="3"/>
  <c r="S1565" i="3"/>
  <c r="S1589" i="3"/>
  <c r="S1597" i="3"/>
  <c r="S1465" i="3"/>
  <c r="S1481" i="3"/>
  <c r="S1489" i="3"/>
  <c r="S1521" i="3"/>
  <c r="S1577" i="3"/>
  <c r="S1585" i="3"/>
  <c r="S1601" i="3"/>
  <c r="S1444" i="3"/>
  <c r="S1460" i="3"/>
  <c r="S1508" i="3"/>
  <c r="S1516" i="3"/>
  <c r="S1524" i="3"/>
  <c r="S1540" i="3"/>
  <c r="S1572" i="3"/>
  <c r="S1502" i="3"/>
  <c r="S1592" i="3"/>
  <c r="S1608" i="3"/>
  <c r="S1466" i="3"/>
  <c r="S1534" i="3"/>
  <c r="S1594" i="3"/>
  <c r="V504" i="3"/>
  <c r="D1512" i="3"/>
  <c r="D1558" i="3"/>
  <c r="S1566" i="3"/>
  <c r="D1484" i="3"/>
  <c r="D1476" i="3"/>
  <c r="D1462" i="3"/>
  <c r="D1602" i="3"/>
  <c r="S1554" i="3"/>
  <c r="D1492" i="3"/>
  <c r="D1464" i="3"/>
  <c r="D1600" i="3"/>
  <c r="S1501" i="3"/>
  <c r="S1464" i="3"/>
  <c r="S1480" i="3"/>
  <c r="S1488" i="3"/>
  <c r="S1512" i="3"/>
  <c r="S1457" i="3"/>
  <c r="S1505" i="3"/>
  <c r="S1545" i="3"/>
  <c r="BI1315" i="3"/>
  <c r="BI1291" i="3"/>
  <c r="BI1283" i="3"/>
  <c r="BI1259" i="3"/>
  <c r="BI1251" i="3"/>
  <c r="BI1227" i="3"/>
  <c r="BI1219" i="3"/>
  <c r="BI1195" i="3"/>
  <c r="BI1187" i="3"/>
  <c r="BI1163" i="3"/>
  <c r="BI1155" i="3"/>
  <c r="BI1131" i="3"/>
  <c r="BI1123" i="3"/>
  <c r="BI1099" i="3"/>
  <c r="BI1091" i="3"/>
  <c r="BI1431" i="3"/>
  <c r="BI1419" i="3"/>
  <c r="BI1411" i="3"/>
  <c r="BI1387" i="3"/>
  <c r="BI1379" i="3"/>
  <c r="BI1355" i="3"/>
  <c r="BI1347" i="3"/>
  <c r="BI1323" i="3"/>
  <c r="BJ1437" i="3"/>
  <c r="BI1426" i="3"/>
  <c r="BI1416" i="3"/>
  <c r="BJ1398" i="3"/>
  <c r="BI1394" i="3"/>
  <c r="BJ1378" i="3"/>
  <c r="BI1364" i="3"/>
  <c r="BI1352" i="3"/>
  <c r="BJ1348" i="3"/>
  <c r="BJ1346" i="3"/>
  <c r="BJ1337" i="3"/>
  <c r="BI1326" i="3"/>
  <c r="BI1316" i="3"/>
  <c r="BJ1305" i="3"/>
  <c r="BJ1302" i="3"/>
  <c r="BJ1273" i="3"/>
  <c r="BI1266" i="3"/>
  <c r="BI1256" i="3"/>
  <c r="BJ1245" i="3"/>
  <c r="BJ1241" i="3"/>
  <c r="BI1234" i="3"/>
  <c r="BJ1209" i="3"/>
  <c r="BJ1181" i="3"/>
  <c r="BJ1177" i="3"/>
  <c r="BI1154" i="3"/>
  <c r="BJ1145" i="3"/>
  <c r="BI1134" i="3"/>
  <c r="BJ1122" i="3"/>
  <c r="BJ1117" i="3"/>
  <c r="BJ1085" i="3"/>
  <c r="BI1442" i="3"/>
  <c r="BJ1438" i="3"/>
  <c r="BJ1436" i="3"/>
  <c r="BJ1433" i="3"/>
  <c r="BJ1428" i="3"/>
  <c r="BI1422" i="3"/>
  <c r="BJ1405" i="3"/>
  <c r="BJ1401" i="3"/>
  <c r="BI1396" i="3"/>
  <c r="BI1384" i="3"/>
  <c r="BJ1373" i="3"/>
  <c r="BJ1369" i="3"/>
  <c r="BJ1366" i="3"/>
  <c r="BI1362" i="3"/>
  <c r="BI1358" i="3"/>
  <c r="BJ1341" i="3"/>
  <c r="BJ1334" i="3"/>
  <c r="BI1330" i="3"/>
  <c r="BI1320" i="3"/>
  <c r="BJ1314" i="3"/>
  <c r="BJ1309" i="3"/>
  <c r="BI1300" i="3"/>
  <c r="BI1298" i="3"/>
  <c r="BI1294" i="3"/>
  <c r="BI1282" i="3"/>
  <c r="BJ1277" i="3"/>
  <c r="BI1272" i="3"/>
  <c r="BI1268" i="3"/>
  <c r="BI1262" i="3"/>
  <c r="BJ1250" i="3"/>
  <c r="BJ1238" i="3"/>
  <c r="BI1236" i="3"/>
  <c r="BJ1224" i="3"/>
  <c r="BJ1213" i="3"/>
  <c r="BJ1206" i="3"/>
  <c r="BI1204" i="3"/>
  <c r="BI1202" i="3"/>
  <c r="BI1192" i="3"/>
  <c r="BJ1186" i="3"/>
  <c r="BJ1174" i="3"/>
  <c r="BI1172" i="3"/>
  <c r="BJ1149" i="3"/>
  <c r="BI1144" i="3"/>
  <c r="BI1128" i="3"/>
  <c r="BJ1113" i="3"/>
  <c r="BI1108" i="3"/>
  <c r="BI1096" i="3"/>
  <c r="BI1086" i="3"/>
  <c r="BJ1412" i="3"/>
  <c r="BI1410" i="3"/>
  <c r="BI1406" i="3"/>
  <c r="BI1400" i="3"/>
  <c r="BI1374" i="3"/>
  <c r="BI1310" i="3"/>
  <c r="BI1288" i="3"/>
  <c r="BI1284" i="3"/>
  <c r="BI1278" i="3"/>
  <c r="BI1246" i="3"/>
  <c r="BI1170" i="3"/>
  <c r="BI1118" i="3"/>
  <c r="BJ1110" i="3"/>
  <c r="BI1102" i="3"/>
  <c r="BJ1090" i="3"/>
  <c r="BJ1421" i="3"/>
  <c r="BJ1417" i="3"/>
  <c r="BJ1389" i="3"/>
  <c r="BJ1385" i="3"/>
  <c r="BJ1357" i="3"/>
  <c r="BJ1353" i="3"/>
  <c r="BJ1325" i="3"/>
  <c r="BJ1321" i="3"/>
  <c r="BJ1293" i="3"/>
  <c r="BJ1289" i="3"/>
  <c r="BJ1261" i="3"/>
  <c r="BJ1257" i="3"/>
  <c r="BJ1229" i="3"/>
  <c r="BJ1225" i="3"/>
  <c r="BJ1197" i="3"/>
  <c r="BJ1193" i="3"/>
  <c r="BJ1165" i="3"/>
  <c r="BJ1161" i="3"/>
  <c r="BJ1133" i="3"/>
  <c r="BJ1129" i="3"/>
  <c r="BJ1101" i="3"/>
  <c r="BJ1097" i="3"/>
  <c r="BJ1069" i="3"/>
  <c r="BJ1065" i="3"/>
  <c r="BJ1037" i="3"/>
  <c r="BJ1033" i="3"/>
  <c r="BJ1005" i="3"/>
  <c r="BJ1001" i="3"/>
  <c r="BJ973" i="3"/>
  <c r="BJ957" i="3"/>
  <c r="BJ893" i="3"/>
  <c r="BI1342" i="3"/>
  <c r="BI1230" i="3"/>
  <c r="BJ1218" i="3"/>
  <c r="BI1214" i="3"/>
  <c r="BJ1182" i="3"/>
  <c r="BI1166" i="3"/>
  <c r="BI1150" i="3"/>
  <c r="BI1138" i="3"/>
  <c r="BJ1081" i="3"/>
  <c r="BI1080" i="3"/>
  <c r="BJ1078" i="3"/>
  <c r="BJ1076" i="3"/>
  <c r="BI1074" i="3"/>
  <c r="BI1070" i="3"/>
  <c r="BI1067" i="3"/>
  <c r="BI1064" i="3"/>
  <c r="BI1060" i="3"/>
  <c r="BI1059" i="3"/>
  <c r="BJ1058" i="3"/>
  <c r="BI1054" i="3"/>
  <c r="BJ1053" i="3"/>
  <c r="BJ1049" i="3"/>
  <c r="BJ1046" i="3"/>
  <c r="BI1044" i="3"/>
  <c r="BI1042" i="3"/>
  <c r="BI1038" i="3"/>
  <c r="BI1035" i="3"/>
  <c r="BI1032" i="3"/>
  <c r="BI1027" i="3"/>
  <c r="BI1026" i="3"/>
  <c r="BI1022" i="3"/>
  <c r="BJ1021" i="3"/>
  <c r="BJ1017" i="3"/>
  <c r="BJ1014" i="3"/>
  <c r="BI1012" i="3"/>
  <c r="BI1010" i="3"/>
  <c r="BI1006" i="3"/>
  <c r="BI1003" i="3"/>
  <c r="BI1000" i="3"/>
  <c r="BI995" i="3"/>
  <c r="BJ994" i="3"/>
  <c r="BJ990" i="3"/>
  <c r="BJ989" i="3"/>
  <c r="BJ985" i="3"/>
  <c r="BJ982" i="3"/>
  <c r="BJ980" i="3"/>
  <c r="BI978" i="3"/>
  <c r="BI974" i="3"/>
  <c r="BI971" i="3"/>
  <c r="BJ969" i="3"/>
  <c r="BI968" i="3"/>
  <c r="BI963" i="3"/>
  <c r="BJ962" i="3"/>
  <c r="BJ952" i="3"/>
  <c r="BJ950" i="3"/>
  <c r="BI946" i="3"/>
  <c r="BJ941" i="3"/>
  <c r="BI939" i="3"/>
  <c r="BI936" i="3"/>
  <c r="BI931" i="3"/>
  <c r="BI930" i="3"/>
  <c r="BJ925" i="3"/>
  <c r="BJ918" i="3"/>
  <c r="BI914" i="3"/>
  <c r="BJ909" i="3"/>
  <c r="BI907" i="3"/>
  <c r="BI904" i="3"/>
  <c r="BI899" i="3"/>
  <c r="BI898" i="3"/>
  <c r="BJ888" i="3"/>
  <c r="BJ886" i="3"/>
  <c r="BI882" i="3"/>
  <c r="BJ877" i="3"/>
  <c r="BI875" i="3"/>
  <c r="BI872" i="3"/>
  <c r="BI867" i="3"/>
  <c r="BI866" i="3"/>
  <c r="BJ861" i="3"/>
  <c r="BI856" i="3"/>
  <c r="BJ854" i="3"/>
  <c r="BI850" i="3"/>
  <c r="BJ845" i="3"/>
  <c r="BI843" i="3"/>
  <c r="BI840" i="3"/>
  <c r="BI835" i="3"/>
  <c r="BJ834" i="3"/>
  <c r="BJ822" i="3"/>
  <c r="BI818" i="3"/>
  <c r="BJ813" i="3"/>
  <c r="BI811" i="3"/>
  <c r="BI808" i="3"/>
  <c r="BI803" i="3"/>
  <c r="BI802" i="3"/>
  <c r="BJ797" i="3"/>
  <c r="BJ790" i="3"/>
  <c r="BI786" i="3"/>
  <c r="BJ781" i="3"/>
  <c r="BI779" i="3"/>
  <c r="BI776" i="3"/>
  <c r="BI771" i="3"/>
  <c r="BI770" i="3"/>
  <c r="BJ758" i="3"/>
  <c r="BI754" i="3"/>
  <c r="BJ749" i="3"/>
  <c r="BI747" i="3"/>
  <c r="BI744" i="3"/>
  <c r="BI739" i="3"/>
  <c r="BJ738" i="3"/>
  <c r="BJ733" i="3"/>
  <c r="BJ726" i="3"/>
  <c r="BI722" i="3"/>
  <c r="BJ717" i="3"/>
  <c r="BI715" i="3"/>
  <c r="BI712" i="3"/>
  <c r="BI707" i="3"/>
  <c r="BI706" i="3"/>
  <c r="BI696" i="3"/>
  <c r="BI694" i="3"/>
  <c r="BI690" i="3"/>
  <c r="BJ685" i="3"/>
  <c r="BI683" i="3"/>
  <c r="BI680" i="3"/>
  <c r="BI675" i="3"/>
  <c r="BI674" i="3"/>
  <c r="BJ669" i="3"/>
  <c r="BJ662" i="3"/>
  <c r="BI658" i="3"/>
  <c r="BJ653" i="3"/>
  <c r="BI651" i="3"/>
  <c r="BI648" i="3"/>
  <c r="BI643" i="3"/>
  <c r="BI642" i="3"/>
  <c r="BJ630" i="3"/>
  <c r="BI626" i="3"/>
  <c r="BJ621" i="3"/>
  <c r="BI619" i="3"/>
  <c r="BI616" i="3"/>
  <c r="BI611" i="3"/>
  <c r="BJ610" i="3"/>
  <c r="BJ605" i="3"/>
  <c r="BJ598" i="3"/>
  <c r="BI594" i="3"/>
  <c r="BJ589" i="3"/>
  <c r="BI587" i="3"/>
  <c r="BI584" i="3"/>
  <c r="BI579" i="3"/>
  <c r="BI578" i="3"/>
  <c r="BJ568" i="3"/>
  <c r="BJ566" i="3"/>
  <c r="BI562" i="3"/>
  <c r="BJ557" i="3"/>
  <c r="BI555" i="3"/>
  <c r="BI552" i="3"/>
  <c r="BI547" i="3"/>
  <c r="BI546" i="3"/>
  <c r="BJ541" i="3"/>
  <c r="BJ535" i="3"/>
  <c r="BJ534" i="3"/>
  <c r="BI523" i="3"/>
  <c r="BI520" i="3"/>
  <c r="BI515" i="3"/>
  <c r="BI514" i="3"/>
  <c r="BI506" i="3"/>
  <c r="BJ502" i="3"/>
  <c r="BJ829" i="3"/>
  <c r="BJ765" i="3"/>
  <c r="BJ701" i="3"/>
  <c r="BJ637" i="3"/>
  <c r="BJ573" i="3"/>
  <c r="BJ527" i="3"/>
  <c r="BJ499" i="3"/>
  <c r="BI1434" i="3"/>
  <c r="BJ1434" i="3"/>
  <c r="BI1424" i="3"/>
  <c r="BJ1424" i="3"/>
  <c r="BI1420" i="3"/>
  <c r="BJ1420" i="3"/>
  <c r="BI1404" i="3"/>
  <c r="BJ1404" i="3"/>
  <c r="BI1392" i="3"/>
  <c r="BJ1392" i="3"/>
  <c r="BI1386" i="3"/>
  <c r="BJ1386" i="3"/>
  <c r="BJ1382" i="3"/>
  <c r="BI1382" i="3"/>
  <c r="BI1376" i="3"/>
  <c r="BJ1376" i="3"/>
  <c r="BI1372" i="3"/>
  <c r="BJ1372" i="3"/>
  <c r="BI1370" i="3"/>
  <c r="BJ1370" i="3"/>
  <c r="BI1340" i="3"/>
  <c r="BJ1340" i="3"/>
  <c r="BJ1338" i="3"/>
  <c r="BI1338" i="3"/>
  <c r="BI1328" i="3"/>
  <c r="BJ1328" i="3"/>
  <c r="BI1324" i="3"/>
  <c r="BJ1324" i="3"/>
  <c r="BI1276" i="3"/>
  <c r="BJ1276" i="3"/>
  <c r="BI1264" i="3"/>
  <c r="BJ1264" i="3"/>
  <c r="BI1260" i="3"/>
  <c r="BJ1260" i="3"/>
  <c r="BI1244" i="3"/>
  <c r="BJ1244" i="3"/>
  <c r="BI1232" i="3"/>
  <c r="BJ1232" i="3"/>
  <c r="BI1228" i="3"/>
  <c r="BJ1228" i="3"/>
  <c r="BJ1222" i="3"/>
  <c r="BI1222" i="3"/>
  <c r="BI1216" i="3"/>
  <c r="BJ1216" i="3"/>
  <c r="BI1200" i="3"/>
  <c r="BJ1200" i="3"/>
  <c r="BI1184" i="3"/>
  <c r="BJ1184" i="3"/>
  <c r="BI1168" i="3"/>
  <c r="BJ1168" i="3"/>
  <c r="BI1136" i="3"/>
  <c r="BJ1136" i="3"/>
  <c r="BI1130" i="3"/>
  <c r="BJ1130" i="3"/>
  <c r="BI1120" i="3"/>
  <c r="BJ1120" i="3"/>
  <c r="BI1116" i="3"/>
  <c r="BJ1116" i="3"/>
  <c r="BI1100" i="3"/>
  <c r="BJ1100" i="3"/>
  <c r="BJ1094" i="3"/>
  <c r="BI1094" i="3"/>
  <c r="BI1084" i="3"/>
  <c r="BJ1084" i="3"/>
  <c r="BJ1062" i="3"/>
  <c r="BI1062" i="3"/>
  <c r="BI1056" i="3"/>
  <c r="BJ1056" i="3"/>
  <c r="BI1052" i="3"/>
  <c r="BJ1052" i="3"/>
  <c r="BI1036" i="3"/>
  <c r="BJ1036" i="3"/>
  <c r="BI1018" i="3"/>
  <c r="BJ1018" i="3"/>
  <c r="BJ998" i="3"/>
  <c r="BI998" i="3"/>
  <c r="BI992" i="3"/>
  <c r="BJ992" i="3"/>
  <c r="BI988" i="3"/>
  <c r="BJ988" i="3"/>
  <c r="BI972" i="3"/>
  <c r="BJ972" i="3"/>
  <c r="BI958" i="3"/>
  <c r="BJ958" i="3"/>
  <c r="BI956" i="3"/>
  <c r="BJ956" i="3"/>
  <c r="BJ954" i="3"/>
  <c r="BI954" i="3"/>
  <c r="BI948" i="3"/>
  <c r="BJ948" i="3"/>
  <c r="BI938" i="3"/>
  <c r="BJ938" i="3"/>
  <c r="BI932" i="3"/>
  <c r="BJ932" i="3"/>
  <c r="BI926" i="3"/>
  <c r="BJ926" i="3"/>
  <c r="BI922" i="3"/>
  <c r="BJ922" i="3"/>
  <c r="BI912" i="3"/>
  <c r="BJ912" i="3"/>
  <c r="BI906" i="3"/>
  <c r="BJ906" i="3"/>
  <c r="BI900" i="3"/>
  <c r="BJ900" i="3"/>
  <c r="BI896" i="3"/>
  <c r="BJ896" i="3"/>
  <c r="BI894" i="3"/>
  <c r="BJ894" i="3"/>
  <c r="BJ890" i="3"/>
  <c r="BI890" i="3"/>
  <c r="BI880" i="3"/>
  <c r="BJ880" i="3"/>
  <c r="BI876" i="3"/>
  <c r="BJ876" i="3"/>
  <c r="BI864" i="3"/>
  <c r="BJ864" i="3"/>
  <c r="BI862" i="3"/>
  <c r="BJ862" i="3"/>
  <c r="BJ858" i="3"/>
  <c r="BI858" i="3"/>
  <c r="BI848" i="3"/>
  <c r="BJ848" i="3"/>
  <c r="BI844" i="3"/>
  <c r="BJ844" i="3"/>
  <c r="BI842" i="3"/>
  <c r="BJ842" i="3"/>
  <c r="BJ838" i="3"/>
  <c r="BI838" i="3"/>
  <c r="BI832" i="3"/>
  <c r="BJ832" i="3"/>
  <c r="BI830" i="3"/>
  <c r="BJ830" i="3"/>
  <c r="BI828" i="3"/>
  <c r="BJ828" i="3"/>
  <c r="BI820" i="3"/>
  <c r="BJ820" i="3"/>
  <c r="BJ814" i="3"/>
  <c r="BI814" i="3"/>
  <c r="BI810" i="3"/>
  <c r="BJ810" i="3"/>
  <c r="BI800" i="3"/>
  <c r="BJ800" i="3"/>
  <c r="BI796" i="3"/>
  <c r="BJ796" i="3"/>
  <c r="BI788" i="3"/>
  <c r="BJ788" i="3"/>
  <c r="BI778" i="3"/>
  <c r="BJ778" i="3"/>
  <c r="BI768" i="3"/>
  <c r="BJ768" i="3"/>
  <c r="BI766" i="3"/>
  <c r="BJ766" i="3"/>
  <c r="BI752" i="3"/>
  <c r="BJ752" i="3"/>
  <c r="BI748" i="3"/>
  <c r="BJ748" i="3"/>
  <c r="BJ742" i="3"/>
  <c r="BI742" i="3"/>
  <c r="BI736" i="3"/>
  <c r="BJ736" i="3"/>
  <c r="BI720" i="3"/>
  <c r="BJ720" i="3"/>
  <c r="BI716" i="3"/>
  <c r="BJ716" i="3"/>
  <c r="BI714" i="3"/>
  <c r="BJ714" i="3"/>
  <c r="BI704" i="3"/>
  <c r="BJ704" i="3"/>
  <c r="BI700" i="3"/>
  <c r="BJ700" i="3"/>
  <c r="BI684" i="3"/>
  <c r="BJ684" i="3"/>
  <c r="BI682" i="3"/>
  <c r="BJ682" i="3"/>
  <c r="BJ678" i="3"/>
  <c r="BI678" i="3"/>
  <c r="BI672" i="3"/>
  <c r="BJ672" i="3"/>
  <c r="BI668" i="3"/>
  <c r="BJ668" i="3"/>
  <c r="BI666" i="3"/>
  <c r="BJ666" i="3"/>
  <c r="BI656" i="3"/>
  <c r="BJ656" i="3"/>
  <c r="BI638" i="3"/>
  <c r="BJ638" i="3"/>
  <c r="BI634" i="3"/>
  <c r="BJ634" i="3"/>
  <c r="BI622" i="3"/>
  <c r="BJ622" i="3"/>
  <c r="BI618" i="3"/>
  <c r="BJ618" i="3"/>
  <c r="BJ614" i="3"/>
  <c r="BI614" i="3"/>
  <c r="BI612" i="3"/>
  <c r="BJ612" i="3"/>
  <c r="BI604" i="3"/>
  <c r="BJ604" i="3"/>
  <c r="BJ602" i="3"/>
  <c r="BI602" i="3"/>
  <c r="BI592" i="3"/>
  <c r="BJ592" i="3"/>
  <c r="BI590" i="3"/>
  <c r="BJ590" i="3"/>
  <c r="BI586" i="3"/>
  <c r="BJ586" i="3"/>
  <c r="BJ582" i="3"/>
  <c r="BI582" i="3"/>
  <c r="BI576" i="3"/>
  <c r="BJ576" i="3"/>
  <c r="BI564" i="3"/>
  <c r="BJ564" i="3"/>
  <c r="BI560" i="3"/>
  <c r="BJ560" i="3"/>
  <c r="BJ558" i="3"/>
  <c r="BI558" i="3"/>
  <c r="BJ550" i="3"/>
  <c r="BI550" i="3"/>
  <c r="BI548" i="3"/>
  <c r="BJ548" i="3"/>
  <c r="BI544" i="3"/>
  <c r="BJ544" i="3"/>
  <c r="BI540" i="3"/>
  <c r="BJ540" i="3"/>
  <c r="BI536" i="3"/>
  <c r="BJ536" i="3"/>
  <c r="BI530" i="3"/>
  <c r="BJ530" i="3"/>
  <c r="BJ526" i="3"/>
  <c r="BI526" i="3"/>
  <c r="BI512" i="3"/>
  <c r="BJ512" i="3"/>
  <c r="BI510" i="3"/>
  <c r="BJ510" i="3"/>
  <c r="BI508" i="3"/>
  <c r="BJ508" i="3"/>
  <c r="BI504" i="3"/>
  <c r="BJ504" i="3"/>
  <c r="BI1390" i="3"/>
  <c r="BI1380" i="3"/>
  <c r="BI1368" i="3"/>
  <c r="BI1332" i="3"/>
  <c r="BI1304" i="3"/>
  <c r="BJ1270" i="3"/>
  <c r="BI1240" i="3"/>
  <c r="BI1220" i="3"/>
  <c r="BI1208" i="3"/>
  <c r="BI1198" i="3"/>
  <c r="BI1188" i="3"/>
  <c r="BI1176" i="3"/>
  <c r="BI1160" i="3"/>
  <c r="BJ1142" i="3"/>
  <c r="BI1140" i="3"/>
  <c r="BI1124" i="3"/>
  <c r="BI1106" i="3"/>
  <c r="BI1092" i="3"/>
  <c r="BI1048" i="3"/>
  <c r="BI996" i="3"/>
  <c r="BI984" i="3"/>
  <c r="BI824" i="3"/>
  <c r="BI792" i="3"/>
  <c r="BI760" i="3"/>
  <c r="BI728" i="3"/>
  <c r="BI664" i="3"/>
  <c r="BI632" i="3"/>
  <c r="BJ1422" i="3"/>
  <c r="BJ1390" i="3"/>
  <c r="BJ1326" i="3"/>
  <c r="BJ1284" i="3"/>
  <c r="BJ1262" i="3"/>
  <c r="BJ1220" i="3"/>
  <c r="BJ1198" i="3"/>
  <c r="BJ1166" i="3"/>
  <c r="BJ1124" i="3"/>
  <c r="BJ1102" i="3"/>
  <c r="BJ1060" i="3"/>
  <c r="BJ1038" i="3"/>
  <c r="BJ996" i="3"/>
  <c r="BJ974" i="3"/>
  <c r="BJ792" i="3"/>
  <c r="BJ706" i="3"/>
  <c r="BJ664" i="3"/>
  <c r="BJ578" i="3"/>
  <c r="BI1206" i="3"/>
  <c r="BI1078" i="3"/>
  <c r="BI994" i="3"/>
  <c r="BI822" i="3"/>
  <c r="BI738" i="3"/>
  <c r="BI610" i="3"/>
  <c r="BI566" i="3"/>
  <c r="BJ1416" i="3"/>
  <c r="BJ1384" i="3"/>
  <c r="BJ1362" i="3"/>
  <c r="BJ1320" i="3"/>
  <c r="BJ1298" i="3"/>
  <c r="BJ1266" i="3"/>
  <c r="BJ1234" i="3"/>
  <c r="BJ1192" i="3"/>
  <c r="BJ1170" i="3"/>
  <c r="BJ1160" i="3"/>
  <c r="BJ1138" i="3"/>
  <c r="BJ1128" i="3"/>
  <c r="BJ1106" i="3"/>
  <c r="BJ1096" i="3"/>
  <c r="BJ1074" i="3"/>
  <c r="BJ1064" i="3"/>
  <c r="BJ1032" i="3"/>
  <c r="BJ1010" i="3"/>
  <c r="BJ1000" i="3"/>
  <c r="BJ978" i="3"/>
  <c r="BJ968" i="3"/>
  <c r="BJ946" i="3"/>
  <c r="BJ904" i="3"/>
  <c r="BJ882" i="3"/>
  <c r="BJ840" i="3"/>
  <c r="BJ818" i="3"/>
  <c r="BJ776" i="3"/>
  <c r="BJ754" i="3"/>
  <c r="BJ712" i="3"/>
  <c r="BJ690" i="3"/>
  <c r="BJ648" i="3"/>
  <c r="BJ626" i="3"/>
  <c r="BJ584" i="3"/>
  <c r="BJ562" i="3"/>
  <c r="BJ514" i="3"/>
  <c r="BI1428" i="3"/>
  <c r="BI1346" i="3"/>
  <c r="BI1302" i="3"/>
  <c r="BI1218" i="3"/>
  <c r="BI1174" i="3"/>
  <c r="BI1090" i="3"/>
  <c r="BI1046" i="3"/>
  <c r="BI962" i="3"/>
  <c r="BI918" i="3"/>
  <c r="BI834" i="3"/>
  <c r="BI790" i="3"/>
  <c r="BI662" i="3"/>
  <c r="BI534" i="3"/>
  <c r="BI1439" i="3"/>
  <c r="BJ1429" i="3"/>
  <c r="BJ1413" i="3"/>
  <c r="BI1403" i="3"/>
  <c r="BJ1397" i="3"/>
  <c r="BJ1381" i="3"/>
  <c r="BI1371" i="3"/>
  <c r="BJ1365" i="3"/>
  <c r="BJ1349" i="3"/>
  <c r="BI1339" i="3"/>
  <c r="BJ1333" i="3"/>
  <c r="BJ1317" i="3"/>
  <c r="BI1307" i="3"/>
  <c r="BJ1301" i="3"/>
  <c r="BJ1285" i="3"/>
  <c r="BI1275" i="3"/>
  <c r="BJ1269" i="3"/>
  <c r="BJ1253" i="3"/>
  <c r="BI1243" i="3"/>
  <c r="BJ1237" i="3"/>
  <c r="BJ1221" i="3"/>
  <c r="BI1211" i="3"/>
  <c r="BJ1205" i="3"/>
  <c r="BJ1189" i="3"/>
  <c r="BI1179" i="3"/>
  <c r="BJ1173" i="3"/>
  <c r="BJ1157" i="3"/>
  <c r="BI1147" i="3"/>
  <c r="BJ1141" i="3"/>
  <c r="BJ1125" i="3"/>
  <c r="BI1115" i="3"/>
  <c r="BJ1109" i="3"/>
  <c r="BJ1093" i="3"/>
  <c r="BI1083" i="3"/>
  <c r="BJ1077" i="3"/>
  <c r="BJ1061" i="3"/>
  <c r="BI1051" i="3"/>
  <c r="BJ1045" i="3"/>
  <c r="BJ1029" i="3"/>
  <c r="BI1019" i="3"/>
  <c r="BJ1013" i="3"/>
  <c r="BJ997" i="3"/>
  <c r="BI987" i="3"/>
  <c r="BJ981" i="3"/>
  <c r="BJ965" i="3"/>
  <c r="BI955" i="3"/>
  <c r="BJ949" i="3"/>
  <c r="BJ933" i="3"/>
  <c r="BI923" i="3"/>
  <c r="BJ917" i="3"/>
  <c r="BJ901" i="3"/>
  <c r="BI891" i="3"/>
  <c r="BJ885" i="3"/>
  <c r="BJ869" i="3"/>
  <c r="BI859" i="3"/>
  <c r="BJ853" i="3"/>
  <c r="BJ837" i="3"/>
  <c r="BI827" i="3"/>
  <c r="BJ821" i="3"/>
  <c r="BJ805" i="3"/>
  <c r="BI795" i="3"/>
  <c r="BJ789" i="3"/>
  <c r="BJ773" i="3"/>
  <c r="BI763" i="3"/>
  <c r="BJ757" i="3"/>
  <c r="BJ741" i="3"/>
  <c r="BI731" i="3"/>
  <c r="BJ725" i="3"/>
  <c r="BJ709" i="3"/>
  <c r="BI699" i="3"/>
  <c r="BJ693" i="3"/>
  <c r="BJ677" i="3"/>
  <c r="BI667" i="3"/>
  <c r="BJ661" i="3"/>
  <c r="BJ645" i="3"/>
  <c r="BI635" i="3"/>
  <c r="BJ629" i="3"/>
  <c r="BJ613" i="3"/>
  <c r="BI603" i="3"/>
  <c r="BJ597" i="3"/>
  <c r="BJ581" i="3"/>
  <c r="BI571" i="3"/>
  <c r="BJ565" i="3"/>
  <c r="BJ549" i="3"/>
  <c r="BI539" i="3"/>
  <c r="BI531" i="3"/>
  <c r="BI507" i="3"/>
  <c r="BJ503" i="3"/>
  <c r="BI499" i="3"/>
  <c r="BJ1406" i="3"/>
  <c r="BJ1396" i="3"/>
  <c r="BJ1374" i="3"/>
  <c r="BJ1364" i="3"/>
  <c r="BJ1342" i="3"/>
  <c r="BJ1332" i="3"/>
  <c r="BJ1310" i="3"/>
  <c r="BJ1300" i="3"/>
  <c r="BJ1278" i="3"/>
  <c r="BJ1268" i="3"/>
  <c r="BJ1246" i="3"/>
  <c r="BJ1236" i="3"/>
  <c r="BJ1214" i="3"/>
  <c r="BJ1204" i="3"/>
  <c r="BJ1172" i="3"/>
  <c r="BJ1150" i="3"/>
  <c r="BJ1140" i="3"/>
  <c r="BJ1118" i="3"/>
  <c r="BJ1108" i="3"/>
  <c r="BJ1086" i="3"/>
  <c r="BJ1054" i="3"/>
  <c r="BJ1044" i="3"/>
  <c r="BJ1022" i="3"/>
  <c r="BJ1012" i="3"/>
  <c r="BJ930" i="3"/>
  <c r="BJ866" i="3"/>
  <c r="BJ824" i="3"/>
  <c r="BJ802" i="3"/>
  <c r="BJ760" i="3"/>
  <c r="BJ696" i="3"/>
  <c r="BJ674" i="3"/>
  <c r="BJ632" i="3"/>
  <c r="BJ546" i="3"/>
  <c r="BJ520" i="3"/>
  <c r="BI1436" i="3"/>
  <c r="BI1398" i="3"/>
  <c r="BI1314" i="3"/>
  <c r="BI1270" i="3"/>
  <c r="BI1186" i="3"/>
  <c r="BI1142" i="3"/>
  <c r="BI1058" i="3"/>
  <c r="BI1014" i="3"/>
  <c r="BI886" i="3"/>
  <c r="BI758" i="3"/>
  <c r="BI630" i="3"/>
  <c r="BI502" i="3"/>
  <c r="BI1440" i="3"/>
  <c r="BJ1440" i="3"/>
  <c r="BI1430" i="3"/>
  <c r="BJ1430" i="3"/>
  <c r="BI1418" i="3"/>
  <c r="BJ1418" i="3"/>
  <c r="BJ1414" i="3"/>
  <c r="BI1414" i="3"/>
  <c r="BI1408" i="3"/>
  <c r="BJ1408" i="3"/>
  <c r="BJ1402" i="3"/>
  <c r="BI1402" i="3"/>
  <c r="BI1388" i="3"/>
  <c r="BJ1388" i="3"/>
  <c r="BI1360" i="3"/>
  <c r="BJ1360" i="3"/>
  <c r="BI1356" i="3"/>
  <c r="BJ1356" i="3"/>
  <c r="BI1354" i="3"/>
  <c r="BJ1354" i="3"/>
  <c r="BJ1350" i="3"/>
  <c r="BI1350" i="3"/>
  <c r="BI1344" i="3"/>
  <c r="BJ1344" i="3"/>
  <c r="BI1322" i="3"/>
  <c r="BJ1322" i="3"/>
  <c r="BJ1318" i="3"/>
  <c r="BI1318" i="3"/>
  <c r="BI1312" i="3"/>
  <c r="BJ1312" i="3"/>
  <c r="BI1308" i="3"/>
  <c r="BJ1308" i="3"/>
  <c r="BI1306" i="3"/>
  <c r="BJ1306" i="3"/>
  <c r="BI1296" i="3"/>
  <c r="BJ1296" i="3"/>
  <c r="BI1292" i="3"/>
  <c r="BJ1292" i="3"/>
  <c r="BI1290" i="3"/>
  <c r="BJ1290" i="3"/>
  <c r="BJ1286" i="3"/>
  <c r="BI1286" i="3"/>
  <c r="BI1280" i="3"/>
  <c r="BJ1280" i="3"/>
  <c r="BJ1274" i="3"/>
  <c r="BI1274" i="3"/>
  <c r="BI1258" i="3"/>
  <c r="BJ1258" i="3"/>
  <c r="BJ1254" i="3"/>
  <c r="BI1254" i="3"/>
  <c r="BI1248" i="3"/>
  <c r="BJ1248" i="3"/>
  <c r="BI1242" i="3"/>
  <c r="BJ1242" i="3"/>
  <c r="BI1226" i="3"/>
  <c r="BJ1226" i="3"/>
  <c r="BI1212" i="3"/>
  <c r="BJ1212" i="3"/>
  <c r="BI1210" i="3"/>
  <c r="BJ1210" i="3"/>
  <c r="BI1196" i="3"/>
  <c r="BJ1196" i="3"/>
  <c r="BI1194" i="3"/>
  <c r="BJ1194" i="3"/>
  <c r="BJ1190" i="3"/>
  <c r="BI1190" i="3"/>
  <c r="BI1180" i="3"/>
  <c r="BJ1180" i="3"/>
  <c r="BI1178" i="3"/>
  <c r="BJ1178" i="3"/>
  <c r="BI1164" i="3"/>
  <c r="BJ1164" i="3"/>
  <c r="BI1162" i="3"/>
  <c r="BJ1162" i="3"/>
  <c r="BJ1158" i="3"/>
  <c r="BI1158" i="3"/>
  <c r="BI1152" i="3"/>
  <c r="BJ1152" i="3"/>
  <c r="BI1148" i="3"/>
  <c r="BJ1148" i="3"/>
  <c r="BI1146" i="3"/>
  <c r="BJ1146" i="3"/>
  <c r="BI1132" i="3"/>
  <c r="BJ1132" i="3"/>
  <c r="BJ1126" i="3"/>
  <c r="BI1126" i="3"/>
  <c r="BJ1114" i="3"/>
  <c r="BI1114" i="3"/>
  <c r="BI1104" i="3"/>
  <c r="BJ1104" i="3"/>
  <c r="BI1098" i="3"/>
  <c r="BJ1098" i="3"/>
  <c r="BI1088" i="3"/>
  <c r="BJ1088" i="3"/>
  <c r="BJ1082" i="3"/>
  <c r="BI1082" i="3"/>
  <c r="BI1072" i="3"/>
  <c r="BJ1072" i="3"/>
  <c r="BI1068" i="3"/>
  <c r="BJ1068" i="3"/>
  <c r="BI1066" i="3"/>
  <c r="BJ1066" i="3"/>
  <c r="BI1050" i="3"/>
  <c r="BJ1050" i="3"/>
  <c r="BI1040" i="3"/>
  <c r="BJ1040" i="3"/>
  <c r="BI1034" i="3"/>
  <c r="BJ1034" i="3"/>
  <c r="BJ1030" i="3"/>
  <c r="BI1030" i="3"/>
  <c r="BI1024" i="3"/>
  <c r="BJ1024" i="3"/>
  <c r="BI1020" i="3"/>
  <c r="BJ1020" i="3"/>
  <c r="BI1008" i="3"/>
  <c r="BJ1008" i="3"/>
  <c r="BI1004" i="3"/>
  <c r="BJ1004" i="3"/>
  <c r="BI1002" i="3"/>
  <c r="BJ1002" i="3"/>
  <c r="BI986" i="3"/>
  <c r="BJ986" i="3"/>
  <c r="BI976" i="3"/>
  <c r="BJ976" i="3"/>
  <c r="BI970" i="3"/>
  <c r="BJ970" i="3"/>
  <c r="BJ966" i="3"/>
  <c r="BI966" i="3"/>
  <c r="BI964" i="3"/>
  <c r="BJ964" i="3"/>
  <c r="BI960" i="3"/>
  <c r="BJ960" i="3"/>
  <c r="BI944" i="3"/>
  <c r="BJ944" i="3"/>
  <c r="BI942" i="3"/>
  <c r="BJ942" i="3"/>
  <c r="BI940" i="3"/>
  <c r="BJ940" i="3"/>
  <c r="BJ934" i="3"/>
  <c r="BI934" i="3"/>
  <c r="BI928" i="3"/>
  <c r="BJ928" i="3"/>
  <c r="BI924" i="3"/>
  <c r="BJ924" i="3"/>
  <c r="BI916" i="3"/>
  <c r="BJ916" i="3"/>
  <c r="BJ910" i="3"/>
  <c r="BI910" i="3"/>
  <c r="BI908" i="3"/>
  <c r="BJ908" i="3"/>
  <c r="BJ902" i="3"/>
  <c r="BI902" i="3"/>
  <c r="BI892" i="3"/>
  <c r="BJ892" i="3"/>
  <c r="BI884" i="3"/>
  <c r="BJ884" i="3"/>
  <c r="BI878" i="3"/>
  <c r="BJ878" i="3"/>
  <c r="BI874" i="3"/>
  <c r="BJ874" i="3"/>
  <c r="BJ870" i="3"/>
  <c r="BI870" i="3"/>
  <c r="BI868" i="3"/>
  <c r="BJ868" i="3"/>
  <c r="BI860" i="3"/>
  <c r="BJ860" i="3"/>
  <c r="BI852" i="3"/>
  <c r="BJ852" i="3"/>
  <c r="BI846" i="3"/>
  <c r="BJ846" i="3"/>
  <c r="BI836" i="3"/>
  <c r="BJ836" i="3"/>
  <c r="BI826" i="3"/>
  <c r="BJ826" i="3"/>
  <c r="BI816" i="3"/>
  <c r="BJ816" i="3"/>
  <c r="BI812" i="3"/>
  <c r="BJ812" i="3"/>
  <c r="BJ806" i="3"/>
  <c r="BI806" i="3"/>
  <c r="BI804" i="3"/>
  <c r="BJ804" i="3"/>
  <c r="BI798" i="3"/>
  <c r="BJ798" i="3"/>
  <c r="BJ794" i="3"/>
  <c r="BI794" i="3"/>
  <c r="BI784" i="3"/>
  <c r="BJ784" i="3"/>
  <c r="BI782" i="3"/>
  <c r="BJ782" i="3"/>
  <c r="BI780" i="3"/>
  <c r="BJ780" i="3"/>
  <c r="BJ774" i="3"/>
  <c r="BI774" i="3"/>
  <c r="BI772" i="3"/>
  <c r="BJ772" i="3"/>
  <c r="BI764" i="3"/>
  <c r="BJ764" i="3"/>
  <c r="BI762" i="3"/>
  <c r="BJ762" i="3"/>
  <c r="BI756" i="3"/>
  <c r="BJ756" i="3"/>
  <c r="BI750" i="3"/>
  <c r="BJ750" i="3"/>
  <c r="BI746" i="3"/>
  <c r="BJ746" i="3"/>
  <c r="BI740" i="3"/>
  <c r="BJ740" i="3"/>
  <c r="BI734" i="3"/>
  <c r="BJ734" i="3"/>
  <c r="BI732" i="3"/>
  <c r="BJ732" i="3"/>
  <c r="BI730" i="3"/>
  <c r="BJ730" i="3"/>
  <c r="BI724" i="3"/>
  <c r="BJ724" i="3"/>
  <c r="BJ718" i="3"/>
  <c r="BI718" i="3"/>
  <c r="BJ710" i="3"/>
  <c r="BI710" i="3"/>
  <c r="BI708" i="3"/>
  <c r="BJ708" i="3"/>
  <c r="BI702" i="3"/>
  <c r="BJ702" i="3"/>
  <c r="BJ698" i="3"/>
  <c r="BI698" i="3"/>
  <c r="BI692" i="3"/>
  <c r="BJ692" i="3"/>
  <c r="BI688" i="3"/>
  <c r="BJ688" i="3"/>
  <c r="BI686" i="3"/>
  <c r="BJ686" i="3"/>
  <c r="BI676" i="3"/>
  <c r="BJ676" i="3"/>
  <c r="BI670" i="3"/>
  <c r="BJ670" i="3"/>
  <c r="BI660" i="3"/>
  <c r="BJ660" i="3"/>
  <c r="BI654" i="3"/>
  <c r="BJ654" i="3"/>
  <c r="BI652" i="3"/>
  <c r="BJ652" i="3"/>
  <c r="BI650" i="3"/>
  <c r="BJ650" i="3"/>
  <c r="BJ646" i="3"/>
  <c r="BI646" i="3"/>
  <c r="BI644" i="3"/>
  <c r="BJ644" i="3"/>
  <c r="BI640" i="3"/>
  <c r="BJ640" i="3"/>
  <c r="BI636" i="3"/>
  <c r="BJ636" i="3"/>
  <c r="BI628" i="3"/>
  <c r="BJ628" i="3"/>
  <c r="BI624" i="3"/>
  <c r="BJ624" i="3"/>
  <c r="BI620" i="3"/>
  <c r="BJ620" i="3"/>
  <c r="BI608" i="3"/>
  <c r="BJ608" i="3"/>
  <c r="BI606" i="3"/>
  <c r="BJ606" i="3"/>
  <c r="BI596" i="3"/>
  <c r="BJ596" i="3"/>
  <c r="BI588" i="3"/>
  <c r="BJ588" i="3"/>
  <c r="BI580" i="3"/>
  <c r="BJ580" i="3"/>
  <c r="BI574" i="3"/>
  <c r="BJ574" i="3"/>
  <c r="BI572" i="3"/>
  <c r="BJ572" i="3"/>
  <c r="BI570" i="3"/>
  <c r="BJ570" i="3"/>
  <c r="BI556" i="3"/>
  <c r="BJ556" i="3"/>
  <c r="BI554" i="3"/>
  <c r="BJ554" i="3"/>
  <c r="BI542" i="3"/>
  <c r="BJ542" i="3"/>
  <c r="BJ538" i="3"/>
  <c r="BI538" i="3"/>
  <c r="BI532" i="3"/>
  <c r="BJ532" i="3"/>
  <c r="BI528" i="3"/>
  <c r="BJ528" i="3"/>
  <c r="BI524" i="3"/>
  <c r="BJ524" i="3"/>
  <c r="BI522" i="3"/>
  <c r="BJ522" i="3"/>
  <c r="BJ518" i="3"/>
  <c r="BI518" i="3"/>
  <c r="BI516" i="3"/>
  <c r="BJ516" i="3"/>
  <c r="BI500" i="3"/>
  <c r="BJ500" i="3"/>
  <c r="BI1438" i="3"/>
  <c r="BI1432" i="3"/>
  <c r="BI1412" i="3"/>
  <c r="BI1348" i="3"/>
  <c r="BI1336" i="3"/>
  <c r="BI1252" i="3"/>
  <c r="BI1224" i="3"/>
  <c r="BI1182" i="3"/>
  <c r="BI1156" i="3"/>
  <c r="BI1112" i="3"/>
  <c r="BI1076" i="3"/>
  <c r="BI1028" i="3"/>
  <c r="BI1016" i="3"/>
  <c r="BI990" i="3"/>
  <c r="BI980" i="3"/>
  <c r="BI952" i="3"/>
  <c r="BI920" i="3"/>
  <c r="BI888" i="3"/>
  <c r="BJ694" i="3"/>
  <c r="BI600" i="3"/>
  <c r="BI568" i="3"/>
  <c r="BJ1380" i="3"/>
  <c r="BJ1358" i="3"/>
  <c r="BJ1316" i="3"/>
  <c r="BJ1294" i="3"/>
  <c r="BJ1252" i="3"/>
  <c r="BJ1230" i="3"/>
  <c r="BJ1188" i="3"/>
  <c r="BJ1156" i="3"/>
  <c r="BJ1134" i="3"/>
  <c r="BJ1092" i="3"/>
  <c r="BJ1070" i="3"/>
  <c r="BJ1028" i="3"/>
  <c r="BJ1006" i="3"/>
  <c r="BJ920" i="3"/>
  <c r="BJ898" i="3"/>
  <c r="BJ856" i="3"/>
  <c r="BJ770" i="3"/>
  <c r="BJ728" i="3"/>
  <c r="BJ642" i="3"/>
  <c r="BJ600" i="3"/>
  <c r="BJ506" i="3"/>
  <c r="BI1378" i="3"/>
  <c r="BI1334" i="3"/>
  <c r="BI1250" i="3"/>
  <c r="BI1122" i="3"/>
  <c r="BI950" i="3"/>
  <c r="BJ1426" i="3"/>
  <c r="BJ1394" i="3"/>
  <c r="BJ1352" i="3"/>
  <c r="BJ1330" i="3"/>
  <c r="BJ1288" i="3"/>
  <c r="BJ1256" i="3"/>
  <c r="BJ1202" i="3"/>
  <c r="BJ1042" i="3"/>
  <c r="BJ953" i="3"/>
  <c r="BJ937" i="3"/>
  <c r="BJ921" i="3"/>
  <c r="BJ905" i="3"/>
  <c r="BJ889" i="3"/>
  <c r="BJ873" i="3"/>
  <c r="BJ857" i="3"/>
  <c r="BJ841" i="3"/>
  <c r="BJ825" i="3"/>
  <c r="BJ809" i="3"/>
  <c r="BJ793" i="3"/>
  <c r="BJ777" i="3"/>
  <c r="BJ761" i="3"/>
  <c r="BJ745" i="3"/>
  <c r="BJ729" i="3"/>
  <c r="BJ713" i="3"/>
  <c r="BJ697" i="3"/>
  <c r="BJ681" i="3"/>
  <c r="BJ665" i="3"/>
  <c r="BJ649" i="3"/>
  <c r="BJ633" i="3"/>
  <c r="BJ617" i="3"/>
  <c r="BJ601" i="3"/>
  <c r="BJ585" i="3"/>
  <c r="BJ569" i="3"/>
  <c r="BJ553" i="3"/>
  <c r="BJ515" i="3"/>
  <c r="BJ1442" i="3"/>
  <c r="BJ1432" i="3"/>
  <c r="BJ1410" i="3"/>
  <c r="BJ1400" i="3"/>
  <c r="BJ1368" i="3"/>
  <c r="BJ1336" i="3"/>
  <c r="BJ1304" i="3"/>
  <c r="BJ1282" i="3"/>
  <c r="BJ1272" i="3"/>
  <c r="BJ1240" i="3"/>
  <c r="BJ1208" i="3"/>
  <c r="BJ1176" i="3"/>
  <c r="BJ1154" i="3"/>
  <c r="BJ1144" i="3"/>
  <c r="BJ1112" i="3"/>
  <c r="BJ1080" i="3"/>
  <c r="BJ1048" i="3"/>
  <c r="BJ1026" i="3"/>
  <c r="BJ1016" i="3"/>
  <c r="BJ984" i="3"/>
  <c r="BJ936" i="3"/>
  <c r="BJ914" i="3"/>
  <c r="BJ872" i="3"/>
  <c r="BJ850" i="3"/>
  <c r="BJ808" i="3"/>
  <c r="BJ786" i="3"/>
  <c r="BJ744" i="3"/>
  <c r="BJ722" i="3"/>
  <c r="BJ680" i="3"/>
  <c r="BJ658" i="3"/>
  <c r="BJ616" i="3"/>
  <c r="BJ594" i="3"/>
  <c r="BJ552" i="3"/>
  <c r="BI1366" i="3"/>
  <c r="BI1238" i="3"/>
  <c r="BI1110" i="3"/>
  <c r="BI982" i="3"/>
  <c r="BI854" i="3"/>
  <c r="BI726" i="3"/>
  <c r="BI598" i="3"/>
  <c r="BJ531" i="3"/>
  <c r="BI1435" i="3"/>
  <c r="BJ1435" i="3"/>
  <c r="BI1423" i="3"/>
  <c r="BJ1423" i="3"/>
  <c r="BI1415" i="3"/>
  <c r="BJ1415" i="3"/>
  <c r="BI1407" i="3"/>
  <c r="BJ1407" i="3"/>
  <c r="BI1399" i="3"/>
  <c r="BJ1399" i="3"/>
  <c r="BI1391" i="3"/>
  <c r="BJ1391" i="3"/>
  <c r="BI1383" i="3"/>
  <c r="BJ1383" i="3"/>
  <c r="BI1375" i="3"/>
  <c r="BJ1375" i="3"/>
  <c r="BI1367" i="3"/>
  <c r="BJ1367" i="3"/>
  <c r="BI1359" i="3"/>
  <c r="BJ1359" i="3"/>
  <c r="BI1351" i="3"/>
  <c r="BJ1351" i="3"/>
  <c r="BI1343" i="3"/>
  <c r="BJ1343" i="3"/>
  <c r="BI1335" i="3"/>
  <c r="BJ1335" i="3"/>
  <c r="BI1327" i="3"/>
  <c r="BJ1327" i="3"/>
  <c r="BI1319" i="3"/>
  <c r="BJ1319" i="3"/>
  <c r="BI1311" i="3"/>
  <c r="BJ1311" i="3"/>
  <c r="BI1303" i="3"/>
  <c r="BJ1303" i="3"/>
  <c r="BI1295" i="3"/>
  <c r="BJ1295" i="3"/>
  <c r="BI1287" i="3"/>
  <c r="BJ1287" i="3"/>
  <c r="BI1279" i="3"/>
  <c r="BJ1279" i="3"/>
  <c r="BI1271" i="3"/>
  <c r="BJ1271" i="3"/>
  <c r="BI1263" i="3"/>
  <c r="BJ1263" i="3"/>
  <c r="BI1255" i="3"/>
  <c r="BJ1255" i="3"/>
  <c r="BI1247" i="3"/>
  <c r="BJ1247" i="3"/>
  <c r="BI1239" i="3"/>
  <c r="BJ1239" i="3"/>
  <c r="BI1231" i="3"/>
  <c r="BJ1231" i="3"/>
  <c r="BI1223" i="3"/>
  <c r="BJ1223" i="3"/>
  <c r="BI1215" i="3"/>
  <c r="BJ1215" i="3"/>
  <c r="BI1207" i="3"/>
  <c r="BJ1207" i="3"/>
  <c r="BI1199" i="3"/>
  <c r="BJ1199" i="3"/>
  <c r="BI1191" i="3"/>
  <c r="BJ1191" i="3"/>
  <c r="BI1183" i="3"/>
  <c r="BJ1183" i="3"/>
  <c r="BI1175" i="3"/>
  <c r="BJ1175" i="3"/>
  <c r="BI1167" i="3"/>
  <c r="BJ1167" i="3"/>
  <c r="BI1159" i="3"/>
  <c r="BJ1159" i="3"/>
  <c r="BI1151" i="3"/>
  <c r="BJ1151" i="3"/>
  <c r="BI1143" i="3"/>
  <c r="BJ1143" i="3"/>
  <c r="BI1135" i="3"/>
  <c r="BJ1135" i="3"/>
  <c r="BI1127" i="3"/>
  <c r="BJ1127" i="3"/>
  <c r="BI1119" i="3"/>
  <c r="BJ1119" i="3"/>
  <c r="BI1111" i="3"/>
  <c r="BJ1111" i="3"/>
  <c r="BI1103" i="3"/>
  <c r="BJ1103" i="3"/>
  <c r="BI1095" i="3"/>
  <c r="BJ1095" i="3"/>
  <c r="BI1087" i="3"/>
  <c r="BJ1087" i="3"/>
  <c r="BI1079" i="3"/>
  <c r="BJ1079" i="3"/>
  <c r="BI1071" i="3"/>
  <c r="BJ1071" i="3"/>
  <c r="BI1063" i="3"/>
  <c r="BJ1063" i="3"/>
  <c r="BI1055" i="3"/>
  <c r="BJ1055" i="3"/>
  <c r="BI1047" i="3"/>
  <c r="BJ1047" i="3"/>
  <c r="BI1039" i="3"/>
  <c r="BJ1039" i="3"/>
  <c r="BI1031" i="3"/>
  <c r="BJ1031" i="3"/>
  <c r="BI1023" i="3"/>
  <c r="BJ1023" i="3"/>
  <c r="BI1015" i="3"/>
  <c r="BJ1015" i="3"/>
  <c r="BI1007" i="3"/>
  <c r="BJ1007" i="3"/>
  <c r="BI999" i="3"/>
  <c r="BJ999" i="3"/>
  <c r="BI991" i="3"/>
  <c r="BJ991" i="3"/>
  <c r="BI983" i="3"/>
  <c r="BJ983" i="3"/>
  <c r="BI975" i="3"/>
  <c r="BJ975" i="3"/>
  <c r="BI967" i="3"/>
  <c r="BJ967" i="3"/>
  <c r="BI959" i="3"/>
  <c r="BJ959" i="3"/>
  <c r="BI951" i="3"/>
  <c r="BJ951" i="3"/>
  <c r="BI943" i="3"/>
  <c r="BJ943" i="3"/>
  <c r="BI935" i="3"/>
  <c r="BJ935" i="3"/>
  <c r="BI927" i="3"/>
  <c r="BJ927" i="3"/>
  <c r="BI919" i="3"/>
  <c r="BJ919" i="3"/>
  <c r="BI911" i="3"/>
  <c r="BJ911" i="3"/>
  <c r="BI903" i="3"/>
  <c r="BJ903" i="3"/>
  <c r="BI895" i="3"/>
  <c r="BJ895" i="3"/>
  <c r="BI887" i="3"/>
  <c r="BJ887" i="3"/>
  <c r="BI879" i="3"/>
  <c r="BJ879" i="3"/>
  <c r="BI871" i="3"/>
  <c r="BJ871" i="3"/>
  <c r="BI863" i="3"/>
  <c r="BJ863" i="3"/>
  <c r="BI855" i="3"/>
  <c r="BJ855" i="3"/>
  <c r="BI847" i="3"/>
  <c r="BJ847" i="3"/>
  <c r="BI839" i="3"/>
  <c r="BJ839" i="3"/>
  <c r="BI831" i="3"/>
  <c r="BJ831" i="3"/>
  <c r="BI823" i="3"/>
  <c r="BJ823" i="3"/>
  <c r="BI815" i="3"/>
  <c r="BJ815" i="3"/>
  <c r="BI807" i="3"/>
  <c r="BJ807" i="3"/>
  <c r="BI799" i="3"/>
  <c r="BJ799" i="3"/>
  <c r="BI791" i="3"/>
  <c r="BJ791" i="3"/>
  <c r="BI783" i="3"/>
  <c r="BJ783" i="3"/>
  <c r="BI775" i="3"/>
  <c r="BJ775" i="3"/>
  <c r="BI767" i="3"/>
  <c r="BJ767" i="3"/>
  <c r="BI759" i="3"/>
  <c r="BJ759" i="3"/>
  <c r="BI751" i="3"/>
  <c r="BJ751" i="3"/>
  <c r="BI743" i="3"/>
  <c r="BJ743" i="3"/>
  <c r="BI735" i="3"/>
  <c r="BJ735" i="3"/>
  <c r="BI727" i="3"/>
  <c r="BJ727" i="3"/>
  <c r="BI719" i="3"/>
  <c r="BJ719" i="3"/>
  <c r="BI711" i="3"/>
  <c r="BJ711" i="3"/>
  <c r="BI703" i="3"/>
  <c r="BJ703" i="3"/>
  <c r="BI695" i="3"/>
  <c r="BJ695" i="3"/>
  <c r="BI687" i="3"/>
  <c r="BJ687" i="3"/>
  <c r="BI679" i="3"/>
  <c r="BJ679" i="3"/>
  <c r="BI671" i="3"/>
  <c r="BJ671" i="3"/>
  <c r="BI663" i="3"/>
  <c r="BJ663" i="3"/>
  <c r="BI655" i="3"/>
  <c r="BJ655" i="3"/>
  <c r="BI647" i="3"/>
  <c r="BJ647" i="3"/>
  <c r="BI639" i="3"/>
  <c r="BJ639" i="3"/>
  <c r="BI631" i="3"/>
  <c r="BJ631" i="3"/>
  <c r="BI623" i="3"/>
  <c r="BJ623" i="3"/>
  <c r="BI615" i="3"/>
  <c r="BJ615" i="3"/>
  <c r="BI607" i="3"/>
  <c r="BJ607" i="3"/>
  <c r="BI599" i="3"/>
  <c r="BJ599" i="3"/>
  <c r="BI591" i="3"/>
  <c r="BJ591" i="3"/>
  <c r="BI583" i="3"/>
  <c r="BJ583" i="3"/>
  <c r="BI575" i="3"/>
  <c r="BJ575" i="3"/>
  <c r="BI567" i="3"/>
  <c r="BJ567" i="3"/>
  <c r="BI559" i="3"/>
  <c r="BJ559" i="3"/>
  <c r="BI551" i="3"/>
  <c r="BJ551" i="3"/>
  <c r="BI543" i="3"/>
  <c r="BJ543" i="3"/>
  <c r="BI537" i="3"/>
  <c r="BJ537" i="3"/>
  <c r="BI533" i="3"/>
  <c r="BJ533" i="3"/>
  <c r="BI529" i="3"/>
  <c r="BJ529" i="3"/>
  <c r="BI525" i="3"/>
  <c r="BJ525" i="3"/>
  <c r="BI521" i="3"/>
  <c r="BJ521" i="3"/>
  <c r="BI517" i="3"/>
  <c r="BJ517" i="3"/>
  <c r="BI513" i="3"/>
  <c r="BJ513" i="3"/>
  <c r="BI509" i="3"/>
  <c r="BJ509" i="3"/>
  <c r="BI505" i="3"/>
  <c r="BJ505" i="3"/>
  <c r="BI501" i="3"/>
  <c r="BJ501" i="3"/>
  <c r="BI1441" i="3"/>
  <c r="BJ1439" i="3"/>
  <c r="BI1437" i="3"/>
  <c r="BI1433" i="3"/>
  <c r="BJ1431" i="3"/>
  <c r="BI1429" i="3"/>
  <c r="BJ1427" i="3"/>
  <c r="BI1425" i="3"/>
  <c r="BI1421" i="3"/>
  <c r="BJ1419" i="3"/>
  <c r="BI1417" i="3"/>
  <c r="BI1413" i="3"/>
  <c r="BJ1411" i="3"/>
  <c r="BI1409" i="3"/>
  <c r="BI1405" i="3"/>
  <c r="BJ1403" i="3"/>
  <c r="BI1401" i="3"/>
  <c r="BI1397" i="3"/>
  <c r="BJ1395" i="3"/>
  <c r="BI1393" i="3"/>
  <c r="BI1389" i="3"/>
  <c r="BJ1387" i="3"/>
  <c r="BI1385" i="3"/>
  <c r="BI1381" i="3"/>
  <c r="BJ1379" i="3"/>
  <c r="BI1377" i="3"/>
  <c r="BI1373" i="3"/>
  <c r="BJ1371" i="3"/>
  <c r="BI1369" i="3"/>
  <c r="BI1365" i="3"/>
  <c r="BJ1363" i="3"/>
  <c r="BI1361" i="3"/>
  <c r="BI1357" i="3"/>
  <c r="BJ1355" i="3"/>
  <c r="BI1353" i="3"/>
  <c r="BI1349" i="3"/>
  <c r="BJ1347" i="3"/>
  <c r="BI1345" i="3"/>
  <c r="BI1341" i="3"/>
  <c r="BJ1339" i="3"/>
  <c r="BI1337" i="3"/>
  <c r="BI1333" i="3"/>
  <c r="BJ1331" i="3"/>
  <c r="BI1329" i="3"/>
  <c r="BI1325" i="3"/>
  <c r="BJ1323" i="3"/>
  <c r="BI1321" i="3"/>
  <c r="BI1317" i="3"/>
  <c r="BJ1315" i="3"/>
  <c r="BI1313" i="3"/>
  <c r="BI1309" i="3"/>
  <c r="BJ1307" i="3"/>
  <c r="BI1305" i="3"/>
  <c r="BI1301" i="3"/>
  <c r="BJ1299" i="3"/>
  <c r="BI1297" i="3"/>
  <c r="BI1293" i="3"/>
  <c r="BJ1291" i="3"/>
  <c r="BI1289" i="3"/>
  <c r="BI1285" i="3"/>
  <c r="BJ1283" i="3"/>
  <c r="BI1281" i="3"/>
  <c r="BI1277" i="3"/>
  <c r="BJ1275" i="3"/>
  <c r="BI1273" i="3"/>
  <c r="BI1269" i="3"/>
  <c r="BJ1267" i="3"/>
  <c r="BI1265" i="3"/>
  <c r="BI1261" i="3"/>
  <c r="BJ1259" i="3"/>
  <c r="BI1257" i="3"/>
  <c r="BI1253" i="3"/>
  <c r="BJ1251" i="3"/>
  <c r="BI1249" i="3"/>
  <c r="BI1245" i="3"/>
  <c r="BJ1243" i="3"/>
  <c r="BI1241" i="3"/>
  <c r="BI1237" i="3"/>
  <c r="BJ1235" i="3"/>
  <c r="BI1233" i="3"/>
  <c r="BI1229" i="3"/>
  <c r="BJ1227" i="3"/>
  <c r="BI1225" i="3"/>
  <c r="BI1221" i="3"/>
  <c r="BJ1219" i="3"/>
  <c r="BI1217" i="3"/>
  <c r="BI1213" i="3"/>
  <c r="BJ1211" i="3"/>
  <c r="BI1209" i="3"/>
  <c r="BI1205" i="3"/>
  <c r="BJ1203" i="3"/>
  <c r="BI1201" i="3"/>
  <c r="BI1197" i="3"/>
  <c r="BJ1195" i="3"/>
  <c r="BI1193" i="3"/>
  <c r="BI1189" i="3"/>
  <c r="BJ1187" i="3"/>
  <c r="BI1185" i="3"/>
  <c r="BI1181" i="3"/>
  <c r="BJ1179" i="3"/>
  <c r="BI1177" i="3"/>
  <c r="BI1173" i="3"/>
  <c r="BJ1171" i="3"/>
  <c r="BI1169" i="3"/>
  <c r="BI1165" i="3"/>
  <c r="BJ1163" i="3"/>
  <c r="BI1161" i="3"/>
  <c r="BI1157" i="3"/>
  <c r="BJ1155" i="3"/>
  <c r="BI1153" i="3"/>
  <c r="BI1149" i="3"/>
  <c r="BJ1147" i="3"/>
  <c r="BI1145" i="3"/>
  <c r="BI1141" i="3"/>
  <c r="BJ1139" i="3"/>
  <c r="BI1137" i="3"/>
  <c r="BI1133" i="3"/>
  <c r="BJ1131" i="3"/>
  <c r="BI1129" i="3"/>
  <c r="BI1125" i="3"/>
  <c r="BJ1123" i="3"/>
  <c r="BI1121" i="3"/>
  <c r="BI1117" i="3"/>
  <c r="BJ1115" i="3"/>
  <c r="BI1113" i="3"/>
  <c r="BI1109" i="3"/>
  <c r="BJ1107" i="3"/>
  <c r="BI1105" i="3"/>
  <c r="BI1101" i="3"/>
  <c r="BJ1099" i="3"/>
  <c r="BI1097" i="3"/>
  <c r="BI1093" i="3"/>
  <c r="BJ1091" i="3"/>
  <c r="BI1089" i="3"/>
  <c r="BI1085" i="3"/>
  <c r="BJ1083" i="3"/>
  <c r="BI1081" i="3"/>
  <c r="BI1077" i="3"/>
  <c r="BJ1075" i="3"/>
  <c r="BI1073" i="3"/>
  <c r="BI1069" i="3"/>
  <c r="BJ1067" i="3"/>
  <c r="BI1065" i="3"/>
  <c r="BI1061" i="3"/>
  <c r="BJ1059" i="3"/>
  <c r="BI1057" i="3"/>
  <c r="BI1053" i="3"/>
  <c r="BJ1051" i="3"/>
  <c r="BI1049" i="3"/>
  <c r="BI1045" i="3"/>
  <c r="BJ1043" i="3"/>
  <c r="BI1041" i="3"/>
  <c r="BI1037" i="3"/>
  <c r="BJ1035" i="3"/>
  <c r="BI1033" i="3"/>
  <c r="BI1029" i="3"/>
  <c r="BJ1027" i="3"/>
  <c r="BI1025" i="3"/>
  <c r="BI1021" i="3"/>
  <c r="BJ1019" i="3"/>
  <c r="BI1017" i="3"/>
  <c r="BI1013" i="3"/>
  <c r="BJ1011" i="3"/>
  <c r="BI1009" i="3"/>
  <c r="BI1005" i="3"/>
  <c r="BJ1003" i="3"/>
  <c r="BI1001" i="3"/>
  <c r="BI997" i="3"/>
  <c r="BJ995" i="3"/>
  <c r="BI993" i="3"/>
  <c r="BI989" i="3"/>
  <c r="BJ987" i="3"/>
  <c r="BI985" i="3"/>
  <c r="BI981" i="3"/>
  <c r="BJ979" i="3"/>
  <c r="BI977" i="3"/>
  <c r="BI973" i="3"/>
  <c r="BJ971" i="3"/>
  <c r="BI969" i="3"/>
  <c r="BI965" i="3"/>
  <c r="BJ963" i="3"/>
  <c r="BI961" i="3"/>
  <c r="BI957" i="3"/>
  <c r="BJ955" i="3"/>
  <c r="BI953" i="3"/>
  <c r="BI949" i="3"/>
  <c r="BJ947" i="3"/>
  <c r="BI945" i="3"/>
  <c r="BI941" i="3"/>
  <c r="BJ939" i="3"/>
  <c r="BI937" i="3"/>
  <c r="BI933" i="3"/>
  <c r="BJ931" i="3"/>
  <c r="BI929" i="3"/>
  <c r="BI925" i="3"/>
  <c r="BJ923" i="3"/>
  <c r="BI921" i="3"/>
  <c r="BI917" i="3"/>
  <c r="BJ915" i="3"/>
  <c r="BI913" i="3"/>
  <c r="BI909" i="3"/>
  <c r="BJ907" i="3"/>
  <c r="BI905" i="3"/>
  <c r="BI901" i="3"/>
  <c r="BJ899" i="3"/>
  <c r="BI897" i="3"/>
  <c r="BI893" i="3"/>
  <c r="BJ891" i="3"/>
  <c r="BI889" i="3"/>
  <c r="BI885" i="3"/>
  <c r="BJ883" i="3"/>
  <c r="BI881" i="3"/>
  <c r="BI877" i="3"/>
  <c r="BJ875" i="3"/>
  <c r="BI873" i="3"/>
  <c r="BI869" i="3"/>
  <c r="BJ867" i="3"/>
  <c r="BI865" i="3"/>
  <c r="BI861" i="3"/>
  <c r="BJ859" i="3"/>
  <c r="BI857" i="3"/>
  <c r="BI853" i="3"/>
  <c r="BJ851" i="3"/>
  <c r="BI849" i="3"/>
  <c r="BI845" i="3"/>
  <c r="BJ843" i="3"/>
  <c r="BI841" i="3"/>
  <c r="BI837" i="3"/>
  <c r="BJ835" i="3"/>
  <c r="BI833" i="3"/>
  <c r="BI829" i="3"/>
  <c r="BJ827" i="3"/>
  <c r="BI825" i="3"/>
  <c r="BI821" i="3"/>
  <c r="BJ819" i="3"/>
  <c r="BI817" i="3"/>
  <c r="BI813" i="3"/>
  <c r="BJ811" i="3"/>
  <c r="BI809" i="3"/>
  <c r="BI805" i="3"/>
  <c r="BJ803" i="3"/>
  <c r="BI801" i="3"/>
  <c r="BI797" i="3"/>
  <c r="BJ795" i="3"/>
  <c r="BI793" i="3"/>
  <c r="BI789" i="3"/>
  <c r="BJ787" i="3"/>
  <c r="BI785" i="3"/>
  <c r="BI781" i="3"/>
  <c r="BJ779" i="3"/>
  <c r="BI777" i="3"/>
  <c r="BI773" i="3"/>
  <c r="BJ771" i="3"/>
  <c r="BI769" i="3"/>
  <c r="BI765" i="3"/>
  <c r="BJ763" i="3"/>
  <c r="BI761" i="3"/>
  <c r="BI757" i="3"/>
  <c r="BJ755" i="3"/>
  <c r="BI753" i="3"/>
  <c r="BI749" i="3"/>
  <c r="BJ747" i="3"/>
  <c r="BI745" i="3"/>
  <c r="BI741" i="3"/>
  <c r="BJ739" i="3"/>
  <c r="BI737" i="3"/>
  <c r="BI733" i="3"/>
  <c r="BJ731" i="3"/>
  <c r="BI729" i="3"/>
  <c r="BI725" i="3"/>
  <c r="BJ723" i="3"/>
  <c r="BI721" i="3"/>
  <c r="BI717" i="3"/>
  <c r="BJ715" i="3"/>
  <c r="BI713" i="3"/>
  <c r="BI709" i="3"/>
  <c r="BJ707" i="3"/>
  <c r="BI705" i="3"/>
  <c r="BI701" i="3"/>
  <c r="BJ699" i="3"/>
  <c r="BI697" i="3"/>
  <c r="BI693" i="3"/>
  <c r="BJ691" i="3"/>
  <c r="BI689" i="3"/>
  <c r="BI685" i="3"/>
  <c r="BJ683" i="3"/>
  <c r="BI681" i="3"/>
  <c r="BI677" i="3"/>
  <c r="BJ675" i="3"/>
  <c r="BI673" i="3"/>
  <c r="BI669" i="3"/>
  <c r="BJ667" i="3"/>
  <c r="BI665" i="3"/>
  <c r="BI661" i="3"/>
  <c r="BJ659" i="3"/>
  <c r="BI657" i="3"/>
  <c r="BI653" i="3"/>
  <c r="BJ651" i="3"/>
  <c r="BI649" i="3"/>
  <c r="BI645" i="3"/>
  <c r="BJ643" i="3"/>
  <c r="BI641" i="3"/>
  <c r="BI637" i="3"/>
  <c r="BJ635" i="3"/>
  <c r="BI633" i="3"/>
  <c r="BI629" i="3"/>
  <c r="BJ627" i="3"/>
  <c r="BI625" i="3"/>
  <c r="BI621" i="3"/>
  <c r="BJ619" i="3"/>
  <c r="BI617" i="3"/>
  <c r="BI613" i="3"/>
  <c r="BJ611" i="3"/>
  <c r="BI609" i="3"/>
  <c r="BI605" i="3"/>
  <c r="BJ603" i="3"/>
  <c r="BI601" i="3"/>
  <c r="BI597" i="3"/>
  <c r="BJ595" i="3"/>
  <c r="BI593" i="3"/>
  <c r="BI589" i="3"/>
  <c r="BJ587" i="3"/>
  <c r="BI585" i="3"/>
  <c r="BI581" i="3"/>
  <c r="BJ579" i="3"/>
  <c r="BI577" i="3"/>
  <c r="BI573" i="3"/>
  <c r="BJ571" i="3"/>
  <c r="BI569" i="3"/>
  <c r="BI565" i="3"/>
  <c r="BJ563" i="3"/>
  <c r="BI561" i="3"/>
  <c r="BI557" i="3"/>
  <c r="BJ555" i="3"/>
  <c r="BI553" i="3"/>
  <c r="BI549" i="3"/>
  <c r="BJ547" i="3"/>
  <c r="BI545" i="3"/>
  <c r="BI541" i="3"/>
  <c r="BJ539" i="3"/>
  <c r="BI535" i="3"/>
  <c r="BI527" i="3"/>
  <c r="BJ523" i="3"/>
  <c r="BI519" i="3"/>
  <c r="BI511" i="3"/>
  <c r="BJ507" i="3"/>
  <c r="BI503" i="3"/>
  <c r="BJ1441" i="3"/>
  <c r="BJ1425" i="3"/>
  <c r="BJ1409" i="3"/>
  <c r="BJ1393" i="3"/>
  <c r="BJ1377" i="3"/>
  <c r="BJ1361" i="3"/>
  <c r="BJ1345" i="3"/>
  <c r="BJ1329" i="3"/>
  <c r="BJ1313" i="3"/>
  <c r="BJ1297" i="3"/>
  <c r="BJ1281" i="3"/>
  <c r="BJ1265" i="3"/>
  <c r="BJ1249" i="3"/>
  <c r="BJ1233" i="3"/>
  <c r="BJ1217" i="3"/>
  <c r="BJ1201" i="3"/>
  <c r="BJ1185" i="3"/>
  <c r="BJ1169" i="3"/>
  <c r="BJ1153" i="3"/>
  <c r="BJ1137" i="3"/>
  <c r="BJ1121" i="3"/>
  <c r="BJ1105" i="3"/>
  <c r="BJ1089" i="3"/>
  <c r="BJ1073" i="3"/>
  <c r="BJ1057" i="3"/>
  <c r="BJ1041" i="3"/>
  <c r="BJ1025" i="3"/>
  <c r="BJ1009" i="3"/>
  <c r="BJ993" i="3"/>
  <c r="BJ977" i="3"/>
  <c r="BJ961" i="3"/>
  <c r="BJ945" i="3"/>
  <c r="BJ929" i="3"/>
  <c r="BJ913" i="3"/>
  <c r="BJ897" i="3"/>
  <c r="BJ881" i="3"/>
  <c r="BJ865" i="3"/>
  <c r="BJ849" i="3"/>
  <c r="BJ833" i="3"/>
  <c r="BJ817" i="3"/>
  <c r="BJ801" i="3"/>
  <c r="BJ785" i="3"/>
  <c r="BJ769" i="3"/>
  <c r="BJ753" i="3"/>
  <c r="BJ737" i="3"/>
  <c r="BJ721" i="3"/>
  <c r="BJ705" i="3"/>
  <c r="BJ689" i="3"/>
  <c r="BJ673" i="3"/>
  <c r="BJ657" i="3"/>
  <c r="BJ641" i="3"/>
  <c r="BJ625" i="3"/>
  <c r="BJ609" i="3"/>
  <c r="BJ593" i="3"/>
  <c r="BJ577" i="3"/>
  <c r="BJ561" i="3"/>
  <c r="BJ545" i="3"/>
  <c r="BJ519" i="3"/>
  <c r="BJ511" i="3"/>
  <c r="BI1427" i="3"/>
  <c r="BI1395" i="3"/>
  <c r="BI1363" i="3"/>
  <c r="BI1331" i="3"/>
  <c r="BI1299" i="3"/>
  <c r="BI1267" i="3"/>
  <c r="BI1235" i="3"/>
  <c r="BI1203" i="3"/>
  <c r="BI1171" i="3"/>
  <c r="BI1139" i="3"/>
  <c r="BI1107" i="3"/>
  <c r="BI1075" i="3"/>
  <c r="BI1043" i="3"/>
  <c r="BI1011" i="3"/>
  <c r="BI979" i="3"/>
  <c r="BI947" i="3"/>
  <c r="BI915" i="3"/>
  <c r="BI883" i="3"/>
  <c r="BI851" i="3"/>
  <c r="BI819" i="3"/>
  <c r="BI787" i="3"/>
  <c r="BI755" i="3"/>
  <c r="BI723" i="3"/>
  <c r="BI691" i="3"/>
  <c r="BI659" i="3"/>
  <c r="BI627" i="3"/>
  <c r="BI595" i="3"/>
  <c r="BI563" i="3"/>
  <c r="A499" i="3"/>
  <c r="A500" i="3"/>
  <c r="A501" i="3"/>
  <c r="A502" i="3"/>
  <c r="A503" i="3"/>
  <c r="A504" i="3"/>
  <c r="A505" i="3"/>
  <c r="A506" i="3"/>
  <c r="A507" i="3"/>
  <c r="A508" i="3"/>
  <c r="A509" i="3"/>
  <c r="A510" i="3"/>
  <c r="A511" i="3"/>
  <c r="A512" i="3"/>
  <c r="A513" i="3"/>
  <c r="A514" i="3"/>
  <c r="A515" i="3"/>
  <c r="A516" i="3"/>
  <c r="A517" i="3"/>
  <c r="A518" i="3"/>
  <c r="A519" i="3"/>
  <c r="A520" i="3"/>
  <c r="A521" i="3"/>
  <c r="A522" i="3"/>
  <c r="A523" i="3"/>
  <c r="A524" i="3"/>
  <c r="A525" i="3"/>
  <c r="A526" i="3"/>
  <c r="A527" i="3"/>
  <c r="A528" i="3"/>
  <c r="A529" i="3"/>
  <c r="A530" i="3"/>
  <c r="A531" i="3"/>
  <c r="A532" i="3"/>
  <c r="A533" i="3"/>
  <c r="A534" i="3"/>
  <c r="A535" i="3"/>
  <c r="A536" i="3"/>
  <c r="A537" i="3"/>
  <c r="A538" i="3"/>
  <c r="A539" i="3"/>
  <c r="A540" i="3"/>
  <c r="A541" i="3"/>
  <c r="A542" i="3"/>
  <c r="A543" i="3"/>
  <c r="A544" i="3"/>
  <c r="A545" i="3"/>
  <c r="A546" i="3"/>
  <c r="A547" i="3"/>
  <c r="A548" i="3"/>
  <c r="A549" i="3"/>
  <c r="A550" i="3"/>
  <c r="A551" i="3"/>
  <c r="A552" i="3"/>
  <c r="A553" i="3"/>
  <c r="A554" i="3"/>
  <c r="A555" i="3"/>
  <c r="A556" i="3"/>
  <c r="A557" i="3"/>
  <c r="A558" i="3"/>
  <c r="A559" i="3"/>
  <c r="A560" i="3"/>
  <c r="A561" i="3"/>
  <c r="A562" i="3"/>
  <c r="A563" i="3"/>
  <c r="A564" i="3"/>
  <c r="A565" i="3"/>
  <c r="A566" i="3"/>
  <c r="A567" i="3"/>
  <c r="A568" i="3"/>
  <c r="A569" i="3"/>
  <c r="A570" i="3"/>
  <c r="A571" i="3"/>
  <c r="A572" i="3"/>
  <c r="A573" i="3"/>
  <c r="A574" i="3"/>
  <c r="A575" i="3"/>
  <c r="A576" i="3"/>
  <c r="A577" i="3"/>
  <c r="A578" i="3"/>
  <c r="A579" i="3"/>
  <c r="A580" i="3"/>
  <c r="A581" i="3"/>
  <c r="A582" i="3"/>
  <c r="A583" i="3"/>
  <c r="A584" i="3"/>
  <c r="A585" i="3"/>
  <c r="A586" i="3"/>
  <c r="A587" i="3"/>
  <c r="A588" i="3"/>
  <c r="A589" i="3"/>
  <c r="A590" i="3"/>
  <c r="A591" i="3"/>
  <c r="A592" i="3"/>
  <c r="A593" i="3"/>
  <c r="A594" i="3"/>
  <c r="A595" i="3"/>
  <c r="A596" i="3"/>
  <c r="A597" i="3"/>
  <c r="A598" i="3"/>
  <c r="A599" i="3"/>
  <c r="A600" i="3"/>
  <c r="A601" i="3"/>
  <c r="A602" i="3"/>
  <c r="A603" i="3"/>
  <c r="A604" i="3"/>
  <c r="A605" i="3"/>
  <c r="A606" i="3"/>
  <c r="A607" i="3"/>
  <c r="A608" i="3"/>
  <c r="A609" i="3"/>
  <c r="A610" i="3"/>
  <c r="A611" i="3"/>
  <c r="A612" i="3"/>
  <c r="A613" i="3"/>
  <c r="A614" i="3"/>
  <c r="A615" i="3"/>
  <c r="A616" i="3"/>
  <c r="A617" i="3"/>
  <c r="A618" i="3"/>
  <c r="A619" i="3"/>
  <c r="A620" i="3"/>
  <c r="A621" i="3"/>
  <c r="A622" i="3"/>
  <c r="A623" i="3"/>
  <c r="A624" i="3"/>
  <c r="A625" i="3"/>
  <c r="A626" i="3"/>
  <c r="A627" i="3"/>
  <c r="A628" i="3"/>
  <c r="A629" i="3"/>
  <c r="A630" i="3"/>
  <c r="A631" i="3"/>
  <c r="A632" i="3"/>
  <c r="A633" i="3"/>
  <c r="A634" i="3"/>
  <c r="A635" i="3"/>
  <c r="A636" i="3"/>
  <c r="A637" i="3"/>
  <c r="A638" i="3"/>
  <c r="A639" i="3"/>
  <c r="A640" i="3"/>
  <c r="A641" i="3"/>
  <c r="A642" i="3"/>
  <c r="A643" i="3"/>
  <c r="A644" i="3"/>
  <c r="A645" i="3"/>
  <c r="A646" i="3"/>
  <c r="A647" i="3"/>
  <c r="A648" i="3"/>
  <c r="A649" i="3"/>
  <c r="A650" i="3"/>
  <c r="A651" i="3"/>
  <c r="A652" i="3"/>
  <c r="A653" i="3"/>
  <c r="A654" i="3"/>
  <c r="A655" i="3"/>
  <c r="A656" i="3"/>
  <c r="A657" i="3"/>
  <c r="A658" i="3"/>
  <c r="A659" i="3"/>
  <c r="A660" i="3"/>
  <c r="A661" i="3"/>
  <c r="A662" i="3"/>
  <c r="A663" i="3"/>
  <c r="A664" i="3"/>
  <c r="A665" i="3"/>
  <c r="A666" i="3"/>
  <c r="A667" i="3"/>
  <c r="A668" i="3"/>
  <c r="A669" i="3"/>
  <c r="A670" i="3"/>
  <c r="A671" i="3"/>
  <c r="A672" i="3"/>
  <c r="A673" i="3"/>
  <c r="A674" i="3"/>
  <c r="A675" i="3"/>
  <c r="A676" i="3"/>
  <c r="A677" i="3"/>
  <c r="A678" i="3"/>
  <c r="A679" i="3"/>
  <c r="A680" i="3"/>
  <c r="A681" i="3"/>
  <c r="A682" i="3"/>
  <c r="A683" i="3"/>
  <c r="A684" i="3"/>
  <c r="A685" i="3"/>
  <c r="A686" i="3"/>
  <c r="A687" i="3"/>
  <c r="A688" i="3"/>
  <c r="A689" i="3"/>
  <c r="A690" i="3"/>
  <c r="A691" i="3"/>
  <c r="A692" i="3"/>
  <c r="A693" i="3"/>
  <c r="A694" i="3"/>
  <c r="A695" i="3"/>
  <c r="A696" i="3"/>
  <c r="A697" i="3"/>
  <c r="A698" i="3"/>
  <c r="A699" i="3"/>
  <c r="A700" i="3"/>
  <c r="A701" i="3"/>
  <c r="A702" i="3"/>
  <c r="A703" i="3"/>
  <c r="A704" i="3"/>
  <c r="A705" i="3"/>
  <c r="A706" i="3"/>
  <c r="A707" i="3"/>
  <c r="A708" i="3"/>
  <c r="A709" i="3"/>
  <c r="A710" i="3"/>
  <c r="A711" i="3"/>
  <c r="A712" i="3"/>
  <c r="A713" i="3"/>
  <c r="A714" i="3"/>
  <c r="A715" i="3"/>
  <c r="A716" i="3"/>
  <c r="A717" i="3"/>
  <c r="A718" i="3"/>
  <c r="A719" i="3"/>
  <c r="A720" i="3"/>
  <c r="A721" i="3"/>
  <c r="A722" i="3"/>
  <c r="A723" i="3"/>
  <c r="A724" i="3"/>
  <c r="A725" i="3"/>
  <c r="A726" i="3"/>
  <c r="A727" i="3"/>
  <c r="A728" i="3"/>
  <c r="A729" i="3"/>
  <c r="A730" i="3"/>
  <c r="A731" i="3"/>
  <c r="A732" i="3"/>
  <c r="A733" i="3"/>
  <c r="A734" i="3"/>
  <c r="A735" i="3"/>
  <c r="A736" i="3"/>
  <c r="A737" i="3"/>
  <c r="A738" i="3"/>
  <c r="A739" i="3"/>
  <c r="A740" i="3"/>
  <c r="A741" i="3"/>
  <c r="A742" i="3"/>
  <c r="A743" i="3"/>
  <c r="A744" i="3"/>
  <c r="A745" i="3"/>
  <c r="A746" i="3"/>
  <c r="A747" i="3"/>
  <c r="A748" i="3"/>
  <c r="A749" i="3"/>
  <c r="A750" i="3"/>
  <c r="A751" i="3"/>
  <c r="A752" i="3"/>
  <c r="A753" i="3"/>
  <c r="A754" i="3"/>
  <c r="A755" i="3"/>
  <c r="A756" i="3"/>
  <c r="A757" i="3"/>
  <c r="A758" i="3"/>
  <c r="A759" i="3"/>
  <c r="A760" i="3"/>
  <c r="A761" i="3"/>
  <c r="A762" i="3"/>
  <c r="A763" i="3"/>
  <c r="A764" i="3"/>
  <c r="A765" i="3"/>
  <c r="A766" i="3"/>
  <c r="A767" i="3"/>
  <c r="A768" i="3"/>
  <c r="A769" i="3"/>
  <c r="A770" i="3"/>
  <c r="A771" i="3"/>
  <c r="A772" i="3"/>
  <c r="A773" i="3"/>
  <c r="A774" i="3"/>
  <c r="A775" i="3"/>
  <c r="A776" i="3"/>
  <c r="A777" i="3"/>
  <c r="A778" i="3"/>
  <c r="A779" i="3"/>
  <c r="A780" i="3"/>
  <c r="A781" i="3"/>
  <c r="A782" i="3"/>
  <c r="A783" i="3"/>
  <c r="A784" i="3"/>
  <c r="A785" i="3"/>
  <c r="A786" i="3"/>
  <c r="A787" i="3"/>
  <c r="A788" i="3"/>
  <c r="A789" i="3"/>
  <c r="A790" i="3"/>
  <c r="A791" i="3"/>
  <c r="A792" i="3"/>
  <c r="A793" i="3"/>
  <c r="A794" i="3"/>
  <c r="A795" i="3"/>
  <c r="A796" i="3"/>
  <c r="A797" i="3"/>
  <c r="A798" i="3"/>
  <c r="A799" i="3"/>
  <c r="A800" i="3"/>
  <c r="A801" i="3"/>
  <c r="A802" i="3"/>
  <c r="A803" i="3"/>
  <c r="A804" i="3"/>
  <c r="A805" i="3"/>
  <c r="A806" i="3"/>
  <c r="A807" i="3"/>
  <c r="A808" i="3"/>
  <c r="A809" i="3"/>
  <c r="A810" i="3"/>
  <c r="A811" i="3"/>
  <c r="A812" i="3"/>
  <c r="A813" i="3"/>
  <c r="A814" i="3"/>
  <c r="A815" i="3"/>
  <c r="A816" i="3"/>
  <c r="A817" i="3"/>
  <c r="A818" i="3"/>
  <c r="A819" i="3"/>
  <c r="A820" i="3"/>
  <c r="A821" i="3"/>
  <c r="A822" i="3"/>
  <c r="A823" i="3"/>
  <c r="A824" i="3"/>
  <c r="A825" i="3"/>
  <c r="A826" i="3"/>
  <c r="A827" i="3"/>
  <c r="A828" i="3"/>
  <c r="A829" i="3"/>
  <c r="A830" i="3"/>
  <c r="A831" i="3"/>
  <c r="A832" i="3"/>
  <c r="A833" i="3"/>
  <c r="A834" i="3"/>
  <c r="A835" i="3"/>
  <c r="A836" i="3"/>
  <c r="A837" i="3"/>
  <c r="A838" i="3"/>
  <c r="A839" i="3"/>
  <c r="A840" i="3"/>
  <c r="A841" i="3"/>
  <c r="A842" i="3"/>
  <c r="A843" i="3"/>
  <c r="A844" i="3"/>
  <c r="A845" i="3"/>
  <c r="A846" i="3"/>
  <c r="A847" i="3"/>
  <c r="A848" i="3"/>
  <c r="A849" i="3"/>
  <c r="A850" i="3"/>
  <c r="A851" i="3"/>
  <c r="A852" i="3"/>
  <c r="A853" i="3"/>
  <c r="A854" i="3"/>
  <c r="A855" i="3"/>
  <c r="A856" i="3"/>
  <c r="A857" i="3"/>
  <c r="A858" i="3"/>
  <c r="A859" i="3"/>
  <c r="A860" i="3"/>
  <c r="A861" i="3"/>
  <c r="A862" i="3"/>
  <c r="A863" i="3"/>
  <c r="A864" i="3"/>
  <c r="A865" i="3"/>
  <c r="A866" i="3"/>
  <c r="A867" i="3"/>
  <c r="A868" i="3"/>
  <c r="A869" i="3"/>
  <c r="A870" i="3"/>
  <c r="A871" i="3"/>
  <c r="A872" i="3"/>
  <c r="A873" i="3"/>
  <c r="A874" i="3"/>
  <c r="A875" i="3"/>
  <c r="A876" i="3"/>
  <c r="A877" i="3"/>
  <c r="A878" i="3"/>
  <c r="A879" i="3"/>
  <c r="A880" i="3"/>
  <c r="A881" i="3"/>
  <c r="A882" i="3"/>
  <c r="A883" i="3"/>
  <c r="A884" i="3"/>
  <c r="A885" i="3"/>
  <c r="A886" i="3"/>
  <c r="A887" i="3"/>
  <c r="A888" i="3"/>
  <c r="A889" i="3"/>
  <c r="A890" i="3"/>
  <c r="A891" i="3"/>
  <c r="A892" i="3"/>
  <c r="A893" i="3"/>
  <c r="A894" i="3"/>
  <c r="A895" i="3"/>
  <c r="A896" i="3"/>
  <c r="A897" i="3"/>
  <c r="A898" i="3"/>
  <c r="A899" i="3"/>
  <c r="A900" i="3"/>
  <c r="A901" i="3"/>
  <c r="A902" i="3"/>
  <c r="A903" i="3"/>
  <c r="A904" i="3"/>
  <c r="A905" i="3"/>
  <c r="A906" i="3"/>
  <c r="A907" i="3"/>
  <c r="A908" i="3"/>
  <c r="A909" i="3"/>
  <c r="A910" i="3"/>
  <c r="A911" i="3"/>
  <c r="A912" i="3"/>
  <c r="A913" i="3"/>
  <c r="A914" i="3"/>
  <c r="A915" i="3"/>
  <c r="A916" i="3"/>
  <c r="A917" i="3"/>
  <c r="A918" i="3"/>
  <c r="A919" i="3"/>
  <c r="A920" i="3"/>
  <c r="A921" i="3"/>
  <c r="A922" i="3"/>
  <c r="A923" i="3"/>
  <c r="A924" i="3"/>
  <c r="A925" i="3"/>
  <c r="A926" i="3"/>
  <c r="A927" i="3"/>
  <c r="A928" i="3"/>
  <c r="A929" i="3"/>
  <c r="A930" i="3"/>
  <c r="A931" i="3"/>
  <c r="A932" i="3"/>
  <c r="A933" i="3"/>
  <c r="A934" i="3"/>
  <c r="A935" i="3"/>
  <c r="A936" i="3"/>
  <c r="A937" i="3"/>
  <c r="A938" i="3"/>
  <c r="A939" i="3"/>
  <c r="A940" i="3"/>
  <c r="A941" i="3"/>
  <c r="A942" i="3"/>
  <c r="A943" i="3"/>
  <c r="A944" i="3"/>
  <c r="A945" i="3"/>
  <c r="A946" i="3"/>
  <c r="A947" i="3"/>
  <c r="A948" i="3"/>
  <c r="A949" i="3"/>
  <c r="A950" i="3"/>
  <c r="A951" i="3"/>
  <c r="A952" i="3"/>
  <c r="A953" i="3"/>
  <c r="A954" i="3"/>
  <c r="A955" i="3"/>
  <c r="A956" i="3"/>
  <c r="A957" i="3"/>
  <c r="A958" i="3"/>
  <c r="A959" i="3"/>
  <c r="A960" i="3"/>
  <c r="A961" i="3"/>
  <c r="A962" i="3"/>
  <c r="A963" i="3"/>
  <c r="A964" i="3"/>
  <c r="A965" i="3"/>
  <c r="A966" i="3"/>
  <c r="A967" i="3"/>
  <c r="A968" i="3"/>
  <c r="A969" i="3"/>
  <c r="A970" i="3"/>
  <c r="A971" i="3"/>
  <c r="A972" i="3"/>
  <c r="A973" i="3"/>
  <c r="A974" i="3"/>
  <c r="A975" i="3"/>
  <c r="A976" i="3"/>
  <c r="A977" i="3"/>
  <c r="A978" i="3"/>
  <c r="A979" i="3"/>
  <c r="A980" i="3"/>
  <c r="A981" i="3"/>
  <c r="A982" i="3"/>
  <c r="A983" i="3"/>
  <c r="A984" i="3"/>
  <c r="A985" i="3"/>
  <c r="A986" i="3"/>
  <c r="A987" i="3"/>
  <c r="A988" i="3"/>
  <c r="A989" i="3"/>
  <c r="A990" i="3"/>
  <c r="A991" i="3"/>
  <c r="A992" i="3"/>
  <c r="A993" i="3"/>
  <c r="A994" i="3"/>
  <c r="A995" i="3"/>
  <c r="A996" i="3"/>
  <c r="A997" i="3"/>
  <c r="A998" i="3"/>
  <c r="A999" i="3"/>
  <c r="A1000" i="3"/>
  <c r="A1001" i="3"/>
  <c r="A1002" i="3"/>
  <c r="A1003" i="3"/>
  <c r="A1004" i="3"/>
  <c r="A1005" i="3"/>
  <c r="A1006" i="3"/>
  <c r="A1007" i="3"/>
  <c r="A1008" i="3"/>
  <c r="A1009" i="3"/>
  <c r="A1010" i="3"/>
  <c r="A1011" i="3"/>
  <c r="A1012" i="3"/>
  <c r="A1013" i="3"/>
  <c r="A1014" i="3"/>
  <c r="A1015" i="3"/>
  <c r="A1016" i="3"/>
  <c r="A1017" i="3"/>
  <c r="A1018" i="3"/>
  <c r="A1019" i="3"/>
  <c r="A1020" i="3"/>
  <c r="A1021" i="3"/>
  <c r="A1022" i="3"/>
  <c r="A1023" i="3"/>
  <c r="A1024" i="3"/>
  <c r="A1025" i="3"/>
  <c r="A1026" i="3"/>
  <c r="A1027" i="3"/>
  <c r="A1028" i="3"/>
  <c r="A1029" i="3"/>
  <c r="A1030" i="3"/>
  <c r="A1031" i="3"/>
  <c r="A1032" i="3"/>
  <c r="A1033" i="3"/>
  <c r="A1034" i="3"/>
  <c r="A1035" i="3"/>
  <c r="A1036" i="3"/>
  <c r="A1037" i="3"/>
  <c r="A1038" i="3"/>
  <c r="A1039" i="3"/>
  <c r="A1040" i="3"/>
  <c r="A1041" i="3"/>
  <c r="A1042" i="3"/>
  <c r="A1043" i="3"/>
  <c r="A1044" i="3"/>
  <c r="A1045" i="3"/>
  <c r="A1046" i="3"/>
  <c r="A1047" i="3"/>
  <c r="A1048" i="3"/>
  <c r="A1049" i="3"/>
  <c r="A1050" i="3"/>
  <c r="A1051" i="3"/>
  <c r="A1052" i="3"/>
  <c r="A1053" i="3"/>
  <c r="A1054" i="3"/>
  <c r="A1055" i="3"/>
  <c r="A1056" i="3"/>
  <c r="A1057" i="3"/>
  <c r="A1058" i="3"/>
  <c r="A1059" i="3"/>
  <c r="A1060" i="3"/>
  <c r="A1061" i="3"/>
  <c r="A1062" i="3"/>
  <c r="A1063" i="3"/>
  <c r="A1064" i="3"/>
  <c r="A1065" i="3"/>
  <c r="A1066" i="3"/>
  <c r="A1067" i="3"/>
  <c r="A1068" i="3"/>
  <c r="A1069" i="3"/>
  <c r="A1070" i="3"/>
  <c r="A1071" i="3"/>
  <c r="A1072" i="3"/>
  <c r="A1073" i="3"/>
  <c r="A1074" i="3"/>
  <c r="A1075" i="3"/>
  <c r="A1076" i="3"/>
  <c r="A1077" i="3"/>
  <c r="A1078" i="3"/>
  <c r="A1079" i="3"/>
  <c r="A1080" i="3"/>
  <c r="A1081" i="3"/>
  <c r="A1082" i="3"/>
  <c r="A1083" i="3"/>
  <c r="A1084" i="3"/>
  <c r="A1085" i="3"/>
  <c r="A1086" i="3"/>
  <c r="A1087" i="3"/>
  <c r="A1088" i="3"/>
  <c r="A1089" i="3"/>
  <c r="A1090" i="3"/>
  <c r="A1091" i="3"/>
  <c r="A1092" i="3"/>
  <c r="A1093" i="3"/>
  <c r="A1094" i="3"/>
  <c r="A1095" i="3"/>
  <c r="A1096" i="3"/>
  <c r="A1097" i="3"/>
  <c r="A1098" i="3"/>
  <c r="A1099" i="3"/>
  <c r="A1100" i="3"/>
  <c r="A1101" i="3"/>
  <c r="A1102" i="3"/>
  <c r="A1103" i="3"/>
  <c r="A1104" i="3"/>
  <c r="A1105" i="3"/>
  <c r="A1106" i="3"/>
  <c r="A1107" i="3"/>
  <c r="A1108" i="3"/>
  <c r="A1109" i="3"/>
  <c r="A1110" i="3"/>
  <c r="A1111" i="3"/>
  <c r="A1112" i="3"/>
  <c r="A1113" i="3"/>
  <c r="A1114" i="3"/>
  <c r="A1115" i="3"/>
  <c r="A1116" i="3"/>
  <c r="A1117" i="3"/>
  <c r="A1118" i="3"/>
  <c r="A1119" i="3"/>
  <c r="A1120" i="3"/>
  <c r="A1121" i="3"/>
  <c r="A1122" i="3"/>
  <c r="A1123" i="3"/>
  <c r="A1124" i="3"/>
  <c r="A1125" i="3"/>
  <c r="A1126" i="3"/>
  <c r="A1127" i="3"/>
  <c r="A1128" i="3"/>
  <c r="A1129" i="3"/>
  <c r="A1130" i="3"/>
  <c r="A1131" i="3"/>
  <c r="A1132" i="3"/>
  <c r="A1133" i="3"/>
  <c r="A1134" i="3"/>
  <c r="A1135" i="3"/>
  <c r="A1136" i="3"/>
  <c r="A1137" i="3"/>
  <c r="A1138" i="3"/>
  <c r="A1139" i="3"/>
  <c r="A1140" i="3"/>
  <c r="A1141" i="3"/>
  <c r="A1142" i="3"/>
  <c r="A1143" i="3"/>
  <c r="A1144" i="3"/>
  <c r="A1145" i="3"/>
  <c r="A1146" i="3"/>
  <c r="A1147" i="3"/>
  <c r="A1148" i="3"/>
  <c r="A1149" i="3"/>
  <c r="A1150" i="3"/>
  <c r="A1151" i="3"/>
  <c r="A1152" i="3"/>
  <c r="A1153" i="3"/>
  <c r="A1154" i="3"/>
  <c r="A1155" i="3"/>
  <c r="A1156" i="3"/>
  <c r="A1157" i="3"/>
  <c r="A1158" i="3"/>
  <c r="A1159" i="3"/>
  <c r="A1160" i="3"/>
  <c r="A1161" i="3"/>
  <c r="A1162" i="3"/>
  <c r="A1163" i="3"/>
  <c r="A1164" i="3"/>
  <c r="A1165" i="3"/>
  <c r="A1166" i="3"/>
  <c r="A1167" i="3"/>
  <c r="A1168" i="3"/>
  <c r="A1169" i="3"/>
  <c r="A1170" i="3"/>
  <c r="A1171" i="3"/>
  <c r="A1172" i="3"/>
  <c r="A1173" i="3"/>
  <c r="A1174" i="3"/>
  <c r="A1175" i="3"/>
  <c r="A1176" i="3"/>
  <c r="A1177" i="3"/>
  <c r="A1178" i="3"/>
  <c r="A1179" i="3"/>
  <c r="A1180" i="3"/>
  <c r="A1181" i="3"/>
  <c r="A1182" i="3"/>
  <c r="A1183" i="3"/>
  <c r="A1184" i="3"/>
  <c r="A1185" i="3"/>
  <c r="A1186" i="3"/>
  <c r="A1187" i="3"/>
  <c r="A1188" i="3"/>
  <c r="A1189" i="3"/>
  <c r="A1190" i="3"/>
  <c r="A1191" i="3"/>
  <c r="A1192" i="3"/>
  <c r="A1193" i="3"/>
  <c r="A1194" i="3"/>
  <c r="A1195" i="3"/>
  <c r="A1196" i="3"/>
  <c r="A1197" i="3"/>
  <c r="A1198" i="3"/>
  <c r="A1199" i="3"/>
  <c r="A1200" i="3"/>
  <c r="A1201" i="3"/>
  <c r="A1202" i="3"/>
  <c r="A1203" i="3"/>
  <c r="A1204" i="3"/>
  <c r="A1205" i="3"/>
  <c r="A1206" i="3"/>
  <c r="A1207" i="3"/>
  <c r="A1208" i="3"/>
  <c r="A1209" i="3"/>
  <c r="A1210" i="3"/>
  <c r="A1211" i="3"/>
  <c r="A1212" i="3"/>
  <c r="A1213" i="3"/>
  <c r="A1214" i="3"/>
  <c r="A1215" i="3"/>
  <c r="A1216" i="3"/>
  <c r="A1217" i="3"/>
  <c r="A1218" i="3"/>
  <c r="A1219" i="3"/>
  <c r="A1220" i="3"/>
  <c r="A1221" i="3"/>
  <c r="A1222" i="3"/>
  <c r="A1223" i="3"/>
  <c r="A1224" i="3"/>
  <c r="A1225" i="3"/>
  <c r="A1226" i="3"/>
  <c r="A1227" i="3"/>
  <c r="A1228" i="3"/>
  <c r="A1229" i="3"/>
  <c r="A1230" i="3"/>
  <c r="A1231" i="3"/>
  <c r="A1232" i="3"/>
  <c r="A1233" i="3"/>
  <c r="A1234" i="3"/>
  <c r="A1235" i="3"/>
  <c r="A1236" i="3"/>
  <c r="A1237" i="3"/>
  <c r="A1238" i="3"/>
  <c r="A1239" i="3"/>
  <c r="A1240" i="3"/>
  <c r="A1241" i="3"/>
  <c r="A1242" i="3"/>
  <c r="A1243" i="3"/>
  <c r="A1244" i="3"/>
  <c r="A1245" i="3"/>
  <c r="A1246" i="3"/>
  <c r="A1247" i="3"/>
  <c r="A1248" i="3"/>
  <c r="A1249" i="3"/>
  <c r="A1250" i="3"/>
  <c r="A1251" i="3"/>
  <c r="A1252" i="3"/>
  <c r="A1253" i="3"/>
  <c r="A1254" i="3"/>
  <c r="A1255" i="3"/>
  <c r="A1256" i="3"/>
  <c r="A1257" i="3"/>
  <c r="A1258" i="3"/>
  <c r="A1259" i="3"/>
  <c r="A1260" i="3"/>
  <c r="A1261" i="3"/>
  <c r="A1262" i="3"/>
  <c r="A1263" i="3"/>
  <c r="A1264" i="3"/>
  <c r="A1265" i="3"/>
  <c r="A1266" i="3"/>
  <c r="A1267" i="3"/>
  <c r="A1268" i="3"/>
  <c r="A1269" i="3"/>
  <c r="A1270" i="3"/>
  <c r="A1271" i="3"/>
  <c r="A1272" i="3"/>
  <c r="A1273" i="3"/>
  <c r="A1274" i="3"/>
  <c r="A1275" i="3"/>
  <c r="A1276" i="3"/>
  <c r="A1277" i="3"/>
  <c r="A1278" i="3"/>
  <c r="A1279" i="3"/>
  <c r="A1280" i="3"/>
  <c r="A1281" i="3"/>
  <c r="A1282" i="3"/>
  <c r="A1283" i="3"/>
  <c r="A1284" i="3"/>
  <c r="A1285" i="3"/>
  <c r="A1286" i="3"/>
  <c r="A1287" i="3"/>
  <c r="A1288" i="3"/>
  <c r="A1289" i="3"/>
  <c r="A1290" i="3"/>
  <c r="A1291" i="3"/>
  <c r="A1292" i="3"/>
  <c r="A1293" i="3"/>
  <c r="A1294" i="3"/>
  <c r="A1295" i="3"/>
  <c r="A1296" i="3"/>
  <c r="A1297" i="3"/>
  <c r="A1298" i="3"/>
  <c r="A1299" i="3"/>
  <c r="A1300" i="3"/>
  <c r="A1301" i="3"/>
  <c r="A1302" i="3"/>
  <c r="A1303" i="3"/>
  <c r="A1304" i="3"/>
  <c r="A1305" i="3"/>
  <c r="A1306" i="3"/>
  <c r="A1307" i="3"/>
  <c r="A1308" i="3"/>
  <c r="A1309" i="3"/>
  <c r="A1310" i="3"/>
  <c r="A1311" i="3"/>
  <c r="A1312" i="3"/>
  <c r="A1313" i="3"/>
  <c r="A1314" i="3"/>
  <c r="A1315" i="3"/>
  <c r="A1316" i="3"/>
  <c r="A1317" i="3"/>
  <c r="A1318" i="3"/>
  <c r="A1319" i="3"/>
  <c r="A1320" i="3"/>
  <c r="A1321" i="3"/>
  <c r="A1322" i="3"/>
  <c r="A1323" i="3"/>
  <c r="A1324" i="3"/>
  <c r="A1325" i="3"/>
  <c r="A1326" i="3"/>
  <c r="A1327" i="3"/>
  <c r="A1328" i="3"/>
  <c r="A1329" i="3"/>
  <c r="A1330" i="3"/>
  <c r="A1331" i="3"/>
  <c r="A1332" i="3"/>
  <c r="A1333" i="3"/>
  <c r="A1334" i="3"/>
  <c r="A1335" i="3"/>
  <c r="A1336" i="3"/>
  <c r="A1337" i="3"/>
  <c r="A1338" i="3"/>
  <c r="A1339" i="3"/>
  <c r="A1340" i="3"/>
  <c r="A1341" i="3"/>
  <c r="A1342" i="3"/>
  <c r="A1343" i="3"/>
  <c r="A1344" i="3"/>
  <c r="A1345" i="3"/>
  <c r="A1346" i="3"/>
  <c r="A1347" i="3"/>
  <c r="A1348" i="3"/>
  <c r="A1349" i="3"/>
  <c r="A1350" i="3"/>
  <c r="A1351" i="3"/>
  <c r="A1352" i="3"/>
  <c r="A1353" i="3"/>
  <c r="A1354" i="3"/>
  <c r="A1355" i="3"/>
  <c r="A1356" i="3"/>
  <c r="A1357" i="3"/>
  <c r="A1358" i="3"/>
  <c r="A1359" i="3"/>
  <c r="A1360" i="3"/>
  <c r="A1361" i="3"/>
  <c r="A1362" i="3"/>
  <c r="A1363" i="3"/>
  <c r="A1364" i="3"/>
  <c r="A1365" i="3"/>
  <c r="A1366" i="3"/>
  <c r="A1367" i="3"/>
  <c r="A1368" i="3"/>
  <c r="A1369" i="3"/>
  <c r="A1370" i="3"/>
  <c r="A1371" i="3"/>
  <c r="A1372" i="3"/>
  <c r="A1373" i="3"/>
  <c r="A1374" i="3"/>
  <c r="A1375" i="3"/>
  <c r="A1376" i="3"/>
  <c r="A1377" i="3"/>
  <c r="A1378" i="3"/>
  <c r="A1379" i="3"/>
  <c r="A1380" i="3"/>
  <c r="A1381" i="3"/>
  <c r="A1382" i="3"/>
  <c r="A1383" i="3"/>
  <c r="A1384" i="3"/>
  <c r="A1385" i="3"/>
  <c r="A1386" i="3"/>
  <c r="A1387" i="3"/>
  <c r="A1388" i="3"/>
  <c r="A1389" i="3"/>
  <c r="A1390" i="3"/>
  <c r="A1391" i="3"/>
  <c r="A1392" i="3"/>
  <c r="A1393" i="3"/>
  <c r="A1394" i="3"/>
  <c r="A1395" i="3"/>
  <c r="A1396" i="3"/>
  <c r="A1397" i="3"/>
  <c r="A1398" i="3"/>
  <c r="A1399" i="3"/>
  <c r="A1400" i="3"/>
  <c r="A1401" i="3"/>
  <c r="A1402" i="3"/>
  <c r="A1403" i="3"/>
  <c r="A1404" i="3"/>
  <c r="A1405" i="3"/>
  <c r="A1406" i="3"/>
  <c r="A1407" i="3"/>
  <c r="A1408" i="3"/>
  <c r="A1409" i="3"/>
  <c r="A1410" i="3"/>
  <c r="A1411" i="3"/>
  <c r="A1412" i="3"/>
  <c r="A1413" i="3"/>
  <c r="A1414" i="3"/>
  <c r="A1415" i="3"/>
  <c r="A1416" i="3"/>
  <c r="A1417" i="3"/>
  <c r="A1418" i="3"/>
  <c r="A1419" i="3"/>
  <c r="A1420" i="3"/>
  <c r="A1421" i="3"/>
  <c r="A1422" i="3"/>
  <c r="A1423" i="3"/>
  <c r="A1424" i="3"/>
  <c r="A1425" i="3"/>
  <c r="A1426" i="3"/>
  <c r="A1427" i="3"/>
  <c r="A1428" i="3"/>
  <c r="A1429" i="3"/>
  <c r="A1430" i="3"/>
  <c r="A1431" i="3"/>
  <c r="A1432" i="3"/>
  <c r="A1433" i="3"/>
  <c r="A1434" i="3"/>
  <c r="A1435" i="3"/>
  <c r="A1436" i="3"/>
  <c r="A1437" i="3"/>
  <c r="A1438" i="3"/>
  <c r="A1439" i="3"/>
  <c r="A1440" i="3"/>
  <c r="A1441" i="3"/>
  <c r="A1442" i="3"/>
  <c r="A498" i="3"/>
  <c r="A5" i="88"/>
  <c r="BH498" i="3"/>
  <c r="AV498" i="3"/>
  <c r="AU498" i="3"/>
  <c r="AT498" i="3"/>
  <c r="AS498" i="3"/>
  <c r="AJ498" i="3" s="1"/>
  <c r="AR498" i="3"/>
  <c r="G526" i="3" l="1"/>
  <c r="G516" i="3"/>
  <c r="V934" i="3"/>
  <c r="V840" i="3"/>
  <c r="V788" i="3"/>
  <c r="D1426" i="3"/>
  <c r="G1214" i="3"/>
  <c r="V1208" i="3"/>
  <c r="V1176" i="3"/>
  <c r="V842" i="3"/>
  <c r="S842" i="3" s="1"/>
  <c r="V956" i="3"/>
  <c r="S598" i="3"/>
  <c r="D934" i="3"/>
  <c r="V614" i="3"/>
  <c r="V642" i="3"/>
  <c r="D754" i="3"/>
  <c r="G754" i="3"/>
  <c r="G536" i="3"/>
  <c r="V572" i="3"/>
  <c r="V582" i="3"/>
  <c r="V598" i="3"/>
  <c r="V1408" i="3"/>
  <c r="V786" i="3"/>
  <c r="S786" i="3" s="1"/>
  <c r="V802" i="3"/>
  <c r="G822" i="3"/>
  <c r="G874" i="3"/>
  <c r="G904" i="3"/>
  <c r="G928" i="3"/>
  <c r="V978" i="3"/>
  <c r="V1080" i="3"/>
  <c r="G1426" i="3"/>
  <c r="S662" i="3"/>
  <c r="V682" i="3"/>
  <c r="G664" i="3"/>
  <c r="G726" i="3"/>
  <c r="G770" i="3"/>
  <c r="D770" i="3" s="1"/>
  <c r="V748" i="3"/>
  <c r="G740" i="3"/>
  <c r="S642" i="3"/>
  <c r="W1066" i="3"/>
  <c r="S1066" i="3" s="1"/>
  <c r="W634" i="3"/>
  <c r="S634" i="3" s="1"/>
  <c r="W1326" i="3"/>
  <c r="H714" i="3"/>
  <c r="D714" i="3" s="1"/>
  <c r="W966" i="3"/>
  <c r="S966" i="3" s="1"/>
  <c r="W1114" i="3"/>
  <c r="S1114" i="3" s="1"/>
  <c r="H1430" i="3"/>
  <c r="D1430" i="3" s="1"/>
  <c r="H762" i="3"/>
  <c r="D762" i="3" s="1"/>
  <c r="D634" i="3"/>
  <c r="W1158" i="3"/>
  <c r="S1158" i="3" s="1"/>
  <c r="D746" i="3"/>
  <c r="S906" i="3"/>
  <c r="D970" i="3"/>
  <c r="H822" i="3"/>
  <c r="D822" i="3" s="1"/>
  <c r="W1306" i="3"/>
  <c r="S1306" i="3" s="1"/>
  <c r="H694" i="3"/>
  <c r="D694" i="3" s="1"/>
  <c r="H1222" i="3"/>
  <c r="D1222" i="3" s="1"/>
  <c r="W790" i="3"/>
  <c r="S790" i="3" s="1"/>
  <c r="W1034" i="3"/>
  <c r="H534" i="3"/>
  <c r="W986" i="3"/>
  <c r="S986" i="3" s="1"/>
  <c r="H1110" i="3"/>
  <c r="D722" i="3"/>
  <c r="S1030" i="3"/>
  <c r="D1410" i="3"/>
  <c r="S502" i="3"/>
  <c r="S503" i="3"/>
  <c r="D626" i="3"/>
  <c r="D1010" i="3"/>
  <c r="H503" i="3"/>
  <c r="D503" i="3" s="1"/>
  <c r="H642" i="3"/>
  <c r="D590" i="3"/>
  <c r="H1074" i="3"/>
  <c r="D1074" i="3" s="1"/>
  <c r="H1186" i="3"/>
  <c r="D1186" i="3" s="1"/>
  <c r="H1422" i="3"/>
  <c r="D1422" i="3" s="1"/>
  <c r="W946" i="3"/>
  <c r="S946" i="3" s="1"/>
  <c r="H914" i="3"/>
  <c r="D914" i="3" s="1"/>
  <c r="W1318" i="3"/>
  <c r="S1318" i="3" s="1"/>
  <c r="D946" i="3"/>
  <c r="S1138" i="3"/>
  <c r="W1058" i="3"/>
  <c r="S1058" i="3" s="1"/>
  <c r="S578" i="3"/>
  <c r="W754" i="3"/>
  <c r="S754" i="3" s="1"/>
  <c r="W882" i="3"/>
  <c r="S882" i="3" s="1"/>
  <c r="H1042" i="3"/>
  <c r="D1042" i="3" s="1"/>
  <c r="W1078" i="3"/>
  <c r="S1078" i="3" s="1"/>
  <c r="H1218" i="3"/>
  <c r="W886" i="3"/>
  <c r="S886" i="3" s="1"/>
  <c r="D806" i="3"/>
  <c r="S710" i="3"/>
  <c r="W994" i="3"/>
  <c r="W802" i="3"/>
  <c r="S802" i="3" s="1"/>
  <c r="W962" i="3"/>
  <c r="S962" i="3" s="1"/>
  <c r="H1266" i="3"/>
  <c r="D1266" i="3" s="1"/>
  <c r="D898" i="3"/>
  <c r="W898" i="3"/>
  <c r="S898" i="3" s="1"/>
  <c r="W1010" i="3"/>
  <c r="S1010" i="3" s="1"/>
  <c r="H690" i="3"/>
  <c r="D690" i="3" s="1"/>
  <c r="W834" i="3"/>
  <c r="S834" i="3" s="1"/>
  <c r="S1034" i="3"/>
  <c r="H1170" i="3"/>
  <c r="D1170" i="3" s="1"/>
  <c r="W1202" i="3"/>
  <c r="S1202" i="3" s="1"/>
  <c r="H1438" i="3"/>
  <c r="D1250" i="3"/>
  <c r="H1138" i="3"/>
  <c r="D1138" i="3" s="1"/>
  <c r="W626" i="3"/>
  <c r="S626" i="3" s="1"/>
  <c r="H562" i="3"/>
  <c r="D562" i="3" s="1"/>
  <c r="H738" i="3"/>
  <c r="D738" i="3" s="1"/>
  <c r="W1106" i="3"/>
  <c r="S1106" i="3" s="1"/>
  <c r="W1234" i="3"/>
  <c r="S1234" i="3" s="1"/>
  <c r="D866" i="3"/>
  <c r="D1202" i="3"/>
  <c r="H1090" i="3"/>
  <c r="D1090" i="3" s="1"/>
  <c r="S706" i="3"/>
  <c r="D1058" i="3"/>
  <c r="H530" i="3"/>
  <c r="D530" i="3" s="1"/>
  <c r="D654" i="3"/>
  <c r="S978" i="3"/>
  <c r="S1326" i="3"/>
  <c r="W514" i="3"/>
  <c r="S514" i="3" s="1"/>
  <c r="D514" i="3"/>
  <c r="D594" i="3"/>
  <c r="H546" i="3"/>
  <c r="D546" i="3" s="1"/>
  <c r="W722" i="3"/>
  <c r="S722" i="3" s="1"/>
  <c r="W770" i="3"/>
  <c r="S770" i="3" s="1"/>
  <c r="W850" i="3"/>
  <c r="S850" i="3" s="1"/>
  <c r="H930" i="3"/>
  <c r="D930" i="3" s="1"/>
  <c r="W1026" i="3"/>
  <c r="S1026" i="3" s="1"/>
  <c r="H1406" i="3"/>
  <c r="D1406" i="3" s="1"/>
  <c r="S1186" i="3"/>
  <c r="W594" i="3"/>
  <c r="S594" i="3" s="1"/>
  <c r="W818" i="3"/>
  <c r="S818" i="3" s="1"/>
  <c r="H1294" i="3"/>
  <c r="D1294" i="3" s="1"/>
  <c r="H1386" i="3"/>
  <c r="D1386" i="3" s="1"/>
  <c r="D1282" i="3"/>
  <c r="S658" i="3"/>
  <c r="D1154" i="3"/>
  <c r="W866" i="3"/>
  <c r="S866" i="3" s="1"/>
  <c r="H1370" i="3"/>
  <c r="D1370" i="3" s="1"/>
  <c r="H578" i="3"/>
  <c r="D578" i="3" s="1"/>
  <c r="D802" i="3"/>
  <c r="H1354" i="3"/>
  <c r="D1354" i="3" s="1"/>
  <c r="H978" i="3"/>
  <c r="D978" i="3" s="1"/>
  <c r="W1282" i="3"/>
  <c r="S1282" i="3" s="1"/>
  <c r="H674" i="3"/>
  <c r="D674" i="3" s="1"/>
  <c r="D1358" i="3"/>
  <c r="D646" i="3"/>
  <c r="D966" i="3"/>
  <c r="S1094" i="3"/>
  <c r="S1110" i="3"/>
  <c r="D1046" i="3"/>
  <c r="S530" i="3"/>
  <c r="W538" i="3"/>
  <c r="S538" i="3" s="1"/>
  <c r="H1258" i="3"/>
  <c r="D1258" i="3" s="1"/>
  <c r="H1362" i="3"/>
  <c r="D1362" i="3" s="1"/>
  <c r="S1218" i="3"/>
  <c r="H586" i="3"/>
  <c r="D586" i="3" s="1"/>
  <c r="H666" i="3"/>
  <c r="D666" i="3" s="1"/>
  <c r="S1322" i="3"/>
  <c r="S1374" i="3"/>
  <c r="D1390" i="3"/>
  <c r="D774" i="3"/>
  <c r="D818" i="3"/>
  <c r="H1290" i="3"/>
  <c r="D1290" i="3" s="1"/>
  <c r="H566" i="3"/>
  <c r="D566" i="3" s="1"/>
  <c r="S690" i="3"/>
  <c r="W810" i="3"/>
  <c r="S810" i="3" s="1"/>
  <c r="W1018" i="3"/>
  <c r="S1018" i="3" s="1"/>
  <c r="H1206" i="3"/>
  <c r="D1206" i="3" s="1"/>
  <c r="W1230" i="3"/>
  <c r="S1230" i="3" s="1"/>
  <c r="H1322" i="3"/>
  <c r="D1322" i="3" s="1"/>
  <c r="D1326" i="3"/>
  <c r="H1146" i="3"/>
  <c r="D1146" i="3" s="1"/>
  <c r="S1294" i="3"/>
  <c r="W1358" i="3"/>
  <c r="S1358" i="3" s="1"/>
  <c r="W646" i="3"/>
  <c r="S646" i="3" s="1"/>
  <c r="W742" i="3"/>
  <c r="S742" i="3" s="1"/>
  <c r="H998" i="3"/>
  <c r="D998" i="3" s="1"/>
  <c r="D1338" i="3"/>
  <c r="S550" i="3"/>
  <c r="D610" i="3"/>
  <c r="W870" i="3"/>
  <c r="S870" i="3" s="1"/>
  <c r="S1170" i="3"/>
  <c r="H1254" i="3"/>
  <c r="D1254" i="3" s="1"/>
  <c r="D918" i="3"/>
  <c r="S1250" i="3"/>
  <c r="H726" i="3"/>
  <c r="D726" i="3" s="1"/>
  <c r="W950" i="3"/>
  <c r="S950" i="3" s="1"/>
  <c r="S1386" i="3"/>
  <c r="S1014" i="3"/>
  <c r="S1046" i="3"/>
  <c r="H718" i="3"/>
  <c r="D718" i="3" s="1"/>
  <c r="H758" i="3"/>
  <c r="D758" i="3" s="1"/>
  <c r="W1126" i="3"/>
  <c r="S1126" i="3" s="1"/>
  <c r="W1238" i="3"/>
  <c r="S1238" i="3" s="1"/>
  <c r="S994" i="3"/>
  <c r="D1306" i="3"/>
  <c r="S1362" i="3"/>
  <c r="S1414" i="3"/>
  <c r="D602" i="3"/>
  <c r="D698" i="3"/>
  <c r="D730" i="3"/>
  <c r="D810" i="3"/>
  <c r="D938" i="3"/>
  <c r="D986" i="3"/>
  <c r="D1002" i="3"/>
  <c r="D1050" i="3"/>
  <c r="D1066" i="3"/>
  <c r="S1082" i="3"/>
  <c r="D1194" i="3"/>
  <c r="S1342" i="3"/>
  <c r="S694" i="3"/>
  <c r="S726" i="3"/>
  <c r="S758" i="3"/>
  <c r="D1190" i="3"/>
  <c r="W854" i="3"/>
  <c r="S854" i="3" s="1"/>
  <c r="W734" i="3"/>
  <c r="S734" i="3" s="1"/>
  <c r="D850" i="3"/>
  <c r="H982" i="3"/>
  <c r="D982" i="3" s="1"/>
  <c r="D1226" i="3"/>
  <c r="H1286" i="3"/>
  <c r="D1286" i="3" s="1"/>
  <c r="W918" i="3"/>
  <c r="S918" i="3" s="1"/>
  <c r="S1310" i="3"/>
  <c r="H1350" i="3"/>
  <c r="D1350" i="3" s="1"/>
  <c r="H500" i="3"/>
  <c r="D500" i="3" s="1"/>
  <c r="S894" i="3"/>
  <c r="D786" i="3"/>
  <c r="H1330" i="3"/>
  <c r="D1330" i="3" s="1"/>
  <c r="W582" i="3"/>
  <c r="H902" i="3"/>
  <c r="D902" i="3" s="1"/>
  <c r="W1062" i="3"/>
  <c r="S1062" i="3" s="1"/>
  <c r="W1190" i="3"/>
  <c r="S1190" i="3" s="1"/>
  <c r="H1374" i="3"/>
  <c r="D1374" i="3" s="1"/>
  <c r="D778" i="3"/>
  <c r="S1258" i="3"/>
  <c r="S890" i="3"/>
  <c r="S930" i="3"/>
  <c r="S1226" i="3"/>
  <c r="S874" i="3"/>
  <c r="W570" i="3"/>
  <c r="S570" i="3" s="1"/>
  <c r="H1082" i="3"/>
  <c r="D1082" i="3" s="1"/>
  <c r="H890" i="3"/>
  <c r="H502" i="3"/>
  <c r="D502" i="3" s="1"/>
  <c r="D582" i="3"/>
  <c r="W954" i="3"/>
  <c r="S954" i="3" s="1"/>
  <c r="S500" i="3"/>
  <c r="W602" i="3"/>
  <c r="S602" i="3" s="1"/>
  <c r="W630" i="3"/>
  <c r="S630" i="3" s="1"/>
  <c r="H678" i="3"/>
  <c r="D678" i="3" s="1"/>
  <c r="W698" i="3"/>
  <c r="S698" i="3" s="1"/>
  <c r="D882" i="3"/>
  <c r="W938" i="3"/>
  <c r="S938" i="3" s="1"/>
  <c r="W1002" i="3"/>
  <c r="S1002" i="3" s="1"/>
  <c r="S1042" i="3"/>
  <c r="W1050" i="3"/>
  <c r="S1050" i="3" s="1"/>
  <c r="S1074" i="3"/>
  <c r="H1094" i="3"/>
  <c r="D1094" i="3" s="1"/>
  <c r="H1174" i="3"/>
  <c r="D1174" i="3" s="1"/>
  <c r="H1346" i="3"/>
  <c r="D1346" i="3" s="1"/>
  <c r="W1390" i="3"/>
  <c r="S1390" i="3" s="1"/>
  <c r="H1414" i="3"/>
  <c r="D1414" i="3" s="1"/>
  <c r="W1426" i="3"/>
  <c r="S1426" i="3" s="1"/>
  <c r="H522" i="3"/>
  <c r="D522" i="3" s="1"/>
  <c r="S562" i="3"/>
  <c r="H598" i="3"/>
  <c r="D598" i="3" s="1"/>
  <c r="S738" i="3"/>
  <c r="W774" i="3"/>
  <c r="S774" i="3" s="1"/>
  <c r="H858" i="3"/>
  <c r="D858" i="3" s="1"/>
  <c r="H1098" i="3"/>
  <c r="D1098" i="3" s="1"/>
  <c r="D1122" i="3"/>
  <c r="H1270" i="3"/>
  <c r="D1270" i="3" s="1"/>
  <c r="H1302" i="3"/>
  <c r="D1302" i="3" s="1"/>
  <c r="H1342" i="3"/>
  <c r="D1342" i="3" s="1"/>
  <c r="H1378" i="3"/>
  <c r="D1378" i="3" s="1"/>
  <c r="W934" i="3"/>
  <c r="S934" i="3" s="1"/>
  <c r="S1402" i="3"/>
  <c r="D630" i="3"/>
  <c r="S674" i="3"/>
  <c r="D954" i="3"/>
  <c r="D1034" i="3"/>
  <c r="S1222" i="3"/>
  <c r="D1274" i="3"/>
  <c r="S682" i="3"/>
  <c r="D658" i="3"/>
  <c r="W778" i="3"/>
  <c r="S778" i="3" s="1"/>
  <c r="H922" i="3"/>
  <c r="D922" i="3" s="1"/>
  <c r="S610" i="3"/>
  <c r="S822" i="3"/>
  <c r="W730" i="3"/>
  <c r="S730" i="3" s="1"/>
  <c r="D570" i="3"/>
  <c r="S678" i="3"/>
  <c r="S1254" i="3"/>
  <c r="H618" i="3"/>
  <c r="D618" i="3" s="1"/>
  <c r="H1130" i="3"/>
  <c r="D1130" i="3" s="1"/>
  <c r="W746" i="3"/>
  <c r="S746" i="3" s="1"/>
  <c r="H501" i="3"/>
  <c r="D501" i="3" s="1"/>
  <c r="D662" i="3"/>
  <c r="H518" i="3"/>
  <c r="D518" i="3" s="1"/>
  <c r="H1030" i="3"/>
  <c r="D1030" i="3" s="1"/>
  <c r="H710" i="3"/>
  <c r="D710" i="3" s="1"/>
  <c r="S518" i="3"/>
  <c r="S1154" i="3"/>
  <c r="S1438" i="3"/>
  <c r="D1158" i="3"/>
  <c r="W970" i="3"/>
  <c r="S970" i="3" s="1"/>
  <c r="H1014" i="3"/>
  <c r="D1014" i="3" s="1"/>
  <c r="H682" i="3"/>
  <c r="D682" i="3" s="1"/>
  <c r="W1194" i="3"/>
  <c r="S1194" i="3" s="1"/>
  <c r="W554" i="3"/>
  <c r="S554" i="3" s="1"/>
  <c r="H650" i="3"/>
  <c r="D650" i="3" s="1"/>
  <c r="H826" i="3"/>
  <c r="D826" i="3" s="1"/>
  <c r="S1122" i="3"/>
  <c r="H1210" i="3"/>
  <c r="D1210" i="3" s="1"/>
  <c r="H1394" i="3"/>
  <c r="D1394" i="3" s="1"/>
  <c r="D614" i="3"/>
  <c r="W614" i="3"/>
  <c r="S614" i="3" s="1"/>
  <c r="S1290" i="3"/>
  <c r="S1330" i="3"/>
  <c r="D854" i="3"/>
  <c r="D886" i="3"/>
  <c r="S902" i="3"/>
  <c r="S1090" i="3"/>
  <c r="D1162" i="3"/>
  <c r="H706" i="3"/>
  <c r="D706" i="3" s="1"/>
  <c r="W806" i="3"/>
  <c r="S806" i="3" s="1"/>
  <c r="D1314" i="3"/>
  <c r="D1334" i="3"/>
  <c r="S1350" i="3"/>
  <c r="D1382" i="3"/>
  <c r="S1434" i="3"/>
  <c r="D526" i="3"/>
  <c r="S558" i="3"/>
  <c r="S606" i="3"/>
  <c r="S622" i="3"/>
  <c r="S638" i="3"/>
  <c r="S718" i="3"/>
  <c r="S766" i="3"/>
  <c r="S798" i="3"/>
  <c r="S830" i="3"/>
  <c r="S846" i="3"/>
  <c r="S862" i="3"/>
  <c r="S910" i="3"/>
  <c r="D926" i="3"/>
  <c r="D958" i="3"/>
  <c r="D1022" i="3"/>
  <c r="S1038" i="3"/>
  <c r="S1054" i="3"/>
  <c r="D1070" i="3"/>
  <c r="S1086" i="3"/>
  <c r="D1182" i="3"/>
  <c r="D1214" i="3"/>
  <c r="S1442" i="3"/>
  <c r="S1354" i="3"/>
  <c r="D1218" i="3"/>
  <c r="S1366" i="3"/>
  <c r="D782" i="3"/>
  <c r="D878" i="3"/>
  <c r="S566" i="3"/>
  <c r="H638" i="3"/>
  <c r="D638" i="3" s="1"/>
  <c r="D1238" i="3"/>
  <c r="S501" i="3"/>
  <c r="S1286" i="3"/>
  <c r="W702" i="3"/>
  <c r="S702" i="3" s="1"/>
  <c r="W878" i="3"/>
  <c r="S878" i="3" s="1"/>
  <c r="D950" i="3"/>
  <c r="H1038" i="3"/>
  <c r="D1038" i="3" s="1"/>
  <c r="S1270" i="3"/>
  <c r="W750" i="3"/>
  <c r="S750" i="3" s="1"/>
  <c r="H846" i="3"/>
  <c r="D846" i="3" s="1"/>
  <c r="W1150" i="3"/>
  <c r="S1150" i="3" s="1"/>
  <c r="D670" i="3"/>
  <c r="D750" i="3"/>
  <c r="D974" i="3"/>
  <c r="S1102" i="3"/>
  <c r="D1118" i="3"/>
  <c r="S1134" i="3"/>
  <c r="S1166" i="3"/>
  <c r="D1230" i="3"/>
  <c r="D1246" i="3"/>
  <c r="D1278" i="3"/>
  <c r="S546" i="3"/>
  <c r="W670" i="3"/>
  <c r="S670" i="3" s="1"/>
  <c r="W926" i="3"/>
  <c r="S926" i="3" s="1"/>
  <c r="D1018" i="3"/>
  <c r="W1314" i="3"/>
  <c r="S1314" i="3" s="1"/>
  <c r="H622" i="3"/>
  <c r="D622" i="3" s="1"/>
  <c r="D838" i="3"/>
  <c r="W1334" i="3"/>
  <c r="S1334" i="3" s="1"/>
  <c r="W1022" i="3"/>
  <c r="S1022" i="3" s="1"/>
  <c r="D1110" i="3"/>
  <c r="H542" i="3"/>
  <c r="D542" i="3" s="1"/>
  <c r="D790" i="3"/>
  <c r="D1026" i="3"/>
  <c r="W1070" i="3"/>
  <c r="S1070" i="3" s="1"/>
  <c r="S914" i="3"/>
  <c r="S1302" i="3"/>
  <c r="D834" i="3"/>
  <c r="S922" i="3"/>
  <c r="S1142" i="3"/>
  <c r="S1174" i="3"/>
  <c r="D550" i="3"/>
  <c r="W814" i="3"/>
  <c r="S814" i="3" s="1"/>
  <c r="D1062" i="3"/>
  <c r="D1126" i="3"/>
  <c r="S1394" i="3"/>
  <c r="S522" i="3"/>
  <c r="S618" i="3"/>
  <c r="S650" i="3"/>
  <c r="S762" i="3"/>
  <c r="S858" i="3"/>
  <c r="S1130" i="3"/>
  <c r="S1146" i="3"/>
  <c r="S1178" i="3"/>
  <c r="S1210" i="3"/>
  <c r="D574" i="3"/>
  <c r="D702" i="3"/>
  <c r="D734" i="3"/>
  <c r="D1006" i="3"/>
  <c r="D942" i="3"/>
  <c r="S990" i="3"/>
  <c r="S1206" i="3"/>
  <c r="W782" i="3"/>
  <c r="S782" i="3" s="1"/>
  <c r="H1134" i="3"/>
  <c r="D1134" i="3" s="1"/>
  <c r="H1166" i="3"/>
  <c r="D1166" i="3" s="1"/>
  <c r="W1214" i="3"/>
  <c r="S1214" i="3" s="1"/>
  <c r="H1262" i="3"/>
  <c r="D1262" i="3" s="1"/>
  <c r="S982" i="3"/>
  <c r="S1098" i="3"/>
  <c r="W1182" i="3"/>
  <c r="S1182" i="3" s="1"/>
  <c r="H766" i="3"/>
  <c r="D766" i="3" s="1"/>
  <c r="W510" i="3"/>
  <c r="S510" i="3" s="1"/>
  <c r="W526" i="3"/>
  <c r="S526" i="3" s="1"/>
  <c r="W574" i="3"/>
  <c r="S574" i="3" s="1"/>
  <c r="H894" i="3"/>
  <c r="D894" i="3" s="1"/>
  <c r="H1086" i="3"/>
  <c r="D1086" i="3" s="1"/>
  <c r="W1278" i="3"/>
  <c r="S1278" i="3" s="1"/>
  <c r="H910" i="3"/>
  <c r="D910" i="3" s="1"/>
  <c r="D1234" i="3"/>
  <c r="S1242" i="3"/>
  <c r="S1262" i="3"/>
  <c r="S1266" i="3"/>
  <c r="W958" i="3"/>
  <c r="S958" i="3" s="1"/>
  <c r="H606" i="3"/>
  <c r="D606" i="3" s="1"/>
  <c r="H798" i="3"/>
  <c r="D798" i="3" s="1"/>
  <c r="H990" i="3"/>
  <c r="D990" i="3" s="1"/>
  <c r="H1366" i="3"/>
  <c r="D1366" i="3" s="1"/>
  <c r="H1442" i="3"/>
  <c r="D1442" i="3" s="1"/>
  <c r="D642" i="3"/>
  <c r="D842" i="3"/>
  <c r="S1422" i="3"/>
  <c r="D1438" i="3"/>
  <c r="D1298" i="3"/>
  <c r="D1310" i="3"/>
  <c r="S1346" i="3"/>
  <c r="W974" i="3"/>
  <c r="S974" i="3" s="1"/>
  <c r="W1006" i="3"/>
  <c r="S1006" i="3" s="1"/>
  <c r="H830" i="3"/>
  <c r="D830" i="3" s="1"/>
  <c r="H558" i="3"/>
  <c r="D558" i="3" s="1"/>
  <c r="W686" i="3"/>
  <c r="S686" i="3" s="1"/>
  <c r="D1242" i="3"/>
  <c r="H1402" i="3"/>
  <c r="D1402" i="3" s="1"/>
  <c r="W590" i="3"/>
  <c r="S590" i="3" s="1"/>
  <c r="W506" i="3"/>
  <c r="S506" i="3" s="1"/>
  <c r="H794" i="3"/>
  <c r="D794" i="3" s="1"/>
  <c r="H862" i="3"/>
  <c r="D862" i="3" s="1"/>
  <c r="W942" i="3"/>
  <c r="S942" i="3" s="1"/>
  <c r="H1054" i="3"/>
  <c r="D1054" i="3" s="1"/>
  <c r="H1102" i="3"/>
  <c r="D1102" i="3" s="1"/>
  <c r="W1118" i="3"/>
  <c r="S1118" i="3" s="1"/>
  <c r="H1178" i="3"/>
  <c r="D1178" i="3" s="1"/>
  <c r="H1198" i="3"/>
  <c r="D1198" i="3" s="1"/>
  <c r="W1298" i="3"/>
  <c r="S1298" i="3" s="1"/>
  <c r="H1398" i="3"/>
  <c r="D1398" i="3" s="1"/>
  <c r="W1418" i="3"/>
  <c r="S1418" i="3" s="1"/>
  <c r="S826" i="3"/>
  <c r="D870" i="3"/>
  <c r="S1198" i="3"/>
  <c r="W1382" i="3"/>
  <c r="S1382" i="3" s="1"/>
  <c r="S542" i="3"/>
  <c r="S586" i="3"/>
  <c r="S1406" i="3"/>
  <c r="S1430" i="3"/>
  <c r="W1246" i="3"/>
  <c r="S1246" i="3" s="1"/>
  <c r="S1378" i="3"/>
  <c r="S534" i="3"/>
  <c r="S666" i="3"/>
  <c r="D686" i="3"/>
  <c r="S714" i="3"/>
  <c r="S794" i="3"/>
  <c r="S838" i="3"/>
  <c r="D890" i="3"/>
  <c r="H1434" i="3"/>
  <c r="D1434" i="3" s="1"/>
  <c r="H874" i="3"/>
  <c r="D874" i="3" s="1"/>
  <c r="W1274" i="3"/>
  <c r="S1274" i="3" s="1"/>
  <c r="H906" i="3"/>
  <c r="D906" i="3" s="1"/>
  <c r="W654" i="3"/>
  <c r="S654" i="3" s="1"/>
  <c r="W1162" i="3"/>
  <c r="S1162" i="3" s="1"/>
  <c r="S998" i="3"/>
  <c r="S1338" i="3"/>
  <c r="W507" i="3"/>
  <c r="S507" i="3" s="1"/>
  <c r="H507" i="3"/>
  <c r="D507" i="3" s="1"/>
  <c r="W523" i="3"/>
  <c r="S523" i="3" s="1"/>
  <c r="H523" i="3"/>
  <c r="D523" i="3" s="1"/>
  <c r="W539" i="3"/>
  <c r="S539" i="3" s="1"/>
  <c r="H539" i="3"/>
  <c r="D539" i="3" s="1"/>
  <c r="W555" i="3"/>
  <c r="S555" i="3" s="1"/>
  <c r="H555" i="3"/>
  <c r="D555" i="3" s="1"/>
  <c r="H571" i="3"/>
  <c r="D571" i="3" s="1"/>
  <c r="W571" i="3"/>
  <c r="S571" i="3" s="1"/>
  <c r="H587" i="3"/>
  <c r="D587" i="3" s="1"/>
  <c r="W587" i="3"/>
  <c r="S587" i="3" s="1"/>
  <c r="H603" i="3"/>
  <c r="D603" i="3" s="1"/>
  <c r="W603" i="3"/>
  <c r="S603" i="3" s="1"/>
  <c r="W619" i="3"/>
  <c r="S619" i="3" s="1"/>
  <c r="H619" i="3"/>
  <c r="D619" i="3" s="1"/>
  <c r="H635" i="3"/>
  <c r="D635" i="3" s="1"/>
  <c r="W635" i="3"/>
  <c r="S635" i="3" s="1"/>
  <c r="H651" i="3"/>
  <c r="D651" i="3" s="1"/>
  <c r="W651" i="3"/>
  <c r="S651" i="3" s="1"/>
  <c r="W667" i="3"/>
  <c r="S667" i="3" s="1"/>
  <c r="H667" i="3"/>
  <c r="D667" i="3" s="1"/>
  <c r="H683" i="3"/>
  <c r="D683" i="3" s="1"/>
  <c r="W683" i="3"/>
  <c r="S683" i="3" s="1"/>
  <c r="W699" i="3"/>
  <c r="H699" i="3"/>
  <c r="D699" i="3" s="1"/>
  <c r="H715" i="3"/>
  <c r="D715" i="3" s="1"/>
  <c r="W715" i="3"/>
  <c r="S715" i="3" s="1"/>
  <c r="H731" i="3"/>
  <c r="D731" i="3" s="1"/>
  <c r="W731" i="3"/>
  <c r="S731" i="3" s="1"/>
  <c r="W747" i="3"/>
  <c r="S747" i="3" s="1"/>
  <c r="H747" i="3"/>
  <c r="D747" i="3" s="1"/>
  <c r="H763" i="3"/>
  <c r="D763" i="3" s="1"/>
  <c r="W763" i="3"/>
  <c r="S763" i="3" s="1"/>
  <c r="H779" i="3"/>
  <c r="D779" i="3" s="1"/>
  <c r="W779" i="3"/>
  <c r="S779" i="3" s="1"/>
  <c r="H795" i="3"/>
  <c r="D795" i="3" s="1"/>
  <c r="W795" i="3"/>
  <c r="S795" i="3" s="1"/>
  <c r="H811" i="3"/>
  <c r="D811" i="3" s="1"/>
  <c r="W811" i="3"/>
  <c r="S811" i="3" s="1"/>
  <c r="W827" i="3"/>
  <c r="H827" i="3"/>
  <c r="D827" i="3" s="1"/>
  <c r="W843" i="3"/>
  <c r="S843" i="3" s="1"/>
  <c r="H843" i="3"/>
  <c r="D843" i="3" s="1"/>
  <c r="W859" i="3"/>
  <c r="S859" i="3" s="1"/>
  <c r="H859" i="3"/>
  <c r="D859" i="3" s="1"/>
  <c r="W875" i="3"/>
  <c r="S875" i="3" s="1"/>
  <c r="H875" i="3"/>
  <c r="D875" i="3" s="1"/>
  <c r="H891" i="3"/>
  <c r="D891" i="3" s="1"/>
  <c r="W891" i="3"/>
  <c r="S891" i="3" s="1"/>
  <c r="W907" i="3"/>
  <c r="S907" i="3" s="1"/>
  <c r="H907" i="3"/>
  <c r="D907" i="3" s="1"/>
  <c r="W923" i="3"/>
  <c r="S923" i="3" s="1"/>
  <c r="H923" i="3"/>
  <c r="W939" i="3"/>
  <c r="S939" i="3" s="1"/>
  <c r="H939" i="3"/>
  <c r="D939" i="3" s="1"/>
  <c r="H955" i="3"/>
  <c r="D955" i="3" s="1"/>
  <c r="W955" i="3"/>
  <c r="S955" i="3" s="1"/>
  <c r="W971" i="3"/>
  <c r="S971" i="3" s="1"/>
  <c r="H971" i="3"/>
  <c r="D971" i="3" s="1"/>
  <c r="H987" i="3"/>
  <c r="D987" i="3" s="1"/>
  <c r="W987" i="3"/>
  <c r="S987" i="3" s="1"/>
  <c r="H1003" i="3"/>
  <c r="D1003" i="3" s="1"/>
  <c r="W1003" i="3"/>
  <c r="S1003" i="3" s="1"/>
  <c r="H1019" i="3"/>
  <c r="D1019" i="3" s="1"/>
  <c r="W1019" i="3"/>
  <c r="S1019" i="3" s="1"/>
  <c r="H1035" i="3"/>
  <c r="D1035" i="3" s="1"/>
  <c r="W1035" i="3"/>
  <c r="S1035" i="3" s="1"/>
  <c r="H1051" i="3"/>
  <c r="D1051" i="3" s="1"/>
  <c r="W1051" i="3"/>
  <c r="S1051" i="3" s="1"/>
  <c r="W1067" i="3"/>
  <c r="S1067" i="3" s="1"/>
  <c r="H1067" i="3"/>
  <c r="D1067" i="3" s="1"/>
  <c r="H1083" i="3"/>
  <c r="D1083" i="3" s="1"/>
  <c r="W1083" i="3"/>
  <c r="S1083" i="3" s="1"/>
  <c r="H1099" i="3"/>
  <c r="D1099" i="3" s="1"/>
  <c r="W1099" i="3"/>
  <c r="S1099" i="3" s="1"/>
  <c r="W1115" i="3"/>
  <c r="S1115" i="3" s="1"/>
  <c r="H1115" i="3"/>
  <c r="D1115" i="3" s="1"/>
  <c r="W1131" i="3"/>
  <c r="S1131" i="3" s="1"/>
  <c r="H1131" i="3"/>
  <c r="D1131" i="3" s="1"/>
  <c r="H1147" i="3"/>
  <c r="D1147" i="3" s="1"/>
  <c r="W1147" i="3"/>
  <c r="S1147" i="3" s="1"/>
  <c r="H1163" i="3"/>
  <c r="D1163" i="3" s="1"/>
  <c r="W1163" i="3"/>
  <c r="S1163" i="3" s="1"/>
  <c r="H1179" i="3"/>
  <c r="D1179" i="3" s="1"/>
  <c r="W1179" i="3"/>
  <c r="S1179" i="3" s="1"/>
  <c r="H1195" i="3"/>
  <c r="D1195" i="3" s="1"/>
  <c r="W1195" i="3"/>
  <c r="S1195" i="3" s="1"/>
  <c r="W1211" i="3"/>
  <c r="S1211" i="3" s="1"/>
  <c r="H1211" i="3"/>
  <c r="D1211" i="3" s="1"/>
  <c r="W1227" i="3"/>
  <c r="S1227" i="3" s="1"/>
  <c r="H1227" i="3"/>
  <c r="D1227" i="3" s="1"/>
  <c r="H1243" i="3"/>
  <c r="D1243" i="3" s="1"/>
  <c r="W1243" i="3"/>
  <c r="S1243" i="3" s="1"/>
  <c r="H1259" i="3"/>
  <c r="D1259" i="3" s="1"/>
  <c r="W1259" i="3"/>
  <c r="S1259" i="3" s="1"/>
  <c r="W1275" i="3"/>
  <c r="S1275" i="3" s="1"/>
  <c r="H1275" i="3"/>
  <c r="D1275" i="3" s="1"/>
  <c r="H1291" i="3"/>
  <c r="D1291" i="3" s="1"/>
  <c r="W1291" i="3"/>
  <c r="S1291" i="3" s="1"/>
  <c r="W1307" i="3"/>
  <c r="S1307" i="3" s="1"/>
  <c r="H1307" i="3"/>
  <c r="D1307" i="3" s="1"/>
  <c r="H1323" i="3"/>
  <c r="D1323" i="3" s="1"/>
  <c r="W1323" i="3"/>
  <c r="S1323" i="3" s="1"/>
  <c r="H1339" i="3"/>
  <c r="W1339" i="3"/>
  <c r="S1339" i="3" s="1"/>
  <c r="W1355" i="3"/>
  <c r="S1355" i="3" s="1"/>
  <c r="H1355" i="3"/>
  <c r="D1355" i="3" s="1"/>
  <c r="W1371" i="3"/>
  <c r="S1371" i="3" s="1"/>
  <c r="H1371" i="3"/>
  <c r="H1387" i="3"/>
  <c r="D1387" i="3" s="1"/>
  <c r="W1387" i="3"/>
  <c r="S1387" i="3" s="1"/>
  <c r="H1403" i="3"/>
  <c r="D1403" i="3" s="1"/>
  <c r="W1403" i="3"/>
  <c r="S1403" i="3" s="1"/>
  <c r="W1419" i="3"/>
  <c r="S1419" i="3" s="1"/>
  <c r="H1419" i="3"/>
  <c r="D1419" i="3" s="1"/>
  <c r="H1435" i="3"/>
  <c r="D1435" i="3" s="1"/>
  <c r="W1435" i="3"/>
  <c r="S1435" i="3" s="1"/>
  <c r="D742" i="3"/>
  <c r="D1418" i="3"/>
  <c r="W537" i="3"/>
  <c r="S537" i="3" s="1"/>
  <c r="H537" i="3"/>
  <c r="D537" i="3" s="1"/>
  <c r="W553" i="3"/>
  <c r="S553" i="3" s="1"/>
  <c r="H553" i="3"/>
  <c r="D553" i="3" s="1"/>
  <c r="H601" i="3"/>
  <c r="D601" i="3" s="1"/>
  <c r="W601" i="3"/>
  <c r="S601" i="3" s="1"/>
  <c r="W649" i="3"/>
  <c r="S649" i="3" s="1"/>
  <c r="H649" i="3"/>
  <c r="D649" i="3" s="1"/>
  <c r="H665" i="3"/>
  <c r="D665" i="3" s="1"/>
  <c r="W665" i="3"/>
  <c r="S665" i="3" s="1"/>
  <c r="W713" i="3"/>
  <c r="S713" i="3" s="1"/>
  <c r="H713" i="3"/>
  <c r="D713" i="3" s="1"/>
  <c r="H729" i="3"/>
  <c r="D729" i="3" s="1"/>
  <c r="W729" i="3"/>
  <c r="S729" i="3" s="1"/>
  <c r="W777" i="3"/>
  <c r="S777" i="3" s="1"/>
  <c r="H777" i="3"/>
  <c r="D777" i="3" s="1"/>
  <c r="W793" i="3"/>
  <c r="S793" i="3" s="1"/>
  <c r="H793" i="3"/>
  <c r="D793" i="3" s="1"/>
  <c r="W841" i="3"/>
  <c r="S841" i="3" s="1"/>
  <c r="H841" i="3"/>
  <c r="D841" i="3" s="1"/>
  <c r="W857" i="3"/>
  <c r="S857" i="3" s="1"/>
  <c r="H857" i="3"/>
  <c r="D857" i="3" s="1"/>
  <c r="H905" i="3"/>
  <c r="D905" i="3" s="1"/>
  <c r="W905" i="3"/>
  <c r="S905" i="3" s="1"/>
  <c r="H937" i="3"/>
  <c r="D937" i="3" s="1"/>
  <c r="W937" i="3"/>
  <c r="S937" i="3" s="1"/>
  <c r="W969" i="3"/>
  <c r="S969" i="3" s="1"/>
  <c r="H969" i="3"/>
  <c r="D969" i="3" s="1"/>
  <c r="H1001" i="3"/>
  <c r="D1001" i="3" s="1"/>
  <c r="W1001" i="3"/>
  <c r="S1001" i="3" s="1"/>
  <c r="W1033" i="3"/>
  <c r="S1033" i="3" s="1"/>
  <c r="H1033" i="3"/>
  <c r="D1033" i="3" s="1"/>
  <c r="H1081" i="3"/>
  <c r="D1081" i="3" s="1"/>
  <c r="W1081" i="3"/>
  <c r="S1081" i="3" s="1"/>
  <c r="H1097" i="3"/>
  <c r="D1097" i="3" s="1"/>
  <c r="W1097" i="3"/>
  <c r="S1097" i="3" s="1"/>
  <c r="W1145" i="3"/>
  <c r="S1145" i="3" s="1"/>
  <c r="H1145" i="3"/>
  <c r="D1145" i="3" s="1"/>
  <c r="H1161" i="3"/>
  <c r="D1161" i="3" s="1"/>
  <c r="W1161" i="3"/>
  <c r="S1161" i="3" s="1"/>
  <c r="H1209" i="3"/>
  <c r="D1209" i="3" s="1"/>
  <c r="W1209" i="3"/>
  <c r="S1209" i="3" s="1"/>
  <c r="H1241" i="3"/>
  <c r="D1241" i="3" s="1"/>
  <c r="W1241" i="3"/>
  <c r="S1241" i="3" s="1"/>
  <c r="W1273" i="3"/>
  <c r="S1273" i="3" s="1"/>
  <c r="H1273" i="3"/>
  <c r="D1273" i="3" s="1"/>
  <c r="W1305" i="3"/>
  <c r="S1305" i="3" s="1"/>
  <c r="H1305" i="3"/>
  <c r="D1305" i="3" s="1"/>
  <c r="H1337" i="3"/>
  <c r="D1337" i="3" s="1"/>
  <c r="W1337" i="3"/>
  <c r="S1337" i="3" s="1"/>
  <c r="W1385" i="3"/>
  <c r="S1385" i="3" s="1"/>
  <c r="H1385" i="3"/>
  <c r="D1385" i="3" s="1"/>
  <c r="W1433" i="3"/>
  <c r="S1433" i="3" s="1"/>
  <c r="H1433" i="3"/>
  <c r="D1433" i="3" s="1"/>
  <c r="W524" i="3"/>
  <c r="S524" i="3" s="1"/>
  <c r="H524" i="3"/>
  <c r="D524" i="3" s="1"/>
  <c r="W540" i="3"/>
  <c r="S540" i="3" s="1"/>
  <c r="H540" i="3"/>
  <c r="D540" i="3" s="1"/>
  <c r="W588" i="3"/>
  <c r="S588" i="3" s="1"/>
  <c r="H588" i="3"/>
  <c r="D588" i="3" s="1"/>
  <c r="H636" i="3"/>
  <c r="D636" i="3" s="1"/>
  <c r="W636" i="3"/>
  <c r="S636" i="3" s="1"/>
  <c r="H652" i="3"/>
  <c r="D652" i="3" s="1"/>
  <c r="W652" i="3"/>
  <c r="S652" i="3" s="1"/>
  <c r="H700" i="3"/>
  <c r="D700" i="3" s="1"/>
  <c r="W700" i="3"/>
  <c r="S700" i="3" s="1"/>
  <c r="H732" i="3"/>
  <c r="D732" i="3" s="1"/>
  <c r="W732" i="3"/>
  <c r="S732" i="3" s="1"/>
  <c r="W764" i="3"/>
  <c r="S764" i="3" s="1"/>
  <c r="H764" i="3"/>
  <c r="D764" i="3" s="1"/>
  <c r="H812" i="3"/>
  <c r="D812" i="3" s="1"/>
  <c r="W812" i="3"/>
  <c r="S812" i="3" s="1"/>
  <c r="W844" i="3"/>
  <c r="S844" i="3" s="1"/>
  <c r="H844" i="3"/>
  <c r="D844" i="3" s="1"/>
  <c r="H876" i="3"/>
  <c r="D876" i="3" s="1"/>
  <c r="W876" i="3"/>
  <c r="S876" i="3" s="1"/>
  <c r="H908" i="3"/>
  <c r="D908" i="3" s="1"/>
  <c r="W908" i="3"/>
  <c r="S908" i="3" s="1"/>
  <c r="H940" i="3"/>
  <c r="D940" i="3" s="1"/>
  <c r="W940" i="3"/>
  <c r="S940" i="3" s="1"/>
  <c r="H988" i="3"/>
  <c r="D988" i="3" s="1"/>
  <c r="W988" i="3"/>
  <c r="S988" i="3" s="1"/>
  <c r="H1020" i="3"/>
  <c r="D1020" i="3" s="1"/>
  <c r="W1020" i="3"/>
  <c r="S1020" i="3" s="1"/>
  <c r="H1052" i="3"/>
  <c r="D1052" i="3" s="1"/>
  <c r="W1052" i="3"/>
  <c r="S1052" i="3" s="1"/>
  <c r="H1084" i="3"/>
  <c r="D1084" i="3" s="1"/>
  <c r="W1084" i="3"/>
  <c r="S1084" i="3" s="1"/>
  <c r="H1116" i="3"/>
  <c r="D1116" i="3" s="1"/>
  <c r="W1116" i="3"/>
  <c r="S1116" i="3" s="1"/>
  <c r="H1164" i="3"/>
  <c r="D1164" i="3" s="1"/>
  <c r="W1164" i="3"/>
  <c r="S1164" i="3" s="1"/>
  <c r="H1180" i="3"/>
  <c r="D1180" i="3" s="1"/>
  <c r="W1180" i="3"/>
  <c r="S1180" i="3" s="1"/>
  <c r="W1228" i="3"/>
  <c r="S1228" i="3" s="1"/>
  <c r="H1228" i="3"/>
  <c r="D1228" i="3" s="1"/>
  <c r="H1244" i="3"/>
  <c r="D1244" i="3" s="1"/>
  <c r="W1244" i="3"/>
  <c r="S1244" i="3" s="1"/>
  <c r="W1292" i="3"/>
  <c r="S1292" i="3" s="1"/>
  <c r="H1292" i="3"/>
  <c r="D1292" i="3" s="1"/>
  <c r="W1340" i="3"/>
  <c r="S1340" i="3" s="1"/>
  <c r="H1340" i="3"/>
  <c r="D1340" i="3" s="1"/>
  <c r="W1356" i="3"/>
  <c r="S1356" i="3" s="1"/>
  <c r="H1356" i="3"/>
  <c r="D1356" i="3" s="1"/>
  <c r="H1404" i="3"/>
  <c r="D1404" i="3" s="1"/>
  <c r="W1404" i="3"/>
  <c r="S1404" i="3" s="1"/>
  <c r="W509" i="3"/>
  <c r="S509" i="3" s="1"/>
  <c r="H509" i="3"/>
  <c r="D509" i="3" s="1"/>
  <c r="W525" i="3"/>
  <c r="S525" i="3" s="1"/>
  <c r="H525" i="3"/>
  <c r="D525" i="3" s="1"/>
  <c r="H541" i="3"/>
  <c r="D541" i="3" s="1"/>
  <c r="W541" i="3"/>
  <c r="S541" i="3" s="1"/>
  <c r="H557" i="3"/>
  <c r="D557" i="3" s="1"/>
  <c r="W557" i="3"/>
  <c r="S557" i="3" s="1"/>
  <c r="W573" i="3"/>
  <c r="S573" i="3" s="1"/>
  <c r="H573" i="3"/>
  <c r="D573" i="3" s="1"/>
  <c r="W589" i="3"/>
  <c r="S589" i="3" s="1"/>
  <c r="H589" i="3"/>
  <c r="D589" i="3" s="1"/>
  <c r="W605" i="3"/>
  <c r="S605" i="3" s="1"/>
  <c r="H605" i="3"/>
  <c r="D605" i="3" s="1"/>
  <c r="H621" i="3"/>
  <c r="D621" i="3" s="1"/>
  <c r="W621" i="3"/>
  <c r="S621" i="3" s="1"/>
  <c r="W637" i="3"/>
  <c r="S637" i="3" s="1"/>
  <c r="H637" i="3"/>
  <c r="D637" i="3" s="1"/>
  <c r="H653" i="3"/>
  <c r="D653" i="3" s="1"/>
  <c r="W653" i="3"/>
  <c r="S653" i="3" s="1"/>
  <c r="H669" i="3"/>
  <c r="D669" i="3" s="1"/>
  <c r="W669" i="3"/>
  <c r="S669" i="3" s="1"/>
  <c r="H685" i="3"/>
  <c r="D685" i="3" s="1"/>
  <c r="W685" i="3"/>
  <c r="S685" i="3" s="1"/>
  <c r="W701" i="3"/>
  <c r="S701" i="3" s="1"/>
  <c r="H701" i="3"/>
  <c r="D701" i="3" s="1"/>
  <c r="H717" i="3"/>
  <c r="D717" i="3" s="1"/>
  <c r="W717" i="3"/>
  <c r="S717" i="3" s="1"/>
  <c r="H733" i="3"/>
  <c r="D733" i="3" s="1"/>
  <c r="W733" i="3"/>
  <c r="S733" i="3" s="1"/>
  <c r="H749" i="3"/>
  <c r="W749" i="3"/>
  <c r="S749" i="3" s="1"/>
  <c r="W765" i="3"/>
  <c r="S765" i="3" s="1"/>
  <c r="H765" i="3"/>
  <c r="D765" i="3" s="1"/>
  <c r="W781" i="3"/>
  <c r="S781" i="3" s="1"/>
  <c r="H781" i="3"/>
  <c r="D781" i="3" s="1"/>
  <c r="W797" i="3"/>
  <c r="S797" i="3" s="1"/>
  <c r="H797" i="3"/>
  <c r="D797" i="3" s="1"/>
  <c r="H813" i="3"/>
  <c r="W813" i="3"/>
  <c r="S813" i="3" s="1"/>
  <c r="H829" i="3"/>
  <c r="D829" i="3" s="1"/>
  <c r="W829" i="3"/>
  <c r="S829" i="3" s="1"/>
  <c r="H845" i="3"/>
  <c r="D845" i="3" s="1"/>
  <c r="W845" i="3"/>
  <c r="S845" i="3" s="1"/>
  <c r="H861" i="3"/>
  <c r="D861" i="3" s="1"/>
  <c r="W861" i="3"/>
  <c r="S861" i="3" s="1"/>
  <c r="H877" i="3"/>
  <c r="D877" i="3" s="1"/>
  <c r="W877" i="3"/>
  <c r="S877" i="3" s="1"/>
  <c r="W893" i="3"/>
  <c r="S893" i="3" s="1"/>
  <c r="H893" i="3"/>
  <c r="D893" i="3" s="1"/>
  <c r="H909" i="3"/>
  <c r="D909" i="3" s="1"/>
  <c r="W909" i="3"/>
  <c r="S909" i="3" s="1"/>
  <c r="H925" i="3"/>
  <c r="D925" i="3" s="1"/>
  <c r="W925" i="3"/>
  <c r="S925" i="3" s="1"/>
  <c r="H941" i="3"/>
  <c r="D941" i="3" s="1"/>
  <c r="W941" i="3"/>
  <c r="S941" i="3" s="1"/>
  <c r="H957" i="3"/>
  <c r="D957" i="3" s="1"/>
  <c r="W957" i="3"/>
  <c r="S957" i="3" s="1"/>
  <c r="H973" i="3"/>
  <c r="D973" i="3" s="1"/>
  <c r="W973" i="3"/>
  <c r="S973" i="3" s="1"/>
  <c r="H989" i="3"/>
  <c r="D989" i="3" s="1"/>
  <c r="W989" i="3"/>
  <c r="S989" i="3" s="1"/>
  <c r="H1005" i="3"/>
  <c r="D1005" i="3" s="1"/>
  <c r="W1005" i="3"/>
  <c r="S1005" i="3" s="1"/>
  <c r="H1021" i="3"/>
  <c r="D1021" i="3" s="1"/>
  <c r="W1021" i="3"/>
  <c r="S1021" i="3" s="1"/>
  <c r="W1037" i="3"/>
  <c r="S1037" i="3" s="1"/>
  <c r="H1037" i="3"/>
  <c r="D1037" i="3" s="1"/>
  <c r="W1053" i="3"/>
  <c r="S1053" i="3" s="1"/>
  <c r="H1053" i="3"/>
  <c r="D1053" i="3" s="1"/>
  <c r="H1069" i="3"/>
  <c r="D1069" i="3" s="1"/>
  <c r="W1069" i="3"/>
  <c r="S1069" i="3" s="1"/>
  <c r="H1085" i="3"/>
  <c r="D1085" i="3" s="1"/>
  <c r="W1085" i="3"/>
  <c r="S1085" i="3" s="1"/>
  <c r="W1101" i="3"/>
  <c r="S1101" i="3" s="1"/>
  <c r="H1101" i="3"/>
  <c r="D1101" i="3" s="1"/>
  <c r="W1117" i="3"/>
  <c r="S1117" i="3" s="1"/>
  <c r="H1117" i="3"/>
  <c r="D1117" i="3" s="1"/>
  <c r="W1133" i="3"/>
  <c r="S1133" i="3" s="1"/>
  <c r="H1133" i="3"/>
  <c r="D1133" i="3" s="1"/>
  <c r="H1149" i="3"/>
  <c r="D1149" i="3" s="1"/>
  <c r="W1149" i="3"/>
  <c r="S1149" i="3" s="1"/>
  <c r="W1165" i="3"/>
  <c r="S1165" i="3" s="1"/>
  <c r="H1165" i="3"/>
  <c r="D1165" i="3" s="1"/>
  <c r="W1181" i="3"/>
  <c r="S1181" i="3" s="1"/>
  <c r="H1181" i="3"/>
  <c r="D1181" i="3" s="1"/>
  <c r="H1197" i="3"/>
  <c r="D1197" i="3" s="1"/>
  <c r="W1197" i="3"/>
  <c r="S1197" i="3" s="1"/>
  <c r="H1213" i="3"/>
  <c r="D1213" i="3" s="1"/>
  <c r="W1213" i="3"/>
  <c r="S1213" i="3" s="1"/>
  <c r="H1229" i="3"/>
  <c r="D1229" i="3" s="1"/>
  <c r="W1229" i="3"/>
  <c r="S1229" i="3" s="1"/>
  <c r="W1245" i="3"/>
  <c r="S1245" i="3" s="1"/>
  <c r="H1245" i="3"/>
  <c r="D1245" i="3" s="1"/>
  <c r="W1261" i="3"/>
  <c r="S1261" i="3" s="1"/>
  <c r="H1261" i="3"/>
  <c r="D1261" i="3" s="1"/>
  <c r="H1277" i="3"/>
  <c r="D1277" i="3" s="1"/>
  <c r="W1277" i="3"/>
  <c r="S1277" i="3" s="1"/>
  <c r="W1293" i="3"/>
  <c r="S1293" i="3" s="1"/>
  <c r="H1293" i="3"/>
  <c r="D1293" i="3" s="1"/>
  <c r="H1309" i="3"/>
  <c r="D1309" i="3" s="1"/>
  <c r="W1309" i="3"/>
  <c r="S1309" i="3" s="1"/>
  <c r="H1325" i="3"/>
  <c r="D1325" i="3" s="1"/>
  <c r="W1325" i="3"/>
  <c r="S1325" i="3" s="1"/>
  <c r="W1341" i="3"/>
  <c r="S1341" i="3" s="1"/>
  <c r="H1341" i="3"/>
  <c r="D1341" i="3" s="1"/>
  <c r="H1357" i="3"/>
  <c r="D1357" i="3" s="1"/>
  <c r="W1357" i="3"/>
  <c r="S1357" i="3" s="1"/>
  <c r="H1373" i="3"/>
  <c r="D1373" i="3" s="1"/>
  <c r="W1373" i="3"/>
  <c r="S1373" i="3" s="1"/>
  <c r="W1389" i="3"/>
  <c r="S1389" i="3" s="1"/>
  <c r="H1389" i="3"/>
  <c r="D1389" i="3" s="1"/>
  <c r="H1405" i="3"/>
  <c r="D1405" i="3" s="1"/>
  <c r="W1405" i="3"/>
  <c r="S1405" i="3" s="1"/>
  <c r="H1421" i="3"/>
  <c r="D1421" i="3" s="1"/>
  <c r="W1421" i="3"/>
  <c r="S1421" i="3" s="1"/>
  <c r="H1437" i="3"/>
  <c r="D1437" i="3" s="1"/>
  <c r="W1437" i="3"/>
  <c r="S1437" i="3" s="1"/>
  <c r="D1114" i="3"/>
  <c r="H512" i="3"/>
  <c r="D512" i="3" s="1"/>
  <c r="W512" i="3"/>
  <c r="S512" i="3" s="1"/>
  <c r="W528" i="3"/>
  <c r="S528" i="3" s="1"/>
  <c r="H528" i="3"/>
  <c r="D528" i="3" s="1"/>
  <c r="W544" i="3"/>
  <c r="S544" i="3" s="1"/>
  <c r="H544" i="3"/>
  <c r="D544" i="3" s="1"/>
  <c r="W560" i="3"/>
  <c r="S560" i="3" s="1"/>
  <c r="H560" i="3"/>
  <c r="D560" i="3" s="1"/>
  <c r="W576" i="3"/>
  <c r="S576" i="3" s="1"/>
  <c r="H576" i="3"/>
  <c r="D576" i="3" s="1"/>
  <c r="W592" i="3"/>
  <c r="S592" i="3" s="1"/>
  <c r="H592" i="3"/>
  <c r="D592" i="3" s="1"/>
  <c r="W608" i="3"/>
  <c r="S608" i="3" s="1"/>
  <c r="H608" i="3"/>
  <c r="D608" i="3" s="1"/>
  <c r="W624" i="3"/>
  <c r="S624" i="3" s="1"/>
  <c r="H624" i="3"/>
  <c r="D624" i="3" s="1"/>
  <c r="W640" i="3"/>
  <c r="S640" i="3" s="1"/>
  <c r="H640" i="3"/>
  <c r="D640" i="3" s="1"/>
  <c r="H656" i="3"/>
  <c r="D656" i="3" s="1"/>
  <c r="W656" i="3"/>
  <c r="S656" i="3" s="1"/>
  <c r="H672" i="3"/>
  <c r="D672" i="3" s="1"/>
  <c r="W672" i="3"/>
  <c r="S672" i="3" s="1"/>
  <c r="H688" i="3"/>
  <c r="D688" i="3" s="1"/>
  <c r="W688" i="3"/>
  <c r="S688" i="3" s="1"/>
  <c r="H704" i="3"/>
  <c r="D704" i="3" s="1"/>
  <c r="W704" i="3"/>
  <c r="S704" i="3" s="1"/>
  <c r="W720" i="3"/>
  <c r="S720" i="3" s="1"/>
  <c r="H720" i="3"/>
  <c r="D720" i="3" s="1"/>
  <c r="H736" i="3"/>
  <c r="D736" i="3" s="1"/>
  <c r="W736" i="3"/>
  <c r="S736" i="3" s="1"/>
  <c r="W752" i="3"/>
  <c r="S752" i="3" s="1"/>
  <c r="H752" i="3"/>
  <c r="D752" i="3" s="1"/>
  <c r="H768" i="3"/>
  <c r="D768" i="3" s="1"/>
  <c r="W768" i="3"/>
  <c r="S768" i="3" s="1"/>
  <c r="H784" i="3"/>
  <c r="D784" i="3" s="1"/>
  <c r="W784" i="3"/>
  <c r="S784" i="3" s="1"/>
  <c r="H800" i="3"/>
  <c r="D800" i="3" s="1"/>
  <c r="W800" i="3"/>
  <c r="S800" i="3" s="1"/>
  <c r="W816" i="3"/>
  <c r="S816" i="3" s="1"/>
  <c r="H816" i="3"/>
  <c r="D816" i="3" s="1"/>
  <c r="W832" i="3"/>
  <c r="S832" i="3" s="1"/>
  <c r="H832" i="3"/>
  <c r="D832" i="3" s="1"/>
  <c r="H848" i="3"/>
  <c r="D848" i="3" s="1"/>
  <c r="W848" i="3"/>
  <c r="S848" i="3" s="1"/>
  <c r="W864" i="3"/>
  <c r="S864" i="3" s="1"/>
  <c r="H864" i="3"/>
  <c r="D864" i="3" s="1"/>
  <c r="W880" i="3"/>
  <c r="S880" i="3" s="1"/>
  <c r="H880" i="3"/>
  <c r="D880" i="3" s="1"/>
  <c r="H896" i="3"/>
  <c r="D896" i="3" s="1"/>
  <c r="W896" i="3"/>
  <c r="S896" i="3" s="1"/>
  <c r="W912" i="3"/>
  <c r="S912" i="3" s="1"/>
  <c r="H912" i="3"/>
  <c r="D912" i="3" s="1"/>
  <c r="H928" i="3"/>
  <c r="W928" i="3"/>
  <c r="S928" i="3" s="1"/>
  <c r="H944" i="3"/>
  <c r="D944" i="3" s="1"/>
  <c r="W944" i="3"/>
  <c r="S944" i="3" s="1"/>
  <c r="H960" i="3"/>
  <c r="D960" i="3" s="1"/>
  <c r="W960" i="3"/>
  <c r="S960" i="3" s="1"/>
  <c r="H976" i="3"/>
  <c r="D976" i="3" s="1"/>
  <c r="W976" i="3"/>
  <c r="S976" i="3" s="1"/>
  <c r="H992" i="3"/>
  <c r="D992" i="3" s="1"/>
  <c r="W992" i="3"/>
  <c r="S992" i="3" s="1"/>
  <c r="W1008" i="3"/>
  <c r="S1008" i="3" s="1"/>
  <c r="H1008" i="3"/>
  <c r="D1008" i="3" s="1"/>
  <c r="W1024" i="3"/>
  <c r="S1024" i="3" s="1"/>
  <c r="H1024" i="3"/>
  <c r="D1024" i="3" s="1"/>
  <c r="H1040" i="3"/>
  <c r="D1040" i="3" s="1"/>
  <c r="W1040" i="3"/>
  <c r="S1040" i="3" s="1"/>
  <c r="H1056" i="3"/>
  <c r="D1056" i="3" s="1"/>
  <c r="W1056" i="3"/>
  <c r="S1056" i="3" s="1"/>
  <c r="W1072" i="3"/>
  <c r="S1072" i="3" s="1"/>
  <c r="H1072" i="3"/>
  <c r="D1072" i="3" s="1"/>
  <c r="H1088" i="3"/>
  <c r="D1088" i="3" s="1"/>
  <c r="W1088" i="3"/>
  <c r="S1088" i="3" s="1"/>
  <c r="W1104" i="3"/>
  <c r="S1104" i="3" s="1"/>
  <c r="H1104" i="3"/>
  <c r="D1104" i="3" s="1"/>
  <c r="H1120" i="3"/>
  <c r="D1120" i="3" s="1"/>
  <c r="W1120" i="3"/>
  <c r="S1120" i="3" s="1"/>
  <c r="H1136" i="3"/>
  <c r="D1136" i="3" s="1"/>
  <c r="W1136" i="3"/>
  <c r="S1136" i="3" s="1"/>
  <c r="H1152" i="3"/>
  <c r="D1152" i="3" s="1"/>
  <c r="W1152" i="3"/>
  <c r="S1152" i="3" s="1"/>
  <c r="H1168" i="3"/>
  <c r="D1168" i="3" s="1"/>
  <c r="W1168" i="3"/>
  <c r="S1168" i="3" s="1"/>
  <c r="H1184" i="3"/>
  <c r="D1184" i="3" s="1"/>
  <c r="W1184" i="3"/>
  <c r="S1184" i="3" s="1"/>
  <c r="W1200" i="3"/>
  <c r="S1200" i="3" s="1"/>
  <c r="H1200" i="3"/>
  <c r="D1200" i="3" s="1"/>
  <c r="H1216" i="3"/>
  <c r="D1216" i="3" s="1"/>
  <c r="W1216" i="3"/>
  <c r="S1216" i="3" s="1"/>
  <c r="H1232" i="3"/>
  <c r="D1232" i="3" s="1"/>
  <c r="W1232" i="3"/>
  <c r="S1232" i="3" s="1"/>
  <c r="H1248" i="3"/>
  <c r="D1248" i="3" s="1"/>
  <c r="W1248" i="3"/>
  <c r="S1248" i="3" s="1"/>
  <c r="W1264" i="3"/>
  <c r="S1264" i="3" s="1"/>
  <c r="H1264" i="3"/>
  <c r="D1264" i="3" s="1"/>
  <c r="H1280" i="3"/>
  <c r="D1280" i="3" s="1"/>
  <c r="W1280" i="3"/>
  <c r="S1280" i="3" s="1"/>
  <c r="H1296" i="3"/>
  <c r="D1296" i="3" s="1"/>
  <c r="W1296" i="3"/>
  <c r="S1296" i="3" s="1"/>
  <c r="H1312" i="3"/>
  <c r="D1312" i="3" s="1"/>
  <c r="W1312" i="3"/>
  <c r="S1312" i="3" s="1"/>
  <c r="W1328" i="3"/>
  <c r="S1328" i="3" s="1"/>
  <c r="H1328" i="3"/>
  <c r="D1328" i="3" s="1"/>
  <c r="W1344" i="3"/>
  <c r="S1344" i="3" s="1"/>
  <c r="H1344" i="3"/>
  <c r="D1344" i="3" s="1"/>
  <c r="H1360" i="3"/>
  <c r="D1360" i="3" s="1"/>
  <c r="W1360" i="3"/>
  <c r="S1360" i="3" s="1"/>
  <c r="W1376" i="3"/>
  <c r="S1376" i="3" s="1"/>
  <c r="H1376" i="3"/>
  <c r="D1376" i="3" s="1"/>
  <c r="H1392" i="3"/>
  <c r="D1392" i="3" s="1"/>
  <c r="W1392" i="3"/>
  <c r="S1392" i="3" s="1"/>
  <c r="H1408" i="3"/>
  <c r="D1408" i="3" s="1"/>
  <c r="W1408" i="3"/>
  <c r="S1408" i="3" s="1"/>
  <c r="H1424" i="3"/>
  <c r="D1424" i="3" s="1"/>
  <c r="W1424" i="3"/>
  <c r="S1424" i="3" s="1"/>
  <c r="W1440" i="3"/>
  <c r="S1440" i="3" s="1"/>
  <c r="H1440" i="3"/>
  <c r="D1440" i="3" s="1"/>
  <c r="D749" i="3"/>
  <c r="D510" i="3"/>
  <c r="D554" i="3"/>
  <c r="D1106" i="3"/>
  <c r="H511" i="3"/>
  <c r="D511" i="3" s="1"/>
  <c r="W511" i="3"/>
  <c r="S511" i="3" s="1"/>
  <c r="H527" i="3"/>
  <c r="D527" i="3" s="1"/>
  <c r="W527" i="3"/>
  <c r="S527" i="3" s="1"/>
  <c r="W543" i="3"/>
  <c r="S543" i="3" s="1"/>
  <c r="H543" i="3"/>
  <c r="D543" i="3" s="1"/>
  <c r="W559" i="3"/>
  <c r="S559" i="3" s="1"/>
  <c r="H559" i="3"/>
  <c r="D559" i="3" s="1"/>
  <c r="W575" i="3"/>
  <c r="S575" i="3" s="1"/>
  <c r="H575" i="3"/>
  <c r="D575" i="3" s="1"/>
  <c r="W591" i="3"/>
  <c r="S591" i="3" s="1"/>
  <c r="H591" i="3"/>
  <c r="D591" i="3" s="1"/>
  <c r="W607" i="3"/>
  <c r="S607" i="3" s="1"/>
  <c r="H607" i="3"/>
  <c r="D607" i="3" s="1"/>
  <c r="H623" i="3"/>
  <c r="D623" i="3" s="1"/>
  <c r="W623" i="3"/>
  <c r="S623" i="3" s="1"/>
  <c r="H639" i="3"/>
  <c r="D639" i="3" s="1"/>
  <c r="W639" i="3"/>
  <c r="S639" i="3" s="1"/>
  <c r="H655" i="3"/>
  <c r="D655" i="3" s="1"/>
  <c r="W655" i="3"/>
  <c r="S655" i="3" s="1"/>
  <c r="H671" i="3"/>
  <c r="D671" i="3" s="1"/>
  <c r="W671" i="3"/>
  <c r="S671" i="3" s="1"/>
  <c r="H687" i="3"/>
  <c r="D687" i="3" s="1"/>
  <c r="W687" i="3"/>
  <c r="S687" i="3" s="1"/>
  <c r="W703" i="3"/>
  <c r="S703" i="3" s="1"/>
  <c r="H703" i="3"/>
  <c r="D703" i="3" s="1"/>
  <c r="W719" i="3"/>
  <c r="S719" i="3" s="1"/>
  <c r="H719" i="3"/>
  <c r="D719" i="3" s="1"/>
  <c r="H735" i="3"/>
  <c r="D735" i="3" s="1"/>
  <c r="W735" i="3"/>
  <c r="S735" i="3" s="1"/>
  <c r="H751" i="3"/>
  <c r="D751" i="3" s="1"/>
  <c r="W751" i="3"/>
  <c r="S751" i="3" s="1"/>
  <c r="H767" i="3"/>
  <c r="D767" i="3" s="1"/>
  <c r="W767" i="3"/>
  <c r="S767" i="3" s="1"/>
  <c r="H783" i="3"/>
  <c r="D783" i="3" s="1"/>
  <c r="W783" i="3"/>
  <c r="S783" i="3" s="1"/>
  <c r="W799" i="3"/>
  <c r="S799" i="3" s="1"/>
  <c r="H799" i="3"/>
  <c r="D799" i="3" s="1"/>
  <c r="W815" i="3"/>
  <c r="S815" i="3" s="1"/>
  <c r="H815" i="3"/>
  <c r="D815" i="3" s="1"/>
  <c r="H831" i="3"/>
  <c r="D831" i="3" s="1"/>
  <c r="W831" i="3"/>
  <c r="S831" i="3" s="1"/>
  <c r="H847" i="3"/>
  <c r="D847" i="3" s="1"/>
  <c r="W847" i="3"/>
  <c r="S847" i="3" s="1"/>
  <c r="H863" i="3"/>
  <c r="D863" i="3" s="1"/>
  <c r="W863" i="3"/>
  <c r="S863" i="3" s="1"/>
  <c r="H879" i="3"/>
  <c r="D879" i="3" s="1"/>
  <c r="W879" i="3"/>
  <c r="S879" i="3" s="1"/>
  <c r="W895" i="3"/>
  <c r="S895" i="3" s="1"/>
  <c r="H895" i="3"/>
  <c r="D895" i="3" s="1"/>
  <c r="W911" i="3"/>
  <c r="S911" i="3" s="1"/>
  <c r="H911" i="3"/>
  <c r="D911" i="3" s="1"/>
  <c r="H927" i="3"/>
  <c r="D927" i="3" s="1"/>
  <c r="W927" i="3"/>
  <c r="S927" i="3" s="1"/>
  <c r="H943" i="3"/>
  <c r="D943" i="3" s="1"/>
  <c r="W943" i="3"/>
  <c r="S943" i="3" s="1"/>
  <c r="W959" i="3"/>
  <c r="S959" i="3" s="1"/>
  <c r="H959" i="3"/>
  <c r="D959" i="3" s="1"/>
  <c r="H975" i="3"/>
  <c r="D975" i="3" s="1"/>
  <c r="W975" i="3"/>
  <c r="S975" i="3" s="1"/>
  <c r="H991" i="3"/>
  <c r="D991" i="3" s="1"/>
  <c r="W991" i="3"/>
  <c r="S991" i="3" s="1"/>
  <c r="H1007" i="3"/>
  <c r="D1007" i="3" s="1"/>
  <c r="W1007" i="3"/>
  <c r="S1007" i="3" s="1"/>
  <c r="W1023" i="3"/>
  <c r="S1023" i="3" s="1"/>
  <c r="H1023" i="3"/>
  <c r="D1023" i="3" s="1"/>
  <c r="W1039" i="3"/>
  <c r="S1039" i="3" s="1"/>
  <c r="H1039" i="3"/>
  <c r="D1039" i="3" s="1"/>
  <c r="H1055" i="3"/>
  <c r="D1055" i="3" s="1"/>
  <c r="W1055" i="3"/>
  <c r="S1055" i="3" s="1"/>
  <c r="W1071" i="3"/>
  <c r="S1071" i="3" s="1"/>
  <c r="H1071" i="3"/>
  <c r="D1071" i="3" s="1"/>
  <c r="W1087" i="3"/>
  <c r="S1087" i="3" s="1"/>
  <c r="H1087" i="3"/>
  <c r="D1087" i="3" s="1"/>
  <c r="W1103" i="3"/>
  <c r="S1103" i="3" s="1"/>
  <c r="H1103" i="3"/>
  <c r="D1103" i="3" s="1"/>
  <c r="W1119" i="3"/>
  <c r="S1119" i="3" s="1"/>
  <c r="H1119" i="3"/>
  <c r="D1119" i="3" s="1"/>
  <c r="H1135" i="3"/>
  <c r="D1135" i="3" s="1"/>
  <c r="W1135" i="3"/>
  <c r="S1135" i="3" s="1"/>
  <c r="W1151" i="3"/>
  <c r="S1151" i="3" s="1"/>
  <c r="H1151" i="3"/>
  <c r="D1151" i="3" s="1"/>
  <c r="W1167" i="3"/>
  <c r="S1167" i="3" s="1"/>
  <c r="H1167" i="3"/>
  <c r="D1167" i="3" s="1"/>
  <c r="W1183" i="3"/>
  <c r="S1183" i="3" s="1"/>
  <c r="H1183" i="3"/>
  <c r="D1183" i="3" s="1"/>
  <c r="W1199" i="3"/>
  <c r="S1199" i="3" s="1"/>
  <c r="H1199" i="3"/>
  <c r="D1199" i="3" s="1"/>
  <c r="H1215" i="3"/>
  <c r="D1215" i="3" s="1"/>
  <c r="W1215" i="3"/>
  <c r="S1215" i="3" s="1"/>
  <c r="H1231" i="3"/>
  <c r="D1231" i="3" s="1"/>
  <c r="W1231" i="3"/>
  <c r="S1231" i="3" s="1"/>
  <c r="H1247" i="3"/>
  <c r="D1247" i="3" s="1"/>
  <c r="W1247" i="3"/>
  <c r="S1247" i="3" s="1"/>
  <c r="H1263" i="3"/>
  <c r="D1263" i="3" s="1"/>
  <c r="W1263" i="3"/>
  <c r="S1263" i="3" s="1"/>
  <c r="H1279" i="3"/>
  <c r="D1279" i="3" s="1"/>
  <c r="W1279" i="3"/>
  <c r="S1279" i="3" s="1"/>
  <c r="H1295" i="3"/>
  <c r="D1295" i="3" s="1"/>
  <c r="W1295" i="3"/>
  <c r="S1295" i="3" s="1"/>
  <c r="W1311" i="3"/>
  <c r="S1311" i="3" s="1"/>
  <c r="H1311" i="3"/>
  <c r="D1311" i="3" s="1"/>
  <c r="H1327" i="3"/>
  <c r="D1327" i="3" s="1"/>
  <c r="W1327" i="3"/>
  <c r="S1327" i="3" s="1"/>
  <c r="H1343" i="3"/>
  <c r="D1343" i="3" s="1"/>
  <c r="W1343" i="3"/>
  <c r="S1343" i="3" s="1"/>
  <c r="W1359" i="3"/>
  <c r="S1359" i="3" s="1"/>
  <c r="H1359" i="3"/>
  <c r="D1359" i="3" s="1"/>
  <c r="H1375" i="3"/>
  <c r="D1375" i="3" s="1"/>
  <c r="W1375" i="3"/>
  <c r="S1375" i="3" s="1"/>
  <c r="W1391" i="3"/>
  <c r="S1391" i="3" s="1"/>
  <c r="H1391" i="3"/>
  <c r="D1391" i="3" s="1"/>
  <c r="H1407" i="3"/>
  <c r="D1407" i="3" s="1"/>
  <c r="W1407" i="3"/>
  <c r="S1407" i="3" s="1"/>
  <c r="H1423" i="3"/>
  <c r="D1423" i="3" s="1"/>
  <c r="W1423" i="3"/>
  <c r="S1423" i="3" s="1"/>
  <c r="W1439" i="3"/>
  <c r="S1439" i="3" s="1"/>
  <c r="H1439" i="3"/>
  <c r="D1439" i="3" s="1"/>
  <c r="D1142" i="3"/>
  <c r="W505" i="3"/>
  <c r="S505" i="3" s="1"/>
  <c r="H505" i="3"/>
  <c r="D505" i="3" s="1"/>
  <c r="H569" i="3"/>
  <c r="D569" i="3" s="1"/>
  <c r="W569" i="3"/>
  <c r="S569" i="3" s="1"/>
  <c r="W617" i="3"/>
  <c r="S617" i="3" s="1"/>
  <c r="H617" i="3"/>
  <c r="D617" i="3" s="1"/>
  <c r="W681" i="3"/>
  <c r="S681" i="3" s="1"/>
  <c r="H681" i="3"/>
  <c r="D681" i="3" s="1"/>
  <c r="W745" i="3"/>
  <c r="S745" i="3" s="1"/>
  <c r="H745" i="3"/>
  <c r="D745" i="3" s="1"/>
  <c r="H825" i="3"/>
  <c r="D825" i="3" s="1"/>
  <c r="W825" i="3"/>
  <c r="S825" i="3" s="1"/>
  <c r="W889" i="3"/>
  <c r="S889" i="3" s="1"/>
  <c r="H889" i="3"/>
  <c r="D889" i="3" s="1"/>
  <c r="H953" i="3"/>
  <c r="D953" i="3" s="1"/>
  <c r="W953" i="3"/>
  <c r="S953" i="3" s="1"/>
  <c r="W1017" i="3"/>
  <c r="S1017" i="3" s="1"/>
  <c r="H1017" i="3"/>
  <c r="D1017" i="3" s="1"/>
  <c r="H1065" i="3"/>
  <c r="D1065" i="3" s="1"/>
  <c r="W1065" i="3"/>
  <c r="S1065" i="3" s="1"/>
  <c r="W1129" i="3"/>
  <c r="S1129" i="3" s="1"/>
  <c r="H1129" i="3"/>
  <c r="D1129" i="3" s="1"/>
  <c r="W1193" i="3"/>
  <c r="S1193" i="3" s="1"/>
  <c r="H1193" i="3"/>
  <c r="D1193" i="3" s="1"/>
  <c r="W1257" i="3"/>
  <c r="S1257" i="3" s="1"/>
  <c r="H1257" i="3"/>
  <c r="D1257" i="3" s="1"/>
  <c r="H1321" i="3"/>
  <c r="D1321" i="3" s="1"/>
  <c r="W1321" i="3"/>
  <c r="S1321" i="3" s="1"/>
  <c r="H1369" i="3"/>
  <c r="D1369" i="3" s="1"/>
  <c r="W1369" i="3"/>
  <c r="S1369" i="3" s="1"/>
  <c r="W1417" i="3"/>
  <c r="S1417" i="3" s="1"/>
  <c r="H1417" i="3"/>
  <c r="D1417" i="3" s="1"/>
  <c r="W556" i="3"/>
  <c r="S556" i="3" s="1"/>
  <c r="H556" i="3"/>
  <c r="D556" i="3" s="1"/>
  <c r="H604" i="3"/>
  <c r="D604" i="3" s="1"/>
  <c r="W604" i="3"/>
  <c r="S604" i="3" s="1"/>
  <c r="W668" i="3"/>
  <c r="S668" i="3" s="1"/>
  <c r="H668" i="3"/>
  <c r="D668" i="3" s="1"/>
  <c r="H716" i="3"/>
  <c r="D716" i="3" s="1"/>
  <c r="W716" i="3"/>
  <c r="S716" i="3" s="1"/>
  <c r="H780" i="3"/>
  <c r="D780" i="3" s="1"/>
  <c r="W780" i="3"/>
  <c r="S780" i="3" s="1"/>
  <c r="H828" i="3"/>
  <c r="D828" i="3" s="1"/>
  <c r="W828" i="3"/>
  <c r="S828" i="3" s="1"/>
  <c r="H892" i="3"/>
  <c r="D892" i="3" s="1"/>
  <c r="W892" i="3"/>
  <c r="S892" i="3" s="1"/>
  <c r="H956" i="3"/>
  <c r="D956" i="3" s="1"/>
  <c r="W956" i="3"/>
  <c r="S956" i="3" s="1"/>
  <c r="H1004" i="3"/>
  <c r="D1004" i="3" s="1"/>
  <c r="W1004" i="3"/>
  <c r="S1004" i="3" s="1"/>
  <c r="H1068" i="3"/>
  <c r="D1068" i="3" s="1"/>
  <c r="W1068" i="3"/>
  <c r="S1068" i="3" s="1"/>
  <c r="H1132" i="3"/>
  <c r="D1132" i="3" s="1"/>
  <c r="W1132" i="3"/>
  <c r="S1132" i="3" s="1"/>
  <c r="W1196" i="3"/>
  <c r="S1196" i="3" s="1"/>
  <c r="H1196" i="3"/>
  <c r="D1196" i="3" s="1"/>
  <c r="W1260" i="3"/>
  <c r="S1260" i="3" s="1"/>
  <c r="H1260" i="3"/>
  <c r="D1260" i="3" s="1"/>
  <c r="W1308" i="3"/>
  <c r="S1308" i="3" s="1"/>
  <c r="H1308" i="3"/>
  <c r="D1308" i="3" s="1"/>
  <c r="H1388" i="3"/>
  <c r="D1388" i="3" s="1"/>
  <c r="W1388" i="3"/>
  <c r="S1388" i="3" s="1"/>
  <c r="H1436" i="3"/>
  <c r="D1436" i="3" s="1"/>
  <c r="W1436" i="3"/>
  <c r="S1436" i="3" s="1"/>
  <c r="D813" i="3"/>
  <c r="H513" i="3"/>
  <c r="D513" i="3" s="1"/>
  <c r="W513" i="3"/>
  <c r="S513" i="3" s="1"/>
  <c r="H529" i="3"/>
  <c r="D529" i="3" s="1"/>
  <c r="W529" i="3"/>
  <c r="S529" i="3" s="1"/>
  <c r="W545" i="3"/>
  <c r="S545" i="3" s="1"/>
  <c r="H545" i="3"/>
  <c r="D545" i="3" s="1"/>
  <c r="H561" i="3"/>
  <c r="D561" i="3" s="1"/>
  <c r="W561" i="3"/>
  <c r="S561" i="3" s="1"/>
  <c r="H577" i="3"/>
  <c r="D577" i="3" s="1"/>
  <c r="W577" i="3"/>
  <c r="S577" i="3" s="1"/>
  <c r="H593" i="3"/>
  <c r="D593" i="3" s="1"/>
  <c r="W593" i="3"/>
  <c r="S593" i="3" s="1"/>
  <c r="H609" i="3"/>
  <c r="D609" i="3" s="1"/>
  <c r="W609" i="3"/>
  <c r="S609" i="3" s="1"/>
  <c r="H625" i="3"/>
  <c r="D625" i="3" s="1"/>
  <c r="W625" i="3"/>
  <c r="S625" i="3" s="1"/>
  <c r="H641" i="3"/>
  <c r="D641" i="3" s="1"/>
  <c r="W641" i="3"/>
  <c r="S641" i="3" s="1"/>
  <c r="W657" i="3"/>
  <c r="S657" i="3" s="1"/>
  <c r="H657" i="3"/>
  <c r="D657" i="3" s="1"/>
  <c r="H673" i="3"/>
  <c r="D673" i="3" s="1"/>
  <c r="W673" i="3"/>
  <c r="S673" i="3" s="1"/>
  <c r="H689" i="3"/>
  <c r="D689" i="3" s="1"/>
  <c r="W689" i="3"/>
  <c r="S689" i="3" s="1"/>
  <c r="H705" i="3"/>
  <c r="D705" i="3" s="1"/>
  <c r="W705" i="3"/>
  <c r="S705" i="3" s="1"/>
  <c r="H721" i="3"/>
  <c r="D721" i="3" s="1"/>
  <c r="W721" i="3"/>
  <c r="S721" i="3" s="1"/>
  <c r="W737" i="3"/>
  <c r="S737" i="3" s="1"/>
  <c r="H737" i="3"/>
  <c r="D737" i="3" s="1"/>
  <c r="W753" i="3"/>
  <c r="S753" i="3" s="1"/>
  <c r="H753" i="3"/>
  <c r="D753" i="3" s="1"/>
  <c r="H769" i="3"/>
  <c r="D769" i="3" s="1"/>
  <c r="W769" i="3"/>
  <c r="S769" i="3" s="1"/>
  <c r="H785" i="3"/>
  <c r="D785" i="3" s="1"/>
  <c r="W785" i="3"/>
  <c r="S785" i="3" s="1"/>
  <c r="H801" i="3"/>
  <c r="D801" i="3" s="1"/>
  <c r="W801" i="3"/>
  <c r="S801" i="3" s="1"/>
  <c r="H817" i="3"/>
  <c r="D817" i="3" s="1"/>
  <c r="W817" i="3"/>
  <c r="S817" i="3" s="1"/>
  <c r="H833" i="3"/>
  <c r="D833" i="3" s="1"/>
  <c r="W833" i="3"/>
  <c r="S833" i="3" s="1"/>
  <c r="W849" i="3"/>
  <c r="S849" i="3" s="1"/>
  <c r="H849" i="3"/>
  <c r="D849" i="3" s="1"/>
  <c r="W865" i="3"/>
  <c r="S865" i="3" s="1"/>
  <c r="H865" i="3"/>
  <c r="D865" i="3" s="1"/>
  <c r="W881" i="3"/>
  <c r="S881" i="3" s="1"/>
  <c r="H881" i="3"/>
  <c r="D881" i="3" s="1"/>
  <c r="H897" i="3"/>
  <c r="D897" i="3" s="1"/>
  <c r="W897" i="3"/>
  <c r="S897" i="3" s="1"/>
  <c r="H913" i="3"/>
  <c r="D913" i="3" s="1"/>
  <c r="W913" i="3"/>
  <c r="S913" i="3" s="1"/>
  <c r="H929" i="3"/>
  <c r="D929" i="3" s="1"/>
  <c r="W929" i="3"/>
  <c r="S929" i="3" s="1"/>
  <c r="H945" i="3"/>
  <c r="D945" i="3" s="1"/>
  <c r="W945" i="3"/>
  <c r="S945" i="3" s="1"/>
  <c r="H961" i="3"/>
  <c r="D961" i="3" s="1"/>
  <c r="W961" i="3"/>
  <c r="S961" i="3" s="1"/>
  <c r="H977" i="3"/>
  <c r="D977" i="3" s="1"/>
  <c r="W977" i="3"/>
  <c r="S977" i="3" s="1"/>
  <c r="W993" i="3"/>
  <c r="S993" i="3" s="1"/>
  <c r="H993" i="3"/>
  <c r="D993" i="3" s="1"/>
  <c r="W1009" i="3"/>
  <c r="S1009" i="3" s="1"/>
  <c r="H1009" i="3"/>
  <c r="D1009" i="3" s="1"/>
  <c r="W1025" i="3"/>
  <c r="S1025" i="3" s="1"/>
  <c r="H1025" i="3"/>
  <c r="D1025" i="3" s="1"/>
  <c r="H1041" i="3"/>
  <c r="D1041" i="3" s="1"/>
  <c r="W1041" i="3"/>
  <c r="S1041" i="3" s="1"/>
  <c r="W1057" i="3"/>
  <c r="S1057" i="3" s="1"/>
  <c r="H1057" i="3"/>
  <c r="D1057" i="3" s="1"/>
  <c r="H1073" i="3"/>
  <c r="D1073" i="3" s="1"/>
  <c r="W1073" i="3"/>
  <c r="S1073" i="3" s="1"/>
  <c r="H1089" i="3"/>
  <c r="D1089" i="3" s="1"/>
  <c r="W1089" i="3"/>
  <c r="S1089" i="3" s="1"/>
  <c r="H1105" i="3"/>
  <c r="D1105" i="3" s="1"/>
  <c r="W1105" i="3"/>
  <c r="S1105" i="3" s="1"/>
  <c r="W1121" i="3"/>
  <c r="S1121" i="3" s="1"/>
  <c r="H1121" i="3"/>
  <c r="D1121" i="3" s="1"/>
  <c r="H1137" i="3"/>
  <c r="D1137" i="3" s="1"/>
  <c r="W1137" i="3"/>
  <c r="S1137" i="3" s="1"/>
  <c r="H1153" i="3"/>
  <c r="D1153" i="3" s="1"/>
  <c r="W1153" i="3"/>
  <c r="S1153" i="3" s="1"/>
  <c r="W1169" i="3"/>
  <c r="S1169" i="3" s="1"/>
  <c r="H1169" i="3"/>
  <c r="D1169" i="3" s="1"/>
  <c r="W1185" i="3"/>
  <c r="S1185" i="3" s="1"/>
  <c r="H1185" i="3"/>
  <c r="D1185" i="3" s="1"/>
  <c r="W1201" i="3"/>
  <c r="S1201" i="3" s="1"/>
  <c r="H1201" i="3"/>
  <c r="D1201" i="3" s="1"/>
  <c r="H1217" i="3"/>
  <c r="D1217" i="3" s="1"/>
  <c r="W1217" i="3"/>
  <c r="S1217" i="3" s="1"/>
  <c r="H1233" i="3"/>
  <c r="D1233" i="3" s="1"/>
  <c r="W1233" i="3"/>
  <c r="S1233" i="3" s="1"/>
  <c r="H1249" i="3"/>
  <c r="D1249" i="3" s="1"/>
  <c r="W1249" i="3"/>
  <c r="S1249" i="3" s="1"/>
  <c r="W1265" i="3"/>
  <c r="S1265" i="3" s="1"/>
  <c r="H1265" i="3"/>
  <c r="D1265" i="3" s="1"/>
  <c r="H1281" i="3"/>
  <c r="D1281" i="3" s="1"/>
  <c r="W1281" i="3"/>
  <c r="S1281" i="3" s="1"/>
  <c r="H1297" i="3"/>
  <c r="D1297" i="3" s="1"/>
  <c r="W1297" i="3"/>
  <c r="S1297" i="3" s="1"/>
  <c r="H1313" i="3"/>
  <c r="D1313" i="3" s="1"/>
  <c r="W1313" i="3"/>
  <c r="S1313" i="3" s="1"/>
  <c r="H1329" i="3"/>
  <c r="D1329" i="3" s="1"/>
  <c r="W1329" i="3"/>
  <c r="S1329" i="3" s="1"/>
  <c r="H1345" i="3"/>
  <c r="D1345" i="3" s="1"/>
  <c r="W1345" i="3"/>
  <c r="S1345" i="3" s="1"/>
  <c r="W1361" i="3"/>
  <c r="S1361" i="3" s="1"/>
  <c r="H1361" i="3"/>
  <c r="D1361" i="3" s="1"/>
  <c r="W1377" i="3"/>
  <c r="S1377" i="3" s="1"/>
  <c r="H1377" i="3"/>
  <c r="D1377" i="3" s="1"/>
  <c r="H1393" i="3"/>
  <c r="D1393" i="3" s="1"/>
  <c r="W1393" i="3"/>
  <c r="S1393" i="3" s="1"/>
  <c r="W1409" i="3"/>
  <c r="S1409" i="3" s="1"/>
  <c r="H1409" i="3"/>
  <c r="D1409" i="3" s="1"/>
  <c r="W1425" i="3"/>
  <c r="S1425" i="3" s="1"/>
  <c r="H1425" i="3"/>
  <c r="D1425" i="3" s="1"/>
  <c r="H1441" i="3"/>
  <c r="D1441" i="3" s="1"/>
  <c r="W1441" i="3"/>
  <c r="S1441" i="3" s="1"/>
  <c r="D1339" i="3"/>
  <c r="D1371" i="3"/>
  <c r="D538" i="3"/>
  <c r="W516" i="3"/>
  <c r="S516" i="3" s="1"/>
  <c r="H516" i="3"/>
  <c r="D516" i="3" s="1"/>
  <c r="W532" i="3"/>
  <c r="S532" i="3" s="1"/>
  <c r="H532" i="3"/>
  <c r="D532" i="3" s="1"/>
  <c r="H548" i="3"/>
  <c r="D548" i="3" s="1"/>
  <c r="W548" i="3"/>
  <c r="S548" i="3" s="1"/>
  <c r="H564" i="3"/>
  <c r="D564" i="3" s="1"/>
  <c r="W564" i="3"/>
  <c r="S564" i="3" s="1"/>
  <c r="H580" i="3"/>
  <c r="D580" i="3" s="1"/>
  <c r="W580" i="3"/>
  <c r="S580" i="3" s="1"/>
  <c r="H596" i="3"/>
  <c r="D596" i="3" s="1"/>
  <c r="W596" i="3"/>
  <c r="S596" i="3" s="1"/>
  <c r="H612" i="3"/>
  <c r="D612" i="3" s="1"/>
  <c r="W612" i="3"/>
  <c r="S612" i="3" s="1"/>
  <c r="W628" i="3"/>
  <c r="S628" i="3" s="1"/>
  <c r="H628" i="3"/>
  <c r="D628" i="3" s="1"/>
  <c r="H644" i="3"/>
  <c r="D644" i="3" s="1"/>
  <c r="W644" i="3"/>
  <c r="S644" i="3" s="1"/>
  <c r="H660" i="3"/>
  <c r="D660" i="3" s="1"/>
  <c r="W660" i="3"/>
  <c r="S660" i="3" s="1"/>
  <c r="W676" i="3"/>
  <c r="S676" i="3" s="1"/>
  <c r="H676" i="3"/>
  <c r="D676" i="3" s="1"/>
  <c r="W692" i="3"/>
  <c r="S692" i="3" s="1"/>
  <c r="H692" i="3"/>
  <c r="D692" i="3" s="1"/>
  <c r="W708" i="3"/>
  <c r="S708" i="3" s="1"/>
  <c r="H708" i="3"/>
  <c r="D708" i="3" s="1"/>
  <c r="W724" i="3"/>
  <c r="S724" i="3" s="1"/>
  <c r="H724" i="3"/>
  <c r="D724" i="3" s="1"/>
  <c r="H740" i="3"/>
  <c r="W740" i="3"/>
  <c r="S740" i="3" s="1"/>
  <c r="H756" i="3"/>
  <c r="D756" i="3" s="1"/>
  <c r="W756" i="3"/>
  <c r="S756" i="3" s="1"/>
  <c r="H772" i="3"/>
  <c r="D772" i="3" s="1"/>
  <c r="W772" i="3"/>
  <c r="S772" i="3" s="1"/>
  <c r="W788" i="3"/>
  <c r="S788" i="3" s="1"/>
  <c r="H788" i="3"/>
  <c r="D788" i="3" s="1"/>
  <c r="W804" i="3"/>
  <c r="S804" i="3" s="1"/>
  <c r="H804" i="3"/>
  <c r="D804" i="3" s="1"/>
  <c r="H820" i="3"/>
  <c r="D820" i="3" s="1"/>
  <c r="W820" i="3"/>
  <c r="S820" i="3" s="1"/>
  <c r="W836" i="3"/>
  <c r="S836" i="3" s="1"/>
  <c r="H836" i="3"/>
  <c r="D836" i="3" s="1"/>
  <c r="W852" i="3"/>
  <c r="S852" i="3" s="1"/>
  <c r="H852" i="3"/>
  <c r="D852" i="3" s="1"/>
  <c r="W868" i="3"/>
  <c r="S868" i="3" s="1"/>
  <c r="H868" i="3"/>
  <c r="D868" i="3" s="1"/>
  <c r="W884" i="3"/>
  <c r="S884" i="3" s="1"/>
  <c r="H884" i="3"/>
  <c r="D884" i="3" s="1"/>
  <c r="W900" i="3"/>
  <c r="S900" i="3" s="1"/>
  <c r="H900" i="3"/>
  <c r="D900" i="3" s="1"/>
  <c r="H916" i="3"/>
  <c r="D916" i="3" s="1"/>
  <c r="W916" i="3"/>
  <c r="S916" i="3" s="1"/>
  <c r="H932" i="3"/>
  <c r="D932" i="3" s="1"/>
  <c r="W932" i="3"/>
  <c r="S932" i="3" s="1"/>
  <c r="H948" i="3"/>
  <c r="D948" i="3" s="1"/>
  <c r="W948" i="3"/>
  <c r="S948" i="3" s="1"/>
  <c r="H964" i="3"/>
  <c r="D964" i="3" s="1"/>
  <c r="W964" i="3"/>
  <c r="S964" i="3" s="1"/>
  <c r="H980" i="3"/>
  <c r="D980" i="3" s="1"/>
  <c r="W980" i="3"/>
  <c r="S980" i="3" s="1"/>
  <c r="H996" i="3"/>
  <c r="D996" i="3" s="1"/>
  <c r="W996" i="3"/>
  <c r="S996" i="3" s="1"/>
  <c r="H1012" i="3"/>
  <c r="D1012" i="3" s="1"/>
  <c r="W1012" i="3"/>
  <c r="S1012" i="3" s="1"/>
  <c r="H1028" i="3"/>
  <c r="D1028" i="3" s="1"/>
  <c r="W1028" i="3"/>
  <c r="S1028" i="3" s="1"/>
  <c r="H1044" i="3"/>
  <c r="D1044" i="3" s="1"/>
  <c r="W1044" i="3"/>
  <c r="S1044" i="3" s="1"/>
  <c r="H1060" i="3"/>
  <c r="D1060" i="3" s="1"/>
  <c r="W1060" i="3"/>
  <c r="S1060" i="3" s="1"/>
  <c r="H1076" i="3"/>
  <c r="D1076" i="3" s="1"/>
  <c r="W1076" i="3"/>
  <c r="S1076" i="3" s="1"/>
  <c r="H1092" i="3"/>
  <c r="D1092" i="3" s="1"/>
  <c r="W1092" i="3"/>
  <c r="S1092" i="3" s="1"/>
  <c r="H1108" i="3"/>
  <c r="D1108" i="3" s="1"/>
  <c r="W1108" i="3"/>
  <c r="S1108" i="3" s="1"/>
  <c r="H1124" i="3"/>
  <c r="D1124" i="3" s="1"/>
  <c r="W1124" i="3"/>
  <c r="S1124" i="3" s="1"/>
  <c r="H1140" i="3"/>
  <c r="D1140" i="3" s="1"/>
  <c r="W1140" i="3"/>
  <c r="S1140" i="3" s="1"/>
  <c r="H1156" i="3"/>
  <c r="D1156" i="3" s="1"/>
  <c r="W1156" i="3"/>
  <c r="S1156" i="3" s="1"/>
  <c r="W1172" i="3"/>
  <c r="S1172" i="3" s="1"/>
  <c r="H1172" i="3"/>
  <c r="D1172" i="3" s="1"/>
  <c r="H1188" i="3"/>
  <c r="D1188" i="3" s="1"/>
  <c r="W1188" i="3"/>
  <c r="S1188" i="3" s="1"/>
  <c r="W1204" i="3"/>
  <c r="S1204" i="3" s="1"/>
  <c r="H1204" i="3"/>
  <c r="D1204" i="3" s="1"/>
  <c r="H1220" i="3"/>
  <c r="D1220" i="3" s="1"/>
  <c r="W1220" i="3"/>
  <c r="S1220" i="3" s="1"/>
  <c r="W1236" i="3"/>
  <c r="S1236" i="3" s="1"/>
  <c r="H1236" i="3"/>
  <c r="D1236" i="3" s="1"/>
  <c r="W1252" i="3"/>
  <c r="S1252" i="3" s="1"/>
  <c r="H1252" i="3"/>
  <c r="D1252" i="3" s="1"/>
  <c r="W1268" i="3"/>
  <c r="S1268" i="3" s="1"/>
  <c r="H1268" i="3"/>
  <c r="D1268" i="3" s="1"/>
  <c r="W1284" i="3"/>
  <c r="S1284" i="3" s="1"/>
  <c r="H1284" i="3"/>
  <c r="D1284" i="3" s="1"/>
  <c r="W1300" i="3"/>
  <c r="S1300" i="3" s="1"/>
  <c r="H1300" i="3"/>
  <c r="D1300" i="3" s="1"/>
  <c r="W1316" i="3"/>
  <c r="S1316" i="3" s="1"/>
  <c r="H1316" i="3"/>
  <c r="D1316" i="3" s="1"/>
  <c r="H1332" i="3"/>
  <c r="D1332" i="3" s="1"/>
  <c r="W1332" i="3"/>
  <c r="S1332" i="3" s="1"/>
  <c r="H1348" i="3"/>
  <c r="D1348" i="3" s="1"/>
  <c r="W1348" i="3"/>
  <c r="S1348" i="3" s="1"/>
  <c r="H1364" i="3"/>
  <c r="D1364" i="3" s="1"/>
  <c r="W1364" i="3"/>
  <c r="S1364" i="3" s="1"/>
  <c r="H1380" i="3"/>
  <c r="D1380" i="3" s="1"/>
  <c r="W1380" i="3"/>
  <c r="S1380" i="3" s="1"/>
  <c r="H1396" i="3"/>
  <c r="D1396" i="3" s="1"/>
  <c r="W1396" i="3"/>
  <c r="S1396" i="3" s="1"/>
  <c r="H1412" i="3"/>
  <c r="D1412" i="3" s="1"/>
  <c r="W1412" i="3"/>
  <c r="S1412" i="3" s="1"/>
  <c r="H1428" i="3"/>
  <c r="D1428" i="3" s="1"/>
  <c r="W1428" i="3"/>
  <c r="S1428" i="3" s="1"/>
  <c r="S699" i="3"/>
  <c r="S1398" i="3"/>
  <c r="H515" i="3"/>
  <c r="D515" i="3" s="1"/>
  <c r="W515" i="3"/>
  <c r="S515" i="3" s="1"/>
  <c r="H531" i="3"/>
  <c r="D531" i="3" s="1"/>
  <c r="W531" i="3"/>
  <c r="S531" i="3" s="1"/>
  <c r="W547" i="3"/>
  <c r="S547" i="3" s="1"/>
  <c r="H547" i="3"/>
  <c r="D547" i="3" s="1"/>
  <c r="H563" i="3"/>
  <c r="D563" i="3" s="1"/>
  <c r="W563" i="3"/>
  <c r="S563" i="3" s="1"/>
  <c r="H579" i="3"/>
  <c r="D579" i="3" s="1"/>
  <c r="W579" i="3"/>
  <c r="S579" i="3" s="1"/>
  <c r="H595" i="3"/>
  <c r="D595" i="3" s="1"/>
  <c r="W595" i="3"/>
  <c r="S595" i="3" s="1"/>
  <c r="H611" i="3"/>
  <c r="D611" i="3" s="1"/>
  <c r="W611" i="3"/>
  <c r="S611" i="3" s="1"/>
  <c r="W627" i="3"/>
  <c r="S627" i="3" s="1"/>
  <c r="H627" i="3"/>
  <c r="D627" i="3" s="1"/>
  <c r="W643" i="3"/>
  <c r="S643" i="3" s="1"/>
  <c r="H643" i="3"/>
  <c r="D643" i="3" s="1"/>
  <c r="H659" i="3"/>
  <c r="D659" i="3" s="1"/>
  <c r="W659" i="3"/>
  <c r="S659" i="3" s="1"/>
  <c r="H675" i="3"/>
  <c r="D675" i="3" s="1"/>
  <c r="W675" i="3"/>
  <c r="S675" i="3" s="1"/>
  <c r="H691" i="3"/>
  <c r="D691" i="3" s="1"/>
  <c r="W691" i="3"/>
  <c r="S691" i="3" s="1"/>
  <c r="H707" i="3"/>
  <c r="D707" i="3" s="1"/>
  <c r="W707" i="3"/>
  <c r="S707" i="3" s="1"/>
  <c r="H723" i="3"/>
  <c r="D723" i="3" s="1"/>
  <c r="W723" i="3"/>
  <c r="S723" i="3" s="1"/>
  <c r="H739" i="3"/>
  <c r="D739" i="3" s="1"/>
  <c r="W739" i="3"/>
  <c r="S739" i="3" s="1"/>
  <c r="H755" i="3"/>
  <c r="D755" i="3" s="1"/>
  <c r="W755" i="3"/>
  <c r="S755" i="3" s="1"/>
  <c r="H771" i="3"/>
  <c r="D771" i="3" s="1"/>
  <c r="W771" i="3"/>
  <c r="S771" i="3" s="1"/>
  <c r="H787" i="3"/>
  <c r="D787" i="3" s="1"/>
  <c r="W787" i="3"/>
  <c r="S787" i="3" s="1"/>
  <c r="W803" i="3"/>
  <c r="S803" i="3" s="1"/>
  <c r="H803" i="3"/>
  <c r="D803" i="3" s="1"/>
  <c r="W819" i="3"/>
  <c r="S819" i="3" s="1"/>
  <c r="H819" i="3"/>
  <c r="D819" i="3" s="1"/>
  <c r="W835" i="3"/>
  <c r="S835" i="3" s="1"/>
  <c r="H835" i="3"/>
  <c r="D835" i="3" s="1"/>
  <c r="W851" i="3"/>
  <c r="S851" i="3" s="1"/>
  <c r="H851" i="3"/>
  <c r="D851" i="3" s="1"/>
  <c r="W867" i="3"/>
  <c r="S867" i="3" s="1"/>
  <c r="H867" i="3"/>
  <c r="D867" i="3" s="1"/>
  <c r="W883" i="3"/>
  <c r="S883" i="3" s="1"/>
  <c r="H883" i="3"/>
  <c r="D883" i="3" s="1"/>
  <c r="H899" i="3"/>
  <c r="D899" i="3" s="1"/>
  <c r="W899" i="3"/>
  <c r="S899" i="3" s="1"/>
  <c r="W915" i="3"/>
  <c r="S915" i="3" s="1"/>
  <c r="H915" i="3"/>
  <c r="D915" i="3" s="1"/>
  <c r="W931" i="3"/>
  <c r="S931" i="3" s="1"/>
  <c r="H931" i="3"/>
  <c r="D931" i="3" s="1"/>
  <c r="W947" i="3"/>
  <c r="S947" i="3" s="1"/>
  <c r="H947" i="3"/>
  <c r="D947" i="3" s="1"/>
  <c r="H963" i="3"/>
  <c r="D963" i="3" s="1"/>
  <c r="W963" i="3"/>
  <c r="S963" i="3" s="1"/>
  <c r="H979" i="3"/>
  <c r="D979" i="3" s="1"/>
  <c r="W979" i="3"/>
  <c r="S979" i="3" s="1"/>
  <c r="H995" i="3"/>
  <c r="D995" i="3" s="1"/>
  <c r="W995" i="3"/>
  <c r="S995" i="3" s="1"/>
  <c r="H1011" i="3"/>
  <c r="D1011" i="3" s="1"/>
  <c r="W1011" i="3"/>
  <c r="S1011" i="3" s="1"/>
  <c r="W1027" i="3"/>
  <c r="S1027" i="3" s="1"/>
  <c r="H1027" i="3"/>
  <c r="D1027" i="3" s="1"/>
  <c r="H1043" i="3"/>
  <c r="D1043" i="3" s="1"/>
  <c r="W1043" i="3"/>
  <c r="S1043" i="3" s="1"/>
  <c r="H1059" i="3"/>
  <c r="D1059" i="3" s="1"/>
  <c r="W1059" i="3"/>
  <c r="S1059" i="3" s="1"/>
  <c r="H1075" i="3"/>
  <c r="D1075" i="3" s="1"/>
  <c r="W1075" i="3"/>
  <c r="S1075" i="3" s="1"/>
  <c r="H1091" i="3"/>
  <c r="D1091" i="3" s="1"/>
  <c r="W1091" i="3"/>
  <c r="S1091" i="3" s="1"/>
  <c r="W1107" i="3"/>
  <c r="S1107" i="3" s="1"/>
  <c r="H1107" i="3"/>
  <c r="D1107" i="3" s="1"/>
  <c r="H1123" i="3"/>
  <c r="D1123" i="3" s="1"/>
  <c r="W1123" i="3"/>
  <c r="S1123" i="3" s="1"/>
  <c r="H1139" i="3"/>
  <c r="D1139" i="3" s="1"/>
  <c r="W1139" i="3"/>
  <c r="S1139" i="3" s="1"/>
  <c r="H1155" i="3"/>
  <c r="D1155" i="3" s="1"/>
  <c r="W1155" i="3"/>
  <c r="S1155" i="3" s="1"/>
  <c r="H1171" i="3"/>
  <c r="D1171" i="3" s="1"/>
  <c r="W1171" i="3"/>
  <c r="S1171" i="3" s="1"/>
  <c r="W1187" i="3"/>
  <c r="S1187" i="3" s="1"/>
  <c r="H1187" i="3"/>
  <c r="D1187" i="3" s="1"/>
  <c r="W1203" i="3"/>
  <c r="S1203" i="3" s="1"/>
  <c r="H1203" i="3"/>
  <c r="D1203" i="3" s="1"/>
  <c r="H1219" i="3"/>
  <c r="D1219" i="3" s="1"/>
  <c r="W1219" i="3"/>
  <c r="S1219" i="3" s="1"/>
  <c r="H1235" i="3"/>
  <c r="D1235" i="3" s="1"/>
  <c r="W1235" i="3"/>
  <c r="S1235" i="3" s="1"/>
  <c r="H1251" i="3"/>
  <c r="D1251" i="3" s="1"/>
  <c r="W1251" i="3"/>
  <c r="S1251" i="3" s="1"/>
  <c r="H1267" i="3"/>
  <c r="D1267" i="3" s="1"/>
  <c r="W1267" i="3"/>
  <c r="S1267" i="3" s="1"/>
  <c r="H1283" i="3"/>
  <c r="D1283" i="3" s="1"/>
  <c r="W1283" i="3"/>
  <c r="S1283" i="3" s="1"/>
  <c r="H1299" i="3"/>
  <c r="D1299" i="3" s="1"/>
  <c r="W1299" i="3"/>
  <c r="S1299" i="3" s="1"/>
  <c r="H1315" i="3"/>
  <c r="D1315" i="3" s="1"/>
  <c r="W1315" i="3"/>
  <c r="S1315" i="3" s="1"/>
  <c r="W1331" i="3"/>
  <c r="S1331" i="3" s="1"/>
  <c r="H1331" i="3"/>
  <c r="D1331" i="3" s="1"/>
  <c r="H1347" i="3"/>
  <c r="D1347" i="3" s="1"/>
  <c r="W1347" i="3"/>
  <c r="S1347" i="3" s="1"/>
  <c r="H1363" i="3"/>
  <c r="D1363" i="3" s="1"/>
  <c r="W1363" i="3"/>
  <c r="S1363" i="3" s="1"/>
  <c r="W1379" i="3"/>
  <c r="S1379" i="3" s="1"/>
  <c r="H1379" i="3"/>
  <c r="D1379" i="3" s="1"/>
  <c r="H1395" i="3"/>
  <c r="D1395" i="3" s="1"/>
  <c r="W1395" i="3"/>
  <c r="S1395" i="3" s="1"/>
  <c r="H1411" i="3"/>
  <c r="D1411" i="3" s="1"/>
  <c r="W1411" i="3"/>
  <c r="S1411" i="3" s="1"/>
  <c r="H1427" i="3"/>
  <c r="D1427" i="3" s="1"/>
  <c r="W1427" i="3"/>
  <c r="S1427" i="3" s="1"/>
  <c r="D1078" i="3"/>
  <c r="D814" i="3"/>
  <c r="D962" i="3"/>
  <c r="D1150" i="3"/>
  <c r="V498" i="3"/>
  <c r="G498" i="3"/>
  <c r="W521" i="3"/>
  <c r="S521" i="3" s="1"/>
  <c r="H521" i="3"/>
  <c r="D521" i="3" s="1"/>
  <c r="H585" i="3"/>
  <c r="D585" i="3" s="1"/>
  <c r="W585" i="3"/>
  <c r="S585" i="3" s="1"/>
  <c r="W633" i="3"/>
  <c r="S633" i="3" s="1"/>
  <c r="H633" i="3"/>
  <c r="D633" i="3" s="1"/>
  <c r="H697" i="3"/>
  <c r="D697" i="3" s="1"/>
  <c r="W697" i="3"/>
  <c r="S697" i="3" s="1"/>
  <c r="H761" i="3"/>
  <c r="D761" i="3" s="1"/>
  <c r="W761" i="3"/>
  <c r="S761" i="3" s="1"/>
  <c r="H809" i="3"/>
  <c r="D809" i="3" s="1"/>
  <c r="W809" i="3"/>
  <c r="S809" i="3" s="1"/>
  <c r="W873" i="3"/>
  <c r="S873" i="3" s="1"/>
  <c r="H873" i="3"/>
  <c r="D873" i="3" s="1"/>
  <c r="W921" i="3"/>
  <c r="S921" i="3" s="1"/>
  <c r="H921" i="3"/>
  <c r="D921" i="3" s="1"/>
  <c r="H985" i="3"/>
  <c r="D985" i="3" s="1"/>
  <c r="W985" i="3"/>
  <c r="S985" i="3" s="1"/>
  <c r="H1049" i="3"/>
  <c r="D1049" i="3" s="1"/>
  <c r="W1049" i="3"/>
  <c r="S1049" i="3" s="1"/>
  <c r="H1113" i="3"/>
  <c r="D1113" i="3" s="1"/>
  <c r="W1113" i="3"/>
  <c r="S1113" i="3" s="1"/>
  <c r="H1177" i="3"/>
  <c r="D1177" i="3" s="1"/>
  <c r="W1177" i="3"/>
  <c r="S1177" i="3" s="1"/>
  <c r="H1225" i="3"/>
  <c r="D1225" i="3" s="1"/>
  <c r="W1225" i="3"/>
  <c r="S1225" i="3" s="1"/>
  <c r="H1289" i="3"/>
  <c r="D1289" i="3" s="1"/>
  <c r="W1289" i="3"/>
  <c r="S1289" i="3" s="1"/>
  <c r="H1353" i="3"/>
  <c r="D1353" i="3" s="1"/>
  <c r="W1353" i="3"/>
  <c r="S1353" i="3" s="1"/>
  <c r="H1401" i="3"/>
  <c r="D1401" i="3" s="1"/>
  <c r="W1401" i="3"/>
  <c r="S1401" i="3" s="1"/>
  <c r="W508" i="3"/>
  <c r="S508" i="3" s="1"/>
  <c r="H508" i="3"/>
  <c r="D508" i="3" s="1"/>
  <c r="W572" i="3"/>
  <c r="S572" i="3" s="1"/>
  <c r="H572" i="3"/>
  <c r="D572" i="3" s="1"/>
  <c r="H620" i="3"/>
  <c r="D620" i="3" s="1"/>
  <c r="W620" i="3"/>
  <c r="S620" i="3" s="1"/>
  <c r="W684" i="3"/>
  <c r="S684" i="3" s="1"/>
  <c r="H684" i="3"/>
  <c r="D684" i="3" s="1"/>
  <c r="H748" i="3"/>
  <c r="D748" i="3" s="1"/>
  <c r="W748" i="3"/>
  <c r="W796" i="3"/>
  <c r="S796" i="3" s="1"/>
  <c r="H796" i="3"/>
  <c r="D796" i="3" s="1"/>
  <c r="W860" i="3"/>
  <c r="S860" i="3" s="1"/>
  <c r="H860" i="3"/>
  <c r="D860" i="3" s="1"/>
  <c r="W924" i="3"/>
  <c r="S924" i="3" s="1"/>
  <c r="H924" i="3"/>
  <c r="D924" i="3" s="1"/>
  <c r="W972" i="3"/>
  <c r="S972" i="3" s="1"/>
  <c r="H972" i="3"/>
  <c r="D972" i="3" s="1"/>
  <c r="H1036" i="3"/>
  <c r="D1036" i="3" s="1"/>
  <c r="W1036" i="3"/>
  <c r="S1036" i="3" s="1"/>
  <c r="H1100" i="3"/>
  <c r="D1100" i="3" s="1"/>
  <c r="W1100" i="3"/>
  <c r="S1100" i="3" s="1"/>
  <c r="H1148" i="3"/>
  <c r="D1148" i="3" s="1"/>
  <c r="W1148" i="3"/>
  <c r="S1148" i="3" s="1"/>
  <c r="W1212" i="3"/>
  <c r="S1212" i="3" s="1"/>
  <c r="H1212" i="3"/>
  <c r="D1212" i="3" s="1"/>
  <c r="H1276" i="3"/>
  <c r="D1276" i="3" s="1"/>
  <c r="W1276" i="3"/>
  <c r="S1276" i="3" s="1"/>
  <c r="W1324" i="3"/>
  <c r="S1324" i="3" s="1"/>
  <c r="H1324" i="3"/>
  <c r="D1324" i="3" s="1"/>
  <c r="W1372" i="3"/>
  <c r="S1372" i="3" s="1"/>
  <c r="H1372" i="3"/>
  <c r="D1372" i="3" s="1"/>
  <c r="H1420" i="3"/>
  <c r="D1420" i="3" s="1"/>
  <c r="W1420" i="3"/>
  <c r="S1420" i="3" s="1"/>
  <c r="W517" i="3"/>
  <c r="S517" i="3" s="1"/>
  <c r="H517" i="3"/>
  <c r="D517" i="3" s="1"/>
  <c r="H533" i="3"/>
  <c r="D533" i="3" s="1"/>
  <c r="W533" i="3"/>
  <c r="S533" i="3" s="1"/>
  <c r="H549" i="3"/>
  <c r="D549" i="3" s="1"/>
  <c r="W549" i="3"/>
  <c r="S549" i="3" s="1"/>
  <c r="H565" i="3"/>
  <c r="D565" i="3" s="1"/>
  <c r="W565" i="3"/>
  <c r="S565" i="3" s="1"/>
  <c r="W581" i="3"/>
  <c r="S581" i="3" s="1"/>
  <c r="H581" i="3"/>
  <c r="D581" i="3" s="1"/>
  <c r="W597" i="3"/>
  <c r="S597" i="3" s="1"/>
  <c r="H597" i="3"/>
  <c r="D597" i="3" s="1"/>
  <c r="W613" i="3"/>
  <c r="S613" i="3" s="1"/>
  <c r="H613" i="3"/>
  <c r="D613" i="3" s="1"/>
  <c r="H629" i="3"/>
  <c r="D629" i="3" s="1"/>
  <c r="W629" i="3"/>
  <c r="S629" i="3" s="1"/>
  <c r="H645" i="3"/>
  <c r="D645" i="3" s="1"/>
  <c r="W645" i="3"/>
  <c r="S645" i="3" s="1"/>
  <c r="W661" i="3"/>
  <c r="S661" i="3" s="1"/>
  <c r="H661" i="3"/>
  <c r="D661" i="3" s="1"/>
  <c r="H677" i="3"/>
  <c r="D677" i="3" s="1"/>
  <c r="W677" i="3"/>
  <c r="S677" i="3" s="1"/>
  <c r="W693" i="3"/>
  <c r="S693" i="3" s="1"/>
  <c r="H693" i="3"/>
  <c r="D693" i="3" s="1"/>
  <c r="H709" i="3"/>
  <c r="D709" i="3" s="1"/>
  <c r="W709" i="3"/>
  <c r="S709" i="3" s="1"/>
  <c r="W725" i="3"/>
  <c r="S725" i="3" s="1"/>
  <c r="H725" i="3"/>
  <c r="D725" i="3" s="1"/>
  <c r="H741" i="3"/>
  <c r="D741" i="3" s="1"/>
  <c r="W741" i="3"/>
  <c r="S741" i="3" s="1"/>
  <c r="H757" i="3"/>
  <c r="D757" i="3" s="1"/>
  <c r="W757" i="3"/>
  <c r="S757" i="3" s="1"/>
  <c r="W773" i="3"/>
  <c r="S773" i="3" s="1"/>
  <c r="H773" i="3"/>
  <c r="D773" i="3" s="1"/>
  <c r="W789" i="3"/>
  <c r="S789" i="3" s="1"/>
  <c r="H789" i="3"/>
  <c r="D789" i="3" s="1"/>
  <c r="H805" i="3"/>
  <c r="D805" i="3" s="1"/>
  <c r="W805" i="3"/>
  <c r="S805" i="3" s="1"/>
  <c r="W821" i="3"/>
  <c r="S821" i="3" s="1"/>
  <c r="H821" i="3"/>
  <c r="D821" i="3" s="1"/>
  <c r="H837" i="3"/>
  <c r="D837" i="3" s="1"/>
  <c r="W837" i="3"/>
  <c r="S837" i="3" s="1"/>
  <c r="H853" i="3"/>
  <c r="D853" i="3" s="1"/>
  <c r="W853" i="3"/>
  <c r="S853" i="3" s="1"/>
  <c r="H869" i="3"/>
  <c r="D869" i="3" s="1"/>
  <c r="W869" i="3"/>
  <c r="S869" i="3" s="1"/>
  <c r="W885" i="3"/>
  <c r="S885" i="3" s="1"/>
  <c r="H885" i="3"/>
  <c r="D885" i="3" s="1"/>
  <c r="H901" i="3"/>
  <c r="D901" i="3" s="1"/>
  <c r="W901" i="3"/>
  <c r="S901" i="3" s="1"/>
  <c r="W917" i="3"/>
  <c r="S917" i="3" s="1"/>
  <c r="H917" i="3"/>
  <c r="D917" i="3" s="1"/>
  <c r="H933" i="3"/>
  <c r="D933" i="3" s="1"/>
  <c r="W933" i="3"/>
  <c r="S933" i="3" s="1"/>
  <c r="W949" i="3"/>
  <c r="S949" i="3" s="1"/>
  <c r="H949" i="3"/>
  <c r="D949" i="3" s="1"/>
  <c r="W965" i="3"/>
  <c r="S965" i="3" s="1"/>
  <c r="H965" i="3"/>
  <c r="D965" i="3" s="1"/>
  <c r="H981" i="3"/>
  <c r="D981" i="3" s="1"/>
  <c r="W981" i="3"/>
  <c r="S981" i="3" s="1"/>
  <c r="H997" i="3"/>
  <c r="D997" i="3" s="1"/>
  <c r="W997" i="3"/>
  <c r="S997" i="3" s="1"/>
  <c r="H1013" i="3"/>
  <c r="D1013" i="3" s="1"/>
  <c r="W1013" i="3"/>
  <c r="S1013" i="3" s="1"/>
  <c r="H1029" i="3"/>
  <c r="D1029" i="3" s="1"/>
  <c r="W1029" i="3"/>
  <c r="S1029" i="3" s="1"/>
  <c r="W1045" i="3"/>
  <c r="S1045" i="3" s="1"/>
  <c r="H1045" i="3"/>
  <c r="D1045" i="3" s="1"/>
  <c r="H1061" i="3"/>
  <c r="D1061" i="3" s="1"/>
  <c r="W1061" i="3"/>
  <c r="S1061" i="3" s="1"/>
  <c r="H1077" i="3"/>
  <c r="D1077" i="3" s="1"/>
  <c r="W1077" i="3"/>
  <c r="S1077" i="3" s="1"/>
  <c r="H1093" i="3"/>
  <c r="D1093" i="3" s="1"/>
  <c r="W1093" i="3"/>
  <c r="S1093" i="3" s="1"/>
  <c r="H1109" i="3"/>
  <c r="D1109" i="3" s="1"/>
  <c r="W1109" i="3"/>
  <c r="S1109" i="3" s="1"/>
  <c r="H1125" i="3"/>
  <c r="D1125" i="3" s="1"/>
  <c r="W1125" i="3"/>
  <c r="S1125" i="3" s="1"/>
  <c r="W1141" i="3"/>
  <c r="S1141" i="3" s="1"/>
  <c r="H1141" i="3"/>
  <c r="D1141" i="3" s="1"/>
  <c r="W1157" i="3"/>
  <c r="S1157" i="3" s="1"/>
  <c r="H1157" i="3"/>
  <c r="D1157" i="3" s="1"/>
  <c r="W1173" i="3"/>
  <c r="S1173" i="3" s="1"/>
  <c r="H1173" i="3"/>
  <c r="D1173" i="3" s="1"/>
  <c r="H1189" i="3"/>
  <c r="D1189" i="3" s="1"/>
  <c r="W1189" i="3"/>
  <c r="S1189" i="3" s="1"/>
  <c r="W1205" i="3"/>
  <c r="S1205" i="3" s="1"/>
  <c r="H1205" i="3"/>
  <c r="D1205" i="3" s="1"/>
  <c r="W1221" i="3"/>
  <c r="S1221" i="3" s="1"/>
  <c r="H1221" i="3"/>
  <c r="D1221" i="3" s="1"/>
  <c r="W1237" i="3"/>
  <c r="S1237" i="3" s="1"/>
  <c r="H1237" i="3"/>
  <c r="D1237" i="3" s="1"/>
  <c r="W1253" i="3"/>
  <c r="S1253" i="3" s="1"/>
  <c r="H1253" i="3"/>
  <c r="D1253" i="3" s="1"/>
  <c r="H1269" i="3"/>
  <c r="D1269" i="3" s="1"/>
  <c r="W1269" i="3"/>
  <c r="S1269" i="3" s="1"/>
  <c r="H1285" i="3"/>
  <c r="D1285" i="3" s="1"/>
  <c r="W1285" i="3"/>
  <c r="S1285" i="3" s="1"/>
  <c r="H1301" i="3"/>
  <c r="D1301" i="3" s="1"/>
  <c r="W1301" i="3"/>
  <c r="S1301" i="3" s="1"/>
  <c r="H1317" i="3"/>
  <c r="D1317" i="3" s="1"/>
  <c r="W1317" i="3"/>
  <c r="S1317" i="3" s="1"/>
  <c r="H1333" i="3"/>
  <c r="D1333" i="3" s="1"/>
  <c r="W1333" i="3"/>
  <c r="S1333" i="3" s="1"/>
  <c r="H1349" i="3"/>
  <c r="D1349" i="3" s="1"/>
  <c r="W1349" i="3"/>
  <c r="S1349" i="3" s="1"/>
  <c r="W1365" i="3"/>
  <c r="S1365" i="3" s="1"/>
  <c r="H1365" i="3"/>
  <c r="D1365" i="3" s="1"/>
  <c r="W1381" i="3"/>
  <c r="S1381" i="3" s="1"/>
  <c r="H1381" i="3"/>
  <c r="D1381" i="3" s="1"/>
  <c r="H1397" i="3"/>
  <c r="D1397" i="3" s="1"/>
  <c r="W1397" i="3"/>
  <c r="S1397" i="3" s="1"/>
  <c r="H1413" i="3"/>
  <c r="D1413" i="3" s="1"/>
  <c r="W1413" i="3"/>
  <c r="S1413" i="3" s="1"/>
  <c r="W1429" i="3"/>
  <c r="S1429" i="3" s="1"/>
  <c r="H1429" i="3"/>
  <c r="D1429" i="3" s="1"/>
  <c r="H504" i="3"/>
  <c r="D504" i="3" s="1"/>
  <c r="W504" i="3"/>
  <c r="S504" i="3" s="1"/>
  <c r="H520" i="3"/>
  <c r="D520" i="3" s="1"/>
  <c r="W520" i="3"/>
  <c r="S520" i="3" s="1"/>
  <c r="H536" i="3"/>
  <c r="D536" i="3" s="1"/>
  <c r="W536" i="3"/>
  <c r="S536" i="3" s="1"/>
  <c r="W552" i="3"/>
  <c r="S552" i="3" s="1"/>
  <c r="H552" i="3"/>
  <c r="D552" i="3" s="1"/>
  <c r="H568" i="3"/>
  <c r="D568" i="3" s="1"/>
  <c r="W568" i="3"/>
  <c r="S568" i="3" s="1"/>
  <c r="W584" i="3"/>
  <c r="S584" i="3" s="1"/>
  <c r="H584" i="3"/>
  <c r="D584" i="3" s="1"/>
  <c r="W600" i="3"/>
  <c r="S600" i="3" s="1"/>
  <c r="H600" i="3"/>
  <c r="D600" i="3" s="1"/>
  <c r="W616" i="3"/>
  <c r="S616" i="3" s="1"/>
  <c r="H616" i="3"/>
  <c r="D616" i="3" s="1"/>
  <c r="H632" i="3"/>
  <c r="D632" i="3" s="1"/>
  <c r="W632" i="3"/>
  <c r="S632" i="3" s="1"/>
  <c r="H648" i="3"/>
  <c r="D648" i="3" s="1"/>
  <c r="W648" i="3"/>
  <c r="S648" i="3" s="1"/>
  <c r="H664" i="3"/>
  <c r="D664" i="3" s="1"/>
  <c r="W664" i="3"/>
  <c r="S664" i="3" s="1"/>
  <c r="H680" i="3"/>
  <c r="D680" i="3" s="1"/>
  <c r="W680" i="3"/>
  <c r="S680" i="3" s="1"/>
  <c r="H696" i="3"/>
  <c r="D696" i="3" s="1"/>
  <c r="W696" i="3"/>
  <c r="S696" i="3" s="1"/>
  <c r="H712" i="3"/>
  <c r="D712" i="3" s="1"/>
  <c r="W712" i="3"/>
  <c r="S712" i="3" s="1"/>
  <c r="W728" i="3"/>
  <c r="S728" i="3" s="1"/>
  <c r="H728" i="3"/>
  <c r="D728" i="3" s="1"/>
  <c r="H744" i="3"/>
  <c r="D744" i="3" s="1"/>
  <c r="W744" i="3"/>
  <c r="S744" i="3" s="1"/>
  <c r="H760" i="3"/>
  <c r="D760" i="3" s="1"/>
  <c r="W760" i="3"/>
  <c r="S760" i="3" s="1"/>
  <c r="H776" i="3"/>
  <c r="D776" i="3" s="1"/>
  <c r="W776" i="3"/>
  <c r="S776" i="3" s="1"/>
  <c r="H792" i="3"/>
  <c r="D792" i="3" s="1"/>
  <c r="W792" i="3"/>
  <c r="S792" i="3" s="1"/>
  <c r="W808" i="3"/>
  <c r="S808" i="3" s="1"/>
  <c r="H808" i="3"/>
  <c r="D808" i="3" s="1"/>
  <c r="W824" i="3"/>
  <c r="S824" i="3" s="1"/>
  <c r="H824" i="3"/>
  <c r="D824" i="3" s="1"/>
  <c r="W840" i="3"/>
  <c r="S840" i="3" s="1"/>
  <c r="H840" i="3"/>
  <c r="D840" i="3" s="1"/>
  <c r="W856" i="3"/>
  <c r="S856" i="3" s="1"/>
  <c r="H856" i="3"/>
  <c r="D856" i="3" s="1"/>
  <c r="W872" i="3"/>
  <c r="S872" i="3" s="1"/>
  <c r="H872" i="3"/>
  <c r="D872" i="3" s="1"/>
  <c r="W888" i="3"/>
  <c r="S888" i="3" s="1"/>
  <c r="H888" i="3"/>
  <c r="D888" i="3" s="1"/>
  <c r="H904" i="3"/>
  <c r="D904" i="3" s="1"/>
  <c r="W904" i="3"/>
  <c r="S904" i="3" s="1"/>
  <c r="W920" i="3"/>
  <c r="S920" i="3" s="1"/>
  <c r="H920" i="3"/>
  <c r="D920" i="3" s="1"/>
  <c r="W936" i="3"/>
  <c r="S936" i="3" s="1"/>
  <c r="H936" i="3"/>
  <c r="D936" i="3" s="1"/>
  <c r="W952" i="3"/>
  <c r="S952" i="3" s="1"/>
  <c r="H952" i="3"/>
  <c r="D952" i="3" s="1"/>
  <c r="H968" i="3"/>
  <c r="D968" i="3" s="1"/>
  <c r="W968" i="3"/>
  <c r="S968" i="3" s="1"/>
  <c r="H984" i="3"/>
  <c r="D984" i="3" s="1"/>
  <c r="W984" i="3"/>
  <c r="S984" i="3" s="1"/>
  <c r="H1000" i="3"/>
  <c r="D1000" i="3" s="1"/>
  <c r="W1000" i="3"/>
  <c r="S1000" i="3" s="1"/>
  <c r="W1016" i="3"/>
  <c r="S1016" i="3" s="1"/>
  <c r="H1016" i="3"/>
  <c r="D1016" i="3" s="1"/>
  <c r="H1032" i="3"/>
  <c r="D1032" i="3" s="1"/>
  <c r="W1032" i="3"/>
  <c r="S1032" i="3" s="1"/>
  <c r="H1048" i="3"/>
  <c r="D1048" i="3" s="1"/>
  <c r="W1048" i="3"/>
  <c r="S1048" i="3" s="1"/>
  <c r="H1064" i="3"/>
  <c r="D1064" i="3" s="1"/>
  <c r="W1064" i="3"/>
  <c r="S1064" i="3" s="1"/>
  <c r="H1080" i="3"/>
  <c r="D1080" i="3" s="1"/>
  <c r="W1080" i="3"/>
  <c r="S1080" i="3" s="1"/>
  <c r="W1096" i="3"/>
  <c r="S1096" i="3" s="1"/>
  <c r="H1096" i="3"/>
  <c r="D1096" i="3" s="1"/>
  <c r="H1112" i="3"/>
  <c r="D1112" i="3" s="1"/>
  <c r="W1112" i="3"/>
  <c r="S1112" i="3" s="1"/>
  <c r="H1128" i="3"/>
  <c r="D1128" i="3" s="1"/>
  <c r="W1128" i="3"/>
  <c r="S1128" i="3" s="1"/>
  <c r="H1144" i="3"/>
  <c r="D1144" i="3" s="1"/>
  <c r="W1144" i="3"/>
  <c r="S1144" i="3" s="1"/>
  <c r="H1160" i="3"/>
  <c r="D1160" i="3" s="1"/>
  <c r="W1160" i="3"/>
  <c r="S1160" i="3" s="1"/>
  <c r="H1176" i="3"/>
  <c r="D1176" i="3" s="1"/>
  <c r="W1176" i="3"/>
  <c r="S1176" i="3" s="1"/>
  <c r="H1192" i="3"/>
  <c r="D1192" i="3" s="1"/>
  <c r="W1192" i="3"/>
  <c r="S1192" i="3" s="1"/>
  <c r="H1208" i="3"/>
  <c r="D1208" i="3" s="1"/>
  <c r="W1208" i="3"/>
  <c r="S1208" i="3" s="1"/>
  <c r="H1224" i="3"/>
  <c r="D1224" i="3" s="1"/>
  <c r="W1224" i="3"/>
  <c r="S1224" i="3" s="1"/>
  <c r="H1240" i="3"/>
  <c r="D1240" i="3" s="1"/>
  <c r="W1240" i="3"/>
  <c r="S1240" i="3" s="1"/>
  <c r="W1256" i="3"/>
  <c r="S1256" i="3" s="1"/>
  <c r="H1256" i="3"/>
  <c r="D1256" i="3" s="1"/>
  <c r="H1272" i="3"/>
  <c r="D1272" i="3" s="1"/>
  <c r="W1272" i="3"/>
  <c r="S1272" i="3" s="1"/>
  <c r="W1288" i="3"/>
  <c r="S1288" i="3" s="1"/>
  <c r="H1288" i="3"/>
  <c r="D1288" i="3" s="1"/>
  <c r="H1304" i="3"/>
  <c r="D1304" i="3" s="1"/>
  <c r="W1304" i="3"/>
  <c r="S1304" i="3" s="1"/>
  <c r="H1320" i="3"/>
  <c r="D1320" i="3" s="1"/>
  <c r="W1320" i="3"/>
  <c r="S1320" i="3" s="1"/>
  <c r="W1336" i="3"/>
  <c r="S1336" i="3" s="1"/>
  <c r="H1336" i="3"/>
  <c r="D1336" i="3" s="1"/>
  <c r="H1352" i="3"/>
  <c r="D1352" i="3" s="1"/>
  <c r="W1352" i="3"/>
  <c r="S1352" i="3" s="1"/>
  <c r="H1368" i="3"/>
  <c r="D1368" i="3" s="1"/>
  <c r="W1368" i="3"/>
  <c r="S1368" i="3" s="1"/>
  <c r="W1384" i="3"/>
  <c r="S1384" i="3" s="1"/>
  <c r="H1384" i="3"/>
  <c r="D1384" i="3" s="1"/>
  <c r="H1400" i="3"/>
  <c r="D1400" i="3" s="1"/>
  <c r="W1400" i="3"/>
  <c r="S1400" i="3" s="1"/>
  <c r="H1416" i="3"/>
  <c r="D1416" i="3" s="1"/>
  <c r="W1416" i="3"/>
  <c r="S1416" i="3" s="1"/>
  <c r="H1432" i="3"/>
  <c r="D1432" i="3" s="1"/>
  <c r="W1432" i="3"/>
  <c r="S1432" i="3" s="1"/>
  <c r="S827" i="3"/>
  <c r="D923" i="3"/>
  <c r="D534" i="3"/>
  <c r="D1318" i="3"/>
  <c r="H499" i="3"/>
  <c r="D499" i="3" s="1"/>
  <c r="W499" i="3"/>
  <c r="S499" i="3" s="1"/>
  <c r="W519" i="3"/>
  <c r="S519" i="3" s="1"/>
  <c r="H519" i="3"/>
  <c r="D519" i="3" s="1"/>
  <c r="W535" i="3"/>
  <c r="S535" i="3" s="1"/>
  <c r="H535" i="3"/>
  <c r="D535" i="3" s="1"/>
  <c r="W551" i="3"/>
  <c r="S551" i="3" s="1"/>
  <c r="H551" i="3"/>
  <c r="D551" i="3" s="1"/>
  <c r="W567" i="3"/>
  <c r="S567" i="3" s="1"/>
  <c r="H567" i="3"/>
  <c r="D567" i="3" s="1"/>
  <c r="W583" i="3"/>
  <c r="S583" i="3" s="1"/>
  <c r="H583" i="3"/>
  <c r="D583" i="3" s="1"/>
  <c r="W599" i="3"/>
  <c r="S599" i="3" s="1"/>
  <c r="H599" i="3"/>
  <c r="D599" i="3" s="1"/>
  <c r="W615" i="3"/>
  <c r="S615" i="3" s="1"/>
  <c r="H615" i="3"/>
  <c r="D615" i="3" s="1"/>
  <c r="H631" i="3"/>
  <c r="D631" i="3" s="1"/>
  <c r="W631" i="3"/>
  <c r="S631" i="3" s="1"/>
  <c r="H647" i="3"/>
  <c r="D647" i="3" s="1"/>
  <c r="W647" i="3"/>
  <c r="S647" i="3" s="1"/>
  <c r="W663" i="3"/>
  <c r="S663" i="3" s="1"/>
  <c r="H663" i="3"/>
  <c r="D663" i="3" s="1"/>
  <c r="W679" i="3"/>
  <c r="S679" i="3" s="1"/>
  <c r="H679" i="3"/>
  <c r="D679" i="3" s="1"/>
  <c r="W695" i="3"/>
  <c r="S695" i="3" s="1"/>
  <c r="H695" i="3"/>
  <c r="D695" i="3" s="1"/>
  <c r="H711" i="3"/>
  <c r="D711" i="3" s="1"/>
  <c r="W711" i="3"/>
  <c r="S711" i="3" s="1"/>
  <c r="W727" i="3"/>
  <c r="S727" i="3" s="1"/>
  <c r="H727" i="3"/>
  <c r="D727" i="3" s="1"/>
  <c r="W743" i="3"/>
  <c r="S743" i="3" s="1"/>
  <c r="H743" i="3"/>
  <c r="D743" i="3" s="1"/>
  <c r="W759" i="3"/>
  <c r="S759" i="3" s="1"/>
  <c r="H759" i="3"/>
  <c r="D759" i="3" s="1"/>
  <c r="H775" i="3"/>
  <c r="D775" i="3" s="1"/>
  <c r="W775" i="3"/>
  <c r="S775" i="3" s="1"/>
  <c r="H791" i="3"/>
  <c r="D791" i="3" s="1"/>
  <c r="W791" i="3"/>
  <c r="S791" i="3" s="1"/>
  <c r="H807" i="3"/>
  <c r="D807" i="3" s="1"/>
  <c r="W807" i="3"/>
  <c r="S807" i="3" s="1"/>
  <c r="H823" i="3"/>
  <c r="D823" i="3" s="1"/>
  <c r="W823" i="3"/>
  <c r="S823" i="3" s="1"/>
  <c r="H839" i="3"/>
  <c r="D839" i="3" s="1"/>
  <c r="W839" i="3"/>
  <c r="S839" i="3" s="1"/>
  <c r="H855" i="3"/>
  <c r="D855" i="3" s="1"/>
  <c r="W855" i="3"/>
  <c r="S855" i="3" s="1"/>
  <c r="H871" i="3"/>
  <c r="D871" i="3" s="1"/>
  <c r="W871" i="3"/>
  <c r="S871" i="3" s="1"/>
  <c r="H887" i="3"/>
  <c r="D887" i="3" s="1"/>
  <c r="W887" i="3"/>
  <c r="S887" i="3" s="1"/>
  <c r="H903" i="3"/>
  <c r="D903" i="3" s="1"/>
  <c r="W903" i="3"/>
  <c r="S903" i="3" s="1"/>
  <c r="H919" i="3"/>
  <c r="D919" i="3" s="1"/>
  <c r="W919" i="3"/>
  <c r="S919" i="3" s="1"/>
  <c r="W935" i="3"/>
  <c r="S935" i="3" s="1"/>
  <c r="H935" i="3"/>
  <c r="D935" i="3" s="1"/>
  <c r="H951" i="3"/>
  <c r="D951" i="3" s="1"/>
  <c r="W951" i="3"/>
  <c r="S951" i="3" s="1"/>
  <c r="H967" i="3"/>
  <c r="D967" i="3" s="1"/>
  <c r="W967" i="3"/>
  <c r="S967" i="3" s="1"/>
  <c r="H983" i="3"/>
  <c r="D983" i="3" s="1"/>
  <c r="W983" i="3"/>
  <c r="S983" i="3" s="1"/>
  <c r="H999" i="3"/>
  <c r="D999" i="3" s="1"/>
  <c r="W999" i="3"/>
  <c r="S999" i="3" s="1"/>
  <c r="W1015" i="3"/>
  <c r="S1015" i="3" s="1"/>
  <c r="H1015" i="3"/>
  <c r="D1015" i="3" s="1"/>
  <c r="W1031" i="3"/>
  <c r="S1031" i="3" s="1"/>
  <c r="H1031" i="3"/>
  <c r="D1031" i="3" s="1"/>
  <c r="H1047" i="3"/>
  <c r="D1047" i="3" s="1"/>
  <c r="W1047" i="3"/>
  <c r="S1047" i="3" s="1"/>
  <c r="H1063" i="3"/>
  <c r="D1063" i="3" s="1"/>
  <c r="W1063" i="3"/>
  <c r="S1063" i="3" s="1"/>
  <c r="H1079" i="3"/>
  <c r="D1079" i="3" s="1"/>
  <c r="W1079" i="3"/>
  <c r="S1079" i="3" s="1"/>
  <c r="H1095" i="3"/>
  <c r="D1095" i="3" s="1"/>
  <c r="W1095" i="3"/>
  <c r="S1095" i="3" s="1"/>
  <c r="W1111" i="3"/>
  <c r="S1111" i="3" s="1"/>
  <c r="H1111" i="3"/>
  <c r="D1111" i="3" s="1"/>
  <c r="H1127" i="3"/>
  <c r="D1127" i="3" s="1"/>
  <c r="W1127" i="3"/>
  <c r="S1127" i="3" s="1"/>
  <c r="W1143" i="3"/>
  <c r="S1143" i="3" s="1"/>
  <c r="H1143" i="3"/>
  <c r="D1143" i="3" s="1"/>
  <c r="H1159" i="3"/>
  <c r="D1159" i="3" s="1"/>
  <c r="W1159" i="3"/>
  <c r="S1159" i="3" s="1"/>
  <c r="H1175" i="3"/>
  <c r="D1175" i="3" s="1"/>
  <c r="W1175" i="3"/>
  <c r="S1175" i="3" s="1"/>
  <c r="H1191" i="3"/>
  <c r="D1191" i="3" s="1"/>
  <c r="W1191" i="3"/>
  <c r="S1191" i="3" s="1"/>
  <c r="H1207" i="3"/>
  <c r="D1207" i="3" s="1"/>
  <c r="W1207" i="3"/>
  <c r="S1207" i="3" s="1"/>
  <c r="H1223" i="3"/>
  <c r="D1223" i="3" s="1"/>
  <c r="W1223" i="3"/>
  <c r="S1223" i="3" s="1"/>
  <c r="H1239" i="3"/>
  <c r="D1239" i="3" s="1"/>
  <c r="W1239" i="3"/>
  <c r="S1239" i="3" s="1"/>
  <c r="H1255" i="3"/>
  <c r="D1255" i="3" s="1"/>
  <c r="W1255" i="3"/>
  <c r="S1255" i="3" s="1"/>
  <c r="W1271" i="3"/>
  <c r="S1271" i="3" s="1"/>
  <c r="H1271" i="3"/>
  <c r="D1271" i="3" s="1"/>
  <c r="H1287" i="3"/>
  <c r="D1287" i="3" s="1"/>
  <c r="W1287" i="3"/>
  <c r="S1287" i="3" s="1"/>
  <c r="H1303" i="3"/>
  <c r="D1303" i="3" s="1"/>
  <c r="W1303" i="3"/>
  <c r="S1303" i="3" s="1"/>
  <c r="H1319" i="3"/>
  <c r="D1319" i="3" s="1"/>
  <c r="W1319" i="3"/>
  <c r="S1319" i="3" s="1"/>
  <c r="H1335" i="3"/>
  <c r="D1335" i="3" s="1"/>
  <c r="W1335" i="3"/>
  <c r="S1335" i="3" s="1"/>
  <c r="H1351" i="3"/>
  <c r="D1351" i="3" s="1"/>
  <c r="W1351" i="3"/>
  <c r="S1351" i="3" s="1"/>
  <c r="H1367" i="3"/>
  <c r="D1367" i="3" s="1"/>
  <c r="W1367" i="3"/>
  <c r="S1367" i="3" s="1"/>
  <c r="H1383" i="3"/>
  <c r="D1383" i="3" s="1"/>
  <c r="W1383" i="3"/>
  <c r="S1383" i="3" s="1"/>
  <c r="W1399" i="3"/>
  <c r="S1399" i="3" s="1"/>
  <c r="H1399" i="3"/>
  <c r="D1399" i="3" s="1"/>
  <c r="H1415" i="3"/>
  <c r="D1415" i="3" s="1"/>
  <c r="W1415" i="3"/>
  <c r="S1415" i="3" s="1"/>
  <c r="W1431" i="3"/>
  <c r="S1431" i="3" s="1"/>
  <c r="H1431" i="3"/>
  <c r="D1431" i="3" s="1"/>
  <c r="D506" i="3"/>
  <c r="S1410" i="3"/>
  <c r="BK498" i="3"/>
  <c r="AK498" i="3"/>
  <c r="BJ498" i="3"/>
  <c r="BI498" i="3"/>
  <c r="E8" i="88"/>
  <c r="H8" i="88"/>
  <c r="G8" i="88"/>
  <c r="D8" i="88"/>
  <c r="C8" i="88"/>
  <c r="F8" i="88"/>
  <c r="D928" i="3" l="1"/>
  <c r="S582" i="3"/>
  <c r="D740" i="3"/>
  <c r="S748" i="3"/>
  <c r="K498" i="3"/>
  <c r="Z498" i="3"/>
  <c r="H498" i="3"/>
  <c r="W498" i="3"/>
  <c r="D7" i="88"/>
  <c r="H7" i="88"/>
  <c r="F7" i="88"/>
  <c r="E7" i="88"/>
  <c r="G7" i="88"/>
  <c r="C7" i="88"/>
  <c r="S498" i="3" l="1"/>
  <c r="D498" i="3"/>
  <c r="J7" i="88"/>
  <c r="I7" i="88"/>
  <c r="BP1" i="3"/>
  <c r="BQ1" i="3"/>
  <c r="BR1" i="3"/>
  <c r="BS1" i="3"/>
  <c r="BT1" i="3"/>
  <c r="K4" i="7"/>
  <c r="K5" i="7"/>
  <c r="K6" i="7"/>
  <c r="K7" i="7"/>
  <c r="K8" i="7"/>
  <c r="K9" i="7"/>
  <c r="K10" i="7"/>
  <c r="K11" i="7"/>
  <c r="K12" i="7"/>
  <c r="K13" i="7"/>
  <c r="K14" i="7"/>
  <c r="K15" i="7"/>
  <c r="K16" i="7"/>
  <c r="K17" i="7"/>
  <c r="K18" i="7"/>
  <c r="K19" i="7"/>
  <c r="K20" i="7"/>
  <c r="K21" i="7"/>
  <c r="K22" i="7"/>
  <c r="K23" i="7"/>
  <c r="K24" i="7"/>
  <c r="K25" i="7"/>
  <c r="K26" i="7"/>
  <c r="K27" i="7"/>
  <c r="K28" i="7"/>
  <c r="K29" i="7"/>
  <c r="K30" i="7"/>
  <c r="K31" i="7"/>
  <c r="K32" i="7"/>
  <c r="K33" i="7"/>
  <c r="K34" i="7"/>
  <c r="K35" i="7"/>
  <c r="K36" i="7"/>
  <c r="K37" i="7"/>
  <c r="K38" i="7"/>
  <c r="K39" i="7"/>
  <c r="K40" i="7"/>
  <c r="K41" i="7"/>
  <c r="K42" i="7"/>
  <c r="K3" i="7"/>
  <c r="BS689" i="3" l="1"/>
  <c r="BS39" i="3"/>
  <c r="BS621" i="3"/>
  <c r="BS765" i="3"/>
  <c r="BS757" i="3"/>
  <c r="BS55" i="3"/>
  <c r="BS681" i="3"/>
  <c r="BS553" i="3"/>
  <c r="BS534" i="3"/>
  <c r="BS717" i="3"/>
  <c r="BS647" i="3"/>
  <c r="BS610" i="3"/>
  <c r="BS586" i="3"/>
  <c r="BS575" i="3"/>
  <c r="BS35" i="3"/>
  <c r="BS747" i="3"/>
  <c r="BS60" i="3"/>
  <c r="BS764" i="3"/>
  <c r="BS555" i="3"/>
  <c r="BS546" i="3"/>
  <c r="BS505" i="3"/>
  <c r="BS641" i="3"/>
  <c r="BS634" i="3"/>
  <c r="BS602" i="3"/>
  <c r="BS588" i="3"/>
  <c r="BS27" i="3"/>
  <c r="BS711" i="3"/>
  <c r="BS690" i="3"/>
  <c r="BS513" i="3"/>
  <c r="BS64" i="3"/>
  <c r="BS550" i="3"/>
  <c r="BS545" i="3"/>
  <c r="BS23" i="3"/>
  <c r="BS640" i="3"/>
  <c r="BS580" i="3"/>
  <c r="BS578" i="3"/>
  <c r="BS697" i="3"/>
  <c r="BS49" i="3"/>
  <c r="BS694" i="3"/>
  <c r="BS743" i="3"/>
  <c r="BS19" i="3"/>
  <c r="BS739" i="3"/>
  <c r="BS761" i="3"/>
  <c r="BS626" i="3"/>
  <c r="BS80" i="3"/>
  <c r="BS676" i="3"/>
  <c r="BS535" i="3"/>
  <c r="BS701" i="3"/>
  <c r="BS638" i="3"/>
  <c r="BS636" i="3"/>
  <c r="BS727" i="3"/>
  <c r="BS567" i="3"/>
  <c r="BS780" i="3"/>
  <c r="BS671" i="3"/>
  <c r="BS543" i="3"/>
  <c r="BS745" i="3"/>
  <c r="BS11" i="3"/>
  <c r="BS583" i="3"/>
  <c r="BS73" i="3"/>
  <c r="BS720" i="3"/>
  <c r="BS673" i="3"/>
  <c r="BS666" i="3"/>
  <c r="BS7" i="3"/>
  <c r="BS710" i="3"/>
  <c r="BS551" i="3"/>
  <c r="BS547" i="3"/>
  <c r="BS530" i="3"/>
  <c r="BS631" i="3"/>
  <c r="BS599" i="3"/>
  <c r="BS65" i="3"/>
  <c r="BS38" i="3"/>
  <c r="BS667" i="3"/>
  <c r="BS538" i="3"/>
  <c r="BS715" i="3"/>
  <c r="BS773" i="3"/>
  <c r="BS741" i="3"/>
  <c r="BS56" i="3"/>
  <c r="BS30" i="3"/>
  <c r="BS728" i="3"/>
  <c r="BS725" i="3"/>
  <c r="BS783" i="3"/>
  <c r="BS655" i="3"/>
  <c r="BS561" i="3"/>
  <c r="BS515" i="3"/>
  <c r="BS71" i="3"/>
  <c r="BS688" i="3"/>
  <c r="BS665" i="3"/>
  <c r="BS41" i="3"/>
  <c r="BS527" i="3"/>
  <c r="BS751" i="3"/>
  <c r="BS654" i="3"/>
  <c r="BS630" i="3"/>
  <c r="BS566" i="3"/>
  <c r="BS726" i="3"/>
  <c r="BS607" i="3"/>
  <c r="BS52" i="3"/>
  <c r="BS736" i="3"/>
  <c r="BS769" i="3"/>
  <c r="BS649" i="3"/>
  <c r="BS612" i="3"/>
  <c r="BS37" i="3"/>
  <c r="BS683" i="3"/>
  <c r="BS674" i="3"/>
  <c r="BS33" i="3"/>
  <c r="BS718" i="3"/>
  <c r="BS709" i="3"/>
  <c r="BS76" i="3"/>
  <c r="BS664" i="3"/>
  <c r="BS770" i="3"/>
  <c r="BS539" i="3"/>
  <c r="BS528" i="3"/>
  <c r="BS523" i="3"/>
  <c r="BS506" i="3"/>
  <c r="BS629" i="3"/>
  <c r="BS597" i="3"/>
  <c r="BS593" i="3"/>
  <c r="BS29" i="3"/>
  <c r="BS774" i="3"/>
  <c r="BS579" i="3"/>
  <c r="BS763" i="3"/>
  <c r="BS68" i="3"/>
  <c r="BS772" i="3"/>
  <c r="BS679" i="3"/>
  <c r="BS25" i="3"/>
  <c r="BS544" i="3"/>
  <c r="BS619" i="3"/>
  <c r="BS782" i="3"/>
  <c r="BS577" i="3"/>
  <c r="BS608" i="3"/>
  <c r="BS86" i="3"/>
  <c r="BS668" i="3"/>
  <c r="BS762" i="3"/>
  <c r="BS526" i="3"/>
  <c r="BS623" i="3"/>
  <c r="BS750" i="3"/>
  <c r="BS574" i="3"/>
  <c r="BS740" i="3"/>
  <c r="BS684" i="3"/>
  <c r="BS549" i="3"/>
  <c r="BS650" i="3"/>
  <c r="BS613" i="3"/>
  <c r="BS17" i="3"/>
  <c r="BS759" i="3"/>
  <c r="BS84" i="3"/>
  <c r="BS784" i="3"/>
  <c r="BS708" i="3"/>
  <c r="BS723" i="3"/>
  <c r="BS13" i="3"/>
  <c r="BS686" i="3"/>
  <c r="BS652" i="3"/>
  <c r="BS77" i="3"/>
  <c r="BS760" i="3"/>
  <c r="BS661" i="3"/>
  <c r="BS525" i="3"/>
  <c r="BS518" i="3"/>
  <c r="BS737" i="3"/>
  <c r="BS645" i="3"/>
  <c r="BS594" i="3"/>
  <c r="BS581" i="3"/>
  <c r="BS9" i="3"/>
  <c r="BS557" i="3"/>
  <c r="BS663" i="3"/>
  <c r="BS532" i="3"/>
  <c r="BS519" i="3"/>
  <c r="BS511" i="3"/>
  <c r="BS510" i="3"/>
  <c r="BS509" i="3"/>
  <c r="BS508" i="3"/>
  <c r="BS507" i="3"/>
  <c r="BS5" i="3"/>
  <c r="BS656" i="3"/>
  <c r="BS628" i="3"/>
  <c r="BS615" i="3"/>
  <c r="BS596" i="3"/>
  <c r="BS729" i="3"/>
  <c r="BS565" i="3"/>
  <c r="BS564" i="3"/>
  <c r="BS562" i="3"/>
  <c r="BS703" i="3"/>
  <c r="BS51" i="3"/>
  <c r="BS680" i="3"/>
  <c r="BS31" i="3"/>
  <c r="BS659" i="3"/>
  <c r="BS646" i="3"/>
  <c r="BS609" i="3"/>
  <c r="BS604" i="3"/>
  <c r="BS598" i="3"/>
  <c r="BS72" i="3"/>
  <c r="BS40" i="3"/>
  <c r="BS669" i="3"/>
  <c r="BS758" i="3"/>
  <c r="BS753" i="3"/>
  <c r="BS54" i="3"/>
  <c r="BS36" i="3"/>
  <c r="BS748" i="3"/>
  <c r="BS712" i="3"/>
  <c r="BS622" i="3"/>
  <c r="BS590" i="3"/>
  <c r="BS585" i="3"/>
  <c r="BS755" i="3"/>
  <c r="BS59" i="3"/>
  <c r="BS32" i="3"/>
  <c r="BS716" i="3"/>
  <c r="BS678" i="3"/>
  <c r="BS777" i="3"/>
  <c r="BS644" i="3"/>
  <c r="BS605" i="3"/>
  <c r="BS74" i="3"/>
  <c r="BS28" i="3"/>
  <c r="BS696" i="3"/>
  <c r="BS675" i="3"/>
  <c r="BS617" i="3"/>
  <c r="BS766" i="3"/>
  <c r="BS584" i="3"/>
  <c r="BS571" i="3"/>
  <c r="BS24" i="3"/>
  <c r="BS707" i="3"/>
  <c r="BS699" i="3"/>
  <c r="BS637" i="3"/>
  <c r="BS691" i="3"/>
  <c r="BS83" i="3"/>
  <c r="BS733" i="3"/>
  <c r="BS540" i="3"/>
  <c r="BS20" i="3"/>
  <c r="BS595" i="3"/>
  <c r="BS563" i="3"/>
  <c r="BS771" i="3"/>
  <c r="BS625" i="3"/>
  <c r="BS78" i="3"/>
  <c r="BS677" i="3"/>
  <c r="BS738" i="3"/>
  <c r="BS536" i="3"/>
  <c r="BS522" i="3"/>
  <c r="BS16" i="3"/>
  <c r="BS643" i="3"/>
  <c r="BS698" i="3"/>
  <c r="BS569" i="3"/>
  <c r="BS606" i="3"/>
  <c r="BS85" i="3"/>
  <c r="BS670" i="3"/>
  <c r="BS552" i="3"/>
  <c r="BS542" i="3"/>
  <c r="BS660" i="3"/>
  <c r="BS633" i="3"/>
  <c r="BS632" i="3"/>
  <c r="BS601" i="3"/>
  <c r="BS600" i="3"/>
  <c r="BS779" i="3"/>
  <c r="BS695" i="3"/>
  <c r="BS558" i="3"/>
  <c r="BS8" i="3"/>
  <c r="BS776" i="3"/>
  <c r="BS721" i="3"/>
  <c r="BS66" i="3"/>
  <c r="BS672" i="3"/>
  <c r="BS533" i="3"/>
  <c r="BS529" i="3"/>
  <c r="BS624" i="3"/>
  <c r="BS614" i="3"/>
  <c r="BS582" i="3"/>
  <c r="BS749" i="3"/>
  <c r="BS498" i="3"/>
  <c r="BS778" i="3"/>
  <c r="BS702" i="3"/>
  <c r="BS616" i="3"/>
  <c r="BS3" i="3"/>
  <c r="BS61" i="3"/>
  <c r="BS704" i="3"/>
  <c r="BS531" i="3"/>
  <c r="BS658" i="3"/>
  <c r="BS620" i="3"/>
  <c r="BS572" i="3"/>
  <c r="BS775" i="3"/>
  <c r="BS58" i="3"/>
  <c r="BS2" i="3"/>
  <c r="BS34" i="3"/>
  <c r="BS754" i="3"/>
  <c r="BS521" i="3"/>
  <c r="BS517" i="3"/>
  <c r="BS785" i="3"/>
  <c r="BS648" i="3"/>
  <c r="BS611" i="3"/>
  <c r="BS592" i="3"/>
  <c r="BS714" i="3"/>
  <c r="BS682" i="3"/>
  <c r="BS63" i="3"/>
  <c r="BS26" i="3"/>
  <c r="BS756" i="3"/>
  <c r="BS687" i="3"/>
  <c r="BS537" i="3"/>
  <c r="BS653" i="3"/>
  <c r="BS500" i="3"/>
  <c r="BS499" i="3"/>
  <c r="BS576" i="3"/>
  <c r="BS734" i="3"/>
  <c r="BS635" i="3"/>
  <c r="BS87" i="3"/>
  <c r="BS22" i="3"/>
  <c r="BS752" i="3"/>
  <c r="BS744" i="3"/>
  <c r="BS642" i="3"/>
  <c r="BS706" i="3"/>
  <c r="BS573" i="3"/>
  <c r="BS570" i="3"/>
  <c r="BS81" i="3"/>
  <c r="BS700" i="3"/>
  <c r="BS746" i="3"/>
  <c r="BS554" i="3"/>
  <c r="BS520" i="3"/>
  <c r="BS504" i="3"/>
  <c r="BS18" i="3"/>
  <c r="BS639" i="3"/>
  <c r="BS591" i="3"/>
  <c r="BS587" i="3"/>
  <c r="BS705" i="3"/>
  <c r="BS82" i="3"/>
  <c r="BS732" i="3"/>
  <c r="BS731" i="3"/>
  <c r="BS651" i="3"/>
  <c r="BS742" i="3"/>
  <c r="BS685" i="3"/>
  <c r="BS568" i="3"/>
  <c r="BS10" i="3"/>
  <c r="BS662" i="3"/>
  <c r="BS548" i="3"/>
  <c r="BS541" i="3"/>
  <c r="BS524" i="3"/>
  <c r="BS657" i="3"/>
  <c r="BS603" i="3"/>
  <c r="BS560" i="3"/>
  <c r="BS713" i="3"/>
  <c r="BS514" i="3"/>
  <c r="BS767" i="3"/>
  <c r="BS627" i="3"/>
  <c r="BS70" i="3"/>
  <c r="BS6" i="3"/>
  <c r="BS768" i="3"/>
  <c r="BS724" i="3"/>
  <c r="BS730" i="3"/>
  <c r="BS618" i="3"/>
  <c r="BS53" i="3"/>
  <c r="BS4" i="3"/>
  <c r="BS516" i="3"/>
  <c r="BS50" i="3"/>
  <c r="BS15" i="3"/>
  <c r="BS88" i="3"/>
  <c r="BS14" i="3"/>
  <c r="BS89" i="3"/>
  <c r="BS21" i="3"/>
  <c r="BS75" i="3"/>
  <c r="BS12" i="3"/>
  <c r="BS501" i="3"/>
  <c r="BS503" i="3"/>
  <c r="BS502" i="3"/>
  <c r="BS48" i="3"/>
  <c r="BS46" i="3"/>
  <c r="A7" i="78"/>
  <c r="B7" i="78"/>
  <c r="A8" i="78"/>
  <c r="B8" i="78"/>
  <c r="A9" i="78"/>
  <c r="B9" i="78"/>
  <c r="A10" i="78"/>
  <c r="B10" i="78"/>
  <c r="A11" i="78"/>
  <c r="B11" i="78"/>
  <c r="A12" i="78"/>
  <c r="B12" i="78"/>
  <c r="A13" i="78"/>
  <c r="B13" i="78"/>
  <c r="A14" i="78"/>
  <c r="B14" i="78"/>
  <c r="A15" i="78"/>
  <c r="B15" i="78"/>
  <c r="A16" i="78"/>
  <c r="B16" i="78"/>
  <c r="A17" i="78"/>
  <c r="B17" i="78"/>
  <c r="A18" i="78"/>
  <c r="B18" i="78"/>
  <c r="A19" i="78"/>
  <c r="B19" i="78"/>
  <c r="A20" i="78"/>
  <c r="B20" i="78"/>
  <c r="A21" i="78"/>
  <c r="B21" i="78"/>
  <c r="A22" i="78"/>
  <c r="B22" i="78"/>
  <c r="A23" i="78"/>
  <c r="B23" i="78"/>
  <c r="A24" i="78"/>
  <c r="B24" i="78"/>
  <c r="A25" i="78"/>
  <c r="B25" i="78"/>
  <c r="A26" i="78"/>
  <c r="B26" i="78"/>
  <c r="A27" i="78"/>
  <c r="B27" i="78"/>
  <c r="A28" i="78"/>
  <c r="B28" i="78"/>
  <c r="A29" i="78"/>
  <c r="B29" i="78"/>
  <c r="A30" i="78"/>
  <c r="B30" i="78"/>
  <c r="A31" i="78"/>
  <c r="B31" i="78"/>
  <c r="A32" i="78"/>
  <c r="B32" i="78"/>
  <c r="A33" i="78"/>
  <c r="B33" i="78"/>
  <c r="A34" i="78"/>
  <c r="B34" i="78"/>
  <c r="A35" i="78"/>
  <c r="B35" i="78"/>
  <c r="A36" i="78"/>
  <c r="B36" i="78"/>
  <c r="A37" i="78"/>
  <c r="B37" i="78"/>
  <c r="A38" i="78"/>
  <c r="B38" i="78"/>
  <c r="A39" i="78"/>
  <c r="B39" i="78"/>
  <c r="A40" i="78"/>
  <c r="B40" i="78"/>
  <c r="A41" i="78"/>
  <c r="B41" i="78"/>
  <c r="A42" i="78"/>
  <c r="B42" i="78"/>
  <c r="A43" i="78"/>
  <c r="B43" i="78"/>
  <c r="A44" i="78"/>
  <c r="B44" i="78"/>
  <c r="A45" i="78"/>
  <c r="B45" i="78"/>
  <c r="A46" i="78"/>
  <c r="B46" i="78"/>
  <c r="A47" i="78"/>
  <c r="B47" i="78"/>
  <c r="A6" i="78"/>
  <c r="B6" i="78"/>
  <c r="L129" i="7" l="1"/>
  <c r="L130" i="7"/>
  <c r="L131" i="7"/>
  <c r="L132" i="7"/>
  <c r="L133" i="7"/>
  <c r="L134" i="7"/>
  <c r="L135" i="7"/>
  <c r="L136" i="7"/>
  <c r="L137" i="7"/>
  <c r="L138" i="7"/>
  <c r="L139" i="7"/>
  <c r="L140" i="7"/>
  <c r="L141" i="7"/>
  <c r="L142" i="7"/>
  <c r="L128" i="7"/>
  <c r="L127" i="7"/>
  <c r="K46" i="7"/>
  <c r="K47" i="7"/>
  <c r="K48" i="7"/>
  <c r="K49" i="7"/>
  <c r="K50" i="7"/>
  <c r="K51" i="7"/>
  <c r="K52" i="7"/>
  <c r="K53" i="7"/>
  <c r="K54" i="7"/>
  <c r="K55" i="7"/>
  <c r="K56" i="7"/>
  <c r="K57" i="7"/>
  <c r="K58" i="7"/>
  <c r="K59" i="7"/>
  <c r="K60" i="7"/>
  <c r="K61" i="7"/>
  <c r="K62" i="7"/>
  <c r="K63" i="7"/>
  <c r="K64" i="7"/>
  <c r="K65" i="7"/>
  <c r="K66" i="7"/>
  <c r="K67" i="7"/>
  <c r="K68" i="7"/>
  <c r="K69" i="7"/>
  <c r="K70" i="7"/>
  <c r="K71" i="7"/>
  <c r="K72" i="7"/>
  <c r="K73" i="7"/>
  <c r="K74" i="7"/>
  <c r="K75" i="7"/>
  <c r="K76" i="7"/>
  <c r="K77" i="7"/>
  <c r="K78" i="7"/>
  <c r="K79" i="7"/>
  <c r="K80" i="7"/>
  <c r="K81" i="7"/>
  <c r="K82" i="7"/>
  <c r="K83" i="7"/>
  <c r="K84" i="7"/>
  <c r="K85" i="7"/>
  <c r="K86" i="7"/>
  <c r="K87" i="7"/>
  <c r="K88" i="7"/>
  <c r="K89" i="7"/>
  <c r="K90" i="7"/>
  <c r="K91" i="7"/>
  <c r="K92" i="7"/>
  <c r="K93" i="7"/>
  <c r="K94" i="7"/>
  <c r="K95" i="7"/>
  <c r="K96" i="7"/>
  <c r="K97" i="7"/>
  <c r="K98" i="7"/>
  <c r="K99" i="7"/>
  <c r="K100" i="7"/>
  <c r="K101" i="7"/>
  <c r="K102" i="7"/>
  <c r="K103" i="7"/>
  <c r="K104" i="7"/>
  <c r="K105" i="7"/>
  <c r="K106" i="7"/>
  <c r="K107" i="7"/>
  <c r="K108" i="7"/>
  <c r="K109" i="7"/>
  <c r="K110" i="7"/>
  <c r="K111" i="7"/>
  <c r="K112" i="7"/>
  <c r="K113" i="7"/>
  <c r="K114" i="7"/>
  <c r="K115" i="7"/>
  <c r="K116" i="7"/>
  <c r="K117" i="7"/>
  <c r="K118" i="7"/>
  <c r="K119" i="7"/>
  <c r="K120" i="7"/>
  <c r="K121" i="7"/>
  <c r="K122" i="7"/>
  <c r="K123" i="7"/>
  <c r="K124" i="7"/>
  <c r="K45" i="7"/>
  <c r="K44" i="7"/>
  <c r="L3" i="7"/>
  <c r="L4" i="7"/>
  <c r="L5" i="7"/>
  <c r="BT749" i="3" s="1"/>
  <c r="L6" i="7"/>
  <c r="L7" i="7"/>
  <c r="L8" i="7"/>
  <c r="L9" i="7"/>
  <c r="L10" i="7"/>
  <c r="L11" i="7"/>
  <c r="L12" i="7"/>
  <c r="L13" i="7"/>
  <c r="L14" i="7"/>
  <c r="L15" i="7"/>
  <c r="L16" i="7"/>
  <c r="L17" i="7"/>
  <c r="L18" i="7"/>
  <c r="L19" i="7"/>
  <c r="L20" i="7"/>
  <c r="L21" i="7"/>
  <c r="L22" i="7"/>
  <c r="L23" i="7"/>
  <c r="L24" i="7"/>
  <c r="L25" i="7"/>
  <c r="L26" i="7"/>
  <c r="L27" i="7"/>
  <c r="L28" i="7"/>
  <c r="L29" i="7"/>
  <c r="L30" i="7"/>
  <c r="L31" i="7"/>
  <c r="L32" i="7"/>
  <c r="BT680" i="3" s="1"/>
  <c r="L33" i="7"/>
  <c r="L34" i="7"/>
  <c r="L35" i="7"/>
  <c r="L36" i="7"/>
  <c r="L37" i="7"/>
  <c r="L38" i="7"/>
  <c r="L39" i="7"/>
  <c r="L40" i="7"/>
  <c r="L41" i="7"/>
  <c r="L42" i="7"/>
  <c r="BL1" i="3"/>
  <c r="BM1" i="3"/>
  <c r="BN1" i="3"/>
  <c r="BO1" i="3"/>
  <c r="BT626" i="3" l="1"/>
  <c r="BT743" i="3"/>
  <c r="BT739" i="3"/>
  <c r="BT761" i="3"/>
  <c r="BT694" i="3"/>
  <c r="BT671" i="3"/>
  <c r="BT745" i="3"/>
  <c r="BT780" i="3"/>
  <c r="BT669" i="3"/>
  <c r="BT753" i="3"/>
  <c r="BT758" i="3"/>
  <c r="BT622" i="3"/>
  <c r="BT755" i="3"/>
  <c r="BT748" i="3"/>
  <c r="BT712" i="3"/>
  <c r="BT777" i="3"/>
  <c r="BT716" i="3"/>
  <c r="BT696" i="3"/>
  <c r="BT766" i="3"/>
  <c r="BT637" i="3"/>
  <c r="BT707" i="3"/>
  <c r="BT699" i="3"/>
  <c r="BT691" i="3"/>
  <c r="BT625" i="3"/>
  <c r="BT771" i="3"/>
  <c r="BT733" i="3"/>
  <c r="BT698" i="3"/>
  <c r="BT738" i="3"/>
  <c r="BT779" i="3"/>
  <c r="BT695" i="3"/>
  <c r="BT776" i="3"/>
  <c r="BT721" i="3"/>
  <c r="BT747" i="3"/>
  <c r="BT717" i="3"/>
  <c r="BT681" i="3"/>
  <c r="BT640" i="3"/>
  <c r="BT697" i="3"/>
  <c r="BT616" i="3"/>
  <c r="BT778" i="3"/>
  <c r="BT702" i="3"/>
  <c r="BT667" i="3"/>
  <c r="BT715" i="3"/>
  <c r="BT773" i="3"/>
  <c r="BT741" i="3"/>
  <c r="BT785" i="3"/>
  <c r="BT714" i="3"/>
  <c r="BT682" i="3"/>
  <c r="BT754" i="3"/>
  <c r="BT655" i="3"/>
  <c r="BT783" i="3"/>
  <c r="BT728" i="3"/>
  <c r="BT725" i="3"/>
  <c r="BT687" i="3"/>
  <c r="BT734" i="3"/>
  <c r="BT756" i="3"/>
  <c r="BT642" i="3"/>
  <c r="BT744" i="3"/>
  <c r="BT706" i="3"/>
  <c r="BT752" i="3"/>
  <c r="BT639" i="3"/>
  <c r="BT700" i="3"/>
  <c r="BT705" i="3"/>
  <c r="BT746" i="3"/>
  <c r="BT731" i="3"/>
  <c r="BT732" i="3"/>
  <c r="BT742" i="3"/>
  <c r="BT685" i="3"/>
  <c r="BT767" i="3"/>
  <c r="BT713" i="3"/>
  <c r="BT618" i="3"/>
  <c r="BT730" i="3"/>
  <c r="BT724" i="3"/>
  <c r="BT768" i="3"/>
  <c r="BT775" i="3"/>
  <c r="BT704" i="3"/>
  <c r="BT621" i="3"/>
  <c r="BT765" i="3"/>
  <c r="BT757" i="3"/>
  <c r="BT689" i="3"/>
  <c r="BT711" i="3"/>
  <c r="BT690" i="3"/>
  <c r="BT764" i="3"/>
  <c r="BT727" i="3"/>
  <c r="BT701" i="3"/>
  <c r="BT720" i="3"/>
  <c r="BT710" i="3"/>
  <c r="BT751" i="3"/>
  <c r="BT688" i="3"/>
  <c r="BT726" i="3"/>
  <c r="BT683" i="3"/>
  <c r="BT769" i="3"/>
  <c r="BT736" i="3"/>
  <c r="BT674" i="3"/>
  <c r="BT709" i="3"/>
  <c r="BT718" i="3"/>
  <c r="BT763" i="3"/>
  <c r="BT774" i="3"/>
  <c r="BT770" i="3"/>
  <c r="BT782" i="3"/>
  <c r="BT772" i="3"/>
  <c r="BT762" i="3"/>
  <c r="BT750" i="3"/>
  <c r="BT759" i="3"/>
  <c r="BT684" i="3"/>
  <c r="BT740" i="3"/>
  <c r="BT652" i="3"/>
  <c r="BT723" i="3"/>
  <c r="BT686" i="3"/>
  <c r="BT784" i="3"/>
  <c r="BT708" i="3"/>
  <c r="BT737" i="3"/>
  <c r="BT760" i="3"/>
  <c r="BT703" i="3"/>
  <c r="BT729" i="3"/>
  <c r="BT630" i="3"/>
  <c r="BT654" i="3"/>
  <c r="BT665" i="3"/>
  <c r="BT37" i="3"/>
  <c r="BT649" i="3"/>
  <c r="BT612" i="3"/>
  <c r="BT610" i="3"/>
  <c r="BT647" i="3"/>
  <c r="BT648" i="3"/>
  <c r="BT611" i="3"/>
  <c r="BT678" i="3"/>
  <c r="BT644" i="3"/>
  <c r="BT659" i="3"/>
  <c r="BT646" i="3"/>
  <c r="BT609" i="3"/>
  <c r="BT664" i="3"/>
  <c r="BT629" i="3"/>
  <c r="BT617" i="3"/>
  <c r="BT675" i="3"/>
  <c r="BT513" i="3"/>
  <c r="BT634" i="3"/>
  <c r="BT641" i="3"/>
  <c r="BT635" i="3"/>
  <c r="BT653" i="3"/>
  <c r="BT679" i="3"/>
  <c r="BT619" i="3"/>
  <c r="BT623" i="3"/>
  <c r="BT668" i="3"/>
  <c r="BT613" i="3"/>
  <c r="BT650" i="3"/>
  <c r="BT643" i="3"/>
  <c r="BT677" i="3"/>
  <c r="BT636" i="3"/>
  <c r="BT676" i="3"/>
  <c r="BT638" i="3"/>
  <c r="BT568" i="3"/>
  <c r="BT651" i="3"/>
  <c r="BT660" i="3"/>
  <c r="BT632" i="3"/>
  <c r="BT633" i="3"/>
  <c r="BT670" i="3"/>
  <c r="BT657" i="3"/>
  <c r="BT627" i="3"/>
  <c r="BT662" i="3"/>
  <c r="BT645" i="3"/>
  <c r="BT661" i="3"/>
  <c r="BT631" i="3"/>
  <c r="BT673" i="3"/>
  <c r="BT666" i="3"/>
  <c r="BT615" i="3"/>
  <c r="BT656" i="3"/>
  <c r="BT628" i="3"/>
  <c r="BT663" i="3"/>
  <c r="BT624" i="3"/>
  <c r="BT614" i="3"/>
  <c r="BT672" i="3"/>
  <c r="BT620" i="3"/>
  <c r="BT658" i="3"/>
  <c r="BT528" i="3"/>
  <c r="BT506" i="3"/>
  <c r="BT579" i="3"/>
  <c r="BT29" i="3"/>
  <c r="BT597" i="3"/>
  <c r="BT593" i="3"/>
  <c r="BT523" i="3"/>
  <c r="BT539" i="3"/>
  <c r="BT68" i="3"/>
  <c r="BT577" i="3"/>
  <c r="BT544" i="3"/>
  <c r="BT608" i="3"/>
  <c r="BT25" i="3"/>
  <c r="BT86" i="3"/>
  <c r="BT549" i="3"/>
  <c r="BT17" i="3"/>
  <c r="BT84" i="3"/>
  <c r="BT13" i="3"/>
  <c r="BT77" i="3"/>
  <c r="BT594" i="3"/>
  <c r="BT557" i="3"/>
  <c r="BT525" i="3"/>
  <c r="BT518" i="3"/>
  <c r="BT9" i="3"/>
  <c r="BT581" i="3"/>
  <c r="BT565" i="3"/>
  <c r="BT510" i="3"/>
  <c r="BT562" i="3"/>
  <c r="BT507" i="3"/>
  <c r="BT5" i="3"/>
  <c r="BT564" i="3"/>
  <c r="BT532" i="3"/>
  <c r="BT509" i="3"/>
  <c r="BT511" i="3"/>
  <c r="BT596" i="3"/>
  <c r="BT508" i="3"/>
  <c r="BT519" i="3"/>
  <c r="BT51" i="3"/>
  <c r="BT38" i="3"/>
  <c r="BT538" i="3"/>
  <c r="BT56" i="3"/>
  <c r="BT34" i="3"/>
  <c r="BT521" i="3"/>
  <c r="BT592" i="3"/>
  <c r="BT517" i="3"/>
  <c r="BT63" i="3"/>
  <c r="BT30" i="3"/>
  <c r="BT561" i="3"/>
  <c r="BT515" i="3"/>
  <c r="BT71" i="3"/>
  <c r="BT26" i="3"/>
  <c r="BT537" i="3"/>
  <c r="BT500" i="3"/>
  <c r="BT499" i="3"/>
  <c r="BT576" i="3"/>
  <c r="BT87" i="3"/>
  <c r="BT22" i="3"/>
  <c r="BT570" i="3"/>
  <c r="BT573" i="3"/>
  <c r="BT81" i="3"/>
  <c r="BT520" i="3"/>
  <c r="BT591" i="3"/>
  <c r="BT18" i="3"/>
  <c r="BT587" i="3"/>
  <c r="BT554" i="3"/>
  <c r="BT504" i="3"/>
  <c r="BT82" i="3"/>
  <c r="BT10" i="3"/>
  <c r="BT541" i="3"/>
  <c r="BT524" i="3"/>
  <c r="BT514" i="3"/>
  <c r="BT560" i="3"/>
  <c r="BT548" i="3"/>
  <c r="BT603" i="3"/>
  <c r="BT70" i="3"/>
  <c r="BT39" i="3"/>
  <c r="BT55" i="3"/>
  <c r="BT586" i="3"/>
  <c r="BT553" i="3"/>
  <c r="BT534" i="3"/>
  <c r="BT35" i="3"/>
  <c r="BT575" i="3"/>
  <c r="BT60" i="3"/>
  <c r="BT598" i="3"/>
  <c r="BT604" i="3"/>
  <c r="BT31" i="3"/>
  <c r="BT72" i="3"/>
  <c r="BT602" i="3"/>
  <c r="BT555" i="3"/>
  <c r="BT27" i="3"/>
  <c r="BT546" i="3"/>
  <c r="BT588" i="3"/>
  <c r="BT505" i="3"/>
  <c r="BT64" i="3"/>
  <c r="BT578" i="3"/>
  <c r="BT545" i="3"/>
  <c r="BT23" i="3"/>
  <c r="BT550" i="3"/>
  <c r="BT580" i="3"/>
  <c r="BT49" i="3"/>
  <c r="BT19" i="3"/>
  <c r="BT80" i="3"/>
  <c r="BT567" i="3"/>
  <c r="BT535" i="3"/>
  <c r="BT583" i="3"/>
  <c r="BT11" i="3"/>
  <c r="BT543" i="3"/>
  <c r="BT73" i="3"/>
  <c r="BT599" i="3"/>
  <c r="BT551" i="3"/>
  <c r="BT547" i="3"/>
  <c r="BT530" i="3"/>
  <c r="BT7" i="3"/>
  <c r="BT65" i="3"/>
  <c r="BT498" i="3"/>
  <c r="BT3" i="3"/>
  <c r="BT61" i="3"/>
  <c r="BT607" i="3"/>
  <c r="BT566" i="3"/>
  <c r="BT527" i="3"/>
  <c r="BT41" i="3"/>
  <c r="BT52" i="3"/>
  <c r="BT33" i="3"/>
  <c r="BT76" i="3"/>
  <c r="BT574" i="3"/>
  <c r="BT526" i="3"/>
  <c r="BT6" i="3"/>
  <c r="BT53" i="3"/>
  <c r="BT40" i="3"/>
  <c r="BT54" i="3"/>
  <c r="BT590" i="3"/>
  <c r="BT585" i="3"/>
  <c r="BT36" i="3"/>
  <c r="BT59" i="3"/>
  <c r="BT605" i="3"/>
  <c r="BT32" i="3"/>
  <c r="BT74" i="3"/>
  <c r="BT28" i="3"/>
  <c r="BT584" i="3"/>
  <c r="BT571" i="3"/>
  <c r="BT24" i="3"/>
  <c r="BT83" i="3"/>
  <c r="BT20" i="3"/>
  <c r="BT563" i="3"/>
  <c r="BT540" i="3"/>
  <c r="BT595" i="3"/>
  <c r="BT78" i="3"/>
  <c r="BT16" i="3"/>
  <c r="BT606" i="3"/>
  <c r="BT569" i="3"/>
  <c r="BT536" i="3"/>
  <c r="BT522" i="3"/>
  <c r="BT85" i="3"/>
  <c r="BT600" i="3"/>
  <c r="BT601" i="3"/>
  <c r="BT552" i="3"/>
  <c r="BT558" i="3"/>
  <c r="BT542" i="3"/>
  <c r="BT8" i="3"/>
  <c r="BT66" i="3"/>
  <c r="BT582" i="3"/>
  <c r="BT533" i="3"/>
  <c r="BT529" i="3"/>
  <c r="BT572" i="3"/>
  <c r="BT2" i="3"/>
  <c r="BT531" i="3"/>
  <c r="BT58" i="3"/>
  <c r="BT15" i="3"/>
  <c r="BT88" i="3"/>
  <c r="BT14" i="3"/>
  <c r="BT89" i="3"/>
  <c r="BT21" i="3"/>
  <c r="BT75" i="3"/>
  <c r="BT4" i="3"/>
  <c r="BT516" i="3"/>
  <c r="BT50" i="3"/>
  <c r="BT12" i="3"/>
  <c r="BT503" i="3"/>
  <c r="BT502" i="3"/>
  <c r="BT501" i="3"/>
  <c r="BT46" i="3"/>
  <c r="BT48" i="3"/>
</calcChain>
</file>

<file path=xl/comments1.xml><?xml version="1.0" encoding="utf-8"?>
<comments xmlns="http://schemas.openxmlformats.org/spreadsheetml/2006/main">
  <authors>
    <author>beltta</author>
  </authors>
  <commentList>
    <comment ref="BD1" authorId="0" shapeId="0">
      <text/>
    </comment>
  </commentList>
</comments>
</file>

<file path=xl/sharedStrings.xml><?xml version="1.0" encoding="utf-8"?>
<sst xmlns="http://schemas.openxmlformats.org/spreadsheetml/2006/main" count="9046" uniqueCount="1195">
  <si>
    <t>Dunlap, IL</t>
  </si>
  <si>
    <t>Peoria, IL</t>
  </si>
  <si>
    <t>Russiaville, IN</t>
  </si>
  <si>
    <t>West Lafayette, IN</t>
  </si>
  <si>
    <t>Team Number</t>
  </si>
  <si>
    <t>Rank</t>
  </si>
  <si>
    <t>Team</t>
  </si>
  <si>
    <t>QS</t>
  </si>
  <si>
    <t>TP</t>
  </si>
  <si>
    <t>CP</t>
  </si>
  <si>
    <t>Record (W-L-T)</t>
  </si>
  <si>
    <t>DQ</t>
  </si>
  <si>
    <t>Played</t>
  </si>
  <si>
    <t>Record
(W-L-T)</t>
  </si>
  <si>
    <t>http://www2.usfirst.org/2013comp/Events/INWL/rankings.html</t>
  </si>
  <si>
    <t>FRC
Rank</t>
  </si>
  <si>
    <t>(blank)</t>
  </si>
  <si>
    <t>Automomous % Effective</t>
  </si>
  <si>
    <t>Teleop % Effective</t>
  </si>
  <si>
    <t>x</t>
  </si>
  <si>
    <t>OPR</t>
  </si>
  <si>
    <t>CCWM</t>
  </si>
  <si>
    <t>T</t>
  </si>
  <si>
    <t>Qualification</t>
  </si>
  <si>
    <t>A</t>
  </si>
  <si>
    <t>F</t>
  </si>
  <si>
    <t>Time</t>
  </si>
  <si>
    <t>Match</t>
  </si>
  <si>
    <t>Red 1</t>
  </si>
  <si>
    <t>Red 2</t>
  </si>
  <si>
    <t>Red 3</t>
  </si>
  <si>
    <t>Blue 1</t>
  </si>
  <si>
    <t>Blue 2</t>
  </si>
  <si>
    <t>Blue 3</t>
  </si>
  <si>
    <t>Red Score</t>
  </si>
  <si>
    <t>Blue Score</t>
  </si>
  <si>
    <t>Description</t>
  </si>
  <si>
    <t>Qtr 1-1</t>
  </si>
  <si>
    <t>Qtr 2-1</t>
  </si>
  <si>
    <t>Qtr 3-1</t>
  </si>
  <si>
    <t>Qtr 4-1</t>
  </si>
  <si>
    <t>Qtr 1-2</t>
  </si>
  <si>
    <t>Qtr 2-2</t>
  </si>
  <si>
    <t>Qtr 3-2</t>
  </si>
  <si>
    <t>Qtr 4-2</t>
  </si>
  <si>
    <t>Qtr 1-3</t>
  </si>
  <si>
    <t>Semi 1-1</t>
  </si>
  <si>
    <t>Semi 2-1</t>
  </si>
  <si>
    <t>Semi 1-2</t>
  </si>
  <si>
    <t>Semi 2-2</t>
  </si>
  <si>
    <t>Final 1-1</t>
  </si>
  <si>
    <t>Final 1-2</t>
  </si>
  <si>
    <t>Elimination</t>
  </si>
  <si>
    <t>(All)</t>
  </si>
  <si>
    <t>A scouting app is used to collect the data located at:</t>
  </si>
  <si>
    <t>The last couple tabs are only used as lookup tables.</t>
  </si>
  <si>
    <t>Team 1736 Scouting process -2013</t>
  </si>
  <si>
    <t>Red</t>
  </si>
  <si>
    <t>Blue</t>
  </si>
  <si>
    <t>D</t>
  </si>
  <si>
    <t>E</t>
  </si>
  <si>
    <t>G</t>
  </si>
  <si>
    <t>3180 caused a 20 point penalty by blocking home</t>
  </si>
  <si>
    <t>1501 very good., 1732 a little slow, but good shooter.</t>
  </si>
  <si>
    <t>1741 very good.</t>
  </si>
  <si>
    <t>C</t>
  </si>
  <si>
    <t>B</t>
  </si>
  <si>
    <t>9-0-0</t>
  </si>
  <si>
    <t>AP</t>
  </si>
  <si>
    <t>&lt;!--[if !supportEmptyParas]--&gt; &lt;!--[endif]--&gt;</t>
  </si>
  <si>
    <r>
      <t>Select the first empty cell in column AW on the</t>
    </r>
    <r>
      <rPr>
        <b/>
        <sz val="11"/>
        <color rgb="FF00B050"/>
        <rFont val="Calibri"/>
        <family val="2"/>
        <scheme val="minor"/>
      </rPr>
      <t xml:space="preserve"> Competition Data</t>
    </r>
    <r>
      <rPr>
        <sz val="11"/>
        <color theme="1"/>
        <rFont val="Calibri"/>
        <family val="2"/>
        <scheme val="minor"/>
      </rPr>
      <t xml:space="preserve"> tab (the 1st column not shaded).  Press the GET DATA button to read the data from the text files from the scouting laptops. </t>
    </r>
  </si>
  <si>
    <t xml:space="preserve">The file names follow the format SCOUTx.txt where "x" is the number of the scouting laptop.  </t>
  </si>
  <si>
    <t xml:space="preserve">Many sheets will have summarized data.  I suggest starting from the left tabs and working to the right. </t>
  </si>
  <si>
    <t xml:space="preserve">This is the 2nd year using  technology (web pages and spreadsheets) for scouting.  </t>
  </si>
  <si>
    <t>We'll continue to learn from the process and improve for the future.</t>
  </si>
  <si>
    <t xml:space="preserve">The data from the scouting app is then pasted into text files. Each scouting laptop will save the data file with a unique name. </t>
  </si>
  <si>
    <t>The data from the laptops is copied into the "competition data" tab in this spreadsheet.</t>
  </si>
  <si>
    <t xml:space="preserve">The unique files from each laptop are saved to a thumb drive. </t>
  </si>
  <si>
    <t>https://github.com/imdunne8/GreenBeanCasserole</t>
  </si>
  <si>
    <t xml:space="preserve">The files from all laptops are then copied from the thumb drive to the directory "C:\Users\Public\Documents\Scouting\2014\[regional]\[day]\" on the master scouting laptop. </t>
  </si>
  <si>
    <t>Team Name</t>
  </si>
  <si>
    <t> Sponsors</t>
  </si>
  <si>
    <t>Location </t>
  </si>
  <si>
    <t>Children of the Corn</t>
  </si>
  <si>
    <t>West High School, City High School  &amp; Rockwell Collins</t>
  </si>
  <si>
    <t>Iowa City, IA</t>
  </si>
  <si>
    <t>Cheese Curd Herd</t>
  </si>
  <si>
    <t>UW-Platteville, John Deere, &amp; Area Schools</t>
  </si>
  <si>
    <t>Platteville, WI</t>
  </si>
  <si>
    <t>PantherTech</t>
  </si>
  <si>
    <t>Western High School, The Chrysler Foundation, The Delphi Foundation, AndyMark, Inc., Science Application International Corp. &amp;Foresite </t>
  </si>
  <si>
    <t>Swartdogs</t>
  </si>
  <si>
    <t>Cedar Falls High School, Iowa State University College of Engineering, University of Northern Iowa Physics Department, John Deere Waterloo Operations, PTC, Rockwell Collins, DISTek Integration, Inc, NCK Software, Denso International America, Inc. &amp; Viking Pump -a Unit of IDEX Corporation </t>
  </si>
  <si>
    <t>Cedar Falls, IA</t>
  </si>
  <si>
    <t>QC Elite</t>
  </si>
  <si>
    <t>Sherrard High School, Rock Island High School, Moline High School, John Deere, McLaughlin Body Co., 4H, SME &amp; Rivermont Collegiate</t>
  </si>
  <si>
    <t>Quad Cities, IL</t>
  </si>
  <si>
    <t>Iron Lions</t>
  </si>
  <si>
    <t>Linn-Mar High School, Linn-Mar Foundation, Linn-Mar Booster Club, Rockwell Collins, EHA, Iowa Fluid Power, Intermec, Master Tool Mfg, D.A.D. Mfg Inc, Marion Mixers, Bentley Manufacturing, Conveyor Engineering, Guaranty Bank &amp; Verizon </t>
  </si>
  <si>
    <t>Marion, IA</t>
  </si>
  <si>
    <t>Oriole Assault</t>
  </si>
  <si>
    <t>Hartford Union High School, GE Volunteers, MSOE (Milwaukee School of Engineering &amp; Mantz Automation</t>
  </si>
  <si>
    <t>Hartford, WI</t>
  </si>
  <si>
    <t>Channel Cats</t>
  </si>
  <si>
    <t>The Boeing Company, Bill Davis Inc., Boeing Employees Community Fund, Nidec Motor Corporation, Toyota, DCS Holdings Group, LLC, Ameren Missouri &amp; River City Robots</t>
  </si>
  <si>
    <t>O'Fallon, MO</t>
  </si>
  <si>
    <t>Metool Brigade</t>
  </si>
  <si>
    <t>O'Fallon High School, The Boeing Company, LMI Areospace, Lockheed, SAIC </t>
  </si>
  <si>
    <t>O'Fallon, IL</t>
  </si>
  <si>
    <t>RAVEN Robotics</t>
  </si>
  <si>
    <t>Francis Howell School District, The Boeing Company &amp; Boeing Employees Community Fund</t>
  </si>
  <si>
    <t>Saint Charles, MO</t>
  </si>
  <si>
    <t>Robot Casserole</t>
  </si>
  <si>
    <t>Richwoods High School, Peoria Area High Schools &amp; Caterpillar Inc. </t>
  </si>
  <si>
    <t>Chicago Knights</t>
  </si>
  <si>
    <t>Motorola Solutions Foundation, National Instruments &amp; Agape Werks, Inc &amp; Chicago Knights Robotics 4-H Club</t>
  </si>
  <si>
    <t>Chicago, IL</t>
  </si>
  <si>
    <t>Harrison Boiler Robotics</t>
  </si>
  <si>
    <t>William Henry Harrison High School, Purdue FIRST Programs, Caterpillar Inc., Unity Surgical Center, &amp; Lafayette Electronic Supply &amp; </t>
  </si>
  <si>
    <t>Argos</t>
  </si>
  <si>
    <t>Limestone Community High School &amp; Caterpillar Inc.</t>
  </si>
  <si>
    <t>Liberty Robotics</t>
  </si>
  <si>
    <t>Liberty High School, Liberty North High School, Liberty Robotics Foundation, Gary Crossley Ford, Argus Consulting, KC STEM Alliance, East Clay Rotary Club, Laird Plastics, Honeywell, KCP&amp;L, Ford Motor Company Kansas City Assembly Plant &amp; Pride Manufacturing &amp; </t>
  </si>
  <si>
    <t>Liberty, MO</t>
  </si>
  <si>
    <t>S.W.A.T.</t>
  </si>
  <si>
    <t>Smithville High School, LABCONCO, Darrell Smith, Community America Credit Union, Kansas City Power and Light &amp; Ewing Marion Kauffman Foundation</t>
  </si>
  <si>
    <t>Smithville, MO</t>
  </si>
  <si>
    <t>Team Titanium</t>
  </si>
  <si>
    <t>Lee's Summit West High School, TradeBot, Dr. Thomas G. Cates III, Northpoint Development , Intuitive Surgical, Inc., Honeywell FM&amp;T, U.S Engineering, Paradise Park, Deauville Apartments, Delmer &amp; Ruth Harris, Kastle Grinding, Venture Industrial Products, Billy Goat Industries, Trident Co. &amp; CK Enterprises </t>
  </si>
  <si>
    <t>Lee's Summit, MO</t>
  </si>
  <si>
    <t>Titan Robotics</t>
  </si>
  <si>
    <t>Illinois Mathematics and Science Academy, Pentair, &amp; Caterpillar, Inc.</t>
  </si>
  <si>
    <t>Aurora, IL</t>
  </si>
  <si>
    <t>Rockford Robotics</t>
  </si>
  <si>
    <t>Rockford Area High Schools, UTC Aerospace Systems, WOODWARD, Inc., GE Aviation, Techworks &amp; Eiger Labs</t>
  </si>
  <si>
    <t>Rockford, IL</t>
  </si>
  <si>
    <t>DERT</t>
  </si>
  <si>
    <t>Dunlap High School, Caterpillar Inc., ABB, Stellar Systems &amp; CGN and Associates </t>
  </si>
  <si>
    <t>Icarus</t>
  </si>
  <si>
    <t>Advanced Technology Services / Martin Engineering / Lahood Construction &amp; Peoria Notre Dame High School</t>
  </si>
  <si>
    <t>The Corps</t>
  </si>
  <si>
    <t>Harrisonville High School, Cass County 4-H Club, Honeywell, Baptist Missionary Transportation Ministry, Cass County Elks Lodge #2791, Sonic Drive-In Harrisonville, Universal Asset Management, Standard Tool &amp; Manufacturing, Earle M Jorgenson Company &amp; Families of Team 2164</t>
  </si>
  <si>
    <t>Harrisonville, MO</t>
  </si>
  <si>
    <t>Fondy Fire</t>
  </si>
  <si>
    <t>Fond du Lac School District, St. Mary's Springs Academy, Milwaukee School of Engineering, Moraine Park Technical College, PTC, John Deere Horicon Works, Mid-States Aluminum, Mercury Marine &amp; Excel Engineering</t>
  </si>
  <si>
    <t>Fon du Lac, WI</t>
  </si>
  <si>
    <t>PWNAGE</t>
  </si>
  <si>
    <t>Genesis Automation, Milwaukee School Of Engineering, Ace Metal Crafts, Center Tool Company, SMC, Balluff, Enersys, &amp; Youth Robotics and STEM Education Foundation</t>
  </si>
  <si>
    <t>St. Charles, IL</t>
  </si>
  <si>
    <t>Roboteers</t>
  </si>
  <si>
    <t>Tremont High School, Tazewell Area Home School, Pekin High School, Morton High School, DeeMack High School, Presision Planting &amp; Caterpillar, Inc.</t>
  </si>
  <si>
    <t>Tremont, IL</t>
  </si>
  <si>
    <t>Order 2 Chaos</t>
  </si>
  <si>
    <t>Batavia High School, Caterpillar, Inc., &amp; BHS RoboBoosters</t>
  </si>
  <si>
    <t>Batavia, IL</t>
  </si>
  <si>
    <t>Innovators Robotics</t>
  </si>
  <si>
    <t>National Defense Education Program, RPG Industries, Booz Allen Hamilton, Teradata Corporation, Midmark Corporation, Thyssenkrupp Copper and Brass Sales, RB Jergens Contractors, SAIC &amp; Innovators Robotics Inc. &amp; iSpace Science</t>
  </si>
  <si>
    <t>Dayton, OH</t>
  </si>
  <si>
    <t>Laser Team</t>
  </si>
  <si>
    <t>Camdenton High School, The Boeing Company, Camdenton R-III Afterschool Services, 4H, Speedline Technologies &amp; Lake Professional Engineering Services </t>
  </si>
  <si>
    <t>Camdenton, MO</t>
  </si>
  <si>
    <t>Flaming Monkeys</t>
  </si>
  <si>
    <t>Motorola Solutions, UTC Aerospace, Chrysler Foundation, Belvidere Township, Boone County 4-H &amp; Best Buy Children's Foundation</t>
  </si>
  <si>
    <t>Belvidere, IL</t>
  </si>
  <si>
    <t>MARS/ WARS</t>
  </si>
  <si>
    <t>Metamora Township High School, Caterpillar Inc., PTC, Metamora Industries, DAR- Tech USA &amp; Parsons Company </t>
  </si>
  <si>
    <t>Metamora, IL</t>
  </si>
  <si>
    <t>QAVTC Devils</t>
  </si>
  <si>
    <t>Quincy Senior High School, Titan, Harris, Gardner Denver &amp; QAVTC </t>
  </si>
  <si>
    <t>Quincy, IL</t>
  </si>
  <si>
    <t>Techno Ferrets</t>
  </si>
  <si>
    <t>University of Illinois Extension, Caterpillar, Inc. &amp; Knox County 4-H</t>
  </si>
  <si>
    <t>Galesburg, IL</t>
  </si>
  <si>
    <t>MetalCow</t>
  </si>
  <si>
    <t>NASA, MetalCow Robotics, jcpenney &amp; McLean County 4-H</t>
  </si>
  <si>
    <t>Bloomington, IL</t>
  </si>
  <si>
    <t>Cyborg Cats</t>
  </si>
  <si>
    <t>Westminster Christian Academy, The Boeing Company, Henry A. Jubel Memorial Foundation, The Material Works, Ltd., HTE Technologies, American Steel Fabrication &amp; Bunge North America </t>
  </si>
  <si>
    <t>Town and Country, MO</t>
  </si>
  <si>
    <t>Trident Robotics</t>
  </si>
  <si>
    <t>Warren Township High School &amp; Abbott Fund</t>
  </si>
  <si>
    <t>Gurnee, IL</t>
  </si>
  <si>
    <t>Lutheran Roboteers</t>
  </si>
  <si>
    <t>Lutheran High School -St. Charles, The Boeing Company, Beta Sigma Psi Lutheran Fraternity Alumni, Wiegmann Associates, Innoventor Engineering, jcpenney &amp; Engineering and Technology for Lutheran Youth </t>
  </si>
  <si>
    <t>St. Charles, MO</t>
  </si>
  <si>
    <t>Rambunction</t>
  </si>
  <si>
    <t>Ladue Horton Watkins High School &amp; Monsanto</t>
  </si>
  <si>
    <t>St. Louis, MO</t>
  </si>
  <si>
    <t>Stateline Robotics</t>
  </si>
  <si>
    <t>Hononegah and Belot Memorial High School, NASA, TCI, Atrona, Forest City Gear, Woodward, Blackhawk Bank, Gateway Community Bank &amp; Community Foundation of Northern Illinois </t>
  </si>
  <si>
    <t>Rockton, IL</t>
  </si>
  <si>
    <t>Nicolet F.E.A.R.</t>
  </si>
  <si>
    <t>Nicolet High School &amp; GE Volunteers of GE Healthcare</t>
  </si>
  <si>
    <t>Glendale, WI</t>
  </si>
  <si>
    <t>System Overlord Robotics</t>
  </si>
  <si>
    <t>West Branch High School, NASA, Twinkle Co, Hills Bank and Trust, Aero Rental &amp;Liberty Communications</t>
  </si>
  <si>
    <t>West Branch, IA</t>
  </si>
  <si>
    <t>Central Illinois Regional Registered Teams</t>
  </si>
  <si>
    <t>Standard</t>
  </si>
  <si>
    <t>One</t>
  </si>
  <si>
    <t>Four</t>
  </si>
  <si>
    <t>No Truss Throw</t>
  </si>
  <si>
    <t>Minimal Defense</t>
  </si>
  <si>
    <t>DriveTrain Comments</t>
  </si>
  <si>
    <t>Shooter Comments</t>
  </si>
  <si>
    <t>TimD</t>
  </si>
  <si>
    <t>Throw Over</t>
  </si>
  <si>
    <t>basic</t>
  </si>
  <si>
    <t>average_ no range capability</t>
  </si>
  <si>
    <t xml:space="preserve">no catch_ floor pickup only. </t>
  </si>
  <si>
    <t>Robot Defense</t>
  </si>
  <si>
    <t>high goal only</t>
  </si>
  <si>
    <t>decent pass and catch capability</t>
  </si>
  <si>
    <t>Joe</t>
  </si>
  <si>
    <t>Swerve</t>
  </si>
  <si>
    <t>Two</t>
  </si>
  <si>
    <t>pneumatic wheels</t>
  </si>
  <si>
    <t>basic catapult</t>
  </si>
  <si>
    <t>weak defense</t>
  </si>
  <si>
    <t>Eight</t>
  </si>
  <si>
    <t>good controls</t>
  </si>
  <si>
    <t>repeatible shooter   automated cycles</t>
  </si>
  <si>
    <t>DJT</t>
  </si>
  <si>
    <t>Friendly Team   Like the hats</t>
  </si>
  <si>
    <t xml:space="preserve">    defense</t>
  </si>
  <si>
    <t xml:space="preserve">    matchtype   </t>
  </si>
  <si>
    <t xml:space="preserve">    drivetype   </t>
  </si>
  <si>
    <t xml:space="preserve">    drivespeed  </t>
  </si>
  <si>
    <t xml:space="preserve">    lowpass     </t>
  </si>
  <si>
    <t xml:space="preserve">    highpass    </t>
  </si>
  <si>
    <t xml:space="preserve">    highgoal    </t>
  </si>
  <si>
    <t xml:space="preserve">    lowgoal     </t>
  </si>
  <si>
    <t xml:space="preserve">    lowtop</t>
  </si>
  <si>
    <t xml:space="preserve">    trussthrow  </t>
  </si>
  <si>
    <t xml:space="preserve">    passcatch   </t>
  </si>
  <si>
    <t xml:space="preserve">    trusscatch  </t>
  </si>
  <si>
    <t xml:space="preserve">    team number in     </t>
  </si>
  <si>
    <t xml:space="preserve">    match number in    </t>
  </si>
  <si>
    <t xml:space="preserve">    scout name in</t>
  </si>
  <si>
    <t>number wheels</t>
  </si>
  <si>
    <t xml:space="preserve">scout name in                      </t>
  </si>
  <si>
    <t xml:space="preserve">team number in                     </t>
  </si>
  <si>
    <t xml:space="preserve">match number in                    </t>
  </si>
  <si>
    <t xml:space="preserve">match type                         </t>
  </si>
  <si>
    <t xml:space="preserve">starting ball                      </t>
  </si>
  <si>
    <t xml:space="preserve">floor pickup                       </t>
  </si>
  <si>
    <t xml:space="preserve">in area                            </t>
  </si>
  <si>
    <t xml:space="preserve">auto pts display                   </t>
  </si>
  <si>
    <t xml:space="preserve">auto miss display                  </t>
  </si>
  <si>
    <t xml:space="preserve">penalty display1                   </t>
  </si>
  <si>
    <t xml:space="preserve">technical display1                 </t>
  </si>
  <si>
    <t xml:space="preserve">Location                           </t>
  </si>
  <si>
    <t xml:space="preserve">Front shoot                        </t>
  </si>
  <si>
    <t xml:space="preserve">Full shoot                         </t>
  </si>
  <si>
    <t xml:space="preserve">Human load                         </t>
  </si>
  <si>
    <t xml:space="preserve">Floor load                         </t>
  </si>
  <si>
    <t xml:space="preserve">tele pts display                   </t>
  </si>
  <si>
    <t xml:space="preserve">tele miss display                  </t>
  </si>
  <si>
    <t xml:space="preserve">penalty display2                   </t>
  </si>
  <si>
    <t xml:space="preserve">technical display2                 </t>
  </si>
  <si>
    <t xml:space="preserve">driving ability                    </t>
  </si>
  <si>
    <t xml:space="preserve">robot block                        </t>
  </si>
  <si>
    <t xml:space="preserve">robot block time                   </t>
  </si>
  <si>
    <t>comments</t>
  </si>
  <si>
    <t>passes made</t>
  </si>
  <si>
    <t>passes missed</t>
  </si>
  <si>
    <t>truss throw made</t>
  </si>
  <si>
    <t>truss throw missed</t>
  </si>
  <si>
    <t>truss catch missed</t>
  </si>
  <si>
    <t>overall rating</t>
  </si>
  <si>
    <t>Truss Toss % Effective</t>
  </si>
  <si>
    <t xml:space="preserve"> Truss Catch % Effective</t>
  </si>
  <si>
    <t>Defense % Effective</t>
  </si>
  <si>
    <t>Automomous Points</t>
  </si>
  <si>
    <t>Teleop Points</t>
  </si>
  <si>
    <t>Truss Toss Points</t>
  </si>
  <si>
    <t xml:space="preserve"> Truss Catch Points</t>
  </si>
  <si>
    <t>Defense Points</t>
  </si>
  <si>
    <t>broke down</t>
  </si>
  <si>
    <t>dead ball</t>
  </si>
  <si>
    <t xml:space="preserve">pos inbounder                      </t>
  </si>
  <si>
    <t xml:space="preserve">pos midcourt                       </t>
  </si>
  <si>
    <t xml:space="preserve">pos shooter                        </t>
  </si>
  <si>
    <t>danT</t>
  </si>
  <si>
    <t>test data</t>
  </si>
  <si>
    <t>Passing Points</t>
  </si>
  <si>
    <t>truss catch made</t>
  </si>
  <si>
    <t>Passing % Effective</t>
  </si>
  <si>
    <t>Elimination Matches</t>
  </si>
  <si>
    <t>Semi 2-3</t>
  </si>
  <si>
    <t>Final 1-3</t>
  </si>
  <si>
    <t>Type</t>
  </si>
  <si>
    <t>Practice</t>
  </si>
  <si>
    <t>Auto Points</t>
  </si>
  <si>
    <t>Auto %</t>
  </si>
  <si>
    <t>Telop %</t>
  </si>
  <si>
    <t>Capability</t>
  </si>
  <si>
    <t>Truss Points</t>
  </si>
  <si>
    <t>Passing %</t>
  </si>
  <si>
    <t>Truss %</t>
  </si>
  <si>
    <t>Catch Points</t>
  </si>
  <si>
    <t>Catch %</t>
  </si>
  <si>
    <t>Values</t>
  </si>
  <si>
    <t>Average of Automomous Points</t>
  </si>
  <si>
    <t>Average of Automomous % Effective</t>
  </si>
  <si>
    <t>Average of Teleop Points</t>
  </si>
  <si>
    <t>Average of Teleop % Effective</t>
  </si>
  <si>
    <t>Average of Passing Points</t>
  </si>
  <si>
    <t>Average of Passing % Effective</t>
  </si>
  <si>
    <t>Average of Truss Toss Points</t>
  </si>
  <si>
    <t>Average of Truss Toss % Effective</t>
  </si>
  <si>
    <t>Average of  Truss Catch Points</t>
  </si>
  <si>
    <t>Average of  Truss Catch % Effective</t>
  </si>
  <si>
    <t>Average of Defense Points</t>
  </si>
  <si>
    <t>Average of Defense % Effective</t>
  </si>
  <si>
    <t>Exclude data</t>
  </si>
  <si>
    <t xml:space="preserve">inbounder                      </t>
  </si>
  <si>
    <t xml:space="preserve">midcourt                       </t>
  </si>
  <si>
    <t xml:space="preserve">shooter                        </t>
  </si>
  <si>
    <t xml:space="preserve">Position inbounder                      </t>
  </si>
  <si>
    <t xml:space="preserve">Position midcourt                       </t>
  </si>
  <si>
    <t xml:space="preserve">Position shooter                        </t>
  </si>
  <si>
    <t>Position Inbounder</t>
  </si>
  <si>
    <t>Position Shooter</t>
  </si>
  <si>
    <t>Position Midcourt</t>
  </si>
  <si>
    <t>Defense %</t>
  </si>
  <si>
    <t>OFFENSE</t>
  </si>
  <si>
    <t>Predicted Score</t>
  </si>
  <si>
    <t>DEFENSE</t>
  </si>
  <si>
    <t>Tim</t>
  </si>
  <si>
    <t>Total Offense</t>
  </si>
  <si>
    <t>Total Defense</t>
  </si>
  <si>
    <t>Teleop Offense</t>
  </si>
  <si>
    <t>Speed-Driving 1st Weighting</t>
  </si>
  <si>
    <t>Passing-Teamwork 1st Weighting</t>
  </si>
  <si>
    <t>Automomous 1st Weighting</t>
  </si>
  <si>
    <t>Teleop 1st Weighting</t>
  </si>
  <si>
    <t>Truss Toss 1st Weighting</t>
  </si>
  <si>
    <t xml:space="preserve"> Truss Catch 1st Weighting</t>
  </si>
  <si>
    <t>Defense 1st Weighting</t>
  </si>
  <si>
    <t>Speed-Driving 2nd Weighting</t>
  </si>
  <si>
    <t>Passing-Teamwork 2nd Weighting</t>
  </si>
  <si>
    <t>Automomous 2nd Weighting</t>
  </si>
  <si>
    <t>Teleop 2nd Weighting</t>
  </si>
  <si>
    <t>Truss Toss 2nd Weighting</t>
  </si>
  <si>
    <t xml:space="preserve"> Truss Catch 2nd Weighting</t>
  </si>
  <si>
    <t>Defense 2nd Weighting</t>
  </si>
  <si>
    <t>Speed-Driving Grade</t>
  </si>
  <si>
    <t>Passing-Teamwork Grade</t>
  </si>
  <si>
    <t>Automomous Grade</t>
  </si>
  <si>
    <t>Teleop Grade</t>
  </si>
  <si>
    <t>Truss Toss Grade</t>
  </si>
  <si>
    <t xml:space="preserve"> Truss Catch Grade</t>
  </si>
  <si>
    <t>Defense Grade</t>
  </si>
  <si>
    <t>Passing Attempts</t>
  </si>
  <si>
    <t>Automomous Attempts</t>
  </si>
  <si>
    <t>Teleop Attempts</t>
  </si>
  <si>
    <t>Truss Toss Attempts</t>
  </si>
  <si>
    <t xml:space="preserve"> Truss Catch Attempts</t>
  </si>
  <si>
    <t>Speed-Driving 2nd Weighted Grade</t>
  </si>
  <si>
    <t>Passing-Teamwork 2nd Weighted Grade</t>
  </si>
  <si>
    <t>Automomous 2nd Weighted Grade</t>
  </si>
  <si>
    <t>Teleop 2nd Weighted Grade</t>
  </si>
  <si>
    <t>Truss Toss 2nd Weighted Grade</t>
  </si>
  <si>
    <t xml:space="preserve"> Truss Catch 2nd Weighted Grade</t>
  </si>
  <si>
    <t>Defense 2nd Weighted Grade</t>
  </si>
  <si>
    <t>Speed-Driving 1st Weighted Grade</t>
  </si>
  <si>
    <t>Passing-Teamwork 1st Weighted Grade</t>
  </si>
  <si>
    <t>Automomous 1st Weighted Grade</t>
  </si>
  <si>
    <t>Teleop 1st Weighted Grade</t>
  </si>
  <si>
    <t>Truss Toss 1st Weighted Grade</t>
  </si>
  <si>
    <t xml:space="preserve"> Truss Catch 1st Weighted Grade</t>
  </si>
  <si>
    <t>Defense 1st Weighted Grade</t>
  </si>
  <si>
    <t>Overall 2nd Weighted Grade</t>
  </si>
  <si>
    <t>Overall 1st Weighted Grade</t>
  </si>
  <si>
    <t>TestData</t>
  </si>
  <si>
    <t>Team Location</t>
  </si>
  <si>
    <t>Avg Overall 1st Weighted Grade</t>
  </si>
  <si>
    <t>Avg of Overall 2nd Weighted Grade</t>
  </si>
  <si>
    <t>Fantastic Team</t>
  </si>
  <si>
    <t>Great team to work with.  World class</t>
  </si>
  <si>
    <t>General Comments</t>
  </si>
  <si>
    <t>All comments</t>
  </si>
  <si>
    <t>Avg Overall 2nd Weighted Grade</t>
  </si>
  <si>
    <t>Aaron Thune</t>
  </si>
  <si>
    <t>Geoffrey Butler</t>
  </si>
  <si>
    <t>Ian Thune</t>
  </si>
  <si>
    <t>Jeremy Green</t>
  </si>
  <si>
    <t>Andy S</t>
  </si>
  <si>
    <t xml:space="preserve">   </t>
  </si>
  <si>
    <t>Jake Holmes</t>
  </si>
  <si>
    <t>PitScouting</t>
  </si>
  <si>
    <t>Other</t>
  </si>
  <si>
    <t>Six</t>
  </si>
  <si>
    <t>tank drive</t>
  </si>
  <si>
    <t>piston</t>
  </si>
  <si>
    <t>were in another teams pit??</t>
  </si>
  <si>
    <t>Omni</t>
  </si>
  <si>
    <t>pick up off ground</t>
  </si>
  <si>
    <t>colsons on the end_ tank drive</t>
  </si>
  <si>
    <t>catapult</t>
  </si>
  <si>
    <t>multiple pick up mechanisms. 2 ball autonomous</t>
  </si>
  <si>
    <t>different speed autonomous</t>
  </si>
  <si>
    <t>hammer</t>
  </si>
  <si>
    <t>autonomous is eh</t>
  </si>
  <si>
    <t>Mecanum</t>
  </si>
  <si>
    <t>winch catapult_ ranged shootert</t>
  </si>
  <si>
    <t>range 12-16</t>
  </si>
  <si>
    <t>simple one shoot autonomous_ maybe catch</t>
  </si>
  <si>
    <t xml:space="preserve">traction </t>
  </si>
  <si>
    <t>questionable high shot_ catapult</t>
  </si>
  <si>
    <t>10 wheel</t>
  </si>
  <si>
    <t>questionable autonomous</t>
  </si>
  <si>
    <t>plain autonomous</t>
  </si>
  <si>
    <t xml:space="preserve">no real autonomous_ </t>
  </si>
  <si>
    <t>great catcher</t>
  </si>
  <si>
    <t>high torque</t>
  </si>
  <si>
    <t>catapult winch</t>
  </si>
  <si>
    <t>triangular homnomoic</t>
  </si>
  <si>
    <t>drop down</t>
  </si>
  <si>
    <t>2 ball autonomous_ accuuuurate</t>
  </si>
  <si>
    <t>drive forward autonomous</t>
  </si>
  <si>
    <t>super crazy traction whhels_ drop center</t>
  </si>
  <si>
    <t>hot goal?</t>
  </si>
  <si>
    <t>hot goal awesome autonomous</t>
  </si>
  <si>
    <t>short as heck range</t>
  </si>
  <si>
    <t>hot goal autonomous</t>
  </si>
  <si>
    <t>westcoast ball shifter</t>
  </si>
  <si>
    <t>shortest range ever</t>
  </si>
  <si>
    <t xml:space="preserve">not much drive experience?  </t>
  </si>
  <si>
    <t>3-15 ft range</t>
  </si>
  <si>
    <t>not much drive experience_ like an hour</t>
  </si>
  <si>
    <t>questionable hot goal autonomous_ no defense</t>
  </si>
  <si>
    <t>no range</t>
  </si>
  <si>
    <t>pick up autonomous</t>
  </si>
  <si>
    <t>hot goal autonomous_ 2 ball?</t>
  </si>
  <si>
    <t>6-16 ft range</t>
  </si>
  <si>
    <t>autonomous programming troubles</t>
  </si>
  <si>
    <t>variable</t>
  </si>
  <si>
    <t>no deytector autonomous_ 4 year drivers</t>
  </si>
  <si>
    <t>2 traction and 2 omnis_ fast as ****</t>
  </si>
  <si>
    <t>Goalie Blocking</t>
  </si>
  <si>
    <t>electromagnet_ pistons</t>
  </si>
  <si>
    <t xml:space="preserve"> spring</t>
  </si>
  <si>
    <t>theoretical catching</t>
  </si>
  <si>
    <t>high traction</t>
  </si>
  <si>
    <t>questionable vcatching ovetr truss_ hot goak auitonomoous?</t>
  </si>
  <si>
    <t>drop vcenter high traction center wheels_  omoni outer</t>
  </si>
  <si>
    <t xml:space="preserve"> and slifde drive front</t>
  </si>
  <si>
    <t>hot goal autonomous_ full practice bot for parts</t>
  </si>
  <si>
    <t>hot goal autonomous_ branmd new drivers</t>
  </si>
  <si>
    <t xml:space="preserve"> no current bot experience</t>
  </si>
  <si>
    <t>sim ball shifters</t>
  </si>
  <si>
    <t>ordinary autonomous</t>
  </si>
  <si>
    <t>hot goal autonomoous</t>
  </si>
  <si>
    <t>drop</t>
  </si>
  <si>
    <t>normal autonomous</t>
  </si>
  <si>
    <t>fi0ne autonomous_ strooong driving</t>
  </si>
  <si>
    <t xml:space="preserve">0 0 plain autonomous </t>
  </si>
  <si>
    <t xml:space="preserve">high torque catapult winch 0 </t>
  </si>
  <si>
    <t xml:space="preserve">0 0 pick up off ground </t>
  </si>
  <si>
    <t xml:space="preserve">colsons on the end_ tank drive catapult multiple pick up mechanisms. 2 ball autonomous </t>
  </si>
  <si>
    <t xml:space="preserve">0 0 autonomous is eh </t>
  </si>
  <si>
    <t xml:space="preserve">drop down catapult 2 ball autonomous_ accuuuurate </t>
  </si>
  <si>
    <t xml:space="preserve">0 0 drive forward autonomous </t>
  </si>
  <si>
    <t xml:space="preserve">0 0 0 </t>
  </si>
  <si>
    <t xml:space="preserve">not much drive experience_ like an hour 0 questionable hot goal autonomous_ no defense </t>
  </si>
  <si>
    <t xml:space="preserve">variable 0 no deytector autonomous_ 4 year drivers </t>
  </si>
  <si>
    <t xml:space="preserve">drop 0 fi0ne autonomous_ strooong driving </t>
  </si>
  <si>
    <t xml:space="preserve">drop 0 normal autonomous </t>
  </si>
  <si>
    <t xml:space="preserve">0 0 ordinary autonomous </t>
  </si>
  <si>
    <t xml:space="preserve">sim ball shifters 0 0 </t>
  </si>
  <si>
    <t xml:space="preserve">drop vcenter high traction center wheels_  omoni outer  and slifde drive front 0 </t>
  </si>
  <si>
    <t xml:space="preserve">0 electromagnet_ pistons  spring </t>
  </si>
  <si>
    <t xml:space="preserve">2 traction and 2 omnis_ fast as **** 0 0 </t>
  </si>
  <si>
    <t xml:space="preserve">0 0 hot goal autonomous_ 2 ball? </t>
  </si>
  <si>
    <t xml:space="preserve">high traction 0 questionable vcatching ovetr truss_ hot goak auitonomoous? </t>
  </si>
  <si>
    <t xml:space="preserve">tank drive piston were in another teams pit?? </t>
  </si>
  <si>
    <t xml:space="preserve">0 0 hot goal autonomous_ branmd new drivers </t>
  </si>
  <si>
    <t xml:space="preserve">0 0 hot goal autonomous </t>
  </si>
  <si>
    <t xml:space="preserve">0 0 hot goal autonomoous </t>
  </si>
  <si>
    <t xml:space="preserve">triangular homnomoic 0 0 </t>
  </si>
  <si>
    <t xml:space="preserve">0 0 hot goal awesome autonomous </t>
  </si>
  <si>
    <t xml:space="preserve">westcoast ball shifter shortest range ever hot goal autonomous </t>
  </si>
  <si>
    <t xml:space="preserve">not much drive experience?   3-15 ft range hot goal autonomous </t>
  </si>
  <si>
    <t xml:space="preserve">0 no range pick up autonomous </t>
  </si>
  <si>
    <t xml:space="preserve">0 6-16 ft range autonomous programming troubles </t>
  </si>
  <si>
    <t xml:space="preserve">0 catapult great catcher </t>
  </si>
  <si>
    <t xml:space="preserve">0 0 no real autonomous_  </t>
  </si>
  <si>
    <t xml:space="preserve">traction  questionable high shot_ catapult 0 </t>
  </si>
  <si>
    <t xml:space="preserve">0 range 12-16 simple one shoot autonomous_ maybe catch </t>
  </si>
  <si>
    <t xml:space="preserve">0 winch catapult_ ranged shootert 0 </t>
  </si>
  <si>
    <t xml:space="preserve">different speed autonomous hammer 0 </t>
  </si>
  <si>
    <t>(Multiple Items)</t>
  </si>
  <si>
    <t>Kyle Kinnary</t>
  </si>
  <si>
    <t>Geoffrey</t>
  </si>
  <si>
    <t>No floor pickup demonstrated this match. Very good driving and powerful shooter.</t>
  </si>
  <si>
    <t>doesnt really do anything just sat around most of the match_ tried to receive a pass ran out of time</t>
  </si>
  <si>
    <t xml:space="preserve"> can only ground  pickup</t>
  </si>
  <si>
    <t>Nick Dunne</t>
  </si>
  <si>
    <t>Bryan</t>
  </si>
  <si>
    <t>slow robot has to right on the wall to shoot</t>
  </si>
  <si>
    <t>?</t>
  </si>
  <si>
    <t>Played very well overall and was only really held back by its teammates_ great driving.</t>
  </si>
  <si>
    <t>Played as an inbound passer attempting defense. Drivers didnt always seem to know the orientation of the robot so defense wasnt very effective as they could not effectivly block a robot.  limited passing capability makes its usefulness almost zero.</t>
  </si>
  <si>
    <t>Cannot hold onto ball (&lt;&lt;&lt; very important)_ shooter is very ineffective</t>
  </si>
  <si>
    <t xml:space="preserve"> usually goes very low</t>
  </si>
  <si>
    <t xml:space="preserve"> bad driving and ende3d up just taking up space for much of the match.</t>
  </si>
  <si>
    <t>matt shue</t>
  </si>
  <si>
    <t>Brett H</t>
  </si>
  <si>
    <t>Not a good / consistent shooter. Easy to bump them into a missed shot. Didn't show any evidence of passing or defending. Intake and driving not bad.</t>
  </si>
  <si>
    <t>Did not show much in this game. Didn't start with the ball but did have a shooting motion. Didn't take a shot or possess ball at all. Tried to play some defense using their size but not very successful.</t>
  </si>
  <si>
    <t xml:space="preserve">Played very solid defense. Quick robot with very good defense. Not the strongest shooter but able to make high goal. Had a couple high goal misses due to far shooting distance. Dropped ball in scoring zone once. </t>
  </si>
  <si>
    <t>Played well_ only member on team and still competed with 3 members of other team</t>
  </si>
  <si>
    <t xml:space="preserve"> shot good high goals</t>
  </si>
  <si>
    <t xml:space="preserve"> mcaught the only truss it missed.</t>
  </si>
  <si>
    <t>Robot malfunctioned_ did not start</t>
  </si>
  <si>
    <t xml:space="preserve"> was able to eject ball</t>
  </si>
  <si>
    <t>/Ball Fell out on multiple occassions_ once into other team's goal. Did not score many pointws and had trouble picking up balls.</t>
  </si>
  <si>
    <t>Playing with Titanium.  Missed some inbounds.  Not terrible but could be decent in later matches.</t>
  </si>
  <si>
    <t>Didn't get a ball off in Auto.  Slow but decent shooter.  Didn't move much.</t>
  </si>
  <si>
    <t>Ineffective floor pickup.  Did about nothing.</t>
  </si>
  <si>
    <t>Seemed like it had major drivetrain issues.  Barely moved.</t>
  </si>
  <si>
    <t>horrid &gt;.&lt;</t>
  </si>
  <si>
    <t>jesus they knew what they were doing TOP TEAM</t>
  </si>
  <si>
    <t>they were ok made there shots but slow</t>
  </si>
  <si>
    <t xml:space="preserve">very good at team playing missed a shot or 2 but hung in there </t>
  </si>
  <si>
    <t>Brett Haslett</t>
  </si>
  <si>
    <t>Works well with other teams.  Good at truss passes.</t>
  </si>
  <si>
    <t>Shots were consistently low with little done to correct it.  Very indecisive at times as to what to do with the ball.</t>
  </si>
  <si>
    <t>Did not shoot during autonomous.  Driving was choppy.  Could not hold ball.  Played defense as best they could when they did not have the ball.  Most likely broken down in some way.</t>
  </si>
  <si>
    <t>Good teamwork_ good for catching passes.</t>
  </si>
  <si>
    <t xml:space="preserve">Good for passing.  No defense.  </t>
  </si>
  <si>
    <t>Great shooting. Great 2 ball autonomous. Works very well with other teams.</t>
  </si>
  <si>
    <t>Levi</t>
  </si>
  <si>
    <t xml:space="preserve">zero comunication </t>
  </si>
  <si>
    <t>communitcation zero</t>
  </si>
  <si>
    <t>Really didn't do much this game; just drove aimlessly and shot with weak power. Probably do not pick.</t>
  </si>
  <si>
    <t>Didn't play much defense or make any passes. Solid "kicker" shooter. Almost caught a couple of truss passes.</t>
  </si>
  <si>
    <t>Good ability to catch and get off quick shots. Missed quite a few shots because their shooter is too powerful to make close shots. Good maneuverability and speed for their robot size.</t>
  </si>
  <si>
    <t>Decent option on defense. Good maneuverability (omni-wheels). Not great ability to shoot ball.</t>
  </si>
  <si>
    <t>Pretty solid shooter with good speed / maneuverability. Played decent defense but pretty easily pushed around when defended.</t>
  </si>
  <si>
    <t>H</t>
  </si>
  <si>
    <t>Decent pickup mechanism (which partially broke during match). Powerful shooter. Good for truss passes.</t>
  </si>
  <si>
    <t>Very fast robot. Solid shooter with good range. Made accurate truss passes to human player. Worked well as an inbounder / mid-court but could also be a solid shooter.</t>
  </si>
  <si>
    <t xml:space="preserve">   Playing with Titanium.  Missed some inbounds.  Not terrible but could be decent in later matches.</t>
  </si>
  <si>
    <t xml:space="preserve">   Great shooting. Great 2 ball autonomous. Works very well with other teams.</t>
  </si>
  <si>
    <t xml:space="preserve">   /Ball Fell out on multiple occassions_ once into other team's goal. Did not score many pointws and had trouble picking up balls.</t>
  </si>
  <si>
    <t xml:space="preserve">   Didn't play much defense or make any passes. Solid "kicker" shooter. Almost caught a couple of truss passes.</t>
  </si>
  <si>
    <t xml:space="preserve">   Didn't get a ball off in Auto.  Slow but decent shooter.  Didn't move much.</t>
  </si>
  <si>
    <t xml:space="preserve">   Pretty solid shooter with good speed / maneuverability. Played decent defense but pretty easily pushed around when defended.</t>
  </si>
  <si>
    <t xml:space="preserve">   Played very well overall and was only really held back by its teammates_ great driving.</t>
  </si>
  <si>
    <t xml:space="preserve">   jesus they knew what they were doing TOP TEAM</t>
  </si>
  <si>
    <t xml:space="preserve">   Not a good / consistent shooter. Easy to bump them into a missed shot. Didn't show any evidence of passing or defending. Intake and driving not bad.</t>
  </si>
  <si>
    <t xml:space="preserve">   doesnt really do anything just sat around most of the match_ tried to receive a pass ran out of time</t>
  </si>
  <si>
    <t xml:space="preserve">   Robot malfunctioned_ did not start</t>
  </si>
  <si>
    <t xml:space="preserve">   No floor pickup demonstrated this match. Very good driving and powerful shooter.</t>
  </si>
  <si>
    <t xml:space="preserve">   Very fast robot. Solid shooter with good range. Made accurate truss passes to human player. Worked well as an inbounder / mid-court but could also be a solid shooter.</t>
  </si>
  <si>
    <t xml:space="preserve">   Played very solid defense. Quick robot with very good defense. Not the strongest shooter but able to make high goal. Had a couple high goal misses due to far shooting distance. Dropped ball in scoring zone once. </t>
  </si>
  <si>
    <t xml:space="preserve">   Played as an inbound passer attempting defense. Drivers didnt always seem to know the orientation of the robot so defense wasnt very effective as they could not effectivly block a robot.  limited passing capability makes its usefulness almost zero.</t>
  </si>
  <si>
    <t xml:space="preserve">   Ineffective floor pickup.  Did about nothing.</t>
  </si>
  <si>
    <t xml:space="preserve">   Played well_ only member on team and still competed with 3 members of other team</t>
  </si>
  <si>
    <t xml:space="preserve">   very good at team playing missed a shot or 2 but hung in there </t>
  </si>
  <si>
    <t xml:space="preserve">   Good for passing.  No defense.  </t>
  </si>
  <si>
    <t xml:space="preserve">   Good ability to catch and get off quick shots. Missed quite a few shots because their shooter is too powerful to make close shots. Good maneuverability and speed for their robot size.</t>
  </si>
  <si>
    <t xml:space="preserve">   Decent option on defense. Good maneuverability (omni-wheels). Not great ability to shoot ball.</t>
  </si>
  <si>
    <t xml:space="preserve">   they were ok made there shots but slow</t>
  </si>
  <si>
    <t xml:space="preserve">   slow robot has to right on the wall to shoot</t>
  </si>
  <si>
    <t xml:space="preserve">   Did not show much in this game. Didn't start with the ball but did have a shooting motion. Didn't take a shot or possess ball at all. Tried to play some defense using their size but not very successful.</t>
  </si>
  <si>
    <t xml:space="preserve">   Seemed like it had major drivetrain issues.  Barely moved.</t>
  </si>
  <si>
    <t xml:space="preserve">   horrid &gt;.&lt;</t>
  </si>
  <si>
    <t xml:space="preserve">   Decent pickup mechanism (which partially broke during match). Powerful shooter. Good for truss passes.</t>
  </si>
  <si>
    <t>Matches</t>
  </si>
  <si>
    <t>#N/A</t>
  </si>
  <si>
    <t>FRC Rank</t>
  </si>
  <si>
    <t>Seemed capable once it started moving_ but for ~2/3 of the game</t>
  </si>
  <si>
    <t xml:space="preserve"> the robot did nothing but sit.</t>
  </si>
  <si>
    <t>May have scored penalties_ but didn't want to count if I wasn't sure. Not a bad robot</t>
  </si>
  <si>
    <t xml:space="preserve"> but had trouble shooting. May be good for truss passing?</t>
  </si>
  <si>
    <t>Took a short amount of time to line up; should be negligible in match. Note that they missed one shot when opposing robot ran into it when lining up. Overall pretty good_ but I didn't see any passing attempts or truss attempts.</t>
  </si>
  <si>
    <t>Seemed like they did not know what to do. Did not pick up the ball when given the opportunity. Played very poor and ineffective defense.</t>
  </si>
  <si>
    <t>Good at working with alliance.  Versatile between offense and defense as necessary.  Good shooting. Great autonomous mode. Tracks hot goal.</t>
  </si>
  <si>
    <t>Slow moving_ inconsistent shooter</t>
  </si>
  <si>
    <t xml:space="preserve"> needs to be at close range to shoot</t>
  </si>
  <si>
    <t>Not an offensive robot_ mostly assists. Did not play defense when given opportunity.</t>
  </si>
  <si>
    <t>They want to play defense but their strategy is awkward.</t>
  </si>
  <si>
    <t>Would've done better had there not been a dead ball on the field.</t>
  </si>
  <si>
    <t xml:space="preserve">Inbounded but did not play defense well when ball was no longer in their possession. </t>
  </si>
  <si>
    <t>Solid assistance robot. Plays defense as well as good ball handling. Although shooting is not its strong suit.</t>
  </si>
  <si>
    <t xml:space="preserve">Seemed kind of lost during teleop. </t>
  </si>
  <si>
    <t>Had trouble handling the ball. Did not make a shot or play defense.</t>
  </si>
  <si>
    <t>Dropped auto ball.  Seriously killed it at defense_ best I've seen yet.  Basically shut down two other robots (including Tremont)</t>
  </si>
  <si>
    <t>Didn't move for first portion of match_ then didn't do much to contribute.  May have helped cause a penalty on their own alliance.</t>
  </si>
  <si>
    <t>Took a hard hit and was disabled for a large portion of the match.  Was previously playing good defense while waiting for auto balls to be scored.  Went back to defending when re-enabled.</t>
  </si>
  <si>
    <t>Had to do a lot of cleanup for their alliance.  Good pickup.  Not the best shooter.</t>
  </si>
  <si>
    <t>Awful. Could barely move.  Likely a drivetrain issue.</t>
  </si>
  <si>
    <t>Missed single shot with ball preloaded in teleop_ proceeded to only spin in circles and sit still</t>
  </si>
  <si>
    <t>Very good overall driving.  Played offense and when it did not have the ball it played very effective defense_ great overall robot.  Scored almost every shot and worked very well with the other teams to win the match.</t>
  </si>
  <si>
    <t>Decent shooter however it seems very easy to defend.  It is only able to make in a high goal when it is pressed up against the goal itself_ simply getting between it would stop it from scoring it seems</t>
  </si>
  <si>
    <t>Did nothing the whole match_ robot twitched back and forth and just took up space on the field.</t>
  </si>
  <si>
    <t>seemed to have a decent floor pickup and shooter; however the robot stopped moving about a third of the way into the match</t>
  </si>
  <si>
    <t>Kyle K</t>
  </si>
  <si>
    <t>Shooter wasn't dialed in well. Missed high and low on high goal a couple of times. Were easily pushed around. Only able to pick up ball against a wall.</t>
  </si>
  <si>
    <t>Did a really good job as inbounder. Made quite a few truss tosses to human player and played adequate defense. Delayed scores by opposing alliance and prevented a truss score successfully.</t>
  </si>
  <si>
    <t>Didn't show much in the match. Missed autonomous shot way short and didn't move forward. Played adequate defense but wasn't good enough driving to get open for inbound passes.</t>
  </si>
  <si>
    <t>Technical foul data. Human player reaching across barrier.</t>
  </si>
  <si>
    <t>Very consistent shot. Great driving. Played full court. Received ball from robot inbounder then went full length of court to make high goal.</t>
  </si>
  <si>
    <t>Started as goalie in autonomous. Attempted to play defense but not very well. Stopped moved about half way through the game.</t>
  </si>
  <si>
    <t>Dan T</t>
  </si>
  <si>
    <t xml:space="preserve">no floor pickup.   ineffective strategy - should have been inbounder but did not help with any defense. actually got in the way of teammates.  </t>
  </si>
  <si>
    <t xml:space="preserve">average robot but cooperated well with alliance partners. very effective teamwork for 50 pt cycles.   good inbound from human player at midcourt. good passing to shooter. </t>
  </si>
  <si>
    <t>Nate</t>
  </si>
  <si>
    <t>Didn't help its team mutch_was able to be pushed around easy when trying to defend.</t>
  </si>
  <si>
    <t>Able to inbound well. Just touched ball then backed up for the other player to take and score. Got in the way some times though in trying get the ball.</t>
  </si>
  <si>
    <t>Shooter reloaded takes to long to reload.</t>
  </si>
  <si>
    <t xml:space="preserve">   They want to play defense but their strategy is awkward.</t>
  </si>
  <si>
    <t xml:space="preserve">   Slow moving_ inconsistent shooter</t>
  </si>
  <si>
    <t xml:space="preserve">   Not an offensive robot_ mostly assists. Did not play defense when given opportunity.</t>
  </si>
  <si>
    <t>Scout Rating</t>
  </si>
  <si>
    <t>Above Avg</t>
  </si>
  <si>
    <t>Below Avg</t>
  </si>
  <si>
    <t>Do Not Pick</t>
  </si>
  <si>
    <t>Top Team</t>
  </si>
  <si>
    <t xml:space="preserve"> </t>
  </si>
  <si>
    <t xml:space="preserve">Decent bot. No autonomous. </t>
  </si>
  <si>
    <t>Did not possess the ball once_ broke down twice during game</t>
  </si>
  <si>
    <t xml:space="preserve"> and got pushed around. Seemed capable of floor pickup</t>
  </si>
  <si>
    <t xml:space="preserve"> but didn't demonstrate it at all.</t>
  </si>
  <si>
    <t>Great robot_ great driving</t>
  </si>
  <si>
    <t xml:space="preserve"> great passing over the truss to team mates. Low center of mass and doesn't get pushed around much.</t>
  </si>
  <si>
    <t>Seemed to have problems_ but not sure if they broke down or not. Really slow movement in autonomous. Did not attempt to shoot once during the game. Performance seems opposite to the footage seen during video scouting.</t>
  </si>
  <si>
    <t>Had trouble scoring but they did defense.</t>
  </si>
  <si>
    <t>Excellent shooter. They move quickly and get the job done.</t>
  </si>
  <si>
    <t>Inbounded well with strong shooter that was used for truss. Pretty middle-of-the-pack robot.</t>
  </si>
  <si>
    <t>Wasn't a good shooter at all.  Got pushed around a lot.</t>
  </si>
  <si>
    <t>Very good defender due to swerve and design.  Not the best shooter but could get some longer range shots in.</t>
  </si>
  <si>
    <t>Had some exceptional defense this match.  Should take more control from other teams when they don't perform.</t>
  </si>
  <si>
    <t>Not all that great.  Shooter wasn't functioning quite as well as yesterday.</t>
  </si>
  <si>
    <t>Only played defense and did a decenet job of keeping the other robots from crossing the field.  it did not have the best drivetrain however and was fairly easily pushed aside by robots with more powerful drivetrains</t>
  </si>
  <si>
    <t>Tried to play as a long range shooter however  their inability to pick up the ball kept them from being effective.  Eventually they tried playing defense which acctually ended up working in favor of the other team as the managed to block their own team.</t>
  </si>
  <si>
    <t>Played a purely defensive robot_ but managed to accomplish nothing.  Ended up just driving around the middle of the field but forgot to acctually block the robots trying to score.</t>
  </si>
  <si>
    <t>Very good defense shown this match. Not enough shooter power to make a high goal in autonomous.</t>
  </si>
  <si>
    <t>Weak ground pick up. Able to make high goals but not consistently. Not very fast or great driving.</t>
  </si>
  <si>
    <t>Didn't see too much from this team. Not great driving or shooting. Stayed in shooter region the whole time and team struggled to get the ball up the court.</t>
  </si>
  <si>
    <t>Solid shooter that can make from white zone. Pretty easily defended in this match since they were the only team that could do anything with the ball.</t>
  </si>
  <si>
    <t>Shooter and pickup did not work very well. Driving also was not very strong. Unless some intake / shooter / driving improvements are made I wouldn't pick this team.</t>
  </si>
  <si>
    <t>Couldn't do much offensively but played some good defense. Their defense was helped by the fact that they had a big lead and could double team the opposing team's best player.</t>
  </si>
  <si>
    <t xml:space="preserve">cooperation started out slow. better at end of match  missed shot in autonomous. cleaned up in teleop  lost the ball - knocked out a lot.   </t>
  </si>
  <si>
    <t xml:space="preserve">heavy defense by opposite alliance prevented much action  shooter easily disrupted </t>
  </si>
  <si>
    <t xml:space="preserve">floor pickup broke at beginning of match  played defense. moderately effective.   </t>
  </si>
  <si>
    <t xml:space="preserve">good shooter. agile driving. played some defense. mainly front court but some mid court.   missed autonomous shot. </t>
  </si>
  <si>
    <t>Good inbounder_ but not great at shooting. Most of the time just picked up ball and dropped it for teammates.</t>
  </si>
  <si>
    <t>Isaiah Amstutz</t>
  </si>
  <si>
    <t>Shoots well. Excellent defense. Adjusts well to play differently based on what alliance is doing.</t>
  </si>
  <si>
    <t>Autonomous seemed to malfunction_ however the shot was nmade as soon as teleop began. Was pushed around a lot by the other team</t>
  </si>
  <si>
    <t xml:space="preserve"> but the other team also had very strong defense. Went for the ball a lot and passed it on to other team members who on multiple occassions went on tho score high goals.</t>
  </si>
  <si>
    <t>While the robot did an exceptional job of defending_ partially due to the size and height of the arm and partially due to great driving and aggressive defense tactics</t>
  </si>
  <si>
    <t xml:space="preserve"> the shooting mechanics on this robot are terrible. None of the shots made were successful</t>
  </si>
  <si>
    <t xml:space="preserve"> all falling very short of the goals. </t>
  </si>
  <si>
    <t>Robot showed potential_ autonomous shot was powerful and seemed reliable</t>
  </si>
  <si>
    <t xml:space="preserve"> but the other team was playing incredible defense on 1764 and every shot was blocked by other robots. None of the shots were simply an error on the robot's part. </t>
  </si>
  <si>
    <t>couldn't hold the ball very well</t>
  </si>
  <si>
    <t>Missed shots from reckless/rushed shooting. Midway through broke a part and quit shooting_ did not play any defense</t>
  </si>
  <si>
    <t>No Clue about goals_ found laptop unattended midway through match. Robot seemed to break down for a while</t>
  </si>
  <si>
    <t xml:space="preserve"> nonresponsive? Recovered but not in time to make a goal.</t>
  </si>
  <si>
    <t>Defense not very effective. But match was unfair since other two robots on alliance became disabled.</t>
  </si>
  <si>
    <t>great driving shooting and decent defense_ great team.</t>
  </si>
  <si>
    <t>played midcourt/shooter_ it failed to score any attempted high goals</t>
  </si>
  <si>
    <t xml:space="preserve"> and ended up just waiting on its side of the field for much of the match.</t>
  </si>
  <si>
    <t>Picked up the slack when one of the members fell out. Solid shooter and mover</t>
  </si>
  <si>
    <t xml:space="preserve">Good shooter. </t>
  </si>
  <si>
    <t>Scored into wrong low goal. Had functioning issues afterwards</t>
  </si>
  <si>
    <t>Very defensive robot.</t>
  </si>
  <si>
    <t>Did not handle the ball_ I don't think it was ever in it's possession</t>
  </si>
  <si>
    <t xml:space="preserve"> however it did play very well defensively</t>
  </si>
  <si>
    <t xml:space="preserve"> kept ball away and stopped opponents from blocking other robots.</t>
  </si>
  <si>
    <t>fast_ good defensive</t>
  </si>
  <si>
    <t xml:space="preserve"> passed over truss across the whole field</t>
  </si>
  <si>
    <t xml:space="preserve"> but didn't really go for any goals. Pushes other teams well. not an  offensive robot</t>
  </si>
  <si>
    <t>Could play better offense_ but didn't. Bad at defense</t>
  </si>
  <si>
    <t xml:space="preserve"> easily shoved out of the way. Seems like it can drop ball easily. Driving was unimpressive</t>
  </si>
  <si>
    <t xml:space="preserve">Can't shoot worth anything. </t>
  </si>
  <si>
    <t>Kept sitting in front of other team as defensive measure. not bad at defense or shooting. not fanstastic either</t>
  </si>
  <si>
    <t>Did next to nothing_ unsure if actually capable if there is a real alliance</t>
  </si>
  <si>
    <t xml:space="preserve"> the whole alliance was terrible</t>
  </si>
  <si>
    <t>Did nothing really_ kinda defended</t>
  </si>
  <si>
    <t xml:space="preserve"> poorly</t>
  </si>
  <si>
    <t>perfect autonomous_ then died</t>
  </si>
  <si>
    <t>died around 45 seconds in</t>
  </si>
  <si>
    <t xml:space="preserve">Mostly played defense_ decent driving  </t>
  </si>
  <si>
    <t>pretty good driving_ farthest shooting shooter i've seen so far</t>
  </si>
  <si>
    <t>bad loader_ bad shooter</t>
  </si>
  <si>
    <t>Broke down early on.  Radio came off robot.</t>
  </si>
  <si>
    <t>Drove wrong way in auto.  Played defense the whole match but they weren't all that good at it.</t>
  </si>
  <si>
    <t>Played decent defense.  Not the best pickup or shooter.</t>
  </si>
  <si>
    <t>Got in their teammates way a lot.  OK at low scoring.</t>
  </si>
  <si>
    <t>Didn't perform well this round.  Sat waiting for an inbound for far too long.  Played defense for a short time and it was ok.</t>
  </si>
  <si>
    <t>K</t>
  </si>
  <si>
    <t>One of their arms broke off this match and kind of rendered them useless.</t>
  </si>
  <si>
    <t>Took 2 balls in auto but didn't shoot them.  Made them at the start of teleop.  Did ok.</t>
  </si>
  <si>
    <t>Basically just drove back and forth in the middle as "defense".</t>
  </si>
  <si>
    <t>Didn't do all that much.  Spent majority of time waiting for an inbound.  Didn't work well with alliance.</t>
  </si>
  <si>
    <t>Update - Broke plane of field by human player for technical.</t>
  </si>
  <si>
    <t xml:space="preserve">They had Fondy Fire on their alliance who was really sucking.  But they had 3 robots against 2 for the other alliance and still lost.  </t>
  </si>
  <si>
    <t>They were a great inbounder and shooter_ but we beat them.</t>
  </si>
  <si>
    <t>They really just sit at the inbounding area and every once in a while go defend.  Ineffective.</t>
  </si>
  <si>
    <t>Made auto then stopped moving early in the match.</t>
  </si>
  <si>
    <t>In a match with Fondy Fire and couldn't do much of anything cause of it.</t>
  </si>
  <si>
    <t>Didn't do a whole lot.  Drove around ineffectively.</t>
  </si>
  <si>
    <t>Drops balls easily.  Don't think shooter has potential for much.</t>
  </si>
  <si>
    <t>Good inbounder and managed to block a few points being scored while playing defense_ at the end they played offense and have a fairly effective shooter</t>
  </si>
  <si>
    <t>played pure defense and never managed to prevent or even slow down the other team from scoring.</t>
  </si>
  <si>
    <t>tried to play inbounder/defense for periods of time they would just sit still as if the lost connection to the robot.  while playing defense they almost managed to tip over 2 other robots.  overall below average</t>
  </si>
  <si>
    <t>purely defensive strategy</t>
  </si>
  <si>
    <t>better driving than most teams</t>
  </si>
  <si>
    <t>decent scoring robot_ good driving</t>
  </si>
  <si>
    <t xml:space="preserve"> but was somewhat heldback by the other teams defense.  Fairly consistant overall.</t>
  </si>
  <si>
    <t>Great overall team can function very well all on their own.  Seems to be able to be defended if you can keep them facing sideways you can keep the from facing the goal to score</t>
  </si>
  <si>
    <t>Missed every shot it fired_ easily defended against</t>
  </si>
  <si>
    <t xml:space="preserve"> bad overall.</t>
  </si>
  <si>
    <t>bad robot didnt contribute much to the overall game</t>
  </si>
  <si>
    <t>very easily defended_ inconsistent shooter.  Ball is easily knocked away when trying to shoot</t>
  </si>
  <si>
    <t>Only played defense_ but didnt get to do anything as 2 of 3 red robots became disabled and it ended up just driving in the middle field.</t>
  </si>
  <si>
    <t>died in the middle of the match</t>
  </si>
  <si>
    <t>realies on its human player to feed it the balls for the assis points. hard for it to take ball unless it gets from the human player.</t>
  </si>
  <si>
    <t>didn't really do anything</t>
  </si>
  <si>
    <t>Shooter wasn't that great. Looks like they could be a good catching robot but didn't have a chance to catch. Played some defense when team couldn't move the ball offensively but not overly effective.</t>
  </si>
  <si>
    <t>Floor pickup was not effective but able to pass relatively well. Shooter was nothing special but they did well at screening defenders to open their teammates up for shots.</t>
  </si>
  <si>
    <t>Very fast robot. Successfully stopped a couple inbounds passes by opposition. Have their shooter tuned in to shoot from low goal into high goal.</t>
  </si>
  <si>
    <t>ReetiP</t>
  </si>
  <si>
    <t>They are actually average. 2081 loaded into them. Their drive train allows them to be pushed around.</t>
  </si>
  <si>
    <t xml:space="preserve">Very good driving and defense. Effective at assisting team mates. Helped corral a misplaced ball into alliance member. </t>
  </si>
  <si>
    <t>Exceptional driving abilities. Very good at maneuvering. Effective at defense. Can push other teams around. Truss throw to human player. The only time they missed is when they were pushed by another bot at the last second. Quick to shoot.</t>
  </si>
  <si>
    <t>had difficulties with human loading. they were active in defense and somewhat effective. shifty</t>
  </si>
  <si>
    <t>I felt as if something was wrong with there robot in the beginning because it acted very awkwardly. There shooter takes a while to lower_ and they did not attempt shooting. Near the middle of the match they were hobbling around - confused. Near the end they participated effectively as a defender.</t>
  </si>
  <si>
    <t>Unable to make any assumptions. Their robot was not on the field.</t>
  </si>
  <si>
    <t>Average team. They are pretty good at maneuvering and are effective at shooting the truss. Good defense at helping alliance.</t>
  </si>
  <si>
    <t>Blue A: had difficulties w/ shooter. can not pick up from floor. Effective at corraling ball to alliance. I think it went dead for awhile_ but I am not sure. Nice maneuvering</t>
  </si>
  <si>
    <t>Average. The human player (of another team) never got the ball in_ it always bounced off. Good at shooting the truss</t>
  </si>
  <si>
    <t xml:space="preserve"> always accurately landed to human player. Takes a few second to line up/pick up</t>
  </si>
  <si>
    <t>too far back on autonomous_ they moved but failed to score. They drove around for a bit. Played defense for awhile and were slightly aggressive at times and ineffective at times. Only did exceptionally in the last 30 seconds and overcame 2 defenders to score in the low goal</t>
  </si>
  <si>
    <t>effective at pickup and effective at shooting. lost one truss point because they were not aligned properly. Missed one shot because they were pushed at the last second. They are a capable member of all three positions. And played both inbounder_ truss thrower</t>
  </si>
  <si>
    <t xml:space="preserve"> and shooter in 2 cycles - got assist points because their companion failed to shot it properly.</t>
  </si>
  <si>
    <t>Unable to assess this robot properly. It took their alliance partners half of the game to finish off the autonomous balls. They gently passed the ball to their teammate. Played defense because their alliance partners could not score. They were ok at defense. It didn't make a significant/notable difference.</t>
  </si>
  <si>
    <t>slow drive train_ very short high goal - shot low goals during teleop. decent cooperation  minimal defense. not too effective due to slow drive.</t>
  </si>
  <si>
    <t xml:space="preserve">short range shooter - not very effective. other alliance members ineffective so they had to do all the shooting.   some defense - moderatly effective. </t>
  </si>
  <si>
    <t>better shooting at end_ missed a lot at beginning of match</t>
  </si>
  <si>
    <t xml:space="preserve"> not a lot of cooperation within alliance  no defense. </t>
  </si>
  <si>
    <t>missed autonomous goal_ cleaned it upl  inbound- truss to human - defense - repeat - good cycling  defense somewhat effective</t>
  </si>
  <si>
    <t xml:space="preserve">missed autonomous shot. then played defense only. </t>
  </si>
  <si>
    <t>Not a bad robot overall. Slow to shoot in autonomous and missed the only high goal attempted in teleop.</t>
  </si>
  <si>
    <t>Seemed like a pretty dedicated defender. The front of the robot looked as if it had a floor pickup mechanism_ but it wasn't demonstrated.</t>
  </si>
  <si>
    <t>Picked up a ball and dropped it to another team member instantly.</t>
  </si>
  <si>
    <t xml:space="preserve">not very effective at either offense or defense.   drivers were aware and picked up some one point goals but alliance partners weren't too good. </t>
  </si>
  <si>
    <t xml:space="preserve">only two robots for alliance this match.  didn't work well together_ didnt look like they had a plan.   but still somehow won the match? </t>
  </si>
  <si>
    <t>we played mostly defense this match. pretty effective blocking titanium and others. one point match in our favor!</t>
  </si>
  <si>
    <t xml:space="preserve">not sure what role they played this match? ineffective shooter. no defense?   alliance won but this bot didn't contribute much. </t>
  </si>
  <si>
    <t xml:space="preserve">good shooter. hot high autonomouse and 3 teleop goals.   played a little defense fairly well. </t>
  </si>
  <si>
    <t>very bad pickup. weak shooter. should have played more defense but one of the other alliance bots was almost non-moving</t>
  </si>
  <si>
    <t xml:space="preserve">dead bot 5 seconds into teleop.   </t>
  </si>
  <si>
    <t xml:space="preserve">missed all high goals_ no defense. </t>
  </si>
  <si>
    <t xml:space="preserve">                                                                                                           </t>
  </si>
  <si>
    <t>Andy S.</t>
  </si>
  <si>
    <t>Solid work. Shot well.</t>
  </si>
  <si>
    <t>Did best to assist. Did not really do much else.</t>
  </si>
  <si>
    <t>Ball can be easily knocked from them. Huge vulnerablility.</t>
  </si>
  <si>
    <t xml:space="preserve">Jeremy </t>
  </si>
  <si>
    <t>Not a very accurate shooter but they have a good drivetrain.</t>
  </si>
  <si>
    <t>They are good at shooting_ not very good at defense.</t>
  </si>
  <si>
    <t>Had two play against two defending robots. Still a solid bot.</t>
  </si>
  <si>
    <t>`1764</t>
  </si>
  <si>
    <t>Pretty solid at assisting but not defensive.</t>
  </si>
  <si>
    <t>Robot broke down.</t>
  </si>
  <si>
    <t>inconsistent shooting_ weak drivetrain makes it easy to push around</t>
  </si>
  <si>
    <t>Played inbound but had a weak shooter and drive train so would be easy to defend agaisnt they basically fire the ball straight up to get it over the truss.</t>
  </si>
  <si>
    <t>Played pure inbounder_ and did a great job doing truss shots.  Would be a good choice for an inbounder teammate.</t>
  </si>
  <si>
    <t>Very easy to keep from firing and almost useless when being actively targeted to defend against</t>
  </si>
  <si>
    <t>Solid defender.  Didn't do anything else besides push a ball in.</t>
  </si>
  <si>
    <t>Not very effective this match</t>
  </si>
  <si>
    <t>Great inbounder and defender.  Not the best passer but it worked this round.</t>
  </si>
  <si>
    <t>Looked to have a bent arm.  Didn't contribute much.  Did some defense but they have mecanums and were pushed around.</t>
  </si>
  <si>
    <t>Did well_ but seemed to stop for a while mid-match.  Great auto!</t>
  </si>
  <si>
    <t>Tried a pass but couldn't so they shot it to teammate.  Not very good_ hardly moved during the match.</t>
  </si>
  <si>
    <t>Amazing defense.  Good passing.</t>
  </si>
  <si>
    <t>Didn't see the beginning of this match but they broke down in midfield for most of the match.</t>
  </si>
  <si>
    <t>Got HEAVILY defended this round.  Couldn't get past it.  Still a great team</t>
  </si>
  <si>
    <t>Didn't do very much during the match.  Needs to actually help their alliance.</t>
  </si>
  <si>
    <t>Had ok defense and was an average inbounder.</t>
  </si>
  <si>
    <t>OK but not that useful.</t>
  </si>
  <si>
    <t>Good team for catching_ but not excellent at anything else.</t>
  </si>
  <si>
    <t>Stopped responding after a small hit.  Not good at much else.</t>
  </si>
  <si>
    <t>Did well with us_ slow scorer</t>
  </si>
  <si>
    <t>relies on its human player to feed it the balls for the assis points. hard for it to take ball unless it gets from the human player.</t>
  </si>
  <si>
    <t>Seemed decent at fending off other robots and making high goals. Good robot overall_ but pretty average.</t>
  </si>
  <si>
    <t>Passed to teammate over truss_ pushed robots around. Very effective robot.</t>
  </si>
  <si>
    <t>Small amount of minimal defense. May have made a couple of truss shots_ I was distracted. Decent drivers and shooter.</t>
  </si>
  <si>
    <t>Accidentally scored the wrong robot_ so take this data with a grain of salt. Pinned opposing robots against the wall easily</t>
  </si>
  <si>
    <t xml:space="preserve"> but not great at shooting or picking up as far as I could tell.</t>
  </si>
  <si>
    <t>Broke down while trying to pick up the ball_ effectively trapping the ball. Poor movement</t>
  </si>
  <si>
    <t xml:space="preserve"> just moved forward in autonomous. Do not pick.</t>
  </si>
  <si>
    <t>Broke down with a ball in robot. Had to line up a long time before shooting even over the truss.</t>
  </si>
  <si>
    <t xml:space="preserve">Nonresponsive through nearly the entire match  </t>
  </si>
  <si>
    <t>Good defense played against opposing team. Didn't go for points_ went for passing and defense.</t>
  </si>
  <si>
    <t>Bad pickup. Broke down while trying to shoot. Shooter not used throughout game. All in all_ not a good robot.</t>
  </si>
  <si>
    <t>Really good robot for passing over the truss and floor pickup. Bad at catching_ not perfect at shooting.</t>
  </si>
  <si>
    <t>Broke down again in the middle of the game. Bad pickup_ no shooter even used. Do not pick.</t>
  </si>
  <si>
    <t>Good at defending against pinning robots. Double autonomous attempt. Extremely solid robot and strategy. Do pick if possible.</t>
  </si>
  <si>
    <t>Rewinding shooter takes a long time_ not reliable shot</t>
  </si>
  <si>
    <t xml:space="preserve"> no shooting in autonomous.</t>
  </si>
  <si>
    <t>Unreliable shooter in my opinion. Good at passing over truss_ but not great at shooting to high.</t>
  </si>
  <si>
    <t>They were heavily defended by 2 robots_ the defenders made them lose possession. Besides that</t>
  </si>
  <si>
    <t xml:space="preserve"> they were pretty good.</t>
  </si>
  <si>
    <t>Average team. Something broke near the bottom of their robot. They drove around for a while aimlessly.</t>
  </si>
  <si>
    <t>Played effective defense while active_ but broke down for half of the match. Good driving whilst active</t>
  </si>
  <si>
    <t>Average team. They're intake mechanism is quick and efficient_ this makes it easy for them to make the low goal/assist. They are not good at shooting</t>
  </si>
  <si>
    <t xml:space="preserve"> don't have enough power at the moment to attain the height.</t>
  </si>
  <si>
    <t>Average team. Active defence_ did well as defense. Actively prevented opponents from scoring and actively pursued opponents. Efficient inbounders</t>
  </si>
  <si>
    <t xml:space="preserve"> corraled or passed to team</t>
  </si>
  <si>
    <t>They're team experienced a dead ball_ but they adapted to the situation. They were effective as defenders and actively pursued their opponents. Did well as inbounders/truss throwers. Helped make a (failed) comeback</t>
  </si>
  <si>
    <t>Had difficulties retaining ball. Spent a lot of time TRYING to assist team members_ ineffective. Defended well when they tried near the end.</t>
  </si>
  <si>
    <t>Effective defenders. Can be pushed around. accurate shooters.</t>
  </si>
  <si>
    <t>auto needs work on_ bumped into wall. Effective as defenders. Actively pursue opponents. Make assist/passes to team members. Seemed focused.</t>
  </si>
  <si>
    <t>Average team. Potential difficulties with ball retention because of picker up mechanism. Effective at passing/picking up. Okay at defense_ their drivetrain didn't seem like it could push anyone</t>
  </si>
  <si>
    <t>A really good defense team_ focused solely on that. Actively pursued opponents and their attempts were truly effective.</t>
  </si>
  <si>
    <t>Unable to give an accurate assessment. They broke down multiple times within the match</t>
  </si>
  <si>
    <t>Worked well with alliance (4212 &amp; Titanium). Picked up passes and threw them over the truss. Did job efficiently and effectively.</t>
  </si>
  <si>
    <t>Average Team. Similar shooting concept to our robot. Averagish at defense_ they get pushed around. Only attempted defense some of the time.</t>
  </si>
  <si>
    <t>subpar at best defense bot. . .  technical foul for losing a bungee cord</t>
  </si>
  <si>
    <t>Unable to accurately assess. Broken for most of the match. Became active in the end and attempted to score a low goal.</t>
  </si>
  <si>
    <t>Made 4 assist from the floor_ effective at picking up balls from the floor. Would take the ball and shoot the truss to human player. While their alliance was trying to score</t>
  </si>
  <si>
    <t xml:space="preserve"> they played effective defense. It was decisive and really helpful to the shooting team in their alliance - they played superb defense on both sides of the field.</t>
  </si>
  <si>
    <t xml:space="preserve">One of their cylindars was loose for the majority of the match_ then it was knocked off. The driving seemed very shaky and unbalanced. </t>
  </si>
  <si>
    <t xml:space="preserve">started out ok. inbounded once_ played defense but then bot froze. </t>
  </si>
  <si>
    <t>Matt Shue</t>
  </si>
  <si>
    <t xml:space="preserve">just bad honestly made very lil movements </t>
  </si>
  <si>
    <t>pICK THEM</t>
  </si>
  <si>
    <t xml:space="preserve">good defense. decent pickup and OK thowing. </t>
  </si>
  <si>
    <t>Titanium playing shooter well. when other teams stopped working they played full court.</t>
  </si>
  <si>
    <t>only scored one point goals. dead after they lost a bumper.</t>
  </si>
  <si>
    <t>did not see any high shots. two low goals. little cooperation or planning with alliance.   no defense</t>
  </si>
  <si>
    <t>MATT SHUE</t>
  </si>
  <si>
    <t>pretty much ok but got pushed around alot</t>
  </si>
  <si>
    <t xml:space="preserve">played their position (shooter) well. long range shooter not making shorter shots. went for low goals to complete cycles. </t>
  </si>
  <si>
    <t>aggressive defender. only one inbound but good pass</t>
  </si>
  <si>
    <t>dead robot</t>
  </si>
  <si>
    <t xml:space="preserve">decent shooter. alliance was being well defended. made all high shots. </t>
  </si>
  <si>
    <t xml:space="preserve">never picked up ball. possession by trapping. worked as alliance to get possession points but otherwise ineffective. </t>
  </si>
  <si>
    <t xml:space="preserve">started out teleop waiting for mid court. other alliance defense was good. this team worked better when they started to play defense. </t>
  </si>
  <si>
    <t>Zach Yarnot</t>
  </si>
  <si>
    <t>No show</t>
  </si>
  <si>
    <t>Played mostly defense. Not spectacular.</t>
  </si>
  <si>
    <t>Only played defense and did it badly</t>
  </si>
  <si>
    <t>Played as an inbounder_ and did a decent job</t>
  </si>
  <si>
    <t>Did a decent job even though it was the only robot on its alliance for much of the match.</t>
  </si>
  <si>
    <t>Decent robot_ great driving made it effective as a shooter.</t>
  </si>
  <si>
    <t>Very ineffective defense and almost useless shooter</t>
  </si>
  <si>
    <t>Played inbounder_ did a decent job.</t>
  </si>
  <si>
    <t xml:space="preserve">Stayed in middle.  Did not move much.  Only defended if a robot came near them.  </t>
  </si>
  <si>
    <t>Didn't do much. Vulnerable when shooting. Does not react well to defense.</t>
  </si>
  <si>
    <t>Did not do much. Inbounded ball to a teammate but otherwise just drove around.</t>
  </si>
  <si>
    <t>Has trouble holding onto ball after pickup. Easy to defend against. Clearly did not coordinate with alliance well.</t>
  </si>
  <si>
    <t>They were pretty good at what inbounding and passing. overall_ they were a bit above average</t>
  </si>
  <si>
    <t>They did the same as they did earlier</t>
  </si>
  <si>
    <t>Fantastic defense! Very fast swerve drive. Quick shots_ then back to defense</t>
  </si>
  <si>
    <t>Didn't work whatsoever</t>
  </si>
  <si>
    <t>No clue what they were actually trying to do_ because they didn't really do anything</t>
  </si>
  <si>
    <t>they were pretty good_ but they're alliance wasn't</t>
  </si>
  <si>
    <t>Great middle man</t>
  </si>
  <si>
    <t>Great D</t>
  </si>
  <si>
    <t>Missed a lot_ died at 1:15ish</t>
  </si>
  <si>
    <t>Shaped up in the second half</t>
  </si>
  <si>
    <t>Did nothing but run around and ram into robots</t>
  </si>
  <si>
    <t>Lawrence Liu</t>
  </si>
  <si>
    <t>Was good at passing and scoring aggressive</t>
  </si>
  <si>
    <t>played defense and was somewhat good at scoring_ however it was mainly defense</t>
  </si>
  <si>
    <t>Self Scout</t>
  </si>
  <si>
    <t>not very effective defense_ at the end it just stopped moving however it was not broken down</t>
  </si>
  <si>
    <t>good one point scorer_ fast</t>
  </si>
  <si>
    <t xml:space="preserve"> really good at truss tosses</t>
  </si>
  <si>
    <t xml:space="preserve"> good driving</t>
  </si>
  <si>
    <t>was not consistent with their shooting_ where attacked by two robots and could not hold their ground. looked unstable</t>
  </si>
  <si>
    <t>Craig Barch</t>
  </si>
  <si>
    <t>Broke at start_ fixed later</t>
  </si>
  <si>
    <t xml:space="preserve"> semi-effective defense</t>
  </si>
  <si>
    <t xml:space="preserve"> good passer</t>
  </si>
  <si>
    <t xml:space="preserve"> good driving.</t>
  </si>
  <si>
    <t>Kenna McConnell</t>
  </si>
  <si>
    <t xml:space="preserve">it broke down_ passed in autonomous to it's team mate </t>
  </si>
  <si>
    <t>bad Drivers. weak. bad pickup.</t>
  </si>
  <si>
    <t>did ok_ passed a little</t>
  </si>
  <si>
    <t>fast_ great turning</t>
  </si>
  <si>
    <t>Cameron Mitchell</t>
  </si>
  <si>
    <t>good at truss_ played defense well</t>
  </si>
  <si>
    <t xml:space="preserve"> okay driving </t>
  </si>
  <si>
    <t>good defense_ made several goals</t>
  </si>
  <si>
    <t>good defense_ did not shoot the ball outside of autonomous</t>
  </si>
  <si>
    <t>Really didn't do much_ pickup drops the ball a lot.</t>
  </si>
  <si>
    <t>Arm got destroyed.  Not that good otherwise.</t>
  </si>
  <si>
    <t>Good shooter_ fast shooter. Good human pickup and capability.</t>
  </si>
  <si>
    <t>Isaiah Akmstutz</t>
  </si>
  <si>
    <t>never let go of ball_ did nothing?</t>
  </si>
  <si>
    <t>would claim the ball from the human player and then let it go for alliance member to pick up (4 times). Interesting strategy. Spent the rest of the time adequately defending their court.</t>
  </si>
  <si>
    <t>Used strategy of catching balls/getting them from human players. Would then release them to alliance partner.</t>
  </si>
  <si>
    <t>Able to play all components in the field. It seemed like they were having some technical difficulties w/ their robot. The ball kept bouncing outside of the field. Were forced to play all positions.</t>
  </si>
  <si>
    <t>tried to push ball into goal during auto_ did not work. Played as a defense team mainly</t>
  </si>
  <si>
    <t xml:space="preserve"> but did assist when necessary. Nothing notable for this team</t>
  </si>
  <si>
    <t>Okay_ but everyone else broke down.</t>
  </si>
  <si>
    <t>Swerve drive. Slow shooter design. Needs to play more defense.</t>
  </si>
  <si>
    <t>Team mate's shooter broke_ causing dead ball. Match took off after 1:00 elapse.</t>
  </si>
  <si>
    <t>Showed no spectacular skills.</t>
  </si>
  <si>
    <t>Drives jerky. Good but could definitely better.</t>
  </si>
  <si>
    <t>Jerky driving. Played defensively. Blocked last red shot_ by accident.</t>
  </si>
  <si>
    <t>Pedal catcher design_ which is easily flipped back with push. Okay shooter. Hard to tip.</t>
  </si>
  <si>
    <t>Good for rookie. Interesting design. Quick.</t>
  </si>
  <si>
    <t>Stopped functioning mid-match.</t>
  </si>
  <si>
    <t>Good all around. Claw pick-up/shooter.</t>
  </si>
  <si>
    <t>Picker-up doesn't work entirely. Mid weight.</t>
  </si>
  <si>
    <t>Much improvement_ far way to go. Poor pick-up device.</t>
  </si>
  <si>
    <t>Blanket catcher_ fair. Team mate stopped mid match. Lose.</t>
  </si>
  <si>
    <t xml:space="preserve">   Great middle man</t>
  </si>
  <si>
    <t xml:space="preserve">   Seemed kind of lost during teleop. </t>
  </si>
  <si>
    <t xml:space="preserve">   Wasn't a good shooter at all.  Got pushed around a lot.</t>
  </si>
  <si>
    <t xml:space="preserve">   played midcourt/shooter_ it failed to score any attempted high goals</t>
  </si>
  <si>
    <t xml:space="preserve">   Seemed like a pretty dedicated defender. The front of the robot looked as if it had a floor pickup mechanism_ but it wasn't demonstrated.</t>
  </si>
  <si>
    <t xml:space="preserve">   Did best to assist. Did not really do much else.</t>
  </si>
  <si>
    <t xml:space="preserve">   Drives jerky. Good but could definitely better.</t>
  </si>
  <si>
    <t xml:space="preserve">   They're team experienced a dead ball_ but they adapted to the situation. They were effective as defenders and actively pursued their opponents. Did well as inbounders/truss throwers. Helped make a (failed) comeback</t>
  </si>
  <si>
    <t xml:space="preserve">   Defense not very effective. But match was unfair since other two robots on alliance became disabled.</t>
  </si>
  <si>
    <t xml:space="preserve">   only two robots for alliance this match.  didn't work well together_ didnt look like they had a plan.   but still somehow won the match? </t>
  </si>
  <si>
    <t xml:space="preserve">   OK but not that useful.</t>
  </si>
  <si>
    <t xml:space="preserve">   Played mostly defense. Not spectacular.</t>
  </si>
  <si>
    <t xml:space="preserve">   Average Team. Similar shooting concept to our robot. Averagish at defense_ they get pushed around. Only attempted defense some of the time.</t>
  </si>
  <si>
    <t xml:space="preserve">   Took a hard hit and was disabled for a large portion of the match.  Was previously playing good defense while waiting for auto balls to be scored.  Went back to defending when re-enabled.</t>
  </si>
  <si>
    <t xml:space="preserve">   Didn't see too much from this team. Not great driving or shooting. Stayed in shooter region the whole time and team struggled to get the ball up the court.</t>
  </si>
  <si>
    <t xml:space="preserve">   very easily defended_ inconsistent shooter.  Ball is easily knocked away when trying to shoot</t>
  </si>
  <si>
    <t xml:space="preserve">   Great inbounder and defender.  Not the best passer but it worked this round.</t>
  </si>
  <si>
    <t xml:space="preserve">   Excellent shooter. They move quickly and get the job done.</t>
  </si>
  <si>
    <t xml:space="preserve">   great driving shooting and decent defense_ great team.</t>
  </si>
  <si>
    <t xml:space="preserve">   Took 2 balls in auto but didn't shoot them.  Made them at the start of teleop.  Did ok.</t>
  </si>
  <si>
    <t xml:space="preserve">   Did not shoot during autonomous.  Driving was choppy.  Could not hold ball.  Played defense as best they could when they did not have the ball.  Most likely broken down in some way.</t>
  </si>
  <si>
    <t xml:space="preserve">   Very good overall driving.  Played offense and when it did not have the ball it played very effective defense_ great overall robot.  Scored almost every shot and worked very well with the other teams to win the match.</t>
  </si>
  <si>
    <t xml:space="preserve">   pICK THEM</t>
  </si>
  <si>
    <t xml:space="preserve">   Drove wrong way in auto.  Played defense the whole match but they weren't all that good at it.</t>
  </si>
  <si>
    <t xml:space="preserve">   Basically just drove back and forth in the middle as "defense".</t>
  </si>
  <si>
    <t xml:space="preserve">   Unable to assess this robot properly. It took their alliance partners half of the game to finish off the autonomous balls. They gently passed the ball to their teammate. Played defense because their alliance partners could not score. They were ok at defense. It didn't make a significant/notable difference.</t>
  </si>
  <si>
    <t xml:space="preserve">   not very effective defense_ at the end it just stopped moving however it was not broken down</t>
  </si>
  <si>
    <t xml:space="preserve">   Inbounded but did not play defense well when ball was no longer in their possession. </t>
  </si>
  <si>
    <t xml:space="preserve">   Didn't do very much during the match.  Needs to actually help their alliance.</t>
  </si>
  <si>
    <t xml:space="preserve">   Solid shooter that can make from white zone. Pretty easily defended in this match since they were the only team that could do anything with the ball.</t>
  </si>
  <si>
    <t xml:space="preserve">   fast_ good defensive</t>
  </si>
  <si>
    <t xml:space="preserve">   pretty good driving_ farthest shooting shooter i've seen so far</t>
  </si>
  <si>
    <t xml:space="preserve">   played their position (shooter) well. long range shooter not making shorter shots. went for low goals to complete cycles. </t>
  </si>
  <si>
    <t xml:space="preserve">   Decent robot_ great driving made it effective as a shooter.</t>
  </si>
  <si>
    <t xml:space="preserve">   good one point scorer_ fast</t>
  </si>
  <si>
    <t xml:space="preserve">   seemed to have a decent floor pickup and shooter; however the robot stopped moving about a third of the way into the match</t>
  </si>
  <si>
    <t xml:space="preserve">   Accidentally scored the wrong robot_ so take this data with a grain of salt. Pinned opposing robots against the wall easily</t>
  </si>
  <si>
    <t xml:space="preserve">   Picked up a ball and dropped it to another team member instantly.</t>
  </si>
  <si>
    <t xml:space="preserve">   bad loader_ bad shooter</t>
  </si>
  <si>
    <t xml:space="preserve">   Stopped responding after a small hit.  Not good at much else.</t>
  </si>
  <si>
    <t xml:space="preserve">   Broke down while trying to pick up the ball_ effectively trapping the ball. Poor movement</t>
  </si>
  <si>
    <t xml:space="preserve">   Broke down again in the middle of the game. Bad pickup_ no shooter even used. Do not pick.</t>
  </si>
  <si>
    <t xml:space="preserve">   Works well with other teams.  Good at truss passes.</t>
  </si>
  <si>
    <t xml:space="preserve">   Not all that great.  Shooter wasn't functioning quite as well as yesterday.</t>
  </si>
  <si>
    <t xml:space="preserve">   In a match with Fondy Fire and couldn't do much of anything cause of it.</t>
  </si>
  <si>
    <t xml:space="preserve">   had difficulties with human loading. they were active in defense and somewhat effective. shifty</t>
  </si>
  <si>
    <t xml:space="preserve">   Rewinding shooter takes a long time_ not reliable shot</t>
  </si>
  <si>
    <t xml:space="preserve">   Played as an inbounder_ and did a decent job</t>
  </si>
  <si>
    <t xml:space="preserve">   Shooter reloaded takes to long to reload.</t>
  </si>
  <si>
    <t xml:space="preserve">   effective at pickup and effective at shooting. lost one truss point because they were not aligned properly. Missed one shot because they were pushed at the last second. They are a capable member of all three positions. And played both inbounder_ truss thrower</t>
  </si>
  <si>
    <t xml:space="preserve">   inconsistent shooting_ weak drivetrain makes it easy to push around</t>
  </si>
  <si>
    <t xml:space="preserve">   Good shooter_ fast shooter. Good human pickup and capability.</t>
  </si>
  <si>
    <t xml:space="preserve">   Blanket catcher_ fair. Team mate stopped mid match. Lose.</t>
  </si>
  <si>
    <t xml:space="preserve">   Inbounded well with strong shooter that was used for truss. Pretty middle-of-the-pack robot.</t>
  </si>
  <si>
    <t xml:space="preserve">   Kept sitting in front of other team as defensive measure. not bad at defense or shooting. not fanstastic either</t>
  </si>
  <si>
    <t xml:space="preserve">   Missed single shot with ball preloaded in teleop_ proceeded to only spin in circles and sit still</t>
  </si>
  <si>
    <t xml:space="preserve">   decent scoring robot_ good driving</t>
  </si>
  <si>
    <t xml:space="preserve">   decent shooter. alliance was being well defended. made all high shots. </t>
  </si>
  <si>
    <t xml:space="preserve">   Weak ground pick up. Able to make high goals but not consistently. Not very fast or great driving.</t>
  </si>
  <si>
    <t xml:space="preserve">   not sure what role they played this match? ineffective shooter. no defense?   alliance won but this bot didn't contribute much. </t>
  </si>
  <si>
    <t xml:space="preserve">   They are good at shooting_ not very good at defense.</t>
  </si>
  <si>
    <t xml:space="preserve">   never let go of ball_ did nothing?</t>
  </si>
  <si>
    <t xml:space="preserve">   Very good defense shown this match. Not enough shooter power to make a high goal in autonomous.</t>
  </si>
  <si>
    <t xml:space="preserve">   we played mostly defense this match. pretty effective blocking titanium and others. one point match in our favor!</t>
  </si>
  <si>
    <t xml:space="preserve">   Had some exceptional defense this match.  Should take more control from other teams when they don't perform.</t>
  </si>
  <si>
    <t xml:space="preserve">   Shoots well. Excellent defense. Adjusts well to play differently based on what alliance is doing.</t>
  </si>
  <si>
    <t xml:space="preserve">   Amazing defense.  Good passing.</t>
  </si>
  <si>
    <t xml:space="preserve">   Passed to teammate over truss_ pushed robots around. Very effective robot.</t>
  </si>
  <si>
    <t xml:space="preserve">   Self Scout</t>
  </si>
  <si>
    <t xml:space="preserve">   Very defensive robot.</t>
  </si>
  <si>
    <t xml:space="preserve">   Did not possess the ball once_ broke down twice during game</t>
  </si>
  <si>
    <t xml:space="preserve">   Broke down early on.  Radio came off robot.</t>
  </si>
  <si>
    <t xml:space="preserve">   dead bot 5 seconds into teleop.   </t>
  </si>
  <si>
    <t xml:space="preserve">   Bad pickup. Broke down while trying to shoot. Shooter not used throughout game. All in all_ not a good robot.</t>
  </si>
  <si>
    <t xml:space="preserve">   subpar at best defense bot. . .  technical foul for losing a bungee cord</t>
  </si>
  <si>
    <t xml:space="preserve">   No clue what they were actually trying to do_ because they didn't really do anything</t>
  </si>
  <si>
    <t xml:space="preserve">   Stopped functioning mid-match.</t>
  </si>
  <si>
    <t xml:space="preserve">   They were pretty good at what inbounding and passing. overall_ they were a bit above average</t>
  </si>
  <si>
    <t xml:space="preserve">   Decent bot. No autonomous. </t>
  </si>
  <si>
    <t xml:space="preserve">   Didn't do all that much.  Spent majority of time waiting for an inbound.  Didn't work well with alliance.</t>
  </si>
  <si>
    <t xml:space="preserve">   tried to play inbounder/defense for periods of time they would just sit still as if the lost connection to the robot.  while playing defense they almost managed to tip over 2 other robots.  overall below average</t>
  </si>
  <si>
    <t xml:space="preserve">   One of their cylindars was loose for the majority of the match_ then it was knocked off. The driving seemed very shaky and unbalanced. </t>
  </si>
  <si>
    <t xml:space="preserve">   started out teleop waiting for mid court. other alliance defense was good. this team worked better when they started to play defense. </t>
  </si>
  <si>
    <t xml:space="preserve">   Update - Broke plane of field by human player for technical.</t>
  </si>
  <si>
    <t xml:space="preserve">   Stayed in middle.  Did not move much.  Only defended if a robot came near them.  </t>
  </si>
  <si>
    <t xml:space="preserve">   Did a really good job as inbounder. Made quite a few truss tosses to human player and played adequate defense. Delayed scores by opposing alliance and prevented a truss score successfully.</t>
  </si>
  <si>
    <t xml:space="preserve">   Technical foul data. Human player reaching across barrier.</t>
  </si>
  <si>
    <t xml:space="preserve">   cooperation started out slow. better at end of match  missed shot in autonomous. cleaned up in teleop  lost the ball - knocked out a lot.   </t>
  </si>
  <si>
    <t xml:space="preserve">   Really good robot for passing over the truss and floor pickup. Bad at catching_ not perfect at shooting.</t>
  </si>
  <si>
    <t xml:space="preserve">   Able to play all components in the field. It seemed like they were having some technical difficulties w/ their robot. The ball kept bouncing outside of the field. Were forced to play all positions.</t>
  </si>
  <si>
    <t xml:space="preserve">   Didn't perform well this round.  Sat waiting for an inbound for far too long.  Played defense for a short time and it was ok.</t>
  </si>
  <si>
    <t xml:space="preserve">   started out ok. inbounded once_ played defense but then bot froze. </t>
  </si>
  <si>
    <t xml:space="preserve">   No Clue about goals_ found laptop unattended midway through match. Robot seemed to break down for a while</t>
  </si>
  <si>
    <t xml:space="preserve">   Didn't help its team mutch_was able to be pushed around easy when trying to defend.</t>
  </si>
  <si>
    <t xml:space="preserve">   heavy defense by opposite alliance prevented much action  shooter easily disrupted </t>
  </si>
  <si>
    <t xml:space="preserve">   Robot showed potential_ autonomous shot was powerful and seemed reliable</t>
  </si>
  <si>
    <t xml:space="preserve">   Didn't do a whole lot.  Drove around ineffectively.</t>
  </si>
  <si>
    <t xml:space="preserve">   Average team. Something broke near the bottom of their robot. They drove around for a while aimlessly.</t>
  </si>
  <si>
    <t xml:space="preserve">   bad Drivers. weak. bad pickup.</t>
  </si>
  <si>
    <t xml:space="preserve">   Really didn't do much_ pickup drops the ball a lot.</t>
  </si>
  <si>
    <t xml:space="preserve">   Good at working with alliance.  Versatile between offense and defense as necessary.  Good shooting. Great autonomous mode. Tracks hot goal.</t>
  </si>
  <si>
    <t xml:space="preserve">   Good inbounder and managed to block a few points being scored while playing defense_ at the end they played offense and have a fairly effective shooter</t>
  </si>
  <si>
    <t xml:space="preserve">   Exceptional driving abilities. Very good at maneuvering. Effective at defense. Can push other teams around. Truss throw to human player. The only time they missed is when they were pushed by another bot at the last second. Quick to shoot.</t>
  </si>
  <si>
    <t xml:space="preserve">   Did well_ but seemed to stop for a while mid-match.  Great auto!</t>
  </si>
  <si>
    <t xml:space="preserve">   Made 4 assist from the floor_ effective at picking up balls from the floor. Would take the ball and shoot the truss to human player. While their alliance was trying to score</t>
  </si>
  <si>
    <t xml:space="preserve">   Was good at passing and scoring aggressive</t>
  </si>
  <si>
    <t xml:space="preserve">   fast_ great turning</t>
  </si>
  <si>
    <t xml:space="preserve">   Picked up the slack when one of the members fell out. Solid shooter and mover</t>
  </si>
  <si>
    <t xml:space="preserve">   Great overall team can function very well all on their own.  Seems to be able to be defended if you can keep them facing sideways you can keep the from facing the goal to score</t>
  </si>
  <si>
    <t xml:space="preserve">   Titanium playing shooter well. when other teams stopped working they played full court.</t>
  </si>
  <si>
    <t xml:space="preserve">   Team mate's shooter broke_ causing dead ball. Match took off after 1:00 elapse.</t>
  </si>
  <si>
    <t xml:space="preserve">   Missed shots from reckless/rushed shooting. Midway through broke a part and quit shooting_ did not play any defense</t>
  </si>
  <si>
    <t xml:space="preserve">   Very consistent shot. Great driving. Played full court. Received ball from robot inbounder then went full length of court to make high goal.</t>
  </si>
  <si>
    <t xml:space="preserve">   Good at defending against pinning robots. Double autonomous attempt. Extremely solid robot and strategy. Do pick if possible.</t>
  </si>
  <si>
    <t xml:space="preserve">   good defense_ did not shoot the ball outside of autonomous</t>
  </si>
  <si>
    <t xml:space="preserve">   Drops balls easily.  Don't think shooter has potential for much.</t>
  </si>
  <si>
    <t xml:space="preserve">   purely defensive strategy</t>
  </si>
  <si>
    <t xml:space="preserve">   I felt as if something was wrong with there robot in the beginning because it acted very awkwardly. There shooter takes a while to lower_ and they did not attempt shooting. Near the middle of the match they were hobbling around - confused. Near the end they participated effectively as a defender.</t>
  </si>
  <si>
    <t xml:space="preserve">   Did well with us_ slow scorer</t>
  </si>
  <si>
    <t xml:space="preserve">   Had difficulties retaining ball. Spent a lot of time TRYING to assist team members_ ineffective. Defended well when they tried near the end.</t>
  </si>
  <si>
    <t xml:space="preserve">   Awful. Could barely move.  Likely a drivetrain issue.</t>
  </si>
  <si>
    <t xml:space="preserve">   Did nothing but run around and ram into robots</t>
  </si>
  <si>
    <t xml:space="preserve">   Showed no spectacular skills.</t>
  </si>
  <si>
    <t xml:space="preserve">   Had to do a lot of cleanup for their alliance.  Good pickup.  Not the best shooter.</t>
  </si>
  <si>
    <t xml:space="preserve">   Average team. They're intake mechanism is quick and efficient_ this makes it easy for them to make the low goal/assist. They are not good at shooting</t>
  </si>
  <si>
    <t xml:space="preserve">   Played inbounder_ did a decent job.</t>
  </si>
  <si>
    <t xml:space="preserve">   They had Fondy Fire on their alliance who was really sucking.  But they had 3 robots against 2 for the other alliance and still lost.  </t>
  </si>
  <si>
    <t xml:space="preserve">   better shooting at end_ missed a lot at beginning of match</t>
  </si>
  <si>
    <t xml:space="preserve">   Good defense played against opposing team. Didn't go for points_ went for passing and defense.</t>
  </si>
  <si>
    <t xml:space="preserve">   played defense and was somewhat good at scoring_ however it was mainly defense</t>
  </si>
  <si>
    <t xml:space="preserve">   did ok_ passed a little</t>
  </si>
  <si>
    <t xml:space="preserve">   Shots were consistently low with little done to correct it.  Very indecisive at times as to what to do with the ball.</t>
  </si>
  <si>
    <t xml:space="preserve">   Tried to play as a long range shooter however  their inability to pick up the ball kept them from being effective.  Eventually they tried playing defense which acctually ended up working in favor of the other team as the managed to block their own team.</t>
  </si>
  <si>
    <t xml:space="preserve">   Only played defense_ but didnt get to do anything as 2 of 3 red robots became disabled and it ended up just driving in the middle field.</t>
  </si>
  <si>
    <t xml:space="preserve">   Played effective defense while active_ but broke down for half of the match. Good driving whilst active</t>
  </si>
  <si>
    <t xml:space="preserve">   Unable to give an accurate assessment. They broke down multiple times within the match</t>
  </si>
  <si>
    <t xml:space="preserve">   it broke down_ passed in autonomous to it's team mate </t>
  </si>
  <si>
    <t xml:space="preserve">   Didn't move for first portion of match_ then didn't do much to contribute.  May have helped cause a penalty on their own alliance.</t>
  </si>
  <si>
    <t xml:space="preserve">   Unable to make any assumptions. Their robot was not on the field.</t>
  </si>
  <si>
    <t xml:space="preserve">   average robot but cooperated well with alliance partners. very effective teamwork for 50 pt cycles.   good inbound from human player at midcourt. good passing to shooter. </t>
  </si>
  <si>
    <t xml:space="preserve">   Good shooter. </t>
  </si>
  <si>
    <t xml:space="preserve">   better driving than most teams</t>
  </si>
  <si>
    <t xml:space="preserve">   realies on its human player to feed it the balls for the assis points. hard for it to take ball unless it gets from the human player.</t>
  </si>
  <si>
    <t xml:space="preserve">   relies on its human player to feed it the balls for the assis points. hard for it to take ball unless it gets from the human player.</t>
  </si>
  <si>
    <t xml:space="preserve">   good defense. decent pickup and OK thowing. </t>
  </si>
  <si>
    <t xml:space="preserve">   Okay_ but everyone else broke down.</t>
  </si>
  <si>
    <t xml:space="preserve">   Got HEAVILY defended this round.  Couldn't get past it.  Still a great team</t>
  </si>
  <si>
    <t xml:space="preserve">   aggressive defender. only one inbound but good pass</t>
  </si>
  <si>
    <t xml:space="preserve">   Good all around. Claw pick-up/shooter.</t>
  </si>
  <si>
    <t xml:space="preserve">   While the robot did an exceptional job of defending_ partially due to the size and height of the arm and partially due to great driving and aggressive defense tactics</t>
  </si>
  <si>
    <t xml:space="preserve">   Ball can be easily knocked from them. Huge vulnerablility.</t>
  </si>
  <si>
    <t xml:space="preserve">   Started as goalie in autonomous. Attempted to play defense but not very well. Stopped moved about half way through the game.</t>
  </si>
  <si>
    <t xml:space="preserve">   Very easy to keep from firing and almost useless when being actively targeted to defend against</t>
  </si>
  <si>
    <t xml:space="preserve">   Didn't show much in the match. Missed autonomous shot way short and didn't move forward. Played adequate defense but wasn't good enough driving to get open for inbound passes.</t>
  </si>
  <si>
    <t xml:space="preserve">   Scored into wrong low goal. Had functioning issues afterwards</t>
  </si>
  <si>
    <t xml:space="preserve">   couldn't hold the ball very well</t>
  </si>
  <si>
    <t xml:space="preserve">   Broke down with a ball in robot. Had to line up a long time before shooting even over the truss.</t>
  </si>
  <si>
    <t xml:space="preserve">   No show</t>
  </si>
  <si>
    <t xml:space="preserve">   Missed a lot_ died at 1:15ish</t>
  </si>
  <si>
    <t xml:space="preserve">   Solid assistance robot. Plays defense as well as good ball handling. Although shooting is not its strong suit.</t>
  </si>
  <si>
    <t xml:space="preserve">   good shooter. agile driving. played some defense. mainly front court but some mid court.   missed autonomous shot. </t>
  </si>
  <si>
    <t xml:space="preserve">   missed autonomous goal_ cleaned it upl  inbound- truss to human - defense - repeat - good cycling  defense somewhat effective</t>
  </si>
  <si>
    <t xml:space="preserve">   good shooter. hot high autonomouse and 3 teleop goals.   played a little defense fairly well. </t>
  </si>
  <si>
    <t xml:space="preserve">   Had two play against two defending robots. Still a solid bot.</t>
  </si>
  <si>
    <t xml:space="preserve">   good defense_ made several goals</t>
  </si>
  <si>
    <t xml:space="preserve">   Swerve drive. Slow shooter design. Needs to play more defense.</t>
  </si>
  <si>
    <t xml:space="preserve">   Great robot_ great driving</t>
  </si>
  <si>
    <t xml:space="preserve">   Very fast robot. Successfully stopped a couple inbounds passes by opposition. Have their shooter tuned in to shoot from low goal into high goal.</t>
  </si>
  <si>
    <t xml:space="preserve">   Effective defenders. Can be pushed around. accurate shooters.</t>
  </si>
  <si>
    <t xml:space="preserve">   Fantastic defense! Very fast swerve drive. Quick shots_ then back to defense</t>
  </si>
  <si>
    <t xml:space="preserve">   Shooter wasn't dialed in well. Missed high and low on high goal a couple of times. Were easily pushed around. Only able to pick up ball against a wall.</t>
  </si>
  <si>
    <t xml:space="preserve">   They were a great inbounder and shooter_ but we beat them.</t>
  </si>
  <si>
    <t xml:space="preserve">   no floor pickup.   ineffective strategy - should have been inbounder but did not help with any defense. actually got in the way of teammates.  </t>
  </si>
  <si>
    <t xml:space="preserve">   Could play better offense_ but didn't. Bad at defense</t>
  </si>
  <si>
    <t xml:space="preserve">   Blue A: had difficulties w/ shooter. can not pick up from floor. Effective at corraling ball to alliance. I think it went dead for awhile_ but I am not sure. Nice maneuvering</t>
  </si>
  <si>
    <t xml:space="preserve">   Average team. Potential difficulties with ball retention because of picker up mechanism. Effective at passing/picking up. Okay at defense_ their drivetrain didn't seem like it could push anyone</t>
  </si>
  <si>
    <t xml:space="preserve">   They did the same as they did earlier</t>
  </si>
  <si>
    <t xml:space="preserve">   Has trouble holding onto ball after pickup. Easy to defend against. Clearly did not coordinate with alliance well.</t>
  </si>
  <si>
    <t xml:space="preserve">   Jerky driving. Played defensively. Blocked last red shot_ by accident.</t>
  </si>
  <si>
    <t xml:space="preserve">   Solid defender.  Didn't do anything else besides push a ball in.</t>
  </si>
  <si>
    <t xml:space="preserve">   auto needs work on_ bumped into wall. Effective as defenders. Actively pursue opponents. Make assist/passes to team members. Seemed focused.</t>
  </si>
  <si>
    <t xml:space="preserve">   Would've done better had there not been a dead ball on the field.</t>
  </si>
  <si>
    <t xml:space="preserve">   Couldn't do much offensively but played some good defense. Their defense was helped by the fact that they had a big lead and could double team the opposing team's best player.</t>
  </si>
  <si>
    <t xml:space="preserve">   Autonomous seemed to malfunction_ however the shot was nmade as soon as teleop began. Was pushed around a lot by the other team</t>
  </si>
  <si>
    <t xml:space="preserve">   too far back on autonomous_ they moved but failed to score. They drove around for a bit. Played defense for awhile and were slightly aggressive at times and ineffective at times. Only did exceptionally in the last 30 seconds and overcame 2 defenders to score in the low goal</t>
  </si>
  <si>
    <t xml:space="preserve">   Broke at start_ fixed later</t>
  </si>
  <si>
    <t xml:space="preserve">   Did not do much. Inbounded ball to a teammate but otherwise just drove around.</t>
  </si>
  <si>
    <t xml:space="preserve">   Good teamwork_ good for catching passes.</t>
  </si>
  <si>
    <t xml:space="preserve">   Average team. They are pretty good at maneuvering and are effective at shooting the truss. Good defense at helping alliance.</t>
  </si>
  <si>
    <t xml:space="preserve">   short range shooter - not very effective. other alliance members ineffective so they had to do all the shooting.   some defense - moderatly effective. </t>
  </si>
  <si>
    <t xml:space="preserve">   Solid work. Shot well.</t>
  </si>
  <si>
    <t xml:space="preserve">   Unreliable shooter in my opinion. Good at passing over truss_ but not great at shooting to high.</t>
  </si>
  <si>
    <t xml:space="preserve">   Shaped up in the second half</t>
  </si>
  <si>
    <t xml:space="preserve">   Decent shooter however it seems very easy to defend.  It is only able to make in a high goal when it is pressed up against the goal itself_ simply getting between it would stop it from scoring it seems</t>
  </si>
  <si>
    <t xml:space="preserve">   Not a bad robot overall. Slow to shoot in autonomous and missed the only high goal attempted in teleop.</t>
  </si>
  <si>
    <t xml:space="preserve">   Had trouble scoring but they did defense.</t>
  </si>
  <si>
    <t xml:space="preserve">   Played decent defense.  Not the best pickup or shooter.</t>
  </si>
  <si>
    <t xml:space="preserve">   One of their arms broke off this match and kind of rendered them useless.</t>
  </si>
  <si>
    <t xml:space="preserve">   very bad pickup. weak shooter. should have played more defense but one of the other alliance bots was almost non-moving</t>
  </si>
  <si>
    <t xml:space="preserve">   Played inbound but had a weak shooter and drive train so would be easy to defend agaisnt they basically fire the ball straight up to get it over the truss.</t>
  </si>
  <si>
    <t xml:space="preserve">   Small amount of minimal defense. May have made a couple of truss shots_ I was distracted. Decent drivers and shooter.</t>
  </si>
  <si>
    <t xml:space="preserve">   Very good defender due to swerve and design.  Not the best shooter but could get some longer range shots in.</t>
  </si>
  <si>
    <t xml:space="preserve">   They were heavily defended by 2 robots_ the defenders made them lose possession. Besides that</t>
  </si>
  <si>
    <t xml:space="preserve">   Worked well with alliance (4212 &amp; Titanium). Picked up passes and threw them over the truss. Did job efficiently and effectively.</t>
  </si>
  <si>
    <t xml:space="preserve">   Seemed capable once it started moving_ but for ~2/3 of the game</t>
  </si>
  <si>
    <t xml:space="preserve">   Not a very accurate shooter but they have a good drivetrain.</t>
  </si>
  <si>
    <t xml:space="preserve">   was not consistent with their shooting_ where attacked by two robots and could not hold their ground. looked unstable</t>
  </si>
  <si>
    <t xml:space="preserve">   Picker-up doesn't work entirely. Mid weight.</t>
  </si>
  <si>
    <t xml:space="preserve">   Able to inbound well. Just touched ball then backed up for the other player to take and score. Got in the way some times though in trying get the ball.</t>
  </si>
  <si>
    <t xml:space="preserve">   would claim the ball from the human player and then let it go for alliance member to pick up (4 times). Interesting strategy. Spent the rest of the time adequately defending their court.</t>
  </si>
  <si>
    <t xml:space="preserve">   floor pickup broke at beginning of match  played defense. moderately effective.   </t>
  </si>
  <si>
    <t xml:space="preserve">   not very effective at either offense or defense.   drivers were aware and picked up some one point goals but alliance partners weren't too good. </t>
  </si>
  <si>
    <t xml:space="preserve">   Looked to have a bent arm.  Didn't contribute much.  Did some defense but they have mecanums and were pushed around.</t>
  </si>
  <si>
    <t xml:space="preserve">   perfect autonomous_ then died</t>
  </si>
  <si>
    <t xml:space="preserve">   Robot broke down.</t>
  </si>
  <si>
    <t xml:space="preserve">   Very ineffective defense and almost useless shooter</t>
  </si>
  <si>
    <t xml:space="preserve">   Did not handle the ball_ I don't think it was ever in it's possession</t>
  </si>
  <si>
    <t xml:space="preserve">   Mostly played defense_ decent driving  </t>
  </si>
  <si>
    <t xml:space="preserve">   never picked up ball. possession by trapping. worked as alliance to get possession points but otherwise ineffective. </t>
  </si>
  <si>
    <t xml:space="preserve">   Shooter and pickup did not work very well. Driving also was not very strong. Unless some intake / shooter / driving improvements are made I wouldn't pick this team.</t>
  </si>
  <si>
    <t xml:space="preserve">   Took a short amount of time to line up; should be negligible in match. Note that they missed one shot when opposing robot ran into it when lining up. Overall pretty good_ but I didn't see any passing attempts or truss attempts.</t>
  </si>
  <si>
    <t xml:space="preserve">   Good team for catching_ but not excellent at anything else.</t>
  </si>
  <si>
    <t xml:space="preserve">   Pedal catcher design_ which is easily flipped back with push. Okay shooter. Hard to tip.</t>
  </si>
  <si>
    <t xml:space="preserve">   Shooter wasn't that great. Looks like they could be a good catching robot but didn't have a chance to catch. Played some defense when team couldn't move the ball offensively but not overly effective.</t>
  </si>
  <si>
    <t xml:space="preserve">   missed all high goals_ no defense. </t>
  </si>
  <si>
    <t xml:space="preserve">   Used strategy of catching balls/getting them from human players. Would then release them to alliance partner.</t>
  </si>
  <si>
    <t xml:space="preserve">   Did next to nothing_ unsure if actually capable if there is a real alliance</t>
  </si>
  <si>
    <t xml:space="preserve">   Didn't work whatsoever</t>
  </si>
  <si>
    <t xml:space="preserve">   Played pure inbounder_ and did a great job doing truss shots.  Would be a good choice for an inbounder teammate.</t>
  </si>
  <si>
    <t xml:space="preserve">   they were pretty good_ but they're alliance wasn't</t>
  </si>
  <si>
    <t xml:space="preserve">   good at truss_ played defense well</t>
  </si>
  <si>
    <t xml:space="preserve">   May have scored penalties_ but didn't want to count if I wasn't sure. Not a bad robot</t>
  </si>
  <si>
    <t xml:space="preserve">   died around 45 seconds in</t>
  </si>
  <si>
    <t xml:space="preserve">   Missed every shot it fired_ easily defended against</t>
  </si>
  <si>
    <t xml:space="preserve">   Dropped auto ball.  Seriously killed it at defense_ best I've seen yet.  Basically shut down two other robots (including Tremont)</t>
  </si>
  <si>
    <t xml:space="preserve">   bad robot didnt contribute much to the overall game</t>
  </si>
  <si>
    <t xml:space="preserve">   Floor pickup was not effective but able to pass relatively well. Shooter was nothing special but they did well at screening defenders to open their teammates up for shots.</t>
  </si>
  <si>
    <t xml:space="preserve">   only scored one point goals. dead after they lost a bumper.</t>
  </si>
  <si>
    <t xml:space="preserve">   Can't shoot worth anything. </t>
  </si>
  <si>
    <t xml:space="preserve">   Unable to accurately assess. Broken for most of the match. Became active in the end and attempted to score a low goal.</t>
  </si>
  <si>
    <t xml:space="preserve">   dead robot</t>
  </si>
  <si>
    <t xml:space="preserve">   Made auto then stopped moving early in the match.</t>
  </si>
  <si>
    <t xml:space="preserve">   slow drive train_ very short high goal - shot low goals during teleop. decent cooperation  minimal defense. not too effective due to slow drive.</t>
  </si>
  <si>
    <t xml:space="preserve">   Seemed decent at fending off other robots and making high goals. Good robot overall_ but pretty average.</t>
  </si>
  <si>
    <t xml:space="preserve">   pretty much ok but got pushed around alot</t>
  </si>
  <si>
    <t xml:space="preserve">   Seemed like they did not know what to do. Did not pick up the ball when given the opportunity. Played very poor and ineffective defense.</t>
  </si>
  <si>
    <t xml:space="preserve">   Didn't do much. Vulnerable when shooting. Does not react well to defense.</t>
  </si>
  <si>
    <t xml:space="preserve">   Only played defense and did a decenet job of keeping the other robots from crossing the field.  it did not have the best drivetrain however and was fairly easily pushed aside by robots with more powerful drivetrains</t>
  </si>
  <si>
    <t xml:space="preserve">   missed autonomous shot. then played defense only. </t>
  </si>
  <si>
    <t xml:space="preserve">   Didn't see the beginning of this match but they broke down in midfield for most of the match.</t>
  </si>
  <si>
    <t xml:space="preserve">   Did nothing really_ kinda defended</t>
  </si>
  <si>
    <t xml:space="preserve">   played pure defense and never managed to prevent or even slow down the other team from scoring.</t>
  </si>
  <si>
    <t xml:space="preserve">   just bad honestly made very lil movements </t>
  </si>
  <si>
    <t xml:space="preserve">   They are actually average. 2081 loaded into them. Their drive train allows them to be pushed around.</t>
  </si>
  <si>
    <t xml:space="preserve">   Average. The human player (of another team) never got the ball in_ it always bounced off. Good at shooting the truss</t>
  </si>
  <si>
    <t xml:space="preserve">   Did a decent job even though it was the only robot on its alliance for much of the match.</t>
  </si>
  <si>
    <t xml:space="preserve">   Had trouble handling the ball. Did not make a shot or play defense.</t>
  </si>
  <si>
    <t xml:space="preserve">   Good inbounder_ but not great at shooting. Most of the time just picked up ball and dropped it for teammates.</t>
  </si>
  <si>
    <t xml:space="preserve">   Tried a pass but couldn't so they shot it to teammate.  Not very good_ hardly moved during the match.</t>
  </si>
  <si>
    <t xml:space="preserve">   Had ok defense and was an average inbounder.</t>
  </si>
  <si>
    <t xml:space="preserve">   Great D</t>
  </si>
  <si>
    <t xml:space="preserve">   Very good driving and defense. Effective at assisting team mates. Helped corral a misplaced ball into alliance member. </t>
  </si>
  <si>
    <t xml:space="preserve">   did not see any high shots. two low goals. little cooperation or planning with alliance.   no defense</t>
  </si>
  <si>
    <t xml:space="preserve">   tried to push ball into goal during auto_ did not work. Played as a defense team mainly</t>
  </si>
  <si>
    <t xml:space="preserve">   Played a purely defensive robot_ but managed to accomplish nothing.  Ended up just driving around the middle of the field but forgot to acctually block the robots trying to score.</t>
  </si>
  <si>
    <t xml:space="preserve">   didn't really do anything</t>
  </si>
  <si>
    <t xml:space="preserve">   Arm got destroyed.  Not that good otherwise.</t>
  </si>
  <si>
    <t xml:space="preserve">   A really good defense team_ focused solely on that. Actively pursued opponents and their attempts were truly effective.</t>
  </si>
  <si>
    <t xml:space="preserve">   Got in their teammates way a lot.  OK at low scoring.</t>
  </si>
  <si>
    <t xml:space="preserve">   Good for rookie. Interesting design. Quick.</t>
  </si>
  <si>
    <t xml:space="preserve">   Much improvement_ far way to go. Poor pick-up device.</t>
  </si>
  <si>
    <t xml:space="preserve">   Did nothing the whole match_ robot twitched back and forth and just took up space on the field.</t>
  </si>
  <si>
    <t xml:space="preserve">   Seemed to have problems_ but not sure if they broke down or not. Really slow movement in autonomous. Did not attempt to shoot once during the game. Performance seems opposite to the footage seen during video scouting.</t>
  </si>
  <si>
    <t xml:space="preserve">   died in the middle of the match</t>
  </si>
  <si>
    <t xml:space="preserve">   Nonresponsive through nearly the entire match  </t>
  </si>
  <si>
    <t xml:space="preserve">   Only played defense and did it badly</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</si>
</sst>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43" formatCode="_(* #,##0.00_);_(* \(#,##0.00\);_(* &quot;-&quot;??_);_(@_)"/>
    <numFmt numFmtId="164" formatCode="0.0"/>
    <numFmt numFmtId="165" formatCode="##\-##\-##"/>
    <numFmt numFmtId="166" formatCode="_(* #,##0.0_);_(* \(#,##0.0\);_(* &quot;-&quot;??_);_(@_)"/>
    <numFmt numFmtId="167" formatCode="[$-409]h:mm\ AM/PM;@"/>
    <numFmt numFmtId="168" formatCode="#,##0.0_);\(#,##0.0\)"/>
    <numFmt numFmtId="169" formatCode="_(* #,##0_);_(* \(#,##0\);_(* &quot;-&quot;??_);_(@_)"/>
  </numFmts>
  <fonts count="26" x14ac:knownFonts="1">
    <font>
      <sz val="11"/>
      <color theme="1"/>
      <name val="Calibri"/>
      <family val="2"/>
      <scheme val="minor"/>
    </font>
    <font>
      <b/>
      <u/>
      <sz val="14"/>
      <color indexed="8"/>
      <name val="Calibri"/>
      <family val="2"/>
    </font>
    <font>
      <sz val="11"/>
      <color indexed="8"/>
      <name val="Calibri"/>
      <family val="2"/>
    </font>
    <font>
      <b/>
      <sz val="12"/>
      <color indexed="9"/>
      <name val="Arial"/>
      <family val="2"/>
    </font>
    <font>
      <sz val="9"/>
      <color indexed="8"/>
      <name val="Arial"/>
      <family val="2"/>
    </font>
    <font>
      <sz val="8"/>
      <name val="Calibri"/>
      <family val="2"/>
    </font>
    <font>
      <sz val="11"/>
      <color indexed="8"/>
      <name val="Calibri"/>
      <family val="2"/>
    </font>
    <font>
      <b/>
      <sz val="12"/>
      <color rgb="FFFFFFFF"/>
      <name val="Arial"/>
      <family val="2"/>
    </font>
    <font>
      <sz val="9"/>
      <color theme="1"/>
      <name val="Arial"/>
      <family val="2"/>
    </font>
    <font>
      <b/>
      <sz val="11"/>
      <name val="Calibri"/>
      <family val="2"/>
      <scheme val="minor"/>
    </font>
    <font>
      <b/>
      <sz val="11"/>
      <color rgb="FF00B050"/>
      <name val="Calibri"/>
      <family val="2"/>
      <scheme val="minor"/>
    </font>
    <font>
      <b/>
      <sz val="16"/>
      <color theme="1"/>
      <name val="Calibri"/>
      <family val="2"/>
      <scheme val="minor"/>
    </font>
    <font>
      <b/>
      <sz val="11"/>
      <color theme="1"/>
      <name val="Calibri"/>
      <family val="2"/>
      <scheme val="minor"/>
    </font>
    <font>
      <b/>
      <sz val="11"/>
      <color theme="4"/>
      <name val="Calibri"/>
      <family val="2"/>
      <scheme val="minor"/>
    </font>
    <font>
      <b/>
      <sz val="18"/>
      <color theme="1"/>
      <name val="Calibri"/>
      <family val="2"/>
      <scheme val="minor"/>
    </font>
    <font>
      <sz val="12"/>
      <color theme="1"/>
      <name val="Times New Roman"/>
      <family val="1"/>
    </font>
    <font>
      <u/>
      <sz val="11"/>
      <color theme="10"/>
      <name val="Calibri"/>
      <family val="2"/>
    </font>
    <font>
      <b/>
      <sz val="14"/>
      <color theme="1"/>
      <name val="Verdana"/>
      <family val="2"/>
    </font>
    <font>
      <sz val="10"/>
      <color theme="1"/>
      <name val="Lucida Console"/>
      <family val="3"/>
    </font>
    <font>
      <sz val="11"/>
      <color theme="1"/>
      <name val="Verdana"/>
      <family val="2"/>
    </font>
    <font>
      <sz val="10"/>
      <color theme="1"/>
      <name val="Verdana"/>
      <family val="2"/>
    </font>
    <font>
      <sz val="11"/>
      <color theme="1"/>
      <name val="Calibri"/>
      <family val="2"/>
      <scheme val="minor"/>
    </font>
    <font>
      <b/>
      <sz val="12"/>
      <name val="Calibri"/>
      <family val="2"/>
      <scheme val="minor"/>
    </font>
    <font>
      <sz val="16"/>
      <color theme="1"/>
      <name val="Calibri"/>
      <family val="2"/>
      <scheme val="minor"/>
    </font>
    <font>
      <b/>
      <sz val="16"/>
      <name val="Calibri"/>
      <family val="2"/>
      <scheme val="minor"/>
    </font>
    <font>
      <sz val="11"/>
      <color rgb="FF000000"/>
      <name val="Calibri"/>
      <family val="2"/>
    </font>
  </fonts>
  <fills count="20">
    <fill>
      <patternFill patternType="none"/>
    </fill>
    <fill>
      <patternFill patternType="gray125"/>
    </fill>
    <fill>
      <patternFill patternType="solid">
        <fgColor indexed="9"/>
        <bgColor indexed="64"/>
      </patternFill>
    </fill>
    <fill>
      <patternFill patternType="solid">
        <fgColor indexed="13"/>
        <bgColor indexed="64"/>
      </patternFill>
    </fill>
    <fill>
      <patternFill patternType="solid">
        <fgColor indexed="54"/>
        <bgColor indexed="64"/>
      </patternFill>
    </fill>
    <fill>
      <patternFill patternType="solid">
        <fgColor indexed="15"/>
        <bgColor indexed="64"/>
      </patternFill>
    </fill>
    <fill>
      <patternFill patternType="solid">
        <fgColor rgb="FF54539B"/>
        <bgColor indexed="64"/>
      </patternFill>
    </fill>
    <fill>
      <patternFill patternType="solid">
        <fgColor rgb="FFFFFFFF"/>
        <bgColor indexed="64"/>
      </patternFill>
    </fill>
    <fill>
      <patternFill patternType="solid">
        <fgColor theme="0"/>
        <bgColor indexed="64"/>
      </patternFill>
    </fill>
    <fill>
      <patternFill patternType="solid">
        <fgColor theme="2"/>
        <bgColor indexed="64"/>
      </patternFill>
    </fill>
    <fill>
      <patternFill patternType="solid">
        <fgColor rgb="FFFF0000"/>
        <bgColor indexed="64"/>
      </patternFill>
    </fill>
    <fill>
      <patternFill patternType="solid">
        <fgColor theme="4" tint="0.59999389629810485"/>
        <bgColor indexed="64"/>
      </patternFill>
    </fill>
    <fill>
      <patternFill patternType="solid">
        <fgColor rgb="FFFFFF00"/>
        <bgColor indexed="64"/>
      </patternFill>
    </fill>
    <fill>
      <patternFill patternType="solid">
        <fgColor theme="6" tint="0.39997558519241921"/>
        <bgColor indexed="64"/>
      </patternFill>
    </fill>
    <fill>
      <patternFill patternType="solid">
        <fgColor theme="1"/>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7" tint="0.39997558519241921"/>
        <bgColor indexed="64"/>
      </patternFill>
    </fill>
    <fill>
      <patternFill patternType="solid">
        <fgColor theme="0" tint="-0.14999847407452621"/>
        <bgColor indexed="64"/>
      </patternFill>
    </fill>
  </fills>
  <borders count="16">
    <border>
      <left/>
      <right/>
      <top/>
      <bottom/>
      <diagonal/>
    </border>
    <border>
      <left/>
      <right/>
      <top/>
      <bottom style="medium">
        <color indexed="64"/>
      </bottom>
      <diagonal/>
    </border>
    <border>
      <left style="thick">
        <color auto="1"/>
      </left>
      <right style="thick">
        <color auto="1"/>
      </right>
      <top style="thick">
        <color auto="1"/>
      </top>
      <bottom style="thick">
        <color auto="1"/>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ck">
        <color auto="1"/>
      </left>
      <right style="thick">
        <color auto="1"/>
      </right>
      <top style="thick">
        <color auto="1"/>
      </top>
      <bottom/>
      <diagonal/>
    </border>
    <border>
      <left/>
      <right/>
      <top style="thin">
        <color indexed="64"/>
      </top>
      <bottom/>
      <diagonal/>
    </border>
    <border>
      <left style="thin">
        <color rgb="FFABABAB"/>
      </left>
      <right/>
      <top style="thin">
        <color rgb="FFABABAB"/>
      </top>
      <bottom/>
      <diagonal/>
    </border>
    <border>
      <left style="thin">
        <color indexed="65"/>
      </left>
      <right/>
      <top style="thin">
        <color rgb="FFABABAB"/>
      </top>
      <bottom/>
      <diagonal/>
    </border>
    <border>
      <left style="thin">
        <color indexed="65"/>
      </left>
      <right style="thin">
        <color rgb="FFABABAB"/>
      </right>
      <top style="thin">
        <color rgb="FFABABAB"/>
      </top>
      <bottom/>
      <diagonal/>
    </border>
    <border>
      <left style="thin">
        <color rgb="FFABABAB"/>
      </left>
      <right/>
      <top style="thin">
        <color indexed="65"/>
      </top>
      <bottom/>
      <diagonal/>
    </border>
    <border>
      <left style="thin">
        <color indexed="65"/>
      </left>
      <right/>
      <top style="thin">
        <color indexed="65"/>
      </top>
      <bottom/>
      <diagonal/>
    </border>
    <border>
      <left style="thin">
        <color indexed="65"/>
      </left>
      <right style="thin">
        <color rgb="FFABABAB"/>
      </right>
      <top style="thin">
        <color indexed="65"/>
      </top>
      <bottom/>
      <diagonal/>
    </border>
    <border>
      <left style="thin">
        <color rgb="FFABABAB"/>
      </left>
      <right/>
      <top style="thin">
        <color indexed="65"/>
      </top>
      <bottom style="thin">
        <color rgb="FFABABAB"/>
      </bottom>
      <diagonal/>
    </border>
    <border>
      <left style="thin">
        <color indexed="65"/>
      </left>
      <right/>
      <top style="thin">
        <color indexed="65"/>
      </top>
      <bottom style="thin">
        <color rgb="FFABABAB"/>
      </bottom>
      <diagonal/>
    </border>
    <border>
      <left style="thin">
        <color indexed="65"/>
      </left>
      <right style="thin">
        <color rgb="FFABABAB"/>
      </right>
      <top style="thin">
        <color indexed="65"/>
      </top>
      <bottom style="thin">
        <color rgb="FFABABAB"/>
      </bottom>
      <diagonal/>
    </border>
  </borders>
  <cellStyleXfs count="5">
    <xf numFmtId="0" fontId="0" fillId="0" borderId="0"/>
    <xf numFmtId="43" fontId="6" fillId="0" borderId="0" applyFont="0" applyFill="0" applyBorder="0" applyAlignment="0" applyProtection="0"/>
    <xf numFmtId="9" fontId="2" fillId="0" borderId="0" applyFont="0" applyFill="0" applyBorder="0" applyAlignment="0" applyProtection="0"/>
    <xf numFmtId="0" fontId="16" fillId="0" borderId="0" applyNumberFormat="0" applyFill="0" applyBorder="0" applyAlignment="0" applyProtection="0">
      <alignment vertical="top"/>
      <protection locked="0"/>
    </xf>
    <xf numFmtId="43" fontId="21" fillId="0" borderId="0" applyFont="0" applyFill="0" applyBorder="0" applyAlignment="0" applyProtection="0"/>
  </cellStyleXfs>
  <cellXfs count="197">
    <xf numFmtId="0" fontId="0" fillId="0" borderId="0" xfId="0"/>
    <xf numFmtId="0" fontId="0" fillId="0" borderId="0" xfId="0" applyAlignment="1">
      <alignment horizontal="left"/>
    </xf>
    <xf numFmtId="0" fontId="0" fillId="0" borderId="0" xfId="0" applyAlignment="1">
      <alignment wrapText="1"/>
    </xf>
    <xf numFmtId="0" fontId="0" fillId="3" borderId="0" xfId="0" applyFill="1" applyAlignment="1">
      <alignment horizontal="center" wrapText="1"/>
    </xf>
    <xf numFmtId="0" fontId="0" fillId="3" borderId="0" xfId="0" applyFill="1" applyAlignment="1">
      <alignment horizontal="center"/>
    </xf>
    <xf numFmtId="0" fontId="3" fillId="4" borderId="0" xfId="0" applyFont="1" applyFill="1" applyAlignment="1">
      <alignment horizontal="center" wrapText="1"/>
    </xf>
    <xf numFmtId="0" fontId="4" fillId="2" borderId="0" xfId="0" applyFont="1" applyFill="1" applyAlignment="1">
      <alignment horizontal="center" wrapText="1"/>
    </xf>
    <xf numFmtId="0" fontId="0" fillId="5" borderId="0" xfId="0" applyFill="1" applyAlignment="1">
      <alignment horizontal="center" wrapText="1"/>
    </xf>
    <xf numFmtId="0" fontId="0" fillId="5" borderId="0" xfId="0" applyFill="1" applyAlignment="1">
      <alignment horizontal="center"/>
    </xf>
    <xf numFmtId="165" fontId="0" fillId="0" borderId="0" xfId="0" applyNumberFormat="1"/>
    <xf numFmtId="0" fontId="0" fillId="0" borderId="0" xfId="0" applyAlignment="1">
      <alignment horizontal="center"/>
    </xf>
    <xf numFmtId="0" fontId="0" fillId="0" borderId="0" xfId="0" applyFill="1" applyAlignment="1">
      <alignment horizontal="center"/>
    </xf>
    <xf numFmtId="9" fontId="0" fillId="3" borderId="0" xfId="2" applyFont="1" applyFill="1" applyAlignment="1">
      <alignment horizontal="center"/>
    </xf>
    <xf numFmtId="9" fontId="0" fillId="3" borderId="0" xfId="2" applyFont="1" applyFill="1" applyAlignment="1">
      <alignment horizontal="center" wrapText="1"/>
    </xf>
    <xf numFmtId="1" fontId="0" fillId="0" borderId="0" xfId="2" applyNumberFormat="1" applyFont="1" applyAlignment="1">
      <alignment horizontal="center"/>
    </xf>
    <xf numFmtId="9" fontId="0" fillId="0" borderId="0" xfId="0" applyNumberFormat="1" applyAlignment="1">
      <alignment horizontal="center"/>
    </xf>
    <xf numFmtId="166" fontId="0" fillId="3" borderId="0" xfId="1" applyNumberFormat="1" applyFont="1" applyFill="1" applyAlignment="1">
      <alignment horizontal="center" wrapText="1"/>
    </xf>
    <xf numFmtId="166" fontId="0" fillId="3" borderId="0" xfId="1" applyNumberFormat="1" applyFont="1" applyFill="1" applyAlignment="1">
      <alignment horizontal="center"/>
    </xf>
    <xf numFmtId="0" fontId="7" fillId="6" borderId="0" xfId="0" applyFont="1" applyFill="1" applyAlignment="1">
      <alignment horizontal="center" wrapText="1"/>
    </xf>
    <xf numFmtId="18" fontId="8" fillId="7" borderId="0" xfId="0" applyNumberFormat="1" applyFont="1" applyFill="1" applyAlignment="1">
      <alignment wrapText="1"/>
    </xf>
    <xf numFmtId="0" fontId="8" fillId="7" borderId="0" xfId="0" applyFont="1" applyFill="1" applyAlignment="1">
      <alignment horizontal="center" wrapText="1"/>
    </xf>
    <xf numFmtId="0" fontId="8" fillId="7" borderId="0" xfId="0" applyFont="1" applyFill="1" applyAlignment="1">
      <alignment wrapText="1"/>
    </xf>
    <xf numFmtId="167" fontId="0" fillId="3" borderId="0" xfId="0" applyNumberFormat="1" applyFill="1" applyAlignment="1">
      <alignment horizontal="center"/>
    </xf>
    <xf numFmtId="0" fontId="0" fillId="8" borderId="0" xfId="0" applyFill="1"/>
    <xf numFmtId="0" fontId="0" fillId="0" borderId="0" xfId="0"/>
    <xf numFmtId="0" fontId="0" fillId="8" borderId="0" xfId="0" applyFill="1" applyAlignment="1">
      <alignment horizontal="left"/>
    </xf>
    <xf numFmtId="0" fontId="0" fillId="0" borderId="0" xfId="0" applyAlignment="1">
      <alignment vertical="top" wrapText="1"/>
    </xf>
    <xf numFmtId="0" fontId="0" fillId="12" borderId="0" xfId="0" applyFill="1" applyAlignment="1">
      <alignment horizontal="left" wrapText="1"/>
    </xf>
    <xf numFmtId="0" fontId="0" fillId="12" borderId="0" xfId="0" applyFill="1" applyAlignment="1">
      <alignment horizontal="left" vertical="top" wrapText="1"/>
    </xf>
    <xf numFmtId="0" fontId="0" fillId="12" borderId="0" xfId="0" applyFill="1" applyAlignment="1">
      <alignment horizontal="left"/>
    </xf>
    <xf numFmtId="0" fontId="11" fillId="8" borderId="0" xfId="0" applyFont="1" applyFill="1"/>
    <xf numFmtId="0" fontId="0" fillId="0" borderId="0" xfId="0" applyAlignment="1">
      <alignment horizontal="center" wrapText="1"/>
    </xf>
    <xf numFmtId="0" fontId="0" fillId="0" borderId="0" xfId="0"/>
    <xf numFmtId="0" fontId="0" fillId="0" borderId="2" xfId="0" applyBorder="1" applyAlignment="1">
      <alignment horizontal="center"/>
    </xf>
    <xf numFmtId="168" fontId="0" fillId="0" borderId="0" xfId="1" applyNumberFormat="1" applyFont="1" applyAlignment="1">
      <alignment horizontal="center" wrapText="1"/>
    </xf>
    <xf numFmtId="168" fontId="0" fillId="0" borderId="0" xfId="1" applyNumberFormat="1" applyFont="1" applyAlignment="1">
      <alignment horizontal="center"/>
    </xf>
    <xf numFmtId="0" fontId="12" fillId="0" borderId="0" xfId="0" applyFont="1" applyAlignment="1">
      <alignment horizontal="center"/>
    </xf>
    <xf numFmtId="0" fontId="0" fillId="0" borderId="0" xfId="0" applyBorder="1" applyAlignment="1">
      <alignment horizontal="center" wrapText="1"/>
    </xf>
    <xf numFmtId="0" fontId="12" fillId="0" borderId="0" xfId="0" applyFont="1" applyBorder="1" applyAlignment="1">
      <alignment horizontal="center"/>
    </xf>
    <xf numFmtId="0" fontId="0" fillId="0" borderId="0" xfId="0" applyBorder="1" applyAlignment="1">
      <alignment horizontal="center"/>
    </xf>
    <xf numFmtId="0" fontId="0" fillId="0" borderId="0" xfId="0" applyAlignment="1"/>
    <xf numFmtId="0" fontId="0" fillId="0" borderId="0" xfId="0" applyAlignment="1">
      <alignment horizontal="center" wrapText="1"/>
    </xf>
    <xf numFmtId="0" fontId="0" fillId="0" borderId="0" xfId="0"/>
    <xf numFmtId="0" fontId="14" fillId="0" borderId="0" xfId="0" applyFont="1" applyAlignment="1">
      <alignment horizontal="center"/>
    </xf>
    <xf numFmtId="14" fontId="8" fillId="7" borderId="0" xfId="0" applyNumberFormat="1" applyFont="1" applyFill="1" applyAlignment="1">
      <alignment horizontal="center" wrapText="1"/>
    </xf>
    <xf numFmtId="0" fontId="16" fillId="8" borderId="0" xfId="3" applyFill="1" applyAlignment="1" applyProtection="1">
      <alignment horizontal="left"/>
    </xf>
    <xf numFmtId="0" fontId="0" fillId="0" borderId="0" xfId="0" applyAlignment="1">
      <alignment horizontal="center" wrapText="1"/>
    </xf>
    <xf numFmtId="0" fontId="0" fillId="0" borderId="0" xfId="0" applyFont="1" applyFill="1" applyBorder="1" applyAlignment="1">
      <alignment horizontal="right"/>
    </xf>
    <xf numFmtId="0" fontId="0" fillId="0" borderId="0" xfId="0" applyFont="1" applyFill="1" applyBorder="1" applyAlignment="1">
      <alignment horizontal="center"/>
    </xf>
    <xf numFmtId="0" fontId="12" fillId="0" borderId="0" xfId="0" applyFont="1" applyFill="1" applyBorder="1"/>
    <xf numFmtId="0" fontId="0" fillId="0" borderId="0" xfId="0" applyFill="1" applyBorder="1" applyAlignment="1">
      <alignment horizontal="center"/>
    </xf>
    <xf numFmtId="0" fontId="0" fillId="0" borderId="0" xfId="0" applyFill="1" applyBorder="1"/>
    <xf numFmtId="0" fontId="1" fillId="0" borderId="0" xfId="0" applyFont="1" applyFill="1" applyBorder="1" applyAlignment="1">
      <alignment horizontal="center"/>
    </xf>
    <xf numFmtId="0" fontId="0" fillId="0" borderId="0" xfId="0" applyFont="1" applyFill="1" applyBorder="1" applyAlignment="1">
      <alignment horizontal="center" vertical="center"/>
    </xf>
    <xf numFmtId="0" fontId="0" fillId="0" borderId="0" xfId="0" applyFont="1" applyFill="1" applyBorder="1" applyAlignment="1">
      <alignment horizontal="left"/>
    </xf>
    <xf numFmtId="0" fontId="0" fillId="0" borderId="0" xfId="0" applyFont="1" applyFill="1" applyBorder="1" applyAlignment="1">
      <alignment horizontal="left" vertical="center"/>
    </xf>
    <xf numFmtId="0" fontId="0" fillId="0" borderId="3" xfId="0" applyFont="1" applyFill="1" applyBorder="1" applyAlignment="1">
      <alignment horizontal="center"/>
    </xf>
    <xf numFmtId="0" fontId="0" fillId="0" borderId="3" xfId="0" applyFont="1" applyFill="1" applyBorder="1" applyAlignment="1">
      <alignment horizontal="center" vertical="center"/>
    </xf>
    <xf numFmtId="0" fontId="0" fillId="0" borderId="3" xfId="0" applyFont="1" applyFill="1" applyBorder="1" applyAlignment="1">
      <alignment horizontal="left" vertical="center"/>
    </xf>
    <xf numFmtId="0" fontId="2" fillId="0" borderId="3" xfId="0" applyFont="1" applyFill="1" applyBorder="1" applyAlignment="1">
      <alignment horizontal="center"/>
    </xf>
    <xf numFmtId="0" fontId="2" fillId="0" borderId="3" xfId="0" applyFont="1" applyFill="1" applyBorder="1" applyAlignment="1">
      <alignment horizontal="center" vertical="center"/>
    </xf>
    <xf numFmtId="0" fontId="2" fillId="0" borderId="3" xfId="0" applyFont="1" applyFill="1" applyBorder="1" applyAlignment="1">
      <alignment horizontal="left"/>
    </xf>
    <xf numFmtId="0" fontId="0" fillId="0" borderId="0" xfId="0" applyFont="1" applyFill="1" applyBorder="1"/>
    <xf numFmtId="0" fontId="17" fillId="0" borderId="0" xfId="0" applyFont="1" applyFill="1" applyBorder="1" applyAlignment="1">
      <alignment horizontal="left"/>
    </xf>
    <xf numFmtId="0" fontId="0" fillId="0" borderId="0" xfId="0" applyAlignment="1">
      <alignment horizontal="center" wrapText="1"/>
    </xf>
    <xf numFmtId="0" fontId="0" fillId="0" borderId="0" xfId="0"/>
    <xf numFmtId="0" fontId="18" fillId="0" borderId="0" xfId="0" applyFont="1" applyAlignment="1">
      <alignment horizontal="center" wrapText="1"/>
    </xf>
    <xf numFmtId="0" fontId="20" fillId="0" borderId="0" xfId="0" applyFont="1" applyAlignment="1">
      <alignment wrapText="1"/>
    </xf>
    <xf numFmtId="0" fontId="20" fillId="0" borderId="0" xfId="0" applyFont="1" applyAlignment="1">
      <alignment horizontal="center" wrapText="1"/>
    </xf>
    <xf numFmtId="0" fontId="0" fillId="0" borderId="4" xfId="0" applyBorder="1" applyAlignment="1">
      <alignment horizontal="left"/>
    </xf>
    <xf numFmtId="0" fontId="0" fillId="0" borderId="4" xfId="0" applyBorder="1" applyAlignment="1">
      <alignment horizontal="center"/>
    </xf>
    <xf numFmtId="166" fontId="0" fillId="9" borderId="0" xfId="1" applyNumberFormat="1" applyFont="1" applyFill="1" applyAlignment="1">
      <alignment horizontal="center" wrapText="1"/>
    </xf>
    <xf numFmtId="166" fontId="0" fillId="9" borderId="0" xfId="1" applyNumberFormat="1" applyFont="1" applyFill="1" applyAlignment="1">
      <alignment horizontal="center"/>
    </xf>
    <xf numFmtId="9" fontId="0" fillId="9" borderId="0" xfId="2" applyFont="1" applyFill="1" applyAlignment="1">
      <alignment horizontal="center" wrapText="1"/>
    </xf>
    <xf numFmtId="166" fontId="0" fillId="13" borderId="0" xfId="1" applyNumberFormat="1" applyFont="1" applyFill="1" applyAlignment="1">
      <alignment horizontal="center" wrapText="1"/>
    </xf>
    <xf numFmtId="9" fontId="0" fillId="13" borderId="0" xfId="2" applyFont="1" applyFill="1" applyAlignment="1">
      <alignment horizontal="center" wrapText="1"/>
    </xf>
    <xf numFmtId="166" fontId="0" fillId="13" borderId="0" xfId="1" applyNumberFormat="1" applyFont="1" applyFill="1" applyAlignment="1">
      <alignment horizontal="center"/>
    </xf>
    <xf numFmtId="0" fontId="0" fillId="0" borderId="0" xfId="0" applyAlignment="1">
      <alignment horizontal="center" wrapText="1"/>
    </xf>
    <xf numFmtId="0" fontId="0" fillId="0" borderId="0" xfId="0"/>
    <xf numFmtId="0" fontId="0" fillId="9" borderId="0" xfId="1" applyNumberFormat="1" applyFont="1" applyFill="1" applyAlignment="1">
      <alignment horizontal="center"/>
    </xf>
    <xf numFmtId="9" fontId="0" fillId="13" borderId="0" xfId="2" applyFont="1" applyFill="1" applyAlignment="1">
      <alignment horizontal="center"/>
    </xf>
    <xf numFmtId="0" fontId="7" fillId="10" borderId="0" xfId="0" applyFont="1" applyFill="1" applyAlignment="1">
      <alignment horizontal="center" wrapText="1"/>
    </xf>
    <xf numFmtId="0" fontId="7" fillId="14" borderId="0" xfId="0" applyFont="1" applyFill="1" applyAlignment="1">
      <alignment horizontal="center" wrapText="1"/>
    </xf>
    <xf numFmtId="0" fontId="15" fillId="0" borderId="0" xfId="0" applyFont="1" applyAlignment="1">
      <alignment wrapText="1"/>
    </xf>
    <xf numFmtId="0" fontId="7" fillId="6" borderId="0" xfId="0" applyFont="1" applyFill="1" applyAlignment="1">
      <alignment horizontal="left" wrapText="1"/>
    </xf>
    <xf numFmtId="0" fontId="8" fillId="7" borderId="0" xfId="0" applyFont="1" applyFill="1" applyAlignment="1">
      <alignment horizontal="left" wrapText="1"/>
    </xf>
    <xf numFmtId="18" fontId="8" fillId="7" borderId="0" xfId="0" applyNumberFormat="1" applyFont="1" applyFill="1" applyAlignment="1">
      <alignment horizontal="left" wrapText="1"/>
    </xf>
    <xf numFmtId="0" fontId="15" fillId="0" borderId="0" xfId="0" applyFont="1" applyAlignment="1">
      <alignment horizontal="left"/>
    </xf>
    <xf numFmtId="0" fontId="0" fillId="0" borderId="0" xfId="0" applyBorder="1" applyAlignment="1">
      <alignment horizontal="left" wrapText="1"/>
    </xf>
    <xf numFmtId="0" fontId="12" fillId="0" borderId="0" xfId="0" applyFont="1" applyAlignment="1">
      <alignment horizontal="left"/>
    </xf>
    <xf numFmtId="0" fontId="12" fillId="0" borderId="0" xfId="0" applyFont="1" applyBorder="1" applyAlignment="1">
      <alignment horizontal="left"/>
    </xf>
    <xf numFmtId="0" fontId="0" fillId="0" borderId="0" xfId="0" applyBorder="1" applyAlignment="1">
      <alignment horizontal="left"/>
    </xf>
    <xf numFmtId="0" fontId="14" fillId="12" borderId="0" xfId="0" applyFont="1" applyFill="1" applyBorder="1" applyAlignment="1">
      <alignment horizontal="center"/>
    </xf>
    <xf numFmtId="167" fontId="7" fillId="14" borderId="0" xfId="0" applyNumberFormat="1" applyFont="1" applyFill="1" applyAlignment="1">
      <alignment horizontal="center" wrapText="1"/>
    </xf>
    <xf numFmtId="0" fontId="0" fillId="0" borderId="5" xfId="0" applyBorder="1" applyAlignment="1">
      <alignment horizontal="center"/>
    </xf>
    <xf numFmtId="0" fontId="0" fillId="0" borderId="6" xfId="0" applyBorder="1" applyAlignment="1">
      <alignment horizontal="center" wrapText="1"/>
    </xf>
    <xf numFmtId="0" fontId="22" fillId="0" borderId="6" xfId="0" applyFont="1" applyBorder="1" applyAlignment="1">
      <alignment horizontal="left" wrapText="1"/>
    </xf>
    <xf numFmtId="0" fontId="0" fillId="0" borderId="6" xfId="0" applyBorder="1" applyAlignment="1">
      <alignment horizontal="left" wrapText="1"/>
    </xf>
    <xf numFmtId="0" fontId="22" fillId="0" borderId="4" xfId="0" applyFont="1" applyBorder="1" applyAlignment="1">
      <alignment horizontal="left" wrapText="1"/>
    </xf>
    <xf numFmtId="0" fontId="0" fillId="0" borderId="6" xfId="0" applyBorder="1" applyAlignment="1">
      <alignment horizontal="center"/>
    </xf>
    <xf numFmtId="0" fontId="0" fillId="0" borderId="6" xfId="0" applyBorder="1" applyAlignment="1">
      <alignment horizontal="left"/>
    </xf>
    <xf numFmtId="0" fontId="13" fillId="0" borderId="4" xfId="0" applyFont="1" applyBorder="1" applyAlignment="1">
      <alignment horizontal="center"/>
    </xf>
    <xf numFmtId="0" fontId="13" fillId="0" borderId="4" xfId="0" applyFont="1" applyBorder="1" applyAlignment="1">
      <alignment horizontal="left"/>
    </xf>
    <xf numFmtId="0" fontId="13" fillId="0" borderId="6" xfId="0" applyFont="1" applyBorder="1" applyAlignment="1">
      <alignment horizontal="center"/>
    </xf>
    <xf numFmtId="0" fontId="13" fillId="0" borderId="6" xfId="0" applyFont="1" applyBorder="1" applyAlignment="1">
      <alignment horizontal="left"/>
    </xf>
    <xf numFmtId="0" fontId="0" fillId="0" borderId="0" xfId="0" pivotButton="1"/>
    <xf numFmtId="0" fontId="0" fillId="0" borderId="0" xfId="0" pivotButton="1" applyAlignment="1">
      <alignment horizontal="left" wrapText="1"/>
    </xf>
    <xf numFmtId="0" fontId="0" fillId="0" borderId="0" xfId="0" pivotButton="1" applyAlignment="1">
      <alignment horizontal="center"/>
    </xf>
    <xf numFmtId="164" fontId="0" fillId="0" borderId="0" xfId="0" applyNumberFormat="1" applyAlignment="1">
      <alignment horizontal="center"/>
    </xf>
    <xf numFmtId="9" fontId="9" fillId="0" borderId="6" xfId="2" applyFont="1" applyFill="1" applyBorder="1" applyAlignment="1">
      <alignment horizontal="center" vertical="top"/>
    </xf>
    <xf numFmtId="164" fontId="9" fillId="0" borderId="6" xfId="2" applyNumberFormat="1" applyFont="1" applyFill="1" applyBorder="1" applyAlignment="1">
      <alignment horizontal="center" vertical="top"/>
    </xf>
    <xf numFmtId="9" fontId="9" fillId="0" borderId="4" xfId="2" applyFont="1" applyFill="1" applyBorder="1" applyAlignment="1">
      <alignment horizontal="center" vertical="top"/>
    </xf>
    <xf numFmtId="166" fontId="0" fillId="15" borderId="0" xfId="1" applyNumberFormat="1" applyFont="1" applyFill="1" applyAlignment="1">
      <alignment horizontal="center" wrapText="1"/>
    </xf>
    <xf numFmtId="166" fontId="0" fillId="15" borderId="0" xfId="1" applyNumberFormat="1" applyFont="1" applyFill="1" applyAlignment="1">
      <alignment horizontal="center"/>
    </xf>
    <xf numFmtId="166" fontId="0" fillId="16" borderId="0" xfId="1" applyNumberFormat="1" applyFont="1" applyFill="1" applyAlignment="1">
      <alignment horizontal="center" wrapText="1"/>
    </xf>
    <xf numFmtId="166" fontId="0" fillId="16" borderId="0" xfId="1" applyNumberFormat="1" applyFont="1" applyFill="1" applyAlignment="1">
      <alignment horizontal="center"/>
    </xf>
    <xf numFmtId="0" fontId="22" fillId="0" borderId="0" xfId="0" applyFont="1" applyBorder="1" applyAlignment="1">
      <alignment horizontal="left" wrapText="1"/>
    </xf>
    <xf numFmtId="9" fontId="9" fillId="0" borderId="0" xfId="2" applyFont="1" applyFill="1" applyBorder="1" applyAlignment="1">
      <alignment horizontal="center" vertical="top"/>
    </xf>
    <xf numFmtId="0" fontId="23" fillId="0" borderId="6" xfId="0" applyFont="1" applyBorder="1" applyAlignment="1">
      <alignment horizontal="center" wrapText="1"/>
    </xf>
    <xf numFmtId="0" fontId="24" fillId="0" borderId="6" xfId="0" applyFont="1" applyBorder="1" applyAlignment="1">
      <alignment horizontal="left" wrapText="1"/>
    </xf>
    <xf numFmtId="164" fontId="24" fillId="0" borderId="6" xfId="2" applyNumberFormat="1" applyFont="1" applyFill="1" applyBorder="1" applyAlignment="1">
      <alignment horizontal="center" vertical="top"/>
    </xf>
    <xf numFmtId="0" fontId="23" fillId="0" borderId="6" xfId="0" applyFont="1" applyBorder="1" applyAlignment="1">
      <alignment horizontal="left" wrapText="1"/>
    </xf>
    <xf numFmtId="0" fontId="0" fillId="0" borderId="1" xfId="0" applyBorder="1" applyAlignment="1">
      <alignment wrapText="1"/>
    </xf>
    <xf numFmtId="0" fontId="0" fillId="0" borderId="1" xfId="0" applyBorder="1" applyAlignment="1">
      <alignment horizontal="center" wrapText="1"/>
    </xf>
    <xf numFmtId="0" fontId="0" fillId="0" borderId="1" xfId="0" applyBorder="1"/>
    <xf numFmtId="1" fontId="23" fillId="0" borderId="6" xfId="0" applyNumberFormat="1" applyFont="1" applyBorder="1" applyAlignment="1">
      <alignment horizontal="center" wrapText="1"/>
    </xf>
    <xf numFmtId="166" fontId="0" fillId="18" borderId="0" xfId="1" applyNumberFormat="1" applyFont="1" applyFill="1" applyAlignment="1">
      <alignment horizontal="center" wrapText="1"/>
    </xf>
    <xf numFmtId="9" fontId="0" fillId="18" borderId="0" xfId="2" applyFont="1" applyFill="1" applyAlignment="1">
      <alignment horizontal="center" wrapText="1"/>
    </xf>
    <xf numFmtId="0" fontId="0" fillId="18" borderId="0" xfId="1" applyNumberFormat="1" applyFont="1" applyFill="1" applyAlignment="1">
      <alignment horizontal="center"/>
    </xf>
    <xf numFmtId="166" fontId="0" fillId="18" borderId="0" xfId="1" applyNumberFormat="1" applyFont="1" applyFill="1" applyAlignment="1">
      <alignment horizontal="center"/>
    </xf>
    <xf numFmtId="1" fontId="0" fillId="17" borderId="0" xfId="2" applyNumberFormat="1" applyFont="1" applyFill="1" applyAlignment="1">
      <alignment horizontal="center" wrapText="1"/>
    </xf>
    <xf numFmtId="1" fontId="0" fillId="17" borderId="0" xfId="2" applyNumberFormat="1" applyFont="1" applyFill="1" applyAlignment="1">
      <alignment horizontal="center"/>
    </xf>
    <xf numFmtId="0" fontId="0" fillId="0" borderId="0" xfId="0" applyAlignment="1"/>
    <xf numFmtId="0" fontId="0" fillId="0" borderId="0" xfId="0" applyAlignment="1">
      <alignment horizontal="center" wrapText="1"/>
    </xf>
    <xf numFmtId="0" fontId="0" fillId="0" borderId="0" xfId="0"/>
    <xf numFmtId="0" fontId="0" fillId="11" borderId="0" xfId="0" applyFill="1" applyAlignment="1">
      <alignment horizontal="center" wrapText="1"/>
    </xf>
    <xf numFmtId="0" fontId="0" fillId="11" borderId="0" xfId="0" applyFill="1" applyAlignment="1">
      <alignment horizontal="center"/>
    </xf>
    <xf numFmtId="1" fontId="0" fillId="0" borderId="0" xfId="0" applyNumberFormat="1" applyAlignment="1">
      <alignment horizontal="center"/>
    </xf>
    <xf numFmtId="169" fontId="0" fillId="0" borderId="0" xfId="1" applyNumberFormat="1" applyFont="1" applyAlignment="1">
      <alignment horizontal="left"/>
    </xf>
    <xf numFmtId="169" fontId="0" fillId="0" borderId="0" xfId="0" pivotButton="1" applyNumberFormat="1"/>
    <xf numFmtId="169" fontId="0" fillId="0" borderId="0" xfId="0" applyNumberFormat="1" applyAlignment="1">
      <alignment horizontal="left"/>
    </xf>
    <xf numFmtId="0" fontId="20" fillId="0" borderId="0" xfId="0" applyFont="1" applyAlignment="1">
      <alignment horizontal="left" wrapText="1"/>
    </xf>
    <xf numFmtId="1" fontId="0" fillId="0" borderId="0" xfId="2" applyNumberFormat="1" applyFont="1" applyAlignment="1">
      <alignment horizontal="left"/>
    </xf>
    <xf numFmtId="166" fontId="0" fillId="3" borderId="1" xfId="1" applyNumberFormat="1" applyFont="1" applyFill="1" applyBorder="1" applyAlignment="1">
      <alignment horizontal="center"/>
    </xf>
    <xf numFmtId="166" fontId="0" fillId="15" borderId="1" xfId="1" applyNumberFormat="1" applyFont="1" applyFill="1" applyBorder="1" applyAlignment="1">
      <alignment horizontal="center"/>
    </xf>
    <xf numFmtId="166" fontId="0" fillId="13" borderId="1" xfId="1" applyNumberFormat="1" applyFont="1" applyFill="1" applyBorder="1" applyAlignment="1">
      <alignment horizontal="center"/>
    </xf>
    <xf numFmtId="1" fontId="0" fillId="17" borderId="1" xfId="2" applyNumberFormat="1" applyFont="1" applyFill="1" applyBorder="1" applyAlignment="1">
      <alignment horizontal="center"/>
    </xf>
    <xf numFmtId="166" fontId="0" fillId="16" borderId="1" xfId="1" applyNumberFormat="1" applyFont="1" applyFill="1" applyBorder="1" applyAlignment="1">
      <alignment horizontal="center"/>
    </xf>
    <xf numFmtId="0" fontId="0" fillId="9" borderId="1" xfId="1" applyNumberFormat="1" applyFont="1" applyFill="1" applyBorder="1" applyAlignment="1">
      <alignment horizontal="center"/>
    </xf>
    <xf numFmtId="0" fontId="0" fillId="18" borderId="1" xfId="1" applyNumberFormat="1" applyFont="1" applyFill="1" applyBorder="1" applyAlignment="1">
      <alignment horizontal="center"/>
    </xf>
    <xf numFmtId="0" fontId="0" fillId="3" borderId="1" xfId="0" applyFill="1" applyBorder="1" applyAlignment="1">
      <alignment horizontal="center"/>
    </xf>
    <xf numFmtId="0" fontId="0" fillId="5" borderId="1" xfId="0" applyFill="1" applyBorder="1" applyAlignment="1">
      <alignment horizontal="center"/>
    </xf>
    <xf numFmtId="0" fontId="0" fillId="11" borderId="1" xfId="0" applyFill="1" applyBorder="1" applyAlignment="1">
      <alignment horizontal="center"/>
    </xf>
    <xf numFmtId="0" fontId="0" fillId="0" borderId="0" xfId="0" applyBorder="1"/>
    <xf numFmtId="166" fontId="0" fillId="3" borderId="0" xfId="1" applyNumberFormat="1" applyFont="1" applyFill="1" applyBorder="1" applyAlignment="1">
      <alignment horizontal="center"/>
    </xf>
    <xf numFmtId="166" fontId="0" fillId="15" borderId="0" xfId="1" applyNumberFormat="1" applyFont="1" applyFill="1" applyBorder="1" applyAlignment="1">
      <alignment horizontal="center"/>
    </xf>
    <xf numFmtId="166" fontId="0" fillId="13" borderId="0" xfId="1" applyNumberFormat="1" applyFont="1" applyFill="1" applyBorder="1" applyAlignment="1">
      <alignment horizontal="center"/>
    </xf>
    <xf numFmtId="1" fontId="0" fillId="17" borderId="0" xfId="2" applyNumberFormat="1" applyFont="1" applyFill="1" applyBorder="1" applyAlignment="1">
      <alignment horizontal="center"/>
    </xf>
    <xf numFmtId="166" fontId="0" fillId="16" borderId="0" xfId="1" applyNumberFormat="1" applyFont="1" applyFill="1" applyBorder="1" applyAlignment="1">
      <alignment horizontal="center"/>
    </xf>
    <xf numFmtId="0" fontId="0" fillId="9" borderId="0" xfId="1" applyNumberFormat="1" applyFont="1" applyFill="1" applyBorder="1" applyAlignment="1">
      <alignment horizontal="center"/>
    </xf>
    <xf numFmtId="0" fontId="0" fillId="18" borderId="0" xfId="1" applyNumberFormat="1" applyFont="1" applyFill="1" applyBorder="1" applyAlignment="1">
      <alignment horizontal="center"/>
    </xf>
    <xf numFmtId="0" fontId="0" fillId="3" borderId="0" xfId="0" applyFill="1" applyBorder="1" applyAlignment="1">
      <alignment horizontal="center"/>
    </xf>
    <xf numFmtId="0" fontId="0" fillId="5" borderId="0" xfId="0" applyFill="1" applyBorder="1" applyAlignment="1">
      <alignment horizontal="center"/>
    </xf>
    <xf numFmtId="0" fontId="0" fillId="11" borderId="0" xfId="0" applyFill="1" applyBorder="1" applyAlignment="1">
      <alignment horizontal="center"/>
    </xf>
    <xf numFmtId="0" fontId="0" fillId="0" borderId="0" xfId="0" applyBorder="1" applyAlignment="1">
      <alignment wrapText="1"/>
    </xf>
    <xf numFmtId="0" fontId="0" fillId="19" borderId="0" xfId="0" applyFill="1" applyAlignment="1">
      <alignment horizontal="center" wrapText="1"/>
    </xf>
    <xf numFmtId="0" fontId="0" fillId="19" borderId="0" xfId="0" applyFill="1" applyAlignment="1">
      <alignment horizontal="center"/>
    </xf>
    <xf numFmtId="0" fontId="0" fillId="19" borderId="1" xfId="0" applyFill="1" applyBorder="1" applyAlignment="1">
      <alignment horizontal="center"/>
    </xf>
    <xf numFmtId="0" fontId="0" fillId="19" borderId="0" xfId="0" applyFill="1" applyBorder="1" applyAlignment="1">
      <alignment horizontal="center"/>
    </xf>
    <xf numFmtId="0" fontId="19" fillId="0" borderId="0" xfId="0" applyFont="1" applyAlignment="1">
      <alignment wrapText="1"/>
    </xf>
    <xf numFmtId="0" fontId="19" fillId="0" borderId="1" xfId="0" applyFont="1" applyBorder="1" applyAlignment="1">
      <alignment wrapText="1"/>
    </xf>
    <xf numFmtId="0" fontId="0" fillId="0" borderId="0" xfId="0" applyFill="1" applyAlignment="1"/>
    <xf numFmtId="1" fontId="0" fillId="0" borderId="0" xfId="2" applyNumberFormat="1" applyFont="1" applyAlignment="1"/>
    <xf numFmtId="0" fontId="0" fillId="19" borderId="0" xfId="0" applyFill="1" applyAlignment="1">
      <alignment horizontal="left" wrapText="1"/>
    </xf>
    <xf numFmtId="0" fontId="0" fillId="19" borderId="0" xfId="0" applyFill="1" applyAlignment="1">
      <alignment horizontal="left"/>
    </xf>
    <xf numFmtId="0" fontId="0" fillId="19" borderId="1" xfId="0" applyFill="1" applyBorder="1" applyAlignment="1">
      <alignment horizontal="left"/>
    </xf>
    <xf numFmtId="0" fontId="0" fillId="19" borderId="0" xfId="0" applyFill="1" applyBorder="1" applyAlignment="1">
      <alignment horizontal="left"/>
    </xf>
    <xf numFmtId="0" fontId="0" fillId="0" borderId="1" xfId="0" applyBorder="1" applyAlignment="1">
      <alignment horizontal="center"/>
    </xf>
    <xf numFmtId="0" fontId="19" fillId="0" borderId="0" xfId="0" applyFont="1" applyBorder="1" applyAlignment="1">
      <alignment wrapText="1"/>
    </xf>
    <xf numFmtId="0" fontId="7" fillId="6" borderId="0" xfId="0" applyFont="1" applyFill="1" applyAlignment="1">
      <alignment horizontal="center" wrapText="1"/>
    </xf>
    <xf numFmtId="0" fontId="0" fillId="0" borderId="7" xfId="0" applyBorder="1" applyAlignment="1">
      <alignment horizontal="center"/>
    </xf>
    <xf numFmtId="0" fontId="0" fillId="0" borderId="8" xfId="0" applyBorder="1" applyAlignment="1">
      <alignment horizontal="center"/>
    </xf>
    <xf numFmtId="0" fontId="0" fillId="0" borderId="9" xfId="0" applyBorder="1" applyAlignment="1">
      <alignment horizontal="center"/>
    </xf>
    <xf numFmtId="0" fontId="0" fillId="0" borderId="10" xfId="0" applyBorder="1" applyAlignment="1">
      <alignment horizontal="center"/>
    </xf>
    <xf numFmtId="0" fontId="0" fillId="0" borderId="11" xfId="0" applyBorder="1" applyAlignment="1">
      <alignment horizontal="center"/>
    </xf>
    <xf numFmtId="0" fontId="0" fillId="0" borderId="12" xfId="0" applyBorder="1" applyAlignment="1">
      <alignment horizontal="center"/>
    </xf>
    <xf numFmtId="0" fontId="0" fillId="0" borderId="13" xfId="0" applyBorder="1" applyAlignment="1">
      <alignment horizontal="center"/>
    </xf>
    <xf numFmtId="0" fontId="0" fillId="0" borderId="14" xfId="0" applyBorder="1" applyAlignment="1">
      <alignment horizontal="center"/>
    </xf>
    <xf numFmtId="0" fontId="0" fillId="0" borderId="15" xfId="0" applyBorder="1" applyAlignment="1">
      <alignment horizontal="center"/>
    </xf>
    <xf numFmtId="0" fontId="0" fillId="0" borderId="7" xfId="0" applyBorder="1" applyAlignment="1">
      <alignment horizontal="center" wrapText="1"/>
    </xf>
    <xf numFmtId="0" fontId="7" fillId="6" borderId="0" xfId="0" applyFont="1" applyFill="1" applyAlignment="1">
      <alignment horizontal="center" wrapText="1"/>
    </xf>
    <xf numFmtId="0" fontId="0" fillId="0" borderId="0" xfId="0" applyNumberFormat="1" applyAlignment="1">
      <alignment horizontal="center"/>
    </xf>
    <xf numFmtId="0" fontId="0" fillId="0" borderId="0" xfId="0" pivotButton="1" applyAlignment="1">
      <alignment wrapText="1"/>
    </xf>
    <xf numFmtId="0" fontId="0" fillId="0" borderId="0" xfId="0"/>
    <xf numFmtId="0" fontId="15" fillId="0" borderId="0" xfId="0" applyFont="1"/>
    <xf numFmtId="0" fontId="0" fillId="0" borderId="0" xfId="0"/>
    <xf numFmtId="0" fontId="7" fillId="6" borderId="0" xfId="0" applyFont="1" applyFill="1" applyAlignment="1">
      <alignment horizontal="center" wrapText="1"/>
    </xf>
  </cellXfs>
  <cellStyles count="5">
    <cellStyle name="Comma" xfId="1" builtinId="3"/>
    <cellStyle name="Comma 2" xfId="4"/>
    <cellStyle name="Hyperlink" xfId="3" builtinId="8"/>
    <cellStyle name="Normal" xfId="0" builtinId="0"/>
    <cellStyle name="Percent" xfId="2" builtinId="5"/>
  </cellStyles>
  <dxfs count="139">
    <dxf>
      <font>
        <b/>
        <i val="0"/>
        <color theme="1"/>
      </font>
      <fill>
        <patternFill>
          <bgColor rgb="FFFFFF00"/>
        </patternFill>
      </fill>
    </dxf>
    <dxf>
      <fill>
        <patternFill>
          <bgColor rgb="FFFFFF00"/>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6500"/>
      </font>
      <fill>
        <patternFill>
          <bgColor rgb="FFFFEB9C"/>
        </patternFill>
      </fill>
    </dxf>
    <dxf>
      <fill>
        <patternFill>
          <bgColor theme="5" tint="0.59996337778862885"/>
        </patternFill>
      </fill>
    </dxf>
    <dxf>
      <alignment wrapText="1" readingOrder="0"/>
    </dxf>
    <dxf>
      <alignment wrapText="1" readingOrder="0"/>
    </dxf>
    <dxf>
      <numFmt numFmtId="13" formatCode="0%"/>
    </dxf>
    <dxf>
      <numFmt numFmtId="13" formatCode="0%"/>
    </dxf>
    <dxf>
      <numFmt numFmtId="13" formatCode="0%"/>
    </dxf>
    <dxf>
      <alignment horizontal="center" readingOrder="0"/>
    </dxf>
    <dxf>
      <alignment horizontal="center" readingOrder="0"/>
    </dxf>
    <dxf>
      <alignment horizontal="center" readingOrder="0"/>
    </dxf>
    <dxf>
      <alignment horizontal="center" readingOrder="0"/>
    </dxf>
    <dxf>
      <numFmt numFmtId="13" formatCode="0%"/>
    </dxf>
    <dxf>
      <numFmt numFmtId="164" formatCode="0.0"/>
    </dxf>
    <dxf>
      <numFmt numFmtId="13" formatCode="0%"/>
    </dxf>
    <dxf>
      <numFmt numFmtId="164" formatCode="0.0"/>
    </dxf>
    <dxf>
      <numFmt numFmtId="13" formatCode="0%"/>
    </dxf>
    <dxf>
      <numFmt numFmtId="164" formatCode="0.0"/>
    </dxf>
    <dxf>
      <numFmt numFmtId="13" formatCode="0%"/>
    </dxf>
    <dxf>
      <numFmt numFmtId="164" formatCode="0.0"/>
    </dxf>
    <dxf>
      <alignment horizontal="left" readingOrder="0"/>
    </dxf>
    <dxf>
      <alignment horizontal="left" readingOrder="0"/>
    </dxf>
    <dxf>
      <alignment horizontal="left" readingOrder="0"/>
    </dxf>
    <dxf>
      <fill>
        <patternFill>
          <bgColor rgb="FFFFFF00"/>
        </patternFill>
      </fill>
    </dxf>
    <dxf>
      <fill>
        <patternFill>
          <bgColor rgb="FFFFFF00"/>
        </patternFill>
      </fill>
    </dxf>
    <dxf>
      <alignment wrapText="1" readingOrder="0"/>
    </dxf>
    <dxf>
      <alignment wrapText="1" readingOrder="0"/>
    </dxf>
    <dxf>
      <alignment wrapText="1"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numFmt numFmtId="169" formatCode="_(* #,##0_);_(* \(#,##0\);_(* &quot;-&quot;??_);_(@_)"/>
    </dxf>
    <dxf>
      <numFmt numFmtId="169" formatCode="_(* #,##0_);_(* \(#,##0\);_(* &quot;-&quot;??_);_(@_)"/>
    </dxf>
    <dxf>
      <numFmt numFmtId="169" formatCode="_(* #,##0_);_(* \(#,##0\);_(* &quot;-&quot;??_);_(@_)"/>
    </dxf>
    <dxf>
      <numFmt numFmtId="1" formatCode="0"/>
    </dxf>
    <dxf>
      <numFmt numFmtId="1" formatCode="0"/>
    </dxf>
    <dxf>
      <numFmt numFmtId="13" formatCode="0%"/>
    </dxf>
    <dxf>
      <numFmt numFmtId="13" formatCode="0%"/>
    </dxf>
    <dxf>
      <numFmt numFmtId="13" formatCode="0%"/>
    </dxf>
    <dxf>
      <numFmt numFmtId="13" formatCode="0%"/>
    </dxf>
    <dxf>
      <numFmt numFmtId="164" formatCode="0.0"/>
    </dxf>
    <dxf>
      <numFmt numFmtId="13" formatCode="0%"/>
    </dxf>
    <dxf>
      <numFmt numFmtId="164" formatCode="0.0"/>
    </dxf>
    <dxf>
      <numFmt numFmtId="13" formatCode="0%"/>
    </dxf>
    <dxf>
      <numFmt numFmtId="164" formatCode="0.0"/>
    </dxf>
    <dxf>
      <numFmt numFmtId="13" formatCode="0%"/>
    </dxf>
    <dxf>
      <numFmt numFmtId="164" formatCode="0.0"/>
    </dxf>
    <dxf>
      <alignment horizontal="left" readingOrder="0"/>
    </dxf>
    <dxf>
      <alignment horizontal="left" readingOrder="0"/>
    </dxf>
    <dxf>
      <alignment horizontal="left" readingOrder="0"/>
    </dxf>
    <dxf>
      <alignment horizontal="center"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numFmt numFmtId="169" formatCode="_(* #,##0_);_(* \(#,##0\);_(* &quot;-&quot;??_);_(@_)"/>
    </dxf>
    <dxf>
      <numFmt numFmtId="169" formatCode="_(* #,##0_);_(* \(#,##0\);_(* &quot;-&quot;??_);_(@_)"/>
    </dxf>
    <dxf>
      <numFmt numFmtId="169" formatCode="_(* #,##0_);_(* \(#,##0\);_(* &quot;-&quot;??_);_(@_)"/>
    </dxf>
    <dxf>
      <numFmt numFmtId="1" formatCode="0"/>
    </dxf>
    <dxf>
      <numFmt numFmtId="1" formatCode="0"/>
    </dxf>
    <dxf>
      <alignment horizontal="center" readingOrder="0"/>
    </dxf>
    <dxf>
      <alignment horizontal="center" readingOrder="0"/>
    </dxf>
    <dxf>
      <alignment horizontal="center" readingOrder="0"/>
    </dxf>
    <dxf>
      <alignment horizontal="left" readingOrder="0"/>
    </dxf>
    <dxf>
      <alignment horizontal="left" readingOrder="0"/>
    </dxf>
    <dxf>
      <alignment horizontal="left" readingOrder="0"/>
    </dxf>
    <dxf>
      <alignment wrapText="1" readingOrder="0"/>
    </dxf>
    <dxf>
      <alignment wrapText="1" readingOrder="0"/>
    </dxf>
    <dxf>
      <alignment wrapText="1" readingOrder="0"/>
    </dxf>
    <dxf>
      <alignment horizontal="center" readingOrder="0"/>
    </dxf>
    <dxf>
      <alignment wrapText="1" readingOrder="0"/>
    </dxf>
    <dxf>
      <alignment wrapText="1" readingOrder="0"/>
    </dxf>
    <dxf>
      <alignment wrapText="1" readingOrder="0"/>
    </dxf>
    <dxf>
      <alignment horizontal="center" readingOrder="0"/>
    </dxf>
    <dxf>
      <alignment wrapText="1" readingOrder="0"/>
    </dxf>
    <dxf>
      <alignment wrapText="1" readingOrder="0"/>
    </dxf>
    <dxf>
      <alignment wrapText="1" readingOrder="0"/>
    </dxf>
    <dxf>
      <alignment horizontal="center" readingOrder="0"/>
    </dxf>
    <dxf>
      <alignment wrapText="1" readingOrder="0"/>
    </dxf>
    <dxf>
      <alignment wrapText="1" readingOrder="0"/>
    </dxf>
    <dxf>
      <alignment wrapText="1" readingOrder="0"/>
    </dxf>
    <dxf>
      <alignment horizontal="center" readingOrder="0"/>
    </dxf>
    <dxf>
      <alignment wrapText="1" readingOrder="0"/>
    </dxf>
    <dxf>
      <alignment wrapText="1" readingOrder="0"/>
    </dxf>
    <dxf>
      <alignment wrapText="1" readingOrder="0"/>
    </dxf>
    <dxf>
      <alignment horizontal="center" readingOrder="0"/>
    </dxf>
    <dxf>
      <alignment wrapText="1" readingOrder="0"/>
    </dxf>
    <dxf>
      <alignment wrapText="1" readingOrder="0"/>
    </dxf>
    <dxf>
      <alignment wrapText="1" readingOrder="0"/>
    </dxf>
    <dxf>
      <alignment horizontal="center" readingOrder="0"/>
    </dxf>
    <dxf>
      <alignment wrapText="1" readingOrder="0"/>
    </dxf>
    <dxf>
      <alignment wrapText="1" readingOrder="0"/>
    </dxf>
    <dxf>
      <alignment wrapText="1" readingOrder="0"/>
    </dxf>
    <dxf>
      <alignment horizontal="center"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pivotCacheDefinition" Target="pivotCache/pivotCacheDefinition1.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pivotCacheDefinition" Target="pivotCache/pivotCacheDefinition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90</xdr:col>
          <xdr:colOff>171450</xdr:colOff>
          <xdr:row>0</xdr:row>
          <xdr:rowOff>104775</xdr:rowOff>
        </xdr:from>
        <xdr:to>
          <xdr:col>91</xdr:col>
          <xdr:colOff>0</xdr:colOff>
          <xdr:row>0</xdr:row>
          <xdr:rowOff>238125</xdr:rowOff>
        </xdr:to>
        <xdr:sp macro="" textlink="">
          <xdr:nvSpPr>
            <xdr:cNvPr id="4102" name="Button 6" hidden="1">
              <a:extLst>
                <a:ext uri="{63B3BB69-23CF-44E3-9099-C40C66FF867C}">
                  <a14:compatExt spid="_x0000_s410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Get Data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180975</xdr:colOff>
          <xdr:row>0</xdr:row>
          <xdr:rowOff>19050</xdr:rowOff>
        </xdr:from>
        <xdr:to>
          <xdr:col>0</xdr:col>
          <xdr:colOff>1095375</xdr:colOff>
          <xdr:row>0</xdr:row>
          <xdr:rowOff>190500</xdr:rowOff>
        </xdr:to>
        <xdr:sp macro="" textlink="">
          <xdr:nvSpPr>
            <xdr:cNvPr id="21511" name="Button 7" hidden="1">
              <a:extLst>
                <a:ext uri="{63B3BB69-23CF-44E3-9099-C40C66FF867C}">
                  <a14:compatExt spid="_x0000_s2151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Get Pit Data</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FIRST Robotics User" refreshedDate="41697.712610532406" createdVersion="3" refreshedVersion="5" minRefreshableVersion="3" recordCount="1436">
  <cacheSource type="worksheet">
    <worksheetSource ref="S1:DO1437" sheet="Competition Data"/>
  </cacheSource>
  <cacheFields count="101">
    <cacheField name="Overall 2nd Weighted Grade" numFmtId="166">
      <sharedItems containsSemiMixedTypes="0" containsString="0" containsNumber="1" minValue="-0.6" maxValue="22.00545905707196"/>
    </cacheField>
    <cacheField name="Speed-Driving 2nd Weighted Grade" numFmtId="166">
      <sharedItems containsSemiMixedTypes="0" containsString="0" containsNumber="1" minValue="0" maxValue="56.25"/>
    </cacheField>
    <cacheField name="Passing-Teamwork 2nd Weighted Grade" numFmtId="166">
      <sharedItems containsSemiMixedTypes="0" containsString="0" containsNumber="1" containsInteger="1" minValue="0" maxValue="48"/>
    </cacheField>
    <cacheField name="Automomous 2nd Weighted Grade" numFmtId="166">
      <sharedItems containsSemiMixedTypes="0" containsString="0" containsNumber="1" minValue="0" maxValue="61.53846153846154"/>
    </cacheField>
    <cacheField name="Teleop 2nd Weighted Grade" numFmtId="166">
      <sharedItems containsSemiMixedTypes="0" containsString="0" containsNumber="1" minValue="0" maxValue="21.916129032258063"/>
    </cacheField>
    <cacheField name="Truss Toss 2nd Weighted Grade" numFmtId="166">
      <sharedItems containsSemiMixedTypes="0" containsString="0" containsNumber="1" containsInteger="1" minValue="-2" maxValue="6"/>
    </cacheField>
    <cacheField name=" Truss Catch 2nd Weighted Grade" numFmtId="166">
      <sharedItems containsSemiMixedTypes="0" containsString="0" containsNumber="1" containsInteger="1" minValue="-9" maxValue="9"/>
    </cacheField>
    <cacheField name="Defense 2nd Weighted Grade" numFmtId="166">
      <sharedItems containsSemiMixedTypes="0" containsString="0" containsNumber="1" minValue="-32" maxValue="80"/>
    </cacheField>
    <cacheField name="Speed-Driving 2nd Weighting" numFmtId="166">
      <sharedItems containsSemiMixedTypes="0" containsString="0" containsNumber="1" containsInteger="1" minValue="5" maxValue="5"/>
    </cacheField>
    <cacheField name="Passing-Teamwork 2nd Weighting" numFmtId="166">
      <sharedItems containsSemiMixedTypes="0" containsString="0" containsNumber="1" containsInteger="1" minValue="6" maxValue="6"/>
    </cacheField>
    <cacheField name="Automomous 2nd Weighting" numFmtId="166">
      <sharedItems containsSemiMixedTypes="0" containsString="0" containsNumber="1" containsInteger="1" minValue="8" maxValue="8"/>
    </cacheField>
    <cacheField name="Teleop 2nd Weighting" numFmtId="166">
      <sharedItems containsSemiMixedTypes="0" containsString="0" containsNumber="1" containsInteger="1" minValue="2" maxValue="2"/>
    </cacheField>
    <cacheField name="Truss Toss 2nd Weighting" numFmtId="166">
      <sharedItems containsSemiMixedTypes="0" containsString="0" containsNumber="1" containsInteger="1" minValue="2" maxValue="2"/>
    </cacheField>
    <cacheField name=" Truss Catch 2nd Weighting" numFmtId="166">
      <sharedItems containsSemiMixedTypes="0" containsString="0" containsNumber="1" containsInteger="1" minValue="3" maxValue="3"/>
    </cacheField>
    <cacheField name="Defense 2nd Weighting" numFmtId="166">
      <sharedItems containsSemiMixedTypes="0" containsString="0" containsNumber="1" containsInteger="1" minValue="8" maxValue="8"/>
    </cacheField>
    <cacheField name="Speed-Driving Grade" numFmtId="1">
      <sharedItems containsSemiMixedTypes="0" containsString="0" containsNumber="1" minValue="0" maxValue="11.25"/>
    </cacheField>
    <cacheField name="Passing-Teamwork Grade" numFmtId="1">
      <sharedItems containsSemiMixedTypes="0" containsString="0" containsNumber="1" containsInteger="1" minValue="0" maxValue="8"/>
    </cacheField>
    <cacheField name="Automomous Grade" numFmtId="1">
      <sharedItems containsSemiMixedTypes="0" containsString="0" containsNumber="1" minValue="0" maxValue="7.6923076923076925"/>
    </cacheField>
    <cacheField name="Teleop Grade" numFmtId="1">
      <sharedItems containsSemiMixedTypes="0" containsString="0" containsNumber="1" minValue="0" maxValue="10.958064516129031"/>
    </cacheField>
    <cacheField name="Truss Toss Grade" numFmtId="1">
      <sharedItems containsSemiMixedTypes="0" containsString="0" containsNumber="1" containsInteger="1" minValue="-1" maxValue="3"/>
    </cacheField>
    <cacheField name=" Truss Catch Grade" numFmtId="1">
      <sharedItems containsSemiMixedTypes="0" containsString="0" containsNumber="1" containsInteger="1" minValue="-3" maxValue="3"/>
    </cacheField>
    <cacheField name="Defense Grade" numFmtId="1">
      <sharedItems containsSemiMixedTypes="0" containsString="0" containsNumber="1" minValue="-4" maxValue="10"/>
    </cacheField>
    <cacheField name="inbounder                      " numFmtId="166">
      <sharedItems containsMixedTypes="1" containsNumber="1" containsInteger="1" minValue="0" maxValue="1"/>
    </cacheField>
    <cacheField name="midcourt                       " numFmtId="166">
      <sharedItems containsMixedTypes="1" containsNumber="1" containsInteger="1" minValue="0" maxValue="1"/>
    </cacheField>
    <cacheField name="shooter                        " numFmtId="166">
      <sharedItems containsMixedTypes="1" containsNumber="1" containsInteger="1" minValue="0" maxValue="1"/>
    </cacheField>
    <cacheField name="Passing Points" numFmtId="0">
      <sharedItems containsSemiMixedTypes="0" containsString="0" containsNumber="1" containsInteger="1" minValue="0" maxValue="50"/>
    </cacheField>
    <cacheField name="Automomous Points" numFmtId="0">
      <sharedItems containsSemiMixedTypes="0" containsString="0" containsNumber="1" containsInteger="1" minValue="0" maxValue="50"/>
    </cacheField>
    <cacheField name="Teleop Points" numFmtId="0">
      <sharedItems containsSemiMixedTypes="0" containsString="0" containsNumber="1" containsInteger="1" minValue="0" maxValue="90"/>
    </cacheField>
    <cacheField name="Truss Toss Points" numFmtId="0">
      <sharedItems containsSemiMixedTypes="0" containsString="0" containsNumber="1" containsInteger="1" minValue="0" maxValue="40"/>
    </cacheField>
    <cacheField name=" Truss Catch Points" numFmtId="0">
      <sharedItems containsSemiMixedTypes="0" containsString="0" containsNumber="1" containsInteger="1" minValue="0" maxValue="30"/>
    </cacheField>
    <cacheField name="Defense Points" numFmtId="0">
      <sharedItems containsSemiMixedTypes="0" containsString="0" containsNumber="1" minValue="0" maxValue="175"/>
    </cacheField>
    <cacheField name="Passing Attempts" numFmtId="0">
      <sharedItems containsSemiMixedTypes="0" containsString="0" containsNumber="1" containsInteger="1" minValue="0" maxValue="6"/>
    </cacheField>
    <cacheField name="Automomous Attempts" numFmtId="0">
      <sharedItems containsNonDate="0" containsString="0" containsBlank="1"/>
    </cacheField>
    <cacheField name="Teleop Attempts" numFmtId="0">
      <sharedItems containsNonDate="0" containsString="0" containsBlank="1"/>
    </cacheField>
    <cacheField name="Truss Toss Attempts" numFmtId="0">
      <sharedItems containsSemiMixedTypes="0" containsString="0" containsNumber="1" containsInteger="1" minValue="0" maxValue="5"/>
    </cacheField>
    <cacheField name=" Truss Catch Attempts" numFmtId="0">
      <sharedItems containsSemiMixedTypes="0" containsString="0" containsNumber="1" containsInteger="1" minValue="0" maxValue="5"/>
    </cacheField>
    <cacheField name="Passing % Effective" numFmtId="9">
      <sharedItems containsSemiMixedTypes="0" containsString="0" containsNumber="1" minValue="0" maxValue="1"/>
    </cacheField>
    <cacheField name="Automomous % Effective" numFmtId="9">
      <sharedItems containsSemiMixedTypes="0" containsString="0" containsNumber="1" minValue="0" maxValue="1"/>
    </cacheField>
    <cacheField name="Teleop % Effective" numFmtId="9">
      <sharedItems containsSemiMixedTypes="0" containsString="0" containsNumber="1" minValue="0" maxValue="1"/>
    </cacheField>
    <cacheField name="Truss Toss % Effective" numFmtId="9">
      <sharedItems containsSemiMixedTypes="0" containsString="0" containsNumber="1" minValue="0" maxValue="1"/>
    </cacheField>
    <cacheField name=" Truss Catch % Effective" numFmtId="9">
      <sharedItems containsSemiMixedTypes="0" containsString="0" containsNumber="1" minValue="0" maxValue="1"/>
    </cacheField>
    <cacheField name="Defense % Effective" numFmtId="9">
      <sharedItems containsSemiMixedTypes="0" containsString="0" containsNumber="1" minValue="0" maxValue="1"/>
    </cacheField>
    <cacheField name="Teleop Offense" numFmtId="0">
      <sharedItems containsSemiMixedTypes="0" containsString="0" containsNumber="1" containsInteger="1" minValue="0" maxValue="160"/>
    </cacheField>
    <cacheField name="Total Offense" numFmtId="0">
      <sharedItems containsSemiMixedTypes="0" containsString="0" containsNumber="1" containsInteger="1" minValue="0" maxValue="210"/>
    </cacheField>
    <cacheField name="Total Defense" numFmtId="0">
      <sharedItems containsSemiMixedTypes="0" containsString="0" containsNumber="1" minValue="0" maxValue="175"/>
    </cacheField>
    <cacheField name="QS" numFmtId="0">
      <sharedItems containsMixedTypes="1" containsNumber="1" containsInteger="1" minValue="2" maxValue="18"/>
    </cacheField>
    <cacheField name="AP" numFmtId="0">
      <sharedItems containsMixedTypes="1" containsNumber="1" containsInteger="1" minValue="24" maxValue="266"/>
    </cacheField>
    <cacheField name="CP" numFmtId="0">
      <sharedItems containsMixedTypes="1" containsNumber="1" containsInteger="1" minValue="30" maxValue="230"/>
    </cacheField>
    <cacheField name="TP" numFmtId="0">
      <sharedItems containsMixedTypes="1" containsNumber="1" containsInteger="1" minValue="62" maxValue="461"/>
    </cacheField>
    <cacheField name="Record (W-L-T)" numFmtId="0">
      <sharedItems containsMixedTypes="1" containsNumber="1" containsInteger="1" minValue="36533" maxValue="37014"/>
    </cacheField>
    <cacheField name="Played" numFmtId="0">
      <sharedItems containsMixedTypes="1" containsNumber="1" containsInteger="1" minValue="8" maxValue="9"/>
    </cacheField>
    <cacheField name="0" numFmtId="0">
      <sharedItems containsMixedTypes="1" containsNumber="1" containsInteger="1" minValue="0" maxValue="0"/>
    </cacheField>
    <cacheField name="Record_x000a_(W-L-T)" numFmtId="0">
      <sharedItems/>
    </cacheField>
    <cacheField name="FRC_x000a_Rank" numFmtId="0">
      <sharedItems containsMixedTypes="1" containsNumber="1" containsInteger="1" minValue="1" maxValue="40"/>
    </cacheField>
    <cacheField name="Team Name" numFmtId="0">
      <sharedItems/>
    </cacheField>
    <cacheField name="Team Location" numFmtId="0">
      <sharedItems/>
    </cacheField>
    <cacheField name="All comments" numFmtId="0">
      <sharedItems/>
    </cacheField>
    <cacheField name="    drivetype   " numFmtId="0">
      <sharedItems containsBlank="1" containsMixedTypes="1" containsNumber="1" containsInteger="1" minValue="0" maxValue="0"/>
    </cacheField>
    <cacheField name="    drivespeed  " numFmtId="0">
      <sharedItems containsBlank="1" containsMixedTypes="1" containsNumber="1" containsInteger="1" minValue="0" maxValue="0"/>
    </cacheField>
    <cacheField name="number wheels" numFmtId="0">
      <sharedItems containsBlank="1" containsMixedTypes="1" containsNumber="1" containsInteger="1" minValue="0" maxValue="0"/>
    </cacheField>
    <cacheField name="    lowpass     " numFmtId="0">
      <sharedItems containsBlank="1" containsMixedTypes="1" containsNumber="1" containsInteger="1" minValue="0" maxValue="0"/>
    </cacheField>
    <cacheField name="    highpass    " numFmtId="0">
      <sharedItems containsBlank="1" containsMixedTypes="1" containsNumber="1" containsInteger="1" minValue="0" maxValue="0"/>
    </cacheField>
    <cacheField name="    highgoal    " numFmtId="0">
      <sharedItems containsBlank="1" containsMixedTypes="1" containsNumber="1" containsInteger="1" minValue="0" maxValue="0"/>
    </cacheField>
    <cacheField name="    lowgoal     " numFmtId="0">
      <sharedItems containsBlank="1" containsMixedTypes="1" containsNumber="1" containsInteger="1" minValue="0" maxValue="0"/>
    </cacheField>
    <cacheField name="    lowtop" numFmtId="0">
      <sharedItems containsBlank="1" containsMixedTypes="1" containsNumber="1" containsInteger="1" minValue="0" maxValue="0"/>
    </cacheField>
    <cacheField name="    trussthrow  " numFmtId="0">
      <sharedItems containsBlank="1" containsMixedTypes="1" containsNumber="1" containsInteger="1" minValue="0" maxValue="0"/>
    </cacheField>
    <cacheField name="    passcatch   " numFmtId="0">
      <sharedItems containsBlank="1" containsMixedTypes="1" containsNumber="1" containsInteger="1" minValue="0" maxValue="0"/>
    </cacheField>
    <cacheField name="    trusscatch  " numFmtId="0">
      <sharedItems containsBlank="1" containsMixedTypes="1" containsNumber="1" containsInteger="1" minValue="0" maxValue="0"/>
    </cacheField>
    <cacheField name="    defense" numFmtId="0">
      <sharedItems containsBlank="1" containsMixedTypes="1" containsNumber="1" containsInteger="1" minValue="0" maxValue="0"/>
    </cacheField>
    <cacheField name="DriveTrain Comments" numFmtId="0">
      <sharedItems containsBlank="1" containsMixedTypes="1" containsNumber="1" containsInteger="1" minValue="0" maxValue="0"/>
    </cacheField>
    <cacheField name="Shooter Comments" numFmtId="0">
      <sharedItems containsBlank="1" containsMixedTypes="1" containsNumber="1" containsInteger="1" minValue="0" maxValue="0"/>
    </cacheField>
    <cacheField name="General Comments" numFmtId="0">
      <sharedItems containsBlank="1" containsMixedTypes="1" containsNumber="1" containsInteger="1" minValue="0" maxValue="0"/>
    </cacheField>
    <cacheField name="scout name in                      " numFmtId="0">
      <sharedItems containsBlank="1" containsMixedTypes="1" containsNumber="1" containsInteger="1" minValue="0" maxValue="0"/>
    </cacheField>
    <cacheField name="team number in                     " numFmtId="0">
      <sharedItems containsString="0" containsBlank="1" containsNumber="1" containsInteger="1" minValue="0" maxValue="6578"/>
    </cacheField>
    <cacheField name="match number in                    " numFmtId="0">
      <sharedItems containsBlank="1" containsMixedTypes="1" containsNumber="1" containsInteger="1" minValue="0" maxValue="10000"/>
    </cacheField>
    <cacheField name="match type                         " numFmtId="0">
      <sharedItems containsBlank="1" containsMixedTypes="1" containsNumber="1" containsInteger="1" minValue="0" maxValue="0"/>
    </cacheField>
    <cacheField name="starting ball                      " numFmtId="0">
      <sharedItems containsBlank="1"/>
    </cacheField>
    <cacheField name="floor pickup                       " numFmtId="0">
      <sharedItems containsBlank="1"/>
    </cacheField>
    <cacheField name="in area                            " numFmtId="0">
      <sharedItems containsBlank="1"/>
    </cacheField>
    <cacheField name="auto pts display                   " numFmtId="0">
      <sharedItems containsString="0" containsBlank="1" containsNumber="1" containsInteger="1" minValue="0" maxValue="50"/>
    </cacheField>
    <cacheField name="auto miss display                  " numFmtId="0">
      <sharedItems containsString="0" containsBlank="1" containsNumber="1" containsInteger="1" minValue="0" maxValue="30"/>
    </cacheField>
    <cacheField name="penalty display1                   " numFmtId="0">
      <sharedItems containsString="0" containsBlank="1" containsNumber="1" containsInteger="1" minValue="0" maxValue="3"/>
    </cacheField>
    <cacheField name="technical display1                 " numFmtId="0">
      <sharedItems containsString="0" containsBlank="1" containsNumber="1" containsInteger="1" minValue="0" maxValue="1"/>
    </cacheField>
    <cacheField name="Location                           " numFmtId="0">
      <sharedItems containsBlank="1"/>
    </cacheField>
    <cacheField name="Front shoot                        " numFmtId="0">
      <sharedItems containsBlank="1"/>
    </cacheField>
    <cacheField name="Full shoot                         " numFmtId="0">
      <sharedItems containsBlank="1"/>
    </cacheField>
    <cacheField name="Human load                         " numFmtId="0">
      <sharedItems containsBlank="1"/>
    </cacheField>
    <cacheField name="Floor load                         " numFmtId="0">
      <sharedItems containsBlank="1"/>
    </cacheField>
    <cacheField name="tele pts display                   " numFmtId="0">
      <sharedItems containsString="0" containsBlank="1" containsNumber="1" containsInteger="1" minValue="0" maxValue="90"/>
    </cacheField>
    <cacheField name="tele miss display                  " numFmtId="0">
      <sharedItems containsString="0" containsBlank="1" containsNumber="1" containsInteger="1" minValue="0" maxValue="80"/>
    </cacheField>
    <cacheField name="penalty display2                   " numFmtId="0">
      <sharedItems containsString="0" containsBlank="1" containsNumber="1" containsInteger="1" minValue="0" maxValue="3"/>
    </cacheField>
    <cacheField name="technical display2                 " numFmtId="0">
      <sharedItems containsString="0" containsBlank="1" containsNumber="1" containsInteger="1" minValue="0" maxValue="1"/>
    </cacheField>
    <cacheField name="driving ability                    " numFmtId="0">
      <sharedItems containsString="0" containsBlank="1" containsNumber="1" containsInteger="1" minValue="0" maxValue="3"/>
    </cacheField>
    <cacheField name="robot block                        " numFmtId="0">
      <sharedItems containsString="0" containsBlank="1" containsNumber="1" containsInteger="1" minValue="0" maxValue="3"/>
    </cacheField>
    <cacheField name="robot block time                   " numFmtId="0">
      <sharedItems containsString="0" containsBlank="1" containsNumber="1" containsInteger="1" minValue="0" maxValue="140"/>
    </cacheField>
    <cacheField name="passes made" numFmtId="0">
      <sharedItems containsString="0" containsBlank="1" containsNumber="1" containsInteger="1" minValue="0" maxValue="5"/>
    </cacheField>
    <cacheField name="passes missed" numFmtId="0">
      <sharedItems containsString="0" containsBlank="1" containsNumber="1" containsInteger="1" minValue="0" maxValue="2"/>
    </cacheField>
    <cacheField name="truss throw made" numFmtId="0">
      <sharedItems containsString="0" containsBlank="1" containsNumber="1" containsInteger="1" minValue="0" maxValue="4"/>
    </cacheField>
    <cacheField name="truss throw missed" numFmtId="0">
      <sharedItems containsString="0" containsBlank="1" containsNumber="1" containsInteger="1" minValue="0" maxValue="2"/>
    </cacheField>
    <cacheField name="truss catch made" numFmtId="0">
      <sharedItems containsString="0" containsBlank="1" containsNumber="1" containsInteger="1" minValue="0" maxValue="3"/>
    </cacheField>
    <cacheField name="truss catch missed" numFmtId="0">
      <sharedItems containsString="0" containsBlank="1" containsNumber="1" containsInteger="1" minValue="0" maxValue="4"/>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FIRST Robotics User" refreshedDate="41698.707071874996" createdVersion="3" refreshedVersion="5" minRefreshableVersion="3" recordCount="4999">
  <cacheSource type="worksheet">
    <worksheetSource ref="A1:DV5000" sheet="Competition Data"/>
  </cacheSource>
  <cacheFields count="126">
    <cacheField name="Team" numFmtId="0">
      <sharedItems containsMixedTypes="1" containsNumber="1" containsInteger="1" minValue="0" maxValue="6578" count="54">
        <n v="167"/>
        <n v="171"/>
        <n v="292"/>
        <n v="525"/>
        <n v="648"/>
        <n v="967"/>
        <n v="1091"/>
        <n v="1094"/>
        <n v="1208"/>
        <n v="1288"/>
        <n v="1736"/>
        <n v="1739"/>
        <n v="1747"/>
        <n v="1756"/>
        <n v="1764"/>
        <n v="1806"/>
        <n v="1986"/>
        <n v="2022"/>
        <n v="2039"/>
        <n v="2040"/>
        <n v="2081"/>
        <n v="2164"/>
        <n v="2194"/>
        <n v="2451"/>
        <n v="2481"/>
        <n v="2704"/>
        <n v="3138"/>
        <n v="3284"/>
        <n v="3352"/>
        <n v="4143"/>
        <n v="4196"/>
        <n v="4212"/>
        <n v="4213"/>
        <n v="4256"/>
        <n v="4296"/>
        <n v="4329"/>
        <n v="4330"/>
        <n v="4655"/>
        <n v="4786"/>
        <n v="5041"/>
        <n v="0"/>
        <n v="3434"/>
        <n v="1212"/>
        <n v="6578"/>
        <n v="4339"/>
        <n v="2094"/>
        <n v="1741"/>
        <n v="47"/>
        <n v="3196"/>
        <n v="22"/>
        <s v="`1764"/>
        <n v="29"/>
        <n v="31"/>
        <n v="1243" u="1"/>
      </sharedItems>
    </cacheField>
    <cacheField name="Exclude data" numFmtId="0">
      <sharedItems containsBlank="1" count="2">
        <s v="x"/>
        <m/>
      </sharedItems>
    </cacheField>
    <cacheField name="Scout Rating" numFmtId="0">
      <sharedItems containsBlank="1" count="6">
        <m/>
        <s v=" "/>
        <s v="Below Avg"/>
        <s v="Above Avg"/>
        <s v="Do Not Pick"/>
        <s v="Top Team"/>
      </sharedItems>
    </cacheField>
    <cacheField name="Overall 1st Weighted Grade" numFmtId="166">
      <sharedItems containsString="0" containsBlank="1" containsNumber="1" minValue="-0.8" maxValue="21.449422190712514" count="416">
        <n v="0"/>
        <n v="18.462531017369727"/>
        <n v="13.398794753633464"/>
        <n v="15.730506912442397"/>
        <n v="18.600347394540943"/>
        <n v="20.089124423963135"/>
        <n v="12.413548387096773"/>
        <n v="17.077915632754344"/>
        <n v="20.770223325062034"/>
        <n v="17.5394540942928"/>
        <n v="20.308684863523574"/>
        <n v="18.000992555831267"/>
        <n v="1.7548387096774196"/>
        <n v="4.8338461538461548"/>
        <n v="3.2720099255583128"/>
        <n v="9.9189330024813902"/>
        <n v="5.290397022332507"/>
        <n v="2.0684615384615386"/>
        <n v="3.2742786246012052"/>
        <n v="0.53"/>
        <n v="2.2335483870967741"/>
        <n v="1.67"/>
        <n v="11.041871676710388"/>
        <n v="2.4158808933002485"/>
        <n v="13.325076214108472"/>
        <n v="1.0398440269408011"/>
        <n v="7.0812265154200649"/>
        <n v="7.9055583126550868"/>
        <n v="0.53846153846153855"/>
        <n v="12.164934420418291"/>
        <n v="8.4147749025168377"/>
        <n v="0.67615384615384611"/>
        <n v="7.6244913151364768"/>
        <n v="0.33"/>
        <n v="5.2870967741935484"/>
        <n v="4.5227011697979442"/>
        <n v="10.157394540942928"/>
        <n v="4.063548387096775"/>
        <n v="6.2191705069124428"/>
        <n v="0.5"/>
        <n v="4.4795852534562206"/>
        <n v="12.172307692307692"/>
        <n v="9.5251896490606178"/>
        <n v="4.9820737327188942"/>
        <n v="8.386614675646932"/>
        <n v="2.6538461538461542"/>
        <n v="1.0384615384615385"/>
        <n v="6.6384615384615389"/>
        <n v="7.9643814250265859"/>
        <n v="3.1538461538461542"/>
        <n v="3.925856079404467"/>
        <n v="3.5323076923076924"/>
        <n v="11.746019142148175"/>
        <n v="4.9455583126550868"/>
        <n v="3.6059198865650481"/>
        <n v="3.1808117688762851"/>
        <n v="7.0335483870967739"/>
        <n v="9.1223076923076913"/>
        <n v="11.321240694789083"/>
        <n v="2.1461538461538461"/>
        <n v="5.7449308755760367"/>
        <n v="4.0938248847926273"/>
        <n v="6.2700000000000005"/>
        <n v="7.0773555476781285"/>
        <n v="2.2891527827011702"/>
        <n v="13.972250974831621"/>
        <n v="3.7638071605813543"/>
        <n v="5.0268486352357318"/>
        <n v="7.9807302375044333"/>
        <n v="2.8"/>
        <n v="2.9144984048209857"/>
        <n v="9.5620099255583124"/>
        <n v="10.872307692307691"/>
        <n v="1.9426090038993267"/>
        <n v="7.3553846153846152"/>
        <n v="5.2938461538461539"/>
        <n v="6.648344558667139"/>
        <n v="2.1"/>
        <n v="2.9"/>
        <n v="14.587394540942929"/>
        <n v="5.2191705069124428"/>
        <n v="1.6951896490606166"/>
        <n v="0.62672811059907829"/>
        <n v="4.5873945409429284"/>
        <n v="3.7538461538461538"/>
        <n v="8.3673945409429287"/>
        <n v="10.413846153846155"/>
        <n v="1.53"/>
        <n v="0.50138248847926259"/>
        <n v="8.8623076923076916"/>
        <n v="6.24"/>
        <n v="15.469230769230768"/>
        <n v="6.3841935483870973"/>
        <n v="5.3344913151364768"/>
        <n v="7.9538461538461549"/>
        <n v="5.6784615384615389"/>
        <n v="3.0453739808578519"/>
        <n v="8.8829989365473221"/>
        <n v="2.9495852534562212"/>
        <n v="9.7040836582772059"/>
        <n v="2.5"/>
        <n v="4.338461538461539"/>
        <n v="8.042998936547324"/>
        <n v="12.824537398085786"/>
        <n v="6.5538461538461545"/>
        <n v="0.23354838709677422"/>
        <n v="2"/>
        <n v="2.59"/>
        <n v="3.4670967741935486"/>
        <n v="6.8856221198156673"/>
        <n v="0.8"/>
        <n v="10.828830202056007"/>
        <n v="3.0735483870967739"/>
        <n v="4.6964551577454809"/>
        <n v="8.0484615384615381"/>
        <n v="17.389032258064514"/>
        <n v="6.5998830202056009"/>
        <n v="2.683846153846154"/>
        <n v="4.4784615384615387"/>
        <n v="11.202609003899328"/>
        <n v="1.752073732718894"/>
        <n v="-0.8"/>
        <n v="14.292307692307691"/>
        <n v="2.1095852534562214"/>
        <n v="12.882240340304856"/>
        <n v="5.1950726692662172"/>
        <n v="5.0384615384615383"/>
        <n v="3.4923076923076919"/>
        <n v="12.042701169797944"/>
        <n v="4.5906912442396308"/>
        <n v="9.8838461538461537"/>
        <n v="6.0953846153846154"/>
        <n v="5.0898830202056002"/>
        <n v="8.8097057780928747"/>
        <n v="16.84075859624247"/>
        <n v="2.1284615384615386"/>
        <n v="4.5096774193548388"/>
        <n v="3.2856221198156681"/>
        <n v="4.2219354838709675"/>
        <n v="8.572009925558314"/>
        <n v="2.3684615384615388"/>
        <n v="4.3298830202056013"/>
        <n v="10.533846153846154"/>
        <n v="3.5069408011343497"/>
        <n v="7.7640836582772055"/>
        <n v="6.4258560794044657"/>
        <n v="4.5453739808578515"/>
        <n v="8.9887770294221916"/>
        <n v="3.539844026940802"/>
        <n v="4.8842396313364054"/>
        <n v="5.048138957816378"/>
        <n v="5.6089330024813897"/>
        <n v="4.7670967741935488"/>
        <n v="3.9336405529953922"/>
        <n v="2.8045373980857855"/>
        <n v="4.6367671038638782"/>
        <n v="1.3"/>
        <n v="8.129999999999999"/>
        <n v="11.193846153846156"/>
        <n v="9.815384615384616"/>
        <n v="3.1153846153846154"/>
        <n v="6.0041474654377875"/>
        <n v="4"/>
        <n v="9.5612265154200635"/>
        <n v="7.937993619283942"/>
        <n v="1.61915278270117"/>
        <n v="5.2538461538461538"/>
        <n v="0.43846153846153851"/>
        <n v="1.5412265154200639"/>
        <n v="2.1538461538461542"/>
        <n v="3.0180467919177598"/>
        <n v="3.5341474654377882"/>
        <n v="8.8281495923431414"/>
        <n v="-7.0000000000000021E-2"/>
        <n v="2.4041474654377879"/>
        <n v="5.6262211981566823"/>
        <n v="2.0984615384615388"/>
        <n v="3.5544984048209853"/>
        <n v="2.0313824884792626"/>
        <n v="5.8891527827011698"/>
        <n v="3.0426090038993268"/>
        <n v="3.9227011697979441"/>
        <n v="3.5720099255583131"/>
        <n v="10.283846153846154"/>
        <n v="1.9144984048209857"/>
        <n v="0.83846153846153848"/>
        <n v="2.0384615384615388"/>
        <n v="3.7720099255583128"/>
        <n v="1.7491527827011701"/>
        <n v="10.859078341013825"/>
        <n v="2.2363133640552997"/>
        <n v="9.7670967741935488"/>
        <n v="7.5538461538461545"/>
        <n v="8.4284615384615389"/>
        <n v="0.9"/>
        <n v="1.03"/>
        <n v="5.1873945409429281"/>
        <n v="0.56846153846153846"/>
        <n v="4.6489330024813897"/>
        <n v="2.7144984048209855"/>
        <n v="6.1815951790145336"/>
        <n v="9.5936901807869539"/>
        <n v="4.4553456221198156"/>
        <n v="5.274774902516838"/>
        <n v="10.219844026940802"/>
        <n v="4.3112265154200635"/>
        <n v="2.2905352711804325"/>
        <n v="6.7591527827011699"/>
        <n v="7.1658560794044659"/>
        <n v="10.185558312655086"/>
        <n v="4.0341474654377887"/>
        <n v="9.5735483870967748"/>
        <n v="5.2720099255583133"/>
        <n v="4.9090358029067698"/>
        <n v="8.374381425026586"/>
        <n v="8.1060758596242461"/>
        <n v="3.7242396313364052"/>
        <n v="6.7323076923076925"/>
        <n v="3.5045373980857852"/>
        <n v="1.5905352711804326"/>
        <n v="9.1959907834101386"/>
        <n v="2.453846153846154"/>
        <n v="5.13"/>
        <n v="5.7155583126550873"/>
        <n v="8.2920099255583128"/>
        <n v="7.5767564693371154"/>
        <n v="2.0398440269408011"/>
        <n v="14.861403757532793"/>
        <n v="2.5398440269408011"/>
        <n v="9.1076923076923073"/>
        <n v="3.4045373980857851"/>
        <n v="18.793045019496635"/>
        <n v="10.742998936547323"/>
        <n v="6.274774902516838"/>
        <n v="3.9645373980857856"/>
        <n v="7.5495852534562218"/>
        <n v="1.5384615384615385"/>
        <n v="3.7746153846153847"/>
        <n v="3.6684615384615382"/>
        <n v="21.449422190712514"/>
        <n v="3.5638071605813542"/>
        <n v="5.9073023750443108"/>
        <n v="1.5398440269408011"/>
        <n v="5.1576533144275079"/>
        <n v="1.4144984048209857"/>
        <n v="12.864537398085787"/>
        <n v="2.1638071605813542"/>
        <n v="14.653690180786956"/>
        <n v="5.3973555476781288"/>
        <n v="13.430095710740872"/>
        <n v="5.5638071605813542"/>
        <n v="4.6538461538461542"/>
        <n v="3.0398440269408011"/>
        <n v="5.4284615384615389"/>
        <n v="10.260397022332507"/>
        <n v="6.8123998582063097"/>
        <n v="1.5606522509748317"/>
        <n v="10.77576391350585"/>
        <n v="10.009705778092876"/>
        <n v="3.2205352711804331"/>
        <n v="8.9255583126550881"/>
        <n v="8.573846153846155"/>
        <n v="7.1567671038638778"/>
        <n v="1.2426090038993265"/>
        <n v="11.830574264445234"/>
        <n v="3.0838461538461539"/>
        <n v="6.3873945409429282"/>
        <n v="10.662609003899327"/>
        <n v="5.7960652250974833"/>
        <n v="8.0080857851825602"/>
        <n v="6.0069408011343501"/>
        <n v="3.601226515420064"/>
        <n v="5.5753739808578526"/>
        <n v="8.9114498404820992"/>
        <n v="3.6538461538461542"/>
        <n v="9.8443814250265866"/>
        <n v="4.2544984048209855"/>
        <n v="3.0384615384615388"/>
        <n v="8.2733782346685576"/>
        <n v="-0.33481035093938327"/>
        <n v="9.371226515420064"/>
        <n v="9.3943069833392414"/>
        <n v="8.3923076923076927"/>
        <n v="4.3519177596596954"/>
        <n v="3.3020099255583135"/>
        <n v="2.6923076923076925"/>
        <n v="6.9523076923076914"/>
        <n v="10.932768521800778"/>
        <n v="7.1634314073023742"/>
        <n v="3.774774902516838"/>
        <n v="6.187993619283942"/>
        <n v="8.3692307692307697"/>
        <n v="6.3573732718894016"/>
        <m/>
        <n v="2.4300000000000002" u="1"/>
        <n v="6.3984615384615386" u="1"/>
        <n v="8.6048351648351638" u="1"/>
        <n v="2.2720099255583128" u="1"/>
        <n v="0.11428571428571428" u="1"/>
        <n v="2.1714285714285717" u="1"/>
        <n v="6.0043956043956044" u="1"/>
        <n v="13.246153846153845" u="1"/>
        <n v="7.2215384615384606" u="1"/>
        <n v="1.0329670329670328" u="1"/>
        <n v="4.3905352711804326" u="1"/>
        <n v="4.4461538461538463" u="1"/>
        <n v="1.8" u="1"/>
        <n v="2.155384615384615" u="1"/>
        <n v="11.954491315136476" u="1"/>
        <n v="11.856263736263738" u="1"/>
        <n v="2.301538461538462" u="1"/>
        <n v="2.8335483870967741" u="1"/>
        <n v="19.705182559376109" u="1"/>
        <n v="4.933296703296703" u="1"/>
        <n v="7.7526090038993276" u="1"/>
        <n v="14.630769230769232" u="1"/>
        <n v="1.04" u="1"/>
        <n v="1.2534562211981566" u="1"/>
        <n v="2.5919177596596947" u="1"/>
        <n v="2.8643956043956047" u="1"/>
        <n v="1.8461538461538463" u="1"/>
        <n v="3.3186813186813184" u="1"/>
        <n v="3.58915278270117" u="1"/>
        <n v="13.44679900744417" u="1"/>
        <n v="19.197490251683799" u="1"/>
        <n v="8.1815384615384623" u="1"/>
        <n v="2.5472527472527475" u="1"/>
        <n v="4.2571428571428571" u="1"/>
        <n v="5.9" u="1"/>
        <n v="2.7695852534562211" u="1"/>
        <n v="7.6007089684509026" u="1"/>
        <n v="6.0298830202056006" u="1"/>
        <n v="12.087692307692308" u="1"/>
        <n v="11.572307692307692" u="1"/>
        <n v="0.3" u="1"/>
        <n v="2.1520737327188941" u="1"/>
        <n v="2.2153846153846155" u="1"/>
        <n v="4.2053846153846148" u="1"/>
        <n v="1.1506912442396315" u="1"/>
        <n v="2.3846153846153846" u="1"/>
        <n v="2.4" u="1"/>
        <n v="6.6" u="1"/>
        <n v="8.1147252747252754" u="1"/>
        <n v="4.215739099610067" u="1"/>
        <n v="6.8461538461538467" u="1"/>
        <n v="8.9164835164835168" u="1"/>
        <n v="1.0043956043956046" u="1"/>
        <n v="4.0306912442396312" u="1"/>
        <n v="6.6837291740517557" u="1"/>
        <n v="3.2399999999999998" u="1"/>
        <n v="3.6873945409429281" u="1"/>
        <n v="6.7923076923076922" u="1"/>
        <n v="6.2735483870967741" u="1"/>
        <n v="8.0915384615384607" u="1"/>
        <n v="0.14285714285714285" u="1"/>
        <n v="2.6461538461538465" u="1"/>
        <n v="2.7520737327188938" u="1"/>
        <n v="1.8638071605813544" u="1"/>
        <n v="2.8461538461538463" u="1"/>
        <n v="7.3076923076923084" u="1"/>
        <n v="2.9846153846153847" u="1"/>
        <n v="3.0538461538461541" u="1"/>
        <n v="3.1" u="1"/>
        <n v="5.4550868486352355" u="1"/>
        <n v="10.184537398085785" u="1"/>
        <n v="6.0000000000000012E-2" u="1"/>
        <n v="5.9015384615384612" u="1"/>
        <n v="8.3455583126550863" u="1"/>
        <n v="4.1026090038993273" u="1"/>
        <n v="6.9841935483870969" u="1"/>
        <n v="3.7714285714285714" u="1"/>
        <n v="1.5472527472527475" u="1"/>
        <n v="2.0700000000000003" u="1"/>
        <n v="7.1418929457639138" u="1"/>
        <n v="8.546153846153846" u="1"/>
        <n v="8.7991066997518619" u="1"/>
        <n v="1.2" u="1"/>
        <n v="3.2" u="1"/>
        <n v="3.2153846153846155" u="1"/>
        <n v="3.2538461538461538" u="1"/>
        <n v="11.006153846153847" u="1"/>
        <n v="2.3122297057780932" u="1"/>
        <n v="3.3538461538461539" u="1"/>
        <n v="9.4452676355902163" u="1"/>
        <n v="9.7529670329670317" u="1"/>
        <n v="12.520347394540943" u="1"/>
        <n v="3.4384615384615387" u="1"/>
        <n v="3.6" u="1"/>
        <n v="7.173406593406594" u="1"/>
        <n v="1.4043956043956045" u="1"/>
        <n v="4.0335483870967739" u="1"/>
        <n v="4.5223076923076917" u="1"/>
        <n v="10.307692307692308" u="1"/>
        <n v="6.3318681318681325" u="1"/>
        <n v="13.32803970223325" u="1"/>
        <n v="4.0329670329670328" u="1"/>
        <n v="4.5720099255583131" u="1"/>
        <n v="8.4127401630627467" u="1"/>
        <n v="4.7634314073023756" u="1"/>
        <n v="12.018298475717831" u="1"/>
        <n v="1.2571428571428571" u="1"/>
        <n v="7.1246153846153844" u="1"/>
        <n v="7.2876320453739805" u="1"/>
        <n v="1.3846153846153846" u="1"/>
        <n v="1.78915278270117" u="1"/>
        <n v="9.5032967032967033" u="1"/>
        <n v="2.3186813186813189" u="1"/>
        <n v="8.9621836228287837" u="1"/>
        <n v="1.5" u="1"/>
        <n v="3.9615384615384612" u="1"/>
        <n v="7.1629244948599791" u="1"/>
        <n v="0.93" u="1"/>
        <n v="4.1076923076923082" u="1"/>
        <n v="4.2" u="1"/>
        <n v="4.2461538461538471" u="1"/>
        <n v="2.9901098901098901" u="1"/>
      </sharedItems>
    </cacheField>
    <cacheField name="Speed-Driving 1st Weighted Grade" numFmtId="166">
      <sharedItems containsString="0" containsBlank="1" containsNumber="1" containsInteger="1" minValue="0" maxValue="90"/>
    </cacheField>
    <cacheField name="Passing-Teamwork 1st Weighted Grade" numFmtId="166">
      <sharedItems containsString="0" containsBlank="1" containsNumber="1" containsInteger="1" minValue="-15" maxValue="64"/>
    </cacheField>
    <cacheField name="Automomous 1st Weighted Grade" numFmtId="166">
      <sharedItems containsString="0" containsBlank="1" containsNumber="1" minValue="-7" maxValue="46.153846153846153"/>
    </cacheField>
    <cacheField name="Teleop 1st Weighted Grade" numFmtId="166">
      <sharedItems containsString="0" containsBlank="1" containsNumber="1" minValue="0" maxValue="65.748387096774195"/>
    </cacheField>
    <cacheField name="Truss Toss 1st Weighted Grade" numFmtId="166">
      <sharedItems containsString="0" containsBlank="1" containsNumber="1" containsInteger="1" minValue="-12" maxValue="24"/>
    </cacheField>
    <cacheField name=" Truss Catch 1st Weighted Grade" numFmtId="166">
      <sharedItems containsString="0" containsBlank="1" containsNumber="1" containsInteger="1" minValue="-6" maxValue="6"/>
    </cacheField>
    <cacheField name="Defense 1st Weighted Grade" numFmtId="166">
      <sharedItems containsString="0" containsBlank="1" containsNumber="1" minValue="-4" maxValue="10"/>
    </cacheField>
    <cacheField name="Speed-Driving 1st Weighting" numFmtId="166">
      <sharedItems containsString="0" containsBlank="1" containsNumber="1" containsInteger="1" minValue="8" maxValue="8"/>
    </cacheField>
    <cacheField name="Passing-Teamwork 1st Weighting" numFmtId="166">
      <sharedItems containsString="0" containsBlank="1" containsNumber="1" containsInteger="1" minValue="5" maxValue="8"/>
    </cacheField>
    <cacheField name="Automomous 1st Weighting" numFmtId="166">
      <sharedItems containsString="0" containsBlank="1" containsNumber="1" containsInteger="1" minValue="6" maxValue="7"/>
    </cacheField>
    <cacheField name="Teleop 1st Weighting" numFmtId="166">
      <sharedItems containsString="0" containsBlank="1" containsNumber="1" containsInteger="1" minValue="6" maxValue="6"/>
    </cacheField>
    <cacheField name="Truss Toss 1st Weighting" numFmtId="166">
      <sharedItems containsString="0" containsBlank="1" containsNumber="1" containsInteger="1" minValue="6" maxValue="6"/>
    </cacheField>
    <cacheField name=" Truss Catch 1st Weighting" numFmtId="166">
      <sharedItems containsString="0" containsBlank="1" containsNumber="1" containsInteger="1" minValue="2" maxValue="2"/>
    </cacheField>
    <cacheField name="Defense 1st Weighting" numFmtId="166">
      <sharedItems containsString="0" containsBlank="1" containsNumber="1" containsInteger="1" minValue="1" maxValue="1"/>
    </cacheField>
    <cacheField name="Overall 2nd Weighted Grade" numFmtId="166">
      <sharedItems containsString="0" containsBlank="1" containsNumber="1" minValue="-1.6" maxValue="24.336692662176535"/>
    </cacheField>
    <cacheField name="Speed-Driving 2nd Weighted Grade" numFmtId="166">
      <sharedItems containsString="0" containsBlank="1" containsNumber="1" minValue="0" maxValue="112.5"/>
    </cacheField>
    <cacheField name="Passing-Teamwork 2nd Weighted Grade" numFmtId="166">
      <sharedItems containsString="0" containsBlank="1" containsNumber="1" containsInteger="1" minValue="-18" maxValue="48"/>
    </cacheField>
    <cacheField name="Automomous 2nd Weighted Grade" numFmtId="166">
      <sharedItems containsString="0" containsBlank="1" containsNumber="1" minValue="-8" maxValue="61.53846153846154"/>
    </cacheField>
    <cacheField name="Teleop 2nd Weighted Grade" numFmtId="166">
      <sharedItems containsString="0" containsBlank="1" containsNumber="1" minValue="0" maxValue="21.916129032258063"/>
    </cacheField>
    <cacheField name="Truss Toss 2nd Weighted Grade" numFmtId="166">
      <sharedItems containsString="0" containsBlank="1" containsNumber="1" containsInteger="1" minValue="-4" maxValue="8"/>
    </cacheField>
    <cacheField name=" Truss Catch 2nd Weighted Grade" numFmtId="166">
      <sharedItems containsString="0" containsBlank="1" containsNumber="1" containsInteger="1" minValue="-15" maxValue="10"/>
    </cacheField>
    <cacheField name="Defense 2nd Weighted Grade" numFmtId="166">
      <sharedItems containsString="0" containsBlank="1" containsNumber="1" minValue="-32" maxValue="80"/>
    </cacheField>
    <cacheField name="Speed-Driving 2nd Weighting" numFmtId="166">
      <sharedItems containsString="0" containsBlank="1" containsNumber="1" containsInteger="1" minValue="5" maxValue="10"/>
    </cacheField>
    <cacheField name="Passing-Teamwork 2nd Weighting" numFmtId="166">
      <sharedItems containsString="0" containsBlank="1" containsNumber="1" containsInteger="1" minValue="6" maxValue="6"/>
    </cacheField>
    <cacheField name="Automomous 2nd Weighting" numFmtId="166">
      <sharedItems containsString="0" containsBlank="1" containsNumber="1" containsInteger="1" minValue="8" maxValue="8"/>
    </cacheField>
    <cacheField name="Teleop 2nd Weighting" numFmtId="166">
      <sharedItems containsString="0" containsBlank="1" containsNumber="1" containsInteger="1" minValue="2" maxValue="2"/>
    </cacheField>
    <cacheField name="Truss Toss 2nd Weighting" numFmtId="166">
      <sharedItems containsString="0" containsBlank="1" containsNumber="1" containsInteger="1" minValue="2" maxValue="2"/>
    </cacheField>
    <cacheField name=" Truss Catch 2nd Weighting" numFmtId="166">
      <sharedItems containsString="0" containsBlank="1" containsNumber="1" containsInteger="1" minValue="3" maxValue="5"/>
    </cacheField>
    <cacheField name="Defense 2nd Weighting" numFmtId="166">
      <sharedItems containsString="0" containsBlank="1" containsNumber="1" containsInteger="1" minValue="8" maxValue="8"/>
    </cacheField>
    <cacheField name="Speed-Driving Grade" numFmtId="1">
      <sharedItems containsString="0" containsBlank="1" containsNumber="1" minValue="0" maxValue="11.25"/>
    </cacheField>
    <cacheField name="Passing-Teamwork Grade" numFmtId="1">
      <sharedItems containsString="0" containsBlank="1" containsNumber="1" containsInteger="1" minValue="-3" maxValue="8"/>
    </cacheField>
    <cacheField name="Automomous Grade" numFmtId="1">
      <sharedItems containsString="0" containsBlank="1" containsNumber="1" minValue="-1" maxValue="7.6923076923076925"/>
    </cacheField>
    <cacheField name="Teleop Grade" numFmtId="1">
      <sharedItems containsString="0" containsBlank="1" containsNumber="1" minValue="0" maxValue="10.958064516129031"/>
    </cacheField>
    <cacheField name="Truss Toss Grade" numFmtId="1">
      <sharedItems containsString="0" containsBlank="1" containsNumber="1" containsInteger="1" minValue="-2" maxValue="4"/>
    </cacheField>
    <cacheField name=" Truss Catch Grade" numFmtId="1">
      <sharedItems containsString="0" containsBlank="1" containsNumber="1" containsInteger="1" minValue="-3" maxValue="3"/>
    </cacheField>
    <cacheField name="Defense Grade" numFmtId="1">
      <sharedItems containsString="0" containsBlank="1" containsNumber="1" minValue="-4" maxValue="10"/>
    </cacheField>
    <cacheField name="inbounder                      " numFmtId="166">
      <sharedItems containsBlank="1" containsMixedTypes="1" containsNumber="1" containsInteger="1" minValue="0" maxValue="1"/>
    </cacheField>
    <cacheField name="midcourt                       " numFmtId="166">
      <sharedItems containsBlank="1" containsMixedTypes="1" containsNumber="1" containsInteger="1" minValue="0" maxValue="1"/>
    </cacheField>
    <cacheField name="shooter                        " numFmtId="166">
      <sharedItems containsBlank="1" containsMixedTypes="1" containsNumber="1" containsInteger="1" minValue="0" maxValue="1"/>
    </cacheField>
    <cacheField name="Passing Points" numFmtId="0">
      <sharedItems containsString="0" containsBlank="1" containsNumber="1" containsInteger="1" minValue="0" maxValue="50"/>
    </cacheField>
    <cacheField name="Automomous Points" numFmtId="0">
      <sharedItems containsString="0" containsBlank="1" containsNumber="1" containsInteger="1" minValue="0" maxValue="50"/>
    </cacheField>
    <cacheField name="Teleop Points" numFmtId="0">
      <sharedItems containsString="0" containsBlank="1" containsNumber="1" containsInteger="1" minValue="0" maxValue="90"/>
    </cacheField>
    <cacheField name="Truss Toss Points" numFmtId="0">
      <sharedItems containsString="0" containsBlank="1" containsNumber="1" containsInteger="1" minValue="0" maxValue="40"/>
    </cacheField>
    <cacheField name=" Truss Catch Points" numFmtId="0">
      <sharedItems containsString="0" containsBlank="1" containsNumber="1" containsInteger="1" minValue="0" maxValue="30"/>
    </cacheField>
    <cacheField name="Defense Points" numFmtId="0">
      <sharedItems containsString="0" containsBlank="1" containsNumber="1" minValue="0" maxValue="175"/>
    </cacheField>
    <cacheField name="Passing Attempts" numFmtId="0">
      <sharedItems containsString="0" containsBlank="1" containsNumber="1" containsInteger="1" minValue="0" maxValue="6"/>
    </cacheField>
    <cacheField name="Automomous Attempts" numFmtId="0">
      <sharedItems containsNonDate="0" containsString="0" containsBlank="1"/>
    </cacheField>
    <cacheField name="Teleop Attempts" numFmtId="0">
      <sharedItems containsNonDate="0" containsString="0" containsBlank="1"/>
    </cacheField>
    <cacheField name="Truss Toss Attempts" numFmtId="0">
      <sharedItems containsString="0" containsBlank="1" containsNumber="1" containsInteger="1" minValue="0" maxValue="5"/>
    </cacheField>
    <cacheField name=" Truss Catch Attempts" numFmtId="0">
      <sharedItems containsString="0" containsBlank="1" containsNumber="1" containsInteger="1" minValue="0" maxValue="5"/>
    </cacheField>
    <cacheField name="Passing % Effective" numFmtId="0">
      <sharedItems containsString="0" containsBlank="1" containsNumber="1" minValue="0" maxValue="1"/>
    </cacheField>
    <cacheField name="Automomous % Effective" numFmtId="0">
      <sharedItems containsString="0" containsBlank="1" containsNumber="1" minValue="0" maxValue="1"/>
    </cacheField>
    <cacheField name="Teleop % Effective" numFmtId="0">
      <sharedItems containsString="0" containsBlank="1" containsNumber="1" minValue="0" maxValue="1"/>
    </cacheField>
    <cacheField name="Truss Toss % Effective" numFmtId="0">
      <sharedItems containsString="0" containsBlank="1" containsNumber="1" minValue="0" maxValue="1"/>
    </cacheField>
    <cacheField name=" Truss Catch % Effective" numFmtId="0">
      <sharedItems containsString="0" containsBlank="1" containsNumber="1" minValue="0" maxValue="1"/>
    </cacheField>
    <cacheField name="Defense % Effective" numFmtId="0">
      <sharedItems containsString="0" containsBlank="1" containsNumber="1" minValue="0" maxValue="1"/>
    </cacheField>
    <cacheField name="Teleop Offense" numFmtId="0">
      <sharedItems containsString="0" containsBlank="1" containsNumber="1" containsInteger="1" minValue="0" maxValue="160"/>
    </cacheField>
    <cacheField name="Total Offense" numFmtId="0">
      <sharedItems containsString="0" containsBlank="1" containsNumber="1" containsInteger="1" minValue="0" maxValue="210"/>
    </cacheField>
    <cacheField name="Total Defense" numFmtId="0">
      <sharedItems containsString="0" containsBlank="1" containsNumber="1" minValue="0" maxValue="175"/>
    </cacheField>
    <cacheField name="QS" numFmtId="0">
      <sharedItems containsBlank="1" containsMixedTypes="1" containsNumber="1" containsInteger="1" minValue="2" maxValue="18"/>
    </cacheField>
    <cacheField name="AP" numFmtId="0">
      <sharedItems containsBlank="1" containsMixedTypes="1" containsNumber="1" containsInteger="1" minValue="24" maxValue="266"/>
    </cacheField>
    <cacheField name="CP" numFmtId="0">
      <sharedItems containsBlank="1" containsMixedTypes="1" containsNumber="1" containsInteger="1" minValue="30" maxValue="230"/>
    </cacheField>
    <cacheField name="TP" numFmtId="0">
      <sharedItems containsBlank="1" containsMixedTypes="1" containsNumber="1" containsInteger="1" minValue="62" maxValue="461"/>
    </cacheField>
    <cacheField name="Record (W-L-T)" numFmtId="0">
      <sharedItems containsBlank="1" containsMixedTypes="1" containsNumber="1" containsInteger="1" minValue="36533" maxValue="37014"/>
    </cacheField>
    <cacheField name="Played" numFmtId="0">
      <sharedItems containsBlank="1" containsMixedTypes="1" containsNumber="1" containsInteger="1" minValue="8" maxValue="9"/>
    </cacheField>
    <cacheField name="0" numFmtId="0">
      <sharedItems containsBlank="1" containsMixedTypes="1" containsNumber="1" containsInteger="1" minValue="0" maxValue="0"/>
    </cacheField>
    <cacheField name="Record_x000a_(W-L-T)" numFmtId="0">
      <sharedItems containsBlank="1"/>
    </cacheField>
    <cacheField name="FRC_x000a_Rank" numFmtId="0">
      <sharedItems containsBlank="1" containsMixedTypes="1" containsNumber="1" containsInteger="1" minValue="1" maxValue="40"/>
    </cacheField>
    <cacheField name="Team Name" numFmtId="0">
      <sharedItems containsBlank="1" count="42">
        <s v="Children of the Corn"/>
        <s v="Cheese Curd Herd"/>
        <s v="PantherTech"/>
        <s v="Swartdogs"/>
        <s v="QC Elite"/>
        <s v="Iron Lions"/>
        <s v="Oriole Assault"/>
        <s v="Channel Cats"/>
        <s v="Metool Brigade"/>
        <s v="RAVEN Robotics"/>
        <s v="Robot Casserole"/>
        <s v="Chicago Knights"/>
        <s v="Harrison Boiler Robotics"/>
        <s v="Argos"/>
        <s v="Liberty Robotics"/>
        <s v="S.W.A.T."/>
        <s v="Team Titanium"/>
        <s v="Titan Robotics"/>
        <s v="Rockford Robotics"/>
        <s v="DERT"/>
        <s v="Icarus"/>
        <s v="The Corps"/>
        <s v="Fondy Fire"/>
        <s v="PWNAGE"/>
        <s v="Roboteers"/>
        <s v="Order 2 Chaos"/>
        <s v="Innovators Robotics"/>
        <s v="Laser Team"/>
        <s v="Flaming Monkeys"/>
        <s v="MARS/ WARS"/>
        <s v="QAVTC Devils"/>
        <s v="Techno Ferrets"/>
        <s v="MetalCow"/>
        <s v="Cyborg Cats"/>
        <s v="Trident Robotics"/>
        <s v="Lutheran Roboteers"/>
        <s v="Rambunction"/>
        <s v="Stateline Robotics"/>
        <s v="Nicolet F.E.A.R."/>
        <s v="System Overlord Robotics"/>
        <e v="#N/A"/>
        <m/>
      </sharedItems>
    </cacheField>
    <cacheField name="Team Location" numFmtId="0">
      <sharedItems containsBlank="1"/>
    </cacheField>
    <cacheField name="All comments" numFmtId="0">
      <sharedItems count="430" longText="1">
        <s v="   "/>
        <s v="basic average_ no range capability no catch_ floor pickup only.  "/>
        <s v="basic high goal only decent pass and catch capability "/>
        <s v="pneumatic wheels basic catapult weak defense "/>
        <s v="good controls repeatible shooter   automated cycles 0 "/>
        <s v="0 0 Friendly Team   Like the hats "/>
        <s v="tank drive piston were in another teams pit?? "/>
        <s v="0 0 pick up off ground "/>
        <s v="colsons on the end_ tank drive catapult multiple pick up mechanisms. 2 ball autonomous "/>
        <s v="different speed autonomous hammer 0 "/>
        <s v="0 0 autonomous is eh "/>
        <s v="0 winch catapult_ ranged shootert 0 "/>
        <s v="0 range 12-16 simple one shoot autonomous_ maybe catch "/>
        <s v="traction  questionable high shot_ catapult 0 "/>
        <s v="10 wheel 0 questionable autonomous "/>
        <s v="0 0 plain autonomous "/>
        <s v="0 0 no real autonomous_  "/>
        <s v="0 catapult great catcher "/>
        <s v="high torque catapult winch 0 "/>
        <s v="0 0 0 "/>
        <s v="triangular homnomoic 0 0 "/>
        <s v="drop down catapult 2 ball autonomous_ accuuuurate "/>
        <s v="0 0 drive forward autonomous "/>
        <s v="super crazy traction whhels_ drop center 0 hot goal? "/>
        <s v="0 0 hot goal awesome autonomous "/>
        <s v="0 short as heck range hot goal autonomous "/>
        <s v="westcoast ball shifter shortest range ever hot goal autonomous "/>
        <s v="not much drive experience?   3-15 ft range hot goal autonomous "/>
        <s v="not much drive experience_ like an hour 0 questionable hot goal autonomous_ no defense "/>
        <s v="0 no range pick up autonomous "/>
        <s v="0 0 hot goal autonomous_ 2 ball? "/>
        <s v="0 6-16 ft range autonomous programming troubles "/>
        <s v="variable 0 no deytector autonomous_ 4 year drivers "/>
        <s v="2 traction and 2 omnis_ fast as **** 0 0 "/>
        <s v="0 electromagnet_ pistons  spring "/>
        <s v="high traction 0 questionable vcatching ovetr truss_ hot goak auitonomoous? "/>
        <s v="drop vcenter high traction center wheels_  omoni outer  and slifde drive front 0 "/>
        <s v="0 0 hot goal autonomous_ branmd new drivers "/>
        <s v="sim ball shifters 0 0 "/>
        <s v="0 0 ordinary autonomous "/>
        <s v="0 0 hot goal autonomous "/>
        <s v="0 0 hot goal autonomoous "/>
        <s v="drop 0 normal autonomous "/>
        <s v="drop 0 fi0ne autonomous_ strooong driving "/>
        <s v="   test data"/>
        <s v="   Fantastic Team"/>
        <s v="   Great team to work with.  World class"/>
        <s v="   Only played defense and did it badly"/>
        <s v="   Played as an inbounder_ and did a decent job"/>
        <s v="   Did a decent job even though it was the only robot on its alliance for much of the match."/>
        <s v="   Decent robot_ great driving made it effective as a shooter."/>
        <s v="   Very ineffective defense and almost useless shooter"/>
        <s v="   Played inbounder_ did a decent job."/>
        <s v="   Stayed in middle.  Did not move much.  Only defended if a robot came near them.  "/>
        <s v="   Didn't do much. Vulnerable when shooting. Does not react well to defense."/>
        <s v="   Did not do much. Inbounded ball to a teammate but otherwise just drove around."/>
        <s v="   Has trouble holding onto ball after pickup. Easy to defend against. Clearly did not coordinate with alliance well."/>
        <s v="   They were pretty good at what inbounding and passing. overall_ they were a bit above average"/>
        <s v="   They did the same as they did earlier"/>
        <s v="   Fantastic defense! Very fast swerve drive. Quick shots_ then back to defense"/>
        <s v="   Didn't work whatsoever"/>
        <s v="   No clue what they were actually trying to do_ because they didn't really do anything"/>
        <s v="   they were pretty good_ but they're alliance wasn't"/>
        <s v="   Great middle man"/>
        <s v="   Great D"/>
        <s v="   Missed a lot_ died at 1:15ish"/>
        <s v="   Shaped up in the second half"/>
        <s v="   Did nothing but run around and ram into robots"/>
        <s v="   Was good at passing and scoring aggressive"/>
        <s v="   played defense and was somewhat good at scoring_ however it was mainly defense"/>
        <s v="   Self Scout"/>
        <s v="   not very effective defense_ at the end it just stopped moving however it was not broken down"/>
        <s v="   good one point scorer_ fast"/>
        <s v="   was not consistent with their shooting_ where attacked by two robots and could not hold their ground. looked unstable"/>
        <s v="   Broke at start_ fixed later"/>
        <s v="   it broke down_ passed in autonomous to it's team mate "/>
        <s v="   bad Drivers. weak. bad pickup."/>
        <s v="   did ok_ passed a little"/>
        <s v="   fast_ great turning"/>
        <s v="   good at truss_ played defense well"/>
        <s v="   good defense_ made several goals"/>
        <s v="   good defense_ did not shoot the ball outside of autonomous"/>
        <s v="   Really didn't do much_ pickup drops the ball a lot."/>
        <s v="   Arm got destroyed.  Not that good otherwise."/>
        <s v="   Good shooter_ fast shooter. Good human pickup and capability."/>
        <s v="   never let go of ball_ did nothing?"/>
        <s v="   would claim the ball from the human player and then let it go for alliance member to pick up (4 times). Interesting strategy. Spent the rest of the time adequately defending their court."/>
        <s v="   Used strategy of catching balls/getting them from human players. Would then release them to alliance partner."/>
        <s v="   Able to play all components in the field. It seemed like they were having some technical difficulties w/ their robot. The ball kept bouncing outside of the field. Were forced to play all positions."/>
        <s v="   tried to push ball into goal during auto_ did not work. Played as a defense team mainly"/>
        <s v="   Okay_ but everyone else broke down."/>
        <s v="   Swerve drive. Slow shooter design. Needs to play more defense."/>
        <s v="   Team mate's shooter broke_ causing dead ball. Match took off after 1:00 elapse."/>
        <s v="   Showed no spectacular skills."/>
        <s v="   Drives jerky. Good but could definitely better."/>
        <s v="   Jerky driving. Played defensively. Blocked last red shot_ by accident."/>
        <s v="   Pedal catcher design_ which is easily flipped back with push. Okay shooter. Hard to tip."/>
        <s v="   Good for rookie. Interesting design. Quick."/>
        <s v="   Stopped functioning mid-match."/>
        <s v="   Good all around. Claw pick-up/shooter."/>
        <s v="   Picker-up doesn't work entirely. Mid weight."/>
        <s v="   Much improvement_ far way to go. Poor pick-up device."/>
        <s v="   Blanket catcher_ fair. Team mate stopped mid match. Lose."/>
        <s v="   Not a good / consistent shooter. Easy to bump them into a missed shot. Didn't show any evidence of passing or defending. Intake and driving not bad."/>
        <s v="   Did not show much in this game. Didn't start with the ball but did have a shooting motion. Didn't take a shot or possess ball at all. Tried to play some defense using their size but not very successful."/>
        <s v="   Played very solid defense. Quick robot with very good defense. Not the strongest shooter but able to make high goal. Had a couple high goal misses due to far shooting distance. Dropped ball in scoring zone once. "/>
        <s v="   No floor pickup demonstrated this match. Very good driving and powerful shooter."/>
        <s v="   doesnt really do anything just sat around most of the match_ tried to receive a pass ran out of time"/>
        <s v="   Played well_ only member on team and still competed with 3 members of other team"/>
        <s v="   Robot malfunctioned_ did not start"/>
        <s v="   /Ball Fell out on multiple occassions_ once into other team's goal. Did not score many pointws and had trouble picking up balls."/>
        <s v="   Playing with Titanium.  Missed some inbounds.  Not terrible but could be decent in later matches."/>
        <s v="   Didn't get a ball off in Auto.  Slow but decent shooter.  Didn't move much."/>
        <s v="   Ineffective floor pickup.  Did about nothing."/>
        <s v="   Seemed like it had major drivetrain issues.  Barely moved."/>
        <s v="   slow robot has to right on the wall to shoot"/>
        <s v="   Played very well overall and was only really held back by its teammates_ great driving."/>
        <s v="   Played as an inbound passer attempting defense. Drivers didnt always seem to know the orientation of the robot so defense wasnt very effective as they could not effectivly block a robot.  limited passing capability makes its usefulness almost zero."/>
        <s v="   Cannot hold onto ball (&lt;&lt;&lt; very important)_ shooter is very ineffective"/>
        <s v="   horrid &gt;.&lt;"/>
        <s v="   jesus they knew what they were doing TOP TEAM"/>
        <s v="   they were ok made there shots but slow"/>
        <s v="   very good at team playing missed a shot or 2 but hung in there "/>
        <s v="   Works well with other teams.  Good at truss passes."/>
        <s v="   Shots were consistently low with little done to correct it.  Very indecisive at times as to what to do with the ball."/>
        <s v="   Did not shoot during autonomous.  Driving was choppy.  Could not hold ball.  Played defense as best they could when they did not have the ball.  Most likely broken down in some way."/>
        <s v="   Good teamwork_ good for catching passes."/>
        <s v="   Good for passing.  No defense.  "/>
        <s v="   Great shooting. Great 2 ball autonomous. Works very well with other teams."/>
        <s v="   Didn't play much defense or make any passes. Solid &quot;kicker&quot; shooter. Almost caught a couple of truss passes."/>
        <s v="   Good ability to catch and get off quick shots. Missed quite a few shots because their shooter is too powerful to make close shots. Good maneuverability and speed for their robot size."/>
        <s v="   Decent option on defense. Good maneuverability (omni-wheels). Not great ability to shoot ball."/>
        <s v="   Pretty solid shooter with good speed / maneuverability. Played decent defense but pretty easily pushed around when defended."/>
        <s v="   Decent pickup mechanism (which partially broke during match). Powerful shooter. Good for truss passes."/>
        <s v="   Very fast robot. Solid shooter with good range. Made accurate truss passes to human player. Worked well as an inbounder / mid-court but could also be a solid shooter."/>
        <s v="   Seemed capable once it started moving_ but for ~2/3 of the game"/>
        <s v="   May have scored penalties_ but didn't want to count if I wasn't sure. Not a bad robot"/>
        <s v="   Took a short amount of time to line up; should be negligible in match. Note that they missed one shot when opposing robot ran into it when lining up. Overall pretty good_ but I didn't see any passing attempts or truss attempts."/>
        <s v="   Seemed like they did not know what to do. Did not pick up the ball when given the opportunity. Played very poor and ineffective defense."/>
        <s v="   Good at working with alliance.  Versatile between offense and defense as necessary.  Good shooting. Great autonomous mode. Tracks hot goal."/>
        <s v="   Slow moving_ inconsistent shooter"/>
        <s v="   Not an offensive robot_ mostly assists. Did not play defense when given opportunity."/>
        <s v="   They want to play defense but their strategy is awkward."/>
        <s v="   Would've done better had there not been a dead ball on the field."/>
        <s v="   Inbounded but did not play defense well when ball was no longer in their possession. "/>
        <s v="   Solid assistance robot. Plays defense as well as good ball handling. Although shooting is not its strong suit."/>
        <s v="   Seemed kind of lost during teleop. "/>
        <s v="   Had trouble handling the ball. Did not make a shot or play defense."/>
        <s v="   Dropped auto ball.  Seriously killed it at defense_ best I've seen yet.  Basically shut down two other robots (including Tremont)"/>
        <s v="   Didn't move for first portion of match_ then didn't do much to contribute.  May have helped cause a penalty on their own alliance."/>
        <s v="   Took a hard hit and was disabled for a large portion of the match.  Was previously playing good defense while waiting for auto balls to be scored.  Went back to defending when re-enabled."/>
        <s v="   Had to do a lot of cleanup for their alliance.  Good pickup.  Not the best shooter."/>
        <s v="   Awful. Could barely move.  Likely a drivetrain issue."/>
        <s v="   Missed single shot with ball preloaded in teleop_ proceeded to only spin in circles and sit still"/>
        <s v="   Very good overall driving.  Played offense and when it did not have the ball it played very effective defense_ great overall robot.  Scored almost every shot and worked very well with the other teams to win the match."/>
        <s v="   Decent shooter however it seems very easy to defend.  It is only able to make in a high goal when it is pressed up against the goal itself_ simply getting between it would stop it from scoring it seems"/>
        <s v="   Did nothing the whole match_ robot twitched back and forth and just took up space on the field."/>
        <s v="   seemed to have a decent floor pickup and shooter; however the robot stopped moving about a third of the way into the match"/>
        <s v="   Shooter wasn't dialed in well. Missed high and low on high goal a couple of times. Were easily pushed around. Only able to pick up ball against a wall."/>
        <s v="   Did a really good job as inbounder. Made quite a few truss tosses to human player and played adequate defense. Delayed scores by opposing alliance and prevented a truss score successfully."/>
        <s v="   Didn't show much in the match. Missed autonomous shot way short and didn't move forward. Played adequate defense but wasn't good enough driving to get open for inbound passes."/>
        <s v="   Technical foul data. Human player reaching across barrier."/>
        <s v="   Very consistent shot. Great driving. Played full court. Received ball from robot inbounder then went full length of court to make high goal."/>
        <s v="   Started as goalie in autonomous. Attempted to play defense but not very well. Stopped moved about half way through the game."/>
        <s v="   no floor pickup.   ineffective strategy - should have been inbounder but did not help with any defense. actually got in the way of teammates.  "/>
        <s v="   average robot but cooperated well with alliance partners. very effective teamwork for 50 pt cycles.   good inbound from human player at midcourt. good passing to shooter. "/>
        <s v="   Didn't help its team mutch_was able to be pushed around easy when trying to defend."/>
        <s v="   Able to inbound well. Just touched ball then backed up for the other player to take and score. Got in the way some times though in trying get the ball."/>
        <s v="   Shooter reloaded takes to long to reload."/>
        <s v="   Decent bot. No autonomous. "/>
        <s v="   Did not possess the ball once_ broke down twice during game"/>
        <s v="   Great robot_ great driving"/>
        <s v="   Seemed to have problems_ but not sure if they broke down or not. Really slow movement in autonomous. Did not attempt to shoot once during the game. Performance seems opposite to the footage seen during video scouting."/>
        <s v="   Had trouble scoring but they did defense."/>
        <s v="   Excellent shooter. They move quickly and get the job done."/>
        <s v="   Inbounded well with strong shooter that was used for truss. Pretty middle-of-the-pack robot."/>
        <s v="   Wasn't a good shooter at all.  Got pushed around a lot."/>
        <s v="   Very good defender due to swerve and design.  Not the best shooter but could get some longer range shots in."/>
        <s v="   Had some exceptional defense this match.  Should take more control from other teams when they don't perform."/>
        <s v="   Not all that great.  Shooter wasn't functioning quite as well as yesterday."/>
        <s v="   Only played defense and did a decenet job of keeping the other robots from crossing the field.  it did not have the best drivetrain however and was fairly easily pushed aside by robots with more powerful drivetrains"/>
        <s v="   Tried to play as a long range shooter however  their inability to pick up the ball kept them from being effective.  Eventually they tried playing defense which acctually ended up working in favor of the other team as the managed to block their own team."/>
        <s v="   Played a purely defensive robot_ but managed to accomplish nothing.  Ended up just driving around the middle of the field but forgot to acctually block the robots trying to score."/>
        <s v="   Very good defense shown this match. Not enough shooter power to make a high goal in autonomous."/>
        <s v="   Weak ground pick up. Able to make high goals but not consistently. Not very fast or great driving."/>
        <s v="   Didn't see too much from this team. Not great driving or shooting. Stayed in shooter region the whole time and team struggled to get the ball up the court."/>
        <s v="   Solid shooter that can make from white zone. Pretty easily defended in this match since they were the only team that could do anything with the ball."/>
        <s v="   Shooter and pickup did not work very well. Driving also was not very strong. Unless some intake / shooter / driving improvements are made I wouldn't pick this team."/>
        <s v="   Couldn't do much offensively but played some good defense. Their defense was helped by the fact that they had a big lead and could double team the opposing team's best player."/>
        <s v="   cooperation started out slow. better at end of match  missed shot in autonomous. cleaned up in teleop  lost the ball - knocked out a lot.   "/>
        <s v="   heavy defense by opposite alliance prevented much action  shooter easily disrupted "/>
        <s v="   floor pickup broke at beginning of match  played defense. moderately effective.   "/>
        <s v="   good shooter. agile driving. played some defense. mainly front court but some mid court.   missed autonomous shot. "/>
        <s v="   Good inbounder_ but not great at shooting. Most of the time just picked up ball and dropped it for teammates."/>
        <s v="   Shoots well. Excellent defense. Adjusts well to play differently based on what alliance is doing."/>
        <s v="   Autonomous seemed to malfunction_ however the shot was nmade as soon as teleop began. Was pushed around a lot by the other team"/>
        <s v="   While the robot did an exceptional job of defending_ partially due to the size and height of the arm and partially due to great driving and aggressive defense tactics"/>
        <s v="   Robot showed potential_ autonomous shot was powerful and seemed reliable"/>
        <s v="   couldn't hold the ball very well"/>
        <s v="   Missed shots from reckless/rushed shooting. Midway through broke a part and quit shooting_ did not play any defense"/>
        <s v="   No Clue about goals_ found laptop unattended midway through match. Robot seemed to break down for a while"/>
        <s v="   Defense not very effective. But match was unfair since other two robots on alliance became disabled."/>
        <s v="   great driving shooting and decent defense_ great team."/>
        <s v="   played midcourt/shooter_ it failed to score any attempted high goals"/>
        <s v="   Picked up the slack when one of the members fell out. Solid shooter and mover"/>
        <s v="   Good shooter. "/>
        <s v="   Scored into wrong low goal. Had functioning issues afterwards"/>
        <s v="   Very defensive robot."/>
        <s v="   Did not handle the ball_ I don't think it was ever in it's possession"/>
        <s v="   fast_ good defensive"/>
        <s v="   Could play better offense_ but didn't. Bad at defense"/>
        <s v="   Can't shoot worth anything. "/>
        <s v="   Kept sitting in front of other team as defensive measure. not bad at defense or shooting. not fanstastic either"/>
        <s v="   Did next to nothing_ unsure if actually capable if there is a real alliance"/>
        <s v="   Did nothing really_ kinda defended"/>
        <s v="   perfect autonomous_ then died"/>
        <s v="   died around 45 seconds in"/>
        <s v="   Mostly played defense_ decent driving  "/>
        <s v="   pretty good driving_ farthest shooting shooter i've seen so far"/>
        <s v="   bad loader_ bad shooter"/>
        <s v="   Broke down early on.  Radio came off robot."/>
        <s v="   Drove wrong way in auto.  Played defense the whole match but they weren't all that good at it."/>
        <s v="   Played decent defense.  Not the best pickup or shooter."/>
        <s v="   Got in their teammates way a lot.  OK at low scoring."/>
        <s v="   Didn't perform well this round.  Sat waiting for an inbound for far too long.  Played defense for a short time and it was ok."/>
        <s v="   One of their arms broke off this match and kind of rendered them useless."/>
        <s v="   Took 2 balls in auto but didn't shoot them.  Made them at the start of teleop.  Did ok."/>
        <s v="   Basically just drove back and forth in the middle as &quot;defense&quot;."/>
        <s v="   Didn't do all that much.  Spent majority of time waiting for an inbound.  Didn't work well with alliance."/>
        <s v="   Update - Broke plane of field by human player for technical."/>
        <s v="   They had Fondy Fire on their alliance who was really sucking.  But they had 3 robots against 2 for the other alliance and still lost.  "/>
        <s v="   They were a great inbounder and shooter_ but we beat them."/>
        <s v="   They really just sit at the inbounding area and every once in a while go defend.  Ineffective."/>
        <s v="   Made auto then stopped moving early in the match."/>
        <s v="   In a match with Fondy Fire and couldn't do much of anything cause of it."/>
        <s v="   Didn't do a whole lot.  Drove around ineffectively."/>
        <s v="   Drops balls easily.  Don't think shooter has potential for much."/>
        <s v="   Good inbounder and managed to block a few points being scored while playing defense_ at the end they played offense and have a fairly effective shooter"/>
        <s v="   played pure defense and never managed to prevent or even slow down the other team from scoring."/>
        <s v="   tried to play inbounder/defense for periods of time they would just sit still as if the lost connection to the robot.  while playing defense they almost managed to tip over 2 other robots.  overall below average"/>
        <s v="   purely defensive strategy"/>
        <s v="   better driving than most teams"/>
        <s v="   decent scoring robot_ good driving"/>
        <s v="   Great overall team can function very well all on their own.  Seems to be able to be defended if you can keep them facing sideways you can keep the from facing the goal to score"/>
        <s v="   Missed every shot it fired_ easily defended against"/>
        <s v="   bad robot didnt contribute much to the overall game"/>
        <s v="   very easily defended_ inconsistent shooter.  Ball is easily knocked away when trying to shoot"/>
        <s v="   Only played defense_ but didnt get to do anything as 2 of 3 red robots became disabled and it ended up just driving in the middle field."/>
        <s v="   died in the middle of the match"/>
        <s v="   realies on its human player to feed it the balls for the assis points. hard for it to take ball unless it gets from the human player."/>
        <s v="   didn't really do anything"/>
        <s v="   Shooter wasn't that great. Looks like they could be a good catching robot but didn't have a chance to catch. Played some defense when team couldn't move the ball offensively but not overly effective."/>
        <s v="   Floor pickup was not effective but able to pass relatively well. Shooter was nothing special but they did well at screening defenders to open their teammates up for shots."/>
        <s v="   Very fast robot. Successfully stopped a couple inbounds passes by opposition. Have their shooter tuned in to shoot from low goal into high goal."/>
        <s v="   They are actually average. 2081 loaded into them. Their drive train allows them to be pushed around."/>
        <s v="   Very good driving and defense. Effective at assisting team mates. Helped corral a misplaced ball into alliance member. "/>
        <s v="   Exceptional driving abilities. Very good at maneuvering. Effective at defense. Can push other teams around. Truss throw to human player. The only time they missed is when they were pushed by another bot at the last second. Quick to shoot."/>
        <s v="   had difficulties with human loading. they were active in defense and somewhat effective. shifty"/>
        <s v="   I felt as if something was wrong with there robot in the beginning because it acted very awkwardly. There shooter takes a while to lower_ and they did not attempt shooting. Near the middle of the match they were hobbling around - confused. Near the end they participated effectively as a defender."/>
        <s v="   Unable to make any assumptions. Their robot was not on the field."/>
        <s v="   Average team. They are pretty good at maneuvering and are effective at shooting the truss. Good defense at helping alliance."/>
        <s v="   Blue A: had difficulties w/ shooter. can not pick up from floor. Effective at corraling ball to alliance. I think it went dead for awhile_ but I am not sure. Nice maneuvering"/>
        <s v="   Average. The human player (of another team) never got the ball in_ it always bounced off. Good at shooting the truss"/>
        <s v="   too far back on autonomous_ they moved but failed to score. They drove around for a bit. Played defense for awhile and were slightly aggressive at times and ineffective at times. Only did exceptionally in the last 30 seconds and overcame 2 defenders to score in the low goal"/>
        <s v="   effective at pickup and effective at shooting. lost one truss point because they were not aligned properly. Missed one shot because they were pushed at the last second. They are a capable member of all three positions. And played both inbounder_ truss thrower"/>
        <s v="   Unable to assess this robot properly. It took their alliance partners half of the game to finish off the autonomous balls. They gently passed the ball to their teammate. Played defense because their alliance partners could not score. They were ok at defense. It didn't make a significant/notable difference."/>
        <s v="   slow drive train_ very short high goal - shot low goals during teleop. decent cooperation  minimal defense. not too effective due to slow drive."/>
        <s v="   short range shooter - not very effective. other alliance members ineffective so they had to do all the shooting.   some defense - moderatly effective. "/>
        <s v="   Solid work. Shot well."/>
        <s v="   Did best to assist. Did not really do much else."/>
        <s v="   Ball can be easily knocked from them. Huge vulnerablility."/>
        <s v="   Not a very accurate shooter but they have a good drivetrain."/>
        <s v="   They are good at shooting_ not very good at defense."/>
        <s v="   Had two play against two defending robots. Still a solid bot."/>
        <s v="   Pretty solid at assisting but not defensive."/>
        <s v="   Robot broke down."/>
        <s v="   inconsistent shooting_ weak drivetrain makes it easy to push around"/>
        <s v="   Played inbound but had a weak shooter and drive train so would be easy to defend agaisnt they basically fire the ball straight up to get it over the truss."/>
        <s v="   Played pure inbounder_ and did a great job doing truss shots.  Would be a good choice for an inbounder teammate."/>
        <s v="   Very easy to keep from firing and almost useless when being actively targeted to defend against"/>
        <s v="   Solid defender.  Didn't do anything else besides push a ball in."/>
        <s v="   Not very effective this match"/>
        <s v="   Great inbounder and defender.  Not the best passer but it worked this round."/>
        <s v="   Looked to have a bent arm.  Didn't contribute much.  Did some defense but they have mecanums and were pushed around."/>
        <s v="   Did well_ but seemed to stop for a while mid-match.  Great auto!"/>
        <s v="   Tried a pass but couldn't so they shot it to teammate.  Not very good_ hardly moved during the match."/>
        <s v="   Amazing defense.  Good passing."/>
        <s v="   Didn't see the beginning of this match but they broke down in midfield for most of the match."/>
        <s v="   Got HEAVILY defended this round.  Couldn't get past it.  Still a great team"/>
        <s v="   Didn't do very much during the match.  Needs to actually help their alliance."/>
        <s v="   Had ok defense and was an average inbounder."/>
        <s v="   OK but not that useful."/>
        <s v="   Good team for catching_ but not excellent at anything else."/>
        <s v="   Stopped responding after a small hit.  Not good at much else."/>
        <s v="   Did well with us_ slow scorer"/>
        <s v="   relies on its human player to feed it the balls for the assis points. hard for it to take ball unless it gets from the human player."/>
        <s v="   Seemed decent at fending off other robots and making high goals. Good robot overall_ but pretty average."/>
        <s v="   Passed to teammate over truss_ pushed robots around. Very effective robot."/>
        <s v="   Small amount of minimal defense. May have made a couple of truss shots_ I was distracted. Decent drivers and shooter."/>
        <s v="   Accidentally scored the wrong robot_ so take this data with a grain of salt. Pinned opposing robots against the wall easily"/>
        <s v="   Broke down while trying to pick up the ball_ effectively trapping the ball. Poor movement"/>
        <s v="   Broke down with a ball in robot. Had to line up a long time before shooting even over the truss."/>
        <s v="   Nonresponsive through nearly the entire match  "/>
        <s v="   Good defense played against opposing team. Didn't go for points_ went for passing and defense."/>
        <s v="   Bad pickup. Broke down while trying to shoot. Shooter not used throughout game. All in all_ not a good robot."/>
        <s v="   Really good robot for passing over the truss and floor pickup. Bad at catching_ not perfect at shooting."/>
        <s v="   Broke down again in the middle of the game. Bad pickup_ no shooter even used. Do not pick."/>
        <s v="   Good at defending against pinning robots. Double autonomous attempt. Extremely solid robot and strategy. Do pick if possible."/>
        <s v="   Rewinding shooter takes a long time_ not reliable shot"/>
        <s v="   Unreliable shooter in my opinion. Good at passing over truss_ but not great at shooting to high."/>
        <s v="   They were heavily defended by 2 robots_ the defenders made them lose possession. Besides that"/>
        <s v="   Average team. Something broke near the bottom of their robot. They drove around for a while aimlessly."/>
        <s v="   Played effective defense while active_ but broke down for half of the match. Good driving whilst active"/>
        <s v="   Average team. They're intake mechanism is quick and efficient_ this makes it easy for them to make the low goal/assist. They are not good at shooting"/>
        <s v="   Average team. Active defence_ did well as defense. Actively prevented opponents from scoring and actively pursued opponents. Efficient inbounders"/>
        <s v="   They're team experienced a dead ball_ but they adapted to the situation. They were effective as defenders and actively pursued their opponents. Did well as inbounders/truss throwers. Helped make a (failed) comeback"/>
        <s v="   Had difficulties retaining ball. Spent a lot of time TRYING to assist team members_ ineffective. Defended well when they tried near the end."/>
        <s v="   Effective defenders. Can be pushed around. accurate shooters."/>
        <s v="   auto needs work on_ bumped into wall. Effective as defenders. Actively pursue opponents. Make assist/passes to team members. Seemed focused."/>
        <s v="   Average team. Potential difficulties with ball retention because of picker up mechanism. Effective at passing/picking up. Okay at defense_ their drivetrain didn't seem like it could push anyone"/>
        <s v="   A really good defense team_ focused solely on that. Actively pursued opponents and their attempts were truly effective."/>
        <s v="   Unable to give an accurate assessment. They broke down multiple times within the match"/>
        <s v="   Worked well with alliance (4212 &amp; Titanium). Picked up passes and threw them over the truss. Did job efficiently and effectively."/>
        <s v="   Average Team. Similar shooting concept to our robot. Averagish at defense_ they get pushed around. Only attempted defense some of the time."/>
        <s v="   subpar at best defense bot. . .  technical foul for losing a bungee cord"/>
        <s v="   Unable to accurately assess. Broken for most of the match. Became active in the end and attempted to score a low goal."/>
        <s v="   Made 4 assist from the floor_ effective at picking up balls from the floor. Would take the ball and shoot the truss to human player. While their alliance was trying to score"/>
        <s v="   One of their cylindars was loose for the majority of the match_ then it was knocked off. The driving seemed very shaky and unbalanced. "/>
        <s v="   better shooting at end_ missed a lot at beginning of match"/>
        <s v="   missed autonomous goal_ cleaned it upl  inbound- truss to human - defense - repeat - good cycling  defense somewhat effective"/>
        <s v="   missed autonomous shot. then played defense only. "/>
        <s v="   Not a bad robot overall. Slow to shoot in autonomous and missed the only high goal attempted in teleop."/>
        <s v="   Seemed like a pretty dedicated defender. The front of the robot looked as if it had a floor pickup mechanism_ but it wasn't demonstrated."/>
        <s v="   Picked up a ball and dropped it to another team member instantly."/>
        <s v="   not very effective at either offense or defense.   drivers were aware and picked up some one point goals but alliance partners weren't too good. "/>
        <s v="   only two robots for alliance this match.  didn't work well together_ didnt look like they had a plan.   but still somehow won the match? "/>
        <s v="   we played mostly defense this match. pretty effective blocking titanium and others. one point match in our favor!"/>
        <s v="   not sure what role they played this match? ineffective shooter. no defense?   alliance won but this bot didn't contribute much. "/>
        <s v="   good shooter. hot high autonomouse and 3 teleop goals.   played a little defense fairly well. "/>
        <s v="   very bad pickup. weak shooter. should have played more defense but one of the other alliance bots was almost non-moving"/>
        <s v="   dead bot 5 seconds into teleop.   "/>
        <s v="   missed all high goals_ no defense. "/>
        <s v="   started out ok. inbounded once_ played defense but then bot froze. "/>
        <s v="   just bad honestly made very lil movements "/>
        <s v="   pICK THEM"/>
        <s v="   good defense. decent pickup and OK thowing. "/>
        <s v="   Titanium playing shooter well. when other teams stopped working they played full court."/>
        <s v="   only scored one point goals. dead after they lost a bumper."/>
        <s v="   did not see any high shots. two low goals. little cooperation or planning with alliance.   no defense"/>
        <s v="   pretty much ok but got pushed around alot"/>
        <s v="   played their position (shooter) well. long range shooter not making shorter shots. went for low goals to complete cycles. "/>
        <s v="   aggressive defender. only one inbound but good pass"/>
        <s v="   dead robot"/>
        <s v="   decent shooter. alliance was being well defended. made all high shots. "/>
        <s v="   never picked up ball. possession by trapping. worked as alliance to get possession points but otherwise ineffective. "/>
        <s v="   started out teleop waiting for mid court. other alliance defense was good. this team worked better when they started to play defense. "/>
        <s v="   No show"/>
        <s v="   Played mostly defense. Not spectacular."/>
        <s v="" u="1"/>
        <s v="   mostly played defensively" u="1"/>
        <s v="   Able to adjust between shooting and defense as necessary_ works well with other teams" u="1"/>
        <s v="   good cooperation with other teams  teams were working different positions during this match  " u="1"/>
        <s v="Robot Defense good controls repeatible shooter   automated cycles " u="1"/>
        <s v="   Very weak shooter. Ball does not get high enough to get in goal. Not the best driving_ but had somewhat effective defense toward the end of the match due to its height." u="1"/>
        <s v="Minimal Defense00" u="1"/>
        <s v="   Could be a good catcher.  Not the most effective shooter.  Flimsy pickup but it was effective." u="1"/>
        <s v="   Made one of our missed shots.  Played mid court as inbounder from Roboteers well." u="1"/>
        <s v="   Spun wildly during autonomous_ seemed very lost if they did not have the ball and instead of playing defense just hung around the middle of the field not doing anything" u="1"/>
        <s v="   good for blocking not good otherwise :p" u="1"/>
        <s v="   bad drivers.  playyed defense without actually defending.  seemed like they were just learning how to use their controls." u="1"/>
        <s v="   Shooter not bad. Not a lot of movement and got pushed around quite a bit." u="1"/>
        <s v="   As an inbounder_ probably not the best team. They have a decent ability to ground pass" u="1"/>
        <s v="basic average_ no range capability  " u="1"/>
        <s v="   Fairly slow moving_ shooter takes a long time to set up" u="1"/>
        <s v="Robot Defensegood controlsrepeatible shooter   automated cycles" u="1"/>
        <s v="   Great Pickup_ very aggressive and good at getting it" u="1"/>
        <s v="   tried to play defense in front court. somewhat effective.   one low goal. one truss catch_ one high goal  slow cycling with other teams.   " u="1"/>
        <s v="   OK floor pickup.  Not a good shooter whatsoever." u="1"/>
        <s v="Minimal Defensebasicaverage_ no range capability" u="1"/>
        <s v="good controls repeatible shooter   automated cycles  " u="1"/>
        <s v="   No auto period.  In teleop they tried to function as a catching and shooting bot however they only managed to shoot twice but only made 1 of those shots" u="1"/>
        <s v="   They threw it over the truss. " u="1"/>
        <s v="Minimal Defense 0 0 " u="1"/>
        <s v="Robot Defensepneumatic wheelsbasic catapult" u="1"/>
        <s v="   Filled in well as a mid-court player. Had a good system going of receiving ball from mid-court human player then passing to shooter. Dropped the ball once in scoring zone that wasted some time." u="1"/>
        <s v="0 0  " u="1"/>
        <s v="   Worked for last 1 minutes if teleop. Blocked own low goal." u="1"/>
        <s v="   Solid driving. Good shooter as long as they are allowed to shoot on the run. A little top heavy. Have some troubles picking up rolling balls with their intake system." u="1"/>
        <s v="   Does not play defense_ just hangs around middle when they don't have the ball" u="1"/>
        <s v="   Primarily a passing robot_ however it fails to perform this well. very cautious and poor driving. Drivers don't perform of their own initiative but wait for other bots" u="1"/>
        <s v="   good inbound_ fast" u="1"/>
        <s v="   Has a puncher. Match didn't give a great idea of how good this robot is. Got pushed around due to the fact that it has omni-wheels." u="1"/>
        <s v="basic high goal only  " u="1"/>
        <s v="   Solid Pickup_ no truss shots or passing" u="1"/>
        <s v="   Played some decent defense.  Did not pick up a ball or shoot. Tall and unstable.  " u="1"/>
        <s v="   No other robots in match_ made one high goal" u="1"/>
        <s v="   kinda choppy" u="1"/>
        <s v="test data" u="1"/>
        <s v="   Didn't really do much throughout the match. Maybe 'do not pick'." u="1"/>
        <s v="   Failed both attempted goals_ loses ball easily" u="1"/>
        <s v="Robot Defense basic high goal only " u="1"/>
        <s v="   Works very well with other teams_ did not attempt high goal" u="1"/>
        <s v="   Made 1 high goaql in Auto. proceded to make 1 low goal and then played as a passer for the rest of the game in which it performed great.  A poor human player caused it to lose time but it managed to pick balls up fairly well by itself" u="1"/>
        <s v="   Decent drive team. CANNOT make high goal and struggles to make low goal. Decent passer in the back court." u="1"/>
        <s v="Fantastic Team" u="1"/>
        <s v="000" u="1"/>
        <s v="   Fast drive train and good maneuverability. Tried for a lot of low goal shots when they had a capable high goal shooter." u="1"/>
        <s v="   Seemed to just be driving/spinning around rather than actually doing anything." u="1"/>
        <s v="   Missed a lot. Did not play defense." u="1"/>
        <s v="   Heavily defended this match (3 on 2).  Good inbounding_ cleaned up a missed shot from other team." u="1"/>
        <s v="   Pretty good pickup and shooter. Slammed into another robot and broke off part of their pickup system_ but probably structural problem on victim's behalf. Scored plenty of points and seemed capable of passing and receiving effectively." u="1"/>
        <s v="Robot Defensebasichigh goal only" u="1"/>
        <s v="Robot Defense pneumatic wheels basic catapult " u="1"/>
        <s v="   Ran into wall and dropped ball in auto.  Did very little.  Wasn't effective at inbounding." u="1"/>
        <s v="   Made 0 of 8 atempted high goal shots_ is also a bad driver" u="1"/>
        <s v="   Quick robot. Consistent driving but some bad timing on picking the ball up / having robot ready for human pass. Got pushed around a little when being defended." u="1"/>
        <s v="   Pretty worthless_ at least in this match.  Sucked at pickup" u="1"/>
        <s v="   They tried to play defense but just drove kind of aimlessly for 1 min" u="1"/>
        <s v="   Made and missed 1 shot_ ball can easily be lost by the robot fairly slow driving" u="1"/>
        <s v="   Moved infrequently and didn't try to pick up ball as far as I could tell. Not great at picking up either." u="1"/>
        <s v="   looked like ball got knocked out a couple times during the match.   some teamwork this match. this team tried to play defense on front court to let teammate shoot - " u="1"/>
        <s v="   Overall not very aggressive behavior_ tended to wait until a ball came to it rather than seeking out a ball. " u="1"/>
        <s v="   i liked the way they moved over all made good plays even in a 2v3 did well" u="1"/>
        <s v="   came nowhere close to makeing either of its attempted goals. bad driving_ horrible overall" u="1"/>
        <s v="   Spent a lot of time waiting for passes_ picked up passes well" u="1"/>
        <s v="   Dropped ball in auto.  Missed lots of shots.  Trussed to human player really well.  Good defense for sure." u="1"/>
        <s v="Great team to work with.  World class" u="1"/>
        <s v="Minimal Defense basic average_ no range capability " u="1"/>
        <s v="pneumatic wheels basic catapult  " u="1"/>
        <s v="   very solid floor sweeper_ consistent shooter but low range. attempted catching from other side of truss" u="1"/>
      </sharedItems>
    </cacheField>
    <cacheField name="    drivetype   " numFmtId="0">
      <sharedItems containsBlank="1" containsMixedTypes="1" containsNumber="1" containsInteger="1" minValue="0" maxValue="0"/>
    </cacheField>
    <cacheField name="    drivespeed  " numFmtId="0">
      <sharedItems containsBlank="1" containsMixedTypes="1" containsNumber="1" containsInteger="1" minValue="0" maxValue="0"/>
    </cacheField>
    <cacheField name="number wheels" numFmtId="0">
      <sharedItems containsBlank="1" containsMixedTypes="1" containsNumber="1" containsInteger="1" minValue="0" maxValue="0"/>
    </cacheField>
    <cacheField name="    lowpass     " numFmtId="0">
      <sharedItems containsBlank="1" containsMixedTypes="1" containsNumber="1" containsInteger="1" minValue="0" maxValue="0"/>
    </cacheField>
    <cacheField name="    highpass    " numFmtId="0">
      <sharedItems containsBlank="1" containsMixedTypes="1" containsNumber="1" containsInteger="1" minValue="0" maxValue="0"/>
    </cacheField>
    <cacheField name="    highgoal    " numFmtId="0">
      <sharedItems containsBlank="1" containsMixedTypes="1" containsNumber="1" containsInteger="1" minValue="0" maxValue="0"/>
    </cacheField>
    <cacheField name="    lowgoal     " numFmtId="0">
      <sharedItems containsBlank="1" containsMixedTypes="1" containsNumber="1" containsInteger="1" minValue="0" maxValue="0"/>
    </cacheField>
    <cacheField name="    lowtop" numFmtId="0">
      <sharedItems containsBlank="1" containsMixedTypes="1" containsNumber="1" containsInteger="1" minValue="0" maxValue="0"/>
    </cacheField>
    <cacheField name="    trussthrow  " numFmtId="0">
      <sharedItems containsBlank="1" containsMixedTypes="1" containsNumber="1" containsInteger="1" minValue="0" maxValue="0"/>
    </cacheField>
    <cacheField name="    passcatch   " numFmtId="0">
      <sharedItems containsBlank="1" containsMixedTypes="1" containsNumber="1" containsInteger="1" minValue="0" maxValue="0"/>
    </cacheField>
    <cacheField name="    trusscatch  " numFmtId="0">
      <sharedItems containsBlank="1" containsMixedTypes="1" containsNumber="1" containsInteger="1" minValue="0" maxValue="0"/>
    </cacheField>
    <cacheField name="    defense" numFmtId="0">
      <sharedItems containsBlank="1" containsMixedTypes="1" containsNumber="1" containsInteger="1" minValue="0" maxValue="0"/>
    </cacheField>
    <cacheField name="DriveTrain Comments" numFmtId="0">
      <sharedItems containsBlank="1" containsMixedTypes="1" containsNumber="1" containsInteger="1" minValue="0" maxValue="0"/>
    </cacheField>
    <cacheField name="Shooter Comments" numFmtId="0">
      <sharedItems containsBlank="1" containsMixedTypes="1" containsNumber="1" containsInteger="1" minValue="0" maxValue="0"/>
    </cacheField>
    <cacheField name="General Comments" numFmtId="0">
      <sharedItems containsBlank="1" containsMixedTypes="1" containsNumber="1" containsInteger="1" minValue="0" maxValue="0"/>
    </cacheField>
    <cacheField name="scout name in                      " numFmtId="0">
      <sharedItems containsBlank="1" containsMixedTypes="1" containsNumber="1" containsInteger="1" minValue="0" maxValue="0"/>
    </cacheField>
    <cacheField name="team number in                     " numFmtId="0">
      <sharedItems containsBlank="1" containsMixedTypes="1" containsNumber="1" containsInteger="1" minValue="0" maxValue="6578"/>
    </cacheField>
    <cacheField name="match number in                    " numFmtId="0">
      <sharedItems containsBlank="1" containsMixedTypes="1" containsNumber="1" containsInteger="1" minValue="0" maxValue="10000"/>
    </cacheField>
    <cacheField name="match type                         " numFmtId="0">
      <sharedItems containsBlank="1" containsMixedTypes="1" containsNumber="1" containsInteger="1" minValue="0" maxValue="0" count="6">
        <s v="TestData"/>
        <m/>
        <s v="PitScouting"/>
        <n v="0"/>
        <s v="Qualification"/>
        <s v="Practice"/>
      </sharedItems>
    </cacheField>
    <cacheField name="starting ball                      " numFmtId="0">
      <sharedItems containsBlank="1"/>
    </cacheField>
    <cacheField name="floor pickup                       " numFmtId="0">
      <sharedItems containsBlank="1"/>
    </cacheField>
    <cacheField name="in area                            " numFmtId="0">
      <sharedItems containsBlank="1"/>
    </cacheField>
    <cacheField name="auto pts display                   " numFmtId="0">
      <sharedItems containsString="0" containsBlank="1" containsNumber="1" containsInteger="1" minValue="0" maxValue="50"/>
    </cacheField>
    <cacheField name="auto miss display                  " numFmtId="0">
      <sharedItems containsString="0" containsBlank="1" containsNumber="1" containsInteger="1" minValue="0" maxValue="40"/>
    </cacheField>
    <cacheField name="penalty display1                   " numFmtId="0">
      <sharedItems containsString="0" containsBlank="1" containsNumber="1" containsInteger="1" minValue="0" maxValue="3"/>
    </cacheField>
    <cacheField name="technical display1                 " numFmtId="0">
      <sharedItems containsString="0" containsBlank="1" containsNumber="1" containsInteger="1" minValue="0" maxValue="1"/>
    </cacheField>
    <cacheField name="Location                           " numFmtId="0">
      <sharedItems containsBlank="1"/>
    </cacheField>
    <cacheField name="Front shoot                        " numFmtId="0">
      <sharedItems containsBlank="1"/>
    </cacheField>
    <cacheField name="Full shoot                         " numFmtId="0">
      <sharedItems containsBlank="1"/>
    </cacheField>
    <cacheField name="Human load                         " numFmtId="0">
      <sharedItems containsBlank="1"/>
    </cacheField>
    <cacheField name="Floor load                         " numFmtId="0">
      <sharedItems containsBlank="1"/>
    </cacheField>
    <cacheField name="tele pts display                   " numFmtId="0">
      <sharedItems containsString="0" containsBlank="1" containsNumber="1" containsInteger="1" minValue="0" maxValue="90"/>
    </cacheField>
    <cacheField name="tele miss display                  " numFmtId="0">
      <sharedItems containsString="0" containsBlank="1" containsNumber="1" containsInteger="1" minValue="0" maxValue="50"/>
    </cacheField>
    <cacheField name="penalty display2                   " numFmtId="0">
      <sharedItems containsString="0" containsBlank="1" containsNumber="1" containsInteger="1" minValue="0" maxValue="3"/>
    </cacheField>
    <cacheField name="technical display2                 " numFmtId="0">
      <sharedItems containsString="0" containsBlank="1" containsNumber="1" containsInteger="1" minValue="0" maxValue="1"/>
    </cacheField>
    <cacheField name="driving ability                    " numFmtId="0">
      <sharedItems containsString="0" containsBlank="1" containsNumber="1" containsInteger="1" minValue="0" maxValue="3"/>
    </cacheField>
    <cacheField name="robot block                        " numFmtId="0">
      <sharedItems containsString="0" containsBlank="1" containsNumber="1" containsInteger="1" minValue="0" maxValue="3"/>
    </cacheField>
    <cacheField name="robot block time                   " numFmtId="0">
      <sharedItems containsString="0" containsBlank="1" containsNumber="1" containsInteger="1" minValue="0" maxValue="140"/>
    </cacheField>
    <cacheField name="passes made" numFmtId="0">
      <sharedItems containsString="0" containsBlank="1" containsNumber="1" containsInteger="1" minValue="0" maxValue="5"/>
    </cacheField>
    <cacheField name="passes missed" numFmtId="0">
      <sharedItems containsString="0" containsBlank="1" containsNumber="1" containsInteger="1" minValue="0" maxValue="3"/>
    </cacheField>
    <cacheField name="truss throw made" numFmtId="0">
      <sharedItems containsString="0" containsBlank="1" containsNumber="1" containsInteger="1" minValue="0" maxValue="4"/>
    </cacheField>
    <cacheField name="truss throw missed" numFmtId="0">
      <sharedItems containsString="0" containsBlank="1" containsNumber="1" containsInteger="1" minValue="0" maxValue="2"/>
    </cacheField>
    <cacheField name="truss catch made" numFmtId="0">
      <sharedItems containsString="0" containsBlank="1" containsNumber="1" containsInteger="1" minValue="0" maxValue="3"/>
    </cacheField>
    <cacheField name="truss catch missed" numFmtId="0">
      <sharedItems containsString="0" containsBlank="1" containsNumber="1" containsInteger="1" minValue="0" maxValue="4"/>
    </cacheField>
    <cacheField name="pos inbounder                      " numFmtId="0">
      <sharedItems containsBlank="1"/>
    </cacheField>
    <cacheField name="pos midcourt                       " numFmtId="0">
      <sharedItems containsBlank="1"/>
    </cacheField>
    <cacheField name="pos shooter                        " numFmtId="0">
      <sharedItems containsBlank="1"/>
    </cacheField>
    <cacheField name="dead ball" numFmtId="0">
      <sharedItems containsBlank="1"/>
    </cacheField>
    <cacheField name="broke down" numFmtId="0">
      <sharedItems containsBlank="1"/>
    </cacheField>
    <cacheField name="overall rating" numFmtId="0">
      <sharedItems containsString="0" containsBlank="1" containsNumber="1" containsInteger="1" minValue="0" maxValue="3" count="5">
        <m/>
        <n v="2"/>
        <n v="3"/>
        <n v="0"/>
        <n v="1"/>
      </sharedItems>
    </cacheField>
    <cacheField name="comments" numFmtId="0">
      <sharedItems containsBlank="1" count="367" longText="1">
        <m/>
        <s v="test data"/>
        <s v="Fantastic Team"/>
        <s v="Great team to work with.  World class"/>
        <s v="Only played defense and did it badly"/>
        <s v="Played as an inbounder_ and did a decent job"/>
        <s v="Did a decent job even though it was the only robot on its alliance for much of the match."/>
        <s v="Decent robot_ great driving made it effective as a shooter."/>
        <s v="Very ineffective defense and almost useless shooter"/>
        <s v="Played inbounder_ did a decent job."/>
        <s v="Stayed in middle.  Did not move much.  Only defended if a robot came near them.  "/>
        <s v="Didn't do much. Vulnerable when shooting. Does not react well to defense."/>
        <s v="Did not do much. Inbounded ball to a teammate but otherwise just drove around."/>
        <s v="Has trouble holding onto ball after pickup. Easy to defend against. Clearly did not coordinate with alliance well."/>
        <s v="They were pretty good at what inbounding and passing. overall_ they were a bit above average"/>
        <s v="They did the same as they did earlier"/>
        <s v="Fantastic defense! Very fast swerve drive. Quick shots_ then back to defense"/>
        <s v="Didn't work whatsoever"/>
        <s v="No clue what they were actually trying to do_ because they didn't really do anything"/>
        <s v="they were pretty good_ but they're alliance wasn't"/>
        <s v="Great middle man"/>
        <s v="Great D"/>
        <s v="Missed a lot_ died at 1:15ish"/>
        <s v="Shaped up in the second half"/>
        <s v="Did nothing but run around and ram into robots"/>
        <s v="Was good at passing and scoring aggressive"/>
        <s v="played defense and was somewhat good at scoring_ however it was mainly defense"/>
        <s v="Self Scout"/>
        <s v="not very effective defense_ at the end it just stopped moving however it was not broken down"/>
        <s v="good one point scorer_ fast"/>
        <s v="was not consistent with their shooting_ where attacked by two robots and could not hold their ground. looked unstable"/>
        <s v="Broke at start_ fixed later"/>
        <s v="it broke down_ passed in autonomous to it's team mate "/>
        <s v="bad Drivers. weak. bad pickup."/>
        <s v="did ok_ passed a little"/>
        <s v="fast_ great turning"/>
        <s v="good at truss_ played defense well"/>
        <s v="good defense_ made several goals"/>
        <s v="good defense_ did not shoot the ball outside of autonomous"/>
        <s v="Really didn't do much_ pickup drops the ball a lot."/>
        <s v="Arm got destroyed.  Not that good otherwise."/>
        <s v="Good shooter_ fast shooter. Good human pickup and capability."/>
        <s v="never let go of ball_ did nothing?"/>
        <s v="would claim the ball from the human player and then let it go for alliance member to pick up (4 times). Interesting strategy. Spent the rest of the time adequately defending their court."/>
        <s v="Used strategy of catching balls/getting them from human players. Would then release them to alliance partner."/>
        <s v="Able to play all components in the field. It seemed like they were having some technical difficulties w/ their robot. The ball kept bouncing outside of the field. Were forced to play all positions."/>
        <s v="tried to push ball into goal during auto_ did not work. Played as a defense team mainly"/>
        <s v="Okay_ but everyone else broke down."/>
        <s v="Swerve drive. Slow shooter design. Needs to play more defense."/>
        <s v="Team mate's shooter broke_ causing dead ball. Match took off after 1:00 elapse."/>
        <s v="Showed no spectacular skills."/>
        <s v="Drives jerky. Good but could definitely better."/>
        <s v="Jerky driving. Played defensively. Blocked last red shot_ by accident."/>
        <s v="Pedal catcher design_ which is easily flipped back with push. Okay shooter. Hard to tip."/>
        <s v="Good for rookie. Interesting design. Quick."/>
        <s v="Stopped functioning mid-match."/>
        <s v="Good all around. Claw pick-up/shooter."/>
        <s v="Picker-up doesn't work entirely. Mid weight."/>
        <s v="Much improvement_ far way to go. Poor pick-up device."/>
        <s v="Blanket catcher_ fair. Team mate stopped mid match. Lose."/>
        <s v="Not a good / consistent shooter. Easy to bump them into a missed shot. Didn't show any evidence of passing or defending. Intake and driving not bad."/>
        <s v="Did not show much in this game. Didn't start with the ball but did have a shooting motion. Didn't take a shot or possess ball at all. Tried to play some defense using their size but not very successful."/>
        <s v="Played very solid defense. Quick robot with very good defense. Not the strongest shooter but able to make high goal. Had a couple high goal misses due to far shooting distance. Dropped ball in scoring zone once. "/>
        <s v="No floor pickup demonstrated this match. Very good driving and powerful shooter."/>
        <s v="doesnt really do anything just sat around most of the match_ tried to receive a pass ran out of time"/>
        <s v="Played well_ only member on team and still competed with 3 members of other team"/>
        <s v="Robot malfunctioned_ did not start"/>
        <s v="/Ball Fell out on multiple occassions_ once into other team's goal. Did not score many pointws and had trouble picking up balls."/>
        <s v="Playing with Titanium.  Missed some inbounds.  Not terrible but could be decent in later matches."/>
        <s v="Didn't get a ball off in Auto.  Slow but decent shooter.  Didn't move much."/>
        <s v="Ineffective floor pickup.  Did about nothing."/>
        <s v="Seemed like it had major drivetrain issues.  Barely moved."/>
        <s v="slow robot has to right on the wall to shoot"/>
        <s v="Played very well overall and was only really held back by its teammates_ great driving."/>
        <s v="Played as an inbound passer attempting defense. Drivers didnt always seem to know the orientation of the robot so defense wasnt very effective as they could not effectivly block a robot.  limited passing capability makes its usefulness almost zero."/>
        <s v="Cannot hold onto ball (&lt;&lt;&lt; very important)_ shooter is very ineffective"/>
        <s v="horrid &gt;.&lt;"/>
        <s v="jesus they knew what they were doing TOP TEAM"/>
        <s v="they were ok made there shots but slow"/>
        <s v="very good at team playing missed a shot or 2 but hung in there "/>
        <s v="Works well with other teams.  Good at truss passes."/>
        <s v="Shots were consistently low with little done to correct it.  Very indecisive at times as to what to do with the ball."/>
        <s v="Did not shoot during autonomous.  Driving was choppy.  Could not hold ball.  Played defense as best they could when they did not have the ball.  Most likely broken down in some way."/>
        <s v="Good teamwork_ good for catching passes."/>
        <s v="Good for passing.  No defense.  "/>
        <s v="Great shooting. Great 2 ball autonomous. Works very well with other teams."/>
        <s v="Didn't play much defense or make any passes. Solid &quot;kicker&quot; shooter. Almost caught a couple of truss passes."/>
        <s v="Good ability to catch and get off quick shots. Missed quite a few shots because their shooter is too powerful to make close shots. Good maneuverability and speed for their robot size."/>
        <s v="Decent option on defense. Good maneuverability (omni-wheels). Not great ability to shoot ball."/>
        <s v="Pretty solid shooter with good speed / maneuverability. Played decent defense but pretty easily pushed around when defended."/>
        <s v="Decent pickup mechanism (which partially broke during match). Powerful shooter. Good for truss passes."/>
        <s v="Very fast robot. Solid shooter with good range. Made accurate truss passes to human player. Worked well as an inbounder / mid-court but could also be a solid shooter."/>
        <s v="Seemed capable once it started moving_ but for ~2/3 of the game"/>
        <s v="May have scored penalties_ but didn't want to count if I wasn't sure. Not a bad robot"/>
        <s v="Took a short amount of time to line up; should be negligible in match. Note that they missed one shot when opposing robot ran into it when lining up. Overall pretty good_ but I didn't see any passing attempts or truss attempts."/>
        <s v="Seemed like they did not know what to do. Did not pick up the ball when given the opportunity. Played very poor and ineffective defense."/>
        <s v="Good at working with alliance.  Versatile between offense and defense as necessary.  Good shooting. Great autonomous mode. Tracks hot goal."/>
        <s v="Slow moving_ inconsistent shooter"/>
        <s v="Not an offensive robot_ mostly assists. Did not play defense when given opportunity."/>
        <s v="They want to play defense but their strategy is awkward."/>
        <s v="Would've done better had there not been a dead ball on the field."/>
        <s v="Inbounded but did not play defense well when ball was no longer in their possession. "/>
        <s v="Solid assistance robot. Plays defense as well as good ball handling. Although shooting is not its strong suit."/>
        <s v="Seemed kind of lost during teleop. "/>
        <s v="Had trouble handling the ball. Did not make a shot or play defense."/>
        <s v="Dropped auto ball.  Seriously killed it at defense_ best I've seen yet.  Basically shut down two other robots (including Tremont)"/>
        <s v="Didn't move for first portion of match_ then didn't do much to contribute.  May have helped cause a penalty on their own alliance."/>
        <s v="Took a hard hit and was disabled for a large portion of the match.  Was previously playing good defense while waiting for auto balls to be scored.  Went back to defending when re-enabled."/>
        <s v="Had to do a lot of cleanup for their alliance.  Good pickup.  Not the best shooter."/>
        <s v="Awful. Could barely move.  Likely a drivetrain issue."/>
        <s v="Missed single shot with ball preloaded in teleop_ proceeded to only spin in circles and sit still"/>
        <s v="Very good overall driving.  Played offense and when it did not have the ball it played very effective defense_ great overall robot.  Scored almost every shot and worked very well with the other teams to win the match."/>
        <s v="Decent shooter however it seems very easy to defend.  It is only able to make in a high goal when it is pressed up against the goal itself_ simply getting between it would stop it from scoring it seems"/>
        <s v="Did nothing the whole match_ robot twitched back and forth and just took up space on the field."/>
        <s v="seemed to have a decent floor pickup and shooter; however the robot stopped moving about a third of the way into the match"/>
        <s v="Shooter wasn't dialed in well. Missed high and low on high goal a couple of times. Were easily pushed around. Only able to pick up ball against a wall."/>
        <s v="Did a really good job as inbounder. Made quite a few truss tosses to human player and played adequate defense. Delayed scores by opposing alliance and prevented a truss score successfully."/>
        <s v="Didn't show much in the match. Missed autonomous shot way short and didn't move forward. Played adequate defense but wasn't good enough driving to get open for inbound passes."/>
        <s v="Technical foul data. Human player reaching across barrier."/>
        <s v="Very consistent shot. Great driving. Played full court. Received ball from robot inbounder then went full length of court to make high goal."/>
        <s v="Started as goalie in autonomous. Attempted to play defense but not very well. Stopped moved about half way through the game."/>
        <s v="no floor pickup.   ineffective strategy - should have been inbounder but did not help with any defense. actually got in the way of teammates.  "/>
        <s v="average robot but cooperated well with alliance partners. very effective teamwork for 50 pt cycles.   good inbound from human player at midcourt. good passing to shooter. "/>
        <s v="Didn't help its team mutch_was able to be pushed around easy when trying to defend."/>
        <s v="Able to inbound well. Just touched ball then backed up for the other player to take and score. Got in the way some times though in trying get the ball."/>
        <s v="Shooter reloaded takes to long to reload."/>
        <s v="Decent bot. No autonomous. "/>
        <s v="Did not possess the ball once_ broke down twice during game"/>
        <s v="Great robot_ great driving"/>
        <s v="Seemed to have problems_ but not sure if they broke down or not. Really slow movement in autonomous. Did not attempt to shoot once during the game. Performance seems opposite to the footage seen during video scouting."/>
        <s v="Had trouble scoring but they did defense."/>
        <s v="Excellent shooter. They move quickly and get the job done."/>
        <s v="Inbounded well with strong shooter that was used for truss. Pretty middle-of-the-pack robot."/>
        <s v="Wasn't a good shooter at all.  Got pushed around a lot."/>
        <s v="Very good defender due to swerve and design.  Not the best shooter but could get some longer range shots in."/>
        <s v="Had some exceptional defense this match.  Should take more control from other teams when they don't perform."/>
        <s v="Not all that great.  Shooter wasn't functioning quite as well as yesterday."/>
        <s v="Only played defense and did a decenet job of keeping the other robots from crossing the field.  it did not have the best drivetrain however and was fairly easily pushed aside by robots with more powerful drivetrains"/>
        <s v="Tried to play as a long range shooter however  their inability to pick up the ball kept them from being effective.  Eventually they tried playing defense which acctually ended up working in favor of the other team as the managed to block their own team."/>
        <s v="Played a purely defensive robot_ but managed to accomplish nothing.  Ended up just driving around the middle of the field but forgot to acctually block the robots trying to score."/>
        <s v="Very good defense shown this match. Not enough shooter power to make a high goal in autonomous."/>
        <s v="Weak ground pick up. Able to make high goals but not consistently. Not very fast or great driving."/>
        <s v="Didn't see too much from this team. Not great driving or shooting. Stayed in shooter region the whole time and team struggled to get the ball up the court."/>
        <s v="Solid shooter that can make from white zone. Pretty easily defended in this match since they were the only team that could do anything with the ball."/>
        <s v="Shooter and pickup did not work very well. Driving also was not very strong. Unless some intake / shooter / driving improvements are made I wouldn't pick this team."/>
        <s v="Couldn't do much offensively but played some good defense. Their defense was helped by the fact that they had a big lead and could double team the opposing team's best player."/>
        <s v="cooperation started out slow. better at end of match  missed shot in autonomous. cleaned up in teleop  lost the ball - knocked out a lot.   "/>
        <s v="heavy defense by opposite alliance prevented much action  shooter easily disrupted "/>
        <s v="floor pickup broke at beginning of match  played defense. moderately effective.   "/>
        <s v="good shooter. agile driving. played some defense. mainly front court but some mid court.   missed autonomous shot. "/>
        <s v="Good inbounder_ but not great at shooting. Most of the time just picked up ball and dropped it for teammates."/>
        <s v="Shoots well. Excellent defense. Adjusts well to play differently based on what alliance is doing."/>
        <s v="Autonomous seemed to malfunction_ however the shot was nmade as soon as teleop began. Was pushed around a lot by the other team"/>
        <s v="While the robot did an exceptional job of defending_ partially due to the size and height of the arm and partially due to great driving and aggressive defense tactics"/>
        <s v="Robot showed potential_ autonomous shot was powerful and seemed reliable"/>
        <s v="couldn't hold the ball very well"/>
        <s v="Missed shots from reckless/rushed shooting. Midway through broke a part and quit shooting_ did not play any defense"/>
        <s v="No Clue about goals_ found laptop unattended midway through match. Robot seemed to break down for a while"/>
        <s v="Defense not very effective. But match was unfair since other two robots on alliance became disabled."/>
        <s v="great driving shooting and decent defense_ great team."/>
        <s v="played midcourt/shooter_ it failed to score any attempted high goals"/>
        <s v="Picked up the slack when one of the members fell out. Solid shooter and mover"/>
        <s v="Good shooter. "/>
        <s v="Scored into wrong low goal. Had functioning issues afterwards"/>
        <s v="Very defensive robot."/>
        <s v="Did not handle the ball_ I don't think it was ever in it's possession"/>
        <s v="fast_ good defensive"/>
        <s v="Could play better offense_ but didn't. Bad at defense"/>
        <s v="Can't shoot worth anything. "/>
        <s v="Kept sitting in front of other team as defensive measure. not bad at defense or shooting. not fanstastic either"/>
        <s v="Did next to nothing_ unsure if actually capable if there is a real alliance"/>
        <s v="Did nothing really_ kinda defended"/>
        <s v="perfect autonomous_ then died"/>
        <s v="died around 45 seconds in"/>
        <s v="Mostly played defense_ decent driving  "/>
        <s v="pretty good driving_ farthest shooting shooter i've seen so far"/>
        <s v="bad loader_ bad shooter"/>
        <s v="Broke down early on.  Radio came off robot."/>
        <s v="Drove wrong way in auto.  Played defense the whole match but they weren't all that good at it."/>
        <s v="Played decent defense.  Not the best pickup or shooter."/>
        <s v="Got in their teammates way a lot.  OK at low scoring."/>
        <s v="Didn't perform well this round.  Sat waiting for an inbound for far too long.  Played defense for a short time and it was ok."/>
        <s v="One of their arms broke off this match and kind of rendered them useless."/>
        <s v="Took 2 balls in auto but didn't shoot them.  Made them at the start of teleop.  Did ok."/>
        <s v="Basically just drove back and forth in the middle as &quot;defense&quot;."/>
        <s v="Didn't do all that much.  Spent majority of time waiting for an inbound.  Didn't work well with alliance."/>
        <s v="Update - Broke plane of field by human player for technical."/>
        <s v="They had Fondy Fire on their alliance who was really sucking.  But they had 3 robots against 2 for the other alliance and still lost.  "/>
        <s v="They were a great inbounder and shooter_ but we beat them."/>
        <s v="They really just sit at the inbounding area and every once in a while go defend.  Ineffective."/>
        <s v="Made auto then stopped moving early in the match."/>
        <s v="In a match with Fondy Fire and couldn't do much of anything cause of it."/>
        <s v="Didn't do a whole lot.  Drove around ineffectively."/>
        <s v="Drops balls easily.  Don't think shooter has potential for much."/>
        <s v="Good inbounder and managed to block a few points being scored while playing defense_ at the end they played offense and have a fairly effective shooter"/>
        <s v="played pure defense and never managed to prevent or even slow down the other team from scoring."/>
        <s v="tried to play inbounder/defense for periods of time they would just sit still as if the lost connection to the robot.  while playing defense they almost managed to tip over 2 other robots.  overall below average"/>
        <s v="purely defensive strategy"/>
        <s v="better driving than most teams"/>
        <s v="decent scoring robot_ good driving"/>
        <s v="Great overall team can function very well all on their own.  Seems to be able to be defended if you can keep them facing sideways you can keep the from facing the goal to score"/>
        <s v="Missed every shot it fired_ easily defended against"/>
        <s v="bad robot didnt contribute much to the overall game"/>
        <s v="very easily defended_ inconsistent shooter.  Ball is easily knocked away when trying to shoot"/>
        <s v="Only played defense_ but didnt get to do anything as 2 of 3 red robots became disabled and it ended up just driving in the middle field."/>
        <s v="died in the middle of the match"/>
        <s v="realies on its human player to feed it the balls for the assis points. hard for it to take ball unless it gets from the human player."/>
        <s v="didn't really do anything"/>
        <s v="Shooter wasn't that great. Looks like they could be a good catching robot but didn't have a chance to catch. Played some defense when team couldn't move the ball offensively but not overly effective."/>
        <s v="Floor pickup was not effective but able to pass relatively well. Shooter was nothing special but they did well at screening defenders to open their teammates up for shots."/>
        <s v="Very fast robot. Successfully stopped a couple inbounds passes by opposition. Have their shooter tuned in to shoot from low goal into high goal."/>
        <s v="They are actually average. 2081 loaded into them. Their drive train allows them to be pushed around."/>
        <s v="Very good driving and defense. Effective at assisting team mates. Helped corral a misplaced ball into alliance member. "/>
        <s v="Exceptional driving abilities. Very good at maneuvering. Effective at defense. Can push other teams around. Truss throw to human player. The only time they missed is when they were pushed by another bot at the last second. Quick to shoot."/>
        <s v="had difficulties with human loading. they were active in defense and somewhat effective. shifty"/>
        <s v="I felt as if something was wrong with there robot in the beginning because it acted very awkwardly. There shooter takes a while to lower_ and they did not attempt shooting. Near the middle of the match they were hobbling around - confused. Near the end they participated effectively as a defender."/>
        <s v="Unable to make any assumptions. Their robot was not on the field."/>
        <s v="Average team. They are pretty good at maneuvering and are effective at shooting the truss. Good defense at helping alliance."/>
        <s v="Blue A: had difficulties w/ shooter. can not pick up from floor. Effective at corraling ball to alliance. I think it went dead for awhile_ but I am not sure. Nice maneuvering"/>
        <s v="Average. The human player (of another team) never got the ball in_ it always bounced off. Good at shooting the truss"/>
        <s v="too far back on autonomous_ they moved but failed to score. They drove around for a bit. Played defense for awhile and were slightly aggressive at times and ineffective at times. Only did exceptionally in the last 30 seconds and overcame 2 defenders to score in the low goal"/>
        <s v="effective at pickup and effective at shooting. lost one truss point because they were not aligned properly. Missed one shot because they were pushed at the last second. They are a capable member of all three positions. And played both inbounder_ truss thrower"/>
        <s v="Unable to assess this robot properly. It took their alliance partners half of the game to finish off the autonomous balls. They gently passed the ball to their teammate. Played defense because their alliance partners could not score. They were ok at defense. It didn't make a significant/notable difference."/>
        <s v="slow drive train_ very short high goal - shot low goals during teleop. decent cooperation  minimal defense. not too effective due to slow drive."/>
        <s v="short range shooter - not very effective. other alliance members ineffective so they had to do all the shooting.   some defense - moderatly effective. "/>
        <s v="Solid work. Shot well."/>
        <s v="Did best to assist. Did not really do much else."/>
        <s v="Ball can be easily knocked from them. Huge vulnerablility."/>
        <s v="Not a very accurate shooter but they have a good drivetrain."/>
        <s v="They are good at shooting_ not very good at defense."/>
        <s v="Had two play against two defending robots. Still a solid bot."/>
        <s v="Pretty solid at assisting but not defensive."/>
        <s v="Robot broke down."/>
        <s v="inconsistent shooting_ weak drivetrain makes it easy to push around"/>
        <s v="Played inbound but had a weak shooter and drive train so would be easy to defend agaisnt they basically fire the ball straight up to get it over the truss."/>
        <s v="Played pure inbounder_ and did a great job doing truss shots.  Would be a good choice for an inbounder teammate."/>
        <s v="Very easy to keep from firing and almost useless when being actively targeted to defend against"/>
        <s v="Solid defender.  Didn't do anything else besides push a ball in."/>
        <s v="Not very effective this match"/>
        <s v="Great inbounder and defender.  Not the best passer but it worked this round."/>
        <s v="Looked to have a bent arm.  Didn't contribute much.  Did some defense but they have mecanums and were pushed around."/>
        <s v="Did well_ but seemed to stop for a while mid-match.  Great auto!"/>
        <s v="Tried a pass but couldn't so they shot it to teammate.  Not very good_ hardly moved during the match."/>
        <s v="Amazing defense.  Good passing."/>
        <s v="Didn't see the beginning of this match but they broke down in midfield for most of the match."/>
        <s v="Got HEAVILY defended this round.  Couldn't get past it.  Still a great team"/>
        <s v="Didn't do very much during the match.  Needs to actually help their alliance."/>
        <s v="Had ok defense and was an average inbounder."/>
        <s v="OK but not that useful."/>
        <s v="Good team for catching_ but not excellent at anything else."/>
        <s v="Stopped responding after a small hit.  Not good at much else."/>
        <s v="Did well with us_ slow scorer"/>
        <s v="relies on its human player to feed it the balls for the assis points. hard for it to take ball unless it gets from the human player."/>
        <s v="Seemed decent at fending off other robots and making high goals. Good robot overall_ but pretty average."/>
        <s v="Passed to teammate over truss_ pushed robots around. Very effective robot."/>
        <s v="Small amount of minimal defense. May have made a couple of truss shots_ I was distracted. Decent drivers and shooter."/>
        <s v="Accidentally scored the wrong robot_ so take this data with a grain of salt. Pinned opposing robots against the wall easily"/>
        <s v="Broke down while trying to pick up the ball_ effectively trapping the ball. Poor movement"/>
        <s v="Broke down with a ball in robot. Had to line up a long time before shooting even over the truss."/>
        <s v="Nonresponsive through nearly the entire match  "/>
        <s v="Good defense played against opposing team. Didn't go for points_ went for passing and defense."/>
        <s v="Bad pickup. Broke down while trying to shoot. Shooter not used throughout game. All in all_ not a good robot."/>
        <s v="Really good robot for passing over the truss and floor pickup. Bad at catching_ not perfect at shooting."/>
        <s v="Broke down again in the middle of the game. Bad pickup_ no shooter even used. Do not pick."/>
        <s v="Good at defending against pinning robots. Double autonomous attempt. Extremely solid robot and strategy. Do pick if possible."/>
        <s v="Rewinding shooter takes a long time_ not reliable shot"/>
        <s v="Unreliable shooter in my opinion. Good at passing over truss_ but not great at shooting to high."/>
        <s v="They were heavily defended by 2 robots_ the defenders made them lose possession. Besides that"/>
        <s v="Average team. Something broke near the bottom of their robot. They drove around for a while aimlessly."/>
        <s v="Played effective defense while active_ but broke down for half of the match. Good driving whilst active"/>
        <s v="Average team. They're intake mechanism is quick and efficient_ this makes it easy for them to make the low goal/assist. They are not good at shooting"/>
        <s v="Average team. Active defence_ did well as defense. Actively prevented opponents from scoring and actively pursued opponents. Efficient inbounders"/>
        <s v="They're team experienced a dead ball_ but they adapted to the situation. They were effective as defenders and actively pursued their opponents. Did well as inbounders/truss throwers. Helped make a (failed) comeback"/>
        <s v="Had difficulties retaining ball. Spent a lot of time TRYING to assist team members_ ineffective. Defended well when they tried near the end."/>
        <s v="Effective defenders. Can be pushed around. accurate shooters."/>
        <s v="auto needs work on_ bumped into wall. Effective as defenders. Actively pursue opponents. Make assist/passes to team members. Seemed focused."/>
        <s v="Average team. Potential difficulties with ball retention because of picker up mechanism. Effective at passing/picking up. Okay at defense_ their drivetrain didn't seem like it could push anyone"/>
        <s v="A really good defense team_ focused solely on that. Actively pursued opponents and their attempts were truly effective."/>
        <s v="Unable to give an accurate assessment. They broke down multiple times within the match"/>
        <s v="Worked well with alliance (4212 &amp; Titanium). Picked up passes and threw them over the truss. Did job efficiently and effectively."/>
        <s v="Average Team. Similar shooting concept to our robot. Averagish at defense_ they get pushed around. Only attempted defense some of the time."/>
        <s v="subpar at best defense bot. . .  technical foul for losing a bungee cord"/>
        <s v="Unable to accurately assess. Broken for most of the match. Became active in the end and attempted to score a low goal."/>
        <s v="Made 4 assist from the floor_ effective at picking up balls from the floor. Would take the ball and shoot the truss to human player. While their alliance was trying to score"/>
        <s v="One of their cylindars was loose for the majority of the match_ then it was knocked off. The driving seemed very shaky and unbalanced. "/>
        <s v="better shooting at end_ missed a lot at beginning of match"/>
        <s v="missed autonomous goal_ cleaned it upl  inbound- truss to human - defense - repeat - good cycling  defense somewhat effective"/>
        <s v="missed autonomous shot. then played defense only. "/>
        <s v="Not a bad robot overall. Slow to shoot in autonomous and missed the only high goal attempted in teleop."/>
        <s v="Seemed like a pretty dedicated defender. The front of the robot looked as if it had a floor pickup mechanism_ but it wasn't demonstrated."/>
        <s v="Picked up a ball and dropped it to another team member instantly."/>
        <s v="not very effective at either offense or defense.   drivers were aware and picked up some one point goals but alliance partners weren't too good. "/>
        <s v="only two robots for alliance this match.  didn't work well together_ didnt look like they had a plan.   but still somehow won the match? "/>
        <s v="we played mostly defense this match. pretty effective blocking titanium and others. one point match in our favor!"/>
        <s v="not sure what role they played this match? ineffective shooter. no defense?   alliance won but this bot didn't contribute much. "/>
        <s v="good shooter. hot high autonomouse and 3 teleop goals.   played a little defense fairly well. "/>
        <s v="very bad pickup. weak shooter. should have played more defense but one of the other alliance bots was almost non-moving"/>
        <s v="dead bot 5 seconds into teleop.   "/>
        <s v="missed all high goals_ no defense. "/>
        <s v="started out ok. inbounded once_ played defense but then bot froze. "/>
        <s v="just bad honestly made very lil movements "/>
        <s v="pICK THEM"/>
        <s v="good defense. decent pickup and OK thowing. "/>
        <s v="Titanium playing shooter well. when other teams stopped working they played full court."/>
        <s v="only scored one point goals. dead after they lost a bumper."/>
        <s v="did not see any high shots. two low goals. little cooperation or planning with alliance.   no defense"/>
        <s v="pretty much ok but got pushed around alot"/>
        <s v="played their position (shooter) well. long range shooter not making shorter shots. went for low goals to complete cycles. "/>
        <s v="aggressive defender. only one inbound but good pass"/>
        <s v="dead robot"/>
        <s v="decent shooter. alliance was being well defended. made all high shots. "/>
        <s v="never picked up ball. possession by trapping. worked as alliance to get possession points but otherwise ineffective. "/>
        <s v="started out teleop waiting for mid court. other alliance defense was good. this team worked better when they started to play defense. "/>
        <s v="No show"/>
        <s v="Played mostly defense. Not spectacular."/>
        <s v="Great Pickup_ very aggressive and good at getting it" u="1"/>
        <s v="Decent drive team. CANNOT make high goal and struggles to make low goal. Decent passer in the back court." u="1"/>
        <s v="good inbound_ fast" u="1"/>
        <s v="very solid floor sweeper_ consistent shooter but low range. attempted catching from other side of truss" u="1"/>
        <s v="kinda choppy" u="1"/>
        <s v="They tried to play defense but just drove kind of aimlessly for 1 min" u="1"/>
        <s v="i liked the way they moved over all made good plays even in a 2v3 did well" u="1"/>
        <s v="Spent a lot of time waiting for passes_ picked up passes well" u="1"/>
        <s v="Moved infrequently and didn't try to pick up ball as far as I could tell. Not great at picking up either." u="1"/>
        <s v="mostly played defensively" u="1"/>
        <s v="Overall not very aggressive behavior_ tended to wait until a ball came to it rather than seeking out a ball. " u="1"/>
        <s v="Filled in well as a mid-court player. Had a good system going of receiving ball from mid-court human player then passing to shooter. Dropped the ball once in scoring zone that wasted some time." u="1"/>
        <s v="Could be a good catcher.  Not the most effective shooter.  Flimsy pickup but it was effective." u="1"/>
        <s v="Quick robot. Consistent driving but some bad timing on picking the ball up / having robot ready for human pass. Got pushed around a little when being defended." u="1"/>
        <s v="Works very well with other teams_ did not attempt high goal" u="1"/>
        <s v="Played some decent defense.  Did not pick up a ball or shoot. Tall and unstable.  " u="1"/>
        <s v="Fairly slow moving_ shooter takes a long time to set up" u="1"/>
        <s v="Primarily a passing robot_ however it fails to perform this well. very cautious and poor driving. Drivers don't perform of their own initiative but wait for other bots" u="1"/>
        <s v="Solid Pickup_ no truss shots or passing" u="1"/>
        <s v="Solid driving. Good shooter as long as they are allowed to shoot on the run. A little top heavy. Have some troubles picking up rolling balls with their intake system." u="1"/>
        <s v="Seemed to just be driving/spinning around rather than actually doing anything." u="1"/>
        <s v="Didn't really do much throughout the match. Maybe 'do not pick'." u="1"/>
        <s v="Spun wildly during autonomous_ seemed very lost if they did not have the ball and instead of playing defense just hung around the middle of the field not doing anything" u="1"/>
        <s v="No other robots in match_ made one high goal" u="1"/>
        <s v="Failed both attempted goals_ loses ball easily" u="1"/>
        <s v="Has a puncher. Match didn't give a great idea of how good this robot is. Got pushed around due to the fact that it has omni-wheels." u="1"/>
        <s v="Worked for last 1 minutes if teleop. Blocked own low goal." u="1"/>
        <s v="Made and missed 1 shot_ ball can easily be lost by the robot fairly slow driving" u="1"/>
        <s v="Heavily defended this match (3 on 2).  Good inbounding_ cleaned up a missed shot from other team." u="1"/>
        <s v="Made 1 high goaql in Auto. proceded to make 1 low goal and then played as a passer for the rest of the game in which it performed great.  A poor human player caused it to lose time but it managed to pick balls up fairly well by itself" u="1"/>
        <s v="Made 0 of 8 atempted high goal shots_ is also a bad driver" u="1"/>
        <s v="came nowhere close to makeing either of its attempted goals. bad driving_ horrible overall" u="1"/>
        <s v="Dropped ball in auto.  Missed lots of shots.  Trussed to human player really well.  Good defense for sure." u="1"/>
        <s v="Pretty good pickup and shooter. Slammed into another robot and broke off part of their pickup system_ but probably structural problem on victim's behalf. Scored plenty of points and seemed capable of passing and receiving effectively." u="1"/>
        <s v="bad drivers.  playyed defense without actually defending.  seemed like they were just learning how to use their controls." u="1"/>
        <s v="Pretty worthless_ at least in this match.  Sucked at pickup" u="1"/>
        <s v="Able to adjust between shooting and defense as necessary_ works well with other teams" u="1"/>
        <s v="Shooter not bad. Not a lot of movement and got pushed around quite a bit." u="1"/>
        <s v="Fast drive train and good maneuverability. Tried for a lot of low goal shots when they had a capable high goal shooter." u="1"/>
        <s v="tried to play defense in front court. somewhat effective.   one low goal. one truss catch_ one high goal  slow cycling with other teams.   " u="1"/>
        <s v="good cooperation with other teams  teams were working different positions during this match  " u="1"/>
        <s v="As an inbounder_ probably not the best team. They have a decent ability to ground pass" u="1"/>
        <s v="Missed a lot. Did not play defense." u="1"/>
        <s v="No auto period.  In teleop they tried to function as a catching and shooting bot however they only managed to shoot twice but only made 1 of those shots" u="1"/>
        <s v="Ran into wall and dropped ball in auto.  Did very little.  Wasn't effective at inbounding." u="1"/>
        <s v="They threw it over the truss. " u="1"/>
        <s v="Does not play defense_ just hangs around middle when they don't have the ball" u="1"/>
        <s v="good for blocking not good otherwise :p" u="1"/>
        <s v="looked like ball got knocked out a couple times during the match.   some teamwork this match. this team tried to play defense on front court to let teammate shoot - " u="1"/>
        <s v="Very weak shooter. Ball does not get high enough to get in goal. Not the best driving_ but had somewhat effective defense toward the end of the match due to its height." u="1"/>
        <s v="Made one of our missed shots.  Played mid court as inbounder from Roboteers well." u="1"/>
        <s v="OK floor pickup.  Not a good shooter whatsoever."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436">
  <r>
    <n v="0"/>
    <n v="0"/>
    <n v="0"/>
    <n v="0"/>
    <n v="0"/>
    <n v="0"/>
    <n v="0"/>
    <n v="0"/>
    <n v="5"/>
    <n v="6"/>
    <n v="8"/>
    <n v="2"/>
    <n v="2"/>
    <n v="3"/>
    <n v="8"/>
    <n v="0"/>
    <n v="0"/>
    <n v="0"/>
    <n v="0"/>
    <n v="0"/>
    <n v="0"/>
    <n v="0"/>
    <b v="0"/>
    <b v="0"/>
    <b v="0"/>
    <n v="0"/>
    <n v="0"/>
    <n v="0"/>
    <n v="0"/>
    <n v="0"/>
    <n v="0"/>
    <n v="0"/>
    <m/>
    <m/>
    <n v="0"/>
    <n v="0"/>
    <n v="0"/>
    <n v="0"/>
    <n v="0"/>
    <n v="0"/>
    <n v="0"/>
    <n v="0"/>
    <n v="0"/>
    <n v="0"/>
    <n v="0"/>
    <n v="18"/>
    <n v="240"/>
    <n v="140"/>
    <n v="461"/>
    <s v="9-0-0"/>
    <n v="9"/>
    <n v="0"/>
    <s v="9-0-0"/>
    <n v="1"/>
    <s v="Children of the Corn"/>
    <s v="Iowa City, IA"/>
    <s v="   "/>
    <m/>
    <m/>
    <m/>
    <m/>
    <m/>
    <m/>
    <m/>
    <m/>
    <m/>
    <m/>
    <m/>
    <m/>
    <m/>
    <m/>
    <m/>
    <s v="Tim"/>
    <n v="167"/>
    <m/>
    <s v="TestData"/>
    <m/>
    <m/>
    <m/>
    <m/>
    <m/>
    <m/>
    <m/>
    <m/>
    <m/>
    <m/>
    <m/>
    <m/>
    <m/>
    <m/>
    <m/>
    <m/>
    <m/>
    <m/>
    <m/>
    <m/>
    <m/>
    <m/>
    <m/>
    <m/>
    <m/>
  </r>
  <r>
    <n v="0"/>
    <n v="0"/>
    <n v="0"/>
    <n v="0"/>
    <n v="0"/>
    <n v="0"/>
    <n v="0"/>
    <n v="0"/>
    <n v="5"/>
    <n v="6"/>
    <n v="8"/>
    <n v="2"/>
    <n v="2"/>
    <n v="3"/>
    <n v="8"/>
    <n v="0"/>
    <n v="0"/>
    <n v="0"/>
    <n v="0"/>
    <n v="0"/>
    <n v="0"/>
    <n v="0"/>
    <b v="0"/>
    <b v="0"/>
    <b v="0"/>
    <n v="0"/>
    <n v="0"/>
    <n v="0"/>
    <n v="0"/>
    <n v="0"/>
    <n v="0"/>
    <n v="0"/>
    <m/>
    <m/>
    <n v="0"/>
    <n v="0"/>
    <n v="0"/>
    <n v="0"/>
    <n v="0"/>
    <n v="0"/>
    <n v="0"/>
    <n v="0"/>
    <n v="0"/>
    <n v="0"/>
    <n v="0"/>
    <n v="14"/>
    <n v="266"/>
    <n v="140"/>
    <n v="284"/>
    <n v="36709"/>
    <n v="9"/>
    <n v="0"/>
    <s v="07-02-00"/>
    <n v="2"/>
    <s v="Cheese Curd Herd"/>
    <s v="Platteville, WI"/>
    <s v="   "/>
    <m/>
    <m/>
    <m/>
    <m/>
    <m/>
    <m/>
    <m/>
    <m/>
    <m/>
    <m/>
    <m/>
    <m/>
    <m/>
    <m/>
    <m/>
    <s v="Tim"/>
    <n v="171"/>
    <m/>
    <s v="TestData"/>
    <m/>
    <m/>
    <m/>
    <m/>
    <m/>
    <m/>
    <m/>
    <m/>
    <m/>
    <m/>
    <m/>
    <m/>
    <m/>
    <m/>
    <m/>
    <m/>
    <m/>
    <m/>
    <m/>
    <m/>
    <m/>
    <m/>
    <m/>
    <m/>
    <m/>
  </r>
  <r>
    <n v="0"/>
    <n v="0"/>
    <n v="0"/>
    <n v="0"/>
    <n v="0"/>
    <n v="0"/>
    <n v="0"/>
    <n v="0"/>
    <n v="5"/>
    <n v="6"/>
    <n v="8"/>
    <n v="2"/>
    <n v="2"/>
    <n v="3"/>
    <n v="8"/>
    <n v="0"/>
    <n v="0"/>
    <n v="0"/>
    <n v="0"/>
    <n v="0"/>
    <n v="0"/>
    <n v="0"/>
    <b v="0"/>
    <b v="0"/>
    <b v="0"/>
    <n v="0"/>
    <n v="0"/>
    <n v="0"/>
    <n v="0"/>
    <n v="0"/>
    <n v="0"/>
    <n v="0"/>
    <m/>
    <m/>
    <n v="0"/>
    <n v="0"/>
    <n v="0"/>
    <n v="0"/>
    <n v="0"/>
    <n v="0"/>
    <n v="0"/>
    <n v="0"/>
    <n v="0"/>
    <n v="0"/>
    <n v="0"/>
    <n v="14"/>
    <n v="180"/>
    <n v="140"/>
    <n v="209"/>
    <n v="36709"/>
    <n v="9"/>
    <n v="0"/>
    <s v="07-02-00"/>
    <n v="3"/>
    <s v="PantherTech"/>
    <s v="Russiaville, IN"/>
    <s v="   "/>
    <m/>
    <m/>
    <m/>
    <m/>
    <m/>
    <m/>
    <m/>
    <m/>
    <m/>
    <m/>
    <m/>
    <m/>
    <m/>
    <m/>
    <m/>
    <s v="Tim"/>
    <n v="292"/>
    <m/>
    <s v="TestData"/>
    <m/>
    <m/>
    <m/>
    <m/>
    <m/>
    <m/>
    <m/>
    <m/>
    <m/>
    <m/>
    <m/>
    <m/>
    <m/>
    <m/>
    <m/>
    <m/>
    <m/>
    <m/>
    <m/>
    <m/>
    <m/>
    <m/>
    <m/>
    <m/>
    <m/>
  </r>
  <r>
    <n v="0"/>
    <n v="0"/>
    <n v="0"/>
    <n v="0"/>
    <n v="0"/>
    <n v="0"/>
    <n v="0"/>
    <n v="0"/>
    <n v="5"/>
    <n v="6"/>
    <n v="8"/>
    <n v="2"/>
    <n v="2"/>
    <n v="3"/>
    <n v="8"/>
    <n v="0"/>
    <n v="0"/>
    <n v="0"/>
    <n v="0"/>
    <n v="0"/>
    <n v="0"/>
    <n v="0"/>
    <b v="0"/>
    <b v="0"/>
    <b v="0"/>
    <n v="0"/>
    <n v="0"/>
    <n v="0"/>
    <n v="0"/>
    <n v="0"/>
    <n v="0"/>
    <n v="0"/>
    <m/>
    <m/>
    <n v="0"/>
    <n v="0"/>
    <n v="0"/>
    <n v="0"/>
    <n v="0"/>
    <n v="0"/>
    <n v="0"/>
    <n v="0"/>
    <n v="0"/>
    <n v="0"/>
    <n v="0"/>
    <n v="12"/>
    <n v="186"/>
    <n v="150"/>
    <n v="379"/>
    <n v="36680"/>
    <n v="9"/>
    <n v="0"/>
    <s v="06-03-00"/>
    <n v="4"/>
    <s v="Swartdogs"/>
    <s v="Cedar Falls, IA"/>
    <s v="   "/>
    <m/>
    <m/>
    <m/>
    <m/>
    <m/>
    <m/>
    <m/>
    <m/>
    <m/>
    <m/>
    <m/>
    <m/>
    <m/>
    <m/>
    <m/>
    <s v="Tim"/>
    <n v="525"/>
    <m/>
    <s v="TestData"/>
    <m/>
    <m/>
    <m/>
    <m/>
    <m/>
    <m/>
    <m/>
    <m/>
    <m/>
    <m/>
    <m/>
    <m/>
    <m/>
    <m/>
    <m/>
    <m/>
    <m/>
    <m/>
    <m/>
    <m/>
    <m/>
    <m/>
    <m/>
    <m/>
    <m/>
  </r>
  <r>
    <n v="0"/>
    <n v="0"/>
    <n v="0"/>
    <n v="0"/>
    <n v="0"/>
    <n v="0"/>
    <n v="0"/>
    <n v="0"/>
    <n v="5"/>
    <n v="6"/>
    <n v="8"/>
    <n v="2"/>
    <n v="2"/>
    <n v="3"/>
    <n v="8"/>
    <n v="0"/>
    <n v="0"/>
    <n v="0"/>
    <n v="0"/>
    <n v="0"/>
    <n v="0"/>
    <n v="0"/>
    <b v="0"/>
    <b v="0"/>
    <b v="0"/>
    <n v="0"/>
    <n v="0"/>
    <n v="0"/>
    <n v="0"/>
    <n v="0"/>
    <n v="0"/>
    <n v="0"/>
    <m/>
    <m/>
    <n v="0"/>
    <n v="0"/>
    <n v="0"/>
    <n v="0"/>
    <n v="0"/>
    <n v="0"/>
    <n v="0"/>
    <n v="0"/>
    <n v="0"/>
    <n v="0"/>
    <n v="0"/>
    <n v="12"/>
    <n v="186"/>
    <n v="110"/>
    <n v="231"/>
    <n v="36680"/>
    <n v="9"/>
    <n v="0"/>
    <s v="06-03-00"/>
    <n v="5"/>
    <s v="QC Elite"/>
    <s v="Quad Cities, IL"/>
    <s v="   "/>
    <m/>
    <m/>
    <m/>
    <m/>
    <m/>
    <m/>
    <m/>
    <m/>
    <m/>
    <m/>
    <m/>
    <m/>
    <m/>
    <m/>
    <m/>
    <s v="Tim"/>
    <n v="648"/>
    <m/>
    <s v="TestData"/>
    <m/>
    <m/>
    <m/>
    <m/>
    <m/>
    <m/>
    <m/>
    <m/>
    <m/>
    <m/>
    <m/>
    <m/>
    <m/>
    <m/>
    <m/>
    <m/>
    <m/>
    <m/>
    <m/>
    <m/>
    <m/>
    <m/>
    <m/>
    <m/>
    <m/>
  </r>
  <r>
    <n v="0"/>
    <n v="0"/>
    <n v="0"/>
    <n v="0"/>
    <n v="0"/>
    <n v="0"/>
    <n v="0"/>
    <n v="0"/>
    <n v="5"/>
    <n v="6"/>
    <n v="8"/>
    <n v="2"/>
    <n v="2"/>
    <n v="3"/>
    <n v="8"/>
    <n v="0"/>
    <n v="0"/>
    <n v="0"/>
    <n v="0"/>
    <n v="0"/>
    <n v="0"/>
    <n v="0"/>
    <b v="0"/>
    <b v="0"/>
    <b v="0"/>
    <n v="0"/>
    <n v="0"/>
    <n v="0"/>
    <n v="0"/>
    <n v="0"/>
    <n v="0"/>
    <n v="0"/>
    <m/>
    <m/>
    <n v="0"/>
    <n v="0"/>
    <n v="0"/>
    <n v="0"/>
    <n v="0"/>
    <n v="0"/>
    <n v="0"/>
    <n v="0"/>
    <n v="0"/>
    <n v="0"/>
    <n v="0"/>
    <n v="12"/>
    <n v="144"/>
    <n v="120"/>
    <n v="169"/>
    <n v="36680"/>
    <n v="9"/>
    <n v="0"/>
    <s v="06-03-00"/>
    <n v="6"/>
    <s v="Iron Lions"/>
    <s v="Marion, IA"/>
    <s v="   "/>
    <m/>
    <m/>
    <m/>
    <m/>
    <m/>
    <m/>
    <m/>
    <m/>
    <m/>
    <m/>
    <m/>
    <m/>
    <m/>
    <m/>
    <m/>
    <s v="Tim"/>
    <n v="967"/>
    <m/>
    <s v="TestData"/>
    <m/>
    <m/>
    <m/>
    <m/>
    <m/>
    <m/>
    <m/>
    <m/>
    <m/>
    <m/>
    <m/>
    <m/>
    <m/>
    <m/>
    <m/>
    <m/>
    <m/>
    <m/>
    <m/>
    <m/>
    <m/>
    <m/>
    <m/>
    <m/>
    <m/>
  </r>
  <r>
    <n v="0"/>
    <n v="0"/>
    <n v="0"/>
    <n v="0"/>
    <n v="0"/>
    <n v="0"/>
    <n v="0"/>
    <n v="0"/>
    <n v="5"/>
    <n v="6"/>
    <n v="8"/>
    <n v="2"/>
    <n v="2"/>
    <n v="3"/>
    <n v="8"/>
    <n v="0"/>
    <n v="0"/>
    <n v="0"/>
    <n v="0"/>
    <n v="0"/>
    <n v="0"/>
    <n v="0"/>
    <b v="0"/>
    <b v="0"/>
    <b v="0"/>
    <n v="0"/>
    <n v="0"/>
    <n v="0"/>
    <n v="0"/>
    <n v="0"/>
    <n v="0"/>
    <n v="0"/>
    <m/>
    <m/>
    <n v="0"/>
    <n v="0"/>
    <n v="0"/>
    <n v="0"/>
    <n v="0"/>
    <n v="0"/>
    <n v="0"/>
    <n v="0"/>
    <n v="0"/>
    <n v="0"/>
    <n v="0"/>
    <n v="12"/>
    <n v="142"/>
    <n v="110"/>
    <n v="418"/>
    <n v="36679"/>
    <n v="8"/>
    <n v="0"/>
    <s v="06-02-00"/>
    <n v="7"/>
    <s v="Oriole Assault"/>
    <s v="Hartford, WI"/>
    <s v="   "/>
    <m/>
    <m/>
    <m/>
    <m/>
    <m/>
    <m/>
    <m/>
    <m/>
    <m/>
    <m/>
    <m/>
    <m/>
    <m/>
    <m/>
    <m/>
    <s v="Tim"/>
    <n v="1091"/>
    <m/>
    <s v="TestData"/>
    <m/>
    <m/>
    <m/>
    <m/>
    <m/>
    <m/>
    <m/>
    <m/>
    <m/>
    <m/>
    <m/>
    <m/>
    <m/>
    <m/>
    <m/>
    <m/>
    <m/>
    <m/>
    <m/>
    <m/>
    <m/>
    <m/>
    <m/>
    <m/>
    <m/>
  </r>
  <r>
    <n v="0"/>
    <n v="0"/>
    <n v="0"/>
    <n v="0"/>
    <n v="0"/>
    <n v="0"/>
    <n v="0"/>
    <n v="0"/>
    <n v="5"/>
    <n v="6"/>
    <n v="8"/>
    <n v="2"/>
    <n v="2"/>
    <n v="3"/>
    <n v="8"/>
    <n v="0"/>
    <n v="0"/>
    <n v="0"/>
    <n v="0"/>
    <n v="0"/>
    <n v="0"/>
    <n v="0"/>
    <b v="0"/>
    <b v="0"/>
    <b v="0"/>
    <n v="0"/>
    <n v="0"/>
    <n v="0"/>
    <n v="0"/>
    <n v="0"/>
    <n v="0"/>
    <n v="0"/>
    <m/>
    <m/>
    <n v="0"/>
    <n v="0"/>
    <n v="0"/>
    <n v="0"/>
    <n v="0"/>
    <n v="0"/>
    <n v="0"/>
    <n v="0"/>
    <n v="0"/>
    <n v="0"/>
    <n v="0"/>
    <n v="12"/>
    <n v="142"/>
    <n v="110"/>
    <n v="112"/>
    <n v="36679"/>
    <n v="8"/>
    <n v="0"/>
    <s v="06-02-00"/>
    <n v="8"/>
    <s v="Channel Cats"/>
    <s v="O'Fallon, MO"/>
    <s v="   "/>
    <m/>
    <m/>
    <m/>
    <m/>
    <m/>
    <m/>
    <m/>
    <m/>
    <m/>
    <m/>
    <m/>
    <m/>
    <m/>
    <m/>
    <m/>
    <s v="Tim"/>
    <n v="1094"/>
    <m/>
    <s v="TestData"/>
    <m/>
    <m/>
    <m/>
    <m/>
    <m/>
    <m/>
    <m/>
    <m/>
    <m/>
    <m/>
    <m/>
    <m/>
    <m/>
    <m/>
    <m/>
    <m/>
    <m/>
    <m/>
    <m/>
    <m/>
    <m/>
    <m/>
    <m/>
    <m/>
    <m/>
  </r>
  <r>
    <n v="0"/>
    <n v="0"/>
    <n v="0"/>
    <n v="0"/>
    <n v="0"/>
    <n v="0"/>
    <n v="0"/>
    <n v="0"/>
    <n v="5"/>
    <n v="6"/>
    <n v="8"/>
    <n v="2"/>
    <n v="2"/>
    <n v="3"/>
    <n v="8"/>
    <n v="0"/>
    <n v="0"/>
    <n v="0"/>
    <n v="0"/>
    <n v="0"/>
    <n v="0"/>
    <n v="0"/>
    <b v="0"/>
    <b v="0"/>
    <b v="0"/>
    <n v="0"/>
    <n v="0"/>
    <n v="0"/>
    <n v="0"/>
    <n v="0"/>
    <n v="0"/>
    <n v="0"/>
    <m/>
    <m/>
    <n v="0"/>
    <n v="0"/>
    <n v="0"/>
    <n v="0"/>
    <n v="0"/>
    <n v="0"/>
    <n v="0"/>
    <n v="0"/>
    <n v="0"/>
    <n v="0"/>
    <n v="0"/>
    <n v="12"/>
    <n v="70"/>
    <n v="140"/>
    <n v="170"/>
    <n v="36679"/>
    <n v="8"/>
    <n v="0"/>
    <s v="06-02-00"/>
    <n v="9"/>
    <s v="Metool Brigade"/>
    <s v="O'Fallon, IL"/>
    <s v="   "/>
    <m/>
    <m/>
    <m/>
    <m/>
    <m/>
    <m/>
    <m/>
    <m/>
    <m/>
    <m/>
    <m/>
    <m/>
    <m/>
    <m/>
    <m/>
    <s v="Tim"/>
    <n v="1208"/>
    <m/>
    <s v="TestData"/>
    <m/>
    <m/>
    <m/>
    <m/>
    <m/>
    <m/>
    <m/>
    <m/>
    <m/>
    <m/>
    <m/>
    <m/>
    <m/>
    <m/>
    <m/>
    <m/>
    <m/>
    <m/>
    <m/>
    <m/>
    <m/>
    <m/>
    <m/>
    <m/>
    <m/>
  </r>
  <r>
    <n v="0"/>
    <n v="0"/>
    <n v="0"/>
    <n v="0"/>
    <n v="0"/>
    <n v="0"/>
    <n v="0"/>
    <n v="0"/>
    <n v="5"/>
    <n v="6"/>
    <n v="8"/>
    <n v="2"/>
    <n v="2"/>
    <n v="3"/>
    <n v="8"/>
    <n v="0"/>
    <n v="0"/>
    <n v="0"/>
    <n v="0"/>
    <n v="0"/>
    <n v="0"/>
    <n v="0"/>
    <b v="0"/>
    <b v="0"/>
    <b v="0"/>
    <n v="0"/>
    <n v="0"/>
    <n v="0"/>
    <n v="0"/>
    <n v="0"/>
    <n v="0"/>
    <n v="0"/>
    <m/>
    <m/>
    <n v="0"/>
    <n v="0"/>
    <n v="0"/>
    <n v="0"/>
    <n v="0"/>
    <n v="0"/>
    <n v="0"/>
    <n v="0"/>
    <n v="0"/>
    <n v="0"/>
    <n v="0"/>
    <n v="11"/>
    <n v="148"/>
    <n v="100"/>
    <n v="202"/>
    <n v="37014"/>
    <n v="9"/>
    <n v="0"/>
    <s v="05-03-01"/>
    <n v="10"/>
    <s v="RAVEN Robotics"/>
    <s v="Saint Charles, MO"/>
    <s v="   "/>
    <m/>
    <m/>
    <m/>
    <m/>
    <m/>
    <m/>
    <m/>
    <m/>
    <m/>
    <m/>
    <m/>
    <m/>
    <m/>
    <m/>
    <m/>
    <s v="Tim"/>
    <n v="1288"/>
    <m/>
    <s v="TestData"/>
    <m/>
    <m/>
    <m/>
    <m/>
    <m/>
    <m/>
    <m/>
    <m/>
    <m/>
    <m/>
    <m/>
    <m/>
    <m/>
    <m/>
    <m/>
    <m/>
    <m/>
    <m/>
    <m/>
    <m/>
    <m/>
    <m/>
    <m/>
    <m/>
    <m/>
  </r>
  <r>
    <n v="0"/>
    <n v="0"/>
    <n v="0"/>
    <n v="0"/>
    <n v="0"/>
    <n v="0"/>
    <n v="0"/>
    <n v="0"/>
    <n v="5"/>
    <n v="6"/>
    <n v="8"/>
    <n v="2"/>
    <n v="2"/>
    <n v="3"/>
    <n v="8"/>
    <n v="0"/>
    <n v="0"/>
    <n v="0"/>
    <n v="0"/>
    <n v="0"/>
    <n v="0"/>
    <n v="0"/>
    <b v="0"/>
    <b v="0"/>
    <b v="0"/>
    <n v="0"/>
    <n v="0"/>
    <n v="0"/>
    <n v="0"/>
    <n v="0"/>
    <n v="0"/>
    <n v="0"/>
    <m/>
    <m/>
    <n v="0"/>
    <n v="0"/>
    <n v="0"/>
    <n v="0"/>
    <n v="0"/>
    <n v="0"/>
    <n v="0"/>
    <n v="0"/>
    <n v="0"/>
    <n v="0"/>
    <n v="0"/>
    <n v="10"/>
    <n v="178"/>
    <n v="80"/>
    <n v="213"/>
    <n v="36649"/>
    <n v="8"/>
    <n v="0"/>
    <s v="05-03-00"/>
    <n v="11"/>
    <s v="Robot Casserole"/>
    <s v="Peoria, IL"/>
    <s v="   "/>
    <m/>
    <m/>
    <m/>
    <m/>
    <m/>
    <m/>
    <m/>
    <m/>
    <m/>
    <m/>
    <m/>
    <m/>
    <m/>
    <m/>
    <m/>
    <s v="Tim"/>
    <n v="1736"/>
    <m/>
    <s v="TestData"/>
    <m/>
    <m/>
    <m/>
    <m/>
    <m/>
    <m/>
    <m/>
    <m/>
    <m/>
    <m/>
    <m/>
    <m/>
    <m/>
    <m/>
    <m/>
    <m/>
    <m/>
    <m/>
    <m/>
    <m/>
    <m/>
    <m/>
    <m/>
    <m/>
    <m/>
  </r>
  <r>
    <n v="0"/>
    <n v="0"/>
    <n v="0"/>
    <n v="0"/>
    <n v="0"/>
    <n v="0"/>
    <n v="0"/>
    <n v="0"/>
    <n v="5"/>
    <n v="6"/>
    <n v="8"/>
    <n v="2"/>
    <n v="2"/>
    <n v="3"/>
    <n v="8"/>
    <n v="0"/>
    <n v="0"/>
    <n v="0"/>
    <n v="0"/>
    <n v="0"/>
    <n v="0"/>
    <n v="0"/>
    <b v="0"/>
    <b v="0"/>
    <b v="0"/>
    <n v="0"/>
    <n v="0"/>
    <n v="0"/>
    <n v="0"/>
    <n v="0"/>
    <n v="0"/>
    <n v="0"/>
    <m/>
    <m/>
    <n v="0"/>
    <n v="0"/>
    <n v="0"/>
    <n v="0"/>
    <n v="0"/>
    <n v="0"/>
    <n v="0"/>
    <n v="0"/>
    <n v="0"/>
    <n v="0"/>
    <n v="0"/>
    <n v="10"/>
    <n v="158"/>
    <n v="100"/>
    <n v="161"/>
    <n v="36649"/>
    <n v="8"/>
    <n v="0"/>
    <s v="05-03-00"/>
    <n v="12"/>
    <s v="Chicago Knights"/>
    <s v="Chicago, IL"/>
    <s v="   "/>
    <m/>
    <m/>
    <m/>
    <m/>
    <m/>
    <m/>
    <m/>
    <m/>
    <m/>
    <m/>
    <m/>
    <m/>
    <m/>
    <m/>
    <m/>
    <s v="Tim"/>
    <n v="1739"/>
    <m/>
    <s v="TestData"/>
    <m/>
    <m/>
    <m/>
    <m/>
    <m/>
    <m/>
    <m/>
    <m/>
    <m/>
    <m/>
    <m/>
    <m/>
    <m/>
    <m/>
    <m/>
    <m/>
    <m/>
    <m/>
    <m/>
    <m/>
    <m/>
    <m/>
    <m/>
    <m/>
    <m/>
  </r>
  <r>
    <n v="0"/>
    <n v="0"/>
    <n v="0"/>
    <n v="0"/>
    <n v="0"/>
    <n v="0"/>
    <n v="0"/>
    <n v="0"/>
    <n v="5"/>
    <n v="6"/>
    <n v="8"/>
    <n v="2"/>
    <n v="2"/>
    <n v="3"/>
    <n v="8"/>
    <n v="0"/>
    <n v="0"/>
    <n v="0"/>
    <n v="0"/>
    <n v="0"/>
    <n v="0"/>
    <n v="0"/>
    <b v="0"/>
    <b v="0"/>
    <b v="0"/>
    <n v="0"/>
    <n v="0"/>
    <n v="0"/>
    <n v="0"/>
    <n v="0"/>
    <n v="0"/>
    <n v="0"/>
    <m/>
    <m/>
    <n v="0"/>
    <n v="0"/>
    <n v="0"/>
    <n v="0"/>
    <n v="0"/>
    <n v="0"/>
    <n v="0"/>
    <n v="0"/>
    <n v="0"/>
    <n v="0"/>
    <n v="0"/>
    <n v="10"/>
    <n v="102"/>
    <n v="190"/>
    <n v="152"/>
    <n v="36650"/>
    <n v="9"/>
    <n v="0"/>
    <s v="05-04-00"/>
    <n v="13"/>
    <s v="Harrison Boiler Robotics"/>
    <s v="West Lafayette, IN"/>
    <s v="   "/>
    <m/>
    <m/>
    <m/>
    <m/>
    <m/>
    <m/>
    <m/>
    <m/>
    <m/>
    <m/>
    <m/>
    <m/>
    <m/>
    <m/>
    <m/>
    <s v="Tim"/>
    <n v="1747"/>
    <m/>
    <s v="TestData"/>
    <m/>
    <m/>
    <m/>
    <m/>
    <m/>
    <m/>
    <m/>
    <m/>
    <m/>
    <m/>
    <m/>
    <m/>
    <m/>
    <m/>
    <m/>
    <m/>
    <m/>
    <m/>
    <m/>
    <m/>
    <m/>
    <m/>
    <m/>
    <m/>
    <m/>
  </r>
  <r>
    <n v="0"/>
    <n v="0"/>
    <n v="0"/>
    <n v="0"/>
    <n v="0"/>
    <n v="0"/>
    <n v="0"/>
    <n v="0"/>
    <n v="5"/>
    <n v="6"/>
    <n v="8"/>
    <n v="2"/>
    <n v="2"/>
    <n v="3"/>
    <n v="8"/>
    <n v="0"/>
    <n v="0"/>
    <n v="0"/>
    <n v="0"/>
    <n v="0"/>
    <n v="0"/>
    <n v="0"/>
    <b v="0"/>
    <b v="0"/>
    <b v="0"/>
    <n v="0"/>
    <n v="0"/>
    <n v="0"/>
    <n v="0"/>
    <n v="0"/>
    <n v="0"/>
    <n v="0"/>
    <m/>
    <m/>
    <n v="0"/>
    <n v="0"/>
    <n v="0"/>
    <n v="0"/>
    <n v="0"/>
    <n v="0"/>
    <n v="0"/>
    <n v="0"/>
    <n v="0"/>
    <n v="0"/>
    <n v="0"/>
    <n v="10"/>
    <n v="78"/>
    <n v="90"/>
    <n v="178"/>
    <n v="36650"/>
    <n v="9"/>
    <n v="0"/>
    <s v="05-04-00"/>
    <n v="14"/>
    <s v="Argos"/>
    <s v="Peoria, IL"/>
    <s v="   "/>
    <m/>
    <m/>
    <m/>
    <m/>
    <m/>
    <m/>
    <m/>
    <m/>
    <m/>
    <m/>
    <m/>
    <m/>
    <m/>
    <m/>
    <m/>
    <s v="Tim"/>
    <n v="1756"/>
    <m/>
    <s v="TestData"/>
    <m/>
    <m/>
    <m/>
    <m/>
    <m/>
    <m/>
    <m/>
    <m/>
    <m/>
    <m/>
    <m/>
    <m/>
    <m/>
    <m/>
    <m/>
    <m/>
    <m/>
    <m/>
    <m/>
    <m/>
    <m/>
    <m/>
    <m/>
    <m/>
    <m/>
  </r>
  <r>
    <n v="0"/>
    <n v="0"/>
    <n v="0"/>
    <n v="0"/>
    <n v="0"/>
    <n v="0"/>
    <n v="0"/>
    <n v="0"/>
    <n v="5"/>
    <n v="6"/>
    <n v="8"/>
    <n v="2"/>
    <n v="2"/>
    <n v="3"/>
    <n v="8"/>
    <n v="0"/>
    <n v="0"/>
    <n v="0"/>
    <n v="0"/>
    <n v="0"/>
    <n v="0"/>
    <n v="0"/>
    <b v="0"/>
    <b v="0"/>
    <b v="0"/>
    <n v="0"/>
    <n v="0"/>
    <n v="0"/>
    <n v="0"/>
    <n v="0"/>
    <n v="0"/>
    <n v="0"/>
    <m/>
    <m/>
    <n v="0"/>
    <n v="0"/>
    <n v="0"/>
    <n v="0"/>
    <n v="0"/>
    <n v="0"/>
    <n v="0"/>
    <n v="0"/>
    <n v="0"/>
    <n v="0"/>
    <n v="0"/>
    <n v="10"/>
    <n v="72"/>
    <n v="80"/>
    <n v="107"/>
    <n v="36649"/>
    <n v="8"/>
    <n v="0"/>
    <s v="05-03-00"/>
    <n v="15"/>
    <s v="Liberty Robotics"/>
    <s v="Liberty, MO"/>
    <s v="   "/>
    <m/>
    <m/>
    <m/>
    <m/>
    <m/>
    <m/>
    <m/>
    <m/>
    <m/>
    <m/>
    <m/>
    <m/>
    <m/>
    <m/>
    <m/>
    <s v="Tim"/>
    <n v="1764"/>
    <m/>
    <s v="TestData"/>
    <m/>
    <m/>
    <m/>
    <m/>
    <m/>
    <m/>
    <m/>
    <m/>
    <m/>
    <m/>
    <m/>
    <m/>
    <m/>
    <m/>
    <m/>
    <m/>
    <m/>
    <m/>
    <m/>
    <m/>
    <m/>
    <m/>
    <m/>
    <m/>
    <m/>
  </r>
  <r>
    <n v="0"/>
    <n v="0"/>
    <n v="0"/>
    <n v="0"/>
    <n v="0"/>
    <n v="0"/>
    <n v="0"/>
    <n v="0"/>
    <n v="5"/>
    <n v="6"/>
    <n v="8"/>
    <n v="2"/>
    <n v="2"/>
    <n v="3"/>
    <n v="8"/>
    <n v="0"/>
    <n v="0"/>
    <n v="0"/>
    <n v="0"/>
    <n v="0"/>
    <n v="0"/>
    <n v="0"/>
    <b v="0"/>
    <b v="0"/>
    <b v="0"/>
    <n v="0"/>
    <n v="0"/>
    <n v="0"/>
    <n v="0"/>
    <n v="0"/>
    <n v="0"/>
    <n v="0"/>
    <m/>
    <m/>
    <n v="0"/>
    <n v="0"/>
    <n v="0"/>
    <n v="0"/>
    <n v="0"/>
    <n v="0"/>
    <n v="0"/>
    <n v="0"/>
    <n v="0"/>
    <n v="0"/>
    <n v="0"/>
    <n v="10"/>
    <n v="64"/>
    <n v="70"/>
    <n v="87"/>
    <n v="36649"/>
    <n v="8"/>
    <n v="0"/>
    <s v="05-03-00"/>
    <n v="16"/>
    <s v="S.W.A.T."/>
    <s v="Smithville, MO"/>
    <s v="   "/>
    <m/>
    <m/>
    <m/>
    <m/>
    <m/>
    <m/>
    <m/>
    <m/>
    <m/>
    <m/>
    <m/>
    <m/>
    <m/>
    <m/>
    <m/>
    <s v="Tim"/>
    <n v="1806"/>
    <m/>
    <s v="TestData"/>
    <m/>
    <m/>
    <m/>
    <m/>
    <m/>
    <m/>
    <m/>
    <m/>
    <m/>
    <m/>
    <m/>
    <m/>
    <m/>
    <m/>
    <m/>
    <m/>
    <m/>
    <m/>
    <m/>
    <m/>
    <m/>
    <m/>
    <m/>
    <m/>
    <m/>
  </r>
  <r>
    <n v="0"/>
    <n v="0"/>
    <n v="0"/>
    <n v="0"/>
    <n v="0"/>
    <n v="0"/>
    <n v="0"/>
    <n v="0"/>
    <n v="5"/>
    <n v="6"/>
    <n v="8"/>
    <n v="2"/>
    <n v="2"/>
    <n v="3"/>
    <n v="8"/>
    <n v="0"/>
    <n v="0"/>
    <n v="0"/>
    <n v="0"/>
    <n v="0"/>
    <n v="0"/>
    <n v="0"/>
    <b v="0"/>
    <b v="0"/>
    <b v="0"/>
    <n v="0"/>
    <n v="0"/>
    <n v="0"/>
    <n v="0"/>
    <n v="0"/>
    <n v="0"/>
    <n v="0"/>
    <m/>
    <m/>
    <n v="0"/>
    <n v="0"/>
    <n v="0"/>
    <n v="0"/>
    <n v="0"/>
    <n v="0"/>
    <n v="0"/>
    <n v="0"/>
    <n v="0"/>
    <n v="0"/>
    <n v="0"/>
    <n v="9"/>
    <n v="78"/>
    <n v="50"/>
    <n v="194"/>
    <n v="36984"/>
    <n v="8"/>
    <n v="0"/>
    <s v="04-03-01"/>
    <n v="17"/>
    <s v="Team Titanium"/>
    <s v="Lee's Summit, MO"/>
    <s v="   "/>
    <m/>
    <m/>
    <m/>
    <m/>
    <m/>
    <m/>
    <m/>
    <m/>
    <m/>
    <m/>
    <m/>
    <m/>
    <m/>
    <m/>
    <m/>
    <s v="Tim"/>
    <n v="1986"/>
    <m/>
    <s v="TestData"/>
    <m/>
    <m/>
    <m/>
    <m/>
    <m/>
    <m/>
    <m/>
    <m/>
    <m/>
    <m/>
    <m/>
    <m/>
    <m/>
    <m/>
    <m/>
    <m/>
    <m/>
    <m/>
    <m/>
    <m/>
    <m/>
    <m/>
    <m/>
    <m/>
    <m/>
  </r>
  <r>
    <n v="0"/>
    <n v="0"/>
    <n v="0"/>
    <n v="0"/>
    <n v="0"/>
    <n v="0"/>
    <n v="0"/>
    <n v="0"/>
    <n v="5"/>
    <n v="6"/>
    <n v="8"/>
    <n v="2"/>
    <n v="2"/>
    <n v="3"/>
    <n v="8"/>
    <n v="0"/>
    <n v="0"/>
    <n v="0"/>
    <n v="0"/>
    <n v="0"/>
    <n v="0"/>
    <n v="0"/>
    <b v="0"/>
    <b v="0"/>
    <b v="0"/>
    <n v="0"/>
    <n v="0"/>
    <n v="0"/>
    <n v="0"/>
    <n v="0"/>
    <n v="0"/>
    <n v="0"/>
    <m/>
    <m/>
    <n v="0"/>
    <n v="0"/>
    <n v="0"/>
    <n v="0"/>
    <n v="0"/>
    <n v="0"/>
    <n v="0"/>
    <n v="0"/>
    <n v="0"/>
    <n v="0"/>
    <n v="0"/>
    <n v="8"/>
    <n v="160"/>
    <n v="140"/>
    <n v="237"/>
    <n v="36620"/>
    <n v="8"/>
    <n v="0"/>
    <s v="04-04-00"/>
    <n v="18"/>
    <s v="Titan Robotics"/>
    <s v="Aurora, IL"/>
    <s v="   "/>
    <m/>
    <m/>
    <m/>
    <m/>
    <m/>
    <m/>
    <m/>
    <m/>
    <m/>
    <m/>
    <m/>
    <m/>
    <m/>
    <m/>
    <m/>
    <s v="Tim"/>
    <n v="2022"/>
    <m/>
    <s v="TestData"/>
    <m/>
    <m/>
    <m/>
    <m/>
    <m/>
    <m/>
    <m/>
    <m/>
    <m/>
    <m/>
    <m/>
    <m/>
    <m/>
    <m/>
    <m/>
    <m/>
    <m/>
    <m/>
    <m/>
    <m/>
    <m/>
    <m/>
    <m/>
    <m/>
    <m/>
  </r>
  <r>
    <n v="0"/>
    <n v="0"/>
    <n v="0"/>
    <n v="0"/>
    <n v="0"/>
    <n v="0"/>
    <n v="0"/>
    <n v="0"/>
    <n v="5"/>
    <n v="6"/>
    <n v="8"/>
    <n v="2"/>
    <n v="2"/>
    <n v="3"/>
    <n v="8"/>
    <n v="0"/>
    <n v="0"/>
    <n v="0"/>
    <n v="0"/>
    <n v="0"/>
    <n v="0"/>
    <n v="0"/>
    <b v="0"/>
    <b v="0"/>
    <b v="0"/>
    <n v="0"/>
    <n v="0"/>
    <n v="0"/>
    <n v="0"/>
    <n v="0"/>
    <n v="0"/>
    <n v="0"/>
    <m/>
    <m/>
    <n v="0"/>
    <n v="0"/>
    <n v="0"/>
    <n v="0"/>
    <n v="0"/>
    <n v="0"/>
    <n v="0"/>
    <n v="0"/>
    <n v="0"/>
    <n v="0"/>
    <n v="0"/>
    <n v="8"/>
    <n v="106"/>
    <n v="120"/>
    <n v="156"/>
    <n v="36621"/>
    <n v="9"/>
    <n v="0"/>
    <s v="04-05-00"/>
    <n v="19"/>
    <s v="Rockford Robotics"/>
    <s v="Rockford, IL"/>
    <s v="   "/>
    <m/>
    <m/>
    <m/>
    <m/>
    <m/>
    <m/>
    <m/>
    <m/>
    <m/>
    <m/>
    <m/>
    <m/>
    <m/>
    <m/>
    <m/>
    <s v="Tim"/>
    <n v="2039"/>
    <m/>
    <s v="TestData"/>
    <m/>
    <m/>
    <m/>
    <m/>
    <m/>
    <m/>
    <m/>
    <m/>
    <m/>
    <m/>
    <m/>
    <m/>
    <m/>
    <m/>
    <m/>
    <m/>
    <m/>
    <m/>
    <m/>
    <m/>
    <m/>
    <m/>
    <m/>
    <m/>
    <m/>
  </r>
  <r>
    <n v="0"/>
    <n v="0"/>
    <n v="0"/>
    <n v="0"/>
    <n v="0"/>
    <n v="0"/>
    <n v="0"/>
    <n v="0"/>
    <n v="5"/>
    <n v="6"/>
    <n v="8"/>
    <n v="2"/>
    <n v="2"/>
    <n v="3"/>
    <n v="8"/>
    <n v="0"/>
    <n v="0"/>
    <n v="0"/>
    <n v="0"/>
    <n v="0"/>
    <n v="0"/>
    <n v="0"/>
    <b v="0"/>
    <b v="0"/>
    <b v="0"/>
    <n v="0"/>
    <n v="0"/>
    <n v="0"/>
    <n v="0"/>
    <n v="0"/>
    <n v="0"/>
    <n v="0"/>
    <m/>
    <m/>
    <n v="0"/>
    <n v="0"/>
    <n v="0"/>
    <n v="0"/>
    <n v="0"/>
    <n v="0"/>
    <n v="0"/>
    <n v="0"/>
    <n v="0"/>
    <n v="0"/>
    <n v="0"/>
    <n v="8"/>
    <n v="102"/>
    <n v="90"/>
    <n v="94"/>
    <n v="36620"/>
    <n v="8"/>
    <n v="0"/>
    <s v="04-04-00"/>
    <n v="20"/>
    <s v="DERT"/>
    <s v="Dunlap, IL"/>
    <s v="   "/>
    <m/>
    <m/>
    <m/>
    <m/>
    <m/>
    <m/>
    <m/>
    <m/>
    <m/>
    <m/>
    <m/>
    <m/>
    <m/>
    <m/>
    <m/>
    <s v="Tim"/>
    <n v="2040"/>
    <m/>
    <s v="TestData"/>
    <m/>
    <m/>
    <m/>
    <m/>
    <m/>
    <m/>
    <m/>
    <m/>
    <m/>
    <m/>
    <m/>
    <m/>
    <m/>
    <m/>
    <m/>
    <m/>
    <m/>
    <m/>
    <m/>
    <m/>
    <m/>
    <m/>
    <m/>
    <m/>
    <m/>
  </r>
  <r>
    <n v="0"/>
    <n v="0"/>
    <n v="0"/>
    <n v="0"/>
    <n v="0"/>
    <n v="0"/>
    <n v="0"/>
    <n v="0"/>
    <n v="5"/>
    <n v="6"/>
    <n v="8"/>
    <n v="2"/>
    <n v="2"/>
    <n v="3"/>
    <n v="8"/>
    <n v="0"/>
    <n v="0"/>
    <n v="0"/>
    <n v="0"/>
    <n v="0"/>
    <n v="0"/>
    <n v="0"/>
    <b v="0"/>
    <b v="0"/>
    <b v="0"/>
    <n v="0"/>
    <n v="0"/>
    <n v="0"/>
    <n v="0"/>
    <n v="0"/>
    <n v="0"/>
    <n v="0"/>
    <m/>
    <m/>
    <n v="0"/>
    <n v="0"/>
    <n v="0"/>
    <n v="0"/>
    <n v="0"/>
    <n v="0"/>
    <n v="0"/>
    <n v="0"/>
    <n v="0"/>
    <n v="0"/>
    <n v="0"/>
    <n v="8"/>
    <n v="86"/>
    <n v="80"/>
    <n v="122"/>
    <n v="36621"/>
    <n v="9"/>
    <n v="0"/>
    <s v="04-05-00"/>
    <n v="21"/>
    <s v="Icarus"/>
    <s v="Peoria, IL"/>
    <s v="   "/>
    <m/>
    <m/>
    <m/>
    <m/>
    <m/>
    <m/>
    <m/>
    <m/>
    <m/>
    <m/>
    <m/>
    <m/>
    <m/>
    <m/>
    <m/>
    <s v="Tim"/>
    <n v="2081"/>
    <m/>
    <s v="TestData"/>
    <m/>
    <m/>
    <m/>
    <m/>
    <m/>
    <m/>
    <m/>
    <m/>
    <m/>
    <m/>
    <m/>
    <m/>
    <m/>
    <m/>
    <m/>
    <m/>
    <m/>
    <m/>
    <m/>
    <m/>
    <m/>
    <m/>
    <m/>
    <m/>
    <m/>
  </r>
  <r>
    <n v="0"/>
    <n v="0"/>
    <n v="0"/>
    <n v="0"/>
    <n v="0"/>
    <n v="0"/>
    <n v="0"/>
    <n v="0"/>
    <n v="5"/>
    <n v="6"/>
    <n v="8"/>
    <n v="2"/>
    <n v="2"/>
    <n v="3"/>
    <n v="8"/>
    <n v="0"/>
    <n v="0"/>
    <n v="0"/>
    <n v="0"/>
    <n v="0"/>
    <n v="0"/>
    <n v="0"/>
    <b v="0"/>
    <b v="0"/>
    <b v="0"/>
    <n v="0"/>
    <n v="0"/>
    <n v="0"/>
    <n v="0"/>
    <n v="0"/>
    <n v="0"/>
    <n v="0"/>
    <m/>
    <m/>
    <n v="0"/>
    <n v="0"/>
    <n v="0"/>
    <n v="0"/>
    <n v="0"/>
    <n v="0"/>
    <n v="0"/>
    <n v="0"/>
    <n v="0"/>
    <n v="0"/>
    <n v="0"/>
    <n v="8"/>
    <n v="82"/>
    <n v="180"/>
    <n v="228"/>
    <n v="36621"/>
    <n v="9"/>
    <n v="0"/>
    <s v="04-05-00"/>
    <n v="22"/>
    <s v="The Corps"/>
    <s v="Harrisonville, MO"/>
    <s v="   "/>
    <m/>
    <m/>
    <m/>
    <m/>
    <m/>
    <m/>
    <m/>
    <m/>
    <m/>
    <m/>
    <m/>
    <m/>
    <m/>
    <m/>
    <m/>
    <s v="Tim"/>
    <n v="2164"/>
    <m/>
    <s v="TestData"/>
    <m/>
    <m/>
    <m/>
    <m/>
    <m/>
    <m/>
    <m/>
    <m/>
    <m/>
    <m/>
    <m/>
    <m/>
    <m/>
    <m/>
    <m/>
    <m/>
    <m/>
    <m/>
    <m/>
    <m/>
    <m/>
    <m/>
    <m/>
    <m/>
    <m/>
  </r>
  <r>
    <n v="0"/>
    <n v="0"/>
    <n v="0"/>
    <n v="0"/>
    <n v="0"/>
    <n v="0"/>
    <n v="0"/>
    <n v="0"/>
    <n v="5"/>
    <n v="6"/>
    <n v="8"/>
    <n v="2"/>
    <n v="2"/>
    <n v="3"/>
    <n v="8"/>
    <n v="0"/>
    <n v="0"/>
    <n v="0"/>
    <n v="0"/>
    <n v="0"/>
    <n v="0"/>
    <n v="0"/>
    <b v="0"/>
    <b v="0"/>
    <b v="0"/>
    <n v="0"/>
    <n v="0"/>
    <n v="0"/>
    <n v="0"/>
    <n v="0"/>
    <n v="0"/>
    <n v="0"/>
    <m/>
    <m/>
    <n v="0"/>
    <n v="0"/>
    <n v="0"/>
    <n v="0"/>
    <n v="0"/>
    <n v="0"/>
    <n v="0"/>
    <n v="0"/>
    <n v="0"/>
    <n v="0"/>
    <n v="0"/>
    <n v="8"/>
    <n v="82"/>
    <n v="80"/>
    <n v="145"/>
    <n v="36620"/>
    <n v="8"/>
    <n v="0"/>
    <s v="04-04-00"/>
    <n v="23"/>
    <s v="Fondy Fire"/>
    <s v="Fon du Lac, WI"/>
    <s v="   "/>
    <m/>
    <m/>
    <m/>
    <m/>
    <m/>
    <m/>
    <m/>
    <m/>
    <m/>
    <m/>
    <m/>
    <m/>
    <m/>
    <m/>
    <m/>
    <s v="Tim"/>
    <n v="2194"/>
    <m/>
    <s v="TestData"/>
    <m/>
    <m/>
    <m/>
    <m/>
    <m/>
    <m/>
    <m/>
    <m/>
    <m/>
    <m/>
    <m/>
    <m/>
    <m/>
    <m/>
    <m/>
    <m/>
    <m/>
    <m/>
    <m/>
    <m/>
    <m/>
    <m/>
    <m/>
    <m/>
    <m/>
  </r>
  <r>
    <n v="0"/>
    <n v="0"/>
    <n v="0"/>
    <n v="0"/>
    <n v="0"/>
    <n v="0"/>
    <n v="0"/>
    <n v="0"/>
    <n v="5"/>
    <n v="6"/>
    <n v="8"/>
    <n v="2"/>
    <n v="2"/>
    <n v="3"/>
    <n v="8"/>
    <n v="0"/>
    <n v="0"/>
    <n v="0"/>
    <n v="0"/>
    <n v="0"/>
    <n v="0"/>
    <n v="0"/>
    <b v="0"/>
    <b v="0"/>
    <b v="0"/>
    <n v="0"/>
    <n v="0"/>
    <n v="0"/>
    <n v="0"/>
    <n v="0"/>
    <n v="0"/>
    <n v="0"/>
    <m/>
    <m/>
    <n v="0"/>
    <n v="0"/>
    <n v="0"/>
    <n v="0"/>
    <n v="0"/>
    <n v="0"/>
    <n v="0"/>
    <n v="0"/>
    <n v="0"/>
    <n v="0"/>
    <n v="0"/>
    <n v="8"/>
    <n v="58"/>
    <n v="30"/>
    <n v="138"/>
    <n v="36620"/>
    <n v="8"/>
    <n v="0"/>
    <s v="04-04-00"/>
    <n v="24"/>
    <s v="PWNAGE"/>
    <s v="St. Charles, IL"/>
    <s v="   "/>
    <m/>
    <m/>
    <m/>
    <m/>
    <m/>
    <m/>
    <m/>
    <m/>
    <m/>
    <m/>
    <m/>
    <m/>
    <m/>
    <m/>
    <m/>
    <s v="Tim"/>
    <n v="2451"/>
    <m/>
    <s v="TestData"/>
    <m/>
    <m/>
    <m/>
    <m/>
    <m/>
    <m/>
    <m/>
    <m/>
    <m/>
    <m/>
    <m/>
    <m/>
    <m/>
    <m/>
    <m/>
    <m/>
    <m/>
    <m/>
    <m/>
    <m/>
    <m/>
    <m/>
    <m/>
    <m/>
    <m/>
  </r>
  <r>
    <n v="0"/>
    <n v="0"/>
    <n v="0"/>
    <n v="0"/>
    <n v="0"/>
    <n v="0"/>
    <n v="0"/>
    <n v="0"/>
    <n v="5"/>
    <n v="6"/>
    <n v="8"/>
    <n v="2"/>
    <n v="2"/>
    <n v="3"/>
    <n v="8"/>
    <n v="0"/>
    <n v="0"/>
    <n v="0"/>
    <n v="0"/>
    <n v="0"/>
    <n v="0"/>
    <n v="0"/>
    <b v="0"/>
    <b v="0"/>
    <b v="0"/>
    <n v="0"/>
    <n v="0"/>
    <n v="0"/>
    <n v="0"/>
    <n v="0"/>
    <n v="0"/>
    <n v="0"/>
    <m/>
    <m/>
    <n v="0"/>
    <n v="0"/>
    <n v="0"/>
    <n v="0"/>
    <n v="0"/>
    <n v="0"/>
    <n v="0"/>
    <n v="0"/>
    <n v="0"/>
    <n v="0"/>
    <n v="0"/>
    <n v="8"/>
    <n v="54"/>
    <n v="230"/>
    <n v="62"/>
    <n v="36620"/>
    <n v="8"/>
    <n v="0"/>
    <s v="04-04-00"/>
    <n v="25"/>
    <s v="Roboteers"/>
    <s v="Tremont, IL"/>
    <s v="   "/>
    <m/>
    <m/>
    <m/>
    <m/>
    <m/>
    <m/>
    <m/>
    <m/>
    <m/>
    <m/>
    <m/>
    <m/>
    <m/>
    <m/>
    <m/>
    <s v="Tim"/>
    <n v="2481"/>
    <m/>
    <s v="TestData"/>
    <m/>
    <m/>
    <m/>
    <m/>
    <m/>
    <m/>
    <m/>
    <m/>
    <m/>
    <m/>
    <m/>
    <m/>
    <m/>
    <m/>
    <m/>
    <m/>
    <m/>
    <m/>
    <m/>
    <m/>
    <m/>
    <m/>
    <m/>
    <m/>
    <m/>
  </r>
  <r>
    <n v="0"/>
    <n v="0"/>
    <n v="0"/>
    <n v="0"/>
    <n v="0"/>
    <n v="0"/>
    <n v="0"/>
    <n v="0"/>
    <n v="5"/>
    <n v="6"/>
    <n v="8"/>
    <n v="2"/>
    <n v="2"/>
    <n v="3"/>
    <n v="8"/>
    <n v="0"/>
    <n v="0"/>
    <n v="0"/>
    <n v="0"/>
    <n v="0"/>
    <n v="0"/>
    <n v="0"/>
    <b v="0"/>
    <b v="0"/>
    <b v="0"/>
    <n v="0"/>
    <n v="0"/>
    <n v="0"/>
    <n v="0"/>
    <n v="0"/>
    <n v="0"/>
    <n v="0"/>
    <m/>
    <m/>
    <n v="0"/>
    <n v="0"/>
    <n v="0"/>
    <n v="0"/>
    <n v="0"/>
    <n v="0"/>
    <n v="0"/>
    <n v="0"/>
    <n v="0"/>
    <n v="0"/>
    <n v="0"/>
    <n v="7"/>
    <n v="128"/>
    <n v="40"/>
    <n v="148"/>
    <n v="36954"/>
    <n v="8"/>
    <n v="0"/>
    <s v="03-04-01"/>
    <n v="26"/>
    <s v="Order 2 Chaos"/>
    <s v="Batavia, IL"/>
    <s v="   "/>
    <m/>
    <m/>
    <m/>
    <m/>
    <m/>
    <m/>
    <m/>
    <m/>
    <m/>
    <m/>
    <m/>
    <m/>
    <m/>
    <m/>
    <m/>
    <s v="Tim"/>
    <n v="2704"/>
    <m/>
    <s v="TestData"/>
    <m/>
    <m/>
    <m/>
    <m/>
    <m/>
    <m/>
    <m/>
    <m/>
    <m/>
    <m/>
    <m/>
    <m/>
    <m/>
    <m/>
    <m/>
    <m/>
    <m/>
    <m/>
    <m/>
    <m/>
    <m/>
    <m/>
    <m/>
    <m/>
    <m/>
  </r>
  <r>
    <n v="0"/>
    <n v="0"/>
    <n v="0"/>
    <n v="0"/>
    <n v="0"/>
    <n v="0"/>
    <n v="0"/>
    <n v="0"/>
    <n v="5"/>
    <n v="6"/>
    <n v="8"/>
    <n v="2"/>
    <n v="2"/>
    <n v="3"/>
    <n v="8"/>
    <n v="0"/>
    <n v="0"/>
    <n v="0"/>
    <n v="0"/>
    <n v="0"/>
    <n v="0"/>
    <n v="0"/>
    <b v="0"/>
    <b v="0"/>
    <b v="0"/>
    <n v="0"/>
    <n v="0"/>
    <n v="0"/>
    <n v="0"/>
    <n v="0"/>
    <n v="0"/>
    <n v="0"/>
    <m/>
    <m/>
    <n v="0"/>
    <n v="0"/>
    <n v="0"/>
    <n v="0"/>
    <n v="0"/>
    <n v="0"/>
    <n v="0"/>
    <n v="0"/>
    <n v="0"/>
    <n v="0"/>
    <n v="0"/>
    <n v="6"/>
    <n v="106"/>
    <n v="70"/>
    <n v="201"/>
    <n v="36590"/>
    <n v="8"/>
    <n v="0"/>
    <s v="03-05-00"/>
    <n v="27"/>
    <s v="Innovators Robotics"/>
    <s v="Dayton, OH"/>
    <s v="   "/>
    <m/>
    <m/>
    <m/>
    <m/>
    <m/>
    <m/>
    <m/>
    <m/>
    <m/>
    <m/>
    <m/>
    <m/>
    <m/>
    <m/>
    <m/>
    <s v="Tim"/>
    <n v="3138"/>
    <m/>
    <s v="TestData"/>
    <m/>
    <m/>
    <m/>
    <m/>
    <m/>
    <m/>
    <m/>
    <m/>
    <m/>
    <m/>
    <m/>
    <m/>
    <m/>
    <m/>
    <m/>
    <m/>
    <m/>
    <m/>
    <m/>
    <m/>
    <m/>
    <m/>
    <m/>
    <m/>
    <m/>
  </r>
  <r>
    <n v="0"/>
    <n v="0"/>
    <n v="0"/>
    <n v="0"/>
    <n v="0"/>
    <n v="0"/>
    <n v="0"/>
    <n v="0"/>
    <n v="5"/>
    <n v="6"/>
    <n v="8"/>
    <n v="2"/>
    <n v="2"/>
    <n v="3"/>
    <n v="8"/>
    <n v="0"/>
    <n v="0"/>
    <n v="0"/>
    <n v="0"/>
    <n v="0"/>
    <n v="0"/>
    <n v="0"/>
    <b v="0"/>
    <b v="0"/>
    <b v="0"/>
    <n v="0"/>
    <n v="0"/>
    <n v="0"/>
    <n v="0"/>
    <n v="0"/>
    <n v="0"/>
    <n v="0"/>
    <m/>
    <m/>
    <n v="0"/>
    <n v="0"/>
    <n v="0"/>
    <n v="0"/>
    <n v="0"/>
    <n v="0"/>
    <n v="0"/>
    <n v="0"/>
    <n v="0"/>
    <n v="0"/>
    <n v="0"/>
    <n v="6"/>
    <n v="106"/>
    <n v="60"/>
    <n v="139"/>
    <n v="36591"/>
    <n v="9"/>
    <n v="0"/>
    <s v="03-06-00"/>
    <n v="28"/>
    <s v="Laser Team"/>
    <s v="Camdenton, MO"/>
    <s v="   "/>
    <m/>
    <m/>
    <m/>
    <m/>
    <m/>
    <m/>
    <m/>
    <m/>
    <m/>
    <m/>
    <m/>
    <m/>
    <m/>
    <m/>
    <m/>
    <s v="Tim"/>
    <n v="3284"/>
    <m/>
    <s v="TestData"/>
    <m/>
    <m/>
    <m/>
    <m/>
    <m/>
    <m/>
    <m/>
    <m/>
    <m/>
    <m/>
    <m/>
    <m/>
    <m/>
    <m/>
    <m/>
    <m/>
    <m/>
    <m/>
    <m/>
    <m/>
    <m/>
    <m/>
    <m/>
    <m/>
    <m/>
  </r>
  <r>
    <n v="0"/>
    <n v="0"/>
    <n v="0"/>
    <n v="0"/>
    <n v="0"/>
    <n v="0"/>
    <n v="0"/>
    <n v="0"/>
    <n v="5"/>
    <n v="6"/>
    <n v="8"/>
    <n v="2"/>
    <n v="2"/>
    <n v="3"/>
    <n v="8"/>
    <n v="0"/>
    <n v="0"/>
    <n v="0"/>
    <n v="0"/>
    <n v="0"/>
    <n v="0"/>
    <n v="0"/>
    <b v="0"/>
    <b v="0"/>
    <b v="0"/>
    <n v="0"/>
    <n v="0"/>
    <n v="0"/>
    <n v="0"/>
    <n v="0"/>
    <n v="0"/>
    <n v="0"/>
    <m/>
    <m/>
    <n v="0"/>
    <n v="0"/>
    <n v="0"/>
    <n v="0"/>
    <n v="0"/>
    <n v="0"/>
    <n v="0"/>
    <n v="0"/>
    <n v="0"/>
    <n v="0"/>
    <n v="0"/>
    <n v="6"/>
    <n v="94"/>
    <n v="70"/>
    <n v="182"/>
    <n v="36590"/>
    <n v="8"/>
    <n v="0"/>
    <s v="03-05-00"/>
    <n v="29"/>
    <s v="Flaming Monkeys"/>
    <s v="Belvidere, IL"/>
    <s v="   "/>
    <m/>
    <m/>
    <m/>
    <m/>
    <m/>
    <m/>
    <m/>
    <m/>
    <m/>
    <m/>
    <m/>
    <m/>
    <m/>
    <m/>
    <m/>
    <s v="Tim"/>
    <n v="3352"/>
    <m/>
    <s v="TestData"/>
    <m/>
    <m/>
    <m/>
    <m/>
    <m/>
    <m/>
    <m/>
    <m/>
    <m/>
    <m/>
    <m/>
    <m/>
    <m/>
    <m/>
    <m/>
    <m/>
    <m/>
    <m/>
    <m/>
    <m/>
    <m/>
    <m/>
    <m/>
    <m/>
    <m/>
  </r>
  <r>
    <n v="0"/>
    <n v="0"/>
    <n v="0"/>
    <n v="0"/>
    <n v="0"/>
    <n v="0"/>
    <n v="0"/>
    <n v="0"/>
    <n v="5"/>
    <n v="6"/>
    <n v="8"/>
    <n v="2"/>
    <n v="2"/>
    <n v="3"/>
    <n v="8"/>
    <n v="0"/>
    <n v="0"/>
    <n v="0"/>
    <n v="0"/>
    <n v="0"/>
    <n v="0"/>
    <n v="0"/>
    <b v="0"/>
    <b v="0"/>
    <b v="0"/>
    <n v="0"/>
    <n v="0"/>
    <n v="0"/>
    <n v="0"/>
    <n v="0"/>
    <n v="0"/>
    <n v="0"/>
    <m/>
    <m/>
    <n v="0"/>
    <n v="0"/>
    <n v="0"/>
    <n v="0"/>
    <n v="0"/>
    <n v="0"/>
    <n v="0"/>
    <n v="0"/>
    <n v="0"/>
    <n v="0"/>
    <n v="0"/>
    <n v="6"/>
    <n v="94"/>
    <n v="70"/>
    <n v="99"/>
    <n v="36590"/>
    <n v="8"/>
    <n v="0"/>
    <s v="03-05-00"/>
    <n v="30"/>
    <s v="MARS/ WARS"/>
    <s v="Metamora, IL"/>
    <s v="   "/>
    <m/>
    <m/>
    <m/>
    <m/>
    <m/>
    <m/>
    <m/>
    <m/>
    <m/>
    <m/>
    <m/>
    <m/>
    <m/>
    <m/>
    <m/>
    <s v="Tim"/>
    <n v="4143"/>
    <m/>
    <s v="TestData"/>
    <m/>
    <m/>
    <m/>
    <m/>
    <m/>
    <m/>
    <m/>
    <m/>
    <m/>
    <m/>
    <m/>
    <m/>
    <m/>
    <m/>
    <m/>
    <m/>
    <m/>
    <m/>
    <m/>
    <m/>
    <m/>
    <m/>
    <m/>
    <m/>
    <m/>
  </r>
  <r>
    <n v="0"/>
    <n v="0"/>
    <n v="0"/>
    <n v="0"/>
    <n v="0"/>
    <n v="0"/>
    <n v="0"/>
    <n v="0"/>
    <n v="5"/>
    <n v="6"/>
    <n v="8"/>
    <n v="2"/>
    <n v="2"/>
    <n v="3"/>
    <n v="8"/>
    <n v="0"/>
    <n v="0"/>
    <n v="0"/>
    <n v="0"/>
    <n v="0"/>
    <n v="0"/>
    <n v="0"/>
    <b v="0"/>
    <b v="0"/>
    <b v="0"/>
    <n v="0"/>
    <n v="0"/>
    <n v="0"/>
    <n v="0"/>
    <n v="0"/>
    <n v="0"/>
    <n v="0"/>
    <m/>
    <m/>
    <n v="0"/>
    <n v="0"/>
    <n v="0"/>
    <n v="0"/>
    <n v="0"/>
    <n v="0"/>
    <n v="0"/>
    <n v="0"/>
    <n v="0"/>
    <n v="0"/>
    <n v="0"/>
    <n v="6"/>
    <n v="84"/>
    <n v="90"/>
    <n v="144"/>
    <n v="36591"/>
    <n v="9"/>
    <n v="0"/>
    <s v="03-06-00"/>
    <n v="31"/>
    <s v="QAVTC Devils"/>
    <s v="Quincy, IL"/>
    <s v="   "/>
    <m/>
    <m/>
    <m/>
    <m/>
    <m/>
    <m/>
    <m/>
    <m/>
    <m/>
    <m/>
    <m/>
    <m/>
    <m/>
    <m/>
    <m/>
    <s v="Tim"/>
    <n v="4196"/>
    <m/>
    <s v="TestData"/>
    <m/>
    <m/>
    <m/>
    <m/>
    <m/>
    <m/>
    <m/>
    <m/>
    <m/>
    <m/>
    <m/>
    <m/>
    <m/>
    <m/>
    <m/>
    <m/>
    <m/>
    <m/>
    <m/>
    <m/>
    <m/>
    <m/>
    <m/>
    <m/>
    <m/>
  </r>
  <r>
    <n v="0"/>
    <n v="0"/>
    <n v="0"/>
    <n v="0"/>
    <n v="0"/>
    <n v="0"/>
    <n v="0"/>
    <n v="0"/>
    <n v="5"/>
    <n v="6"/>
    <n v="8"/>
    <n v="2"/>
    <n v="2"/>
    <n v="3"/>
    <n v="8"/>
    <n v="0"/>
    <n v="0"/>
    <n v="0"/>
    <n v="0"/>
    <n v="0"/>
    <n v="0"/>
    <n v="0"/>
    <b v="0"/>
    <b v="0"/>
    <b v="0"/>
    <n v="0"/>
    <n v="0"/>
    <n v="0"/>
    <n v="0"/>
    <n v="0"/>
    <n v="0"/>
    <n v="0"/>
    <m/>
    <m/>
    <n v="0"/>
    <n v="0"/>
    <n v="0"/>
    <n v="0"/>
    <n v="0"/>
    <n v="0"/>
    <n v="0"/>
    <n v="0"/>
    <n v="0"/>
    <n v="0"/>
    <n v="0"/>
    <n v="6"/>
    <n v="66"/>
    <n v="70"/>
    <n v="129"/>
    <n v="36590"/>
    <n v="8"/>
    <n v="0"/>
    <s v="03-05-00"/>
    <n v="32"/>
    <s v="Techno Ferrets"/>
    <s v="Galesburg, IL"/>
    <s v="   "/>
    <m/>
    <m/>
    <m/>
    <m/>
    <m/>
    <m/>
    <m/>
    <m/>
    <m/>
    <m/>
    <m/>
    <m/>
    <m/>
    <m/>
    <m/>
    <s v="Tim"/>
    <n v="4212"/>
    <m/>
    <s v="TestData"/>
    <m/>
    <m/>
    <m/>
    <m/>
    <m/>
    <m/>
    <m/>
    <m/>
    <m/>
    <m/>
    <m/>
    <m/>
    <m/>
    <m/>
    <m/>
    <m/>
    <m/>
    <m/>
    <m/>
    <m/>
    <m/>
    <m/>
    <m/>
    <m/>
    <m/>
  </r>
  <r>
    <n v="0"/>
    <n v="0"/>
    <n v="0"/>
    <n v="0"/>
    <n v="0"/>
    <n v="0"/>
    <n v="0"/>
    <n v="0"/>
    <n v="5"/>
    <n v="6"/>
    <n v="8"/>
    <n v="2"/>
    <n v="2"/>
    <n v="3"/>
    <n v="8"/>
    <n v="0"/>
    <n v="0"/>
    <n v="0"/>
    <n v="0"/>
    <n v="0"/>
    <n v="0"/>
    <n v="0"/>
    <b v="0"/>
    <b v="0"/>
    <b v="0"/>
    <n v="0"/>
    <n v="0"/>
    <n v="0"/>
    <n v="0"/>
    <n v="0"/>
    <n v="0"/>
    <n v="0"/>
    <m/>
    <m/>
    <n v="0"/>
    <n v="0"/>
    <n v="0"/>
    <n v="0"/>
    <n v="0"/>
    <n v="0"/>
    <n v="0"/>
    <n v="0"/>
    <n v="0"/>
    <n v="0"/>
    <n v="0"/>
    <n v="6"/>
    <n v="42"/>
    <n v="60"/>
    <n v="91"/>
    <n v="36589"/>
    <n v="8"/>
    <n v="0"/>
    <s v="03-04-00"/>
    <n v="33"/>
    <s v="MetalCow"/>
    <s v="Bloomington, IL"/>
    <s v="   "/>
    <m/>
    <m/>
    <m/>
    <m/>
    <m/>
    <m/>
    <m/>
    <m/>
    <m/>
    <m/>
    <m/>
    <m/>
    <m/>
    <m/>
    <m/>
    <s v="Tim"/>
    <n v="4213"/>
    <m/>
    <s v="TestData"/>
    <m/>
    <m/>
    <m/>
    <m/>
    <m/>
    <m/>
    <m/>
    <m/>
    <m/>
    <m/>
    <m/>
    <m/>
    <m/>
    <m/>
    <m/>
    <m/>
    <m/>
    <m/>
    <m/>
    <m/>
    <m/>
    <m/>
    <m/>
    <m/>
    <m/>
  </r>
  <r>
    <n v="0"/>
    <n v="0"/>
    <n v="0"/>
    <n v="0"/>
    <n v="0"/>
    <n v="0"/>
    <n v="0"/>
    <n v="0"/>
    <n v="5"/>
    <n v="6"/>
    <n v="8"/>
    <n v="2"/>
    <n v="2"/>
    <n v="3"/>
    <n v="8"/>
    <n v="0"/>
    <n v="0"/>
    <n v="0"/>
    <n v="0"/>
    <n v="0"/>
    <n v="0"/>
    <n v="0"/>
    <b v="0"/>
    <b v="0"/>
    <b v="0"/>
    <n v="0"/>
    <n v="0"/>
    <n v="0"/>
    <n v="0"/>
    <n v="0"/>
    <n v="0"/>
    <n v="0"/>
    <m/>
    <m/>
    <n v="0"/>
    <n v="0"/>
    <n v="0"/>
    <n v="0"/>
    <n v="0"/>
    <n v="0"/>
    <n v="0"/>
    <n v="0"/>
    <n v="0"/>
    <n v="0"/>
    <n v="0"/>
    <n v="5"/>
    <n v="118"/>
    <n v="120"/>
    <n v="179"/>
    <n v="36927"/>
    <n v="8"/>
    <n v="0"/>
    <s v="02-05-01"/>
    <n v="34"/>
    <s v="Cyborg Cats"/>
    <s v="Town and Country, MO"/>
    <s v="   "/>
    <m/>
    <m/>
    <m/>
    <m/>
    <m/>
    <m/>
    <m/>
    <m/>
    <m/>
    <m/>
    <m/>
    <m/>
    <m/>
    <m/>
    <m/>
    <s v="Tim"/>
    <n v="4256"/>
    <m/>
    <s v="TestData"/>
    <m/>
    <m/>
    <m/>
    <m/>
    <m/>
    <m/>
    <m/>
    <m/>
    <m/>
    <m/>
    <m/>
    <m/>
    <m/>
    <m/>
    <m/>
    <m/>
    <m/>
    <m/>
    <m/>
    <m/>
    <m/>
    <m/>
    <m/>
    <m/>
    <m/>
  </r>
  <r>
    <n v="0"/>
    <n v="0"/>
    <n v="0"/>
    <n v="0"/>
    <n v="0"/>
    <n v="0"/>
    <n v="0"/>
    <n v="0"/>
    <n v="5"/>
    <n v="6"/>
    <n v="8"/>
    <n v="2"/>
    <n v="2"/>
    <n v="3"/>
    <n v="8"/>
    <n v="0"/>
    <n v="0"/>
    <n v="0"/>
    <n v="0"/>
    <n v="0"/>
    <n v="0"/>
    <n v="0"/>
    <b v="0"/>
    <b v="0"/>
    <b v="0"/>
    <n v="0"/>
    <n v="0"/>
    <n v="0"/>
    <n v="0"/>
    <n v="0"/>
    <n v="0"/>
    <n v="0"/>
    <m/>
    <m/>
    <n v="0"/>
    <n v="0"/>
    <n v="0"/>
    <n v="0"/>
    <n v="0"/>
    <n v="0"/>
    <n v="0"/>
    <n v="0"/>
    <n v="0"/>
    <n v="0"/>
    <n v="0"/>
    <n v="4"/>
    <n v="112"/>
    <n v="90"/>
    <n v="106"/>
    <n v="36562"/>
    <n v="8"/>
    <n v="0"/>
    <s v="02-06-00"/>
    <n v="35"/>
    <s v="Trident Robotics"/>
    <s v="Gurnee, IL"/>
    <s v="   "/>
    <m/>
    <m/>
    <m/>
    <m/>
    <m/>
    <m/>
    <m/>
    <m/>
    <m/>
    <m/>
    <m/>
    <m/>
    <m/>
    <m/>
    <m/>
    <s v="Tim"/>
    <n v="4296"/>
    <m/>
    <s v="TestData"/>
    <m/>
    <m/>
    <m/>
    <m/>
    <m/>
    <m/>
    <m/>
    <m/>
    <m/>
    <m/>
    <m/>
    <m/>
    <m/>
    <m/>
    <m/>
    <m/>
    <m/>
    <m/>
    <m/>
    <m/>
    <m/>
    <m/>
    <m/>
    <m/>
    <m/>
  </r>
  <r>
    <n v="0"/>
    <n v="0"/>
    <n v="0"/>
    <n v="0"/>
    <n v="0"/>
    <n v="0"/>
    <n v="0"/>
    <n v="0"/>
    <n v="5"/>
    <n v="6"/>
    <n v="8"/>
    <n v="2"/>
    <n v="2"/>
    <n v="3"/>
    <n v="8"/>
    <n v="0"/>
    <n v="0"/>
    <n v="0"/>
    <n v="0"/>
    <n v="0"/>
    <n v="0"/>
    <n v="0"/>
    <b v="0"/>
    <b v="0"/>
    <b v="0"/>
    <n v="0"/>
    <n v="0"/>
    <n v="0"/>
    <n v="0"/>
    <n v="0"/>
    <n v="0"/>
    <n v="0"/>
    <m/>
    <m/>
    <n v="0"/>
    <n v="0"/>
    <n v="0"/>
    <n v="0"/>
    <n v="0"/>
    <n v="0"/>
    <n v="0"/>
    <n v="0"/>
    <n v="0"/>
    <n v="0"/>
    <n v="0"/>
    <n v="4"/>
    <n v="94"/>
    <n v="70"/>
    <n v="162"/>
    <n v="36562"/>
    <n v="8"/>
    <n v="0"/>
    <s v="02-06-00"/>
    <n v="36"/>
    <s v="Lutheran Roboteers"/>
    <s v="St. Charles, MO"/>
    <s v="   "/>
    <m/>
    <m/>
    <m/>
    <m/>
    <m/>
    <m/>
    <m/>
    <m/>
    <m/>
    <m/>
    <m/>
    <m/>
    <m/>
    <m/>
    <m/>
    <s v="Tim"/>
    <n v="4329"/>
    <m/>
    <s v="TestData"/>
    <m/>
    <m/>
    <m/>
    <m/>
    <m/>
    <m/>
    <m/>
    <m/>
    <m/>
    <m/>
    <m/>
    <m/>
    <m/>
    <m/>
    <m/>
    <m/>
    <m/>
    <m/>
    <m/>
    <m/>
    <m/>
    <m/>
    <m/>
    <m/>
    <m/>
  </r>
  <r>
    <n v="0"/>
    <n v="0"/>
    <n v="0"/>
    <n v="0"/>
    <n v="0"/>
    <n v="0"/>
    <n v="0"/>
    <n v="0"/>
    <n v="5"/>
    <n v="6"/>
    <n v="8"/>
    <n v="2"/>
    <n v="2"/>
    <n v="3"/>
    <n v="8"/>
    <n v="0"/>
    <n v="0"/>
    <n v="0"/>
    <n v="0"/>
    <n v="0"/>
    <n v="0"/>
    <n v="0"/>
    <b v="0"/>
    <b v="0"/>
    <b v="0"/>
    <n v="0"/>
    <n v="0"/>
    <n v="0"/>
    <n v="0"/>
    <n v="0"/>
    <n v="0"/>
    <n v="0"/>
    <m/>
    <m/>
    <n v="0"/>
    <n v="0"/>
    <n v="0"/>
    <n v="0"/>
    <n v="0"/>
    <n v="0"/>
    <n v="0"/>
    <n v="0"/>
    <n v="0"/>
    <n v="0"/>
    <n v="0"/>
    <n v="4"/>
    <n v="24"/>
    <n v="80"/>
    <n v="88"/>
    <n v="36562"/>
    <n v="8"/>
    <n v="0"/>
    <s v="02-06-00"/>
    <n v="37"/>
    <s v="Rambunction"/>
    <s v="St. Louis, MO"/>
    <s v="   "/>
    <m/>
    <m/>
    <m/>
    <m/>
    <m/>
    <m/>
    <m/>
    <m/>
    <m/>
    <m/>
    <m/>
    <m/>
    <m/>
    <m/>
    <m/>
    <s v="Tim"/>
    <n v="4330"/>
    <m/>
    <s v="TestData"/>
    <m/>
    <m/>
    <m/>
    <m/>
    <m/>
    <m/>
    <m/>
    <m/>
    <m/>
    <m/>
    <m/>
    <m/>
    <m/>
    <m/>
    <m/>
    <m/>
    <m/>
    <m/>
    <m/>
    <m/>
    <m/>
    <m/>
    <m/>
    <m/>
    <m/>
  </r>
  <r>
    <n v="0"/>
    <n v="0"/>
    <n v="0"/>
    <n v="0"/>
    <n v="0"/>
    <n v="0"/>
    <n v="0"/>
    <n v="0"/>
    <n v="5"/>
    <n v="6"/>
    <n v="8"/>
    <n v="2"/>
    <n v="2"/>
    <n v="3"/>
    <n v="8"/>
    <n v="0"/>
    <n v="0"/>
    <n v="0"/>
    <n v="0"/>
    <n v="0"/>
    <n v="0"/>
    <n v="0"/>
    <b v="0"/>
    <b v="0"/>
    <b v="0"/>
    <n v="0"/>
    <n v="0"/>
    <n v="0"/>
    <n v="0"/>
    <n v="0"/>
    <n v="0"/>
    <n v="0"/>
    <m/>
    <m/>
    <n v="0"/>
    <n v="0"/>
    <n v="0"/>
    <n v="0"/>
    <n v="0"/>
    <n v="0"/>
    <n v="0"/>
    <n v="0"/>
    <n v="0"/>
    <n v="0"/>
    <n v="0"/>
    <n v="3"/>
    <n v="78"/>
    <n v="90"/>
    <n v="101"/>
    <n v="36898"/>
    <n v="9"/>
    <n v="0"/>
    <s v="01-07-01"/>
    <n v="38"/>
    <s v="Stateline Robotics"/>
    <s v="Rockton, IL"/>
    <s v="   "/>
    <m/>
    <m/>
    <m/>
    <m/>
    <m/>
    <m/>
    <m/>
    <m/>
    <m/>
    <m/>
    <m/>
    <m/>
    <m/>
    <m/>
    <m/>
    <s v="Tim"/>
    <n v="4655"/>
    <m/>
    <s v="TestData"/>
    <m/>
    <m/>
    <m/>
    <m/>
    <m/>
    <m/>
    <m/>
    <m/>
    <m/>
    <m/>
    <m/>
    <m/>
    <m/>
    <m/>
    <m/>
    <m/>
    <m/>
    <m/>
    <m/>
    <m/>
    <m/>
    <m/>
    <m/>
    <m/>
    <m/>
  </r>
  <r>
    <n v="0"/>
    <n v="0"/>
    <n v="0"/>
    <n v="0"/>
    <n v="0"/>
    <n v="0"/>
    <n v="0"/>
    <n v="0"/>
    <n v="5"/>
    <n v="6"/>
    <n v="8"/>
    <n v="2"/>
    <n v="2"/>
    <n v="3"/>
    <n v="8"/>
    <n v="0"/>
    <n v="0"/>
    <n v="0"/>
    <n v="0"/>
    <n v="0"/>
    <n v="0"/>
    <n v="0"/>
    <b v="0"/>
    <b v="0"/>
    <b v="0"/>
    <n v="0"/>
    <n v="0"/>
    <n v="0"/>
    <n v="0"/>
    <n v="0"/>
    <n v="0"/>
    <n v="0"/>
    <m/>
    <m/>
    <n v="0"/>
    <n v="0"/>
    <n v="0"/>
    <n v="0"/>
    <n v="0"/>
    <n v="0"/>
    <n v="0"/>
    <n v="0"/>
    <n v="0"/>
    <n v="0"/>
    <n v="0"/>
    <n v="3"/>
    <n v="74"/>
    <n v="50"/>
    <n v="162"/>
    <n v="36897"/>
    <n v="8"/>
    <n v="0"/>
    <s v="01-06-01"/>
    <n v="39"/>
    <s v="Nicolet F.E.A.R."/>
    <s v="Glendale, WI"/>
    <s v="   "/>
    <m/>
    <m/>
    <m/>
    <m/>
    <m/>
    <m/>
    <m/>
    <m/>
    <m/>
    <m/>
    <m/>
    <m/>
    <m/>
    <m/>
    <m/>
    <s v="Tim"/>
    <n v="4786"/>
    <m/>
    <s v="TestData"/>
    <m/>
    <m/>
    <m/>
    <m/>
    <m/>
    <m/>
    <m/>
    <m/>
    <m/>
    <m/>
    <m/>
    <m/>
    <m/>
    <m/>
    <m/>
    <m/>
    <m/>
    <m/>
    <m/>
    <m/>
    <m/>
    <m/>
    <m/>
    <m/>
    <m/>
  </r>
  <r>
    <n v="0"/>
    <n v="0"/>
    <n v="0"/>
    <n v="0"/>
    <n v="0"/>
    <n v="0"/>
    <n v="0"/>
    <n v="0"/>
    <n v="5"/>
    <n v="6"/>
    <n v="8"/>
    <n v="2"/>
    <n v="2"/>
    <n v="3"/>
    <n v="8"/>
    <n v="0"/>
    <n v="0"/>
    <n v="0"/>
    <n v="0"/>
    <n v="0"/>
    <n v="0"/>
    <n v="0"/>
    <b v="0"/>
    <b v="0"/>
    <b v="0"/>
    <n v="0"/>
    <n v="0"/>
    <n v="0"/>
    <n v="0"/>
    <n v="0"/>
    <n v="0"/>
    <n v="0"/>
    <m/>
    <m/>
    <n v="0"/>
    <n v="0"/>
    <n v="0"/>
    <n v="0"/>
    <n v="0"/>
    <n v="0"/>
    <n v="0"/>
    <n v="0"/>
    <n v="0"/>
    <n v="0"/>
    <n v="0"/>
    <n v="2"/>
    <n v="88"/>
    <n v="90"/>
    <n v="162"/>
    <n v="36533"/>
    <n v="9"/>
    <n v="0"/>
    <s v="01-08-00"/>
    <n v="40"/>
    <s v="System Overlord Robotics"/>
    <s v="West Branch, IA"/>
    <s v="   "/>
    <m/>
    <m/>
    <m/>
    <m/>
    <m/>
    <m/>
    <m/>
    <m/>
    <m/>
    <m/>
    <m/>
    <m/>
    <m/>
    <m/>
    <m/>
    <s v="Tim"/>
    <n v="5041"/>
    <m/>
    <s v="TestData"/>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basic average_ no range capability no catch_ floor pickup only.  "/>
    <s v="Standard"/>
    <s v="One"/>
    <s v="Four"/>
    <s v="T"/>
    <s v="T"/>
    <s v="T"/>
    <s v="T"/>
    <s v="F"/>
    <s v="Throw Over"/>
    <s v="F"/>
    <s v="F"/>
    <s v="Minimal Defense"/>
    <s v="basic"/>
    <s v="average_ no range capability"/>
    <s v="no catch_ floor pickup only. "/>
    <s v="TimD"/>
    <n v="3434"/>
    <n v="3"/>
    <s v="TestData"/>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basic high goal only decent pass and catch capability "/>
    <s v="Standard"/>
    <s v="One"/>
    <s v="Four"/>
    <s v="F"/>
    <s v="T"/>
    <s v="T"/>
    <s v="F"/>
    <s v="F"/>
    <s v="No Truss Throw"/>
    <s v="T"/>
    <s v="T"/>
    <s v="Robot Defense"/>
    <s v="basic"/>
    <s v="high goal only"/>
    <s v="decent pass and catch capability"/>
    <s v="TimD"/>
    <n v="1212"/>
    <n v="4"/>
    <s v="TestData"/>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pneumatic wheels basic catapult weak defense "/>
    <s v="Swerve"/>
    <s v="Two"/>
    <s v="Four"/>
    <s v="F"/>
    <s v="T"/>
    <s v="T"/>
    <s v="T"/>
    <s v="F"/>
    <s v="Throw Over"/>
    <s v="F"/>
    <s v="F"/>
    <s v="Robot Defense"/>
    <s v="pneumatic wheels"/>
    <s v="basic catapult"/>
    <s v="weak defense"/>
    <s v="Joe"/>
    <n v="6578"/>
    <n v="0"/>
    <s v="TestData"/>
    <m/>
    <m/>
    <m/>
    <m/>
    <m/>
    <m/>
    <m/>
    <m/>
    <m/>
    <m/>
    <m/>
    <m/>
    <m/>
    <m/>
    <m/>
    <m/>
    <m/>
    <m/>
    <m/>
    <m/>
    <m/>
    <m/>
    <m/>
    <m/>
    <m/>
  </r>
  <r>
    <n v="0"/>
    <n v="0"/>
    <n v="0"/>
    <n v="0"/>
    <n v="0"/>
    <n v="0"/>
    <n v="0"/>
    <n v="0"/>
    <n v="5"/>
    <n v="6"/>
    <n v="8"/>
    <n v="2"/>
    <n v="2"/>
    <n v="3"/>
    <n v="8"/>
    <n v="0"/>
    <n v="0"/>
    <n v="0"/>
    <n v="0"/>
    <n v="0"/>
    <n v="0"/>
    <n v="0"/>
    <b v="0"/>
    <b v="0"/>
    <b v="0"/>
    <n v="0"/>
    <n v="0"/>
    <n v="0"/>
    <n v="0"/>
    <n v="0"/>
    <n v="0"/>
    <n v="0"/>
    <m/>
    <m/>
    <n v="0"/>
    <n v="0"/>
    <n v="0"/>
    <n v="0"/>
    <n v="0"/>
    <n v="0"/>
    <n v="0"/>
    <n v="0"/>
    <n v="0"/>
    <n v="0"/>
    <n v="0"/>
    <n v="10"/>
    <n v="178"/>
    <n v="80"/>
    <n v="213"/>
    <n v="36649"/>
    <n v="8"/>
    <n v="0"/>
    <s v="05-03-00"/>
    <n v="11"/>
    <s v="Robot Casserole"/>
    <s v="Peoria, IL"/>
    <s v="good controls repeatible shooter   automated cycles 0 "/>
    <s v="Standard"/>
    <s v="Two"/>
    <s v="Eight"/>
    <s v="T"/>
    <s v="T"/>
    <s v="T"/>
    <s v="T"/>
    <s v="T"/>
    <s v="Throw Over"/>
    <s v="T"/>
    <s v="T"/>
    <s v="Robot Defense"/>
    <s v="good controls"/>
    <s v="repeatible shooter   automated cycles"/>
    <n v="0"/>
    <s v="Joe"/>
    <n v="1736"/>
    <n v="0"/>
    <s v="TestData"/>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pneumatic wheels basic catapult weak defense "/>
    <s v="Swerve"/>
    <s v="Two"/>
    <s v="Four"/>
    <s v="F"/>
    <s v="T"/>
    <s v="T"/>
    <s v="T"/>
    <s v="F"/>
    <s v="Throw Over"/>
    <s v="F"/>
    <s v="F"/>
    <s v="Robot Defense"/>
    <s v="pneumatic wheels"/>
    <s v="basic catapult"/>
    <s v="weak defense"/>
    <s v="Joe"/>
    <n v="6578"/>
    <n v="0"/>
    <s v="TestData"/>
    <m/>
    <m/>
    <m/>
    <m/>
    <m/>
    <m/>
    <m/>
    <m/>
    <m/>
    <m/>
    <m/>
    <m/>
    <m/>
    <m/>
    <m/>
    <m/>
    <m/>
    <m/>
    <m/>
    <m/>
    <m/>
    <m/>
    <m/>
    <m/>
    <m/>
  </r>
  <r>
    <n v="0"/>
    <n v="0"/>
    <n v="0"/>
    <n v="0"/>
    <n v="0"/>
    <n v="0"/>
    <n v="0"/>
    <n v="0"/>
    <n v="5"/>
    <n v="6"/>
    <n v="8"/>
    <n v="2"/>
    <n v="2"/>
    <n v="3"/>
    <n v="8"/>
    <n v="0"/>
    <n v="0"/>
    <n v="0"/>
    <n v="0"/>
    <n v="0"/>
    <n v="0"/>
    <n v="0"/>
    <b v="0"/>
    <b v="0"/>
    <b v="0"/>
    <n v="0"/>
    <n v="0"/>
    <n v="0"/>
    <n v="0"/>
    <n v="0"/>
    <n v="0"/>
    <n v="0"/>
    <m/>
    <m/>
    <n v="0"/>
    <n v="0"/>
    <n v="0"/>
    <n v="0"/>
    <n v="0"/>
    <n v="0"/>
    <n v="0"/>
    <n v="0"/>
    <n v="0"/>
    <n v="0"/>
    <n v="0"/>
    <n v="10"/>
    <n v="178"/>
    <n v="80"/>
    <n v="213"/>
    <n v="36649"/>
    <n v="8"/>
    <n v="0"/>
    <s v="05-03-00"/>
    <n v="11"/>
    <s v="Robot Casserole"/>
    <s v="Peoria, IL"/>
    <s v="0 0 Friendly Team   Like the hats "/>
    <s v="Standard"/>
    <s v="One"/>
    <s v="Four"/>
    <s v="F"/>
    <s v="T"/>
    <s v="T"/>
    <s v="F"/>
    <s v="F"/>
    <s v="No Truss Throw"/>
    <s v="F"/>
    <s v="F"/>
    <s v="Minimal Defense"/>
    <n v="0"/>
    <n v="0"/>
    <s v="Friendly Team   Like the hats"/>
    <s v="DJT"/>
    <n v="1736"/>
    <n v="0"/>
    <s v="TestData"/>
    <m/>
    <m/>
    <m/>
    <m/>
    <m/>
    <m/>
    <m/>
    <m/>
    <m/>
    <m/>
    <m/>
    <m/>
    <m/>
    <m/>
    <m/>
    <m/>
    <m/>
    <m/>
    <m/>
    <m/>
    <m/>
    <m/>
    <m/>
    <m/>
    <m/>
  </r>
  <r>
    <n v="0"/>
    <n v="0"/>
    <n v="0"/>
    <n v="0"/>
    <n v="0"/>
    <n v="0"/>
    <n v="0"/>
    <n v="0"/>
    <n v="5"/>
    <n v="6"/>
    <n v="8"/>
    <n v="2"/>
    <n v="2"/>
    <n v="3"/>
    <n v="8"/>
    <n v="0"/>
    <n v="0"/>
    <n v="0"/>
    <n v="0"/>
    <n v="0"/>
    <n v="0"/>
    <n v="0"/>
    <b v="0"/>
    <b v="0"/>
    <b v="0"/>
    <n v="0"/>
    <n v="0"/>
    <n v="0"/>
    <n v="0"/>
    <n v="0"/>
    <n v="0"/>
    <n v="0"/>
    <m/>
    <m/>
    <n v="0"/>
    <n v="0"/>
    <n v="0"/>
    <n v="0"/>
    <n v="0"/>
    <n v="0"/>
    <n v="0"/>
    <n v="0"/>
    <n v="0"/>
    <n v="0"/>
    <n v="0"/>
    <n v="8"/>
    <n v="82"/>
    <n v="180"/>
    <n v="228"/>
    <n v="36621"/>
    <n v="9"/>
    <n v="0"/>
    <s v="04-05-00"/>
    <n v="22"/>
    <s v="The Corps"/>
    <s v="Harrisonville, MO"/>
    <s v="tank drive piston were in another teams pit?? "/>
    <s v="Other"/>
    <s v="Two"/>
    <s v="Six"/>
    <s v="T"/>
    <s v="T"/>
    <s v="T"/>
    <s v="T"/>
    <s v="F"/>
    <s v="Throw Over"/>
    <s v="F"/>
    <s v="F"/>
    <s v="Robot Defense"/>
    <s v="tank drive"/>
    <s v="piston"/>
    <s v="were in another teams pit??"/>
    <s v="Jake Holmes"/>
    <n v="2164"/>
    <n v="0"/>
    <s v="PitScouting"/>
    <m/>
    <m/>
    <m/>
    <m/>
    <m/>
    <m/>
    <m/>
    <m/>
    <m/>
    <m/>
    <m/>
    <m/>
    <m/>
    <m/>
    <m/>
    <m/>
    <m/>
    <m/>
    <m/>
    <m/>
    <m/>
    <m/>
    <m/>
    <m/>
    <m/>
  </r>
  <r>
    <n v="0"/>
    <n v="0"/>
    <n v="0"/>
    <n v="0"/>
    <n v="0"/>
    <n v="0"/>
    <n v="0"/>
    <n v="0"/>
    <n v="5"/>
    <n v="6"/>
    <n v="8"/>
    <n v="2"/>
    <n v="2"/>
    <n v="3"/>
    <n v="8"/>
    <n v="0"/>
    <n v="0"/>
    <n v="0"/>
    <n v="0"/>
    <n v="0"/>
    <n v="0"/>
    <n v="0"/>
    <b v="0"/>
    <b v="0"/>
    <b v="0"/>
    <n v="0"/>
    <n v="0"/>
    <n v="0"/>
    <n v="0"/>
    <n v="0"/>
    <n v="0"/>
    <n v="0"/>
    <m/>
    <m/>
    <n v="0"/>
    <n v="0"/>
    <n v="0"/>
    <n v="0"/>
    <n v="0"/>
    <n v="0"/>
    <n v="0"/>
    <n v="0"/>
    <n v="0"/>
    <n v="0"/>
    <n v="0"/>
    <n v="14"/>
    <n v="180"/>
    <n v="140"/>
    <n v="209"/>
    <n v="36709"/>
    <n v="9"/>
    <n v="0"/>
    <s v="07-02-00"/>
    <n v="3"/>
    <s v="PantherTech"/>
    <s v="Russiaville, IN"/>
    <s v="0 0 pick up off ground "/>
    <s v="Omni"/>
    <s v="Other"/>
    <s v="Four"/>
    <s v="T"/>
    <s v="T"/>
    <s v="T"/>
    <s v="F"/>
    <s v="F"/>
    <s v="Throw Over"/>
    <s v="T"/>
    <s v="F"/>
    <n v="0"/>
    <n v="0"/>
    <n v="0"/>
    <s v="pick up off ground"/>
    <s v="Jake Holmes"/>
    <n v="292"/>
    <n v="0"/>
    <s v="PitScouting"/>
    <m/>
    <m/>
    <m/>
    <m/>
    <m/>
    <m/>
    <m/>
    <m/>
    <m/>
    <m/>
    <m/>
    <m/>
    <m/>
    <m/>
    <m/>
    <m/>
    <m/>
    <m/>
    <m/>
    <m/>
    <m/>
    <m/>
    <m/>
    <m/>
    <m/>
  </r>
  <r>
    <n v="0"/>
    <n v="0"/>
    <n v="0"/>
    <n v="0"/>
    <n v="0"/>
    <n v="0"/>
    <n v="0"/>
    <n v="0"/>
    <n v="5"/>
    <n v="6"/>
    <n v="8"/>
    <n v="2"/>
    <n v="2"/>
    <n v="3"/>
    <n v="8"/>
    <n v="0"/>
    <n v="0"/>
    <n v="0"/>
    <n v="0"/>
    <n v="0"/>
    <n v="0"/>
    <n v="0"/>
    <b v="0"/>
    <b v="0"/>
    <b v="0"/>
    <n v="0"/>
    <n v="0"/>
    <n v="0"/>
    <n v="0"/>
    <n v="0"/>
    <n v="0"/>
    <n v="0"/>
    <m/>
    <m/>
    <n v="0"/>
    <n v="0"/>
    <n v="0"/>
    <n v="0"/>
    <n v="0"/>
    <n v="0"/>
    <n v="0"/>
    <n v="0"/>
    <n v="0"/>
    <n v="0"/>
    <n v="0"/>
    <n v="12"/>
    <n v="186"/>
    <n v="150"/>
    <n v="379"/>
    <n v="36680"/>
    <n v="9"/>
    <n v="0"/>
    <s v="06-03-00"/>
    <n v="4"/>
    <s v="Swartdogs"/>
    <s v="Cedar Falls, IA"/>
    <s v="colsons on the end_ tank drive catapult multiple pick up mechanisms. 2 ball autonomous "/>
    <s v="Other"/>
    <s v="One"/>
    <s v="Six"/>
    <s v="T"/>
    <s v="T"/>
    <s v="T"/>
    <s v="T"/>
    <s v="F"/>
    <s v="Throw Over"/>
    <s v="F"/>
    <s v="T"/>
    <n v="0"/>
    <s v="colsons on the end_ tank drive"/>
    <s v="catapult"/>
    <s v="multiple pick up mechanisms. 2 ball autonomous"/>
    <s v="Jake Holmes"/>
    <n v="525"/>
    <n v="0"/>
    <s v="PitScouting"/>
    <m/>
    <m/>
    <m/>
    <m/>
    <m/>
    <m/>
    <m/>
    <m/>
    <m/>
    <m/>
    <m/>
    <m/>
    <m/>
    <m/>
    <m/>
    <m/>
    <m/>
    <m/>
    <m/>
    <m/>
    <m/>
    <m/>
    <m/>
    <m/>
    <m/>
  </r>
  <r>
    <n v="0"/>
    <n v="0"/>
    <n v="0"/>
    <n v="0"/>
    <n v="0"/>
    <n v="0"/>
    <n v="0"/>
    <n v="0"/>
    <n v="5"/>
    <n v="6"/>
    <n v="8"/>
    <n v="2"/>
    <n v="2"/>
    <n v="3"/>
    <n v="8"/>
    <n v="0"/>
    <n v="0"/>
    <n v="0"/>
    <n v="0"/>
    <n v="0"/>
    <n v="0"/>
    <n v="0"/>
    <b v="0"/>
    <b v="0"/>
    <b v="0"/>
    <n v="0"/>
    <n v="0"/>
    <n v="0"/>
    <n v="0"/>
    <n v="0"/>
    <n v="0"/>
    <n v="0"/>
    <m/>
    <m/>
    <n v="0"/>
    <n v="0"/>
    <n v="0"/>
    <n v="0"/>
    <n v="0"/>
    <n v="0"/>
    <n v="0"/>
    <n v="0"/>
    <n v="0"/>
    <n v="0"/>
    <n v="0"/>
    <n v="2"/>
    <n v="88"/>
    <n v="90"/>
    <n v="162"/>
    <n v="36533"/>
    <n v="9"/>
    <n v="0"/>
    <s v="01-08-00"/>
    <n v="40"/>
    <s v="System Overlord Robotics"/>
    <s v="West Branch, IA"/>
    <s v="different speed autonomous hammer 0 "/>
    <s v="Standard"/>
    <s v="One"/>
    <s v="Six"/>
    <s v="F"/>
    <s v="T"/>
    <s v="T"/>
    <s v="T"/>
    <s v="F"/>
    <s v="Throw Over"/>
    <s v="F"/>
    <s v="F"/>
    <n v="0"/>
    <s v="different speed autonomous"/>
    <s v="hammer"/>
    <n v="0"/>
    <s v="Jake Holmes"/>
    <n v="5041"/>
    <n v="0"/>
    <s v="PitScouting"/>
    <m/>
    <m/>
    <m/>
    <m/>
    <m/>
    <m/>
    <m/>
    <m/>
    <m/>
    <m/>
    <m/>
    <m/>
    <m/>
    <m/>
    <m/>
    <m/>
    <m/>
    <m/>
    <m/>
    <m/>
    <m/>
    <m/>
    <m/>
    <m/>
    <m/>
  </r>
  <r>
    <n v="0"/>
    <n v="0"/>
    <n v="0"/>
    <n v="0"/>
    <n v="0"/>
    <n v="0"/>
    <n v="0"/>
    <n v="0"/>
    <n v="5"/>
    <n v="6"/>
    <n v="8"/>
    <n v="2"/>
    <n v="2"/>
    <n v="3"/>
    <n v="8"/>
    <n v="0"/>
    <n v="0"/>
    <n v="0"/>
    <n v="0"/>
    <n v="0"/>
    <n v="0"/>
    <n v="0"/>
    <b v="0"/>
    <b v="0"/>
    <b v="0"/>
    <n v="0"/>
    <n v="0"/>
    <n v="0"/>
    <n v="0"/>
    <n v="0"/>
    <n v="0"/>
    <n v="0"/>
    <m/>
    <m/>
    <n v="0"/>
    <n v="0"/>
    <n v="0"/>
    <n v="0"/>
    <n v="0"/>
    <n v="0"/>
    <n v="0"/>
    <n v="0"/>
    <n v="0"/>
    <n v="0"/>
    <n v="0"/>
    <n v="12"/>
    <n v="186"/>
    <n v="110"/>
    <n v="231"/>
    <n v="36680"/>
    <n v="9"/>
    <n v="0"/>
    <s v="06-03-00"/>
    <n v="5"/>
    <s v="QC Elite"/>
    <s v="Quad Cities, IL"/>
    <s v="0 0 autonomous is eh "/>
    <s v="Standard"/>
    <s v="One"/>
    <s v="Four"/>
    <s v="T"/>
    <s v="T"/>
    <s v="T"/>
    <s v="T"/>
    <s v="F"/>
    <s v="Throw Over"/>
    <s v="F"/>
    <s v="T"/>
    <n v="0"/>
    <n v="0"/>
    <n v="0"/>
    <s v="autonomous is eh"/>
    <s v="Jake Holmes"/>
    <n v="648"/>
    <n v="0"/>
    <s v="PitScouting"/>
    <m/>
    <m/>
    <m/>
    <m/>
    <m/>
    <m/>
    <m/>
    <m/>
    <m/>
    <m/>
    <m/>
    <m/>
    <m/>
    <m/>
    <m/>
    <m/>
    <m/>
    <m/>
    <m/>
    <m/>
    <m/>
    <m/>
    <m/>
    <m/>
    <m/>
  </r>
  <r>
    <n v="0"/>
    <n v="0"/>
    <n v="0"/>
    <n v="0"/>
    <n v="0"/>
    <n v="0"/>
    <n v="0"/>
    <n v="0"/>
    <n v="5"/>
    <n v="6"/>
    <n v="8"/>
    <n v="2"/>
    <n v="2"/>
    <n v="3"/>
    <n v="8"/>
    <n v="0"/>
    <n v="0"/>
    <n v="0"/>
    <n v="0"/>
    <n v="0"/>
    <n v="0"/>
    <n v="0"/>
    <b v="0"/>
    <b v="0"/>
    <b v="0"/>
    <n v="0"/>
    <n v="0"/>
    <n v="0"/>
    <n v="0"/>
    <n v="0"/>
    <n v="0"/>
    <n v="0"/>
    <m/>
    <m/>
    <n v="0"/>
    <n v="0"/>
    <n v="0"/>
    <n v="0"/>
    <n v="0"/>
    <n v="0"/>
    <n v="0"/>
    <n v="0"/>
    <n v="0"/>
    <n v="0"/>
    <n v="0"/>
    <n v="3"/>
    <n v="74"/>
    <n v="50"/>
    <n v="162"/>
    <n v="36897"/>
    <n v="8"/>
    <n v="0"/>
    <s v="01-06-01"/>
    <n v="39"/>
    <s v="Nicolet F.E.A.R."/>
    <s v="Glendale, WI"/>
    <s v="0 winch catapult_ ranged shootert 0 "/>
    <s v="Mecanum"/>
    <s v="One"/>
    <s v="Four"/>
    <s v="T"/>
    <s v="T"/>
    <s v="T"/>
    <s v="T"/>
    <s v="F"/>
    <s v="Throw Over"/>
    <s v="T"/>
    <s v="F"/>
    <n v="0"/>
    <n v="0"/>
    <s v="winch catapult_ ranged shootert"/>
    <n v="0"/>
    <s v="Jake Holmes"/>
    <n v="4786"/>
    <n v="0"/>
    <s v="PitScouting"/>
    <m/>
    <m/>
    <m/>
    <m/>
    <m/>
    <m/>
    <m/>
    <m/>
    <m/>
    <m/>
    <m/>
    <m/>
    <m/>
    <m/>
    <m/>
    <m/>
    <m/>
    <m/>
    <m/>
    <m/>
    <m/>
    <m/>
    <m/>
    <m/>
    <m/>
  </r>
  <r>
    <n v="0"/>
    <n v="0"/>
    <n v="0"/>
    <n v="0"/>
    <n v="0"/>
    <n v="0"/>
    <n v="0"/>
    <n v="0"/>
    <n v="5"/>
    <n v="6"/>
    <n v="8"/>
    <n v="2"/>
    <n v="2"/>
    <n v="3"/>
    <n v="8"/>
    <n v="0"/>
    <n v="0"/>
    <n v="0"/>
    <n v="0"/>
    <n v="0"/>
    <n v="0"/>
    <n v="0"/>
    <b v="0"/>
    <b v="0"/>
    <b v="0"/>
    <n v="0"/>
    <n v="0"/>
    <n v="0"/>
    <n v="0"/>
    <n v="0"/>
    <n v="0"/>
    <n v="0"/>
    <m/>
    <m/>
    <n v="0"/>
    <n v="0"/>
    <n v="0"/>
    <n v="0"/>
    <n v="0"/>
    <n v="0"/>
    <n v="0"/>
    <n v="0"/>
    <n v="0"/>
    <n v="0"/>
    <n v="0"/>
    <n v="3"/>
    <n v="78"/>
    <n v="90"/>
    <n v="101"/>
    <n v="36898"/>
    <n v="9"/>
    <n v="0"/>
    <s v="01-07-01"/>
    <n v="38"/>
    <s v="Stateline Robotics"/>
    <s v="Rockton, IL"/>
    <s v="0 range 12-16 simple one shoot autonomous_ maybe catch "/>
    <s v="Standard"/>
    <s v="Other"/>
    <s v="Six"/>
    <s v="T"/>
    <s v="T"/>
    <s v="T"/>
    <s v="T"/>
    <s v="F"/>
    <s v="Throw Over"/>
    <s v="F"/>
    <s v="T"/>
    <s v="Robot Defense"/>
    <n v="0"/>
    <s v="range 12-16"/>
    <s v="simple one shoot autonomous_ maybe catch"/>
    <s v="Jake Holmes"/>
    <n v="4655"/>
    <n v="0"/>
    <s v="PitScouting"/>
    <m/>
    <m/>
    <m/>
    <m/>
    <m/>
    <m/>
    <m/>
    <m/>
    <m/>
    <m/>
    <m/>
    <m/>
    <m/>
    <m/>
    <m/>
    <m/>
    <m/>
    <m/>
    <m/>
    <m/>
    <m/>
    <m/>
    <m/>
    <m/>
    <m/>
  </r>
  <r>
    <n v="0"/>
    <n v="0"/>
    <n v="0"/>
    <n v="0"/>
    <n v="0"/>
    <n v="0"/>
    <n v="0"/>
    <n v="0"/>
    <n v="5"/>
    <n v="6"/>
    <n v="8"/>
    <n v="2"/>
    <n v="2"/>
    <n v="3"/>
    <n v="8"/>
    <n v="0"/>
    <n v="0"/>
    <n v="0"/>
    <n v="0"/>
    <n v="0"/>
    <n v="0"/>
    <n v="0"/>
    <b v="0"/>
    <b v="0"/>
    <b v="0"/>
    <n v="0"/>
    <n v="0"/>
    <n v="0"/>
    <n v="0"/>
    <n v="0"/>
    <n v="0"/>
    <n v="0"/>
    <m/>
    <m/>
    <n v="0"/>
    <n v="0"/>
    <n v="0"/>
    <n v="0"/>
    <n v="0"/>
    <n v="0"/>
    <n v="0"/>
    <n v="0"/>
    <n v="0"/>
    <n v="0"/>
    <n v="0"/>
    <n v="4"/>
    <n v="24"/>
    <n v="80"/>
    <n v="88"/>
    <n v="36562"/>
    <n v="8"/>
    <n v="0"/>
    <s v="02-06-00"/>
    <n v="37"/>
    <s v="Rambunction"/>
    <s v="St. Louis, MO"/>
    <s v="traction  questionable high shot_ catapult 0 "/>
    <s v="Standard"/>
    <s v="One"/>
    <s v="Four"/>
    <s v="T"/>
    <s v="F"/>
    <s v="F"/>
    <s v="T"/>
    <s v="F"/>
    <s v="Throw Over"/>
    <s v="F"/>
    <s v="F"/>
    <s v="Robot Defense"/>
    <s v="traction "/>
    <s v="questionable high shot_ catapult"/>
    <n v="0"/>
    <s v="Jake Holmes"/>
    <n v="4330"/>
    <n v="0"/>
    <s v="PitScouting"/>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10 wheel 0 questionable autonomous "/>
    <s v="Standard"/>
    <s v="Two"/>
    <s v="Other"/>
    <s v="T"/>
    <s v="T"/>
    <s v="T"/>
    <s v="T"/>
    <s v="F"/>
    <s v="Throw Over"/>
    <s v="T"/>
    <s v="F"/>
    <s v="Robot Defense"/>
    <s v="10 wheel"/>
    <n v="0"/>
    <s v="questionable autonomous"/>
    <s v="Jake Holmes"/>
    <n v="4339"/>
    <n v="0"/>
    <s v="PitScouting"/>
    <m/>
    <m/>
    <m/>
    <m/>
    <m/>
    <m/>
    <m/>
    <m/>
    <m/>
    <m/>
    <m/>
    <m/>
    <m/>
    <m/>
    <m/>
    <m/>
    <m/>
    <m/>
    <m/>
    <m/>
    <m/>
    <m/>
    <m/>
    <m/>
    <m/>
  </r>
  <r>
    <n v="0"/>
    <n v="0"/>
    <n v="0"/>
    <n v="0"/>
    <n v="0"/>
    <n v="0"/>
    <n v="0"/>
    <n v="0"/>
    <n v="5"/>
    <n v="6"/>
    <n v="8"/>
    <n v="2"/>
    <n v="2"/>
    <n v="3"/>
    <n v="8"/>
    <n v="0"/>
    <n v="0"/>
    <n v="0"/>
    <n v="0"/>
    <n v="0"/>
    <n v="0"/>
    <n v="0"/>
    <b v="0"/>
    <b v="0"/>
    <b v="0"/>
    <n v="0"/>
    <n v="0"/>
    <n v="0"/>
    <n v="0"/>
    <n v="0"/>
    <n v="0"/>
    <n v="0"/>
    <m/>
    <m/>
    <n v="0"/>
    <n v="0"/>
    <n v="0"/>
    <n v="0"/>
    <n v="0"/>
    <n v="0"/>
    <n v="0"/>
    <n v="0"/>
    <n v="0"/>
    <n v="0"/>
    <n v="0"/>
    <n v="18"/>
    <n v="240"/>
    <n v="140"/>
    <n v="461"/>
    <s v="9-0-0"/>
    <n v="9"/>
    <n v="0"/>
    <s v="9-0-0"/>
    <n v="1"/>
    <e v="#N/A"/>
    <e v="#N/A"/>
    <s v="0 0 plain autonomous "/>
    <s v="Mecanum"/>
    <s v="One"/>
    <s v="Four"/>
    <s v="T"/>
    <s v="F"/>
    <s v="T"/>
    <s v="T"/>
    <s v="F"/>
    <s v="Throw Over"/>
    <s v="F"/>
    <s v="T"/>
    <s v="Robot Defense"/>
    <n v="0"/>
    <n v="0"/>
    <s v="plain autonomous"/>
    <s v="Jake Holmes"/>
    <n v="167"/>
    <n v="0"/>
    <s v="PitScouting"/>
    <m/>
    <m/>
    <m/>
    <m/>
    <m/>
    <m/>
    <m/>
    <m/>
    <m/>
    <m/>
    <m/>
    <m/>
    <m/>
    <m/>
    <m/>
    <m/>
    <m/>
    <m/>
    <m/>
    <m/>
    <m/>
    <m/>
    <m/>
    <m/>
    <m/>
  </r>
  <r>
    <n v="0"/>
    <n v="0"/>
    <n v="0"/>
    <n v="0"/>
    <n v="0"/>
    <n v="0"/>
    <n v="0"/>
    <n v="0"/>
    <n v="5"/>
    <n v="6"/>
    <n v="8"/>
    <n v="2"/>
    <n v="2"/>
    <n v="3"/>
    <n v="8"/>
    <n v="0"/>
    <n v="0"/>
    <n v="0"/>
    <n v="0"/>
    <n v="0"/>
    <n v="0"/>
    <n v="0"/>
    <b v="0"/>
    <b v="0"/>
    <b v="0"/>
    <n v="0"/>
    <n v="0"/>
    <n v="0"/>
    <n v="0"/>
    <n v="0"/>
    <n v="0"/>
    <n v="0"/>
    <m/>
    <m/>
    <n v="0"/>
    <n v="0"/>
    <n v="0"/>
    <n v="0"/>
    <n v="0"/>
    <n v="0"/>
    <n v="0"/>
    <n v="0"/>
    <n v="0"/>
    <n v="0"/>
    <n v="0"/>
    <n v="4"/>
    <n v="112"/>
    <n v="90"/>
    <n v="106"/>
    <n v="36562"/>
    <n v="8"/>
    <n v="0"/>
    <s v="02-06-00"/>
    <n v="35"/>
    <s v="Trident Robotics"/>
    <s v="Gurnee, IL"/>
    <s v="0 0 no real autonomous_  "/>
    <s v="Standard"/>
    <s v="Two"/>
    <s v="Six"/>
    <s v="T"/>
    <s v="T"/>
    <s v="T"/>
    <s v="T"/>
    <s v="T"/>
    <s v="Throw Over"/>
    <s v="F"/>
    <s v="T"/>
    <s v="Robot Defense"/>
    <n v="0"/>
    <n v="0"/>
    <s v="no real autonomous_ "/>
    <s v="Jake Holmes"/>
    <n v="4296"/>
    <n v="0"/>
    <s v="PitScouting"/>
    <m/>
    <m/>
    <m/>
    <m/>
    <m/>
    <m/>
    <m/>
    <m/>
    <m/>
    <m/>
    <m/>
    <m/>
    <m/>
    <m/>
    <m/>
    <m/>
    <m/>
    <m/>
    <m/>
    <m/>
    <m/>
    <m/>
    <m/>
    <m/>
    <m/>
  </r>
  <r>
    <n v="0"/>
    <n v="0"/>
    <n v="0"/>
    <n v="0"/>
    <n v="0"/>
    <n v="0"/>
    <n v="0"/>
    <n v="0"/>
    <n v="5"/>
    <n v="6"/>
    <n v="8"/>
    <n v="2"/>
    <n v="2"/>
    <n v="3"/>
    <n v="8"/>
    <n v="0"/>
    <n v="0"/>
    <n v="0"/>
    <n v="0"/>
    <n v="0"/>
    <n v="0"/>
    <n v="0"/>
    <b v="0"/>
    <b v="0"/>
    <b v="0"/>
    <n v="0"/>
    <n v="0"/>
    <n v="0"/>
    <n v="0"/>
    <n v="0"/>
    <n v="0"/>
    <n v="0"/>
    <m/>
    <m/>
    <n v="0"/>
    <n v="0"/>
    <n v="0"/>
    <n v="0"/>
    <n v="0"/>
    <n v="0"/>
    <n v="0"/>
    <n v="0"/>
    <n v="0"/>
    <n v="0"/>
    <n v="0"/>
    <n v="5"/>
    <n v="118"/>
    <n v="120"/>
    <n v="179"/>
    <n v="36927"/>
    <n v="8"/>
    <n v="0"/>
    <s v="02-05-01"/>
    <n v="34"/>
    <s v="Cyborg Cats"/>
    <s v="Town and Country, MO"/>
    <s v="0 catapult great catcher "/>
    <s v="Mecanum"/>
    <s v="Two"/>
    <s v="Four"/>
    <s v="T"/>
    <s v="T"/>
    <s v="T"/>
    <s v="T"/>
    <s v="F"/>
    <s v="Throw Over"/>
    <s v="T"/>
    <s v="T"/>
    <s v="Robot Defense"/>
    <n v="0"/>
    <s v="catapult"/>
    <s v="great catcher"/>
    <s v="Jake Holmes"/>
    <n v="4256"/>
    <n v="0"/>
    <s v="PitScouting"/>
    <m/>
    <m/>
    <m/>
    <m/>
    <m/>
    <m/>
    <m/>
    <m/>
    <m/>
    <m/>
    <m/>
    <m/>
    <m/>
    <m/>
    <m/>
    <m/>
    <m/>
    <m/>
    <m/>
    <m/>
    <m/>
    <m/>
    <m/>
    <m/>
    <m/>
  </r>
  <r>
    <n v="0"/>
    <n v="0"/>
    <n v="0"/>
    <n v="0"/>
    <n v="0"/>
    <n v="0"/>
    <n v="0"/>
    <n v="0"/>
    <n v="5"/>
    <n v="6"/>
    <n v="8"/>
    <n v="2"/>
    <n v="2"/>
    <n v="3"/>
    <n v="8"/>
    <n v="0"/>
    <n v="0"/>
    <n v="0"/>
    <n v="0"/>
    <n v="0"/>
    <n v="0"/>
    <n v="0"/>
    <b v="0"/>
    <b v="0"/>
    <b v="0"/>
    <n v="0"/>
    <n v="0"/>
    <n v="0"/>
    <n v="0"/>
    <n v="0"/>
    <n v="0"/>
    <n v="0"/>
    <m/>
    <m/>
    <n v="0"/>
    <n v="0"/>
    <n v="0"/>
    <n v="0"/>
    <n v="0"/>
    <n v="0"/>
    <n v="0"/>
    <n v="0"/>
    <n v="0"/>
    <n v="0"/>
    <n v="0"/>
    <n v="14"/>
    <n v="266"/>
    <n v="140"/>
    <n v="284"/>
    <n v="36709"/>
    <n v="9"/>
    <n v="0"/>
    <s v="07-02-00"/>
    <n v="2"/>
    <s v="Cheese Curd Herd"/>
    <s v="Platteville, WI"/>
    <s v="high torque catapult winch 0 "/>
    <s v="Standard"/>
    <s v="One"/>
    <s v="Six"/>
    <s v="F"/>
    <s v="T"/>
    <s v="T"/>
    <s v="F"/>
    <s v="F"/>
    <s v="Throw Over"/>
    <s v="F"/>
    <s v="F"/>
    <s v="Robot Defense"/>
    <s v="high torque"/>
    <s v="catapult winch"/>
    <n v="0"/>
    <s v="Jake Holmes"/>
    <n v="171"/>
    <n v="0"/>
    <s v="PitScouting"/>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s v="F"/>
    <s v="F"/>
    <s v="F"/>
    <s v="F"/>
    <s v="F"/>
    <n v="0"/>
    <s v="F"/>
    <s v="F"/>
    <n v="0"/>
    <n v="0"/>
    <n v="0"/>
    <n v="0"/>
    <s v="Jake Holmes"/>
    <n v="0"/>
    <n v="0"/>
    <s v="PitScouting"/>
    <m/>
    <m/>
    <m/>
    <m/>
    <m/>
    <m/>
    <m/>
    <m/>
    <m/>
    <m/>
    <m/>
    <m/>
    <m/>
    <m/>
    <m/>
    <m/>
    <m/>
    <m/>
    <m/>
    <m/>
    <m/>
    <m/>
    <m/>
    <m/>
    <m/>
  </r>
  <r>
    <n v="0"/>
    <n v="0"/>
    <n v="0"/>
    <n v="0"/>
    <n v="0"/>
    <n v="0"/>
    <n v="0"/>
    <n v="0"/>
    <n v="5"/>
    <n v="6"/>
    <n v="8"/>
    <n v="2"/>
    <n v="2"/>
    <n v="3"/>
    <n v="8"/>
    <n v="0"/>
    <n v="0"/>
    <n v="0"/>
    <n v="0"/>
    <n v="0"/>
    <n v="0"/>
    <n v="0"/>
    <b v="0"/>
    <b v="0"/>
    <b v="0"/>
    <n v="0"/>
    <n v="0"/>
    <n v="0"/>
    <n v="0"/>
    <n v="0"/>
    <n v="0"/>
    <n v="0"/>
    <m/>
    <m/>
    <n v="0"/>
    <n v="0"/>
    <n v="0"/>
    <n v="0"/>
    <n v="0"/>
    <n v="0"/>
    <n v="0"/>
    <n v="0"/>
    <n v="0"/>
    <n v="0"/>
    <n v="0"/>
    <n v="6"/>
    <n v="42"/>
    <n v="60"/>
    <n v="91"/>
    <n v="36589"/>
    <n v="8"/>
    <n v="0"/>
    <s v="03-04-00"/>
    <n v="33"/>
    <s v="MetalCow"/>
    <s v="Bloomington, IL"/>
    <s v="0 0 0 "/>
    <s v="Mecanum"/>
    <s v="One"/>
    <s v="Four"/>
    <s v="T"/>
    <s v="F"/>
    <s v="T"/>
    <s v="F"/>
    <s v="F"/>
    <s v="Throw Over"/>
    <s v="T"/>
    <s v="T"/>
    <s v="Robot Defense"/>
    <n v="0"/>
    <n v="0"/>
    <n v="0"/>
    <s v="Jake Holmes"/>
    <n v="4213"/>
    <n v="0"/>
    <s v="PitScouting"/>
    <m/>
    <m/>
    <m/>
    <m/>
    <m/>
    <m/>
    <m/>
    <m/>
    <m/>
    <m/>
    <m/>
    <m/>
    <m/>
    <m/>
    <m/>
    <m/>
    <m/>
    <m/>
    <m/>
    <m/>
    <m/>
    <m/>
    <m/>
    <m/>
    <m/>
  </r>
  <r>
    <n v="0"/>
    <n v="0"/>
    <n v="0"/>
    <n v="0"/>
    <n v="0"/>
    <n v="0"/>
    <n v="0"/>
    <n v="0"/>
    <n v="5"/>
    <n v="6"/>
    <n v="8"/>
    <n v="2"/>
    <n v="2"/>
    <n v="3"/>
    <n v="8"/>
    <n v="0"/>
    <n v="0"/>
    <n v="0"/>
    <n v="0"/>
    <n v="0"/>
    <n v="0"/>
    <n v="0"/>
    <b v="0"/>
    <b v="0"/>
    <b v="0"/>
    <n v="0"/>
    <n v="0"/>
    <n v="0"/>
    <n v="0"/>
    <n v="0"/>
    <n v="0"/>
    <n v="0"/>
    <m/>
    <m/>
    <n v="0"/>
    <n v="0"/>
    <n v="0"/>
    <n v="0"/>
    <n v="0"/>
    <n v="0"/>
    <n v="0"/>
    <n v="0"/>
    <n v="0"/>
    <n v="0"/>
    <n v="0"/>
    <n v="7"/>
    <n v="128"/>
    <n v="40"/>
    <n v="148"/>
    <n v="36954"/>
    <n v="8"/>
    <n v="0"/>
    <s v="03-04-01"/>
    <n v="26"/>
    <s v="Order 2 Chaos"/>
    <s v="Batavia, IL"/>
    <s v="triangular homnomoic 0 0 "/>
    <s v="Other"/>
    <s v="One"/>
    <s v="Six"/>
    <s v="T"/>
    <s v="F"/>
    <s v="T"/>
    <s v="F"/>
    <s v="F"/>
    <s v="Throw Over"/>
    <s v="F"/>
    <s v="F"/>
    <s v="Robot Defense"/>
    <s v="triangular homnomoic"/>
    <n v="0"/>
    <n v="0"/>
    <s v="Jake Holmes"/>
    <n v="2704"/>
    <n v="0"/>
    <s v="PitScouting"/>
    <m/>
    <m/>
    <m/>
    <m/>
    <m/>
    <m/>
    <m/>
    <m/>
    <m/>
    <m/>
    <m/>
    <m/>
    <m/>
    <m/>
    <m/>
    <m/>
    <m/>
    <m/>
    <m/>
    <m/>
    <m/>
    <m/>
    <m/>
    <m/>
    <m/>
  </r>
  <r>
    <n v="0"/>
    <n v="0"/>
    <n v="0"/>
    <n v="0"/>
    <n v="0"/>
    <n v="0"/>
    <n v="0"/>
    <n v="0"/>
    <n v="5"/>
    <n v="6"/>
    <n v="8"/>
    <n v="2"/>
    <n v="2"/>
    <n v="3"/>
    <n v="8"/>
    <n v="0"/>
    <n v="0"/>
    <n v="0"/>
    <n v="0"/>
    <n v="0"/>
    <n v="0"/>
    <n v="0"/>
    <b v="0"/>
    <b v="0"/>
    <b v="0"/>
    <n v="0"/>
    <n v="0"/>
    <n v="0"/>
    <n v="0"/>
    <n v="0"/>
    <n v="0"/>
    <n v="0"/>
    <m/>
    <m/>
    <n v="0"/>
    <n v="0"/>
    <n v="0"/>
    <n v="0"/>
    <n v="0"/>
    <n v="0"/>
    <n v="0"/>
    <n v="0"/>
    <n v="0"/>
    <n v="0"/>
    <n v="0"/>
    <n v="12"/>
    <n v="144"/>
    <n v="120"/>
    <n v="169"/>
    <n v="36680"/>
    <n v="9"/>
    <n v="0"/>
    <s v="06-03-00"/>
    <n v="6"/>
    <s v="Iron Lions"/>
    <s v="Marion, IA"/>
    <s v="drop down catapult 2 ball autonomous_ accuuuurate "/>
    <s v="Other"/>
    <s v="Two"/>
    <s v="Six"/>
    <s v="T"/>
    <s v="F"/>
    <s v="T"/>
    <s v="T"/>
    <s v="F"/>
    <s v="Throw Over"/>
    <s v="F"/>
    <s v="F"/>
    <s v="Robot Defense"/>
    <s v="drop down"/>
    <s v="catapult"/>
    <s v="2 ball autonomous_ accuuuurate"/>
    <s v="Jake Holmes"/>
    <n v="967"/>
    <n v="0"/>
    <s v="PitScouting"/>
    <m/>
    <m/>
    <m/>
    <m/>
    <m/>
    <m/>
    <m/>
    <m/>
    <m/>
    <m/>
    <m/>
    <m/>
    <m/>
    <m/>
    <m/>
    <m/>
    <m/>
    <m/>
    <m/>
    <m/>
    <m/>
    <m/>
    <m/>
    <m/>
    <m/>
  </r>
  <r>
    <n v="0"/>
    <n v="0"/>
    <n v="0"/>
    <n v="0"/>
    <n v="0"/>
    <n v="0"/>
    <n v="0"/>
    <n v="0"/>
    <n v="5"/>
    <n v="6"/>
    <n v="8"/>
    <n v="2"/>
    <n v="2"/>
    <n v="3"/>
    <n v="8"/>
    <n v="0"/>
    <n v="0"/>
    <n v="0"/>
    <n v="0"/>
    <n v="0"/>
    <n v="0"/>
    <n v="0"/>
    <b v="0"/>
    <b v="0"/>
    <b v="0"/>
    <n v="0"/>
    <n v="0"/>
    <n v="0"/>
    <n v="0"/>
    <n v="0"/>
    <n v="0"/>
    <n v="0"/>
    <m/>
    <m/>
    <n v="0"/>
    <n v="0"/>
    <n v="0"/>
    <n v="0"/>
    <n v="0"/>
    <n v="0"/>
    <n v="0"/>
    <n v="0"/>
    <n v="0"/>
    <n v="0"/>
    <n v="0"/>
    <n v="12"/>
    <n v="142"/>
    <n v="110"/>
    <n v="418"/>
    <n v="36679"/>
    <n v="8"/>
    <n v="0"/>
    <s v="06-02-00"/>
    <n v="7"/>
    <s v="Oriole Assault"/>
    <s v="Hartford, WI"/>
    <s v="0 0 drive forward autonomous "/>
    <s v="Mecanum"/>
    <s v="One"/>
    <s v="Four"/>
    <s v="F"/>
    <s v="T"/>
    <s v="T"/>
    <s v="F"/>
    <s v="F"/>
    <s v="Throw Over"/>
    <s v="F"/>
    <s v="F"/>
    <s v="Robot Defense"/>
    <n v="0"/>
    <n v="0"/>
    <s v="drive forward autonomous"/>
    <s v="Jake Holmes"/>
    <n v="1091"/>
    <n v="0"/>
    <s v="PitScouting"/>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super crazy traction whhels_ drop center 0 hot goal? "/>
    <s v="Standard"/>
    <s v="Two"/>
    <s v="Six"/>
    <s v="T"/>
    <s v="T"/>
    <s v="T"/>
    <s v="T"/>
    <s v="F"/>
    <s v="Throw Over"/>
    <s v="F"/>
    <s v="T"/>
    <s v="Robot Defense"/>
    <s v="super crazy traction whhels_ drop center"/>
    <n v="0"/>
    <s v="hot goal?"/>
    <s v="Jake Holmes"/>
    <n v="0"/>
    <n v="0"/>
    <s v="PitScouting"/>
    <m/>
    <m/>
    <m/>
    <m/>
    <m/>
    <m/>
    <m/>
    <m/>
    <m/>
    <m/>
    <m/>
    <m/>
    <m/>
    <m/>
    <m/>
    <m/>
    <m/>
    <m/>
    <m/>
    <m/>
    <m/>
    <m/>
    <m/>
    <m/>
    <m/>
  </r>
  <r>
    <n v="0"/>
    <n v="0"/>
    <n v="0"/>
    <n v="0"/>
    <n v="0"/>
    <n v="0"/>
    <n v="0"/>
    <n v="0"/>
    <n v="5"/>
    <n v="6"/>
    <n v="8"/>
    <n v="2"/>
    <n v="2"/>
    <n v="3"/>
    <n v="8"/>
    <n v="0"/>
    <n v="0"/>
    <n v="0"/>
    <n v="0"/>
    <n v="0"/>
    <n v="0"/>
    <n v="0"/>
    <b v="0"/>
    <b v="0"/>
    <b v="0"/>
    <n v="0"/>
    <n v="0"/>
    <n v="0"/>
    <n v="0"/>
    <n v="0"/>
    <n v="0"/>
    <n v="0"/>
    <m/>
    <m/>
    <n v="0"/>
    <n v="0"/>
    <n v="0"/>
    <n v="0"/>
    <n v="0"/>
    <n v="0"/>
    <n v="0"/>
    <n v="0"/>
    <n v="0"/>
    <n v="0"/>
    <n v="0"/>
    <n v="6"/>
    <n v="106"/>
    <n v="60"/>
    <n v="139"/>
    <n v="36591"/>
    <n v="9"/>
    <n v="0"/>
    <s v="03-06-00"/>
    <n v="28"/>
    <s v="Laser Team"/>
    <s v="Camdenton, MO"/>
    <s v="0 0 hot goal awesome autonomous "/>
    <s v="Standard"/>
    <s v="Two"/>
    <s v="Eight"/>
    <s v="T"/>
    <s v="T"/>
    <s v="T"/>
    <s v="T"/>
    <s v="F"/>
    <s v="Throw Over"/>
    <s v="T"/>
    <s v="T"/>
    <s v="Robot Defense"/>
    <n v="0"/>
    <n v="0"/>
    <s v="hot goal awesome autonomous"/>
    <s v="Jake Holmes"/>
    <n v="3284"/>
    <n v="0"/>
    <s v="PitScouting"/>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short as heck range hot goal autonomous "/>
    <s v="Standard"/>
    <s v="Two"/>
    <s v="Four"/>
    <s v="T"/>
    <s v="T"/>
    <s v="T"/>
    <s v="T"/>
    <s v="F"/>
    <s v="Throw Over"/>
    <s v="F"/>
    <s v="F"/>
    <s v="Robot Defense"/>
    <n v="0"/>
    <s v="short as heck range"/>
    <s v="hot goal autonomous"/>
    <s v="Jake Holmes"/>
    <n v="2094"/>
    <n v="0"/>
    <s v="PitScouting"/>
    <m/>
    <m/>
    <m/>
    <m/>
    <m/>
    <m/>
    <m/>
    <m/>
    <m/>
    <m/>
    <m/>
    <m/>
    <m/>
    <m/>
    <m/>
    <m/>
    <m/>
    <m/>
    <m/>
    <m/>
    <m/>
    <m/>
    <m/>
    <m/>
    <m/>
  </r>
  <r>
    <n v="0"/>
    <n v="0"/>
    <n v="0"/>
    <n v="0"/>
    <n v="0"/>
    <n v="0"/>
    <n v="0"/>
    <n v="0"/>
    <n v="5"/>
    <n v="6"/>
    <n v="8"/>
    <n v="2"/>
    <n v="2"/>
    <n v="3"/>
    <n v="8"/>
    <n v="0"/>
    <n v="0"/>
    <n v="0"/>
    <n v="0"/>
    <n v="0"/>
    <n v="0"/>
    <n v="0"/>
    <b v="0"/>
    <b v="0"/>
    <b v="0"/>
    <n v="0"/>
    <n v="0"/>
    <n v="0"/>
    <n v="0"/>
    <n v="0"/>
    <n v="0"/>
    <n v="0"/>
    <m/>
    <m/>
    <n v="0"/>
    <n v="0"/>
    <n v="0"/>
    <n v="0"/>
    <n v="0"/>
    <n v="0"/>
    <n v="0"/>
    <n v="0"/>
    <n v="0"/>
    <n v="0"/>
    <n v="0"/>
    <n v="12"/>
    <n v="70"/>
    <n v="140"/>
    <n v="170"/>
    <n v="36679"/>
    <n v="8"/>
    <n v="0"/>
    <s v="06-02-00"/>
    <n v="9"/>
    <s v="Metool Brigade"/>
    <s v="O'Fallon, IL"/>
    <s v="0 0 0 "/>
    <s v="Mecanum"/>
    <s v="One"/>
    <s v="Four"/>
    <s v="T"/>
    <s v="T"/>
    <s v="T"/>
    <s v="T"/>
    <s v="F"/>
    <s v="Throw Over"/>
    <s v="F"/>
    <s v="F"/>
    <n v="0"/>
    <n v="0"/>
    <n v="0"/>
    <n v="0"/>
    <s v="Jake Holmes"/>
    <n v="1208"/>
    <n v="0"/>
    <s v="PitScouting"/>
    <m/>
    <m/>
    <m/>
    <m/>
    <m/>
    <m/>
    <m/>
    <m/>
    <m/>
    <m/>
    <m/>
    <m/>
    <m/>
    <m/>
    <m/>
    <m/>
    <m/>
    <m/>
    <m/>
    <m/>
    <m/>
    <m/>
    <m/>
    <m/>
    <m/>
  </r>
  <r>
    <n v="0"/>
    <n v="0"/>
    <n v="0"/>
    <n v="0"/>
    <n v="0"/>
    <n v="0"/>
    <n v="0"/>
    <n v="0"/>
    <n v="5"/>
    <n v="6"/>
    <n v="8"/>
    <n v="2"/>
    <n v="2"/>
    <n v="3"/>
    <n v="8"/>
    <n v="0"/>
    <n v="0"/>
    <n v="0"/>
    <n v="0"/>
    <n v="0"/>
    <n v="0"/>
    <n v="0"/>
    <b v="0"/>
    <b v="0"/>
    <b v="0"/>
    <n v="0"/>
    <n v="0"/>
    <n v="0"/>
    <n v="0"/>
    <n v="0"/>
    <n v="0"/>
    <n v="0"/>
    <m/>
    <m/>
    <n v="0"/>
    <n v="0"/>
    <n v="0"/>
    <n v="0"/>
    <n v="0"/>
    <n v="0"/>
    <n v="0"/>
    <n v="0"/>
    <n v="0"/>
    <n v="0"/>
    <n v="0"/>
    <n v="6"/>
    <n v="94"/>
    <n v="70"/>
    <n v="182"/>
    <n v="36590"/>
    <n v="8"/>
    <n v="0"/>
    <s v="03-05-00"/>
    <n v="29"/>
    <s v="Flaming Monkeys"/>
    <s v="Belvidere, IL"/>
    <s v="westcoast ball shifter shortest range ever hot goal autonomous "/>
    <s v="Other"/>
    <s v="Two"/>
    <s v="Six"/>
    <s v="T"/>
    <s v="F"/>
    <s v="T"/>
    <s v="F"/>
    <s v="F"/>
    <s v="Throw Over"/>
    <s v="F"/>
    <s v="T"/>
    <s v="Robot Defense"/>
    <s v="westcoast ball shifter"/>
    <s v="shortest range ever"/>
    <s v="hot goal autonomous"/>
    <s v="Jake Holmes"/>
    <n v="3352"/>
    <n v="0"/>
    <s v="PitScouting"/>
    <m/>
    <m/>
    <m/>
    <m/>
    <m/>
    <m/>
    <m/>
    <m/>
    <m/>
    <m/>
    <m/>
    <m/>
    <m/>
    <m/>
    <m/>
    <m/>
    <m/>
    <m/>
    <m/>
    <m/>
    <m/>
    <m/>
    <m/>
    <m/>
    <m/>
  </r>
  <r>
    <n v="0"/>
    <n v="0"/>
    <n v="0"/>
    <n v="0"/>
    <n v="0"/>
    <n v="0"/>
    <n v="0"/>
    <n v="0"/>
    <n v="5"/>
    <n v="6"/>
    <n v="8"/>
    <n v="2"/>
    <n v="2"/>
    <n v="3"/>
    <n v="8"/>
    <n v="0"/>
    <n v="0"/>
    <n v="0"/>
    <n v="0"/>
    <n v="0"/>
    <n v="0"/>
    <n v="0"/>
    <b v="0"/>
    <b v="0"/>
    <b v="0"/>
    <n v="0"/>
    <n v="0"/>
    <n v="0"/>
    <n v="0"/>
    <n v="0"/>
    <n v="0"/>
    <n v="0"/>
    <m/>
    <m/>
    <n v="0"/>
    <n v="0"/>
    <n v="0"/>
    <n v="0"/>
    <n v="0"/>
    <n v="0"/>
    <n v="0"/>
    <n v="0"/>
    <n v="0"/>
    <n v="0"/>
    <n v="0"/>
    <n v="6"/>
    <n v="94"/>
    <n v="70"/>
    <n v="99"/>
    <n v="36590"/>
    <n v="8"/>
    <n v="0"/>
    <s v="03-05-00"/>
    <n v="30"/>
    <s v="MARS/ WARS"/>
    <s v="Metamora, IL"/>
    <s v="not much drive experience?   3-15 ft range hot goal autonomous "/>
    <s v="Swerve"/>
    <s v="Two"/>
    <s v="Four"/>
    <s v="T"/>
    <s v="T"/>
    <s v="T"/>
    <s v="T"/>
    <s v="F"/>
    <s v="Throw Over"/>
    <s v="T"/>
    <s v="T"/>
    <s v="Robot Defense"/>
    <s v="not much drive experience?  "/>
    <s v="3-15 ft range"/>
    <s v="hot goal autonomous"/>
    <s v="Jake Holmes"/>
    <n v="4143"/>
    <n v="0"/>
    <s v="PitScouting"/>
    <m/>
    <m/>
    <m/>
    <m/>
    <m/>
    <m/>
    <m/>
    <m/>
    <m/>
    <m/>
    <m/>
    <m/>
    <m/>
    <m/>
    <m/>
    <m/>
    <m/>
    <m/>
    <m/>
    <m/>
    <m/>
    <m/>
    <m/>
    <m/>
    <m/>
  </r>
  <r>
    <n v="0"/>
    <n v="0"/>
    <n v="0"/>
    <n v="0"/>
    <n v="0"/>
    <n v="0"/>
    <n v="0"/>
    <n v="0"/>
    <n v="5"/>
    <n v="6"/>
    <n v="8"/>
    <n v="2"/>
    <n v="2"/>
    <n v="3"/>
    <n v="8"/>
    <n v="0"/>
    <n v="0"/>
    <n v="0"/>
    <n v="0"/>
    <n v="0"/>
    <n v="0"/>
    <n v="0"/>
    <b v="0"/>
    <b v="0"/>
    <b v="0"/>
    <n v="0"/>
    <n v="0"/>
    <n v="0"/>
    <n v="0"/>
    <n v="0"/>
    <n v="0"/>
    <n v="0"/>
    <m/>
    <m/>
    <n v="0"/>
    <n v="0"/>
    <n v="0"/>
    <n v="0"/>
    <n v="0"/>
    <n v="0"/>
    <n v="0"/>
    <n v="0"/>
    <n v="0"/>
    <n v="0"/>
    <n v="0"/>
    <n v="11"/>
    <n v="148"/>
    <n v="100"/>
    <n v="202"/>
    <n v="37014"/>
    <n v="9"/>
    <n v="0"/>
    <s v="05-03-01"/>
    <n v="10"/>
    <s v="RAVEN Robotics"/>
    <s v="Saint Charles, MO"/>
    <s v="not much drive experience_ like an hour 0 questionable hot goal autonomous_ no defense "/>
    <s v="Mecanum"/>
    <s v="One"/>
    <s v="Four"/>
    <s v="F"/>
    <s v="T"/>
    <s v="T"/>
    <s v="F"/>
    <s v="F"/>
    <s v="Throw Over"/>
    <s v="F"/>
    <s v="T"/>
    <n v="0"/>
    <s v="not much drive experience_ like an hour"/>
    <n v="0"/>
    <s v="questionable hot goal autonomous_ no defense"/>
    <s v="Jake Holmes"/>
    <n v="1288"/>
    <n v="0"/>
    <s v="PitScouting"/>
    <m/>
    <m/>
    <m/>
    <m/>
    <m/>
    <m/>
    <m/>
    <m/>
    <m/>
    <m/>
    <m/>
    <m/>
    <m/>
    <m/>
    <m/>
    <m/>
    <m/>
    <m/>
    <m/>
    <m/>
    <m/>
    <m/>
    <m/>
    <m/>
    <m/>
  </r>
  <r>
    <n v="0"/>
    <n v="0"/>
    <n v="0"/>
    <n v="0"/>
    <n v="0"/>
    <n v="0"/>
    <n v="0"/>
    <n v="0"/>
    <n v="5"/>
    <n v="6"/>
    <n v="8"/>
    <n v="2"/>
    <n v="2"/>
    <n v="3"/>
    <n v="8"/>
    <n v="0"/>
    <n v="0"/>
    <n v="0"/>
    <n v="0"/>
    <n v="0"/>
    <n v="0"/>
    <n v="0"/>
    <b v="0"/>
    <b v="0"/>
    <b v="0"/>
    <n v="0"/>
    <n v="0"/>
    <n v="0"/>
    <n v="0"/>
    <n v="0"/>
    <n v="0"/>
    <n v="0"/>
    <m/>
    <m/>
    <n v="0"/>
    <n v="0"/>
    <n v="0"/>
    <n v="0"/>
    <n v="0"/>
    <n v="0"/>
    <n v="0"/>
    <n v="0"/>
    <n v="0"/>
    <n v="0"/>
    <n v="0"/>
    <n v="6"/>
    <n v="84"/>
    <n v="90"/>
    <n v="144"/>
    <n v="36591"/>
    <n v="9"/>
    <n v="0"/>
    <s v="03-06-00"/>
    <n v="31"/>
    <s v="QAVTC Devils"/>
    <s v="Quincy, IL"/>
    <s v="0 no range pick up autonomous "/>
    <s v="Mecanum"/>
    <s v="One"/>
    <s v="Four"/>
    <s v="T"/>
    <s v="F"/>
    <s v="T"/>
    <s v="F"/>
    <s v="F"/>
    <s v="Throw Over"/>
    <s v="F"/>
    <s v="F"/>
    <n v="0"/>
    <n v="0"/>
    <s v="no range"/>
    <s v="pick up autonomous"/>
    <s v="Jake Holmes"/>
    <n v="4196"/>
    <n v="0"/>
    <s v="PitScouting"/>
    <m/>
    <m/>
    <m/>
    <m/>
    <m/>
    <m/>
    <m/>
    <m/>
    <m/>
    <m/>
    <m/>
    <m/>
    <m/>
    <m/>
    <m/>
    <m/>
    <m/>
    <m/>
    <m/>
    <m/>
    <m/>
    <m/>
    <m/>
    <m/>
    <m/>
  </r>
  <r>
    <n v="0"/>
    <n v="0"/>
    <n v="0"/>
    <n v="0"/>
    <n v="0"/>
    <n v="0"/>
    <n v="0"/>
    <n v="0"/>
    <n v="5"/>
    <n v="6"/>
    <n v="8"/>
    <n v="2"/>
    <n v="2"/>
    <n v="3"/>
    <n v="8"/>
    <n v="0"/>
    <n v="0"/>
    <n v="0"/>
    <n v="0"/>
    <n v="0"/>
    <n v="0"/>
    <n v="0"/>
    <b v="0"/>
    <b v="0"/>
    <b v="0"/>
    <n v="0"/>
    <n v="0"/>
    <n v="0"/>
    <n v="0"/>
    <n v="0"/>
    <n v="0"/>
    <n v="0"/>
    <m/>
    <m/>
    <n v="0"/>
    <n v="0"/>
    <n v="0"/>
    <n v="0"/>
    <n v="0"/>
    <n v="0"/>
    <n v="0"/>
    <n v="0"/>
    <n v="0"/>
    <n v="0"/>
    <n v="0"/>
    <n v="8"/>
    <n v="102"/>
    <n v="90"/>
    <n v="94"/>
    <n v="36620"/>
    <n v="8"/>
    <n v="0"/>
    <s v="04-04-00"/>
    <n v="20"/>
    <s v="DERT"/>
    <s v="Dunlap, IL"/>
    <s v="0 0 hot goal autonomous_ 2 ball? "/>
    <s v="Mecanum"/>
    <s v="One"/>
    <s v="Four"/>
    <s v="T"/>
    <s v="T"/>
    <s v="T"/>
    <s v="T"/>
    <s v="F"/>
    <s v="Throw Over"/>
    <s v="T"/>
    <s v="F"/>
    <n v="0"/>
    <n v="0"/>
    <n v="0"/>
    <s v="hot goal autonomous_ 2 ball?"/>
    <s v="Jake Holmes"/>
    <n v="2040"/>
    <n v="0"/>
    <s v="PitScouting"/>
    <m/>
    <m/>
    <m/>
    <m/>
    <m/>
    <m/>
    <m/>
    <m/>
    <m/>
    <m/>
    <m/>
    <m/>
    <m/>
    <m/>
    <m/>
    <m/>
    <m/>
    <m/>
    <m/>
    <m/>
    <m/>
    <m/>
    <m/>
    <m/>
    <m/>
  </r>
  <r>
    <n v="0"/>
    <n v="0"/>
    <n v="0"/>
    <n v="0"/>
    <n v="0"/>
    <n v="0"/>
    <n v="0"/>
    <n v="0"/>
    <n v="5"/>
    <n v="6"/>
    <n v="8"/>
    <n v="2"/>
    <n v="2"/>
    <n v="3"/>
    <n v="8"/>
    <n v="0"/>
    <n v="0"/>
    <n v="0"/>
    <n v="0"/>
    <n v="0"/>
    <n v="0"/>
    <n v="0"/>
    <b v="0"/>
    <b v="0"/>
    <b v="0"/>
    <n v="0"/>
    <n v="0"/>
    <n v="0"/>
    <n v="0"/>
    <n v="0"/>
    <n v="0"/>
    <n v="0"/>
    <m/>
    <m/>
    <n v="0"/>
    <n v="0"/>
    <n v="0"/>
    <n v="0"/>
    <n v="0"/>
    <n v="0"/>
    <n v="0"/>
    <n v="0"/>
    <n v="0"/>
    <n v="0"/>
    <n v="0"/>
    <n v="6"/>
    <n v="66"/>
    <n v="70"/>
    <n v="129"/>
    <n v="36590"/>
    <n v="8"/>
    <n v="0"/>
    <s v="03-05-00"/>
    <n v="32"/>
    <s v="Techno Ferrets"/>
    <s v="Galesburg, IL"/>
    <s v="0 6-16 ft range autonomous programming troubles "/>
    <s v="Standard"/>
    <s v="One"/>
    <s v="Six"/>
    <s v="T"/>
    <s v="F"/>
    <s v="T"/>
    <s v="F"/>
    <s v="F"/>
    <s v="Throw Over"/>
    <s v="F"/>
    <s v="F"/>
    <n v="0"/>
    <n v="0"/>
    <s v="6-16 ft range"/>
    <s v="autonomous programming troubles"/>
    <s v="Jake Holmes"/>
    <n v="4212"/>
    <n v="0"/>
    <s v="PitScouting"/>
    <m/>
    <m/>
    <m/>
    <m/>
    <m/>
    <m/>
    <m/>
    <m/>
    <m/>
    <m/>
    <m/>
    <m/>
    <m/>
    <m/>
    <m/>
    <m/>
    <m/>
    <m/>
    <m/>
    <m/>
    <m/>
    <m/>
    <m/>
    <m/>
    <m/>
  </r>
  <r>
    <n v="0"/>
    <n v="0"/>
    <n v="0"/>
    <n v="0"/>
    <n v="0"/>
    <n v="0"/>
    <n v="0"/>
    <n v="0"/>
    <n v="5"/>
    <n v="6"/>
    <n v="8"/>
    <n v="2"/>
    <n v="2"/>
    <n v="3"/>
    <n v="8"/>
    <n v="0"/>
    <n v="0"/>
    <n v="0"/>
    <n v="0"/>
    <n v="0"/>
    <n v="0"/>
    <n v="0"/>
    <b v="0"/>
    <b v="0"/>
    <b v="0"/>
    <n v="0"/>
    <n v="0"/>
    <n v="0"/>
    <n v="0"/>
    <n v="0"/>
    <n v="0"/>
    <n v="0"/>
    <m/>
    <m/>
    <n v="0"/>
    <n v="0"/>
    <n v="0"/>
    <n v="0"/>
    <n v="0"/>
    <n v="0"/>
    <n v="0"/>
    <n v="0"/>
    <n v="0"/>
    <n v="0"/>
    <n v="0"/>
    <n v="10"/>
    <n v="158"/>
    <n v="100"/>
    <n v="161"/>
    <n v="36649"/>
    <n v="8"/>
    <n v="0"/>
    <s v="05-03-00"/>
    <n v="12"/>
    <s v="Chicago Knights"/>
    <s v="Chicago, IL"/>
    <s v="variable 0 no deytector autonomous_ 4 year drivers "/>
    <s v="Mecanum"/>
    <s v="Other"/>
    <s v="Four"/>
    <s v="T"/>
    <s v="F"/>
    <s v="F"/>
    <s v="T"/>
    <s v="F"/>
    <s v="Throw Over"/>
    <s v="F"/>
    <s v="F"/>
    <n v="0"/>
    <s v="variable"/>
    <n v="0"/>
    <s v="no deytector autonomous_ 4 year drivers"/>
    <s v="Jake Holmes"/>
    <n v="1739"/>
    <n v="0"/>
    <s v="PitScouting"/>
    <m/>
    <m/>
    <m/>
    <m/>
    <m/>
    <m/>
    <m/>
    <m/>
    <m/>
    <m/>
    <m/>
    <m/>
    <m/>
    <m/>
    <m/>
    <m/>
    <m/>
    <m/>
    <m/>
    <m/>
    <m/>
    <m/>
    <m/>
    <m/>
    <m/>
  </r>
  <r>
    <n v="0"/>
    <n v="0"/>
    <n v="0"/>
    <n v="0"/>
    <n v="0"/>
    <n v="0"/>
    <n v="0"/>
    <n v="0"/>
    <n v="5"/>
    <n v="6"/>
    <n v="8"/>
    <n v="2"/>
    <n v="2"/>
    <n v="3"/>
    <n v="8"/>
    <n v="0"/>
    <n v="0"/>
    <n v="0"/>
    <n v="0"/>
    <n v="0"/>
    <n v="0"/>
    <n v="0"/>
    <b v="0"/>
    <b v="0"/>
    <b v="0"/>
    <n v="0"/>
    <n v="0"/>
    <n v="0"/>
    <n v="0"/>
    <n v="0"/>
    <n v="0"/>
    <n v="0"/>
    <m/>
    <m/>
    <n v="0"/>
    <n v="0"/>
    <n v="0"/>
    <n v="0"/>
    <n v="0"/>
    <n v="0"/>
    <n v="0"/>
    <n v="0"/>
    <n v="0"/>
    <n v="0"/>
    <n v="0"/>
    <n v="8"/>
    <n v="106"/>
    <n v="120"/>
    <n v="156"/>
    <n v="36621"/>
    <n v="9"/>
    <n v="0"/>
    <s v="04-05-00"/>
    <n v="19"/>
    <s v="Rockford Robotics"/>
    <s v="Rockford, IL"/>
    <s v="2 traction and 2 omnis_ fast as **** 0 0 "/>
    <s v="Other"/>
    <s v="One"/>
    <s v="Four"/>
    <s v="T"/>
    <s v="T"/>
    <s v="T"/>
    <s v="T"/>
    <s v="F"/>
    <s v="Throw Over"/>
    <s v="F"/>
    <s v="T"/>
    <n v="0"/>
    <s v="2 traction and 2 omnis_ fast as ****"/>
    <n v="0"/>
    <n v="0"/>
    <s v="Jake Holmes"/>
    <n v="2039"/>
    <n v="0"/>
    <s v="PitScouting"/>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s v="F"/>
    <s v="F"/>
    <s v="F"/>
    <s v="F"/>
    <s v="F"/>
    <n v="0"/>
    <s v="F"/>
    <s v="F"/>
    <n v="0"/>
    <n v="0"/>
    <n v="0"/>
    <n v="0"/>
    <s v="Jake Holmes"/>
    <n v="0"/>
    <n v="0"/>
    <s v="PitScouting"/>
    <m/>
    <m/>
    <m/>
    <m/>
    <m/>
    <m/>
    <m/>
    <m/>
    <m/>
    <m/>
    <m/>
    <m/>
    <m/>
    <m/>
    <m/>
    <m/>
    <m/>
    <m/>
    <m/>
    <m/>
    <m/>
    <m/>
    <m/>
    <m/>
    <m/>
  </r>
  <r>
    <n v="0"/>
    <n v="0"/>
    <n v="0"/>
    <n v="0"/>
    <n v="0"/>
    <n v="0"/>
    <n v="0"/>
    <n v="0"/>
    <n v="5"/>
    <n v="6"/>
    <n v="8"/>
    <n v="2"/>
    <n v="2"/>
    <n v="3"/>
    <n v="8"/>
    <n v="0"/>
    <n v="0"/>
    <n v="0"/>
    <n v="0"/>
    <n v="0"/>
    <n v="0"/>
    <n v="0"/>
    <b v="0"/>
    <b v="0"/>
    <b v="0"/>
    <n v="0"/>
    <n v="0"/>
    <n v="0"/>
    <n v="0"/>
    <n v="0"/>
    <n v="0"/>
    <n v="0"/>
    <m/>
    <m/>
    <n v="0"/>
    <n v="0"/>
    <n v="0"/>
    <n v="0"/>
    <n v="0"/>
    <n v="0"/>
    <n v="0"/>
    <n v="0"/>
    <n v="0"/>
    <n v="0"/>
    <n v="0"/>
    <n v="8"/>
    <n v="160"/>
    <n v="140"/>
    <n v="237"/>
    <n v="36620"/>
    <n v="8"/>
    <n v="0"/>
    <s v="04-04-00"/>
    <n v="18"/>
    <s v="Titan Robotics"/>
    <s v="Aurora, IL"/>
    <s v="0 electromagnet_ pistons  spring "/>
    <s v="Mecanum"/>
    <s v="One"/>
    <s v="Four"/>
    <s v="T"/>
    <s v="T"/>
    <s v="T"/>
    <s v="T"/>
    <s v="F"/>
    <s v="Throw Over"/>
    <s v="F"/>
    <s v="F"/>
    <s v="Goalie Blocking"/>
    <n v="0"/>
    <s v="electromagnet_ pistons"/>
    <s v=" spring"/>
    <s v="Jake Holmes"/>
    <n v="2022"/>
    <n v="0"/>
    <s v="PitScouting"/>
    <m/>
    <m/>
    <m/>
    <m/>
    <m/>
    <m/>
    <m/>
    <m/>
    <m/>
    <m/>
    <m/>
    <m/>
    <m/>
    <m/>
    <m/>
    <m/>
    <m/>
    <m/>
    <m/>
    <m/>
    <m/>
    <m/>
    <m/>
    <m/>
    <m/>
  </r>
  <r>
    <n v="0"/>
    <n v="0"/>
    <n v="0"/>
    <n v="0"/>
    <n v="0"/>
    <n v="0"/>
    <n v="0"/>
    <n v="0"/>
    <n v="5"/>
    <n v="6"/>
    <n v="8"/>
    <n v="2"/>
    <n v="2"/>
    <n v="3"/>
    <n v="8"/>
    <n v="0"/>
    <n v="0"/>
    <n v="0"/>
    <n v="0"/>
    <n v="0"/>
    <n v="0"/>
    <n v="0"/>
    <b v="0"/>
    <b v="0"/>
    <b v="0"/>
    <n v="0"/>
    <n v="0"/>
    <n v="0"/>
    <n v="0"/>
    <n v="0"/>
    <n v="0"/>
    <n v="0"/>
    <m/>
    <m/>
    <n v="0"/>
    <n v="0"/>
    <n v="0"/>
    <n v="0"/>
    <n v="0"/>
    <n v="0"/>
    <n v="0"/>
    <n v="0"/>
    <n v="0"/>
    <n v="0"/>
    <n v="0"/>
    <n v="8"/>
    <n v="86"/>
    <n v="80"/>
    <n v="122"/>
    <n v="36621"/>
    <n v="9"/>
    <n v="0"/>
    <s v="04-05-00"/>
    <n v="21"/>
    <s v="Icarus"/>
    <s v="Peoria, IL"/>
    <s v="high traction 0 questionable vcatching ovetr truss_ hot goak auitonomoous? "/>
    <s v="Standard"/>
    <s v="Two"/>
    <s v="Six"/>
    <s v="T"/>
    <s v="F"/>
    <s v="T"/>
    <s v="T"/>
    <s v="F"/>
    <s v="Throw Over"/>
    <s v="T"/>
    <s v="T"/>
    <s v="Robot Defense"/>
    <s v="high traction"/>
    <n v="0"/>
    <s v="questionable vcatching ovetr truss_ hot goak auitonomoous?"/>
    <s v="Jake Holmes"/>
    <n v="2081"/>
    <n v="0"/>
    <s v="PitScouting"/>
    <m/>
    <m/>
    <m/>
    <m/>
    <m/>
    <m/>
    <m/>
    <m/>
    <m/>
    <m/>
    <m/>
    <m/>
    <m/>
    <m/>
    <m/>
    <m/>
    <m/>
    <m/>
    <m/>
    <m/>
    <m/>
    <m/>
    <m/>
    <m/>
    <m/>
  </r>
  <r>
    <n v="0"/>
    <n v="0"/>
    <n v="0"/>
    <n v="0"/>
    <n v="0"/>
    <n v="0"/>
    <n v="0"/>
    <n v="0"/>
    <n v="5"/>
    <n v="6"/>
    <n v="8"/>
    <n v="2"/>
    <n v="2"/>
    <n v="3"/>
    <n v="8"/>
    <n v="0"/>
    <n v="0"/>
    <n v="0"/>
    <n v="0"/>
    <n v="0"/>
    <n v="0"/>
    <n v="0"/>
    <b v="0"/>
    <b v="0"/>
    <b v="0"/>
    <n v="0"/>
    <n v="0"/>
    <n v="0"/>
    <n v="0"/>
    <n v="0"/>
    <n v="0"/>
    <n v="0"/>
    <m/>
    <m/>
    <n v="0"/>
    <n v="0"/>
    <n v="0"/>
    <n v="0"/>
    <n v="0"/>
    <n v="0"/>
    <n v="0"/>
    <n v="0"/>
    <n v="0"/>
    <n v="0"/>
    <n v="0"/>
    <n v="9"/>
    <n v="78"/>
    <n v="50"/>
    <n v="194"/>
    <n v="36984"/>
    <n v="8"/>
    <n v="0"/>
    <s v="04-03-01"/>
    <n v="17"/>
    <s v="Team Titanium"/>
    <s v="Lee's Summit, MO"/>
    <s v="drop vcenter high traction center wheels_  omoni outer  and slifde drive front 0 "/>
    <s v="Standard"/>
    <s v="One"/>
    <s v="Eight"/>
    <s v="T"/>
    <s v="T"/>
    <s v="T"/>
    <s v="T"/>
    <s v="F"/>
    <s v="Throw Over"/>
    <s v="F"/>
    <s v="T"/>
    <n v="0"/>
    <s v="drop vcenter high traction center wheels_  omoni outer"/>
    <s v=" and slifde drive front"/>
    <n v="0"/>
    <s v="Jake Holmes"/>
    <n v="1986"/>
    <n v="0"/>
    <s v="PitScouting"/>
    <m/>
    <m/>
    <m/>
    <m/>
    <m/>
    <m/>
    <m/>
    <m/>
    <m/>
    <m/>
    <m/>
    <m/>
    <m/>
    <m/>
    <m/>
    <m/>
    <m/>
    <m/>
    <m/>
    <m/>
    <m/>
    <m/>
    <m/>
    <m/>
    <m/>
  </r>
  <r>
    <n v="0"/>
    <n v="0"/>
    <n v="0"/>
    <n v="0"/>
    <n v="0"/>
    <n v="0"/>
    <n v="0"/>
    <n v="0"/>
    <n v="5"/>
    <n v="6"/>
    <n v="8"/>
    <n v="2"/>
    <n v="2"/>
    <n v="3"/>
    <n v="8"/>
    <n v="0"/>
    <n v="0"/>
    <n v="0"/>
    <n v="0"/>
    <n v="0"/>
    <n v="0"/>
    <n v="0"/>
    <b v="0"/>
    <b v="0"/>
    <b v="0"/>
    <n v="0"/>
    <n v="0"/>
    <n v="0"/>
    <n v="0"/>
    <n v="0"/>
    <n v="0"/>
    <n v="0"/>
    <m/>
    <m/>
    <n v="0"/>
    <n v="0"/>
    <n v="0"/>
    <n v="0"/>
    <n v="0"/>
    <n v="0"/>
    <n v="0"/>
    <n v="0"/>
    <n v="0"/>
    <n v="0"/>
    <n v="0"/>
    <n v="8"/>
    <n v="82"/>
    <n v="80"/>
    <n v="145"/>
    <n v="36620"/>
    <n v="8"/>
    <n v="0"/>
    <s v="04-04-00"/>
    <n v="23"/>
    <s v="Fondy Fire"/>
    <s v="Fon du Lac, WI"/>
    <s v="0 0 hot goal autonomous_ branmd new drivers "/>
    <s v="Mecanum"/>
    <s v="One"/>
    <s v="Four"/>
    <s v="T"/>
    <s v="F"/>
    <s v="T"/>
    <s v="T"/>
    <s v="F"/>
    <s v="Throw Over"/>
    <s v="F"/>
    <s v="F"/>
    <n v="0"/>
    <n v="0"/>
    <n v="0"/>
    <s v="hot goal autonomous_ branmd new drivers"/>
    <s v="Jake Holmes"/>
    <n v="2194"/>
    <n v="0"/>
    <s v="PitScouting"/>
    <m/>
    <m/>
    <m/>
    <m/>
    <m/>
    <m/>
    <m/>
    <m/>
    <m/>
    <m/>
    <m/>
    <m/>
    <m/>
    <m/>
    <m/>
    <m/>
    <m/>
    <m/>
    <m/>
    <m/>
    <m/>
    <m/>
    <m/>
    <m/>
    <m/>
  </r>
  <r>
    <n v="0"/>
    <n v="0"/>
    <n v="0"/>
    <n v="0"/>
    <n v="0"/>
    <n v="0"/>
    <n v="0"/>
    <n v="0"/>
    <n v="5"/>
    <n v="6"/>
    <n v="8"/>
    <n v="2"/>
    <n v="2"/>
    <n v="3"/>
    <n v="8"/>
    <n v="0"/>
    <n v="0"/>
    <n v="0"/>
    <n v="0"/>
    <n v="0"/>
    <n v="0"/>
    <n v="0"/>
    <b v="0"/>
    <b v="0"/>
    <b v="0"/>
    <n v="0"/>
    <n v="0"/>
    <n v="0"/>
    <n v="0"/>
    <n v="0"/>
    <n v="0"/>
    <n v="0"/>
    <m/>
    <m/>
    <n v="0"/>
    <n v="0"/>
    <n v="0"/>
    <n v="0"/>
    <n v="0"/>
    <n v="0"/>
    <n v="0"/>
    <n v="0"/>
    <n v="0"/>
    <n v="0"/>
    <n v="0"/>
    <n v="10"/>
    <n v="64"/>
    <n v="70"/>
    <n v="87"/>
    <n v="36649"/>
    <n v="8"/>
    <n v="0"/>
    <s v="05-03-00"/>
    <n v="16"/>
    <s v="S.W.A.T."/>
    <s v="Smithville, MO"/>
    <s v="sim ball shifters 0 0 "/>
    <s v="Standard"/>
    <s v="Two"/>
    <s v="Eight"/>
    <s v="T"/>
    <s v="F"/>
    <s v="T"/>
    <s v="F"/>
    <s v="F"/>
    <n v="0"/>
    <s v="F"/>
    <s v="F"/>
    <s v="Robot Defense"/>
    <s v="sim ball shifters"/>
    <n v="0"/>
    <n v="0"/>
    <s v="Jake Holmes"/>
    <n v="1806"/>
    <n v="0"/>
    <s v="PitScouting"/>
    <m/>
    <m/>
    <m/>
    <m/>
    <m/>
    <m/>
    <m/>
    <m/>
    <m/>
    <m/>
    <m/>
    <m/>
    <m/>
    <m/>
    <m/>
    <m/>
    <m/>
    <m/>
    <m/>
    <m/>
    <m/>
    <m/>
    <m/>
    <m/>
    <m/>
  </r>
  <r>
    <n v="0"/>
    <n v="0"/>
    <n v="0"/>
    <n v="0"/>
    <n v="0"/>
    <n v="0"/>
    <n v="0"/>
    <n v="0"/>
    <n v="5"/>
    <n v="6"/>
    <n v="8"/>
    <n v="2"/>
    <n v="2"/>
    <n v="3"/>
    <n v="8"/>
    <n v="0"/>
    <n v="0"/>
    <n v="0"/>
    <n v="0"/>
    <n v="0"/>
    <n v="0"/>
    <n v="0"/>
    <b v="0"/>
    <b v="0"/>
    <b v="0"/>
    <n v="0"/>
    <n v="0"/>
    <n v="0"/>
    <n v="0"/>
    <n v="0"/>
    <n v="0"/>
    <n v="0"/>
    <m/>
    <m/>
    <n v="0"/>
    <n v="0"/>
    <n v="0"/>
    <n v="0"/>
    <n v="0"/>
    <n v="0"/>
    <n v="0"/>
    <n v="0"/>
    <n v="0"/>
    <n v="0"/>
    <n v="0"/>
    <n v="10"/>
    <n v="72"/>
    <n v="80"/>
    <n v="107"/>
    <n v="36649"/>
    <n v="8"/>
    <n v="0"/>
    <s v="05-03-00"/>
    <n v="15"/>
    <s v="Liberty Robotics"/>
    <s v="Liberty, MO"/>
    <s v="0 0 ordinary autonomous "/>
    <s v="Mecanum"/>
    <s v="One"/>
    <s v="Four"/>
    <s v="T"/>
    <s v="T"/>
    <s v="T"/>
    <s v="T"/>
    <s v="F"/>
    <s v="Throw Over"/>
    <s v="T"/>
    <s v="F"/>
    <n v="0"/>
    <n v="0"/>
    <n v="0"/>
    <s v="ordinary autonomous"/>
    <s v="Jake Holmes"/>
    <n v="1764"/>
    <n v="0"/>
    <s v="PitScouting"/>
    <m/>
    <m/>
    <m/>
    <m/>
    <m/>
    <m/>
    <m/>
    <m/>
    <m/>
    <m/>
    <m/>
    <m/>
    <m/>
    <m/>
    <m/>
    <m/>
    <m/>
    <m/>
    <m/>
    <m/>
    <m/>
    <m/>
    <m/>
    <m/>
    <m/>
  </r>
  <r>
    <n v="0"/>
    <n v="0"/>
    <n v="0"/>
    <n v="0"/>
    <n v="0"/>
    <n v="0"/>
    <n v="0"/>
    <n v="0"/>
    <n v="5"/>
    <n v="6"/>
    <n v="8"/>
    <n v="2"/>
    <n v="2"/>
    <n v="3"/>
    <n v="8"/>
    <n v="0"/>
    <n v="0"/>
    <n v="0"/>
    <n v="0"/>
    <n v="0"/>
    <n v="0"/>
    <n v="0"/>
    <b v="0"/>
    <b v="0"/>
    <b v="0"/>
    <n v="0"/>
    <n v="0"/>
    <n v="0"/>
    <n v="0"/>
    <n v="0"/>
    <n v="0"/>
    <n v="0"/>
    <m/>
    <m/>
    <n v="0"/>
    <n v="0"/>
    <n v="0"/>
    <n v="0"/>
    <n v="0"/>
    <n v="0"/>
    <n v="0"/>
    <n v="0"/>
    <n v="0"/>
    <n v="0"/>
    <n v="0"/>
    <n v="8"/>
    <n v="58"/>
    <n v="30"/>
    <n v="138"/>
    <n v="36620"/>
    <n v="8"/>
    <n v="0"/>
    <s v="04-04-00"/>
    <n v="24"/>
    <s v="PWNAGE"/>
    <s v="St. Charles, IL"/>
    <s v="0 0 hot goal autonomous "/>
    <s v="Swerve"/>
    <s v="One"/>
    <s v="Four"/>
    <s v="T"/>
    <s v="T"/>
    <s v="T"/>
    <s v="F"/>
    <s v="F"/>
    <s v="Throw Over"/>
    <s v="F"/>
    <s v="F"/>
    <n v="0"/>
    <n v="0"/>
    <n v="0"/>
    <s v="hot goal autonomous"/>
    <s v="Jake Holmes"/>
    <n v="2451"/>
    <n v="0"/>
    <s v="PitScouting"/>
    <m/>
    <m/>
    <m/>
    <m/>
    <m/>
    <m/>
    <m/>
    <m/>
    <m/>
    <m/>
    <m/>
    <m/>
    <m/>
    <m/>
    <m/>
    <m/>
    <m/>
    <m/>
    <m/>
    <m/>
    <m/>
    <m/>
    <m/>
    <m/>
    <m/>
  </r>
  <r>
    <n v="0"/>
    <n v="0"/>
    <n v="0"/>
    <n v="0"/>
    <n v="0"/>
    <n v="0"/>
    <n v="0"/>
    <n v="0"/>
    <n v="5"/>
    <n v="6"/>
    <n v="8"/>
    <n v="2"/>
    <n v="2"/>
    <n v="3"/>
    <n v="8"/>
    <n v="0"/>
    <n v="0"/>
    <n v="0"/>
    <n v="0"/>
    <n v="0"/>
    <n v="0"/>
    <n v="0"/>
    <b v="0"/>
    <b v="0"/>
    <b v="0"/>
    <n v="0"/>
    <n v="0"/>
    <n v="0"/>
    <n v="0"/>
    <n v="0"/>
    <n v="0"/>
    <n v="0"/>
    <m/>
    <m/>
    <n v="0"/>
    <n v="0"/>
    <n v="0"/>
    <n v="0"/>
    <n v="0"/>
    <n v="0"/>
    <n v="0"/>
    <n v="0"/>
    <n v="0"/>
    <n v="0"/>
    <n v="0"/>
    <n v="8"/>
    <n v="54"/>
    <n v="230"/>
    <n v="62"/>
    <n v="36620"/>
    <n v="8"/>
    <n v="0"/>
    <s v="04-04-00"/>
    <n v="25"/>
    <s v="Roboteers"/>
    <s v="Tremont, IL"/>
    <s v="0 0 hot goal autonomoous "/>
    <s v="Swerve"/>
    <s v="One"/>
    <s v="Four"/>
    <s v="T"/>
    <s v="T"/>
    <s v="T"/>
    <s v="T"/>
    <s v="F"/>
    <s v="Throw Over"/>
    <s v="F"/>
    <s v="T"/>
    <s v="Robot Defense"/>
    <n v="0"/>
    <n v="0"/>
    <s v="hot goal autonomoous"/>
    <s v="Jake Holmes"/>
    <n v="2481"/>
    <n v="0"/>
    <s v="PitScouting"/>
    <m/>
    <m/>
    <m/>
    <m/>
    <m/>
    <m/>
    <m/>
    <m/>
    <m/>
    <m/>
    <m/>
    <m/>
    <m/>
    <m/>
    <m/>
    <m/>
    <m/>
    <m/>
    <m/>
    <m/>
    <m/>
    <m/>
    <m/>
    <m/>
    <m/>
  </r>
  <r>
    <n v="0"/>
    <n v="0"/>
    <n v="0"/>
    <n v="0"/>
    <n v="0"/>
    <n v="0"/>
    <n v="0"/>
    <n v="0"/>
    <n v="5"/>
    <n v="6"/>
    <n v="8"/>
    <n v="2"/>
    <n v="2"/>
    <n v="3"/>
    <n v="8"/>
    <n v="0"/>
    <n v="0"/>
    <n v="0"/>
    <n v="0"/>
    <n v="0"/>
    <n v="0"/>
    <n v="0"/>
    <b v="0"/>
    <b v="0"/>
    <b v="0"/>
    <n v="0"/>
    <n v="0"/>
    <n v="0"/>
    <n v="0"/>
    <n v="0"/>
    <n v="0"/>
    <n v="0"/>
    <m/>
    <m/>
    <n v="0"/>
    <n v="0"/>
    <n v="0"/>
    <n v="0"/>
    <n v="0"/>
    <n v="0"/>
    <n v="0"/>
    <n v="0"/>
    <n v="0"/>
    <n v="0"/>
    <n v="0"/>
    <n v="10"/>
    <n v="78"/>
    <n v="90"/>
    <n v="178"/>
    <n v="36650"/>
    <n v="9"/>
    <n v="0"/>
    <s v="05-04-00"/>
    <n v="14"/>
    <s v="Argos"/>
    <s v="Peoria, IL"/>
    <s v="drop 0 normal autonomous "/>
    <s v="Other"/>
    <s v="Two"/>
    <s v="Six"/>
    <s v="T"/>
    <s v="T"/>
    <s v="T"/>
    <s v="T"/>
    <s v="F"/>
    <s v="Throw Over"/>
    <s v="T"/>
    <s v="T"/>
    <s v="Robot Defense"/>
    <s v="drop"/>
    <n v="0"/>
    <s v="normal autonomous"/>
    <s v="Jake Holmes"/>
    <n v="1756"/>
    <n v="0"/>
    <s v="PitScouting"/>
    <m/>
    <m/>
    <m/>
    <m/>
    <m/>
    <m/>
    <m/>
    <m/>
    <m/>
    <m/>
    <m/>
    <m/>
    <m/>
    <m/>
    <m/>
    <m/>
    <m/>
    <m/>
    <m/>
    <m/>
    <m/>
    <m/>
    <m/>
    <m/>
    <m/>
  </r>
  <r>
    <n v="0"/>
    <n v="0"/>
    <n v="0"/>
    <n v="0"/>
    <n v="0"/>
    <n v="0"/>
    <n v="0"/>
    <n v="0"/>
    <n v="5"/>
    <n v="6"/>
    <n v="8"/>
    <n v="2"/>
    <n v="2"/>
    <n v="3"/>
    <n v="8"/>
    <n v="0"/>
    <n v="0"/>
    <n v="0"/>
    <n v="0"/>
    <n v="0"/>
    <n v="0"/>
    <n v="0"/>
    <b v="0"/>
    <b v="0"/>
    <b v="0"/>
    <n v="0"/>
    <n v="0"/>
    <n v="0"/>
    <n v="0"/>
    <n v="0"/>
    <n v="0"/>
    <n v="0"/>
    <m/>
    <m/>
    <n v="0"/>
    <n v="0"/>
    <n v="0"/>
    <n v="0"/>
    <n v="0"/>
    <n v="0"/>
    <n v="0"/>
    <n v="0"/>
    <n v="0"/>
    <n v="0"/>
    <n v="0"/>
    <n v="10"/>
    <n v="102"/>
    <n v="190"/>
    <n v="152"/>
    <n v="36650"/>
    <n v="9"/>
    <n v="0"/>
    <s v="05-04-00"/>
    <n v="13"/>
    <s v="Harrison Boiler Robotics"/>
    <s v="West Lafayette, IN"/>
    <s v="drop 0 fi0ne autonomous_ strooong driving "/>
    <s v="Other"/>
    <s v="Two"/>
    <s v="Six"/>
    <s v="T"/>
    <s v="T"/>
    <s v="T"/>
    <s v="F"/>
    <s v="F"/>
    <s v="Throw Over"/>
    <s v="F"/>
    <s v="F"/>
    <s v="Robot Defense"/>
    <s v="drop"/>
    <n v="0"/>
    <s v="fi0ne autonomous_ strooong driving"/>
    <s v="Jake Holmes"/>
    <n v="1747"/>
    <n v="0"/>
    <s v="PitScouting"/>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0 0 0 "/>
    <n v="0"/>
    <n v="0"/>
    <n v="0"/>
    <n v="0"/>
    <n v="0"/>
    <n v="0"/>
    <n v="0"/>
    <n v="0"/>
    <n v="0"/>
    <n v="0"/>
    <n v="0"/>
    <n v="0"/>
    <n v="0"/>
    <n v="0"/>
    <n v="0"/>
    <n v="0"/>
    <n v="0"/>
    <n v="0"/>
    <n v="0"/>
    <m/>
    <m/>
    <m/>
    <m/>
    <m/>
    <m/>
    <m/>
    <m/>
    <m/>
    <m/>
    <m/>
    <m/>
    <m/>
    <m/>
    <m/>
    <m/>
    <m/>
    <m/>
    <m/>
    <m/>
    <m/>
    <m/>
    <m/>
    <m/>
    <m/>
  </r>
  <r>
    <n v="18.928535980148883"/>
    <n v="25"/>
    <n v="42"/>
    <n v="30.76923076923077"/>
    <n v="14.516129032258064"/>
    <n v="6"/>
    <n v="-9"/>
    <n v="80"/>
    <n v="5"/>
    <n v="6"/>
    <n v="8"/>
    <n v="2"/>
    <n v="2"/>
    <n v="3"/>
    <n v="8"/>
    <n v="5"/>
    <n v="7"/>
    <n v="3.8461538461538463"/>
    <n v="7.258064516129032"/>
    <n v="3"/>
    <n v="-3"/>
    <n v="10"/>
    <n v="1"/>
    <n v="0"/>
    <n v="0"/>
    <n v="50"/>
    <n v="25"/>
    <n v="10"/>
    <n v="30"/>
    <n v="0"/>
    <n v="175"/>
    <n v="6"/>
    <m/>
    <m/>
    <n v="3"/>
    <n v="3"/>
    <n v="0.83333333333333337"/>
    <n v="1"/>
    <n v="0.5"/>
    <n v="1"/>
    <n v="0"/>
    <n v="1"/>
    <n v="90"/>
    <n v="115"/>
    <n v="175"/>
    <e v="#N/A"/>
    <e v="#N/A"/>
    <e v="#N/A"/>
    <e v="#N/A"/>
    <e v="#N/A"/>
    <e v="#N/A"/>
    <e v="#N/A"/>
    <e v="#N/A"/>
    <e v="#N/A"/>
    <e v="#N/A"/>
    <e v="#N/A"/>
    <s v="   test data"/>
    <m/>
    <m/>
    <m/>
    <m/>
    <m/>
    <m/>
    <m/>
    <m/>
    <m/>
    <m/>
    <m/>
    <m/>
    <m/>
    <m/>
    <m/>
    <s v="danT"/>
    <n v="1741"/>
    <m/>
    <s v="TestData"/>
    <s v="T"/>
    <s v="T"/>
    <s v="T"/>
    <n v="25"/>
    <n v="0"/>
    <n v="0"/>
    <n v="0"/>
    <s v="C"/>
    <s v="T"/>
    <s v="F"/>
    <s v="T"/>
    <s v="T"/>
    <n v="10"/>
    <n v="10"/>
    <n v="0"/>
    <n v="0"/>
    <n v="2"/>
    <n v="3"/>
    <n v="140"/>
    <n v="5"/>
    <n v="1"/>
    <n v="3"/>
    <n v="0"/>
    <n v="0"/>
    <n v="3"/>
  </r>
  <r>
    <n v="12.63403048564339"/>
    <n v="25"/>
    <n v="24"/>
    <n v="61.53846153846154"/>
    <n v="4.5161290322580649"/>
    <n v="2"/>
    <n v="-9"/>
    <n v="18.285714285714285"/>
    <n v="5"/>
    <n v="6"/>
    <n v="8"/>
    <n v="2"/>
    <n v="2"/>
    <n v="3"/>
    <n v="8"/>
    <n v="5"/>
    <n v="4"/>
    <n v="7.6923076923076925"/>
    <n v="2.2580645161290325"/>
    <n v="1"/>
    <n v="-3"/>
    <n v="2.2857142857142856"/>
    <n v="1"/>
    <n v="0"/>
    <n v="0"/>
    <n v="30"/>
    <n v="50"/>
    <n v="90"/>
    <n v="30"/>
    <n v="10"/>
    <n v="40"/>
    <n v="5"/>
    <m/>
    <m/>
    <n v="5"/>
    <n v="5"/>
    <n v="0.6"/>
    <n v="1"/>
    <n v="1"/>
    <n v="0.6"/>
    <n v="0.2"/>
    <n v="0.5"/>
    <n v="160"/>
    <n v="210"/>
    <n v="40"/>
    <n v="8"/>
    <n v="54"/>
    <n v="230"/>
    <n v="62"/>
    <n v="36620"/>
    <n v="8"/>
    <n v="0"/>
    <s v="04-04-00"/>
    <n v="25"/>
    <s v="Roboteers"/>
    <s v="Tremont, IL"/>
    <s v="   test data"/>
    <m/>
    <m/>
    <m/>
    <m/>
    <m/>
    <m/>
    <m/>
    <m/>
    <m/>
    <m/>
    <m/>
    <m/>
    <m/>
    <m/>
    <m/>
    <s v="danT"/>
    <n v="2481"/>
    <m/>
    <s v="TestData"/>
    <s v="T"/>
    <s v="T"/>
    <s v="T"/>
    <n v="50"/>
    <n v="0"/>
    <n v="0"/>
    <n v="0"/>
    <s v="C"/>
    <s v="T"/>
    <s v="F"/>
    <s v="T"/>
    <s v="T"/>
    <n v="90"/>
    <n v="0"/>
    <n v="0"/>
    <n v="0"/>
    <n v="2"/>
    <n v="2"/>
    <n v="40"/>
    <n v="3"/>
    <n v="2"/>
    <n v="3"/>
    <n v="2"/>
    <n v="1"/>
    <n v="4"/>
  </r>
  <r>
    <n v="11.52921658986175"/>
    <n v="25"/>
    <n v="48"/>
    <n v="0"/>
    <n v="13.006451612903227"/>
    <n v="2"/>
    <n v="9"/>
    <n v="18.285714285714285"/>
    <n v="5"/>
    <n v="6"/>
    <n v="8"/>
    <n v="2"/>
    <n v="2"/>
    <n v="3"/>
    <n v="8"/>
    <n v="5"/>
    <n v="8"/>
    <n v="0"/>
    <n v="6.5032258064516135"/>
    <n v="1"/>
    <n v="3"/>
    <n v="2.2857142857142856"/>
    <n v="1"/>
    <n v="1"/>
    <n v="0"/>
    <n v="50"/>
    <n v="0"/>
    <n v="30"/>
    <n v="10"/>
    <n v="30"/>
    <n v="40"/>
    <n v="5"/>
    <m/>
    <m/>
    <n v="1"/>
    <n v="3"/>
    <n v="1"/>
    <n v="0"/>
    <n v="0.5"/>
    <n v="1"/>
    <n v="1"/>
    <n v="0.5"/>
    <n v="120"/>
    <n v="120"/>
    <n v="40"/>
    <n v="8"/>
    <n v="54"/>
    <n v="230"/>
    <n v="62"/>
    <n v="36620"/>
    <n v="8"/>
    <n v="0"/>
    <s v="04-04-00"/>
    <n v="25"/>
    <s v="Roboteers"/>
    <s v="Tremont, IL"/>
    <s v="   test data"/>
    <m/>
    <m/>
    <m/>
    <m/>
    <m/>
    <m/>
    <m/>
    <m/>
    <m/>
    <m/>
    <m/>
    <m/>
    <m/>
    <m/>
    <m/>
    <s v="danT"/>
    <n v="2481"/>
    <m/>
    <s v="TestData"/>
    <s v="T"/>
    <s v="T"/>
    <s v="T"/>
    <n v="0"/>
    <n v="0"/>
    <n v="0"/>
    <n v="0"/>
    <s v="C"/>
    <s v="T"/>
    <s v="F"/>
    <s v="T"/>
    <s v="T"/>
    <n v="30"/>
    <n v="30"/>
    <n v="0"/>
    <n v="0"/>
    <n v="2"/>
    <n v="2"/>
    <n v="40"/>
    <n v="5"/>
    <n v="0"/>
    <n v="1"/>
    <n v="0"/>
    <n v="3"/>
    <n v="0"/>
  </r>
  <r>
    <n v="12.029602977667494"/>
    <n v="37.5"/>
    <n v="36"/>
    <n v="24.615384615384617"/>
    <n v="17.180645161290322"/>
    <n v="2"/>
    <n v="3"/>
    <n v="0"/>
    <n v="5"/>
    <n v="6"/>
    <n v="8"/>
    <n v="2"/>
    <n v="2"/>
    <n v="3"/>
    <n v="8"/>
    <n v="7.5"/>
    <n v="6"/>
    <n v="3.0769230769230771"/>
    <n v="8.5903225806451609"/>
    <n v="1"/>
    <n v="1"/>
    <n v="0"/>
    <n v="1"/>
    <n v="1"/>
    <n v="1"/>
    <n v="40"/>
    <n v="20"/>
    <n v="50"/>
    <n v="10"/>
    <n v="20"/>
    <n v="0"/>
    <n v="5"/>
    <m/>
    <m/>
    <n v="1"/>
    <n v="3"/>
    <n v="0.8"/>
    <n v="1"/>
    <n v="1"/>
    <n v="1"/>
    <n v="0.66666666666666663"/>
    <n v="0.5"/>
    <n v="120"/>
    <n v="140"/>
    <n v="0"/>
    <n v="10"/>
    <n v="178"/>
    <n v="80"/>
    <n v="213"/>
    <n v="36649"/>
    <n v="8"/>
    <n v="0"/>
    <s v="05-03-00"/>
    <n v="11"/>
    <s v="Robot Casserole"/>
    <s v="Peoria, IL"/>
    <s v="   test data"/>
    <m/>
    <m/>
    <m/>
    <m/>
    <m/>
    <m/>
    <m/>
    <m/>
    <m/>
    <m/>
    <m/>
    <m/>
    <m/>
    <m/>
    <m/>
    <s v="danT"/>
    <n v="1736"/>
    <m/>
    <s v="TestData"/>
    <s v="T"/>
    <s v="F"/>
    <s v="T"/>
    <n v="20"/>
    <n v="0"/>
    <n v="0"/>
    <n v="0"/>
    <s v="C"/>
    <s v="T"/>
    <s v="F"/>
    <s v="T"/>
    <s v="T"/>
    <n v="50"/>
    <n v="0"/>
    <n v="0"/>
    <n v="0"/>
    <n v="2"/>
    <n v="2"/>
    <n v="0"/>
    <n v="4"/>
    <n v="1"/>
    <n v="1"/>
    <n v="0"/>
    <n v="2"/>
    <n v="1"/>
  </r>
  <r>
    <n v="12.455898617511519"/>
    <n v="37.5"/>
    <n v="48"/>
    <n v="0"/>
    <n v="21.916129032258063"/>
    <n v="2"/>
    <n v="6"/>
    <n v="9.1428571428571423"/>
    <n v="5"/>
    <n v="6"/>
    <n v="8"/>
    <n v="2"/>
    <n v="2"/>
    <n v="3"/>
    <n v="8"/>
    <n v="7.5"/>
    <n v="8"/>
    <n v="0"/>
    <n v="10.958064516129031"/>
    <n v="1"/>
    <n v="2"/>
    <n v="1.1428571428571428"/>
    <n v="1"/>
    <n v="1"/>
    <n v="1"/>
    <n v="50"/>
    <n v="0"/>
    <n v="60"/>
    <n v="10"/>
    <n v="20"/>
    <n v="20"/>
    <n v="5"/>
    <m/>
    <m/>
    <n v="1"/>
    <n v="2"/>
    <n v="1"/>
    <n v="0"/>
    <n v="1"/>
    <n v="1"/>
    <n v="1"/>
    <n v="0.5"/>
    <n v="140"/>
    <n v="140"/>
    <n v="20"/>
    <n v="10"/>
    <n v="178"/>
    <n v="80"/>
    <n v="213"/>
    <n v="36649"/>
    <n v="8"/>
    <n v="0"/>
    <s v="05-03-00"/>
    <n v="11"/>
    <s v="Robot Casserole"/>
    <s v="Peoria, IL"/>
    <s v="   test data"/>
    <m/>
    <m/>
    <m/>
    <m/>
    <m/>
    <m/>
    <m/>
    <m/>
    <m/>
    <m/>
    <m/>
    <m/>
    <m/>
    <m/>
    <m/>
    <s v="danT"/>
    <n v="1736"/>
    <m/>
    <s v="TestData"/>
    <s v="T"/>
    <s v="F"/>
    <s v="T"/>
    <n v="0"/>
    <n v="0"/>
    <n v="0"/>
    <n v="0"/>
    <s v="C"/>
    <s v="T"/>
    <s v="F"/>
    <s v="T"/>
    <s v="T"/>
    <n v="60"/>
    <n v="0"/>
    <n v="0"/>
    <n v="0"/>
    <n v="2"/>
    <n v="2"/>
    <n v="20"/>
    <n v="5"/>
    <n v="0"/>
    <n v="1"/>
    <n v="0"/>
    <n v="2"/>
    <n v="0"/>
  </r>
  <r>
    <n v="7.4545161290322586"/>
    <n v="37.5"/>
    <n v="24"/>
    <n v="0"/>
    <n v="8.0451612903225804"/>
    <n v="2"/>
    <n v="3"/>
    <n v="0"/>
    <n v="5"/>
    <n v="6"/>
    <n v="8"/>
    <n v="2"/>
    <n v="2"/>
    <n v="3"/>
    <n v="8"/>
    <n v="7.5"/>
    <n v="4"/>
    <n v="0"/>
    <n v="4.0225806451612902"/>
    <n v="1"/>
    <n v="1"/>
    <n v="0"/>
    <n v="1"/>
    <n v="1"/>
    <n v="1"/>
    <n v="10"/>
    <n v="0"/>
    <n v="40"/>
    <n v="10"/>
    <n v="10"/>
    <n v="0"/>
    <n v="1"/>
    <m/>
    <m/>
    <n v="1"/>
    <n v="1"/>
    <n v="1"/>
    <n v="0"/>
    <n v="1"/>
    <n v="1"/>
    <n v="1"/>
    <n v="0.5"/>
    <n v="70"/>
    <n v="70"/>
    <n v="0"/>
    <n v="10"/>
    <n v="178"/>
    <n v="80"/>
    <n v="213"/>
    <n v="36649"/>
    <n v="8"/>
    <n v="0"/>
    <s v="05-03-00"/>
    <n v="11"/>
    <s v="Robot Casserole"/>
    <s v="Peoria, IL"/>
    <s v="   test data"/>
    <m/>
    <m/>
    <m/>
    <m/>
    <m/>
    <m/>
    <m/>
    <m/>
    <m/>
    <m/>
    <m/>
    <m/>
    <m/>
    <m/>
    <m/>
    <s v="danT"/>
    <n v="1736"/>
    <m/>
    <s v="TestData"/>
    <s v="T"/>
    <s v="F"/>
    <s v="T"/>
    <n v="0"/>
    <n v="0"/>
    <n v="0"/>
    <n v="0"/>
    <s v="C"/>
    <s v="T"/>
    <s v="F"/>
    <s v="T"/>
    <s v="T"/>
    <n v="40"/>
    <n v="0"/>
    <n v="0"/>
    <n v="0"/>
    <n v="2"/>
    <n v="2"/>
    <n v="0"/>
    <n v="1"/>
    <n v="0"/>
    <n v="1"/>
    <n v="0"/>
    <n v="1"/>
    <n v="0"/>
  </r>
  <r>
    <n v="17.082382133995036"/>
    <n v="25"/>
    <n v="42"/>
    <n v="12.307692307692308"/>
    <n v="14.516129032258064"/>
    <n v="6"/>
    <n v="-9"/>
    <n v="80"/>
    <n v="5"/>
    <n v="6"/>
    <n v="8"/>
    <n v="2"/>
    <n v="2"/>
    <n v="3"/>
    <n v="8"/>
    <n v="5"/>
    <n v="7"/>
    <n v="1.5384615384615385"/>
    <n v="7.258064516129032"/>
    <n v="3"/>
    <n v="-3"/>
    <n v="10"/>
    <n v="1"/>
    <n v="0"/>
    <n v="0"/>
    <n v="50"/>
    <n v="10"/>
    <n v="10"/>
    <n v="30"/>
    <n v="0"/>
    <n v="175"/>
    <n v="6"/>
    <m/>
    <m/>
    <n v="3"/>
    <n v="3"/>
    <n v="0.83333333333333337"/>
    <n v="1"/>
    <n v="0.5"/>
    <n v="1"/>
    <n v="0"/>
    <n v="1"/>
    <n v="90"/>
    <n v="100"/>
    <n v="175"/>
    <n v="9"/>
    <n v="78"/>
    <n v="50"/>
    <n v="194"/>
    <n v="36984"/>
    <n v="8"/>
    <n v="0"/>
    <s v="04-03-01"/>
    <n v="17"/>
    <s v="Team Titanium"/>
    <s v="Lee's Summit, MO"/>
    <s v="   test data"/>
    <m/>
    <m/>
    <m/>
    <m/>
    <m/>
    <m/>
    <m/>
    <m/>
    <m/>
    <m/>
    <m/>
    <m/>
    <m/>
    <m/>
    <m/>
    <s v="danT"/>
    <n v="1986"/>
    <m/>
    <s v="TestData"/>
    <s v="T"/>
    <s v="T"/>
    <s v="T"/>
    <n v="10"/>
    <n v="0"/>
    <n v="0"/>
    <n v="0"/>
    <s v="C"/>
    <s v="T"/>
    <s v="F"/>
    <s v="T"/>
    <s v="T"/>
    <n v="10"/>
    <n v="10"/>
    <n v="0"/>
    <n v="0"/>
    <n v="2"/>
    <n v="3"/>
    <n v="140"/>
    <n v="5"/>
    <n v="1"/>
    <n v="3"/>
    <n v="0"/>
    <n v="0"/>
    <n v="3"/>
  </r>
  <r>
    <n v="22.00545905707196"/>
    <n v="25"/>
    <n v="42"/>
    <n v="61.53846153846154"/>
    <n v="14.516129032258064"/>
    <n v="6"/>
    <n v="-9"/>
    <n v="80"/>
    <n v="5"/>
    <n v="6"/>
    <n v="8"/>
    <n v="2"/>
    <n v="2"/>
    <n v="3"/>
    <n v="8"/>
    <n v="5"/>
    <n v="7"/>
    <n v="7.6923076923076925"/>
    <n v="7.258064516129032"/>
    <n v="3"/>
    <n v="-3"/>
    <n v="10"/>
    <n v="1"/>
    <n v="0"/>
    <n v="0"/>
    <n v="50"/>
    <n v="50"/>
    <n v="10"/>
    <n v="30"/>
    <n v="0"/>
    <n v="175"/>
    <n v="6"/>
    <m/>
    <m/>
    <n v="3"/>
    <n v="3"/>
    <n v="0.83333333333333337"/>
    <n v="1"/>
    <n v="0.5"/>
    <n v="1"/>
    <n v="0"/>
    <n v="1"/>
    <n v="90"/>
    <n v="140"/>
    <n v="175"/>
    <n v="7"/>
    <n v="128"/>
    <n v="40"/>
    <n v="148"/>
    <n v="36954"/>
    <n v="8"/>
    <n v="0"/>
    <s v="03-04-01"/>
    <n v="26"/>
    <s v="Order 2 Chaos"/>
    <s v="Batavia, IL"/>
    <s v="   test data"/>
    <m/>
    <m/>
    <m/>
    <m/>
    <m/>
    <m/>
    <m/>
    <m/>
    <m/>
    <m/>
    <m/>
    <m/>
    <m/>
    <m/>
    <m/>
    <s v="danT"/>
    <n v="2704"/>
    <m/>
    <s v="TestData"/>
    <s v="T"/>
    <s v="T"/>
    <s v="T"/>
    <n v="50"/>
    <n v="0"/>
    <n v="0"/>
    <n v="0"/>
    <s v="C"/>
    <s v="T"/>
    <s v="F"/>
    <s v="T"/>
    <s v="T"/>
    <n v="10"/>
    <n v="10"/>
    <n v="0"/>
    <n v="0"/>
    <n v="2"/>
    <n v="3"/>
    <n v="140"/>
    <n v="5"/>
    <n v="1"/>
    <n v="3"/>
    <n v="0"/>
    <n v="0"/>
    <n v="3"/>
  </r>
  <r>
    <n v="18.928535980148883"/>
    <n v="25"/>
    <n v="42"/>
    <n v="30.76923076923077"/>
    <n v="14.516129032258064"/>
    <n v="6"/>
    <n v="-9"/>
    <n v="80"/>
    <n v="5"/>
    <n v="6"/>
    <n v="8"/>
    <n v="2"/>
    <n v="2"/>
    <n v="3"/>
    <n v="8"/>
    <n v="5"/>
    <n v="7"/>
    <n v="3.8461538461538463"/>
    <n v="7.258064516129032"/>
    <n v="3"/>
    <n v="-3"/>
    <n v="10"/>
    <n v="1"/>
    <n v="0"/>
    <n v="0"/>
    <n v="50"/>
    <n v="25"/>
    <n v="10"/>
    <n v="30"/>
    <n v="0"/>
    <n v="175"/>
    <n v="6"/>
    <m/>
    <m/>
    <n v="3"/>
    <n v="3"/>
    <n v="0.83333333333333337"/>
    <n v="1"/>
    <n v="0.5"/>
    <n v="1"/>
    <n v="0"/>
    <n v="1"/>
    <n v="90"/>
    <n v="115"/>
    <n v="175"/>
    <n v="6"/>
    <n v="106"/>
    <n v="60"/>
    <n v="139"/>
    <n v="36591"/>
    <n v="9"/>
    <n v="0"/>
    <s v="03-06-00"/>
    <n v="28"/>
    <s v="Laser Team"/>
    <s v="Camdenton, MO"/>
    <s v="   Fantastic Team"/>
    <m/>
    <m/>
    <m/>
    <m/>
    <m/>
    <m/>
    <m/>
    <m/>
    <m/>
    <m/>
    <m/>
    <m/>
    <m/>
    <m/>
    <m/>
    <s v="danT"/>
    <n v="3284"/>
    <m/>
    <s v="TestData"/>
    <s v="T"/>
    <s v="T"/>
    <s v="T"/>
    <n v="25"/>
    <n v="0"/>
    <n v="0"/>
    <n v="0"/>
    <s v="C"/>
    <s v="T"/>
    <s v="F"/>
    <s v="T"/>
    <s v="T"/>
    <n v="10"/>
    <n v="10"/>
    <n v="0"/>
    <n v="0"/>
    <n v="2"/>
    <n v="3"/>
    <n v="140"/>
    <n v="5"/>
    <n v="1"/>
    <n v="3"/>
    <n v="0"/>
    <n v="0"/>
    <n v="3"/>
  </r>
  <r>
    <n v="17.082382133995036"/>
    <n v="25"/>
    <n v="42"/>
    <n v="12.307692307692308"/>
    <n v="14.516129032258064"/>
    <n v="6"/>
    <n v="-9"/>
    <n v="80"/>
    <n v="5"/>
    <n v="6"/>
    <n v="8"/>
    <n v="2"/>
    <n v="2"/>
    <n v="3"/>
    <n v="8"/>
    <n v="5"/>
    <n v="7"/>
    <n v="1.5384615384615385"/>
    <n v="7.258064516129032"/>
    <n v="3"/>
    <n v="-3"/>
    <n v="10"/>
    <n v="1"/>
    <n v="0"/>
    <n v="0"/>
    <n v="50"/>
    <n v="10"/>
    <n v="20"/>
    <n v="30"/>
    <n v="0"/>
    <n v="175"/>
    <n v="6"/>
    <m/>
    <m/>
    <n v="3"/>
    <n v="3"/>
    <n v="0.83333333333333337"/>
    <n v="1"/>
    <n v="0.66666666666666663"/>
    <n v="1"/>
    <n v="0"/>
    <n v="1"/>
    <n v="100"/>
    <n v="110"/>
    <n v="175"/>
    <n v="12"/>
    <n v="186"/>
    <n v="150"/>
    <n v="379"/>
    <n v="36680"/>
    <n v="9"/>
    <n v="0"/>
    <s v="06-03-00"/>
    <n v="4"/>
    <s v="Swartdogs"/>
    <s v="Cedar Falls, IA"/>
    <s v="   test data"/>
    <m/>
    <m/>
    <m/>
    <m/>
    <m/>
    <m/>
    <m/>
    <m/>
    <m/>
    <m/>
    <m/>
    <m/>
    <m/>
    <m/>
    <m/>
    <s v="danT"/>
    <n v="525"/>
    <m/>
    <s v="TestData"/>
    <s v="T"/>
    <s v="T"/>
    <s v="T"/>
    <n v="10"/>
    <n v="0"/>
    <n v="0"/>
    <n v="0"/>
    <s v="C"/>
    <s v="T"/>
    <s v="F"/>
    <s v="T"/>
    <s v="T"/>
    <n v="20"/>
    <n v="10"/>
    <n v="0"/>
    <n v="0"/>
    <n v="2"/>
    <n v="3"/>
    <n v="140"/>
    <n v="5"/>
    <n v="1"/>
    <n v="3"/>
    <n v="0"/>
    <n v="0"/>
    <n v="3"/>
  </r>
  <r>
    <n v="17.69776674937965"/>
    <n v="25"/>
    <n v="42"/>
    <n v="18.46153846153846"/>
    <n v="14.516129032258064"/>
    <n v="6"/>
    <n v="-9"/>
    <n v="80"/>
    <n v="5"/>
    <n v="6"/>
    <n v="8"/>
    <n v="2"/>
    <n v="2"/>
    <n v="3"/>
    <n v="8"/>
    <n v="5"/>
    <n v="7"/>
    <n v="2.3076923076923075"/>
    <n v="7.258064516129032"/>
    <n v="3"/>
    <n v="-3"/>
    <n v="10"/>
    <n v="1"/>
    <n v="0"/>
    <n v="0"/>
    <n v="50"/>
    <n v="15"/>
    <n v="10"/>
    <n v="30"/>
    <n v="0"/>
    <n v="175"/>
    <n v="6"/>
    <m/>
    <m/>
    <n v="3"/>
    <n v="3"/>
    <n v="0.83333333333333337"/>
    <n v="1"/>
    <n v="0.5"/>
    <n v="1"/>
    <n v="0"/>
    <n v="1"/>
    <n v="90"/>
    <n v="105"/>
    <n v="175"/>
    <n v="12"/>
    <n v="186"/>
    <n v="150"/>
    <n v="379"/>
    <n v="36680"/>
    <n v="9"/>
    <n v="0"/>
    <s v="06-03-00"/>
    <n v="4"/>
    <s v="Swartdogs"/>
    <s v="Cedar Falls, IA"/>
    <s v="   test data"/>
    <m/>
    <m/>
    <m/>
    <m/>
    <m/>
    <m/>
    <m/>
    <m/>
    <m/>
    <m/>
    <m/>
    <m/>
    <m/>
    <m/>
    <m/>
    <s v="danT"/>
    <n v="525"/>
    <m/>
    <s v="TestData"/>
    <s v="T"/>
    <s v="T"/>
    <s v="T"/>
    <n v="15"/>
    <n v="0"/>
    <n v="0"/>
    <n v="0"/>
    <s v="C"/>
    <s v="T"/>
    <s v="F"/>
    <s v="T"/>
    <s v="T"/>
    <n v="10"/>
    <n v="10"/>
    <n v="0"/>
    <n v="0"/>
    <n v="2"/>
    <n v="3"/>
    <n v="140"/>
    <n v="5"/>
    <n v="1"/>
    <n v="3"/>
    <n v="0"/>
    <n v="0"/>
    <n v="3"/>
  </r>
  <r>
    <n v="21.390074441687347"/>
    <n v="25"/>
    <n v="42"/>
    <n v="55.384615384615387"/>
    <n v="14.516129032258064"/>
    <n v="6"/>
    <n v="-9"/>
    <n v="80"/>
    <n v="5"/>
    <n v="6"/>
    <n v="8"/>
    <n v="2"/>
    <n v="2"/>
    <n v="3"/>
    <n v="8"/>
    <n v="5"/>
    <n v="7"/>
    <n v="6.9230769230769234"/>
    <n v="7.258064516129032"/>
    <n v="3"/>
    <n v="-3"/>
    <n v="10"/>
    <n v="1"/>
    <n v="0"/>
    <n v="0"/>
    <n v="50"/>
    <n v="45"/>
    <n v="10"/>
    <n v="30"/>
    <n v="0"/>
    <n v="175"/>
    <n v="6"/>
    <m/>
    <m/>
    <n v="3"/>
    <n v="3"/>
    <n v="0.83333333333333337"/>
    <n v="1"/>
    <n v="0.5"/>
    <n v="1"/>
    <n v="0"/>
    <n v="1"/>
    <n v="90"/>
    <n v="135"/>
    <n v="175"/>
    <n v="12"/>
    <n v="186"/>
    <n v="150"/>
    <n v="379"/>
    <n v="36680"/>
    <n v="9"/>
    <n v="0"/>
    <s v="06-03-00"/>
    <n v="4"/>
    <s v="Swartdogs"/>
    <s v="Cedar Falls, IA"/>
    <s v="   test data"/>
    <m/>
    <m/>
    <m/>
    <m/>
    <m/>
    <m/>
    <m/>
    <m/>
    <m/>
    <m/>
    <m/>
    <m/>
    <m/>
    <m/>
    <m/>
    <s v="danT"/>
    <n v="525"/>
    <m/>
    <s v="TestData"/>
    <s v="T"/>
    <s v="T"/>
    <s v="T"/>
    <n v="45"/>
    <n v="0"/>
    <n v="0"/>
    <n v="0"/>
    <s v="C"/>
    <s v="T"/>
    <s v="F"/>
    <s v="T"/>
    <s v="T"/>
    <n v="10"/>
    <n v="10"/>
    <n v="0"/>
    <n v="0"/>
    <n v="2"/>
    <n v="3"/>
    <n v="140"/>
    <n v="5"/>
    <n v="1"/>
    <n v="3"/>
    <n v="0"/>
    <n v="0"/>
    <n v="3"/>
  </r>
  <r>
    <n v="18.31315136476427"/>
    <n v="25"/>
    <n v="42"/>
    <n v="24.615384615384617"/>
    <n v="14.516129032258064"/>
    <n v="6"/>
    <n v="-9"/>
    <n v="80"/>
    <n v="5"/>
    <n v="6"/>
    <n v="8"/>
    <n v="2"/>
    <n v="2"/>
    <n v="3"/>
    <n v="8"/>
    <n v="5"/>
    <n v="7"/>
    <n v="3.0769230769230771"/>
    <n v="7.258064516129032"/>
    <n v="3"/>
    <n v="-3"/>
    <n v="10"/>
    <n v="1"/>
    <n v="0"/>
    <n v="0"/>
    <n v="50"/>
    <n v="20"/>
    <n v="50"/>
    <n v="30"/>
    <n v="0"/>
    <n v="175"/>
    <n v="6"/>
    <m/>
    <m/>
    <n v="3"/>
    <n v="3"/>
    <n v="0.83333333333333337"/>
    <n v="1"/>
    <n v="0.83333333333333337"/>
    <n v="1"/>
    <n v="0"/>
    <n v="1"/>
    <n v="130"/>
    <n v="150"/>
    <n v="175"/>
    <n v="12"/>
    <n v="186"/>
    <n v="150"/>
    <n v="379"/>
    <n v="36680"/>
    <n v="9"/>
    <n v="0"/>
    <s v="06-03-00"/>
    <n v="4"/>
    <s v="Swartdogs"/>
    <s v="Cedar Falls, IA"/>
    <s v="   test data"/>
    <m/>
    <m/>
    <m/>
    <m/>
    <m/>
    <m/>
    <m/>
    <m/>
    <m/>
    <m/>
    <m/>
    <m/>
    <m/>
    <m/>
    <m/>
    <s v="danT"/>
    <n v="525"/>
    <m/>
    <s v="TestData"/>
    <s v="T"/>
    <s v="T"/>
    <s v="T"/>
    <n v="20"/>
    <n v="0"/>
    <n v="0"/>
    <n v="0"/>
    <s v="C"/>
    <s v="T"/>
    <s v="F"/>
    <s v="T"/>
    <s v="T"/>
    <n v="50"/>
    <n v="10"/>
    <n v="0"/>
    <n v="0"/>
    <n v="2"/>
    <n v="3"/>
    <n v="140"/>
    <n v="5"/>
    <n v="1"/>
    <n v="3"/>
    <n v="0"/>
    <n v="0"/>
    <n v="3"/>
  </r>
  <r>
    <n v="18.31315136476427"/>
    <n v="25"/>
    <n v="42"/>
    <n v="24.615384615384617"/>
    <n v="14.516129032258064"/>
    <n v="6"/>
    <n v="-9"/>
    <n v="80"/>
    <n v="5"/>
    <n v="6"/>
    <n v="8"/>
    <n v="2"/>
    <n v="2"/>
    <n v="3"/>
    <n v="8"/>
    <n v="5"/>
    <n v="7"/>
    <n v="3.0769230769230771"/>
    <n v="7.258064516129032"/>
    <n v="3"/>
    <n v="-3"/>
    <n v="10"/>
    <n v="1"/>
    <n v="0"/>
    <n v="0"/>
    <n v="50"/>
    <n v="20"/>
    <n v="60"/>
    <n v="30"/>
    <n v="0"/>
    <n v="175"/>
    <n v="6"/>
    <m/>
    <m/>
    <n v="3"/>
    <n v="3"/>
    <n v="0.83333333333333337"/>
    <n v="1"/>
    <n v="1"/>
    <n v="1"/>
    <n v="0"/>
    <n v="1"/>
    <n v="140"/>
    <n v="160"/>
    <n v="175"/>
    <n v="12"/>
    <n v="186"/>
    <n v="150"/>
    <n v="379"/>
    <n v="36680"/>
    <n v="9"/>
    <n v="0"/>
    <s v="06-03-00"/>
    <n v="4"/>
    <s v="Swartdogs"/>
    <s v="Cedar Falls, IA"/>
    <s v="   Great team to work with.  World class"/>
    <m/>
    <m/>
    <m/>
    <m/>
    <m/>
    <m/>
    <m/>
    <m/>
    <m/>
    <m/>
    <m/>
    <m/>
    <m/>
    <m/>
    <m/>
    <s v="danT"/>
    <n v="525"/>
    <m/>
    <s v="TestData"/>
    <s v="T"/>
    <s v="T"/>
    <s v="T"/>
    <n v="20"/>
    <n v="0"/>
    <n v="0"/>
    <n v="0"/>
    <s v="C"/>
    <s v="T"/>
    <s v="F"/>
    <s v="T"/>
    <s v="T"/>
    <n v="60"/>
    <n v="0"/>
    <n v="0"/>
    <n v="0"/>
    <n v="2"/>
    <n v="3"/>
    <n v="140"/>
    <n v="5"/>
    <n v="1"/>
    <n v="3"/>
    <n v="0"/>
    <n v="0"/>
    <n v="3"/>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1.4821428571428572"/>
    <n v="6.25"/>
    <n v="6"/>
    <n v="0"/>
    <n v="0"/>
    <n v="-2"/>
    <n v="0"/>
    <n v="4.5714285714285712"/>
    <n v="5"/>
    <n v="6"/>
    <n v="8"/>
    <n v="2"/>
    <n v="2"/>
    <n v="3"/>
    <n v="8"/>
    <n v="1.25"/>
    <n v="1"/>
    <n v="0"/>
    <n v="0"/>
    <n v="-1"/>
    <n v="0"/>
    <n v="0.5714285714285714"/>
    <n v="0"/>
    <n v="1"/>
    <n v="0"/>
    <n v="0"/>
    <n v="0"/>
    <n v="0"/>
    <n v="0"/>
    <n v="0"/>
    <n v="10"/>
    <n v="0"/>
    <m/>
    <m/>
    <n v="1"/>
    <n v="0"/>
    <n v="0"/>
    <n v="0"/>
    <n v="0"/>
    <n v="0"/>
    <n v="0"/>
    <n v="0.25"/>
    <n v="0"/>
    <n v="0"/>
    <n v="10"/>
    <n v="7"/>
    <n v="128"/>
    <n v="40"/>
    <n v="148"/>
    <n v="36954"/>
    <n v="8"/>
    <n v="0"/>
    <s v="03-04-01"/>
    <n v="26"/>
    <s v="Order 2 Chaos"/>
    <s v="Batavia, IL"/>
    <s v="   Didn't really do much throughout the match. Maybe 'do not pick'."/>
    <m/>
    <m/>
    <m/>
    <m/>
    <m/>
    <m/>
    <m/>
    <m/>
    <m/>
    <m/>
    <m/>
    <m/>
    <m/>
    <m/>
    <m/>
    <s v="Aaron Thune"/>
    <n v="2704"/>
    <n v="1"/>
    <s v="Practice"/>
    <s v="T"/>
    <s v="F"/>
    <s v="F"/>
    <n v="0"/>
    <n v="0"/>
    <n v="0"/>
    <n v="0"/>
    <s v="A"/>
    <s v="F"/>
    <s v="F"/>
    <s v="F"/>
    <s v="T"/>
    <n v="0"/>
    <n v="0"/>
    <n v="0"/>
    <n v="0"/>
    <n v="1"/>
    <n v="1"/>
    <n v="20"/>
    <n v="0"/>
    <n v="0"/>
    <n v="0"/>
    <n v="1"/>
    <n v="0"/>
    <n v="0"/>
  </r>
  <r>
    <n v="0.4"/>
    <n v="0"/>
    <n v="0"/>
    <n v="0"/>
    <n v="0"/>
    <n v="4"/>
    <n v="0"/>
    <n v="0"/>
    <n v="5"/>
    <n v="6"/>
    <n v="8"/>
    <n v="2"/>
    <n v="2"/>
    <n v="3"/>
    <n v="8"/>
    <n v="0"/>
    <n v="0"/>
    <n v="0"/>
    <n v="0"/>
    <n v="2"/>
    <n v="0"/>
    <n v="0"/>
    <n v="0"/>
    <n v="0"/>
    <n v="0"/>
    <n v="0"/>
    <n v="0"/>
    <n v="13"/>
    <n v="20"/>
    <n v="0"/>
    <n v="0"/>
    <n v="0"/>
    <m/>
    <m/>
    <n v="2"/>
    <n v="0"/>
    <n v="0"/>
    <n v="0"/>
    <n v="0.56521739130434778"/>
    <n v="1"/>
    <n v="0"/>
    <n v="0"/>
    <n v="33"/>
    <n v="33"/>
    <n v="0"/>
    <n v="12"/>
    <n v="70"/>
    <n v="140"/>
    <n v="170"/>
    <n v="36679"/>
    <n v="8"/>
    <n v="0"/>
    <s v="06-02-00"/>
    <n v="9"/>
    <s v="Metool Brigade"/>
    <s v="O'Fallon, IL"/>
    <s v="   No other robots in match_ made one high goal"/>
    <m/>
    <m/>
    <m/>
    <m/>
    <m/>
    <m/>
    <m/>
    <m/>
    <m/>
    <m/>
    <m/>
    <m/>
    <m/>
    <m/>
    <m/>
    <s v="Geoffrey Butler"/>
    <n v="1208"/>
    <n v="3"/>
    <s v="Practice"/>
    <s v="F"/>
    <s v="F"/>
    <s v="F"/>
    <n v="0"/>
    <n v="0"/>
    <n v="0"/>
    <n v="0"/>
    <s v="A"/>
    <s v="F"/>
    <s v="F"/>
    <s v="F"/>
    <s v="F"/>
    <n v="13"/>
    <n v="10"/>
    <n v="0"/>
    <n v="0"/>
    <n v="0"/>
    <n v="0"/>
    <n v="0"/>
    <n v="0"/>
    <n v="0"/>
    <n v="2"/>
    <n v="0"/>
    <n v="0"/>
    <n v="0"/>
  </r>
  <r>
    <n v="0"/>
    <n v="0"/>
    <n v="0"/>
    <n v="0"/>
    <n v="0"/>
    <n v="0"/>
    <n v="0"/>
    <n v="0"/>
    <n v="5"/>
    <n v="6"/>
    <n v="8"/>
    <n v="2"/>
    <n v="2"/>
    <n v="3"/>
    <n v="8"/>
    <n v="0"/>
    <n v="0"/>
    <n v="0"/>
    <n v="0"/>
    <n v="0"/>
    <n v="0"/>
    <n v="0"/>
    <n v="0"/>
    <n v="0"/>
    <n v="0"/>
    <n v="0"/>
    <n v="0"/>
    <n v="0"/>
    <n v="0"/>
    <n v="0"/>
    <n v="0"/>
    <n v="0"/>
    <m/>
    <m/>
    <n v="0"/>
    <n v="0"/>
    <n v="0"/>
    <n v="0"/>
    <n v="0"/>
    <n v="0"/>
    <n v="0"/>
    <n v="0"/>
    <n v="0"/>
    <n v="0"/>
    <n v="0"/>
    <n v="6"/>
    <n v="94"/>
    <n v="70"/>
    <n v="182"/>
    <n v="36590"/>
    <n v="8"/>
    <n v="0"/>
    <s v="03-05-00"/>
    <n v="29"/>
    <s v="Flaming Monkeys"/>
    <s v="Belvidere, IL"/>
    <s v="   Seemed to just be driving/spinning around rather than actually doing anything."/>
    <m/>
    <m/>
    <m/>
    <m/>
    <m/>
    <m/>
    <m/>
    <m/>
    <m/>
    <m/>
    <m/>
    <m/>
    <m/>
    <m/>
    <m/>
    <s v="Ian Thune"/>
    <n v="3352"/>
    <n v="4"/>
    <s v="Practice"/>
    <s v="F"/>
    <s v="F"/>
    <s v="F"/>
    <n v="0"/>
    <n v="0"/>
    <n v="0"/>
    <n v="0"/>
    <s v="C"/>
    <s v="F"/>
    <s v="F"/>
    <s v="F"/>
    <s v="F"/>
    <n v="0"/>
    <n v="0"/>
    <n v="0"/>
    <n v="0"/>
    <n v="0"/>
    <n v="0"/>
    <n v="0"/>
    <n v="0"/>
    <n v="0"/>
    <n v="0"/>
    <n v="0"/>
    <n v="0"/>
    <n v="0"/>
  </r>
  <r>
    <n v="-0.6"/>
    <n v="0"/>
    <n v="0"/>
    <n v="0"/>
    <n v="0"/>
    <n v="2"/>
    <n v="0"/>
    <n v="-8"/>
    <n v="5"/>
    <n v="6"/>
    <n v="8"/>
    <n v="2"/>
    <n v="2"/>
    <n v="3"/>
    <n v="8"/>
    <n v="0"/>
    <n v="0"/>
    <n v="0"/>
    <n v="0"/>
    <n v="1"/>
    <n v="0"/>
    <n v="-1"/>
    <n v="0"/>
    <n v="0"/>
    <n v="0"/>
    <n v="0"/>
    <n v="0"/>
    <n v="10"/>
    <n v="10"/>
    <n v="0"/>
    <n v="0"/>
    <n v="0"/>
    <m/>
    <m/>
    <n v="1"/>
    <n v="0"/>
    <n v="0"/>
    <n v="0"/>
    <n v="0.5"/>
    <n v="1"/>
    <n v="0"/>
    <n v="0"/>
    <n v="20"/>
    <n v="20"/>
    <n v="0"/>
    <n v="14"/>
    <n v="180"/>
    <n v="140"/>
    <n v="209"/>
    <n v="36709"/>
    <n v="9"/>
    <n v="0"/>
    <s v="07-02-00"/>
    <n v="3"/>
    <s v="PantherTech"/>
    <s v="Russiaville, IN"/>
    <s v="   They threw it over the truss. "/>
    <m/>
    <m/>
    <m/>
    <m/>
    <m/>
    <m/>
    <m/>
    <m/>
    <m/>
    <m/>
    <m/>
    <m/>
    <m/>
    <m/>
    <m/>
    <s v="Jeremy Green"/>
    <n v="292"/>
    <n v="1"/>
    <s v="Practice"/>
    <s v="F"/>
    <s v="F"/>
    <s v="F"/>
    <n v="0"/>
    <n v="0"/>
    <n v="1"/>
    <n v="0"/>
    <s v="G"/>
    <s v="F"/>
    <s v="F"/>
    <s v="F"/>
    <s v="F"/>
    <n v="10"/>
    <n v="10"/>
    <n v="1"/>
    <n v="0"/>
    <n v="0"/>
    <n v="0"/>
    <n v="0"/>
    <n v="0"/>
    <n v="0"/>
    <n v="1"/>
    <n v="0"/>
    <n v="0"/>
    <n v="0"/>
  </r>
  <r>
    <n v="3.7"/>
    <n v="25"/>
    <n v="6"/>
    <n v="0"/>
    <n v="3"/>
    <n v="0"/>
    <n v="3"/>
    <n v="0"/>
    <n v="5"/>
    <n v="6"/>
    <n v="8"/>
    <n v="2"/>
    <n v="2"/>
    <n v="3"/>
    <n v="8"/>
    <n v="5"/>
    <n v="1"/>
    <n v="0"/>
    <n v="1.5"/>
    <n v="0"/>
    <n v="1"/>
    <n v="0"/>
    <n v="0"/>
    <n v="0"/>
    <n v="1"/>
    <n v="10"/>
    <n v="0"/>
    <n v="20"/>
    <n v="0"/>
    <n v="10"/>
    <n v="0"/>
    <n v="1"/>
    <m/>
    <m/>
    <n v="0"/>
    <n v="1"/>
    <n v="1"/>
    <n v="0"/>
    <n v="0.66666666666666663"/>
    <n v="0"/>
    <n v="1"/>
    <n v="0"/>
    <n v="40"/>
    <n v="40"/>
    <n v="0"/>
    <n v="6"/>
    <n v="42"/>
    <n v="60"/>
    <n v="91"/>
    <n v="36589"/>
    <n v="8"/>
    <n v="0"/>
    <s v="03-04-00"/>
    <n v="33"/>
    <s v="MetalCow"/>
    <s v="Bloomington, IL"/>
    <s v="   "/>
    <m/>
    <m/>
    <m/>
    <m/>
    <m/>
    <m/>
    <m/>
    <m/>
    <m/>
    <m/>
    <m/>
    <m/>
    <m/>
    <m/>
    <m/>
    <s v="Jeremy Green"/>
    <n v="4213"/>
    <n v="2"/>
    <s v="Practice"/>
    <s v="F"/>
    <s v="F"/>
    <s v="F"/>
    <n v="0"/>
    <n v="15"/>
    <n v="0"/>
    <n v="0"/>
    <s v="C"/>
    <s v="T"/>
    <s v="F"/>
    <s v="F"/>
    <s v="F"/>
    <n v="20"/>
    <n v="10"/>
    <n v="0"/>
    <n v="0"/>
    <n v="2"/>
    <n v="0"/>
    <n v="0"/>
    <n v="1"/>
    <n v="0"/>
    <n v="0"/>
    <n v="0"/>
    <n v="1"/>
    <n v="0"/>
  </r>
  <r>
    <n v="2.4711538461538458"/>
    <n v="6.25"/>
    <n v="0"/>
    <n v="18.46153846153846"/>
    <n v="0"/>
    <n v="0"/>
    <n v="0"/>
    <n v="0"/>
    <n v="5"/>
    <n v="6"/>
    <n v="8"/>
    <n v="2"/>
    <n v="2"/>
    <n v="3"/>
    <n v="8"/>
    <n v="1.25"/>
    <n v="0"/>
    <n v="2.3076923076923075"/>
    <n v="0"/>
    <n v="0"/>
    <n v="0"/>
    <n v="0"/>
    <n v="0"/>
    <n v="0"/>
    <n v="0"/>
    <n v="0"/>
    <n v="15"/>
    <n v="20"/>
    <n v="0"/>
    <n v="0"/>
    <n v="0"/>
    <n v="0"/>
    <m/>
    <m/>
    <n v="0"/>
    <n v="0"/>
    <n v="0"/>
    <n v="1"/>
    <n v="0.33333333333333331"/>
    <n v="0"/>
    <n v="0"/>
    <n v="0"/>
    <n v="20"/>
    <n v="35"/>
    <n v="0"/>
    <n v="12"/>
    <n v="142"/>
    <n v="110"/>
    <n v="112"/>
    <n v="36679"/>
    <n v="8"/>
    <n v="0"/>
    <s v="06-02-00"/>
    <n v="8"/>
    <s v="Channel Cats"/>
    <s v="O'Fallon, MO"/>
    <s v="   Missed a lot. Did not play defense."/>
    <m/>
    <m/>
    <m/>
    <m/>
    <m/>
    <m/>
    <m/>
    <m/>
    <m/>
    <m/>
    <m/>
    <m/>
    <m/>
    <m/>
    <m/>
    <s v="Jeremy Green"/>
    <n v="1094"/>
    <n v="4"/>
    <s v="Practice"/>
    <s v="T"/>
    <s v="F"/>
    <s v="F"/>
    <n v="15"/>
    <n v="0"/>
    <n v="0"/>
    <n v="0"/>
    <s v="E"/>
    <s v="T"/>
    <s v="F"/>
    <s v="F"/>
    <s v="F"/>
    <n v="20"/>
    <n v="40"/>
    <n v="0"/>
    <n v="0"/>
    <n v="1"/>
    <n v="0"/>
    <n v="0"/>
    <n v="0"/>
    <n v="0"/>
    <n v="0"/>
    <n v="0"/>
    <n v="0"/>
    <n v="0"/>
  </r>
  <r>
    <n v="0"/>
    <n v="0"/>
    <n v="0"/>
    <n v="0"/>
    <n v="0"/>
    <n v="0"/>
    <n v="0"/>
    <n v="0"/>
    <n v="5"/>
    <n v="6"/>
    <n v="8"/>
    <n v="2"/>
    <n v="2"/>
    <n v="3"/>
    <n v="8"/>
    <n v="0"/>
    <n v="0"/>
    <n v="0"/>
    <n v="0"/>
    <n v="0"/>
    <n v="0"/>
    <n v="0"/>
    <n v="0"/>
    <n v="0"/>
    <n v="0"/>
    <n v="0"/>
    <n v="0"/>
    <n v="31"/>
    <n v="0"/>
    <n v="0"/>
    <n v="0"/>
    <n v="0"/>
    <m/>
    <m/>
    <n v="0"/>
    <n v="0"/>
    <n v="0"/>
    <n v="0"/>
    <n v="1"/>
    <n v="0"/>
    <n v="0"/>
    <n v="0"/>
    <n v="31"/>
    <n v="31"/>
    <n v="0"/>
    <n v="12"/>
    <n v="186"/>
    <n v="150"/>
    <n v="379"/>
    <n v="36680"/>
    <n v="9"/>
    <n v="0"/>
    <s v="06-03-00"/>
    <n v="4"/>
    <s v="Swartdogs"/>
    <s v="Cedar Falls, IA"/>
    <s v="   good inbound_ fast"/>
    <m/>
    <m/>
    <m/>
    <m/>
    <m/>
    <m/>
    <m/>
    <m/>
    <m/>
    <m/>
    <m/>
    <m/>
    <m/>
    <m/>
    <m/>
    <s v="Andy S"/>
    <n v="525"/>
    <n v="1"/>
    <s v="Practice"/>
    <s v="F"/>
    <s v="F"/>
    <s v="F"/>
    <n v="0"/>
    <n v="0"/>
    <n v="0"/>
    <n v="0"/>
    <s v="A"/>
    <s v="F"/>
    <s v="F"/>
    <s v="F"/>
    <s v="F"/>
    <n v="31"/>
    <n v="0"/>
    <n v="0"/>
    <n v="0"/>
    <n v="0"/>
    <n v="0"/>
    <n v="0"/>
    <n v="0"/>
    <n v="0"/>
    <n v="0"/>
    <n v="0"/>
    <n v="0"/>
    <n v="0"/>
  </r>
  <r>
    <n v="2.8461538461538458"/>
    <n v="0"/>
    <n v="0"/>
    <n v="18.46153846153846"/>
    <n v="0"/>
    <n v="4"/>
    <n v="6"/>
    <n v="0"/>
    <n v="5"/>
    <n v="6"/>
    <n v="8"/>
    <n v="2"/>
    <n v="2"/>
    <n v="3"/>
    <n v="8"/>
    <n v="0"/>
    <n v="0"/>
    <n v="2.3076923076923075"/>
    <n v="0"/>
    <n v="2"/>
    <n v="2"/>
    <n v="0"/>
    <n v="0"/>
    <n v="0"/>
    <n v="0"/>
    <n v="0"/>
    <n v="15"/>
    <n v="1"/>
    <n v="20"/>
    <n v="20"/>
    <n v="0"/>
    <n v="0"/>
    <m/>
    <m/>
    <n v="2"/>
    <n v="2"/>
    <n v="0"/>
    <n v="1"/>
    <n v="1"/>
    <n v="1"/>
    <n v="1"/>
    <n v="0"/>
    <n v="41"/>
    <n v="56"/>
    <n v="0"/>
    <n v="9"/>
    <n v="78"/>
    <n v="50"/>
    <n v="194"/>
    <n v="36984"/>
    <n v="8"/>
    <n v="0"/>
    <s v="04-03-01"/>
    <n v="17"/>
    <s v="Team Titanium"/>
    <s v="Lee's Summit, MO"/>
    <s v="   Made 1 high goaql in Auto. proceded to make 1 low goal and then played as a passer for the rest of the game in which it performed great.  A poor human player caused it to lose time but it managed to pick balls up fairly well by itself"/>
    <m/>
    <m/>
    <m/>
    <m/>
    <m/>
    <m/>
    <m/>
    <m/>
    <m/>
    <m/>
    <m/>
    <m/>
    <m/>
    <m/>
    <m/>
    <s v="Andy S"/>
    <n v="1986"/>
    <n v="2"/>
    <s v="Practice"/>
    <s v="T"/>
    <s v="F"/>
    <s v="F"/>
    <n v="15"/>
    <n v="0"/>
    <n v="0"/>
    <n v="0"/>
    <s v="B"/>
    <s v="F"/>
    <s v="F"/>
    <s v="F"/>
    <s v="F"/>
    <n v="1"/>
    <n v="0"/>
    <n v="0"/>
    <n v="0"/>
    <n v="0"/>
    <n v="0"/>
    <n v="0"/>
    <n v="0"/>
    <n v="0"/>
    <n v="2"/>
    <n v="0"/>
    <n v="2"/>
    <n v="0"/>
  </r>
  <r>
    <n v="1.8"/>
    <n v="0"/>
    <n v="18"/>
    <n v="0"/>
    <n v="0"/>
    <n v="0"/>
    <n v="0"/>
    <n v="0"/>
    <n v="5"/>
    <n v="6"/>
    <n v="8"/>
    <n v="2"/>
    <n v="2"/>
    <n v="3"/>
    <n v="8"/>
    <n v="0"/>
    <n v="3"/>
    <n v="0"/>
    <n v="0"/>
    <n v="0"/>
    <n v="0"/>
    <n v="0"/>
    <n v="0"/>
    <n v="0"/>
    <n v="1"/>
    <n v="0"/>
    <n v="0"/>
    <n v="0"/>
    <n v="0"/>
    <n v="0"/>
    <n v="0"/>
    <n v="0"/>
    <m/>
    <m/>
    <n v="0"/>
    <n v="0"/>
    <n v="0"/>
    <n v="0"/>
    <n v="0"/>
    <n v="0"/>
    <n v="0"/>
    <n v="0"/>
    <n v="0"/>
    <n v="0"/>
    <n v="0"/>
    <n v="6"/>
    <n v="42"/>
    <n v="60"/>
    <n v="91"/>
    <n v="36589"/>
    <n v="8"/>
    <n v="0"/>
    <s v="03-04-00"/>
    <n v="33"/>
    <s v="MetalCow"/>
    <s v="Bloomington, IL"/>
    <s v="   Made 0 of 8 atempted high goal shots_ is also a bad driver"/>
    <m/>
    <m/>
    <m/>
    <m/>
    <m/>
    <m/>
    <m/>
    <m/>
    <m/>
    <m/>
    <m/>
    <m/>
    <m/>
    <m/>
    <m/>
    <s v="Andy S"/>
    <n v="4213"/>
    <n v="3"/>
    <s v="Practice"/>
    <s v="T"/>
    <s v="F"/>
    <s v="F"/>
    <n v="0"/>
    <n v="0"/>
    <n v="0"/>
    <n v="0"/>
    <s v="B"/>
    <s v="T"/>
    <s v="F"/>
    <s v="T"/>
    <s v="T"/>
    <n v="0"/>
    <n v="80"/>
    <n v="0"/>
    <n v="0"/>
    <n v="1"/>
    <n v="0"/>
    <n v="0"/>
    <n v="0"/>
    <n v="0"/>
    <n v="0"/>
    <n v="0"/>
    <n v="0"/>
    <n v="0"/>
  </r>
  <r>
    <n v="3.0249999999999999"/>
    <n v="6.25"/>
    <n v="24"/>
    <n v="0"/>
    <n v="0"/>
    <n v="0"/>
    <n v="0"/>
    <n v="0"/>
    <n v="5"/>
    <n v="6"/>
    <n v="8"/>
    <n v="2"/>
    <n v="2"/>
    <n v="3"/>
    <n v="8"/>
    <n v="1.25"/>
    <n v="4"/>
    <n v="0"/>
    <n v="0"/>
    <n v="0"/>
    <n v="0"/>
    <n v="0"/>
    <n v="0"/>
    <n v="0"/>
    <n v="0"/>
    <n v="10"/>
    <n v="0"/>
    <n v="10"/>
    <n v="0"/>
    <n v="0"/>
    <n v="0"/>
    <n v="1"/>
    <m/>
    <m/>
    <n v="0"/>
    <n v="0"/>
    <n v="1"/>
    <n v="0"/>
    <n v="0.5"/>
    <n v="0"/>
    <n v="0"/>
    <n v="0"/>
    <n v="20"/>
    <n v="20"/>
    <n v="0"/>
    <n v="10"/>
    <n v="72"/>
    <n v="80"/>
    <n v="107"/>
    <n v="36649"/>
    <n v="8"/>
    <n v="0"/>
    <s v="05-03-00"/>
    <n v="15"/>
    <s v="Liberty Robotics"/>
    <s v="Liberty, MO"/>
    <s v="   Made and missed 1 shot_ ball can easily be lost by the robot fairly slow driving"/>
    <m/>
    <m/>
    <m/>
    <m/>
    <m/>
    <m/>
    <m/>
    <m/>
    <m/>
    <m/>
    <m/>
    <m/>
    <m/>
    <m/>
    <m/>
    <s v="Andy S"/>
    <n v="1764"/>
    <n v="4"/>
    <s v="Practice"/>
    <s v="F"/>
    <s v="F"/>
    <s v="F"/>
    <n v="0"/>
    <n v="0"/>
    <n v="0"/>
    <n v="0"/>
    <s v="D"/>
    <s v="F"/>
    <s v="T"/>
    <s v="T"/>
    <s v="T"/>
    <n v="10"/>
    <n v="10"/>
    <n v="0"/>
    <n v="0"/>
    <n v="1"/>
    <n v="0"/>
    <n v="0"/>
    <n v="1"/>
    <n v="0"/>
    <n v="0"/>
    <n v="0"/>
    <n v="0"/>
    <n v="0"/>
  </r>
  <r>
    <n v="0"/>
    <n v="0"/>
    <n v="0"/>
    <n v="0"/>
    <n v="0"/>
    <n v="0"/>
    <n v="0"/>
    <n v="0"/>
    <n v="5"/>
    <n v="6"/>
    <n v="8"/>
    <n v="2"/>
    <n v="2"/>
    <n v="3"/>
    <n v="8"/>
    <n v="0"/>
    <n v="0"/>
    <n v="0"/>
    <n v="0"/>
    <n v="0"/>
    <n v="0"/>
    <n v="0"/>
    <n v="0"/>
    <n v="0"/>
    <n v="0"/>
    <n v="0"/>
    <n v="0"/>
    <n v="10"/>
    <n v="0"/>
    <n v="0"/>
    <n v="0"/>
    <n v="0"/>
    <m/>
    <m/>
    <n v="0"/>
    <n v="0"/>
    <n v="0"/>
    <n v="0"/>
    <n v="1"/>
    <n v="0"/>
    <n v="0"/>
    <n v="0"/>
    <n v="10"/>
    <n v="10"/>
    <n v="0"/>
    <n v="6"/>
    <n v="106"/>
    <n v="60"/>
    <n v="139"/>
    <n v="36591"/>
    <n v="9"/>
    <n v="0"/>
    <s v="03-06-00"/>
    <n v="28"/>
    <s v="Laser Team"/>
    <s v="Camdenton, MO"/>
    <s v="   Worked for last 1 minutes if teleop. Blocked own low goal."/>
    <m/>
    <m/>
    <m/>
    <m/>
    <m/>
    <m/>
    <m/>
    <m/>
    <m/>
    <m/>
    <m/>
    <m/>
    <m/>
    <m/>
    <m/>
    <s v="Kyle Kinnary"/>
    <n v="3284"/>
    <n v="6"/>
    <s v="Practice"/>
    <s v="T"/>
    <s v="F"/>
    <s v="F"/>
    <n v="0"/>
    <n v="0"/>
    <n v="0"/>
    <n v="0"/>
    <s v="E"/>
    <s v="F"/>
    <s v="F"/>
    <s v="F"/>
    <s v="F"/>
    <n v="10"/>
    <n v="0"/>
    <n v="0"/>
    <n v="0"/>
    <n v="0"/>
    <n v="0"/>
    <n v="0"/>
    <n v="0"/>
    <n v="0"/>
    <n v="0"/>
    <n v="0"/>
    <n v="0"/>
    <n v="0"/>
  </r>
  <r>
    <n v="1.2250000000000001"/>
    <n v="6.25"/>
    <n v="6"/>
    <n v="0"/>
    <n v="0"/>
    <n v="0"/>
    <n v="0"/>
    <n v="0"/>
    <n v="5"/>
    <n v="6"/>
    <n v="8"/>
    <n v="2"/>
    <n v="2"/>
    <n v="3"/>
    <n v="8"/>
    <n v="1.25"/>
    <n v="1"/>
    <n v="0"/>
    <n v="0"/>
    <n v="0"/>
    <n v="0"/>
    <n v="0"/>
    <n v="0"/>
    <n v="0"/>
    <n v="0"/>
    <n v="10"/>
    <n v="0"/>
    <n v="20"/>
    <n v="0"/>
    <n v="0"/>
    <n v="0"/>
    <n v="3"/>
    <m/>
    <m/>
    <n v="0"/>
    <n v="0"/>
    <n v="0.33333333333333331"/>
    <n v="0"/>
    <n v="1"/>
    <n v="0"/>
    <n v="0"/>
    <n v="0"/>
    <n v="30"/>
    <n v="30"/>
    <n v="0"/>
    <n v="12"/>
    <n v="70"/>
    <n v="140"/>
    <n v="170"/>
    <n v="36679"/>
    <n v="8"/>
    <n v="0"/>
    <s v="06-02-00"/>
    <n v="9"/>
    <s v="Metool Brigade"/>
    <s v="O'Fallon, IL"/>
    <s v="   Primarily a passing robot_ however it fails to perform this well. very cautious and poor driving. Drivers don't perform of their own initiative but wait for other bots"/>
    <m/>
    <m/>
    <m/>
    <m/>
    <m/>
    <m/>
    <m/>
    <m/>
    <m/>
    <m/>
    <m/>
    <m/>
    <m/>
    <m/>
    <m/>
    <s v="Andy S"/>
    <n v="1208"/>
    <n v="9"/>
    <s v="Practice"/>
    <s v="F"/>
    <s v="T"/>
    <s v="F"/>
    <n v="0"/>
    <n v="0"/>
    <n v="0"/>
    <n v="0"/>
    <s v="D"/>
    <s v="F"/>
    <s v="F"/>
    <s v="T"/>
    <s v="F"/>
    <n v="20"/>
    <n v="0"/>
    <n v="0"/>
    <n v="0"/>
    <n v="1"/>
    <n v="0"/>
    <n v="0"/>
    <n v="1"/>
    <n v="2"/>
    <n v="0"/>
    <n v="0"/>
    <n v="0"/>
    <n v="0"/>
  </r>
  <r>
    <n v="3.3821428571428571"/>
    <n v="6.25"/>
    <n v="18"/>
    <n v="0"/>
    <n v="0"/>
    <n v="2"/>
    <n v="3"/>
    <n v="4.5714285714285712"/>
    <n v="5"/>
    <n v="6"/>
    <n v="8"/>
    <n v="2"/>
    <n v="2"/>
    <n v="3"/>
    <n v="8"/>
    <n v="1.25"/>
    <n v="3"/>
    <n v="0"/>
    <n v="0"/>
    <n v="1"/>
    <n v="1"/>
    <n v="0.5714285714285714"/>
    <n v="0"/>
    <n v="0"/>
    <n v="0"/>
    <n v="0"/>
    <n v="0"/>
    <n v="0"/>
    <n v="10"/>
    <n v="10"/>
    <n v="10"/>
    <n v="0"/>
    <m/>
    <m/>
    <n v="1"/>
    <n v="1"/>
    <n v="0"/>
    <n v="0"/>
    <n v="0"/>
    <n v="1"/>
    <n v="1"/>
    <n v="0.25"/>
    <n v="20"/>
    <n v="20"/>
    <n v="10"/>
    <n v="12"/>
    <n v="142"/>
    <n v="110"/>
    <n v="112"/>
    <n v="36679"/>
    <n v="8"/>
    <n v="0"/>
    <s v="06-02-00"/>
    <n v="8"/>
    <s v="Channel Cats"/>
    <s v="O'Fallon, MO"/>
    <s v="   Failed both attempted goals_ loses ball easily"/>
    <m/>
    <m/>
    <m/>
    <m/>
    <m/>
    <m/>
    <m/>
    <m/>
    <m/>
    <m/>
    <m/>
    <m/>
    <m/>
    <m/>
    <m/>
    <s v="Andy S"/>
    <n v="1094"/>
    <n v="10"/>
    <s v="Practice"/>
    <s v="T"/>
    <s v="F"/>
    <s v="F"/>
    <n v="0"/>
    <n v="0"/>
    <n v="0"/>
    <n v="0"/>
    <s v="C"/>
    <s v="T"/>
    <s v="F"/>
    <s v="T"/>
    <s v="T"/>
    <n v="0"/>
    <n v="20"/>
    <n v="0"/>
    <n v="0"/>
    <n v="1"/>
    <n v="1"/>
    <n v="20"/>
    <n v="0"/>
    <n v="0"/>
    <n v="1"/>
    <n v="0"/>
    <n v="1"/>
    <n v="0"/>
  </r>
  <r>
    <n v="2.7250000000000001"/>
    <n v="6.25"/>
    <n v="18"/>
    <n v="0"/>
    <n v="0"/>
    <n v="0"/>
    <n v="3"/>
    <n v="0"/>
    <n v="5"/>
    <n v="6"/>
    <n v="8"/>
    <n v="2"/>
    <n v="2"/>
    <n v="3"/>
    <n v="8"/>
    <n v="1.25"/>
    <n v="3"/>
    <n v="0"/>
    <n v="0"/>
    <n v="0"/>
    <n v="1"/>
    <n v="0"/>
    <n v="0"/>
    <n v="0"/>
    <n v="0"/>
    <n v="0"/>
    <n v="0"/>
    <n v="10"/>
    <n v="0"/>
    <n v="10"/>
    <n v="0"/>
    <n v="0"/>
    <m/>
    <m/>
    <n v="0"/>
    <n v="1"/>
    <n v="0"/>
    <n v="0"/>
    <n v="0.5"/>
    <n v="0"/>
    <n v="1"/>
    <n v="0"/>
    <n v="20"/>
    <n v="20"/>
    <n v="0"/>
    <n v="8"/>
    <n v="102"/>
    <n v="90"/>
    <n v="94"/>
    <n v="36620"/>
    <n v="8"/>
    <n v="0"/>
    <s v="04-04-00"/>
    <n v="20"/>
    <s v="DERT"/>
    <s v="Dunlap, IL"/>
    <s v="   No auto period.  In teleop they tried to function as a catching and shooting bot however they only managed to shoot twice but only made 1 of those shots"/>
    <m/>
    <m/>
    <m/>
    <m/>
    <m/>
    <m/>
    <m/>
    <m/>
    <m/>
    <m/>
    <m/>
    <m/>
    <m/>
    <m/>
    <m/>
    <s v="Andy S"/>
    <n v="2040"/>
    <n v="12"/>
    <s v="Practice"/>
    <s v="F"/>
    <s v="F"/>
    <s v="F"/>
    <n v="0"/>
    <n v="0"/>
    <n v="0"/>
    <n v="0"/>
    <s v="D"/>
    <s v="F"/>
    <s v="T"/>
    <s v="T"/>
    <s v="T"/>
    <n v="10"/>
    <n v="10"/>
    <n v="0"/>
    <n v="0"/>
    <n v="1"/>
    <n v="0"/>
    <n v="0"/>
    <n v="0"/>
    <n v="0"/>
    <n v="0"/>
    <n v="0"/>
    <n v="1"/>
    <n v="0"/>
  </r>
  <r>
    <n v="1.8"/>
    <n v="0"/>
    <n v="18"/>
    <n v="0"/>
    <n v="0"/>
    <n v="0"/>
    <n v="0"/>
    <n v="0"/>
    <n v="5"/>
    <n v="6"/>
    <n v="8"/>
    <n v="2"/>
    <n v="2"/>
    <n v="3"/>
    <n v="8"/>
    <n v="0"/>
    <n v="3"/>
    <n v="0"/>
    <n v="0"/>
    <n v="0"/>
    <n v="0"/>
    <n v="0"/>
    <n v="0"/>
    <n v="0"/>
    <n v="0"/>
    <n v="0"/>
    <n v="0"/>
    <n v="0"/>
    <n v="0"/>
    <n v="0"/>
    <n v="0"/>
    <n v="0"/>
    <m/>
    <m/>
    <n v="0"/>
    <n v="0"/>
    <n v="0"/>
    <n v="0"/>
    <n v="0"/>
    <n v="0"/>
    <n v="0"/>
    <n v="0"/>
    <n v="0"/>
    <n v="0"/>
    <n v="0"/>
    <n v="2"/>
    <n v="88"/>
    <n v="90"/>
    <n v="162"/>
    <n v="36533"/>
    <n v="9"/>
    <n v="0"/>
    <s v="01-08-00"/>
    <n v="40"/>
    <s v="System Overlord Robotics"/>
    <s v="West Branch, IA"/>
    <s v="   came nowhere close to makeing either of its attempted goals. bad driving_ horrible overall"/>
    <m/>
    <m/>
    <m/>
    <m/>
    <m/>
    <m/>
    <m/>
    <m/>
    <m/>
    <m/>
    <m/>
    <m/>
    <m/>
    <m/>
    <m/>
    <s v="Andy S"/>
    <n v="5041"/>
    <n v="13"/>
    <s v="Practice"/>
    <s v="F"/>
    <s v="F"/>
    <s v="F"/>
    <n v="0"/>
    <n v="0"/>
    <n v="0"/>
    <n v="0"/>
    <s v="C"/>
    <s v="F"/>
    <s v="F"/>
    <s v="T"/>
    <s v="T"/>
    <n v="0"/>
    <n v="20"/>
    <n v="0"/>
    <n v="0"/>
    <n v="1"/>
    <n v="0"/>
    <n v="0"/>
    <n v="0"/>
    <n v="0"/>
    <n v="0"/>
    <n v="0"/>
    <n v="0"/>
    <n v="0"/>
  </r>
  <r>
    <n v="1.846153846153846"/>
    <n v="0"/>
    <n v="0"/>
    <n v="18.46153846153846"/>
    <n v="0"/>
    <n v="0"/>
    <n v="0"/>
    <n v="0"/>
    <n v="5"/>
    <n v="6"/>
    <n v="8"/>
    <n v="2"/>
    <n v="2"/>
    <n v="3"/>
    <n v="8"/>
    <n v="0"/>
    <n v="0"/>
    <n v="2.3076923076923075"/>
    <n v="0"/>
    <n v="0"/>
    <n v="0"/>
    <n v="0"/>
    <n v="0"/>
    <n v="0"/>
    <n v="0"/>
    <n v="0"/>
    <n v="15"/>
    <n v="10"/>
    <n v="10"/>
    <n v="0"/>
    <n v="0"/>
    <n v="0"/>
    <m/>
    <m/>
    <n v="2"/>
    <n v="0"/>
    <n v="0"/>
    <n v="1"/>
    <n v="0.5"/>
    <n v="0.5"/>
    <n v="0"/>
    <n v="0"/>
    <n v="20"/>
    <n v="35"/>
    <n v="0"/>
    <n v="6"/>
    <n v="106"/>
    <n v="60"/>
    <n v="139"/>
    <n v="36591"/>
    <n v="9"/>
    <n v="0"/>
    <s v="03-06-00"/>
    <n v="28"/>
    <s v="Laser Team"/>
    <s v="Camdenton, MO"/>
    <s v="   Overall not very aggressive behavior_ tended to wait until a ball came to it rather than seeking out a ball. "/>
    <m/>
    <m/>
    <m/>
    <m/>
    <m/>
    <m/>
    <m/>
    <m/>
    <m/>
    <m/>
    <m/>
    <m/>
    <m/>
    <m/>
    <m/>
    <s v="Geoffrey"/>
    <n v="3284"/>
    <n v="12"/>
    <s v="Practice"/>
    <s v="T"/>
    <s v="F"/>
    <s v="F"/>
    <n v="15"/>
    <n v="0"/>
    <n v="0"/>
    <n v="0"/>
    <s v="E"/>
    <s v="F"/>
    <s v="F"/>
    <s v="F"/>
    <s v="F"/>
    <n v="10"/>
    <n v="10"/>
    <n v="0"/>
    <n v="0"/>
    <n v="0"/>
    <n v="0"/>
    <n v="0"/>
    <n v="0"/>
    <n v="0"/>
    <n v="1"/>
    <n v="1"/>
    <n v="0"/>
    <n v="0"/>
  </r>
  <r>
    <n v="2.4615384615384617"/>
    <n v="0"/>
    <n v="0"/>
    <n v="24.615384615384617"/>
    <n v="0"/>
    <n v="0"/>
    <n v="0"/>
    <n v="0"/>
    <n v="5"/>
    <n v="6"/>
    <n v="8"/>
    <n v="2"/>
    <n v="2"/>
    <n v="3"/>
    <n v="8"/>
    <n v="0"/>
    <n v="0"/>
    <n v="3.0769230769230771"/>
    <n v="0"/>
    <n v="0"/>
    <n v="0"/>
    <n v="0"/>
    <n v="0"/>
    <n v="0"/>
    <n v="0"/>
    <n v="0"/>
    <n v="20"/>
    <n v="30"/>
    <n v="0"/>
    <n v="0"/>
    <n v="0"/>
    <n v="0"/>
    <m/>
    <m/>
    <n v="0"/>
    <n v="0"/>
    <n v="0"/>
    <n v="1"/>
    <n v="0.75"/>
    <n v="0"/>
    <n v="0"/>
    <n v="0"/>
    <n v="30"/>
    <n v="50"/>
    <n v="0"/>
    <n v="14"/>
    <n v="180"/>
    <n v="140"/>
    <n v="209"/>
    <n v="36709"/>
    <n v="9"/>
    <n v="0"/>
    <s v="07-02-00"/>
    <n v="3"/>
    <s v="PantherTech"/>
    <s v="Russiaville, IN"/>
    <s v="   Solid Pickup_ no truss shots or passing"/>
    <m/>
    <m/>
    <m/>
    <m/>
    <m/>
    <m/>
    <m/>
    <m/>
    <m/>
    <m/>
    <m/>
    <m/>
    <m/>
    <m/>
    <m/>
    <s v="Geoffrey"/>
    <n v="292"/>
    <n v="13"/>
    <s v="Practice"/>
    <s v="F"/>
    <s v="F"/>
    <s v="F"/>
    <n v="20"/>
    <n v="0"/>
    <n v="0"/>
    <n v="0"/>
    <s v="A"/>
    <s v="F"/>
    <s v="F"/>
    <s v="F"/>
    <s v="F"/>
    <n v="30"/>
    <n v="10"/>
    <n v="0"/>
    <n v="0"/>
    <n v="0"/>
    <n v="0"/>
    <n v="0"/>
    <n v="0"/>
    <n v="0"/>
    <n v="0"/>
    <n v="0"/>
    <n v="0"/>
    <n v="0"/>
  </r>
  <r>
    <n v="8.4965260545905714"/>
    <n v="25"/>
    <n v="42"/>
    <n v="7.384615384615385"/>
    <n v="8.5806451612903221"/>
    <n v="2"/>
    <n v="0"/>
    <n v="0"/>
    <n v="5"/>
    <n v="6"/>
    <n v="8"/>
    <n v="2"/>
    <n v="2"/>
    <n v="3"/>
    <n v="8"/>
    <n v="5"/>
    <n v="7"/>
    <n v="0.92307692307692313"/>
    <n v="4.290322580645161"/>
    <n v="1"/>
    <n v="0"/>
    <n v="0"/>
    <n v="1"/>
    <n v="0"/>
    <n v="1"/>
    <n v="40"/>
    <n v="6"/>
    <n v="20"/>
    <n v="10"/>
    <n v="0"/>
    <n v="0"/>
    <n v="4"/>
    <m/>
    <m/>
    <n v="1"/>
    <n v="0"/>
    <n v="1"/>
    <n v="0.23076923076923078"/>
    <n v="1"/>
    <n v="1"/>
    <n v="0"/>
    <n v="0"/>
    <n v="70"/>
    <n v="76"/>
    <n v="0"/>
    <n v="12"/>
    <n v="144"/>
    <n v="120"/>
    <n v="169"/>
    <n v="36680"/>
    <n v="9"/>
    <n v="0"/>
    <s v="06-03-00"/>
    <n v="6"/>
    <s v="Iron Lions"/>
    <s v="Marion, IA"/>
    <s v="   good cooperation with other teams  teams were working different positions during this match  "/>
    <m/>
    <m/>
    <m/>
    <m/>
    <m/>
    <m/>
    <m/>
    <m/>
    <m/>
    <m/>
    <m/>
    <m/>
    <m/>
    <m/>
    <m/>
    <s v="Dan Thune"/>
    <n v="967"/>
    <n v="7"/>
    <s v="Practice"/>
    <s v="T"/>
    <s v="F"/>
    <s v="F"/>
    <n v="6"/>
    <n v="20"/>
    <n v="0"/>
    <n v="0"/>
    <s v="A"/>
    <s v="T"/>
    <s v="F"/>
    <s v="T"/>
    <s v="T"/>
    <n v="20"/>
    <n v="0"/>
    <n v="0"/>
    <n v="0"/>
    <n v="2"/>
    <n v="0"/>
    <n v="0"/>
    <n v="4"/>
    <n v="0"/>
    <n v="1"/>
    <n v="0"/>
    <n v="0"/>
    <n v="0"/>
  </r>
  <r>
    <n v="7.8536813186813195"/>
    <n v="6.25"/>
    <n v="6"/>
    <n v="24.615384615384617"/>
    <n v="2.1"/>
    <n v="0"/>
    <n v="3"/>
    <n v="36.571428571428569"/>
    <n v="5"/>
    <n v="6"/>
    <n v="8"/>
    <n v="2"/>
    <n v="2"/>
    <n v="3"/>
    <n v="8"/>
    <n v="1.25"/>
    <n v="1"/>
    <n v="3.0769230769230771"/>
    <n v="1.05"/>
    <n v="0"/>
    <n v="1"/>
    <n v="4.5714285714285712"/>
    <n v="0"/>
    <n v="0"/>
    <n v="1"/>
    <n v="10"/>
    <n v="20"/>
    <n v="11"/>
    <n v="0"/>
    <n v="10"/>
    <n v="80"/>
    <n v="1"/>
    <m/>
    <m/>
    <n v="0"/>
    <n v="1"/>
    <n v="1"/>
    <n v="1"/>
    <n v="1"/>
    <n v="0"/>
    <n v="1"/>
    <n v="0.5"/>
    <n v="31"/>
    <n v="51"/>
    <n v="80"/>
    <n v="18"/>
    <n v="240"/>
    <n v="140"/>
    <n v="461"/>
    <s v="9-0-0"/>
    <n v="9"/>
    <n v="0"/>
    <s v="9-0-0"/>
    <n v="1"/>
    <e v="#N/A"/>
    <e v="#N/A"/>
    <s v="   tried to play defense in front court. somewhat effective.   one low goal. one truss catch_ one high goal  slow cycling with other teams.   "/>
    <m/>
    <m/>
    <m/>
    <m/>
    <m/>
    <m/>
    <m/>
    <m/>
    <m/>
    <m/>
    <m/>
    <m/>
    <m/>
    <m/>
    <m/>
    <s v="Dan Thune"/>
    <n v="167"/>
    <n v="8"/>
    <s v="Practice"/>
    <s v="T"/>
    <s v="F"/>
    <s v="T"/>
    <n v="20"/>
    <n v="0"/>
    <n v="0"/>
    <n v="0"/>
    <s v="B"/>
    <s v="F"/>
    <s v="F"/>
    <s v="F"/>
    <s v="F"/>
    <n v="11"/>
    <n v="0"/>
    <n v="0"/>
    <n v="0"/>
    <n v="1"/>
    <n v="2"/>
    <n v="80"/>
    <n v="1"/>
    <n v="0"/>
    <n v="0"/>
    <n v="0"/>
    <n v="1"/>
    <n v="0"/>
  </r>
  <r>
    <n v="6.6476373626373633"/>
    <n v="6.25"/>
    <n v="18"/>
    <n v="30.76923076923077"/>
    <n v="2.6"/>
    <n v="2"/>
    <n v="0"/>
    <n v="6.8571428571428577"/>
    <n v="5"/>
    <n v="6"/>
    <n v="8"/>
    <n v="2"/>
    <n v="2"/>
    <n v="3"/>
    <n v="8"/>
    <n v="1.25"/>
    <n v="3"/>
    <n v="3.8461538461538463"/>
    <n v="1.3"/>
    <n v="1"/>
    <n v="0"/>
    <n v="0.85714285714285721"/>
    <n v="0"/>
    <n v="1"/>
    <n v="1"/>
    <n v="10"/>
    <n v="25"/>
    <n v="0"/>
    <n v="10"/>
    <n v="0"/>
    <n v="15"/>
    <n v="2"/>
    <m/>
    <m/>
    <n v="1"/>
    <n v="0"/>
    <n v="0.5"/>
    <n v="1"/>
    <n v="0"/>
    <n v="1"/>
    <n v="0"/>
    <n v="0.25"/>
    <n v="20"/>
    <n v="45"/>
    <n v="15"/>
    <n v="12"/>
    <n v="186"/>
    <n v="150"/>
    <n v="379"/>
    <n v="36680"/>
    <n v="9"/>
    <n v="0"/>
    <s v="06-03-00"/>
    <n v="4"/>
    <s v="Swartdogs"/>
    <s v="Cedar Falls, IA"/>
    <s v="   looked like ball got knocked out a couple times during the match.   some teamwork this match. this team tried to play defense on front court to let teammate shoot - "/>
    <m/>
    <m/>
    <m/>
    <m/>
    <m/>
    <m/>
    <m/>
    <m/>
    <m/>
    <m/>
    <m/>
    <m/>
    <m/>
    <m/>
    <m/>
    <s v="Dan Thune"/>
    <n v="525"/>
    <n v="9"/>
    <s v="Practice"/>
    <s v="T"/>
    <s v="F"/>
    <s v="T"/>
    <n v="25"/>
    <n v="0"/>
    <n v="0"/>
    <n v="0"/>
    <s v="B"/>
    <s v="F"/>
    <s v="F"/>
    <s v="T"/>
    <s v="T"/>
    <n v="0"/>
    <n v="10"/>
    <n v="0"/>
    <n v="0"/>
    <n v="1"/>
    <n v="1"/>
    <n v="30"/>
    <n v="1"/>
    <n v="1"/>
    <n v="1"/>
    <n v="0"/>
    <n v="0"/>
    <n v="0"/>
  </r>
  <r>
    <n v="4.5335430698333923"/>
    <n v="6.25"/>
    <n v="6"/>
    <n v="24.615384615384617"/>
    <n v="1.6129032258064515"/>
    <n v="0"/>
    <n v="0"/>
    <n v="6.8571428571428577"/>
    <n v="5"/>
    <n v="6"/>
    <n v="8"/>
    <n v="2"/>
    <n v="2"/>
    <n v="3"/>
    <n v="8"/>
    <n v="1.25"/>
    <n v="1"/>
    <n v="3.0769230769230771"/>
    <n v="0.80645161290322576"/>
    <n v="0"/>
    <n v="0"/>
    <n v="0.85714285714285721"/>
    <n v="1"/>
    <n v="0"/>
    <n v="0"/>
    <n v="10"/>
    <n v="20"/>
    <n v="0"/>
    <n v="0"/>
    <n v="0"/>
    <n v="15"/>
    <n v="2"/>
    <m/>
    <m/>
    <n v="0"/>
    <n v="0"/>
    <n v="0.5"/>
    <n v="1"/>
    <n v="0"/>
    <n v="0"/>
    <n v="0"/>
    <n v="0.25"/>
    <n v="10"/>
    <n v="30"/>
    <n v="15"/>
    <n v="14"/>
    <n v="180"/>
    <n v="140"/>
    <n v="209"/>
    <n v="36709"/>
    <n v="9"/>
    <n v="0"/>
    <s v="07-02-00"/>
    <n v="3"/>
    <s v="PantherTech"/>
    <s v="Russiaville, IN"/>
    <s v="   As an inbounder_ probably not the best team. They have a decent ability to ground pass"/>
    <m/>
    <m/>
    <m/>
    <m/>
    <m/>
    <m/>
    <m/>
    <m/>
    <m/>
    <m/>
    <m/>
    <m/>
    <m/>
    <m/>
    <m/>
    <s v="Kyle Kinnary"/>
    <n v="292"/>
    <n v="9"/>
    <s v="Practice"/>
    <s v="T"/>
    <s v="F"/>
    <s v="T"/>
    <n v="20"/>
    <n v="0"/>
    <n v="0"/>
    <n v="0"/>
    <s v="A"/>
    <s v="T"/>
    <s v="F"/>
    <s v="F"/>
    <s v="T"/>
    <n v="0"/>
    <n v="0"/>
    <n v="0"/>
    <n v="0"/>
    <n v="1"/>
    <n v="1"/>
    <n v="30"/>
    <n v="1"/>
    <n v="1"/>
    <n v="0"/>
    <n v="0"/>
    <n v="0"/>
    <n v="0"/>
  </r>
  <r>
    <n v="2.2975274725274724"/>
    <n v="6.25"/>
    <n v="6"/>
    <n v="6.1538461538461542"/>
    <n v="0"/>
    <n v="0"/>
    <n v="0"/>
    <n v="4.5714285714285712"/>
    <n v="5"/>
    <n v="6"/>
    <n v="8"/>
    <n v="2"/>
    <n v="2"/>
    <n v="3"/>
    <n v="8"/>
    <n v="1.25"/>
    <n v="1"/>
    <n v="0.76923076923076927"/>
    <n v="0"/>
    <n v="0"/>
    <n v="0"/>
    <n v="0.5714285714285714"/>
    <n v="0"/>
    <n v="1"/>
    <n v="1"/>
    <n v="0"/>
    <n v="5"/>
    <n v="0"/>
    <n v="0"/>
    <n v="0"/>
    <n v="10"/>
    <n v="0"/>
    <m/>
    <m/>
    <n v="0"/>
    <n v="0"/>
    <n v="0"/>
    <n v="0.25"/>
    <n v="0"/>
    <n v="0"/>
    <n v="0"/>
    <n v="0.25"/>
    <n v="0"/>
    <n v="5"/>
    <n v="10"/>
    <n v="5"/>
    <n v="118"/>
    <n v="120"/>
    <n v="179"/>
    <n v="36927"/>
    <n v="8"/>
    <n v="0"/>
    <s v="02-05-01"/>
    <n v="34"/>
    <s v="Cyborg Cats"/>
    <s v="Town and Country, MO"/>
    <s v="   Very weak shooter. Ball does not get high enough to get in goal. Not the best driving_ but had somewhat effective defense toward the end of the match due to its height."/>
    <m/>
    <m/>
    <m/>
    <m/>
    <m/>
    <m/>
    <m/>
    <m/>
    <m/>
    <m/>
    <m/>
    <m/>
    <m/>
    <m/>
    <m/>
    <s v="Kyle Kinnary"/>
    <n v="4256"/>
    <n v="16"/>
    <s v="Practice"/>
    <s v="T"/>
    <s v="F"/>
    <s v="T"/>
    <n v="5"/>
    <n v="15"/>
    <n v="0"/>
    <n v="0"/>
    <s v="A"/>
    <s v="T"/>
    <s v="F"/>
    <s v="F"/>
    <s v="T"/>
    <n v="0"/>
    <n v="30"/>
    <n v="0"/>
    <n v="0"/>
    <n v="1"/>
    <n v="1"/>
    <n v="20"/>
    <n v="0"/>
    <n v="0"/>
    <n v="0"/>
    <n v="0"/>
    <n v="0"/>
    <n v="0"/>
  </r>
  <r>
    <n v="3.0615384615384618"/>
    <n v="0"/>
    <n v="6"/>
    <n v="24.615384615384617"/>
    <n v="0"/>
    <n v="0"/>
    <n v="0"/>
    <n v="0"/>
    <n v="5"/>
    <n v="6"/>
    <n v="8"/>
    <n v="2"/>
    <n v="2"/>
    <n v="3"/>
    <n v="8"/>
    <n v="0"/>
    <n v="1"/>
    <n v="3.0769230769230771"/>
    <n v="0"/>
    <n v="0"/>
    <n v="0"/>
    <n v="0"/>
    <n v="0"/>
    <n v="0"/>
    <n v="0"/>
    <n v="0"/>
    <n v="20"/>
    <n v="20"/>
    <n v="0"/>
    <n v="0"/>
    <n v="0"/>
    <n v="0"/>
    <m/>
    <m/>
    <n v="0"/>
    <n v="0"/>
    <n v="0"/>
    <n v="0.5714285714285714"/>
    <n v="0.66666666666666663"/>
    <n v="0"/>
    <n v="0"/>
    <n v="0"/>
    <n v="20"/>
    <n v="40"/>
    <n v="0"/>
    <n v="10"/>
    <n v="78"/>
    <n v="90"/>
    <n v="178"/>
    <n v="36650"/>
    <n v="9"/>
    <n v="0"/>
    <s v="05-04-00"/>
    <n v="14"/>
    <s v="Argos"/>
    <s v="Peoria, IL"/>
    <s v="   "/>
    <m/>
    <m/>
    <m/>
    <m/>
    <m/>
    <m/>
    <m/>
    <m/>
    <m/>
    <m/>
    <m/>
    <m/>
    <m/>
    <m/>
    <m/>
    <s v="Kyle Kinnary"/>
    <n v="1756"/>
    <n v="18"/>
    <s v="Practice"/>
    <s v="T"/>
    <s v="T"/>
    <s v="T"/>
    <n v="20"/>
    <n v="15"/>
    <n v="0"/>
    <n v="0"/>
    <s v="B"/>
    <s v="T"/>
    <s v="F"/>
    <s v="F"/>
    <s v="T"/>
    <n v="20"/>
    <n v="10"/>
    <n v="0"/>
    <n v="0"/>
    <n v="0"/>
    <n v="0"/>
    <n v="0"/>
    <n v="0"/>
    <n v="0"/>
    <n v="0"/>
    <n v="0"/>
    <n v="0"/>
    <n v="0"/>
  </r>
  <r>
    <n v="2.9225274725274724"/>
    <n v="12.5"/>
    <n v="6"/>
    <n v="6.1538461538461542"/>
    <n v="0"/>
    <n v="0"/>
    <n v="0"/>
    <n v="4.5714285714285712"/>
    <n v="5"/>
    <n v="6"/>
    <n v="8"/>
    <n v="2"/>
    <n v="2"/>
    <n v="3"/>
    <n v="8"/>
    <n v="2.5"/>
    <n v="1"/>
    <n v="0.76923076923076927"/>
    <n v="0"/>
    <n v="0"/>
    <n v="0"/>
    <n v="0.5714285714285714"/>
    <n v="0"/>
    <n v="1"/>
    <n v="0"/>
    <n v="0"/>
    <n v="5"/>
    <n v="10"/>
    <n v="0"/>
    <n v="0"/>
    <n v="10"/>
    <n v="0"/>
    <m/>
    <m/>
    <n v="0"/>
    <n v="0"/>
    <n v="0"/>
    <n v="1"/>
    <n v="0.5"/>
    <n v="0"/>
    <n v="0"/>
    <n v="0.25"/>
    <n v="10"/>
    <n v="15"/>
    <n v="10"/>
    <n v="10"/>
    <n v="72"/>
    <n v="80"/>
    <n v="107"/>
    <n v="36649"/>
    <n v="8"/>
    <n v="0"/>
    <s v="05-03-00"/>
    <n v="15"/>
    <s v="Liberty Robotics"/>
    <s v="Liberty, MO"/>
    <s v="   Fairly slow moving_ shooter takes a long time to set up"/>
    <m/>
    <m/>
    <m/>
    <m/>
    <m/>
    <m/>
    <m/>
    <m/>
    <m/>
    <m/>
    <m/>
    <m/>
    <m/>
    <m/>
    <m/>
    <s v="Brett H."/>
    <n v="1764"/>
    <n v="12"/>
    <s v="Practice"/>
    <s v="F"/>
    <s v="T"/>
    <s v="T"/>
    <n v="5"/>
    <n v="0"/>
    <n v="0"/>
    <n v="0"/>
    <s v="B"/>
    <s v="F"/>
    <s v="T"/>
    <s v="F"/>
    <s v="T"/>
    <n v="10"/>
    <n v="10"/>
    <n v="0"/>
    <n v="0"/>
    <n v="2"/>
    <n v="1"/>
    <n v="20"/>
    <n v="0"/>
    <n v="0"/>
    <n v="0"/>
    <n v="0"/>
    <n v="0"/>
    <n v="0"/>
  </r>
  <r>
    <n v="3.9049007444168735"/>
    <n v="6.25"/>
    <n v="24"/>
    <n v="6.1538461538461542"/>
    <n v="2.6451612903225805"/>
    <n v="0"/>
    <n v="0"/>
    <n v="0"/>
    <n v="5"/>
    <n v="6"/>
    <n v="8"/>
    <n v="2"/>
    <n v="2"/>
    <n v="3"/>
    <n v="8"/>
    <n v="1.25"/>
    <n v="4"/>
    <n v="0.76923076923076927"/>
    <n v="1.3225806451612903"/>
    <n v="0"/>
    <n v="0"/>
    <n v="0"/>
    <n v="1"/>
    <n v="0"/>
    <n v="1"/>
    <n v="10"/>
    <n v="5"/>
    <n v="10"/>
    <n v="0"/>
    <n v="0"/>
    <n v="0"/>
    <n v="1"/>
    <m/>
    <m/>
    <n v="0"/>
    <n v="0"/>
    <n v="1"/>
    <n v="1"/>
    <n v="0.5"/>
    <n v="0"/>
    <n v="0"/>
    <n v="0"/>
    <n v="20"/>
    <n v="25"/>
    <n v="0"/>
    <n v="8"/>
    <n v="54"/>
    <n v="230"/>
    <n v="62"/>
    <n v="36620"/>
    <n v="8"/>
    <n v="0"/>
    <s v="04-04-00"/>
    <n v="25"/>
    <s v="Roboteers"/>
    <s v="Tremont, IL"/>
    <s v="   Spun wildly during autonomous_ seemed very lost if they did not have the ball and instead of playing defense just hung around the middle of the field not doing anything"/>
    <m/>
    <m/>
    <m/>
    <m/>
    <m/>
    <m/>
    <m/>
    <m/>
    <m/>
    <m/>
    <m/>
    <m/>
    <m/>
    <m/>
    <m/>
    <s v="Brett H."/>
    <n v="2481"/>
    <n v="13"/>
    <s v="Practice"/>
    <s v="T"/>
    <s v="F"/>
    <s v="T"/>
    <n v="5"/>
    <n v="0"/>
    <n v="0"/>
    <n v="0"/>
    <s v="D"/>
    <s v="T"/>
    <s v="F"/>
    <s v="T"/>
    <s v="T"/>
    <n v="10"/>
    <n v="10"/>
    <n v="0"/>
    <n v="0"/>
    <n v="1"/>
    <n v="0"/>
    <n v="0"/>
    <n v="1"/>
    <n v="0"/>
    <n v="0"/>
    <n v="0"/>
    <n v="0"/>
    <n v="0"/>
  </r>
  <r>
    <n v="4.6282417582417583"/>
    <n v="12.5"/>
    <n v="0"/>
    <n v="6.1538461538461542"/>
    <n v="0.2"/>
    <n v="0"/>
    <n v="0"/>
    <n v="27.428571428571431"/>
    <n v="5"/>
    <n v="6"/>
    <n v="8"/>
    <n v="2"/>
    <n v="2"/>
    <n v="3"/>
    <n v="8"/>
    <n v="2.5"/>
    <n v="0"/>
    <n v="0.76923076923076927"/>
    <n v="0.1"/>
    <n v="0"/>
    <n v="0"/>
    <n v="3.4285714285714288"/>
    <n v="0"/>
    <n v="1"/>
    <n v="1"/>
    <n v="0"/>
    <n v="5"/>
    <n v="2"/>
    <n v="0"/>
    <n v="0"/>
    <n v="60"/>
    <n v="0"/>
    <m/>
    <m/>
    <n v="0"/>
    <n v="0"/>
    <n v="0"/>
    <n v="1"/>
    <n v="0.16666666666666666"/>
    <n v="0"/>
    <n v="0"/>
    <n v="0.5"/>
    <n v="2"/>
    <n v="7"/>
    <n v="60"/>
    <n v="4"/>
    <n v="24"/>
    <n v="80"/>
    <n v="88"/>
    <n v="36562"/>
    <n v="8"/>
    <n v="0"/>
    <s v="02-06-00"/>
    <n v="37"/>
    <s v="Rambunction"/>
    <s v="St. Louis, MO"/>
    <s v="   They tried to play defense but just drove kind of aimlessly for 1 min"/>
    <m/>
    <m/>
    <m/>
    <m/>
    <m/>
    <m/>
    <m/>
    <m/>
    <m/>
    <m/>
    <m/>
    <m/>
    <m/>
    <m/>
    <m/>
    <s v="Kiran"/>
    <n v="4330"/>
    <n v="1"/>
    <s v="Practice"/>
    <s v="T"/>
    <s v="F"/>
    <s v="T"/>
    <n v="5"/>
    <n v="0"/>
    <n v="0"/>
    <n v="0"/>
    <s v="D"/>
    <s v="F"/>
    <s v="F"/>
    <s v="F"/>
    <s v="F"/>
    <n v="2"/>
    <n v="10"/>
    <n v="0"/>
    <n v="0"/>
    <n v="2"/>
    <n v="2"/>
    <n v="60"/>
    <n v="0"/>
    <n v="0"/>
    <n v="0"/>
    <n v="0"/>
    <n v="0"/>
    <n v="0"/>
  </r>
  <r>
    <n v="1.846153846153846"/>
    <n v="0"/>
    <n v="0"/>
    <n v="18.46153846153846"/>
    <n v="0"/>
    <n v="0"/>
    <n v="0"/>
    <n v="0"/>
    <n v="5"/>
    <n v="6"/>
    <n v="8"/>
    <n v="2"/>
    <n v="2"/>
    <n v="3"/>
    <n v="8"/>
    <n v="0"/>
    <n v="0"/>
    <n v="2.3076923076923075"/>
    <n v="0"/>
    <n v="0"/>
    <n v="0"/>
    <n v="0"/>
    <n v="0"/>
    <n v="0"/>
    <n v="0"/>
    <n v="0"/>
    <n v="15"/>
    <n v="20"/>
    <n v="0"/>
    <n v="0"/>
    <n v="0"/>
    <n v="0"/>
    <m/>
    <m/>
    <n v="0"/>
    <n v="0"/>
    <n v="0"/>
    <n v="1"/>
    <n v="0.66666666666666663"/>
    <n v="0"/>
    <n v="0"/>
    <n v="0"/>
    <n v="20"/>
    <n v="35"/>
    <n v="0"/>
    <n v="6"/>
    <n v="106"/>
    <n v="60"/>
    <n v="139"/>
    <n v="36591"/>
    <n v="9"/>
    <n v="0"/>
    <s v="03-06-00"/>
    <n v="28"/>
    <s v="Laser Team"/>
    <s v="Camdenton, MO"/>
    <s v="   Spent a lot of time waiting for passes_ picked up passes well"/>
    <m/>
    <m/>
    <m/>
    <m/>
    <m/>
    <m/>
    <m/>
    <m/>
    <m/>
    <m/>
    <m/>
    <m/>
    <m/>
    <m/>
    <m/>
    <s v="Geoffrey"/>
    <n v="3284"/>
    <n v="9"/>
    <s v="Practice"/>
    <s v="F"/>
    <s v="F"/>
    <s v="F"/>
    <n v="15"/>
    <n v="0"/>
    <n v="0"/>
    <n v="0"/>
    <s v="A"/>
    <s v="F"/>
    <s v="F"/>
    <s v="F"/>
    <s v="F"/>
    <n v="20"/>
    <n v="10"/>
    <n v="0"/>
    <n v="0"/>
    <n v="0"/>
    <n v="0"/>
    <n v="0"/>
    <n v="0"/>
    <n v="0"/>
    <n v="0"/>
    <n v="0"/>
    <n v="0"/>
    <n v="0"/>
  </r>
  <r>
    <n v="0"/>
    <n v="0"/>
    <n v="0"/>
    <n v="0"/>
    <n v="0"/>
    <n v="0"/>
    <n v="0"/>
    <n v="0"/>
    <n v="5"/>
    <n v="6"/>
    <n v="8"/>
    <n v="2"/>
    <n v="2"/>
    <n v="3"/>
    <n v="8"/>
    <n v="0"/>
    <n v="0"/>
    <n v="0"/>
    <n v="0"/>
    <n v="0"/>
    <n v="0"/>
    <n v="0"/>
    <n v="0"/>
    <n v="0"/>
    <n v="0"/>
    <n v="0"/>
    <n v="0"/>
    <n v="2"/>
    <n v="0"/>
    <n v="0"/>
    <n v="0"/>
    <n v="0"/>
    <m/>
    <m/>
    <n v="0"/>
    <n v="0"/>
    <n v="0"/>
    <n v="0"/>
    <n v="0.66666666666666663"/>
    <n v="0"/>
    <n v="0"/>
    <n v="0"/>
    <n v="2"/>
    <n v="2"/>
    <n v="0"/>
    <n v="8"/>
    <n v="106"/>
    <n v="120"/>
    <n v="156"/>
    <n v="36621"/>
    <n v="9"/>
    <n v="0"/>
    <s v="04-05-00"/>
    <n v="19"/>
    <s v="Rockford Robotics"/>
    <s v="Rockford, IL"/>
    <s v="   Great Pickup_ very aggressive and good at getting it"/>
    <m/>
    <m/>
    <m/>
    <m/>
    <m/>
    <m/>
    <m/>
    <m/>
    <m/>
    <m/>
    <m/>
    <m/>
    <m/>
    <m/>
    <m/>
    <s v="Geoffrey"/>
    <n v="2039"/>
    <n v="10"/>
    <s v="Practice"/>
    <s v="T"/>
    <s v="F"/>
    <s v="F"/>
    <n v="0"/>
    <n v="0"/>
    <n v="0"/>
    <n v="0"/>
    <s v="A"/>
    <s v="F"/>
    <s v="F"/>
    <s v="F"/>
    <s v="F"/>
    <n v="2"/>
    <n v="1"/>
    <n v="0"/>
    <n v="0"/>
    <n v="0"/>
    <n v="0"/>
    <n v="0"/>
    <n v="0"/>
    <n v="0"/>
    <n v="0"/>
    <n v="0"/>
    <n v="0"/>
    <n v="0"/>
  </r>
  <r>
    <n v="4.3019230769230772"/>
    <n v="6.25"/>
    <n v="6"/>
    <n v="30.76923076923077"/>
    <n v="0"/>
    <n v="0"/>
    <n v="0"/>
    <n v="0"/>
    <n v="5"/>
    <n v="6"/>
    <n v="8"/>
    <n v="2"/>
    <n v="2"/>
    <n v="3"/>
    <n v="8"/>
    <n v="1.25"/>
    <n v="1"/>
    <n v="3.8461538461538463"/>
    <n v="0"/>
    <n v="0"/>
    <n v="0"/>
    <n v="0"/>
    <n v="0"/>
    <n v="0"/>
    <n v="0"/>
    <n v="0"/>
    <n v="25"/>
    <n v="11"/>
    <n v="0"/>
    <n v="0"/>
    <n v="0"/>
    <n v="0"/>
    <m/>
    <m/>
    <n v="0"/>
    <n v="0"/>
    <n v="0"/>
    <n v="1"/>
    <n v="0.35483870967741937"/>
    <n v="0"/>
    <n v="0"/>
    <n v="0"/>
    <n v="11"/>
    <n v="36"/>
    <n v="0"/>
    <n v="12"/>
    <n v="70"/>
    <n v="140"/>
    <n v="170"/>
    <n v="36679"/>
    <n v="8"/>
    <n v="0"/>
    <s v="06-02-00"/>
    <n v="9"/>
    <s v="Metool Brigade"/>
    <s v="O'Fallon, IL"/>
    <s v="   Shooter not bad. Not a lot of movement and got pushed around quite a bit."/>
    <m/>
    <m/>
    <m/>
    <m/>
    <m/>
    <m/>
    <m/>
    <m/>
    <m/>
    <m/>
    <m/>
    <m/>
    <m/>
    <m/>
    <m/>
    <s v="Kyle Kinnary"/>
    <n v="1208"/>
    <n v="19"/>
    <s v="Practice"/>
    <s v="T"/>
    <s v="T"/>
    <s v="T"/>
    <n v="25"/>
    <n v="0"/>
    <n v="0"/>
    <n v="0"/>
    <s v="E"/>
    <s v="T"/>
    <s v="F"/>
    <s v="F"/>
    <s v="T"/>
    <n v="11"/>
    <n v="20"/>
    <n v="0"/>
    <n v="0"/>
    <n v="1"/>
    <n v="0"/>
    <n v="0"/>
    <n v="0"/>
    <n v="0"/>
    <n v="0"/>
    <n v="0"/>
    <n v="0"/>
    <n v="0"/>
  </r>
  <r>
    <n v="7.6186813186813183"/>
    <n v="25"/>
    <n v="18"/>
    <n v="24.615384615384617"/>
    <n v="0"/>
    <n v="4"/>
    <n v="0"/>
    <n v="4.5714285714285712"/>
    <n v="5"/>
    <n v="6"/>
    <n v="8"/>
    <n v="2"/>
    <n v="2"/>
    <n v="3"/>
    <n v="8"/>
    <n v="5"/>
    <n v="3"/>
    <n v="3.0769230769230771"/>
    <n v="0"/>
    <n v="2"/>
    <n v="0"/>
    <n v="0.5714285714285714"/>
    <n v="0"/>
    <n v="0"/>
    <n v="0"/>
    <n v="0"/>
    <n v="20"/>
    <n v="20"/>
    <n v="20"/>
    <n v="0"/>
    <n v="10"/>
    <n v="0"/>
    <m/>
    <m/>
    <n v="2"/>
    <n v="0"/>
    <n v="0"/>
    <n v="1"/>
    <n v="0.66666666666666663"/>
    <n v="1"/>
    <n v="0"/>
    <n v="0.25"/>
    <n v="40"/>
    <n v="60"/>
    <n v="10"/>
    <n v="10"/>
    <n v="178"/>
    <n v="80"/>
    <n v="213"/>
    <n v="36649"/>
    <n v="8"/>
    <n v="0"/>
    <s v="05-03-00"/>
    <n v="11"/>
    <s v="Robot Casserole"/>
    <s v="Peoria, IL"/>
    <s v="   Quick robot. Consistent driving but some bad timing on picking the ball up / having robot ready for human pass. Got pushed around a little when being defended."/>
    <m/>
    <m/>
    <m/>
    <m/>
    <m/>
    <m/>
    <m/>
    <m/>
    <m/>
    <m/>
    <m/>
    <m/>
    <m/>
    <m/>
    <m/>
    <s v="Kyle Kinnary"/>
    <n v="1736"/>
    <n v="20"/>
    <s v="Practice"/>
    <s v="T"/>
    <s v="F"/>
    <s v="T"/>
    <n v="20"/>
    <n v="0"/>
    <n v="0"/>
    <n v="0"/>
    <s v="A"/>
    <s v="T"/>
    <s v="F"/>
    <s v="T"/>
    <s v="T"/>
    <n v="20"/>
    <n v="10"/>
    <n v="0"/>
    <n v="0"/>
    <n v="2"/>
    <n v="1"/>
    <n v="20"/>
    <n v="0"/>
    <n v="0"/>
    <n v="2"/>
    <n v="0"/>
    <n v="0"/>
    <n v="0"/>
  </r>
  <r>
    <n v="2.6082949308755756"/>
    <n v="0"/>
    <n v="0"/>
    <n v="0"/>
    <n v="3.225806451612903"/>
    <n v="0"/>
    <n v="0"/>
    <n v="22.857142857142854"/>
    <n v="5"/>
    <n v="6"/>
    <n v="8"/>
    <n v="2"/>
    <n v="2"/>
    <n v="3"/>
    <n v="8"/>
    <n v="0"/>
    <n v="0"/>
    <n v="0"/>
    <n v="1.6129032258064515"/>
    <n v="0"/>
    <n v="0"/>
    <n v="2.8571428571428568"/>
    <n v="1"/>
    <n v="1"/>
    <n v="0"/>
    <n v="0"/>
    <n v="0"/>
    <n v="0"/>
    <n v="0"/>
    <n v="0"/>
    <n v="50"/>
    <n v="0"/>
    <m/>
    <m/>
    <n v="0"/>
    <n v="0"/>
    <n v="0"/>
    <n v="0"/>
    <n v="0"/>
    <n v="0"/>
    <n v="0"/>
    <n v="0.25"/>
    <n v="0"/>
    <n v="0"/>
    <n v="50"/>
    <n v="11"/>
    <n v="148"/>
    <n v="100"/>
    <n v="202"/>
    <n v="37014"/>
    <n v="9"/>
    <n v="0"/>
    <s v="05-03-01"/>
    <n v="10"/>
    <s v="RAVEN Robotics"/>
    <s v="Saint Charles, MO"/>
    <s v="   bad drivers.  playyed defense without actually defending.  seemed like they were just learning how to use their controls."/>
    <m/>
    <m/>
    <m/>
    <m/>
    <m/>
    <m/>
    <m/>
    <m/>
    <m/>
    <m/>
    <m/>
    <m/>
    <m/>
    <m/>
    <m/>
    <s v="Tim D"/>
    <n v="1288"/>
    <n v="19"/>
    <s v="Practice"/>
    <s v="F"/>
    <s v="F"/>
    <s v="F"/>
    <n v="0"/>
    <n v="30"/>
    <n v="0"/>
    <n v="0"/>
    <s v="A"/>
    <s v="F"/>
    <s v="F"/>
    <s v="F"/>
    <s v="F"/>
    <n v="0"/>
    <n v="0"/>
    <n v="0"/>
    <n v="0"/>
    <n v="1"/>
    <n v="1"/>
    <n v="100"/>
    <n v="0"/>
    <n v="0"/>
    <n v="0"/>
    <n v="0"/>
    <n v="0"/>
    <n v="0"/>
  </r>
  <r>
    <n v="7.8269230769230775"/>
    <n v="37.5"/>
    <n v="6"/>
    <n v="30.76923076923077"/>
    <n v="0"/>
    <n v="4"/>
    <n v="0"/>
    <n v="0"/>
    <n v="5"/>
    <n v="6"/>
    <n v="8"/>
    <n v="2"/>
    <n v="2"/>
    <n v="3"/>
    <n v="8"/>
    <n v="7.5"/>
    <n v="1"/>
    <n v="3.8461538461538463"/>
    <n v="0"/>
    <n v="2"/>
    <n v="0"/>
    <n v="0"/>
    <n v="1"/>
    <n v="0"/>
    <n v="0"/>
    <n v="0"/>
    <n v="25"/>
    <n v="0"/>
    <n v="20"/>
    <n v="0"/>
    <n v="0"/>
    <n v="1"/>
    <m/>
    <m/>
    <n v="2"/>
    <n v="0"/>
    <n v="0"/>
    <n v="1"/>
    <n v="0"/>
    <n v="1"/>
    <n v="0"/>
    <n v="0"/>
    <n v="20"/>
    <n v="45"/>
    <n v="0"/>
    <n v="8"/>
    <n v="58"/>
    <n v="30"/>
    <n v="138"/>
    <n v="36620"/>
    <n v="8"/>
    <n v="0"/>
    <s v="04-04-00"/>
    <n v="24"/>
    <s v="PWNAGE"/>
    <s v="St. Charles, IL"/>
    <s v="   No floor pickup demonstrated this match. Very good driving and powerful shooter."/>
    <m/>
    <m/>
    <m/>
    <m/>
    <m/>
    <m/>
    <m/>
    <m/>
    <m/>
    <m/>
    <m/>
    <m/>
    <m/>
    <m/>
    <m/>
    <s v="Aaron Thune"/>
    <n v="2451"/>
    <n v="29"/>
    <s v="Practice"/>
    <s v="T"/>
    <s v="F"/>
    <s v="T"/>
    <n v="25"/>
    <n v="0"/>
    <n v="0"/>
    <n v="0"/>
    <s v="A"/>
    <s v="T"/>
    <s v="T"/>
    <s v="T"/>
    <s v="F"/>
    <n v="0"/>
    <n v="0"/>
    <n v="0"/>
    <n v="0"/>
    <n v="3"/>
    <n v="0"/>
    <n v="0"/>
    <n v="0"/>
    <n v="1"/>
    <n v="2"/>
    <n v="0"/>
    <n v="0"/>
    <n v="0"/>
  </r>
  <r>
    <n v="3.7582417582417582"/>
    <n v="0"/>
    <n v="6"/>
    <n v="6.1538461538461542"/>
    <n v="0"/>
    <n v="-2"/>
    <n v="0"/>
    <n v="27.428571428571431"/>
    <n v="5"/>
    <n v="6"/>
    <n v="8"/>
    <n v="2"/>
    <n v="2"/>
    <n v="3"/>
    <n v="8"/>
    <n v="0"/>
    <n v="1"/>
    <n v="0.76923076923076927"/>
    <n v="0"/>
    <n v="-1"/>
    <n v="0"/>
    <n v="3.4285714285714288"/>
    <n v="0"/>
    <n v="0"/>
    <n v="0"/>
    <n v="0"/>
    <n v="5"/>
    <n v="0"/>
    <n v="0"/>
    <n v="0"/>
    <n v="60"/>
    <n v="0"/>
    <m/>
    <m/>
    <n v="1"/>
    <n v="0"/>
    <n v="0"/>
    <n v="1"/>
    <n v="0"/>
    <n v="0"/>
    <n v="0"/>
    <n v="0.25"/>
    <n v="0"/>
    <n v="5"/>
    <n v="60"/>
    <n v="8"/>
    <n v="82"/>
    <n v="180"/>
    <n v="228"/>
    <n v="36621"/>
    <n v="9"/>
    <n v="0"/>
    <s v="04-05-00"/>
    <n v="22"/>
    <s v="The Corps"/>
    <s v="Harrisonville, MO"/>
    <s v="   doesnt really do anything just sat around most of the match_ tried to receive a pass ran out of time"/>
    <m/>
    <m/>
    <m/>
    <m/>
    <m/>
    <m/>
    <m/>
    <m/>
    <m/>
    <m/>
    <m/>
    <m/>
    <m/>
    <m/>
    <m/>
    <s v="Aaron Thune"/>
    <n v="2164"/>
    <n v="29"/>
    <s v="Practice"/>
    <s v="F"/>
    <s v="F"/>
    <s v="T"/>
    <n v="5"/>
    <n v="0"/>
    <n v="0"/>
    <n v="0"/>
    <s v="A"/>
    <s v="F"/>
    <s v="F"/>
    <s v="F"/>
    <s v="T"/>
    <n v="0"/>
    <n v="0"/>
    <n v="0"/>
    <n v="0"/>
    <n v="0"/>
    <n v="1"/>
    <n v="120"/>
    <n v="0"/>
    <n v="0"/>
    <n v="0"/>
    <n v="1"/>
    <n v="0"/>
    <n v="0"/>
  </r>
  <r>
    <n v="2.3370436015597305"/>
    <n v="0"/>
    <n v="12"/>
    <n v="6.1538461538461542"/>
    <n v="0.64516129032258063"/>
    <n v="0"/>
    <n v="0"/>
    <n v="4.5714285714285712"/>
    <n v="5"/>
    <n v="6"/>
    <n v="8"/>
    <n v="2"/>
    <n v="2"/>
    <n v="3"/>
    <n v="8"/>
    <n v="0"/>
    <n v="2"/>
    <n v="0.76923076923076927"/>
    <n v="0.32258064516129031"/>
    <n v="0"/>
    <n v="0"/>
    <n v="0.5714285714285714"/>
    <n v="1"/>
    <n v="0"/>
    <n v="0"/>
    <n v="0"/>
    <n v="5"/>
    <n v="0"/>
    <n v="0"/>
    <n v="0"/>
    <n v="10"/>
    <n v="1"/>
    <m/>
    <m/>
    <n v="0"/>
    <n v="0"/>
    <n v="0"/>
    <n v="0.45454545454545453"/>
    <n v="0"/>
    <n v="0"/>
    <n v="0"/>
    <n v="0.25"/>
    <n v="0"/>
    <n v="5"/>
    <n v="10"/>
    <n v="7"/>
    <n v="128"/>
    <n v="40"/>
    <n v="148"/>
    <n v="36954"/>
    <n v="8"/>
    <n v="0"/>
    <s v="03-04-01"/>
    <n v="26"/>
    <s v="Order 2 Chaos"/>
    <s v="Batavia, IL"/>
    <s v="   Ran into wall and dropped ball in auto.  Did very little.  Wasn't effective at inbounding."/>
    <m/>
    <m/>
    <m/>
    <m/>
    <m/>
    <m/>
    <m/>
    <m/>
    <m/>
    <m/>
    <m/>
    <m/>
    <m/>
    <m/>
    <m/>
    <s v="Nick Dunne"/>
    <n v="2704"/>
    <n v="21"/>
    <s v="Practice"/>
    <s v="T"/>
    <s v="F"/>
    <s v="T"/>
    <n v="5"/>
    <n v="6"/>
    <n v="0"/>
    <n v="0"/>
    <s v="D"/>
    <s v="F"/>
    <s v="F"/>
    <s v="T"/>
    <s v="T"/>
    <n v="0"/>
    <n v="0"/>
    <n v="0"/>
    <n v="0"/>
    <n v="0"/>
    <n v="1"/>
    <n v="20"/>
    <n v="0"/>
    <n v="1"/>
    <n v="0"/>
    <n v="0"/>
    <n v="0"/>
    <n v="0"/>
  </r>
  <r>
    <n v="5.3553846153846152"/>
    <n v="25"/>
    <n v="18"/>
    <n v="6.1538461538461542"/>
    <n v="2.4"/>
    <n v="2"/>
    <n v="0"/>
    <n v="0"/>
    <n v="5"/>
    <n v="6"/>
    <n v="8"/>
    <n v="2"/>
    <n v="2"/>
    <n v="3"/>
    <n v="8"/>
    <n v="5"/>
    <n v="3"/>
    <n v="0.76923076923076927"/>
    <n v="1.2"/>
    <n v="1"/>
    <n v="0"/>
    <n v="0"/>
    <n v="0"/>
    <n v="1"/>
    <n v="0"/>
    <n v="20"/>
    <n v="5"/>
    <n v="0"/>
    <n v="10"/>
    <n v="0"/>
    <n v="0"/>
    <n v="2"/>
    <m/>
    <m/>
    <n v="1"/>
    <n v="0"/>
    <n v="1"/>
    <n v="0.2"/>
    <n v="0"/>
    <n v="1"/>
    <n v="0"/>
    <n v="0"/>
    <n v="30"/>
    <n v="35"/>
    <n v="0"/>
    <n v="12"/>
    <n v="144"/>
    <n v="120"/>
    <n v="169"/>
    <n v="36680"/>
    <n v="9"/>
    <n v="0"/>
    <s v="06-03-00"/>
    <n v="6"/>
    <s v="Iron Lions"/>
    <s v="Marion, IA"/>
    <s v="   Made one of our missed shots.  Played mid court as inbounder from Roboteers well."/>
    <m/>
    <m/>
    <m/>
    <m/>
    <m/>
    <m/>
    <m/>
    <m/>
    <m/>
    <m/>
    <m/>
    <m/>
    <m/>
    <m/>
    <m/>
    <s v="Nick Dunne"/>
    <n v="967"/>
    <m/>
    <s v="Practice"/>
    <s v="T"/>
    <s v="F"/>
    <s v="T"/>
    <n v="5"/>
    <n v="20"/>
    <n v="0"/>
    <n v="0"/>
    <s v="A"/>
    <s v="F"/>
    <s v="F"/>
    <s v="F"/>
    <s v="T"/>
    <n v="0"/>
    <n v="0"/>
    <n v="0"/>
    <n v="0"/>
    <n v="2"/>
    <n v="0"/>
    <n v="0"/>
    <n v="2"/>
    <n v="0"/>
    <n v="1"/>
    <n v="0"/>
    <n v="0"/>
    <n v="0"/>
  </r>
  <r>
    <n v="6.3269230769230775"/>
    <n v="12.5"/>
    <n v="18"/>
    <n v="30.76923076923077"/>
    <n v="2"/>
    <n v="0"/>
    <n v="0"/>
    <n v="0"/>
    <n v="5"/>
    <n v="6"/>
    <n v="8"/>
    <n v="2"/>
    <n v="2"/>
    <n v="3"/>
    <n v="8"/>
    <n v="2.5"/>
    <n v="3"/>
    <n v="3.8461538461538463"/>
    <n v="1"/>
    <n v="0"/>
    <n v="0"/>
    <n v="0"/>
    <n v="0"/>
    <n v="0"/>
    <n v="1"/>
    <n v="0"/>
    <n v="25"/>
    <n v="20"/>
    <n v="0"/>
    <n v="0"/>
    <n v="0"/>
    <n v="0"/>
    <m/>
    <m/>
    <n v="0"/>
    <n v="0"/>
    <n v="0"/>
    <n v="1"/>
    <n v="0.5"/>
    <n v="0"/>
    <n v="0"/>
    <n v="0"/>
    <n v="20"/>
    <n v="45"/>
    <n v="0"/>
    <n v="12"/>
    <n v="70"/>
    <n v="140"/>
    <n v="170"/>
    <n v="36679"/>
    <n v="8"/>
    <n v="0"/>
    <s v="06-02-00"/>
    <n v="9"/>
    <s v="Metool Brigade"/>
    <s v="O'Fallon, IL"/>
    <s v="   Could be a good catcher.  Not the most effective shooter.  Flimsy pickup but it was effective."/>
    <m/>
    <m/>
    <m/>
    <m/>
    <m/>
    <m/>
    <m/>
    <m/>
    <m/>
    <m/>
    <m/>
    <m/>
    <m/>
    <m/>
    <m/>
    <s v="Nick Dunne"/>
    <n v="1208"/>
    <n v="24"/>
    <s v="Practice"/>
    <s v="T"/>
    <s v="T"/>
    <s v="T"/>
    <n v="25"/>
    <n v="0"/>
    <n v="0"/>
    <n v="0"/>
    <s v="A"/>
    <s v="T"/>
    <s v="F"/>
    <s v="T"/>
    <s v="T"/>
    <n v="20"/>
    <n v="20"/>
    <n v="0"/>
    <n v="0"/>
    <n v="1"/>
    <n v="0"/>
    <n v="0"/>
    <n v="0"/>
    <n v="0"/>
    <n v="0"/>
    <n v="0"/>
    <n v="0"/>
    <n v="0"/>
  </r>
  <r>
    <n v="6.2582417582417582"/>
    <n v="25"/>
    <n v="0"/>
    <n v="6.1538461538461542"/>
    <n v="0"/>
    <n v="4"/>
    <n v="0"/>
    <n v="27.428571428571431"/>
    <n v="5"/>
    <n v="6"/>
    <n v="8"/>
    <n v="2"/>
    <n v="2"/>
    <n v="3"/>
    <n v="8"/>
    <n v="5"/>
    <n v="0"/>
    <n v="0.76923076923076927"/>
    <n v="0"/>
    <n v="2"/>
    <n v="0"/>
    <n v="3.4285714285714288"/>
    <n v="0"/>
    <n v="0"/>
    <n v="0"/>
    <n v="0"/>
    <n v="5"/>
    <n v="1"/>
    <n v="20"/>
    <n v="0"/>
    <n v="60"/>
    <n v="0"/>
    <m/>
    <m/>
    <n v="2"/>
    <n v="0"/>
    <n v="0"/>
    <n v="0.25"/>
    <n v="3.2258064516129031E-2"/>
    <n v="1"/>
    <n v="0"/>
    <n v="0.5"/>
    <n v="21"/>
    <n v="26"/>
    <n v="60"/>
    <n v="10"/>
    <n v="64"/>
    <n v="70"/>
    <n v="87"/>
    <n v="36649"/>
    <n v="8"/>
    <n v="0"/>
    <s v="05-03-00"/>
    <n v="16"/>
    <s v="S.W.A.T."/>
    <s v="Smithville, MO"/>
    <s v="   Dropped ball in auto.  Missed lots of shots.  Trussed to human player really well.  Good defense for sure."/>
    <m/>
    <m/>
    <m/>
    <m/>
    <m/>
    <m/>
    <m/>
    <m/>
    <m/>
    <m/>
    <m/>
    <m/>
    <m/>
    <m/>
    <m/>
    <s v="Nick Dunne"/>
    <n v="1806"/>
    <n v="25"/>
    <s v="Practice"/>
    <s v="T"/>
    <s v="F"/>
    <s v="T"/>
    <n v="5"/>
    <n v="15"/>
    <n v="0"/>
    <n v="0"/>
    <s v="A"/>
    <s v="F"/>
    <s v="F"/>
    <s v="F"/>
    <s v="F"/>
    <n v="1"/>
    <n v="30"/>
    <n v="0"/>
    <n v="0"/>
    <n v="2"/>
    <n v="2"/>
    <n v="60"/>
    <n v="0"/>
    <n v="0"/>
    <n v="2"/>
    <n v="0"/>
    <n v="0"/>
    <n v="0"/>
  </r>
  <r>
    <n v="1.8953846153846154"/>
    <n v="0"/>
    <n v="12"/>
    <n v="6.1538461538461542"/>
    <n v="0.8"/>
    <n v="0"/>
    <n v="0"/>
    <n v="0"/>
    <n v="5"/>
    <n v="6"/>
    <n v="8"/>
    <n v="2"/>
    <n v="2"/>
    <n v="3"/>
    <n v="8"/>
    <n v="0"/>
    <n v="2"/>
    <n v="0.76923076923076927"/>
    <n v="0.4"/>
    <n v="0"/>
    <n v="0"/>
    <n v="0"/>
    <n v="0"/>
    <n v="1"/>
    <n v="0"/>
    <n v="10"/>
    <n v="5"/>
    <n v="0"/>
    <n v="0"/>
    <n v="0"/>
    <n v="0"/>
    <n v="1"/>
    <m/>
    <m/>
    <n v="0"/>
    <n v="0"/>
    <n v="1"/>
    <n v="1"/>
    <n v="0"/>
    <n v="0"/>
    <n v="0"/>
    <n v="0"/>
    <n v="10"/>
    <n v="15"/>
    <n v="0"/>
    <n v="8"/>
    <n v="82"/>
    <n v="180"/>
    <n v="228"/>
    <n v="36621"/>
    <n v="9"/>
    <n v="0"/>
    <s v="04-05-00"/>
    <n v="22"/>
    <s v="The Corps"/>
    <s v="Harrisonville, MO"/>
    <s v="   Pretty worthless_ at least in this match.  Sucked at pickup"/>
    <m/>
    <m/>
    <m/>
    <m/>
    <m/>
    <m/>
    <m/>
    <m/>
    <m/>
    <m/>
    <m/>
    <m/>
    <m/>
    <m/>
    <m/>
    <s v="Nick Dunne"/>
    <n v="2164"/>
    <n v="27"/>
    <s v="Practice"/>
    <s v="T"/>
    <s v="F"/>
    <s v="T"/>
    <n v="5"/>
    <n v="0"/>
    <n v="0"/>
    <n v="0"/>
    <s v="A"/>
    <s v="T"/>
    <s v="F"/>
    <s v="F"/>
    <s v="T"/>
    <n v="0"/>
    <n v="10"/>
    <n v="0"/>
    <n v="0"/>
    <n v="0"/>
    <n v="0"/>
    <n v="0"/>
    <n v="1"/>
    <n v="0"/>
    <n v="0"/>
    <n v="0"/>
    <n v="0"/>
    <n v="0"/>
  </r>
  <r>
    <n v="4.0368131868131867"/>
    <n v="12.5"/>
    <n v="6"/>
    <n v="6.1538461538461542"/>
    <n v="2"/>
    <n v="0"/>
    <n v="0"/>
    <n v="13.714285714285715"/>
    <n v="5"/>
    <n v="6"/>
    <n v="8"/>
    <n v="2"/>
    <n v="2"/>
    <n v="3"/>
    <n v="8"/>
    <n v="2.5"/>
    <n v="1"/>
    <n v="0.76923076923076927"/>
    <n v="1"/>
    <n v="0"/>
    <n v="0"/>
    <n v="1.7142857142857144"/>
    <n v="0"/>
    <n v="0"/>
    <n v="1"/>
    <n v="0"/>
    <n v="5"/>
    <n v="20"/>
    <n v="0"/>
    <n v="0"/>
    <n v="30"/>
    <n v="0"/>
    <m/>
    <m/>
    <n v="0"/>
    <n v="0"/>
    <n v="0"/>
    <n v="0.25"/>
    <n v="0.5"/>
    <n v="0"/>
    <n v="0"/>
    <n v="0.5"/>
    <n v="20"/>
    <n v="25"/>
    <n v="30"/>
    <n v="12"/>
    <n v="144"/>
    <n v="120"/>
    <n v="169"/>
    <n v="36680"/>
    <n v="9"/>
    <n v="0"/>
    <s v="06-03-00"/>
    <n v="6"/>
    <s v="Iron Lions"/>
    <s v="Marion, IA"/>
    <s v="   OK floor pickup.  Not a good shooter whatsoever."/>
    <m/>
    <m/>
    <m/>
    <m/>
    <m/>
    <m/>
    <m/>
    <m/>
    <m/>
    <m/>
    <m/>
    <m/>
    <m/>
    <m/>
    <m/>
    <s v="Nick Dunne"/>
    <n v="967"/>
    <n v="28"/>
    <s v="Practice"/>
    <s v="T"/>
    <s v="F"/>
    <s v="T"/>
    <n v="5"/>
    <n v="15"/>
    <n v="0"/>
    <n v="0"/>
    <s v="B"/>
    <s v="F"/>
    <s v="T"/>
    <s v="F"/>
    <s v="T"/>
    <n v="20"/>
    <n v="20"/>
    <n v="0"/>
    <n v="0"/>
    <n v="2"/>
    <n v="2"/>
    <n v="30"/>
    <n v="0"/>
    <n v="0"/>
    <n v="0"/>
    <n v="0"/>
    <n v="0"/>
    <n v="0"/>
  </r>
  <r>
    <n v="9.0869230769230764"/>
    <n v="37.5"/>
    <n v="18"/>
    <n v="30.76923076923077"/>
    <n v="2.6"/>
    <n v="2"/>
    <n v="0"/>
    <n v="0"/>
    <n v="5"/>
    <n v="6"/>
    <n v="8"/>
    <n v="2"/>
    <n v="2"/>
    <n v="3"/>
    <n v="8"/>
    <n v="7.5"/>
    <n v="3"/>
    <n v="3.8461538461538463"/>
    <n v="1.3"/>
    <n v="1"/>
    <n v="0"/>
    <n v="0"/>
    <n v="1"/>
    <n v="1"/>
    <n v="1"/>
    <n v="0"/>
    <n v="25"/>
    <n v="10"/>
    <n v="20"/>
    <n v="0"/>
    <n v="0"/>
    <n v="0"/>
    <m/>
    <m/>
    <n v="3"/>
    <n v="0"/>
    <n v="0"/>
    <n v="1"/>
    <n v="1"/>
    <n v="0.66666666666666663"/>
    <n v="0"/>
    <n v="0.5"/>
    <n v="30"/>
    <n v="55"/>
    <n v="0"/>
    <n v="10"/>
    <n v="178"/>
    <n v="80"/>
    <n v="213"/>
    <n v="36649"/>
    <n v="8"/>
    <n v="0"/>
    <s v="05-03-00"/>
    <n v="11"/>
    <s v="Robot Casserole"/>
    <s v="Peoria, IL"/>
    <s v="   Heavily defended this match (3 on 2).  Good inbounding_ cleaned up a missed shot from other team."/>
    <m/>
    <m/>
    <m/>
    <m/>
    <m/>
    <m/>
    <m/>
    <m/>
    <m/>
    <m/>
    <m/>
    <m/>
    <m/>
    <m/>
    <m/>
    <s v="Nick Dunne"/>
    <n v="1736"/>
    <n v="29"/>
    <s v="Practice"/>
    <s v="T"/>
    <s v="F"/>
    <s v="T"/>
    <n v="25"/>
    <n v="0"/>
    <n v="0"/>
    <n v="0"/>
    <s v="D"/>
    <s v="T"/>
    <s v="F"/>
    <s v="T"/>
    <s v="T"/>
    <n v="10"/>
    <n v="0"/>
    <n v="0"/>
    <n v="0"/>
    <n v="2"/>
    <n v="2"/>
    <n v="0"/>
    <n v="0"/>
    <n v="0"/>
    <n v="2"/>
    <n v="1"/>
    <n v="0"/>
    <n v="0"/>
  </r>
  <r>
    <n v="1.75"/>
    <n v="12.5"/>
    <n v="6"/>
    <n v="0"/>
    <n v="2"/>
    <n v="0"/>
    <n v="-3"/>
    <n v="0"/>
    <n v="5"/>
    <n v="6"/>
    <n v="8"/>
    <n v="2"/>
    <n v="2"/>
    <n v="3"/>
    <n v="8"/>
    <n v="2.5"/>
    <n v="1"/>
    <n v="0"/>
    <n v="1"/>
    <n v="0"/>
    <n v="-1"/>
    <n v="0"/>
    <n v="0"/>
    <n v="0"/>
    <n v="1"/>
    <n v="0"/>
    <n v="0"/>
    <n v="20"/>
    <n v="0"/>
    <n v="0"/>
    <n v="0"/>
    <n v="0"/>
    <m/>
    <m/>
    <n v="0"/>
    <n v="1"/>
    <n v="0"/>
    <n v="0"/>
    <n v="0.66666666666666663"/>
    <n v="0"/>
    <n v="0"/>
    <n v="0"/>
    <n v="20"/>
    <n v="20"/>
    <n v="0"/>
    <n v="5"/>
    <n v="118"/>
    <n v="120"/>
    <n v="179"/>
    <n v="36927"/>
    <n v="8"/>
    <n v="0"/>
    <s v="02-05-01"/>
    <n v="34"/>
    <s v="Cyborg Cats"/>
    <s v="Town and Country, MO"/>
    <s v="   slow robot has to right on the wall to shoot"/>
    <m/>
    <m/>
    <m/>
    <m/>
    <m/>
    <m/>
    <m/>
    <m/>
    <m/>
    <m/>
    <m/>
    <m/>
    <m/>
    <m/>
    <m/>
    <s v="Bryan"/>
    <n v="4256"/>
    <n v="21"/>
    <s v="Practice"/>
    <s v="F"/>
    <s v="F"/>
    <s v="F"/>
    <n v="0"/>
    <n v="0"/>
    <n v="0"/>
    <n v="0"/>
    <s v="A"/>
    <s v="T"/>
    <s v="F"/>
    <s v="F"/>
    <s v="T"/>
    <n v="20"/>
    <n v="10"/>
    <n v="0"/>
    <n v="0"/>
    <n v="2"/>
    <n v="0"/>
    <n v="0"/>
    <n v="0"/>
    <n v="0"/>
    <n v="0"/>
    <n v="0"/>
    <n v="0"/>
    <n v="1"/>
  </r>
  <r>
    <n v="9.8115384615384613"/>
    <n v="37.5"/>
    <n v="24"/>
    <n v="24.615384615384617"/>
    <n v="0"/>
    <n v="6"/>
    <n v="6"/>
    <n v="0"/>
    <n v="5"/>
    <n v="6"/>
    <n v="8"/>
    <n v="2"/>
    <n v="2"/>
    <n v="3"/>
    <n v="8"/>
    <n v="7.5"/>
    <n v="4"/>
    <n v="3.0769230769230771"/>
    <n v="0"/>
    <n v="3"/>
    <n v="2"/>
    <n v="0"/>
    <n v="0"/>
    <n v="0"/>
    <n v="0"/>
    <n v="10"/>
    <n v="20"/>
    <n v="10"/>
    <n v="30"/>
    <n v="20"/>
    <n v="0"/>
    <n v="1"/>
    <m/>
    <m/>
    <n v="3"/>
    <n v="2"/>
    <n v="1"/>
    <n v="1"/>
    <n v="1"/>
    <n v="1"/>
    <n v="1"/>
    <n v="0"/>
    <n v="70"/>
    <n v="90"/>
    <n v="0"/>
    <n v="9"/>
    <n v="78"/>
    <n v="50"/>
    <n v="194"/>
    <n v="36984"/>
    <n v="8"/>
    <n v="0"/>
    <s v="04-03-01"/>
    <n v="17"/>
    <s v="Team Titanium"/>
    <s v="Lee's Summit, MO"/>
    <s v="   Played very well overall and was only really held back by its teammates_ great driving."/>
    <m/>
    <m/>
    <m/>
    <m/>
    <m/>
    <m/>
    <m/>
    <m/>
    <m/>
    <m/>
    <m/>
    <m/>
    <m/>
    <m/>
    <m/>
    <s v="Andy S"/>
    <n v="1986"/>
    <s v="?"/>
    <s v="Practice"/>
    <s v="T"/>
    <s v="F"/>
    <s v="F"/>
    <n v="20"/>
    <n v="0"/>
    <n v="0"/>
    <n v="0"/>
    <s v="C"/>
    <s v="T"/>
    <s v="F"/>
    <s v="T"/>
    <s v="T"/>
    <n v="10"/>
    <n v="0"/>
    <n v="0"/>
    <n v="0"/>
    <n v="3"/>
    <n v="0"/>
    <n v="0"/>
    <n v="1"/>
    <n v="0"/>
    <n v="3"/>
    <n v="0"/>
    <n v="2"/>
    <n v="0"/>
  </r>
  <r>
    <n v="3.8214285714285716"/>
    <n v="12.5"/>
    <n v="12"/>
    <n v="0"/>
    <n v="0"/>
    <n v="0"/>
    <n v="0"/>
    <n v="13.714285714285715"/>
    <n v="5"/>
    <n v="6"/>
    <n v="8"/>
    <n v="2"/>
    <n v="2"/>
    <n v="3"/>
    <n v="8"/>
    <n v="2.5"/>
    <n v="2"/>
    <n v="0"/>
    <n v="0"/>
    <n v="0"/>
    <n v="0"/>
    <n v="1.7142857142857144"/>
    <n v="0"/>
    <n v="0"/>
    <n v="0"/>
    <n v="20"/>
    <n v="0"/>
    <n v="0"/>
    <n v="0"/>
    <n v="0"/>
    <n v="30"/>
    <n v="2"/>
    <m/>
    <m/>
    <n v="0"/>
    <n v="0"/>
    <n v="1"/>
    <n v="0"/>
    <n v="0"/>
    <n v="0"/>
    <n v="0"/>
    <n v="0.25"/>
    <n v="20"/>
    <n v="20"/>
    <n v="30"/>
    <n v="7"/>
    <n v="128"/>
    <n v="40"/>
    <n v="148"/>
    <n v="36954"/>
    <n v="8"/>
    <n v="0"/>
    <s v="03-04-01"/>
    <n v="26"/>
    <s v="Order 2 Chaos"/>
    <s v="Batavia, IL"/>
    <s v="   Played as an inbound passer attempting defense. Drivers didnt always seem to know the orientation of the robot so defense wasnt very effective as they could not effectivly block a robot.  limited passing capability makes its usefulness almost zero."/>
    <m/>
    <m/>
    <m/>
    <m/>
    <m/>
    <m/>
    <m/>
    <m/>
    <m/>
    <m/>
    <m/>
    <m/>
    <m/>
    <m/>
    <m/>
    <s v="Andy S"/>
    <n v="2704"/>
    <n v="27"/>
    <s v="Practice"/>
    <s v="T"/>
    <s v="F"/>
    <s v="F"/>
    <n v="0"/>
    <n v="15"/>
    <n v="0"/>
    <n v="0"/>
    <s v="C"/>
    <s v="F"/>
    <s v="F"/>
    <s v="F"/>
    <s v="F"/>
    <n v="0"/>
    <n v="0"/>
    <n v="0"/>
    <n v="0"/>
    <n v="2"/>
    <n v="1"/>
    <n v="60"/>
    <n v="2"/>
    <n v="0"/>
    <n v="0"/>
    <n v="0"/>
    <n v="0"/>
    <n v="0"/>
  </r>
  <r>
    <n v="2.3582417582417579"/>
    <n v="0"/>
    <n v="6"/>
    <n v="6.1538461538461542"/>
    <n v="0"/>
    <n v="0"/>
    <n v="0"/>
    <n v="11.428571428571427"/>
    <n v="5"/>
    <n v="6"/>
    <n v="8"/>
    <n v="2"/>
    <n v="2"/>
    <n v="3"/>
    <n v="8"/>
    <n v="0"/>
    <n v="1"/>
    <n v="0.76923076923076927"/>
    <n v="0"/>
    <n v="0"/>
    <n v="0"/>
    <n v="1.4285714285714284"/>
    <n v="0"/>
    <n v="0"/>
    <n v="0"/>
    <n v="0"/>
    <n v="5"/>
    <n v="1"/>
    <n v="0"/>
    <n v="0"/>
    <n v="25"/>
    <n v="0"/>
    <m/>
    <m/>
    <n v="0"/>
    <n v="0"/>
    <n v="0"/>
    <n v="0.25"/>
    <n v="4.7619047619047616E-2"/>
    <n v="0"/>
    <n v="0"/>
    <n v="0.25"/>
    <n v="1"/>
    <n v="6"/>
    <n v="25"/>
    <e v="#N/A"/>
    <e v="#N/A"/>
    <e v="#N/A"/>
    <e v="#N/A"/>
    <e v="#N/A"/>
    <e v="#N/A"/>
    <e v="#N/A"/>
    <e v="#N/A"/>
    <e v="#N/A"/>
    <e v="#N/A"/>
    <e v="#N/A"/>
    <s v="   Cannot hold onto ball (&lt;&lt;&lt; very important)_ shooter is very ineffective"/>
    <m/>
    <m/>
    <m/>
    <m/>
    <m/>
    <m/>
    <m/>
    <m/>
    <m/>
    <m/>
    <m/>
    <m/>
    <m/>
    <m/>
    <m/>
    <s v="Andy S"/>
    <n v="3196"/>
    <n v="28"/>
    <s v="Practice"/>
    <s v="F"/>
    <s v="T"/>
    <s v="T"/>
    <n v="5"/>
    <n v="15"/>
    <n v="0"/>
    <n v="0"/>
    <s v="C"/>
    <s v="F"/>
    <s v="F"/>
    <s v="F"/>
    <s v="T"/>
    <n v="1"/>
    <n v="20"/>
    <n v="0"/>
    <n v="0"/>
    <n v="1"/>
    <n v="1"/>
    <n v="50"/>
    <n v="0"/>
    <n v="0"/>
    <n v="0"/>
    <n v="0"/>
    <n v="0"/>
    <n v="0"/>
  </r>
  <r>
    <n v="3.5010989010989007"/>
    <n v="0"/>
    <n v="6"/>
    <n v="6.1538461538461542"/>
    <n v="0"/>
    <n v="0"/>
    <n v="0"/>
    <n v="22.857142857142854"/>
    <n v="5"/>
    <n v="6"/>
    <n v="8"/>
    <n v="2"/>
    <n v="2"/>
    <n v="3"/>
    <n v="8"/>
    <n v="0"/>
    <n v="1"/>
    <n v="0.76923076923076927"/>
    <n v="0"/>
    <n v="0"/>
    <n v="0"/>
    <n v="2.8571428571428568"/>
    <n v="0"/>
    <n v="0"/>
    <n v="0"/>
    <n v="0"/>
    <n v="5"/>
    <n v="10"/>
    <n v="0"/>
    <n v="0"/>
    <n v="50"/>
    <n v="0"/>
    <m/>
    <m/>
    <n v="0"/>
    <n v="0"/>
    <n v="0"/>
    <n v="0.25"/>
    <n v="1"/>
    <n v="0"/>
    <n v="0"/>
    <n v="0.25"/>
    <n v="10"/>
    <n v="15"/>
    <n v="50"/>
    <n v="12"/>
    <n v="142"/>
    <n v="110"/>
    <n v="112"/>
    <n v="36679"/>
    <n v="8"/>
    <n v="0"/>
    <s v="06-02-00"/>
    <n v="8"/>
    <s v="Channel Cats"/>
    <s v="O'Fallon, MO"/>
    <s v="   good for blocking not good otherwise :p"/>
    <m/>
    <m/>
    <m/>
    <m/>
    <m/>
    <m/>
    <m/>
    <m/>
    <m/>
    <m/>
    <m/>
    <m/>
    <m/>
    <m/>
    <m/>
    <s v="matt shue"/>
    <n v="1094"/>
    <n v="21"/>
    <s v="Practice"/>
    <s v="T"/>
    <s v="F"/>
    <s v="T"/>
    <n v="5"/>
    <n v="15"/>
    <n v="0"/>
    <n v="0"/>
    <s v="B"/>
    <s v="F"/>
    <s v="F"/>
    <s v="F"/>
    <s v="T"/>
    <n v="10"/>
    <n v="0"/>
    <n v="0"/>
    <n v="0"/>
    <n v="0"/>
    <n v="1"/>
    <n v="100"/>
    <n v="0"/>
    <n v="0"/>
    <n v="0"/>
    <n v="0"/>
    <n v="0"/>
    <n v="0"/>
  </r>
  <r>
    <n v="3.0615384615384618"/>
    <n v="0"/>
    <n v="6"/>
    <n v="24.615384615384617"/>
    <n v="0"/>
    <n v="0"/>
    <n v="0"/>
    <n v="0"/>
    <n v="5"/>
    <n v="6"/>
    <n v="8"/>
    <n v="2"/>
    <n v="2"/>
    <n v="3"/>
    <n v="8"/>
    <n v="0"/>
    <n v="1"/>
    <n v="3.0769230769230771"/>
    <n v="0"/>
    <n v="0"/>
    <n v="0"/>
    <n v="0"/>
    <n v="0"/>
    <n v="0"/>
    <n v="0"/>
    <n v="10"/>
    <n v="20"/>
    <n v="10"/>
    <n v="0"/>
    <n v="0"/>
    <n v="0"/>
    <n v="1"/>
    <m/>
    <m/>
    <n v="0"/>
    <n v="0"/>
    <n v="1"/>
    <n v="1"/>
    <n v="0.5"/>
    <n v="0"/>
    <n v="0"/>
    <n v="0"/>
    <n v="20"/>
    <n v="40"/>
    <n v="0"/>
    <n v="10"/>
    <n v="178"/>
    <n v="80"/>
    <n v="213"/>
    <n v="36649"/>
    <n v="8"/>
    <n v="0"/>
    <s v="05-03-00"/>
    <n v="11"/>
    <s v="Robot Casserole"/>
    <s v="Peoria, IL"/>
    <s v="   kinda choppy"/>
    <m/>
    <m/>
    <m/>
    <m/>
    <m/>
    <m/>
    <m/>
    <m/>
    <m/>
    <m/>
    <m/>
    <m/>
    <m/>
    <m/>
    <m/>
    <s v="matt shue"/>
    <n v="1736"/>
    <n v="22"/>
    <s v="Practice"/>
    <s v="T"/>
    <s v="F"/>
    <s v="T"/>
    <n v="20"/>
    <n v="0"/>
    <n v="0"/>
    <n v="0"/>
    <s v="A"/>
    <s v="T"/>
    <s v="T"/>
    <s v="F"/>
    <s v="F"/>
    <n v="10"/>
    <n v="10"/>
    <n v="0"/>
    <n v="0"/>
    <n v="2"/>
    <n v="0"/>
    <n v="0"/>
    <n v="1"/>
    <n v="0"/>
    <n v="0"/>
    <n v="0"/>
    <n v="0"/>
    <n v="0"/>
  </r>
  <r>
    <n v="0"/>
    <n v="0"/>
    <n v="0"/>
    <n v="0"/>
    <n v="0"/>
    <n v="0"/>
    <n v="0"/>
    <n v="0"/>
    <n v="5"/>
    <n v="6"/>
    <n v="8"/>
    <n v="2"/>
    <n v="2"/>
    <n v="3"/>
    <n v="8"/>
    <n v="0"/>
    <n v="0"/>
    <n v="0"/>
    <n v="0"/>
    <n v="0"/>
    <n v="0"/>
    <n v="0"/>
    <n v="0"/>
    <n v="0"/>
    <n v="0"/>
    <n v="0"/>
    <n v="0"/>
    <n v="0"/>
    <n v="0"/>
    <n v="0"/>
    <n v="0"/>
    <n v="0"/>
    <m/>
    <m/>
    <n v="0"/>
    <n v="0"/>
    <n v="0"/>
    <n v="0"/>
    <n v="0"/>
    <n v="0"/>
    <n v="0"/>
    <n v="0"/>
    <n v="0"/>
    <n v="0"/>
    <n v="0"/>
    <e v="#N/A"/>
    <e v="#N/A"/>
    <e v="#N/A"/>
    <e v="#N/A"/>
    <e v="#N/A"/>
    <e v="#N/A"/>
    <e v="#N/A"/>
    <e v="#N/A"/>
    <e v="#N/A"/>
    <e v="#N/A"/>
    <e v="#N/A"/>
    <s v="   "/>
    <m/>
    <m/>
    <m/>
    <m/>
    <m/>
    <m/>
    <m/>
    <m/>
    <m/>
    <m/>
    <m/>
    <m/>
    <m/>
    <m/>
    <m/>
    <s v="matt shue"/>
    <m/>
    <m/>
    <s v="Practice"/>
    <s v="F"/>
    <s v="F"/>
    <s v="F"/>
    <n v="0"/>
    <n v="0"/>
    <n v="0"/>
    <n v="0"/>
    <s v="A"/>
    <s v="F"/>
    <s v="F"/>
    <s v="F"/>
    <s v="F"/>
    <n v="0"/>
    <n v="0"/>
    <n v="0"/>
    <n v="0"/>
    <n v="0"/>
    <n v="0"/>
    <n v="0"/>
    <n v="0"/>
    <n v="0"/>
    <n v="0"/>
    <n v="0"/>
    <n v="0"/>
    <n v="0"/>
  </r>
  <r>
    <n v="2.4615384615384617"/>
    <n v="0"/>
    <n v="0"/>
    <n v="24.615384615384617"/>
    <n v="0"/>
    <n v="0"/>
    <n v="0"/>
    <n v="0"/>
    <n v="5"/>
    <n v="6"/>
    <n v="8"/>
    <n v="2"/>
    <n v="2"/>
    <n v="3"/>
    <n v="8"/>
    <n v="0"/>
    <n v="0"/>
    <n v="3.0769230769230771"/>
    <n v="0"/>
    <n v="0"/>
    <n v="0"/>
    <n v="0"/>
    <n v="0"/>
    <n v="0"/>
    <n v="0"/>
    <n v="0"/>
    <n v="20"/>
    <n v="40"/>
    <n v="0"/>
    <n v="0"/>
    <n v="0"/>
    <n v="1"/>
    <m/>
    <m/>
    <n v="0"/>
    <n v="0"/>
    <n v="0"/>
    <n v="1"/>
    <n v="1"/>
    <n v="0"/>
    <n v="0"/>
    <n v="0"/>
    <n v="40"/>
    <n v="60"/>
    <n v="0"/>
    <n v="12"/>
    <n v="70"/>
    <n v="140"/>
    <n v="170"/>
    <n v="36679"/>
    <n v="8"/>
    <n v="0"/>
    <s v="06-02-00"/>
    <n v="9"/>
    <s v="Metool Brigade"/>
    <s v="O'Fallon, IL"/>
    <s v="   very solid floor sweeper_ consistent shooter but low range. attempted catching from other side of truss"/>
    <m/>
    <m/>
    <m/>
    <m/>
    <m/>
    <m/>
    <m/>
    <m/>
    <m/>
    <m/>
    <m/>
    <m/>
    <m/>
    <m/>
    <m/>
    <s v="Ian Thune"/>
    <n v="1208"/>
    <n v="27"/>
    <s v="Practice"/>
    <s v="F"/>
    <s v="T"/>
    <s v="F"/>
    <n v="20"/>
    <n v="0"/>
    <n v="0"/>
    <n v="0"/>
    <s v="A"/>
    <s v="T"/>
    <s v="F"/>
    <s v="F"/>
    <s v="T"/>
    <n v="40"/>
    <n v="0"/>
    <n v="0"/>
    <n v="0"/>
    <n v="0"/>
    <n v="0"/>
    <n v="0"/>
    <n v="0"/>
    <n v="1"/>
    <n v="0"/>
    <n v="0"/>
    <n v="0"/>
    <n v="0"/>
  </r>
  <r>
    <n v="2.9964285714285714"/>
    <n v="6.25"/>
    <n v="12"/>
    <n v="0"/>
    <n v="0"/>
    <n v="-2"/>
    <n v="0"/>
    <n v="13.714285714285715"/>
    <n v="5"/>
    <n v="6"/>
    <n v="8"/>
    <n v="2"/>
    <n v="2"/>
    <n v="3"/>
    <n v="8"/>
    <n v="1.25"/>
    <n v="2"/>
    <n v="0"/>
    <n v="0"/>
    <n v="-1"/>
    <n v="0"/>
    <n v="1.7142857142857144"/>
    <n v="0"/>
    <n v="0"/>
    <n v="0"/>
    <n v="0"/>
    <n v="0"/>
    <n v="0"/>
    <n v="0"/>
    <n v="0"/>
    <n v="30"/>
    <n v="0"/>
    <m/>
    <m/>
    <n v="1"/>
    <n v="0"/>
    <n v="0"/>
    <n v="0"/>
    <n v="0"/>
    <n v="0"/>
    <n v="0"/>
    <n v="0.25"/>
    <n v="0"/>
    <n v="0"/>
    <n v="30"/>
    <n v="6"/>
    <n v="94"/>
    <n v="70"/>
    <n v="182"/>
    <n v="36590"/>
    <n v="8"/>
    <n v="0"/>
    <s v="03-05-00"/>
    <n v="29"/>
    <s v="Flaming Monkeys"/>
    <s v="Belvidere, IL"/>
    <s v="   mostly played defensively"/>
    <m/>
    <m/>
    <m/>
    <m/>
    <m/>
    <m/>
    <m/>
    <m/>
    <m/>
    <m/>
    <m/>
    <m/>
    <m/>
    <m/>
    <m/>
    <s v="Ian Thune"/>
    <n v="3352"/>
    <n v="28"/>
    <s v="Practice"/>
    <s v="T"/>
    <s v="F"/>
    <s v="F"/>
    <n v="0"/>
    <n v="15"/>
    <n v="0"/>
    <n v="0"/>
    <s v="A"/>
    <s v="T"/>
    <s v="F"/>
    <s v="T"/>
    <s v="F"/>
    <n v="0"/>
    <n v="10"/>
    <n v="0"/>
    <n v="0"/>
    <n v="1"/>
    <n v="1"/>
    <n v="60"/>
    <n v="0"/>
    <n v="0"/>
    <n v="0"/>
    <n v="1"/>
    <n v="0"/>
    <n v="0"/>
  </r>
  <r>
    <n v="8.6934065934065945"/>
    <n v="25"/>
    <n v="12"/>
    <n v="43.07692307692308"/>
    <n v="0"/>
    <n v="0"/>
    <n v="0"/>
    <n v="6.8571428571428577"/>
    <n v="5"/>
    <n v="6"/>
    <n v="8"/>
    <n v="2"/>
    <n v="2"/>
    <n v="3"/>
    <n v="8"/>
    <n v="5"/>
    <n v="2"/>
    <n v="5.384615384615385"/>
    <n v="0"/>
    <n v="0"/>
    <n v="0"/>
    <n v="0.85714285714285721"/>
    <n v="0"/>
    <n v="0"/>
    <n v="0"/>
    <n v="0"/>
    <n v="35"/>
    <n v="10"/>
    <n v="0"/>
    <n v="0"/>
    <n v="15"/>
    <n v="1"/>
    <m/>
    <m/>
    <n v="0"/>
    <n v="0"/>
    <n v="0"/>
    <n v="1"/>
    <n v="0.5"/>
    <n v="0"/>
    <n v="0"/>
    <n v="0.25"/>
    <n v="10"/>
    <n v="45"/>
    <n v="15"/>
    <n v="12"/>
    <n v="186"/>
    <n v="150"/>
    <n v="379"/>
    <n v="36680"/>
    <n v="9"/>
    <n v="0"/>
    <s v="06-03-00"/>
    <n v="4"/>
    <s v="Swartdogs"/>
    <s v="Cedar Falls, IA"/>
    <s v="   i liked the way they moved over all made good plays even in a 2v3 did well"/>
    <m/>
    <m/>
    <m/>
    <m/>
    <m/>
    <m/>
    <m/>
    <m/>
    <m/>
    <m/>
    <m/>
    <m/>
    <m/>
    <m/>
    <m/>
    <s v="matt shue"/>
    <n v="525"/>
    <n v="29"/>
    <s v="Practice"/>
    <s v="T"/>
    <s v="T"/>
    <s v="T"/>
    <n v="35"/>
    <n v="0"/>
    <n v="0"/>
    <n v="0"/>
    <s v="A"/>
    <s v="T"/>
    <s v="T"/>
    <s v="T"/>
    <s v="T"/>
    <n v="10"/>
    <n v="10"/>
    <n v="0"/>
    <n v="0"/>
    <n v="2"/>
    <n v="1"/>
    <n v="30"/>
    <n v="0"/>
    <n v="1"/>
    <n v="0"/>
    <n v="0"/>
    <n v="0"/>
    <n v="0"/>
  </r>
  <r>
    <n v="5.9489330024813896"/>
    <n v="25"/>
    <n v="24"/>
    <n v="6.1538461538461542"/>
    <n v="4.3354838709677423"/>
    <n v="0"/>
    <n v="0"/>
    <n v="0"/>
    <n v="5"/>
    <n v="6"/>
    <n v="8"/>
    <n v="2"/>
    <n v="2"/>
    <n v="3"/>
    <n v="8"/>
    <n v="5"/>
    <n v="4"/>
    <n v="0.76923076923076927"/>
    <n v="2.1677419354838712"/>
    <n v="0"/>
    <n v="0"/>
    <n v="0"/>
    <n v="1"/>
    <n v="1"/>
    <n v="0"/>
    <n v="30"/>
    <n v="5"/>
    <n v="2"/>
    <n v="0"/>
    <n v="0"/>
    <n v="0"/>
    <n v="3"/>
    <m/>
    <m/>
    <n v="0"/>
    <n v="0"/>
    <n v="1"/>
    <n v="1"/>
    <n v="1"/>
    <n v="0"/>
    <n v="0"/>
    <n v="0"/>
    <n v="32"/>
    <n v="37"/>
    <n v="0"/>
    <n v="8"/>
    <n v="106"/>
    <n v="120"/>
    <n v="156"/>
    <n v="36621"/>
    <n v="9"/>
    <n v="0"/>
    <s v="04-05-00"/>
    <n v="19"/>
    <s v="Rockford Robotics"/>
    <s v="Rockford, IL"/>
    <s v="   Works very well with other teams_ did not attempt high goal"/>
    <m/>
    <m/>
    <m/>
    <m/>
    <m/>
    <m/>
    <m/>
    <m/>
    <m/>
    <m/>
    <m/>
    <m/>
    <m/>
    <m/>
    <m/>
    <s v="Brett H."/>
    <n v="2039"/>
    <m/>
    <s v="Practice"/>
    <s v="T"/>
    <s v="F"/>
    <s v="T"/>
    <n v="5"/>
    <n v="0"/>
    <n v="0"/>
    <n v="0"/>
    <s v="D"/>
    <s v="F"/>
    <s v="F"/>
    <s v="F"/>
    <s v="T"/>
    <n v="2"/>
    <n v="0"/>
    <n v="0"/>
    <n v="0"/>
    <n v="2"/>
    <n v="0"/>
    <n v="0"/>
    <n v="3"/>
    <n v="0"/>
    <n v="0"/>
    <n v="0"/>
    <n v="0"/>
    <n v="0"/>
  </r>
  <r>
    <n v="15.118668911733428"/>
    <n v="56.25"/>
    <n v="24"/>
    <n v="55.384615384615387"/>
    <n v="10.980645161290322"/>
    <n v="0"/>
    <n v="0"/>
    <n v="4.5714285714285712"/>
    <n v="5"/>
    <n v="6"/>
    <n v="8"/>
    <n v="2"/>
    <n v="2"/>
    <n v="3"/>
    <n v="8"/>
    <n v="11.25"/>
    <n v="4"/>
    <n v="6.9230769230769234"/>
    <n v="5.4903225806451612"/>
    <n v="0"/>
    <n v="0"/>
    <n v="0.5714285714285714"/>
    <n v="1"/>
    <n v="1"/>
    <n v="1"/>
    <n v="30"/>
    <n v="45"/>
    <n v="30"/>
    <n v="0"/>
    <n v="0"/>
    <n v="10"/>
    <n v="3"/>
    <m/>
    <m/>
    <n v="0"/>
    <n v="0"/>
    <n v="1"/>
    <n v="1"/>
    <n v="1"/>
    <n v="0"/>
    <n v="0"/>
    <n v="0.5"/>
    <n v="60"/>
    <n v="105"/>
    <n v="10"/>
    <n v="12"/>
    <n v="186"/>
    <n v="150"/>
    <n v="379"/>
    <n v="36680"/>
    <n v="9"/>
    <n v="0"/>
    <s v="06-03-00"/>
    <n v="4"/>
    <s v="Swartdogs"/>
    <s v="Cedar Falls, IA"/>
    <s v="   Able to adjust between shooting and defense as necessary_ works well with other teams"/>
    <m/>
    <m/>
    <m/>
    <m/>
    <m/>
    <m/>
    <m/>
    <m/>
    <m/>
    <m/>
    <m/>
    <m/>
    <m/>
    <m/>
    <m/>
    <s v="Brett H."/>
    <n v="525"/>
    <m/>
    <s v="Practice"/>
    <s v="T"/>
    <s v="T"/>
    <s v="T"/>
    <n v="45"/>
    <n v="0"/>
    <n v="0"/>
    <n v="0"/>
    <s v="C"/>
    <s v="T"/>
    <s v="F"/>
    <s v="F"/>
    <s v="T"/>
    <n v="30"/>
    <n v="0"/>
    <n v="0"/>
    <n v="0"/>
    <n v="3"/>
    <n v="2"/>
    <n v="10"/>
    <n v="3"/>
    <n v="0"/>
    <n v="0"/>
    <n v="0"/>
    <n v="0"/>
    <n v="0"/>
  </r>
  <r>
    <n v="6.2701098901098895"/>
    <n v="25"/>
    <n v="6"/>
    <n v="24.615384615384617"/>
    <n v="4.8"/>
    <n v="0"/>
    <n v="0"/>
    <n v="2.2857142857142856"/>
    <n v="5"/>
    <n v="6"/>
    <n v="8"/>
    <n v="2"/>
    <n v="2"/>
    <n v="3"/>
    <n v="8"/>
    <n v="5"/>
    <n v="1"/>
    <n v="3.0769230769230771"/>
    <n v="2.4"/>
    <n v="0"/>
    <n v="0"/>
    <n v="0.2857142857142857"/>
    <n v="0"/>
    <n v="1"/>
    <n v="1"/>
    <n v="10"/>
    <n v="20"/>
    <n v="30"/>
    <n v="0"/>
    <n v="0"/>
    <n v="5"/>
    <n v="2"/>
    <m/>
    <m/>
    <n v="0"/>
    <n v="0"/>
    <n v="0.5"/>
    <n v="1"/>
    <n v="1"/>
    <n v="0"/>
    <n v="0"/>
    <n v="0.25"/>
    <n v="40"/>
    <n v="60"/>
    <n v="5"/>
    <n v="12"/>
    <n v="186"/>
    <n v="150"/>
    <n v="379"/>
    <n v="36680"/>
    <n v="9"/>
    <n v="0"/>
    <s v="06-03-00"/>
    <n v="4"/>
    <s v="Swartdogs"/>
    <s v="Cedar Falls, IA"/>
    <s v="   Pretty good pickup and shooter. Slammed into another robot and broke off part of their pickup system_ but probably structural problem on victim's behalf. Scored plenty of points and seemed capable of passing and receiving effectively."/>
    <m/>
    <m/>
    <m/>
    <m/>
    <m/>
    <m/>
    <m/>
    <m/>
    <m/>
    <m/>
    <m/>
    <m/>
    <m/>
    <m/>
    <m/>
    <s v="Aaron Thune"/>
    <n v="525"/>
    <n v="1"/>
    <s v="Practice"/>
    <s v="T"/>
    <s v="F"/>
    <s v="F"/>
    <n v="20"/>
    <n v="0"/>
    <n v="0"/>
    <n v="0"/>
    <s v="B"/>
    <s v="T"/>
    <s v="F"/>
    <s v="F"/>
    <s v="T"/>
    <n v="30"/>
    <n v="0"/>
    <n v="0"/>
    <n v="0"/>
    <n v="2"/>
    <n v="1"/>
    <n v="10"/>
    <n v="1"/>
    <n v="1"/>
    <n v="0"/>
    <n v="0"/>
    <n v="0"/>
    <n v="0"/>
  </r>
  <r>
    <n v="1.8689560439560438"/>
    <n v="6.25"/>
    <n v="12"/>
    <n v="6.1538461538461542"/>
    <n v="0"/>
    <n v="0"/>
    <n v="0"/>
    <n v="-5.7142857142857144"/>
    <n v="5"/>
    <n v="6"/>
    <n v="8"/>
    <n v="2"/>
    <n v="2"/>
    <n v="3"/>
    <n v="8"/>
    <n v="1.25"/>
    <n v="2"/>
    <n v="0.76923076923076927"/>
    <n v="0"/>
    <n v="0"/>
    <n v="0"/>
    <n v="-0.7142857142857143"/>
    <n v="0"/>
    <n v="0"/>
    <n v="0"/>
    <n v="0"/>
    <n v="5"/>
    <n v="0"/>
    <n v="0"/>
    <n v="0"/>
    <n v="5"/>
    <n v="0"/>
    <m/>
    <m/>
    <n v="0"/>
    <n v="0"/>
    <n v="0"/>
    <n v="1"/>
    <n v="0"/>
    <n v="0"/>
    <n v="0"/>
    <n v="0.25"/>
    <n v="0"/>
    <n v="5"/>
    <n v="5"/>
    <n v="2"/>
    <n v="88"/>
    <n v="90"/>
    <n v="162"/>
    <n v="36533"/>
    <n v="9"/>
    <n v="0"/>
    <s v="01-08-00"/>
    <n v="40"/>
    <s v="System Overlord Robotics"/>
    <s v="West Branch, IA"/>
    <s v="   Moved infrequently and didn't try to pick up ball as far as I could tell. Not great at picking up either."/>
    <m/>
    <m/>
    <m/>
    <m/>
    <m/>
    <m/>
    <m/>
    <m/>
    <m/>
    <m/>
    <m/>
    <m/>
    <m/>
    <m/>
    <m/>
    <s v="Aaron Thune"/>
    <n v="5041"/>
    <n v="28"/>
    <s v="Practice"/>
    <s v="T"/>
    <s v="F"/>
    <s v="T"/>
    <n v="5"/>
    <n v="0"/>
    <n v="0"/>
    <n v="1"/>
    <s v="A"/>
    <s v="F"/>
    <s v="F"/>
    <s v="T"/>
    <s v="F"/>
    <n v="0"/>
    <n v="0"/>
    <n v="0"/>
    <n v="1"/>
    <n v="1"/>
    <n v="1"/>
    <n v="10"/>
    <n v="0"/>
    <n v="0"/>
    <n v="0"/>
    <n v="0"/>
    <n v="0"/>
    <n v="0"/>
  </r>
  <r>
    <n v="2.7403846153846154"/>
    <n v="6.25"/>
    <n v="12"/>
    <n v="6.1538461538461542"/>
    <n v="3"/>
    <n v="0"/>
    <n v="0"/>
    <n v="0"/>
    <n v="5"/>
    <n v="6"/>
    <n v="8"/>
    <n v="2"/>
    <n v="2"/>
    <n v="3"/>
    <n v="8"/>
    <n v="1.25"/>
    <n v="2"/>
    <n v="0.76923076923076927"/>
    <n v="1.5"/>
    <n v="0"/>
    <n v="0"/>
    <n v="0"/>
    <n v="1"/>
    <n v="0"/>
    <n v="1"/>
    <n v="0"/>
    <n v="5"/>
    <n v="30"/>
    <n v="0"/>
    <n v="0"/>
    <n v="0"/>
    <n v="1"/>
    <m/>
    <m/>
    <n v="0"/>
    <n v="0"/>
    <n v="0"/>
    <n v="0.25"/>
    <n v="1"/>
    <n v="0"/>
    <n v="0"/>
    <n v="0"/>
    <n v="30"/>
    <n v="35"/>
    <n v="0"/>
    <n v="10"/>
    <n v="78"/>
    <n v="90"/>
    <n v="178"/>
    <n v="36650"/>
    <n v="9"/>
    <n v="0"/>
    <s v="05-04-00"/>
    <n v="14"/>
    <s v="Argos"/>
    <s v="Peoria, IL"/>
    <s v="   Does not play defense_ just hangs around middle when they don't have the ball"/>
    <m/>
    <m/>
    <m/>
    <m/>
    <m/>
    <m/>
    <m/>
    <m/>
    <m/>
    <m/>
    <m/>
    <m/>
    <m/>
    <m/>
    <m/>
    <s v="Brett H"/>
    <n v="1756"/>
    <n v="28"/>
    <s v="Practice"/>
    <s v="T"/>
    <s v="F"/>
    <s v="T"/>
    <n v="5"/>
    <n v="15"/>
    <n v="0"/>
    <n v="0"/>
    <s v="B"/>
    <s v="T"/>
    <s v="F"/>
    <s v="T"/>
    <s v="T"/>
    <n v="30"/>
    <n v="0"/>
    <n v="0"/>
    <n v="0"/>
    <n v="1"/>
    <n v="0"/>
    <n v="0"/>
    <n v="0"/>
    <n v="1"/>
    <n v="0"/>
    <n v="0"/>
    <n v="0"/>
    <n v="0"/>
  </r>
  <r>
    <n v="2.6214285714285714"/>
    <n v="12.5"/>
    <n v="0"/>
    <n v="0"/>
    <n v="0"/>
    <n v="0"/>
    <n v="0"/>
    <n v="13.714285714285715"/>
    <n v="5"/>
    <n v="6"/>
    <n v="8"/>
    <n v="2"/>
    <n v="2"/>
    <n v="3"/>
    <n v="8"/>
    <n v="2.5"/>
    <n v="0"/>
    <n v="0"/>
    <n v="0"/>
    <n v="0"/>
    <n v="0"/>
    <n v="1.7142857142857144"/>
    <n v="0"/>
    <n v="0"/>
    <n v="0"/>
    <n v="0"/>
    <n v="0"/>
    <n v="0"/>
    <n v="0"/>
    <n v="0"/>
    <n v="30"/>
    <n v="0"/>
    <m/>
    <m/>
    <n v="0"/>
    <n v="0"/>
    <n v="0"/>
    <n v="0"/>
    <n v="0"/>
    <n v="0"/>
    <n v="0"/>
    <n v="0.5"/>
    <n v="0"/>
    <n v="0"/>
    <n v="30"/>
    <n v="10"/>
    <n v="102"/>
    <n v="190"/>
    <n v="152"/>
    <n v="36650"/>
    <n v="9"/>
    <n v="0"/>
    <s v="05-04-00"/>
    <n v="13"/>
    <s v="Harrison Boiler Robotics"/>
    <s v="West Lafayette, IN"/>
    <s v="   Played some decent defense.  Did not pick up a ball or shoot. Tall and unstable.  "/>
    <m/>
    <m/>
    <m/>
    <m/>
    <m/>
    <m/>
    <m/>
    <m/>
    <m/>
    <m/>
    <m/>
    <m/>
    <m/>
    <m/>
    <m/>
    <s v="Brett H"/>
    <n v="1747"/>
    <n v="29"/>
    <s v="Practice"/>
    <s v="F"/>
    <s v="F"/>
    <s v="F"/>
    <n v="0"/>
    <n v="0"/>
    <n v="0"/>
    <n v="0"/>
    <s v="D"/>
    <s v="F"/>
    <s v="F"/>
    <s v="F"/>
    <s v="F"/>
    <n v="0"/>
    <n v="1"/>
    <n v="0"/>
    <n v="0"/>
    <n v="2"/>
    <n v="2"/>
    <n v="30"/>
    <n v="0"/>
    <n v="0"/>
    <n v="0"/>
    <n v="0"/>
    <n v="0"/>
    <n v="0"/>
  </r>
  <r>
    <n v="6.1972527472527474"/>
    <n v="12.5"/>
    <n v="18"/>
    <n v="24.615384615384617"/>
    <n v="0"/>
    <n v="0"/>
    <n v="0"/>
    <n v="6.8571428571428577"/>
    <n v="5"/>
    <n v="6"/>
    <n v="8"/>
    <n v="2"/>
    <n v="2"/>
    <n v="3"/>
    <n v="8"/>
    <n v="2.5"/>
    <n v="3"/>
    <n v="3.0769230769230771"/>
    <n v="0"/>
    <n v="0"/>
    <n v="0"/>
    <n v="0.85714285714285721"/>
    <n v="0"/>
    <n v="0"/>
    <n v="0"/>
    <n v="0"/>
    <n v="20"/>
    <n v="0"/>
    <n v="0"/>
    <n v="0"/>
    <n v="15"/>
    <n v="0"/>
    <m/>
    <m/>
    <n v="0"/>
    <n v="0"/>
    <n v="0"/>
    <n v="1"/>
    <n v="0"/>
    <n v="0"/>
    <n v="0"/>
    <n v="0.25"/>
    <n v="0"/>
    <n v="20"/>
    <n v="15"/>
    <n v="10"/>
    <n v="72"/>
    <n v="80"/>
    <n v="107"/>
    <n v="36649"/>
    <n v="8"/>
    <n v="0"/>
    <s v="05-03-00"/>
    <n v="15"/>
    <s v="Liberty Robotics"/>
    <s v="Liberty, MO"/>
    <s v="   Has a puncher. Match didn't give a great idea of how good this robot is. Got pushed around due to the fact that it has omni-wheels."/>
    <m/>
    <m/>
    <m/>
    <m/>
    <m/>
    <m/>
    <m/>
    <m/>
    <m/>
    <m/>
    <m/>
    <m/>
    <m/>
    <m/>
    <m/>
    <s v="Kyle Kinnary"/>
    <n v="1764"/>
    <n v="21"/>
    <s v="Practice"/>
    <s v="T"/>
    <s v="F"/>
    <s v="T"/>
    <n v="20"/>
    <n v="0"/>
    <n v="0"/>
    <n v="0"/>
    <s v="E"/>
    <s v="F"/>
    <s v="T"/>
    <s v="T"/>
    <s v="T"/>
    <n v="0"/>
    <n v="0"/>
    <n v="0"/>
    <n v="0"/>
    <n v="2"/>
    <n v="1"/>
    <n v="30"/>
    <n v="0"/>
    <n v="0"/>
    <n v="0"/>
    <n v="0"/>
    <n v="0"/>
    <n v="0"/>
  </r>
  <r>
    <n v="9.4950868486352356"/>
    <n v="25"/>
    <n v="36"/>
    <n v="24.615384615384617"/>
    <n v="9.3354838709677423"/>
    <n v="0"/>
    <n v="0"/>
    <n v="0"/>
    <n v="5"/>
    <n v="6"/>
    <n v="8"/>
    <n v="2"/>
    <n v="2"/>
    <n v="3"/>
    <n v="8"/>
    <n v="5"/>
    <n v="6"/>
    <n v="3.0769230769230771"/>
    <n v="4.6677419354838712"/>
    <n v="0"/>
    <n v="0"/>
    <n v="0"/>
    <n v="1"/>
    <n v="1"/>
    <n v="1"/>
    <n v="30"/>
    <n v="20"/>
    <n v="20"/>
    <n v="0"/>
    <n v="0"/>
    <n v="0"/>
    <n v="3"/>
    <m/>
    <m/>
    <n v="0"/>
    <n v="0"/>
    <n v="1"/>
    <n v="1"/>
    <n v="0.5"/>
    <n v="0"/>
    <n v="0"/>
    <n v="0"/>
    <n v="50"/>
    <n v="70"/>
    <n v="0"/>
    <n v="8"/>
    <n v="86"/>
    <n v="80"/>
    <n v="122"/>
    <n v="36621"/>
    <n v="9"/>
    <n v="0"/>
    <s v="04-05-00"/>
    <n v="21"/>
    <s v="Icarus"/>
    <s v="Peoria, IL"/>
    <s v="   Solid driving. Good shooter as long as they are allowed to shoot on the run. A little top heavy. Have some troubles picking up rolling balls with their intake system."/>
    <m/>
    <m/>
    <m/>
    <m/>
    <m/>
    <m/>
    <m/>
    <m/>
    <m/>
    <m/>
    <m/>
    <m/>
    <m/>
    <m/>
    <m/>
    <s v="Kyle Kinnary"/>
    <n v="2081"/>
    <n v="22"/>
    <s v="Practice"/>
    <s v="T"/>
    <s v="F"/>
    <s v="T"/>
    <n v="20"/>
    <n v="0"/>
    <n v="0"/>
    <n v="0"/>
    <s v="E"/>
    <s v="T"/>
    <s v="F"/>
    <s v="T"/>
    <s v="T"/>
    <n v="20"/>
    <n v="20"/>
    <n v="0"/>
    <n v="0"/>
    <n v="2"/>
    <n v="0"/>
    <n v="0"/>
    <n v="3"/>
    <n v="0"/>
    <n v="0"/>
    <n v="0"/>
    <n v="0"/>
    <n v="0"/>
  </r>
  <r>
    <n v="6.5593938319744778"/>
    <n v="12.5"/>
    <n v="30"/>
    <n v="6.1538461538461542"/>
    <n v="3.225806451612903"/>
    <n v="0"/>
    <n v="0"/>
    <n v="13.714285714285715"/>
    <n v="5"/>
    <n v="6"/>
    <n v="8"/>
    <n v="2"/>
    <n v="2"/>
    <n v="3"/>
    <n v="8"/>
    <n v="2.5"/>
    <n v="5"/>
    <n v="0.76923076923076927"/>
    <n v="1.6129032258064515"/>
    <n v="0"/>
    <n v="0"/>
    <n v="1.7142857142857144"/>
    <n v="1"/>
    <n v="0"/>
    <n v="0"/>
    <n v="20"/>
    <n v="5"/>
    <n v="1"/>
    <n v="0"/>
    <n v="0"/>
    <n v="30"/>
    <n v="2"/>
    <m/>
    <m/>
    <n v="0"/>
    <n v="0"/>
    <n v="1"/>
    <n v="1"/>
    <n v="0.5"/>
    <n v="0"/>
    <n v="0"/>
    <n v="0.5"/>
    <n v="21"/>
    <n v="26"/>
    <n v="30"/>
    <n v="6"/>
    <n v="106"/>
    <n v="70"/>
    <n v="201"/>
    <n v="36590"/>
    <n v="8"/>
    <n v="0"/>
    <s v="03-05-00"/>
    <n v="27"/>
    <s v="Innovators Robotics"/>
    <s v="Dayton, OH"/>
    <s v="   Decent drive team. CANNOT make high goal and struggles to make low goal. Decent passer in the back court."/>
    <m/>
    <m/>
    <m/>
    <m/>
    <m/>
    <m/>
    <m/>
    <m/>
    <m/>
    <m/>
    <m/>
    <m/>
    <m/>
    <m/>
    <m/>
    <s v="Kyle Kinnary"/>
    <n v="3138"/>
    <n v="23"/>
    <s v="Practice"/>
    <s v="T"/>
    <s v="T"/>
    <s v="T"/>
    <n v="5"/>
    <n v="0"/>
    <n v="0"/>
    <n v="0"/>
    <s v="A"/>
    <s v="T"/>
    <s v="F"/>
    <s v="T"/>
    <s v="T"/>
    <n v="1"/>
    <n v="1"/>
    <n v="0"/>
    <n v="0"/>
    <n v="2"/>
    <n v="2"/>
    <n v="30"/>
    <n v="2"/>
    <n v="0"/>
    <n v="0"/>
    <n v="0"/>
    <n v="0"/>
    <n v="0"/>
  </r>
  <r>
    <n v="5.0353846153846158"/>
    <n v="25"/>
    <n v="18"/>
    <n v="6.1538461538461542"/>
    <n v="1.2"/>
    <n v="0"/>
    <n v="0"/>
    <n v="0"/>
    <n v="5"/>
    <n v="6"/>
    <n v="8"/>
    <n v="2"/>
    <n v="2"/>
    <n v="3"/>
    <n v="8"/>
    <n v="5"/>
    <n v="3"/>
    <n v="0.76923076923076927"/>
    <n v="0.6"/>
    <n v="0"/>
    <n v="0"/>
    <n v="0"/>
    <n v="1"/>
    <n v="1"/>
    <n v="1"/>
    <n v="0"/>
    <n v="5"/>
    <n v="12"/>
    <n v="0"/>
    <n v="0"/>
    <n v="0"/>
    <n v="0"/>
    <m/>
    <m/>
    <n v="0"/>
    <n v="0"/>
    <n v="0"/>
    <n v="0.2"/>
    <n v="0.52173913043478259"/>
    <n v="0"/>
    <n v="0"/>
    <n v="0"/>
    <n v="12"/>
    <n v="17"/>
    <n v="0"/>
    <n v="18"/>
    <n v="240"/>
    <n v="140"/>
    <n v="461"/>
    <s v="9-0-0"/>
    <n v="9"/>
    <n v="0"/>
    <s v="9-0-0"/>
    <n v="1"/>
    <e v="#N/A"/>
    <e v="#N/A"/>
    <s v="   Fast drive train and good maneuverability. Tried for a lot of low goal shots when they had a capable high goal shooter."/>
    <m/>
    <m/>
    <m/>
    <m/>
    <m/>
    <m/>
    <m/>
    <m/>
    <m/>
    <m/>
    <m/>
    <m/>
    <m/>
    <m/>
    <m/>
    <s v="Kyle Kinnary"/>
    <n v="167"/>
    <n v="24"/>
    <s v="Practice"/>
    <s v="T"/>
    <s v="F"/>
    <s v="T"/>
    <n v="5"/>
    <n v="20"/>
    <n v="0"/>
    <n v="0"/>
    <s v="A"/>
    <s v="F"/>
    <s v="T"/>
    <s v="T"/>
    <s v="T"/>
    <n v="12"/>
    <n v="11"/>
    <n v="0"/>
    <n v="0"/>
    <n v="2"/>
    <n v="0"/>
    <n v="0"/>
    <n v="0"/>
    <n v="0"/>
    <n v="0"/>
    <n v="0"/>
    <n v="0"/>
    <n v="0"/>
  </r>
  <r>
    <n v="9.6454945054945078"/>
    <n v="25"/>
    <n v="36"/>
    <n v="30.76923076923077"/>
    <n v="2.4"/>
    <n v="0"/>
    <n v="0"/>
    <n v="2.2857142857142856"/>
    <n v="5"/>
    <n v="6"/>
    <n v="8"/>
    <n v="2"/>
    <n v="2"/>
    <n v="3"/>
    <n v="8"/>
    <n v="5"/>
    <n v="6"/>
    <n v="3.8461538461538463"/>
    <n v="1.2"/>
    <n v="0"/>
    <n v="0"/>
    <n v="0.2857142857142857"/>
    <n v="0"/>
    <n v="1"/>
    <n v="0"/>
    <n v="30"/>
    <n v="25"/>
    <n v="0"/>
    <n v="0"/>
    <n v="0"/>
    <n v="5"/>
    <n v="3"/>
    <m/>
    <m/>
    <n v="0"/>
    <n v="0"/>
    <n v="1"/>
    <n v="1"/>
    <n v="0"/>
    <n v="0"/>
    <n v="0"/>
    <n v="0.25"/>
    <n v="30"/>
    <n v="55"/>
    <n v="5"/>
    <n v="8"/>
    <n v="86"/>
    <n v="80"/>
    <n v="122"/>
    <n v="36621"/>
    <n v="9"/>
    <n v="0"/>
    <s v="04-05-00"/>
    <n v="21"/>
    <s v="Icarus"/>
    <s v="Peoria, IL"/>
    <s v="   Filled in well as a mid-court player. Had a good system going of receiving ball from mid-court human player then passing to shooter. Dropped the ball once in scoring zone that wasted some time."/>
    <m/>
    <m/>
    <m/>
    <m/>
    <m/>
    <m/>
    <m/>
    <m/>
    <m/>
    <m/>
    <m/>
    <m/>
    <m/>
    <m/>
    <m/>
    <s v="Kyle Kinnary"/>
    <n v="2081"/>
    <n v="25"/>
    <s v="Practice"/>
    <s v="T"/>
    <s v="F"/>
    <s v="T"/>
    <n v="25"/>
    <n v="0"/>
    <n v="0"/>
    <n v="0"/>
    <s v="E"/>
    <s v="T"/>
    <s v="T"/>
    <s v="T"/>
    <s v="T"/>
    <n v="0"/>
    <n v="0"/>
    <n v="0"/>
    <n v="0"/>
    <n v="2"/>
    <n v="1"/>
    <n v="10"/>
    <n v="3"/>
    <n v="0"/>
    <n v="0"/>
    <n v="0"/>
    <n v="0"/>
    <n v="0"/>
  </r>
  <r>
    <n v="1.95"/>
    <n v="12.5"/>
    <n v="6"/>
    <n v="0"/>
    <n v="1"/>
    <n v="0"/>
    <n v="0"/>
    <n v="0"/>
    <n v="5"/>
    <n v="6"/>
    <n v="8"/>
    <n v="2"/>
    <n v="2"/>
    <n v="3"/>
    <n v="8"/>
    <n v="2.5"/>
    <n v="1"/>
    <n v="0"/>
    <n v="0.5"/>
    <n v="0"/>
    <n v="0"/>
    <n v="0"/>
    <n v="0"/>
    <n v="0"/>
    <n v="1"/>
    <n v="0"/>
    <n v="0"/>
    <n v="10"/>
    <n v="0"/>
    <n v="0"/>
    <n v="0"/>
    <n v="0"/>
    <m/>
    <m/>
    <n v="0"/>
    <n v="0"/>
    <n v="0"/>
    <n v="0"/>
    <n v="0.25"/>
    <n v="0"/>
    <n v="0"/>
    <n v="0"/>
    <n v="10"/>
    <n v="10"/>
    <n v="0"/>
    <n v="8"/>
    <n v="102"/>
    <n v="90"/>
    <n v="94"/>
    <n v="36620"/>
    <n v="8"/>
    <n v="0"/>
    <s v="04-04-00"/>
    <n v="20"/>
    <s v="DERT"/>
    <s v="Dunlap, IL"/>
    <s v="   Not a good / consistent shooter. Easy to bump them into a missed shot. Didn't show any evidence of passing or defending. Intake and driving not bad."/>
    <m/>
    <m/>
    <m/>
    <m/>
    <m/>
    <m/>
    <m/>
    <m/>
    <m/>
    <m/>
    <m/>
    <m/>
    <m/>
    <m/>
    <m/>
    <s v="Kyle Kinnary"/>
    <n v="2040"/>
    <n v="27"/>
    <s v="Practice"/>
    <s v="T"/>
    <s v="F"/>
    <s v="F"/>
    <n v="0"/>
    <n v="0"/>
    <n v="0"/>
    <n v="0"/>
    <s v="D"/>
    <s v="T"/>
    <s v="F"/>
    <s v="F"/>
    <s v="T"/>
    <n v="10"/>
    <n v="30"/>
    <n v="0"/>
    <n v="0"/>
    <n v="2"/>
    <n v="0"/>
    <n v="0"/>
    <n v="0"/>
    <n v="0"/>
    <n v="0"/>
    <n v="0"/>
    <n v="0"/>
    <n v="0"/>
  </r>
  <r>
    <n v="2.5510989010989009"/>
    <n v="12.5"/>
    <n v="0"/>
    <n v="6.1538461538461542"/>
    <n v="0"/>
    <n v="0"/>
    <n v="0"/>
    <n v="6.8571428571428577"/>
    <n v="5"/>
    <n v="6"/>
    <n v="8"/>
    <n v="2"/>
    <n v="2"/>
    <n v="3"/>
    <n v="8"/>
    <n v="2.5"/>
    <n v="0"/>
    <n v="0.76923076923076927"/>
    <n v="0"/>
    <n v="0"/>
    <n v="0"/>
    <n v="0.85714285714285721"/>
    <n v="0"/>
    <n v="1"/>
    <n v="0"/>
    <n v="0"/>
    <n v="5"/>
    <n v="0"/>
    <n v="0"/>
    <n v="0"/>
    <n v="15"/>
    <n v="0"/>
    <m/>
    <m/>
    <n v="0"/>
    <n v="0"/>
    <n v="0"/>
    <n v="1"/>
    <n v="0"/>
    <n v="0"/>
    <n v="0"/>
    <n v="0.25"/>
    <n v="0"/>
    <n v="5"/>
    <n v="15"/>
    <n v="5"/>
    <n v="118"/>
    <n v="120"/>
    <n v="179"/>
    <n v="36927"/>
    <n v="8"/>
    <n v="0"/>
    <s v="02-05-01"/>
    <n v="34"/>
    <s v="Cyborg Cats"/>
    <s v="Town and Country, MO"/>
    <s v="   Did not show much in this game. Didn't start with the ball but did have a shooting motion. Didn't take a shot or possess ball at all. Tried to play some defense using their size but not very successful."/>
    <m/>
    <m/>
    <m/>
    <m/>
    <m/>
    <m/>
    <m/>
    <m/>
    <m/>
    <m/>
    <m/>
    <m/>
    <m/>
    <m/>
    <m/>
    <s v="Kyle Kinnary"/>
    <n v="4256"/>
    <n v="28"/>
    <s v="Practice"/>
    <s v="F"/>
    <s v="F"/>
    <s v="T"/>
    <n v="5"/>
    <n v="0"/>
    <n v="0"/>
    <n v="0"/>
    <s v="D"/>
    <s v="F"/>
    <s v="F"/>
    <s v="F"/>
    <s v="F"/>
    <n v="0"/>
    <n v="0"/>
    <n v="0"/>
    <n v="0"/>
    <n v="2"/>
    <n v="1"/>
    <n v="30"/>
    <n v="0"/>
    <n v="0"/>
    <n v="0"/>
    <n v="0"/>
    <n v="0"/>
    <n v="0"/>
  </r>
  <r>
    <n v="9.0753846153846158"/>
    <n v="37.5"/>
    <n v="6"/>
    <n v="6.1538461538461542"/>
    <n v="1.1000000000000001"/>
    <n v="0"/>
    <n v="0"/>
    <n v="40"/>
    <n v="5"/>
    <n v="6"/>
    <n v="8"/>
    <n v="2"/>
    <n v="2"/>
    <n v="3"/>
    <n v="8"/>
    <n v="7.5"/>
    <n v="1"/>
    <n v="0.76923076923076927"/>
    <n v="0.55000000000000004"/>
    <n v="0"/>
    <n v="0"/>
    <n v="5"/>
    <n v="0"/>
    <n v="0"/>
    <n v="1"/>
    <n v="0"/>
    <n v="5"/>
    <n v="11"/>
    <n v="0"/>
    <n v="0"/>
    <n v="87.5"/>
    <n v="0"/>
    <m/>
    <m/>
    <n v="0"/>
    <n v="0"/>
    <n v="0"/>
    <n v="0.2"/>
    <n v="0.52380952380952384"/>
    <n v="0"/>
    <n v="0"/>
    <n v="1"/>
    <n v="11"/>
    <n v="16"/>
    <n v="87.5"/>
    <n v="8"/>
    <n v="54"/>
    <n v="230"/>
    <n v="62"/>
    <n v="36620"/>
    <n v="8"/>
    <n v="0"/>
    <s v="04-04-00"/>
    <n v="25"/>
    <s v="Roboteers"/>
    <s v="Tremont, IL"/>
    <s v="   Played very solid defense. Quick robot with very good defense. Not the strongest shooter but able to make high goal. Had a couple high goal misses due to far shooting distance. Dropped ball in scoring zone once. "/>
    <m/>
    <m/>
    <m/>
    <m/>
    <m/>
    <m/>
    <m/>
    <m/>
    <m/>
    <m/>
    <m/>
    <m/>
    <m/>
    <m/>
    <m/>
    <s v="Kyle Kinnary"/>
    <n v="2481"/>
    <n v="30"/>
    <s v="Practice"/>
    <s v="T"/>
    <s v="F"/>
    <s v="T"/>
    <n v="5"/>
    <n v="20"/>
    <n v="0"/>
    <n v="0"/>
    <s v="A"/>
    <s v="T"/>
    <s v="F"/>
    <s v="F"/>
    <s v="T"/>
    <n v="11"/>
    <n v="10"/>
    <n v="0"/>
    <n v="0"/>
    <n v="3"/>
    <n v="3"/>
    <n v="70"/>
    <n v="0"/>
    <n v="0"/>
    <n v="0"/>
    <n v="0"/>
    <n v="0"/>
    <n v="0"/>
  </r>
  <r>
    <n v="7.8269230769230775"/>
    <n v="37.5"/>
    <n v="6"/>
    <n v="30.76923076923077"/>
    <n v="0"/>
    <n v="4"/>
    <n v="0"/>
    <n v="0"/>
    <n v="5"/>
    <n v="6"/>
    <n v="8"/>
    <n v="2"/>
    <n v="2"/>
    <n v="3"/>
    <n v="8"/>
    <n v="7.5"/>
    <n v="1"/>
    <n v="3.8461538461538463"/>
    <n v="0"/>
    <n v="2"/>
    <n v="0"/>
    <n v="0"/>
    <n v="1"/>
    <n v="0"/>
    <n v="0"/>
    <n v="0"/>
    <n v="25"/>
    <n v="0"/>
    <n v="20"/>
    <n v="0"/>
    <n v="0"/>
    <n v="1"/>
    <m/>
    <m/>
    <n v="2"/>
    <n v="0"/>
    <n v="0"/>
    <n v="1"/>
    <n v="0"/>
    <n v="1"/>
    <n v="0"/>
    <n v="0"/>
    <n v="20"/>
    <n v="45"/>
    <n v="0"/>
    <n v="8"/>
    <n v="58"/>
    <n v="30"/>
    <n v="138"/>
    <n v="36620"/>
    <n v="8"/>
    <n v="0"/>
    <s v="04-04-00"/>
    <n v="24"/>
    <s v="PWNAGE"/>
    <s v="St. Charles, IL"/>
    <s v="   No floor pickup demonstrated this match. Very good driving and powerful shooter."/>
    <m/>
    <m/>
    <m/>
    <m/>
    <m/>
    <m/>
    <m/>
    <m/>
    <m/>
    <m/>
    <m/>
    <m/>
    <m/>
    <m/>
    <m/>
    <s v="Aaron Thune"/>
    <n v="2451"/>
    <n v="29"/>
    <s v="Practice"/>
    <s v="T"/>
    <s v="F"/>
    <s v="T"/>
    <n v="25"/>
    <n v="0"/>
    <n v="0"/>
    <n v="0"/>
    <s v="A"/>
    <s v="T"/>
    <s v="T"/>
    <s v="T"/>
    <s v="F"/>
    <n v="0"/>
    <n v="0"/>
    <n v="0"/>
    <n v="0"/>
    <n v="3"/>
    <n v="0"/>
    <n v="0"/>
    <n v="0"/>
    <n v="1"/>
    <n v="2"/>
    <n v="0"/>
    <n v="0"/>
    <n v="0"/>
  </r>
  <r>
    <n v="3.7582417582417582"/>
    <n v="0"/>
    <n v="6"/>
    <n v="6.1538461538461542"/>
    <n v="0"/>
    <n v="-2"/>
    <n v="0"/>
    <n v="27.428571428571431"/>
    <n v="5"/>
    <n v="6"/>
    <n v="8"/>
    <n v="2"/>
    <n v="2"/>
    <n v="3"/>
    <n v="8"/>
    <n v="0"/>
    <n v="1"/>
    <n v="0.76923076923076927"/>
    <n v="0"/>
    <n v="-1"/>
    <n v="0"/>
    <n v="3.4285714285714288"/>
    <n v="0"/>
    <n v="0"/>
    <n v="0"/>
    <n v="0"/>
    <n v="5"/>
    <n v="0"/>
    <n v="0"/>
    <n v="0"/>
    <n v="60"/>
    <n v="0"/>
    <m/>
    <m/>
    <n v="1"/>
    <n v="0"/>
    <n v="0"/>
    <n v="1"/>
    <n v="0"/>
    <n v="0"/>
    <n v="0"/>
    <n v="0.25"/>
    <n v="0"/>
    <n v="5"/>
    <n v="60"/>
    <n v="8"/>
    <n v="82"/>
    <n v="180"/>
    <n v="228"/>
    <n v="36621"/>
    <n v="9"/>
    <n v="0"/>
    <s v="04-05-00"/>
    <n v="22"/>
    <s v="The Corps"/>
    <s v="Harrisonville, MO"/>
    <s v="   doesnt really do anything just sat around most of the match_ tried to receive a pass ran out of time"/>
    <m/>
    <m/>
    <m/>
    <m/>
    <m/>
    <m/>
    <m/>
    <m/>
    <m/>
    <m/>
    <m/>
    <m/>
    <m/>
    <m/>
    <m/>
    <s v="Aaron Thune"/>
    <n v="2164"/>
    <n v="29"/>
    <s v="Practice"/>
    <s v="F"/>
    <s v="F"/>
    <s v="T"/>
    <n v="5"/>
    <n v="0"/>
    <n v="0"/>
    <n v="0"/>
    <s v="A"/>
    <s v="F"/>
    <s v="F"/>
    <s v="F"/>
    <s v="T"/>
    <n v="0"/>
    <n v="0"/>
    <n v="0"/>
    <n v="0"/>
    <n v="0"/>
    <n v="1"/>
    <n v="120"/>
    <n v="0"/>
    <n v="0"/>
    <n v="0"/>
    <n v="1"/>
    <n v="0"/>
    <n v="0"/>
  </r>
  <r>
    <n v="4.9261538461538459"/>
    <n v="25"/>
    <n v="0"/>
    <n v="18.46153846153846"/>
    <n v="5.8"/>
    <n v="0"/>
    <n v="0"/>
    <n v="0"/>
    <n v="5"/>
    <n v="6"/>
    <n v="8"/>
    <n v="2"/>
    <n v="2"/>
    <n v="3"/>
    <n v="8"/>
    <n v="5"/>
    <n v="0"/>
    <n v="2.3076923076923075"/>
    <n v="2.9"/>
    <n v="0"/>
    <n v="0"/>
    <n v="0"/>
    <n v="1"/>
    <n v="1"/>
    <n v="1"/>
    <n v="0"/>
    <n v="15"/>
    <n v="50"/>
    <n v="10"/>
    <n v="0"/>
    <n v="0"/>
    <n v="0"/>
    <m/>
    <m/>
    <n v="2"/>
    <n v="0"/>
    <n v="0"/>
    <n v="1"/>
    <n v="0.83333333333333337"/>
    <n v="0.5"/>
    <n v="0"/>
    <n v="0"/>
    <n v="60"/>
    <n v="75"/>
    <n v="0"/>
    <n v="6"/>
    <n v="106"/>
    <n v="60"/>
    <n v="139"/>
    <n v="36591"/>
    <n v="9"/>
    <n v="0"/>
    <s v="03-06-00"/>
    <n v="28"/>
    <s v="Laser Team"/>
    <s v="Camdenton, MO"/>
    <s v="   Played well_ only member on team and still competed with 3 members of other team"/>
    <m/>
    <m/>
    <m/>
    <m/>
    <m/>
    <m/>
    <m/>
    <m/>
    <m/>
    <m/>
    <m/>
    <m/>
    <m/>
    <m/>
    <m/>
    <s v="Geoffrey"/>
    <n v="3284"/>
    <n v="30"/>
    <s v="Practice"/>
    <s v="T"/>
    <s v="F"/>
    <s v="F"/>
    <n v="15"/>
    <n v="0"/>
    <n v="0"/>
    <n v="0"/>
    <s v="A"/>
    <s v="F"/>
    <s v="F"/>
    <s v="F"/>
    <s v="F"/>
    <n v="50"/>
    <n v="10"/>
    <n v="0"/>
    <n v="0"/>
    <n v="2"/>
    <n v="0"/>
    <n v="0"/>
    <n v="0"/>
    <n v="0"/>
    <n v="1"/>
    <n v="1"/>
    <n v="0"/>
    <n v="0"/>
  </r>
  <r>
    <n v="0"/>
    <n v="0"/>
    <n v="0"/>
    <n v="0"/>
    <n v="0"/>
    <n v="0"/>
    <n v="0"/>
    <n v="0"/>
    <n v="5"/>
    <n v="6"/>
    <n v="8"/>
    <n v="2"/>
    <n v="2"/>
    <n v="3"/>
    <n v="8"/>
    <n v="0"/>
    <n v="0"/>
    <n v="0"/>
    <n v="0"/>
    <n v="0"/>
    <n v="0"/>
    <n v="0"/>
    <n v="0"/>
    <n v="0"/>
    <n v="0"/>
    <n v="0"/>
    <n v="0"/>
    <n v="0"/>
    <n v="0"/>
    <n v="0"/>
    <n v="0"/>
    <n v="0"/>
    <m/>
    <m/>
    <n v="0"/>
    <n v="0"/>
    <n v="0"/>
    <n v="0"/>
    <n v="0"/>
    <n v="0"/>
    <n v="0"/>
    <n v="0"/>
    <n v="0"/>
    <n v="0"/>
    <n v="0"/>
    <n v="8"/>
    <n v="82"/>
    <n v="180"/>
    <n v="228"/>
    <n v="36621"/>
    <n v="9"/>
    <n v="0"/>
    <s v="04-05-00"/>
    <n v="22"/>
    <s v="The Corps"/>
    <s v="Harrisonville, MO"/>
    <s v="   Robot malfunctioned_ did not start"/>
    <m/>
    <m/>
    <m/>
    <m/>
    <m/>
    <m/>
    <m/>
    <m/>
    <m/>
    <m/>
    <m/>
    <m/>
    <m/>
    <m/>
    <m/>
    <s v="Geoffrey"/>
    <n v="2164"/>
    <n v="31"/>
    <s v="Practice"/>
    <s v="T"/>
    <s v="F"/>
    <s v="F"/>
    <n v="0"/>
    <n v="0"/>
    <n v="0"/>
    <n v="0"/>
    <s v="E"/>
    <s v="F"/>
    <s v="F"/>
    <s v="F"/>
    <s v="F"/>
    <n v="0"/>
    <n v="0"/>
    <n v="0"/>
    <n v="0"/>
    <n v="0"/>
    <n v="0"/>
    <n v="0"/>
    <n v="0"/>
    <n v="0"/>
    <n v="0"/>
    <n v="0"/>
    <n v="0"/>
    <n v="0"/>
  </r>
  <r>
    <n v="3.9115384615384614"/>
    <n v="12.5"/>
    <n v="0"/>
    <n v="24.615384615384617"/>
    <n v="0"/>
    <n v="2"/>
    <n v="0"/>
    <n v="0"/>
    <n v="5"/>
    <n v="6"/>
    <n v="8"/>
    <n v="2"/>
    <n v="2"/>
    <n v="3"/>
    <n v="8"/>
    <n v="2.5"/>
    <n v="0"/>
    <n v="3.0769230769230771"/>
    <n v="0"/>
    <n v="1"/>
    <n v="0"/>
    <n v="0"/>
    <n v="0"/>
    <n v="0"/>
    <n v="0"/>
    <n v="0"/>
    <n v="20"/>
    <n v="10"/>
    <n v="10"/>
    <n v="0"/>
    <n v="0"/>
    <n v="0"/>
    <m/>
    <m/>
    <n v="1"/>
    <n v="0"/>
    <n v="0"/>
    <n v="1"/>
    <n v="0.5"/>
    <n v="1"/>
    <n v="0"/>
    <n v="0.25"/>
    <n v="20"/>
    <n v="40"/>
    <n v="0"/>
    <n v="12"/>
    <n v="142"/>
    <n v="110"/>
    <n v="112"/>
    <n v="36679"/>
    <n v="8"/>
    <n v="0"/>
    <s v="06-02-00"/>
    <n v="8"/>
    <s v="Channel Cats"/>
    <s v="O'Fallon, MO"/>
    <s v="   /Ball Fell out on multiple occassions_ once into other team's goal. Did not score many pointws and had trouble picking up balls."/>
    <m/>
    <m/>
    <m/>
    <m/>
    <m/>
    <m/>
    <m/>
    <m/>
    <m/>
    <m/>
    <m/>
    <m/>
    <m/>
    <m/>
    <m/>
    <s v="Geoffrey"/>
    <n v="1094"/>
    <n v="31"/>
    <s v="Practice"/>
    <s v="T"/>
    <s v="F"/>
    <s v="F"/>
    <n v="20"/>
    <n v="0"/>
    <n v="0"/>
    <n v="0"/>
    <s v="C"/>
    <s v="F"/>
    <s v="F"/>
    <s v="F"/>
    <s v="F"/>
    <n v="10"/>
    <n v="10"/>
    <n v="0"/>
    <n v="0"/>
    <n v="2"/>
    <n v="1"/>
    <n v="0"/>
    <n v="0"/>
    <n v="0"/>
    <n v="1"/>
    <n v="0"/>
    <n v="0"/>
    <n v="0"/>
  </r>
  <r>
    <n v="6.4844115561857505"/>
    <n v="6.25"/>
    <n v="18"/>
    <n v="30.76923076923077"/>
    <n v="0.967741935483871"/>
    <n v="2"/>
    <n v="0"/>
    <n v="6.8571428571428577"/>
    <n v="5"/>
    <n v="6"/>
    <n v="8"/>
    <n v="2"/>
    <n v="2"/>
    <n v="3"/>
    <n v="8"/>
    <n v="1.25"/>
    <n v="3"/>
    <n v="3.8461538461538463"/>
    <n v="0.4838709677419355"/>
    <n v="1"/>
    <n v="0"/>
    <n v="0.85714285714285721"/>
    <n v="1"/>
    <n v="0"/>
    <n v="0"/>
    <n v="0"/>
    <n v="25"/>
    <n v="0"/>
    <n v="20"/>
    <n v="0"/>
    <n v="15"/>
    <n v="0"/>
    <m/>
    <m/>
    <n v="3"/>
    <n v="0"/>
    <n v="0"/>
    <n v="1"/>
    <n v="0"/>
    <n v="0.66666666666666663"/>
    <n v="0"/>
    <n v="0.25"/>
    <n v="20"/>
    <n v="45"/>
    <n v="15"/>
    <n v="14"/>
    <n v="180"/>
    <n v="140"/>
    <n v="209"/>
    <n v="36709"/>
    <n v="9"/>
    <n v="0"/>
    <s v="07-02-00"/>
    <n v="3"/>
    <s v="PantherTech"/>
    <s v="Russiaville, IN"/>
    <s v="   Playing with Titanium.  Missed some inbounds.  Not terrible but could be decent in later matches."/>
    <m/>
    <m/>
    <m/>
    <m/>
    <m/>
    <m/>
    <m/>
    <m/>
    <m/>
    <m/>
    <m/>
    <m/>
    <m/>
    <m/>
    <m/>
    <s v="Nick Dunne"/>
    <n v="292"/>
    <n v="30"/>
    <s v="Practice"/>
    <s v="T"/>
    <s v="F"/>
    <s v="T"/>
    <n v="25"/>
    <n v="0"/>
    <n v="0"/>
    <n v="0"/>
    <s v="E"/>
    <s v="F"/>
    <s v="F"/>
    <s v="T"/>
    <s v="T"/>
    <n v="0"/>
    <n v="0"/>
    <n v="0"/>
    <n v="0"/>
    <n v="1"/>
    <n v="1"/>
    <n v="30"/>
    <n v="0"/>
    <n v="0"/>
    <n v="2"/>
    <n v="1"/>
    <n v="0"/>
    <n v="0"/>
  </r>
  <r>
    <n v="1.425"/>
    <n v="6.25"/>
    <n v="6"/>
    <n v="0"/>
    <n v="2"/>
    <n v="0"/>
    <n v="0"/>
    <n v="0"/>
    <n v="5"/>
    <n v="6"/>
    <n v="8"/>
    <n v="2"/>
    <n v="2"/>
    <n v="3"/>
    <n v="8"/>
    <n v="1.25"/>
    <n v="1"/>
    <n v="0"/>
    <n v="1"/>
    <n v="0"/>
    <n v="0"/>
    <n v="0"/>
    <n v="0"/>
    <n v="1"/>
    <n v="1"/>
    <n v="0"/>
    <n v="0"/>
    <n v="20"/>
    <n v="0"/>
    <n v="0"/>
    <n v="0"/>
    <n v="0"/>
    <m/>
    <m/>
    <n v="0"/>
    <n v="0"/>
    <n v="0"/>
    <n v="0"/>
    <n v="1"/>
    <n v="0"/>
    <n v="0"/>
    <n v="0"/>
    <n v="20"/>
    <n v="20"/>
    <n v="0"/>
    <n v="11"/>
    <n v="148"/>
    <n v="100"/>
    <n v="202"/>
    <n v="37014"/>
    <n v="9"/>
    <n v="0"/>
    <s v="05-03-01"/>
    <n v="10"/>
    <s v="RAVEN Robotics"/>
    <s v="Saint Charles, MO"/>
    <s v="   Didn't get a ball off in Auto.  Slow but decent shooter.  Didn't move much."/>
    <m/>
    <m/>
    <m/>
    <m/>
    <m/>
    <m/>
    <m/>
    <m/>
    <m/>
    <m/>
    <m/>
    <m/>
    <m/>
    <m/>
    <m/>
    <s v="Nick Dunne"/>
    <n v="1288"/>
    <n v="31"/>
    <s v="Practice"/>
    <s v="T"/>
    <s v="F"/>
    <s v="F"/>
    <n v="0"/>
    <n v="0"/>
    <n v="0"/>
    <n v="0"/>
    <s v="E"/>
    <s v="T"/>
    <s v="T"/>
    <s v="F"/>
    <s v="T"/>
    <n v="20"/>
    <n v="0"/>
    <n v="0"/>
    <n v="0"/>
    <n v="1"/>
    <n v="0"/>
    <n v="0"/>
    <n v="0"/>
    <n v="0"/>
    <n v="0"/>
    <n v="0"/>
    <n v="0"/>
    <n v="0"/>
  </r>
  <r>
    <n v="3.0615384615384618"/>
    <n v="0"/>
    <n v="6"/>
    <n v="24.615384615384617"/>
    <n v="0"/>
    <n v="0"/>
    <n v="0"/>
    <n v="0"/>
    <n v="5"/>
    <n v="6"/>
    <n v="8"/>
    <n v="2"/>
    <n v="2"/>
    <n v="3"/>
    <n v="8"/>
    <n v="0"/>
    <n v="1"/>
    <n v="3.0769230769230771"/>
    <n v="0"/>
    <n v="0"/>
    <n v="0"/>
    <n v="0"/>
    <n v="1"/>
    <n v="0"/>
    <n v="0"/>
    <n v="0"/>
    <n v="20"/>
    <n v="0"/>
    <n v="0"/>
    <n v="0"/>
    <n v="0"/>
    <n v="0"/>
    <m/>
    <m/>
    <n v="0"/>
    <n v="0"/>
    <n v="0"/>
    <n v="1"/>
    <n v="0"/>
    <n v="0"/>
    <n v="0"/>
    <n v="0"/>
    <n v="0"/>
    <n v="20"/>
    <n v="0"/>
    <n v="6"/>
    <n v="106"/>
    <n v="70"/>
    <n v="201"/>
    <n v="36590"/>
    <n v="8"/>
    <n v="0"/>
    <s v="03-05-00"/>
    <n v="27"/>
    <s v="Innovators Robotics"/>
    <s v="Dayton, OH"/>
    <s v="   Ineffective floor pickup.  Did about nothing."/>
    <m/>
    <m/>
    <m/>
    <m/>
    <m/>
    <m/>
    <m/>
    <m/>
    <m/>
    <m/>
    <m/>
    <m/>
    <m/>
    <m/>
    <m/>
    <s v="Nick Dunne"/>
    <n v="3138"/>
    <n v="32"/>
    <s v="Practice"/>
    <s v="T"/>
    <s v="F"/>
    <s v="T"/>
    <n v="20"/>
    <n v="0"/>
    <n v="0"/>
    <n v="0"/>
    <s v="D"/>
    <s v="T"/>
    <s v="F"/>
    <s v="F"/>
    <s v="T"/>
    <n v="0"/>
    <n v="0"/>
    <n v="0"/>
    <n v="0"/>
    <n v="0"/>
    <n v="0"/>
    <n v="0"/>
    <n v="0"/>
    <n v="0"/>
    <n v="0"/>
    <n v="0"/>
    <n v="0"/>
    <n v="0"/>
  </r>
  <r>
    <n v="0.6"/>
    <n v="0"/>
    <n v="6"/>
    <n v="0"/>
    <n v="0"/>
    <n v="0"/>
    <n v="0"/>
    <n v="0"/>
    <n v="5"/>
    <n v="6"/>
    <n v="8"/>
    <n v="2"/>
    <n v="2"/>
    <n v="3"/>
    <n v="8"/>
    <n v="0"/>
    <n v="1"/>
    <n v="0"/>
    <n v="0"/>
    <n v="0"/>
    <n v="0"/>
    <n v="0"/>
    <n v="0"/>
    <n v="0"/>
    <n v="0"/>
    <n v="0"/>
    <n v="0"/>
    <n v="0"/>
    <n v="0"/>
    <n v="0"/>
    <n v="0"/>
    <n v="0"/>
    <m/>
    <m/>
    <n v="0"/>
    <n v="0"/>
    <n v="0"/>
    <n v="0"/>
    <n v="0"/>
    <n v="0"/>
    <n v="0"/>
    <n v="0"/>
    <n v="0"/>
    <n v="0"/>
    <n v="0"/>
    <n v="4"/>
    <n v="112"/>
    <n v="90"/>
    <n v="106"/>
    <n v="36562"/>
    <n v="8"/>
    <n v="0"/>
    <s v="02-06-00"/>
    <n v="35"/>
    <s v="Trident Robotics"/>
    <s v="Gurnee, IL"/>
    <s v="   Seemed like it had major drivetrain issues.  Barely moved."/>
    <m/>
    <m/>
    <m/>
    <m/>
    <m/>
    <m/>
    <m/>
    <m/>
    <m/>
    <m/>
    <m/>
    <m/>
    <m/>
    <m/>
    <m/>
    <s v="Nick Dunne"/>
    <n v="4296"/>
    <n v="33"/>
    <s v="Practice"/>
    <s v="F"/>
    <s v="F"/>
    <s v="F"/>
    <n v="0"/>
    <n v="0"/>
    <n v="0"/>
    <n v="0"/>
    <s v="A"/>
    <s v="F"/>
    <s v="F"/>
    <s v="F"/>
    <s v="T"/>
    <n v="0"/>
    <n v="0"/>
    <n v="0"/>
    <n v="0"/>
    <n v="0"/>
    <n v="0"/>
    <n v="0"/>
    <n v="0"/>
    <n v="0"/>
    <n v="0"/>
    <n v="0"/>
    <n v="0"/>
    <n v="0"/>
  </r>
  <r>
    <n v="1.75"/>
    <n v="12.5"/>
    <n v="6"/>
    <n v="0"/>
    <n v="2"/>
    <n v="0"/>
    <n v="-3"/>
    <n v="0"/>
    <n v="5"/>
    <n v="6"/>
    <n v="8"/>
    <n v="2"/>
    <n v="2"/>
    <n v="3"/>
    <n v="8"/>
    <n v="2.5"/>
    <n v="1"/>
    <n v="0"/>
    <n v="1"/>
    <n v="0"/>
    <n v="-1"/>
    <n v="0"/>
    <n v="0"/>
    <n v="0"/>
    <n v="1"/>
    <n v="0"/>
    <n v="0"/>
    <n v="20"/>
    <n v="0"/>
    <n v="0"/>
    <n v="0"/>
    <n v="0"/>
    <m/>
    <m/>
    <n v="0"/>
    <n v="1"/>
    <n v="0"/>
    <n v="0"/>
    <n v="0.66666666666666663"/>
    <n v="0"/>
    <n v="0"/>
    <n v="0"/>
    <n v="20"/>
    <n v="20"/>
    <n v="0"/>
    <n v="5"/>
    <n v="118"/>
    <n v="120"/>
    <n v="179"/>
    <n v="36927"/>
    <n v="8"/>
    <n v="0"/>
    <s v="02-05-01"/>
    <n v="34"/>
    <s v="Cyborg Cats"/>
    <s v="Town and Country, MO"/>
    <s v="   slow robot has to right on the wall to shoot"/>
    <m/>
    <m/>
    <m/>
    <m/>
    <m/>
    <m/>
    <m/>
    <m/>
    <m/>
    <m/>
    <m/>
    <m/>
    <m/>
    <m/>
    <m/>
    <s v="Bryan"/>
    <n v="4256"/>
    <n v="21"/>
    <s v="Practice"/>
    <s v="F"/>
    <s v="F"/>
    <s v="F"/>
    <n v="0"/>
    <n v="0"/>
    <n v="0"/>
    <n v="0"/>
    <s v="A"/>
    <s v="T"/>
    <s v="F"/>
    <s v="F"/>
    <s v="T"/>
    <n v="20"/>
    <n v="10"/>
    <n v="0"/>
    <n v="0"/>
    <n v="2"/>
    <n v="0"/>
    <n v="0"/>
    <n v="0"/>
    <n v="0"/>
    <n v="0"/>
    <n v="0"/>
    <n v="0"/>
    <n v="1"/>
  </r>
  <r>
    <n v="9.8115384615384613"/>
    <n v="37.5"/>
    <n v="24"/>
    <n v="24.615384615384617"/>
    <n v="0"/>
    <n v="6"/>
    <n v="6"/>
    <n v="0"/>
    <n v="5"/>
    <n v="6"/>
    <n v="8"/>
    <n v="2"/>
    <n v="2"/>
    <n v="3"/>
    <n v="8"/>
    <n v="7.5"/>
    <n v="4"/>
    <n v="3.0769230769230771"/>
    <n v="0"/>
    <n v="3"/>
    <n v="2"/>
    <n v="0"/>
    <n v="0"/>
    <n v="0"/>
    <n v="0"/>
    <n v="10"/>
    <n v="20"/>
    <n v="10"/>
    <n v="30"/>
    <n v="20"/>
    <n v="0"/>
    <n v="1"/>
    <m/>
    <m/>
    <n v="3"/>
    <n v="2"/>
    <n v="1"/>
    <n v="1"/>
    <n v="1"/>
    <n v="1"/>
    <n v="1"/>
    <n v="0"/>
    <n v="70"/>
    <n v="90"/>
    <n v="0"/>
    <n v="9"/>
    <n v="78"/>
    <n v="50"/>
    <n v="194"/>
    <n v="36984"/>
    <n v="8"/>
    <n v="0"/>
    <s v="04-03-01"/>
    <n v="17"/>
    <s v="Team Titanium"/>
    <s v="Lee's Summit, MO"/>
    <s v="   Played very well overall and was only really held back by its teammates_ great driving."/>
    <m/>
    <m/>
    <m/>
    <m/>
    <m/>
    <m/>
    <m/>
    <m/>
    <m/>
    <m/>
    <m/>
    <m/>
    <m/>
    <m/>
    <m/>
    <s v="Andy S"/>
    <n v="1986"/>
    <s v="?"/>
    <s v="Practice"/>
    <s v="T"/>
    <s v="F"/>
    <s v="F"/>
    <n v="20"/>
    <n v="0"/>
    <n v="0"/>
    <n v="0"/>
    <s v="C"/>
    <s v="T"/>
    <s v="F"/>
    <s v="T"/>
    <s v="T"/>
    <n v="10"/>
    <n v="0"/>
    <n v="0"/>
    <n v="0"/>
    <n v="3"/>
    <n v="0"/>
    <n v="0"/>
    <n v="1"/>
    <n v="0"/>
    <n v="3"/>
    <n v="0"/>
    <n v="2"/>
    <n v="0"/>
  </r>
  <r>
    <n v="3.8214285714285716"/>
    <n v="12.5"/>
    <n v="12"/>
    <n v="0"/>
    <n v="0"/>
    <n v="0"/>
    <n v="0"/>
    <n v="13.714285714285715"/>
    <n v="5"/>
    <n v="6"/>
    <n v="8"/>
    <n v="2"/>
    <n v="2"/>
    <n v="3"/>
    <n v="8"/>
    <n v="2.5"/>
    <n v="2"/>
    <n v="0"/>
    <n v="0"/>
    <n v="0"/>
    <n v="0"/>
    <n v="1.7142857142857144"/>
    <n v="0"/>
    <n v="0"/>
    <n v="0"/>
    <n v="20"/>
    <n v="0"/>
    <n v="0"/>
    <n v="0"/>
    <n v="0"/>
    <n v="30"/>
    <n v="2"/>
    <m/>
    <m/>
    <n v="0"/>
    <n v="0"/>
    <n v="1"/>
    <n v="0"/>
    <n v="0"/>
    <n v="0"/>
    <n v="0"/>
    <n v="0.25"/>
    <n v="20"/>
    <n v="20"/>
    <n v="30"/>
    <n v="7"/>
    <n v="128"/>
    <n v="40"/>
    <n v="148"/>
    <n v="36954"/>
    <n v="8"/>
    <n v="0"/>
    <s v="03-04-01"/>
    <n v="26"/>
    <s v="Order 2 Chaos"/>
    <s v="Batavia, IL"/>
    <s v="   Played as an inbound passer attempting defense. Drivers didnt always seem to know the orientation of the robot so defense wasnt very effective as they could not effectivly block a robot.  limited passing capability makes its usefulness almost zero."/>
    <m/>
    <m/>
    <m/>
    <m/>
    <m/>
    <m/>
    <m/>
    <m/>
    <m/>
    <m/>
    <m/>
    <m/>
    <m/>
    <m/>
    <m/>
    <s v="Andy S"/>
    <n v="2704"/>
    <n v="27"/>
    <s v="Practice"/>
    <s v="T"/>
    <s v="F"/>
    <s v="F"/>
    <n v="0"/>
    <n v="15"/>
    <n v="0"/>
    <n v="0"/>
    <s v="C"/>
    <s v="F"/>
    <s v="F"/>
    <s v="F"/>
    <s v="F"/>
    <n v="0"/>
    <n v="0"/>
    <n v="0"/>
    <n v="0"/>
    <n v="2"/>
    <n v="1"/>
    <n v="60"/>
    <n v="2"/>
    <n v="0"/>
    <n v="0"/>
    <n v="0"/>
    <n v="0"/>
    <n v="0"/>
  </r>
  <r>
    <n v="2.3582417582417579"/>
    <n v="0"/>
    <n v="6"/>
    <n v="6.1538461538461542"/>
    <n v="0"/>
    <n v="0"/>
    <n v="0"/>
    <n v="11.428571428571427"/>
    <n v="5"/>
    <n v="6"/>
    <n v="8"/>
    <n v="2"/>
    <n v="2"/>
    <n v="3"/>
    <n v="8"/>
    <n v="0"/>
    <n v="1"/>
    <n v="0.76923076923076927"/>
    <n v="0"/>
    <n v="0"/>
    <n v="0"/>
    <n v="1.4285714285714284"/>
    <n v="0"/>
    <n v="0"/>
    <n v="0"/>
    <n v="0"/>
    <n v="5"/>
    <n v="1"/>
    <n v="0"/>
    <n v="0"/>
    <n v="25"/>
    <n v="0"/>
    <m/>
    <m/>
    <n v="0"/>
    <n v="0"/>
    <n v="0"/>
    <n v="0.25"/>
    <n v="4.7619047619047616E-2"/>
    <n v="0"/>
    <n v="0"/>
    <n v="0.25"/>
    <n v="1"/>
    <n v="6"/>
    <n v="25"/>
    <e v="#N/A"/>
    <e v="#N/A"/>
    <e v="#N/A"/>
    <e v="#N/A"/>
    <e v="#N/A"/>
    <e v="#N/A"/>
    <e v="#N/A"/>
    <e v="#N/A"/>
    <e v="#N/A"/>
    <e v="#N/A"/>
    <e v="#N/A"/>
    <s v="   Cannot hold onto ball (&lt;&lt;&lt; very important)_ shooter is very ineffective"/>
    <m/>
    <m/>
    <m/>
    <m/>
    <m/>
    <m/>
    <m/>
    <m/>
    <m/>
    <m/>
    <m/>
    <m/>
    <m/>
    <m/>
    <m/>
    <s v="Andy S"/>
    <n v="3196"/>
    <n v="28"/>
    <s v="Practice"/>
    <s v="F"/>
    <s v="T"/>
    <s v="T"/>
    <n v="5"/>
    <n v="15"/>
    <n v="0"/>
    <n v="0"/>
    <s v="C"/>
    <s v="F"/>
    <s v="F"/>
    <s v="F"/>
    <s v="T"/>
    <n v="1"/>
    <n v="20"/>
    <n v="0"/>
    <n v="0"/>
    <n v="1"/>
    <n v="1"/>
    <n v="50"/>
    <n v="0"/>
    <n v="0"/>
    <n v="0"/>
    <n v="0"/>
    <n v="0"/>
    <n v="0"/>
  </r>
  <r>
    <n v="1.1428571428571428"/>
    <n v="0"/>
    <n v="0"/>
    <n v="0"/>
    <n v="0"/>
    <n v="0"/>
    <n v="0"/>
    <n v="11.428571428571427"/>
    <n v="5"/>
    <n v="6"/>
    <n v="8"/>
    <n v="2"/>
    <n v="2"/>
    <n v="3"/>
    <n v="8"/>
    <n v="0"/>
    <n v="0"/>
    <n v="0"/>
    <n v="0"/>
    <n v="0"/>
    <n v="0"/>
    <n v="1.4285714285714284"/>
    <n v="0"/>
    <n v="0"/>
    <n v="0"/>
    <n v="0"/>
    <n v="0"/>
    <n v="0"/>
    <n v="0"/>
    <n v="0"/>
    <n v="25"/>
    <n v="0"/>
    <m/>
    <m/>
    <n v="0"/>
    <n v="0"/>
    <n v="0"/>
    <n v="0"/>
    <n v="0"/>
    <n v="0"/>
    <n v="0"/>
    <n v="0.25"/>
    <n v="0"/>
    <n v="0"/>
    <n v="25"/>
    <n v="4"/>
    <n v="112"/>
    <n v="90"/>
    <n v="106"/>
    <n v="36562"/>
    <n v="8"/>
    <n v="0"/>
    <s v="02-06-00"/>
    <n v="35"/>
    <s v="Trident Robotics"/>
    <s v="Gurnee, IL"/>
    <s v="   horrid &gt;.&lt;"/>
    <m/>
    <m/>
    <m/>
    <m/>
    <m/>
    <m/>
    <m/>
    <m/>
    <m/>
    <m/>
    <m/>
    <m/>
    <m/>
    <m/>
    <m/>
    <s v="matt shue"/>
    <n v="4296"/>
    <n v="30"/>
    <s v="Practice"/>
    <s v="F"/>
    <s v="F"/>
    <s v="F"/>
    <n v="0"/>
    <n v="0"/>
    <n v="0"/>
    <n v="0"/>
    <s v="A"/>
    <s v="F"/>
    <s v="F"/>
    <s v="F"/>
    <s v="F"/>
    <n v="0"/>
    <n v="0"/>
    <n v="0"/>
    <n v="0"/>
    <n v="0"/>
    <n v="1"/>
    <n v="50"/>
    <n v="0"/>
    <n v="0"/>
    <n v="0"/>
    <n v="0"/>
    <n v="0"/>
    <n v="0"/>
  </r>
  <r>
    <n v="3.0615384615384618"/>
    <n v="0"/>
    <n v="6"/>
    <n v="24.615384615384617"/>
    <n v="0"/>
    <n v="0"/>
    <n v="0"/>
    <n v="0"/>
    <n v="5"/>
    <n v="6"/>
    <n v="8"/>
    <n v="2"/>
    <n v="2"/>
    <n v="3"/>
    <n v="8"/>
    <n v="0"/>
    <n v="1"/>
    <n v="3.0769230769230771"/>
    <n v="0"/>
    <n v="0"/>
    <n v="0"/>
    <n v="0"/>
    <n v="0"/>
    <n v="0"/>
    <n v="0"/>
    <n v="10"/>
    <n v="20"/>
    <n v="40"/>
    <n v="0"/>
    <n v="0"/>
    <n v="0"/>
    <n v="1"/>
    <m/>
    <m/>
    <n v="0"/>
    <n v="0"/>
    <n v="1"/>
    <n v="1"/>
    <n v="1"/>
    <n v="0"/>
    <n v="0"/>
    <n v="0"/>
    <n v="50"/>
    <n v="70"/>
    <n v="0"/>
    <n v="9"/>
    <n v="78"/>
    <n v="50"/>
    <n v="194"/>
    <n v="36984"/>
    <n v="8"/>
    <n v="0"/>
    <s v="04-03-01"/>
    <n v="17"/>
    <s v="Team Titanium"/>
    <s v="Lee's Summit, MO"/>
    <s v="   jesus they knew what they were doing TOP TEAM"/>
    <m/>
    <m/>
    <m/>
    <m/>
    <m/>
    <m/>
    <m/>
    <m/>
    <m/>
    <m/>
    <m/>
    <m/>
    <m/>
    <m/>
    <m/>
    <s v="matt shue"/>
    <n v="1986"/>
    <n v="31"/>
    <s v="Practice"/>
    <s v="T"/>
    <s v="F"/>
    <s v="T"/>
    <n v="20"/>
    <n v="0"/>
    <n v="0"/>
    <n v="0"/>
    <s v="G"/>
    <s v="T"/>
    <s v="F"/>
    <s v="F"/>
    <s v="F"/>
    <n v="40"/>
    <n v="0"/>
    <n v="0"/>
    <n v="0"/>
    <n v="0"/>
    <n v="0"/>
    <n v="0"/>
    <n v="1"/>
    <n v="0"/>
    <n v="0"/>
    <n v="0"/>
    <n v="0"/>
    <n v="0"/>
  </r>
  <r>
    <n v="3.0865384615384617"/>
    <n v="6.25"/>
    <n v="0"/>
    <n v="24.615384615384617"/>
    <n v="0"/>
    <n v="0"/>
    <n v="0"/>
    <n v="0"/>
    <n v="5"/>
    <n v="6"/>
    <n v="8"/>
    <n v="2"/>
    <n v="2"/>
    <n v="3"/>
    <n v="8"/>
    <n v="1.25"/>
    <n v="0"/>
    <n v="3.0769230769230771"/>
    <n v="0"/>
    <n v="0"/>
    <n v="0"/>
    <n v="0"/>
    <n v="0"/>
    <n v="0"/>
    <n v="0"/>
    <n v="0"/>
    <n v="20"/>
    <n v="20"/>
    <n v="0"/>
    <n v="0"/>
    <n v="0"/>
    <n v="0"/>
    <m/>
    <m/>
    <n v="0"/>
    <n v="0"/>
    <n v="0"/>
    <n v="1"/>
    <n v="1"/>
    <n v="0"/>
    <n v="0"/>
    <n v="0"/>
    <n v="20"/>
    <n v="40"/>
    <n v="0"/>
    <n v="6"/>
    <n v="42"/>
    <n v="60"/>
    <n v="91"/>
    <n v="36589"/>
    <n v="8"/>
    <n v="0"/>
    <s v="03-04-00"/>
    <n v="33"/>
    <s v="MetalCow"/>
    <s v="Bloomington, IL"/>
    <s v="   they were ok made there shots but slow"/>
    <m/>
    <m/>
    <m/>
    <m/>
    <m/>
    <m/>
    <m/>
    <m/>
    <m/>
    <m/>
    <m/>
    <m/>
    <m/>
    <m/>
    <m/>
    <s v="matt shue"/>
    <n v="4213"/>
    <n v="32"/>
    <s v="Practice"/>
    <s v="T"/>
    <s v="F"/>
    <s v="T"/>
    <n v="20"/>
    <n v="0"/>
    <n v="0"/>
    <n v="0"/>
    <s v="A"/>
    <s v="T"/>
    <s v="F"/>
    <s v="F"/>
    <s v="F"/>
    <n v="20"/>
    <n v="0"/>
    <n v="0"/>
    <n v="0"/>
    <n v="1"/>
    <n v="0"/>
    <n v="10"/>
    <n v="0"/>
    <n v="0"/>
    <n v="0"/>
    <n v="0"/>
    <n v="0"/>
    <n v="0"/>
  </r>
  <r>
    <n v="5.8615384615384611"/>
    <n v="25"/>
    <n v="6"/>
    <n v="24.615384615384617"/>
    <n v="0"/>
    <n v="0"/>
    <n v="3"/>
    <n v="0"/>
    <n v="5"/>
    <n v="6"/>
    <n v="8"/>
    <n v="2"/>
    <n v="2"/>
    <n v="3"/>
    <n v="8"/>
    <n v="5"/>
    <n v="1"/>
    <n v="3.0769230769230771"/>
    <n v="0"/>
    <n v="0"/>
    <n v="1"/>
    <n v="0"/>
    <n v="0"/>
    <n v="0"/>
    <n v="0"/>
    <n v="10"/>
    <n v="20"/>
    <n v="10"/>
    <n v="10"/>
    <n v="10"/>
    <n v="0"/>
    <n v="1"/>
    <m/>
    <m/>
    <n v="2"/>
    <n v="1"/>
    <n v="1"/>
    <n v="1"/>
    <n v="1"/>
    <n v="0.5"/>
    <n v="1"/>
    <n v="0.25"/>
    <n v="40"/>
    <n v="60"/>
    <n v="0"/>
    <n v="6"/>
    <n v="106"/>
    <n v="60"/>
    <n v="139"/>
    <n v="36591"/>
    <n v="9"/>
    <n v="0"/>
    <s v="03-06-00"/>
    <n v="28"/>
    <s v="Laser Team"/>
    <s v="Camdenton, MO"/>
    <s v="   very good at team playing missed a shot or 2 but hung in there "/>
    <m/>
    <m/>
    <m/>
    <m/>
    <m/>
    <m/>
    <m/>
    <m/>
    <m/>
    <m/>
    <m/>
    <m/>
    <m/>
    <m/>
    <m/>
    <s v="matt shue"/>
    <n v="3284"/>
    <n v="34"/>
    <s v="Practice"/>
    <s v="T"/>
    <s v="F"/>
    <s v="T"/>
    <n v="20"/>
    <n v="0"/>
    <n v="0"/>
    <n v="0"/>
    <s v="A"/>
    <s v="F"/>
    <s v="F"/>
    <s v="F"/>
    <s v="F"/>
    <n v="10"/>
    <n v="0"/>
    <n v="0"/>
    <n v="0"/>
    <n v="2"/>
    <n v="1"/>
    <n v="0"/>
    <n v="1"/>
    <n v="0"/>
    <n v="1"/>
    <n v="1"/>
    <n v="1"/>
    <n v="0"/>
  </r>
  <r>
    <n v="7.6815384615384614"/>
    <n v="25"/>
    <n v="18"/>
    <n v="24.615384615384617"/>
    <n v="3.2"/>
    <n v="6"/>
    <n v="0"/>
    <n v="0"/>
    <n v="5"/>
    <n v="6"/>
    <n v="8"/>
    <n v="2"/>
    <n v="2"/>
    <n v="3"/>
    <n v="8"/>
    <n v="5"/>
    <n v="3"/>
    <n v="3.0769230769230771"/>
    <n v="1.6"/>
    <n v="3"/>
    <n v="0"/>
    <n v="0"/>
    <n v="1"/>
    <n v="1"/>
    <n v="0"/>
    <n v="0"/>
    <n v="20"/>
    <n v="0"/>
    <n v="40"/>
    <n v="0"/>
    <n v="0"/>
    <n v="0"/>
    <m/>
    <m/>
    <n v="5"/>
    <n v="0"/>
    <n v="0"/>
    <n v="1"/>
    <n v="0"/>
    <n v="0.8"/>
    <n v="0"/>
    <n v="0"/>
    <n v="40"/>
    <n v="60"/>
    <n v="0"/>
    <n v="12"/>
    <n v="142"/>
    <n v="110"/>
    <n v="112"/>
    <n v="36679"/>
    <n v="8"/>
    <n v="0"/>
    <s v="06-02-00"/>
    <n v="8"/>
    <s v="Channel Cats"/>
    <s v="O'Fallon, MO"/>
    <s v="   Works well with other teams.  Good at truss passes."/>
    <m/>
    <m/>
    <m/>
    <m/>
    <m/>
    <m/>
    <m/>
    <m/>
    <m/>
    <m/>
    <m/>
    <m/>
    <m/>
    <m/>
    <m/>
    <s v="Brett Haslett"/>
    <n v="1094"/>
    <n v="30"/>
    <s v="Qualification"/>
    <s v="T"/>
    <s v="F"/>
    <s v="T"/>
    <n v="20"/>
    <n v="0"/>
    <n v="0"/>
    <n v="0"/>
    <s v="C"/>
    <s v="F"/>
    <s v="F"/>
    <s v="T"/>
    <s v="T"/>
    <n v="0"/>
    <n v="0"/>
    <n v="0"/>
    <n v="0"/>
    <n v="2"/>
    <n v="0"/>
    <n v="0"/>
    <n v="0"/>
    <n v="0"/>
    <n v="4"/>
    <n v="1"/>
    <n v="0"/>
    <n v="0"/>
  </r>
  <r>
    <n v="1.81"/>
    <n v="0"/>
    <n v="18"/>
    <n v="0"/>
    <n v="0.1"/>
    <n v="0"/>
    <n v="0"/>
    <n v="0"/>
    <n v="5"/>
    <n v="6"/>
    <n v="8"/>
    <n v="2"/>
    <n v="2"/>
    <n v="3"/>
    <n v="8"/>
    <n v="0"/>
    <n v="3"/>
    <n v="0"/>
    <n v="0.05"/>
    <n v="0"/>
    <n v="0"/>
    <n v="0"/>
    <n v="0"/>
    <n v="0"/>
    <n v="1"/>
    <n v="0"/>
    <n v="0"/>
    <n v="1"/>
    <n v="0"/>
    <n v="0"/>
    <n v="0"/>
    <n v="0"/>
    <m/>
    <m/>
    <n v="0"/>
    <n v="0"/>
    <n v="0"/>
    <n v="0"/>
    <n v="1.9607843137254902E-2"/>
    <n v="0"/>
    <n v="0"/>
    <n v="0"/>
    <n v="1"/>
    <n v="1"/>
    <n v="0"/>
    <n v="8"/>
    <n v="106"/>
    <n v="120"/>
    <n v="156"/>
    <n v="36621"/>
    <n v="9"/>
    <n v="0"/>
    <s v="04-05-00"/>
    <n v="19"/>
    <s v="Rockford Robotics"/>
    <s v="Rockford, IL"/>
    <s v="   Shots were consistently low with little done to correct it.  Very indecisive at times as to what to do with the ball."/>
    <m/>
    <m/>
    <m/>
    <m/>
    <m/>
    <m/>
    <m/>
    <m/>
    <m/>
    <m/>
    <m/>
    <m/>
    <m/>
    <m/>
    <m/>
    <s v="Brett Haslett"/>
    <n v="2039"/>
    <n v="32"/>
    <s v="Qualification"/>
    <s v="T"/>
    <s v="F"/>
    <s v="T"/>
    <n v="0"/>
    <n v="0"/>
    <n v="0"/>
    <n v="0"/>
    <s v="B"/>
    <s v="T"/>
    <s v="F"/>
    <s v="T"/>
    <s v="T"/>
    <n v="1"/>
    <n v="50"/>
    <n v="0"/>
    <n v="0"/>
    <n v="1"/>
    <n v="0"/>
    <n v="0"/>
    <n v="0"/>
    <n v="0"/>
    <n v="0"/>
    <n v="0"/>
    <n v="0"/>
    <n v="0"/>
  </r>
  <r>
    <n v="0.91428571428571426"/>
    <n v="0"/>
    <n v="0"/>
    <n v="0"/>
    <n v="0"/>
    <n v="0"/>
    <n v="0"/>
    <n v="9.1428571428571423"/>
    <n v="5"/>
    <n v="6"/>
    <n v="8"/>
    <n v="2"/>
    <n v="2"/>
    <n v="3"/>
    <n v="8"/>
    <n v="0"/>
    <n v="0"/>
    <n v="0"/>
    <n v="0"/>
    <n v="0"/>
    <n v="0"/>
    <n v="1.1428571428571428"/>
    <n v="0"/>
    <n v="0"/>
    <n v="0"/>
    <n v="0"/>
    <n v="0"/>
    <n v="0"/>
    <n v="0"/>
    <n v="0"/>
    <n v="20"/>
    <n v="0"/>
    <m/>
    <m/>
    <n v="0"/>
    <n v="0"/>
    <n v="0"/>
    <n v="0"/>
    <n v="0"/>
    <n v="0"/>
    <n v="0"/>
    <n v="0.5"/>
    <n v="0"/>
    <n v="0"/>
    <n v="20"/>
    <n v="12"/>
    <n v="186"/>
    <n v="150"/>
    <n v="379"/>
    <n v="36680"/>
    <n v="9"/>
    <n v="0"/>
    <s v="06-03-00"/>
    <n v="4"/>
    <s v="Swartdogs"/>
    <s v="Cedar Falls, IA"/>
    <s v="   Did not shoot during autonomous.  Driving was choppy.  Could not hold ball.  Played defense as best they could when they did not have the ball.  Most likely broken down in some way."/>
    <m/>
    <m/>
    <m/>
    <m/>
    <m/>
    <m/>
    <m/>
    <m/>
    <m/>
    <m/>
    <m/>
    <m/>
    <m/>
    <m/>
    <m/>
    <s v="Brett Haslett"/>
    <n v="525"/>
    <n v="31"/>
    <s v="Qualification"/>
    <s v="T"/>
    <s v="F"/>
    <s v="F"/>
    <n v="0"/>
    <n v="0"/>
    <n v="0"/>
    <n v="0"/>
    <s v="D"/>
    <s v="F"/>
    <s v="F"/>
    <s v="F"/>
    <s v="F"/>
    <n v="0"/>
    <n v="0"/>
    <n v="0"/>
    <n v="0"/>
    <n v="1"/>
    <n v="2"/>
    <n v="20"/>
    <n v="0"/>
    <n v="0"/>
    <n v="0"/>
    <n v="0"/>
    <n v="0"/>
    <n v="0"/>
  </r>
  <r>
    <n v="7.2769230769230777"/>
    <n v="25"/>
    <n v="18"/>
    <n v="30.76923076923077"/>
    <n v="0"/>
    <n v="2"/>
    <n v="-3"/>
    <n v="0"/>
    <n v="5"/>
    <n v="6"/>
    <n v="8"/>
    <n v="2"/>
    <n v="2"/>
    <n v="3"/>
    <n v="8"/>
    <n v="5"/>
    <n v="3"/>
    <n v="3.8461538461538463"/>
    <n v="0"/>
    <n v="1"/>
    <n v="-1"/>
    <n v="0"/>
    <n v="0"/>
    <n v="0"/>
    <n v="0"/>
    <n v="0"/>
    <n v="25"/>
    <n v="1"/>
    <n v="10"/>
    <n v="0"/>
    <n v="0"/>
    <n v="0"/>
    <m/>
    <m/>
    <n v="1"/>
    <n v="1"/>
    <n v="0"/>
    <n v="1"/>
    <n v="1"/>
    <n v="1"/>
    <n v="0"/>
    <n v="0"/>
    <n v="11"/>
    <n v="36"/>
    <n v="0"/>
    <n v="6"/>
    <n v="106"/>
    <n v="60"/>
    <n v="139"/>
    <n v="36591"/>
    <n v="9"/>
    <n v="0"/>
    <s v="03-06-00"/>
    <n v="28"/>
    <s v="Laser Team"/>
    <s v="Camdenton, MO"/>
    <s v="   Good teamwork_ good for catching passes."/>
    <m/>
    <m/>
    <m/>
    <m/>
    <m/>
    <m/>
    <m/>
    <m/>
    <m/>
    <m/>
    <m/>
    <m/>
    <m/>
    <m/>
    <m/>
    <s v="Brett Haslett"/>
    <n v="3284"/>
    <n v="34"/>
    <s v="Qualification"/>
    <s v="T"/>
    <s v="F"/>
    <s v="T"/>
    <n v="25"/>
    <n v="0"/>
    <n v="0"/>
    <n v="0"/>
    <s v="E"/>
    <s v="T"/>
    <s v="F"/>
    <s v="T"/>
    <s v="T"/>
    <n v="1"/>
    <n v="0"/>
    <n v="0"/>
    <n v="0"/>
    <n v="2"/>
    <n v="0"/>
    <n v="0"/>
    <n v="0"/>
    <n v="0"/>
    <n v="1"/>
    <n v="0"/>
    <n v="0"/>
    <n v="1"/>
  </r>
  <r>
    <n v="4.5999999999999996"/>
    <n v="25"/>
    <n v="18"/>
    <n v="0"/>
    <n v="0"/>
    <n v="0"/>
    <n v="3"/>
    <n v="0"/>
    <n v="5"/>
    <n v="6"/>
    <n v="8"/>
    <n v="2"/>
    <n v="2"/>
    <n v="3"/>
    <n v="8"/>
    <n v="5"/>
    <n v="3"/>
    <n v="0"/>
    <n v="0"/>
    <n v="0"/>
    <n v="1"/>
    <n v="0"/>
    <n v="0"/>
    <n v="0"/>
    <n v="0"/>
    <n v="0"/>
    <n v="0"/>
    <n v="10"/>
    <n v="0"/>
    <n v="10"/>
    <n v="0"/>
    <n v="0"/>
    <m/>
    <m/>
    <n v="0"/>
    <n v="1"/>
    <n v="0"/>
    <n v="0"/>
    <n v="1"/>
    <n v="0"/>
    <n v="1"/>
    <n v="0"/>
    <n v="20"/>
    <n v="20"/>
    <n v="0"/>
    <n v="6"/>
    <n v="94"/>
    <n v="70"/>
    <n v="99"/>
    <n v="36590"/>
    <n v="8"/>
    <n v="0"/>
    <s v="03-05-00"/>
    <n v="30"/>
    <s v="MARS/ WARS"/>
    <s v="Metamora, IL"/>
    <s v="   Good for passing.  No defense.  "/>
    <m/>
    <m/>
    <m/>
    <m/>
    <m/>
    <m/>
    <m/>
    <m/>
    <m/>
    <m/>
    <m/>
    <m/>
    <m/>
    <m/>
    <m/>
    <s v="Brett Haslett"/>
    <n v="4143"/>
    <n v="35"/>
    <s v="Practice"/>
    <s v="T"/>
    <s v="F"/>
    <s v="F"/>
    <n v="0"/>
    <n v="15"/>
    <n v="0"/>
    <n v="0"/>
    <s v="D"/>
    <s v="T"/>
    <s v="F"/>
    <s v="T"/>
    <s v="T"/>
    <n v="10"/>
    <n v="0"/>
    <n v="0"/>
    <n v="0"/>
    <n v="2"/>
    <n v="0"/>
    <n v="0"/>
    <n v="0"/>
    <n v="0"/>
    <n v="0"/>
    <n v="0"/>
    <n v="1"/>
    <n v="0"/>
  </r>
  <r>
    <n v="11.732692307692307"/>
    <n v="56.25"/>
    <n v="18"/>
    <n v="43.07692307692308"/>
    <n v="0"/>
    <n v="0"/>
    <n v="0"/>
    <n v="0"/>
    <n v="5"/>
    <n v="6"/>
    <n v="8"/>
    <n v="2"/>
    <n v="2"/>
    <n v="3"/>
    <n v="8"/>
    <n v="11.25"/>
    <n v="3"/>
    <n v="5.384615384615385"/>
    <n v="0"/>
    <n v="0"/>
    <n v="0"/>
    <n v="0"/>
    <n v="0"/>
    <n v="0"/>
    <n v="0"/>
    <n v="0"/>
    <n v="35"/>
    <n v="40"/>
    <n v="0"/>
    <n v="0"/>
    <n v="0"/>
    <n v="0"/>
    <m/>
    <m/>
    <n v="0"/>
    <n v="0"/>
    <n v="0"/>
    <n v="1"/>
    <n v="0.8"/>
    <n v="0"/>
    <n v="0"/>
    <n v="0"/>
    <n v="40"/>
    <n v="75"/>
    <n v="0"/>
    <n v="12"/>
    <n v="144"/>
    <n v="120"/>
    <n v="169"/>
    <n v="36680"/>
    <n v="9"/>
    <n v="0"/>
    <s v="06-03-00"/>
    <n v="6"/>
    <s v="Iron Lions"/>
    <s v="Marion, IA"/>
    <s v="   Great shooting. Great 2 ball autonomous. Works very well with other teams."/>
    <m/>
    <m/>
    <m/>
    <m/>
    <m/>
    <m/>
    <m/>
    <m/>
    <m/>
    <m/>
    <m/>
    <m/>
    <m/>
    <m/>
    <m/>
    <s v="Brett Haslett"/>
    <n v="967"/>
    <n v="36"/>
    <s v="Practice"/>
    <s v="T"/>
    <s v="T"/>
    <s v="F"/>
    <n v="35"/>
    <n v="0"/>
    <n v="0"/>
    <n v="0"/>
    <s v="D"/>
    <s v="F"/>
    <s v="T"/>
    <s v="T"/>
    <s v="T"/>
    <n v="40"/>
    <n v="10"/>
    <n v="0"/>
    <n v="0"/>
    <n v="3"/>
    <n v="0"/>
    <n v="0"/>
    <n v="0"/>
    <n v="0"/>
    <n v="0"/>
    <n v="0"/>
    <n v="0"/>
    <n v="0"/>
  </r>
  <r>
    <n v="2.5280645161290325"/>
    <n v="0"/>
    <n v="12"/>
    <n v="0"/>
    <n v="13.280645161290321"/>
    <n v="6"/>
    <n v="-6"/>
    <n v="0"/>
    <n v="5"/>
    <n v="6"/>
    <n v="8"/>
    <n v="2"/>
    <n v="2"/>
    <n v="3"/>
    <n v="8"/>
    <n v="0"/>
    <n v="2"/>
    <n v="0"/>
    <n v="6.6403225806451607"/>
    <n v="3"/>
    <n v="-2"/>
    <n v="0"/>
    <n v="1"/>
    <n v="1"/>
    <n v="1"/>
    <n v="40"/>
    <n v="0"/>
    <n v="11"/>
    <n v="30"/>
    <n v="0"/>
    <n v="0"/>
    <n v="6"/>
    <m/>
    <m/>
    <n v="3"/>
    <n v="2"/>
    <n v="0.66666666666666663"/>
    <n v="0"/>
    <n v="0.26190476190476192"/>
    <n v="1"/>
    <n v="0"/>
    <n v="0"/>
    <n v="81"/>
    <n v="81"/>
    <n v="0"/>
    <n v="10"/>
    <n v="178"/>
    <n v="80"/>
    <n v="213"/>
    <n v="36649"/>
    <n v="8"/>
    <n v="0"/>
    <s v="05-03-00"/>
    <n v="11"/>
    <s v="Robot Casserole"/>
    <s v="Peoria, IL"/>
    <s v="   "/>
    <m/>
    <m/>
    <m/>
    <m/>
    <m/>
    <m/>
    <m/>
    <m/>
    <m/>
    <m/>
    <m/>
    <m/>
    <m/>
    <m/>
    <m/>
    <s v="Levi"/>
    <n v="1736"/>
    <n v="1"/>
    <s v="Practice"/>
    <s v="F"/>
    <s v="F"/>
    <s v="F"/>
    <n v="0"/>
    <n v="15"/>
    <n v="0"/>
    <n v="0"/>
    <s v="A"/>
    <s v="F"/>
    <s v="F"/>
    <s v="F"/>
    <s v="F"/>
    <n v="11"/>
    <n v="31"/>
    <n v="0"/>
    <n v="0"/>
    <n v="2"/>
    <n v="0"/>
    <n v="0"/>
    <n v="4"/>
    <n v="2"/>
    <n v="3"/>
    <n v="0"/>
    <n v="0"/>
    <n v="2"/>
  </r>
  <r>
    <n v="6.153846153846132E-2"/>
    <n v="0"/>
    <n v="6"/>
    <n v="24.615384615384617"/>
    <n v="4"/>
    <n v="4"/>
    <n v="-6"/>
    <n v="-32"/>
    <n v="5"/>
    <n v="6"/>
    <n v="8"/>
    <n v="2"/>
    <n v="2"/>
    <n v="3"/>
    <n v="8"/>
    <n v="0"/>
    <n v="1"/>
    <n v="3.0769230769230771"/>
    <n v="2"/>
    <n v="2"/>
    <n v="-2"/>
    <n v="-4"/>
    <n v="0"/>
    <n v="0"/>
    <n v="1"/>
    <n v="30"/>
    <n v="20"/>
    <n v="10"/>
    <n v="20"/>
    <n v="0"/>
    <n v="0"/>
    <n v="5"/>
    <m/>
    <m/>
    <n v="2"/>
    <n v="2"/>
    <n v="0.6"/>
    <n v="1"/>
    <n v="0.33333333333333331"/>
    <n v="1"/>
    <n v="0"/>
    <n v="0"/>
    <n v="60"/>
    <n v="80"/>
    <n v="0"/>
    <n v="10"/>
    <n v="178"/>
    <n v="80"/>
    <n v="213"/>
    <n v="36649"/>
    <n v="8"/>
    <n v="0"/>
    <s v="05-03-00"/>
    <n v="11"/>
    <s v="Robot Casserole"/>
    <s v="Peoria, IL"/>
    <s v="   "/>
    <m/>
    <m/>
    <m/>
    <m/>
    <m/>
    <m/>
    <m/>
    <m/>
    <m/>
    <m/>
    <m/>
    <m/>
    <m/>
    <m/>
    <m/>
    <s v="Levi"/>
    <n v="1736"/>
    <n v="2"/>
    <s v="Practice"/>
    <s v="T"/>
    <s v="F"/>
    <s v="T"/>
    <n v="20"/>
    <n v="0"/>
    <n v="3"/>
    <n v="1"/>
    <s v="B"/>
    <s v="T"/>
    <s v="F"/>
    <s v="F"/>
    <s v="F"/>
    <n v="10"/>
    <n v="20"/>
    <n v="3"/>
    <n v="1"/>
    <n v="0"/>
    <n v="0"/>
    <n v="0"/>
    <n v="3"/>
    <n v="2"/>
    <n v="2"/>
    <n v="0"/>
    <n v="0"/>
    <n v="2"/>
  </r>
  <r>
    <n v="0.6"/>
    <n v="0"/>
    <n v="6"/>
    <n v="0"/>
    <n v="0"/>
    <n v="0"/>
    <n v="0"/>
    <n v="0"/>
    <n v="5"/>
    <n v="6"/>
    <n v="8"/>
    <n v="2"/>
    <n v="2"/>
    <n v="3"/>
    <n v="8"/>
    <n v="0"/>
    <n v="1"/>
    <n v="0"/>
    <n v="0"/>
    <n v="0"/>
    <n v="0"/>
    <n v="0"/>
    <n v="0"/>
    <n v="1"/>
    <n v="0"/>
    <n v="0"/>
    <n v="0"/>
    <n v="0"/>
    <n v="0"/>
    <n v="0"/>
    <n v="0"/>
    <n v="0"/>
    <m/>
    <m/>
    <n v="0"/>
    <n v="0"/>
    <n v="0"/>
    <n v="0"/>
    <n v="0"/>
    <n v="0"/>
    <n v="0"/>
    <n v="0"/>
    <n v="0"/>
    <n v="0"/>
    <n v="0"/>
    <n v="7"/>
    <n v="128"/>
    <n v="40"/>
    <n v="148"/>
    <n v="36954"/>
    <n v="8"/>
    <n v="0"/>
    <s v="03-04-01"/>
    <n v="26"/>
    <s v="Order 2 Chaos"/>
    <s v="Batavia, IL"/>
    <s v="   "/>
    <m/>
    <m/>
    <m/>
    <m/>
    <m/>
    <m/>
    <m/>
    <m/>
    <m/>
    <m/>
    <m/>
    <m/>
    <m/>
    <m/>
    <m/>
    <s v="Aaron Thune"/>
    <n v="2704"/>
    <n v="1"/>
    <s v="Practice"/>
    <s v="T"/>
    <s v="F"/>
    <s v="F"/>
    <n v="0"/>
    <n v="0"/>
    <n v="0"/>
    <n v="0"/>
    <s v="B"/>
    <s v="T"/>
    <s v="F"/>
    <s v="F"/>
    <s v="T"/>
    <n v="0"/>
    <n v="0"/>
    <n v="0"/>
    <n v="0"/>
    <n v="1"/>
    <n v="0"/>
    <n v="4"/>
    <n v="0"/>
    <n v="0"/>
    <n v="0"/>
    <n v="0"/>
    <n v="0"/>
    <n v="0"/>
  </r>
  <r>
    <n v="6.161538461538461"/>
    <n v="25"/>
    <n v="18"/>
    <n v="24.615384615384617"/>
    <n v="3"/>
    <n v="0"/>
    <n v="-9"/>
    <n v="0"/>
    <n v="5"/>
    <n v="6"/>
    <n v="8"/>
    <n v="2"/>
    <n v="2"/>
    <n v="3"/>
    <n v="8"/>
    <n v="5"/>
    <n v="3"/>
    <n v="3.0769230769230771"/>
    <n v="1.5"/>
    <n v="0"/>
    <n v="-3"/>
    <n v="0"/>
    <n v="0"/>
    <n v="1"/>
    <n v="1"/>
    <n v="0"/>
    <n v="20"/>
    <n v="30"/>
    <n v="0"/>
    <n v="0"/>
    <n v="0"/>
    <n v="0"/>
    <m/>
    <m/>
    <n v="0"/>
    <n v="3"/>
    <n v="0"/>
    <n v="1"/>
    <n v="0.75"/>
    <n v="0"/>
    <n v="0"/>
    <n v="0"/>
    <n v="30"/>
    <n v="50"/>
    <n v="0"/>
    <n v="12"/>
    <n v="70"/>
    <n v="140"/>
    <n v="170"/>
    <n v="36679"/>
    <n v="8"/>
    <n v="0"/>
    <s v="06-02-00"/>
    <n v="9"/>
    <s v="Metool Brigade"/>
    <s v="O'Fallon, IL"/>
    <s v="   Didn't play much defense or make any passes. Solid &quot;kicker&quot; shooter. Almost caught a couple of truss passes."/>
    <m/>
    <m/>
    <m/>
    <m/>
    <m/>
    <m/>
    <m/>
    <m/>
    <m/>
    <m/>
    <m/>
    <m/>
    <m/>
    <m/>
    <m/>
    <s v="Kyle Kinnary"/>
    <n v="1208"/>
    <n v="31"/>
    <s v="Practice"/>
    <s v="F"/>
    <s v="T"/>
    <s v="T"/>
    <n v="20"/>
    <n v="0"/>
    <n v="0"/>
    <n v="0"/>
    <s v="D"/>
    <s v="F"/>
    <s v="T"/>
    <s v="T"/>
    <s v="T"/>
    <n v="30"/>
    <n v="10"/>
    <n v="0"/>
    <n v="0"/>
    <n v="2"/>
    <n v="0"/>
    <n v="0"/>
    <n v="0"/>
    <n v="0"/>
    <n v="0"/>
    <n v="0"/>
    <n v="0"/>
    <n v="3"/>
  </r>
  <r>
    <n v="3.695384615384615"/>
    <n v="25"/>
    <n v="6"/>
    <n v="6.1538461538461542"/>
    <n v="2.8"/>
    <n v="0"/>
    <n v="-3"/>
    <n v="0"/>
    <n v="5"/>
    <n v="6"/>
    <n v="8"/>
    <n v="2"/>
    <n v="2"/>
    <n v="3"/>
    <n v="8"/>
    <n v="5"/>
    <n v="1"/>
    <n v="0.76923076923076927"/>
    <n v="1.4"/>
    <n v="0"/>
    <n v="-1"/>
    <n v="0"/>
    <n v="0"/>
    <n v="1"/>
    <n v="1"/>
    <n v="0"/>
    <n v="5"/>
    <n v="20"/>
    <n v="0"/>
    <n v="10"/>
    <n v="0"/>
    <n v="0"/>
    <m/>
    <m/>
    <n v="0"/>
    <n v="3"/>
    <n v="0"/>
    <n v="0.25"/>
    <n v="0.2857142857142857"/>
    <n v="0"/>
    <n v="0.33333333333333331"/>
    <n v="0"/>
    <n v="30"/>
    <n v="35"/>
    <n v="0"/>
    <n v="6"/>
    <n v="94"/>
    <n v="70"/>
    <n v="99"/>
    <n v="36590"/>
    <n v="8"/>
    <n v="0"/>
    <s v="03-05-00"/>
    <n v="30"/>
    <s v="MARS/ WARS"/>
    <s v="Metamora, IL"/>
    <s v="   Good ability to catch and get off quick shots. Missed quite a few shots because their shooter is too powerful to make close shots. Good maneuverability and speed for their robot size."/>
    <m/>
    <m/>
    <m/>
    <m/>
    <m/>
    <m/>
    <m/>
    <m/>
    <m/>
    <m/>
    <m/>
    <m/>
    <m/>
    <m/>
    <m/>
    <s v="Kyle Kinnary"/>
    <n v="4143"/>
    <n v="32"/>
    <s v="Practice"/>
    <s v="T"/>
    <s v="F"/>
    <s v="T"/>
    <n v="5"/>
    <n v="15"/>
    <n v="0"/>
    <n v="0"/>
    <s v="C"/>
    <s v="F"/>
    <s v="T"/>
    <s v="F"/>
    <s v="T"/>
    <n v="20"/>
    <n v="50"/>
    <n v="0"/>
    <n v="0"/>
    <n v="2"/>
    <n v="0"/>
    <n v="0"/>
    <n v="0"/>
    <n v="0"/>
    <n v="0"/>
    <n v="0"/>
    <n v="1"/>
    <n v="2"/>
  </r>
  <r>
    <n v="5.1868131868131861"/>
    <n v="0"/>
    <n v="0"/>
    <n v="6.1538461538461542"/>
    <n v="0"/>
    <n v="0"/>
    <n v="0"/>
    <n v="45.714285714285708"/>
    <n v="5"/>
    <n v="6"/>
    <n v="8"/>
    <n v="2"/>
    <n v="2"/>
    <n v="3"/>
    <n v="8"/>
    <n v="0"/>
    <n v="0"/>
    <n v="0.76923076923076927"/>
    <n v="0"/>
    <n v="0"/>
    <n v="0"/>
    <n v="5.7142857142857135"/>
    <n v="0"/>
    <n v="0"/>
    <n v="0"/>
    <n v="0"/>
    <n v="5"/>
    <n v="0"/>
    <n v="0"/>
    <n v="0"/>
    <n v="100"/>
    <n v="0"/>
    <m/>
    <m/>
    <n v="0"/>
    <n v="0"/>
    <n v="0"/>
    <n v="1"/>
    <n v="0"/>
    <n v="0"/>
    <n v="0"/>
    <n v="0.5"/>
    <n v="0"/>
    <n v="5"/>
    <n v="100"/>
    <n v="6"/>
    <n v="84"/>
    <n v="90"/>
    <n v="144"/>
    <n v="36591"/>
    <n v="9"/>
    <n v="0"/>
    <s v="03-06-00"/>
    <n v="31"/>
    <s v="QAVTC Devils"/>
    <s v="Quincy, IL"/>
    <s v="   Decent option on defense. Good maneuverability (omni-wheels). Not great ability to shoot ball."/>
    <m/>
    <m/>
    <m/>
    <m/>
    <m/>
    <m/>
    <m/>
    <m/>
    <m/>
    <m/>
    <m/>
    <m/>
    <m/>
    <m/>
    <m/>
    <s v="Kyle Kinnary"/>
    <n v="4196"/>
    <n v="33"/>
    <s v="Practice"/>
    <s v="F"/>
    <s v="T"/>
    <s v="T"/>
    <n v="5"/>
    <n v="0"/>
    <n v="0"/>
    <n v="0"/>
    <s v="A"/>
    <s v="F"/>
    <s v="F"/>
    <s v="F"/>
    <s v="F"/>
    <n v="0"/>
    <n v="0"/>
    <n v="0"/>
    <n v="0"/>
    <n v="0"/>
    <n v="2"/>
    <n v="100"/>
    <n v="0"/>
    <n v="0"/>
    <n v="0"/>
    <n v="0"/>
    <n v="0"/>
    <n v="0"/>
  </r>
  <r>
    <n v="7.114065934065934"/>
    <n v="25"/>
    <n v="6"/>
    <n v="30.76923076923077"/>
    <n v="2.8"/>
    <n v="2"/>
    <n v="0"/>
    <n v="4.5714285714285712"/>
    <n v="5"/>
    <n v="6"/>
    <n v="8"/>
    <n v="2"/>
    <n v="2"/>
    <n v="3"/>
    <n v="8"/>
    <n v="5"/>
    <n v="1"/>
    <n v="3.8461538461538463"/>
    <n v="1.4"/>
    <n v="1"/>
    <n v="0"/>
    <n v="0.5714285714285714"/>
    <n v="0"/>
    <n v="1"/>
    <n v="1"/>
    <n v="0"/>
    <n v="25"/>
    <n v="20"/>
    <n v="10"/>
    <n v="0"/>
    <n v="10"/>
    <n v="0"/>
    <m/>
    <m/>
    <n v="1"/>
    <n v="0"/>
    <n v="0"/>
    <n v="1"/>
    <n v="1"/>
    <n v="1"/>
    <n v="0"/>
    <n v="0.25"/>
    <n v="30"/>
    <n v="55"/>
    <n v="10"/>
    <n v="10"/>
    <n v="72"/>
    <n v="80"/>
    <n v="107"/>
    <n v="36649"/>
    <n v="8"/>
    <n v="0"/>
    <s v="05-03-00"/>
    <n v="15"/>
    <s v="Liberty Robotics"/>
    <s v="Liberty, MO"/>
    <s v="   Pretty solid shooter with good speed / maneuverability. Played decent defense but pretty easily pushed around when defended."/>
    <m/>
    <m/>
    <m/>
    <m/>
    <m/>
    <m/>
    <m/>
    <m/>
    <m/>
    <m/>
    <m/>
    <m/>
    <m/>
    <m/>
    <m/>
    <s v="Kyle Kinnary"/>
    <n v="1764"/>
    <n v="34"/>
    <s v="Practice"/>
    <s v="T"/>
    <s v="F"/>
    <s v="T"/>
    <n v="25"/>
    <n v="0"/>
    <n v="0"/>
    <n v="0"/>
    <s v="A"/>
    <s v="F"/>
    <s v="T"/>
    <s v="F"/>
    <s v="T"/>
    <n v="20"/>
    <n v="0"/>
    <n v="0"/>
    <n v="0"/>
    <n v="2"/>
    <n v="1"/>
    <n v="20"/>
    <n v="0"/>
    <n v="0"/>
    <n v="1"/>
    <n v="0"/>
    <n v="0"/>
    <n v="0"/>
  </r>
  <r>
    <n v="2.2470046082949309"/>
    <n v="0"/>
    <n v="12"/>
    <n v="0"/>
    <n v="1.6129032258064515"/>
    <n v="2"/>
    <n v="0"/>
    <n v="6.8571428571428577"/>
    <n v="5"/>
    <n v="6"/>
    <n v="8"/>
    <n v="2"/>
    <n v="2"/>
    <n v="3"/>
    <n v="8"/>
    <n v="0"/>
    <n v="2"/>
    <n v="0"/>
    <n v="0.80645161290322576"/>
    <n v="1"/>
    <n v="0"/>
    <n v="0.85714285714285721"/>
    <n v="1"/>
    <n v="0"/>
    <n v="0"/>
    <n v="10"/>
    <n v="0"/>
    <n v="0"/>
    <n v="10"/>
    <n v="0"/>
    <n v="15"/>
    <n v="1"/>
    <m/>
    <m/>
    <n v="1"/>
    <n v="0"/>
    <n v="1"/>
    <n v="0"/>
    <n v="0"/>
    <n v="1"/>
    <n v="0"/>
    <n v="0.25"/>
    <n v="20"/>
    <n v="20"/>
    <n v="15"/>
    <n v="2"/>
    <n v="88"/>
    <n v="90"/>
    <n v="162"/>
    <n v="36533"/>
    <n v="9"/>
    <n v="0"/>
    <s v="01-08-00"/>
    <n v="40"/>
    <s v="System Overlord Robotics"/>
    <s v="West Branch, IA"/>
    <s v="   Decent pickup mechanism (which partially broke during match). Powerful shooter. Good for truss passes."/>
    <m/>
    <m/>
    <m/>
    <m/>
    <m/>
    <m/>
    <m/>
    <m/>
    <m/>
    <m/>
    <m/>
    <m/>
    <m/>
    <m/>
    <m/>
    <s v="Kyle Kinnary"/>
    <n v="5041"/>
    <n v="10000"/>
    <s v="Practice"/>
    <s v="F"/>
    <s v="F"/>
    <s v="F"/>
    <n v="0"/>
    <n v="0"/>
    <n v="0"/>
    <n v="0"/>
    <s v="H"/>
    <s v="F"/>
    <s v="T"/>
    <s v="F"/>
    <s v="T"/>
    <n v="0"/>
    <n v="0"/>
    <n v="0"/>
    <n v="0"/>
    <n v="0"/>
    <n v="1"/>
    <n v="30"/>
    <n v="1"/>
    <n v="0"/>
    <n v="1"/>
    <n v="0"/>
    <n v="0"/>
    <n v="0"/>
  </r>
  <r>
    <n v="7.526813186813186"/>
    <n v="25"/>
    <n v="24"/>
    <n v="6.1538461538461542"/>
    <n v="2.4"/>
    <n v="4"/>
    <n v="0"/>
    <n v="13.714285714285715"/>
    <n v="5"/>
    <n v="6"/>
    <n v="8"/>
    <n v="2"/>
    <n v="2"/>
    <n v="3"/>
    <n v="8"/>
    <n v="5"/>
    <n v="4"/>
    <n v="0.76923076923076927"/>
    <n v="1.2"/>
    <n v="2"/>
    <n v="0"/>
    <n v="1.7142857142857144"/>
    <n v="0"/>
    <n v="1"/>
    <n v="0"/>
    <n v="10"/>
    <n v="5"/>
    <n v="0"/>
    <n v="20"/>
    <n v="0"/>
    <n v="30"/>
    <n v="1"/>
    <m/>
    <m/>
    <n v="2"/>
    <n v="0"/>
    <n v="1"/>
    <n v="0.25"/>
    <n v="0"/>
    <n v="1"/>
    <n v="0"/>
    <n v="0.5"/>
    <n v="30"/>
    <n v="35"/>
    <n v="30"/>
    <n v="8"/>
    <n v="58"/>
    <n v="30"/>
    <n v="138"/>
    <n v="36620"/>
    <n v="8"/>
    <n v="0"/>
    <s v="04-04-00"/>
    <n v="24"/>
    <s v="PWNAGE"/>
    <s v="St. Charles, IL"/>
    <s v="   Very fast robot. Solid shooter with good range. Made accurate truss passes to human player. Worked well as an inbounder / mid-court but could also be a solid shooter."/>
    <m/>
    <m/>
    <m/>
    <m/>
    <m/>
    <m/>
    <m/>
    <m/>
    <m/>
    <m/>
    <m/>
    <m/>
    <m/>
    <m/>
    <m/>
    <s v="Kyle Kinnary"/>
    <n v="2451"/>
    <n v="35"/>
    <s v="Practice"/>
    <s v="T"/>
    <s v="F"/>
    <s v="T"/>
    <n v="5"/>
    <n v="15"/>
    <n v="0"/>
    <n v="0"/>
    <s v="B"/>
    <s v="F"/>
    <s v="T"/>
    <s v="T"/>
    <s v="T"/>
    <n v="0"/>
    <n v="0"/>
    <n v="0"/>
    <n v="0"/>
    <n v="2"/>
    <n v="2"/>
    <n v="30"/>
    <n v="1"/>
    <n v="0"/>
    <n v="2"/>
    <n v="0"/>
    <n v="0"/>
    <n v="0"/>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r>
    <n v="0"/>
    <n v="0"/>
    <n v="0"/>
    <n v="0"/>
    <n v="0"/>
    <n v="0"/>
    <n v="0"/>
    <n v="0"/>
    <n v="5"/>
    <n v="6"/>
    <n v="8"/>
    <n v="2"/>
    <n v="2"/>
    <n v="3"/>
    <n v="8"/>
    <n v="0"/>
    <n v="0"/>
    <n v="0"/>
    <n v="0"/>
    <n v="0"/>
    <n v="0"/>
    <n v="0"/>
    <b v="0"/>
    <b v="0"/>
    <b v="0"/>
    <n v="0"/>
    <n v="0"/>
    <n v="0"/>
    <n v="0"/>
    <n v="0"/>
    <n v="0"/>
    <n v="0"/>
    <m/>
    <m/>
    <n v="0"/>
    <n v="0"/>
    <n v="0"/>
    <n v="0"/>
    <n v="0"/>
    <n v="0"/>
    <n v="0"/>
    <n v="0"/>
    <n v="0"/>
    <n v="0"/>
    <n v="0"/>
    <e v="#N/A"/>
    <e v="#N/A"/>
    <e v="#N/A"/>
    <e v="#N/A"/>
    <e v="#N/A"/>
    <e v="#N/A"/>
    <e v="#N/A"/>
    <e v="#N/A"/>
    <e v="#N/A"/>
    <e v="#N/A"/>
    <e v="#N/A"/>
    <s v="   "/>
    <m/>
    <m/>
    <m/>
    <m/>
    <m/>
    <m/>
    <m/>
    <m/>
    <m/>
    <m/>
    <m/>
    <m/>
    <m/>
    <m/>
    <m/>
    <m/>
    <m/>
    <m/>
    <m/>
    <m/>
    <m/>
    <m/>
    <m/>
    <m/>
    <m/>
    <m/>
    <m/>
    <m/>
    <m/>
    <m/>
    <m/>
    <m/>
    <m/>
    <m/>
    <m/>
    <m/>
    <m/>
    <m/>
    <m/>
    <m/>
    <m/>
    <m/>
    <m/>
    <m/>
  </r>
</pivotCacheRecords>
</file>

<file path=xl/pivotCache/pivotCacheRecords2.xml><?xml version="1.0" encoding="utf-8"?>
<pivotCacheRecords xmlns="http://schemas.openxmlformats.org/spreadsheetml/2006/main" xmlns:r="http://schemas.openxmlformats.org/officeDocument/2006/relationships" count="4999">
  <r>
    <x v="0"/>
    <x v="0"/>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n v="18"/>
    <n v="240"/>
    <n v="140"/>
    <n v="461"/>
    <s v="9-0-0"/>
    <n v="9"/>
    <n v="0"/>
    <s v="9-0-0"/>
    <n v="33"/>
    <x v="0"/>
    <s v="Iowa City, IA"/>
    <x v="0"/>
    <m/>
    <m/>
    <m/>
    <m/>
    <m/>
    <m/>
    <m/>
    <m/>
    <m/>
    <m/>
    <m/>
    <m/>
    <m/>
    <m/>
    <m/>
    <s v="Tim"/>
    <n v="167"/>
    <m/>
    <x v="0"/>
    <m/>
    <m/>
    <m/>
    <m/>
    <m/>
    <m/>
    <m/>
    <m/>
    <m/>
    <m/>
    <m/>
    <m/>
    <m/>
    <m/>
    <m/>
    <m/>
    <m/>
    <m/>
    <m/>
    <m/>
    <m/>
    <m/>
    <m/>
    <m/>
    <m/>
    <m/>
    <m/>
    <m/>
    <m/>
    <m/>
    <x v="0"/>
    <x v="0"/>
  </r>
  <r>
    <x v="1"/>
    <x v="0"/>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n v="14"/>
    <n v="266"/>
    <n v="140"/>
    <n v="284"/>
    <n v="36709"/>
    <n v="9"/>
    <n v="0"/>
    <s v="07-02-00"/>
    <n v="36"/>
    <x v="1"/>
    <s v="Platteville, WI"/>
    <x v="0"/>
    <m/>
    <m/>
    <m/>
    <m/>
    <m/>
    <m/>
    <m/>
    <m/>
    <m/>
    <m/>
    <m/>
    <m/>
    <m/>
    <m/>
    <m/>
    <s v="Tim"/>
    <n v="171"/>
    <m/>
    <x v="0"/>
    <m/>
    <m/>
    <m/>
    <m/>
    <m/>
    <m/>
    <m/>
    <m/>
    <m/>
    <m/>
    <m/>
    <m/>
    <m/>
    <m/>
    <m/>
    <m/>
    <m/>
    <m/>
    <m/>
    <m/>
    <m/>
    <m/>
    <m/>
    <m/>
    <m/>
    <m/>
    <m/>
    <m/>
    <m/>
    <m/>
    <x v="0"/>
    <x v="0"/>
  </r>
  <r>
    <x v="2"/>
    <x v="0"/>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n v="14"/>
    <n v="180"/>
    <n v="140"/>
    <n v="209"/>
    <n v="36709"/>
    <n v="9"/>
    <n v="0"/>
    <s v="07-02-00"/>
    <n v="19"/>
    <x v="2"/>
    <s v="Russiaville, IN"/>
    <x v="0"/>
    <m/>
    <m/>
    <m/>
    <m/>
    <m/>
    <m/>
    <m/>
    <m/>
    <m/>
    <m/>
    <m/>
    <m/>
    <m/>
    <m/>
    <m/>
    <s v="Tim"/>
    <n v="292"/>
    <m/>
    <x v="0"/>
    <m/>
    <m/>
    <m/>
    <m/>
    <m/>
    <m/>
    <m/>
    <m/>
    <m/>
    <m/>
    <m/>
    <m/>
    <m/>
    <m/>
    <m/>
    <m/>
    <m/>
    <m/>
    <m/>
    <m/>
    <m/>
    <m/>
    <m/>
    <m/>
    <m/>
    <m/>
    <m/>
    <m/>
    <m/>
    <m/>
    <x v="0"/>
    <x v="0"/>
  </r>
  <r>
    <x v="3"/>
    <x v="0"/>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n v="12"/>
    <n v="186"/>
    <n v="150"/>
    <n v="379"/>
    <n v="36680"/>
    <n v="9"/>
    <n v="0"/>
    <s v="06-03-00"/>
    <n v="1"/>
    <x v="3"/>
    <s v="Cedar Falls, IA"/>
    <x v="0"/>
    <m/>
    <m/>
    <m/>
    <m/>
    <m/>
    <m/>
    <m/>
    <m/>
    <m/>
    <m/>
    <m/>
    <m/>
    <m/>
    <m/>
    <m/>
    <s v="Tim"/>
    <n v="525"/>
    <m/>
    <x v="0"/>
    <m/>
    <m/>
    <m/>
    <m/>
    <m/>
    <m/>
    <m/>
    <m/>
    <m/>
    <m/>
    <m/>
    <m/>
    <m/>
    <m/>
    <m/>
    <m/>
    <m/>
    <m/>
    <m/>
    <m/>
    <m/>
    <m/>
    <m/>
    <m/>
    <m/>
    <m/>
    <m/>
    <m/>
    <m/>
    <m/>
    <x v="0"/>
    <x v="0"/>
  </r>
  <r>
    <x v="4"/>
    <x v="0"/>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n v="12"/>
    <n v="186"/>
    <n v="110"/>
    <n v="231"/>
    <n v="36680"/>
    <n v="9"/>
    <n v="0"/>
    <s v="06-03-00"/>
    <n v="15"/>
    <x v="4"/>
    <s v="Quad Cities, IL"/>
    <x v="0"/>
    <m/>
    <m/>
    <m/>
    <m/>
    <m/>
    <m/>
    <m/>
    <m/>
    <m/>
    <m/>
    <m/>
    <m/>
    <m/>
    <m/>
    <m/>
    <s v="Tim"/>
    <n v="648"/>
    <m/>
    <x v="0"/>
    <m/>
    <m/>
    <m/>
    <m/>
    <m/>
    <m/>
    <m/>
    <m/>
    <m/>
    <m/>
    <m/>
    <m/>
    <m/>
    <m/>
    <m/>
    <m/>
    <m/>
    <m/>
    <m/>
    <m/>
    <m/>
    <m/>
    <m/>
    <m/>
    <m/>
    <m/>
    <m/>
    <m/>
    <m/>
    <m/>
    <x v="0"/>
    <x v="0"/>
  </r>
  <r>
    <x v="5"/>
    <x v="0"/>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n v="12"/>
    <n v="144"/>
    <n v="120"/>
    <n v="169"/>
    <n v="36680"/>
    <n v="9"/>
    <n v="0"/>
    <s v="06-03-00"/>
    <n v="11"/>
    <x v="5"/>
    <s v="Marion, IA"/>
    <x v="0"/>
    <m/>
    <m/>
    <m/>
    <m/>
    <m/>
    <m/>
    <m/>
    <m/>
    <m/>
    <m/>
    <m/>
    <m/>
    <m/>
    <m/>
    <m/>
    <s v="Tim"/>
    <n v="967"/>
    <m/>
    <x v="0"/>
    <m/>
    <m/>
    <m/>
    <m/>
    <m/>
    <m/>
    <m/>
    <m/>
    <m/>
    <m/>
    <m/>
    <m/>
    <m/>
    <m/>
    <m/>
    <m/>
    <m/>
    <m/>
    <m/>
    <m/>
    <m/>
    <m/>
    <m/>
    <m/>
    <m/>
    <m/>
    <m/>
    <m/>
    <m/>
    <m/>
    <x v="0"/>
    <x v="0"/>
  </r>
  <r>
    <x v="6"/>
    <x v="0"/>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n v="12"/>
    <n v="142"/>
    <n v="110"/>
    <n v="418"/>
    <n v="36679"/>
    <n v="8"/>
    <n v="0"/>
    <s v="06-02-00"/>
    <n v="40"/>
    <x v="6"/>
    <s v="Hartford, WI"/>
    <x v="0"/>
    <m/>
    <m/>
    <m/>
    <m/>
    <m/>
    <m/>
    <m/>
    <m/>
    <m/>
    <m/>
    <m/>
    <m/>
    <m/>
    <m/>
    <m/>
    <s v="Tim"/>
    <n v="1091"/>
    <m/>
    <x v="0"/>
    <m/>
    <m/>
    <m/>
    <m/>
    <m/>
    <m/>
    <m/>
    <m/>
    <m/>
    <m/>
    <m/>
    <m/>
    <m/>
    <m/>
    <m/>
    <m/>
    <m/>
    <m/>
    <m/>
    <m/>
    <m/>
    <m/>
    <m/>
    <m/>
    <m/>
    <m/>
    <m/>
    <m/>
    <m/>
    <m/>
    <x v="0"/>
    <x v="0"/>
  </r>
  <r>
    <x v="7"/>
    <x v="0"/>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n v="12"/>
    <n v="142"/>
    <n v="110"/>
    <n v="112"/>
    <n v="36679"/>
    <n v="8"/>
    <n v="0"/>
    <s v="06-02-00"/>
    <n v="26"/>
    <x v="7"/>
    <s v="O'Fallon, MO"/>
    <x v="0"/>
    <m/>
    <m/>
    <m/>
    <m/>
    <m/>
    <m/>
    <m/>
    <m/>
    <m/>
    <m/>
    <m/>
    <m/>
    <m/>
    <m/>
    <m/>
    <s v="Tim"/>
    <n v="1094"/>
    <m/>
    <x v="0"/>
    <m/>
    <m/>
    <m/>
    <m/>
    <m/>
    <m/>
    <m/>
    <m/>
    <m/>
    <m/>
    <m/>
    <m/>
    <m/>
    <m/>
    <m/>
    <m/>
    <m/>
    <m/>
    <m/>
    <m/>
    <m/>
    <m/>
    <m/>
    <m/>
    <m/>
    <m/>
    <m/>
    <m/>
    <m/>
    <m/>
    <x v="0"/>
    <x v="0"/>
  </r>
  <r>
    <x v="8"/>
    <x v="0"/>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n v="12"/>
    <n v="70"/>
    <n v="140"/>
    <n v="170"/>
    <n v="36679"/>
    <n v="8"/>
    <n v="0"/>
    <s v="06-02-00"/>
    <n v="31"/>
    <x v="8"/>
    <s v="O'Fallon, IL"/>
    <x v="0"/>
    <m/>
    <m/>
    <m/>
    <m/>
    <m/>
    <m/>
    <m/>
    <m/>
    <m/>
    <m/>
    <m/>
    <m/>
    <m/>
    <m/>
    <m/>
    <s v="Tim"/>
    <n v="1208"/>
    <m/>
    <x v="0"/>
    <m/>
    <m/>
    <m/>
    <m/>
    <m/>
    <m/>
    <m/>
    <m/>
    <m/>
    <m/>
    <m/>
    <m/>
    <m/>
    <m/>
    <m/>
    <m/>
    <m/>
    <m/>
    <m/>
    <m/>
    <m/>
    <m/>
    <m/>
    <m/>
    <m/>
    <m/>
    <m/>
    <m/>
    <m/>
    <m/>
    <x v="0"/>
    <x v="0"/>
  </r>
  <r>
    <x v="9"/>
    <x v="0"/>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n v="11"/>
    <n v="148"/>
    <n v="100"/>
    <n v="202"/>
    <n v="37014"/>
    <n v="9"/>
    <n v="0"/>
    <s v="05-03-01"/>
    <n v="28"/>
    <x v="9"/>
    <s v="Saint Charles, MO"/>
    <x v="0"/>
    <m/>
    <m/>
    <m/>
    <m/>
    <m/>
    <m/>
    <m/>
    <m/>
    <m/>
    <m/>
    <m/>
    <m/>
    <m/>
    <m/>
    <m/>
    <s v="Tim"/>
    <n v="1288"/>
    <m/>
    <x v="0"/>
    <m/>
    <m/>
    <m/>
    <m/>
    <m/>
    <m/>
    <m/>
    <m/>
    <m/>
    <m/>
    <m/>
    <m/>
    <m/>
    <m/>
    <m/>
    <m/>
    <m/>
    <m/>
    <m/>
    <m/>
    <m/>
    <m/>
    <m/>
    <m/>
    <m/>
    <m/>
    <m/>
    <m/>
    <m/>
    <m/>
    <x v="0"/>
    <x v="0"/>
  </r>
  <r>
    <x v="10"/>
    <x v="0"/>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n v="10"/>
    <n v="178"/>
    <n v="80"/>
    <n v="213"/>
    <n v="36649"/>
    <n v="8"/>
    <n v="0"/>
    <s v="05-03-00"/>
    <n v="8"/>
    <x v="10"/>
    <s v="Peoria, IL"/>
    <x v="0"/>
    <m/>
    <m/>
    <m/>
    <m/>
    <m/>
    <m/>
    <m/>
    <m/>
    <m/>
    <m/>
    <m/>
    <m/>
    <m/>
    <m/>
    <m/>
    <s v="Tim"/>
    <n v="1736"/>
    <m/>
    <x v="0"/>
    <m/>
    <m/>
    <m/>
    <m/>
    <m/>
    <m/>
    <m/>
    <m/>
    <m/>
    <m/>
    <m/>
    <m/>
    <m/>
    <m/>
    <m/>
    <m/>
    <m/>
    <m/>
    <m/>
    <m/>
    <m/>
    <m/>
    <m/>
    <m/>
    <m/>
    <m/>
    <m/>
    <m/>
    <m/>
    <m/>
    <x v="0"/>
    <x v="0"/>
  </r>
  <r>
    <x v="11"/>
    <x v="0"/>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n v="10"/>
    <n v="158"/>
    <n v="100"/>
    <n v="161"/>
    <n v="36649"/>
    <n v="8"/>
    <n v="0"/>
    <s v="05-03-00"/>
    <n v="34"/>
    <x v="11"/>
    <s v="Chicago, IL"/>
    <x v="0"/>
    <m/>
    <m/>
    <m/>
    <m/>
    <m/>
    <m/>
    <m/>
    <m/>
    <m/>
    <m/>
    <m/>
    <m/>
    <m/>
    <m/>
    <m/>
    <s v="Tim"/>
    <n v="1739"/>
    <m/>
    <x v="0"/>
    <m/>
    <m/>
    <m/>
    <m/>
    <m/>
    <m/>
    <m/>
    <m/>
    <m/>
    <m/>
    <m/>
    <m/>
    <m/>
    <m/>
    <m/>
    <m/>
    <m/>
    <m/>
    <m/>
    <m/>
    <m/>
    <m/>
    <m/>
    <m/>
    <m/>
    <m/>
    <m/>
    <m/>
    <m/>
    <m/>
    <x v="0"/>
    <x v="0"/>
  </r>
  <r>
    <x v="12"/>
    <x v="0"/>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n v="10"/>
    <n v="102"/>
    <n v="190"/>
    <n v="152"/>
    <n v="36650"/>
    <n v="9"/>
    <n v="0"/>
    <s v="05-04-00"/>
    <n v="25"/>
    <x v="12"/>
    <s v="West Lafayette, IN"/>
    <x v="0"/>
    <m/>
    <m/>
    <m/>
    <m/>
    <m/>
    <m/>
    <m/>
    <m/>
    <m/>
    <m/>
    <m/>
    <m/>
    <m/>
    <m/>
    <m/>
    <s v="Tim"/>
    <n v="1747"/>
    <m/>
    <x v="0"/>
    <m/>
    <m/>
    <m/>
    <m/>
    <m/>
    <m/>
    <m/>
    <m/>
    <m/>
    <m/>
    <m/>
    <m/>
    <m/>
    <m/>
    <m/>
    <m/>
    <m/>
    <m/>
    <m/>
    <m/>
    <m/>
    <m/>
    <m/>
    <m/>
    <m/>
    <m/>
    <m/>
    <m/>
    <m/>
    <m/>
    <x v="0"/>
    <x v="0"/>
  </r>
  <r>
    <x v="13"/>
    <x v="0"/>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n v="10"/>
    <n v="78"/>
    <n v="90"/>
    <n v="178"/>
    <n v="36650"/>
    <n v="9"/>
    <n v="0"/>
    <s v="05-04-00"/>
    <n v="2"/>
    <x v="13"/>
    <s v="Peoria, IL"/>
    <x v="0"/>
    <m/>
    <m/>
    <m/>
    <m/>
    <m/>
    <m/>
    <m/>
    <m/>
    <m/>
    <m/>
    <m/>
    <m/>
    <m/>
    <m/>
    <m/>
    <s v="Tim"/>
    <n v="1756"/>
    <m/>
    <x v="0"/>
    <m/>
    <m/>
    <m/>
    <m/>
    <m/>
    <m/>
    <m/>
    <m/>
    <m/>
    <m/>
    <m/>
    <m/>
    <m/>
    <m/>
    <m/>
    <m/>
    <m/>
    <m/>
    <m/>
    <m/>
    <m/>
    <m/>
    <m/>
    <m/>
    <m/>
    <m/>
    <m/>
    <m/>
    <m/>
    <m/>
    <x v="0"/>
    <x v="0"/>
  </r>
  <r>
    <x v="14"/>
    <x v="0"/>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n v="10"/>
    <n v="72"/>
    <n v="80"/>
    <n v="107"/>
    <n v="36649"/>
    <n v="8"/>
    <n v="0"/>
    <s v="05-03-00"/>
    <n v="35"/>
    <x v="14"/>
    <s v="Liberty, MO"/>
    <x v="0"/>
    <m/>
    <m/>
    <m/>
    <m/>
    <m/>
    <m/>
    <m/>
    <m/>
    <m/>
    <m/>
    <m/>
    <m/>
    <m/>
    <m/>
    <m/>
    <s v="Tim"/>
    <n v="1764"/>
    <m/>
    <x v="0"/>
    <m/>
    <m/>
    <m/>
    <m/>
    <m/>
    <m/>
    <m/>
    <m/>
    <m/>
    <m/>
    <m/>
    <m/>
    <m/>
    <m/>
    <m/>
    <m/>
    <m/>
    <m/>
    <m/>
    <m/>
    <m/>
    <m/>
    <m/>
    <m/>
    <m/>
    <m/>
    <m/>
    <m/>
    <m/>
    <m/>
    <x v="0"/>
    <x v="0"/>
  </r>
  <r>
    <x v="15"/>
    <x v="0"/>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n v="10"/>
    <n v="64"/>
    <n v="70"/>
    <n v="87"/>
    <n v="36649"/>
    <n v="8"/>
    <n v="0"/>
    <s v="05-03-00"/>
    <n v="20"/>
    <x v="15"/>
    <s v="Smithville, MO"/>
    <x v="0"/>
    <m/>
    <m/>
    <m/>
    <m/>
    <m/>
    <m/>
    <m/>
    <m/>
    <m/>
    <m/>
    <m/>
    <m/>
    <m/>
    <m/>
    <m/>
    <s v="Tim"/>
    <n v="1806"/>
    <m/>
    <x v="0"/>
    <m/>
    <m/>
    <m/>
    <m/>
    <m/>
    <m/>
    <m/>
    <m/>
    <m/>
    <m/>
    <m/>
    <m/>
    <m/>
    <m/>
    <m/>
    <m/>
    <m/>
    <m/>
    <m/>
    <m/>
    <m/>
    <m/>
    <m/>
    <m/>
    <m/>
    <m/>
    <m/>
    <m/>
    <m/>
    <m/>
    <x v="0"/>
    <x v="0"/>
  </r>
  <r>
    <x v="16"/>
    <x v="0"/>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n v="9"/>
    <n v="78"/>
    <n v="50"/>
    <n v="194"/>
    <n v="36984"/>
    <n v="8"/>
    <n v="0"/>
    <s v="04-03-01"/>
    <n v="16"/>
    <x v="16"/>
    <s v="Lee's Summit, MO"/>
    <x v="0"/>
    <m/>
    <m/>
    <m/>
    <m/>
    <m/>
    <m/>
    <m/>
    <m/>
    <m/>
    <m/>
    <m/>
    <m/>
    <m/>
    <m/>
    <m/>
    <s v="Tim"/>
    <n v="1986"/>
    <m/>
    <x v="0"/>
    <m/>
    <m/>
    <m/>
    <m/>
    <m/>
    <m/>
    <m/>
    <m/>
    <m/>
    <m/>
    <m/>
    <m/>
    <m/>
    <m/>
    <m/>
    <m/>
    <m/>
    <m/>
    <m/>
    <m/>
    <m/>
    <m/>
    <m/>
    <m/>
    <m/>
    <m/>
    <m/>
    <m/>
    <m/>
    <m/>
    <x v="0"/>
    <x v="0"/>
  </r>
  <r>
    <x v="17"/>
    <x v="0"/>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n v="8"/>
    <n v="160"/>
    <n v="140"/>
    <n v="237"/>
    <n v="36620"/>
    <n v="8"/>
    <n v="0"/>
    <s v="04-04-00"/>
    <n v="27"/>
    <x v="17"/>
    <s v="Aurora, IL"/>
    <x v="0"/>
    <m/>
    <m/>
    <m/>
    <m/>
    <m/>
    <m/>
    <m/>
    <m/>
    <m/>
    <m/>
    <m/>
    <m/>
    <m/>
    <m/>
    <m/>
    <s v="Tim"/>
    <n v="2022"/>
    <m/>
    <x v="0"/>
    <m/>
    <m/>
    <m/>
    <m/>
    <m/>
    <m/>
    <m/>
    <m/>
    <m/>
    <m/>
    <m/>
    <m/>
    <m/>
    <m/>
    <m/>
    <m/>
    <m/>
    <m/>
    <m/>
    <m/>
    <m/>
    <m/>
    <m/>
    <m/>
    <m/>
    <m/>
    <m/>
    <m/>
    <m/>
    <m/>
    <x v="0"/>
    <x v="0"/>
  </r>
  <r>
    <x v="18"/>
    <x v="0"/>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n v="8"/>
    <n v="106"/>
    <n v="120"/>
    <n v="156"/>
    <n v="36621"/>
    <n v="9"/>
    <n v="0"/>
    <s v="04-05-00"/>
    <n v="18"/>
    <x v="18"/>
    <s v="Rockford, IL"/>
    <x v="0"/>
    <m/>
    <m/>
    <m/>
    <m/>
    <m/>
    <m/>
    <m/>
    <m/>
    <m/>
    <m/>
    <m/>
    <m/>
    <m/>
    <m/>
    <m/>
    <s v="Tim"/>
    <n v="2039"/>
    <m/>
    <x v="0"/>
    <m/>
    <m/>
    <m/>
    <m/>
    <m/>
    <m/>
    <m/>
    <m/>
    <m/>
    <m/>
    <m/>
    <m/>
    <m/>
    <m/>
    <m/>
    <m/>
    <m/>
    <m/>
    <m/>
    <m/>
    <m/>
    <m/>
    <m/>
    <m/>
    <m/>
    <m/>
    <m/>
    <m/>
    <m/>
    <m/>
    <x v="0"/>
    <x v="0"/>
  </r>
  <r>
    <x v="19"/>
    <x v="0"/>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n v="8"/>
    <n v="102"/>
    <n v="90"/>
    <n v="94"/>
    <n v="36620"/>
    <n v="8"/>
    <n v="0"/>
    <s v="04-04-00"/>
    <n v="32"/>
    <x v="19"/>
    <s v="Dunlap, IL"/>
    <x v="0"/>
    <m/>
    <m/>
    <m/>
    <m/>
    <m/>
    <m/>
    <m/>
    <m/>
    <m/>
    <m/>
    <m/>
    <m/>
    <m/>
    <m/>
    <m/>
    <s v="Tim"/>
    <n v="2040"/>
    <m/>
    <x v="0"/>
    <m/>
    <m/>
    <m/>
    <m/>
    <m/>
    <m/>
    <m/>
    <m/>
    <m/>
    <m/>
    <m/>
    <m/>
    <m/>
    <m/>
    <m/>
    <m/>
    <m/>
    <m/>
    <m/>
    <m/>
    <m/>
    <m/>
    <m/>
    <m/>
    <m/>
    <m/>
    <m/>
    <m/>
    <m/>
    <m/>
    <x v="0"/>
    <x v="0"/>
  </r>
  <r>
    <x v="20"/>
    <x v="0"/>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n v="8"/>
    <n v="86"/>
    <n v="80"/>
    <n v="122"/>
    <n v="36621"/>
    <n v="9"/>
    <n v="0"/>
    <s v="04-05-00"/>
    <n v="6"/>
    <x v="20"/>
    <s v="Peoria, IL"/>
    <x v="0"/>
    <m/>
    <m/>
    <m/>
    <m/>
    <m/>
    <m/>
    <m/>
    <m/>
    <m/>
    <m/>
    <m/>
    <m/>
    <m/>
    <m/>
    <m/>
    <s v="Tim"/>
    <n v="2081"/>
    <m/>
    <x v="0"/>
    <m/>
    <m/>
    <m/>
    <m/>
    <m/>
    <m/>
    <m/>
    <m/>
    <m/>
    <m/>
    <m/>
    <m/>
    <m/>
    <m/>
    <m/>
    <m/>
    <m/>
    <m/>
    <m/>
    <m/>
    <m/>
    <m/>
    <m/>
    <m/>
    <m/>
    <m/>
    <m/>
    <m/>
    <m/>
    <m/>
    <x v="0"/>
    <x v="0"/>
  </r>
  <r>
    <x v="21"/>
    <x v="0"/>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n v="8"/>
    <n v="82"/>
    <n v="180"/>
    <n v="228"/>
    <n v="36621"/>
    <n v="9"/>
    <n v="0"/>
    <s v="04-05-00"/>
    <n v="12"/>
    <x v="21"/>
    <s v="Harrisonville, MO"/>
    <x v="0"/>
    <m/>
    <m/>
    <m/>
    <m/>
    <m/>
    <m/>
    <m/>
    <m/>
    <m/>
    <m/>
    <m/>
    <m/>
    <m/>
    <m/>
    <m/>
    <s v="Tim"/>
    <n v="2164"/>
    <m/>
    <x v="0"/>
    <m/>
    <m/>
    <m/>
    <m/>
    <m/>
    <m/>
    <m/>
    <m/>
    <m/>
    <m/>
    <m/>
    <m/>
    <m/>
    <m/>
    <m/>
    <m/>
    <m/>
    <m/>
    <m/>
    <m/>
    <m/>
    <m/>
    <m/>
    <m/>
    <m/>
    <m/>
    <m/>
    <m/>
    <m/>
    <m/>
    <x v="0"/>
    <x v="0"/>
  </r>
  <r>
    <x v="22"/>
    <x v="0"/>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n v="8"/>
    <n v="82"/>
    <n v="80"/>
    <n v="145"/>
    <n v="36620"/>
    <n v="8"/>
    <n v="0"/>
    <s v="04-04-00"/>
    <n v="39"/>
    <x v="22"/>
    <s v="Fon du Lac, WI"/>
    <x v="0"/>
    <m/>
    <m/>
    <m/>
    <m/>
    <m/>
    <m/>
    <m/>
    <m/>
    <m/>
    <m/>
    <m/>
    <m/>
    <m/>
    <m/>
    <m/>
    <s v="Tim"/>
    <n v="2194"/>
    <m/>
    <x v="0"/>
    <m/>
    <m/>
    <m/>
    <m/>
    <m/>
    <m/>
    <m/>
    <m/>
    <m/>
    <m/>
    <m/>
    <m/>
    <m/>
    <m/>
    <m/>
    <m/>
    <m/>
    <m/>
    <m/>
    <m/>
    <m/>
    <m/>
    <m/>
    <m/>
    <m/>
    <m/>
    <m/>
    <m/>
    <m/>
    <m/>
    <x v="0"/>
    <x v="0"/>
  </r>
  <r>
    <x v="23"/>
    <x v="0"/>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n v="8"/>
    <n v="58"/>
    <n v="30"/>
    <n v="138"/>
    <n v="36620"/>
    <n v="8"/>
    <n v="0"/>
    <s v="04-04-00"/>
    <n v="3"/>
    <x v="23"/>
    <s v="St. Charles, IL"/>
    <x v="0"/>
    <m/>
    <m/>
    <m/>
    <m/>
    <m/>
    <m/>
    <m/>
    <m/>
    <m/>
    <m/>
    <m/>
    <m/>
    <m/>
    <m/>
    <m/>
    <s v="Tim"/>
    <n v="2451"/>
    <m/>
    <x v="0"/>
    <m/>
    <m/>
    <m/>
    <m/>
    <m/>
    <m/>
    <m/>
    <m/>
    <m/>
    <m/>
    <m/>
    <m/>
    <m/>
    <m/>
    <m/>
    <m/>
    <m/>
    <m/>
    <m/>
    <m/>
    <m/>
    <m/>
    <m/>
    <m/>
    <m/>
    <m/>
    <m/>
    <m/>
    <m/>
    <m/>
    <x v="0"/>
    <x v="0"/>
  </r>
  <r>
    <x v="24"/>
    <x v="0"/>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n v="8"/>
    <n v="54"/>
    <n v="230"/>
    <n v="62"/>
    <n v="36620"/>
    <n v="8"/>
    <n v="0"/>
    <s v="04-04-00"/>
    <n v="4"/>
    <x v="24"/>
    <s v="Tremont, IL"/>
    <x v="0"/>
    <m/>
    <m/>
    <m/>
    <m/>
    <m/>
    <m/>
    <m/>
    <m/>
    <m/>
    <m/>
    <m/>
    <m/>
    <m/>
    <m/>
    <m/>
    <s v="Tim"/>
    <n v="2481"/>
    <m/>
    <x v="0"/>
    <m/>
    <m/>
    <m/>
    <m/>
    <m/>
    <m/>
    <m/>
    <m/>
    <m/>
    <m/>
    <m/>
    <m/>
    <m/>
    <m/>
    <m/>
    <m/>
    <m/>
    <m/>
    <m/>
    <m/>
    <m/>
    <m/>
    <m/>
    <m/>
    <m/>
    <m/>
    <m/>
    <m/>
    <m/>
    <m/>
    <x v="0"/>
    <x v="0"/>
  </r>
  <r>
    <x v="25"/>
    <x v="0"/>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n v="7"/>
    <n v="128"/>
    <n v="40"/>
    <n v="148"/>
    <n v="36954"/>
    <n v="8"/>
    <n v="0"/>
    <s v="03-04-01"/>
    <n v="5"/>
    <x v="25"/>
    <s v="Batavia, IL"/>
    <x v="0"/>
    <m/>
    <m/>
    <m/>
    <m/>
    <m/>
    <m/>
    <m/>
    <m/>
    <m/>
    <m/>
    <m/>
    <m/>
    <m/>
    <m/>
    <m/>
    <s v="Tim"/>
    <n v="2704"/>
    <m/>
    <x v="0"/>
    <m/>
    <m/>
    <m/>
    <m/>
    <m/>
    <m/>
    <m/>
    <m/>
    <m/>
    <m/>
    <m/>
    <m/>
    <m/>
    <m/>
    <m/>
    <m/>
    <m/>
    <m/>
    <m/>
    <m/>
    <m/>
    <m/>
    <m/>
    <m/>
    <m/>
    <m/>
    <m/>
    <m/>
    <m/>
    <m/>
    <x v="0"/>
    <x v="0"/>
  </r>
  <r>
    <x v="26"/>
    <x v="0"/>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n v="6"/>
    <n v="106"/>
    <n v="70"/>
    <n v="201"/>
    <n v="36590"/>
    <n v="8"/>
    <n v="0"/>
    <s v="03-05-00"/>
    <n v="7"/>
    <x v="26"/>
    <s v="Dayton, OH"/>
    <x v="0"/>
    <m/>
    <m/>
    <m/>
    <m/>
    <m/>
    <m/>
    <m/>
    <m/>
    <m/>
    <m/>
    <m/>
    <m/>
    <m/>
    <m/>
    <m/>
    <s v="Tim"/>
    <n v="3138"/>
    <m/>
    <x v="0"/>
    <m/>
    <m/>
    <m/>
    <m/>
    <m/>
    <m/>
    <m/>
    <m/>
    <m/>
    <m/>
    <m/>
    <m/>
    <m/>
    <m/>
    <m/>
    <m/>
    <m/>
    <m/>
    <m/>
    <m/>
    <m/>
    <m/>
    <m/>
    <m/>
    <m/>
    <m/>
    <m/>
    <m/>
    <m/>
    <m/>
    <x v="0"/>
    <x v="0"/>
  </r>
  <r>
    <x v="27"/>
    <x v="0"/>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n v="6"/>
    <n v="106"/>
    <n v="60"/>
    <n v="139"/>
    <n v="36591"/>
    <n v="9"/>
    <n v="0"/>
    <s v="03-06-00"/>
    <n v="37"/>
    <x v="27"/>
    <s v="Camdenton, MO"/>
    <x v="0"/>
    <m/>
    <m/>
    <m/>
    <m/>
    <m/>
    <m/>
    <m/>
    <m/>
    <m/>
    <m/>
    <m/>
    <m/>
    <m/>
    <m/>
    <m/>
    <s v="Tim"/>
    <n v="3284"/>
    <m/>
    <x v="0"/>
    <m/>
    <m/>
    <m/>
    <m/>
    <m/>
    <m/>
    <m/>
    <m/>
    <m/>
    <m/>
    <m/>
    <m/>
    <m/>
    <m/>
    <m/>
    <m/>
    <m/>
    <m/>
    <m/>
    <m/>
    <m/>
    <m/>
    <m/>
    <m/>
    <m/>
    <m/>
    <m/>
    <m/>
    <m/>
    <m/>
    <x v="0"/>
    <x v="0"/>
  </r>
  <r>
    <x v="28"/>
    <x v="0"/>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n v="6"/>
    <n v="94"/>
    <n v="70"/>
    <n v="182"/>
    <n v="36590"/>
    <n v="8"/>
    <n v="0"/>
    <s v="03-05-00"/>
    <n v="22"/>
    <x v="28"/>
    <s v="Belvidere, IL"/>
    <x v="0"/>
    <m/>
    <m/>
    <m/>
    <m/>
    <m/>
    <m/>
    <m/>
    <m/>
    <m/>
    <m/>
    <m/>
    <m/>
    <m/>
    <m/>
    <m/>
    <s v="Tim"/>
    <n v="3352"/>
    <m/>
    <x v="0"/>
    <m/>
    <m/>
    <m/>
    <m/>
    <m/>
    <m/>
    <m/>
    <m/>
    <m/>
    <m/>
    <m/>
    <m/>
    <m/>
    <m/>
    <m/>
    <m/>
    <m/>
    <m/>
    <m/>
    <m/>
    <m/>
    <m/>
    <m/>
    <m/>
    <m/>
    <m/>
    <m/>
    <m/>
    <m/>
    <m/>
    <x v="0"/>
    <x v="0"/>
  </r>
  <r>
    <x v="29"/>
    <x v="0"/>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n v="6"/>
    <n v="94"/>
    <n v="70"/>
    <n v="99"/>
    <n v="36590"/>
    <n v="8"/>
    <n v="0"/>
    <s v="03-05-00"/>
    <n v="23"/>
    <x v="29"/>
    <s v="Metamora, IL"/>
    <x v="0"/>
    <m/>
    <m/>
    <m/>
    <m/>
    <m/>
    <m/>
    <m/>
    <m/>
    <m/>
    <m/>
    <m/>
    <m/>
    <m/>
    <m/>
    <m/>
    <s v="Tim"/>
    <n v="4143"/>
    <m/>
    <x v="0"/>
    <m/>
    <m/>
    <m/>
    <m/>
    <m/>
    <m/>
    <m/>
    <m/>
    <m/>
    <m/>
    <m/>
    <m/>
    <m/>
    <m/>
    <m/>
    <m/>
    <m/>
    <m/>
    <m/>
    <m/>
    <m/>
    <m/>
    <m/>
    <m/>
    <m/>
    <m/>
    <m/>
    <m/>
    <m/>
    <m/>
    <x v="0"/>
    <x v="0"/>
  </r>
  <r>
    <x v="30"/>
    <x v="0"/>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n v="6"/>
    <n v="84"/>
    <n v="90"/>
    <n v="144"/>
    <n v="36591"/>
    <n v="9"/>
    <n v="0"/>
    <s v="03-06-00"/>
    <n v="17"/>
    <x v="30"/>
    <s v="Quincy, IL"/>
    <x v="0"/>
    <m/>
    <m/>
    <m/>
    <m/>
    <m/>
    <m/>
    <m/>
    <m/>
    <m/>
    <m/>
    <m/>
    <m/>
    <m/>
    <m/>
    <m/>
    <s v="Tim"/>
    <n v="4196"/>
    <m/>
    <x v="0"/>
    <m/>
    <m/>
    <m/>
    <m/>
    <m/>
    <m/>
    <m/>
    <m/>
    <m/>
    <m/>
    <m/>
    <m/>
    <m/>
    <m/>
    <m/>
    <m/>
    <m/>
    <m/>
    <m/>
    <m/>
    <m/>
    <m/>
    <m/>
    <m/>
    <m/>
    <m/>
    <m/>
    <m/>
    <m/>
    <m/>
    <x v="0"/>
    <x v="0"/>
  </r>
  <r>
    <x v="31"/>
    <x v="0"/>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n v="6"/>
    <n v="66"/>
    <n v="70"/>
    <n v="129"/>
    <n v="36590"/>
    <n v="8"/>
    <n v="0"/>
    <s v="03-05-00"/>
    <n v="9"/>
    <x v="31"/>
    <s v="Galesburg, IL"/>
    <x v="0"/>
    <m/>
    <m/>
    <m/>
    <m/>
    <m/>
    <m/>
    <m/>
    <m/>
    <m/>
    <m/>
    <m/>
    <m/>
    <m/>
    <m/>
    <m/>
    <s v="Tim"/>
    <n v="4212"/>
    <m/>
    <x v="0"/>
    <m/>
    <m/>
    <m/>
    <m/>
    <m/>
    <m/>
    <m/>
    <m/>
    <m/>
    <m/>
    <m/>
    <m/>
    <m/>
    <m/>
    <m/>
    <m/>
    <m/>
    <m/>
    <m/>
    <m/>
    <m/>
    <m/>
    <m/>
    <m/>
    <m/>
    <m/>
    <m/>
    <m/>
    <m/>
    <m/>
    <x v="0"/>
    <x v="0"/>
  </r>
  <r>
    <x v="32"/>
    <x v="0"/>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n v="6"/>
    <n v="42"/>
    <n v="60"/>
    <n v="91"/>
    <n v="36589"/>
    <n v="8"/>
    <n v="0"/>
    <s v="03-04-00"/>
    <n v="29"/>
    <x v="32"/>
    <s v="Bloomington, IL"/>
    <x v="0"/>
    <m/>
    <m/>
    <m/>
    <m/>
    <m/>
    <m/>
    <m/>
    <m/>
    <m/>
    <m/>
    <m/>
    <m/>
    <m/>
    <m/>
    <m/>
    <s v="Tim"/>
    <n v="4213"/>
    <m/>
    <x v="0"/>
    <m/>
    <m/>
    <m/>
    <m/>
    <m/>
    <m/>
    <m/>
    <m/>
    <m/>
    <m/>
    <m/>
    <m/>
    <m/>
    <m/>
    <m/>
    <m/>
    <m/>
    <m/>
    <m/>
    <m/>
    <m/>
    <m/>
    <m/>
    <m/>
    <m/>
    <m/>
    <m/>
    <m/>
    <m/>
    <m/>
    <x v="0"/>
    <x v="0"/>
  </r>
  <r>
    <x v="33"/>
    <x v="0"/>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n v="5"/>
    <n v="118"/>
    <n v="120"/>
    <n v="179"/>
    <n v="36927"/>
    <n v="8"/>
    <n v="0"/>
    <s v="02-05-01"/>
    <n v="14"/>
    <x v="33"/>
    <s v="Town and Country, MO"/>
    <x v="0"/>
    <m/>
    <m/>
    <m/>
    <m/>
    <m/>
    <m/>
    <m/>
    <m/>
    <m/>
    <m/>
    <m/>
    <m/>
    <m/>
    <m/>
    <m/>
    <s v="Tim"/>
    <n v="4256"/>
    <m/>
    <x v="0"/>
    <m/>
    <m/>
    <m/>
    <m/>
    <m/>
    <m/>
    <m/>
    <m/>
    <m/>
    <m/>
    <m/>
    <m/>
    <m/>
    <m/>
    <m/>
    <m/>
    <m/>
    <m/>
    <m/>
    <m/>
    <m/>
    <m/>
    <m/>
    <m/>
    <m/>
    <m/>
    <m/>
    <m/>
    <m/>
    <m/>
    <x v="0"/>
    <x v="0"/>
  </r>
  <r>
    <x v="34"/>
    <x v="0"/>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n v="4"/>
    <n v="112"/>
    <n v="90"/>
    <n v="106"/>
    <n v="36562"/>
    <n v="8"/>
    <n v="0"/>
    <s v="02-06-00"/>
    <n v="24"/>
    <x v="34"/>
    <s v="Gurnee, IL"/>
    <x v="0"/>
    <m/>
    <m/>
    <m/>
    <m/>
    <m/>
    <m/>
    <m/>
    <m/>
    <m/>
    <m/>
    <m/>
    <m/>
    <m/>
    <m/>
    <m/>
    <s v="Tim"/>
    <n v="4296"/>
    <m/>
    <x v="0"/>
    <m/>
    <m/>
    <m/>
    <m/>
    <m/>
    <m/>
    <m/>
    <m/>
    <m/>
    <m/>
    <m/>
    <m/>
    <m/>
    <m/>
    <m/>
    <m/>
    <m/>
    <m/>
    <m/>
    <m/>
    <m/>
    <m/>
    <m/>
    <m/>
    <m/>
    <m/>
    <m/>
    <m/>
    <m/>
    <m/>
    <x v="0"/>
    <x v="0"/>
  </r>
  <r>
    <x v="35"/>
    <x v="0"/>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n v="4"/>
    <n v="94"/>
    <n v="70"/>
    <n v="162"/>
    <n v="36562"/>
    <n v="8"/>
    <n v="0"/>
    <s v="02-06-00"/>
    <n v="10"/>
    <x v="35"/>
    <s v="St. Charles, MO"/>
    <x v="0"/>
    <m/>
    <m/>
    <m/>
    <m/>
    <m/>
    <m/>
    <m/>
    <m/>
    <m/>
    <m/>
    <m/>
    <m/>
    <m/>
    <m/>
    <m/>
    <s v="Tim"/>
    <n v="4329"/>
    <m/>
    <x v="0"/>
    <m/>
    <m/>
    <m/>
    <m/>
    <m/>
    <m/>
    <m/>
    <m/>
    <m/>
    <m/>
    <m/>
    <m/>
    <m/>
    <m/>
    <m/>
    <m/>
    <m/>
    <m/>
    <m/>
    <m/>
    <m/>
    <m/>
    <m/>
    <m/>
    <m/>
    <m/>
    <m/>
    <m/>
    <m/>
    <m/>
    <x v="0"/>
    <x v="0"/>
  </r>
  <r>
    <x v="36"/>
    <x v="0"/>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n v="4"/>
    <n v="24"/>
    <n v="80"/>
    <n v="88"/>
    <n v="36562"/>
    <n v="8"/>
    <n v="0"/>
    <s v="02-06-00"/>
    <n v="30"/>
    <x v="36"/>
    <s v="St. Louis, MO"/>
    <x v="0"/>
    <m/>
    <m/>
    <m/>
    <m/>
    <m/>
    <m/>
    <m/>
    <m/>
    <m/>
    <m/>
    <m/>
    <m/>
    <m/>
    <m/>
    <m/>
    <s v="Tim"/>
    <n v="4330"/>
    <m/>
    <x v="0"/>
    <m/>
    <m/>
    <m/>
    <m/>
    <m/>
    <m/>
    <m/>
    <m/>
    <m/>
    <m/>
    <m/>
    <m/>
    <m/>
    <m/>
    <m/>
    <m/>
    <m/>
    <m/>
    <m/>
    <m/>
    <m/>
    <m/>
    <m/>
    <m/>
    <m/>
    <m/>
    <m/>
    <m/>
    <m/>
    <m/>
    <x v="0"/>
    <x v="0"/>
  </r>
  <r>
    <x v="37"/>
    <x v="0"/>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n v="3"/>
    <n v="78"/>
    <n v="90"/>
    <n v="101"/>
    <n v="36898"/>
    <n v="9"/>
    <n v="0"/>
    <s v="01-07-01"/>
    <n v="38"/>
    <x v="37"/>
    <s v="Rockton, IL"/>
    <x v="0"/>
    <m/>
    <m/>
    <m/>
    <m/>
    <m/>
    <m/>
    <m/>
    <m/>
    <m/>
    <m/>
    <m/>
    <m/>
    <m/>
    <m/>
    <m/>
    <s v="Tim"/>
    <n v="4655"/>
    <m/>
    <x v="0"/>
    <m/>
    <m/>
    <m/>
    <m/>
    <m/>
    <m/>
    <m/>
    <m/>
    <m/>
    <m/>
    <m/>
    <m/>
    <m/>
    <m/>
    <m/>
    <m/>
    <m/>
    <m/>
    <m/>
    <m/>
    <m/>
    <m/>
    <m/>
    <m/>
    <m/>
    <m/>
    <m/>
    <m/>
    <m/>
    <m/>
    <x v="0"/>
    <x v="0"/>
  </r>
  <r>
    <x v="38"/>
    <x v="0"/>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n v="3"/>
    <n v="74"/>
    <n v="50"/>
    <n v="162"/>
    <n v="36897"/>
    <n v="8"/>
    <n v="0"/>
    <s v="01-06-01"/>
    <n v="21"/>
    <x v="38"/>
    <s v="Glendale, WI"/>
    <x v="0"/>
    <m/>
    <m/>
    <m/>
    <m/>
    <m/>
    <m/>
    <m/>
    <m/>
    <m/>
    <m/>
    <m/>
    <m/>
    <m/>
    <m/>
    <m/>
    <s v="Tim"/>
    <n v="4786"/>
    <m/>
    <x v="0"/>
    <m/>
    <m/>
    <m/>
    <m/>
    <m/>
    <m/>
    <m/>
    <m/>
    <m/>
    <m/>
    <m/>
    <m/>
    <m/>
    <m/>
    <m/>
    <m/>
    <m/>
    <m/>
    <m/>
    <m/>
    <m/>
    <m/>
    <m/>
    <m/>
    <m/>
    <m/>
    <m/>
    <m/>
    <m/>
    <m/>
    <x v="0"/>
    <x v="0"/>
  </r>
  <r>
    <x v="39"/>
    <x v="0"/>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n v="2"/>
    <n v="88"/>
    <n v="90"/>
    <n v="162"/>
    <n v="36533"/>
    <n v="9"/>
    <n v="0"/>
    <s v="01-08-00"/>
    <n v="13"/>
    <x v="39"/>
    <s v="West Branch, IA"/>
    <x v="0"/>
    <m/>
    <m/>
    <m/>
    <m/>
    <m/>
    <m/>
    <m/>
    <m/>
    <m/>
    <m/>
    <m/>
    <m/>
    <m/>
    <m/>
    <m/>
    <s v="Tim"/>
    <n v="5041"/>
    <m/>
    <x v="0"/>
    <m/>
    <m/>
    <m/>
    <m/>
    <m/>
    <m/>
    <m/>
    <m/>
    <m/>
    <m/>
    <m/>
    <m/>
    <m/>
    <m/>
    <m/>
    <m/>
    <m/>
    <m/>
    <m/>
    <m/>
    <m/>
    <m/>
    <m/>
    <m/>
    <m/>
    <m/>
    <m/>
    <m/>
    <m/>
    <m/>
    <x v="0"/>
    <x v="0"/>
  </r>
  <r>
    <x v="40"/>
    <x v="0"/>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1"/>
    <x v="0"/>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
    <s v="Standard"/>
    <s v="One"/>
    <s v="Four"/>
    <s v="T"/>
    <s v="T"/>
    <s v="T"/>
    <s v="T"/>
    <s v="F"/>
    <s v="Throw Over"/>
    <s v="F"/>
    <s v="F"/>
    <s v="Minimal Defense"/>
    <s v="basic"/>
    <s v="average_ no range capability"/>
    <s v="no catch_ floor pickup only. "/>
    <s v="TimD"/>
    <n v="3434"/>
    <n v="3"/>
    <x v="0"/>
    <m/>
    <m/>
    <m/>
    <m/>
    <m/>
    <m/>
    <m/>
    <m/>
    <m/>
    <m/>
    <m/>
    <m/>
    <m/>
    <m/>
    <m/>
    <m/>
    <m/>
    <m/>
    <m/>
    <m/>
    <m/>
    <m/>
    <m/>
    <m/>
    <m/>
    <m/>
    <m/>
    <m/>
    <m/>
    <m/>
    <x v="0"/>
    <x v="0"/>
  </r>
  <r>
    <x v="42"/>
    <x v="0"/>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2"/>
    <s v="Standard"/>
    <s v="One"/>
    <s v="Four"/>
    <s v="F"/>
    <s v="T"/>
    <s v="T"/>
    <s v="F"/>
    <s v="F"/>
    <s v="No Truss Throw"/>
    <s v="T"/>
    <s v="T"/>
    <s v="Robot Defense"/>
    <s v="basic"/>
    <s v="high goal only"/>
    <s v="decent pass and catch capability"/>
    <s v="TimD"/>
    <n v="1212"/>
    <n v="4"/>
    <x v="0"/>
    <m/>
    <m/>
    <m/>
    <m/>
    <m/>
    <m/>
    <m/>
    <m/>
    <m/>
    <m/>
    <m/>
    <m/>
    <m/>
    <m/>
    <m/>
    <m/>
    <m/>
    <m/>
    <m/>
    <m/>
    <m/>
    <m/>
    <m/>
    <m/>
    <m/>
    <m/>
    <m/>
    <m/>
    <m/>
    <m/>
    <x v="0"/>
    <x v="0"/>
  </r>
  <r>
    <x v="43"/>
    <x v="0"/>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3"/>
    <s v="Swerve"/>
    <s v="Two"/>
    <s v="Four"/>
    <s v="F"/>
    <s v="T"/>
    <s v="T"/>
    <s v="T"/>
    <s v="F"/>
    <s v="Throw Over"/>
    <s v="F"/>
    <s v="F"/>
    <s v="Robot Defense"/>
    <s v="pneumatic wheels"/>
    <s v="basic catapult"/>
    <s v="weak defense"/>
    <s v="Joe"/>
    <n v="6578"/>
    <n v="0"/>
    <x v="0"/>
    <m/>
    <m/>
    <m/>
    <m/>
    <m/>
    <m/>
    <m/>
    <m/>
    <m/>
    <m/>
    <m/>
    <m/>
    <m/>
    <m/>
    <m/>
    <m/>
    <m/>
    <m/>
    <m/>
    <m/>
    <m/>
    <m/>
    <m/>
    <m/>
    <m/>
    <m/>
    <m/>
    <m/>
    <m/>
    <m/>
    <x v="0"/>
    <x v="0"/>
  </r>
  <r>
    <x v="10"/>
    <x v="0"/>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n v="10"/>
    <n v="178"/>
    <n v="80"/>
    <n v="213"/>
    <n v="36649"/>
    <n v="8"/>
    <n v="0"/>
    <s v="05-03-00"/>
    <n v="8"/>
    <x v="10"/>
    <s v="Peoria, IL"/>
    <x v="4"/>
    <s v="Standard"/>
    <s v="Two"/>
    <s v="Eight"/>
    <s v="T"/>
    <s v="T"/>
    <s v="T"/>
    <s v="T"/>
    <s v="T"/>
    <s v="Throw Over"/>
    <s v="T"/>
    <s v="T"/>
    <s v="Robot Defense"/>
    <s v="good controls"/>
    <s v="repeatible shooter   automated cycles"/>
    <n v="0"/>
    <s v="Joe"/>
    <n v="1736"/>
    <n v="0"/>
    <x v="0"/>
    <m/>
    <m/>
    <m/>
    <m/>
    <m/>
    <m/>
    <m/>
    <m/>
    <m/>
    <m/>
    <m/>
    <m/>
    <m/>
    <m/>
    <m/>
    <m/>
    <m/>
    <m/>
    <m/>
    <m/>
    <m/>
    <m/>
    <m/>
    <m/>
    <m/>
    <m/>
    <m/>
    <m/>
    <m/>
    <m/>
    <x v="0"/>
    <x v="0"/>
  </r>
  <r>
    <x v="43"/>
    <x v="0"/>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3"/>
    <s v="Swerve"/>
    <s v="Two"/>
    <s v="Four"/>
    <s v="F"/>
    <s v="T"/>
    <s v="T"/>
    <s v="T"/>
    <s v="F"/>
    <s v="Throw Over"/>
    <s v="F"/>
    <s v="F"/>
    <s v="Robot Defense"/>
    <s v="pneumatic wheels"/>
    <s v="basic catapult"/>
    <s v="weak defense"/>
    <s v="Joe"/>
    <n v="6578"/>
    <n v="0"/>
    <x v="0"/>
    <m/>
    <m/>
    <m/>
    <m/>
    <m/>
    <m/>
    <m/>
    <m/>
    <m/>
    <m/>
    <m/>
    <m/>
    <m/>
    <m/>
    <m/>
    <m/>
    <m/>
    <m/>
    <m/>
    <m/>
    <m/>
    <m/>
    <m/>
    <m/>
    <m/>
    <m/>
    <m/>
    <m/>
    <m/>
    <m/>
    <x v="0"/>
    <x v="0"/>
  </r>
  <r>
    <x v="10"/>
    <x v="0"/>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n v="10"/>
    <n v="178"/>
    <n v="80"/>
    <n v="213"/>
    <n v="36649"/>
    <n v="8"/>
    <n v="0"/>
    <s v="05-03-00"/>
    <n v="8"/>
    <x v="10"/>
    <s v="Peoria, IL"/>
    <x v="5"/>
    <s v="Standard"/>
    <s v="One"/>
    <s v="Four"/>
    <s v="F"/>
    <s v="T"/>
    <s v="T"/>
    <s v="F"/>
    <s v="F"/>
    <s v="No Truss Throw"/>
    <s v="F"/>
    <s v="F"/>
    <s v="Minimal Defense"/>
    <n v="0"/>
    <n v="0"/>
    <s v="Friendly Team   Like the hats"/>
    <s v="DJT"/>
    <n v="1736"/>
    <n v="0"/>
    <x v="0"/>
    <m/>
    <m/>
    <m/>
    <m/>
    <m/>
    <m/>
    <m/>
    <m/>
    <m/>
    <m/>
    <m/>
    <m/>
    <m/>
    <m/>
    <m/>
    <m/>
    <m/>
    <m/>
    <m/>
    <m/>
    <m/>
    <m/>
    <m/>
    <m/>
    <m/>
    <m/>
    <m/>
    <m/>
    <m/>
    <m/>
    <x v="0"/>
    <x v="0"/>
  </r>
  <r>
    <x v="21"/>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n v="8"/>
    <n v="82"/>
    <n v="180"/>
    <n v="228"/>
    <n v="36621"/>
    <n v="9"/>
    <n v="0"/>
    <s v="04-05-00"/>
    <n v="12"/>
    <x v="21"/>
    <s v="Harrisonville, MO"/>
    <x v="6"/>
    <s v="Other"/>
    <s v="Two"/>
    <s v="Six"/>
    <s v="T"/>
    <s v="T"/>
    <s v="T"/>
    <s v="T"/>
    <s v="F"/>
    <s v="Throw Over"/>
    <s v="F"/>
    <s v="F"/>
    <s v="Robot Defense"/>
    <s v="tank drive"/>
    <s v="piston"/>
    <s v="were in another teams pit??"/>
    <s v="Jake Holmes"/>
    <n v="2164"/>
    <n v="0"/>
    <x v="2"/>
    <m/>
    <m/>
    <m/>
    <m/>
    <m/>
    <m/>
    <m/>
    <m/>
    <m/>
    <m/>
    <m/>
    <m/>
    <m/>
    <m/>
    <m/>
    <m/>
    <m/>
    <m/>
    <m/>
    <m/>
    <m/>
    <m/>
    <m/>
    <m/>
    <m/>
    <m/>
    <m/>
    <m/>
    <m/>
    <m/>
    <x v="0"/>
    <x v="0"/>
  </r>
  <r>
    <x v="2"/>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n v="14"/>
    <n v="180"/>
    <n v="140"/>
    <n v="209"/>
    <n v="36709"/>
    <n v="9"/>
    <n v="0"/>
    <s v="07-02-00"/>
    <n v="19"/>
    <x v="2"/>
    <s v="Russiaville, IN"/>
    <x v="7"/>
    <s v="Omni"/>
    <s v="Other"/>
    <s v="Four"/>
    <s v="T"/>
    <s v="T"/>
    <s v="T"/>
    <s v="F"/>
    <s v="F"/>
    <s v="Throw Over"/>
    <s v="T"/>
    <s v="F"/>
    <n v="0"/>
    <n v="0"/>
    <n v="0"/>
    <s v="pick up off ground"/>
    <s v="Jake Holmes"/>
    <n v="292"/>
    <n v="0"/>
    <x v="2"/>
    <m/>
    <m/>
    <m/>
    <m/>
    <m/>
    <m/>
    <m/>
    <m/>
    <m/>
    <m/>
    <m/>
    <m/>
    <m/>
    <m/>
    <m/>
    <m/>
    <m/>
    <m/>
    <m/>
    <m/>
    <m/>
    <m/>
    <m/>
    <m/>
    <m/>
    <m/>
    <m/>
    <m/>
    <m/>
    <m/>
    <x v="0"/>
    <x v="0"/>
  </r>
  <r>
    <x v="3"/>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n v="12"/>
    <n v="186"/>
    <n v="150"/>
    <n v="379"/>
    <n v="36680"/>
    <n v="9"/>
    <n v="0"/>
    <s v="06-03-00"/>
    <n v="1"/>
    <x v="3"/>
    <s v="Cedar Falls, IA"/>
    <x v="8"/>
    <s v="Other"/>
    <s v="One"/>
    <s v="Six"/>
    <s v="T"/>
    <s v="T"/>
    <s v="T"/>
    <s v="T"/>
    <s v="F"/>
    <s v="Throw Over"/>
    <s v="F"/>
    <s v="T"/>
    <n v="0"/>
    <s v="colsons on the end_ tank drive"/>
    <s v="catapult"/>
    <s v="multiple pick up mechanisms. 2 ball autonomous"/>
    <s v="Jake Holmes"/>
    <n v="525"/>
    <n v="0"/>
    <x v="2"/>
    <m/>
    <m/>
    <m/>
    <m/>
    <m/>
    <m/>
    <m/>
    <m/>
    <m/>
    <m/>
    <m/>
    <m/>
    <m/>
    <m/>
    <m/>
    <m/>
    <m/>
    <m/>
    <m/>
    <m/>
    <m/>
    <m/>
    <m/>
    <m/>
    <m/>
    <m/>
    <m/>
    <m/>
    <m/>
    <m/>
    <x v="0"/>
    <x v="0"/>
  </r>
  <r>
    <x v="39"/>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n v="2"/>
    <n v="88"/>
    <n v="90"/>
    <n v="162"/>
    <n v="36533"/>
    <n v="9"/>
    <n v="0"/>
    <s v="01-08-00"/>
    <n v="13"/>
    <x v="39"/>
    <s v="West Branch, IA"/>
    <x v="9"/>
    <s v="Standard"/>
    <s v="One"/>
    <s v="Six"/>
    <s v="F"/>
    <s v="T"/>
    <s v="T"/>
    <s v="T"/>
    <s v="F"/>
    <s v="Throw Over"/>
    <s v="F"/>
    <s v="F"/>
    <n v="0"/>
    <s v="different speed autonomous"/>
    <s v="hammer"/>
    <n v="0"/>
    <s v="Jake Holmes"/>
    <n v="5041"/>
    <n v="0"/>
    <x v="2"/>
    <m/>
    <m/>
    <m/>
    <m/>
    <m/>
    <m/>
    <m/>
    <m/>
    <m/>
    <m/>
    <m/>
    <m/>
    <m/>
    <m/>
    <m/>
    <m/>
    <m/>
    <m/>
    <m/>
    <m/>
    <m/>
    <m/>
    <m/>
    <m/>
    <m/>
    <m/>
    <m/>
    <m/>
    <m/>
    <m/>
    <x v="0"/>
    <x v="0"/>
  </r>
  <r>
    <x v="4"/>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n v="12"/>
    <n v="186"/>
    <n v="110"/>
    <n v="231"/>
    <n v="36680"/>
    <n v="9"/>
    <n v="0"/>
    <s v="06-03-00"/>
    <n v="15"/>
    <x v="4"/>
    <s v="Quad Cities, IL"/>
    <x v="10"/>
    <s v="Standard"/>
    <s v="One"/>
    <s v="Four"/>
    <s v="T"/>
    <s v="T"/>
    <s v="T"/>
    <s v="T"/>
    <s v="F"/>
    <s v="Throw Over"/>
    <s v="F"/>
    <s v="T"/>
    <n v="0"/>
    <n v="0"/>
    <n v="0"/>
    <s v="autonomous is eh"/>
    <s v="Jake Holmes"/>
    <n v="648"/>
    <n v="0"/>
    <x v="2"/>
    <m/>
    <m/>
    <m/>
    <m/>
    <m/>
    <m/>
    <m/>
    <m/>
    <m/>
    <m/>
    <m/>
    <m/>
    <m/>
    <m/>
    <m/>
    <m/>
    <m/>
    <m/>
    <m/>
    <m/>
    <m/>
    <m/>
    <m/>
    <m/>
    <m/>
    <m/>
    <m/>
    <m/>
    <m/>
    <m/>
    <x v="0"/>
    <x v="0"/>
  </r>
  <r>
    <x v="38"/>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n v="3"/>
    <n v="74"/>
    <n v="50"/>
    <n v="162"/>
    <n v="36897"/>
    <n v="8"/>
    <n v="0"/>
    <s v="01-06-01"/>
    <n v="21"/>
    <x v="38"/>
    <s v="Glendale, WI"/>
    <x v="11"/>
    <s v="Mecanum"/>
    <s v="One"/>
    <s v="Four"/>
    <s v="T"/>
    <s v="T"/>
    <s v="T"/>
    <s v="T"/>
    <s v="F"/>
    <s v="Throw Over"/>
    <s v="T"/>
    <s v="F"/>
    <n v="0"/>
    <n v="0"/>
    <s v="winch catapult_ ranged shootert"/>
    <n v="0"/>
    <s v="Jake Holmes"/>
    <n v="4786"/>
    <n v="0"/>
    <x v="2"/>
    <m/>
    <m/>
    <m/>
    <m/>
    <m/>
    <m/>
    <m/>
    <m/>
    <m/>
    <m/>
    <m/>
    <m/>
    <m/>
    <m/>
    <m/>
    <m/>
    <m/>
    <m/>
    <m/>
    <m/>
    <m/>
    <m/>
    <m/>
    <m/>
    <m/>
    <m/>
    <m/>
    <m/>
    <m/>
    <m/>
    <x v="0"/>
    <x v="0"/>
  </r>
  <r>
    <x v="37"/>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n v="3"/>
    <n v="78"/>
    <n v="90"/>
    <n v="101"/>
    <n v="36898"/>
    <n v="9"/>
    <n v="0"/>
    <s v="01-07-01"/>
    <n v="38"/>
    <x v="37"/>
    <s v="Rockton, IL"/>
    <x v="12"/>
    <s v="Standard"/>
    <s v="Other"/>
    <s v="Six"/>
    <s v="T"/>
    <s v="T"/>
    <s v="T"/>
    <s v="T"/>
    <s v="F"/>
    <s v="Throw Over"/>
    <s v="F"/>
    <s v="T"/>
    <s v="Robot Defense"/>
    <n v="0"/>
    <s v="range 12-16"/>
    <s v="simple one shoot autonomous_ maybe catch"/>
    <s v="Jake Holmes"/>
    <n v="4655"/>
    <n v="0"/>
    <x v="2"/>
    <m/>
    <m/>
    <m/>
    <m/>
    <m/>
    <m/>
    <m/>
    <m/>
    <m/>
    <m/>
    <m/>
    <m/>
    <m/>
    <m/>
    <m/>
    <m/>
    <m/>
    <m/>
    <m/>
    <m/>
    <m/>
    <m/>
    <m/>
    <m/>
    <m/>
    <m/>
    <m/>
    <m/>
    <m/>
    <m/>
    <x v="0"/>
    <x v="0"/>
  </r>
  <r>
    <x v="36"/>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n v="4"/>
    <n v="24"/>
    <n v="80"/>
    <n v="88"/>
    <n v="36562"/>
    <n v="8"/>
    <n v="0"/>
    <s v="02-06-00"/>
    <n v="30"/>
    <x v="36"/>
    <s v="St. Louis, MO"/>
    <x v="13"/>
    <s v="Standard"/>
    <s v="One"/>
    <s v="Four"/>
    <s v="T"/>
    <s v="F"/>
    <s v="F"/>
    <s v="T"/>
    <s v="F"/>
    <s v="Throw Over"/>
    <s v="F"/>
    <s v="F"/>
    <s v="Robot Defense"/>
    <s v="traction "/>
    <s v="questionable high shot_ catapult"/>
    <n v="0"/>
    <s v="Jake Holmes"/>
    <n v="4330"/>
    <n v="0"/>
    <x v="2"/>
    <m/>
    <m/>
    <m/>
    <m/>
    <m/>
    <m/>
    <m/>
    <m/>
    <m/>
    <m/>
    <m/>
    <m/>
    <m/>
    <m/>
    <m/>
    <m/>
    <m/>
    <m/>
    <m/>
    <m/>
    <m/>
    <m/>
    <m/>
    <m/>
    <m/>
    <m/>
    <m/>
    <m/>
    <m/>
    <m/>
    <x v="0"/>
    <x v="0"/>
  </r>
  <r>
    <x v="44"/>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4"/>
    <s v="Standard"/>
    <s v="Two"/>
    <s v="Other"/>
    <s v="T"/>
    <s v="T"/>
    <s v="T"/>
    <s v="T"/>
    <s v="F"/>
    <s v="Throw Over"/>
    <s v="T"/>
    <s v="F"/>
    <s v="Robot Defense"/>
    <s v="10 wheel"/>
    <n v="0"/>
    <s v="questionable autonomous"/>
    <s v="Jake Holmes"/>
    <n v="4339"/>
    <n v="0"/>
    <x v="2"/>
    <m/>
    <m/>
    <m/>
    <m/>
    <m/>
    <m/>
    <m/>
    <m/>
    <m/>
    <m/>
    <m/>
    <m/>
    <m/>
    <m/>
    <m/>
    <m/>
    <m/>
    <m/>
    <m/>
    <m/>
    <m/>
    <m/>
    <m/>
    <m/>
    <m/>
    <m/>
    <m/>
    <m/>
    <m/>
    <m/>
    <x v="0"/>
    <x v="0"/>
  </r>
  <r>
    <x v="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n v="18"/>
    <n v="240"/>
    <n v="140"/>
    <n v="461"/>
    <s v="9-0-0"/>
    <n v="9"/>
    <n v="0"/>
    <s v="9-0-0"/>
    <n v="33"/>
    <x v="40"/>
    <e v="#N/A"/>
    <x v="15"/>
    <s v="Mecanum"/>
    <s v="One"/>
    <s v="Four"/>
    <s v="T"/>
    <s v="F"/>
    <s v="T"/>
    <s v="T"/>
    <s v="F"/>
    <s v="Throw Over"/>
    <s v="F"/>
    <s v="T"/>
    <s v="Robot Defense"/>
    <n v="0"/>
    <n v="0"/>
    <s v="plain autonomous"/>
    <s v="Jake Holmes"/>
    <n v="167"/>
    <n v="0"/>
    <x v="2"/>
    <m/>
    <m/>
    <m/>
    <m/>
    <m/>
    <m/>
    <m/>
    <m/>
    <m/>
    <m/>
    <m/>
    <m/>
    <m/>
    <m/>
    <m/>
    <m/>
    <m/>
    <m/>
    <m/>
    <m/>
    <m/>
    <m/>
    <m/>
    <m/>
    <m/>
    <m/>
    <m/>
    <m/>
    <m/>
    <m/>
    <x v="0"/>
    <x v="0"/>
  </r>
  <r>
    <x v="34"/>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n v="4"/>
    <n v="112"/>
    <n v="90"/>
    <n v="106"/>
    <n v="36562"/>
    <n v="8"/>
    <n v="0"/>
    <s v="02-06-00"/>
    <n v="24"/>
    <x v="34"/>
    <s v="Gurnee, IL"/>
    <x v="16"/>
    <s v="Standard"/>
    <s v="Two"/>
    <s v="Six"/>
    <s v="T"/>
    <s v="T"/>
    <s v="T"/>
    <s v="T"/>
    <s v="T"/>
    <s v="Throw Over"/>
    <s v="F"/>
    <s v="T"/>
    <s v="Robot Defense"/>
    <n v="0"/>
    <n v="0"/>
    <s v="no real autonomous_ "/>
    <s v="Jake Holmes"/>
    <n v="4296"/>
    <n v="0"/>
    <x v="2"/>
    <m/>
    <m/>
    <m/>
    <m/>
    <m/>
    <m/>
    <m/>
    <m/>
    <m/>
    <m/>
    <m/>
    <m/>
    <m/>
    <m/>
    <m/>
    <m/>
    <m/>
    <m/>
    <m/>
    <m/>
    <m/>
    <m/>
    <m/>
    <m/>
    <m/>
    <m/>
    <m/>
    <m/>
    <m/>
    <m/>
    <x v="0"/>
    <x v="0"/>
  </r>
  <r>
    <x v="33"/>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n v="5"/>
    <n v="118"/>
    <n v="120"/>
    <n v="179"/>
    <n v="36927"/>
    <n v="8"/>
    <n v="0"/>
    <s v="02-05-01"/>
    <n v="14"/>
    <x v="33"/>
    <s v="Town and Country, MO"/>
    <x v="17"/>
    <s v="Mecanum"/>
    <s v="Two"/>
    <s v="Four"/>
    <s v="T"/>
    <s v="T"/>
    <s v="T"/>
    <s v="T"/>
    <s v="F"/>
    <s v="Throw Over"/>
    <s v="T"/>
    <s v="T"/>
    <s v="Robot Defense"/>
    <n v="0"/>
    <s v="catapult"/>
    <s v="great catcher"/>
    <s v="Jake Holmes"/>
    <n v="4256"/>
    <n v="0"/>
    <x v="2"/>
    <m/>
    <m/>
    <m/>
    <m/>
    <m/>
    <m/>
    <m/>
    <m/>
    <m/>
    <m/>
    <m/>
    <m/>
    <m/>
    <m/>
    <m/>
    <m/>
    <m/>
    <m/>
    <m/>
    <m/>
    <m/>
    <m/>
    <m/>
    <m/>
    <m/>
    <m/>
    <m/>
    <m/>
    <m/>
    <m/>
    <x v="0"/>
    <x v="0"/>
  </r>
  <r>
    <x v="1"/>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n v="14"/>
    <n v="266"/>
    <n v="140"/>
    <n v="284"/>
    <n v="36709"/>
    <n v="9"/>
    <n v="0"/>
    <s v="07-02-00"/>
    <n v="36"/>
    <x v="1"/>
    <s v="Platteville, WI"/>
    <x v="18"/>
    <s v="Standard"/>
    <s v="One"/>
    <s v="Six"/>
    <s v="F"/>
    <s v="T"/>
    <s v="T"/>
    <s v="F"/>
    <s v="F"/>
    <s v="Throw Over"/>
    <s v="F"/>
    <s v="F"/>
    <s v="Robot Defense"/>
    <s v="high torque"/>
    <s v="catapult winch"/>
    <n v="0"/>
    <s v="Jake Holmes"/>
    <n v="171"/>
    <n v="0"/>
    <x v="2"/>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s v="F"/>
    <s v="F"/>
    <s v="F"/>
    <s v="F"/>
    <s v="F"/>
    <n v="0"/>
    <s v="F"/>
    <s v="F"/>
    <n v="0"/>
    <n v="0"/>
    <n v="0"/>
    <n v="0"/>
    <s v="Jake Holmes"/>
    <n v="0"/>
    <n v="0"/>
    <x v="2"/>
    <m/>
    <m/>
    <m/>
    <m/>
    <m/>
    <m/>
    <m/>
    <m/>
    <m/>
    <m/>
    <m/>
    <m/>
    <m/>
    <m/>
    <m/>
    <m/>
    <m/>
    <m/>
    <m/>
    <m/>
    <m/>
    <m/>
    <m/>
    <m/>
    <m/>
    <m/>
    <m/>
    <m/>
    <m/>
    <m/>
    <x v="0"/>
    <x v="0"/>
  </r>
  <r>
    <x v="32"/>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n v="6"/>
    <n v="42"/>
    <n v="60"/>
    <n v="91"/>
    <n v="36589"/>
    <n v="8"/>
    <n v="0"/>
    <s v="03-04-00"/>
    <n v="29"/>
    <x v="32"/>
    <s v="Bloomington, IL"/>
    <x v="19"/>
    <s v="Mecanum"/>
    <s v="One"/>
    <s v="Four"/>
    <s v="T"/>
    <s v="F"/>
    <s v="T"/>
    <s v="F"/>
    <s v="F"/>
    <s v="Throw Over"/>
    <s v="T"/>
    <s v="T"/>
    <s v="Robot Defense"/>
    <n v="0"/>
    <n v="0"/>
    <n v="0"/>
    <s v="Jake Holmes"/>
    <n v="4213"/>
    <n v="0"/>
    <x v="2"/>
    <m/>
    <m/>
    <m/>
    <m/>
    <m/>
    <m/>
    <m/>
    <m/>
    <m/>
    <m/>
    <m/>
    <m/>
    <m/>
    <m/>
    <m/>
    <m/>
    <m/>
    <m/>
    <m/>
    <m/>
    <m/>
    <m/>
    <m/>
    <m/>
    <m/>
    <m/>
    <m/>
    <m/>
    <m/>
    <m/>
    <x v="0"/>
    <x v="0"/>
  </r>
  <r>
    <x v="25"/>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n v="7"/>
    <n v="128"/>
    <n v="40"/>
    <n v="148"/>
    <n v="36954"/>
    <n v="8"/>
    <n v="0"/>
    <s v="03-04-01"/>
    <n v="5"/>
    <x v="25"/>
    <s v="Batavia, IL"/>
    <x v="20"/>
    <s v="Other"/>
    <s v="One"/>
    <s v="Six"/>
    <s v="T"/>
    <s v="F"/>
    <s v="T"/>
    <s v="F"/>
    <s v="F"/>
    <s v="Throw Over"/>
    <s v="F"/>
    <s v="F"/>
    <s v="Robot Defense"/>
    <s v="triangular homnomoic"/>
    <n v="0"/>
    <n v="0"/>
    <s v="Jake Holmes"/>
    <n v="2704"/>
    <n v="0"/>
    <x v="2"/>
    <m/>
    <m/>
    <m/>
    <m/>
    <m/>
    <m/>
    <m/>
    <m/>
    <m/>
    <m/>
    <m/>
    <m/>
    <m/>
    <m/>
    <m/>
    <m/>
    <m/>
    <m/>
    <m/>
    <m/>
    <m/>
    <m/>
    <m/>
    <m/>
    <m/>
    <m/>
    <m/>
    <m/>
    <m/>
    <m/>
    <x v="0"/>
    <x v="0"/>
  </r>
  <r>
    <x v="5"/>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n v="12"/>
    <n v="144"/>
    <n v="120"/>
    <n v="169"/>
    <n v="36680"/>
    <n v="9"/>
    <n v="0"/>
    <s v="06-03-00"/>
    <n v="11"/>
    <x v="5"/>
    <s v="Marion, IA"/>
    <x v="21"/>
    <s v="Other"/>
    <s v="Two"/>
    <s v="Six"/>
    <s v="T"/>
    <s v="F"/>
    <s v="T"/>
    <s v="T"/>
    <s v="F"/>
    <s v="Throw Over"/>
    <s v="F"/>
    <s v="F"/>
    <s v="Robot Defense"/>
    <s v="drop down"/>
    <s v="catapult"/>
    <s v="2 ball autonomous_ accuuuurate"/>
    <s v="Jake Holmes"/>
    <n v="967"/>
    <n v="0"/>
    <x v="2"/>
    <m/>
    <m/>
    <m/>
    <m/>
    <m/>
    <m/>
    <m/>
    <m/>
    <m/>
    <m/>
    <m/>
    <m/>
    <m/>
    <m/>
    <m/>
    <m/>
    <m/>
    <m/>
    <m/>
    <m/>
    <m/>
    <m/>
    <m/>
    <m/>
    <m/>
    <m/>
    <m/>
    <m/>
    <m/>
    <m/>
    <x v="0"/>
    <x v="0"/>
  </r>
  <r>
    <x v="6"/>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n v="12"/>
    <n v="142"/>
    <n v="110"/>
    <n v="418"/>
    <n v="36679"/>
    <n v="8"/>
    <n v="0"/>
    <s v="06-02-00"/>
    <n v="40"/>
    <x v="6"/>
    <s v="Hartford, WI"/>
    <x v="22"/>
    <s v="Mecanum"/>
    <s v="One"/>
    <s v="Four"/>
    <s v="F"/>
    <s v="T"/>
    <s v="T"/>
    <s v="F"/>
    <s v="F"/>
    <s v="Throw Over"/>
    <s v="F"/>
    <s v="F"/>
    <s v="Robot Defense"/>
    <n v="0"/>
    <n v="0"/>
    <s v="drive forward autonomous"/>
    <s v="Jake Holmes"/>
    <n v="1091"/>
    <n v="0"/>
    <x v="2"/>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23"/>
    <s v="Standard"/>
    <s v="Two"/>
    <s v="Six"/>
    <s v="T"/>
    <s v="T"/>
    <s v="T"/>
    <s v="T"/>
    <s v="F"/>
    <s v="Throw Over"/>
    <s v="F"/>
    <s v="T"/>
    <s v="Robot Defense"/>
    <s v="super crazy traction whhels_ drop center"/>
    <n v="0"/>
    <s v="hot goal?"/>
    <s v="Jake Holmes"/>
    <n v="0"/>
    <n v="0"/>
    <x v="2"/>
    <m/>
    <m/>
    <m/>
    <m/>
    <m/>
    <m/>
    <m/>
    <m/>
    <m/>
    <m/>
    <m/>
    <m/>
    <m/>
    <m/>
    <m/>
    <m/>
    <m/>
    <m/>
    <m/>
    <m/>
    <m/>
    <m/>
    <m/>
    <m/>
    <m/>
    <m/>
    <m/>
    <m/>
    <m/>
    <m/>
    <x v="0"/>
    <x v="0"/>
  </r>
  <r>
    <x v="27"/>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n v="6"/>
    <n v="106"/>
    <n v="60"/>
    <n v="139"/>
    <n v="36591"/>
    <n v="9"/>
    <n v="0"/>
    <s v="03-06-00"/>
    <n v="37"/>
    <x v="27"/>
    <s v="Camdenton, MO"/>
    <x v="24"/>
    <s v="Standard"/>
    <s v="Two"/>
    <s v="Eight"/>
    <s v="T"/>
    <s v="T"/>
    <s v="T"/>
    <s v="T"/>
    <s v="F"/>
    <s v="Throw Over"/>
    <s v="T"/>
    <s v="T"/>
    <s v="Robot Defense"/>
    <n v="0"/>
    <n v="0"/>
    <s v="hot goal awesome autonomous"/>
    <s v="Jake Holmes"/>
    <n v="3284"/>
    <n v="0"/>
    <x v="2"/>
    <m/>
    <m/>
    <m/>
    <m/>
    <m/>
    <m/>
    <m/>
    <m/>
    <m/>
    <m/>
    <m/>
    <m/>
    <m/>
    <m/>
    <m/>
    <m/>
    <m/>
    <m/>
    <m/>
    <m/>
    <m/>
    <m/>
    <m/>
    <m/>
    <m/>
    <m/>
    <m/>
    <m/>
    <m/>
    <m/>
    <x v="0"/>
    <x v="0"/>
  </r>
  <r>
    <x v="45"/>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25"/>
    <s v="Standard"/>
    <s v="Two"/>
    <s v="Four"/>
    <s v="T"/>
    <s v="T"/>
    <s v="T"/>
    <s v="T"/>
    <s v="F"/>
    <s v="Throw Over"/>
    <s v="F"/>
    <s v="F"/>
    <s v="Robot Defense"/>
    <n v="0"/>
    <s v="short as heck range"/>
    <s v="hot goal autonomous"/>
    <s v="Jake Holmes"/>
    <n v="2094"/>
    <n v="0"/>
    <x v="2"/>
    <m/>
    <m/>
    <m/>
    <m/>
    <m/>
    <m/>
    <m/>
    <m/>
    <m/>
    <m/>
    <m/>
    <m/>
    <m/>
    <m/>
    <m/>
    <m/>
    <m/>
    <m/>
    <m/>
    <m/>
    <m/>
    <m/>
    <m/>
    <m/>
    <m/>
    <m/>
    <m/>
    <m/>
    <m/>
    <m/>
    <x v="0"/>
    <x v="0"/>
  </r>
  <r>
    <x v="8"/>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n v="12"/>
    <n v="70"/>
    <n v="140"/>
    <n v="170"/>
    <n v="36679"/>
    <n v="8"/>
    <n v="0"/>
    <s v="06-02-00"/>
    <n v="31"/>
    <x v="8"/>
    <s v="O'Fallon, IL"/>
    <x v="19"/>
    <s v="Mecanum"/>
    <s v="One"/>
    <s v="Four"/>
    <s v="T"/>
    <s v="T"/>
    <s v="T"/>
    <s v="T"/>
    <s v="F"/>
    <s v="Throw Over"/>
    <s v="F"/>
    <s v="F"/>
    <n v="0"/>
    <n v="0"/>
    <n v="0"/>
    <n v="0"/>
    <s v="Jake Holmes"/>
    <n v="1208"/>
    <n v="0"/>
    <x v="2"/>
    <m/>
    <m/>
    <m/>
    <m/>
    <m/>
    <m/>
    <m/>
    <m/>
    <m/>
    <m/>
    <m/>
    <m/>
    <m/>
    <m/>
    <m/>
    <m/>
    <m/>
    <m/>
    <m/>
    <m/>
    <m/>
    <m/>
    <m/>
    <m/>
    <m/>
    <m/>
    <m/>
    <m/>
    <m/>
    <m/>
    <x v="0"/>
    <x v="0"/>
  </r>
  <r>
    <x v="28"/>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n v="6"/>
    <n v="94"/>
    <n v="70"/>
    <n v="182"/>
    <n v="36590"/>
    <n v="8"/>
    <n v="0"/>
    <s v="03-05-00"/>
    <n v="22"/>
    <x v="28"/>
    <s v="Belvidere, IL"/>
    <x v="26"/>
    <s v="Other"/>
    <s v="Two"/>
    <s v="Six"/>
    <s v="T"/>
    <s v="F"/>
    <s v="T"/>
    <s v="F"/>
    <s v="F"/>
    <s v="Throw Over"/>
    <s v="F"/>
    <s v="T"/>
    <s v="Robot Defense"/>
    <s v="westcoast ball shifter"/>
    <s v="shortest range ever"/>
    <s v="hot goal autonomous"/>
    <s v="Jake Holmes"/>
    <n v="3352"/>
    <n v="0"/>
    <x v="2"/>
    <m/>
    <m/>
    <m/>
    <m/>
    <m/>
    <m/>
    <m/>
    <m/>
    <m/>
    <m/>
    <m/>
    <m/>
    <m/>
    <m/>
    <m/>
    <m/>
    <m/>
    <m/>
    <m/>
    <m/>
    <m/>
    <m/>
    <m/>
    <m/>
    <m/>
    <m/>
    <m/>
    <m/>
    <m/>
    <m/>
    <x v="0"/>
    <x v="0"/>
  </r>
  <r>
    <x v="29"/>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n v="6"/>
    <n v="94"/>
    <n v="70"/>
    <n v="99"/>
    <n v="36590"/>
    <n v="8"/>
    <n v="0"/>
    <s v="03-05-00"/>
    <n v="23"/>
    <x v="29"/>
    <s v="Metamora, IL"/>
    <x v="27"/>
    <s v="Swerve"/>
    <s v="Two"/>
    <s v="Four"/>
    <s v="T"/>
    <s v="T"/>
    <s v="T"/>
    <s v="T"/>
    <s v="F"/>
    <s v="Throw Over"/>
    <s v="T"/>
    <s v="T"/>
    <s v="Robot Defense"/>
    <s v="not much drive experience?  "/>
    <s v="3-15 ft range"/>
    <s v="hot goal autonomous"/>
    <s v="Jake Holmes"/>
    <n v="4143"/>
    <n v="0"/>
    <x v="2"/>
    <m/>
    <m/>
    <m/>
    <m/>
    <m/>
    <m/>
    <m/>
    <m/>
    <m/>
    <m/>
    <m/>
    <m/>
    <m/>
    <m/>
    <m/>
    <m/>
    <m/>
    <m/>
    <m/>
    <m/>
    <m/>
    <m/>
    <m/>
    <m/>
    <m/>
    <m/>
    <m/>
    <m/>
    <m/>
    <m/>
    <x v="0"/>
    <x v="0"/>
  </r>
  <r>
    <x v="9"/>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n v="11"/>
    <n v="148"/>
    <n v="100"/>
    <n v="202"/>
    <n v="37014"/>
    <n v="9"/>
    <n v="0"/>
    <s v="05-03-01"/>
    <n v="28"/>
    <x v="9"/>
    <s v="Saint Charles, MO"/>
    <x v="28"/>
    <s v="Mecanum"/>
    <s v="One"/>
    <s v="Four"/>
    <s v="F"/>
    <s v="T"/>
    <s v="T"/>
    <s v="F"/>
    <s v="F"/>
    <s v="Throw Over"/>
    <s v="F"/>
    <s v="T"/>
    <n v="0"/>
    <s v="not much drive experience_ like an hour"/>
    <n v="0"/>
    <s v="questionable hot goal autonomous_ no defense"/>
    <s v="Jake Holmes"/>
    <n v="1288"/>
    <n v="0"/>
    <x v="2"/>
    <m/>
    <m/>
    <m/>
    <m/>
    <m/>
    <m/>
    <m/>
    <m/>
    <m/>
    <m/>
    <m/>
    <m/>
    <m/>
    <m/>
    <m/>
    <m/>
    <m/>
    <m/>
    <m/>
    <m/>
    <m/>
    <m/>
    <m/>
    <m/>
    <m/>
    <m/>
    <m/>
    <m/>
    <m/>
    <m/>
    <x v="0"/>
    <x v="0"/>
  </r>
  <r>
    <x v="3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n v="6"/>
    <n v="84"/>
    <n v="90"/>
    <n v="144"/>
    <n v="36591"/>
    <n v="9"/>
    <n v="0"/>
    <s v="03-06-00"/>
    <n v="17"/>
    <x v="30"/>
    <s v="Quincy, IL"/>
    <x v="29"/>
    <s v="Mecanum"/>
    <s v="One"/>
    <s v="Four"/>
    <s v="T"/>
    <s v="F"/>
    <s v="T"/>
    <s v="F"/>
    <s v="F"/>
    <s v="Throw Over"/>
    <s v="F"/>
    <s v="F"/>
    <n v="0"/>
    <n v="0"/>
    <s v="no range"/>
    <s v="pick up autonomous"/>
    <s v="Jake Holmes"/>
    <n v="4196"/>
    <n v="0"/>
    <x v="2"/>
    <m/>
    <m/>
    <m/>
    <m/>
    <m/>
    <m/>
    <m/>
    <m/>
    <m/>
    <m/>
    <m/>
    <m/>
    <m/>
    <m/>
    <m/>
    <m/>
    <m/>
    <m/>
    <m/>
    <m/>
    <m/>
    <m/>
    <m/>
    <m/>
    <m/>
    <m/>
    <m/>
    <m/>
    <m/>
    <m/>
    <x v="0"/>
    <x v="0"/>
  </r>
  <r>
    <x v="19"/>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n v="8"/>
    <n v="102"/>
    <n v="90"/>
    <n v="94"/>
    <n v="36620"/>
    <n v="8"/>
    <n v="0"/>
    <s v="04-04-00"/>
    <n v="32"/>
    <x v="19"/>
    <s v="Dunlap, IL"/>
    <x v="30"/>
    <s v="Mecanum"/>
    <s v="One"/>
    <s v="Four"/>
    <s v="T"/>
    <s v="T"/>
    <s v="T"/>
    <s v="T"/>
    <s v="F"/>
    <s v="Throw Over"/>
    <s v="T"/>
    <s v="F"/>
    <n v="0"/>
    <n v="0"/>
    <n v="0"/>
    <s v="hot goal autonomous_ 2 ball?"/>
    <s v="Jake Holmes"/>
    <n v="2040"/>
    <n v="0"/>
    <x v="2"/>
    <m/>
    <m/>
    <m/>
    <m/>
    <m/>
    <m/>
    <m/>
    <m/>
    <m/>
    <m/>
    <m/>
    <m/>
    <m/>
    <m/>
    <m/>
    <m/>
    <m/>
    <m/>
    <m/>
    <m/>
    <m/>
    <m/>
    <m/>
    <m/>
    <m/>
    <m/>
    <m/>
    <m/>
    <m/>
    <m/>
    <x v="0"/>
    <x v="0"/>
  </r>
  <r>
    <x v="31"/>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n v="6"/>
    <n v="66"/>
    <n v="70"/>
    <n v="129"/>
    <n v="36590"/>
    <n v="8"/>
    <n v="0"/>
    <s v="03-05-00"/>
    <n v="9"/>
    <x v="31"/>
    <s v="Galesburg, IL"/>
    <x v="31"/>
    <s v="Standard"/>
    <s v="One"/>
    <s v="Six"/>
    <s v="T"/>
    <s v="F"/>
    <s v="T"/>
    <s v="F"/>
    <s v="F"/>
    <s v="Throw Over"/>
    <s v="F"/>
    <s v="F"/>
    <n v="0"/>
    <n v="0"/>
    <s v="6-16 ft range"/>
    <s v="autonomous programming troubles"/>
    <s v="Jake Holmes"/>
    <n v="4212"/>
    <n v="0"/>
    <x v="2"/>
    <m/>
    <m/>
    <m/>
    <m/>
    <m/>
    <m/>
    <m/>
    <m/>
    <m/>
    <m/>
    <m/>
    <m/>
    <m/>
    <m/>
    <m/>
    <m/>
    <m/>
    <m/>
    <m/>
    <m/>
    <m/>
    <m/>
    <m/>
    <m/>
    <m/>
    <m/>
    <m/>
    <m/>
    <m/>
    <m/>
    <x v="0"/>
    <x v="0"/>
  </r>
  <r>
    <x v="11"/>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n v="10"/>
    <n v="158"/>
    <n v="100"/>
    <n v="161"/>
    <n v="36649"/>
    <n v="8"/>
    <n v="0"/>
    <s v="05-03-00"/>
    <n v="34"/>
    <x v="11"/>
    <s v="Chicago, IL"/>
    <x v="32"/>
    <s v="Mecanum"/>
    <s v="Other"/>
    <s v="Four"/>
    <s v="T"/>
    <s v="F"/>
    <s v="F"/>
    <s v="T"/>
    <s v="F"/>
    <s v="Throw Over"/>
    <s v="F"/>
    <s v="F"/>
    <n v="0"/>
    <s v="variable"/>
    <n v="0"/>
    <s v="no deytector autonomous_ 4 year drivers"/>
    <s v="Jake Holmes"/>
    <n v="1739"/>
    <n v="0"/>
    <x v="2"/>
    <m/>
    <m/>
    <m/>
    <m/>
    <m/>
    <m/>
    <m/>
    <m/>
    <m/>
    <m/>
    <m/>
    <m/>
    <m/>
    <m/>
    <m/>
    <m/>
    <m/>
    <m/>
    <m/>
    <m/>
    <m/>
    <m/>
    <m/>
    <m/>
    <m/>
    <m/>
    <m/>
    <m/>
    <m/>
    <m/>
    <x v="0"/>
    <x v="0"/>
  </r>
  <r>
    <x v="18"/>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n v="8"/>
    <n v="106"/>
    <n v="120"/>
    <n v="156"/>
    <n v="36621"/>
    <n v="9"/>
    <n v="0"/>
    <s v="04-05-00"/>
    <n v="18"/>
    <x v="18"/>
    <s v="Rockford, IL"/>
    <x v="33"/>
    <s v="Other"/>
    <s v="One"/>
    <s v="Four"/>
    <s v="T"/>
    <s v="T"/>
    <s v="T"/>
    <s v="T"/>
    <s v="F"/>
    <s v="Throw Over"/>
    <s v="F"/>
    <s v="T"/>
    <n v="0"/>
    <s v="2 traction and 2 omnis_ fast as ****"/>
    <n v="0"/>
    <n v="0"/>
    <s v="Jake Holmes"/>
    <n v="2039"/>
    <n v="0"/>
    <x v="2"/>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s v="F"/>
    <s v="F"/>
    <s v="F"/>
    <s v="F"/>
    <s v="F"/>
    <n v="0"/>
    <s v="F"/>
    <s v="F"/>
    <n v="0"/>
    <n v="0"/>
    <n v="0"/>
    <n v="0"/>
    <s v="Jake Holmes"/>
    <n v="0"/>
    <n v="0"/>
    <x v="2"/>
    <m/>
    <m/>
    <m/>
    <m/>
    <m/>
    <m/>
    <m/>
    <m/>
    <m/>
    <m/>
    <m/>
    <m/>
    <m/>
    <m/>
    <m/>
    <m/>
    <m/>
    <m/>
    <m/>
    <m/>
    <m/>
    <m/>
    <m/>
    <m/>
    <m/>
    <m/>
    <m/>
    <m/>
    <m/>
    <m/>
    <x v="0"/>
    <x v="0"/>
  </r>
  <r>
    <x v="17"/>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n v="8"/>
    <n v="160"/>
    <n v="140"/>
    <n v="237"/>
    <n v="36620"/>
    <n v="8"/>
    <n v="0"/>
    <s v="04-04-00"/>
    <n v="27"/>
    <x v="17"/>
    <s v="Aurora, IL"/>
    <x v="34"/>
    <s v="Mecanum"/>
    <s v="One"/>
    <s v="Four"/>
    <s v="T"/>
    <s v="T"/>
    <s v="T"/>
    <s v="T"/>
    <s v="F"/>
    <s v="Throw Over"/>
    <s v="F"/>
    <s v="F"/>
    <s v="Goalie Blocking"/>
    <n v="0"/>
    <s v="electromagnet_ pistons"/>
    <s v=" spring"/>
    <s v="Jake Holmes"/>
    <n v="2022"/>
    <n v="0"/>
    <x v="2"/>
    <m/>
    <m/>
    <m/>
    <m/>
    <m/>
    <m/>
    <m/>
    <m/>
    <m/>
    <m/>
    <m/>
    <m/>
    <m/>
    <m/>
    <m/>
    <m/>
    <m/>
    <m/>
    <m/>
    <m/>
    <m/>
    <m/>
    <m/>
    <m/>
    <m/>
    <m/>
    <m/>
    <m/>
    <m/>
    <m/>
    <x v="0"/>
    <x v="0"/>
  </r>
  <r>
    <x v="2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n v="8"/>
    <n v="86"/>
    <n v="80"/>
    <n v="122"/>
    <n v="36621"/>
    <n v="9"/>
    <n v="0"/>
    <s v="04-05-00"/>
    <n v="6"/>
    <x v="20"/>
    <s v="Peoria, IL"/>
    <x v="35"/>
    <s v="Standard"/>
    <s v="Two"/>
    <s v="Six"/>
    <s v="T"/>
    <s v="F"/>
    <s v="T"/>
    <s v="T"/>
    <s v="F"/>
    <s v="Throw Over"/>
    <s v="T"/>
    <s v="T"/>
    <s v="Robot Defense"/>
    <s v="high traction"/>
    <n v="0"/>
    <s v="questionable vcatching ovetr truss_ hot goak auitonomoous?"/>
    <s v="Jake Holmes"/>
    <n v="2081"/>
    <n v="0"/>
    <x v="2"/>
    <m/>
    <m/>
    <m/>
    <m/>
    <m/>
    <m/>
    <m/>
    <m/>
    <m/>
    <m/>
    <m/>
    <m/>
    <m/>
    <m/>
    <m/>
    <m/>
    <m/>
    <m/>
    <m/>
    <m/>
    <m/>
    <m/>
    <m/>
    <m/>
    <m/>
    <m/>
    <m/>
    <m/>
    <m/>
    <m/>
    <x v="0"/>
    <x v="0"/>
  </r>
  <r>
    <x v="16"/>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n v="9"/>
    <n v="78"/>
    <n v="50"/>
    <n v="194"/>
    <n v="36984"/>
    <n v="8"/>
    <n v="0"/>
    <s v="04-03-01"/>
    <n v="16"/>
    <x v="16"/>
    <s v="Lee's Summit, MO"/>
    <x v="36"/>
    <s v="Standard"/>
    <s v="One"/>
    <s v="Eight"/>
    <s v="T"/>
    <s v="T"/>
    <s v="T"/>
    <s v="T"/>
    <s v="F"/>
    <s v="Throw Over"/>
    <s v="F"/>
    <s v="T"/>
    <n v="0"/>
    <s v="drop vcenter high traction center wheels_  omoni outer"/>
    <s v=" and slifde drive front"/>
    <n v="0"/>
    <s v="Jake Holmes"/>
    <n v="1986"/>
    <n v="0"/>
    <x v="2"/>
    <m/>
    <m/>
    <m/>
    <m/>
    <m/>
    <m/>
    <m/>
    <m/>
    <m/>
    <m/>
    <m/>
    <m/>
    <m/>
    <m/>
    <m/>
    <m/>
    <m/>
    <m/>
    <m/>
    <m/>
    <m/>
    <m/>
    <m/>
    <m/>
    <m/>
    <m/>
    <m/>
    <m/>
    <m/>
    <m/>
    <x v="0"/>
    <x v="0"/>
  </r>
  <r>
    <x v="22"/>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n v="8"/>
    <n v="82"/>
    <n v="80"/>
    <n v="145"/>
    <n v="36620"/>
    <n v="8"/>
    <n v="0"/>
    <s v="04-04-00"/>
    <n v="39"/>
    <x v="22"/>
    <s v="Fon du Lac, WI"/>
    <x v="37"/>
    <s v="Mecanum"/>
    <s v="One"/>
    <s v="Four"/>
    <s v="T"/>
    <s v="F"/>
    <s v="T"/>
    <s v="T"/>
    <s v="F"/>
    <s v="Throw Over"/>
    <s v="F"/>
    <s v="F"/>
    <n v="0"/>
    <n v="0"/>
    <n v="0"/>
    <s v="hot goal autonomous_ branmd new drivers"/>
    <s v="Jake Holmes"/>
    <n v="2194"/>
    <n v="0"/>
    <x v="2"/>
    <m/>
    <m/>
    <m/>
    <m/>
    <m/>
    <m/>
    <m/>
    <m/>
    <m/>
    <m/>
    <m/>
    <m/>
    <m/>
    <m/>
    <m/>
    <m/>
    <m/>
    <m/>
    <m/>
    <m/>
    <m/>
    <m/>
    <m/>
    <m/>
    <m/>
    <m/>
    <m/>
    <m/>
    <m/>
    <m/>
    <x v="0"/>
    <x v="0"/>
  </r>
  <r>
    <x v="15"/>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n v="10"/>
    <n v="64"/>
    <n v="70"/>
    <n v="87"/>
    <n v="36649"/>
    <n v="8"/>
    <n v="0"/>
    <s v="05-03-00"/>
    <n v="20"/>
    <x v="15"/>
    <s v="Smithville, MO"/>
    <x v="38"/>
    <s v="Standard"/>
    <s v="Two"/>
    <s v="Eight"/>
    <s v="T"/>
    <s v="F"/>
    <s v="T"/>
    <s v="F"/>
    <s v="F"/>
    <n v="0"/>
    <s v="F"/>
    <s v="F"/>
    <s v="Robot Defense"/>
    <s v="sim ball shifters"/>
    <n v="0"/>
    <n v="0"/>
    <s v="Jake Holmes"/>
    <n v="1806"/>
    <n v="0"/>
    <x v="2"/>
    <m/>
    <m/>
    <m/>
    <m/>
    <m/>
    <m/>
    <m/>
    <m/>
    <m/>
    <m/>
    <m/>
    <m/>
    <m/>
    <m/>
    <m/>
    <m/>
    <m/>
    <m/>
    <m/>
    <m/>
    <m/>
    <m/>
    <m/>
    <m/>
    <m/>
    <m/>
    <m/>
    <m/>
    <m/>
    <m/>
    <x v="0"/>
    <x v="0"/>
  </r>
  <r>
    <x v="14"/>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n v="10"/>
    <n v="72"/>
    <n v="80"/>
    <n v="107"/>
    <n v="36649"/>
    <n v="8"/>
    <n v="0"/>
    <s v="05-03-00"/>
    <n v="35"/>
    <x v="14"/>
    <s v="Liberty, MO"/>
    <x v="39"/>
    <s v="Mecanum"/>
    <s v="One"/>
    <s v="Four"/>
    <s v="T"/>
    <s v="T"/>
    <s v="T"/>
    <s v="T"/>
    <s v="F"/>
    <s v="Throw Over"/>
    <s v="T"/>
    <s v="F"/>
    <n v="0"/>
    <n v="0"/>
    <n v="0"/>
    <s v="ordinary autonomous"/>
    <s v="Jake Holmes"/>
    <n v="1764"/>
    <n v="0"/>
    <x v="2"/>
    <m/>
    <m/>
    <m/>
    <m/>
    <m/>
    <m/>
    <m/>
    <m/>
    <m/>
    <m/>
    <m/>
    <m/>
    <m/>
    <m/>
    <m/>
    <m/>
    <m/>
    <m/>
    <m/>
    <m/>
    <m/>
    <m/>
    <m/>
    <m/>
    <m/>
    <m/>
    <m/>
    <m/>
    <m/>
    <m/>
    <x v="0"/>
    <x v="0"/>
  </r>
  <r>
    <x v="23"/>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n v="8"/>
    <n v="58"/>
    <n v="30"/>
    <n v="138"/>
    <n v="36620"/>
    <n v="8"/>
    <n v="0"/>
    <s v="04-04-00"/>
    <n v="3"/>
    <x v="23"/>
    <s v="St. Charles, IL"/>
    <x v="40"/>
    <s v="Swerve"/>
    <s v="One"/>
    <s v="Four"/>
    <s v="T"/>
    <s v="T"/>
    <s v="T"/>
    <s v="F"/>
    <s v="F"/>
    <s v="Throw Over"/>
    <s v="F"/>
    <s v="F"/>
    <n v="0"/>
    <n v="0"/>
    <n v="0"/>
    <s v="hot goal autonomous"/>
    <s v="Jake Holmes"/>
    <n v="2451"/>
    <n v="0"/>
    <x v="2"/>
    <m/>
    <m/>
    <m/>
    <m/>
    <m/>
    <m/>
    <m/>
    <m/>
    <m/>
    <m/>
    <m/>
    <m/>
    <m/>
    <m/>
    <m/>
    <m/>
    <m/>
    <m/>
    <m/>
    <m/>
    <m/>
    <m/>
    <m/>
    <m/>
    <m/>
    <m/>
    <m/>
    <m/>
    <m/>
    <m/>
    <x v="0"/>
    <x v="0"/>
  </r>
  <r>
    <x v="24"/>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n v="8"/>
    <n v="54"/>
    <n v="230"/>
    <n v="62"/>
    <n v="36620"/>
    <n v="8"/>
    <n v="0"/>
    <s v="04-04-00"/>
    <n v="4"/>
    <x v="24"/>
    <s v="Tremont, IL"/>
    <x v="41"/>
    <s v="Swerve"/>
    <s v="One"/>
    <s v="Four"/>
    <s v="T"/>
    <s v="T"/>
    <s v="T"/>
    <s v="T"/>
    <s v="F"/>
    <s v="Throw Over"/>
    <s v="F"/>
    <s v="T"/>
    <s v="Robot Defense"/>
    <n v="0"/>
    <n v="0"/>
    <s v="hot goal autonomoous"/>
    <s v="Jake Holmes"/>
    <n v="2481"/>
    <n v="0"/>
    <x v="2"/>
    <m/>
    <m/>
    <m/>
    <m/>
    <m/>
    <m/>
    <m/>
    <m/>
    <m/>
    <m/>
    <m/>
    <m/>
    <m/>
    <m/>
    <m/>
    <m/>
    <m/>
    <m/>
    <m/>
    <m/>
    <m/>
    <m/>
    <m/>
    <m/>
    <m/>
    <m/>
    <m/>
    <m/>
    <m/>
    <m/>
    <x v="0"/>
    <x v="0"/>
  </r>
  <r>
    <x v="13"/>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n v="10"/>
    <n v="78"/>
    <n v="90"/>
    <n v="178"/>
    <n v="36650"/>
    <n v="9"/>
    <n v="0"/>
    <s v="05-04-00"/>
    <n v="2"/>
    <x v="13"/>
    <s v="Peoria, IL"/>
    <x v="42"/>
    <s v="Other"/>
    <s v="Two"/>
    <s v="Six"/>
    <s v="T"/>
    <s v="T"/>
    <s v="T"/>
    <s v="T"/>
    <s v="F"/>
    <s v="Throw Over"/>
    <s v="T"/>
    <s v="T"/>
    <s v="Robot Defense"/>
    <s v="drop"/>
    <n v="0"/>
    <s v="normal autonomous"/>
    <s v="Jake Holmes"/>
    <n v="1756"/>
    <n v="0"/>
    <x v="2"/>
    <m/>
    <m/>
    <m/>
    <m/>
    <m/>
    <m/>
    <m/>
    <m/>
    <m/>
    <m/>
    <m/>
    <m/>
    <m/>
    <m/>
    <m/>
    <m/>
    <m/>
    <m/>
    <m/>
    <m/>
    <m/>
    <m/>
    <m/>
    <m/>
    <m/>
    <m/>
    <m/>
    <m/>
    <m/>
    <m/>
    <x v="0"/>
    <x v="0"/>
  </r>
  <r>
    <x v="12"/>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n v="10"/>
    <n v="102"/>
    <n v="190"/>
    <n v="152"/>
    <n v="36650"/>
    <n v="9"/>
    <n v="0"/>
    <s v="05-04-00"/>
    <n v="25"/>
    <x v="12"/>
    <s v="West Lafayette, IN"/>
    <x v="43"/>
    <s v="Other"/>
    <s v="Two"/>
    <s v="Six"/>
    <s v="T"/>
    <s v="T"/>
    <s v="T"/>
    <s v="F"/>
    <s v="F"/>
    <s v="Throw Over"/>
    <s v="F"/>
    <s v="F"/>
    <s v="Robot Defense"/>
    <s v="drop"/>
    <n v="0"/>
    <s v="fi0ne autonomous_ strooong driving"/>
    <s v="Jake Holmes"/>
    <n v="1747"/>
    <n v="0"/>
    <x v="2"/>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0"/>
    <x v="1"/>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19"/>
    <n v="0"/>
    <n v="0"/>
    <n v="0"/>
    <n v="0"/>
    <n v="0"/>
    <n v="0"/>
    <n v="0"/>
    <n v="0"/>
    <n v="0"/>
    <n v="0"/>
    <n v="0"/>
    <n v="0"/>
    <n v="0"/>
    <n v="0"/>
    <n v="0"/>
    <n v="0"/>
    <n v="0"/>
    <n v="0"/>
    <x v="3"/>
    <m/>
    <m/>
    <m/>
    <m/>
    <m/>
    <m/>
    <m/>
    <m/>
    <m/>
    <m/>
    <m/>
    <m/>
    <m/>
    <m/>
    <m/>
    <m/>
    <m/>
    <m/>
    <m/>
    <m/>
    <m/>
    <m/>
    <m/>
    <m/>
    <m/>
    <m/>
    <m/>
    <m/>
    <m/>
    <m/>
    <x v="0"/>
    <x v="0"/>
  </r>
  <r>
    <x v="46"/>
    <x v="0"/>
    <x v="0"/>
    <x v="1"/>
    <n v="40"/>
    <n v="56"/>
    <n v="23.076923076923077"/>
    <n v="43.548387096774192"/>
    <n v="18"/>
    <n v="-6"/>
    <n v="10"/>
    <n v="8"/>
    <n v="8"/>
    <n v="6"/>
    <n v="6"/>
    <n v="6"/>
    <n v="2"/>
    <n v="1"/>
    <n v="18.928535980148883"/>
    <n v="25"/>
    <n v="42"/>
    <n v="30.76923076923077"/>
    <n v="14.516129032258064"/>
    <n v="6"/>
    <n v="-9"/>
    <n v="80"/>
    <n v="5"/>
    <n v="6"/>
    <n v="8"/>
    <n v="2"/>
    <n v="2"/>
    <n v="3"/>
    <n v="8"/>
    <n v="5"/>
    <n v="7"/>
    <n v="3.8461538461538463"/>
    <n v="7.258064516129032"/>
    <n v="3"/>
    <n v="-3"/>
    <n v="10"/>
    <n v="1"/>
    <n v="0"/>
    <n v="0"/>
    <n v="50"/>
    <n v="25"/>
    <n v="10"/>
    <n v="30"/>
    <n v="0"/>
    <n v="175"/>
    <n v="6"/>
    <m/>
    <m/>
    <n v="3"/>
    <n v="3"/>
    <n v="0.83333333333333337"/>
    <n v="1"/>
    <n v="0.5"/>
    <n v="1"/>
    <n v="0"/>
    <n v="1"/>
    <n v="90"/>
    <n v="115"/>
    <n v="175"/>
    <e v="#N/A"/>
    <e v="#N/A"/>
    <e v="#N/A"/>
    <e v="#N/A"/>
    <e v="#N/A"/>
    <e v="#N/A"/>
    <e v="#N/A"/>
    <e v="#N/A"/>
    <e v="#N/A"/>
    <x v="40"/>
    <e v="#N/A"/>
    <x v="44"/>
    <m/>
    <m/>
    <m/>
    <m/>
    <m/>
    <m/>
    <m/>
    <m/>
    <m/>
    <m/>
    <m/>
    <m/>
    <m/>
    <m/>
    <m/>
    <s v="danT"/>
    <n v="1741"/>
    <m/>
    <x v="0"/>
    <s v="T"/>
    <s v="T"/>
    <s v="T"/>
    <n v="25"/>
    <n v="0"/>
    <n v="0"/>
    <n v="0"/>
    <s v="C"/>
    <s v="T"/>
    <s v="F"/>
    <s v="T"/>
    <s v="T"/>
    <n v="10"/>
    <n v="10"/>
    <n v="0"/>
    <n v="0"/>
    <n v="2"/>
    <n v="3"/>
    <n v="140"/>
    <n v="5"/>
    <n v="1"/>
    <n v="3"/>
    <n v="0"/>
    <n v="0"/>
    <n v="3"/>
    <s v="T"/>
    <s v="F"/>
    <s v="F"/>
    <s v="T"/>
    <s v="F"/>
    <x v="1"/>
    <x v="1"/>
  </r>
  <r>
    <x v="24"/>
    <x v="0"/>
    <x v="0"/>
    <x v="2"/>
    <n v="40"/>
    <n v="32"/>
    <n v="46.153846153846153"/>
    <n v="13.548387096774196"/>
    <n v="6"/>
    <n v="-6"/>
    <n v="2.2857142857142856"/>
    <n v="8"/>
    <n v="8"/>
    <n v="6"/>
    <n v="6"/>
    <n v="6"/>
    <n v="2"/>
    <n v="1"/>
    <n v="12.63403048564339"/>
    <n v="25"/>
    <n v="24"/>
    <n v="61.53846153846154"/>
    <n v="4.5161290322580649"/>
    <n v="2"/>
    <n v="-9"/>
    <n v="18.285714285714285"/>
    <n v="5"/>
    <n v="6"/>
    <n v="8"/>
    <n v="2"/>
    <n v="2"/>
    <n v="3"/>
    <n v="8"/>
    <n v="5"/>
    <n v="4"/>
    <n v="7.6923076923076925"/>
    <n v="2.2580645161290325"/>
    <n v="1"/>
    <n v="-3"/>
    <n v="2.2857142857142856"/>
    <n v="1"/>
    <n v="0"/>
    <n v="0"/>
    <n v="30"/>
    <n v="50"/>
    <n v="90"/>
    <n v="30"/>
    <n v="10"/>
    <n v="40"/>
    <n v="5"/>
    <m/>
    <m/>
    <n v="5"/>
    <n v="5"/>
    <n v="0.6"/>
    <n v="1"/>
    <n v="1"/>
    <n v="0.6"/>
    <n v="0.2"/>
    <n v="0.5"/>
    <n v="160"/>
    <n v="210"/>
    <n v="40"/>
    <n v="8"/>
    <n v="54"/>
    <n v="230"/>
    <n v="62"/>
    <n v="36620"/>
    <n v="8"/>
    <n v="0"/>
    <s v="04-04-00"/>
    <n v="4"/>
    <x v="24"/>
    <s v="Tremont, IL"/>
    <x v="44"/>
    <m/>
    <m/>
    <m/>
    <m/>
    <m/>
    <m/>
    <m/>
    <m/>
    <m/>
    <m/>
    <m/>
    <m/>
    <m/>
    <m/>
    <m/>
    <s v="danT"/>
    <n v="2481"/>
    <m/>
    <x v="0"/>
    <s v="T"/>
    <s v="T"/>
    <s v="T"/>
    <n v="50"/>
    <n v="0"/>
    <n v="0"/>
    <n v="0"/>
    <s v="C"/>
    <s v="T"/>
    <s v="F"/>
    <s v="T"/>
    <s v="T"/>
    <n v="90"/>
    <n v="0"/>
    <n v="0"/>
    <n v="0"/>
    <n v="2"/>
    <n v="2"/>
    <n v="40"/>
    <n v="3"/>
    <n v="2"/>
    <n v="3"/>
    <n v="2"/>
    <n v="1"/>
    <n v="4"/>
    <s v="T"/>
    <s v="F"/>
    <s v="F"/>
    <s v="F"/>
    <s v="F"/>
    <x v="1"/>
    <x v="1"/>
  </r>
  <r>
    <x v="24"/>
    <x v="0"/>
    <x v="0"/>
    <x v="3"/>
    <n v="40"/>
    <n v="64"/>
    <n v="0"/>
    <n v="39.019354838709681"/>
    <n v="6"/>
    <n v="6"/>
    <n v="2.2857142857142856"/>
    <n v="8"/>
    <n v="8"/>
    <n v="6"/>
    <n v="6"/>
    <n v="6"/>
    <n v="2"/>
    <n v="1"/>
    <n v="11.52921658986175"/>
    <n v="25"/>
    <n v="48"/>
    <n v="0"/>
    <n v="13.006451612903227"/>
    <n v="2"/>
    <n v="9"/>
    <n v="18.285714285714285"/>
    <n v="5"/>
    <n v="6"/>
    <n v="8"/>
    <n v="2"/>
    <n v="2"/>
    <n v="3"/>
    <n v="8"/>
    <n v="5"/>
    <n v="8"/>
    <n v="0"/>
    <n v="6.5032258064516135"/>
    <n v="1"/>
    <n v="3"/>
    <n v="2.2857142857142856"/>
    <n v="1"/>
    <n v="1"/>
    <n v="0"/>
    <n v="50"/>
    <n v="0"/>
    <n v="30"/>
    <n v="10"/>
    <n v="30"/>
    <n v="40"/>
    <n v="5"/>
    <m/>
    <m/>
    <n v="1"/>
    <n v="3"/>
    <n v="1"/>
    <n v="0"/>
    <n v="0.5"/>
    <n v="1"/>
    <n v="1"/>
    <n v="0.5"/>
    <n v="120"/>
    <n v="120"/>
    <n v="40"/>
    <n v="8"/>
    <n v="54"/>
    <n v="230"/>
    <n v="62"/>
    <n v="36620"/>
    <n v="8"/>
    <n v="0"/>
    <s v="04-04-00"/>
    <n v="4"/>
    <x v="24"/>
    <s v="Tremont, IL"/>
    <x v="44"/>
    <m/>
    <m/>
    <m/>
    <m/>
    <m/>
    <m/>
    <m/>
    <m/>
    <m/>
    <m/>
    <m/>
    <m/>
    <m/>
    <m/>
    <m/>
    <s v="danT"/>
    <n v="2481"/>
    <m/>
    <x v="0"/>
    <s v="T"/>
    <s v="T"/>
    <s v="T"/>
    <n v="0"/>
    <n v="0"/>
    <n v="0"/>
    <n v="0"/>
    <s v="C"/>
    <s v="T"/>
    <s v="F"/>
    <s v="T"/>
    <s v="T"/>
    <n v="30"/>
    <n v="30"/>
    <n v="0"/>
    <n v="0"/>
    <n v="2"/>
    <n v="2"/>
    <n v="40"/>
    <n v="5"/>
    <n v="0"/>
    <n v="1"/>
    <n v="0"/>
    <n v="3"/>
    <n v="0"/>
    <s v="T"/>
    <s v="T"/>
    <s v="F"/>
    <s v="F"/>
    <s v="T"/>
    <x v="1"/>
    <x v="1"/>
  </r>
  <r>
    <x v="10"/>
    <x v="0"/>
    <x v="0"/>
    <x v="4"/>
    <n v="60"/>
    <n v="48"/>
    <n v="18.461538461538463"/>
    <n v="51.541935483870965"/>
    <n v="6"/>
    <n v="2"/>
    <n v="0"/>
    <n v="8"/>
    <n v="8"/>
    <n v="6"/>
    <n v="6"/>
    <n v="6"/>
    <n v="2"/>
    <n v="1"/>
    <n v="12.029602977667494"/>
    <n v="37.5"/>
    <n v="36"/>
    <n v="24.615384615384617"/>
    <n v="17.180645161290322"/>
    <n v="2"/>
    <n v="3"/>
    <n v="0"/>
    <n v="5"/>
    <n v="6"/>
    <n v="8"/>
    <n v="2"/>
    <n v="2"/>
    <n v="3"/>
    <n v="8"/>
    <n v="7.5"/>
    <n v="6"/>
    <n v="3.0769230769230771"/>
    <n v="8.5903225806451609"/>
    <n v="1"/>
    <n v="1"/>
    <n v="0"/>
    <n v="1"/>
    <n v="1"/>
    <n v="1"/>
    <n v="40"/>
    <n v="20"/>
    <n v="50"/>
    <n v="10"/>
    <n v="20"/>
    <n v="0"/>
    <n v="5"/>
    <m/>
    <m/>
    <n v="1"/>
    <n v="3"/>
    <n v="0.8"/>
    <n v="1"/>
    <n v="1"/>
    <n v="1"/>
    <n v="0.66666666666666663"/>
    <n v="0.5"/>
    <n v="120"/>
    <n v="140"/>
    <n v="0"/>
    <n v="10"/>
    <n v="178"/>
    <n v="80"/>
    <n v="213"/>
    <n v="36649"/>
    <n v="8"/>
    <n v="0"/>
    <s v="05-03-00"/>
    <n v="8"/>
    <x v="10"/>
    <s v="Peoria, IL"/>
    <x v="44"/>
    <m/>
    <m/>
    <m/>
    <m/>
    <m/>
    <m/>
    <m/>
    <m/>
    <m/>
    <m/>
    <m/>
    <m/>
    <m/>
    <m/>
    <m/>
    <s v="danT"/>
    <n v="1736"/>
    <m/>
    <x v="0"/>
    <s v="T"/>
    <s v="F"/>
    <s v="T"/>
    <n v="20"/>
    <n v="0"/>
    <n v="0"/>
    <n v="0"/>
    <s v="C"/>
    <s v="T"/>
    <s v="F"/>
    <s v="T"/>
    <s v="T"/>
    <n v="50"/>
    <n v="0"/>
    <n v="0"/>
    <n v="0"/>
    <n v="2"/>
    <n v="2"/>
    <n v="0"/>
    <n v="4"/>
    <n v="1"/>
    <n v="1"/>
    <n v="0"/>
    <n v="2"/>
    <n v="1"/>
    <s v="T"/>
    <s v="T"/>
    <s v="T"/>
    <s v="T"/>
    <s v="F"/>
    <x v="2"/>
    <x v="1"/>
  </r>
  <r>
    <x v="10"/>
    <x v="0"/>
    <x v="0"/>
    <x v="5"/>
    <n v="60"/>
    <n v="64"/>
    <n v="0"/>
    <n v="65.748387096774195"/>
    <n v="6"/>
    <n v="4"/>
    <n v="1.1428571428571428"/>
    <n v="8"/>
    <n v="8"/>
    <n v="6"/>
    <n v="6"/>
    <n v="6"/>
    <n v="2"/>
    <n v="1"/>
    <n v="12.455898617511519"/>
    <n v="37.5"/>
    <n v="48"/>
    <n v="0"/>
    <n v="21.916129032258063"/>
    <n v="2"/>
    <n v="6"/>
    <n v="9.1428571428571423"/>
    <n v="5"/>
    <n v="6"/>
    <n v="8"/>
    <n v="2"/>
    <n v="2"/>
    <n v="3"/>
    <n v="8"/>
    <n v="7.5"/>
    <n v="8"/>
    <n v="0"/>
    <n v="10.958064516129031"/>
    <n v="1"/>
    <n v="2"/>
    <n v="1.1428571428571428"/>
    <n v="1"/>
    <n v="1"/>
    <n v="1"/>
    <n v="50"/>
    <n v="0"/>
    <n v="60"/>
    <n v="10"/>
    <n v="20"/>
    <n v="20"/>
    <n v="5"/>
    <m/>
    <m/>
    <n v="1"/>
    <n v="2"/>
    <n v="1"/>
    <n v="0"/>
    <n v="1"/>
    <n v="1"/>
    <n v="1"/>
    <n v="0.5"/>
    <n v="140"/>
    <n v="140"/>
    <n v="20"/>
    <n v="10"/>
    <n v="178"/>
    <n v="80"/>
    <n v="213"/>
    <n v="36649"/>
    <n v="8"/>
    <n v="0"/>
    <s v="05-03-00"/>
    <n v="8"/>
    <x v="10"/>
    <s v="Peoria, IL"/>
    <x v="44"/>
    <m/>
    <m/>
    <m/>
    <m/>
    <m/>
    <m/>
    <m/>
    <m/>
    <m/>
    <m/>
    <m/>
    <m/>
    <m/>
    <m/>
    <m/>
    <s v="danT"/>
    <n v="1736"/>
    <m/>
    <x v="0"/>
    <s v="T"/>
    <s v="F"/>
    <s v="T"/>
    <n v="0"/>
    <n v="0"/>
    <n v="0"/>
    <n v="0"/>
    <s v="C"/>
    <s v="T"/>
    <s v="F"/>
    <s v="T"/>
    <s v="T"/>
    <n v="60"/>
    <n v="0"/>
    <n v="0"/>
    <n v="0"/>
    <n v="2"/>
    <n v="2"/>
    <n v="20"/>
    <n v="5"/>
    <n v="0"/>
    <n v="1"/>
    <n v="0"/>
    <n v="2"/>
    <n v="0"/>
    <s v="T"/>
    <s v="T"/>
    <s v="T"/>
    <s v="T"/>
    <s v="F"/>
    <x v="2"/>
    <x v="1"/>
  </r>
  <r>
    <x v="10"/>
    <x v="0"/>
    <x v="0"/>
    <x v="6"/>
    <n v="60"/>
    <n v="32"/>
    <n v="0"/>
    <n v="24.13548387096774"/>
    <n v="6"/>
    <n v="2"/>
    <n v="0"/>
    <n v="8"/>
    <n v="8"/>
    <n v="6"/>
    <n v="6"/>
    <n v="6"/>
    <n v="2"/>
    <n v="1"/>
    <n v="7.4545161290322586"/>
    <n v="37.5"/>
    <n v="24"/>
    <n v="0"/>
    <n v="8.0451612903225804"/>
    <n v="2"/>
    <n v="3"/>
    <n v="0"/>
    <n v="5"/>
    <n v="6"/>
    <n v="8"/>
    <n v="2"/>
    <n v="2"/>
    <n v="3"/>
    <n v="8"/>
    <n v="7.5"/>
    <n v="4"/>
    <n v="0"/>
    <n v="4.0225806451612902"/>
    <n v="1"/>
    <n v="1"/>
    <n v="0"/>
    <n v="1"/>
    <n v="1"/>
    <n v="1"/>
    <n v="10"/>
    <n v="0"/>
    <n v="40"/>
    <n v="10"/>
    <n v="10"/>
    <n v="0"/>
    <n v="1"/>
    <m/>
    <m/>
    <n v="1"/>
    <n v="1"/>
    <n v="1"/>
    <n v="0"/>
    <n v="1"/>
    <n v="1"/>
    <n v="1"/>
    <n v="0.5"/>
    <n v="70"/>
    <n v="70"/>
    <n v="0"/>
    <n v="10"/>
    <n v="178"/>
    <n v="80"/>
    <n v="213"/>
    <n v="36649"/>
    <n v="8"/>
    <n v="0"/>
    <s v="05-03-00"/>
    <n v="8"/>
    <x v="10"/>
    <s v="Peoria, IL"/>
    <x v="44"/>
    <m/>
    <m/>
    <m/>
    <m/>
    <m/>
    <m/>
    <m/>
    <m/>
    <m/>
    <m/>
    <m/>
    <m/>
    <m/>
    <m/>
    <m/>
    <s v="danT"/>
    <n v="1736"/>
    <m/>
    <x v="0"/>
    <s v="T"/>
    <s v="F"/>
    <s v="T"/>
    <n v="0"/>
    <n v="0"/>
    <n v="0"/>
    <n v="0"/>
    <s v="C"/>
    <s v="T"/>
    <s v="F"/>
    <s v="T"/>
    <s v="T"/>
    <n v="40"/>
    <n v="0"/>
    <n v="0"/>
    <n v="0"/>
    <n v="2"/>
    <n v="2"/>
    <n v="0"/>
    <n v="1"/>
    <n v="0"/>
    <n v="1"/>
    <n v="0"/>
    <n v="1"/>
    <n v="0"/>
    <s v="T"/>
    <s v="T"/>
    <s v="T"/>
    <s v="T"/>
    <s v="F"/>
    <x v="2"/>
    <x v="1"/>
  </r>
  <r>
    <x v="16"/>
    <x v="0"/>
    <x v="0"/>
    <x v="7"/>
    <n v="40"/>
    <n v="56"/>
    <n v="9.2307692307692317"/>
    <n v="43.548387096774192"/>
    <n v="18"/>
    <n v="-6"/>
    <n v="10"/>
    <n v="8"/>
    <n v="8"/>
    <n v="6"/>
    <n v="6"/>
    <n v="6"/>
    <n v="2"/>
    <n v="1"/>
    <n v="17.082382133995036"/>
    <n v="25"/>
    <n v="42"/>
    <n v="12.307692307692308"/>
    <n v="14.516129032258064"/>
    <n v="6"/>
    <n v="-9"/>
    <n v="80"/>
    <n v="5"/>
    <n v="6"/>
    <n v="8"/>
    <n v="2"/>
    <n v="2"/>
    <n v="3"/>
    <n v="8"/>
    <n v="5"/>
    <n v="7"/>
    <n v="1.5384615384615385"/>
    <n v="7.258064516129032"/>
    <n v="3"/>
    <n v="-3"/>
    <n v="10"/>
    <n v="1"/>
    <n v="0"/>
    <n v="0"/>
    <n v="50"/>
    <n v="10"/>
    <n v="10"/>
    <n v="30"/>
    <n v="0"/>
    <n v="175"/>
    <n v="6"/>
    <m/>
    <m/>
    <n v="3"/>
    <n v="3"/>
    <n v="0.83333333333333337"/>
    <n v="1"/>
    <n v="0.5"/>
    <n v="1"/>
    <n v="0"/>
    <n v="1"/>
    <n v="90"/>
    <n v="100"/>
    <n v="175"/>
    <n v="9"/>
    <n v="78"/>
    <n v="50"/>
    <n v="194"/>
    <n v="36984"/>
    <n v="8"/>
    <n v="0"/>
    <s v="04-03-01"/>
    <n v="16"/>
    <x v="16"/>
    <s v="Lee's Summit, MO"/>
    <x v="44"/>
    <m/>
    <m/>
    <m/>
    <m/>
    <m/>
    <m/>
    <m/>
    <m/>
    <m/>
    <m/>
    <m/>
    <m/>
    <m/>
    <m/>
    <m/>
    <s v="danT"/>
    <n v="1986"/>
    <m/>
    <x v="0"/>
    <s v="T"/>
    <s v="T"/>
    <s v="T"/>
    <n v="10"/>
    <n v="0"/>
    <n v="0"/>
    <n v="0"/>
    <s v="C"/>
    <s v="T"/>
    <s v="F"/>
    <s v="T"/>
    <s v="T"/>
    <n v="10"/>
    <n v="10"/>
    <n v="0"/>
    <n v="0"/>
    <n v="2"/>
    <n v="3"/>
    <n v="140"/>
    <n v="5"/>
    <n v="1"/>
    <n v="3"/>
    <n v="0"/>
    <n v="0"/>
    <n v="3"/>
    <s v="T"/>
    <s v="F"/>
    <s v="F"/>
    <s v="T"/>
    <s v="F"/>
    <x v="1"/>
    <x v="1"/>
  </r>
  <r>
    <x v="25"/>
    <x v="0"/>
    <x v="0"/>
    <x v="8"/>
    <n v="40"/>
    <n v="56"/>
    <n v="46.153846153846153"/>
    <n v="43.548387096774192"/>
    <n v="18"/>
    <n v="-6"/>
    <n v="10"/>
    <n v="8"/>
    <n v="8"/>
    <n v="6"/>
    <n v="6"/>
    <n v="6"/>
    <n v="2"/>
    <n v="1"/>
    <n v="22.00545905707196"/>
    <n v="25"/>
    <n v="42"/>
    <n v="61.53846153846154"/>
    <n v="14.516129032258064"/>
    <n v="6"/>
    <n v="-9"/>
    <n v="80"/>
    <n v="5"/>
    <n v="6"/>
    <n v="8"/>
    <n v="2"/>
    <n v="2"/>
    <n v="3"/>
    <n v="8"/>
    <n v="5"/>
    <n v="7"/>
    <n v="7.6923076923076925"/>
    <n v="7.258064516129032"/>
    <n v="3"/>
    <n v="-3"/>
    <n v="10"/>
    <n v="1"/>
    <n v="0"/>
    <n v="0"/>
    <n v="50"/>
    <n v="50"/>
    <n v="10"/>
    <n v="30"/>
    <n v="0"/>
    <n v="175"/>
    <n v="6"/>
    <m/>
    <m/>
    <n v="3"/>
    <n v="3"/>
    <n v="0.83333333333333337"/>
    <n v="1"/>
    <n v="0.5"/>
    <n v="1"/>
    <n v="0"/>
    <n v="1"/>
    <n v="90"/>
    <n v="140"/>
    <n v="175"/>
    <n v="7"/>
    <n v="128"/>
    <n v="40"/>
    <n v="148"/>
    <n v="36954"/>
    <n v="8"/>
    <n v="0"/>
    <s v="03-04-01"/>
    <n v="5"/>
    <x v="25"/>
    <s v="Batavia, IL"/>
    <x v="44"/>
    <m/>
    <m/>
    <m/>
    <m/>
    <m/>
    <m/>
    <m/>
    <m/>
    <m/>
    <m/>
    <m/>
    <m/>
    <m/>
    <m/>
    <m/>
    <s v="danT"/>
    <n v="2704"/>
    <m/>
    <x v="0"/>
    <s v="T"/>
    <s v="T"/>
    <s v="T"/>
    <n v="50"/>
    <n v="0"/>
    <n v="0"/>
    <n v="0"/>
    <s v="C"/>
    <s v="T"/>
    <s v="F"/>
    <s v="T"/>
    <s v="T"/>
    <n v="10"/>
    <n v="10"/>
    <n v="0"/>
    <n v="0"/>
    <n v="2"/>
    <n v="3"/>
    <n v="140"/>
    <n v="5"/>
    <n v="1"/>
    <n v="3"/>
    <n v="0"/>
    <n v="0"/>
    <n v="3"/>
    <s v="T"/>
    <s v="F"/>
    <s v="F"/>
    <s v="T"/>
    <s v="F"/>
    <x v="1"/>
    <x v="1"/>
  </r>
  <r>
    <x v="27"/>
    <x v="0"/>
    <x v="0"/>
    <x v="1"/>
    <n v="40"/>
    <n v="56"/>
    <n v="23.076923076923077"/>
    <n v="43.548387096774192"/>
    <n v="18"/>
    <n v="-6"/>
    <n v="10"/>
    <n v="8"/>
    <n v="8"/>
    <n v="6"/>
    <n v="6"/>
    <n v="6"/>
    <n v="2"/>
    <n v="1"/>
    <n v="18.928535980148883"/>
    <n v="25"/>
    <n v="42"/>
    <n v="30.76923076923077"/>
    <n v="14.516129032258064"/>
    <n v="6"/>
    <n v="-9"/>
    <n v="80"/>
    <n v="5"/>
    <n v="6"/>
    <n v="8"/>
    <n v="2"/>
    <n v="2"/>
    <n v="3"/>
    <n v="8"/>
    <n v="5"/>
    <n v="7"/>
    <n v="3.8461538461538463"/>
    <n v="7.258064516129032"/>
    <n v="3"/>
    <n v="-3"/>
    <n v="10"/>
    <n v="1"/>
    <n v="0"/>
    <n v="0"/>
    <n v="50"/>
    <n v="25"/>
    <n v="10"/>
    <n v="30"/>
    <n v="0"/>
    <n v="175"/>
    <n v="6"/>
    <m/>
    <m/>
    <n v="3"/>
    <n v="3"/>
    <n v="0.83333333333333337"/>
    <n v="1"/>
    <n v="0.5"/>
    <n v="1"/>
    <n v="0"/>
    <n v="1"/>
    <n v="90"/>
    <n v="115"/>
    <n v="175"/>
    <n v="6"/>
    <n v="106"/>
    <n v="60"/>
    <n v="139"/>
    <n v="36591"/>
    <n v="9"/>
    <n v="0"/>
    <s v="03-06-00"/>
    <n v="37"/>
    <x v="27"/>
    <s v="Camdenton, MO"/>
    <x v="45"/>
    <m/>
    <m/>
    <m/>
    <m/>
    <m/>
    <m/>
    <m/>
    <m/>
    <m/>
    <m/>
    <m/>
    <m/>
    <m/>
    <m/>
    <m/>
    <s v="danT"/>
    <n v="3284"/>
    <m/>
    <x v="0"/>
    <s v="T"/>
    <s v="T"/>
    <s v="T"/>
    <n v="25"/>
    <n v="0"/>
    <n v="0"/>
    <n v="0"/>
    <s v="C"/>
    <s v="T"/>
    <s v="F"/>
    <s v="T"/>
    <s v="T"/>
    <n v="10"/>
    <n v="10"/>
    <n v="0"/>
    <n v="0"/>
    <n v="2"/>
    <n v="3"/>
    <n v="140"/>
    <n v="5"/>
    <n v="1"/>
    <n v="3"/>
    <n v="0"/>
    <n v="0"/>
    <n v="3"/>
    <s v="T"/>
    <s v="F"/>
    <s v="F"/>
    <s v="T"/>
    <s v="F"/>
    <x v="1"/>
    <x v="2"/>
  </r>
  <r>
    <x v="3"/>
    <x v="0"/>
    <x v="0"/>
    <x v="7"/>
    <n v="40"/>
    <n v="56"/>
    <n v="9.2307692307692317"/>
    <n v="43.548387096774192"/>
    <n v="18"/>
    <n v="-6"/>
    <n v="10"/>
    <n v="8"/>
    <n v="8"/>
    <n v="6"/>
    <n v="6"/>
    <n v="6"/>
    <n v="2"/>
    <n v="1"/>
    <n v="17.082382133995036"/>
    <n v="25"/>
    <n v="42"/>
    <n v="12.307692307692308"/>
    <n v="14.516129032258064"/>
    <n v="6"/>
    <n v="-9"/>
    <n v="80"/>
    <n v="5"/>
    <n v="6"/>
    <n v="8"/>
    <n v="2"/>
    <n v="2"/>
    <n v="3"/>
    <n v="8"/>
    <n v="5"/>
    <n v="7"/>
    <n v="1.5384615384615385"/>
    <n v="7.258064516129032"/>
    <n v="3"/>
    <n v="-3"/>
    <n v="10"/>
    <n v="1"/>
    <n v="0"/>
    <n v="0"/>
    <n v="50"/>
    <n v="10"/>
    <n v="20"/>
    <n v="30"/>
    <n v="0"/>
    <n v="175"/>
    <n v="6"/>
    <m/>
    <m/>
    <n v="3"/>
    <n v="3"/>
    <n v="0.83333333333333337"/>
    <n v="1"/>
    <n v="0.66666666666666663"/>
    <n v="1"/>
    <n v="0"/>
    <n v="1"/>
    <n v="100"/>
    <n v="110"/>
    <n v="175"/>
    <n v="12"/>
    <n v="186"/>
    <n v="150"/>
    <n v="379"/>
    <n v="36680"/>
    <n v="9"/>
    <n v="0"/>
    <s v="06-03-00"/>
    <n v="1"/>
    <x v="3"/>
    <s v="Cedar Falls, IA"/>
    <x v="44"/>
    <m/>
    <m/>
    <m/>
    <m/>
    <m/>
    <m/>
    <m/>
    <m/>
    <m/>
    <m/>
    <m/>
    <m/>
    <m/>
    <m/>
    <m/>
    <s v="danT"/>
    <n v="525"/>
    <m/>
    <x v="0"/>
    <s v="T"/>
    <s v="T"/>
    <s v="T"/>
    <n v="10"/>
    <n v="0"/>
    <n v="0"/>
    <n v="0"/>
    <s v="C"/>
    <s v="T"/>
    <s v="F"/>
    <s v="T"/>
    <s v="T"/>
    <n v="20"/>
    <n v="10"/>
    <n v="0"/>
    <n v="0"/>
    <n v="2"/>
    <n v="3"/>
    <n v="140"/>
    <n v="5"/>
    <n v="1"/>
    <n v="3"/>
    <n v="0"/>
    <n v="0"/>
    <n v="3"/>
    <s v="T"/>
    <s v="F"/>
    <s v="F"/>
    <s v="T"/>
    <s v="F"/>
    <x v="1"/>
    <x v="1"/>
  </r>
  <r>
    <x v="3"/>
    <x v="0"/>
    <x v="0"/>
    <x v="9"/>
    <n v="40"/>
    <n v="56"/>
    <n v="13.846153846153845"/>
    <n v="43.548387096774192"/>
    <n v="18"/>
    <n v="-6"/>
    <n v="10"/>
    <n v="8"/>
    <n v="8"/>
    <n v="6"/>
    <n v="6"/>
    <n v="6"/>
    <n v="2"/>
    <n v="1"/>
    <n v="17.69776674937965"/>
    <n v="25"/>
    <n v="42"/>
    <n v="18.46153846153846"/>
    <n v="14.516129032258064"/>
    <n v="6"/>
    <n v="-9"/>
    <n v="80"/>
    <n v="5"/>
    <n v="6"/>
    <n v="8"/>
    <n v="2"/>
    <n v="2"/>
    <n v="3"/>
    <n v="8"/>
    <n v="5"/>
    <n v="7"/>
    <n v="2.3076923076923075"/>
    <n v="7.258064516129032"/>
    <n v="3"/>
    <n v="-3"/>
    <n v="10"/>
    <n v="1"/>
    <n v="0"/>
    <n v="0"/>
    <n v="50"/>
    <n v="15"/>
    <n v="10"/>
    <n v="30"/>
    <n v="0"/>
    <n v="175"/>
    <n v="6"/>
    <m/>
    <m/>
    <n v="3"/>
    <n v="3"/>
    <n v="0.83333333333333337"/>
    <n v="1"/>
    <n v="0.5"/>
    <n v="1"/>
    <n v="0"/>
    <n v="1"/>
    <n v="90"/>
    <n v="105"/>
    <n v="175"/>
    <n v="12"/>
    <n v="186"/>
    <n v="150"/>
    <n v="379"/>
    <n v="36680"/>
    <n v="9"/>
    <n v="0"/>
    <s v="06-03-00"/>
    <n v="1"/>
    <x v="3"/>
    <s v="Cedar Falls, IA"/>
    <x v="44"/>
    <m/>
    <m/>
    <m/>
    <m/>
    <m/>
    <m/>
    <m/>
    <m/>
    <m/>
    <m/>
    <m/>
    <m/>
    <m/>
    <m/>
    <m/>
    <s v="danT"/>
    <n v="525"/>
    <m/>
    <x v="0"/>
    <s v="T"/>
    <s v="T"/>
    <s v="T"/>
    <n v="15"/>
    <n v="0"/>
    <n v="0"/>
    <n v="0"/>
    <s v="C"/>
    <s v="T"/>
    <s v="F"/>
    <s v="T"/>
    <s v="T"/>
    <n v="10"/>
    <n v="10"/>
    <n v="0"/>
    <n v="0"/>
    <n v="2"/>
    <n v="3"/>
    <n v="140"/>
    <n v="5"/>
    <n v="1"/>
    <n v="3"/>
    <n v="0"/>
    <n v="0"/>
    <n v="3"/>
    <s v="T"/>
    <s v="F"/>
    <s v="F"/>
    <s v="T"/>
    <s v="F"/>
    <x v="1"/>
    <x v="1"/>
  </r>
  <r>
    <x v="3"/>
    <x v="0"/>
    <x v="0"/>
    <x v="10"/>
    <n v="40"/>
    <n v="56"/>
    <n v="41.53846153846154"/>
    <n v="43.548387096774192"/>
    <n v="18"/>
    <n v="-6"/>
    <n v="10"/>
    <n v="8"/>
    <n v="8"/>
    <n v="6"/>
    <n v="6"/>
    <n v="6"/>
    <n v="2"/>
    <n v="1"/>
    <n v="21.390074441687347"/>
    <n v="25"/>
    <n v="42"/>
    <n v="55.384615384615387"/>
    <n v="14.516129032258064"/>
    <n v="6"/>
    <n v="-9"/>
    <n v="80"/>
    <n v="5"/>
    <n v="6"/>
    <n v="8"/>
    <n v="2"/>
    <n v="2"/>
    <n v="3"/>
    <n v="8"/>
    <n v="5"/>
    <n v="7"/>
    <n v="6.9230769230769234"/>
    <n v="7.258064516129032"/>
    <n v="3"/>
    <n v="-3"/>
    <n v="10"/>
    <n v="1"/>
    <n v="0"/>
    <n v="0"/>
    <n v="50"/>
    <n v="45"/>
    <n v="10"/>
    <n v="30"/>
    <n v="0"/>
    <n v="175"/>
    <n v="6"/>
    <m/>
    <m/>
    <n v="3"/>
    <n v="3"/>
    <n v="0.83333333333333337"/>
    <n v="1"/>
    <n v="0.5"/>
    <n v="1"/>
    <n v="0"/>
    <n v="1"/>
    <n v="90"/>
    <n v="135"/>
    <n v="175"/>
    <n v="12"/>
    <n v="186"/>
    <n v="150"/>
    <n v="379"/>
    <n v="36680"/>
    <n v="9"/>
    <n v="0"/>
    <s v="06-03-00"/>
    <n v="1"/>
    <x v="3"/>
    <s v="Cedar Falls, IA"/>
    <x v="44"/>
    <m/>
    <m/>
    <m/>
    <m/>
    <m/>
    <m/>
    <m/>
    <m/>
    <m/>
    <m/>
    <m/>
    <m/>
    <m/>
    <m/>
    <m/>
    <s v="danT"/>
    <n v="525"/>
    <m/>
    <x v="0"/>
    <s v="T"/>
    <s v="T"/>
    <s v="T"/>
    <n v="45"/>
    <n v="0"/>
    <n v="0"/>
    <n v="0"/>
    <s v="C"/>
    <s v="T"/>
    <s v="F"/>
    <s v="T"/>
    <s v="T"/>
    <n v="10"/>
    <n v="10"/>
    <n v="0"/>
    <n v="0"/>
    <n v="2"/>
    <n v="3"/>
    <n v="140"/>
    <n v="5"/>
    <n v="1"/>
    <n v="3"/>
    <n v="0"/>
    <n v="0"/>
    <n v="3"/>
    <s v="T"/>
    <s v="F"/>
    <s v="F"/>
    <s v="T"/>
    <s v="F"/>
    <x v="1"/>
    <x v="1"/>
  </r>
  <r>
    <x v="3"/>
    <x v="0"/>
    <x v="0"/>
    <x v="11"/>
    <n v="40"/>
    <n v="56"/>
    <n v="18.461538461538463"/>
    <n v="43.548387096774192"/>
    <n v="18"/>
    <n v="-6"/>
    <n v="10"/>
    <n v="8"/>
    <n v="8"/>
    <n v="6"/>
    <n v="6"/>
    <n v="6"/>
    <n v="2"/>
    <n v="1"/>
    <n v="18.31315136476427"/>
    <n v="25"/>
    <n v="42"/>
    <n v="24.615384615384617"/>
    <n v="14.516129032258064"/>
    <n v="6"/>
    <n v="-9"/>
    <n v="80"/>
    <n v="5"/>
    <n v="6"/>
    <n v="8"/>
    <n v="2"/>
    <n v="2"/>
    <n v="3"/>
    <n v="8"/>
    <n v="5"/>
    <n v="7"/>
    <n v="3.0769230769230771"/>
    <n v="7.258064516129032"/>
    <n v="3"/>
    <n v="-3"/>
    <n v="10"/>
    <n v="1"/>
    <n v="0"/>
    <n v="0"/>
    <n v="50"/>
    <n v="20"/>
    <n v="50"/>
    <n v="30"/>
    <n v="0"/>
    <n v="175"/>
    <n v="6"/>
    <m/>
    <m/>
    <n v="3"/>
    <n v="3"/>
    <n v="0.83333333333333337"/>
    <n v="1"/>
    <n v="0.83333333333333337"/>
    <n v="1"/>
    <n v="0"/>
    <n v="1"/>
    <n v="130"/>
    <n v="150"/>
    <n v="175"/>
    <n v="12"/>
    <n v="186"/>
    <n v="150"/>
    <n v="379"/>
    <n v="36680"/>
    <n v="9"/>
    <n v="0"/>
    <s v="06-03-00"/>
    <n v="1"/>
    <x v="3"/>
    <s v="Cedar Falls, IA"/>
    <x v="44"/>
    <m/>
    <m/>
    <m/>
    <m/>
    <m/>
    <m/>
    <m/>
    <m/>
    <m/>
    <m/>
    <m/>
    <m/>
    <m/>
    <m/>
    <m/>
    <s v="danT"/>
    <n v="525"/>
    <m/>
    <x v="0"/>
    <s v="T"/>
    <s v="T"/>
    <s v="T"/>
    <n v="20"/>
    <n v="0"/>
    <n v="0"/>
    <n v="0"/>
    <s v="C"/>
    <s v="T"/>
    <s v="F"/>
    <s v="T"/>
    <s v="T"/>
    <n v="50"/>
    <n v="10"/>
    <n v="0"/>
    <n v="0"/>
    <n v="2"/>
    <n v="3"/>
    <n v="140"/>
    <n v="5"/>
    <n v="1"/>
    <n v="3"/>
    <n v="0"/>
    <n v="0"/>
    <n v="3"/>
    <s v="T"/>
    <s v="F"/>
    <s v="F"/>
    <s v="T"/>
    <s v="F"/>
    <x v="1"/>
    <x v="1"/>
  </r>
  <r>
    <x v="3"/>
    <x v="0"/>
    <x v="0"/>
    <x v="11"/>
    <n v="40"/>
    <n v="56"/>
    <n v="18.461538461538463"/>
    <n v="43.548387096774192"/>
    <n v="18"/>
    <n v="-6"/>
    <n v="10"/>
    <n v="8"/>
    <n v="8"/>
    <n v="6"/>
    <n v="6"/>
    <n v="6"/>
    <n v="2"/>
    <n v="1"/>
    <n v="18.31315136476427"/>
    <n v="25"/>
    <n v="42"/>
    <n v="24.615384615384617"/>
    <n v="14.516129032258064"/>
    <n v="6"/>
    <n v="-9"/>
    <n v="80"/>
    <n v="5"/>
    <n v="6"/>
    <n v="8"/>
    <n v="2"/>
    <n v="2"/>
    <n v="3"/>
    <n v="8"/>
    <n v="5"/>
    <n v="7"/>
    <n v="3.0769230769230771"/>
    <n v="7.258064516129032"/>
    <n v="3"/>
    <n v="-3"/>
    <n v="10"/>
    <n v="1"/>
    <n v="0"/>
    <n v="0"/>
    <n v="50"/>
    <n v="20"/>
    <n v="60"/>
    <n v="30"/>
    <n v="0"/>
    <n v="175"/>
    <n v="6"/>
    <m/>
    <m/>
    <n v="3"/>
    <n v="3"/>
    <n v="0.83333333333333337"/>
    <n v="1"/>
    <n v="1"/>
    <n v="1"/>
    <n v="0"/>
    <n v="1"/>
    <n v="140"/>
    <n v="160"/>
    <n v="175"/>
    <n v="12"/>
    <n v="186"/>
    <n v="150"/>
    <n v="379"/>
    <n v="36680"/>
    <n v="9"/>
    <n v="0"/>
    <s v="06-03-00"/>
    <n v="1"/>
    <x v="3"/>
    <s v="Cedar Falls, IA"/>
    <x v="46"/>
    <m/>
    <m/>
    <m/>
    <m/>
    <m/>
    <m/>
    <m/>
    <m/>
    <m/>
    <m/>
    <m/>
    <m/>
    <m/>
    <m/>
    <m/>
    <s v="danT"/>
    <n v="525"/>
    <m/>
    <x v="0"/>
    <s v="T"/>
    <s v="T"/>
    <s v="T"/>
    <n v="20"/>
    <n v="0"/>
    <n v="0"/>
    <n v="0"/>
    <s v="C"/>
    <s v="T"/>
    <s v="F"/>
    <s v="T"/>
    <s v="T"/>
    <n v="60"/>
    <n v="0"/>
    <n v="0"/>
    <n v="0"/>
    <n v="2"/>
    <n v="3"/>
    <n v="140"/>
    <n v="5"/>
    <n v="1"/>
    <n v="3"/>
    <n v="0"/>
    <n v="0"/>
    <n v="3"/>
    <s v="T"/>
    <s v="F"/>
    <s v="F"/>
    <s v="T"/>
    <s v="F"/>
    <x v="1"/>
    <x v="3"/>
  </r>
  <r>
    <x v="40"/>
    <x v="0"/>
    <x v="0"/>
    <x v="0"/>
    <n v="0"/>
    <n v="0"/>
    <n v="0"/>
    <n v="0"/>
    <n v="0"/>
    <n v="0"/>
    <n v="0"/>
    <n v="8"/>
    <n v="8"/>
    <n v="6"/>
    <n v="6"/>
    <n v="6"/>
    <n v="2"/>
    <n v="1"/>
    <n v="0"/>
    <n v="0"/>
    <n v="0"/>
    <n v="0"/>
    <n v="0"/>
    <n v="0"/>
    <n v="0"/>
    <n v="0"/>
    <n v="5"/>
    <n v="6"/>
    <n v="8"/>
    <n v="2"/>
    <n v="2"/>
    <n v="3"/>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39"/>
    <x v="1"/>
    <x v="1"/>
    <x v="12"/>
    <n v="0"/>
    <n v="0"/>
    <n v="0"/>
    <n v="13.548387096774196"/>
    <n v="0"/>
    <n v="0"/>
    <n v="4"/>
    <n v="8"/>
    <n v="5"/>
    <n v="7"/>
    <n v="6"/>
    <n v="6"/>
    <n v="2"/>
    <n v="1"/>
    <n v="3.6516129032258062"/>
    <n v="0"/>
    <n v="0"/>
    <n v="0"/>
    <n v="4.5161290322580649"/>
    <n v="0"/>
    <n v="0"/>
    <n v="32"/>
    <n v="10"/>
    <n v="6"/>
    <n v="8"/>
    <n v="2"/>
    <n v="2"/>
    <n v="5"/>
    <n v="8"/>
    <n v="0"/>
    <n v="0"/>
    <n v="0"/>
    <n v="2.2580645161290325"/>
    <n v="0"/>
    <n v="0"/>
    <n v="4"/>
    <n v="0"/>
    <n v="0"/>
    <n v="0"/>
    <n v="0"/>
    <n v="0"/>
    <n v="0"/>
    <n v="0"/>
    <n v="0"/>
    <n v="70"/>
    <n v="0"/>
    <m/>
    <m/>
    <n v="0"/>
    <n v="0"/>
    <n v="0"/>
    <n v="0"/>
    <n v="0"/>
    <n v="0"/>
    <n v="0"/>
    <n v="0.25"/>
    <n v="0"/>
    <n v="0"/>
    <n v="70"/>
    <n v="2"/>
    <n v="88"/>
    <n v="90"/>
    <n v="162"/>
    <n v="36533"/>
    <n v="9"/>
    <n v="0"/>
    <s v="01-08-00"/>
    <n v="13"/>
    <x v="39"/>
    <s v="West Branch, IA"/>
    <x v="47"/>
    <m/>
    <m/>
    <m/>
    <m/>
    <m/>
    <m/>
    <m/>
    <m/>
    <m/>
    <m/>
    <m/>
    <m/>
    <m/>
    <m/>
    <m/>
    <s v="Andy S"/>
    <n v="5041"/>
    <n v="44"/>
    <x v="4"/>
    <s v="F"/>
    <s v="F"/>
    <s v="F"/>
    <n v="0"/>
    <n v="0"/>
    <n v="0"/>
    <n v="0"/>
    <s v="C"/>
    <s v="F"/>
    <s v="F"/>
    <s v="F"/>
    <s v="F"/>
    <n v="0"/>
    <n v="0"/>
    <n v="0"/>
    <n v="0"/>
    <n v="1"/>
    <n v="1"/>
    <n v="140"/>
    <n v="0"/>
    <n v="0"/>
    <n v="0"/>
    <n v="0"/>
    <n v="0"/>
    <n v="0"/>
    <s v="F"/>
    <s v="F"/>
    <s v="F"/>
    <s v="F"/>
    <s v="F"/>
    <x v="3"/>
    <x v="4"/>
  </r>
  <r>
    <x v="7"/>
    <x v="1"/>
    <x v="2"/>
    <x v="13"/>
    <n v="10"/>
    <n v="0"/>
    <n v="21.53846153846154"/>
    <n v="4.8000000000000007"/>
    <n v="12"/>
    <n v="0"/>
    <n v="0"/>
    <n v="8"/>
    <n v="5"/>
    <n v="7"/>
    <n v="6"/>
    <n v="6"/>
    <n v="2"/>
    <n v="1"/>
    <n v="4.2715384615384613"/>
    <n v="12.5"/>
    <n v="0"/>
    <n v="24.615384615384617"/>
    <n v="1.6"/>
    <n v="4"/>
    <n v="0"/>
    <n v="0"/>
    <n v="10"/>
    <n v="6"/>
    <n v="8"/>
    <n v="2"/>
    <n v="2"/>
    <n v="5"/>
    <n v="8"/>
    <n v="1.25"/>
    <n v="0"/>
    <n v="3.0769230769230771"/>
    <n v="0.8"/>
    <n v="2"/>
    <n v="0"/>
    <n v="0"/>
    <n v="1"/>
    <n v="0"/>
    <n v="0"/>
    <n v="0"/>
    <n v="20"/>
    <n v="0"/>
    <n v="20"/>
    <n v="0"/>
    <n v="0"/>
    <n v="0"/>
    <m/>
    <m/>
    <n v="2"/>
    <n v="0"/>
    <n v="0"/>
    <n v="1"/>
    <n v="0"/>
    <n v="1"/>
    <n v="0"/>
    <n v="0"/>
    <n v="20"/>
    <n v="40"/>
    <n v="0"/>
    <n v="12"/>
    <n v="142"/>
    <n v="110"/>
    <n v="112"/>
    <n v="36679"/>
    <n v="8"/>
    <n v="0"/>
    <s v="06-02-00"/>
    <n v="26"/>
    <x v="7"/>
    <s v="O'Fallon, MO"/>
    <x v="48"/>
    <m/>
    <m/>
    <m/>
    <m/>
    <m/>
    <m/>
    <m/>
    <m/>
    <m/>
    <m/>
    <m/>
    <m/>
    <m/>
    <m/>
    <m/>
    <s v="Andy S"/>
    <n v="1094"/>
    <n v="45"/>
    <x v="4"/>
    <s v="T"/>
    <s v="F"/>
    <s v="F"/>
    <n v="20"/>
    <n v="0"/>
    <n v="0"/>
    <n v="0"/>
    <s v="C"/>
    <s v="F"/>
    <s v="F"/>
    <s v="F"/>
    <s v="F"/>
    <n v="0"/>
    <n v="0"/>
    <n v="0"/>
    <n v="0"/>
    <n v="1"/>
    <n v="0"/>
    <n v="0"/>
    <n v="0"/>
    <n v="0"/>
    <n v="2"/>
    <n v="0"/>
    <n v="0"/>
    <n v="0"/>
    <s v="T"/>
    <s v="F"/>
    <s v="F"/>
    <s v="F"/>
    <s v="F"/>
    <x v="4"/>
    <x v="5"/>
  </r>
  <r>
    <x v="37"/>
    <x v="1"/>
    <x v="3"/>
    <x v="14"/>
    <n v="0"/>
    <n v="5"/>
    <n v="5.384615384615385"/>
    <n v="16.335483870967746"/>
    <n v="6"/>
    <n v="0"/>
    <n v="0"/>
    <n v="8"/>
    <n v="5"/>
    <n v="7"/>
    <n v="6"/>
    <n v="6"/>
    <n v="2"/>
    <n v="1"/>
    <n v="1.9599007444168735"/>
    <n v="0"/>
    <n v="6"/>
    <n v="6.1538461538461542"/>
    <n v="5.4451612903225817"/>
    <n v="2"/>
    <n v="0"/>
    <n v="0"/>
    <n v="10"/>
    <n v="6"/>
    <n v="8"/>
    <n v="2"/>
    <n v="2"/>
    <n v="5"/>
    <n v="8"/>
    <n v="0"/>
    <n v="1"/>
    <n v="0.76923076923076927"/>
    <n v="2.7225806451612908"/>
    <n v="1"/>
    <n v="0"/>
    <n v="0"/>
    <n v="0"/>
    <n v="0"/>
    <n v="0"/>
    <n v="10"/>
    <n v="5"/>
    <n v="22"/>
    <n v="10"/>
    <n v="0"/>
    <n v="0"/>
    <n v="1"/>
    <m/>
    <m/>
    <n v="1"/>
    <n v="0"/>
    <n v="1"/>
    <n v="0.2"/>
    <n v="1"/>
    <n v="1"/>
    <n v="0"/>
    <n v="0"/>
    <n v="42"/>
    <n v="47"/>
    <n v="0"/>
    <n v="3"/>
    <n v="78"/>
    <n v="90"/>
    <n v="101"/>
    <n v="36898"/>
    <n v="9"/>
    <n v="0"/>
    <s v="01-07-01"/>
    <n v="38"/>
    <x v="37"/>
    <s v="Rockton, IL"/>
    <x v="49"/>
    <m/>
    <m/>
    <m/>
    <m/>
    <m/>
    <m/>
    <m/>
    <m/>
    <m/>
    <m/>
    <m/>
    <m/>
    <m/>
    <m/>
    <m/>
    <s v="Andy S"/>
    <n v="4655"/>
    <n v="47"/>
    <x v="4"/>
    <s v="T"/>
    <s v="F"/>
    <s v="T"/>
    <n v="5"/>
    <n v="20"/>
    <n v="0"/>
    <n v="0"/>
    <s v="E"/>
    <s v="F"/>
    <s v="F"/>
    <s v="F"/>
    <s v="F"/>
    <n v="22"/>
    <n v="0"/>
    <n v="0"/>
    <n v="0"/>
    <n v="0"/>
    <n v="0"/>
    <n v="0"/>
    <n v="1"/>
    <n v="0"/>
    <n v="1"/>
    <n v="0"/>
    <n v="0"/>
    <n v="0"/>
    <s v="F"/>
    <s v="F"/>
    <s v="F"/>
    <s v="F"/>
    <s v="F"/>
    <x v="1"/>
    <x v="6"/>
  </r>
  <r>
    <x v="5"/>
    <x v="1"/>
    <x v="3"/>
    <x v="15"/>
    <n v="60"/>
    <n v="10"/>
    <n v="16.153846153846153"/>
    <n v="13.035483870967743"/>
    <n v="0"/>
    <n v="0"/>
    <n v="0"/>
    <n v="8"/>
    <n v="5"/>
    <n v="7"/>
    <n v="6"/>
    <n v="6"/>
    <n v="2"/>
    <n v="1"/>
    <n v="10.980669975186103"/>
    <n v="75"/>
    <n v="12"/>
    <n v="18.46153846153846"/>
    <n v="4.3451612903225811"/>
    <n v="0"/>
    <n v="0"/>
    <n v="0"/>
    <n v="10"/>
    <n v="6"/>
    <n v="8"/>
    <n v="2"/>
    <n v="2"/>
    <n v="5"/>
    <n v="8"/>
    <n v="7.5"/>
    <n v="2"/>
    <n v="2.3076923076923075"/>
    <n v="2.1725806451612906"/>
    <n v="0"/>
    <n v="0"/>
    <n v="0"/>
    <n v="0"/>
    <n v="0"/>
    <n v="0"/>
    <n v="10"/>
    <n v="15"/>
    <n v="11"/>
    <n v="10"/>
    <n v="0"/>
    <n v="0"/>
    <n v="1"/>
    <m/>
    <m/>
    <n v="2"/>
    <n v="0"/>
    <n v="1"/>
    <n v="1"/>
    <n v="0.52380952380952384"/>
    <n v="0.5"/>
    <n v="0"/>
    <n v="0"/>
    <n v="31"/>
    <n v="46"/>
    <n v="0"/>
    <n v="12"/>
    <n v="144"/>
    <n v="120"/>
    <n v="169"/>
    <n v="36680"/>
    <n v="9"/>
    <n v="0"/>
    <s v="06-03-00"/>
    <n v="11"/>
    <x v="5"/>
    <s v="Marion, IA"/>
    <x v="50"/>
    <m/>
    <m/>
    <m/>
    <m/>
    <m/>
    <m/>
    <m/>
    <m/>
    <m/>
    <m/>
    <m/>
    <m/>
    <m/>
    <m/>
    <m/>
    <s v="Andy S"/>
    <n v="967"/>
    <n v="48"/>
    <x v="4"/>
    <s v="T"/>
    <s v="F"/>
    <s v="F"/>
    <n v="15"/>
    <n v="0"/>
    <n v="0"/>
    <n v="0"/>
    <s v="E"/>
    <s v="T"/>
    <s v="F"/>
    <s v="F"/>
    <s v="T"/>
    <n v="11"/>
    <n v="10"/>
    <n v="0"/>
    <n v="0"/>
    <n v="3"/>
    <n v="0"/>
    <n v="0"/>
    <n v="1"/>
    <n v="0"/>
    <n v="1"/>
    <n v="1"/>
    <n v="0"/>
    <n v="0"/>
    <s v="F"/>
    <s v="F"/>
    <s v="F"/>
    <s v="F"/>
    <s v="F"/>
    <x v="1"/>
    <x v="7"/>
  </r>
  <r>
    <x v="30"/>
    <x v="1"/>
    <x v="4"/>
    <x v="16"/>
    <n v="0"/>
    <n v="15"/>
    <n v="5.384615384615385"/>
    <n v="28.519354838709681"/>
    <n v="0"/>
    <n v="0"/>
    <n v="4"/>
    <n v="8"/>
    <n v="5"/>
    <n v="7"/>
    <n v="6"/>
    <n v="6"/>
    <n v="2"/>
    <n v="1"/>
    <n v="6.566029776674938"/>
    <n v="0"/>
    <n v="18"/>
    <n v="6.1538461538461542"/>
    <n v="9.506451612903227"/>
    <n v="0"/>
    <n v="0"/>
    <n v="32"/>
    <n v="10"/>
    <n v="6"/>
    <n v="8"/>
    <n v="2"/>
    <n v="2"/>
    <n v="5"/>
    <n v="8"/>
    <n v="0"/>
    <n v="3"/>
    <n v="0.76923076923076927"/>
    <n v="4.7532258064516135"/>
    <n v="0"/>
    <n v="0"/>
    <n v="4"/>
    <n v="0"/>
    <n v="0"/>
    <n v="0"/>
    <n v="20"/>
    <n v="5"/>
    <n v="1"/>
    <n v="0"/>
    <n v="0"/>
    <n v="70"/>
    <n v="2"/>
    <m/>
    <m/>
    <n v="0"/>
    <n v="0"/>
    <n v="1"/>
    <n v="1"/>
    <n v="1"/>
    <n v="0"/>
    <n v="0"/>
    <n v="0.25"/>
    <n v="21"/>
    <n v="26"/>
    <n v="70"/>
    <n v="6"/>
    <n v="84"/>
    <n v="90"/>
    <n v="144"/>
    <n v="36591"/>
    <n v="9"/>
    <n v="0"/>
    <s v="03-06-00"/>
    <n v="17"/>
    <x v="30"/>
    <s v="Quincy, IL"/>
    <x v="51"/>
    <m/>
    <m/>
    <m/>
    <m/>
    <m/>
    <m/>
    <m/>
    <m/>
    <m/>
    <m/>
    <m/>
    <m/>
    <m/>
    <m/>
    <m/>
    <s v="Andy S"/>
    <n v="4196"/>
    <n v="49"/>
    <x v="4"/>
    <s v="F"/>
    <s v="T"/>
    <s v="T"/>
    <n v="5"/>
    <n v="0"/>
    <n v="0"/>
    <n v="0"/>
    <s v="B"/>
    <s v="F"/>
    <s v="F"/>
    <s v="F"/>
    <s v="T"/>
    <n v="1"/>
    <n v="0"/>
    <n v="0"/>
    <n v="0"/>
    <n v="0"/>
    <n v="1"/>
    <n v="140"/>
    <n v="2"/>
    <n v="0"/>
    <n v="0"/>
    <n v="0"/>
    <n v="0"/>
    <n v="0"/>
    <s v="F"/>
    <s v="F"/>
    <s v="F"/>
    <s v="F"/>
    <s v="F"/>
    <x v="3"/>
    <x v="8"/>
  </r>
  <r>
    <x v="18"/>
    <x v="1"/>
    <x v="3"/>
    <x v="17"/>
    <n v="0"/>
    <n v="15"/>
    <n v="5.384615384615385"/>
    <n v="0.30000000000000004"/>
    <n v="0"/>
    <n v="0"/>
    <n v="0"/>
    <n v="8"/>
    <n v="5"/>
    <n v="7"/>
    <n v="6"/>
    <n v="6"/>
    <n v="2"/>
    <n v="1"/>
    <n v="2.4253846153846155"/>
    <n v="0"/>
    <n v="18"/>
    <n v="6.1538461538461542"/>
    <n v="0.1"/>
    <n v="0"/>
    <n v="0"/>
    <n v="0"/>
    <n v="10"/>
    <n v="6"/>
    <n v="8"/>
    <n v="2"/>
    <n v="2"/>
    <n v="5"/>
    <n v="8"/>
    <n v="0"/>
    <n v="3"/>
    <n v="0.76923076923076927"/>
    <n v="0.05"/>
    <n v="0"/>
    <n v="0"/>
    <n v="0"/>
    <n v="1"/>
    <n v="0"/>
    <n v="0"/>
    <n v="0"/>
    <n v="5"/>
    <n v="1"/>
    <n v="0"/>
    <n v="0"/>
    <n v="0"/>
    <n v="0"/>
    <m/>
    <m/>
    <n v="0"/>
    <n v="0"/>
    <n v="0"/>
    <n v="0.25"/>
    <n v="9.0909090909090912E-2"/>
    <n v="0"/>
    <n v="0"/>
    <n v="0"/>
    <n v="1"/>
    <n v="6"/>
    <n v="0"/>
    <n v="8"/>
    <n v="106"/>
    <n v="120"/>
    <n v="156"/>
    <n v="36621"/>
    <n v="9"/>
    <n v="0"/>
    <s v="04-05-00"/>
    <n v="18"/>
    <x v="18"/>
    <s v="Rockford, IL"/>
    <x v="52"/>
    <m/>
    <m/>
    <m/>
    <m/>
    <m/>
    <m/>
    <m/>
    <m/>
    <m/>
    <m/>
    <m/>
    <m/>
    <m/>
    <m/>
    <m/>
    <s v="Andy S"/>
    <n v="2039"/>
    <n v="50"/>
    <x v="4"/>
    <s v="T"/>
    <s v="F"/>
    <s v="T"/>
    <n v="5"/>
    <n v="15"/>
    <n v="0"/>
    <n v="0"/>
    <s v="B"/>
    <s v="F"/>
    <s v="F"/>
    <s v="T"/>
    <s v="T"/>
    <n v="1"/>
    <n v="10"/>
    <n v="0"/>
    <n v="0"/>
    <n v="0"/>
    <n v="0"/>
    <n v="70"/>
    <n v="0"/>
    <n v="0"/>
    <n v="0"/>
    <n v="0"/>
    <n v="0"/>
    <n v="0"/>
    <s v="T"/>
    <s v="F"/>
    <s v="F"/>
    <s v="F"/>
    <s v="F"/>
    <x v="1"/>
    <x v="9"/>
  </r>
  <r>
    <x v="12"/>
    <x v="1"/>
    <x v="4"/>
    <x v="18"/>
    <n v="0"/>
    <n v="10"/>
    <n v="16.153846153846153"/>
    <n v="8.3032258064516125"/>
    <n v="0"/>
    <n v="-2"/>
    <n v="0.2857142857142857"/>
    <n v="8"/>
    <n v="5"/>
    <n v="7"/>
    <n v="6"/>
    <n v="6"/>
    <n v="2"/>
    <n v="1"/>
    <n v="3.0514994682736614"/>
    <n v="0"/>
    <n v="12"/>
    <n v="18.46153846153846"/>
    <n v="2.7677419354838708"/>
    <n v="0"/>
    <n v="-5"/>
    <n v="2.2857142857142856"/>
    <n v="10"/>
    <n v="6"/>
    <n v="8"/>
    <n v="2"/>
    <n v="2"/>
    <n v="5"/>
    <n v="8"/>
    <n v="0"/>
    <n v="2"/>
    <n v="2.3076923076923075"/>
    <n v="1.3838709677419354"/>
    <n v="0"/>
    <n v="-1"/>
    <n v="0.2857142857142857"/>
    <n v="0"/>
    <n v="0"/>
    <n v="0"/>
    <n v="10"/>
    <n v="15"/>
    <n v="0"/>
    <n v="0"/>
    <n v="0"/>
    <n v="5"/>
    <n v="1"/>
    <m/>
    <m/>
    <n v="0"/>
    <n v="1"/>
    <n v="1"/>
    <n v="1"/>
    <n v="0"/>
    <n v="0"/>
    <n v="0"/>
    <n v="0.25"/>
    <n v="10"/>
    <n v="25"/>
    <n v="5"/>
    <n v="10"/>
    <n v="102"/>
    <n v="190"/>
    <n v="152"/>
    <n v="36650"/>
    <n v="9"/>
    <n v="0"/>
    <s v="05-04-00"/>
    <n v="25"/>
    <x v="12"/>
    <s v="West Lafayette, IN"/>
    <x v="53"/>
    <m/>
    <m/>
    <m/>
    <m/>
    <m/>
    <m/>
    <m/>
    <m/>
    <m/>
    <m/>
    <m/>
    <m/>
    <m/>
    <m/>
    <m/>
    <s v="Brett H"/>
    <n v="1747"/>
    <n v="52"/>
    <x v="4"/>
    <s v="T"/>
    <s v="F"/>
    <s v="T"/>
    <n v="15"/>
    <n v="0"/>
    <n v="0"/>
    <n v="0"/>
    <s v="E"/>
    <s v="F"/>
    <s v="F"/>
    <s v="F"/>
    <s v="T"/>
    <n v="0"/>
    <n v="0"/>
    <n v="0"/>
    <n v="0"/>
    <n v="0"/>
    <n v="1"/>
    <n v="10"/>
    <n v="1"/>
    <n v="0"/>
    <n v="0"/>
    <n v="0"/>
    <n v="0"/>
    <n v="1"/>
    <s v="F"/>
    <s v="F"/>
    <s v="F"/>
    <s v="F"/>
    <s v="F"/>
    <x v="3"/>
    <x v="10"/>
  </r>
  <r>
    <x v="35"/>
    <x v="1"/>
    <x v="4"/>
    <x v="19"/>
    <n v="0"/>
    <n v="5"/>
    <n v="0"/>
    <n v="0.30000000000000004"/>
    <n v="0"/>
    <n v="0"/>
    <n v="0"/>
    <n v="8"/>
    <n v="5"/>
    <n v="7"/>
    <n v="6"/>
    <n v="6"/>
    <n v="2"/>
    <n v="1"/>
    <n v="0.61"/>
    <n v="0"/>
    <n v="6"/>
    <n v="0"/>
    <n v="0.1"/>
    <n v="0"/>
    <n v="0"/>
    <n v="0"/>
    <n v="10"/>
    <n v="6"/>
    <n v="8"/>
    <n v="2"/>
    <n v="2"/>
    <n v="5"/>
    <n v="8"/>
    <n v="0"/>
    <n v="1"/>
    <n v="0"/>
    <n v="0.05"/>
    <n v="0"/>
    <n v="0"/>
    <n v="0"/>
    <n v="0"/>
    <n v="0"/>
    <n v="0"/>
    <n v="0"/>
    <n v="0"/>
    <n v="1"/>
    <n v="0"/>
    <n v="0"/>
    <n v="0"/>
    <n v="0"/>
    <m/>
    <m/>
    <n v="0"/>
    <n v="0"/>
    <n v="0"/>
    <n v="0"/>
    <n v="1"/>
    <n v="0"/>
    <n v="0"/>
    <n v="0"/>
    <n v="1"/>
    <n v="1"/>
    <n v="0"/>
    <n v="4"/>
    <n v="94"/>
    <n v="70"/>
    <n v="162"/>
    <n v="36562"/>
    <n v="8"/>
    <n v="0"/>
    <s v="02-06-00"/>
    <n v="10"/>
    <x v="35"/>
    <s v="St. Charles, MO"/>
    <x v="54"/>
    <m/>
    <m/>
    <m/>
    <m/>
    <m/>
    <m/>
    <m/>
    <m/>
    <m/>
    <m/>
    <m/>
    <m/>
    <m/>
    <m/>
    <m/>
    <s v="Brett H"/>
    <n v="4329"/>
    <n v="53"/>
    <x v="4"/>
    <s v="T"/>
    <s v="F"/>
    <s v="F"/>
    <n v="0"/>
    <n v="20"/>
    <n v="0"/>
    <n v="0"/>
    <s v="B"/>
    <s v="T"/>
    <s v="F"/>
    <s v="F"/>
    <s v="T"/>
    <n v="1"/>
    <n v="0"/>
    <n v="0"/>
    <n v="0"/>
    <n v="1"/>
    <n v="0"/>
    <n v="0"/>
    <n v="0"/>
    <n v="0"/>
    <n v="0"/>
    <n v="0"/>
    <n v="0"/>
    <n v="0"/>
    <s v="F"/>
    <s v="F"/>
    <s v="F"/>
    <s v="F"/>
    <s v="F"/>
    <x v="3"/>
    <x v="11"/>
  </r>
  <r>
    <x v="26"/>
    <x v="1"/>
    <x v="4"/>
    <x v="20"/>
    <n v="0"/>
    <n v="15"/>
    <n v="0"/>
    <n v="7.3354838709677423"/>
    <n v="0"/>
    <n v="0"/>
    <n v="0"/>
    <n v="8"/>
    <n v="5"/>
    <n v="7"/>
    <n v="6"/>
    <n v="6"/>
    <n v="2"/>
    <n v="1"/>
    <n v="2.044516129032258"/>
    <n v="0"/>
    <n v="18"/>
    <n v="0"/>
    <n v="2.4451612903225808"/>
    <n v="0"/>
    <n v="0"/>
    <n v="0"/>
    <n v="10"/>
    <n v="6"/>
    <n v="8"/>
    <n v="2"/>
    <n v="2"/>
    <n v="5"/>
    <n v="8"/>
    <n v="0"/>
    <n v="3"/>
    <n v="0"/>
    <n v="1.2225806451612904"/>
    <n v="0"/>
    <n v="0"/>
    <n v="0"/>
    <n v="0"/>
    <n v="0"/>
    <n v="0"/>
    <n v="10"/>
    <n v="0"/>
    <n v="0"/>
    <n v="0"/>
    <n v="0"/>
    <n v="0"/>
    <n v="1"/>
    <m/>
    <m/>
    <n v="0"/>
    <n v="0"/>
    <n v="1"/>
    <n v="0"/>
    <n v="0"/>
    <n v="0"/>
    <n v="0"/>
    <n v="0"/>
    <n v="10"/>
    <n v="10"/>
    <n v="0"/>
    <n v="6"/>
    <n v="106"/>
    <n v="70"/>
    <n v="201"/>
    <n v="36590"/>
    <n v="8"/>
    <n v="0"/>
    <s v="03-05-00"/>
    <n v="7"/>
    <x v="26"/>
    <s v="Dayton, OH"/>
    <x v="55"/>
    <m/>
    <m/>
    <m/>
    <m/>
    <m/>
    <m/>
    <m/>
    <m/>
    <m/>
    <m/>
    <m/>
    <m/>
    <m/>
    <m/>
    <m/>
    <s v="Brett H"/>
    <n v="3138"/>
    <n v="54"/>
    <x v="4"/>
    <s v="T"/>
    <s v="F"/>
    <s v="F"/>
    <n v="0"/>
    <n v="6"/>
    <n v="0"/>
    <n v="0"/>
    <s v="A"/>
    <s v="F"/>
    <s v="F"/>
    <s v="T"/>
    <s v="F"/>
    <n v="0"/>
    <n v="0"/>
    <n v="0"/>
    <n v="0"/>
    <n v="0"/>
    <n v="0"/>
    <n v="0"/>
    <n v="1"/>
    <n v="0"/>
    <n v="0"/>
    <n v="0"/>
    <n v="0"/>
    <n v="0"/>
    <s v="F"/>
    <s v="F"/>
    <s v="F"/>
    <s v="F"/>
    <s v="F"/>
    <x v="3"/>
    <x v="12"/>
  </r>
  <r>
    <x v="25"/>
    <x v="1"/>
    <x v="4"/>
    <x v="21"/>
    <n v="0"/>
    <n v="5"/>
    <n v="0"/>
    <n v="5.7"/>
    <n v="6"/>
    <n v="0"/>
    <n v="0"/>
    <n v="8"/>
    <n v="5"/>
    <n v="7"/>
    <n v="6"/>
    <n v="6"/>
    <n v="2"/>
    <n v="1"/>
    <n v="0.99"/>
    <n v="0"/>
    <n v="6"/>
    <n v="0"/>
    <n v="1.9000000000000001"/>
    <n v="2"/>
    <n v="0"/>
    <n v="0"/>
    <n v="10"/>
    <n v="6"/>
    <n v="8"/>
    <n v="2"/>
    <n v="2"/>
    <n v="5"/>
    <n v="8"/>
    <n v="0"/>
    <n v="1"/>
    <n v="0"/>
    <n v="0.95000000000000007"/>
    <n v="1"/>
    <n v="0"/>
    <n v="0"/>
    <n v="0"/>
    <n v="0"/>
    <n v="0"/>
    <n v="0"/>
    <n v="0"/>
    <n v="11"/>
    <n v="10"/>
    <n v="0"/>
    <n v="0"/>
    <n v="0"/>
    <m/>
    <m/>
    <n v="1"/>
    <n v="0"/>
    <n v="0"/>
    <n v="0"/>
    <n v="0.52380952380952384"/>
    <n v="1"/>
    <n v="0"/>
    <n v="0"/>
    <n v="21"/>
    <n v="21"/>
    <n v="0"/>
    <n v="7"/>
    <n v="128"/>
    <n v="40"/>
    <n v="148"/>
    <n v="36954"/>
    <n v="8"/>
    <n v="0"/>
    <s v="03-04-01"/>
    <n v="5"/>
    <x v="25"/>
    <s v="Batavia, IL"/>
    <x v="56"/>
    <m/>
    <m/>
    <m/>
    <m/>
    <m/>
    <m/>
    <m/>
    <m/>
    <m/>
    <m/>
    <m/>
    <m/>
    <m/>
    <m/>
    <m/>
    <s v="Brett H"/>
    <n v="2704"/>
    <n v="55"/>
    <x v="4"/>
    <s v="T"/>
    <s v="F"/>
    <s v="T"/>
    <n v="0"/>
    <n v="0"/>
    <n v="0"/>
    <n v="0"/>
    <s v="A"/>
    <s v="T"/>
    <s v="F"/>
    <s v="F"/>
    <s v="T"/>
    <n v="11"/>
    <n v="10"/>
    <n v="0"/>
    <n v="0"/>
    <n v="2"/>
    <n v="0"/>
    <n v="0"/>
    <n v="0"/>
    <n v="0"/>
    <n v="1"/>
    <n v="0"/>
    <n v="0"/>
    <n v="0"/>
    <s v="F"/>
    <s v="F"/>
    <s v="F"/>
    <s v="F"/>
    <s v="F"/>
    <x v="3"/>
    <x v="13"/>
  </r>
  <r>
    <x v="12"/>
    <x v="1"/>
    <x v="3"/>
    <x v="22"/>
    <n v="40"/>
    <n v="30"/>
    <n v="5.384615384615385"/>
    <n v="32.748387096774195"/>
    <n v="0"/>
    <n v="0"/>
    <n v="2.2857142857142856"/>
    <n v="8"/>
    <n v="5"/>
    <n v="7"/>
    <n v="6"/>
    <n v="6"/>
    <n v="2"/>
    <n v="1"/>
    <n v="12.135568947181852"/>
    <n v="50"/>
    <n v="36"/>
    <n v="6.1538461538461542"/>
    <n v="10.916129032258066"/>
    <n v="0"/>
    <n v="0"/>
    <n v="18.285714285714285"/>
    <n v="10"/>
    <n v="6"/>
    <n v="8"/>
    <n v="2"/>
    <n v="2"/>
    <n v="5"/>
    <n v="8"/>
    <n v="5"/>
    <n v="6"/>
    <n v="0.76923076923076927"/>
    <n v="5.4580645161290331"/>
    <n v="0"/>
    <n v="0"/>
    <n v="2.2857142857142856"/>
    <n v="0"/>
    <n v="0"/>
    <n v="0"/>
    <n v="30"/>
    <n v="5"/>
    <n v="10"/>
    <n v="0"/>
    <n v="0"/>
    <n v="40"/>
    <n v="3"/>
    <m/>
    <m/>
    <n v="0"/>
    <n v="0"/>
    <n v="1"/>
    <n v="1"/>
    <n v="1"/>
    <n v="0"/>
    <n v="0"/>
    <n v="0.5"/>
    <n v="40"/>
    <n v="45"/>
    <n v="40"/>
    <n v="10"/>
    <n v="102"/>
    <n v="190"/>
    <n v="152"/>
    <n v="36650"/>
    <n v="9"/>
    <n v="0"/>
    <s v="05-04-00"/>
    <n v="25"/>
    <x v="12"/>
    <s v="West Lafayette, IN"/>
    <x v="57"/>
    <m/>
    <m/>
    <m/>
    <m/>
    <m/>
    <m/>
    <m/>
    <m/>
    <m/>
    <m/>
    <m/>
    <m/>
    <m/>
    <m/>
    <m/>
    <s v="Jake Holmes"/>
    <n v="1747"/>
    <n v="26"/>
    <x v="4"/>
    <s v="T"/>
    <s v="F"/>
    <s v="T"/>
    <n v="5"/>
    <n v="0"/>
    <n v="0"/>
    <n v="0"/>
    <s v="A"/>
    <s v="T"/>
    <s v="F"/>
    <s v="T"/>
    <s v="T"/>
    <n v="10"/>
    <n v="0"/>
    <n v="0"/>
    <n v="0"/>
    <n v="2"/>
    <n v="2"/>
    <n v="40"/>
    <n v="3"/>
    <n v="0"/>
    <n v="0"/>
    <n v="0"/>
    <n v="0"/>
    <n v="0"/>
    <s v="F"/>
    <s v="F"/>
    <s v="F"/>
    <s v="F"/>
    <s v="T"/>
    <x v="1"/>
    <x v="14"/>
  </r>
  <r>
    <x v="25"/>
    <x v="1"/>
    <x v="2"/>
    <x v="23"/>
    <n v="10"/>
    <n v="0"/>
    <n v="5.384615384615385"/>
    <n v="6.7741935483870979"/>
    <n v="0"/>
    <n v="0"/>
    <n v="2"/>
    <n v="8"/>
    <n v="5"/>
    <n v="7"/>
    <n v="6"/>
    <n v="6"/>
    <n v="2"/>
    <n v="1"/>
    <n v="3.6911910669975185"/>
    <n v="12.5"/>
    <n v="0"/>
    <n v="6.1538461538461542"/>
    <n v="2.2580645161290325"/>
    <n v="0"/>
    <n v="0"/>
    <n v="16"/>
    <n v="10"/>
    <n v="6"/>
    <n v="8"/>
    <n v="2"/>
    <n v="2"/>
    <n v="5"/>
    <n v="8"/>
    <n v="1.25"/>
    <n v="0"/>
    <n v="0.76923076923076927"/>
    <n v="1.1290322580645162"/>
    <n v="0"/>
    <n v="0"/>
    <n v="2"/>
    <n v="0"/>
    <n v="0"/>
    <n v="0"/>
    <n v="0"/>
    <n v="5"/>
    <n v="0"/>
    <n v="0"/>
    <n v="0"/>
    <n v="35"/>
    <n v="0"/>
    <m/>
    <m/>
    <n v="0"/>
    <n v="0"/>
    <n v="0"/>
    <n v="0.2"/>
    <n v="0"/>
    <n v="0"/>
    <n v="0"/>
    <n v="0.25"/>
    <n v="0"/>
    <n v="5"/>
    <n v="35"/>
    <n v="7"/>
    <n v="128"/>
    <n v="40"/>
    <n v="148"/>
    <n v="36954"/>
    <n v="8"/>
    <n v="0"/>
    <s v="03-04-01"/>
    <n v="5"/>
    <x v="25"/>
    <s v="Batavia, IL"/>
    <x v="58"/>
    <m/>
    <m/>
    <m/>
    <m/>
    <m/>
    <m/>
    <m/>
    <m/>
    <m/>
    <m/>
    <m/>
    <m/>
    <m/>
    <m/>
    <m/>
    <s v="Jake Holmes"/>
    <n v="2704"/>
    <n v="29"/>
    <x v="4"/>
    <s v="T"/>
    <s v="F"/>
    <s v="T"/>
    <n v="5"/>
    <n v="20"/>
    <n v="0"/>
    <n v="0"/>
    <s v="A"/>
    <s v="T"/>
    <s v="F"/>
    <s v="F"/>
    <s v="F"/>
    <n v="0"/>
    <n v="0"/>
    <n v="0"/>
    <n v="0"/>
    <n v="1"/>
    <n v="1"/>
    <n v="70"/>
    <n v="0"/>
    <n v="0"/>
    <n v="0"/>
    <n v="0"/>
    <n v="0"/>
    <n v="0"/>
    <s v="F"/>
    <s v="F"/>
    <s v="F"/>
    <s v="F"/>
    <s v="T"/>
    <x v="4"/>
    <x v="15"/>
  </r>
  <r>
    <x v="24"/>
    <x v="1"/>
    <x v="3"/>
    <x v="24"/>
    <n v="60"/>
    <n v="20"/>
    <n v="11.846153846153847"/>
    <n v="35.690322580645159"/>
    <n v="0"/>
    <n v="0"/>
    <n v="5.7142857142857135"/>
    <n v="8"/>
    <n v="5"/>
    <n v="7"/>
    <n v="6"/>
    <n v="6"/>
    <n v="2"/>
    <n v="1"/>
    <n v="17.014952144629564"/>
    <n v="75"/>
    <n v="24"/>
    <n v="13.538461538461538"/>
    <n v="11.896774193548387"/>
    <n v="0"/>
    <n v="0"/>
    <n v="45.714285714285708"/>
    <n v="10"/>
    <n v="6"/>
    <n v="8"/>
    <n v="2"/>
    <n v="2"/>
    <n v="5"/>
    <n v="8"/>
    <n v="7.5"/>
    <n v="4"/>
    <n v="1.6923076923076923"/>
    <n v="5.9483870967741934"/>
    <n v="0"/>
    <n v="0"/>
    <n v="5.7142857142857135"/>
    <n v="0"/>
    <n v="0"/>
    <n v="0"/>
    <n v="10"/>
    <n v="11"/>
    <n v="30"/>
    <n v="0"/>
    <n v="0"/>
    <n v="100"/>
    <n v="1"/>
    <m/>
    <m/>
    <n v="0"/>
    <n v="0"/>
    <n v="1"/>
    <n v="1"/>
    <n v="1"/>
    <n v="0"/>
    <n v="0"/>
    <n v="1"/>
    <n v="40"/>
    <n v="51"/>
    <n v="100"/>
    <n v="8"/>
    <n v="54"/>
    <n v="230"/>
    <n v="62"/>
    <n v="36620"/>
    <n v="8"/>
    <n v="0"/>
    <s v="04-04-00"/>
    <n v="4"/>
    <x v="24"/>
    <s v="Tremont, IL"/>
    <x v="59"/>
    <m/>
    <m/>
    <m/>
    <m/>
    <m/>
    <m/>
    <m/>
    <m/>
    <m/>
    <m/>
    <m/>
    <m/>
    <m/>
    <m/>
    <m/>
    <s v="Jake Holmes"/>
    <n v="2481"/>
    <n v="30"/>
    <x v="4"/>
    <s v="T"/>
    <s v="F"/>
    <s v="T"/>
    <n v="11"/>
    <n v="0"/>
    <n v="0"/>
    <n v="0"/>
    <s v="A"/>
    <s v="T"/>
    <s v="F"/>
    <s v="T"/>
    <s v="T"/>
    <n v="30"/>
    <n v="0"/>
    <n v="0"/>
    <n v="0"/>
    <n v="3"/>
    <n v="3"/>
    <n v="80"/>
    <n v="1"/>
    <n v="0"/>
    <n v="0"/>
    <n v="0"/>
    <n v="0"/>
    <n v="0"/>
    <s v="F"/>
    <s v="F"/>
    <s v="F"/>
    <s v="F"/>
    <s v="T"/>
    <x v="1"/>
    <x v="16"/>
  </r>
  <r>
    <x v="32"/>
    <x v="1"/>
    <x v="4"/>
    <x v="0"/>
    <n v="0"/>
    <n v="0"/>
    <n v="0"/>
    <n v="0"/>
    <n v="0"/>
    <n v="0"/>
    <n v="0"/>
    <n v="8"/>
    <n v="5"/>
    <n v="7"/>
    <n v="6"/>
    <n v="6"/>
    <n v="2"/>
    <n v="1"/>
    <n v="0"/>
    <n v="0"/>
    <n v="0"/>
    <n v="0"/>
    <n v="0"/>
    <n v="0"/>
    <n v="0"/>
    <n v="0"/>
    <n v="10"/>
    <n v="6"/>
    <n v="8"/>
    <n v="2"/>
    <n v="2"/>
    <n v="5"/>
    <n v="8"/>
    <n v="0"/>
    <n v="0"/>
    <n v="0"/>
    <n v="0"/>
    <n v="0"/>
    <n v="0"/>
    <n v="0"/>
    <n v="0"/>
    <n v="0"/>
    <n v="0"/>
    <n v="0"/>
    <n v="0"/>
    <n v="0"/>
    <n v="0"/>
    <n v="0"/>
    <n v="0"/>
    <n v="0"/>
    <m/>
    <m/>
    <n v="0"/>
    <n v="0"/>
    <n v="0"/>
    <n v="0"/>
    <n v="0"/>
    <n v="0"/>
    <n v="0"/>
    <n v="0"/>
    <n v="0"/>
    <n v="0"/>
    <n v="0"/>
    <n v="6"/>
    <n v="42"/>
    <n v="60"/>
    <n v="91"/>
    <n v="36589"/>
    <n v="8"/>
    <n v="0"/>
    <s v="03-04-00"/>
    <n v="29"/>
    <x v="32"/>
    <s v="Bloomington, IL"/>
    <x v="60"/>
    <m/>
    <m/>
    <m/>
    <m/>
    <m/>
    <m/>
    <m/>
    <m/>
    <m/>
    <m/>
    <m/>
    <m/>
    <m/>
    <m/>
    <m/>
    <s v="Jake Holmes"/>
    <n v="4213"/>
    <n v="31"/>
    <x v="4"/>
    <s v="T"/>
    <s v="F"/>
    <s v="F"/>
    <n v="0"/>
    <n v="0"/>
    <n v="0"/>
    <n v="0"/>
    <s v="A"/>
    <s v="F"/>
    <s v="F"/>
    <s v="F"/>
    <s v="F"/>
    <n v="0"/>
    <n v="0"/>
    <n v="0"/>
    <n v="0"/>
    <n v="0"/>
    <n v="0"/>
    <n v="0"/>
    <n v="0"/>
    <n v="0"/>
    <n v="0"/>
    <n v="0"/>
    <n v="0"/>
    <n v="0"/>
    <s v="F"/>
    <s v="F"/>
    <s v="F"/>
    <s v="F"/>
    <s v="T"/>
    <x v="3"/>
    <x v="17"/>
  </r>
  <r>
    <x v="11"/>
    <x v="1"/>
    <x v="4"/>
    <x v="25"/>
    <n v="0"/>
    <n v="0"/>
    <n v="5.384615384615385"/>
    <n v="3.870967741935484"/>
    <n v="0"/>
    <n v="0"/>
    <n v="1.1428571428571428"/>
    <n v="8"/>
    <n v="5"/>
    <n v="7"/>
    <n v="6"/>
    <n v="6"/>
    <n v="2"/>
    <n v="1"/>
    <n v="1.658702587734846"/>
    <n v="0"/>
    <n v="0"/>
    <n v="6.1538461538461542"/>
    <n v="1.2903225806451613"/>
    <n v="0"/>
    <n v="0"/>
    <n v="9.1428571428571423"/>
    <n v="10"/>
    <n v="6"/>
    <n v="8"/>
    <n v="2"/>
    <n v="2"/>
    <n v="5"/>
    <n v="8"/>
    <n v="0"/>
    <n v="0"/>
    <n v="0.76923076923076927"/>
    <n v="0.64516129032258063"/>
    <n v="0"/>
    <n v="0"/>
    <n v="1.1428571428571428"/>
    <n v="0"/>
    <n v="0"/>
    <n v="0"/>
    <n v="0"/>
    <n v="5"/>
    <n v="0"/>
    <n v="0"/>
    <n v="0"/>
    <n v="20"/>
    <n v="0"/>
    <m/>
    <m/>
    <n v="0"/>
    <n v="0"/>
    <n v="0"/>
    <n v="1"/>
    <n v="0"/>
    <n v="0"/>
    <n v="0"/>
    <n v="0.25"/>
    <n v="0"/>
    <n v="5"/>
    <n v="20"/>
    <n v="10"/>
    <n v="158"/>
    <n v="100"/>
    <n v="161"/>
    <n v="36649"/>
    <n v="8"/>
    <n v="0"/>
    <s v="05-03-00"/>
    <n v="34"/>
    <x v="11"/>
    <s v="Chicago, IL"/>
    <x v="61"/>
    <m/>
    <m/>
    <m/>
    <m/>
    <m/>
    <m/>
    <m/>
    <m/>
    <m/>
    <m/>
    <m/>
    <m/>
    <m/>
    <m/>
    <m/>
    <s v="Jake Holmes"/>
    <n v="1739"/>
    <n v="32"/>
    <x v="4"/>
    <s v="F"/>
    <s v="F"/>
    <s v="T"/>
    <n v="5"/>
    <n v="0"/>
    <n v="0"/>
    <n v="0"/>
    <s v="A"/>
    <s v="F"/>
    <s v="F"/>
    <s v="F"/>
    <s v="F"/>
    <n v="0"/>
    <n v="0"/>
    <n v="0"/>
    <n v="0"/>
    <n v="0"/>
    <n v="1"/>
    <n v="40"/>
    <n v="0"/>
    <n v="0"/>
    <n v="0"/>
    <n v="0"/>
    <n v="0"/>
    <n v="0"/>
    <s v="F"/>
    <s v="F"/>
    <s v="F"/>
    <s v="F"/>
    <s v="T"/>
    <x v="3"/>
    <x v="18"/>
  </r>
  <r>
    <x v="33"/>
    <x v="1"/>
    <x v="3"/>
    <x v="26"/>
    <n v="40"/>
    <n v="10"/>
    <n v="5.384615384615385"/>
    <n v="13.141935483870968"/>
    <n v="0"/>
    <n v="0"/>
    <n v="2.2857142857142856"/>
    <n v="8"/>
    <n v="5"/>
    <n v="7"/>
    <n v="6"/>
    <n v="6"/>
    <n v="2"/>
    <n v="1"/>
    <n v="9.0820205600850752"/>
    <n v="50"/>
    <n v="12"/>
    <n v="6.1538461538461542"/>
    <n v="4.3806451612903228"/>
    <n v="0"/>
    <n v="0"/>
    <n v="18.285714285714285"/>
    <n v="10"/>
    <n v="6"/>
    <n v="8"/>
    <n v="2"/>
    <n v="2"/>
    <n v="5"/>
    <n v="8"/>
    <n v="5"/>
    <n v="2"/>
    <n v="0.76923076923076927"/>
    <n v="2.1903225806451614"/>
    <n v="0"/>
    <n v="0"/>
    <n v="2.2857142857142856"/>
    <n v="0"/>
    <n v="0"/>
    <n v="0"/>
    <n v="0"/>
    <n v="5"/>
    <n v="10"/>
    <n v="10"/>
    <n v="0"/>
    <n v="40"/>
    <n v="0"/>
    <m/>
    <m/>
    <n v="2"/>
    <n v="0"/>
    <n v="0"/>
    <n v="0.25"/>
    <n v="1"/>
    <n v="0.5"/>
    <n v="0"/>
    <n v="0.5"/>
    <n v="20"/>
    <n v="25"/>
    <n v="40"/>
    <n v="5"/>
    <n v="118"/>
    <n v="120"/>
    <n v="179"/>
    <n v="36927"/>
    <n v="8"/>
    <n v="0"/>
    <s v="02-05-01"/>
    <n v="14"/>
    <x v="33"/>
    <s v="Town and Country, MO"/>
    <x v="62"/>
    <m/>
    <m/>
    <m/>
    <m/>
    <m/>
    <m/>
    <m/>
    <m/>
    <m/>
    <m/>
    <m/>
    <m/>
    <m/>
    <m/>
    <m/>
    <s v="Jake Holmes"/>
    <n v="4256"/>
    <n v="33"/>
    <x v="4"/>
    <s v="T"/>
    <s v="F"/>
    <s v="T"/>
    <n v="5"/>
    <n v="15"/>
    <n v="0"/>
    <n v="0"/>
    <s v="A"/>
    <s v="F"/>
    <s v="F"/>
    <s v="T"/>
    <s v="F"/>
    <n v="10"/>
    <n v="0"/>
    <n v="0"/>
    <n v="0"/>
    <n v="2"/>
    <n v="2"/>
    <n v="40"/>
    <n v="0"/>
    <n v="0"/>
    <n v="1"/>
    <n v="1"/>
    <n v="0"/>
    <n v="0"/>
    <s v="F"/>
    <s v="F"/>
    <s v="F"/>
    <s v="F"/>
    <s v="T"/>
    <x v="1"/>
    <x v="19"/>
  </r>
  <r>
    <x v="0"/>
    <x v="1"/>
    <x v="3"/>
    <x v="27"/>
    <n v="40"/>
    <n v="10"/>
    <n v="5.384615384615385"/>
    <n v="17.670967741935481"/>
    <n v="6"/>
    <n v="0"/>
    <n v="0"/>
    <n v="8"/>
    <n v="5"/>
    <n v="7"/>
    <n v="6"/>
    <n v="6"/>
    <n v="2"/>
    <n v="1"/>
    <n v="7.6044168734491322"/>
    <n v="50"/>
    <n v="12"/>
    <n v="6.1538461538461542"/>
    <n v="5.8903225806451607"/>
    <n v="2"/>
    <n v="0"/>
    <n v="0"/>
    <n v="10"/>
    <n v="6"/>
    <n v="8"/>
    <n v="2"/>
    <n v="2"/>
    <n v="5"/>
    <n v="8"/>
    <n v="5"/>
    <n v="2"/>
    <n v="0.76923076923076927"/>
    <n v="2.9451612903225803"/>
    <n v="1"/>
    <n v="0"/>
    <n v="0"/>
    <n v="0"/>
    <n v="0"/>
    <n v="0"/>
    <n v="20"/>
    <n v="5"/>
    <n v="2"/>
    <n v="10"/>
    <n v="0"/>
    <n v="0"/>
    <n v="2"/>
    <m/>
    <m/>
    <n v="1"/>
    <n v="0"/>
    <n v="1"/>
    <n v="0.2"/>
    <n v="1"/>
    <n v="1"/>
    <n v="0"/>
    <n v="0"/>
    <n v="32"/>
    <n v="37"/>
    <n v="0"/>
    <n v="18"/>
    <n v="240"/>
    <n v="140"/>
    <n v="461"/>
    <s v="9-0-0"/>
    <n v="9"/>
    <n v="0"/>
    <s v="9-0-0"/>
    <n v="33"/>
    <x v="40"/>
    <e v="#N/A"/>
    <x v="63"/>
    <m/>
    <m/>
    <m/>
    <m/>
    <m/>
    <m/>
    <m/>
    <m/>
    <m/>
    <m/>
    <m/>
    <m/>
    <m/>
    <m/>
    <m/>
    <s v="Jake Holmes"/>
    <n v="167"/>
    <n v="34"/>
    <x v="4"/>
    <s v="T"/>
    <s v="F"/>
    <s v="T"/>
    <n v="5"/>
    <n v="20"/>
    <n v="0"/>
    <n v="0"/>
    <s v="A"/>
    <s v="F"/>
    <s v="F"/>
    <s v="F"/>
    <s v="F"/>
    <n v="2"/>
    <n v="0"/>
    <n v="0"/>
    <n v="0"/>
    <n v="2"/>
    <n v="0"/>
    <n v="0"/>
    <n v="2"/>
    <n v="0"/>
    <n v="1"/>
    <n v="0"/>
    <n v="0"/>
    <n v="0"/>
    <s v="F"/>
    <s v="F"/>
    <s v="F"/>
    <s v="F"/>
    <s v="T"/>
    <x v="1"/>
    <x v="20"/>
  </r>
  <r>
    <x v="3"/>
    <x v="1"/>
    <x v="4"/>
    <x v="28"/>
    <n v="0"/>
    <n v="0"/>
    <n v="5.384615384615385"/>
    <n v="0"/>
    <n v="0"/>
    <n v="0"/>
    <n v="0"/>
    <n v="8"/>
    <n v="5"/>
    <n v="7"/>
    <n v="6"/>
    <n v="6"/>
    <n v="2"/>
    <n v="1"/>
    <n v="0.61538461538461542"/>
    <n v="0"/>
    <n v="0"/>
    <n v="6.1538461538461542"/>
    <n v="0"/>
    <n v="0"/>
    <n v="0"/>
    <n v="0"/>
    <n v="10"/>
    <n v="6"/>
    <n v="8"/>
    <n v="2"/>
    <n v="2"/>
    <n v="5"/>
    <n v="8"/>
    <n v="0"/>
    <n v="0"/>
    <n v="0.76923076923076927"/>
    <n v="0"/>
    <n v="0"/>
    <n v="0"/>
    <n v="0"/>
    <n v="0"/>
    <n v="0"/>
    <n v="0"/>
    <n v="0"/>
    <n v="5"/>
    <n v="0"/>
    <n v="0"/>
    <n v="0"/>
    <n v="0"/>
    <n v="0"/>
    <m/>
    <m/>
    <n v="0"/>
    <n v="0"/>
    <n v="0"/>
    <n v="0.2"/>
    <n v="0"/>
    <n v="0"/>
    <n v="0"/>
    <n v="0"/>
    <n v="0"/>
    <n v="5"/>
    <n v="0"/>
    <n v="12"/>
    <n v="186"/>
    <n v="150"/>
    <n v="379"/>
    <n v="36680"/>
    <n v="9"/>
    <n v="0"/>
    <s v="06-03-00"/>
    <n v="1"/>
    <x v="3"/>
    <s v="Cedar Falls, IA"/>
    <x v="0"/>
    <m/>
    <m/>
    <m/>
    <m/>
    <m/>
    <m/>
    <m/>
    <m/>
    <m/>
    <m/>
    <m/>
    <m/>
    <m/>
    <m/>
    <m/>
    <s v="Jake Holmes"/>
    <n v="525"/>
    <n v="35"/>
    <x v="4"/>
    <s v="T"/>
    <s v="F"/>
    <s v="T"/>
    <n v="5"/>
    <n v="20"/>
    <n v="0"/>
    <n v="0"/>
    <s v="A"/>
    <s v="F"/>
    <s v="F"/>
    <s v="F"/>
    <s v="F"/>
    <n v="0"/>
    <n v="20"/>
    <n v="0"/>
    <n v="0"/>
    <n v="0"/>
    <n v="0"/>
    <n v="0"/>
    <n v="0"/>
    <n v="0"/>
    <n v="0"/>
    <n v="0"/>
    <n v="0"/>
    <n v="0"/>
    <s v="F"/>
    <s v="F"/>
    <s v="F"/>
    <s v="F"/>
    <s v="T"/>
    <x v="3"/>
    <x v="0"/>
  </r>
  <r>
    <x v="38"/>
    <x v="1"/>
    <x v="3"/>
    <x v="29"/>
    <n v="40"/>
    <n v="20"/>
    <n v="26.923076923076923"/>
    <n v="30.154838709677417"/>
    <n v="0"/>
    <n v="0"/>
    <n v="4.5714285714285712"/>
    <n v="8"/>
    <n v="5"/>
    <n v="7"/>
    <n v="6"/>
    <n v="6"/>
    <n v="2"/>
    <n v="1"/>
    <n v="15.139227224388515"/>
    <n v="50"/>
    <n v="24"/>
    <n v="30.76923076923077"/>
    <n v="10.051612903225806"/>
    <n v="0"/>
    <n v="0"/>
    <n v="36.571428571428569"/>
    <n v="10"/>
    <n v="6"/>
    <n v="8"/>
    <n v="2"/>
    <n v="2"/>
    <n v="5"/>
    <n v="8"/>
    <n v="5"/>
    <n v="4"/>
    <n v="3.8461538461538463"/>
    <n v="5.0258064516129028"/>
    <n v="0"/>
    <n v="0"/>
    <n v="4.5714285714285712"/>
    <n v="0"/>
    <n v="0"/>
    <n v="0"/>
    <n v="20"/>
    <n v="25"/>
    <n v="0"/>
    <n v="0"/>
    <n v="0"/>
    <n v="80"/>
    <n v="2"/>
    <m/>
    <m/>
    <n v="0"/>
    <n v="0"/>
    <n v="1"/>
    <n v="1"/>
    <n v="0"/>
    <n v="0"/>
    <n v="0"/>
    <n v="0.5"/>
    <n v="20"/>
    <n v="45"/>
    <n v="80"/>
    <n v="3"/>
    <n v="74"/>
    <n v="50"/>
    <n v="162"/>
    <n v="36897"/>
    <n v="8"/>
    <n v="0"/>
    <s v="01-06-01"/>
    <n v="21"/>
    <x v="38"/>
    <s v="Glendale, WI"/>
    <x v="64"/>
    <m/>
    <m/>
    <m/>
    <m/>
    <m/>
    <m/>
    <m/>
    <m/>
    <m/>
    <m/>
    <m/>
    <m/>
    <m/>
    <m/>
    <m/>
    <s v="Jake Holmes"/>
    <n v="4786"/>
    <n v="37"/>
    <x v="4"/>
    <s v="T"/>
    <s v="F"/>
    <s v="T"/>
    <n v="25"/>
    <n v="0"/>
    <n v="0"/>
    <n v="0"/>
    <s v="A"/>
    <s v="F"/>
    <s v="F"/>
    <s v="T"/>
    <s v="F"/>
    <n v="0"/>
    <n v="0"/>
    <n v="0"/>
    <n v="0"/>
    <n v="2"/>
    <n v="2"/>
    <n v="80"/>
    <n v="2"/>
    <n v="0"/>
    <n v="0"/>
    <n v="0"/>
    <n v="0"/>
    <n v="0"/>
    <s v="F"/>
    <s v="F"/>
    <s v="F"/>
    <s v="F"/>
    <s v="T"/>
    <x v="1"/>
    <x v="21"/>
  </r>
  <r>
    <x v="22"/>
    <x v="1"/>
    <x v="4"/>
    <x v="28"/>
    <n v="0"/>
    <n v="0"/>
    <n v="5.384615384615385"/>
    <n v="0"/>
    <n v="0"/>
    <n v="0"/>
    <n v="0"/>
    <n v="8"/>
    <n v="5"/>
    <n v="7"/>
    <n v="6"/>
    <n v="6"/>
    <n v="2"/>
    <n v="1"/>
    <n v="0.61538461538461542"/>
    <n v="0"/>
    <n v="0"/>
    <n v="6.1538461538461542"/>
    <n v="0"/>
    <n v="0"/>
    <n v="0"/>
    <n v="0"/>
    <n v="10"/>
    <n v="6"/>
    <n v="8"/>
    <n v="2"/>
    <n v="2"/>
    <n v="5"/>
    <n v="8"/>
    <n v="0"/>
    <n v="0"/>
    <n v="0.76923076923076927"/>
    <n v="0"/>
    <n v="0"/>
    <n v="0"/>
    <n v="0"/>
    <n v="0"/>
    <n v="0"/>
    <n v="0"/>
    <n v="0"/>
    <n v="5"/>
    <n v="0"/>
    <n v="0"/>
    <n v="0"/>
    <n v="0"/>
    <n v="0"/>
    <m/>
    <m/>
    <n v="0"/>
    <n v="0"/>
    <n v="0"/>
    <n v="0.25"/>
    <n v="0"/>
    <n v="0"/>
    <n v="0"/>
    <n v="0"/>
    <n v="0"/>
    <n v="5"/>
    <n v="0"/>
    <n v="8"/>
    <n v="82"/>
    <n v="80"/>
    <n v="145"/>
    <n v="36620"/>
    <n v="8"/>
    <n v="0"/>
    <s v="04-04-00"/>
    <n v="39"/>
    <x v="22"/>
    <s v="Fon du Lac, WI"/>
    <x v="65"/>
    <m/>
    <m/>
    <m/>
    <m/>
    <m/>
    <m/>
    <m/>
    <m/>
    <m/>
    <m/>
    <m/>
    <m/>
    <m/>
    <m/>
    <m/>
    <s v="Jake Holmes"/>
    <n v="2194"/>
    <n v="38"/>
    <x v="4"/>
    <s v="T"/>
    <s v="F"/>
    <s v="T"/>
    <n v="5"/>
    <n v="15"/>
    <n v="0"/>
    <n v="0"/>
    <s v="A"/>
    <s v="T"/>
    <s v="F"/>
    <s v="F"/>
    <s v="F"/>
    <n v="0"/>
    <n v="10"/>
    <n v="0"/>
    <n v="0"/>
    <n v="0"/>
    <n v="0"/>
    <n v="0"/>
    <n v="0"/>
    <n v="0"/>
    <n v="0"/>
    <n v="0"/>
    <n v="0"/>
    <n v="0"/>
    <s v="F"/>
    <s v="F"/>
    <s v="F"/>
    <s v="F"/>
    <s v="T"/>
    <x v="3"/>
    <x v="22"/>
  </r>
  <r>
    <x v="27"/>
    <x v="1"/>
    <x v="3"/>
    <x v="30"/>
    <n v="40"/>
    <n v="10"/>
    <n v="5.384615384615385"/>
    <n v="20.477419354838709"/>
    <n v="6"/>
    <n v="0"/>
    <n v="2.2857142857142856"/>
    <n v="8"/>
    <n v="5"/>
    <n v="7"/>
    <n v="6"/>
    <n v="6"/>
    <n v="2"/>
    <n v="1"/>
    <n v="9.5265366891173358"/>
    <n v="50"/>
    <n v="12"/>
    <n v="6.1538461538461542"/>
    <n v="6.8258064516129036"/>
    <n v="2"/>
    <n v="0"/>
    <n v="18.285714285714285"/>
    <n v="10"/>
    <n v="6"/>
    <n v="8"/>
    <n v="2"/>
    <n v="2"/>
    <n v="5"/>
    <n v="8"/>
    <n v="5"/>
    <n v="2"/>
    <n v="0.76923076923076927"/>
    <n v="3.4129032258064518"/>
    <n v="1"/>
    <n v="0"/>
    <n v="2.2857142857142856"/>
    <n v="0"/>
    <n v="0"/>
    <n v="0"/>
    <n v="10"/>
    <n v="5"/>
    <n v="10"/>
    <n v="10"/>
    <n v="0"/>
    <n v="40"/>
    <n v="1"/>
    <m/>
    <m/>
    <n v="1"/>
    <n v="0"/>
    <n v="1"/>
    <n v="0.2"/>
    <n v="1"/>
    <n v="1"/>
    <n v="0"/>
    <n v="0.5"/>
    <n v="30"/>
    <n v="35"/>
    <n v="40"/>
    <n v="6"/>
    <n v="106"/>
    <n v="60"/>
    <n v="139"/>
    <n v="36591"/>
    <n v="9"/>
    <n v="0"/>
    <s v="03-06-00"/>
    <n v="37"/>
    <x v="27"/>
    <s v="Camdenton, MO"/>
    <x v="66"/>
    <m/>
    <m/>
    <m/>
    <m/>
    <m/>
    <m/>
    <m/>
    <m/>
    <m/>
    <m/>
    <m/>
    <m/>
    <m/>
    <m/>
    <m/>
    <s v="Jake Holmes"/>
    <n v="3284"/>
    <n v="39"/>
    <x v="4"/>
    <s v="T"/>
    <s v="F"/>
    <s v="T"/>
    <n v="5"/>
    <n v="20"/>
    <n v="0"/>
    <n v="0"/>
    <s v="A"/>
    <s v="T"/>
    <s v="F"/>
    <s v="F"/>
    <s v="T"/>
    <n v="10"/>
    <n v="0"/>
    <n v="0"/>
    <n v="0"/>
    <n v="2"/>
    <n v="2"/>
    <n v="40"/>
    <n v="1"/>
    <n v="0"/>
    <n v="1"/>
    <n v="0"/>
    <n v="0"/>
    <n v="0"/>
    <s v="F"/>
    <s v="F"/>
    <s v="F"/>
    <s v="F"/>
    <s v="T"/>
    <x v="1"/>
    <x v="23"/>
  </r>
  <r>
    <x v="17"/>
    <x v="1"/>
    <x v="4"/>
    <x v="31"/>
    <n v="0"/>
    <n v="0"/>
    <n v="6.4615384615384617"/>
    <n v="0.30000000000000004"/>
    <n v="0"/>
    <n v="0"/>
    <n v="0"/>
    <n v="8"/>
    <n v="5"/>
    <n v="7"/>
    <n v="6"/>
    <n v="6"/>
    <n v="2"/>
    <n v="1"/>
    <n v="0.74846153846153851"/>
    <n v="0"/>
    <n v="0"/>
    <n v="7.384615384615385"/>
    <n v="0.1"/>
    <n v="0"/>
    <n v="0"/>
    <n v="0"/>
    <n v="10"/>
    <n v="6"/>
    <n v="8"/>
    <n v="2"/>
    <n v="2"/>
    <n v="5"/>
    <n v="8"/>
    <n v="0"/>
    <n v="0"/>
    <n v="0.92307692307692313"/>
    <n v="0.05"/>
    <n v="0"/>
    <n v="0"/>
    <n v="0"/>
    <n v="0"/>
    <n v="0"/>
    <n v="0"/>
    <n v="0"/>
    <n v="6"/>
    <n v="1"/>
    <n v="0"/>
    <n v="0"/>
    <n v="0"/>
    <n v="0"/>
    <m/>
    <m/>
    <n v="0"/>
    <n v="0"/>
    <n v="0"/>
    <n v="1"/>
    <n v="1"/>
    <n v="0"/>
    <n v="0"/>
    <n v="0"/>
    <n v="1"/>
    <n v="7"/>
    <n v="0"/>
    <n v="8"/>
    <n v="160"/>
    <n v="140"/>
    <n v="237"/>
    <n v="36620"/>
    <n v="8"/>
    <n v="0"/>
    <s v="04-04-00"/>
    <n v="27"/>
    <x v="17"/>
    <s v="Aurora, IL"/>
    <x v="67"/>
    <m/>
    <m/>
    <m/>
    <m/>
    <m/>
    <m/>
    <m/>
    <m/>
    <m/>
    <m/>
    <m/>
    <m/>
    <m/>
    <m/>
    <m/>
    <s v="Geoffrey Butler"/>
    <n v="2022"/>
    <n v="39"/>
    <x v="4"/>
    <s v="F"/>
    <s v="F"/>
    <s v="F"/>
    <n v="6"/>
    <n v="0"/>
    <n v="0"/>
    <n v="0"/>
    <s v="A"/>
    <s v="F"/>
    <s v="F"/>
    <s v="F"/>
    <s v="F"/>
    <n v="1"/>
    <n v="0"/>
    <n v="0"/>
    <n v="0"/>
    <n v="0"/>
    <n v="0"/>
    <n v="0"/>
    <n v="0"/>
    <n v="0"/>
    <n v="0"/>
    <n v="0"/>
    <n v="0"/>
    <n v="0"/>
    <s v="F"/>
    <s v="F"/>
    <s v="F"/>
    <s v="F"/>
    <s v="T"/>
    <x v="3"/>
    <x v="24"/>
  </r>
  <r>
    <x v="15"/>
    <x v="1"/>
    <x v="3"/>
    <x v="32"/>
    <n v="0"/>
    <n v="15"/>
    <n v="21.53846153846154"/>
    <n v="33.70645161290323"/>
    <n v="6"/>
    <n v="0"/>
    <n v="0"/>
    <n v="8"/>
    <n v="5"/>
    <n v="7"/>
    <n v="6"/>
    <n v="6"/>
    <n v="2"/>
    <n v="1"/>
    <n v="5.5850868486352354"/>
    <n v="0"/>
    <n v="18"/>
    <n v="24.615384615384617"/>
    <n v="11.235483870967743"/>
    <n v="2"/>
    <n v="0"/>
    <n v="0"/>
    <n v="10"/>
    <n v="6"/>
    <n v="8"/>
    <n v="2"/>
    <n v="2"/>
    <n v="5"/>
    <n v="8"/>
    <n v="0"/>
    <n v="3"/>
    <n v="3.0769230769230771"/>
    <n v="5.6177419354838714"/>
    <n v="1"/>
    <n v="0"/>
    <n v="0"/>
    <n v="0"/>
    <n v="0"/>
    <n v="1"/>
    <n v="30"/>
    <n v="20"/>
    <n v="31"/>
    <n v="10"/>
    <n v="0"/>
    <n v="0"/>
    <n v="3"/>
    <m/>
    <m/>
    <n v="1"/>
    <n v="0"/>
    <n v="1"/>
    <n v="1"/>
    <n v="0.75609756097560976"/>
    <n v="1"/>
    <n v="0"/>
    <n v="0"/>
    <n v="71"/>
    <n v="91"/>
    <n v="0"/>
    <n v="10"/>
    <n v="64"/>
    <n v="70"/>
    <n v="87"/>
    <n v="36649"/>
    <n v="8"/>
    <n v="0"/>
    <s v="05-03-00"/>
    <n v="20"/>
    <x v="15"/>
    <s v="Smithville, MO"/>
    <x v="68"/>
    <m/>
    <m/>
    <m/>
    <m/>
    <m/>
    <m/>
    <m/>
    <m/>
    <m/>
    <m/>
    <m/>
    <m/>
    <m/>
    <m/>
    <m/>
    <s v="Lawrence Liu"/>
    <n v="1806"/>
    <n v="40"/>
    <x v="4"/>
    <s v="T"/>
    <s v="F"/>
    <s v="F"/>
    <n v="20"/>
    <n v="0"/>
    <n v="0"/>
    <n v="0"/>
    <s v="B"/>
    <s v="F"/>
    <s v="F"/>
    <s v="F"/>
    <s v="F"/>
    <n v="31"/>
    <n v="10"/>
    <n v="0"/>
    <n v="0"/>
    <n v="0"/>
    <n v="0"/>
    <n v="0"/>
    <n v="3"/>
    <n v="0"/>
    <n v="1"/>
    <n v="0"/>
    <n v="0"/>
    <n v="0"/>
    <s v="F"/>
    <s v="F"/>
    <s v="T"/>
    <s v="F"/>
    <s v="F"/>
    <x v="1"/>
    <x v="25"/>
  </r>
  <r>
    <x v="18"/>
    <x v="1"/>
    <x v="2"/>
    <x v="33"/>
    <n v="0"/>
    <n v="0"/>
    <n v="0"/>
    <n v="3.3000000000000003"/>
    <n v="0"/>
    <n v="0"/>
    <n v="0"/>
    <n v="8"/>
    <n v="5"/>
    <n v="7"/>
    <n v="6"/>
    <n v="6"/>
    <n v="2"/>
    <n v="1"/>
    <n v="0.11000000000000001"/>
    <n v="0"/>
    <n v="0"/>
    <n v="0"/>
    <n v="1.1000000000000001"/>
    <n v="0"/>
    <n v="0"/>
    <n v="0"/>
    <n v="10"/>
    <n v="6"/>
    <n v="8"/>
    <n v="2"/>
    <n v="2"/>
    <n v="5"/>
    <n v="8"/>
    <n v="0"/>
    <n v="0"/>
    <n v="0"/>
    <n v="0.55000000000000004"/>
    <n v="0"/>
    <n v="0"/>
    <n v="0"/>
    <n v="0"/>
    <n v="0"/>
    <n v="0"/>
    <n v="0"/>
    <n v="0"/>
    <n v="11"/>
    <n v="0"/>
    <n v="0"/>
    <n v="0"/>
    <n v="0"/>
    <m/>
    <m/>
    <n v="0"/>
    <n v="0"/>
    <n v="0"/>
    <n v="0"/>
    <n v="1"/>
    <n v="0"/>
    <n v="0"/>
    <n v="0"/>
    <n v="11"/>
    <n v="11"/>
    <n v="0"/>
    <n v="8"/>
    <n v="106"/>
    <n v="120"/>
    <n v="156"/>
    <n v="36621"/>
    <n v="9"/>
    <n v="0"/>
    <s v="04-05-00"/>
    <n v="18"/>
    <x v="18"/>
    <s v="Rockford, IL"/>
    <x v="69"/>
    <m/>
    <m/>
    <m/>
    <m/>
    <m/>
    <m/>
    <m/>
    <m/>
    <m/>
    <m/>
    <m/>
    <m/>
    <m/>
    <m/>
    <m/>
    <s v="Lawrence Liu"/>
    <n v="2039"/>
    <n v="41"/>
    <x v="4"/>
    <s v="F"/>
    <s v="F"/>
    <s v="F"/>
    <n v="0"/>
    <n v="20"/>
    <n v="0"/>
    <n v="0"/>
    <s v="B"/>
    <s v="T"/>
    <s v="F"/>
    <s v="F"/>
    <s v="F"/>
    <n v="11"/>
    <n v="0"/>
    <n v="0"/>
    <n v="0"/>
    <n v="0"/>
    <n v="0"/>
    <n v="0"/>
    <n v="0"/>
    <n v="0"/>
    <n v="0"/>
    <n v="0"/>
    <n v="0"/>
    <n v="0"/>
    <s v="F"/>
    <s v="F"/>
    <s v="F"/>
    <s v="F"/>
    <s v="F"/>
    <x v="4"/>
    <x v="26"/>
  </r>
  <r>
    <x v="10"/>
    <x v="1"/>
    <x v="5"/>
    <x v="34"/>
    <n v="0"/>
    <n v="10"/>
    <n v="0"/>
    <n v="24.870967741935488"/>
    <n v="18"/>
    <n v="0"/>
    <n v="0"/>
    <n v="8"/>
    <n v="5"/>
    <n v="7"/>
    <n v="6"/>
    <n v="6"/>
    <n v="2"/>
    <n v="1"/>
    <n v="2.629032258064516"/>
    <n v="0"/>
    <n v="12"/>
    <n v="0"/>
    <n v="8.2903225806451619"/>
    <n v="6"/>
    <n v="0"/>
    <n v="0"/>
    <n v="10"/>
    <n v="6"/>
    <n v="8"/>
    <n v="2"/>
    <n v="2"/>
    <n v="5"/>
    <n v="8"/>
    <n v="0"/>
    <n v="2"/>
    <n v="0"/>
    <n v="4.145161290322581"/>
    <n v="3"/>
    <n v="0"/>
    <n v="0"/>
    <n v="0"/>
    <n v="0"/>
    <n v="0"/>
    <n v="20"/>
    <n v="0"/>
    <n v="10"/>
    <n v="30"/>
    <n v="0"/>
    <n v="0"/>
    <n v="2"/>
    <m/>
    <m/>
    <n v="3"/>
    <n v="0"/>
    <n v="1"/>
    <n v="0"/>
    <n v="1"/>
    <n v="1"/>
    <n v="0"/>
    <n v="0"/>
    <n v="60"/>
    <n v="60"/>
    <n v="0"/>
    <n v="10"/>
    <n v="178"/>
    <n v="80"/>
    <n v="213"/>
    <n v="36649"/>
    <n v="8"/>
    <n v="0"/>
    <s v="05-03-00"/>
    <n v="8"/>
    <x v="10"/>
    <s v="Peoria, IL"/>
    <x v="70"/>
    <m/>
    <m/>
    <m/>
    <m/>
    <m/>
    <m/>
    <m/>
    <m/>
    <m/>
    <m/>
    <m/>
    <m/>
    <m/>
    <m/>
    <m/>
    <s v="Lawrence Liu"/>
    <n v="1736"/>
    <n v="42"/>
    <x v="4"/>
    <s v="T"/>
    <s v="F"/>
    <s v="F"/>
    <n v="0"/>
    <n v="20"/>
    <n v="0"/>
    <n v="0"/>
    <s v="D"/>
    <s v="F"/>
    <s v="T"/>
    <s v="F"/>
    <s v="F"/>
    <n v="10"/>
    <n v="0"/>
    <n v="0"/>
    <n v="0"/>
    <n v="0"/>
    <n v="0"/>
    <n v="0"/>
    <n v="2"/>
    <n v="0"/>
    <n v="3"/>
    <n v="0"/>
    <n v="0"/>
    <n v="0"/>
    <s v="F"/>
    <s v="F"/>
    <s v="F"/>
    <s v="F"/>
    <s v="F"/>
    <x v="2"/>
    <x v="27"/>
  </r>
  <r>
    <x v="4"/>
    <x v="1"/>
    <x v="2"/>
    <x v="35"/>
    <n v="20"/>
    <n v="10"/>
    <n v="5.384615384615385"/>
    <n v="9.2709677419354843"/>
    <n v="0"/>
    <n v="0"/>
    <n v="0.5714285714285714"/>
    <n v="8"/>
    <n v="5"/>
    <n v="7"/>
    <n v="6"/>
    <n v="6"/>
    <n v="2"/>
    <n v="1"/>
    <n v="5.0815597305919891"/>
    <n v="25"/>
    <n v="12"/>
    <n v="6.1538461538461542"/>
    <n v="3.0903225806451613"/>
    <n v="0"/>
    <n v="0"/>
    <n v="4.5714285714285712"/>
    <n v="10"/>
    <n v="6"/>
    <n v="8"/>
    <n v="2"/>
    <n v="2"/>
    <n v="5"/>
    <n v="8"/>
    <n v="2.5"/>
    <n v="2"/>
    <n v="0.76923076923076927"/>
    <n v="1.5451612903225806"/>
    <n v="0"/>
    <n v="0"/>
    <n v="0.5714285714285714"/>
    <n v="0"/>
    <n v="0"/>
    <n v="0"/>
    <n v="10"/>
    <n v="5"/>
    <n v="0"/>
    <n v="0"/>
    <n v="0"/>
    <n v="10"/>
    <n v="2"/>
    <m/>
    <m/>
    <n v="0"/>
    <n v="0"/>
    <n v="0.5"/>
    <n v="1"/>
    <n v="0"/>
    <n v="0"/>
    <n v="0"/>
    <n v="0.25"/>
    <n v="10"/>
    <n v="15"/>
    <n v="10"/>
    <n v="12"/>
    <n v="186"/>
    <n v="110"/>
    <n v="231"/>
    <n v="36680"/>
    <n v="9"/>
    <n v="0"/>
    <s v="06-03-00"/>
    <n v="15"/>
    <x v="4"/>
    <s v="Quad Cities, IL"/>
    <x v="71"/>
    <m/>
    <m/>
    <m/>
    <m/>
    <m/>
    <m/>
    <m/>
    <m/>
    <m/>
    <m/>
    <m/>
    <m/>
    <m/>
    <m/>
    <m/>
    <s v="Lawrence Liu"/>
    <n v="648"/>
    <n v="43"/>
    <x v="4"/>
    <s v="F"/>
    <s v="F"/>
    <s v="T"/>
    <n v="5"/>
    <n v="0"/>
    <n v="0"/>
    <n v="0"/>
    <s v="B"/>
    <s v="T"/>
    <s v="F"/>
    <s v="T"/>
    <s v="F"/>
    <n v="0"/>
    <n v="0"/>
    <n v="0"/>
    <n v="0"/>
    <n v="2"/>
    <n v="1"/>
    <n v="20"/>
    <n v="1"/>
    <n v="1"/>
    <n v="0"/>
    <n v="0"/>
    <n v="0"/>
    <n v="0"/>
    <s v="F"/>
    <s v="F"/>
    <s v="F"/>
    <s v="F"/>
    <s v="F"/>
    <x v="4"/>
    <x v="28"/>
  </r>
  <r>
    <x v="5"/>
    <x v="1"/>
    <x v="3"/>
    <x v="36"/>
    <n v="40"/>
    <n v="15"/>
    <n v="21.53846153846154"/>
    <n v="13.035483870967743"/>
    <n v="12"/>
    <n v="0"/>
    <n v="0"/>
    <n v="8"/>
    <n v="5"/>
    <n v="7"/>
    <n v="6"/>
    <n v="6"/>
    <n v="2"/>
    <n v="1"/>
    <n v="10.09605459057072"/>
    <n v="50"/>
    <n v="18"/>
    <n v="24.615384615384617"/>
    <n v="4.3451612903225811"/>
    <n v="4"/>
    <n v="0"/>
    <n v="0"/>
    <n v="10"/>
    <n v="6"/>
    <n v="8"/>
    <n v="2"/>
    <n v="2"/>
    <n v="5"/>
    <n v="8"/>
    <n v="5"/>
    <n v="3"/>
    <n v="3.0769230769230771"/>
    <n v="2.1725806451612906"/>
    <n v="2"/>
    <n v="0"/>
    <n v="0"/>
    <n v="0"/>
    <n v="0"/>
    <n v="0"/>
    <n v="10"/>
    <n v="20"/>
    <n v="3"/>
    <n v="20"/>
    <n v="0"/>
    <n v="0"/>
    <n v="1"/>
    <m/>
    <m/>
    <n v="2"/>
    <n v="0"/>
    <n v="1"/>
    <n v="1"/>
    <n v="0.23076923076923078"/>
    <n v="1"/>
    <n v="0"/>
    <n v="0"/>
    <n v="33"/>
    <n v="53"/>
    <n v="0"/>
    <n v="12"/>
    <n v="144"/>
    <n v="120"/>
    <n v="169"/>
    <n v="36680"/>
    <n v="9"/>
    <n v="0"/>
    <s v="06-03-00"/>
    <n v="11"/>
    <x v="5"/>
    <s v="Marion, IA"/>
    <x v="72"/>
    <m/>
    <m/>
    <m/>
    <m/>
    <m/>
    <m/>
    <m/>
    <m/>
    <m/>
    <m/>
    <m/>
    <m/>
    <m/>
    <m/>
    <m/>
    <s v="Lawrence Liu"/>
    <n v="967"/>
    <n v="44"/>
    <x v="4"/>
    <s v="T"/>
    <s v="F"/>
    <s v="F"/>
    <n v="20"/>
    <n v="0"/>
    <n v="0"/>
    <n v="0"/>
    <s v="D"/>
    <s v="F"/>
    <s v="F"/>
    <s v="T"/>
    <s v="F"/>
    <n v="3"/>
    <n v="10"/>
    <n v="0"/>
    <n v="0"/>
    <n v="2"/>
    <n v="0"/>
    <n v="0"/>
    <n v="1"/>
    <n v="0"/>
    <n v="2"/>
    <n v="0"/>
    <n v="0"/>
    <n v="0"/>
    <s v="F"/>
    <s v="F"/>
    <s v="F"/>
    <s v="F"/>
    <s v="F"/>
    <x v="1"/>
    <x v="29"/>
  </r>
  <r>
    <x v="29"/>
    <x v="1"/>
    <x v="2"/>
    <x v="37"/>
    <n v="20"/>
    <n v="10"/>
    <n v="0"/>
    <n v="10.635483870967743"/>
    <n v="0"/>
    <n v="0"/>
    <n v="0"/>
    <n v="8"/>
    <n v="5"/>
    <n v="7"/>
    <n v="6"/>
    <n v="6"/>
    <n v="2"/>
    <n v="1"/>
    <n v="4.0545161290322582"/>
    <n v="25"/>
    <n v="12"/>
    <n v="0"/>
    <n v="3.5451612903225809"/>
    <n v="0"/>
    <n v="0"/>
    <n v="0"/>
    <n v="10"/>
    <n v="6"/>
    <n v="8"/>
    <n v="2"/>
    <n v="2"/>
    <n v="5"/>
    <n v="8"/>
    <n v="2.5"/>
    <n v="2"/>
    <n v="0"/>
    <n v="1.7725806451612904"/>
    <n v="0"/>
    <n v="0"/>
    <n v="0"/>
    <n v="0"/>
    <n v="1"/>
    <n v="0"/>
    <n v="10"/>
    <n v="0"/>
    <n v="11"/>
    <n v="0"/>
    <n v="0"/>
    <n v="0"/>
    <n v="1"/>
    <m/>
    <m/>
    <n v="0"/>
    <n v="0"/>
    <n v="1"/>
    <n v="0"/>
    <n v="0.35483870967741937"/>
    <n v="0"/>
    <n v="0"/>
    <n v="1"/>
    <n v="21"/>
    <n v="21"/>
    <n v="0"/>
    <n v="6"/>
    <n v="94"/>
    <n v="70"/>
    <n v="99"/>
    <n v="36590"/>
    <n v="8"/>
    <n v="0"/>
    <s v="03-05-00"/>
    <n v="23"/>
    <x v="29"/>
    <s v="Metamora, IL"/>
    <x v="73"/>
    <m/>
    <m/>
    <m/>
    <m/>
    <m/>
    <m/>
    <m/>
    <m/>
    <m/>
    <m/>
    <m/>
    <m/>
    <m/>
    <m/>
    <m/>
    <s v="Lawrence Liu"/>
    <n v="4143"/>
    <n v="45"/>
    <x v="4"/>
    <s v="T"/>
    <s v="F"/>
    <s v="F"/>
    <n v="0"/>
    <n v="20"/>
    <n v="0"/>
    <n v="0"/>
    <s v="D"/>
    <s v="F"/>
    <s v="F"/>
    <s v="F"/>
    <s v="T"/>
    <n v="11"/>
    <n v="20"/>
    <n v="0"/>
    <n v="0"/>
    <n v="2"/>
    <n v="3"/>
    <n v="0"/>
    <n v="1"/>
    <n v="0"/>
    <n v="0"/>
    <n v="0"/>
    <n v="0"/>
    <n v="0"/>
    <s v="F"/>
    <s v="T"/>
    <s v="F"/>
    <s v="F"/>
    <s v="F"/>
    <x v="4"/>
    <x v="30"/>
  </r>
  <r>
    <x v="26"/>
    <x v="1"/>
    <x v="2"/>
    <x v="38"/>
    <n v="20"/>
    <n v="20"/>
    <n v="0"/>
    <n v="20.477419354838709"/>
    <n v="0"/>
    <n v="0"/>
    <n v="1.7142857142857144"/>
    <n v="8"/>
    <n v="5"/>
    <n v="7"/>
    <n v="6"/>
    <n v="6"/>
    <n v="2"/>
    <n v="1"/>
    <n v="6.9540092165898617"/>
    <n v="25"/>
    <n v="24"/>
    <n v="0"/>
    <n v="6.8258064516129036"/>
    <n v="0"/>
    <n v="0"/>
    <n v="13.714285714285715"/>
    <n v="10"/>
    <n v="6"/>
    <n v="8"/>
    <n v="2"/>
    <n v="2"/>
    <n v="5"/>
    <n v="8"/>
    <n v="2.5"/>
    <n v="4"/>
    <n v="0"/>
    <n v="3.4129032258064518"/>
    <n v="0"/>
    <n v="0"/>
    <n v="1.7142857142857144"/>
    <n v="0"/>
    <n v="0"/>
    <n v="0"/>
    <n v="20"/>
    <n v="0"/>
    <n v="0"/>
    <n v="0"/>
    <n v="0"/>
    <n v="30"/>
    <n v="2"/>
    <m/>
    <m/>
    <n v="0"/>
    <n v="0"/>
    <n v="1"/>
    <n v="0"/>
    <n v="0"/>
    <n v="0"/>
    <n v="0"/>
    <n v="0.5"/>
    <n v="20"/>
    <n v="20"/>
    <n v="30"/>
    <n v="6"/>
    <n v="106"/>
    <n v="70"/>
    <n v="201"/>
    <n v="36590"/>
    <n v="8"/>
    <n v="0"/>
    <s v="03-05-00"/>
    <n v="7"/>
    <x v="26"/>
    <s v="Dayton, OH"/>
    <x v="74"/>
    <m/>
    <m/>
    <m/>
    <m/>
    <m/>
    <m/>
    <m/>
    <m/>
    <m/>
    <m/>
    <m/>
    <m/>
    <m/>
    <m/>
    <m/>
    <s v="Craig Barch"/>
    <n v="3138"/>
    <n v="47"/>
    <x v="4"/>
    <s v="T"/>
    <s v="F"/>
    <s v="F"/>
    <n v="0"/>
    <n v="0"/>
    <n v="0"/>
    <n v="0"/>
    <s v="B"/>
    <s v="F"/>
    <s v="F"/>
    <s v="T"/>
    <s v="F"/>
    <n v="0"/>
    <n v="0"/>
    <n v="0"/>
    <n v="0"/>
    <n v="2"/>
    <n v="2"/>
    <n v="30"/>
    <n v="2"/>
    <n v="0"/>
    <n v="0"/>
    <n v="0"/>
    <n v="0"/>
    <n v="0"/>
    <s v="F"/>
    <s v="F"/>
    <s v="F"/>
    <s v="F"/>
    <s v="T"/>
    <x v="4"/>
    <x v="31"/>
  </r>
  <r>
    <x v="19"/>
    <x v="1"/>
    <x v="2"/>
    <x v="0"/>
    <n v="0"/>
    <n v="0"/>
    <n v="0"/>
    <n v="0"/>
    <n v="0"/>
    <n v="0"/>
    <n v="0"/>
    <n v="8"/>
    <n v="5"/>
    <n v="7"/>
    <n v="6"/>
    <n v="6"/>
    <n v="2"/>
    <n v="1"/>
    <n v="0"/>
    <n v="0"/>
    <n v="0"/>
    <n v="0"/>
    <n v="0"/>
    <n v="0"/>
    <n v="0"/>
    <n v="0"/>
    <n v="10"/>
    <n v="6"/>
    <n v="8"/>
    <n v="2"/>
    <n v="2"/>
    <n v="5"/>
    <n v="8"/>
    <n v="0"/>
    <n v="0"/>
    <n v="0"/>
    <n v="0"/>
    <n v="0"/>
    <n v="0"/>
    <n v="0"/>
    <n v="0"/>
    <n v="0"/>
    <n v="0"/>
    <n v="0"/>
    <n v="0"/>
    <n v="0"/>
    <n v="0"/>
    <n v="0"/>
    <n v="0"/>
    <n v="0"/>
    <m/>
    <m/>
    <n v="0"/>
    <n v="0"/>
    <n v="0"/>
    <n v="0"/>
    <n v="0"/>
    <n v="0"/>
    <n v="0"/>
    <n v="0"/>
    <n v="0"/>
    <n v="0"/>
    <n v="0"/>
    <n v="8"/>
    <n v="102"/>
    <n v="90"/>
    <n v="94"/>
    <n v="36620"/>
    <n v="8"/>
    <n v="0"/>
    <s v="04-04-00"/>
    <n v="32"/>
    <x v="19"/>
    <s v="Dunlap, IL"/>
    <x v="75"/>
    <m/>
    <m/>
    <m/>
    <m/>
    <m/>
    <m/>
    <m/>
    <m/>
    <m/>
    <m/>
    <m/>
    <m/>
    <m/>
    <m/>
    <m/>
    <s v="Kenna McConnell"/>
    <n v="2040"/>
    <n v="48"/>
    <x v="4"/>
    <s v="T"/>
    <s v="F"/>
    <s v="F"/>
    <n v="0"/>
    <n v="0"/>
    <n v="0"/>
    <n v="0"/>
    <s v="H"/>
    <s v="F"/>
    <s v="F"/>
    <s v="F"/>
    <s v="F"/>
    <n v="0"/>
    <n v="0"/>
    <n v="0"/>
    <n v="0"/>
    <n v="0"/>
    <n v="0"/>
    <n v="0"/>
    <n v="0"/>
    <n v="0"/>
    <n v="0"/>
    <n v="0"/>
    <n v="0"/>
    <n v="0"/>
    <s v="F"/>
    <s v="F"/>
    <s v="F"/>
    <s v="F"/>
    <s v="T"/>
    <x v="4"/>
    <x v="32"/>
  </r>
  <r>
    <x v="14"/>
    <x v="1"/>
    <x v="4"/>
    <x v="39"/>
    <n v="0"/>
    <n v="5"/>
    <n v="0"/>
    <n v="0"/>
    <n v="0"/>
    <n v="0"/>
    <n v="0"/>
    <n v="8"/>
    <n v="5"/>
    <n v="7"/>
    <n v="6"/>
    <n v="6"/>
    <n v="2"/>
    <n v="1"/>
    <n v="0.6"/>
    <n v="0"/>
    <n v="6"/>
    <n v="0"/>
    <n v="0"/>
    <n v="0"/>
    <n v="0"/>
    <n v="0"/>
    <n v="10"/>
    <n v="6"/>
    <n v="8"/>
    <n v="2"/>
    <n v="2"/>
    <n v="5"/>
    <n v="8"/>
    <n v="0"/>
    <n v="1"/>
    <n v="0"/>
    <n v="0"/>
    <n v="0"/>
    <n v="0"/>
    <n v="0"/>
    <n v="1"/>
    <n v="0"/>
    <n v="0"/>
    <n v="0"/>
    <n v="0"/>
    <n v="0"/>
    <n v="0"/>
    <n v="0"/>
    <n v="0"/>
    <n v="0"/>
    <m/>
    <m/>
    <n v="0"/>
    <n v="0"/>
    <n v="0"/>
    <n v="0"/>
    <n v="0"/>
    <n v="0"/>
    <n v="0"/>
    <n v="0"/>
    <n v="0"/>
    <n v="0"/>
    <n v="0"/>
    <n v="10"/>
    <n v="72"/>
    <n v="80"/>
    <n v="107"/>
    <n v="36649"/>
    <n v="8"/>
    <n v="0"/>
    <s v="05-03-00"/>
    <n v="35"/>
    <x v="14"/>
    <s v="Liberty, MO"/>
    <x v="76"/>
    <m/>
    <m/>
    <m/>
    <m/>
    <m/>
    <m/>
    <m/>
    <m/>
    <m/>
    <m/>
    <m/>
    <m/>
    <m/>
    <m/>
    <m/>
    <s v="Craig Barch"/>
    <n v="1764"/>
    <n v="49"/>
    <x v="4"/>
    <s v="F"/>
    <s v="F"/>
    <s v="F"/>
    <n v="0"/>
    <n v="0"/>
    <n v="0"/>
    <n v="0"/>
    <s v="C"/>
    <s v="F"/>
    <s v="F"/>
    <s v="F"/>
    <s v="T"/>
    <n v="0"/>
    <n v="0"/>
    <n v="0"/>
    <n v="0"/>
    <n v="1"/>
    <n v="0"/>
    <n v="10"/>
    <n v="0"/>
    <n v="0"/>
    <n v="0"/>
    <n v="0"/>
    <n v="0"/>
    <n v="0"/>
    <s v="T"/>
    <s v="F"/>
    <s v="F"/>
    <s v="F"/>
    <s v="F"/>
    <x v="3"/>
    <x v="33"/>
  </r>
  <r>
    <x v="18"/>
    <x v="1"/>
    <x v="2"/>
    <x v="40"/>
    <n v="20"/>
    <n v="5"/>
    <n v="0"/>
    <n v="12.938709677419354"/>
    <n v="6"/>
    <n v="0"/>
    <n v="0.85714285714285721"/>
    <n v="8"/>
    <n v="5"/>
    <n v="7"/>
    <n v="6"/>
    <n v="6"/>
    <n v="2"/>
    <n v="1"/>
    <n v="4.4170046082949312"/>
    <n v="25"/>
    <n v="6"/>
    <n v="0"/>
    <n v="4.3129032258064512"/>
    <n v="2"/>
    <n v="0"/>
    <n v="6.8571428571428577"/>
    <n v="10"/>
    <n v="6"/>
    <n v="8"/>
    <n v="2"/>
    <n v="2"/>
    <n v="5"/>
    <n v="8"/>
    <n v="2.5"/>
    <n v="1"/>
    <n v="0"/>
    <n v="2.1564516129032256"/>
    <n v="1"/>
    <n v="0"/>
    <n v="0.85714285714285721"/>
    <n v="0"/>
    <n v="0"/>
    <n v="0"/>
    <n v="10"/>
    <n v="0"/>
    <n v="1"/>
    <n v="10"/>
    <n v="0"/>
    <n v="15"/>
    <n v="1"/>
    <m/>
    <m/>
    <n v="1"/>
    <n v="0"/>
    <n v="1"/>
    <n v="0"/>
    <n v="1"/>
    <n v="1"/>
    <n v="0"/>
    <n v="0.25"/>
    <n v="21"/>
    <n v="21"/>
    <n v="15"/>
    <n v="8"/>
    <n v="106"/>
    <n v="120"/>
    <n v="156"/>
    <n v="36621"/>
    <n v="9"/>
    <n v="0"/>
    <s v="04-05-00"/>
    <n v="18"/>
    <x v="18"/>
    <s v="Rockford, IL"/>
    <x v="77"/>
    <m/>
    <m/>
    <m/>
    <m/>
    <m/>
    <m/>
    <m/>
    <m/>
    <m/>
    <m/>
    <m/>
    <m/>
    <m/>
    <m/>
    <m/>
    <s v="Kenna McConnell"/>
    <n v="2039"/>
    <n v="50"/>
    <x v="4"/>
    <s v="T"/>
    <s v="F"/>
    <s v="F"/>
    <n v="0"/>
    <n v="15"/>
    <n v="0"/>
    <n v="0"/>
    <s v="A"/>
    <s v="F"/>
    <s v="F"/>
    <s v="F"/>
    <s v="F"/>
    <n v="1"/>
    <n v="0"/>
    <n v="0"/>
    <n v="0"/>
    <n v="2"/>
    <n v="1"/>
    <n v="30"/>
    <n v="1"/>
    <n v="0"/>
    <n v="1"/>
    <n v="0"/>
    <n v="0"/>
    <n v="0"/>
    <s v="F"/>
    <s v="F"/>
    <s v="F"/>
    <s v="F"/>
    <s v="F"/>
    <x v="4"/>
    <x v="34"/>
  </r>
  <r>
    <x v="15"/>
    <x v="1"/>
    <x v="3"/>
    <x v="41"/>
    <n v="60"/>
    <n v="15"/>
    <n v="26.923076923076923"/>
    <n v="7.8000000000000007"/>
    <n v="12"/>
    <n v="0"/>
    <n v="0"/>
    <n v="8"/>
    <n v="5"/>
    <n v="7"/>
    <n v="6"/>
    <n v="6"/>
    <n v="2"/>
    <n v="1"/>
    <n v="13.036923076923078"/>
    <n v="75"/>
    <n v="18"/>
    <n v="30.76923076923077"/>
    <n v="2.6"/>
    <n v="4"/>
    <n v="0"/>
    <n v="0"/>
    <n v="10"/>
    <n v="6"/>
    <n v="8"/>
    <n v="2"/>
    <n v="2"/>
    <n v="5"/>
    <n v="8"/>
    <n v="7.5"/>
    <n v="3"/>
    <n v="3.8461538461538463"/>
    <n v="1.3"/>
    <n v="2"/>
    <n v="0"/>
    <n v="0"/>
    <n v="0"/>
    <n v="0"/>
    <n v="1"/>
    <n v="0"/>
    <n v="25"/>
    <n v="10"/>
    <n v="20"/>
    <n v="0"/>
    <n v="0"/>
    <n v="0"/>
    <m/>
    <m/>
    <n v="2"/>
    <n v="0"/>
    <n v="0"/>
    <n v="1"/>
    <n v="1"/>
    <n v="1"/>
    <n v="0"/>
    <n v="0"/>
    <n v="30"/>
    <n v="55"/>
    <n v="0"/>
    <n v="10"/>
    <n v="64"/>
    <n v="70"/>
    <n v="87"/>
    <n v="36649"/>
    <n v="8"/>
    <n v="0"/>
    <s v="05-03-00"/>
    <n v="20"/>
    <x v="15"/>
    <s v="Smithville, MO"/>
    <x v="78"/>
    <m/>
    <m/>
    <m/>
    <m/>
    <m/>
    <m/>
    <m/>
    <m/>
    <m/>
    <m/>
    <m/>
    <m/>
    <m/>
    <m/>
    <m/>
    <s v="Craig Barch"/>
    <n v="1806"/>
    <n v="51"/>
    <x v="4"/>
    <s v="T"/>
    <s v="F"/>
    <s v="T"/>
    <n v="25"/>
    <n v="0"/>
    <n v="0"/>
    <n v="0"/>
    <s v="D"/>
    <s v="F"/>
    <s v="T"/>
    <s v="T"/>
    <s v="T"/>
    <n v="10"/>
    <n v="0"/>
    <n v="0"/>
    <n v="0"/>
    <n v="3"/>
    <n v="0"/>
    <n v="0"/>
    <n v="0"/>
    <n v="0"/>
    <n v="2"/>
    <n v="0"/>
    <n v="0"/>
    <n v="0"/>
    <s v="F"/>
    <s v="F"/>
    <s v="T"/>
    <s v="F"/>
    <s v="F"/>
    <x v="1"/>
    <x v="35"/>
  </r>
  <r>
    <x v="33"/>
    <x v="1"/>
    <x v="3"/>
    <x v="42"/>
    <n v="40"/>
    <n v="10"/>
    <n v="5.384615384615385"/>
    <n v="14.438709677419354"/>
    <n v="24"/>
    <n v="0"/>
    <n v="1.4285714285714284"/>
    <n v="8"/>
    <n v="5"/>
    <n v="7"/>
    <n v="6"/>
    <n v="6"/>
    <n v="2"/>
    <n v="1"/>
    <n v="9.2395320808224035"/>
    <n v="50"/>
    <n v="12"/>
    <n v="6.1538461538461542"/>
    <n v="4.8129032258064512"/>
    <n v="8"/>
    <n v="0"/>
    <n v="11.428571428571427"/>
    <n v="10"/>
    <n v="6"/>
    <n v="8"/>
    <n v="2"/>
    <n v="2"/>
    <n v="5"/>
    <n v="8"/>
    <n v="5"/>
    <n v="2"/>
    <n v="0.76923076923076927"/>
    <n v="2.4064516129032256"/>
    <n v="4"/>
    <n v="0"/>
    <n v="1.4285714285714284"/>
    <n v="0"/>
    <n v="0"/>
    <n v="0"/>
    <n v="0"/>
    <n v="5"/>
    <n v="0"/>
    <n v="40"/>
    <n v="0"/>
    <n v="25"/>
    <n v="0"/>
    <m/>
    <m/>
    <n v="4"/>
    <n v="0"/>
    <n v="0"/>
    <n v="1"/>
    <n v="0"/>
    <n v="1"/>
    <n v="0"/>
    <n v="0.25"/>
    <n v="40"/>
    <n v="45"/>
    <n v="25"/>
    <n v="5"/>
    <n v="118"/>
    <n v="120"/>
    <n v="179"/>
    <n v="36927"/>
    <n v="8"/>
    <n v="0"/>
    <s v="02-05-01"/>
    <n v="14"/>
    <x v="33"/>
    <s v="Town and Country, MO"/>
    <x v="79"/>
    <m/>
    <m/>
    <m/>
    <m/>
    <m/>
    <m/>
    <m/>
    <m/>
    <m/>
    <m/>
    <m/>
    <m/>
    <m/>
    <m/>
    <m/>
    <s v="Cameron Mitchell"/>
    <n v="4256"/>
    <n v="52"/>
    <x v="4"/>
    <s v="F"/>
    <s v="F"/>
    <s v="T"/>
    <n v="5"/>
    <n v="0"/>
    <n v="0"/>
    <n v="0"/>
    <s v="C"/>
    <s v="F"/>
    <s v="F"/>
    <s v="T"/>
    <s v="F"/>
    <n v="0"/>
    <n v="0"/>
    <n v="0"/>
    <n v="0"/>
    <n v="2"/>
    <n v="1"/>
    <n v="50"/>
    <n v="0"/>
    <n v="0"/>
    <n v="4"/>
    <n v="0"/>
    <n v="0"/>
    <n v="0"/>
    <s v="F"/>
    <s v="F"/>
    <s v="F"/>
    <s v="F"/>
    <s v="F"/>
    <x v="1"/>
    <x v="36"/>
  </r>
  <r>
    <x v="23"/>
    <x v="1"/>
    <x v="3"/>
    <x v="43"/>
    <n v="40"/>
    <n v="5"/>
    <n v="0"/>
    <n v="9.1064516129032267"/>
    <n v="-6"/>
    <n v="0"/>
    <n v="1.7142857142857144"/>
    <n v="8"/>
    <n v="5"/>
    <n v="7"/>
    <n v="6"/>
    <n v="6"/>
    <n v="2"/>
    <n v="1"/>
    <n v="7.0749769585253457"/>
    <n v="50"/>
    <n v="6"/>
    <n v="0"/>
    <n v="3.0354838709677421"/>
    <n v="-2"/>
    <n v="0"/>
    <n v="13.714285714285715"/>
    <n v="10"/>
    <n v="6"/>
    <n v="8"/>
    <n v="2"/>
    <n v="2"/>
    <n v="5"/>
    <n v="8"/>
    <n v="5"/>
    <n v="1"/>
    <n v="0"/>
    <n v="1.517741935483871"/>
    <n v="-1"/>
    <n v="0"/>
    <n v="1.7142857142857144"/>
    <n v="0"/>
    <n v="0"/>
    <n v="0"/>
    <n v="0"/>
    <n v="0"/>
    <n v="11"/>
    <n v="0"/>
    <n v="0"/>
    <n v="30"/>
    <n v="0"/>
    <m/>
    <m/>
    <n v="1"/>
    <n v="0"/>
    <n v="0"/>
    <n v="0"/>
    <n v="0.52380952380952384"/>
    <n v="0"/>
    <n v="0"/>
    <n v="0.25"/>
    <n v="11"/>
    <n v="11"/>
    <n v="30"/>
    <n v="8"/>
    <n v="58"/>
    <n v="30"/>
    <n v="138"/>
    <n v="36620"/>
    <n v="8"/>
    <n v="0"/>
    <s v="04-04-00"/>
    <n v="3"/>
    <x v="23"/>
    <s v="St. Charles, IL"/>
    <x v="80"/>
    <m/>
    <m/>
    <m/>
    <m/>
    <m/>
    <m/>
    <m/>
    <m/>
    <m/>
    <m/>
    <m/>
    <m/>
    <m/>
    <m/>
    <m/>
    <s v="Cameron Mitchell"/>
    <n v="2451"/>
    <n v="53"/>
    <x v="4"/>
    <s v="T"/>
    <s v="F"/>
    <s v="F"/>
    <n v="0"/>
    <n v="15"/>
    <n v="0"/>
    <n v="0"/>
    <s v="A"/>
    <s v="F"/>
    <s v="F"/>
    <s v="F"/>
    <s v="T"/>
    <n v="11"/>
    <n v="10"/>
    <n v="0"/>
    <n v="0"/>
    <n v="2"/>
    <n v="1"/>
    <n v="60"/>
    <n v="0"/>
    <n v="0"/>
    <n v="0"/>
    <n v="1"/>
    <n v="0"/>
    <n v="0"/>
    <s v="F"/>
    <s v="F"/>
    <s v="F"/>
    <s v="F"/>
    <s v="F"/>
    <x v="1"/>
    <x v="37"/>
  </r>
  <r>
    <x v="17"/>
    <x v="1"/>
    <x v="3"/>
    <x v="44"/>
    <n v="40"/>
    <n v="5"/>
    <n v="6.4615384615384617"/>
    <n v="26.690322580645159"/>
    <n v="0"/>
    <n v="0"/>
    <n v="5.7142857142857135"/>
    <n v="8"/>
    <n v="5"/>
    <n v="7"/>
    <n v="6"/>
    <n v="6"/>
    <n v="2"/>
    <n v="1"/>
    <n v="11.799567529244948"/>
    <n v="50"/>
    <n v="6"/>
    <n v="7.384615384615385"/>
    <n v="8.8967741935483868"/>
    <n v="0"/>
    <n v="0"/>
    <n v="45.714285714285708"/>
    <n v="10"/>
    <n v="6"/>
    <n v="8"/>
    <n v="2"/>
    <n v="2"/>
    <n v="5"/>
    <n v="8"/>
    <n v="5"/>
    <n v="1"/>
    <n v="0.92307692307692313"/>
    <n v="4.4483870967741934"/>
    <n v="0"/>
    <n v="0"/>
    <n v="5.7142857142857135"/>
    <n v="0"/>
    <n v="0"/>
    <n v="0"/>
    <n v="10"/>
    <n v="6"/>
    <n v="0"/>
    <n v="0"/>
    <n v="0"/>
    <n v="100"/>
    <n v="1"/>
    <m/>
    <m/>
    <n v="0"/>
    <n v="0"/>
    <n v="1"/>
    <n v="1"/>
    <n v="0"/>
    <n v="0"/>
    <n v="0"/>
    <n v="0.5"/>
    <n v="10"/>
    <n v="16"/>
    <n v="100"/>
    <n v="8"/>
    <n v="160"/>
    <n v="140"/>
    <n v="237"/>
    <n v="36620"/>
    <n v="8"/>
    <n v="0"/>
    <s v="04-04-00"/>
    <n v="27"/>
    <x v="17"/>
    <s v="Aurora, IL"/>
    <x v="81"/>
    <m/>
    <m/>
    <m/>
    <m/>
    <m/>
    <m/>
    <m/>
    <m/>
    <m/>
    <m/>
    <m/>
    <m/>
    <m/>
    <m/>
    <m/>
    <s v="Cameron Mitchell"/>
    <n v="2022"/>
    <n v="53"/>
    <x v="4"/>
    <s v="T"/>
    <s v="F"/>
    <s v="F"/>
    <n v="6"/>
    <n v="0"/>
    <n v="0"/>
    <n v="0"/>
    <s v="E"/>
    <s v="F"/>
    <s v="F"/>
    <s v="F"/>
    <s v="F"/>
    <n v="0"/>
    <n v="0"/>
    <n v="0"/>
    <n v="0"/>
    <n v="2"/>
    <n v="2"/>
    <n v="100"/>
    <n v="1"/>
    <n v="0"/>
    <n v="0"/>
    <n v="0"/>
    <n v="0"/>
    <n v="0"/>
    <s v="F"/>
    <s v="F"/>
    <s v="F"/>
    <s v="F"/>
    <s v="F"/>
    <x v="1"/>
    <x v="38"/>
  </r>
  <r>
    <x v="14"/>
    <x v="1"/>
    <x v="4"/>
    <x v="45"/>
    <n v="0"/>
    <n v="5"/>
    <n v="21.53846153846154"/>
    <n v="0"/>
    <n v="0"/>
    <n v="0"/>
    <n v="0"/>
    <n v="8"/>
    <n v="5"/>
    <n v="7"/>
    <n v="6"/>
    <n v="6"/>
    <n v="2"/>
    <n v="1"/>
    <n v="3.0615384615384618"/>
    <n v="0"/>
    <n v="6"/>
    <n v="24.615384615384617"/>
    <n v="0"/>
    <n v="0"/>
    <n v="0"/>
    <n v="0"/>
    <n v="10"/>
    <n v="6"/>
    <n v="8"/>
    <n v="2"/>
    <n v="2"/>
    <n v="5"/>
    <n v="8"/>
    <n v="0"/>
    <n v="1"/>
    <n v="3.0769230769230771"/>
    <n v="0"/>
    <n v="0"/>
    <n v="0"/>
    <n v="0"/>
    <n v="0"/>
    <n v="0"/>
    <n v="1"/>
    <n v="0"/>
    <n v="20"/>
    <n v="0"/>
    <n v="0"/>
    <n v="0"/>
    <n v="0"/>
    <n v="0"/>
    <m/>
    <m/>
    <n v="0"/>
    <n v="0"/>
    <n v="0"/>
    <n v="1"/>
    <n v="0"/>
    <n v="0"/>
    <n v="0"/>
    <n v="0"/>
    <n v="0"/>
    <n v="20"/>
    <n v="0"/>
    <n v="10"/>
    <n v="72"/>
    <n v="80"/>
    <n v="107"/>
    <n v="36649"/>
    <n v="8"/>
    <n v="0"/>
    <s v="05-03-00"/>
    <n v="35"/>
    <x v="14"/>
    <s v="Liberty, MO"/>
    <x v="82"/>
    <m/>
    <m/>
    <m/>
    <m/>
    <m/>
    <m/>
    <m/>
    <m/>
    <m/>
    <m/>
    <m/>
    <m/>
    <m/>
    <m/>
    <m/>
    <s v="Nick Dunne"/>
    <n v="1764"/>
    <n v="43"/>
    <x v="4"/>
    <s v="T"/>
    <s v="F"/>
    <s v="T"/>
    <n v="20"/>
    <n v="0"/>
    <n v="0"/>
    <n v="0"/>
    <s v="C"/>
    <s v="F"/>
    <s v="F"/>
    <s v="F"/>
    <s v="T"/>
    <n v="0"/>
    <n v="10"/>
    <n v="0"/>
    <n v="0"/>
    <n v="1"/>
    <n v="0"/>
    <n v="20"/>
    <n v="0"/>
    <n v="0"/>
    <n v="0"/>
    <n v="0"/>
    <n v="0"/>
    <n v="0"/>
    <s v="F"/>
    <s v="F"/>
    <s v="T"/>
    <s v="F"/>
    <s v="F"/>
    <x v="3"/>
    <x v="39"/>
  </r>
  <r>
    <x v="38"/>
    <x v="1"/>
    <x v="4"/>
    <x v="46"/>
    <n v="0"/>
    <n v="5"/>
    <n v="5.384615384615385"/>
    <n v="0"/>
    <n v="0"/>
    <n v="0"/>
    <n v="0"/>
    <n v="8"/>
    <n v="5"/>
    <n v="7"/>
    <n v="6"/>
    <n v="6"/>
    <n v="2"/>
    <n v="1"/>
    <n v="1.2153846153846153"/>
    <n v="0"/>
    <n v="6"/>
    <n v="6.1538461538461542"/>
    <n v="0"/>
    <n v="0"/>
    <n v="0"/>
    <n v="0"/>
    <n v="10"/>
    <n v="6"/>
    <n v="8"/>
    <n v="2"/>
    <n v="2"/>
    <n v="5"/>
    <n v="8"/>
    <n v="0"/>
    <n v="1"/>
    <n v="0.76923076923076927"/>
    <n v="0"/>
    <n v="0"/>
    <n v="0"/>
    <n v="0"/>
    <n v="0"/>
    <n v="0"/>
    <n v="0"/>
    <n v="0"/>
    <n v="5"/>
    <n v="0"/>
    <n v="0"/>
    <n v="0"/>
    <n v="0"/>
    <n v="0"/>
    <m/>
    <m/>
    <n v="0"/>
    <n v="0"/>
    <n v="0"/>
    <n v="0.45454545454545453"/>
    <n v="0"/>
    <n v="0"/>
    <n v="0"/>
    <n v="0"/>
    <n v="0"/>
    <n v="5"/>
    <n v="0"/>
    <n v="3"/>
    <n v="74"/>
    <n v="50"/>
    <n v="162"/>
    <n v="36897"/>
    <n v="8"/>
    <n v="0"/>
    <s v="01-06-01"/>
    <n v="21"/>
    <x v="38"/>
    <s v="Glendale, WI"/>
    <x v="83"/>
    <m/>
    <m/>
    <m/>
    <m/>
    <m/>
    <m/>
    <m/>
    <m/>
    <m/>
    <m/>
    <m/>
    <m/>
    <m/>
    <m/>
    <m/>
    <s v="Nick Dunne"/>
    <n v="4786"/>
    <n v="44"/>
    <x v="4"/>
    <s v="T"/>
    <s v="F"/>
    <s v="T"/>
    <n v="5"/>
    <n v="6"/>
    <n v="0"/>
    <n v="0"/>
    <s v="A"/>
    <s v="F"/>
    <s v="F"/>
    <s v="F"/>
    <s v="T"/>
    <n v="0"/>
    <n v="0"/>
    <n v="0"/>
    <n v="0"/>
    <n v="0"/>
    <n v="0"/>
    <n v="0"/>
    <n v="0"/>
    <n v="0"/>
    <n v="0"/>
    <n v="0"/>
    <n v="0"/>
    <n v="0"/>
    <s v="F"/>
    <s v="F"/>
    <s v="F"/>
    <s v="F"/>
    <s v="F"/>
    <x v="3"/>
    <x v="40"/>
  </r>
  <r>
    <x v="8"/>
    <x v="1"/>
    <x v="3"/>
    <x v="47"/>
    <n v="40"/>
    <n v="15"/>
    <n v="5.384615384615385"/>
    <n v="6"/>
    <n v="0"/>
    <n v="0"/>
    <n v="0"/>
    <n v="8"/>
    <n v="5"/>
    <n v="7"/>
    <n v="6"/>
    <n v="6"/>
    <n v="2"/>
    <n v="1"/>
    <n v="7.6153846153846159"/>
    <n v="50"/>
    <n v="18"/>
    <n v="6.1538461538461542"/>
    <n v="2"/>
    <n v="0"/>
    <n v="0"/>
    <n v="0"/>
    <n v="10"/>
    <n v="6"/>
    <n v="8"/>
    <n v="2"/>
    <n v="2"/>
    <n v="5"/>
    <n v="8"/>
    <n v="5"/>
    <n v="3"/>
    <n v="0.76923076923076927"/>
    <n v="1"/>
    <n v="0"/>
    <n v="0"/>
    <n v="0"/>
    <n v="0"/>
    <n v="1"/>
    <n v="1"/>
    <n v="0"/>
    <n v="5"/>
    <n v="20"/>
    <n v="0"/>
    <n v="0"/>
    <n v="0"/>
    <n v="0"/>
    <m/>
    <m/>
    <n v="0"/>
    <n v="0"/>
    <n v="0"/>
    <n v="0.25"/>
    <n v="1"/>
    <n v="0"/>
    <n v="0"/>
    <n v="0"/>
    <n v="20"/>
    <n v="25"/>
    <n v="0"/>
    <n v="12"/>
    <n v="70"/>
    <n v="140"/>
    <n v="170"/>
    <n v="36679"/>
    <n v="8"/>
    <n v="0"/>
    <s v="06-02-00"/>
    <n v="31"/>
    <x v="8"/>
    <s v="O'Fallon, IL"/>
    <x v="84"/>
    <m/>
    <m/>
    <m/>
    <m/>
    <m/>
    <m/>
    <m/>
    <m/>
    <m/>
    <m/>
    <m/>
    <m/>
    <m/>
    <m/>
    <m/>
    <s v="Aaron Thune"/>
    <n v="1208"/>
    <n v="43"/>
    <x v="4"/>
    <s v="T"/>
    <s v="F"/>
    <s v="T"/>
    <n v="5"/>
    <n v="15"/>
    <n v="0"/>
    <n v="0"/>
    <s v="E"/>
    <s v="T"/>
    <s v="F"/>
    <s v="T"/>
    <s v="T"/>
    <n v="20"/>
    <n v="0"/>
    <n v="0"/>
    <n v="0"/>
    <n v="2"/>
    <n v="0"/>
    <n v="0"/>
    <n v="0"/>
    <n v="0"/>
    <n v="0"/>
    <n v="0"/>
    <n v="0"/>
    <n v="0"/>
    <s v="F"/>
    <s v="T"/>
    <s v="T"/>
    <s v="F"/>
    <s v="F"/>
    <x v="1"/>
    <x v="41"/>
  </r>
  <r>
    <x v="0"/>
    <x v="1"/>
    <x v="2"/>
    <x v="48"/>
    <n v="20"/>
    <n v="0"/>
    <n v="26.923076923076923"/>
    <n v="13.006451612903227"/>
    <n v="18"/>
    <n v="0"/>
    <n v="1.7142857142857144"/>
    <n v="8"/>
    <n v="5"/>
    <n v="7"/>
    <n v="6"/>
    <n v="6"/>
    <n v="2"/>
    <n v="1"/>
    <n v="7.9819000354484242"/>
    <n v="25"/>
    <n v="0"/>
    <n v="30.76923076923077"/>
    <n v="4.3354838709677423"/>
    <n v="6"/>
    <n v="0"/>
    <n v="13.714285714285715"/>
    <n v="10"/>
    <n v="6"/>
    <n v="8"/>
    <n v="2"/>
    <n v="2"/>
    <n v="5"/>
    <n v="8"/>
    <n v="2.5"/>
    <n v="0"/>
    <n v="3.8461538461538463"/>
    <n v="2.1677419354838712"/>
    <n v="3"/>
    <n v="0"/>
    <n v="1.7142857142857144"/>
    <n v="0"/>
    <n v="0"/>
    <n v="0"/>
    <n v="0"/>
    <n v="25"/>
    <n v="0"/>
    <n v="30"/>
    <n v="0"/>
    <n v="30"/>
    <n v="0"/>
    <m/>
    <m/>
    <n v="3"/>
    <n v="0"/>
    <n v="0"/>
    <n v="1"/>
    <n v="0"/>
    <n v="1"/>
    <n v="0"/>
    <n v="0.5"/>
    <n v="30"/>
    <n v="55"/>
    <n v="30"/>
    <n v="18"/>
    <n v="240"/>
    <n v="140"/>
    <n v="461"/>
    <s v="9-0-0"/>
    <n v="9"/>
    <n v="0"/>
    <s v="9-0-0"/>
    <n v="33"/>
    <x v="40"/>
    <e v="#N/A"/>
    <x v="0"/>
    <m/>
    <m/>
    <m/>
    <m/>
    <m/>
    <m/>
    <m/>
    <m/>
    <m/>
    <m/>
    <m/>
    <m/>
    <m/>
    <m/>
    <m/>
    <s v="Isaiah Akmstutz"/>
    <n v="167"/>
    <n v="45"/>
    <x v="4"/>
    <s v="F"/>
    <s v="F"/>
    <s v="T"/>
    <n v="25"/>
    <n v="0"/>
    <n v="0"/>
    <n v="0"/>
    <s v="A"/>
    <s v="F"/>
    <s v="F"/>
    <s v="F"/>
    <s v="F"/>
    <n v="0"/>
    <n v="0"/>
    <n v="0"/>
    <n v="0"/>
    <n v="2"/>
    <n v="2"/>
    <n v="30"/>
    <n v="0"/>
    <n v="0"/>
    <n v="3"/>
    <n v="0"/>
    <n v="0"/>
    <n v="0"/>
    <s v="F"/>
    <s v="F"/>
    <s v="F"/>
    <s v="F"/>
    <s v="F"/>
    <x v="4"/>
    <x v="0"/>
  </r>
  <r>
    <x v="40"/>
    <x v="1"/>
    <x v="4"/>
    <x v="0"/>
    <n v="0"/>
    <n v="0"/>
    <n v="0"/>
    <n v="0"/>
    <n v="0"/>
    <n v="0"/>
    <n v="0"/>
    <n v="8"/>
    <n v="5"/>
    <n v="7"/>
    <n v="6"/>
    <n v="6"/>
    <n v="2"/>
    <n v="1"/>
    <n v="0"/>
    <n v="0"/>
    <n v="0"/>
    <n v="0"/>
    <n v="0"/>
    <n v="0"/>
    <n v="0"/>
    <n v="0"/>
    <n v="10"/>
    <n v="6"/>
    <n v="8"/>
    <n v="2"/>
    <n v="2"/>
    <n v="5"/>
    <n v="8"/>
    <n v="0"/>
    <n v="0"/>
    <n v="0"/>
    <n v="0"/>
    <n v="0"/>
    <n v="0"/>
    <n v="0"/>
    <n v="0"/>
    <n v="0"/>
    <n v="0"/>
    <n v="0"/>
    <n v="0"/>
    <n v="0"/>
    <n v="0"/>
    <n v="0"/>
    <n v="0"/>
    <n v="0"/>
    <m/>
    <m/>
    <n v="0"/>
    <n v="0"/>
    <n v="0"/>
    <n v="0"/>
    <n v="0"/>
    <n v="0"/>
    <n v="0"/>
    <n v="0"/>
    <n v="0"/>
    <n v="0"/>
    <n v="0"/>
    <e v="#N/A"/>
    <e v="#N/A"/>
    <e v="#N/A"/>
    <e v="#N/A"/>
    <e v="#N/A"/>
    <e v="#N/A"/>
    <e v="#N/A"/>
    <e v="#N/A"/>
    <e v="#N/A"/>
    <x v="40"/>
    <e v="#N/A"/>
    <x v="0"/>
    <m/>
    <m/>
    <m/>
    <m/>
    <m/>
    <m/>
    <m/>
    <m/>
    <m/>
    <m/>
    <m/>
    <m/>
    <m/>
    <m/>
    <m/>
    <s v="Isaiah Akmstutz"/>
    <m/>
    <m/>
    <x v="4"/>
    <s v="F"/>
    <s v="F"/>
    <s v="F"/>
    <n v="0"/>
    <n v="0"/>
    <n v="0"/>
    <n v="0"/>
    <s v="A"/>
    <s v="F"/>
    <s v="F"/>
    <s v="F"/>
    <s v="F"/>
    <n v="0"/>
    <n v="0"/>
    <n v="0"/>
    <n v="0"/>
    <n v="0"/>
    <n v="0"/>
    <n v="0"/>
    <n v="0"/>
    <n v="0"/>
    <n v="0"/>
    <n v="0"/>
    <n v="0"/>
    <n v="0"/>
    <s v="F"/>
    <s v="F"/>
    <s v="F"/>
    <s v="F"/>
    <s v="F"/>
    <x v="3"/>
    <x v="0"/>
  </r>
  <r>
    <x v="9"/>
    <x v="1"/>
    <x v="4"/>
    <x v="49"/>
    <n v="0"/>
    <n v="10"/>
    <n v="21.53846153846154"/>
    <n v="0"/>
    <n v="0"/>
    <n v="0"/>
    <n v="0"/>
    <n v="8"/>
    <n v="5"/>
    <n v="7"/>
    <n v="6"/>
    <n v="6"/>
    <n v="2"/>
    <n v="1"/>
    <n v="3.6615384615384614"/>
    <n v="0"/>
    <n v="12"/>
    <n v="24.615384615384617"/>
    <n v="0"/>
    <n v="0"/>
    <n v="0"/>
    <n v="0"/>
    <n v="10"/>
    <n v="6"/>
    <n v="8"/>
    <n v="2"/>
    <n v="2"/>
    <n v="5"/>
    <n v="8"/>
    <n v="0"/>
    <n v="2"/>
    <n v="3.0769230769230771"/>
    <n v="0"/>
    <n v="0"/>
    <n v="0"/>
    <n v="0"/>
    <n v="0"/>
    <n v="0"/>
    <n v="0"/>
    <n v="0"/>
    <n v="20"/>
    <n v="0"/>
    <n v="0"/>
    <n v="0"/>
    <n v="0"/>
    <n v="0"/>
    <m/>
    <m/>
    <n v="0"/>
    <n v="0"/>
    <n v="0"/>
    <n v="1"/>
    <n v="0"/>
    <n v="0"/>
    <n v="0"/>
    <n v="0"/>
    <n v="0"/>
    <n v="20"/>
    <n v="0"/>
    <n v="11"/>
    <n v="148"/>
    <n v="100"/>
    <n v="202"/>
    <n v="37014"/>
    <n v="9"/>
    <n v="0"/>
    <s v="05-03-01"/>
    <n v="28"/>
    <x v="9"/>
    <s v="Saint Charles, MO"/>
    <x v="85"/>
    <m/>
    <m/>
    <m/>
    <m/>
    <m/>
    <m/>
    <m/>
    <m/>
    <m/>
    <m/>
    <m/>
    <m/>
    <m/>
    <m/>
    <m/>
    <s v="Jake Holmes"/>
    <n v="1288"/>
    <n v="46"/>
    <x v="4"/>
    <s v="T"/>
    <s v="F"/>
    <s v="T"/>
    <n v="20"/>
    <n v="0"/>
    <n v="0"/>
    <n v="0"/>
    <s v="A"/>
    <s v="F"/>
    <s v="F"/>
    <s v="T"/>
    <s v="F"/>
    <n v="0"/>
    <n v="0"/>
    <n v="0"/>
    <n v="0"/>
    <n v="0"/>
    <n v="0"/>
    <n v="0"/>
    <n v="0"/>
    <n v="0"/>
    <n v="0"/>
    <n v="0"/>
    <n v="0"/>
    <n v="0"/>
    <s v="F"/>
    <s v="F"/>
    <s v="F"/>
    <s v="F"/>
    <s v="F"/>
    <x v="3"/>
    <x v="42"/>
  </r>
  <r>
    <x v="47"/>
    <x v="1"/>
    <x v="2"/>
    <x v="50"/>
    <n v="0"/>
    <n v="5"/>
    <n v="26.923076923076923"/>
    <n v="7.3354838709677423"/>
    <n v="0"/>
    <n v="0"/>
    <n v="0"/>
    <n v="8"/>
    <n v="5"/>
    <n v="7"/>
    <n v="6"/>
    <n v="6"/>
    <n v="2"/>
    <n v="1"/>
    <n v="3.9214392059553353"/>
    <n v="0"/>
    <n v="6"/>
    <n v="30.76923076923077"/>
    <n v="2.4451612903225808"/>
    <n v="0"/>
    <n v="0"/>
    <n v="0"/>
    <n v="10"/>
    <n v="6"/>
    <n v="8"/>
    <n v="2"/>
    <n v="2"/>
    <n v="5"/>
    <n v="8"/>
    <n v="0"/>
    <n v="1"/>
    <n v="3.8461538461538463"/>
    <n v="1.2225806451612904"/>
    <n v="0"/>
    <n v="0"/>
    <n v="0"/>
    <n v="0"/>
    <n v="0"/>
    <n v="0"/>
    <n v="10"/>
    <n v="25"/>
    <n v="0"/>
    <n v="0"/>
    <n v="0"/>
    <n v="0"/>
    <n v="1"/>
    <m/>
    <m/>
    <n v="0"/>
    <n v="0"/>
    <n v="1"/>
    <n v="1"/>
    <n v="0"/>
    <n v="0"/>
    <n v="0"/>
    <n v="0"/>
    <n v="10"/>
    <n v="35"/>
    <n v="0"/>
    <e v="#N/A"/>
    <e v="#N/A"/>
    <e v="#N/A"/>
    <e v="#N/A"/>
    <e v="#N/A"/>
    <e v="#N/A"/>
    <e v="#N/A"/>
    <e v="#N/A"/>
    <e v="#N/A"/>
    <x v="40"/>
    <e v="#N/A"/>
    <x v="0"/>
    <m/>
    <m/>
    <m/>
    <m/>
    <m/>
    <m/>
    <m/>
    <m/>
    <m/>
    <m/>
    <m/>
    <m/>
    <m/>
    <m/>
    <m/>
    <s v="Jake Holmes"/>
    <n v="47"/>
    <n v="292"/>
    <x v="4"/>
    <s v="T"/>
    <s v="F"/>
    <s v="T"/>
    <n v="25"/>
    <n v="0"/>
    <n v="0"/>
    <n v="0"/>
    <s v="A"/>
    <s v="F"/>
    <s v="F"/>
    <s v="F"/>
    <s v="F"/>
    <n v="0"/>
    <n v="20"/>
    <n v="0"/>
    <n v="0"/>
    <n v="0"/>
    <n v="0"/>
    <n v="0"/>
    <n v="1"/>
    <n v="0"/>
    <n v="0"/>
    <n v="0"/>
    <n v="0"/>
    <n v="0"/>
    <s v="F"/>
    <s v="F"/>
    <s v="F"/>
    <s v="F"/>
    <s v="F"/>
    <x v="4"/>
    <x v="0"/>
  </r>
  <r>
    <x v="29"/>
    <x v="1"/>
    <x v="4"/>
    <x v="51"/>
    <n v="0"/>
    <n v="0"/>
    <n v="26.923076923076923"/>
    <n v="2.4000000000000004"/>
    <n v="6"/>
    <n v="0"/>
    <n v="0"/>
    <n v="8"/>
    <n v="5"/>
    <n v="7"/>
    <n v="6"/>
    <n v="6"/>
    <n v="2"/>
    <n v="1"/>
    <n v="3.3569230769230769"/>
    <n v="0"/>
    <n v="0"/>
    <n v="30.76923076923077"/>
    <n v="0.8"/>
    <n v="2"/>
    <n v="0"/>
    <n v="0"/>
    <n v="10"/>
    <n v="6"/>
    <n v="8"/>
    <n v="2"/>
    <n v="2"/>
    <n v="5"/>
    <n v="8"/>
    <n v="0"/>
    <n v="0"/>
    <n v="3.8461538461538463"/>
    <n v="0.4"/>
    <n v="1"/>
    <n v="0"/>
    <n v="0"/>
    <n v="0"/>
    <n v="0"/>
    <n v="0"/>
    <n v="0"/>
    <n v="25"/>
    <n v="0"/>
    <n v="10"/>
    <n v="0"/>
    <n v="0"/>
    <n v="0"/>
    <m/>
    <m/>
    <n v="1"/>
    <n v="0"/>
    <n v="0"/>
    <n v="1"/>
    <n v="0"/>
    <n v="1"/>
    <n v="0"/>
    <n v="0"/>
    <n v="10"/>
    <n v="35"/>
    <n v="0"/>
    <n v="6"/>
    <n v="94"/>
    <n v="70"/>
    <n v="99"/>
    <n v="36590"/>
    <n v="8"/>
    <n v="0"/>
    <s v="03-05-00"/>
    <n v="23"/>
    <x v="29"/>
    <s v="Metamora, IL"/>
    <x v="0"/>
    <m/>
    <m/>
    <m/>
    <m/>
    <m/>
    <m/>
    <m/>
    <m/>
    <m/>
    <m/>
    <m/>
    <m/>
    <m/>
    <m/>
    <m/>
    <s v="Jake Holmes"/>
    <n v="4143"/>
    <n v="48"/>
    <x v="4"/>
    <s v="T"/>
    <s v="F"/>
    <s v="T"/>
    <n v="25"/>
    <n v="0"/>
    <n v="0"/>
    <n v="0"/>
    <s v="A"/>
    <s v="T"/>
    <s v="T"/>
    <s v="F"/>
    <s v="F"/>
    <n v="0"/>
    <n v="0"/>
    <n v="0"/>
    <n v="0"/>
    <n v="2"/>
    <n v="0"/>
    <n v="0"/>
    <n v="0"/>
    <n v="0"/>
    <n v="1"/>
    <n v="0"/>
    <n v="0"/>
    <n v="0"/>
    <s v="F"/>
    <s v="F"/>
    <s v="F"/>
    <s v="F"/>
    <s v="F"/>
    <x v="3"/>
    <x v="0"/>
  </r>
  <r>
    <x v="30"/>
    <x v="1"/>
    <x v="3"/>
    <x v="52"/>
    <n v="40"/>
    <n v="25"/>
    <n v="5.384615384615385"/>
    <n v="41.361290322580643"/>
    <n v="0"/>
    <n v="0"/>
    <n v="5.7142857142857135"/>
    <n v="8"/>
    <n v="5"/>
    <n v="7"/>
    <n v="6"/>
    <n v="6"/>
    <n v="2"/>
    <n v="1"/>
    <n v="14.565522864232543"/>
    <n v="50"/>
    <n v="30"/>
    <n v="6.1538461538461542"/>
    <n v="13.787096774193548"/>
    <n v="0"/>
    <n v="0"/>
    <n v="45.714285714285708"/>
    <n v="10"/>
    <n v="6"/>
    <n v="8"/>
    <n v="2"/>
    <n v="2"/>
    <n v="5"/>
    <n v="8"/>
    <n v="5"/>
    <n v="5"/>
    <n v="0.76923076923076927"/>
    <n v="6.8935483870967742"/>
    <n v="0"/>
    <n v="0"/>
    <n v="5.7142857142857135"/>
    <n v="1"/>
    <n v="0"/>
    <n v="0"/>
    <n v="30"/>
    <n v="5"/>
    <n v="0"/>
    <n v="0"/>
    <n v="0"/>
    <n v="100"/>
    <n v="3"/>
    <m/>
    <m/>
    <n v="0"/>
    <n v="0"/>
    <n v="1"/>
    <n v="0.25"/>
    <n v="0"/>
    <n v="0"/>
    <n v="0"/>
    <n v="0.5"/>
    <n v="30"/>
    <n v="35"/>
    <n v="100"/>
    <n v="6"/>
    <n v="84"/>
    <n v="90"/>
    <n v="144"/>
    <n v="36591"/>
    <n v="9"/>
    <n v="0"/>
    <s v="03-06-00"/>
    <n v="17"/>
    <x v="30"/>
    <s v="Quincy, IL"/>
    <x v="86"/>
    <m/>
    <m/>
    <m/>
    <m/>
    <m/>
    <m/>
    <m/>
    <m/>
    <m/>
    <m/>
    <m/>
    <m/>
    <m/>
    <m/>
    <m/>
    <s v="ReetiP"/>
    <n v="4196"/>
    <n v="45"/>
    <x v="4"/>
    <s v="T"/>
    <s v="F"/>
    <s v="T"/>
    <n v="5"/>
    <n v="15"/>
    <n v="0"/>
    <n v="0"/>
    <s v="A"/>
    <s v="F"/>
    <s v="F"/>
    <s v="T"/>
    <s v="F"/>
    <n v="0"/>
    <n v="0"/>
    <n v="0"/>
    <n v="0"/>
    <n v="2"/>
    <n v="2"/>
    <n v="100"/>
    <n v="3"/>
    <n v="0"/>
    <n v="0"/>
    <n v="0"/>
    <n v="0"/>
    <n v="0"/>
    <s v="T"/>
    <s v="F"/>
    <s v="F"/>
    <s v="F"/>
    <s v="F"/>
    <x v="1"/>
    <x v="43"/>
  </r>
  <r>
    <x v="32"/>
    <x v="1"/>
    <x v="2"/>
    <x v="53"/>
    <n v="0"/>
    <n v="25"/>
    <n v="5.384615384615385"/>
    <n v="17.070967741935483"/>
    <n v="0"/>
    <n v="2"/>
    <n v="0"/>
    <n v="8"/>
    <n v="5"/>
    <n v="7"/>
    <n v="6"/>
    <n v="6"/>
    <n v="2"/>
    <n v="1"/>
    <n v="4.6844168734491314"/>
    <n v="0"/>
    <n v="30"/>
    <n v="6.1538461538461542"/>
    <n v="5.6903225806451614"/>
    <n v="0"/>
    <n v="5"/>
    <n v="0"/>
    <n v="10"/>
    <n v="6"/>
    <n v="8"/>
    <n v="2"/>
    <n v="2"/>
    <n v="5"/>
    <n v="8"/>
    <n v="0"/>
    <n v="5"/>
    <n v="0.76923076923076927"/>
    <n v="2.8451612903225807"/>
    <n v="0"/>
    <n v="1"/>
    <n v="0"/>
    <n v="0"/>
    <n v="1"/>
    <n v="0"/>
    <n v="20"/>
    <n v="5"/>
    <n v="0"/>
    <n v="0"/>
    <n v="10"/>
    <n v="0"/>
    <n v="2"/>
    <m/>
    <m/>
    <n v="0"/>
    <n v="1"/>
    <n v="1"/>
    <n v="0.2"/>
    <n v="0"/>
    <n v="0"/>
    <n v="1"/>
    <n v="0"/>
    <n v="30"/>
    <n v="35"/>
    <n v="0"/>
    <n v="6"/>
    <n v="42"/>
    <n v="60"/>
    <n v="91"/>
    <n v="36589"/>
    <n v="8"/>
    <n v="0"/>
    <s v="03-04-00"/>
    <n v="29"/>
    <x v="32"/>
    <s v="Bloomington, IL"/>
    <x v="87"/>
    <m/>
    <m/>
    <m/>
    <m/>
    <m/>
    <m/>
    <m/>
    <m/>
    <m/>
    <m/>
    <m/>
    <m/>
    <m/>
    <m/>
    <m/>
    <s v="ReetiP"/>
    <n v="4213"/>
    <n v="47"/>
    <x v="4"/>
    <s v="T"/>
    <s v="F"/>
    <s v="T"/>
    <n v="5"/>
    <n v="20"/>
    <n v="0"/>
    <n v="0"/>
    <s v="C"/>
    <s v="F"/>
    <s v="F"/>
    <s v="T"/>
    <s v="T"/>
    <n v="0"/>
    <n v="0"/>
    <n v="0"/>
    <n v="0"/>
    <n v="0"/>
    <n v="0"/>
    <n v="0"/>
    <n v="2"/>
    <n v="0"/>
    <n v="0"/>
    <n v="0"/>
    <n v="1"/>
    <n v="0"/>
    <s v="F"/>
    <s v="T"/>
    <s v="F"/>
    <s v="F"/>
    <s v="F"/>
    <x v="4"/>
    <x v="44"/>
  </r>
  <r>
    <x v="13"/>
    <x v="1"/>
    <x v="3"/>
    <x v="54"/>
    <n v="0"/>
    <n v="10"/>
    <n v="21.53846153846154"/>
    <n v="8.806451612903226"/>
    <n v="-6"/>
    <n v="0"/>
    <n v="1.7142857142857144"/>
    <n v="8"/>
    <n v="5"/>
    <n v="7"/>
    <n v="6"/>
    <n v="6"/>
    <n v="2"/>
    <n v="1"/>
    <n v="5.1265154200638072"/>
    <n v="0"/>
    <n v="12"/>
    <n v="24.615384615384617"/>
    <n v="2.935483870967742"/>
    <n v="-2"/>
    <n v="0"/>
    <n v="13.714285714285715"/>
    <n v="10"/>
    <n v="6"/>
    <n v="8"/>
    <n v="2"/>
    <n v="2"/>
    <n v="5"/>
    <n v="8"/>
    <n v="0"/>
    <n v="2"/>
    <n v="3.0769230769230771"/>
    <n v="1.467741935483871"/>
    <n v="-1"/>
    <n v="0"/>
    <n v="1.7142857142857144"/>
    <n v="1"/>
    <n v="1"/>
    <n v="1"/>
    <n v="0"/>
    <n v="20"/>
    <n v="10"/>
    <n v="0"/>
    <n v="0"/>
    <n v="30"/>
    <n v="0"/>
    <m/>
    <m/>
    <n v="1"/>
    <n v="0"/>
    <n v="0"/>
    <n v="1"/>
    <n v="1"/>
    <n v="0"/>
    <n v="0"/>
    <n v="0.5"/>
    <n v="10"/>
    <n v="30"/>
    <n v="30"/>
    <n v="10"/>
    <n v="78"/>
    <n v="90"/>
    <n v="178"/>
    <n v="36650"/>
    <n v="9"/>
    <n v="0"/>
    <s v="05-04-00"/>
    <n v="2"/>
    <x v="13"/>
    <s v="Peoria, IL"/>
    <x v="88"/>
    <m/>
    <m/>
    <m/>
    <m/>
    <m/>
    <m/>
    <m/>
    <m/>
    <m/>
    <m/>
    <m/>
    <m/>
    <m/>
    <m/>
    <m/>
    <s v="ReetiP"/>
    <n v="1756"/>
    <n v="47"/>
    <x v="4"/>
    <s v="T"/>
    <s v="F"/>
    <s v="T"/>
    <n v="20"/>
    <n v="0"/>
    <n v="0"/>
    <n v="0"/>
    <s v="C"/>
    <s v="F"/>
    <s v="F"/>
    <s v="T"/>
    <s v="F"/>
    <n v="10"/>
    <n v="0"/>
    <n v="0"/>
    <n v="0"/>
    <n v="0"/>
    <n v="2"/>
    <n v="30"/>
    <n v="0"/>
    <n v="0"/>
    <n v="0"/>
    <n v="1"/>
    <n v="0"/>
    <n v="0"/>
    <s v="T"/>
    <s v="T"/>
    <s v="T"/>
    <s v="F"/>
    <s v="F"/>
    <x v="1"/>
    <x v="45"/>
  </r>
  <r>
    <x v="38"/>
    <x v="1"/>
    <x v="2"/>
    <x v="55"/>
    <n v="0"/>
    <n v="5"/>
    <n v="5.384615384615385"/>
    <n v="18.280645161290323"/>
    <n v="0"/>
    <n v="0"/>
    <n v="3.1428571428571428"/>
    <n v="8"/>
    <n v="5"/>
    <n v="7"/>
    <n v="6"/>
    <n v="6"/>
    <n v="2"/>
    <n v="1"/>
    <n v="4.3390251683800072"/>
    <n v="0"/>
    <n v="6"/>
    <n v="6.1538461538461542"/>
    <n v="6.0935483870967744"/>
    <n v="0"/>
    <n v="0"/>
    <n v="25.142857142857142"/>
    <n v="10"/>
    <n v="6"/>
    <n v="8"/>
    <n v="2"/>
    <n v="2"/>
    <n v="5"/>
    <n v="8"/>
    <n v="0"/>
    <n v="1"/>
    <n v="0.76923076923076927"/>
    <n v="3.0467741935483872"/>
    <n v="0"/>
    <n v="0"/>
    <n v="3.1428571428571428"/>
    <n v="1"/>
    <n v="0"/>
    <n v="0"/>
    <n v="10"/>
    <n v="5"/>
    <n v="1"/>
    <n v="0"/>
    <n v="0"/>
    <n v="55"/>
    <n v="1"/>
    <m/>
    <m/>
    <n v="0"/>
    <n v="0"/>
    <n v="1"/>
    <n v="1"/>
    <n v="1"/>
    <n v="0"/>
    <n v="0"/>
    <n v="0.25"/>
    <n v="11"/>
    <n v="16"/>
    <n v="55"/>
    <n v="3"/>
    <n v="74"/>
    <n v="50"/>
    <n v="162"/>
    <n v="36897"/>
    <n v="8"/>
    <n v="0"/>
    <s v="01-06-01"/>
    <n v="21"/>
    <x v="38"/>
    <s v="Glendale, WI"/>
    <x v="89"/>
    <m/>
    <m/>
    <m/>
    <m/>
    <m/>
    <m/>
    <m/>
    <m/>
    <m/>
    <m/>
    <m/>
    <m/>
    <m/>
    <m/>
    <m/>
    <s v="ReetiP"/>
    <n v="4786"/>
    <n v="48"/>
    <x v="4"/>
    <s v="F"/>
    <s v="F"/>
    <s v="T"/>
    <n v="5"/>
    <n v="0"/>
    <n v="0"/>
    <n v="0"/>
    <s v="E"/>
    <s v="F"/>
    <s v="F"/>
    <s v="F"/>
    <s v="F"/>
    <n v="1"/>
    <n v="0"/>
    <n v="0"/>
    <n v="0"/>
    <n v="0"/>
    <n v="1"/>
    <n v="110"/>
    <n v="1"/>
    <n v="0"/>
    <n v="0"/>
    <n v="0"/>
    <n v="0"/>
    <n v="0"/>
    <s v="T"/>
    <s v="F"/>
    <s v="F"/>
    <s v="F"/>
    <s v="F"/>
    <x v="4"/>
    <x v="46"/>
  </r>
  <r>
    <x v="20"/>
    <x v="1"/>
    <x v="3"/>
    <x v="56"/>
    <n v="40"/>
    <n v="20"/>
    <n v="0"/>
    <n v="10.335483870967741"/>
    <n v="0"/>
    <n v="0"/>
    <n v="0"/>
    <n v="8"/>
    <n v="5"/>
    <n v="7"/>
    <n v="6"/>
    <n v="6"/>
    <n v="2"/>
    <n v="1"/>
    <n v="7.7445161290322577"/>
    <n v="50"/>
    <n v="24"/>
    <n v="0"/>
    <n v="3.4451612903225803"/>
    <n v="0"/>
    <n v="0"/>
    <n v="0"/>
    <n v="10"/>
    <n v="6"/>
    <n v="8"/>
    <n v="2"/>
    <n v="2"/>
    <n v="5"/>
    <n v="8"/>
    <n v="5"/>
    <n v="4"/>
    <n v="0"/>
    <n v="1.7225806451612902"/>
    <n v="0"/>
    <n v="0"/>
    <n v="0"/>
    <n v="0"/>
    <n v="0"/>
    <n v="0"/>
    <n v="10"/>
    <n v="0"/>
    <n v="10"/>
    <n v="0"/>
    <n v="0"/>
    <n v="0"/>
    <n v="1"/>
    <m/>
    <m/>
    <n v="0"/>
    <n v="0"/>
    <n v="1"/>
    <n v="0"/>
    <n v="1"/>
    <n v="0"/>
    <n v="0"/>
    <n v="0"/>
    <n v="20"/>
    <n v="20"/>
    <n v="0"/>
    <n v="8"/>
    <n v="86"/>
    <n v="80"/>
    <n v="122"/>
    <n v="36621"/>
    <n v="9"/>
    <n v="0"/>
    <s v="04-05-00"/>
    <n v="6"/>
    <x v="20"/>
    <s v="Peoria, IL"/>
    <x v="90"/>
    <m/>
    <m/>
    <m/>
    <m/>
    <m/>
    <m/>
    <m/>
    <m/>
    <m/>
    <m/>
    <m/>
    <m/>
    <m/>
    <m/>
    <m/>
    <s v="Zach Yarnot"/>
    <n v="2081"/>
    <n v="44"/>
    <x v="4"/>
    <s v="T"/>
    <s v="F"/>
    <s v="F"/>
    <n v="0"/>
    <n v="20"/>
    <n v="0"/>
    <n v="0"/>
    <s v="A"/>
    <s v="T"/>
    <s v="T"/>
    <s v="T"/>
    <s v="T"/>
    <n v="10"/>
    <n v="0"/>
    <n v="0"/>
    <n v="0"/>
    <n v="2"/>
    <n v="0"/>
    <n v="0"/>
    <n v="1"/>
    <n v="0"/>
    <n v="0"/>
    <n v="0"/>
    <n v="0"/>
    <n v="0"/>
    <s v="F"/>
    <s v="F"/>
    <s v="F"/>
    <s v="F"/>
    <s v="F"/>
    <x v="1"/>
    <x v="47"/>
  </r>
  <r>
    <x v="23"/>
    <x v="1"/>
    <x v="3"/>
    <x v="57"/>
    <n v="40"/>
    <n v="15"/>
    <n v="26.923076923076923"/>
    <n v="9.3000000000000007"/>
    <n v="0"/>
    <n v="0"/>
    <n v="0"/>
    <n v="8"/>
    <n v="5"/>
    <n v="7"/>
    <n v="6"/>
    <n v="6"/>
    <n v="2"/>
    <n v="1"/>
    <n v="10.186923076923076"/>
    <n v="50"/>
    <n v="18"/>
    <n v="30.76923076923077"/>
    <n v="3.1"/>
    <n v="0"/>
    <n v="0"/>
    <n v="0"/>
    <n v="10"/>
    <n v="6"/>
    <n v="8"/>
    <n v="2"/>
    <n v="2"/>
    <n v="5"/>
    <n v="8"/>
    <n v="5"/>
    <n v="3"/>
    <n v="3.8461538461538463"/>
    <n v="1.55"/>
    <n v="0"/>
    <n v="0"/>
    <n v="0"/>
    <n v="0"/>
    <n v="0"/>
    <n v="0"/>
    <n v="0"/>
    <n v="25"/>
    <n v="31"/>
    <n v="0"/>
    <n v="0"/>
    <n v="0"/>
    <n v="0"/>
    <m/>
    <m/>
    <n v="0"/>
    <n v="0"/>
    <n v="0"/>
    <n v="1"/>
    <n v="0.75609756097560976"/>
    <n v="0"/>
    <n v="0"/>
    <n v="0"/>
    <n v="31"/>
    <n v="56"/>
    <n v="0"/>
    <n v="8"/>
    <n v="58"/>
    <n v="30"/>
    <n v="138"/>
    <n v="36620"/>
    <n v="8"/>
    <n v="0"/>
    <s v="04-04-00"/>
    <n v="3"/>
    <x v="23"/>
    <s v="St. Charles, IL"/>
    <x v="91"/>
    <m/>
    <m/>
    <m/>
    <m/>
    <m/>
    <m/>
    <m/>
    <m/>
    <m/>
    <m/>
    <m/>
    <m/>
    <m/>
    <m/>
    <m/>
    <s v="Zach Yarnot"/>
    <n v="2451"/>
    <n v="45"/>
    <x v="4"/>
    <s v="T"/>
    <s v="F"/>
    <s v="T"/>
    <n v="25"/>
    <n v="0"/>
    <n v="0"/>
    <n v="0"/>
    <s v="A"/>
    <s v="T"/>
    <s v="F"/>
    <s v="T"/>
    <s v="T"/>
    <n v="31"/>
    <n v="10"/>
    <n v="0"/>
    <n v="0"/>
    <n v="2"/>
    <n v="0"/>
    <n v="0"/>
    <n v="0"/>
    <n v="0"/>
    <n v="0"/>
    <n v="0"/>
    <n v="0"/>
    <n v="0"/>
    <s v="F"/>
    <s v="F"/>
    <s v="F"/>
    <s v="F"/>
    <s v="F"/>
    <x v="1"/>
    <x v="48"/>
  </r>
  <r>
    <x v="16"/>
    <x v="1"/>
    <x v="3"/>
    <x v="58"/>
    <n v="20"/>
    <n v="20"/>
    <n v="43.07692307692308"/>
    <n v="18.135483870967743"/>
    <n v="12"/>
    <n v="0"/>
    <n v="0"/>
    <n v="8"/>
    <n v="5"/>
    <n v="7"/>
    <n v="6"/>
    <n v="6"/>
    <n v="2"/>
    <n v="1"/>
    <n v="10.827593052109181"/>
    <n v="25"/>
    <n v="24"/>
    <n v="49.230769230769234"/>
    <n v="6.0451612903225813"/>
    <n v="4"/>
    <n v="0"/>
    <n v="0"/>
    <n v="10"/>
    <n v="6"/>
    <n v="8"/>
    <n v="2"/>
    <n v="2"/>
    <n v="5"/>
    <n v="8"/>
    <n v="2.5"/>
    <n v="4"/>
    <n v="6.1538461538461542"/>
    <n v="3.0225806451612907"/>
    <n v="2"/>
    <n v="0"/>
    <n v="0"/>
    <n v="0"/>
    <n v="0"/>
    <n v="0"/>
    <n v="10"/>
    <n v="40"/>
    <n v="20"/>
    <n v="20"/>
    <n v="0"/>
    <n v="0"/>
    <n v="1"/>
    <m/>
    <m/>
    <n v="2"/>
    <n v="0"/>
    <n v="1"/>
    <n v="1"/>
    <n v="1"/>
    <n v="1"/>
    <n v="0"/>
    <n v="0"/>
    <n v="50"/>
    <n v="90"/>
    <n v="0"/>
    <n v="9"/>
    <n v="78"/>
    <n v="50"/>
    <n v="194"/>
    <n v="36984"/>
    <n v="8"/>
    <n v="0"/>
    <s v="04-03-01"/>
    <n v="16"/>
    <x v="16"/>
    <s v="Lee's Summit, MO"/>
    <x v="92"/>
    <m/>
    <m/>
    <m/>
    <m/>
    <m/>
    <m/>
    <m/>
    <m/>
    <m/>
    <m/>
    <m/>
    <m/>
    <m/>
    <m/>
    <m/>
    <s v="Zach Yarnot"/>
    <n v="1986"/>
    <n v="46"/>
    <x v="4"/>
    <s v="T"/>
    <s v="T"/>
    <s v="T"/>
    <n v="40"/>
    <n v="0"/>
    <n v="0"/>
    <n v="0"/>
    <s v="G"/>
    <s v="F"/>
    <s v="F"/>
    <s v="T"/>
    <s v="T"/>
    <n v="20"/>
    <n v="0"/>
    <n v="0"/>
    <n v="0"/>
    <n v="1"/>
    <n v="0"/>
    <n v="0"/>
    <n v="1"/>
    <n v="0"/>
    <n v="2"/>
    <n v="0"/>
    <n v="0"/>
    <n v="0"/>
    <s v="F"/>
    <s v="F"/>
    <s v="F"/>
    <s v="F"/>
    <s v="F"/>
    <x v="1"/>
    <x v="49"/>
  </r>
  <r>
    <x v="17"/>
    <x v="1"/>
    <x v="4"/>
    <x v="59"/>
    <n v="0"/>
    <n v="15"/>
    <n v="6.4615384615384617"/>
    <n v="0"/>
    <n v="0"/>
    <n v="0"/>
    <n v="0"/>
    <n v="8"/>
    <n v="5"/>
    <n v="7"/>
    <n v="6"/>
    <n v="6"/>
    <n v="2"/>
    <n v="1"/>
    <n v="2.5384615384615388"/>
    <n v="0"/>
    <n v="18"/>
    <n v="7.384615384615385"/>
    <n v="0"/>
    <n v="0"/>
    <n v="0"/>
    <n v="0"/>
    <n v="10"/>
    <n v="6"/>
    <n v="8"/>
    <n v="2"/>
    <n v="2"/>
    <n v="5"/>
    <n v="8"/>
    <n v="0"/>
    <n v="3"/>
    <n v="0.92307692307692313"/>
    <n v="0"/>
    <n v="0"/>
    <n v="0"/>
    <n v="0"/>
    <n v="0"/>
    <n v="0"/>
    <n v="0"/>
    <n v="0"/>
    <n v="6"/>
    <n v="0"/>
    <n v="0"/>
    <n v="0"/>
    <n v="0"/>
    <n v="0"/>
    <m/>
    <m/>
    <n v="0"/>
    <n v="0"/>
    <n v="0"/>
    <n v="1"/>
    <n v="0"/>
    <n v="0"/>
    <n v="0"/>
    <n v="0"/>
    <n v="0"/>
    <n v="6"/>
    <n v="0"/>
    <n v="8"/>
    <n v="160"/>
    <n v="140"/>
    <n v="237"/>
    <n v="36620"/>
    <n v="8"/>
    <n v="0"/>
    <s v="04-04-00"/>
    <n v="27"/>
    <x v="17"/>
    <s v="Aurora, IL"/>
    <x v="93"/>
    <m/>
    <m/>
    <m/>
    <m/>
    <m/>
    <m/>
    <m/>
    <m/>
    <m/>
    <m/>
    <m/>
    <m/>
    <m/>
    <m/>
    <m/>
    <s v="Zach Yarnot"/>
    <n v="2022"/>
    <n v="47"/>
    <x v="4"/>
    <s v="T"/>
    <s v="F"/>
    <s v="F"/>
    <n v="6"/>
    <n v="0"/>
    <n v="0"/>
    <n v="0"/>
    <s v="E"/>
    <s v="F"/>
    <s v="F"/>
    <s v="T"/>
    <s v="T"/>
    <n v="0"/>
    <n v="0"/>
    <n v="0"/>
    <n v="0"/>
    <n v="1"/>
    <n v="0"/>
    <n v="70"/>
    <n v="0"/>
    <n v="0"/>
    <n v="0"/>
    <n v="0"/>
    <n v="0"/>
    <n v="0"/>
    <s v="F"/>
    <s v="F"/>
    <s v="F"/>
    <s v="F"/>
    <s v="F"/>
    <x v="3"/>
    <x v="50"/>
  </r>
  <r>
    <x v="0"/>
    <x v="1"/>
    <x v="2"/>
    <x v="60"/>
    <n v="10"/>
    <n v="20"/>
    <n v="0"/>
    <n v="16.306451612903224"/>
    <n v="12"/>
    <n v="-2"/>
    <n v="1.1428571428571428"/>
    <n v="8"/>
    <n v="5"/>
    <n v="7"/>
    <n v="6"/>
    <n v="6"/>
    <n v="2"/>
    <n v="1"/>
    <n v="5.0078341013824881"/>
    <n v="12.5"/>
    <n v="24"/>
    <n v="0"/>
    <n v="5.435483870967742"/>
    <n v="4"/>
    <n v="-5"/>
    <n v="9.1428571428571423"/>
    <n v="10"/>
    <n v="6"/>
    <n v="8"/>
    <n v="2"/>
    <n v="2"/>
    <n v="5"/>
    <n v="8"/>
    <n v="1.25"/>
    <n v="4"/>
    <n v="0"/>
    <n v="2.717741935483871"/>
    <n v="2"/>
    <n v="-1"/>
    <n v="1.1428571428571428"/>
    <n v="0"/>
    <n v="0"/>
    <n v="0"/>
    <n v="10"/>
    <n v="0"/>
    <n v="1"/>
    <n v="20"/>
    <n v="0"/>
    <n v="20"/>
    <n v="1"/>
    <m/>
    <m/>
    <n v="2"/>
    <n v="1"/>
    <n v="1"/>
    <n v="0"/>
    <n v="9.0909090909090912E-2"/>
    <n v="1"/>
    <n v="0"/>
    <n v="0.5"/>
    <n v="31"/>
    <n v="31"/>
    <n v="20"/>
    <n v="18"/>
    <n v="240"/>
    <n v="140"/>
    <n v="461"/>
    <s v="9-0-0"/>
    <n v="9"/>
    <n v="0"/>
    <s v="9-0-0"/>
    <n v="33"/>
    <x v="40"/>
    <e v="#N/A"/>
    <x v="94"/>
    <m/>
    <m/>
    <m/>
    <m/>
    <m/>
    <m/>
    <m/>
    <m/>
    <m/>
    <m/>
    <m/>
    <m/>
    <m/>
    <m/>
    <m/>
    <s v="Zach Yarnot"/>
    <n v="167"/>
    <n v="48"/>
    <x v="4"/>
    <s v="T"/>
    <s v="F"/>
    <s v="F"/>
    <n v="0"/>
    <n v="20"/>
    <n v="0"/>
    <n v="0"/>
    <s v="A"/>
    <s v="T"/>
    <s v="T"/>
    <s v="T"/>
    <s v="T"/>
    <n v="1"/>
    <n v="10"/>
    <n v="0"/>
    <n v="0"/>
    <n v="1"/>
    <n v="2"/>
    <n v="20"/>
    <n v="1"/>
    <n v="0"/>
    <n v="2"/>
    <n v="0"/>
    <n v="0"/>
    <n v="1"/>
    <s v="F"/>
    <s v="F"/>
    <s v="F"/>
    <s v="F"/>
    <s v="F"/>
    <x v="4"/>
    <x v="51"/>
  </r>
  <r>
    <x v="25"/>
    <x v="1"/>
    <x v="4"/>
    <x v="61"/>
    <n v="0"/>
    <n v="20"/>
    <n v="0"/>
    <n v="19.509677419354841"/>
    <n v="0"/>
    <n v="0"/>
    <n v="1.4285714285714284"/>
    <n v="8"/>
    <n v="5"/>
    <n v="7"/>
    <n v="6"/>
    <n v="6"/>
    <n v="2"/>
    <n v="1"/>
    <n v="4.1931797235023041"/>
    <n v="0"/>
    <n v="24"/>
    <n v="0"/>
    <n v="6.5032258064516135"/>
    <n v="0"/>
    <n v="0"/>
    <n v="11.428571428571427"/>
    <n v="10"/>
    <n v="6"/>
    <n v="8"/>
    <n v="2"/>
    <n v="2"/>
    <n v="5"/>
    <n v="8"/>
    <n v="0"/>
    <n v="4"/>
    <n v="0"/>
    <n v="3.2516129032258068"/>
    <n v="0"/>
    <n v="0"/>
    <n v="1.4285714285714284"/>
    <n v="0"/>
    <n v="0"/>
    <n v="0"/>
    <n v="20"/>
    <n v="0"/>
    <n v="0"/>
    <n v="0"/>
    <n v="0"/>
    <n v="25"/>
    <n v="3"/>
    <m/>
    <m/>
    <n v="0"/>
    <n v="0"/>
    <n v="0.66666666666666663"/>
    <n v="0"/>
    <n v="0"/>
    <n v="0"/>
    <n v="0"/>
    <n v="0.25"/>
    <n v="20"/>
    <n v="20"/>
    <n v="25"/>
    <n v="7"/>
    <n v="128"/>
    <n v="40"/>
    <n v="148"/>
    <n v="36954"/>
    <n v="8"/>
    <n v="0"/>
    <s v="03-04-01"/>
    <n v="5"/>
    <x v="25"/>
    <s v="Batavia, IL"/>
    <x v="95"/>
    <m/>
    <m/>
    <m/>
    <m/>
    <m/>
    <m/>
    <m/>
    <m/>
    <m/>
    <m/>
    <m/>
    <m/>
    <m/>
    <m/>
    <m/>
    <s v="Zach Yarnot"/>
    <n v="2704"/>
    <n v="49"/>
    <x v="4"/>
    <s v="T"/>
    <s v="F"/>
    <s v="F"/>
    <n v="0"/>
    <n v="20"/>
    <n v="0"/>
    <n v="0"/>
    <s v="A"/>
    <s v="T"/>
    <s v="F"/>
    <s v="T"/>
    <s v="T"/>
    <n v="0"/>
    <n v="0"/>
    <n v="0"/>
    <n v="0"/>
    <n v="1"/>
    <n v="1"/>
    <n v="50"/>
    <n v="2"/>
    <n v="1"/>
    <n v="0"/>
    <n v="0"/>
    <n v="0"/>
    <n v="0"/>
    <s v="F"/>
    <s v="F"/>
    <s v="F"/>
    <s v="F"/>
    <s v="F"/>
    <x v="3"/>
    <x v="52"/>
  </r>
  <r>
    <x v="32"/>
    <x v="1"/>
    <x v="3"/>
    <x v="62"/>
    <n v="40"/>
    <n v="15"/>
    <n v="0"/>
    <n v="5.7"/>
    <n v="0"/>
    <n v="2"/>
    <n v="0"/>
    <n v="8"/>
    <n v="5"/>
    <n v="7"/>
    <n v="6"/>
    <n v="6"/>
    <n v="2"/>
    <n v="1"/>
    <n v="7.49"/>
    <n v="50"/>
    <n v="18"/>
    <n v="0"/>
    <n v="1.9000000000000001"/>
    <n v="0"/>
    <n v="5"/>
    <n v="0"/>
    <n v="10"/>
    <n v="6"/>
    <n v="8"/>
    <n v="2"/>
    <n v="2"/>
    <n v="5"/>
    <n v="8"/>
    <n v="5"/>
    <n v="3"/>
    <n v="0"/>
    <n v="0.95000000000000007"/>
    <n v="0"/>
    <n v="1"/>
    <n v="0"/>
    <n v="0"/>
    <n v="0"/>
    <n v="0"/>
    <n v="0"/>
    <n v="0"/>
    <n v="11"/>
    <n v="0"/>
    <n v="10"/>
    <n v="0"/>
    <n v="0"/>
    <m/>
    <m/>
    <n v="0"/>
    <n v="1"/>
    <n v="0"/>
    <n v="0"/>
    <n v="0.26829268292682928"/>
    <n v="0"/>
    <n v="1"/>
    <n v="0"/>
    <n v="21"/>
    <n v="21"/>
    <n v="0"/>
    <n v="6"/>
    <n v="42"/>
    <n v="60"/>
    <n v="91"/>
    <n v="36589"/>
    <n v="8"/>
    <n v="0"/>
    <s v="03-04-00"/>
    <n v="29"/>
    <x v="32"/>
    <s v="Bloomington, IL"/>
    <x v="96"/>
    <m/>
    <m/>
    <m/>
    <m/>
    <m/>
    <m/>
    <m/>
    <m/>
    <m/>
    <m/>
    <m/>
    <m/>
    <m/>
    <m/>
    <m/>
    <s v="Zach Yarnot"/>
    <n v="4213"/>
    <n v="50"/>
    <x v="4"/>
    <s v="T"/>
    <s v="F"/>
    <s v="F"/>
    <n v="0"/>
    <n v="0"/>
    <n v="0"/>
    <n v="0"/>
    <s v="D"/>
    <s v="T"/>
    <s v="F"/>
    <s v="T"/>
    <s v="T"/>
    <n v="11"/>
    <n v="30"/>
    <n v="0"/>
    <n v="0"/>
    <n v="2"/>
    <n v="0"/>
    <n v="0"/>
    <n v="0"/>
    <n v="0"/>
    <n v="0"/>
    <n v="0"/>
    <n v="1"/>
    <n v="0"/>
    <s v="F"/>
    <s v="F"/>
    <s v="F"/>
    <s v="F"/>
    <s v="F"/>
    <x v="1"/>
    <x v="53"/>
  </r>
  <r>
    <x v="39"/>
    <x v="1"/>
    <x v="2"/>
    <x v="63"/>
    <n v="20"/>
    <n v="20"/>
    <n v="5.384615384615385"/>
    <n v="13.103225806451611"/>
    <n v="12"/>
    <n v="0"/>
    <n v="0.2857142857142857"/>
    <n v="8"/>
    <n v="5"/>
    <n v="7"/>
    <n v="6"/>
    <n v="6"/>
    <n v="2"/>
    <n v="1"/>
    <n v="6.5807302375044312"/>
    <n v="25"/>
    <n v="24"/>
    <n v="6.1538461538461542"/>
    <n v="4.3677419354838705"/>
    <n v="4"/>
    <n v="0"/>
    <n v="2.2857142857142856"/>
    <n v="10"/>
    <n v="6"/>
    <n v="8"/>
    <n v="2"/>
    <n v="2"/>
    <n v="5"/>
    <n v="8"/>
    <n v="2.5"/>
    <n v="4"/>
    <n v="0.76923076923076927"/>
    <n v="2.1838709677419352"/>
    <n v="2"/>
    <n v="0"/>
    <n v="0.2857142857142857"/>
    <n v="0"/>
    <n v="0"/>
    <n v="0"/>
    <n v="10"/>
    <n v="5"/>
    <n v="0"/>
    <n v="20"/>
    <n v="0"/>
    <n v="5"/>
    <n v="1"/>
    <m/>
    <m/>
    <n v="2"/>
    <n v="0"/>
    <n v="1"/>
    <n v="1"/>
    <n v="0"/>
    <n v="1"/>
    <n v="0"/>
    <n v="0.25"/>
    <n v="30"/>
    <n v="35"/>
    <n v="5"/>
    <n v="2"/>
    <n v="88"/>
    <n v="90"/>
    <n v="162"/>
    <n v="36533"/>
    <n v="9"/>
    <n v="0"/>
    <s v="01-08-00"/>
    <n v="13"/>
    <x v="39"/>
    <s v="West Branch, IA"/>
    <x v="97"/>
    <m/>
    <m/>
    <m/>
    <m/>
    <m/>
    <m/>
    <m/>
    <m/>
    <m/>
    <m/>
    <m/>
    <m/>
    <m/>
    <m/>
    <m/>
    <s v="Zach Yarnot"/>
    <n v="5041"/>
    <n v="51"/>
    <x v="4"/>
    <s v="F"/>
    <s v="F"/>
    <s v="T"/>
    <n v="5"/>
    <n v="0"/>
    <n v="0"/>
    <n v="0"/>
    <s v="C"/>
    <s v="F"/>
    <s v="T"/>
    <s v="T"/>
    <s v="T"/>
    <n v="0"/>
    <n v="0"/>
    <n v="0"/>
    <n v="0"/>
    <n v="2"/>
    <n v="1"/>
    <n v="10"/>
    <n v="1"/>
    <n v="0"/>
    <n v="2"/>
    <n v="0"/>
    <n v="0"/>
    <n v="0"/>
    <s v="F"/>
    <s v="F"/>
    <s v="F"/>
    <s v="F"/>
    <s v="F"/>
    <x v="4"/>
    <x v="54"/>
  </r>
  <r>
    <x v="11"/>
    <x v="1"/>
    <x v="4"/>
    <x v="64"/>
    <n v="0"/>
    <n v="15"/>
    <n v="5.384615384615385"/>
    <n v="1.935483870967742"/>
    <n v="0"/>
    <n v="0"/>
    <n v="0.5714285714285714"/>
    <n v="8"/>
    <n v="5"/>
    <n v="7"/>
    <n v="6"/>
    <n v="6"/>
    <n v="2"/>
    <n v="1"/>
    <n v="2.9370436015597305"/>
    <n v="0"/>
    <n v="18"/>
    <n v="6.1538461538461542"/>
    <n v="0.64516129032258063"/>
    <n v="0"/>
    <n v="0"/>
    <n v="4.5714285714285712"/>
    <n v="10"/>
    <n v="6"/>
    <n v="8"/>
    <n v="2"/>
    <n v="2"/>
    <n v="5"/>
    <n v="8"/>
    <n v="0"/>
    <n v="3"/>
    <n v="0.76923076923076927"/>
    <n v="0.32258064516129031"/>
    <n v="0"/>
    <n v="0"/>
    <n v="0.5714285714285714"/>
    <n v="0"/>
    <n v="1"/>
    <n v="0"/>
    <n v="0"/>
    <n v="5"/>
    <n v="0"/>
    <n v="0"/>
    <n v="0"/>
    <n v="10"/>
    <n v="0"/>
    <m/>
    <m/>
    <n v="0"/>
    <n v="0"/>
    <n v="0"/>
    <n v="1"/>
    <n v="0"/>
    <n v="0"/>
    <n v="0"/>
    <n v="0.25"/>
    <n v="0"/>
    <n v="5"/>
    <n v="10"/>
    <n v="10"/>
    <n v="158"/>
    <n v="100"/>
    <n v="161"/>
    <n v="36649"/>
    <n v="8"/>
    <n v="0"/>
    <s v="05-03-00"/>
    <n v="34"/>
    <x v="11"/>
    <s v="Chicago, IL"/>
    <x v="98"/>
    <m/>
    <m/>
    <m/>
    <m/>
    <m/>
    <m/>
    <m/>
    <m/>
    <m/>
    <m/>
    <m/>
    <m/>
    <m/>
    <m/>
    <m/>
    <s v="Zach Yarnot"/>
    <n v="1739"/>
    <n v="52"/>
    <x v="4"/>
    <s v="F"/>
    <s v="F"/>
    <s v="T"/>
    <n v="5"/>
    <n v="0"/>
    <n v="0"/>
    <n v="0"/>
    <s v="A"/>
    <s v="F"/>
    <s v="F"/>
    <s v="T"/>
    <s v="T"/>
    <n v="0"/>
    <n v="0"/>
    <n v="0"/>
    <n v="0"/>
    <n v="1"/>
    <n v="1"/>
    <n v="20"/>
    <n v="0"/>
    <n v="0"/>
    <n v="0"/>
    <n v="0"/>
    <n v="0"/>
    <n v="0"/>
    <s v="F"/>
    <s v="T"/>
    <s v="F"/>
    <s v="F"/>
    <s v="T"/>
    <x v="3"/>
    <x v="55"/>
  </r>
  <r>
    <x v="21"/>
    <x v="1"/>
    <x v="3"/>
    <x v="65"/>
    <n v="60"/>
    <n v="20"/>
    <n v="16.153846153846153"/>
    <n v="39.425806451612907"/>
    <n v="0"/>
    <n v="0"/>
    <n v="4.1428571428571423"/>
    <n v="8"/>
    <n v="5"/>
    <n v="7"/>
    <n v="6"/>
    <n v="6"/>
    <n v="2"/>
    <n v="1"/>
    <n v="16.374633108826657"/>
    <n v="75"/>
    <n v="24"/>
    <n v="18.46153846153846"/>
    <n v="13.141935483870968"/>
    <n v="0"/>
    <n v="0"/>
    <n v="33.142857142857139"/>
    <n v="10"/>
    <n v="6"/>
    <n v="8"/>
    <n v="2"/>
    <n v="2"/>
    <n v="5"/>
    <n v="8"/>
    <n v="7.5"/>
    <n v="4"/>
    <n v="2.3076923076923075"/>
    <n v="6.5709677419354842"/>
    <n v="0"/>
    <n v="0"/>
    <n v="4.1428571428571423"/>
    <n v="1"/>
    <n v="0"/>
    <n v="0"/>
    <n v="30"/>
    <n v="15"/>
    <n v="0"/>
    <n v="0"/>
    <n v="0"/>
    <n v="90"/>
    <n v="3"/>
    <m/>
    <m/>
    <n v="0"/>
    <n v="0"/>
    <n v="1"/>
    <n v="1"/>
    <n v="0"/>
    <n v="0"/>
    <n v="0"/>
    <n v="0.5"/>
    <n v="30"/>
    <n v="45"/>
    <n v="90"/>
    <n v="8"/>
    <n v="82"/>
    <n v="180"/>
    <n v="228"/>
    <n v="36621"/>
    <n v="9"/>
    <n v="0"/>
    <s v="04-05-00"/>
    <n v="12"/>
    <x v="21"/>
    <s v="Harrisonville, MO"/>
    <x v="99"/>
    <m/>
    <m/>
    <m/>
    <m/>
    <m/>
    <m/>
    <m/>
    <m/>
    <m/>
    <m/>
    <m/>
    <m/>
    <m/>
    <m/>
    <m/>
    <s v="Zach Yarnot"/>
    <n v="2164"/>
    <n v="53"/>
    <x v="4"/>
    <s v="T"/>
    <s v="F"/>
    <s v="F"/>
    <n v="15"/>
    <n v="0"/>
    <n v="1"/>
    <n v="0"/>
    <s v="A"/>
    <s v="T"/>
    <s v="F"/>
    <s v="F"/>
    <s v="T"/>
    <n v="0"/>
    <n v="0"/>
    <n v="1"/>
    <n v="0"/>
    <n v="3"/>
    <n v="2"/>
    <n v="90"/>
    <n v="3"/>
    <n v="0"/>
    <n v="0"/>
    <n v="0"/>
    <n v="0"/>
    <n v="0"/>
    <s v="T"/>
    <s v="F"/>
    <s v="F"/>
    <s v="F"/>
    <s v="F"/>
    <x v="1"/>
    <x v="56"/>
  </r>
  <r>
    <x v="29"/>
    <x v="1"/>
    <x v="2"/>
    <x v="66"/>
    <n v="10"/>
    <n v="15"/>
    <n v="5.384615384615385"/>
    <n v="6.9677419354838719"/>
    <n v="0"/>
    <n v="0"/>
    <n v="0.2857142857142857"/>
    <n v="8"/>
    <n v="5"/>
    <n v="7"/>
    <n v="6"/>
    <n v="6"/>
    <n v="2"/>
    <n v="1"/>
    <n v="4.1262141084721726"/>
    <n v="12.5"/>
    <n v="18"/>
    <n v="6.1538461538461542"/>
    <n v="2.3225806451612905"/>
    <n v="0"/>
    <n v="0"/>
    <n v="2.2857142857142856"/>
    <n v="10"/>
    <n v="6"/>
    <n v="8"/>
    <n v="2"/>
    <n v="2"/>
    <n v="5"/>
    <n v="8"/>
    <n v="1.25"/>
    <n v="3"/>
    <n v="0.76923076923076927"/>
    <n v="1.1612903225806452"/>
    <n v="0"/>
    <n v="0"/>
    <n v="0.2857142857142857"/>
    <n v="0"/>
    <n v="1"/>
    <n v="1"/>
    <n v="0"/>
    <n v="5"/>
    <n v="12"/>
    <n v="0"/>
    <n v="10"/>
    <n v="5"/>
    <n v="0"/>
    <m/>
    <m/>
    <n v="0"/>
    <n v="2"/>
    <n v="0"/>
    <n v="0.2"/>
    <n v="0.54545454545454541"/>
    <n v="0"/>
    <n v="0.5"/>
    <n v="0.25"/>
    <n v="22"/>
    <n v="27"/>
    <n v="5"/>
    <n v="6"/>
    <n v="94"/>
    <n v="70"/>
    <n v="99"/>
    <n v="36590"/>
    <n v="8"/>
    <n v="0"/>
    <s v="03-05-00"/>
    <n v="23"/>
    <x v="29"/>
    <s v="Metamora, IL"/>
    <x v="100"/>
    <m/>
    <m/>
    <m/>
    <m/>
    <m/>
    <m/>
    <m/>
    <m/>
    <m/>
    <m/>
    <m/>
    <m/>
    <m/>
    <m/>
    <m/>
    <s v="Zach Yarnot"/>
    <n v="4143"/>
    <n v="54"/>
    <x v="4"/>
    <s v="T"/>
    <s v="F"/>
    <s v="T"/>
    <n v="5"/>
    <n v="20"/>
    <n v="0"/>
    <n v="0"/>
    <s v="B"/>
    <s v="T"/>
    <s v="F"/>
    <s v="T"/>
    <s v="T"/>
    <n v="12"/>
    <n v="10"/>
    <n v="0"/>
    <n v="0"/>
    <n v="1"/>
    <n v="1"/>
    <n v="10"/>
    <n v="0"/>
    <n v="0"/>
    <n v="0"/>
    <n v="0"/>
    <n v="1"/>
    <n v="1"/>
    <s v="F"/>
    <s v="T"/>
    <s v="T"/>
    <s v="F"/>
    <s v="F"/>
    <x v="4"/>
    <x v="57"/>
  </r>
  <r>
    <x v="39"/>
    <x v="1"/>
    <x v="2"/>
    <x v="67"/>
    <n v="0"/>
    <n v="20"/>
    <n v="5.384615384615385"/>
    <n v="20.883870967741935"/>
    <n v="0"/>
    <n v="0"/>
    <n v="4"/>
    <n v="8"/>
    <n v="5"/>
    <n v="7"/>
    <n v="6"/>
    <n v="6"/>
    <n v="2"/>
    <n v="1"/>
    <n v="6.9115136476426802"/>
    <n v="0"/>
    <n v="24"/>
    <n v="6.1538461538461542"/>
    <n v="6.9612903225806448"/>
    <n v="0"/>
    <n v="0"/>
    <n v="32"/>
    <n v="10"/>
    <n v="6"/>
    <n v="8"/>
    <n v="2"/>
    <n v="2"/>
    <n v="5"/>
    <n v="8"/>
    <n v="0"/>
    <n v="4"/>
    <n v="0.76923076923076927"/>
    <n v="3.4806451612903224"/>
    <n v="0"/>
    <n v="0"/>
    <n v="4"/>
    <n v="1"/>
    <n v="0"/>
    <n v="0"/>
    <n v="10"/>
    <n v="5"/>
    <n v="0"/>
    <n v="0"/>
    <n v="0"/>
    <n v="70"/>
    <n v="1"/>
    <m/>
    <m/>
    <n v="0"/>
    <n v="0"/>
    <n v="1"/>
    <n v="1"/>
    <n v="0"/>
    <n v="0"/>
    <n v="0"/>
    <n v="0.5"/>
    <n v="10"/>
    <n v="15"/>
    <n v="70"/>
    <n v="2"/>
    <n v="88"/>
    <n v="90"/>
    <n v="162"/>
    <n v="36533"/>
    <n v="9"/>
    <n v="0"/>
    <s v="01-08-00"/>
    <n v="13"/>
    <x v="39"/>
    <s v="West Branch, IA"/>
    <x v="101"/>
    <m/>
    <m/>
    <m/>
    <m/>
    <m/>
    <m/>
    <m/>
    <m/>
    <m/>
    <m/>
    <m/>
    <m/>
    <m/>
    <m/>
    <m/>
    <s v="Zach Yarnot"/>
    <n v="5041"/>
    <n v="55"/>
    <x v="4"/>
    <s v="F"/>
    <s v="F"/>
    <s v="T"/>
    <n v="5"/>
    <n v="0"/>
    <n v="0"/>
    <n v="0"/>
    <s v="C"/>
    <s v="F"/>
    <s v="F"/>
    <s v="T"/>
    <s v="T"/>
    <n v="0"/>
    <n v="0"/>
    <n v="0"/>
    <n v="0"/>
    <n v="0"/>
    <n v="2"/>
    <n v="70"/>
    <n v="1"/>
    <n v="0"/>
    <n v="0"/>
    <n v="0"/>
    <n v="0"/>
    <n v="0"/>
    <s v="T"/>
    <s v="F"/>
    <s v="F"/>
    <s v="F"/>
    <s v="F"/>
    <x v="4"/>
    <x v="58"/>
  </r>
  <r>
    <x v="8"/>
    <x v="1"/>
    <x v="3"/>
    <x v="68"/>
    <n v="40"/>
    <n v="15"/>
    <n v="16.153846153846153"/>
    <n v="6.3677419354838705"/>
    <n v="0"/>
    <n v="2"/>
    <n v="0.2857142857142857"/>
    <n v="8"/>
    <n v="5"/>
    <n v="7"/>
    <n v="6"/>
    <n v="6"/>
    <n v="2"/>
    <n v="1"/>
    <n v="9.586983339241403"/>
    <n v="50"/>
    <n v="18"/>
    <n v="18.46153846153846"/>
    <n v="2.1225806451612903"/>
    <n v="0"/>
    <n v="5"/>
    <n v="2.2857142857142856"/>
    <n v="10"/>
    <n v="6"/>
    <n v="8"/>
    <n v="2"/>
    <n v="2"/>
    <n v="5"/>
    <n v="8"/>
    <n v="5"/>
    <n v="3"/>
    <n v="2.3076923076923075"/>
    <n v="1.0612903225806452"/>
    <n v="0"/>
    <n v="1"/>
    <n v="0.2857142857142857"/>
    <n v="0"/>
    <n v="0"/>
    <n v="1"/>
    <n v="0"/>
    <n v="15"/>
    <n v="10"/>
    <n v="0"/>
    <n v="10"/>
    <n v="5"/>
    <n v="0"/>
    <m/>
    <m/>
    <n v="0"/>
    <n v="1"/>
    <n v="0"/>
    <n v="1"/>
    <n v="1"/>
    <n v="0"/>
    <n v="1"/>
    <n v="0.25"/>
    <n v="20"/>
    <n v="35"/>
    <n v="5"/>
    <n v="12"/>
    <n v="70"/>
    <n v="140"/>
    <n v="170"/>
    <n v="36679"/>
    <n v="8"/>
    <n v="0"/>
    <s v="06-02-00"/>
    <n v="31"/>
    <x v="8"/>
    <s v="O'Fallon, IL"/>
    <x v="102"/>
    <m/>
    <m/>
    <m/>
    <m/>
    <m/>
    <m/>
    <m/>
    <m/>
    <m/>
    <m/>
    <m/>
    <m/>
    <m/>
    <m/>
    <m/>
    <s v="Zach Yarnot"/>
    <n v="1208"/>
    <n v="56"/>
    <x v="4"/>
    <s v="F"/>
    <s v="T"/>
    <s v="F"/>
    <n v="15"/>
    <n v="0"/>
    <n v="0"/>
    <n v="0"/>
    <s v="D"/>
    <s v="T"/>
    <s v="T"/>
    <s v="T"/>
    <s v="T"/>
    <n v="10"/>
    <n v="0"/>
    <n v="0"/>
    <n v="0"/>
    <n v="2"/>
    <n v="1"/>
    <n v="10"/>
    <n v="0"/>
    <n v="0"/>
    <n v="0"/>
    <n v="0"/>
    <n v="1"/>
    <n v="0"/>
    <s v="F"/>
    <s v="F"/>
    <s v="T"/>
    <s v="F"/>
    <s v="F"/>
    <x v="1"/>
    <x v="59"/>
  </r>
  <r>
    <x v="19"/>
    <x v="1"/>
    <x v="2"/>
    <x v="69"/>
    <n v="20"/>
    <n v="5"/>
    <n v="0"/>
    <n v="3"/>
    <n v="0"/>
    <n v="0"/>
    <n v="0"/>
    <n v="8"/>
    <n v="5"/>
    <n v="7"/>
    <n v="6"/>
    <n v="6"/>
    <n v="2"/>
    <n v="1"/>
    <n v="3.2"/>
    <n v="25"/>
    <n v="6"/>
    <n v="0"/>
    <n v="1"/>
    <n v="0"/>
    <n v="0"/>
    <n v="0"/>
    <n v="10"/>
    <n v="6"/>
    <n v="8"/>
    <n v="2"/>
    <n v="2"/>
    <n v="5"/>
    <n v="8"/>
    <n v="2.5"/>
    <n v="1"/>
    <n v="0"/>
    <n v="0.5"/>
    <n v="0"/>
    <n v="0"/>
    <n v="0"/>
    <n v="0"/>
    <n v="0"/>
    <n v="1"/>
    <n v="0"/>
    <n v="0"/>
    <n v="10"/>
    <n v="0"/>
    <n v="0"/>
    <n v="0"/>
    <n v="0"/>
    <m/>
    <m/>
    <n v="0"/>
    <n v="0"/>
    <n v="0"/>
    <n v="0"/>
    <n v="0.25"/>
    <n v="0"/>
    <n v="0"/>
    <n v="0"/>
    <n v="10"/>
    <n v="10"/>
    <n v="0"/>
    <n v="8"/>
    <n v="102"/>
    <n v="90"/>
    <n v="94"/>
    <n v="36620"/>
    <n v="8"/>
    <n v="0"/>
    <s v="04-04-00"/>
    <n v="32"/>
    <x v="19"/>
    <s v="Dunlap, IL"/>
    <x v="103"/>
    <m/>
    <m/>
    <m/>
    <m/>
    <m/>
    <m/>
    <m/>
    <m/>
    <m/>
    <m/>
    <m/>
    <m/>
    <m/>
    <m/>
    <m/>
    <s v="Kyle Kinnary"/>
    <n v="2040"/>
    <n v="27"/>
    <x v="5"/>
    <s v="T"/>
    <s v="F"/>
    <s v="F"/>
    <n v="0"/>
    <n v="0"/>
    <n v="0"/>
    <n v="0"/>
    <s v="D"/>
    <s v="T"/>
    <s v="F"/>
    <s v="F"/>
    <s v="T"/>
    <n v="10"/>
    <n v="30"/>
    <n v="0"/>
    <n v="0"/>
    <n v="2"/>
    <n v="0"/>
    <n v="0"/>
    <n v="0"/>
    <n v="0"/>
    <n v="0"/>
    <n v="0"/>
    <n v="0"/>
    <n v="0"/>
    <s v="F"/>
    <s v="F"/>
    <s v="T"/>
    <s v="F"/>
    <s v="F"/>
    <x v="4"/>
    <x v="60"/>
  </r>
  <r>
    <x v="33"/>
    <x v="1"/>
    <x v="2"/>
    <x v="70"/>
    <n v="20"/>
    <n v="0"/>
    <n v="5.384615384615385"/>
    <n v="2.903225806451613"/>
    <n v="0"/>
    <n v="0"/>
    <n v="0.85714285714285721"/>
    <n v="8"/>
    <n v="5"/>
    <n v="7"/>
    <n v="6"/>
    <n v="6"/>
    <n v="2"/>
    <n v="1"/>
    <n v="3.8978730946472879"/>
    <n v="25"/>
    <n v="0"/>
    <n v="6.1538461538461542"/>
    <n v="0.967741935483871"/>
    <n v="0"/>
    <n v="0"/>
    <n v="6.8571428571428577"/>
    <n v="10"/>
    <n v="6"/>
    <n v="8"/>
    <n v="2"/>
    <n v="2"/>
    <n v="5"/>
    <n v="8"/>
    <n v="2.5"/>
    <n v="0"/>
    <n v="0.76923076923076927"/>
    <n v="0.4838709677419355"/>
    <n v="0"/>
    <n v="0"/>
    <n v="0.85714285714285721"/>
    <n v="0"/>
    <n v="1"/>
    <n v="0"/>
    <n v="0"/>
    <n v="5"/>
    <n v="0"/>
    <n v="0"/>
    <n v="0"/>
    <n v="15"/>
    <n v="0"/>
    <m/>
    <m/>
    <n v="0"/>
    <n v="0"/>
    <n v="0"/>
    <n v="1"/>
    <n v="0"/>
    <n v="0"/>
    <n v="0"/>
    <n v="0.25"/>
    <n v="0"/>
    <n v="5"/>
    <n v="15"/>
    <n v="5"/>
    <n v="118"/>
    <n v="120"/>
    <n v="179"/>
    <n v="36927"/>
    <n v="8"/>
    <n v="0"/>
    <s v="02-05-01"/>
    <n v="14"/>
    <x v="33"/>
    <s v="Town and Country, MO"/>
    <x v="104"/>
    <m/>
    <m/>
    <m/>
    <m/>
    <m/>
    <m/>
    <m/>
    <m/>
    <m/>
    <m/>
    <m/>
    <m/>
    <m/>
    <m/>
    <m/>
    <s v="Kyle Kinnary"/>
    <n v="4256"/>
    <n v="28"/>
    <x v="5"/>
    <s v="F"/>
    <s v="F"/>
    <s v="T"/>
    <n v="5"/>
    <n v="0"/>
    <n v="0"/>
    <n v="0"/>
    <s v="D"/>
    <s v="F"/>
    <s v="F"/>
    <s v="F"/>
    <s v="F"/>
    <n v="0"/>
    <n v="0"/>
    <n v="0"/>
    <n v="0"/>
    <n v="2"/>
    <n v="1"/>
    <n v="30"/>
    <n v="0"/>
    <n v="0"/>
    <n v="0"/>
    <n v="0"/>
    <n v="0"/>
    <n v="0"/>
    <s v="F"/>
    <s v="T"/>
    <s v="F"/>
    <s v="F"/>
    <s v="F"/>
    <x v="4"/>
    <x v="61"/>
  </r>
  <r>
    <x v="24"/>
    <x v="1"/>
    <x v="3"/>
    <x v="71"/>
    <n v="60"/>
    <n v="5"/>
    <n v="5.384615384615385"/>
    <n v="20.235483870967744"/>
    <n v="0"/>
    <n v="0"/>
    <n v="5"/>
    <n v="8"/>
    <n v="5"/>
    <n v="7"/>
    <n v="6"/>
    <n v="6"/>
    <n v="2"/>
    <n v="1"/>
    <n v="13.389900744416874"/>
    <n v="75"/>
    <n v="6"/>
    <n v="6.1538461538461542"/>
    <n v="6.7451612903225815"/>
    <n v="0"/>
    <n v="0"/>
    <n v="40"/>
    <n v="10"/>
    <n v="6"/>
    <n v="8"/>
    <n v="2"/>
    <n v="2"/>
    <n v="5"/>
    <n v="8"/>
    <n v="7.5"/>
    <n v="1"/>
    <n v="0.76923076923076927"/>
    <n v="3.3725806451612907"/>
    <n v="0"/>
    <n v="0"/>
    <n v="5"/>
    <n v="0"/>
    <n v="0"/>
    <n v="1"/>
    <n v="0"/>
    <n v="5"/>
    <n v="11"/>
    <n v="0"/>
    <n v="0"/>
    <n v="87.5"/>
    <n v="0"/>
    <m/>
    <m/>
    <n v="0"/>
    <n v="0"/>
    <n v="0"/>
    <n v="0.2"/>
    <n v="0.52380952380952384"/>
    <n v="0"/>
    <n v="0"/>
    <n v="1"/>
    <n v="11"/>
    <n v="16"/>
    <n v="87.5"/>
    <n v="8"/>
    <n v="54"/>
    <n v="230"/>
    <n v="62"/>
    <n v="36620"/>
    <n v="8"/>
    <n v="0"/>
    <s v="04-04-00"/>
    <n v="4"/>
    <x v="24"/>
    <s v="Tremont, IL"/>
    <x v="105"/>
    <m/>
    <m/>
    <m/>
    <m/>
    <m/>
    <m/>
    <m/>
    <m/>
    <m/>
    <m/>
    <m/>
    <m/>
    <m/>
    <m/>
    <m/>
    <s v="Kyle Kinnary"/>
    <n v="2481"/>
    <n v="30"/>
    <x v="5"/>
    <s v="T"/>
    <s v="F"/>
    <s v="T"/>
    <n v="5"/>
    <n v="20"/>
    <n v="0"/>
    <n v="0"/>
    <s v="A"/>
    <s v="T"/>
    <s v="F"/>
    <s v="F"/>
    <s v="T"/>
    <n v="11"/>
    <n v="10"/>
    <n v="0"/>
    <n v="0"/>
    <n v="3"/>
    <n v="3"/>
    <n v="70"/>
    <n v="0"/>
    <n v="0"/>
    <n v="0"/>
    <n v="0"/>
    <n v="0"/>
    <n v="0"/>
    <s v="F"/>
    <s v="F"/>
    <s v="T"/>
    <s v="F"/>
    <s v="F"/>
    <x v="1"/>
    <x v="62"/>
  </r>
  <r>
    <x v="23"/>
    <x v="1"/>
    <x v="3"/>
    <x v="72"/>
    <n v="60"/>
    <n v="5"/>
    <n v="26.923076923076923"/>
    <n v="4.8000000000000007"/>
    <n v="12"/>
    <n v="0"/>
    <n v="0"/>
    <n v="8"/>
    <n v="5"/>
    <n v="7"/>
    <n v="6"/>
    <n v="6"/>
    <n v="2"/>
    <n v="1"/>
    <n v="11.736923076923077"/>
    <n v="75"/>
    <n v="6"/>
    <n v="30.76923076923077"/>
    <n v="1.6"/>
    <n v="4"/>
    <n v="0"/>
    <n v="0"/>
    <n v="10"/>
    <n v="6"/>
    <n v="8"/>
    <n v="2"/>
    <n v="2"/>
    <n v="5"/>
    <n v="8"/>
    <n v="7.5"/>
    <n v="1"/>
    <n v="3.8461538461538463"/>
    <n v="0.8"/>
    <n v="2"/>
    <n v="0"/>
    <n v="0"/>
    <n v="1"/>
    <n v="0"/>
    <n v="0"/>
    <n v="0"/>
    <n v="25"/>
    <n v="0"/>
    <n v="20"/>
    <n v="0"/>
    <n v="0"/>
    <n v="1"/>
    <m/>
    <m/>
    <n v="2"/>
    <n v="0"/>
    <n v="0"/>
    <n v="1"/>
    <n v="0"/>
    <n v="1"/>
    <n v="0"/>
    <n v="0"/>
    <n v="20"/>
    <n v="45"/>
    <n v="0"/>
    <n v="8"/>
    <n v="58"/>
    <n v="30"/>
    <n v="138"/>
    <n v="36620"/>
    <n v="8"/>
    <n v="0"/>
    <s v="04-04-00"/>
    <n v="3"/>
    <x v="23"/>
    <s v="St. Charles, IL"/>
    <x v="106"/>
    <m/>
    <m/>
    <m/>
    <m/>
    <m/>
    <m/>
    <m/>
    <m/>
    <m/>
    <m/>
    <m/>
    <m/>
    <m/>
    <m/>
    <m/>
    <s v="Aaron Thune"/>
    <n v="2451"/>
    <n v="29"/>
    <x v="5"/>
    <s v="T"/>
    <s v="F"/>
    <s v="T"/>
    <n v="25"/>
    <n v="0"/>
    <n v="0"/>
    <n v="0"/>
    <s v="A"/>
    <s v="T"/>
    <s v="T"/>
    <s v="T"/>
    <s v="F"/>
    <n v="0"/>
    <n v="0"/>
    <n v="0"/>
    <n v="0"/>
    <n v="3"/>
    <n v="0"/>
    <n v="0"/>
    <n v="0"/>
    <n v="1"/>
    <n v="2"/>
    <n v="0"/>
    <n v="0"/>
    <n v="0"/>
    <s v="T"/>
    <s v="F"/>
    <s v="F"/>
    <s v="F"/>
    <s v="F"/>
    <x v="1"/>
    <x v="63"/>
  </r>
  <r>
    <x v="21"/>
    <x v="1"/>
    <x v="4"/>
    <x v="73"/>
    <n v="0"/>
    <n v="5"/>
    <n v="5.384615384615385"/>
    <n v="11.612903225806452"/>
    <n v="-6"/>
    <n v="0"/>
    <n v="3.4285714285714288"/>
    <n v="8"/>
    <n v="5"/>
    <n v="7"/>
    <n v="6"/>
    <n v="6"/>
    <n v="2"/>
    <n v="1"/>
    <n v="4.1453385324353063"/>
    <n v="0"/>
    <n v="6"/>
    <n v="6.1538461538461542"/>
    <n v="3.870967741935484"/>
    <n v="-2"/>
    <n v="0"/>
    <n v="27.428571428571431"/>
    <n v="10"/>
    <n v="6"/>
    <n v="8"/>
    <n v="2"/>
    <n v="2"/>
    <n v="5"/>
    <n v="8"/>
    <n v="0"/>
    <n v="1"/>
    <n v="0.76923076923076927"/>
    <n v="1.935483870967742"/>
    <n v="-1"/>
    <n v="0"/>
    <n v="3.4285714285714288"/>
    <n v="0"/>
    <n v="0"/>
    <n v="0"/>
    <n v="0"/>
    <n v="5"/>
    <n v="0"/>
    <n v="0"/>
    <n v="0"/>
    <n v="60"/>
    <n v="0"/>
    <m/>
    <m/>
    <n v="1"/>
    <n v="0"/>
    <n v="0"/>
    <n v="1"/>
    <n v="0"/>
    <n v="0"/>
    <n v="0"/>
    <n v="0.25"/>
    <n v="0"/>
    <n v="5"/>
    <n v="60"/>
    <n v="8"/>
    <n v="82"/>
    <n v="180"/>
    <n v="228"/>
    <n v="36621"/>
    <n v="9"/>
    <n v="0"/>
    <s v="04-05-00"/>
    <n v="12"/>
    <x v="21"/>
    <s v="Harrisonville, MO"/>
    <x v="107"/>
    <m/>
    <m/>
    <m/>
    <m/>
    <m/>
    <m/>
    <m/>
    <m/>
    <m/>
    <m/>
    <m/>
    <m/>
    <m/>
    <m/>
    <m/>
    <s v="Aaron Thune"/>
    <n v="2164"/>
    <n v="29"/>
    <x v="5"/>
    <s v="F"/>
    <s v="F"/>
    <s v="T"/>
    <n v="5"/>
    <n v="0"/>
    <n v="0"/>
    <n v="0"/>
    <s v="A"/>
    <s v="F"/>
    <s v="F"/>
    <s v="F"/>
    <s v="T"/>
    <n v="0"/>
    <n v="0"/>
    <n v="0"/>
    <n v="0"/>
    <n v="0"/>
    <n v="1"/>
    <n v="120"/>
    <n v="0"/>
    <n v="0"/>
    <n v="0"/>
    <n v="1"/>
    <n v="0"/>
    <n v="0"/>
    <s v="F"/>
    <s v="F"/>
    <s v="F"/>
    <s v="F"/>
    <s v="F"/>
    <x v="3"/>
    <x v="64"/>
  </r>
  <r>
    <x v="27"/>
    <x v="1"/>
    <x v="3"/>
    <x v="74"/>
    <n v="40"/>
    <n v="0"/>
    <n v="16.153846153846153"/>
    <n v="17.399999999999999"/>
    <n v="0"/>
    <n v="0"/>
    <n v="0"/>
    <n v="8"/>
    <n v="5"/>
    <n v="7"/>
    <n v="6"/>
    <n v="6"/>
    <n v="2"/>
    <n v="1"/>
    <n v="7.426153846153845"/>
    <n v="50"/>
    <n v="0"/>
    <n v="18.46153846153846"/>
    <n v="5.8"/>
    <n v="0"/>
    <n v="0"/>
    <n v="0"/>
    <n v="10"/>
    <n v="6"/>
    <n v="8"/>
    <n v="2"/>
    <n v="2"/>
    <n v="5"/>
    <n v="8"/>
    <n v="5"/>
    <n v="0"/>
    <n v="2.3076923076923075"/>
    <n v="2.9"/>
    <n v="0"/>
    <n v="0"/>
    <n v="0"/>
    <n v="1"/>
    <n v="1"/>
    <n v="1"/>
    <n v="0"/>
    <n v="15"/>
    <n v="50"/>
    <n v="10"/>
    <n v="0"/>
    <n v="0"/>
    <n v="0"/>
    <m/>
    <m/>
    <n v="2"/>
    <n v="0"/>
    <n v="0"/>
    <n v="1"/>
    <n v="0.83333333333333337"/>
    <n v="0.5"/>
    <n v="0"/>
    <n v="0"/>
    <n v="60"/>
    <n v="75"/>
    <n v="0"/>
    <n v="6"/>
    <n v="106"/>
    <n v="60"/>
    <n v="139"/>
    <n v="36591"/>
    <n v="9"/>
    <n v="0"/>
    <s v="03-06-00"/>
    <n v="37"/>
    <x v="27"/>
    <s v="Camdenton, MO"/>
    <x v="108"/>
    <m/>
    <m/>
    <m/>
    <m/>
    <m/>
    <m/>
    <m/>
    <m/>
    <m/>
    <m/>
    <m/>
    <m/>
    <m/>
    <m/>
    <m/>
    <s v="Geoffrey"/>
    <n v="3284"/>
    <n v="30"/>
    <x v="5"/>
    <s v="T"/>
    <s v="F"/>
    <s v="F"/>
    <n v="15"/>
    <n v="0"/>
    <n v="0"/>
    <n v="0"/>
    <s v="A"/>
    <s v="F"/>
    <s v="F"/>
    <s v="F"/>
    <s v="F"/>
    <n v="50"/>
    <n v="10"/>
    <n v="0"/>
    <n v="0"/>
    <n v="2"/>
    <n v="0"/>
    <n v="0"/>
    <n v="0"/>
    <n v="0"/>
    <n v="1"/>
    <n v="1"/>
    <n v="0"/>
    <n v="0"/>
    <s v="T"/>
    <s v="T"/>
    <s v="T"/>
    <s v="F"/>
    <s v="F"/>
    <x v="1"/>
    <x v="65"/>
  </r>
  <r>
    <x v="21"/>
    <x v="1"/>
    <x v="4"/>
    <x v="0"/>
    <n v="0"/>
    <n v="0"/>
    <n v="0"/>
    <n v="0"/>
    <n v="0"/>
    <n v="0"/>
    <n v="0"/>
    <n v="8"/>
    <n v="5"/>
    <n v="7"/>
    <n v="6"/>
    <n v="6"/>
    <n v="2"/>
    <n v="1"/>
    <n v="0"/>
    <n v="0"/>
    <n v="0"/>
    <n v="0"/>
    <n v="0"/>
    <n v="0"/>
    <n v="0"/>
    <n v="0"/>
    <n v="10"/>
    <n v="6"/>
    <n v="8"/>
    <n v="2"/>
    <n v="2"/>
    <n v="5"/>
    <n v="8"/>
    <n v="0"/>
    <n v="0"/>
    <n v="0"/>
    <n v="0"/>
    <n v="0"/>
    <n v="0"/>
    <n v="0"/>
    <n v="0"/>
    <n v="0"/>
    <n v="0"/>
    <n v="0"/>
    <n v="0"/>
    <n v="0"/>
    <n v="0"/>
    <n v="0"/>
    <n v="0"/>
    <n v="0"/>
    <m/>
    <m/>
    <n v="0"/>
    <n v="0"/>
    <n v="0"/>
    <n v="0"/>
    <n v="0"/>
    <n v="0"/>
    <n v="0"/>
    <n v="0"/>
    <n v="0"/>
    <n v="0"/>
    <n v="0"/>
    <n v="8"/>
    <n v="82"/>
    <n v="180"/>
    <n v="228"/>
    <n v="36621"/>
    <n v="9"/>
    <n v="0"/>
    <s v="04-05-00"/>
    <n v="12"/>
    <x v="21"/>
    <s v="Harrisonville, MO"/>
    <x v="109"/>
    <m/>
    <m/>
    <m/>
    <m/>
    <m/>
    <m/>
    <m/>
    <m/>
    <m/>
    <m/>
    <m/>
    <m/>
    <m/>
    <m/>
    <m/>
    <s v="Geoffrey"/>
    <n v="2164"/>
    <n v="31"/>
    <x v="5"/>
    <s v="T"/>
    <s v="F"/>
    <s v="F"/>
    <n v="0"/>
    <n v="0"/>
    <n v="0"/>
    <n v="0"/>
    <s v="E"/>
    <s v="F"/>
    <s v="F"/>
    <s v="F"/>
    <s v="F"/>
    <n v="0"/>
    <n v="0"/>
    <n v="0"/>
    <n v="0"/>
    <n v="0"/>
    <n v="0"/>
    <n v="0"/>
    <n v="0"/>
    <n v="0"/>
    <n v="0"/>
    <n v="0"/>
    <n v="0"/>
    <n v="0"/>
    <s v="F"/>
    <s v="F"/>
    <s v="F"/>
    <s v="F"/>
    <s v="T"/>
    <x v="3"/>
    <x v="66"/>
  </r>
  <r>
    <x v="7"/>
    <x v="1"/>
    <x v="2"/>
    <x v="75"/>
    <n v="20"/>
    <n v="0"/>
    <n v="21.53846153846154"/>
    <n v="5.4"/>
    <n v="6"/>
    <n v="0"/>
    <n v="0"/>
    <n v="8"/>
    <n v="5"/>
    <n v="7"/>
    <n v="6"/>
    <n v="6"/>
    <n v="2"/>
    <n v="1"/>
    <n v="5.3415384615384607"/>
    <n v="25"/>
    <n v="0"/>
    <n v="24.615384615384617"/>
    <n v="1.8"/>
    <n v="2"/>
    <n v="0"/>
    <n v="0"/>
    <n v="10"/>
    <n v="6"/>
    <n v="8"/>
    <n v="2"/>
    <n v="2"/>
    <n v="5"/>
    <n v="8"/>
    <n v="2.5"/>
    <n v="0"/>
    <n v="3.0769230769230771"/>
    <n v="0.9"/>
    <n v="1"/>
    <n v="0"/>
    <n v="0"/>
    <n v="0"/>
    <n v="0"/>
    <n v="0"/>
    <n v="0"/>
    <n v="20"/>
    <n v="10"/>
    <n v="10"/>
    <n v="0"/>
    <n v="0"/>
    <n v="0"/>
    <m/>
    <m/>
    <n v="1"/>
    <n v="0"/>
    <n v="0"/>
    <n v="1"/>
    <n v="0.5"/>
    <n v="1"/>
    <n v="0"/>
    <n v="0.25"/>
    <n v="20"/>
    <n v="40"/>
    <n v="0"/>
    <n v="12"/>
    <n v="142"/>
    <n v="110"/>
    <n v="112"/>
    <n v="36679"/>
    <n v="8"/>
    <n v="0"/>
    <s v="06-02-00"/>
    <n v="26"/>
    <x v="7"/>
    <s v="O'Fallon, MO"/>
    <x v="110"/>
    <m/>
    <m/>
    <m/>
    <m/>
    <m/>
    <m/>
    <m/>
    <m/>
    <m/>
    <m/>
    <m/>
    <m/>
    <m/>
    <m/>
    <m/>
    <s v="Geoffrey"/>
    <n v="1094"/>
    <n v="31"/>
    <x v="5"/>
    <s v="T"/>
    <s v="F"/>
    <s v="F"/>
    <n v="20"/>
    <n v="0"/>
    <n v="0"/>
    <n v="0"/>
    <s v="C"/>
    <s v="F"/>
    <s v="F"/>
    <s v="F"/>
    <s v="F"/>
    <n v="10"/>
    <n v="10"/>
    <n v="0"/>
    <n v="0"/>
    <n v="2"/>
    <n v="1"/>
    <n v="0"/>
    <n v="0"/>
    <n v="0"/>
    <n v="1"/>
    <n v="0"/>
    <n v="0"/>
    <n v="0"/>
    <s v="F"/>
    <s v="F"/>
    <s v="F"/>
    <s v="F"/>
    <s v="T"/>
    <x v="4"/>
    <x v="67"/>
  </r>
  <r>
    <x v="2"/>
    <x v="1"/>
    <x v="2"/>
    <x v="76"/>
    <n v="10"/>
    <n v="15"/>
    <n v="26.923076923076923"/>
    <n v="7.7032258064516128"/>
    <n v="6"/>
    <n v="0"/>
    <n v="0.85714285714285721"/>
    <n v="8"/>
    <n v="5"/>
    <n v="7"/>
    <n v="6"/>
    <n v="6"/>
    <n v="2"/>
    <n v="1"/>
    <n v="7.2694115561857497"/>
    <n v="12.5"/>
    <n v="18"/>
    <n v="30.76923076923077"/>
    <n v="2.5677419354838711"/>
    <n v="2"/>
    <n v="0"/>
    <n v="6.8571428571428577"/>
    <n v="10"/>
    <n v="6"/>
    <n v="8"/>
    <n v="2"/>
    <n v="2"/>
    <n v="5"/>
    <n v="8"/>
    <n v="1.25"/>
    <n v="3"/>
    <n v="3.8461538461538463"/>
    <n v="1.2838709677419355"/>
    <n v="1"/>
    <n v="0"/>
    <n v="0.85714285714285721"/>
    <n v="1"/>
    <n v="0"/>
    <n v="0"/>
    <n v="0"/>
    <n v="25"/>
    <n v="0"/>
    <n v="20"/>
    <n v="0"/>
    <n v="15"/>
    <n v="0"/>
    <m/>
    <m/>
    <n v="3"/>
    <n v="0"/>
    <n v="0"/>
    <n v="1"/>
    <n v="0"/>
    <n v="0.66666666666666663"/>
    <n v="0"/>
    <n v="0.25"/>
    <n v="20"/>
    <n v="45"/>
    <n v="15"/>
    <n v="14"/>
    <n v="180"/>
    <n v="140"/>
    <n v="209"/>
    <n v="36709"/>
    <n v="9"/>
    <n v="0"/>
    <s v="07-02-00"/>
    <n v="19"/>
    <x v="2"/>
    <s v="Russiaville, IN"/>
    <x v="111"/>
    <m/>
    <m/>
    <m/>
    <m/>
    <m/>
    <m/>
    <m/>
    <m/>
    <m/>
    <m/>
    <m/>
    <m/>
    <m/>
    <m/>
    <m/>
    <s v="Nick Dunne"/>
    <n v="292"/>
    <n v="30"/>
    <x v="5"/>
    <s v="T"/>
    <s v="F"/>
    <s v="T"/>
    <n v="25"/>
    <n v="0"/>
    <n v="0"/>
    <n v="0"/>
    <s v="E"/>
    <s v="F"/>
    <s v="F"/>
    <s v="T"/>
    <s v="T"/>
    <n v="0"/>
    <n v="0"/>
    <n v="0"/>
    <n v="0"/>
    <n v="1"/>
    <n v="1"/>
    <n v="30"/>
    <n v="0"/>
    <n v="0"/>
    <n v="2"/>
    <n v="1"/>
    <n v="0"/>
    <n v="0"/>
    <s v="T"/>
    <s v="F"/>
    <s v="F"/>
    <s v="F"/>
    <s v="F"/>
    <x v="4"/>
    <x v="68"/>
  </r>
  <r>
    <x v="9"/>
    <x v="1"/>
    <x v="2"/>
    <x v="77"/>
    <n v="10"/>
    <n v="5"/>
    <n v="0"/>
    <n v="6"/>
    <n v="0"/>
    <n v="0"/>
    <n v="0"/>
    <n v="8"/>
    <n v="5"/>
    <n v="7"/>
    <n v="6"/>
    <n v="6"/>
    <n v="2"/>
    <n v="1"/>
    <n v="2.0499999999999998"/>
    <n v="12.5"/>
    <n v="6"/>
    <n v="0"/>
    <n v="2"/>
    <n v="0"/>
    <n v="0"/>
    <n v="0"/>
    <n v="10"/>
    <n v="6"/>
    <n v="8"/>
    <n v="2"/>
    <n v="2"/>
    <n v="5"/>
    <n v="8"/>
    <n v="1.25"/>
    <n v="1"/>
    <n v="0"/>
    <n v="1"/>
    <n v="0"/>
    <n v="0"/>
    <n v="0"/>
    <n v="0"/>
    <n v="1"/>
    <n v="1"/>
    <n v="0"/>
    <n v="0"/>
    <n v="20"/>
    <n v="0"/>
    <n v="0"/>
    <n v="0"/>
    <n v="0"/>
    <m/>
    <m/>
    <n v="0"/>
    <n v="0"/>
    <n v="0"/>
    <n v="0"/>
    <n v="1"/>
    <n v="0"/>
    <n v="0"/>
    <n v="0"/>
    <n v="20"/>
    <n v="20"/>
    <n v="0"/>
    <n v="11"/>
    <n v="148"/>
    <n v="100"/>
    <n v="202"/>
    <n v="37014"/>
    <n v="9"/>
    <n v="0"/>
    <s v="05-03-01"/>
    <n v="28"/>
    <x v="9"/>
    <s v="Saint Charles, MO"/>
    <x v="112"/>
    <m/>
    <m/>
    <m/>
    <m/>
    <m/>
    <m/>
    <m/>
    <m/>
    <m/>
    <m/>
    <m/>
    <m/>
    <m/>
    <m/>
    <m/>
    <s v="Nick Dunne"/>
    <n v="1288"/>
    <n v="31"/>
    <x v="5"/>
    <s v="T"/>
    <s v="F"/>
    <s v="F"/>
    <n v="0"/>
    <n v="0"/>
    <n v="0"/>
    <n v="0"/>
    <s v="E"/>
    <s v="T"/>
    <s v="T"/>
    <s v="F"/>
    <s v="T"/>
    <n v="20"/>
    <n v="0"/>
    <n v="0"/>
    <n v="0"/>
    <n v="1"/>
    <n v="0"/>
    <n v="0"/>
    <n v="0"/>
    <n v="0"/>
    <n v="0"/>
    <n v="0"/>
    <n v="0"/>
    <n v="0"/>
    <s v="F"/>
    <s v="T"/>
    <s v="T"/>
    <s v="F"/>
    <s v="F"/>
    <x v="4"/>
    <x v="69"/>
  </r>
  <r>
    <x v="26"/>
    <x v="1"/>
    <x v="4"/>
    <x v="45"/>
    <n v="0"/>
    <n v="5"/>
    <n v="21.53846153846154"/>
    <n v="0"/>
    <n v="0"/>
    <n v="0"/>
    <n v="0"/>
    <n v="8"/>
    <n v="5"/>
    <n v="7"/>
    <n v="6"/>
    <n v="6"/>
    <n v="2"/>
    <n v="1"/>
    <n v="3.0615384615384618"/>
    <n v="0"/>
    <n v="6"/>
    <n v="24.615384615384617"/>
    <n v="0"/>
    <n v="0"/>
    <n v="0"/>
    <n v="0"/>
    <n v="10"/>
    <n v="6"/>
    <n v="8"/>
    <n v="2"/>
    <n v="2"/>
    <n v="5"/>
    <n v="8"/>
    <n v="0"/>
    <n v="1"/>
    <n v="3.0769230769230771"/>
    <n v="0"/>
    <n v="0"/>
    <n v="0"/>
    <n v="0"/>
    <n v="1"/>
    <n v="0"/>
    <n v="0"/>
    <n v="0"/>
    <n v="20"/>
    <n v="0"/>
    <n v="0"/>
    <n v="0"/>
    <n v="0"/>
    <n v="0"/>
    <m/>
    <m/>
    <n v="0"/>
    <n v="0"/>
    <n v="0"/>
    <n v="1"/>
    <n v="0"/>
    <n v="0"/>
    <n v="0"/>
    <n v="0"/>
    <n v="0"/>
    <n v="20"/>
    <n v="0"/>
    <n v="6"/>
    <n v="106"/>
    <n v="70"/>
    <n v="201"/>
    <n v="36590"/>
    <n v="8"/>
    <n v="0"/>
    <s v="03-05-00"/>
    <n v="7"/>
    <x v="26"/>
    <s v="Dayton, OH"/>
    <x v="113"/>
    <m/>
    <m/>
    <m/>
    <m/>
    <m/>
    <m/>
    <m/>
    <m/>
    <m/>
    <m/>
    <m/>
    <m/>
    <m/>
    <m/>
    <m/>
    <s v="Nick Dunne"/>
    <n v="3138"/>
    <n v="32"/>
    <x v="5"/>
    <s v="T"/>
    <s v="F"/>
    <s v="T"/>
    <n v="20"/>
    <n v="0"/>
    <n v="0"/>
    <n v="0"/>
    <s v="D"/>
    <s v="T"/>
    <s v="F"/>
    <s v="F"/>
    <s v="T"/>
    <n v="0"/>
    <n v="0"/>
    <n v="0"/>
    <n v="0"/>
    <n v="0"/>
    <n v="0"/>
    <n v="0"/>
    <n v="0"/>
    <n v="0"/>
    <n v="0"/>
    <n v="0"/>
    <n v="0"/>
    <n v="0"/>
    <s v="T"/>
    <s v="F"/>
    <s v="F"/>
    <s v="F"/>
    <s v="F"/>
    <x v="3"/>
    <x v="70"/>
  </r>
  <r>
    <x v="34"/>
    <x v="1"/>
    <x v="4"/>
    <x v="39"/>
    <n v="0"/>
    <n v="5"/>
    <n v="0"/>
    <n v="0"/>
    <n v="0"/>
    <n v="0"/>
    <n v="0"/>
    <n v="8"/>
    <n v="5"/>
    <n v="7"/>
    <n v="6"/>
    <n v="6"/>
    <n v="2"/>
    <n v="1"/>
    <n v="0.6"/>
    <n v="0"/>
    <n v="6"/>
    <n v="0"/>
    <n v="0"/>
    <n v="0"/>
    <n v="0"/>
    <n v="0"/>
    <n v="10"/>
    <n v="6"/>
    <n v="8"/>
    <n v="2"/>
    <n v="2"/>
    <n v="5"/>
    <n v="8"/>
    <n v="0"/>
    <n v="1"/>
    <n v="0"/>
    <n v="0"/>
    <n v="0"/>
    <n v="0"/>
    <n v="0"/>
    <n v="0"/>
    <n v="0"/>
    <n v="0"/>
    <n v="0"/>
    <n v="0"/>
    <n v="0"/>
    <n v="0"/>
    <n v="0"/>
    <n v="0"/>
    <n v="0"/>
    <m/>
    <m/>
    <n v="0"/>
    <n v="0"/>
    <n v="0"/>
    <n v="0"/>
    <n v="0"/>
    <n v="0"/>
    <n v="0"/>
    <n v="0"/>
    <n v="0"/>
    <n v="0"/>
    <n v="0"/>
    <n v="4"/>
    <n v="112"/>
    <n v="90"/>
    <n v="106"/>
    <n v="36562"/>
    <n v="8"/>
    <n v="0"/>
    <s v="02-06-00"/>
    <n v="24"/>
    <x v="34"/>
    <s v="Gurnee, IL"/>
    <x v="114"/>
    <m/>
    <m/>
    <m/>
    <m/>
    <m/>
    <m/>
    <m/>
    <m/>
    <m/>
    <m/>
    <m/>
    <m/>
    <m/>
    <m/>
    <m/>
    <s v="Nick Dunne"/>
    <n v="4296"/>
    <n v="33"/>
    <x v="5"/>
    <s v="F"/>
    <s v="F"/>
    <s v="F"/>
    <n v="0"/>
    <n v="0"/>
    <n v="0"/>
    <n v="0"/>
    <s v="A"/>
    <s v="F"/>
    <s v="F"/>
    <s v="F"/>
    <s v="T"/>
    <n v="0"/>
    <n v="0"/>
    <n v="0"/>
    <n v="0"/>
    <n v="0"/>
    <n v="0"/>
    <n v="0"/>
    <n v="0"/>
    <n v="0"/>
    <n v="0"/>
    <n v="0"/>
    <n v="0"/>
    <n v="0"/>
    <s v="F"/>
    <s v="F"/>
    <s v="F"/>
    <s v="F"/>
    <s v="F"/>
    <x v="3"/>
    <x v="71"/>
  </r>
  <r>
    <x v="33"/>
    <x v="1"/>
    <x v="2"/>
    <x v="78"/>
    <n v="20"/>
    <n v="5"/>
    <n v="0"/>
    <n v="6"/>
    <n v="0"/>
    <n v="-2"/>
    <n v="0"/>
    <n v="8"/>
    <n v="5"/>
    <n v="7"/>
    <n v="6"/>
    <n v="6"/>
    <n v="2"/>
    <n v="1"/>
    <n v="2.8"/>
    <n v="25"/>
    <n v="6"/>
    <n v="0"/>
    <n v="2"/>
    <n v="0"/>
    <n v="-5"/>
    <n v="0"/>
    <n v="10"/>
    <n v="6"/>
    <n v="8"/>
    <n v="2"/>
    <n v="2"/>
    <n v="5"/>
    <n v="8"/>
    <n v="2.5"/>
    <n v="1"/>
    <n v="0"/>
    <n v="1"/>
    <n v="0"/>
    <n v="-1"/>
    <n v="0"/>
    <n v="0"/>
    <n v="0"/>
    <n v="1"/>
    <n v="0"/>
    <n v="0"/>
    <n v="20"/>
    <n v="0"/>
    <n v="0"/>
    <n v="0"/>
    <n v="0"/>
    <m/>
    <m/>
    <n v="0"/>
    <n v="1"/>
    <n v="0"/>
    <n v="0"/>
    <n v="0.66666666666666663"/>
    <n v="0"/>
    <n v="0"/>
    <n v="0"/>
    <n v="20"/>
    <n v="20"/>
    <n v="0"/>
    <n v="5"/>
    <n v="118"/>
    <n v="120"/>
    <n v="179"/>
    <n v="36927"/>
    <n v="8"/>
    <n v="0"/>
    <s v="02-05-01"/>
    <n v="14"/>
    <x v="33"/>
    <s v="Town and Country, MO"/>
    <x v="115"/>
    <m/>
    <m/>
    <m/>
    <m/>
    <m/>
    <m/>
    <m/>
    <m/>
    <m/>
    <m/>
    <m/>
    <m/>
    <m/>
    <m/>
    <m/>
    <s v="Bryan"/>
    <n v="4256"/>
    <n v="21"/>
    <x v="5"/>
    <s v="F"/>
    <s v="F"/>
    <s v="F"/>
    <n v="0"/>
    <n v="0"/>
    <n v="0"/>
    <n v="0"/>
    <s v="A"/>
    <s v="T"/>
    <s v="F"/>
    <s v="F"/>
    <s v="T"/>
    <n v="20"/>
    <n v="10"/>
    <n v="0"/>
    <n v="0"/>
    <n v="2"/>
    <n v="0"/>
    <n v="0"/>
    <n v="0"/>
    <n v="0"/>
    <n v="0"/>
    <n v="0"/>
    <n v="0"/>
    <n v="1"/>
    <s v="F"/>
    <s v="F"/>
    <s v="T"/>
    <s v="F"/>
    <s v="F"/>
    <x v="4"/>
    <x v="72"/>
  </r>
  <r>
    <x v="16"/>
    <x v="1"/>
    <x v="3"/>
    <x v="79"/>
    <n v="60"/>
    <n v="20"/>
    <n v="21.53846153846154"/>
    <n v="22.335483870967742"/>
    <n v="18"/>
    <n v="4"/>
    <n v="0"/>
    <n v="8"/>
    <n v="5"/>
    <n v="7"/>
    <n v="6"/>
    <n v="6"/>
    <n v="2"/>
    <n v="1"/>
    <n v="14.706054590570719"/>
    <n v="75"/>
    <n v="24"/>
    <n v="24.615384615384617"/>
    <n v="7.4451612903225808"/>
    <n v="6"/>
    <n v="10"/>
    <n v="0"/>
    <n v="10"/>
    <n v="6"/>
    <n v="8"/>
    <n v="2"/>
    <n v="2"/>
    <n v="5"/>
    <n v="8"/>
    <n v="7.5"/>
    <n v="4"/>
    <n v="3.0769230769230771"/>
    <n v="3.7225806451612904"/>
    <n v="3"/>
    <n v="2"/>
    <n v="0"/>
    <n v="0"/>
    <n v="0"/>
    <n v="0"/>
    <n v="10"/>
    <n v="20"/>
    <n v="10"/>
    <n v="30"/>
    <n v="20"/>
    <n v="0"/>
    <n v="1"/>
    <m/>
    <m/>
    <n v="3"/>
    <n v="2"/>
    <n v="1"/>
    <n v="1"/>
    <n v="1"/>
    <n v="1"/>
    <n v="1"/>
    <n v="0"/>
    <n v="70"/>
    <n v="90"/>
    <n v="0"/>
    <n v="9"/>
    <n v="78"/>
    <n v="50"/>
    <n v="194"/>
    <n v="36984"/>
    <n v="8"/>
    <n v="0"/>
    <s v="04-03-01"/>
    <n v="16"/>
    <x v="16"/>
    <s v="Lee's Summit, MO"/>
    <x v="116"/>
    <m/>
    <m/>
    <m/>
    <m/>
    <m/>
    <m/>
    <m/>
    <m/>
    <m/>
    <m/>
    <m/>
    <m/>
    <m/>
    <m/>
    <m/>
    <s v="Andy S"/>
    <n v="1986"/>
    <s v="?"/>
    <x v="5"/>
    <s v="T"/>
    <s v="F"/>
    <s v="F"/>
    <n v="20"/>
    <n v="0"/>
    <n v="0"/>
    <n v="0"/>
    <s v="C"/>
    <s v="T"/>
    <s v="F"/>
    <s v="T"/>
    <s v="T"/>
    <n v="10"/>
    <n v="0"/>
    <n v="0"/>
    <n v="0"/>
    <n v="3"/>
    <n v="0"/>
    <n v="0"/>
    <n v="1"/>
    <n v="0"/>
    <n v="3"/>
    <n v="0"/>
    <n v="2"/>
    <n v="0"/>
    <s v="F"/>
    <s v="F"/>
    <s v="F"/>
    <s v="F"/>
    <s v="F"/>
    <x v="1"/>
    <x v="73"/>
  </r>
  <r>
    <x v="25"/>
    <x v="1"/>
    <x v="2"/>
    <x v="80"/>
    <n v="20"/>
    <n v="10"/>
    <n v="0"/>
    <n v="20.477419354838709"/>
    <n v="0"/>
    <n v="0"/>
    <n v="1.7142857142857144"/>
    <n v="8"/>
    <n v="5"/>
    <n v="7"/>
    <n v="6"/>
    <n v="6"/>
    <n v="2"/>
    <n v="1"/>
    <n v="5.7540092165898624"/>
    <n v="25"/>
    <n v="12"/>
    <n v="0"/>
    <n v="6.8258064516129036"/>
    <n v="0"/>
    <n v="0"/>
    <n v="13.714285714285715"/>
    <n v="10"/>
    <n v="6"/>
    <n v="8"/>
    <n v="2"/>
    <n v="2"/>
    <n v="5"/>
    <n v="8"/>
    <n v="2.5"/>
    <n v="2"/>
    <n v="0"/>
    <n v="3.4129032258064518"/>
    <n v="0"/>
    <n v="0"/>
    <n v="1.7142857142857144"/>
    <n v="0"/>
    <n v="0"/>
    <n v="0"/>
    <n v="20"/>
    <n v="0"/>
    <n v="0"/>
    <n v="0"/>
    <n v="0"/>
    <n v="30"/>
    <n v="2"/>
    <m/>
    <m/>
    <n v="0"/>
    <n v="0"/>
    <n v="1"/>
    <n v="0"/>
    <n v="0"/>
    <n v="0"/>
    <n v="0"/>
    <n v="0.25"/>
    <n v="20"/>
    <n v="20"/>
    <n v="30"/>
    <n v="7"/>
    <n v="128"/>
    <n v="40"/>
    <n v="148"/>
    <n v="36954"/>
    <n v="8"/>
    <n v="0"/>
    <s v="03-04-01"/>
    <n v="5"/>
    <x v="25"/>
    <s v="Batavia, IL"/>
    <x v="117"/>
    <m/>
    <m/>
    <m/>
    <m/>
    <m/>
    <m/>
    <m/>
    <m/>
    <m/>
    <m/>
    <m/>
    <m/>
    <m/>
    <m/>
    <m/>
    <s v="Andy S"/>
    <n v="2704"/>
    <n v="27"/>
    <x v="5"/>
    <s v="T"/>
    <s v="F"/>
    <s v="F"/>
    <n v="0"/>
    <n v="15"/>
    <n v="0"/>
    <n v="0"/>
    <s v="C"/>
    <s v="F"/>
    <s v="F"/>
    <s v="F"/>
    <s v="F"/>
    <n v="0"/>
    <n v="0"/>
    <n v="0"/>
    <n v="0"/>
    <n v="2"/>
    <n v="1"/>
    <n v="60"/>
    <n v="2"/>
    <n v="0"/>
    <n v="0"/>
    <n v="0"/>
    <n v="0"/>
    <n v="0"/>
    <s v="F"/>
    <s v="F"/>
    <s v="F"/>
    <s v="F"/>
    <s v="F"/>
    <x v="4"/>
    <x v="74"/>
  </r>
  <r>
    <x v="48"/>
    <x v="1"/>
    <x v="4"/>
    <x v="81"/>
    <n v="0"/>
    <n v="5"/>
    <n v="5.384615384615385"/>
    <n v="5.1387096774193548"/>
    <n v="0"/>
    <n v="0"/>
    <n v="1.4285714285714284"/>
    <n v="8"/>
    <n v="5"/>
    <n v="7"/>
    <n v="6"/>
    <n v="6"/>
    <n v="2"/>
    <n v="1"/>
    <n v="2.5295320808224036"/>
    <n v="0"/>
    <n v="6"/>
    <n v="6.1538461538461542"/>
    <n v="1.7129032258064516"/>
    <n v="0"/>
    <n v="0"/>
    <n v="11.428571428571427"/>
    <n v="10"/>
    <n v="6"/>
    <n v="8"/>
    <n v="2"/>
    <n v="2"/>
    <n v="5"/>
    <n v="8"/>
    <n v="0"/>
    <n v="1"/>
    <n v="0.76923076923076927"/>
    <n v="0.8564516129032258"/>
    <n v="0"/>
    <n v="0"/>
    <n v="1.4285714285714284"/>
    <n v="0"/>
    <n v="0"/>
    <n v="0"/>
    <n v="0"/>
    <n v="5"/>
    <n v="1"/>
    <n v="0"/>
    <n v="0"/>
    <n v="25"/>
    <n v="0"/>
    <m/>
    <m/>
    <n v="0"/>
    <n v="0"/>
    <n v="0"/>
    <n v="0.25"/>
    <n v="4.7619047619047616E-2"/>
    <n v="0"/>
    <n v="0"/>
    <n v="0.25"/>
    <n v="1"/>
    <n v="6"/>
    <n v="25"/>
    <e v="#N/A"/>
    <e v="#N/A"/>
    <e v="#N/A"/>
    <e v="#N/A"/>
    <e v="#N/A"/>
    <e v="#N/A"/>
    <e v="#N/A"/>
    <e v="#N/A"/>
    <e v="#N/A"/>
    <x v="40"/>
    <e v="#N/A"/>
    <x v="118"/>
    <m/>
    <m/>
    <m/>
    <m/>
    <m/>
    <m/>
    <m/>
    <m/>
    <m/>
    <m/>
    <m/>
    <m/>
    <m/>
    <m/>
    <m/>
    <s v="Andy S"/>
    <n v="3196"/>
    <n v="28"/>
    <x v="5"/>
    <s v="F"/>
    <s v="T"/>
    <s v="T"/>
    <n v="5"/>
    <n v="15"/>
    <n v="0"/>
    <n v="0"/>
    <s v="C"/>
    <s v="F"/>
    <s v="F"/>
    <s v="F"/>
    <s v="T"/>
    <n v="1"/>
    <n v="20"/>
    <n v="0"/>
    <n v="0"/>
    <n v="1"/>
    <n v="1"/>
    <n v="50"/>
    <n v="0"/>
    <n v="0"/>
    <n v="0"/>
    <n v="0"/>
    <n v="0"/>
    <n v="0"/>
    <s v="F"/>
    <s v="F"/>
    <s v="F"/>
    <s v="F"/>
    <s v="F"/>
    <x v="3"/>
    <x v="75"/>
  </r>
  <r>
    <x v="34"/>
    <x v="1"/>
    <x v="4"/>
    <x v="82"/>
    <n v="0"/>
    <n v="0"/>
    <n v="0"/>
    <n v="4.8387096774193541"/>
    <n v="0"/>
    <n v="0"/>
    <n v="1.4285714285714284"/>
    <n v="8"/>
    <n v="5"/>
    <n v="7"/>
    <n v="6"/>
    <n v="6"/>
    <n v="2"/>
    <n v="1"/>
    <n v="1.3041474654377878"/>
    <n v="0"/>
    <n v="0"/>
    <n v="0"/>
    <n v="1.6129032258064515"/>
    <n v="0"/>
    <n v="0"/>
    <n v="11.428571428571427"/>
    <n v="10"/>
    <n v="6"/>
    <n v="8"/>
    <n v="2"/>
    <n v="2"/>
    <n v="5"/>
    <n v="8"/>
    <n v="0"/>
    <n v="0"/>
    <n v="0"/>
    <n v="0.80645161290322576"/>
    <n v="0"/>
    <n v="0"/>
    <n v="1.4285714285714284"/>
    <n v="0"/>
    <n v="0"/>
    <n v="0"/>
    <n v="0"/>
    <n v="0"/>
    <n v="0"/>
    <n v="0"/>
    <n v="0"/>
    <n v="25"/>
    <n v="0"/>
    <m/>
    <m/>
    <n v="0"/>
    <n v="0"/>
    <n v="0"/>
    <n v="0"/>
    <n v="0"/>
    <n v="0"/>
    <n v="0"/>
    <n v="0.25"/>
    <n v="0"/>
    <n v="0"/>
    <n v="25"/>
    <n v="4"/>
    <n v="112"/>
    <n v="90"/>
    <n v="106"/>
    <n v="36562"/>
    <n v="8"/>
    <n v="0"/>
    <s v="02-06-00"/>
    <n v="24"/>
    <x v="34"/>
    <s v="Gurnee, IL"/>
    <x v="119"/>
    <m/>
    <m/>
    <m/>
    <m/>
    <m/>
    <m/>
    <m/>
    <m/>
    <m/>
    <m/>
    <m/>
    <m/>
    <m/>
    <m/>
    <m/>
    <s v="matt shue"/>
    <n v="4296"/>
    <n v="30"/>
    <x v="5"/>
    <s v="F"/>
    <s v="F"/>
    <s v="F"/>
    <n v="0"/>
    <n v="0"/>
    <n v="0"/>
    <n v="0"/>
    <s v="A"/>
    <s v="F"/>
    <s v="F"/>
    <s v="F"/>
    <s v="F"/>
    <n v="0"/>
    <n v="0"/>
    <n v="0"/>
    <n v="0"/>
    <n v="0"/>
    <n v="1"/>
    <n v="50"/>
    <n v="0"/>
    <n v="0"/>
    <n v="0"/>
    <n v="0"/>
    <n v="0"/>
    <n v="0"/>
    <s v="F"/>
    <s v="F"/>
    <s v="F"/>
    <s v="F"/>
    <s v="F"/>
    <x v="3"/>
    <x v="76"/>
  </r>
  <r>
    <x v="16"/>
    <x v="1"/>
    <x v="5"/>
    <x v="83"/>
    <n v="0"/>
    <n v="5"/>
    <n v="21.53846153846154"/>
    <n v="19.335483870967742"/>
    <n v="0"/>
    <n v="0"/>
    <n v="0"/>
    <n v="8"/>
    <n v="5"/>
    <n v="7"/>
    <n v="6"/>
    <n v="6"/>
    <n v="2"/>
    <n v="1"/>
    <n v="3.7060545905707203"/>
    <n v="0"/>
    <n v="6"/>
    <n v="24.615384615384617"/>
    <n v="6.4451612903225808"/>
    <n v="0"/>
    <n v="0"/>
    <n v="0"/>
    <n v="10"/>
    <n v="6"/>
    <n v="8"/>
    <n v="2"/>
    <n v="2"/>
    <n v="5"/>
    <n v="8"/>
    <n v="0"/>
    <n v="1"/>
    <n v="3.0769230769230771"/>
    <n v="3.2225806451612904"/>
    <n v="0"/>
    <n v="0"/>
    <n v="0"/>
    <n v="0"/>
    <n v="0"/>
    <n v="0"/>
    <n v="10"/>
    <n v="20"/>
    <n v="40"/>
    <n v="0"/>
    <n v="0"/>
    <n v="0"/>
    <n v="1"/>
    <m/>
    <m/>
    <n v="0"/>
    <n v="0"/>
    <n v="1"/>
    <n v="1"/>
    <n v="1"/>
    <n v="0"/>
    <n v="0"/>
    <n v="0"/>
    <n v="50"/>
    <n v="70"/>
    <n v="0"/>
    <n v="9"/>
    <n v="78"/>
    <n v="50"/>
    <n v="194"/>
    <n v="36984"/>
    <n v="8"/>
    <n v="0"/>
    <s v="04-03-01"/>
    <n v="16"/>
    <x v="16"/>
    <s v="Lee's Summit, MO"/>
    <x v="120"/>
    <m/>
    <m/>
    <m/>
    <m/>
    <m/>
    <m/>
    <m/>
    <m/>
    <m/>
    <m/>
    <m/>
    <m/>
    <m/>
    <m/>
    <m/>
    <s v="matt shue"/>
    <n v="1986"/>
    <n v="31"/>
    <x v="5"/>
    <s v="T"/>
    <s v="F"/>
    <s v="T"/>
    <n v="20"/>
    <n v="0"/>
    <n v="0"/>
    <n v="0"/>
    <s v="G"/>
    <s v="T"/>
    <s v="F"/>
    <s v="F"/>
    <s v="F"/>
    <n v="40"/>
    <n v="0"/>
    <n v="0"/>
    <n v="0"/>
    <n v="0"/>
    <n v="0"/>
    <n v="0"/>
    <n v="1"/>
    <n v="0"/>
    <n v="0"/>
    <n v="0"/>
    <n v="0"/>
    <n v="0"/>
    <s v="F"/>
    <s v="F"/>
    <s v="F"/>
    <s v="F"/>
    <s v="F"/>
    <x v="2"/>
    <x v="77"/>
  </r>
  <r>
    <x v="32"/>
    <x v="1"/>
    <x v="2"/>
    <x v="84"/>
    <n v="10"/>
    <n v="0"/>
    <n v="21.53846153846154"/>
    <n v="6"/>
    <n v="0"/>
    <n v="0"/>
    <n v="0"/>
    <n v="8"/>
    <n v="5"/>
    <n v="7"/>
    <n v="6"/>
    <n v="6"/>
    <n v="2"/>
    <n v="1"/>
    <n v="3.9115384615384614"/>
    <n v="12.5"/>
    <n v="0"/>
    <n v="24.615384615384617"/>
    <n v="2"/>
    <n v="0"/>
    <n v="0"/>
    <n v="0"/>
    <n v="10"/>
    <n v="6"/>
    <n v="8"/>
    <n v="2"/>
    <n v="2"/>
    <n v="5"/>
    <n v="8"/>
    <n v="1.25"/>
    <n v="0"/>
    <n v="3.0769230769230771"/>
    <n v="1"/>
    <n v="0"/>
    <n v="0"/>
    <n v="0"/>
    <n v="0"/>
    <n v="0"/>
    <n v="0"/>
    <n v="0"/>
    <n v="20"/>
    <n v="20"/>
    <n v="0"/>
    <n v="0"/>
    <n v="0"/>
    <n v="0"/>
    <m/>
    <m/>
    <n v="0"/>
    <n v="0"/>
    <n v="0"/>
    <n v="1"/>
    <n v="1"/>
    <n v="0"/>
    <n v="0"/>
    <n v="0"/>
    <n v="20"/>
    <n v="40"/>
    <n v="0"/>
    <n v="6"/>
    <n v="42"/>
    <n v="60"/>
    <n v="91"/>
    <n v="36589"/>
    <n v="8"/>
    <n v="0"/>
    <s v="03-04-00"/>
    <n v="29"/>
    <x v="32"/>
    <s v="Bloomington, IL"/>
    <x v="121"/>
    <m/>
    <m/>
    <m/>
    <m/>
    <m/>
    <m/>
    <m/>
    <m/>
    <m/>
    <m/>
    <m/>
    <m/>
    <m/>
    <m/>
    <m/>
    <s v="matt shue"/>
    <n v="4213"/>
    <n v="32"/>
    <x v="5"/>
    <s v="T"/>
    <s v="F"/>
    <s v="T"/>
    <n v="20"/>
    <n v="0"/>
    <n v="0"/>
    <n v="0"/>
    <s v="A"/>
    <s v="T"/>
    <s v="F"/>
    <s v="F"/>
    <s v="F"/>
    <n v="20"/>
    <n v="0"/>
    <n v="0"/>
    <n v="0"/>
    <n v="1"/>
    <n v="0"/>
    <n v="10"/>
    <n v="0"/>
    <n v="0"/>
    <n v="0"/>
    <n v="0"/>
    <n v="0"/>
    <n v="0"/>
    <s v="F"/>
    <s v="F"/>
    <s v="F"/>
    <s v="F"/>
    <s v="F"/>
    <x v="4"/>
    <x v="78"/>
  </r>
  <r>
    <x v="27"/>
    <x v="1"/>
    <x v="3"/>
    <x v="85"/>
    <n v="40"/>
    <n v="5"/>
    <n v="21.53846153846154"/>
    <n v="15.135483870967743"/>
    <n v="0"/>
    <n v="2"/>
    <n v="0"/>
    <n v="8"/>
    <n v="5"/>
    <n v="7"/>
    <n v="6"/>
    <n v="6"/>
    <n v="2"/>
    <n v="1"/>
    <n v="9.0660545905707188"/>
    <n v="50"/>
    <n v="6"/>
    <n v="24.615384615384617"/>
    <n v="5.0451612903225813"/>
    <n v="0"/>
    <n v="5"/>
    <n v="0"/>
    <n v="10"/>
    <n v="6"/>
    <n v="8"/>
    <n v="2"/>
    <n v="2"/>
    <n v="5"/>
    <n v="8"/>
    <n v="5"/>
    <n v="1"/>
    <n v="3.0769230769230771"/>
    <n v="2.5225806451612907"/>
    <n v="0"/>
    <n v="1"/>
    <n v="0"/>
    <n v="0"/>
    <n v="0"/>
    <n v="0"/>
    <n v="10"/>
    <n v="20"/>
    <n v="10"/>
    <n v="10"/>
    <n v="10"/>
    <n v="0"/>
    <n v="1"/>
    <m/>
    <m/>
    <n v="2"/>
    <n v="1"/>
    <n v="1"/>
    <n v="1"/>
    <n v="1"/>
    <n v="0.5"/>
    <n v="1"/>
    <n v="0.25"/>
    <n v="40"/>
    <n v="60"/>
    <n v="0"/>
    <n v="6"/>
    <n v="106"/>
    <n v="60"/>
    <n v="139"/>
    <n v="36591"/>
    <n v="9"/>
    <n v="0"/>
    <s v="03-06-00"/>
    <n v="37"/>
    <x v="27"/>
    <s v="Camdenton, MO"/>
    <x v="122"/>
    <m/>
    <m/>
    <m/>
    <m/>
    <m/>
    <m/>
    <m/>
    <m/>
    <m/>
    <m/>
    <m/>
    <m/>
    <m/>
    <m/>
    <m/>
    <s v="matt shue"/>
    <n v="3284"/>
    <n v="34"/>
    <x v="5"/>
    <s v="T"/>
    <s v="F"/>
    <s v="T"/>
    <n v="20"/>
    <n v="0"/>
    <n v="0"/>
    <n v="0"/>
    <s v="A"/>
    <s v="F"/>
    <s v="F"/>
    <s v="F"/>
    <s v="F"/>
    <n v="10"/>
    <n v="0"/>
    <n v="0"/>
    <n v="0"/>
    <n v="2"/>
    <n v="1"/>
    <n v="0"/>
    <n v="1"/>
    <n v="0"/>
    <n v="1"/>
    <n v="1"/>
    <n v="1"/>
    <n v="0"/>
    <s v="F"/>
    <s v="F"/>
    <s v="F"/>
    <s v="F"/>
    <s v="F"/>
    <x v="1"/>
    <x v="79"/>
  </r>
  <r>
    <x v="7"/>
    <x v="1"/>
    <x v="3"/>
    <x v="86"/>
    <n v="40"/>
    <n v="15"/>
    <n v="21.53846153846154"/>
    <n v="9.6000000000000014"/>
    <n v="18"/>
    <n v="0"/>
    <n v="0"/>
    <n v="8"/>
    <n v="5"/>
    <n v="7"/>
    <n v="6"/>
    <n v="6"/>
    <n v="2"/>
    <n v="1"/>
    <n v="10.181538461538462"/>
    <n v="50"/>
    <n v="18"/>
    <n v="24.615384615384617"/>
    <n v="3.2"/>
    <n v="6"/>
    <n v="0"/>
    <n v="0"/>
    <n v="10"/>
    <n v="6"/>
    <n v="8"/>
    <n v="2"/>
    <n v="2"/>
    <n v="5"/>
    <n v="8"/>
    <n v="5"/>
    <n v="3"/>
    <n v="3.0769230769230771"/>
    <n v="1.6"/>
    <n v="3"/>
    <n v="0"/>
    <n v="0"/>
    <n v="1"/>
    <n v="1"/>
    <n v="0"/>
    <n v="0"/>
    <n v="20"/>
    <n v="0"/>
    <n v="40"/>
    <n v="0"/>
    <n v="0"/>
    <n v="0"/>
    <m/>
    <m/>
    <n v="5"/>
    <n v="0"/>
    <n v="0"/>
    <n v="1"/>
    <n v="0"/>
    <n v="0.8"/>
    <n v="0"/>
    <n v="0"/>
    <n v="40"/>
    <n v="60"/>
    <n v="0"/>
    <n v="12"/>
    <n v="142"/>
    <n v="110"/>
    <n v="112"/>
    <n v="36679"/>
    <n v="8"/>
    <n v="0"/>
    <s v="06-02-00"/>
    <n v="26"/>
    <x v="7"/>
    <s v="O'Fallon, MO"/>
    <x v="123"/>
    <m/>
    <m/>
    <m/>
    <m/>
    <m/>
    <m/>
    <m/>
    <m/>
    <m/>
    <m/>
    <m/>
    <m/>
    <m/>
    <m/>
    <m/>
    <s v="Brett Haslett"/>
    <n v="1094"/>
    <n v="30"/>
    <x v="4"/>
    <s v="T"/>
    <s v="F"/>
    <s v="T"/>
    <n v="20"/>
    <n v="0"/>
    <n v="0"/>
    <n v="0"/>
    <s v="C"/>
    <s v="F"/>
    <s v="F"/>
    <s v="T"/>
    <s v="T"/>
    <n v="0"/>
    <n v="0"/>
    <n v="0"/>
    <n v="0"/>
    <n v="2"/>
    <n v="0"/>
    <n v="0"/>
    <n v="0"/>
    <n v="0"/>
    <n v="4"/>
    <n v="1"/>
    <n v="0"/>
    <n v="0"/>
    <s v="T"/>
    <s v="T"/>
    <s v="F"/>
    <s v="F"/>
    <s v="F"/>
    <x v="1"/>
    <x v="80"/>
  </r>
  <r>
    <x v="18"/>
    <x v="1"/>
    <x v="4"/>
    <x v="87"/>
    <n v="0"/>
    <n v="15"/>
    <n v="0"/>
    <n v="0.30000000000000004"/>
    <n v="0"/>
    <n v="0"/>
    <n v="0"/>
    <n v="8"/>
    <n v="5"/>
    <n v="7"/>
    <n v="6"/>
    <n v="6"/>
    <n v="2"/>
    <n v="1"/>
    <n v="1.81"/>
    <n v="0"/>
    <n v="18"/>
    <n v="0"/>
    <n v="0.1"/>
    <n v="0"/>
    <n v="0"/>
    <n v="0"/>
    <n v="10"/>
    <n v="6"/>
    <n v="8"/>
    <n v="2"/>
    <n v="2"/>
    <n v="5"/>
    <n v="8"/>
    <n v="0"/>
    <n v="3"/>
    <n v="0"/>
    <n v="0.05"/>
    <n v="0"/>
    <n v="0"/>
    <n v="0"/>
    <n v="0"/>
    <n v="0"/>
    <n v="1"/>
    <n v="0"/>
    <n v="0"/>
    <n v="1"/>
    <n v="0"/>
    <n v="0"/>
    <n v="0"/>
    <n v="0"/>
    <m/>
    <m/>
    <n v="0"/>
    <n v="0"/>
    <n v="0"/>
    <n v="0"/>
    <n v="1.9607843137254902E-2"/>
    <n v="0"/>
    <n v="0"/>
    <n v="0"/>
    <n v="1"/>
    <n v="1"/>
    <n v="0"/>
    <n v="8"/>
    <n v="106"/>
    <n v="120"/>
    <n v="156"/>
    <n v="36621"/>
    <n v="9"/>
    <n v="0"/>
    <s v="04-05-00"/>
    <n v="18"/>
    <x v="18"/>
    <s v="Rockford, IL"/>
    <x v="124"/>
    <m/>
    <m/>
    <m/>
    <m/>
    <m/>
    <m/>
    <m/>
    <m/>
    <m/>
    <m/>
    <m/>
    <m/>
    <m/>
    <m/>
    <m/>
    <s v="Brett Haslett"/>
    <n v="2039"/>
    <n v="32"/>
    <x v="4"/>
    <s v="T"/>
    <s v="F"/>
    <s v="T"/>
    <n v="0"/>
    <n v="0"/>
    <n v="0"/>
    <n v="0"/>
    <s v="B"/>
    <s v="T"/>
    <s v="F"/>
    <s v="T"/>
    <s v="T"/>
    <n v="1"/>
    <n v="50"/>
    <n v="0"/>
    <n v="0"/>
    <n v="1"/>
    <n v="0"/>
    <n v="0"/>
    <n v="0"/>
    <n v="0"/>
    <n v="0"/>
    <n v="0"/>
    <n v="0"/>
    <n v="0"/>
    <s v="F"/>
    <s v="F"/>
    <s v="T"/>
    <s v="F"/>
    <s v="F"/>
    <x v="3"/>
    <x v="81"/>
  </r>
  <r>
    <x v="3"/>
    <x v="1"/>
    <x v="4"/>
    <x v="88"/>
    <n v="0"/>
    <n v="0"/>
    <n v="0"/>
    <n v="3.870967741935484"/>
    <n v="0"/>
    <n v="0"/>
    <n v="1.1428571428571428"/>
    <n v="8"/>
    <n v="5"/>
    <n v="7"/>
    <n v="6"/>
    <n v="6"/>
    <n v="2"/>
    <n v="1"/>
    <n v="1.0433179723502304"/>
    <n v="0"/>
    <n v="0"/>
    <n v="0"/>
    <n v="1.2903225806451613"/>
    <n v="0"/>
    <n v="0"/>
    <n v="9.1428571428571423"/>
    <n v="10"/>
    <n v="6"/>
    <n v="8"/>
    <n v="2"/>
    <n v="2"/>
    <n v="5"/>
    <n v="8"/>
    <n v="0"/>
    <n v="0"/>
    <n v="0"/>
    <n v="0.64516129032258063"/>
    <n v="0"/>
    <n v="0"/>
    <n v="1.1428571428571428"/>
    <n v="0"/>
    <n v="0"/>
    <n v="0"/>
    <n v="0"/>
    <n v="0"/>
    <n v="0"/>
    <n v="0"/>
    <n v="0"/>
    <n v="20"/>
    <n v="0"/>
    <m/>
    <m/>
    <n v="0"/>
    <n v="0"/>
    <n v="0"/>
    <n v="0"/>
    <n v="0"/>
    <n v="0"/>
    <n v="0"/>
    <n v="0.5"/>
    <n v="0"/>
    <n v="0"/>
    <n v="20"/>
    <n v="12"/>
    <n v="186"/>
    <n v="150"/>
    <n v="379"/>
    <n v="36680"/>
    <n v="9"/>
    <n v="0"/>
    <s v="06-03-00"/>
    <n v="1"/>
    <x v="3"/>
    <s v="Cedar Falls, IA"/>
    <x v="125"/>
    <m/>
    <m/>
    <m/>
    <m/>
    <m/>
    <m/>
    <m/>
    <m/>
    <m/>
    <m/>
    <m/>
    <m/>
    <m/>
    <m/>
    <m/>
    <s v="Brett Haslett"/>
    <n v="525"/>
    <n v="31"/>
    <x v="4"/>
    <s v="T"/>
    <s v="F"/>
    <s v="F"/>
    <n v="0"/>
    <n v="0"/>
    <n v="0"/>
    <n v="0"/>
    <s v="D"/>
    <s v="F"/>
    <s v="F"/>
    <s v="F"/>
    <s v="F"/>
    <n v="0"/>
    <n v="0"/>
    <n v="0"/>
    <n v="0"/>
    <n v="1"/>
    <n v="2"/>
    <n v="20"/>
    <n v="0"/>
    <n v="0"/>
    <n v="0"/>
    <n v="0"/>
    <n v="0"/>
    <n v="0"/>
    <s v="F"/>
    <s v="F"/>
    <s v="F"/>
    <s v="F"/>
    <s v="T"/>
    <x v="3"/>
    <x v="82"/>
  </r>
  <r>
    <x v="27"/>
    <x v="1"/>
    <x v="3"/>
    <x v="89"/>
    <n v="40"/>
    <n v="15"/>
    <n v="26.923076923076923"/>
    <n v="2.7"/>
    <n v="6"/>
    <n v="-2"/>
    <n v="0"/>
    <n v="8"/>
    <n v="5"/>
    <n v="7"/>
    <n v="6"/>
    <n v="6"/>
    <n v="2"/>
    <n v="1"/>
    <n v="9.6669230769230783"/>
    <n v="50"/>
    <n v="18"/>
    <n v="30.76923076923077"/>
    <n v="0.9"/>
    <n v="2"/>
    <n v="-5"/>
    <n v="0"/>
    <n v="10"/>
    <n v="6"/>
    <n v="8"/>
    <n v="2"/>
    <n v="2"/>
    <n v="5"/>
    <n v="8"/>
    <n v="5"/>
    <n v="3"/>
    <n v="3.8461538461538463"/>
    <n v="0.45"/>
    <n v="1"/>
    <n v="-1"/>
    <n v="0"/>
    <n v="0"/>
    <n v="0"/>
    <n v="0"/>
    <n v="0"/>
    <n v="25"/>
    <n v="1"/>
    <n v="10"/>
    <n v="0"/>
    <n v="0"/>
    <n v="0"/>
    <m/>
    <m/>
    <n v="1"/>
    <n v="1"/>
    <n v="0"/>
    <n v="1"/>
    <n v="1"/>
    <n v="1"/>
    <n v="0"/>
    <n v="0"/>
    <n v="11"/>
    <n v="36"/>
    <n v="0"/>
    <n v="6"/>
    <n v="106"/>
    <n v="60"/>
    <n v="139"/>
    <n v="36591"/>
    <n v="9"/>
    <n v="0"/>
    <s v="03-06-00"/>
    <n v="37"/>
    <x v="27"/>
    <s v="Camdenton, MO"/>
    <x v="126"/>
    <m/>
    <m/>
    <m/>
    <m/>
    <m/>
    <m/>
    <m/>
    <m/>
    <m/>
    <m/>
    <m/>
    <m/>
    <m/>
    <m/>
    <m/>
    <s v="Brett Haslett"/>
    <n v="3284"/>
    <n v="34"/>
    <x v="4"/>
    <s v="T"/>
    <s v="F"/>
    <s v="T"/>
    <n v="25"/>
    <n v="0"/>
    <n v="0"/>
    <n v="0"/>
    <s v="E"/>
    <s v="T"/>
    <s v="F"/>
    <s v="T"/>
    <s v="T"/>
    <n v="1"/>
    <n v="0"/>
    <n v="0"/>
    <n v="0"/>
    <n v="2"/>
    <n v="0"/>
    <n v="0"/>
    <n v="0"/>
    <n v="0"/>
    <n v="1"/>
    <n v="0"/>
    <n v="0"/>
    <n v="1"/>
    <s v="F"/>
    <s v="F"/>
    <s v="F"/>
    <s v="F"/>
    <s v="F"/>
    <x v="1"/>
    <x v="83"/>
  </r>
  <r>
    <x v="29"/>
    <x v="1"/>
    <x v="3"/>
    <x v="90"/>
    <n v="40"/>
    <n v="15"/>
    <n v="0"/>
    <n v="5.4"/>
    <n v="0"/>
    <n v="2"/>
    <n v="0"/>
    <n v="8"/>
    <n v="5"/>
    <n v="7"/>
    <n v="6"/>
    <n v="6"/>
    <n v="2"/>
    <n v="1"/>
    <n v="7.4799999999999995"/>
    <n v="50"/>
    <n v="18"/>
    <n v="0"/>
    <n v="1.8"/>
    <n v="0"/>
    <n v="5"/>
    <n v="0"/>
    <n v="10"/>
    <n v="6"/>
    <n v="8"/>
    <n v="2"/>
    <n v="2"/>
    <n v="5"/>
    <n v="8"/>
    <n v="5"/>
    <n v="3"/>
    <n v="0"/>
    <n v="0.9"/>
    <n v="0"/>
    <n v="1"/>
    <n v="0"/>
    <n v="0"/>
    <n v="0"/>
    <n v="0"/>
    <n v="0"/>
    <n v="0"/>
    <n v="10"/>
    <n v="0"/>
    <n v="10"/>
    <n v="0"/>
    <n v="0"/>
    <m/>
    <m/>
    <n v="0"/>
    <n v="1"/>
    <n v="0"/>
    <n v="0"/>
    <n v="1"/>
    <n v="0"/>
    <n v="1"/>
    <n v="0"/>
    <n v="20"/>
    <n v="20"/>
    <n v="0"/>
    <n v="6"/>
    <n v="94"/>
    <n v="70"/>
    <n v="99"/>
    <n v="36590"/>
    <n v="8"/>
    <n v="0"/>
    <s v="03-05-00"/>
    <n v="23"/>
    <x v="29"/>
    <s v="Metamora, IL"/>
    <x v="127"/>
    <m/>
    <m/>
    <m/>
    <m/>
    <m/>
    <m/>
    <m/>
    <m/>
    <m/>
    <m/>
    <m/>
    <m/>
    <m/>
    <m/>
    <m/>
    <s v="Brett Haslett"/>
    <n v="4143"/>
    <n v="35"/>
    <x v="5"/>
    <s v="T"/>
    <s v="F"/>
    <s v="F"/>
    <n v="0"/>
    <n v="15"/>
    <n v="0"/>
    <n v="0"/>
    <s v="D"/>
    <s v="T"/>
    <s v="F"/>
    <s v="T"/>
    <s v="T"/>
    <n v="10"/>
    <n v="0"/>
    <n v="0"/>
    <n v="0"/>
    <n v="2"/>
    <n v="0"/>
    <n v="0"/>
    <n v="0"/>
    <n v="0"/>
    <n v="0"/>
    <n v="0"/>
    <n v="1"/>
    <n v="0"/>
    <s v="F"/>
    <s v="F"/>
    <s v="F"/>
    <s v="F"/>
    <s v="F"/>
    <x v="1"/>
    <x v="84"/>
  </r>
  <r>
    <x v="5"/>
    <x v="1"/>
    <x v="5"/>
    <x v="91"/>
    <n v="90"/>
    <n v="15"/>
    <n v="37.692307692307693"/>
    <n v="12"/>
    <n v="0"/>
    <n v="0"/>
    <n v="0"/>
    <n v="8"/>
    <n v="5"/>
    <n v="7"/>
    <n v="6"/>
    <n v="6"/>
    <n v="2"/>
    <n v="1"/>
    <n v="17.757692307692309"/>
    <n v="112.5"/>
    <n v="18"/>
    <n v="43.07692307692308"/>
    <n v="4"/>
    <n v="0"/>
    <n v="0"/>
    <n v="0"/>
    <n v="10"/>
    <n v="6"/>
    <n v="8"/>
    <n v="2"/>
    <n v="2"/>
    <n v="5"/>
    <n v="8"/>
    <n v="11.25"/>
    <n v="3"/>
    <n v="5.384615384615385"/>
    <n v="2"/>
    <n v="0"/>
    <n v="0"/>
    <n v="0"/>
    <n v="0"/>
    <n v="0"/>
    <n v="0"/>
    <n v="0"/>
    <n v="35"/>
    <n v="40"/>
    <n v="0"/>
    <n v="0"/>
    <n v="0"/>
    <n v="0"/>
    <m/>
    <m/>
    <n v="0"/>
    <n v="0"/>
    <n v="0"/>
    <n v="1"/>
    <n v="0.8"/>
    <n v="0"/>
    <n v="0"/>
    <n v="0"/>
    <n v="40"/>
    <n v="75"/>
    <n v="0"/>
    <n v="12"/>
    <n v="144"/>
    <n v="120"/>
    <n v="169"/>
    <n v="36680"/>
    <n v="9"/>
    <n v="0"/>
    <s v="06-03-00"/>
    <n v="11"/>
    <x v="5"/>
    <s v="Marion, IA"/>
    <x v="128"/>
    <m/>
    <m/>
    <m/>
    <m/>
    <m/>
    <m/>
    <m/>
    <m/>
    <m/>
    <m/>
    <m/>
    <m/>
    <m/>
    <m/>
    <m/>
    <s v="Brett Haslett"/>
    <n v="967"/>
    <n v="36"/>
    <x v="5"/>
    <s v="T"/>
    <s v="T"/>
    <s v="F"/>
    <n v="35"/>
    <n v="0"/>
    <n v="0"/>
    <n v="0"/>
    <s v="D"/>
    <s v="F"/>
    <s v="T"/>
    <s v="T"/>
    <s v="T"/>
    <n v="40"/>
    <n v="10"/>
    <n v="0"/>
    <n v="0"/>
    <n v="3"/>
    <n v="0"/>
    <n v="0"/>
    <n v="0"/>
    <n v="0"/>
    <n v="0"/>
    <n v="0"/>
    <n v="0"/>
    <n v="0"/>
    <s v="F"/>
    <s v="F"/>
    <s v="F"/>
    <s v="F"/>
    <s v="F"/>
    <x v="2"/>
    <x v="85"/>
  </r>
  <r>
    <x v="10"/>
    <x v="1"/>
    <x v="4"/>
    <x v="92"/>
    <n v="0"/>
    <n v="10"/>
    <n v="0"/>
    <n v="39.841935483870962"/>
    <n v="18"/>
    <n v="-4"/>
    <n v="0"/>
    <n v="8"/>
    <n v="5"/>
    <n v="7"/>
    <n v="6"/>
    <n v="6"/>
    <n v="2"/>
    <n v="1"/>
    <n v="2.1280645161290321"/>
    <n v="0"/>
    <n v="12"/>
    <n v="0"/>
    <n v="13.280645161290321"/>
    <n v="6"/>
    <n v="-10"/>
    <n v="0"/>
    <n v="10"/>
    <n v="6"/>
    <n v="8"/>
    <n v="2"/>
    <n v="2"/>
    <n v="5"/>
    <n v="8"/>
    <n v="0"/>
    <n v="2"/>
    <n v="0"/>
    <n v="6.6403225806451607"/>
    <n v="3"/>
    <n v="-2"/>
    <n v="0"/>
    <n v="1"/>
    <n v="1"/>
    <n v="1"/>
    <n v="40"/>
    <n v="0"/>
    <n v="11"/>
    <n v="30"/>
    <n v="0"/>
    <n v="0"/>
    <n v="6"/>
    <m/>
    <m/>
    <n v="3"/>
    <n v="2"/>
    <n v="0.66666666666666663"/>
    <n v="0"/>
    <n v="0.26190476190476192"/>
    <n v="1"/>
    <n v="0"/>
    <n v="0"/>
    <n v="81"/>
    <n v="81"/>
    <n v="0"/>
    <n v="10"/>
    <n v="178"/>
    <n v="80"/>
    <n v="213"/>
    <n v="36649"/>
    <n v="8"/>
    <n v="0"/>
    <s v="05-03-00"/>
    <n v="8"/>
    <x v="10"/>
    <s v="Peoria, IL"/>
    <x v="0"/>
    <m/>
    <m/>
    <m/>
    <m/>
    <m/>
    <m/>
    <m/>
    <m/>
    <m/>
    <m/>
    <m/>
    <m/>
    <m/>
    <m/>
    <m/>
    <s v="Levi"/>
    <n v="1736"/>
    <n v="1"/>
    <x v="5"/>
    <s v="F"/>
    <s v="F"/>
    <s v="F"/>
    <n v="0"/>
    <n v="15"/>
    <n v="0"/>
    <n v="0"/>
    <s v="A"/>
    <s v="F"/>
    <s v="F"/>
    <s v="F"/>
    <s v="F"/>
    <n v="11"/>
    <n v="31"/>
    <n v="0"/>
    <n v="0"/>
    <n v="2"/>
    <n v="0"/>
    <n v="0"/>
    <n v="4"/>
    <n v="2"/>
    <n v="3"/>
    <n v="0"/>
    <n v="0"/>
    <n v="2"/>
    <s v="T"/>
    <s v="T"/>
    <s v="T"/>
    <s v="zero comunication "/>
    <m/>
    <x v="0"/>
    <x v="0"/>
  </r>
  <r>
    <x v="10"/>
    <x v="1"/>
    <x v="4"/>
    <x v="93"/>
    <n v="0"/>
    <n v="5"/>
    <n v="14.53846153846154"/>
    <n v="29.806451612903224"/>
    <n v="12"/>
    <n v="-4"/>
    <n v="-4"/>
    <n v="8"/>
    <n v="5"/>
    <n v="7"/>
    <n v="6"/>
    <n v="6"/>
    <n v="2"/>
    <n v="1"/>
    <n v="-0.54491315136476426"/>
    <n v="0"/>
    <n v="6"/>
    <n v="16.615384615384617"/>
    <n v="9.935483870967742"/>
    <n v="4"/>
    <n v="-10"/>
    <n v="-32"/>
    <n v="10"/>
    <n v="6"/>
    <n v="8"/>
    <n v="2"/>
    <n v="2"/>
    <n v="5"/>
    <n v="8"/>
    <n v="0"/>
    <n v="1"/>
    <n v="2.0769230769230771"/>
    <n v="4.967741935483871"/>
    <n v="2"/>
    <n v="-2"/>
    <n v="-4"/>
    <n v="0"/>
    <n v="0"/>
    <n v="1"/>
    <n v="30"/>
    <n v="20"/>
    <n v="10"/>
    <n v="20"/>
    <n v="0"/>
    <n v="0"/>
    <n v="5"/>
    <m/>
    <m/>
    <n v="2"/>
    <n v="2"/>
    <n v="0.6"/>
    <n v="1"/>
    <n v="0.33333333333333331"/>
    <n v="1"/>
    <n v="0"/>
    <n v="0"/>
    <n v="60"/>
    <n v="80"/>
    <n v="0"/>
    <n v="10"/>
    <n v="178"/>
    <n v="80"/>
    <n v="213"/>
    <n v="36649"/>
    <n v="8"/>
    <n v="0"/>
    <s v="05-03-00"/>
    <n v="8"/>
    <x v="10"/>
    <s v="Peoria, IL"/>
    <x v="0"/>
    <m/>
    <m/>
    <m/>
    <m/>
    <m/>
    <m/>
    <m/>
    <m/>
    <m/>
    <m/>
    <m/>
    <m/>
    <m/>
    <m/>
    <m/>
    <s v="Levi"/>
    <n v="1736"/>
    <n v="2"/>
    <x v="5"/>
    <s v="T"/>
    <s v="F"/>
    <s v="T"/>
    <n v="20"/>
    <n v="0"/>
    <n v="3"/>
    <n v="1"/>
    <s v="B"/>
    <s v="T"/>
    <s v="F"/>
    <s v="F"/>
    <s v="F"/>
    <n v="10"/>
    <n v="20"/>
    <n v="3"/>
    <n v="1"/>
    <n v="0"/>
    <n v="0"/>
    <n v="0"/>
    <n v="3"/>
    <n v="2"/>
    <n v="2"/>
    <n v="0"/>
    <n v="0"/>
    <n v="2"/>
    <s v="F"/>
    <s v="F"/>
    <s v="T"/>
    <s v="communitcation zero"/>
    <m/>
    <x v="0"/>
    <x v="0"/>
  </r>
  <r>
    <x v="25"/>
    <x v="1"/>
    <x v="4"/>
    <x v="39"/>
    <n v="0"/>
    <n v="5"/>
    <n v="0"/>
    <n v="0"/>
    <n v="0"/>
    <n v="0"/>
    <n v="0"/>
    <n v="8"/>
    <n v="5"/>
    <n v="7"/>
    <n v="6"/>
    <n v="6"/>
    <n v="2"/>
    <n v="1"/>
    <n v="0.6"/>
    <n v="0"/>
    <n v="6"/>
    <n v="0"/>
    <n v="0"/>
    <n v="0"/>
    <n v="0"/>
    <n v="0"/>
    <n v="10"/>
    <n v="6"/>
    <n v="8"/>
    <n v="2"/>
    <n v="2"/>
    <n v="5"/>
    <n v="8"/>
    <n v="0"/>
    <n v="1"/>
    <n v="0"/>
    <n v="0"/>
    <n v="0"/>
    <n v="0"/>
    <n v="0"/>
    <n v="0"/>
    <n v="1"/>
    <n v="0"/>
    <n v="0"/>
    <n v="0"/>
    <n v="0"/>
    <n v="0"/>
    <n v="0"/>
    <n v="0"/>
    <n v="0"/>
    <m/>
    <m/>
    <n v="0"/>
    <n v="0"/>
    <n v="0"/>
    <n v="0"/>
    <n v="0"/>
    <n v="0"/>
    <n v="0"/>
    <n v="0"/>
    <n v="0"/>
    <n v="0"/>
    <n v="0"/>
    <n v="7"/>
    <n v="128"/>
    <n v="40"/>
    <n v="148"/>
    <n v="36954"/>
    <n v="8"/>
    <n v="0"/>
    <s v="03-04-01"/>
    <n v="5"/>
    <x v="25"/>
    <s v="Batavia, IL"/>
    <x v="0"/>
    <m/>
    <m/>
    <m/>
    <m/>
    <m/>
    <m/>
    <m/>
    <m/>
    <m/>
    <m/>
    <m/>
    <m/>
    <m/>
    <m/>
    <m/>
    <s v="Aaron Thune"/>
    <n v="2704"/>
    <n v="1"/>
    <x v="5"/>
    <s v="T"/>
    <s v="F"/>
    <s v="F"/>
    <n v="0"/>
    <n v="0"/>
    <n v="0"/>
    <n v="0"/>
    <s v="B"/>
    <s v="T"/>
    <s v="F"/>
    <s v="F"/>
    <s v="T"/>
    <n v="0"/>
    <n v="0"/>
    <n v="0"/>
    <n v="0"/>
    <n v="1"/>
    <n v="0"/>
    <n v="4"/>
    <n v="0"/>
    <n v="0"/>
    <n v="0"/>
    <n v="0"/>
    <n v="0"/>
    <n v="0"/>
    <s v="F"/>
    <s v="T"/>
    <s v="F"/>
    <s v="Really didn't do much this game; just drove aimlessly and shot with weak power. Probably do not pick."/>
    <m/>
    <x v="0"/>
    <x v="0"/>
  </r>
  <r>
    <x v="8"/>
    <x v="1"/>
    <x v="3"/>
    <x v="94"/>
    <n v="40"/>
    <n v="15"/>
    <n v="21.53846153846154"/>
    <n v="9"/>
    <n v="0"/>
    <n v="-6"/>
    <n v="0"/>
    <n v="8"/>
    <n v="5"/>
    <n v="7"/>
    <n v="6"/>
    <n v="6"/>
    <n v="2"/>
    <n v="1"/>
    <n v="8.0615384615384613"/>
    <n v="50"/>
    <n v="18"/>
    <n v="24.615384615384617"/>
    <n v="3"/>
    <n v="0"/>
    <n v="-15"/>
    <n v="0"/>
    <n v="10"/>
    <n v="6"/>
    <n v="8"/>
    <n v="2"/>
    <n v="2"/>
    <n v="5"/>
    <n v="8"/>
    <n v="5"/>
    <n v="3"/>
    <n v="3.0769230769230771"/>
    <n v="1.5"/>
    <n v="0"/>
    <n v="-3"/>
    <n v="0"/>
    <n v="0"/>
    <n v="1"/>
    <n v="1"/>
    <n v="0"/>
    <n v="20"/>
    <n v="30"/>
    <n v="0"/>
    <n v="0"/>
    <n v="0"/>
    <n v="0"/>
    <m/>
    <m/>
    <n v="0"/>
    <n v="3"/>
    <n v="0"/>
    <n v="1"/>
    <n v="0.75"/>
    <n v="0"/>
    <n v="0"/>
    <n v="0"/>
    <n v="30"/>
    <n v="50"/>
    <n v="0"/>
    <n v="12"/>
    <n v="70"/>
    <n v="140"/>
    <n v="170"/>
    <n v="36679"/>
    <n v="8"/>
    <n v="0"/>
    <s v="06-02-00"/>
    <n v="31"/>
    <x v="8"/>
    <s v="O'Fallon, IL"/>
    <x v="129"/>
    <m/>
    <m/>
    <m/>
    <m/>
    <m/>
    <m/>
    <m/>
    <m/>
    <m/>
    <m/>
    <m/>
    <m/>
    <m/>
    <m/>
    <m/>
    <s v="Kyle Kinnary"/>
    <n v="1208"/>
    <n v="31"/>
    <x v="5"/>
    <s v="F"/>
    <s v="T"/>
    <s v="T"/>
    <n v="20"/>
    <n v="0"/>
    <n v="0"/>
    <n v="0"/>
    <s v="D"/>
    <s v="F"/>
    <s v="T"/>
    <s v="T"/>
    <s v="T"/>
    <n v="30"/>
    <n v="10"/>
    <n v="0"/>
    <n v="0"/>
    <n v="2"/>
    <n v="0"/>
    <n v="0"/>
    <n v="0"/>
    <n v="0"/>
    <n v="0"/>
    <n v="0"/>
    <n v="0"/>
    <n v="3"/>
    <s v="F"/>
    <s v="T"/>
    <s v="T"/>
    <s v="F"/>
    <s v="F"/>
    <x v="1"/>
    <x v="86"/>
  </r>
  <r>
    <x v="29"/>
    <x v="1"/>
    <x v="3"/>
    <x v="95"/>
    <n v="40"/>
    <n v="5"/>
    <n v="5.384615384615385"/>
    <n v="8.3999999999999986"/>
    <n v="0"/>
    <n v="-2"/>
    <n v="0"/>
    <n v="8"/>
    <n v="5"/>
    <n v="7"/>
    <n v="6"/>
    <n v="6"/>
    <n v="2"/>
    <n v="1"/>
    <n v="5.9953846153846158"/>
    <n v="50"/>
    <n v="6"/>
    <n v="6.1538461538461542"/>
    <n v="2.8"/>
    <n v="0"/>
    <n v="-5"/>
    <n v="0"/>
    <n v="10"/>
    <n v="6"/>
    <n v="8"/>
    <n v="2"/>
    <n v="2"/>
    <n v="5"/>
    <n v="8"/>
    <n v="5"/>
    <n v="1"/>
    <n v="0.76923076923076927"/>
    <n v="1.4"/>
    <n v="0"/>
    <n v="-1"/>
    <n v="0"/>
    <n v="0"/>
    <n v="1"/>
    <n v="1"/>
    <n v="0"/>
    <n v="5"/>
    <n v="20"/>
    <n v="0"/>
    <n v="10"/>
    <n v="0"/>
    <n v="0"/>
    <m/>
    <m/>
    <n v="0"/>
    <n v="3"/>
    <n v="0"/>
    <n v="0.25"/>
    <n v="0.2857142857142857"/>
    <n v="0"/>
    <n v="0.33333333333333331"/>
    <n v="0"/>
    <n v="30"/>
    <n v="35"/>
    <n v="0"/>
    <n v="6"/>
    <n v="94"/>
    <n v="70"/>
    <n v="99"/>
    <n v="36590"/>
    <n v="8"/>
    <n v="0"/>
    <s v="03-05-00"/>
    <n v="23"/>
    <x v="29"/>
    <s v="Metamora, IL"/>
    <x v="130"/>
    <m/>
    <m/>
    <m/>
    <m/>
    <m/>
    <m/>
    <m/>
    <m/>
    <m/>
    <m/>
    <m/>
    <m/>
    <m/>
    <m/>
    <m/>
    <s v="Kyle Kinnary"/>
    <n v="4143"/>
    <n v="32"/>
    <x v="5"/>
    <s v="T"/>
    <s v="F"/>
    <s v="T"/>
    <n v="5"/>
    <n v="15"/>
    <n v="0"/>
    <n v="0"/>
    <s v="C"/>
    <s v="F"/>
    <s v="T"/>
    <s v="F"/>
    <s v="T"/>
    <n v="20"/>
    <n v="50"/>
    <n v="0"/>
    <n v="0"/>
    <n v="2"/>
    <n v="0"/>
    <n v="0"/>
    <n v="0"/>
    <n v="0"/>
    <n v="0"/>
    <n v="0"/>
    <n v="1"/>
    <n v="2"/>
    <s v="F"/>
    <s v="T"/>
    <s v="T"/>
    <s v="F"/>
    <s v="F"/>
    <x v="1"/>
    <x v="87"/>
  </r>
  <r>
    <x v="30"/>
    <x v="1"/>
    <x v="2"/>
    <x v="96"/>
    <n v="0"/>
    <n v="0"/>
    <n v="5.384615384615385"/>
    <n v="19.354838709677416"/>
    <n v="0"/>
    <n v="0"/>
    <n v="5.7142857142857135"/>
    <n v="8"/>
    <n v="5"/>
    <n v="7"/>
    <n v="6"/>
    <n v="6"/>
    <n v="2"/>
    <n v="1"/>
    <n v="5.8319744771357671"/>
    <n v="0"/>
    <n v="0"/>
    <n v="6.1538461538461542"/>
    <n v="6.4516129032258061"/>
    <n v="0"/>
    <n v="0"/>
    <n v="45.714285714285708"/>
    <n v="10"/>
    <n v="6"/>
    <n v="8"/>
    <n v="2"/>
    <n v="2"/>
    <n v="5"/>
    <n v="8"/>
    <n v="0"/>
    <n v="0"/>
    <n v="0.76923076923076927"/>
    <n v="3.225806451612903"/>
    <n v="0"/>
    <n v="0"/>
    <n v="5.7142857142857135"/>
    <n v="0"/>
    <n v="0"/>
    <n v="0"/>
    <n v="0"/>
    <n v="5"/>
    <n v="0"/>
    <n v="0"/>
    <n v="0"/>
    <n v="100"/>
    <n v="0"/>
    <m/>
    <m/>
    <n v="0"/>
    <n v="0"/>
    <n v="0"/>
    <n v="1"/>
    <n v="0"/>
    <n v="0"/>
    <n v="0"/>
    <n v="0.5"/>
    <n v="0"/>
    <n v="5"/>
    <n v="100"/>
    <n v="6"/>
    <n v="84"/>
    <n v="90"/>
    <n v="144"/>
    <n v="36591"/>
    <n v="9"/>
    <n v="0"/>
    <s v="03-06-00"/>
    <n v="17"/>
    <x v="30"/>
    <s v="Quincy, IL"/>
    <x v="131"/>
    <m/>
    <m/>
    <m/>
    <m/>
    <m/>
    <m/>
    <m/>
    <m/>
    <m/>
    <m/>
    <m/>
    <m/>
    <m/>
    <m/>
    <m/>
    <s v="Kyle Kinnary"/>
    <n v="4196"/>
    <n v="33"/>
    <x v="5"/>
    <s v="F"/>
    <s v="T"/>
    <s v="T"/>
    <n v="5"/>
    <n v="0"/>
    <n v="0"/>
    <n v="0"/>
    <s v="A"/>
    <s v="F"/>
    <s v="F"/>
    <s v="F"/>
    <s v="F"/>
    <n v="0"/>
    <n v="0"/>
    <n v="0"/>
    <n v="0"/>
    <n v="0"/>
    <n v="2"/>
    <n v="100"/>
    <n v="0"/>
    <n v="0"/>
    <n v="0"/>
    <n v="0"/>
    <n v="0"/>
    <n v="0"/>
    <s v="F"/>
    <s v="F"/>
    <s v="F"/>
    <s v="F"/>
    <s v="F"/>
    <x v="4"/>
    <x v="88"/>
  </r>
  <r>
    <x v="14"/>
    <x v="1"/>
    <x v="3"/>
    <x v="97"/>
    <n v="40"/>
    <n v="5"/>
    <n v="26.923076923076923"/>
    <n v="10.335483870967741"/>
    <n v="6"/>
    <n v="0"/>
    <n v="0.5714285714285714"/>
    <n v="8"/>
    <n v="5"/>
    <n v="7"/>
    <n v="6"/>
    <n v="6"/>
    <n v="2"/>
    <n v="1"/>
    <n v="9.678582063098192"/>
    <n v="50"/>
    <n v="6"/>
    <n v="30.76923076923077"/>
    <n v="3.4451612903225803"/>
    <n v="2"/>
    <n v="0"/>
    <n v="4.5714285714285712"/>
    <n v="10"/>
    <n v="6"/>
    <n v="8"/>
    <n v="2"/>
    <n v="2"/>
    <n v="5"/>
    <n v="8"/>
    <n v="5"/>
    <n v="1"/>
    <n v="3.8461538461538463"/>
    <n v="1.7225806451612902"/>
    <n v="1"/>
    <n v="0"/>
    <n v="0.5714285714285714"/>
    <n v="0"/>
    <n v="1"/>
    <n v="1"/>
    <n v="0"/>
    <n v="25"/>
    <n v="20"/>
    <n v="10"/>
    <n v="0"/>
    <n v="10"/>
    <n v="0"/>
    <m/>
    <m/>
    <n v="1"/>
    <n v="0"/>
    <n v="0"/>
    <n v="1"/>
    <n v="1"/>
    <n v="1"/>
    <n v="0"/>
    <n v="0.25"/>
    <n v="30"/>
    <n v="55"/>
    <n v="10"/>
    <n v="10"/>
    <n v="72"/>
    <n v="80"/>
    <n v="107"/>
    <n v="36649"/>
    <n v="8"/>
    <n v="0"/>
    <s v="05-03-00"/>
    <n v="35"/>
    <x v="14"/>
    <s v="Liberty, MO"/>
    <x v="132"/>
    <m/>
    <m/>
    <m/>
    <m/>
    <m/>
    <m/>
    <m/>
    <m/>
    <m/>
    <m/>
    <m/>
    <m/>
    <m/>
    <m/>
    <m/>
    <s v="Kyle Kinnary"/>
    <n v="1764"/>
    <n v="34"/>
    <x v="5"/>
    <s v="T"/>
    <s v="F"/>
    <s v="T"/>
    <n v="25"/>
    <n v="0"/>
    <n v="0"/>
    <n v="0"/>
    <s v="A"/>
    <s v="F"/>
    <s v="T"/>
    <s v="F"/>
    <s v="T"/>
    <n v="20"/>
    <n v="0"/>
    <n v="0"/>
    <n v="0"/>
    <n v="2"/>
    <n v="1"/>
    <n v="20"/>
    <n v="0"/>
    <n v="0"/>
    <n v="1"/>
    <n v="0"/>
    <n v="0"/>
    <n v="0"/>
    <s v="F"/>
    <s v="T"/>
    <s v="T"/>
    <s v="F"/>
    <s v="F"/>
    <x v="1"/>
    <x v="89"/>
  </r>
  <r>
    <x v="39"/>
    <x v="1"/>
    <x v="2"/>
    <x v="98"/>
    <n v="0"/>
    <n v="10"/>
    <n v="0"/>
    <n v="12.638709677419355"/>
    <n v="6"/>
    <n v="0"/>
    <n v="0.85714285714285721"/>
    <n v="8"/>
    <n v="5"/>
    <n v="7"/>
    <n v="6"/>
    <n v="6"/>
    <n v="2"/>
    <n v="1"/>
    <n v="2.5070046082949307"/>
    <n v="0"/>
    <n v="12"/>
    <n v="0"/>
    <n v="4.2129032258064516"/>
    <n v="2"/>
    <n v="0"/>
    <n v="6.8571428571428577"/>
    <n v="10"/>
    <n v="6"/>
    <n v="8"/>
    <n v="2"/>
    <n v="2"/>
    <n v="5"/>
    <n v="8"/>
    <n v="0"/>
    <n v="2"/>
    <n v="0"/>
    <n v="2.1064516129032258"/>
    <n v="1"/>
    <n v="0"/>
    <n v="0.85714285714285721"/>
    <n v="1"/>
    <n v="0"/>
    <n v="0"/>
    <n v="10"/>
    <n v="0"/>
    <n v="0"/>
    <n v="10"/>
    <n v="0"/>
    <n v="15"/>
    <n v="1"/>
    <m/>
    <m/>
    <n v="1"/>
    <n v="0"/>
    <n v="1"/>
    <n v="0"/>
    <n v="0"/>
    <n v="1"/>
    <n v="0"/>
    <n v="0.25"/>
    <n v="20"/>
    <n v="20"/>
    <n v="15"/>
    <n v="2"/>
    <n v="88"/>
    <n v="90"/>
    <n v="162"/>
    <n v="36533"/>
    <n v="9"/>
    <n v="0"/>
    <s v="01-08-00"/>
    <n v="13"/>
    <x v="39"/>
    <s v="West Branch, IA"/>
    <x v="133"/>
    <m/>
    <m/>
    <m/>
    <m/>
    <m/>
    <m/>
    <m/>
    <m/>
    <m/>
    <m/>
    <m/>
    <m/>
    <m/>
    <m/>
    <m/>
    <s v="Kyle Kinnary"/>
    <n v="5041"/>
    <n v="10000"/>
    <x v="5"/>
    <s v="F"/>
    <s v="F"/>
    <s v="F"/>
    <n v="0"/>
    <n v="0"/>
    <n v="0"/>
    <n v="0"/>
    <s v="H"/>
    <s v="F"/>
    <s v="T"/>
    <s v="F"/>
    <s v="T"/>
    <n v="0"/>
    <n v="0"/>
    <n v="0"/>
    <n v="0"/>
    <n v="0"/>
    <n v="1"/>
    <n v="30"/>
    <n v="1"/>
    <n v="0"/>
    <n v="1"/>
    <n v="0"/>
    <n v="0"/>
    <n v="0"/>
    <s v="T"/>
    <s v="F"/>
    <s v="F"/>
    <s v="F"/>
    <s v="F"/>
    <x v="4"/>
    <x v="90"/>
  </r>
  <r>
    <x v="23"/>
    <x v="1"/>
    <x v="3"/>
    <x v="99"/>
    <n v="40"/>
    <n v="20"/>
    <n v="5.384615384615385"/>
    <n v="17.941935483870967"/>
    <n v="12"/>
    <n v="0"/>
    <n v="1.7142857142857144"/>
    <n v="8"/>
    <n v="5"/>
    <n v="7"/>
    <n v="6"/>
    <n v="6"/>
    <n v="2"/>
    <n v="1"/>
    <n v="10.384877702942219"/>
    <n v="50"/>
    <n v="24"/>
    <n v="6.1538461538461542"/>
    <n v="5.9806451612903224"/>
    <n v="4"/>
    <n v="0"/>
    <n v="13.714285714285715"/>
    <n v="10"/>
    <n v="6"/>
    <n v="8"/>
    <n v="2"/>
    <n v="2"/>
    <n v="5"/>
    <n v="8"/>
    <n v="5"/>
    <n v="4"/>
    <n v="0.76923076923076927"/>
    <n v="2.9903225806451612"/>
    <n v="2"/>
    <n v="0"/>
    <n v="1.7142857142857144"/>
    <n v="0"/>
    <n v="1"/>
    <n v="0"/>
    <n v="10"/>
    <n v="5"/>
    <n v="0"/>
    <n v="20"/>
    <n v="0"/>
    <n v="30"/>
    <n v="1"/>
    <m/>
    <m/>
    <n v="2"/>
    <n v="0"/>
    <n v="1"/>
    <n v="0.25"/>
    <n v="0"/>
    <n v="1"/>
    <n v="0"/>
    <n v="0.5"/>
    <n v="30"/>
    <n v="35"/>
    <n v="30"/>
    <n v="8"/>
    <n v="58"/>
    <n v="30"/>
    <n v="138"/>
    <n v="36620"/>
    <n v="8"/>
    <n v="0"/>
    <s v="04-04-00"/>
    <n v="3"/>
    <x v="23"/>
    <s v="St. Charles, IL"/>
    <x v="134"/>
    <m/>
    <m/>
    <m/>
    <m/>
    <m/>
    <m/>
    <m/>
    <m/>
    <m/>
    <m/>
    <m/>
    <m/>
    <m/>
    <m/>
    <m/>
    <s v="Kyle Kinnary"/>
    <n v="2451"/>
    <n v="35"/>
    <x v="5"/>
    <s v="T"/>
    <s v="F"/>
    <s v="T"/>
    <n v="5"/>
    <n v="15"/>
    <n v="0"/>
    <n v="0"/>
    <s v="B"/>
    <s v="F"/>
    <s v="T"/>
    <s v="T"/>
    <s v="T"/>
    <n v="0"/>
    <n v="0"/>
    <n v="0"/>
    <n v="0"/>
    <n v="2"/>
    <n v="2"/>
    <n v="30"/>
    <n v="1"/>
    <n v="0"/>
    <n v="2"/>
    <n v="0"/>
    <n v="0"/>
    <n v="0"/>
    <s v="F"/>
    <s v="T"/>
    <s v="F"/>
    <s v="F"/>
    <s v="F"/>
    <x v="1"/>
    <x v="91"/>
  </r>
  <r>
    <x v="29"/>
    <x v="1"/>
    <x v="2"/>
    <x v="100"/>
    <n v="10"/>
    <n v="15"/>
    <n v="0"/>
    <n v="0"/>
    <n v="0"/>
    <n v="0"/>
    <n v="0"/>
    <n v="8"/>
    <n v="5"/>
    <n v="7"/>
    <n v="6"/>
    <n v="6"/>
    <n v="2"/>
    <n v="1"/>
    <n v="3.05"/>
    <n v="12.5"/>
    <n v="18"/>
    <n v="0"/>
    <n v="0"/>
    <n v="0"/>
    <n v="0"/>
    <n v="0"/>
    <n v="10"/>
    <n v="6"/>
    <n v="8"/>
    <n v="2"/>
    <n v="2"/>
    <n v="5"/>
    <n v="8"/>
    <n v="1.25"/>
    <n v="3"/>
    <n v="0"/>
    <n v="0"/>
    <n v="0"/>
    <n v="0"/>
    <n v="0"/>
    <n v="0"/>
    <n v="1"/>
    <n v="0"/>
    <n v="0"/>
    <n v="0"/>
    <n v="0"/>
    <n v="0"/>
    <n v="0"/>
    <n v="0"/>
    <n v="0"/>
    <m/>
    <m/>
    <n v="0"/>
    <n v="0"/>
    <n v="0"/>
    <n v="0"/>
    <n v="0"/>
    <n v="0"/>
    <n v="0"/>
    <n v="0"/>
    <n v="0"/>
    <n v="0"/>
    <n v="0"/>
    <n v="6"/>
    <n v="94"/>
    <n v="70"/>
    <n v="99"/>
    <n v="36590"/>
    <n v="8"/>
    <n v="0"/>
    <s v="03-05-00"/>
    <n v="23"/>
    <x v="29"/>
    <s v="Metamora, IL"/>
    <x v="135"/>
    <m/>
    <m/>
    <m/>
    <m/>
    <m/>
    <m/>
    <m/>
    <m/>
    <m/>
    <m/>
    <m/>
    <m/>
    <m/>
    <m/>
    <m/>
    <s v="Aaron Thune"/>
    <n v="4143"/>
    <n v="1"/>
    <x v="4"/>
    <s v="T"/>
    <s v="F"/>
    <s v="F"/>
    <n v="0"/>
    <n v="0"/>
    <n v="0"/>
    <n v="0"/>
    <s v="A"/>
    <s v="F"/>
    <s v="F"/>
    <s v="T"/>
    <s v="T"/>
    <n v="0"/>
    <n v="0"/>
    <n v="0"/>
    <n v="0"/>
    <n v="1"/>
    <n v="0"/>
    <n v="0"/>
    <n v="0"/>
    <n v="0"/>
    <n v="0"/>
    <n v="0"/>
    <n v="0"/>
    <n v="0"/>
    <s v="F"/>
    <s v="T"/>
    <s v="F"/>
    <s v="F"/>
    <s v="T"/>
    <x v="4"/>
    <x v="92"/>
  </r>
  <r>
    <x v="33"/>
    <x v="1"/>
    <x v="2"/>
    <x v="101"/>
    <n v="20"/>
    <n v="15"/>
    <n v="5.384615384615385"/>
    <n v="3"/>
    <n v="0"/>
    <n v="0"/>
    <n v="0"/>
    <n v="8"/>
    <n v="5"/>
    <n v="7"/>
    <n v="6"/>
    <n v="6"/>
    <n v="2"/>
    <n v="1"/>
    <n v="5.0153846153846153"/>
    <n v="25"/>
    <n v="18"/>
    <n v="6.1538461538461542"/>
    <n v="1"/>
    <n v="0"/>
    <n v="0"/>
    <n v="0"/>
    <n v="10"/>
    <n v="6"/>
    <n v="8"/>
    <n v="2"/>
    <n v="2"/>
    <n v="5"/>
    <n v="8"/>
    <n v="2.5"/>
    <n v="3"/>
    <n v="0.76923076923076927"/>
    <n v="0.5"/>
    <n v="0"/>
    <n v="0"/>
    <n v="0"/>
    <n v="0"/>
    <n v="1"/>
    <n v="1"/>
    <n v="0"/>
    <n v="5"/>
    <n v="10"/>
    <n v="0"/>
    <n v="0"/>
    <n v="0"/>
    <n v="0"/>
    <m/>
    <m/>
    <n v="0"/>
    <n v="0"/>
    <n v="0"/>
    <n v="0.2"/>
    <n v="0.5"/>
    <n v="0"/>
    <n v="0"/>
    <n v="0"/>
    <n v="10"/>
    <n v="15"/>
    <n v="0"/>
    <n v="5"/>
    <n v="118"/>
    <n v="120"/>
    <n v="179"/>
    <n v="36927"/>
    <n v="8"/>
    <n v="0"/>
    <s v="02-05-01"/>
    <n v="14"/>
    <x v="33"/>
    <s v="Town and Country, MO"/>
    <x v="136"/>
    <m/>
    <m/>
    <m/>
    <m/>
    <m/>
    <m/>
    <m/>
    <m/>
    <m/>
    <m/>
    <m/>
    <m/>
    <m/>
    <m/>
    <m/>
    <s v="Aaron Thune"/>
    <n v="4256"/>
    <n v="2"/>
    <x v="4"/>
    <s v="T"/>
    <s v="F"/>
    <s v="T"/>
    <n v="5"/>
    <n v="20"/>
    <n v="0"/>
    <n v="0"/>
    <s v="A"/>
    <s v="T"/>
    <s v="F"/>
    <s v="T"/>
    <s v="T"/>
    <n v="10"/>
    <n v="10"/>
    <n v="0"/>
    <n v="0"/>
    <n v="2"/>
    <n v="0"/>
    <n v="0"/>
    <n v="0"/>
    <n v="0"/>
    <n v="0"/>
    <n v="0"/>
    <n v="0"/>
    <n v="0"/>
    <s v="F"/>
    <s v="T"/>
    <s v="T"/>
    <s v="F"/>
    <s v="F"/>
    <x v="4"/>
    <x v="93"/>
  </r>
  <r>
    <x v="32"/>
    <x v="1"/>
    <x v="3"/>
    <x v="102"/>
    <n v="40"/>
    <n v="5"/>
    <n v="26.923076923076923"/>
    <n v="7.935483870967742"/>
    <n v="0"/>
    <n v="0"/>
    <n v="0.5714285714285714"/>
    <n v="8"/>
    <n v="5"/>
    <n v="7"/>
    <n v="6"/>
    <n v="6"/>
    <n v="2"/>
    <n v="1"/>
    <n v="9.3985820630981927"/>
    <n v="50"/>
    <n v="6"/>
    <n v="30.76923076923077"/>
    <n v="2.6451612903225805"/>
    <n v="0"/>
    <n v="0"/>
    <n v="4.5714285714285712"/>
    <n v="10"/>
    <n v="6"/>
    <n v="8"/>
    <n v="2"/>
    <n v="2"/>
    <n v="5"/>
    <n v="8"/>
    <n v="5"/>
    <n v="1"/>
    <n v="3.8461538461538463"/>
    <n v="1.3225806451612903"/>
    <n v="0"/>
    <n v="0"/>
    <n v="0.5714285714285714"/>
    <n v="0"/>
    <n v="0"/>
    <n v="0"/>
    <n v="0"/>
    <n v="25"/>
    <n v="20"/>
    <n v="0"/>
    <n v="0"/>
    <n v="10"/>
    <n v="0"/>
    <m/>
    <m/>
    <n v="0"/>
    <n v="0"/>
    <n v="0"/>
    <n v="1"/>
    <n v="0.66666666666666663"/>
    <n v="0"/>
    <n v="0"/>
    <n v="0.5"/>
    <n v="20"/>
    <n v="45"/>
    <n v="10"/>
    <n v="6"/>
    <n v="42"/>
    <n v="60"/>
    <n v="91"/>
    <n v="36589"/>
    <n v="8"/>
    <n v="0"/>
    <s v="03-04-00"/>
    <n v="29"/>
    <x v="32"/>
    <s v="Bloomington, IL"/>
    <x v="137"/>
    <m/>
    <m/>
    <m/>
    <m/>
    <m/>
    <m/>
    <m/>
    <m/>
    <m/>
    <m/>
    <m/>
    <m/>
    <m/>
    <m/>
    <m/>
    <s v="Aaron Thune"/>
    <n v="4213"/>
    <n v="3"/>
    <x v="4"/>
    <s v="T"/>
    <s v="F"/>
    <s v="T"/>
    <n v="25"/>
    <n v="0"/>
    <n v="0"/>
    <n v="0"/>
    <s v="D"/>
    <s v="T"/>
    <s v="F"/>
    <s v="F"/>
    <s v="T"/>
    <n v="20"/>
    <n v="10"/>
    <n v="0"/>
    <n v="0"/>
    <n v="2"/>
    <n v="2"/>
    <n v="10"/>
    <n v="0"/>
    <n v="0"/>
    <n v="0"/>
    <n v="0"/>
    <n v="0"/>
    <n v="0"/>
    <s v="F"/>
    <s v="F"/>
    <s v="F"/>
    <s v="F"/>
    <s v="F"/>
    <x v="1"/>
    <x v="94"/>
  </r>
  <r>
    <x v="35"/>
    <x v="1"/>
    <x v="4"/>
    <x v="28"/>
    <n v="0"/>
    <n v="0"/>
    <n v="5.384615384615385"/>
    <n v="0"/>
    <n v="0"/>
    <n v="0"/>
    <n v="0"/>
    <n v="8"/>
    <n v="5"/>
    <n v="7"/>
    <n v="6"/>
    <n v="6"/>
    <n v="2"/>
    <n v="1"/>
    <n v="0.61538461538461542"/>
    <n v="0"/>
    <n v="0"/>
    <n v="6.1538461538461542"/>
    <n v="0"/>
    <n v="0"/>
    <n v="0"/>
    <n v="0"/>
    <n v="10"/>
    <n v="6"/>
    <n v="8"/>
    <n v="2"/>
    <n v="2"/>
    <n v="5"/>
    <n v="8"/>
    <n v="0"/>
    <n v="0"/>
    <n v="0.76923076923076927"/>
    <n v="0"/>
    <n v="0"/>
    <n v="0"/>
    <n v="0"/>
    <n v="0"/>
    <n v="0"/>
    <n v="0"/>
    <n v="0"/>
    <n v="5"/>
    <n v="0"/>
    <n v="0"/>
    <n v="0"/>
    <n v="0"/>
    <n v="0"/>
    <m/>
    <m/>
    <n v="0"/>
    <n v="0"/>
    <n v="0"/>
    <n v="0.2"/>
    <n v="0"/>
    <n v="0"/>
    <n v="0"/>
    <n v="0"/>
    <n v="0"/>
    <n v="5"/>
    <n v="0"/>
    <n v="4"/>
    <n v="94"/>
    <n v="70"/>
    <n v="162"/>
    <n v="36562"/>
    <n v="8"/>
    <n v="0"/>
    <s v="02-06-00"/>
    <n v="10"/>
    <x v="35"/>
    <s v="St. Charles, MO"/>
    <x v="138"/>
    <m/>
    <m/>
    <m/>
    <m/>
    <m/>
    <m/>
    <m/>
    <m/>
    <m/>
    <m/>
    <m/>
    <m/>
    <m/>
    <m/>
    <m/>
    <s v="Brett Haslett"/>
    <n v="4329"/>
    <n v="4"/>
    <x v="4"/>
    <s v="T"/>
    <s v="F"/>
    <s v="T"/>
    <n v="5"/>
    <n v="20"/>
    <n v="0"/>
    <n v="0"/>
    <s v="A"/>
    <s v="F"/>
    <s v="F"/>
    <s v="F"/>
    <s v="F"/>
    <n v="0"/>
    <n v="0"/>
    <n v="0"/>
    <n v="0"/>
    <n v="0"/>
    <n v="0"/>
    <n v="100"/>
    <n v="0"/>
    <n v="0"/>
    <n v="0"/>
    <n v="0"/>
    <n v="0"/>
    <n v="0"/>
    <s v="F"/>
    <s v="F"/>
    <s v="F"/>
    <s v="F"/>
    <s v="F"/>
    <x v="3"/>
    <x v="95"/>
  </r>
  <r>
    <x v="15"/>
    <x v="1"/>
    <x v="3"/>
    <x v="103"/>
    <n v="60"/>
    <n v="10"/>
    <n v="21.53846153846154"/>
    <n v="18.135483870967743"/>
    <n v="18"/>
    <n v="0"/>
    <n v="0.5714285714285714"/>
    <n v="8"/>
    <n v="5"/>
    <n v="7"/>
    <n v="6"/>
    <n v="6"/>
    <n v="2"/>
    <n v="1"/>
    <n v="12.823197447713577"/>
    <n v="75"/>
    <n v="12"/>
    <n v="24.615384615384617"/>
    <n v="6.0451612903225813"/>
    <n v="6"/>
    <n v="0"/>
    <n v="4.5714285714285712"/>
    <n v="10"/>
    <n v="6"/>
    <n v="8"/>
    <n v="2"/>
    <n v="2"/>
    <n v="5"/>
    <n v="8"/>
    <n v="7.5"/>
    <n v="2"/>
    <n v="3.0769230769230771"/>
    <n v="3.0225806451612907"/>
    <n v="3"/>
    <n v="0"/>
    <n v="0.5714285714285714"/>
    <n v="0"/>
    <n v="0"/>
    <n v="0"/>
    <n v="0"/>
    <n v="20"/>
    <n v="30"/>
    <n v="30"/>
    <n v="0"/>
    <n v="10"/>
    <n v="1"/>
    <m/>
    <m/>
    <n v="3"/>
    <n v="0"/>
    <n v="0"/>
    <n v="0.5"/>
    <n v="1"/>
    <n v="1"/>
    <n v="0"/>
    <n v="0.25"/>
    <n v="60"/>
    <n v="80"/>
    <n v="10"/>
    <n v="10"/>
    <n v="64"/>
    <n v="70"/>
    <n v="87"/>
    <n v="36649"/>
    <n v="8"/>
    <n v="0"/>
    <s v="05-03-00"/>
    <n v="20"/>
    <x v="15"/>
    <s v="Smithville, MO"/>
    <x v="139"/>
    <m/>
    <m/>
    <m/>
    <m/>
    <m/>
    <m/>
    <m/>
    <m/>
    <m/>
    <m/>
    <m/>
    <m/>
    <m/>
    <m/>
    <m/>
    <s v="Brett Haslett"/>
    <n v="1806"/>
    <n v="5"/>
    <x v="4"/>
    <s v="T"/>
    <s v="T"/>
    <s v="F"/>
    <n v="20"/>
    <n v="20"/>
    <n v="0"/>
    <n v="0"/>
    <s v="C"/>
    <s v="T"/>
    <s v="T"/>
    <s v="T"/>
    <s v="T"/>
    <n v="30"/>
    <n v="0"/>
    <n v="0"/>
    <n v="0"/>
    <n v="3"/>
    <n v="1"/>
    <n v="20"/>
    <n v="0"/>
    <n v="1"/>
    <n v="3"/>
    <n v="0"/>
    <n v="0"/>
    <n v="0"/>
    <s v="F"/>
    <s v="F"/>
    <s v="F"/>
    <s v="F"/>
    <s v="F"/>
    <x v="1"/>
    <x v="96"/>
  </r>
  <r>
    <x v="2"/>
    <x v="1"/>
    <x v="2"/>
    <x v="104"/>
    <n v="20"/>
    <n v="15"/>
    <n v="21.53846153846154"/>
    <n v="9"/>
    <n v="0"/>
    <n v="0"/>
    <n v="0"/>
    <n v="8"/>
    <n v="5"/>
    <n v="7"/>
    <n v="6"/>
    <n v="6"/>
    <n v="2"/>
    <n v="1"/>
    <n v="7.0615384615384613"/>
    <n v="25"/>
    <n v="18"/>
    <n v="24.615384615384617"/>
    <n v="3"/>
    <n v="0"/>
    <n v="0"/>
    <n v="0"/>
    <n v="10"/>
    <n v="6"/>
    <n v="8"/>
    <n v="2"/>
    <n v="2"/>
    <n v="5"/>
    <n v="8"/>
    <n v="2.5"/>
    <n v="3"/>
    <n v="3.0769230769230771"/>
    <n v="1.5"/>
    <n v="0"/>
    <n v="0"/>
    <n v="0"/>
    <n v="0"/>
    <n v="0"/>
    <n v="1"/>
    <n v="0"/>
    <n v="20"/>
    <n v="30"/>
    <n v="0"/>
    <n v="0"/>
    <n v="0"/>
    <n v="0"/>
    <m/>
    <m/>
    <n v="0"/>
    <n v="0"/>
    <n v="0"/>
    <n v="1"/>
    <n v="0.42857142857142855"/>
    <n v="0"/>
    <n v="0"/>
    <n v="0"/>
    <n v="30"/>
    <n v="50"/>
    <n v="0"/>
    <n v="14"/>
    <n v="180"/>
    <n v="140"/>
    <n v="209"/>
    <n v="36709"/>
    <n v="9"/>
    <n v="0"/>
    <s v="07-02-00"/>
    <n v="19"/>
    <x v="2"/>
    <s v="Russiaville, IN"/>
    <x v="140"/>
    <m/>
    <m/>
    <m/>
    <m/>
    <m/>
    <m/>
    <m/>
    <m/>
    <m/>
    <m/>
    <m/>
    <m/>
    <m/>
    <m/>
    <m/>
    <s v="Andy S"/>
    <n v="292"/>
    <n v="7"/>
    <x v="5"/>
    <s v="T"/>
    <s v="F"/>
    <s v="T"/>
    <n v="20"/>
    <n v="0"/>
    <n v="0"/>
    <n v="0"/>
    <s v="D"/>
    <s v="T"/>
    <s v="F"/>
    <s v="T"/>
    <s v="T"/>
    <n v="30"/>
    <n v="40"/>
    <n v="0"/>
    <n v="0"/>
    <n v="2"/>
    <n v="0"/>
    <n v="0"/>
    <n v="0"/>
    <n v="0"/>
    <n v="0"/>
    <n v="0"/>
    <n v="0"/>
    <n v="0"/>
    <s v="F"/>
    <s v="F"/>
    <s v="T"/>
    <s v="F"/>
    <s v="F"/>
    <x v="4"/>
    <x v="97"/>
  </r>
  <r>
    <x v="3"/>
    <x v="1"/>
    <x v="2"/>
    <x v="105"/>
    <n v="0"/>
    <n v="-5"/>
    <n v="0"/>
    <n v="7.3354838709677423"/>
    <n v="0"/>
    <n v="0"/>
    <n v="0"/>
    <n v="8"/>
    <n v="5"/>
    <n v="7"/>
    <n v="6"/>
    <n v="6"/>
    <n v="2"/>
    <n v="1"/>
    <n v="-0.35548387096774192"/>
    <n v="0"/>
    <n v="-6"/>
    <n v="0"/>
    <n v="2.4451612903225808"/>
    <n v="0"/>
    <n v="0"/>
    <n v="0"/>
    <n v="10"/>
    <n v="6"/>
    <n v="8"/>
    <n v="2"/>
    <n v="2"/>
    <n v="5"/>
    <n v="8"/>
    <n v="0"/>
    <n v="-1"/>
    <n v="0"/>
    <n v="1.2225806451612904"/>
    <n v="0"/>
    <n v="0"/>
    <n v="0"/>
    <n v="0"/>
    <n v="0"/>
    <n v="0"/>
    <n v="10"/>
    <n v="0"/>
    <n v="0"/>
    <n v="0"/>
    <n v="0"/>
    <n v="0"/>
    <n v="3"/>
    <m/>
    <m/>
    <n v="0"/>
    <n v="0"/>
    <n v="0.33333333333333331"/>
    <n v="0"/>
    <n v="0"/>
    <n v="0"/>
    <n v="0"/>
    <n v="0"/>
    <n v="10"/>
    <n v="10"/>
    <n v="0"/>
    <n v="12"/>
    <n v="186"/>
    <n v="150"/>
    <n v="379"/>
    <n v="36680"/>
    <n v="9"/>
    <n v="0"/>
    <s v="06-03-00"/>
    <n v="1"/>
    <x v="3"/>
    <s v="Cedar Falls, IA"/>
    <x v="141"/>
    <m/>
    <m/>
    <m/>
    <m/>
    <m/>
    <m/>
    <m/>
    <m/>
    <m/>
    <m/>
    <m/>
    <m/>
    <m/>
    <m/>
    <m/>
    <s v="Jeremy Green"/>
    <n v="525"/>
    <n v="9"/>
    <x v="5"/>
    <s v="T"/>
    <s v="F"/>
    <s v="F"/>
    <n v="0"/>
    <n v="15"/>
    <n v="0"/>
    <n v="0"/>
    <s v="D"/>
    <s v="F"/>
    <s v="F"/>
    <s v="F"/>
    <s v="F"/>
    <n v="0"/>
    <n v="0"/>
    <n v="0"/>
    <n v="0"/>
    <n v="0"/>
    <n v="0"/>
    <n v="0"/>
    <n v="1"/>
    <n v="2"/>
    <n v="0"/>
    <n v="0"/>
    <n v="0"/>
    <n v="0"/>
    <s v="F"/>
    <s v="F"/>
    <s v="F"/>
    <s v="F"/>
    <s v="F"/>
    <x v="4"/>
    <x v="98"/>
  </r>
  <r>
    <x v="1"/>
    <x v="1"/>
    <x v="2"/>
    <x v="106"/>
    <n v="20"/>
    <n v="0"/>
    <n v="0"/>
    <n v="0"/>
    <n v="0"/>
    <n v="0"/>
    <n v="0"/>
    <n v="8"/>
    <n v="5"/>
    <n v="7"/>
    <n v="6"/>
    <n v="6"/>
    <n v="2"/>
    <n v="1"/>
    <n v="2.5"/>
    <n v="25"/>
    <n v="0"/>
    <n v="0"/>
    <n v="0"/>
    <n v="0"/>
    <n v="0"/>
    <n v="0"/>
    <n v="10"/>
    <n v="6"/>
    <n v="8"/>
    <n v="2"/>
    <n v="2"/>
    <n v="5"/>
    <n v="8"/>
    <n v="2.5"/>
    <n v="0"/>
    <n v="0"/>
    <n v="0"/>
    <n v="0"/>
    <n v="0"/>
    <n v="0"/>
    <n v="0"/>
    <n v="0"/>
    <n v="0"/>
    <n v="0"/>
    <n v="0"/>
    <n v="0"/>
    <n v="0"/>
    <n v="0"/>
    <n v="0"/>
    <n v="0"/>
    <m/>
    <m/>
    <n v="0"/>
    <n v="0"/>
    <n v="0"/>
    <n v="0"/>
    <n v="0"/>
    <n v="0"/>
    <n v="0"/>
    <n v="0.5"/>
    <n v="0"/>
    <n v="0"/>
    <n v="0"/>
    <n v="14"/>
    <n v="266"/>
    <n v="140"/>
    <n v="284"/>
    <n v="36709"/>
    <n v="9"/>
    <n v="0"/>
    <s v="07-02-00"/>
    <n v="36"/>
    <x v="1"/>
    <s v="Platteville, WI"/>
    <x v="142"/>
    <m/>
    <m/>
    <m/>
    <m/>
    <m/>
    <m/>
    <m/>
    <m/>
    <m/>
    <m/>
    <m/>
    <m/>
    <m/>
    <m/>
    <m/>
    <s v="Jeremy Green"/>
    <n v="171"/>
    <n v="9"/>
    <x v="5"/>
    <s v="F"/>
    <s v="F"/>
    <s v="F"/>
    <n v="0"/>
    <n v="0"/>
    <n v="0"/>
    <n v="0"/>
    <s v="E"/>
    <s v="F"/>
    <s v="F"/>
    <s v="F"/>
    <s v="F"/>
    <n v="0"/>
    <n v="0"/>
    <n v="0"/>
    <n v="0"/>
    <n v="2"/>
    <n v="2"/>
    <n v="0"/>
    <n v="0"/>
    <n v="0"/>
    <n v="0"/>
    <n v="0"/>
    <n v="0"/>
    <n v="0"/>
    <s v="F"/>
    <s v="F"/>
    <s v="F"/>
    <s v="F"/>
    <s v="F"/>
    <x v="4"/>
    <x v="99"/>
  </r>
  <r>
    <x v="26"/>
    <x v="1"/>
    <x v="2"/>
    <x v="107"/>
    <n v="20"/>
    <n v="5"/>
    <n v="0"/>
    <n v="0.89999999999999991"/>
    <n v="0"/>
    <n v="0"/>
    <n v="0"/>
    <n v="8"/>
    <n v="5"/>
    <n v="7"/>
    <n v="6"/>
    <n v="6"/>
    <n v="2"/>
    <n v="1"/>
    <n v="3.13"/>
    <n v="25"/>
    <n v="6"/>
    <n v="0"/>
    <n v="0.3"/>
    <n v="0"/>
    <n v="0"/>
    <n v="0"/>
    <n v="10"/>
    <n v="6"/>
    <n v="8"/>
    <n v="2"/>
    <n v="2"/>
    <n v="5"/>
    <n v="8"/>
    <n v="2.5"/>
    <n v="1"/>
    <n v="0"/>
    <n v="0.15"/>
    <n v="0"/>
    <n v="0"/>
    <n v="0"/>
    <n v="0"/>
    <n v="0"/>
    <n v="0"/>
    <n v="0"/>
    <n v="0"/>
    <n v="3"/>
    <n v="0"/>
    <n v="0"/>
    <n v="0"/>
    <n v="0"/>
    <m/>
    <m/>
    <n v="0"/>
    <n v="0"/>
    <n v="0"/>
    <n v="0"/>
    <n v="0.13043478260869565"/>
    <n v="0"/>
    <n v="0"/>
    <n v="0"/>
    <n v="3"/>
    <n v="3"/>
    <n v="0"/>
    <n v="6"/>
    <n v="106"/>
    <n v="70"/>
    <n v="201"/>
    <n v="36590"/>
    <n v="8"/>
    <n v="0"/>
    <s v="03-05-00"/>
    <n v="7"/>
    <x v="26"/>
    <s v="Dayton, OH"/>
    <x v="143"/>
    <m/>
    <m/>
    <m/>
    <m/>
    <m/>
    <m/>
    <m/>
    <m/>
    <m/>
    <m/>
    <m/>
    <m/>
    <m/>
    <m/>
    <m/>
    <s v="Jeremy Green"/>
    <n v="3138"/>
    <n v="1"/>
    <x v="4"/>
    <s v="T"/>
    <s v="F"/>
    <s v="F"/>
    <n v="0"/>
    <n v="0"/>
    <n v="0"/>
    <n v="0"/>
    <s v="A"/>
    <s v="T"/>
    <s v="F"/>
    <s v="F"/>
    <s v="T"/>
    <n v="3"/>
    <n v="20"/>
    <n v="0"/>
    <n v="0"/>
    <n v="2"/>
    <n v="0"/>
    <n v="0"/>
    <n v="0"/>
    <n v="0"/>
    <n v="0"/>
    <n v="0"/>
    <n v="0"/>
    <n v="0"/>
    <s v="F"/>
    <s v="F"/>
    <s v="F"/>
    <s v="T"/>
    <s v="F"/>
    <x v="4"/>
    <x v="100"/>
  </r>
  <r>
    <x v="4"/>
    <x v="1"/>
    <x v="4"/>
    <x v="108"/>
    <n v="0"/>
    <n v="20"/>
    <n v="0"/>
    <n v="14.670967741935485"/>
    <n v="0"/>
    <n v="0"/>
    <n v="0"/>
    <n v="8"/>
    <n v="5"/>
    <n v="7"/>
    <n v="6"/>
    <n v="6"/>
    <n v="2"/>
    <n v="1"/>
    <n v="2.8890322580645162"/>
    <n v="0"/>
    <n v="24"/>
    <n v="0"/>
    <n v="4.8903225806451616"/>
    <n v="0"/>
    <n v="0"/>
    <n v="0"/>
    <n v="10"/>
    <n v="6"/>
    <n v="8"/>
    <n v="2"/>
    <n v="2"/>
    <n v="5"/>
    <n v="8"/>
    <n v="0"/>
    <n v="4"/>
    <n v="0"/>
    <n v="2.4451612903225808"/>
    <n v="0"/>
    <n v="0"/>
    <n v="0"/>
    <n v="1"/>
    <n v="0"/>
    <n v="0"/>
    <n v="20"/>
    <n v="0"/>
    <n v="0"/>
    <n v="0"/>
    <n v="0"/>
    <n v="0"/>
    <n v="2"/>
    <m/>
    <m/>
    <n v="0"/>
    <n v="0"/>
    <n v="1"/>
    <n v="0"/>
    <n v="0"/>
    <n v="0"/>
    <n v="0"/>
    <n v="0"/>
    <n v="20"/>
    <n v="20"/>
    <n v="0"/>
    <n v="12"/>
    <n v="186"/>
    <n v="110"/>
    <n v="231"/>
    <n v="36680"/>
    <n v="9"/>
    <n v="0"/>
    <s v="06-03-00"/>
    <n v="15"/>
    <x v="4"/>
    <s v="Quad Cities, IL"/>
    <x v="144"/>
    <m/>
    <m/>
    <m/>
    <m/>
    <m/>
    <m/>
    <m/>
    <m/>
    <m/>
    <m/>
    <m/>
    <m/>
    <m/>
    <m/>
    <m/>
    <s v="Jeremy Green"/>
    <n v="648"/>
    <n v="2"/>
    <x v="4"/>
    <s v="F"/>
    <s v="F"/>
    <s v="F"/>
    <n v="0"/>
    <n v="0"/>
    <n v="0"/>
    <n v="0"/>
    <s v="C"/>
    <s v="F"/>
    <s v="F"/>
    <s v="T"/>
    <s v="F"/>
    <n v="0"/>
    <n v="0"/>
    <n v="0"/>
    <n v="0"/>
    <n v="1"/>
    <n v="0"/>
    <n v="0"/>
    <n v="2"/>
    <n v="0"/>
    <n v="0"/>
    <n v="0"/>
    <n v="0"/>
    <n v="0"/>
    <s v="T"/>
    <s v="F"/>
    <s v="F"/>
    <s v="F"/>
    <s v="F"/>
    <x v="3"/>
    <x v="101"/>
  </r>
  <r>
    <x v="23"/>
    <x v="1"/>
    <x v="3"/>
    <x v="109"/>
    <n v="40"/>
    <n v="20"/>
    <n v="0"/>
    <n v="13.141935483870968"/>
    <n v="-6"/>
    <n v="0"/>
    <n v="1.7142857142857144"/>
    <n v="8"/>
    <n v="5"/>
    <n v="7"/>
    <n v="6"/>
    <n v="6"/>
    <n v="2"/>
    <n v="1"/>
    <n v="9.0094930875576047"/>
    <n v="50"/>
    <n v="24"/>
    <n v="0"/>
    <n v="4.3806451612903228"/>
    <n v="-2"/>
    <n v="0"/>
    <n v="13.714285714285715"/>
    <n v="10"/>
    <n v="6"/>
    <n v="8"/>
    <n v="2"/>
    <n v="2"/>
    <n v="5"/>
    <n v="8"/>
    <n v="5"/>
    <n v="4"/>
    <n v="0"/>
    <n v="2.1903225806451614"/>
    <n v="-1"/>
    <n v="0"/>
    <n v="1.7142857142857144"/>
    <n v="0"/>
    <n v="0"/>
    <n v="0"/>
    <n v="10"/>
    <n v="0"/>
    <n v="0"/>
    <n v="0"/>
    <n v="0"/>
    <n v="30"/>
    <n v="1"/>
    <m/>
    <m/>
    <n v="1"/>
    <n v="0"/>
    <n v="1"/>
    <n v="0"/>
    <n v="0"/>
    <n v="0"/>
    <n v="0"/>
    <n v="0.5"/>
    <n v="10"/>
    <n v="10"/>
    <n v="30"/>
    <n v="8"/>
    <n v="58"/>
    <n v="30"/>
    <n v="138"/>
    <n v="36620"/>
    <n v="8"/>
    <n v="0"/>
    <s v="04-04-00"/>
    <n v="3"/>
    <x v="23"/>
    <s v="St. Charles, IL"/>
    <x v="145"/>
    <m/>
    <m/>
    <m/>
    <m/>
    <m/>
    <m/>
    <m/>
    <m/>
    <m/>
    <m/>
    <m/>
    <m/>
    <m/>
    <m/>
    <m/>
    <s v="Jeremy Green"/>
    <n v="2451"/>
    <n v="3"/>
    <x v="4"/>
    <s v="T"/>
    <s v="F"/>
    <s v="F"/>
    <n v="0"/>
    <n v="20"/>
    <n v="0"/>
    <n v="0"/>
    <s v="B"/>
    <s v="F"/>
    <s v="F"/>
    <s v="T"/>
    <s v="T"/>
    <n v="0"/>
    <n v="0"/>
    <n v="0"/>
    <n v="0"/>
    <n v="2"/>
    <n v="2"/>
    <n v="30"/>
    <n v="1"/>
    <n v="0"/>
    <n v="0"/>
    <n v="1"/>
    <n v="0"/>
    <n v="0"/>
    <s v="F"/>
    <s v="F"/>
    <s v="F"/>
    <s v="F"/>
    <s v="F"/>
    <x v="1"/>
    <x v="102"/>
  </r>
  <r>
    <x v="0"/>
    <x v="1"/>
    <x v="2"/>
    <x v="87"/>
    <n v="10"/>
    <n v="5"/>
    <n v="0"/>
    <n v="0.30000000000000004"/>
    <n v="0"/>
    <n v="0"/>
    <n v="0"/>
    <n v="8"/>
    <n v="5"/>
    <n v="7"/>
    <n v="6"/>
    <n v="6"/>
    <n v="2"/>
    <n v="1"/>
    <n v="1.86"/>
    <n v="12.5"/>
    <n v="6"/>
    <n v="0"/>
    <n v="0.1"/>
    <n v="0"/>
    <n v="0"/>
    <n v="0"/>
    <n v="10"/>
    <n v="6"/>
    <n v="8"/>
    <n v="2"/>
    <n v="2"/>
    <n v="5"/>
    <n v="8"/>
    <n v="1.25"/>
    <n v="1"/>
    <n v="0"/>
    <n v="0.05"/>
    <n v="0"/>
    <n v="0"/>
    <n v="0"/>
    <n v="0"/>
    <n v="1"/>
    <n v="0"/>
    <n v="0"/>
    <n v="0"/>
    <n v="1"/>
    <n v="0"/>
    <n v="0"/>
    <n v="0"/>
    <n v="0"/>
    <m/>
    <m/>
    <n v="0"/>
    <n v="0"/>
    <n v="0"/>
    <n v="0"/>
    <n v="9.0909090909090912E-2"/>
    <n v="0"/>
    <n v="0"/>
    <n v="0"/>
    <n v="1"/>
    <n v="1"/>
    <n v="0"/>
    <n v="18"/>
    <n v="240"/>
    <n v="140"/>
    <n v="461"/>
    <s v="9-0-0"/>
    <n v="9"/>
    <n v="0"/>
    <s v="9-0-0"/>
    <n v="33"/>
    <x v="40"/>
    <e v="#N/A"/>
    <x v="146"/>
    <m/>
    <m/>
    <m/>
    <m/>
    <m/>
    <m/>
    <m/>
    <m/>
    <m/>
    <m/>
    <m/>
    <m/>
    <m/>
    <m/>
    <m/>
    <s v="Jeremy Green"/>
    <n v="167"/>
    <n v="4"/>
    <x v="4"/>
    <s v="T"/>
    <s v="F"/>
    <s v="F"/>
    <n v="0"/>
    <n v="20"/>
    <n v="0"/>
    <n v="0"/>
    <s v="C"/>
    <s v="F"/>
    <s v="F"/>
    <s v="F"/>
    <s v="T"/>
    <n v="1"/>
    <n v="10"/>
    <n v="0"/>
    <n v="0"/>
    <n v="1"/>
    <n v="0"/>
    <n v="10"/>
    <n v="0"/>
    <n v="0"/>
    <n v="0"/>
    <n v="0"/>
    <n v="0"/>
    <n v="0"/>
    <s v="F"/>
    <s v="T"/>
    <s v="F"/>
    <s v="F"/>
    <s v="F"/>
    <x v="4"/>
    <x v="103"/>
  </r>
  <r>
    <x v="37"/>
    <x v="1"/>
    <x v="2"/>
    <x v="110"/>
    <n v="10"/>
    <n v="0"/>
    <n v="0"/>
    <n v="0"/>
    <n v="0"/>
    <n v="-2"/>
    <n v="0"/>
    <n v="8"/>
    <n v="5"/>
    <n v="7"/>
    <n v="6"/>
    <n v="6"/>
    <n v="2"/>
    <n v="1"/>
    <n v="0.75"/>
    <n v="12.5"/>
    <n v="0"/>
    <n v="0"/>
    <n v="0"/>
    <n v="0"/>
    <n v="-5"/>
    <n v="0"/>
    <n v="10"/>
    <n v="6"/>
    <n v="8"/>
    <n v="2"/>
    <n v="2"/>
    <n v="5"/>
    <n v="8"/>
    <n v="1.25"/>
    <n v="0"/>
    <n v="0"/>
    <n v="0"/>
    <n v="0"/>
    <n v="-1"/>
    <n v="0"/>
    <n v="0"/>
    <n v="1"/>
    <n v="0"/>
    <n v="0"/>
    <n v="0"/>
    <n v="0"/>
    <n v="0"/>
    <n v="0"/>
    <n v="0"/>
    <n v="1"/>
    <m/>
    <m/>
    <n v="0"/>
    <n v="1"/>
    <n v="0"/>
    <n v="0"/>
    <n v="0"/>
    <n v="0"/>
    <n v="0"/>
    <n v="0"/>
    <n v="0"/>
    <n v="0"/>
    <n v="0"/>
    <n v="3"/>
    <n v="78"/>
    <n v="90"/>
    <n v="101"/>
    <n v="36898"/>
    <n v="9"/>
    <n v="0"/>
    <s v="01-07-01"/>
    <n v="38"/>
    <x v="37"/>
    <s v="Rockton, IL"/>
    <x v="147"/>
    <m/>
    <m/>
    <m/>
    <m/>
    <m/>
    <m/>
    <m/>
    <m/>
    <m/>
    <m/>
    <m/>
    <m/>
    <m/>
    <m/>
    <m/>
    <s v="Jeremy Green"/>
    <n v="4655"/>
    <n v="5"/>
    <x v="4"/>
    <s v="T"/>
    <s v="F"/>
    <s v="T"/>
    <n v="0"/>
    <n v="15"/>
    <n v="0"/>
    <n v="0"/>
    <s v="D"/>
    <s v="F"/>
    <s v="T"/>
    <s v="F"/>
    <s v="T"/>
    <n v="0"/>
    <n v="10"/>
    <n v="0"/>
    <n v="0"/>
    <n v="1"/>
    <n v="0"/>
    <n v="0"/>
    <n v="0"/>
    <n v="1"/>
    <n v="0"/>
    <n v="0"/>
    <n v="0"/>
    <n v="1"/>
    <s v="F"/>
    <s v="T"/>
    <s v="F"/>
    <s v="F"/>
    <s v="F"/>
    <x v="4"/>
    <x v="104"/>
  </r>
  <r>
    <x v="34"/>
    <x v="1"/>
    <x v="3"/>
    <x v="111"/>
    <n v="60"/>
    <n v="5"/>
    <n v="5.384615384615385"/>
    <n v="29.332258064516129"/>
    <n v="0"/>
    <n v="0"/>
    <n v="8.5714285714285712"/>
    <n v="8"/>
    <n v="5"/>
    <n v="7"/>
    <n v="6"/>
    <n v="6"/>
    <n v="2"/>
    <n v="1"/>
    <n v="16.550269408011342"/>
    <n v="75"/>
    <n v="6"/>
    <n v="6.1538461538461542"/>
    <n v="9.7774193548387096"/>
    <n v="0"/>
    <n v="0"/>
    <n v="68.571428571428569"/>
    <n v="10"/>
    <n v="6"/>
    <n v="8"/>
    <n v="2"/>
    <n v="2"/>
    <n v="5"/>
    <n v="8"/>
    <n v="7.5"/>
    <n v="1"/>
    <n v="0.76923076923076927"/>
    <n v="4.8887096774193548"/>
    <n v="0"/>
    <n v="0"/>
    <n v="8.5714285714285712"/>
    <n v="0"/>
    <n v="0"/>
    <n v="0"/>
    <n v="0"/>
    <n v="5"/>
    <n v="1"/>
    <n v="0"/>
    <n v="0"/>
    <n v="150"/>
    <n v="0"/>
    <m/>
    <m/>
    <n v="0"/>
    <n v="0"/>
    <n v="0"/>
    <n v="0.45454545454545453"/>
    <n v="1"/>
    <n v="0"/>
    <n v="0"/>
    <n v="1"/>
    <n v="1"/>
    <n v="6"/>
    <n v="150"/>
    <n v="4"/>
    <n v="112"/>
    <n v="90"/>
    <n v="106"/>
    <n v="36562"/>
    <n v="8"/>
    <n v="0"/>
    <s v="02-06-00"/>
    <n v="24"/>
    <x v="34"/>
    <s v="Gurnee, IL"/>
    <x v="148"/>
    <m/>
    <m/>
    <m/>
    <m/>
    <m/>
    <m/>
    <m/>
    <m/>
    <m/>
    <m/>
    <m/>
    <m/>
    <m/>
    <m/>
    <m/>
    <s v="Nick Dunne"/>
    <n v="4296"/>
    <n v="1"/>
    <x v="4"/>
    <s v="T"/>
    <s v="F"/>
    <s v="T"/>
    <n v="5"/>
    <n v="6"/>
    <n v="0"/>
    <n v="0"/>
    <s v="E"/>
    <s v="T"/>
    <s v="F"/>
    <s v="F"/>
    <s v="T"/>
    <n v="1"/>
    <n v="0"/>
    <n v="0"/>
    <n v="0"/>
    <n v="3"/>
    <n v="3"/>
    <n v="120"/>
    <n v="0"/>
    <n v="0"/>
    <n v="0"/>
    <n v="0"/>
    <n v="0"/>
    <n v="0"/>
    <s v="F"/>
    <s v="F"/>
    <s v="F"/>
    <s v="F"/>
    <s v="F"/>
    <x v="1"/>
    <x v="105"/>
  </r>
  <r>
    <x v="19"/>
    <x v="1"/>
    <x v="4"/>
    <x v="112"/>
    <n v="0"/>
    <n v="15"/>
    <n v="0"/>
    <n v="9.7354838709677409"/>
    <n v="6"/>
    <n v="0"/>
    <n v="0"/>
    <n v="8"/>
    <n v="5"/>
    <n v="7"/>
    <n v="6"/>
    <n v="6"/>
    <n v="2"/>
    <n v="1"/>
    <n v="2.3245161290322582"/>
    <n v="0"/>
    <n v="18"/>
    <n v="0"/>
    <n v="3.2451612903225806"/>
    <n v="2"/>
    <n v="0"/>
    <n v="0"/>
    <n v="10"/>
    <n v="6"/>
    <n v="8"/>
    <n v="2"/>
    <n v="2"/>
    <n v="5"/>
    <n v="8"/>
    <n v="0"/>
    <n v="3"/>
    <n v="0"/>
    <n v="1.6225806451612903"/>
    <n v="1"/>
    <n v="0"/>
    <n v="0"/>
    <n v="1"/>
    <n v="1"/>
    <n v="0"/>
    <n v="10"/>
    <n v="0"/>
    <n v="0"/>
    <n v="10"/>
    <n v="0"/>
    <n v="0"/>
    <n v="2"/>
    <m/>
    <m/>
    <n v="1"/>
    <n v="0"/>
    <n v="0.5"/>
    <n v="0"/>
    <n v="0"/>
    <n v="1"/>
    <n v="0"/>
    <n v="0"/>
    <n v="20"/>
    <n v="20"/>
    <n v="0"/>
    <n v="8"/>
    <n v="102"/>
    <n v="90"/>
    <n v="94"/>
    <n v="36620"/>
    <n v="8"/>
    <n v="0"/>
    <s v="04-04-00"/>
    <n v="32"/>
    <x v="19"/>
    <s v="Dunlap, IL"/>
    <x v="149"/>
    <m/>
    <m/>
    <m/>
    <m/>
    <m/>
    <m/>
    <m/>
    <m/>
    <m/>
    <m/>
    <m/>
    <m/>
    <m/>
    <m/>
    <m/>
    <s v="Nick Dunne"/>
    <n v="2040"/>
    <n v="2"/>
    <x v="4"/>
    <s v="F"/>
    <s v="F"/>
    <s v="F"/>
    <n v="0"/>
    <n v="0"/>
    <n v="0"/>
    <n v="0"/>
    <s v="D"/>
    <s v="F"/>
    <s v="F"/>
    <s v="T"/>
    <s v="T"/>
    <n v="0"/>
    <n v="0"/>
    <n v="0"/>
    <n v="0"/>
    <n v="1"/>
    <n v="0"/>
    <n v="0"/>
    <n v="1"/>
    <n v="1"/>
    <n v="1"/>
    <n v="0"/>
    <n v="0"/>
    <n v="0"/>
    <s v="T"/>
    <s v="T"/>
    <s v="F"/>
    <s v="F"/>
    <s v="F"/>
    <x v="3"/>
    <x v="106"/>
  </r>
  <r>
    <x v="2"/>
    <x v="1"/>
    <x v="2"/>
    <x v="113"/>
    <n v="0"/>
    <n v="5"/>
    <n v="26.923076923076923"/>
    <n v="11.612903225806452"/>
    <n v="0"/>
    <n v="0"/>
    <n v="3.4285714285714288"/>
    <n v="8"/>
    <n v="5"/>
    <n v="7"/>
    <n v="6"/>
    <n v="6"/>
    <n v="2"/>
    <n v="1"/>
    <n v="6.806876993973769"/>
    <n v="0"/>
    <n v="6"/>
    <n v="30.76923076923077"/>
    <n v="3.870967741935484"/>
    <n v="0"/>
    <n v="0"/>
    <n v="27.428571428571431"/>
    <n v="10"/>
    <n v="6"/>
    <n v="8"/>
    <n v="2"/>
    <n v="2"/>
    <n v="5"/>
    <n v="8"/>
    <n v="0"/>
    <n v="1"/>
    <n v="3.8461538461538463"/>
    <n v="1.935483870967742"/>
    <n v="0"/>
    <n v="0"/>
    <n v="3.4285714285714288"/>
    <n v="1"/>
    <n v="0"/>
    <n v="0"/>
    <n v="0"/>
    <n v="25"/>
    <n v="0"/>
    <n v="0"/>
    <n v="0"/>
    <n v="60"/>
    <n v="0"/>
    <m/>
    <m/>
    <n v="0"/>
    <n v="0"/>
    <n v="0"/>
    <n v="1"/>
    <n v="0"/>
    <n v="0"/>
    <n v="0"/>
    <n v="0.5"/>
    <n v="0"/>
    <n v="25"/>
    <n v="60"/>
    <n v="14"/>
    <n v="180"/>
    <n v="140"/>
    <n v="209"/>
    <n v="36709"/>
    <n v="9"/>
    <n v="0"/>
    <s v="07-02-00"/>
    <n v="19"/>
    <x v="2"/>
    <s v="Russiaville, IN"/>
    <x v="150"/>
    <m/>
    <m/>
    <m/>
    <m/>
    <m/>
    <m/>
    <m/>
    <m/>
    <m/>
    <m/>
    <m/>
    <m/>
    <m/>
    <m/>
    <m/>
    <s v="Nick Dunne"/>
    <n v="292"/>
    <n v="3"/>
    <x v="4"/>
    <s v="T"/>
    <s v="F"/>
    <s v="T"/>
    <n v="25"/>
    <n v="0"/>
    <n v="0"/>
    <n v="0"/>
    <s v="E"/>
    <s v="T"/>
    <s v="F"/>
    <s v="F"/>
    <s v="T"/>
    <n v="0"/>
    <n v="0"/>
    <n v="0"/>
    <n v="0"/>
    <n v="0"/>
    <n v="2"/>
    <n v="60"/>
    <n v="0"/>
    <n v="0"/>
    <n v="0"/>
    <n v="0"/>
    <n v="0"/>
    <n v="0"/>
    <s v="T"/>
    <s v="F"/>
    <s v="F"/>
    <s v="F"/>
    <s v="T"/>
    <x v="4"/>
    <x v="107"/>
  </r>
  <r>
    <x v="18"/>
    <x v="1"/>
    <x v="3"/>
    <x v="114"/>
    <n v="40"/>
    <n v="15"/>
    <n v="5.384615384615385"/>
    <n v="8.1000000000000014"/>
    <n v="12"/>
    <n v="0"/>
    <n v="0"/>
    <n v="8"/>
    <n v="5"/>
    <n v="7"/>
    <n v="6"/>
    <n v="6"/>
    <n v="2"/>
    <n v="1"/>
    <n v="8.0853846153846156"/>
    <n v="50"/>
    <n v="18"/>
    <n v="6.1538461538461542"/>
    <n v="2.7"/>
    <n v="4"/>
    <n v="0"/>
    <n v="0"/>
    <n v="10"/>
    <n v="6"/>
    <n v="8"/>
    <n v="2"/>
    <n v="2"/>
    <n v="5"/>
    <n v="8"/>
    <n v="5"/>
    <n v="3"/>
    <n v="0.76923076923076927"/>
    <n v="1.35"/>
    <n v="2"/>
    <n v="0"/>
    <n v="0"/>
    <n v="1"/>
    <n v="1"/>
    <n v="1"/>
    <n v="0"/>
    <n v="5"/>
    <n v="11"/>
    <n v="20"/>
    <n v="0"/>
    <n v="0"/>
    <n v="0"/>
    <m/>
    <m/>
    <n v="2"/>
    <n v="0"/>
    <n v="0"/>
    <n v="0.2"/>
    <n v="0.52380952380952384"/>
    <n v="1"/>
    <n v="0"/>
    <n v="0"/>
    <n v="31"/>
    <n v="36"/>
    <n v="0"/>
    <n v="8"/>
    <n v="106"/>
    <n v="120"/>
    <n v="156"/>
    <n v="36621"/>
    <n v="9"/>
    <n v="0"/>
    <s v="04-05-00"/>
    <n v="18"/>
    <x v="18"/>
    <s v="Rockford, IL"/>
    <x v="151"/>
    <m/>
    <m/>
    <m/>
    <m/>
    <m/>
    <m/>
    <m/>
    <m/>
    <m/>
    <m/>
    <m/>
    <m/>
    <m/>
    <m/>
    <m/>
    <s v="Nick Dunne"/>
    <n v="2039"/>
    <n v="4"/>
    <x v="4"/>
    <s v="T"/>
    <s v="F"/>
    <s v="T"/>
    <n v="5"/>
    <n v="20"/>
    <n v="0"/>
    <n v="0"/>
    <s v="D"/>
    <s v="T"/>
    <s v="F"/>
    <s v="T"/>
    <s v="T"/>
    <n v="11"/>
    <n v="10"/>
    <n v="0"/>
    <n v="0"/>
    <n v="2"/>
    <n v="0"/>
    <n v="0"/>
    <n v="0"/>
    <n v="0"/>
    <n v="2"/>
    <n v="0"/>
    <n v="0"/>
    <n v="0"/>
    <s v="T"/>
    <s v="T"/>
    <s v="T"/>
    <s v="F"/>
    <s v="T"/>
    <x v="1"/>
    <x v="108"/>
  </r>
  <r>
    <x v="17"/>
    <x v="1"/>
    <x v="4"/>
    <x v="0"/>
    <n v="0"/>
    <n v="0"/>
    <n v="0"/>
    <n v="0"/>
    <n v="0"/>
    <n v="0"/>
    <n v="0"/>
    <n v="8"/>
    <n v="5"/>
    <n v="7"/>
    <n v="6"/>
    <n v="6"/>
    <n v="2"/>
    <n v="1"/>
    <n v="0"/>
    <n v="0"/>
    <n v="0"/>
    <n v="0"/>
    <n v="0"/>
    <n v="0"/>
    <n v="0"/>
    <n v="0"/>
    <n v="10"/>
    <n v="6"/>
    <n v="8"/>
    <n v="2"/>
    <n v="2"/>
    <n v="5"/>
    <n v="8"/>
    <n v="0"/>
    <n v="0"/>
    <n v="0"/>
    <n v="0"/>
    <n v="0"/>
    <n v="0"/>
    <n v="0"/>
    <n v="0"/>
    <n v="1"/>
    <n v="0"/>
    <n v="0"/>
    <n v="0"/>
    <n v="0"/>
    <n v="0"/>
    <n v="0"/>
    <n v="0"/>
    <n v="0"/>
    <m/>
    <m/>
    <n v="0"/>
    <n v="0"/>
    <n v="0"/>
    <n v="0"/>
    <n v="0"/>
    <n v="0"/>
    <n v="0"/>
    <n v="0"/>
    <n v="0"/>
    <n v="0"/>
    <n v="0"/>
    <n v="8"/>
    <n v="160"/>
    <n v="140"/>
    <n v="237"/>
    <n v="36620"/>
    <n v="8"/>
    <n v="0"/>
    <s v="04-04-00"/>
    <n v="27"/>
    <x v="17"/>
    <s v="Aurora, IL"/>
    <x v="152"/>
    <m/>
    <m/>
    <m/>
    <m/>
    <m/>
    <m/>
    <m/>
    <m/>
    <m/>
    <m/>
    <m/>
    <m/>
    <m/>
    <m/>
    <m/>
    <s v="Nick Dunne"/>
    <n v="2022"/>
    <n v="5"/>
    <x v="4"/>
    <s v="T"/>
    <s v="F"/>
    <s v="F"/>
    <n v="0"/>
    <n v="0"/>
    <n v="0"/>
    <n v="0"/>
    <s v="B"/>
    <s v="F"/>
    <s v="F"/>
    <s v="F"/>
    <s v="F"/>
    <n v="0"/>
    <n v="0"/>
    <n v="0"/>
    <n v="0"/>
    <n v="0"/>
    <n v="0"/>
    <n v="0"/>
    <n v="0"/>
    <n v="0"/>
    <n v="0"/>
    <n v="0"/>
    <n v="0"/>
    <n v="0"/>
    <s v="F"/>
    <s v="T"/>
    <s v="F"/>
    <s v="F"/>
    <s v="T"/>
    <x v="3"/>
    <x v="109"/>
  </r>
  <r>
    <x v="8"/>
    <x v="1"/>
    <x v="4"/>
    <x v="0"/>
    <n v="0"/>
    <n v="0"/>
    <n v="0"/>
    <n v="0"/>
    <n v="0"/>
    <n v="0"/>
    <n v="0"/>
    <n v="8"/>
    <n v="5"/>
    <n v="7"/>
    <n v="6"/>
    <n v="6"/>
    <n v="2"/>
    <n v="1"/>
    <n v="0"/>
    <n v="0"/>
    <n v="0"/>
    <n v="0"/>
    <n v="0"/>
    <n v="0"/>
    <n v="0"/>
    <n v="0"/>
    <n v="10"/>
    <n v="6"/>
    <n v="8"/>
    <n v="2"/>
    <n v="2"/>
    <n v="5"/>
    <n v="8"/>
    <n v="0"/>
    <n v="0"/>
    <n v="0"/>
    <n v="0"/>
    <n v="0"/>
    <n v="0"/>
    <n v="0"/>
    <n v="0"/>
    <n v="0"/>
    <n v="0"/>
    <n v="0"/>
    <n v="0"/>
    <n v="0"/>
    <n v="0"/>
    <n v="0"/>
    <n v="0"/>
    <n v="0"/>
    <m/>
    <m/>
    <n v="0"/>
    <n v="0"/>
    <n v="0"/>
    <n v="0"/>
    <n v="0"/>
    <n v="0"/>
    <n v="0"/>
    <n v="0"/>
    <n v="0"/>
    <n v="0"/>
    <n v="0"/>
    <n v="12"/>
    <n v="70"/>
    <n v="140"/>
    <n v="170"/>
    <n v="36679"/>
    <n v="8"/>
    <n v="0"/>
    <s v="06-02-00"/>
    <n v="31"/>
    <x v="8"/>
    <s v="O'Fallon, IL"/>
    <x v="153"/>
    <m/>
    <m/>
    <m/>
    <m/>
    <m/>
    <m/>
    <m/>
    <m/>
    <m/>
    <m/>
    <m/>
    <m/>
    <m/>
    <m/>
    <m/>
    <s v="Andy S"/>
    <n v="1208"/>
    <n v="1"/>
    <x v="4"/>
    <s v="F"/>
    <s v="T"/>
    <s v="F"/>
    <n v="0"/>
    <n v="0"/>
    <n v="0"/>
    <n v="0"/>
    <s v="E"/>
    <s v="F"/>
    <s v="F"/>
    <s v="F"/>
    <s v="F"/>
    <n v="0"/>
    <n v="10"/>
    <n v="0"/>
    <n v="0"/>
    <n v="0"/>
    <n v="0"/>
    <n v="0"/>
    <n v="0"/>
    <n v="0"/>
    <n v="0"/>
    <n v="0"/>
    <n v="0"/>
    <n v="0"/>
    <s v="F"/>
    <s v="F"/>
    <s v="F"/>
    <s v="F"/>
    <s v="F"/>
    <x v="3"/>
    <x v="110"/>
  </r>
  <r>
    <x v="3"/>
    <x v="1"/>
    <x v="5"/>
    <x v="115"/>
    <n v="90"/>
    <n v="25"/>
    <n v="0"/>
    <n v="54.890322580645162"/>
    <n v="0"/>
    <n v="0"/>
    <n v="4"/>
    <n v="8"/>
    <n v="5"/>
    <n v="7"/>
    <n v="6"/>
    <n v="6"/>
    <n v="2"/>
    <n v="1"/>
    <n v="19.27967741935484"/>
    <n v="112.5"/>
    <n v="30"/>
    <n v="0"/>
    <n v="18.296774193548387"/>
    <n v="0"/>
    <n v="0"/>
    <n v="32"/>
    <n v="10"/>
    <n v="6"/>
    <n v="8"/>
    <n v="2"/>
    <n v="2"/>
    <n v="5"/>
    <n v="8"/>
    <n v="11.25"/>
    <n v="5"/>
    <n v="0"/>
    <n v="9.1483870967741936"/>
    <n v="0"/>
    <n v="0"/>
    <n v="4"/>
    <n v="0"/>
    <n v="0"/>
    <n v="0"/>
    <n v="40"/>
    <n v="0"/>
    <n v="40"/>
    <n v="0"/>
    <n v="0"/>
    <n v="70"/>
    <n v="4"/>
    <m/>
    <m/>
    <n v="0"/>
    <n v="0"/>
    <n v="1"/>
    <n v="0"/>
    <n v="0.8"/>
    <n v="0"/>
    <n v="0"/>
    <n v="0.5"/>
    <n v="80"/>
    <n v="80"/>
    <n v="70"/>
    <n v="12"/>
    <n v="186"/>
    <n v="150"/>
    <n v="379"/>
    <n v="36680"/>
    <n v="9"/>
    <n v="0"/>
    <s v="06-03-00"/>
    <n v="1"/>
    <x v="3"/>
    <s v="Cedar Falls, IA"/>
    <x v="154"/>
    <m/>
    <m/>
    <m/>
    <m/>
    <m/>
    <m/>
    <m/>
    <m/>
    <m/>
    <m/>
    <m/>
    <m/>
    <m/>
    <m/>
    <m/>
    <s v="Andy S"/>
    <n v="525"/>
    <n v="2"/>
    <x v="4"/>
    <s v="T"/>
    <s v="F"/>
    <s v="F"/>
    <n v="0"/>
    <n v="15"/>
    <n v="0"/>
    <n v="0"/>
    <s v="A"/>
    <s v="T"/>
    <s v="F"/>
    <s v="F"/>
    <s v="T"/>
    <n v="40"/>
    <n v="10"/>
    <n v="0"/>
    <n v="0"/>
    <n v="3"/>
    <n v="2"/>
    <n v="70"/>
    <n v="4"/>
    <n v="0"/>
    <n v="0"/>
    <n v="0"/>
    <n v="0"/>
    <n v="0"/>
    <s v="F"/>
    <s v="F"/>
    <s v="F"/>
    <s v="F"/>
    <s v="F"/>
    <x v="2"/>
    <x v="111"/>
  </r>
  <r>
    <x v="27"/>
    <x v="1"/>
    <x v="2"/>
    <x v="116"/>
    <n v="20"/>
    <n v="15"/>
    <n v="21.53846153846154"/>
    <n v="14.603225806451615"/>
    <n v="-6"/>
    <n v="0"/>
    <n v="0.85714285714285721"/>
    <n v="8"/>
    <n v="5"/>
    <n v="7"/>
    <n v="6"/>
    <n v="6"/>
    <n v="2"/>
    <n v="1"/>
    <n v="7.7340269408011348"/>
    <n v="25"/>
    <n v="18"/>
    <n v="24.615384615384617"/>
    <n v="4.8677419354838714"/>
    <n v="-2"/>
    <n v="0"/>
    <n v="6.8571428571428577"/>
    <n v="10"/>
    <n v="6"/>
    <n v="8"/>
    <n v="2"/>
    <n v="2"/>
    <n v="5"/>
    <n v="8"/>
    <n v="2.5"/>
    <n v="3"/>
    <n v="3.0769230769230771"/>
    <n v="2.4338709677419357"/>
    <n v="-1"/>
    <n v="0"/>
    <n v="0.85714285714285721"/>
    <n v="0"/>
    <n v="0"/>
    <n v="0"/>
    <n v="0"/>
    <n v="20"/>
    <n v="31"/>
    <n v="10"/>
    <n v="0"/>
    <n v="15"/>
    <n v="0"/>
    <m/>
    <m/>
    <n v="3"/>
    <n v="0"/>
    <n v="0"/>
    <n v="1"/>
    <n v="0.60784313725490191"/>
    <n v="0.33333333333333331"/>
    <n v="0"/>
    <n v="0.25"/>
    <n v="41"/>
    <n v="61"/>
    <n v="15"/>
    <n v="6"/>
    <n v="106"/>
    <n v="60"/>
    <n v="139"/>
    <n v="36591"/>
    <n v="9"/>
    <n v="0"/>
    <s v="03-06-00"/>
    <n v="37"/>
    <x v="27"/>
    <s v="Camdenton, MO"/>
    <x v="155"/>
    <m/>
    <m/>
    <m/>
    <m/>
    <m/>
    <m/>
    <m/>
    <m/>
    <m/>
    <m/>
    <m/>
    <m/>
    <m/>
    <m/>
    <m/>
    <s v="Andy S"/>
    <n v="3284"/>
    <n v="3"/>
    <x v="4"/>
    <s v="F"/>
    <s v="T"/>
    <s v="F"/>
    <n v="20"/>
    <n v="0"/>
    <n v="0"/>
    <n v="0"/>
    <s v="H"/>
    <s v="T"/>
    <s v="F"/>
    <s v="T"/>
    <s v="T"/>
    <n v="31"/>
    <n v="20"/>
    <n v="0"/>
    <n v="0"/>
    <n v="2"/>
    <n v="1"/>
    <n v="30"/>
    <n v="0"/>
    <n v="0"/>
    <n v="1"/>
    <n v="2"/>
    <n v="0"/>
    <n v="0"/>
    <s v="F"/>
    <s v="F"/>
    <s v="F"/>
    <s v="F"/>
    <s v="F"/>
    <x v="4"/>
    <x v="112"/>
  </r>
  <r>
    <x v="39"/>
    <x v="1"/>
    <x v="4"/>
    <x v="0"/>
    <n v="0"/>
    <n v="0"/>
    <n v="0"/>
    <n v="0"/>
    <n v="0"/>
    <n v="0"/>
    <n v="0"/>
    <n v="8"/>
    <n v="5"/>
    <n v="7"/>
    <n v="6"/>
    <n v="6"/>
    <n v="2"/>
    <n v="1"/>
    <n v="0"/>
    <n v="0"/>
    <n v="0"/>
    <n v="0"/>
    <n v="0"/>
    <n v="0"/>
    <n v="0"/>
    <n v="0"/>
    <n v="10"/>
    <n v="6"/>
    <n v="8"/>
    <n v="2"/>
    <n v="2"/>
    <n v="5"/>
    <n v="8"/>
    <n v="0"/>
    <n v="0"/>
    <n v="0"/>
    <n v="0"/>
    <n v="0"/>
    <n v="0"/>
    <n v="0"/>
    <n v="0"/>
    <n v="0"/>
    <n v="0"/>
    <n v="0"/>
    <n v="0"/>
    <n v="0"/>
    <n v="0"/>
    <n v="0"/>
    <n v="0"/>
    <n v="0"/>
    <m/>
    <m/>
    <n v="0"/>
    <n v="0"/>
    <n v="0"/>
    <n v="0"/>
    <n v="0"/>
    <n v="0"/>
    <n v="0"/>
    <n v="0"/>
    <n v="0"/>
    <n v="0"/>
    <n v="0"/>
    <n v="2"/>
    <n v="88"/>
    <n v="90"/>
    <n v="162"/>
    <n v="36533"/>
    <n v="9"/>
    <n v="0"/>
    <s v="01-08-00"/>
    <n v="13"/>
    <x v="39"/>
    <s v="West Branch, IA"/>
    <x v="156"/>
    <m/>
    <m/>
    <m/>
    <m/>
    <m/>
    <m/>
    <m/>
    <m/>
    <m/>
    <m/>
    <m/>
    <m/>
    <m/>
    <m/>
    <m/>
    <s v="Andy S"/>
    <n v="5041"/>
    <n v="4"/>
    <x v="4"/>
    <s v="F"/>
    <s v="F"/>
    <s v="F"/>
    <n v="0"/>
    <n v="0"/>
    <n v="0"/>
    <n v="0"/>
    <s v="C"/>
    <s v="F"/>
    <s v="F"/>
    <s v="F"/>
    <s v="F"/>
    <n v="0"/>
    <n v="0"/>
    <n v="0"/>
    <n v="0"/>
    <n v="0"/>
    <n v="0"/>
    <n v="0"/>
    <n v="0"/>
    <n v="0"/>
    <n v="0"/>
    <n v="0"/>
    <n v="0"/>
    <n v="0"/>
    <s v="F"/>
    <s v="F"/>
    <s v="F"/>
    <s v="F"/>
    <s v="F"/>
    <x v="3"/>
    <x v="113"/>
  </r>
  <r>
    <x v="5"/>
    <x v="1"/>
    <x v="2"/>
    <x v="117"/>
    <n v="0"/>
    <n v="5"/>
    <n v="21.53846153846154"/>
    <n v="0.30000000000000004"/>
    <n v="0"/>
    <n v="0"/>
    <n v="0"/>
    <n v="8"/>
    <n v="5"/>
    <n v="7"/>
    <n v="6"/>
    <n v="6"/>
    <n v="2"/>
    <n v="1"/>
    <n v="3.071538461538462"/>
    <n v="0"/>
    <n v="6"/>
    <n v="24.615384615384617"/>
    <n v="0.1"/>
    <n v="0"/>
    <n v="0"/>
    <n v="0"/>
    <n v="10"/>
    <n v="6"/>
    <n v="8"/>
    <n v="2"/>
    <n v="2"/>
    <n v="5"/>
    <n v="8"/>
    <n v="0"/>
    <n v="1"/>
    <n v="3.0769230769230771"/>
    <n v="0.05"/>
    <n v="0"/>
    <n v="0"/>
    <n v="0"/>
    <n v="0"/>
    <n v="0"/>
    <n v="0"/>
    <n v="0"/>
    <n v="20"/>
    <n v="1"/>
    <n v="0"/>
    <n v="0"/>
    <n v="0"/>
    <n v="0"/>
    <m/>
    <m/>
    <n v="0"/>
    <n v="0"/>
    <n v="0"/>
    <n v="0.5714285714285714"/>
    <n v="9.0909090909090912E-2"/>
    <n v="0"/>
    <n v="0"/>
    <n v="0"/>
    <n v="1"/>
    <n v="21"/>
    <n v="0"/>
    <n v="12"/>
    <n v="144"/>
    <n v="120"/>
    <n v="169"/>
    <n v="36680"/>
    <n v="9"/>
    <n v="0"/>
    <s v="06-03-00"/>
    <n v="11"/>
    <x v="5"/>
    <s v="Marion, IA"/>
    <x v="157"/>
    <m/>
    <m/>
    <m/>
    <m/>
    <m/>
    <m/>
    <m/>
    <m/>
    <m/>
    <m/>
    <m/>
    <m/>
    <m/>
    <m/>
    <m/>
    <s v="Andy S"/>
    <n v="967"/>
    <n v="5"/>
    <x v="4"/>
    <s v="T"/>
    <s v="T"/>
    <s v="F"/>
    <n v="20"/>
    <n v="15"/>
    <n v="0"/>
    <n v="0"/>
    <s v="D"/>
    <s v="F"/>
    <s v="T"/>
    <s v="F"/>
    <s v="T"/>
    <n v="1"/>
    <n v="10"/>
    <n v="0"/>
    <n v="0"/>
    <n v="0"/>
    <n v="0"/>
    <n v="0"/>
    <n v="0"/>
    <n v="0"/>
    <n v="0"/>
    <n v="0"/>
    <n v="0"/>
    <n v="0"/>
    <s v="F"/>
    <s v="F"/>
    <s v="F"/>
    <s v="F"/>
    <s v="F"/>
    <x v="4"/>
    <x v="114"/>
  </r>
  <r>
    <x v="10"/>
    <x v="1"/>
    <x v="4"/>
    <x v="92"/>
    <n v="0"/>
    <n v="10"/>
    <n v="0"/>
    <n v="39.841935483870962"/>
    <n v="18"/>
    <n v="-4"/>
    <n v="0"/>
    <n v="8"/>
    <n v="5"/>
    <n v="7"/>
    <n v="6"/>
    <n v="6"/>
    <n v="2"/>
    <n v="1"/>
    <n v="2.1280645161290321"/>
    <n v="0"/>
    <n v="12"/>
    <n v="0"/>
    <n v="13.280645161290321"/>
    <n v="6"/>
    <n v="-10"/>
    <n v="0"/>
    <n v="10"/>
    <n v="6"/>
    <n v="8"/>
    <n v="2"/>
    <n v="2"/>
    <n v="5"/>
    <n v="8"/>
    <n v="0"/>
    <n v="2"/>
    <n v="0"/>
    <n v="6.6403225806451607"/>
    <n v="3"/>
    <n v="-2"/>
    <n v="0"/>
    <n v="1"/>
    <n v="1"/>
    <n v="1"/>
    <n v="40"/>
    <n v="0"/>
    <n v="11"/>
    <n v="30"/>
    <n v="0"/>
    <n v="0"/>
    <n v="6"/>
    <m/>
    <m/>
    <n v="3"/>
    <n v="2"/>
    <n v="0.66666666666666663"/>
    <n v="0"/>
    <n v="0.26190476190476192"/>
    <n v="1"/>
    <n v="0"/>
    <n v="0"/>
    <n v="81"/>
    <n v="81"/>
    <n v="0"/>
    <n v="10"/>
    <n v="178"/>
    <n v="80"/>
    <n v="213"/>
    <n v="36649"/>
    <n v="8"/>
    <n v="0"/>
    <s v="05-03-00"/>
    <n v="8"/>
    <x v="10"/>
    <s v="Peoria, IL"/>
    <x v="0"/>
    <m/>
    <m/>
    <m/>
    <m/>
    <m/>
    <m/>
    <m/>
    <m/>
    <m/>
    <m/>
    <m/>
    <m/>
    <m/>
    <m/>
    <m/>
    <s v="Levi"/>
    <n v="1736"/>
    <n v="1"/>
    <x v="5"/>
    <s v="F"/>
    <s v="F"/>
    <s v="F"/>
    <n v="0"/>
    <n v="15"/>
    <n v="0"/>
    <n v="0"/>
    <s v="A"/>
    <s v="F"/>
    <s v="F"/>
    <s v="F"/>
    <s v="F"/>
    <n v="11"/>
    <n v="31"/>
    <n v="0"/>
    <n v="0"/>
    <n v="2"/>
    <n v="0"/>
    <n v="0"/>
    <n v="4"/>
    <n v="2"/>
    <n v="3"/>
    <n v="0"/>
    <n v="0"/>
    <n v="2"/>
    <s v="T"/>
    <s v="T"/>
    <s v="T"/>
    <s v="zero comunication "/>
    <m/>
    <x v="0"/>
    <x v="0"/>
  </r>
  <r>
    <x v="10"/>
    <x v="1"/>
    <x v="4"/>
    <x v="93"/>
    <n v="0"/>
    <n v="5"/>
    <n v="14.53846153846154"/>
    <n v="29.806451612903224"/>
    <n v="12"/>
    <n v="-4"/>
    <n v="-4"/>
    <n v="8"/>
    <n v="5"/>
    <n v="7"/>
    <n v="6"/>
    <n v="6"/>
    <n v="2"/>
    <n v="1"/>
    <n v="-0.54491315136476426"/>
    <n v="0"/>
    <n v="6"/>
    <n v="16.615384615384617"/>
    <n v="9.935483870967742"/>
    <n v="4"/>
    <n v="-10"/>
    <n v="-32"/>
    <n v="10"/>
    <n v="6"/>
    <n v="8"/>
    <n v="2"/>
    <n v="2"/>
    <n v="5"/>
    <n v="8"/>
    <n v="0"/>
    <n v="1"/>
    <n v="2.0769230769230771"/>
    <n v="4.967741935483871"/>
    <n v="2"/>
    <n v="-2"/>
    <n v="-4"/>
    <n v="0"/>
    <n v="0"/>
    <n v="1"/>
    <n v="30"/>
    <n v="20"/>
    <n v="10"/>
    <n v="20"/>
    <n v="0"/>
    <n v="0"/>
    <n v="5"/>
    <m/>
    <m/>
    <n v="2"/>
    <n v="2"/>
    <n v="0.6"/>
    <n v="1"/>
    <n v="0.33333333333333331"/>
    <n v="1"/>
    <n v="0"/>
    <n v="0"/>
    <n v="60"/>
    <n v="80"/>
    <n v="0"/>
    <n v="10"/>
    <n v="178"/>
    <n v="80"/>
    <n v="213"/>
    <n v="36649"/>
    <n v="8"/>
    <n v="0"/>
    <s v="05-03-00"/>
    <n v="8"/>
    <x v="10"/>
    <s v="Peoria, IL"/>
    <x v="0"/>
    <m/>
    <m/>
    <m/>
    <m/>
    <m/>
    <m/>
    <m/>
    <m/>
    <m/>
    <m/>
    <m/>
    <m/>
    <m/>
    <m/>
    <m/>
    <s v="Levi"/>
    <n v="1736"/>
    <n v="2"/>
    <x v="5"/>
    <s v="T"/>
    <s v="F"/>
    <s v="T"/>
    <n v="20"/>
    <n v="0"/>
    <n v="3"/>
    <n v="1"/>
    <s v="B"/>
    <s v="T"/>
    <s v="F"/>
    <s v="F"/>
    <s v="F"/>
    <n v="10"/>
    <n v="20"/>
    <n v="3"/>
    <n v="1"/>
    <n v="0"/>
    <n v="0"/>
    <n v="0"/>
    <n v="3"/>
    <n v="2"/>
    <n v="2"/>
    <n v="0"/>
    <n v="0"/>
    <n v="2"/>
    <s v="F"/>
    <s v="F"/>
    <s v="T"/>
    <s v="communitcation zero"/>
    <m/>
    <x v="0"/>
    <x v="0"/>
  </r>
  <r>
    <x v="25"/>
    <x v="1"/>
    <x v="4"/>
    <x v="39"/>
    <n v="0"/>
    <n v="5"/>
    <n v="0"/>
    <n v="0"/>
    <n v="0"/>
    <n v="0"/>
    <n v="0"/>
    <n v="8"/>
    <n v="5"/>
    <n v="7"/>
    <n v="6"/>
    <n v="6"/>
    <n v="2"/>
    <n v="1"/>
    <n v="0.6"/>
    <n v="0"/>
    <n v="6"/>
    <n v="0"/>
    <n v="0"/>
    <n v="0"/>
    <n v="0"/>
    <n v="0"/>
    <n v="10"/>
    <n v="6"/>
    <n v="8"/>
    <n v="2"/>
    <n v="2"/>
    <n v="5"/>
    <n v="8"/>
    <n v="0"/>
    <n v="1"/>
    <n v="0"/>
    <n v="0"/>
    <n v="0"/>
    <n v="0"/>
    <n v="0"/>
    <n v="0"/>
    <n v="1"/>
    <n v="0"/>
    <n v="0"/>
    <n v="0"/>
    <n v="0"/>
    <n v="0"/>
    <n v="0"/>
    <n v="0"/>
    <n v="0"/>
    <m/>
    <m/>
    <n v="0"/>
    <n v="0"/>
    <n v="0"/>
    <n v="0"/>
    <n v="0"/>
    <n v="0"/>
    <n v="0"/>
    <n v="0"/>
    <n v="0"/>
    <n v="0"/>
    <n v="0"/>
    <n v="7"/>
    <n v="128"/>
    <n v="40"/>
    <n v="148"/>
    <n v="36954"/>
    <n v="8"/>
    <n v="0"/>
    <s v="03-04-01"/>
    <n v="5"/>
    <x v="25"/>
    <s v="Batavia, IL"/>
    <x v="0"/>
    <m/>
    <m/>
    <m/>
    <m/>
    <m/>
    <m/>
    <m/>
    <m/>
    <m/>
    <m/>
    <m/>
    <m/>
    <m/>
    <m/>
    <m/>
    <s v="Aaron Thune"/>
    <n v="2704"/>
    <n v="1"/>
    <x v="5"/>
    <s v="T"/>
    <s v="F"/>
    <s v="F"/>
    <n v="0"/>
    <n v="0"/>
    <n v="0"/>
    <n v="0"/>
    <s v="B"/>
    <s v="T"/>
    <s v="F"/>
    <s v="F"/>
    <s v="T"/>
    <n v="0"/>
    <n v="0"/>
    <n v="0"/>
    <n v="0"/>
    <n v="1"/>
    <n v="0"/>
    <n v="4"/>
    <n v="0"/>
    <n v="0"/>
    <n v="0"/>
    <n v="0"/>
    <n v="0"/>
    <n v="0"/>
    <s v="F"/>
    <s v="T"/>
    <s v="F"/>
    <s v="Really didn't do much this game; just drove aimlessly and shot with weak power. Probably do not pick."/>
    <m/>
    <x v="0"/>
    <x v="0"/>
  </r>
  <r>
    <x v="24"/>
    <x v="1"/>
    <x v="2"/>
    <x v="118"/>
    <n v="20"/>
    <n v="5"/>
    <n v="5.384615384615385"/>
    <n v="8.3999999999999986"/>
    <n v="6"/>
    <n v="0"/>
    <n v="0"/>
    <n v="8"/>
    <n v="5"/>
    <n v="7"/>
    <n v="6"/>
    <n v="6"/>
    <n v="2"/>
    <n v="1"/>
    <n v="4.195384615384615"/>
    <n v="25"/>
    <n v="6"/>
    <n v="6.1538461538461542"/>
    <n v="2.8"/>
    <n v="2"/>
    <n v="0"/>
    <n v="0"/>
    <n v="10"/>
    <n v="6"/>
    <n v="8"/>
    <n v="2"/>
    <n v="2"/>
    <n v="5"/>
    <n v="8"/>
    <n v="2.5"/>
    <n v="1"/>
    <n v="0.76923076923076927"/>
    <n v="1.4"/>
    <n v="1"/>
    <n v="0"/>
    <n v="0"/>
    <n v="1"/>
    <n v="0"/>
    <n v="1"/>
    <n v="0"/>
    <n v="5"/>
    <n v="20"/>
    <n v="10"/>
    <n v="0"/>
    <n v="0"/>
    <n v="0"/>
    <m/>
    <m/>
    <n v="1"/>
    <n v="0"/>
    <n v="0"/>
    <n v="0.25"/>
    <n v="0.5"/>
    <n v="1"/>
    <n v="0"/>
    <n v="0"/>
    <n v="30"/>
    <n v="35"/>
    <n v="0"/>
    <n v="8"/>
    <n v="54"/>
    <n v="230"/>
    <n v="62"/>
    <n v="36620"/>
    <n v="8"/>
    <n v="0"/>
    <s v="04-04-00"/>
    <n v="4"/>
    <x v="24"/>
    <s v="Tremont, IL"/>
    <x v="158"/>
    <m/>
    <m/>
    <m/>
    <m/>
    <m/>
    <m/>
    <m/>
    <m/>
    <m/>
    <m/>
    <m/>
    <m/>
    <m/>
    <m/>
    <m/>
    <s v="Kyle K"/>
    <n v="2481"/>
    <n v="1"/>
    <x v="4"/>
    <s v="T"/>
    <s v="F"/>
    <s v="T"/>
    <n v="5"/>
    <n v="15"/>
    <n v="0"/>
    <n v="0"/>
    <s v="C"/>
    <s v="T"/>
    <s v="F"/>
    <s v="F"/>
    <s v="T"/>
    <n v="20"/>
    <n v="20"/>
    <n v="0"/>
    <n v="0"/>
    <n v="2"/>
    <n v="0"/>
    <n v="0"/>
    <n v="0"/>
    <n v="0"/>
    <n v="1"/>
    <n v="0"/>
    <n v="0"/>
    <n v="0"/>
    <s v="T"/>
    <s v="F"/>
    <s v="T"/>
    <s v="F"/>
    <s v="F"/>
    <x v="4"/>
    <x v="115"/>
  </r>
  <r>
    <x v="13"/>
    <x v="1"/>
    <x v="3"/>
    <x v="119"/>
    <n v="40"/>
    <n v="15"/>
    <n v="5.384615384615385"/>
    <n v="24.21290322580645"/>
    <n v="24"/>
    <n v="0"/>
    <n v="3.4285714285714288"/>
    <n v="8"/>
    <n v="5"/>
    <n v="7"/>
    <n v="6"/>
    <n v="6"/>
    <n v="2"/>
    <n v="1"/>
    <n v="11.765338532435306"/>
    <n v="50"/>
    <n v="18"/>
    <n v="6.1538461538461542"/>
    <n v="8.0709677419354833"/>
    <n v="8"/>
    <n v="0"/>
    <n v="27.428571428571431"/>
    <n v="10"/>
    <n v="6"/>
    <n v="8"/>
    <n v="2"/>
    <n v="2"/>
    <n v="5"/>
    <n v="8"/>
    <n v="5"/>
    <n v="3"/>
    <n v="0.76923076923076927"/>
    <n v="4.0354838709677416"/>
    <n v="4"/>
    <n v="0"/>
    <n v="3.4285714285714288"/>
    <n v="1"/>
    <n v="1"/>
    <n v="0"/>
    <n v="0"/>
    <n v="5"/>
    <n v="10"/>
    <n v="40"/>
    <n v="0"/>
    <n v="60"/>
    <n v="0"/>
    <m/>
    <m/>
    <n v="4"/>
    <n v="0"/>
    <n v="0"/>
    <n v="0.2"/>
    <n v="1"/>
    <n v="1"/>
    <n v="0"/>
    <n v="0.5"/>
    <n v="50"/>
    <n v="55"/>
    <n v="60"/>
    <n v="10"/>
    <n v="78"/>
    <n v="90"/>
    <n v="178"/>
    <n v="36650"/>
    <n v="9"/>
    <n v="0"/>
    <s v="05-04-00"/>
    <n v="2"/>
    <x v="13"/>
    <s v="Peoria, IL"/>
    <x v="159"/>
    <m/>
    <m/>
    <m/>
    <m/>
    <m/>
    <m/>
    <m/>
    <m/>
    <m/>
    <m/>
    <m/>
    <m/>
    <m/>
    <m/>
    <m/>
    <s v="Kyle K"/>
    <n v="1756"/>
    <n v="2"/>
    <x v="4"/>
    <s v="T"/>
    <s v="F"/>
    <s v="T"/>
    <n v="5"/>
    <n v="20"/>
    <n v="0"/>
    <n v="0"/>
    <s v="B"/>
    <s v="T"/>
    <s v="F"/>
    <s v="T"/>
    <s v="T"/>
    <n v="10"/>
    <n v="0"/>
    <n v="0"/>
    <n v="0"/>
    <n v="2"/>
    <n v="2"/>
    <n v="60"/>
    <n v="0"/>
    <n v="0"/>
    <n v="4"/>
    <n v="0"/>
    <n v="0"/>
    <n v="0"/>
    <s v="T"/>
    <s v="T"/>
    <s v="F"/>
    <s v="F"/>
    <s v="F"/>
    <x v="1"/>
    <x v="116"/>
  </r>
  <r>
    <x v="22"/>
    <x v="1"/>
    <x v="2"/>
    <x v="120"/>
    <n v="10"/>
    <n v="0"/>
    <n v="0"/>
    <n v="5.806451612903226"/>
    <n v="0"/>
    <n v="0"/>
    <n v="1.7142857142857144"/>
    <n v="8"/>
    <n v="5"/>
    <n v="7"/>
    <n v="6"/>
    <n v="6"/>
    <n v="2"/>
    <n v="1"/>
    <n v="2.8149769585253459"/>
    <n v="12.5"/>
    <n v="0"/>
    <n v="0"/>
    <n v="1.935483870967742"/>
    <n v="0"/>
    <n v="0"/>
    <n v="13.714285714285715"/>
    <n v="10"/>
    <n v="6"/>
    <n v="8"/>
    <n v="2"/>
    <n v="2"/>
    <n v="5"/>
    <n v="8"/>
    <n v="1.25"/>
    <n v="0"/>
    <n v="0"/>
    <n v="0.967741935483871"/>
    <n v="0"/>
    <n v="0"/>
    <n v="1.7142857142857144"/>
    <n v="1"/>
    <n v="0"/>
    <n v="0"/>
    <n v="0"/>
    <n v="0"/>
    <n v="0"/>
    <n v="0"/>
    <n v="0"/>
    <n v="30"/>
    <n v="0"/>
    <m/>
    <m/>
    <n v="0"/>
    <n v="0"/>
    <n v="0"/>
    <n v="0"/>
    <n v="0"/>
    <n v="0"/>
    <n v="0"/>
    <n v="0.25"/>
    <n v="0"/>
    <n v="0"/>
    <n v="30"/>
    <n v="8"/>
    <n v="82"/>
    <n v="80"/>
    <n v="145"/>
    <n v="36620"/>
    <n v="8"/>
    <n v="0"/>
    <s v="04-04-00"/>
    <n v="39"/>
    <x v="22"/>
    <s v="Fon du Lac, WI"/>
    <x v="160"/>
    <m/>
    <m/>
    <m/>
    <m/>
    <m/>
    <m/>
    <m/>
    <m/>
    <m/>
    <m/>
    <m/>
    <m/>
    <m/>
    <m/>
    <m/>
    <s v="Kyle K"/>
    <n v="2194"/>
    <n v="3"/>
    <x v="4"/>
    <s v="T"/>
    <s v="F"/>
    <s v="F"/>
    <n v="0"/>
    <n v="15"/>
    <n v="0"/>
    <n v="0"/>
    <s v="A"/>
    <s v="T"/>
    <s v="F"/>
    <s v="F"/>
    <s v="F"/>
    <n v="0"/>
    <n v="0"/>
    <n v="0"/>
    <n v="0"/>
    <n v="1"/>
    <n v="1"/>
    <n v="60"/>
    <n v="0"/>
    <n v="0"/>
    <n v="0"/>
    <n v="0"/>
    <n v="0"/>
    <n v="0"/>
    <s v="T"/>
    <s v="F"/>
    <s v="F"/>
    <s v="F"/>
    <s v="F"/>
    <x v="4"/>
    <x v="117"/>
  </r>
  <r>
    <x v="13"/>
    <x v="1"/>
    <x v="3"/>
    <x v="121"/>
    <n v="0"/>
    <n v="0"/>
    <n v="-7"/>
    <n v="0"/>
    <n v="0"/>
    <n v="0"/>
    <n v="-1"/>
    <n v="8"/>
    <n v="5"/>
    <n v="7"/>
    <n v="6"/>
    <n v="6"/>
    <n v="2"/>
    <n v="1"/>
    <n v="-1.6"/>
    <n v="0"/>
    <n v="0"/>
    <n v="-8"/>
    <n v="0"/>
    <n v="0"/>
    <n v="0"/>
    <n v="-8"/>
    <n v="10"/>
    <n v="6"/>
    <n v="8"/>
    <n v="2"/>
    <n v="2"/>
    <n v="5"/>
    <n v="8"/>
    <n v="0"/>
    <n v="0"/>
    <n v="-1"/>
    <n v="0"/>
    <n v="0"/>
    <n v="0"/>
    <n v="-1"/>
    <n v="0"/>
    <n v="0"/>
    <n v="0"/>
    <n v="0"/>
    <n v="0"/>
    <n v="0"/>
    <n v="0"/>
    <n v="0"/>
    <n v="0"/>
    <n v="0"/>
    <m/>
    <m/>
    <n v="0"/>
    <n v="0"/>
    <n v="0"/>
    <n v="0"/>
    <n v="0"/>
    <n v="0"/>
    <n v="0"/>
    <n v="0"/>
    <n v="0"/>
    <n v="0"/>
    <n v="0"/>
    <n v="10"/>
    <n v="78"/>
    <n v="90"/>
    <n v="178"/>
    <n v="36650"/>
    <n v="9"/>
    <n v="0"/>
    <s v="05-04-00"/>
    <n v="2"/>
    <x v="13"/>
    <s v="Peoria, IL"/>
    <x v="161"/>
    <m/>
    <m/>
    <m/>
    <m/>
    <m/>
    <m/>
    <m/>
    <m/>
    <m/>
    <m/>
    <m/>
    <m/>
    <m/>
    <m/>
    <m/>
    <s v="Kyle K"/>
    <n v="1756"/>
    <n v="2"/>
    <x v="4"/>
    <s v="F"/>
    <s v="F"/>
    <s v="F"/>
    <n v="0"/>
    <n v="0"/>
    <n v="0"/>
    <n v="1"/>
    <s v="A"/>
    <s v="F"/>
    <s v="F"/>
    <s v="F"/>
    <s v="F"/>
    <n v="0"/>
    <n v="0"/>
    <n v="0"/>
    <n v="1"/>
    <n v="0"/>
    <n v="0"/>
    <n v="0"/>
    <n v="0"/>
    <n v="0"/>
    <n v="0"/>
    <n v="0"/>
    <n v="0"/>
    <n v="0"/>
    <s v="F"/>
    <s v="F"/>
    <s v="F"/>
    <s v="F"/>
    <s v="F"/>
    <x v="1"/>
    <x v="118"/>
  </r>
  <r>
    <x v="16"/>
    <x v="1"/>
    <x v="5"/>
    <x v="122"/>
    <n v="90"/>
    <n v="5"/>
    <n v="26.923076923076923"/>
    <n v="21"/>
    <n v="0"/>
    <n v="0"/>
    <n v="0"/>
    <n v="8"/>
    <n v="5"/>
    <n v="7"/>
    <n v="6"/>
    <n v="6"/>
    <n v="2"/>
    <n v="1"/>
    <n v="15.626923076923077"/>
    <n v="112.5"/>
    <n v="6"/>
    <n v="30.76923076923077"/>
    <n v="7"/>
    <n v="0"/>
    <n v="0"/>
    <n v="0"/>
    <n v="10"/>
    <n v="6"/>
    <n v="8"/>
    <n v="2"/>
    <n v="2"/>
    <n v="5"/>
    <n v="8"/>
    <n v="11.25"/>
    <n v="1"/>
    <n v="3.8461538461538463"/>
    <n v="3.5"/>
    <n v="0"/>
    <n v="0"/>
    <n v="0"/>
    <n v="0"/>
    <n v="1"/>
    <n v="1"/>
    <n v="0"/>
    <n v="25"/>
    <n v="70"/>
    <n v="0"/>
    <n v="0"/>
    <n v="0"/>
    <n v="0"/>
    <m/>
    <m/>
    <n v="0"/>
    <n v="0"/>
    <n v="0"/>
    <n v="0.55555555555555558"/>
    <n v="1"/>
    <n v="0"/>
    <n v="0"/>
    <n v="0"/>
    <n v="70"/>
    <n v="95"/>
    <n v="0"/>
    <n v="9"/>
    <n v="78"/>
    <n v="50"/>
    <n v="194"/>
    <n v="36984"/>
    <n v="8"/>
    <n v="0"/>
    <s v="04-03-01"/>
    <n v="16"/>
    <x v="16"/>
    <s v="Lee's Summit, MO"/>
    <x v="162"/>
    <m/>
    <m/>
    <m/>
    <m/>
    <m/>
    <m/>
    <m/>
    <m/>
    <m/>
    <m/>
    <m/>
    <m/>
    <m/>
    <m/>
    <m/>
    <s v="Kyle K"/>
    <n v="1986"/>
    <n v="4"/>
    <x v="4"/>
    <s v="T"/>
    <s v="T"/>
    <s v="T"/>
    <n v="25"/>
    <n v="20"/>
    <n v="0"/>
    <n v="0"/>
    <s v="B"/>
    <s v="T"/>
    <s v="T"/>
    <s v="F"/>
    <s v="T"/>
    <n v="70"/>
    <n v="0"/>
    <n v="0"/>
    <n v="0"/>
    <n v="3"/>
    <n v="0"/>
    <n v="0"/>
    <n v="0"/>
    <n v="0"/>
    <n v="0"/>
    <n v="0"/>
    <n v="0"/>
    <n v="0"/>
    <s v="F"/>
    <s v="T"/>
    <s v="T"/>
    <s v="F"/>
    <s v="F"/>
    <x v="2"/>
    <x v="119"/>
  </r>
  <r>
    <x v="21"/>
    <x v="1"/>
    <x v="4"/>
    <x v="123"/>
    <n v="0"/>
    <n v="10"/>
    <n v="0"/>
    <n v="10.238709677419354"/>
    <n v="0"/>
    <n v="0"/>
    <n v="0.85714285714285721"/>
    <n v="8"/>
    <n v="5"/>
    <n v="7"/>
    <n v="6"/>
    <n v="6"/>
    <n v="2"/>
    <n v="1"/>
    <n v="2.2270046082949309"/>
    <n v="0"/>
    <n v="12"/>
    <n v="0"/>
    <n v="3.4129032258064518"/>
    <n v="0"/>
    <n v="0"/>
    <n v="6.8571428571428577"/>
    <n v="10"/>
    <n v="6"/>
    <n v="8"/>
    <n v="2"/>
    <n v="2"/>
    <n v="5"/>
    <n v="8"/>
    <n v="0"/>
    <n v="2"/>
    <n v="0"/>
    <n v="1.7064516129032259"/>
    <n v="0"/>
    <n v="0"/>
    <n v="0.85714285714285721"/>
    <n v="1"/>
    <n v="0"/>
    <n v="0"/>
    <n v="10"/>
    <n v="0"/>
    <n v="0"/>
    <n v="0"/>
    <n v="0"/>
    <n v="15"/>
    <n v="1"/>
    <m/>
    <m/>
    <n v="0"/>
    <n v="0"/>
    <n v="1"/>
    <n v="0"/>
    <n v="0"/>
    <n v="0"/>
    <n v="0"/>
    <n v="0.25"/>
    <n v="10"/>
    <n v="10"/>
    <n v="15"/>
    <n v="8"/>
    <n v="82"/>
    <n v="180"/>
    <n v="228"/>
    <n v="36621"/>
    <n v="9"/>
    <n v="0"/>
    <s v="04-05-00"/>
    <n v="12"/>
    <x v="21"/>
    <s v="Harrisonville, MO"/>
    <x v="163"/>
    <m/>
    <m/>
    <m/>
    <m/>
    <m/>
    <m/>
    <m/>
    <m/>
    <m/>
    <m/>
    <m/>
    <m/>
    <m/>
    <m/>
    <m/>
    <s v="Kyle K"/>
    <n v="2164"/>
    <n v="5"/>
    <x v="4"/>
    <s v="F"/>
    <s v="F"/>
    <s v="F"/>
    <n v="0"/>
    <n v="0"/>
    <n v="0"/>
    <n v="0"/>
    <s v="A"/>
    <s v="F"/>
    <s v="F"/>
    <s v="F"/>
    <s v="T"/>
    <n v="0"/>
    <n v="0"/>
    <n v="0"/>
    <n v="0"/>
    <n v="1"/>
    <n v="1"/>
    <n v="30"/>
    <n v="1"/>
    <n v="0"/>
    <n v="0"/>
    <n v="0"/>
    <n v="0"/>
    <n v="0"/>
    <s v="T"/>
    <s v="F"/>
    <s v="F"/>
    <s v="F"/>
    <s v="F"/>
    <x v="3"/>
    <x v="120"/>
  </r>
  <r>
    <x v="25"/>
    <x v="1"/>
    <x v="2"/>
    <x v="17"/>
    <n v="10"/>
    <n v="5"/>
    <n v="5.384615384615385"/>
    <n v="0.30000000000000004"/>
    <n v="0"/>
    <n v="0"/>
    <n v="0"/>
    <n v="8"/>
    <n v="5"/>
    <n v="7"/>
    <n v="6"/>
    <n v="6"/>
    <n v="2"/>
    <n v="1"/>
    <n v="2.4753846153846153"/>
    <n v="12.5"/>
    <n v="6"/>
    <n v="6.1538461538461542"/>
    <n v="0.1"/>
    <n v="0"/>
    <n v="0"/>
    <n v="0"/>
    <n v="10"/>
    <n v="6"/>
    <n v="8"/>
    <n v="2"/>
    <n v="2"/>
    <n v="5"/>
    <n v="8"/>
    <n v="1.25"/>
    <n v="1"/>
    <n v="0.76923076923076927"/>
    <n v="0.05"/>
    <n v="0"/>
    <n v="0"/>
    <n v="0"/>
    <n v="1"/>
    <n v="0"/>
    <n v="0"/>
    <n v="0"/>
    <n v="5"/>
    <n v="1"/>
    <n v="0"/>
    <n v="0"/>
    <n v="0"/>
    <n v="1"/>
    <m/>
    <m/>
    <n v="0"/>
    <n v="0"/>
    <n v="0"/>
    <n v="0.25"/>
    <n v="1"/>
    <n v="0"/>
    <n v="0"/>
    <n v="0"/>
    <n v="1"/>
    <n v="6"/>
    <n v="0"/>
    <n v="7"/>
    <n v="128"/>
    <n v="40"/>
    <n v="148"/>
    <n v="36954"/>
    <n v="8"/>
    <n v="0"/>
    <s v="03-04-01"/>
    <n v="5"/>
    <x v="25"/>
    <s v="Batavia, IL"/>
    <x v="164"/>
    <m/>
    <m/>
    <m/>
    <m/>
    <m/>
    <m/>
    <m/>
    <m/>
    <m/>
    <m/>
    <m/>
    <m/>
    <m/>
    <m/>
    <m/>
    <s v="Dan T"/>
    <n v="2704"/>
    <n v="1"/>
    <x v="4"/>
    <s v="T"/>
    <s v="F"/>
    <s v="T"/>
    <n v="5"/>
    <n v="15"/>
    <n v="0"/>
    <n v="0"/>
    <s v="B"/>
    <s v="F"/>
    <s v="F"/>
    <s v="T"/>
    <s v="F"/>
    <n v="1"/>
    <n v="0"/>
    <n v="0"/>
    <n v="0"/>
    <n v="1"/>
    <n v="0"/>
    <n v="0"/>
    <n v="0"/>
    <n v="1"/>
    <n v="0"/>
    <n v="0"/>
    <n v="0"/>
    <n v="0"/>
    <s v="T"/>
    <s v="F"/>
    <s v="F"/>
    <s v="F"/>
    <s v="F"/>
    <x v="4"/>
    <x v="121"/>
  </r>
  <r>
    <x v="20"/>
    <x v="1"/>
    <x v="3"/>
    <x v="124"/>
    <n v="40"/>
    <n v="40"/>
    <n v="5.384615384615385"/>
    <n v="42.58064516129032"/>
    <n v="0"/>
    <n v="0"/>
    <n v="0.85714285714285721"/>
    <n v="8"/>
    <n v="5"/>
    <n v="7"/>
    <n v="6"/>
    <n v="6"/>
    <n v="2"/>
    <n v="1"/>
    <n v="12.520453739808579"/>
    <n v="50"/>
    <n v="48"/>
    <n v="6.1538461538461542"/>
    <n v="14.193548387096774"/>
    <n v="0"/>
    <n v="0"/>
    <n v="6.8571428571428577"/>
    <n v="10"/>
    <n v="6"/>
    <n v="8"/>
    <n v="2"/>
    <n v="2"/>
    <n v="5"/>
    <n v="8"/>
    <n v="5"/>
    <n v="8"/>
    <n v="0.76923076923076927"/>
    <n v="7.096774193548387"/>
    <n v="0"/>
    <n v="0"/>
    <n v="0.85714285714285721"/>
    <n v="1"/>
    <n v="0"/>
    <n v="0"/>
    <n v="50"/>
    <n v="5"/>
    <n v="10"/>
    <n v="0"/>
    <n v="0"/>
    <n v="15"/>
    <n v="5"/>
    <m/>
    <m/>
    <n v="0"/>
    <n v="0"/>
    <n v="1"/>
    <n v="0.25"/>
    <n v="1"/>
    <n v="0"/>
    <n v="0"/>
    <n v="0.25"/>
    <n v="60"/>
    <n v="65"/>
    <n v="15"/>
    <n v="8"/>
    <n v="86"/>
    <n v="80"/>
    <n v="122"/>
    <n v="36621"/>
    <n v="9"/>
    <n v="0"/>
    <s v="04-05-00"/>
    <n v="6"/>
    <x v="20"/>
    <s v="Peoria, IL"/>
    <x v="165"/>
    <m/>
    <m/>
    <m/>
    <m/>
    <m/>
    <m/>
    <m/>
    <m/>
    <m/>
    <m/>
    <m/>
    <m/>
    <m/>
    <m/>
    <m/>
    <s v="Dan T"/>
    <n v="2081"/>
    <n v="2"/>
    <x v="4"/>
    <s v="T"/>
    <s v="F"/>
    <s v="T"/>
    <n v="5"/>
    <n v="15"/>
    <n v="0"/>
    <n v="0"/>
    <s v="E"/>
    <s v="T"/>
    <s v="F"/>
    <s v="T"/>
    <s v="T"/>
    <n v="10"/>
    <n v="0"/>
    <n v="0"/>
    <n v="0"/>
    <n v="2"/>
    <n v="1"/>
    <n v="30"/>
    <n v="5"/>
    <n v="0"/>
    <n v="0"/>
    <n v="0"/>
    <n v="0"/>
    <n v="0"/>
    <s v="T"/>
    <s v="F"/>
    <s v="F"/>
    <s v="F"/>
    <s v="F"/>
    <x v="1"/>
    <x v="122"/>
  </r>
  <r>
    <x v="14"/>
    <x v="1"/>
    <x v="2"/>
    <x v="125"/>
    <n v="10"/>
    <n v="5"/>
    <n v="26.923076923076923"/>
    <n v="7.741935483870968"/>
    <n v="0"/>
    <n v="0"/>
    <n v="2.2857142857142856"/>
    <n v="8"/>
    <n v="5"/>
    <n v="7"/>
    <n v="6"/>
    <n v="6"/>
    <n v="2"/>
    <n v="1"/>
    <n v="7.0135590216235384"/>
    <n v="12.5"/>
    <n v="6"/>
    <n v="30.76923076923077"/>
    <n v="2.5806451612903225"/>
    <n v="0"/>
    <n v="0"/>
    <n v="18.285714285714285"/>
    <n v="10"/>
    <n v="6"/>
    <n v="8"/>
    <n v="2"/>
    <n v="2"/>
    <n v="5"/>
    <n v="8"/>
    <n v="1.25"/>
    <n v="1"/>
    <n v="3.8461538461538463"/>
    <n v="1.2903225806451613"/>
    <n v="0"/>
    <n v="0"/>
    <n v="2.2857142857142856"/>
    <n v="0"/>
    <n v="1"/>
    <n v="0"/>
    <n v="0"/>
    <n v="25"/>
    <n v="0"/>
    <n v="0"/>
    <n v="0"/>
    <n v="40"/>
    <n v="0"/>
    <m/>
    <m/>
    <n v="0"/>
    <n v="0"/>
    <n v="0"/>
    <n v="1"/>
    <n v="0"/>
    <n v="0"/>
    <n v="0"/>
    <n v="0.25"/>
    <n v="0"/>
    <n v="25"/>
    <n v="40"/>
    <n v="10"/>
    <n v="72"/>
    <n v="80"/>
    <n v="107"/>
    <n v="36649"/>
    <n v="8"/>
    <n v="0"/>
    <s v="05-03-00"/>
    <n v="35"/>
    <x v="14"/>
    <s v="Liberty, MO"/>
    <x v="166"/>
    <m/>
    <m/>
    <m/>
    <m/>
    <m/>
    <m/>
    <m/>
    <m/>
    <m/>
    <m/>
    <m/>
    <m/>
    <m/>
    <m/>
    <m/>
    <s v="Nate"/>
    <n v="1764"/>
    <n v="3"/>
    <x v="4"/>
    <s v="T"/>
    <s v="F"/>
    <s v="T"/>
    <n v="25"/>
    <n v="0"/>
    <n v="0"/>
    <n v="0"/>
    <s v="C"/>
    <s v="F"/>
    <s v="F"/>
    <s v="F"/>
    <s v="T"/>
    <n v="0"/>
    <n v="0"/>
    <n v="0"/>
    <n v="0"/>
    <n v="1"/>
    <n v="1"/>
    <n v="80"/>
    <n v="0"/>
    <n v="0"/>
    <n v="0"/>
    <n v="0"/>
    <n v="0"/>
    <n v="0"/>
    <s v="F"/>
    <s v="T"/>
    <s v="F"/>
    <s v="F"/>
    <s v="F"/>
    <x v="4"/>
    <x v="123"/>
  </r>
  <r>
    <x v="30"/>
    <x v="1"/>
    <x v="3"/>
    <x v="126"/>
    <n v="40"/>
    <n v="5"/>
    <n v="5.384615384615385"/>
    <n v="0"/>
    <n v="0"/>
    <n v="0"/>
    <n v="0"/>
    <n v="8"/>
    <n v="5"/>
    <n v="7"/>
    <n v="6"/>
    <n v="6"/>
    <n v="2"/>
    <n v="1"/>
    <n v="6.2153846153846155"/>
    <n v="50"/>
    <n v="6"/>
    <n v="6.1538461538461542"/>
    <n v="0"/>
    <n v="0"/>
    <n v="0"/>
    <n v="0"/>
    <n v="10"/>
    <n v="6"/>
    <n v="8"/>
    <n v="2"/>
    <n v="2"/>
    <n v="5"/>
    <n v="8"/>
    <n v="5"/>
    <n v="1"/>
    <n v="0.76923076923076927"/>
    <n v="0"/>
    <n v="0"/>
    <n v="0"/>
    <n v="0"/>
    <n v="1"/>
    <n v="0"/>
    <n v="0"/>
    <n v="0"/>
    <n v="5"/>
    <n v="0"/>
    <n v="0"/>
    <n v="0"/>
    <n v="0"/>
    <n v="0"/>
    <m/>
    <m/>
    <n v="0"/>
    <n v="0"/>
    <n v="0"/>
    <n v="0.2"/>
    <n v="0"/>
    <n v="0"/>
    <n v="0"/>
    <n v="0"/>
    <n v="0"/>
    <n v="5"/>
    <n v="0"/>
    <n v="6"/>
    <n v="84"/>
    <n v="90"/>
    <n v="144"/>
    <n v="36591"/>
    <n v="9"/>
    <n v="0"/>
    <s v="03-06-00"/>
    <n v="17"/>
    <x v="30"/>
    <s v="Quincy, IL"/>
    <x v="167"/>
    <m/>
    <m/>
    <m/>
    <m/>
    <m/>
    <m/>
    <m/>
    <m/>
    <m/>
    <m/>
    <m/>
    <m/>
    <m/>
    <m/>
    <m/>
    <s v="Nate"/>
    <n v="4196"/>
    <n v="4"/>
    <x v="4"/>
    <s v="F"/>
    <s v="T"/>
    <s v="T"/>
    <n v="5"/>
    <n v="20"/>
    <n v="0"/>
    <n v="0"/>
    <s v="E"/>
    <s v="F"/>
    <s v="F"/>
    <s v="F"/>
    <s v="T"/>
    <n v="0"/>
    <n v="0"/>
    <n v="0"/>
    <n v="0"/>
    <n v="2"/>
    <n v="0"/>
    <n v="0"/>
    <n v="0"/>
    <n v="0"/>
    <n v="0"/>
    <n v="0"/>
    <n v="0"/>
    <n v="0"/>
    <s v="T"/>
    <s v="F"/>
    <s v="F"/>
    <s v="F"/>
    <s v="F"/>
    <x v="1"/>
    <x v="124"/>
  </r>
  <r>
    <x v="7"/>
    <x v="1"/>
    <x v="4"/>
    <x v="127"/>
    <n v="0"/>
    <n v="5"/>
    <n v="26.923076923076923"/>
    <n v="3"/>
    <n v="0"/>
    <n v="0"/>
    <n v="0"/>
    <n v="8"/>
    <n v="5"/>
    <n v="7"/>
    <n v="6"/>
    <n v="6"/>
    <n v="2"/>
    <n v="1"/>
    <n v="3.7769230769230773"/>
    <n v="0"/>
    <n v="6"/>
    <n v="30.76923076923077"/>
    <n v="1"/>
    <n v="0"/>
    <n v="0"/>
    <n v="0"/>
    <n v="10"/>
    <n v="6"/>
    <n v="8"/>
    <n v="2"/>
    <n v="2"/>
    <n v="5"/>
    <n v="8"/>
    <n v="0"/>
    <n v="1"/>
    <n v="3.8461538461538463"/>
    <n v="0.5"/>
    <n v="0"/>
    <n v="0"/>
    <n v="0"/>
    <n v="0"/>
    <n v="0"/>
    <n v="0"/>
    <n v="0"/>
    <n v="25"/>
    <n v="10"/>
    <n v="0"/>
    <n v="0"/>
    <n v="0"/>
    <n v="0"/>
    <m/>
    <m/>
    <n v="0"/>
    <n v="0"/>
    <n v="0"/>
    <n v="1"/>
    <n v="0.33333333333333331"/>
    <n v="0"/>
    <n v="0"/>
    <n v="0"/>
    <n v="10"/>
    <n v="35"/>
    <n v="0"/>
    <n v="12"/>
    <n v="142"/>
    <n v="110"/>
    <n v="112"/>
    <n v="36679"/>
    <n v="8"/>
    <n v="0"/>
    <s v="06-02-00"/>
    <n v="26"/>
    <x v="7"/>
    <s v="O'Fallon, MO"/>
    <x v="168"/>
    <m/>
    <m/>
    <m/>
    <m/>
    <m/>
    <m/>
    <m/>
    <m/>
    <m/>
    <m/>
    <m/>
    <m/>
    <m/>
    <m/>
    <m/>
    <s v="Nate"/>
    <n v="1094"/>
    <n v="5"/>
    <x v="4"/>
    <s v="T"/>
    <s v="F"/>
    <s v="T"/>
    <n v="25"/>
    <n v="0"/>
    <n v="0"/>
    <n v="0"/>
    <s v="C"/>
    <s v="T"/>
    <s v="F"/>
    <s v="F"/>
    <s v="T"/>
    <n v="10"/>
    <n v="20"/>
    <n v="0"/>
    <n v="0"/>
    <n v="1"/>
    <n v="0"/>
    <n v="0"/>
    <n v="0"/>
    <n v="0"/>
    <n v="0"/>
    <n v="0"/>
    <n v="0"/>
    <n v="0"/>
    <s v="F"/>
    <s v="F"/>
    <s v="F"/>
    <s v="F"/>
    <s v="F"/>
    <x v="3"/>
    <x v="125"/>
  </r>
  <r>
    <x v="29"/>
    <x v="1"/>
    <x v="2"/>
    <x v="100"/>
    <n v="10"/>
    <n v="15"/>
    <n v="0"/>
    <n v="0"/>
    <n v="0"/>
    <n v="0"/>
    <n v="0"/>
    <n v="8"/>
    <n v="5"/>
    <n v="7"/>
    <n v="6"/>
    <n v="6"/>
    <n v="2"/>
    <n v="1"/>
    <n v="3.05"/>
    <n v="12.5"/>
    <n v="18"/>
    <n v="0"/>
    <n v="0"/>
    <n v="0"/>
    <n v="0"/>
    <n v="0"/>
    <n v="10"/>
    <n v="6"/>
    <n v="8"/>
    <n v="2"/>
    <n v="2"/>
    <n v="5"/>
    <n v="8"/>
    <n v="1.25"/>
    <n v="3"/>
    <n v="0"/>
    <n v="0"/>
    <n v="0"/>
    <n v="0"/>
    <n v="0"/>
    <n v="0"/>
    <n v="1"/>
    <n v="0"/>
    <n v="0"/>
    <n v="0"/>
    <n v="0"/>
    <n v="0"/>
    <n v="0"/>
    <n v="0"/>
    <n v="0"/>
    <m/>
    <m/>
    <n v="0"/>
    <n v="0"/>
    <n v="0"/>
    <n v="0"/>
    <n v="0"/>
    <n v="0"/>
    <n v="0"/>
    <n v="0"/>
    <n v="0"/>
    <n v="0"/>
    <n v="0"/>
    <n v="6"/>
    <n v="94"/>
    <n v="70"/>
    <n v="99"/>
    <n v="36590"/>
    <n v="8"/>
    <n v="0"/>
    <s v="03-05-00"/>
    <n v="23"/>
    <x v="29"/>
    <s v="Metamora, IL"/>
    <x v="135"/>
    <m/>
    <m/>
    <m/>
    <m/>
    <m/>
    <m/>
    <m/>
    <m/>
    <m/>
    <m/>
    <m/>
    <m/>
    <m/>
    <m/>
    <m/>
    <s v="Aaron Thune"/>
    <n v="4143"/>
    <n v="1"/>
    <x v="4"/>
    <s v="T"/>
    <s v="F"/>
    <s v="F"/>
    <n v="0"/>
    <n v="0"/>
    <n v="0"/>
    <n v="0"/>
    <s v="A"/>
    <s v="F"/>
    <s v="F"/>
    <s v="T"/>
    <s v="T"/>
    <n v="0"/>
    <n v="0"/>
    <n v="0"/>
    <n v="0"/>
    <n v="1"/>
    <n v="0"/>
    <n v="0"/>
    <n v="0"/>
    <n v="0"/>
    <n v="0"/>
    <n v="0"/>
    <n v="0"/>
    <n v="0"/>
    <s v="F"/>
    <s v="T"/>
    <s v="F"/>
    <s v="F"/>
    <s v="T"/>
    <x v="4"/>
    <x v="92"/>
  </r>
  <r>
    <x v="33"/>
    <x v="1"/>
    <x v="2"/>
    <x v="101"/>
    <n v="20"/>
    <n v="15"/>
    <n v="5.384615384615385"/>
    <n v="3"/>
    <n v="0"/>
    <n v="0"/>
    <n v="0"/>
    <n v="8"/>
    <n v="5"/>
    <n v="7"/>
    <n v="6"/>
    <n v="6"/>
    <n v="2"/>
    <n v="1"/>
    <n v="5.0153846153846153"/>
    <n v="25"/>
    <n v="18"/>
    <n v="6.1538461538461542"/>
    <n v="1"/>
    <n v="0"/>
    <n v="0"/>
    <n v="0"/>
    <n v="10"/>
    <n v="6"/>
    <n v="8"/>
    <n v="2"/>
    <n v="2"/>
    <n v="5"/>
    <n v="8"/>
    <n v="2.5"/>
    <n v="3"/>
    <n v="0.76923076923076927"/>
    <n v="0.5"/>
    <n v="0"/>
    <n v="0"/>
    <n v="0"/>
    <n v="0"/>
    <n v="1"/>
    <n v="1"/>
    <n v="0"/>
    <n v="5"/>
    <n v="10"/>
    <n v="0"/>
    <n v="0"/>
    <n v="0"/>
    <n v="0"/>
    <m/>
    <m/>
    <n v="0"/>
    <n v="0"/>
    <n v="0"/>
    <n v="0.2"/>
    <n v="0.5"/>
    <n v="0"/>
    <n v="0"/>
    <n v="0"/>
    <n v="10"/>
    <n v="15"/>
    <n v="0"/>
    <n v="5"/>
    <n v="118"/>
    <n v="120"/>
    <n v="179"/>
    <n v="36927"/>
    <n v="8"/>
    <n v="0"/>
    <s v="02-05-01"/>
    <n v="14"/>
    <x v="33"/>
    <s v="Town and Country, MO"/>
    <x v="136"/>
    <m/>
    <m/>
    <m/>
    <m/>
    <m/>
    <m/>
    <m/>
    <m/>
    <m/>
    <m/>
    <m/>
    <m/>
    <m/>
    <m/>
    <m/>
    <s v="Aaron Thune"/>
    <n v="4256"/>
    <n v="2"/>
    <x v="4"/>
    <s v="T"/>
    <s v="F"/>
    <s v="T"/>
    <n v="5"/>
    <n v="20"/>
    <n v="0"/>
    <n v="0"/>
    <s v="A"/>
    <s v="T"/>
    <s v="F"/>
    <s v="T"/>
    <s v="T"/>
    <n v="10"/>
    <n v="10"/>
    <n v="0"/>
    <n v="0"/>
    <n v="2"/>
    <n v="0"/>
    <n v="0"/>
    <n v="0"/>
    <n v="0"/>
    <n v="0"/>
    <n v="0"/>
    <n v="0"/>
    <n v="0"/>
    <s v="F"/>
    <s v="T"/>
    <s v="T"/>
    <s v="F"/>
    <s v="F"/>
    <x v="4"/>
    <x v="93"/>
  </r>
  <r>
    <x v="32"/>
    <x v="1"/>
    <x v="3"/>
    <x v="102"/>
    <n v="40"/>
    <n v="5"/>
    <n v="26.923076923076923"/>
    <n v="7.935483870967742"/>
    <n v="0"/>
    <n v="0"/>
    <n v="0.5714285714285714"/>
    <n v="8"/>
    <n v="5"/>
    <n v="7"/>
    <n v="6"/>
    <n v="6"/>
    <n v="2"/>
    <n v="1"/>
    <n v="9.3985820630981927"/>
    <n v="50"/>
    <n v="6"/>
    <n v="30.76923076923077"/>
    <n v="2.6451612903225805"/>
    <n v="0"/>
    <n v="0"/>
    <n v="4.5714285714285712"/>
    <n v="10"/>
    <n v="6"/>
    <n v="8"/>
    <n v="2"/>
    <n v="2"/>
    <n v="5"/>
    <n v="8"/>
    <n v="5"/>
    <n v="1"/>
    <n v="3.8461538461538463"/>
    <n v="1.3225806451612903"/>
    <n v="0"/>
    <n v="0"/>
    <n v="0.5714285714285714"/>
    <n v="0"/>
    <n v="0"/>
    <n v="0"/>
    <n v="0"/>
    <n v="25"/>
    <n v="20"/>
    <n v="0"/>
    <n v="0"/>
    <n v="10"/>
    <n v="0"/>
    <m/>
    <m/>
    <n v="0"/>
    <n v="0"/>
    <n v="0"/>
    <n v="1"/>
    <n v="0.66666666666666663"/>
    <n v="0"/>
    <n v="0"/>
    <n v="0.5"/>
    <n v="20"/>
    <n v="45"/>
    <n v="10"/>
    <n v="6"/>
    <n v="42"/>
    <n v="60"/>
    <n v="91"/>
    <n v="36589"/>
    <n v="8"/>
    <n v="0"/>
    <s v="03-04-00"/>
    <n v="29"/>
    <x v="32"/>
    <s v="Bloomington, IL"/>
    <x v="137"/>
    <m/>
    <m/>
    <m/>
    <m/>
    <m/>
    <m/>
    <m/>
    <m/>
    <m/>
    <m/>
    <m/>
    <m/>
    <m/>
    <m/>
    <m/>
    <s v="Aaron Thune"/>
    <n v="4213"/>
    <n v="3"/>
    <x v="4"/>
    <s v="T"/>
    <s v="F"/>
    <s v="T"/>
    <n v="25"/>
    <n v="0"/>
    <n v="0"/>
    <n v="0"/>
    <s v="D"/>
    <s v="T"/>
    <s v="F"/>
    <s v="F"/>
    <s v="T"/>
    <n v="20"/>
    <n v="10"/>
    <n v="0"/>
    <n v="0"/>
    <n v="2"/>
    <n v="2"/>
    <n v="10"/>
    <n v="0"/>
    <n v="0"/>
    <n v="0"/>
    <n v="0"/>
    <n v="0"/>
    <n v="0"/>
    <s v="F"/>
    <s v="F"/>
    <s v="F"/>
    <s v="F"/>
    <s v="F"/>
    <x v="1"/>
    <x v="94"/>
  </r>
  <r>
    <x v="35"/>
    <x v="1"/>
    <x v="4"/>
    <x v="28"/>
    <n v="0"/>
    <n v="0"/>
    <n v="5.384615384615385"/>
    <n v="0"/>
    <n v="0"/>
    <n v="0"/>
    <n v="0"/>
    <n v="8"/>
    <n v="5"/>
    <n v="7"/>
    <n v="6"/>
    <n v="6"/>
    <n v="2"/>
    <n v="1"/>
    <n v="0.61538461538461542"/>
    <n v="0"/>
    <n v="0"/>
    <n v="6.1538461538461542"/>
    <n v="0"/>
    <n v="0"/>
    <n v="0"/>
    <n v="0"/>
    <n v="10"/>
    <n v="6"/>
    <n v="8"/>
    <n v="2"/>
    <n v="2"/>
    <n v="5"/>
    <n v="8"/>
    <n v="0"/>
    <n v="0"/>
    <n v="0.76923076923076927"/>
    <n v="0"/>
    <n v="0"/>
    <n v="0"/>
    <n v="0"/>
    <n v="0"/>
    <n v="0"/>
    <n v="0"/>
    <n v="0"/>
    <n v="5"/>
    <n v="0"/>
    <n v="0"/>
    <n v="0"/>
    <n v="0"/>
    <n v="0"/>
    <m/>
    <m/>
    <n v="0"/>
    <n v="0"/>
    <n v="0"/>
    <n v="0.2"/>
    <n v="0"/>
    <n v="0"/>
    <n v="0"/>
    <n v="0"/>
    <n v="0"/>
    <n v="5"/>
    <n v="0"/>
    <n v="4"/>
    <n v="94"/>
    <n v="70"/>
    <n v="162"/>
    <n v="36562"/>
    <n v="8"/>
    <n v="0"/>
    <s v="02-06-00"/>
    <n v="10"/>
    <x v="35"/>
    <s v="St. Charles, MO"/>
    <x v="138"/>
    <m/>
    <m/>
    <m/>
    <m/>
    <m/>
    <m/>
    <m/>
    <m/>
    <m/>
    <m/>
    <m/>
    <m/>
    <m/>
    <m/>
    <m/>
    <s v="Brett Haslett"/>
    <n v="4329"/>
    <n v="4"/>
    <x v="4"/>
    <s v="T"/>
    <s v="F"/>
    <s v="T"/>
    <n v="5"/>
    <n v="20"/>
    <n v="0"/>
    <n v="0"/>
    <s v="A"/>
    <s v="F"/>
    <s v="F"/>
    <s v="F"/>
    <s v="F"/>
    <n v="0"/>
    <n v="0"/>
    <n v="0"/>
    <n v="0"/>
    <n v="0"/>
    <n v="0"/>
    <n v="100"/>
    <n v="0"/>
    <n v="0"/>
    <n v="0"/>
    <n v="0"/>
    <n v="0"/>
    <n v="0"/>
    <s v="F"/>
    <s v="F"/>
    <s v="F"/>
    <s v="F"/>
    <s v="F"/>
    <x v="3"/>
    <x v="95"/>
  </r>
  <r>
    <x v="15"/>
    <x v="1"/>
    <x v="3"/>
    <x v="103"/>
    <n v="60"/>
    <n v="10"/>
    <n v="21.53846153846154"/>
    <n v="18.135483870967743"/>
    <n v="18"/>
    <n v="0"/>
    <n v="0.5714285714285714"/>
    <n v="8"/>
    <n v="5"/>
    <n v="7"/>
    <n v="6"/>
    <n v="6"/>
    <n v="2"/>
    <n v="1"/>
    <n v="12.823197447713577"/>
    <n v="75"/>
    <n v="12"/>
    <n v="24.615384615384617"/>
    <n v="6.0451612903225813"/>
    <n v="6"/>
    <n v="0"/>
    <n v="4.5714285714285712"/>
    <n v="10"/>
    <n v="6"/>
    <n v="8"/>
    <n v="2"/>
    <n v="2"/>
    <n v="5"/>
    <n v="8"/>
    <n v="7.5"/>
    <n v="2"/>
    <n v="3.0769230769230771"/>
    <n v="3.0225806451612907"/>
    <n v="3"/>
    <n v="0"/>
    <n v="0.5714285714285714"/>
    <n v="0"/>
    <n v="0"/>
    <n v="0"/>
    <n v="0"/>
    <n v="20"/>
    <n v="30"/>
    <n v="30"/>
    <n v="0"/>
    <n v="10"/>
    <n v="1"/>
    <m/>
    <m/>
    <n v="3"/>
    <n v="0"/>
    <n v="0"/>
    <n v="0.5"/>
    <n v="1"/>
    <n v="1"/>
    <n v="0"/>
    <n v="0.25"/>
    <n v="60"/>
    <n v="80"/>
    <n v="10"/>
    <n v="10"/>
    <n v="64"/>
    <n v="70"/>
    <n v="87"/>
    <n v="36649"/>
    <n v="8"/>
    <n v="0"/>
    <s v="05-03-00"/>
    <n v="20"/>
    <x v="15"/>
    <s v="Smithville, MO"/>
    <x v="139"/>
    <m/>
    <m/>
    <m/>
    <m/>
    <m/>
    <m/>
    <m/>
    <m/>
    <m/>
    <m/>
    <m/>
    <m/>
    <m/>
    <m/>
    <m/>
    <s v="Brett Haslett"/>
    <n v="1806"/>
    <n v="5"/>
    <x v="4"/>
    <s v="T"/>
    <s v="T"/>
    <s v="F"/>
    <n v="20"/>
    <n v="20"/>
    <n v="0"/>
    <n v="0"/>
    <s v="C"/>
    <s v="T"/>
    <s v="T"/>
    <s v="T"/>
    <s v="T"/>
    <n v="30"/>
    <n v="0"/>
    <n v="0"/>
    <n v="0"/>
    <n v="3"/>
    <n v="1"/>
    <n v="20"/>
    <n v="0"/>
    <n v="1"/>
    <n v="3"/>
    <n v="0"/>
    <n v="0"/>
    <n v="0"/>
    <s v="F"/>
    <s v="F"/>
    <s v="F"/>
    <s v="F"/>
    <s v="F"/>
    <x v="1"/>
    <x v="96"/>
  </r>
  <r>
    <x v="12"/>
    <x v="1"/>
    <x v="2"/>
    <x v="19"/>
    <n v="0"/>
    <n v="5"/>
    <n v="0"/>
    <n v="0.30000000000000004"/>
    <n v="0"/>
    <n v="0"/>
    <n v="0"/>
    <n v="8"/>
    <n v="5"/>
    <n v="7"/>
    <n v="6"/>
    <n v="6"/>
    <n v="2"/>
    <n v="1"/>
    <n v="0.61"/>
    <n v="0"/>
    <n v="6"/>
    <n v="0"/>
    <n v="0.1"/>
    <n v="0"/>
    <n v="0"/>
    <n v="0"/>
    <n v="10"/>
    <n v="6"/>
    <n v="8"/>
    <n v="2"/>
    <n v="2"/>
    <n v="5"/>
    <n v="8"/>
    <n v="0"/>
    <n v="1"/>
    <n v="0"/>
    <n v="0.05"/>
    <n v="0"/>
    <n v="0"/>
    <n v="0"/>
    <n v="0"/>
    <n v="0"/>
    <n v="0"/>
    <n v="0"/>
    <n v="0"/>
    <n v="1"/>
    <n v="0"/>
    <n v="0"/>
    <n v="0"/>
    <n v="0"/>
    <m/>
    <m/>
    <n v="0"/>
    <n v="0"/>
    <n v="0"/>
    <n v="0"/>
    <n v="1"/>
    <n v="0"/>
    <n v="0"/>
    <n v="0"/>
    <n v="1"/>
    <n v="1"/>
    <n v="0"/>
    <n v="10"/>
    <n v="102"/>
    <n v="190"/>
    <n v="152"/>
    <n v="36650"/>
    <n v="9"/>
    <n v="0"/>
    <s v="05-04-00"/>
    <n v="25"/>
    <x v="12"/>
    <s v="West Lafayette, IN"/>
    <x v="169"/>
    <m/>
    <m/>
    <m/>
    <m/>
    <m/>
    <m/>
    <m/>
    <m/>
    <m/>
    <m/>
    <m/>
    <m/>
    <m/>
    <m/>
    <m/>
    <s v="Brett Haslett"/>
    <n v="1747"/>
    <n v="6"/>
    <x v="4"/>
    <s v="F"/>
    <s v="F"/>
    <s v="F"/>
    <n v="0"/>
    <n v="0"/>
    <n v="0"/>
    <n v="0"/>
    <s v="A"/>
    <s v="F"/>
    <s v="F"/>
    <s v="F"/>
    <s v="T"/>
    <n v="1"/>
    <n v="0"/>
    <n v="0"/>
    <n v="0"/>
    <n v="0"/>
    <n v="0"/>
    <n v="0"/>
    <n v="0"/>
    <n v="0"/>
    <n v="0"/>
    <n v="0"/>
    <n v="0"/>
    <n v="0"/>
    <s v="F"/>
    <s v="F"/>
    <s v="F"/>
    <s v="F"/>
    <s v="F"/>
    <x v="4"/>
    <x v="126"/>
  </r>
  <r>
    <x v="11"/>
    <x v="1"/>
    <x v="4"/>
    <x v="0"/>
    <n v="0"/>
    <n v="0"/>
    <n v="0"/>
    <n v="0"/>
    <n v="0"/>
    <n v="0"/>
    <n v="0"/>
    <n v="8"/>
    <n v="5"/>
    <n v="7"/>
    <n v="6"/>
    <n v="6"/>
    <n v="2"/>
    <n v="1"/>
    <n v="0"/>
    <n v="0"/>
    <n v="0"/>
    <n v="0"/>
    <n v="0"/>
    <n v="0"/>
    <n v="0"/>
    <n v="0"/>
    <n v="10"/>
    <n v="6"/>
    <n v="8"/>
    <n v="2"/>
    <n v="2"/>
    <n v="5"/>
    <n v="8"/>
    <n v="0"/>
    <n v="0"/>
    <n v="0"/>
    <n v="0"/>
    <n v="0"/>
    <n v="0"/>
    <n v="0"/>
    <n v="0"/>
    <n v="1"/>
    <n v="0"/>
    <n v="0"/>
    <n v="0"/>
    <n v="0"/>
    <n v="0"/>
    <n v="0"/>
    <n v="0"/>
    <n v="0"/>
    <m/>
    <m/>
    <n v="0"/>
    <n v="0"/>
    <n v="0"/>
    <n v="0"/>
    <n v="0"/>
    <n v="0"/>
    <n v="0"/>
    <n v="0"/>
    <n v="0"/>
    <n v="0"/>
    <n v="0"/>
    <n v="10"/>
    <n v="158"/>
    <n v="100"/>
    <n v="161"/>
    <n v="36649"/>
    <n v="8"/>
    <n v="0"/>
    <s v="05-03-00"/>
    <n v="34"/>
    <x v="11"/>
    <s v="Chicago, IL"/>
    <x v="170"/>
    <m/>
    <m/>
    <m/>
    <m/>
    <m/>
    <m/>
    <m/>
    <m/>
    <m/>
    <m/>
    <m/>
    <m/>
    <m/>
    <m/>
    <m/>
    <s v="Aaron Thune"/>
    <n v="1739"/>
    <n v="7"/>
    <x v="4"/>
    <s v="T"/>
    <s v="F"/>
    <s v="F"/>
    <n v="0"/>
    <n v="0"/>
    <n v="0"/>
    <n v="0"/>
    <s v="E"/>
    <s v="F"/>
    <s v="F"/>
    <s v="F"/>
    <s v="F"/>
    <n v="0"/>
    <n v="0"/>
    <n v="0"/>
    <n v="0"/>
    <n v="0"/>
    <n v="0"/>
    <n v="0"/>
    <n v="0"/>
    <n v="0"/>
    <n v="0"/>
    <n v="0"/>
    <n v="0"/>
    <n v="0"/>
    <s v="F"/>
    <s v="T"/>
    <s v="F"/>
    <s v="F"/>
    <s v="T"/>
    <x v="3"/>
    <x v="127"/>
  </r>
  <r>
    <x v="24"/>
    <x v="1"/>
    <x v="3"/>
    <x v="128"/>
    <n v="60"/>
    <n v="20"/>
    <n v="5.384615384615385"/>
    <n v="16.470967741935482"/>
    <n v="18"/>
    <n v="0"/>
    <n v="0.5714285714285714"/>
    <n v="8"/>
    <n v="5"/>
    <n v="7"/>
    <n v="6"/>
    <n v="6"/>
    <n v="2"/>
    <n v="1"/>
    <n v="12.121559730591988"/>
    <n v="75"/>
    <n v="24"/>
    <n v="6.1538461538461542"/>
    <n v="5.4903225806451612"/>
    <n v="6"/>
    <n v="0"/>
    <n v="4.5714285714285712"/>
    <n v="10"/>
    <n v="6"/>
    <n v="8"/>
    <n v="2"/>
    <n v="2"/>
    <n v="5"/>
    <n v="8"/>
    <n v="7.5"/>
    <n v="4"/>
    <n v="0.76923076923076927"/>
    <n v="2.7451612903225806"/>
    <n v="3"/>
    <n v="0"/>
    <n v="0.5714285714285714"/>
    <n v="1"/>
    <n v="0"/>
    <n v="0"/>
    <n v="10"/>
    <n v="5"/>
    <n v="0"/>
    <n v="30"/>
    <n v="0"/>
    <n v="10"/>
    <n v="1"/>
    <m/>
    <m/>
    <n v="3"/>
    <n v="0"/>
    <n v="1"/>
    <n v="0.25"/>
    <n v="0"/>
    <n v="1"/>
    <n v="0"/>
    <n v="0.5"/>
    <n v="40"/>
    <n v="45"/>
    <n v="10"/>
    <n v="8"/>
    <n v="54"/>
    <n v="230"/>
    <n v="62"/>
    <n v="36620"/>
    <n v="8"/>
    <n v="0"/>
    <s v="04-04-00"/>
    <n v="4"/>
    <x v="24"/>
    <s v="Tremont, IL"/>
    <x v="171"/>
    <m/>
    <m/>
    <m/>
    <m/>
    <m/>
    <m/>
    <m/>
    <m/>
    <m/>
    <m/>
    <m/>
    <m/>
    <m/>
    <m/>
    <m/>
    <s v="Aaron Thune"/>
    <n v="2481"/>
    <n v="8"/>
    <x v="4"/>
    <s v="T"/>
    <s v="F"/>
    <s v="T"/>
    <n v="5"/>
    <n v="15"/>
    <n v="0"/>
    <n v="0"/>
    <s v="A"/>
    <s v="T"/>
    <s v="F"/>
    <s v="T"/>
    <s v="T"/>
    <n v="0"/>
    <n v="30"/>
    <n v="0"/>
    <n v="0"/>
    <n v="3"/>
    <n v="2"/>
    <n v="10"/>
    <n v="1"/>
    <n v="0"/>
    <n v="3"/>
    <n v="0"/>
    <n v="0"/>
    <n v="0"/>
    <s v="T"/>
    <s v="F"/>
    <s v="F"/>
    <s v="F"/>
    <s v="F"/>
    <x v="1"/>
    <x v="128"/>
  </r>
  <r>
    <x v="39"/>
    <x v="1"/>
    <x v="4"/>
    <x v="46"/>
    <n v="0"/>
    <n v="5"/>
    <n v="5.384615384615385"/>
    <n v="0"/>
    <n v="0"/>
    <n v="0"/>
    <n v="0"/>
    <n v="8"/>
    <n v="5"/>
    <n v="7"/>
    <n v="6"/>
    <n v="6"/>
    <n v="2"/>
    <n v="1"/>
    <n v="1.2153846153846153"/>
    <n v="0"/>
    <n v="6"/>
    <n v="6.1538461538461542"/>
    <n v="0"/>
    <n v="0"/>
    <n v="0"/>
    <n v="0"/>
    <n v="10"/>
    <n v="6"/>
    <n v="8"/>
    <n v="2"/>
    <n v="2"/>
    <n v="5"/>
    <n v="8"/>
    <n v="0"/>
    <n v="1"/>
    <n v="0.76923076923076927"/>
    <n v="0"/>
    <n v="0"/>
    <n v="0"/>
    <n v="0"/>
    <n v="0"/>
    <n v="1"/>
    <n v="0"/>
    <n v="0"/>
    <n v="5"/>
    <n v="0"/>
    <n v="0"/>
    <n v="0"/>
    <n v="0"/>
    <n v="0"/>
    <m/>
    <m/>
    <n v="0"/>
    <n v="0"/>
    <n v="0"/>
    <n v="1"/>
    <n v="0"/>
    <n v="0"/>
    <n v="0"/>
    <n v="0"/>
    <n v="0"/>
    <n v="5"/>
    <n v="0"/>
    <n v="2"/>
    <n v="88"/>
    <n v="90"/>
    <n v="162"/>
    <n v="36533"/>
    <n v="9"/>
    <n v="0"/>
    <s v="01-08-00"/>
    <n v="13"/>
    <x v="39"/>
    <s v="West Branch, IA"/>
    <x v="172"/>
    <m/>
    <m/>
    <m/>
    <m/>
    <m/>
    <m/>
    <m/>
    <m/>
    <m/>
    <m/>
    <m/>
    <m/>
    <m/>
    <m/>
    <m/>
    <s v="Aaron Thune"/>
    <n v="5041"/>
    <n v="10"/>
    <x v="4"/>
    <s v="T"/>
    <s v="F"/>
    <s v="T"/>
    <n v="5"/>
    <n v="0"/>
    <n v="0"/>
    <n v="0"/>
    <s v="A"/>
    <s v="F"/>
    <s v="F"/>
    <s v="F"/>
    <s v="T"/>
    <n v="0"/>
    <n v="0"/>
    <n v="0"/>
    <n v="0"/>
    <n v="1"/>
    <n v="0"/>
    <n v="0"/>
    <n v="0"/>
    <n v="0"/>
    <n v="0"/>
    <n v="0"/>
    <n v="0"/>
    <n v="0"/>
    <s v="F"/>
    <s v="T"/>
    <s v="F"/>
    <s v="F"/>
    <s v="F"/>
    <x v="3"/>
    <x v="129"/>
  </r>
  <r>
    <x v="28"/>
    <x v="1"/>
    <x v="2"/>
    <x v="129"/>
    <n v="20"/>
    <n v="15"/>
    <n v="0"/>
    <n v="4.3354838709677423"/>
    <n v="6"/>
    <n v="0"/>
    <n v="0.5714285714285714"/>
    <n v="8"/>
    <n v="5"/>
    <n v="7"/>
    <n v="6"/>
    <n v="6"/>
    <n v="2"/>
    <n v="1"/>
    <n v="5.1016589861751154"/>
    <n v="25"/>
    <n v="18"/>
    <n v="0"/>
    <n v="1.4451612903225808"/>
    <n v="2"/>
    <n v="0"/>
    <n v="4.5714285714285712"/>
    <n v="10"/>
    <n v="6"/>
    <n v="8"/>
    <n v="2"/>
    <n v="2"/>
    <n v="5"/>
    <n v="8"/>
    <n v="2.5"/>
    <n v="3"/>
    <n v="0"/>
    <n v="0.72258064516129039"/>
    <n v="1"/>
    <n v="0"/>
    <n v="0.5714285714285714"/>
    <n v="0"/>
    <n v="1"/>
    <n v="0"/>
    <n v="0"/>
    <n v="0"/>
    <n v="0"/>
    <n v="10"/>
    <n v="0"/>
    <n v="10"/>
    <n v="0"/>
    <m/>
    <m/>
    <n v="1"/>
    <n v="0"/>
    <n v="0"/>
    <n v="0"/>
    <n v="0"/>
    <n v="1"/>
    <n v="0"/>
    <n v="0.25"/>
    <n v="10"/>
    <n v="10"/>
    <n v="10"/>
    <n v="6"/>
    <n v="94"/>
    <n v="70"/>
    <n v="182"/>
    <n v="36590"/>
    <n v="8"/>
    <n v="0"/>
    <s v="03-05-00"/>
    <n v="22"/>
    <x v="28"/>
    <s v="Belvidere, IL"/>
    <x v="173"/>
    <m/>
    <m/>
    <m/>
    <m/>
    <m/>
    <m/>
    <m/>
    <m/>
    <m/>
    <m/>
    <m/>
    <m/>
    <m/>
    <m/>
    <m/>
    <s v="Jeremy Green"/>
    <n v="3352"/>
    <n v="7"/>
    <x v="4"/>
    <s v="F"/>
    <s v="F"/>
    <s v="F"/>
    <n v="0"/>
    <n v="0"/>
    <n v="0"/>
    <n v="0"/>
    <s v="B"/>
    <s v="T"/>
    <s v="F"/>
    <s v="T"/>
    <s v="T"/>
    <n v="0"/>
    <n v="21"/>
    <n v="0"/>
    <n v="0"/>
    <n v="2"/>
    <n v="1"/>
    <n v="20"/>
    <n v="0"/>
    <n v="0"/>
    <n v="1"/>
    <n v="0"/>
    <n v="0"/>
    <n v="0"/>
    <s v="F"/>
    <s v="T"/>
    <s v="F"/>
    <s v="F"/>
    <s v="F"/>
    <x v="4"/>
    <x v="130"/>
  </r>
  <r>
    <x v="3"/>
    <x v="1"/>
    <x v="3"/>
    <x v="130"/>
    <n v="60"/>
    <n v="5"/>
    <n v="21.53846153846154"/>
    <n v="12.299999999999999"/>
    <n v="0"/>
    <n v="0"/>
    <n v="0"/>
    <n v="8"/>
    <n v="5"/>
    <n v="7"/>
    <n v="6"/>
    <n v="6"/>
    <n v="2"/>
    <n v="1"/>
    <n v="10.971538461538461"/>
    <n v="75"/>
    <n v="6"/>
    <n v="24.615384615384617"/>
    <n v="4.0999999999999996"/>
    <n v="0"/>
    <n v="0"/>
    <n v="0"/>
    <n v="10"/>
    <n v="6"/>
    <n v="8"/>
    <n v="2"/>
    <n v="2"/>
    <n v="5"/>
    <n v="8"/>
    <n v="7.5"/>
    <n v="1"/>
    <n v="3.0769230769230771"/>
    <n v="2.0499999999999998"/>
    <n v="0"/>
    <n v="0"/>
    <n v="0"/>
    <n v="0"/>
    <n v="0"/>
    <n v="1"/>
    <n v="0"/>
    <n v="20"/>
    <n v="41"/>
    <n v="0"/>
    <n v="0"/>
    <n v="0"/>
    <n v="0"/>
    <m/>
    <m/>
    <n v="0"/>
    <n v="0"/>
    <n v="0"/>
    <n v="1"/>
    <n v="1"/>
    <n v="0"/>
    <n v="0"/>
    <n v="0"/>
    <n v="41"/>
    <n v="61"/>
    <n v="0"/>
    <n v="12"/>
    <n v="186"/>
    <n v="150"/>
    <n v="379"/>
    <n v="36680"/>
    <n v="9"/>
    <n v="0"/>
    <s v="06-03-00"/>
    <n v="1"/>
    <x v="3"/>
    <s v="Cedar Falls, IA"/>
    <x v="174"/>
    <m/>
    <m/>
    <m/>
    <m/>
    <m/>
    <m/>
    <m/>
    <m/>
    <m/>
    <m/>
    <m/>
    <m/>
    <m/>
    <m/>
    <m/>
    <s v="Jeremy Green"/>
    <n v="525"/>
    <n v="8"/>
    <x v="4"/>
    <s v="T"/>
    <s v="F"/>
    <s v="F"/>
    <n v="20"/>
    <n v="0"/>
    <n v="0"/>
    <n v="0"/>
    <s v="E"/>
    <s v="T"/>
    <s v="F"/>
    <s v="F"/>
    <s v="T"/>
    <n v="41"/>
    <n v="0"/>
    <n v="0"/>
    <n v="0"/>
    <n v="3"/>
    <n v="0"/>
    <n v="0"/>
    <n v="0"/>
    <n v="0"/>
    <n v="0"/>
    <n v="0"/>
    <n v="0"/>
    <n v="0"/>
    <s v="F"/>
    <s v="F"/>
    <s v="T"/>
    <s v="F"/>
    <s v="F"/>
    <x v="1"/>
    <x v="131"/>
  </r>
  <r>
    <x v="8"/>
    <x v="1"/>
    <x v="2"/>
    <x v="131"/>
    <n v="20"/>
    <n v="5"/>
    <n v="16.153846153846153"/>
    <n v="7.8000000000000007"/>
    <n v="12"/>
    <n v="0"/>
    <n v="0"/>
    <n v="8"/>
    <n v="5"/>
    <n v="7"/>
    <n v="6"/>
    <n v="6"/>
    <n v="2"/>
    <n v="1"/>
    <n v="5.6061538461538465"/>
    <n v="25"/>
    <n v="6"/>
    <n v="18.46153846153846"/>
    <n v="2.6"/>
    <n v="4"/>
    <n v="0"/>
    <n v="0"/>
    <n v="10"/>
    <n v="6"/>
    <n v="8"/>
    <n v="2"/>
    <n v="2"/>
    <n v="5"/>
    <n v="8"/>
    <n v="2.5"/>
    <n v="1"/>
    <n v="2.3076923076923075"/>
    <n v="1.3"/>
    <n v="2"/>
    <n v="0"/>
    <n v="0"/>
    <n v="1"/>
    <n v="0"/>
    <n v="1"/>
    <n v="0"/>
    <n v="15"/>
    <n v="10"/>
    <n v="20"/>
    <n v="0"/>
    <n v="0"/>
    <n v="0"/>
    <m/>
    <m/>
    <n v="2"/>
    <n v="0"/>
    <n v="0"/>
    <n v="1"/>
    <n v="1"/>
    <n v="1"/>
    <n v="0"/>
    <n v="0"/>
    <n v="30"/>
    <n v="45"/>
    <n v="0"/>
    <n v="12"/>
    <n v="70"/>
    <n v="140"/>
    <n v="170"/>
    <n v="36679"/>
    <n v="8"/>
    <n v="0"/>
    <s v="06-02-00"/>
    <n v="31"/>
    <x v="8"/>
    <s v="O'Fallon, IL"/>
    <x v="175"/>
    <m/>
    <m/>
    <m/>
    <m/>
    <m/>
    <m/>
    <m/>
    <m/>
    <m/>
    <m/>
    <m/>
    <m/>
    <m/>
    <m/>
    <m/>
    <s v="Jeremy Green"/>
    <n v="1208"/>
    <n v="10"/>
    <x v="4"/>
    <s v="T"/>
    <s v="F"/>
    <s v="F"/>
    <n v="15"/>
    <n v="0"/>
    <n v="0"/>
    <n v="0"/>
    <s v="E"/>
    <s v="T"/>
    <s v="F"/>
    <s v="F"/>
    <s v="T"/>
    <n v="10"/>
    <n v="0"/>
    <n v="0"/>
    <n v="0"/>
    <n v="2"/>
    <n v="0"/>
    <n v="0"/>
    <n v="0"/>
    <n v="0"/>
    <n v="2"/>
    <n v="0"/>
    <n v="0"/>
    <n v="0"/>
    <s v="T"/>
    <s v="F"/>
    <s v="T"/>
    <s v="F"/>
    <s v="F"/>
    <x v="4"/>
    <x v="132"/>
  </r>
  <r>
    <x v="0"/>
    <x v="1"/>
    <x v="2"/>
    <x v="132"/>
    <n v="10"/>
    <n v="15"/>
    <n v="21.53846153846154"/>
    <n v="3.5032258064516126"/>
    <n v="0"/>
    <n v="0"/>
    <n v="0.85714285714285721"/>
    <n v="8"/>
    <n v="5"/>
    <n v="7"/>
    <n v="6"/>
    <n v="6"/>
    <n v="2"/>
    <n v="1"/>
    <n v="6.3140269408011331"/>
    <n v="12.5"/>
    <n v="18"/>
    <n v="24.615384615384617"/>
    <n v="1.167741935483871"/>
    <n v="0"/>
    <n v="0"/>
    <n v="6.8571428571428577"/>
    <n v="10"/>
    <n v="6"/>
    <n v="8"/>
    <n v="2"/>
    <n v="2"/>
    <n v="5"/>
    <n v="8"/>
    <n v="1.25"/>
    <n v="3"/>
    <n v="3.0769230769230771"/>
    <n v="0.58387096774193548"/>
    <n v="0"/>
    <n v="0"/>
    <n v="0.85714285714285721"/>
    <n v="0"/>
    <n v="1"/>
    <n v="1"/>
    <n v="0"/>
    <n v="20"/>
    <n v="2"/>
    <n v="0"/>
    <n v="0"/>
    <n v="15"/>
    <n v="0"/>
    <m/>
    <m/>
    <n v="0"/>
    <n v="0"/>
    <n v="0"/>
    <n v="1"/>
    <n v="0.16666666666666666"/>
    <n v="0"/>
    <n v="0"/>
    <n v="0.25"/>
    <n v="2"/>
    <n v="22"/>
    <n v="15"/>
    <n v="18"/>
    <n v="240"/>
    <n v="140"/>
    <n v="461"/>
    <s v="9-0-0"/>
    <n v="9"/>
    <n v="0"/>
    <s v="9-0-0"/>
    <n v="33"/>
    <x v="40"/>
    <e v="#N/A"/>
    <x v="176"/>
    <m/>
    <m/>
    <m/>
    <m/>
    <m/>
    <m/>
    <m/>
    <m/>
    <m/>
    <m/>
    <m/>
    <m/>
    <m/>
    <m/>
    <m/>
    <s v="Nick Dunne"/>
    <n v="167"/>
    <n v="7"/>
    <x v="4"/>
    <s v="T"/>
    <s v="F"/>
    <s v="T"/>
    <n v="20"/>
    <n v="0"/>
    <n v="0"/>
    <n v="0"/>
    <s v="B"/>
    <s v="T"/>
    <s v="F"/>
    <s v="T"/>
    <s v="T"/>
    <n v="2"/>
    <n v="10"/>
    <n v="0"/>
    <n v="0"/>
    <n v="1"/>
    <n v="1"/>
    <n v="30"/>
    <n v="0"/>
    <n v="0"/>
    <n v="0"/>
    <n v="0"/>
    <n v="0"/>
    <n v="0"/>
    <s v="F"/>
    <s v="T"/>
    <s v="T"/>
    <s v="F"/>
    <s v="T"/>
    <x v="4"/>
    <x v="133"/>
  </r>
  <r>
    <x v="29"/>
    <x v="1"/>
    <x v="3"/>
    <x v="133"/>
    <n v="40"/>
    <n v="15"/>
    <n v="5.384615384615385"/>
    <n v="26.283870967741937"/>
    <n v="0"/>
    <n v="-2"/>
    <n v="3.4285714285714288"/>
    <n v="8"/>
    <n v="5"/>
    <n v="7"/>
    <n v="6"/>
    <n v="6"/>
    <n v="2"/>
    <n v="1"/>
    <n v="10.534370790499825"/>
    <n v="50"/>
    <n v="18"/>
    <n v="6.1538461538461542"/>
    <n v="8.7612903225806456"/>
    <n v="0"/>
    <n v="-5"/>
    <n v="27.428571428571431"/>
    <n v="10"/>
    <n v="6"/>
    <n v="8"/>
    <n v="2"/>
    <n v="2"/>
    <n v="5"/>
    <n v="8"/>
    <n v="5"/>
    <n v="3"/>
    <n v="0.76923076923076927"/>
    <n v="4.3806451612903228"/>
    <n v="0"/>
    <n v="-1"/>
    <n v="3.4285714285714288"/>
    <n v="0"/>
    <n v="1"/>
    <n v="1"/>
    <n v="20"/>
    <n v="5"/>
    <n v="0"/>
    <n v="0"/>
    <n v="0"/>
    <n v="60"/>
    <n v="2"/>
    <m/>
    <m/>
    <n v="0"/>
    <n v="1"/>
    <n v="1"/>
    <n v="1"/>
    <n v="0"/>
    <n v="0"/>
    <n v="0"/>
    <n v="0.5"/>
    <n v="20"/>
    <n v="25"/>
    <n v="60"/>
    <n v="6"/>
    <n v="94"/>
    <n v="70"/>
    <n v="99"/>
    <n v="36590"/>
    <n v="8"/>
    <n v="0"/>
    <s v="03-05-00"/>
    <n v="23"/>
    <x v="29"/>
    <s v="Metamora, IL"/>
    <x v="177"/>
    <m/>
    <m/>
    <m/>
    <m/>
    <m/>
    <m/>
    <m/>
    <m/>
    <m/>
    <m/>
    <m/>
    <m/>
    <m/>
    <m/>
    <m/>
    <s v="Nick Dunne"/>
    <n v="4143"/>
    <n v="8"/>
    <x v="4"/>
    <s v="T"/>
    <s v="F"/>
    <s v="T"/>
    <n v="5"/>
    <n v="0"/>
    <n v="0"/>
    <n v="0"/>
    <s v="C"/>
    <s v="F"/>
    <s v="T"/>
    <s v="F"/>
    <s v="T"/>
    <n v="0"/>
    <n v="10"/>
    <n v="0"/>
    <n v="0"/>
    <n v="2"/>
    <n v="2"/>
    <n v="60"/>
    <n v="2"/>
    <n v="0"/>
    <n v="0"/>
    <n v="0"/>
    <n v="0"/>
    <n v="1"/>
    <s v="F"/>
    <s v="T"/>
    <s v="T"/>
    <s v="F"/>
    <s v="T"/>
    <x v="1"/>
    <x v="134"/>
  </r>
  <r>
    <x v="10"/>
    <x v="1"/>
    <x v="5"/>
    <x v="134"/>
    <n v="90"/>
    <n v="15"/>
    <n v="21.53846153846154"/>
    <n v="24.154838709677417"/>
    <n v="12"/>
    <n v="0"/>
    <n v="5.7142857142857135"/>
    <n v="8"/>
    <n v="5"/>
    <n v="7"/>
    <n v="6"/>
    <n v="6"/>
    <n v="2"/>
    <n v="1"/>
    <n v="21.288128323289612"/>
    <n v="112.5"/>
    <n v="18"/>
    <n v="24.615384615384617"/>
    <n v="8.0516129032258057"/>
    <n v="4"/>
    <n v="0"/>
    <n v="45.714285714285708"/>
    <n v="10"/>
    <n v="6"/>
    <n v="8"/>
    <n v="2"/>
    <n v="2"/>
    <n v="5"/>
    <n v="8"/>
    <n v="11.25"/>
    <n v="3"/>
    <n v="3.0769230769230771"/>
    <n v="4.0258064516129028"/>
    <n v="2"/>
    <n v="0"/>
    <n v="5.7142857142857135"/>
    <n v="0"/>
    <n v="1"/>
    <n v="0"/>
    <n v="0"/>
    <n v="20"/>
    <n v="0"/>
    <n v="20"/>
    <n v="0"/>
    <n v="100"/>
    <n v="0"/>
    <m/>
    <m/>
    <n v="2"/>
    <n v="0"/>
    <n v="0"/>
    <n v="1"/>
    <n v="0"/>
    <n v="1"/>
    <n v="0"/>
    <n v="1"/>
    <n v="20"/>
    <n v="40"/>
    <n v="100"/>
    <n v="10"/>
    <n v="178"/>
    <n v="80"/>
    <n v="213"/>
    <n v="36649"/>
    <n v="8"/>
    <n v="0"/>
    <s v="05-03-00"/>
    <n v="8"/>
    <x v="10"/>
    <s v="Peoria, IL"/>
    <x v="178"/>
    <m/>
    <m/>
    <m/>
    <m/>
    <m/>
    <m/>
    <m/>
    <m/>
    <m/>
    <m/>
    <m/>
    <m/>
    <m/>
    <m/>
    <m/>
    <s v="Nick Dunne"/>
    <n v="1736"/>
    <n v="9"/>
    <x v="4"/>
    <s v="T"/>
    <s v="F"/>
    <s v="T"/>
    <n v="20"/>
    <n v="0"/>
    <n v="0"/>
    <n v="0"/>
    <s v="E"/>
    <s v="T"/>
    <s v="F"/>
    <s v="T"/>
    <s v="T"/>
    <n v="0"/>
    <n v="0"/>
    <n v="0"/>
    <n v="0"/>
    <n v="3"/>
    <n v="3"/>
    <n v="80"/>
    <n v="0"/>
    <n v="0"/>
    <n v="2"/>
    <n v="0"/>
    <n v="0"/>
    <n v="0"/>
    <s v="F"/>
    <s v="T"/>
    <s v="F"/>
    <s v="F"/>
    <s v="T"/>
    <x v="2"/>
    <x v="135"/>
  </r>
  <r>
    <x v="7"/>
    <x v="1"/>
    <x v="2"/>
    <x v="135"/>
    <n v="10"/>
    <n v="5"/>
    <n v="5.384615384615385"/>
    <n v="0.89999999999999991"/>
    <n v="0"/>
    <n v="0"/>
    <n v="0"/>
    <n v="8"/>
    <n v="5"/>
    <n v="7"/>
    <n v="6"/>
    <n v="6"/>
    <n v="2"/>
    <n v="1"/>
    <n v="2.4953846153846153"/>
    <n v="12.5"/>
    <n v="6"/>
    <n v="6.1538461538461542"/>
    <n v="0.3"/>
    <n v="0"/>
    <n v="0"/>
    <n v="0"/>
    <n v="10"/>
    <n v="6"/>
    <n v="8"/>
    <n v="2"/>
    <n v="2"/>
    <n v="5"/>
    <n v="8"/>
    <n v="1.25"/>
    <n v="1"/>
    <n v="0.76923076923076927"/>
    <n v="0.15"/>
    <n v="0"/>
    <n v="0"/>
    <n v="0"/>
    <n v="0"/>
    <n v="0"/>
    <n v="1"/>
    <n v="0"/>
    <n v="5"/>
    <n v="3"/>
    <n v="0"/>
    <n v="0"/>
    <n v="0"/>
    <n v="0"/>
    <m/>
    <m/>
    <n v="0"/>
    <n v="0"/>
    <n v="0"/>
    <n v="1"/>
    <n v="0.23076923076923078"/>
    <n v="0"/>
    <n v="0"/>
    <n v="0"/>
    <n v="3"/>
    <n v="8"/>
    <n v="0"/>
    <n v="12"/>
    <n v="142"/>
    <n v="110"/>
    <n v="112"/>
    <n v="36679"/>
    <n v="8"/>
    <n v="0"/>
    <s v="06-02-00"/>
    <n v="26"/>
    <x v="7"/>
    <s v="O'Fallon, MO"/>
    <x v="179"/>
    <m/>
    <m/>
    <m/>
    <m/>
    <m/>
    <m/>
    <m/>
    <m/>
    <m/>
    <m/>
    <m/>
    <m/>
    <m/>
    <m/>
    <m/>
    <s v="Nick Dunne"/>
    <n v="1094"/>
    <n v="10"/>
    <x v="4"/>
    <s v="T"/>
    <s v="F"/>
    <s v="T"/>
    <n v="5"/>
    <n v="0"/>
    <n v="0"/>
    <n v="0"/>
    <s v="C"/>
    <s v="F"/>
    <s v="F"/>
    <s v="F"/>
    <s v="T"/>
    <n v="3"/>
    <n v="10"/>
    <n v="0"/>
    <n v="0"/>
    <n v="1"/>
    <n v="0"/>
    <n v="0"/>
    <n v="0"/>
    <n v="0"/>
    <n v="0"/>
    <n v="0"/>
    <n v="0"/>
    <n v="0"/>
    <s v="F"/>
    <s v="F"/>
    <s v="T"/>
    <s v="F"/>
    <s v="T"/>
    <x v="4"/>
    <x v="136"/>
  </r>
  <r>
    <x v="8"/>
    <x v="1"/>
    <x v="4"/>
    <x v="0"/>
    <n v="0"/>
    <n v="0"/>
    <n v="0"/>
    <n v="0"/>
    <n v="0"/>
    <n v="0"/>
    <n v="0"/>
    <n v="8"/>
    <n v="5"/>
    <n v="7"/>
    <n v="6"/>
    <n v="6"/>
    <n v="2"/>
    <n v="1"/>
    <n v="0"/>
    <n v="0"/>
    <n v="0"/>
    <n v="0"/>
    <n v="0"/>
    <n v="0"/>
    <n v="0"/>
    <n v="0"/>
    <n v="10"/>
    <n v="6"/>
    <n v="8"/>
    <n v="2"/>
    <n v="2"/>
    <n v="5"/>
    <n v="8"/>
    <n v="0"/>
    <n v="0"/>
    <n v="0"/>
    <n v="0"/>
    <n v="0"/>
    <n v="0"/>
    <n v="0"/>
    <n v="0"/>
    <n v="0"/>
    <n v="0"/>
    <n v="0"/>
    <n v="0"/>
    <n v="0"/>
    <n v="0"/>
    <n v="0"/>
    <n v="0"/>
    <n v="0"/>
    <m/>
    <m/>
    <n v="0"/>
    <n v="0"/>
    <n v="0"/>
    <n v="0"/>
    <n v="0"/>
    <n v="0"/>
    <n v="0"/>
    <n v="0"/>
    <n v="0"/>
    <n v="0"/>
    <n v="0"/>
    <n v="12"/>
    <n v="70"/>
    <n v="140"/>
    <n v="170"/>
    <n v="36679"/>
    <n v="8"/>
    <n v="0"/>
    <s v="06-02-00"/>
    <n v="31"/>
    <x v="8"/>
    <s v="O'Fallon, IL"/>
    <x v="153"/>
    <m/>
    <m/>
    <m/>
    <m/>
    <m/>
    <m/>
    <m/>
    <m/>
    <m/>
    <m/>
    <m/>
    <m/>
    <m/>
    <m/>
    <m/>
    <s v="Andy S"/>
    <n v="1208"/>
    <n v="1"/>
    <x v="4"/>
    <s v="F"/>
    <s v="T"/>
    <s v="F"/>
    <n v="0"/>
    <n v="0"/>
    <n v="0"/>
    <n v="0"/>
    <s v="E"/>
    <s v="F"/>
    <s v="F"/>
    <s v="F"/>
    <s v="F"/>
    <n v="0"/>
    <n v="10"/>
    <n v="0"/>
    <n v="0"/>
    <n v="0"/>
    <n v="0"/>
    <n v="0"/>
    <n v="0"/>
    <n v="0"/>
    <n v="0"/>
    <n v="0"/>
    <n v="0"/>
    <n v="0"/>
    <s v="F"/>
    <s v="F"/>
    <s v="F"/>
    <s v="F"/>
    <s v="F"/>
    <x v="3"/>
    <x v="110"/>
  </r>
  <r>
    <x v="3"/>
    <x v="1"/>
    <x v="5"/>
    <x v="115"/>
    <n v="90"/>
    <n v="25"/>
    <n v="0"/>
    <n v="54.890322580645162"/>
    <n v="0"/>
    <n v="0"/>
    <n v="4"/>
    <n v="8"/>
    <n v="5"/>
    <n v="7"/>
    <n v="6"/>
    <n v="6"/>
    <n v="2"/>
    <n v="1"/>
    <n v="19.27967741935484"/>
    <n v="112.5"/>
    <n v="30"/>
    <n v="0"/>
    <n v="18.296774193548387"/>
    <n v="0"/>
    <n v="0"/>
    <n v="32"/>
    <n v="10"/>
    <n v="6"/>
    <n v="8"/>
    <n v="2"/>
    <n v="2"/>
    <n v="5"/>
    <n v="8"/>
    <n v="11.25"/>
    <n v="5"/>
    <n v="0"/>
    <n v="9.1483870967741936"/>
    <n v="0"/>
    <n v="0"/>
    <n v="4"/>
    <n v="0"/>
    <n v="0"/>
    <n v="0"/>
    <n v="40"/>
    <n v="0"/>
    <n v="40"/>
    <n v="0"/>
    <n v="0"/>
    <n v="70"/>
    <n v="4"/>
    <m/>
    <m/>
    <n v="0"/>
    <n v="0"/>
    <n v="1"/>
    <n v="0"/>
    <n v="0.8"/>
    <n v="0"/>
    <n v="0"/>
    <n v="0.5"/>
    <n v="80"/>
    <n v="80"/>
    <n v="70"/>
    <n v="12"/>
    <n v="186"/>
    <n v="150"/>
    <n v="379"/>
    <n v="36680"/>
    <n v="9"/>
    <n v="0"/>
    <s v="06-03-00"/>
    <n v="1"/>
    <x v="3"/>
    <s v="Cedar Falls, IA"/>
    <x v="154"/>
    <m/>
    <m/>
    <m/>
    <m/>
    <m/>
    <m/>
    <m/>
    <m/>
    <m/>
    <m/>
    <m/>
    <m/>
    <m/>
    <m/>
    <m/>
    <s v="Andy S"/>
    <n v="525"/>
    <n v="2"/>
    <x v="4"/>
    <s v="T"/>
    <s v="F"/>
    <s v="F"/>
    <n v="0"/>
    <n v="15"/>
    <n v="0"/>
    <n v="0"/>
    <s v="A"/>
    <s v="T"/>
    <s v="F"/>
    <s v="F"/>
    <s v="T"/>
    <n v="40"/>
    <n v="10"/>
    <n v="0"/>
    <n v="0"/>
    <n v="3"/>
    <n v="2"/>
    <n v="70"/>
    <n v="4"/>
    <n v="0"/>
    <n v="0"/>
    <n v="0"/>
    <n v="0"/>
    <n v="0"/>
    <s v="F"/>
    <s v="F"/>
    <s v="F"/>
    <s v="F"/>
    <s v="F"/>
    <x v="2"/>
    <x v="111"/>
  </r>
  <r>
    <x v="27"/>
    <x v="1"/>
    <x v="2"/>
    <x v="116"/>
    <n v="20"/>
    <n v="15"/>
    <n v="21.53846153846154"/>
    <n v="14.603225806451615"/>
    <n v="-6"/>
    <n v="0"/>
    <n v="0.85714285714285721"/>
    <n v="8"/>
    <n v="5"/>
    <n v="7"/>
    <n v="6"/>
    <n v="6"/>
    <n v="2"/>
    <n v="1"/>
    <n v="7.7340269408011348"/>
    <n v="25"/>
    <n v="18"/>
    <n v="24.615384615384617"/>
    <n v="4.8677419354838714"/>
    <n v="-2"/>
    <n v="0"/>
    <n v="6.8571428571428577"/>
    <n v="10"/>
    <n v="6"/>
    <n v="8"/>
    <n v="2"/>
    <n v="2"/>
    <n v="5"/>
    <n v="8"/>
    <n v="2.5"/>
    <n v="3"/>
    <n v="3.0769230769230771"/>
    <n v="2.4338709677419357"/>
    <n v="-1"/>
    <n v="0"/>
    <n v="0.85714285714285721"/>
    <n v="0"/>
    <n v="0"/>
    <n v="0"/>
    <n v="0"/>
    <n v="20"/>
    <n v="31"/>
    <n v="10"/>
    <n v="0"/>
    <n v="15"/>
    <n v="0"/>
    <m/>
    <m/>
    <n v="3"/>
    <n v="0"/>
    <n v="0"/>
    <n v="1"/>
    <n v="0.60784313725490191"/>
    <n v="0.33333333333333331"/>
    <n v="0"/>
    <n v="0.25"/>
    <n v="41"/>
    <n v="61"/>
    <n v="15"/>
    <n v="6"/>
    <n v="106"/>
    <n v="60"/>
    <n v="139"/>
    <n v="36591"/>
    <n v="9"/>
    <n v="0"/>
    <s v="03-06-00"/>
    <n v="37"/>
    <x v="27"/>
    <s v="Camdenton, MO"/>
    <x v="155"/>
    <m/>
    <m/>
    <m/>
    <m/>
    <m/>
    <m/>
    <m/>
    <m/>
    <m/>
    <m/>
    <m/>
    <m/>
    <m/>
    <m/>
    <m/>
    <s v="Andy S"/>
    <n v="3284"/>
    <n v="3"/>
    <x v="4"/>
    <s v="F"/>
    <s v="T"/>
    <s v="F"/>
    <n v="20"/>
    <n v="0"/>
    <n v="0"/>
    <n v="0"/>
    <s v="H"/>
    <s v="T"/>
    <s v="F"/>
    <s v="T"/>
    <s v="T"/>
    <n v="31"/>
    <n v="20"/>
    <n v="0"/>
    <n v="0"/>
    <n v="2"/>
    <n v="1"/>
    <n v="30"/>
    <n v="0"/>
    <n v="0"/>
    <n v="1"/>
    <n v="2"/>
    <n v="0"/>
    <n v="0"/>
    <s v="F"/>
    <s v="F"/>
    <s v="F"/>
    <s v="F"/>
    <s v="F"/>
    <x v="4"/>
    <x v="112"/>
  </r>
  <r>
    <x v="39"/>
    <x v="1"/>
    <x v="4"/>
    <x v="0"/>
    <n v="0"/>
    <n v="0"/>
    <n v="0"/>
    <n v="0"/>
    <n v="0"/>
    <n v="0"/>
    <n v="0"/>
    <n v="8"/>
    <n v="5"/>
    <n v="7"/>
    <n v="6"/>
    <n v="6"/>
    <n v="2"/>
    <n v="1"/>
    <n v="0"/>
    <n v="0"/>
    <n v="0"/>
    <n v="0"/>
    <n v="0"/>
    <n v="0"/>
    <n v="0"/>
    <n v="0"/>
    <n v="10"/>
    <n v="6"/>
    <n v="8"/>
    <n v="2"/>
    <n v="2"/>
    <n v="5"/>
    <n v="8"/>
    <n v="0"/>
    <n v="0"/>
    <n v="0"/>
    <n v="0"/>
    <n v="0"/>
    <n v="0"/>
    <n v="0"/>
    <n v="0"/>
    <n v="0"/>
    <n v="0"/>
    <n v="0"/>
    <n v="0"/>
    <n v="0"/>
    <n v="0"/>
    <n v="0"/>
    <n v="0"/>
    <n v="0"/>
    <m/>
    <m/>
    <n v="0"/>
    <n v="0"/>
    <n v="0"/>
    <n v="0"/>
    <n v="0"/>
    <n v="0"/>
    <n v="0"/>
    <n v="0"/>
    <n v="0"/>
    <n v="0"/>
    <n v="0"/>
    <n v="2"/>
    <n v="88"/>
    <n v="90"/>
    <n v="162"/>
    <n v="36533"/>
    <n v="9"/>
    <n v="0"/>
    <s v="01-08-00"/>
    <n v="13"/>
    <x v="39"/>
    <s v="West Branch, IA"/>
    <x v="156"/>
    <m/>
    <m/>
    <m/>
    <m/>
    <m/>
    <m/>
    <m/>
    <m/>
    <m/>
    <m/>
    <m/>
    <m/>
    <m/>
    <m/>
    <m/>
    <s v="Andy S"/>
    <n v="5041"/>
    <n v="4"/>
    <x v="4"/>
    <s v="F"/>
    <s v="F"/>
    <s v="F"/>
    <n v="0"/>
    <n v="0"/>
    <n v="0"/>
    <n v="0"/>
    <s v="C"/>
    <s v="F"/>
    <s v="F"/>
    <s v="F"/>
    <s v="F"/>
    <n v="0"/>
    <n v="0"/>
    <n v="0"/>
    <n v="0"/>
    <n v="0"/>
    <n v="0"/>
    <n v="0"/>
    <n v="0"/>
    <n v="0"/>
    <n v="0"/>
    <n v="0"/>
    <n v="0"/>
    <n v="0"/>
    <s v="F"/>
    <s v="F"/>
    <s v="F"/>
    <s v="F"/>
    <s v="F"/>
    <x v="3"/>
    <x v="113"/>
  </r>
  <r>
    <x v="5"/>
    <x v="1"/>
    <x v="2"/>
    <x v="117"/>
    <n v="0"/>
    <n v="5"/>
    <n v="21.53846153846154"/>
    <n v="0.30000000000000004"/>
    <n v="0"/>
    <n v="0"/>
    <n v="0"/>
    <n v="8"/>
    <n v="5"/>
    <n v="7"/>
    <n v="6"/>
    <n v="6"/>
    <n v="2"/>
    <n v="1"/>
    <n v="3.071538461538462"/>
    <n v="0"/>
    <n v="6"/>
    <n v="24.615384615384617"/>
    <n v="0.1"/>
    <n v="0"/>
    <n v="0"/>
    <n v="0"/>
    <n v="10"/>
    <n v="6"/>
    <n v="8"/>
    <n v="2"/>
    <n v="2"/>
    <n v="5"/>
    <n v="8"/>
    <n v="0"/>
    <n v="1"/>
    <n v="3.0769230769230771"/>
    <n v="0.05"/>
    <n v="0"/>
    <n v="0"/>
    <n v="0"/>
    <n v="0"/>
    <n v="0"/>
    <n v="0"/>
    <n v="0"/>
    <n v="20"/>
    <n v="1"/>
    <n v="0"/>
    <n v="0"/>
    <n v="0"/>
    <n v="0"/>
    <m/>
    <m/>
    <n v="0"/>
    <n v="0"/>
    <n v="0"/>
    <n v="0.5714285714285714"/>
    <n v="9.0909090909090912E-2"/>
    <n v="0"/>
    <n v="0"/>
    <n v="0"/>
    <n v="1"/>
    <n v="21"/>
    <n v="0"/>
    <n v="12"/>
    <n v="144"/>
    <n v="120"/>
    <n v="169"/>
    <n v="36680"/>
    <n v="9"/>
    <n v="0"/>
    <s v="06-03-00"/>
    <n v="11"/>
    <x v="5"/>
    <s v="Marion, IA"/>
    <x v="157"/>
    <m/>
    <m/>
    <m/>
    <m/>
    <m/>
    <m/>
    <m/>
    <m/>
    <m/>
    <m/>
    <m/>
    <m/>
    <m/>
    <m/>
    <m/>
    <s v="Andy S"/>
    <n v="967"/>
    <n v="5"/>
    <x v="4"/>
    <s v="T"/>
    <s v="T"/>
    <s v="F"/>
    <n v="20"/>
    <n v="15"/>
    <n v="0"/>
    <n v="0"/>
    <s v="D"/>
    <s v="F"/>
    <s v="T"/>
    <s v="F"/>
    <s v="T"/>
    <n v="1"/>
    <n v="10"/>
    <n v="0"/>
    <n v="0"/>
    <n v="0"/>
    <n v="0"/>
    <n v="0"/>
    <n v="0"/>
    <n v="0"/>
    <n v="0"/>
    <n v="0"/>
    <n v="0"/>
    <n v="0"/>
    <s v="F"/>
    <s v="F"/>
    <s v="F"/>
    <s v="F"/>
    <s v="F"/>
    <x v="4"/>
    <x v="114"/>
  </r>
  <r>
    <x v="36"/>
    <x v="1"/>
    <x v="2"/>
    <x v="136"/>
    <n v="10"/>
    <n v="0"/>
    <n v="0"/>
    <n v="27.096774193548391"/>
    <n v="0"/>
    <n v="0"/>
    <n v="8"/>
    <n v="8"/>
    <n v="5"/>
    <n v="7"/>
    <n v="6"/>
    <n v="6"/>
    <n v="2"/>
    <n v="1"/>
    <n v="8.5532258064516125"/>
    <n v="12.5"/>
    <n v="0"/>
    <n v="0"/>
    <n v="9.0322580645161299"/>
    <n v="0"/>
    <n v="0"/>
    <n v="64"/>
    <n v="10"/>
    <n v="6"/>
    <n v="8"/>
    <n v="2"/>
    <n v="2"/>
    <n v="5"/>
    <n v="8"/>
    <n v="1.25"/>
    <n v="0"/>
    <n v="0"/>
    <n v="4.5161290322580649"/>
    <n v="0"/>
    <n v="0"/>
    <n v="8"/>
    <n v="0"/>
    <n v="0"/>
    <n v="0"/>
    <n v="0"/>
    <n v="0"/>
    <n v="0"/>
    <n v="0"/>
    <n v="0"/>
    <n v="140"/>
    <n v="0"/>
    <m/>
    <m/>
    <n v="0"/>
    <n v="0"/>
    <n v="0"/>
    <n v="0"/>
    <n v="0"/>
    <n v="0"/>
    <n v="0"/>
    <n v="0.5"/>
    <n v="0"/>
    <n v="0"/>
    <n v="140"/>
    <n v="4"/>
    <n v="24"/>
    <n v="80"/>
    <n v="88"/>
    <n v="36562"/>
    <n v="8"/>
    <n v="0"/>
    <s v="02-06-00"/>
    <n v="30"/>
    <x v="36"/>
    <s v="St. Louis, MO"/>
    <x v="180"/>
    <m/>
    <m/>
    <m/>
    <m/>
    <m/>
    <m/>
    <m/>
    <m/>
    <m/>
    <m/>
    <m/>
    <m/>
    <m/>
    <m/>
    <m/>
    <s v="Andy S"/>
    <n v="4330"/>
    <n v="7"/>
    <x v="4"/>
    <s v="T"/>
    <s v="F"/>
    <s v="F"/>
    <n v="0"/>
    <n v="15"/>
    <n v="0"/>
    <n v="0"/>
    <s v="B"/>
    <s v="F"/>
    <s v="F"/>
    <s v="F"/>
    <s v="F"/>
    <n v="0"/>
    <n v="0"/>
    <n v="0"/>
    <n v="0"/>
    <n v="1"/>
    <n v="2"/>
    <n v="140"/>
    <n v="0"/>
    <n v="0"/>
    <n v="0"/>
    <n v="0"/>
    <n v="0"/>
    <n v="0"/>
    <s v="F"/>
    <s v="F"/>
    <s v="F"/>
    <s v="F"/>
    <s v="F"/>
    <x v="4"/>
    <x v="137"/>
  </r>
  <r>
    <x v="19"/>
    <x v="1"/>
    <x v="2"/>
    <x v="137"/>
    <n v="10"/>
    <n v="5"/>
    <n v="0"/>
    <n v="16.141935483870967"/>
    <n v="0"/>
    <n v="0"/>
    <n v="1.7142857142857144"/>
    <n v="8"/>
    <n v="5"/>
    <n v="7"/>
    <n v="6"/>
    <n v="6"/>
    <n v="2"/>
    <n v="1"/>
    <n v="3.7594930875576038"/>
    <n v="12.5"/>
    <n v="6"/>
    <n v="0"/>
    <n v="5.3806451612903228"/>
    <n v="0"/>
    <n v="0"/>
    <n v="13.714285714285715"/>
    <n v="10"/>
    <n v="6"/>
    <n v="8"/>
    <n v="2"/>
    <n v="2"/>
    <n v="5"/>
    <n v="8"/>
    <n v="1.25"/>
    <n v="1"/>
    <n v="0"/>
    <n v="2.6903225806451614"/>
    <n v="0"/>
    <n v="0"/>
    <n v="1.7142857142857144"/>
    <n v="0"/>
    <n v="0"/>
    <n v="0"/>
    <n v="10"/>
    <n v="0"/>
    <n v="10"/>
    <n v="0"/>
    <n v="0"/>
    <n v="30"/>
    <n v="1"/>
    <m/>
    <m/>
    <n v="0"/>
    <n v="0"/>
    <n v="1"/>
    <n v="0"/>
    <n v="1"/>
    <n v="0"/>
    <n v="0"/>
    <n v="0.25"/>
    <n v="20"/>
    <n v="20"/>
    <n v="30"/>
    <n v="8"/>
    <n v="102"/>
    <n v="90"/>
    <n v="94"/>
    <n v="36620"/>
    <n v="8"/>
    <n v="0"/>
    <s v="04-04-00"/>
    <n v="32"/>
    <x v="19"/>
    <s v="Dunlap, IL"/>
    <x v="181"/>
    <m/>
    <m/>
    <m/>
    <m/>
    <m/>
    <m/>
    <m/>
    <m/>
    <m/>
    <m/>
    <m/>
    <m/>
    <m/>
    <m/>
    <m/>
    <s v="Andy S"/>
    <n v="2040"/>
    <n v="8"/>
    <x v="4"/>
    <s v="T"/>
    <s v="F"/>
    <s v="F"/>
    <n v="0"/>
    <n v="0"/>
    <n v="0"/>
    <n v="0"/>
    <s v="A"/>
    <s v="F"/>
    <s v="T"/>
    <s v="F"/>
    <s v="F"/>
    <n v="10"/>
    <n v="0"/>
    <n v="0"/>
    <n v="0"/>
    <n v="1"/>
    <n v="1"/>
    <n v="60"/>
    <n v="1"/>
    <n v="0"/>
    <n v="0"/>
    <n v="0"/>
    <n v="0"/>
    <n v="0"/>
    <s v="F"/>
    <s v="F"/>
    <s v="F"/>
    <s v="F"/>
    <s v="F"/>
    <x v="4"/>
    <x v="138"/>
  </r>
  <r>
    <x v="38"/>
    <x v="1"/>
    <x v="4"/>
    <x v="138"/>
    <n v="0"/>
    <n v="10"/>
    <n v="0"/>
    <n v="28.219354838709677"/>
    <n v="0"/>
    <n v="0"/>
    <n v="4"/>
    <n v="8"/>
    <n v="5"/>
    <n v="7"/>
    <n v="6"/>
    <n v="6"/>
    <n v="2"/>
    <n v="1"/>
    <n v="5.3406451612903227"/>
    <n v="0"/>
    <n v="12"/>
    <n v="0"/>
    <n v="9.4064516129032256"/>
    <n v="0"/>
    <n v="0"/>
    <n v="32"/>
    <n v="10"/>
    <n v="6"/>
    <n v="8"/>
    <n v="2"/>
    <n v="2"/>
    <n v="5"/>
    <n v="8"/>
    <n v="0"/>
    <n v="2"/>
    <n v="0"/>
    <n v="4.7032258064516128"/>
    <n v="0"/>
    <n v="0"/>
    <n v="4"/>
    <n v="0"/>
    <n v="0"/>
    <n v="0"/>
    <n v="20"/>
    <n v="0"/>
    <n v="0"/>
    <n v="0"/>
    <n v="0"/>
    <n v="70"/>
    <n v="2"/>
    <m/>
    <m/>
    <n v="0"/>
    <n v="0"/>
    <n v="1"/>
    <n v="0"/>
    <n v="0"/>
    <n v="0"/>
    <n v="0"/>
    <n v="0.25"/>
    <n v="20"/>
    <n v="20"/>
    <n v="70"/>
    <n v="3"/>
    <n v="74"/>
    <n v="50"/>
    <n v="162"/>
    <n v="36897"/>
    <n v="8"/>
    <n v="0"/>
    <s v="01-06-01"/>
    <n v="21"/>
    <x v="38"/>
    <s v="Glendale, WI"/>
    <x v="182"/>
    <m/>
    <m/>
    <m/>
    <m/>
    <m/>
    <m/>
    <m/>
    <m/>
    <m/>
    <m/>
    <m/>
    <m/>
    <m/>
    <m/>
    <m/>
    <s v="Andy S"/>
    <n v="4786"/>
    <n v="10"/>
    <x v="4"/>
    <s v="F"/>
    <s v="F"/>
    <s v="F"/>
    <n v="0"/>
    <n v="0"/>
    <n v="0"/>
    <n v="0"/>
    <s v="A"/>
    <s v="F"/>
    <s v="F"/>
    <s v="F"/>
    <s v="F"/>
    <n v="0"/>
    <n v="0"/>
    <n v="0"/>
    <n v="0"/>
    <n v="1"/>
    <n v="1"/>
    <n v="140"/>
    <n v="2"/>
    <n v="0"/>
    <n v="0"/>
    <n v="0"/>
    <n v="0"/>
    <n v="0"/>
    <s v="F"/>
    <s v="F"/>
    <s v="F"/>
    <s v="F"/>
    <s v="F"/>
    <x v="3"/>
    <x v="139"/>
  </r>
  <r>
    <x v="10"/>
    <x v="1"/>
    <x v="3"/>
    <x v="139"/>
    <n v="40"/>
    <n v="10"/>
    <n v="5.384615384615385"/>
    <n v="19.335483870967742"/>
    <n v="6"/>
    <n v="0"/>
    <n v="5"/>
    <n v="8"/>
    <n v="5"/>
    <n v="7"/>
    <n v="6"/>
    <n v="6"/>
    <n v="2"/>
    <n v="1"/>
    <n v="11.659900744416873"/>
    <n v="50"/>
    <n v="12"/>
    <n v="6.1538461538461542"/>
    <n v="6.4451612903225808"/>
    <n v="2"/>
    <n v="0"/>
    <n v="40"/>
    <n v="10"/>
    <n v="6"/>
    <n v="8"/>
    <n v="2"/>
    <n v="2"/>
    <n v="5"/>
    <n v="8"/>
    <n v="5"/>
    <n v="2"/>
    <n v="0.76923076923076927"/>
    <n v="3.2225806451612904"/>
    <n v="1"/>
    <n v="0"/>
    <n v="5"/>
    <n v="0"/>
    <n v="0"/>
    <n v="0"/>
    <n v="0"/>
    <n v="5"/>
    <n v="0"/>
    <n v="10"/>
    <n v="0"/>
    <n v="87.5"/>
    <n v="0"/>
    <m/>
    <m/>
    <n v="1"/>
    <n v="0"/>
    <n v="0"/>
    <n v="0.25"/>
    <n v="0"/>
    <n v="1"/>
    <n v="0"/>
    <n v="1"/>
    <n v="10"/>
    <n v="15"/>
    <n v="87.5"/>
    <n v="10"/>
    <n v="178"/>
    <n v="80"/>
    <n v="213"/>
    <n v="36649"/>
    <n v="8"/>
    <n v="0"/>
    <s v="05-03-00"/>
    <n v="8"/>
    <x v="10"/>
    <s v="Peoria, IL"/>
    <x v="183"/>
    <m/>
    <m/>
    <m/>
    <m/>
    <m/>
    <m/>
    <m/>
    <m/>
    <m/>
    <m/>
    <m/>
    <m/>
    <m/>
    <m/>
    <m/>
    <s v="Kyle K"/>
    <n v="1736"/>
    <n v="6"/>
    <x v="4"/>
    <s v="T"/>
    <s v="F"/>
    <s v="T"/>
    <n v="5"/>
    <n v="15"/>
    <n v="0"/>
    <n v="0"/>
    <s v="D"/>
    <s v="F"/>
    <s v="F"/>
    <s v="T"/>
    <s v="F"/>
    <n v="0"/>
    <n v="0"/>
    <n v="0"/>
    <n v="0"/>
    <n v="2"/>
    <n v="3"/>
    <n v="70"/>
    <n v="0"/>
    <n v="0"/>
    <n v="1"/>
    <n v="0"/>
    <n v="0"/>
    <n v="0"/>
    <s v="F"/>
    <s v="F"/>
    <s v="F"/>
    <s v="F"/>
    <s v="F"/>
    <x v="1"/>
    <x v="140"/>
  </r>
  <r>
    <x v="9"/>
    <x v="1"/>
    <x v="2"/>
    <x v="140"/>
    <n v="10"/>
    <n v="5"/>
    <n v="5.384615384615385"/>
    <n v="3.3000000000000003"/>
    <n v="0"/>
    <n v="0"/>
    <n v="0"/>
    <n v="8"/>
    <n v="5"/>
    <n v="7"/>
    <n v="6"/>
    <n v="6"/>
    <n v="2"/>
    <n v="1"/>
    <n v="2.5753846153846154"/>
    <n v="12.5"/>
    <n v="6"/>
    <n v="6.1538461538461542"/>
    <n v="1.1000000000000001"/>
    <n v="0"/>
    <n v="0"/>
    <n v="0"/>
    <n v="10"/>
    <n v="6"/>
    <n v="8"/>
    <n v="2"/>
    <n v="2"/>
    <n v="5"/>
    <n v="8"/>
    <n v="1.25"/>
    <n v="1"/>
    <n v="0.76923076923076927"/>
    <n v="0.55000000000000004"/>
    <n v="0"/>
    <n v="0"/>
    <n v="0"/>
    <n v="0"/>
    <n v="1"/>
    <n v="0"/>
    <n v="0"/>
    <n v="5"/>
    <n v="11"/>
    <n v="0"/>
    <n v="0"/>
    <n v="0"/>
    <n v="0"/>
    <m/>
    <m/>
    <n v="0"/>
    <n v="0"/>
    <n v="0"/>
    <n v="0.2"/>
    <n v="1"/>
    <n v="0"/>
    <n v="0"/>
    <n v="0"/>
    <n v="11"/>
    <n v="16"/>
    <n v="0"/>
    <n v="11"/>
    <n v="148"/>
    <n v="100"/>
    <n v="202"/>
    <n v="37014"/>
    <n v="9"/>
    <n v="0"/>
    <s v="05-03-01"/>
    <n v="28"/>
    <x v="9"/>
    <s v="Saint Charles, MO"/>
    <x v="184"/>
    <m/>
    <m/>
    <m/>
    <m/>
    <m/>
    <m/>
    <m/>
    <m/>
    <m/>
    <m/>
    <m/>
    <m/>
    <m/>
    <m/>
    <m/>
    <s v="Kyle K"/>
    <n v="1288"/>
    <n v="7"/>
    <x v="4"/>
    <s v="T"/>
    <s v="F"/>
    <s v="T"/>
    <n v="5"/>
    <n v="20"/>
    <n v="0"/>
    <n v="0"/>
    <s v="C"/>
    <s v="T"/>
    <s v="F"/>
    <s v="F"/>
    <s v="T"/>
    <n v="11"/>
    <n v="0"/>
    <n v="0"/>
    <n v="0"/>
    <n v="1"/>
    <n v="0"/>
    <n v="0"/>
    <n v="0"/>
    <n v="0"/>
    <n v="0"/>
    <n v="0"/>
    <n v="0"/>
    <n v="0"/>
    <s v="F"/>
    <s v="T"/>
    <s v="F"/>
    <s v="F"/>
    <s v="F"/>
    <x v="4"/>
    <x v="141"/>
  </r>
  <r>
    <x v="2"/>
    <x v="1"/>
    <x v="2"/>
    <x v="141"/>
    <n v="10"/>
    <n v="5"/>
    <n v="21.53846153846154"/>
    <n v="5.903225806451613"/>
    <n v="0"/>
    <n v="0"/>
    <n v="0.85714285714285721"/>
    <n v="8"/>
    <n v="5"/>
    <n v="7"/>
    <n v="6"/>
    <n v="6"/>
    <n v="2"/>
    <n v="1"/>
    <n v="5.1940269408011348"/>
    <n v="12.5"/>
    <n v="6"/>
    <n v="24.615384615384617"/>
    <n v="1.967741935483871"/>
    <n v="0"/>
    <n v="0"/>
    <n v="6.8571428571428577"/>
    <n v="10"/>
    <n v="6"/>
    <n v="8"/>
    <n v="2"/>
    <n v="2"/>
    <n v="5"/>
    <n v="8"/>
    <n v="1.25"/>
    <n v="1"/>
    <n v="3.0769230769230771"/>
    <n v="0.9838709677419355"/>
    <n v="0"/>
    <n v="0"/>
    <n v="0.85714285714285721"/>
    <n v="0"/>
    <n v="0"/>
    <n v="1"/>
    <n v="0"/>
    <n v="20"/>
    <n v="10"/>
    <n v="0"/>
    <n v="0"/>
    <n v="15"/>
    <n v="0"/>
    <m/>
    <m/>
    <n v="0"/>
    <n v="0"/>
    <n v="0"/>
    <n v="1"/>
    <n v="0.5"/>
    <n v="0"/>
    <n v="0"/>
    <n v="0.25"/>
    <n v="10"/>
    <n v="30"/>
    <n v="15"/>
    <n v="14"/>
    <n v="180"/>
    <n v="140"/>
    <n v="209"/>
    <n v="36709"/>
    <n v="9"/>
    <n v="0"/>
    <s v="07-02-00"/>
    <n v="19"/>
    <x v="2"/>
    <s v="Russiaville, IN"/>
    <x v="185"/>
    <m/>
    <m/>
    <m/>
    <m/>
    <m/>
    <m/>
    <m/>
    <m/>
    <m/>
    <m/>
    <m/>
    <m/>
    <m/>
    <m/>
    <m/>
    <s v="Kyle K"/>
    <n v="292"/>
    <n v="8"/>
    <x v="4"/>
    <s v="T"/>
    <s v="F"/>
    <s v="T"/>
    <n v="20"/>
    <n v="0"/>
    <n v="0"/>
    <n v="0"/>
    <s v="D"/>
    <s v="T"/>
    <s v="F"/>
    <s v="F"/>
    <s v="T"/>
    <n v="10"/>
    <n v="10"/>
    <n v="0"/>
    <n v="0"/>
    <n v="1"/>
    <n v="1"/>
    <n v="30"/>
    <n v="0"/>
    <n v="0"/>
    <n v="0"/>
    <n v="0"/>
    <n v="0"/>
    <n v="0"/>
    <s v="F"/>
    <s v="F"/>
    <s v="T"/>
    <s v="F"/>
    <s v="F"/>
    <x v="4"/>
    <x v="142"/>
  </r>
  <r>
    <x v="5"/>
    <x v="1"/>
    <x v="3"/>
    <x v="142"/>
    <n v="40"/>
    <n v="15"/>
    <n v="21.53846153846154"/>
    <n v="10.799999999999999"/>
    <n v="18"/>
    <n v="0"/>
    <n v="0"/>
    <n v="8"/>
    <n v="5"/>
    <n v="7"/>
    <n v="6"/>
    <n v="6"/>
    <n v="2"/>
    <n v="1"/>
    <n v="10.221538461538461"/>
    <n v="50"/>
    <n v="18"/>
    <n v="24.615384615384617"/>
    <n v="3.5999999999999996"/>
    <n v="6"/>
    <n v="0"/>
    <n v="0"/>
    <n v="10"/>
    <n v="6"/>
    <n v="8"/>
    <n v="2"/>
    <n v="2"/>
    <n v="5"/>
    <n v="8"/>
    <n v="5"/>
    <n v="3"/>
    <n v="3.0769230769230771"/>
    <n v="1.7999999999999998"/>
    <n v="3"/>
    <n v="0"/>
    <n v="0"/>
    <n v="0"/>
    <n v="0"/>
    <n v="0"/>
    <n v="0"/>
    <n v="20"/>
    <n v="12"/>
    <n v="30"/>
    <n v="0"/>
    <n v="0"/>
    <n v="0"/>
    <m/>
    <m/>
    <n v="3"/>
    <n v="0"/>
    <n v="0"/>
    <n v="0.5"/>
    <n v="0.54545454545454541"/>
    <n v="1"/>
    <n v="0"/>
    <n v="0"/>
    <n v="42"/>
    <n v="62"/>
    <n v="0"/>
    <n v="12"/>
    <n v="144"/>
    <n v="120"/>
    <n v="169"/>
    <n v="36680"/>
    <n v="9"/>
    <n v="0"/>
    <s v="06-03-00"/>
    <n v="11"/>
    <x v="5"/>
    <s v="Marion, IA"/>
    <x v="186"/>
    <m/>
    <m/>
    <m/>
    <m/>
    <m/>
    <m/>
    <m/>
    <m/>
    <m/>
    <m/>
    <m/>
    <m/>
    <m/>
    <m/>
    <m/>
    <s v="Kyle K"/>
    <n v="967"/>
    <n v="9"/>
    <x v="4"/>
    <s v="T"/>
    <s v="T"/>
    <s v="T"/>
    <n v="20"/>
    <n v="20"/>
    <n v="0"/>
    <n v="0"/>
    <s v="A"/>
    <s v="F"/>
    <s v="T"/>
    <s v="T"/>
    <s v="T"/>
    <n v="12"/>
    <n v="10"/>
    <n v="0"/>
    <n v="0"/>
    <n v="2"/>
    <n v="0"/>
    <n v="0"/>
    <n v="0"/>
    <n v="0"/>
    <n v="3"/>
    <n v="0"/>
    <n v="0"/>
    <n v="0"/>
    <s v="F"/>
    <s v="F"/>
    <s v="F"/>
    <s v="F"/>
    <s v="F"/>
    <x v="1"/>
    <x v="143"/>
  </r>
  <r>
    <x v="31"/>
    <x v="1"/>
    <x v="4"/>
    <x v="143"/>
    <n v="0"/>
    <n v="10"/>
    <n v="5.384615384615385"/>
    <n v="18.541935483870969"/>
    <n v="0"/>
    <n v="0"/>
    <n v="1.1428571428571428"/>
    <n v="8"/>
    <n v="5"/>
    <n v="7"/>
    <n v="6"/>
    <n v="6"/>
    <n v="2"/>
    <n v="1"/>
    <n v="3.3477348457993612"/>
    <n v="0"/>
    <n v="12"/>
    <n v="6.1538461538461542"/>
    <n v="6.1806451612903226"/>
    <n v="0"/>
    <n v="0"/>
    <n v="9.1428571428571423"/>
    <n v="10"/>
    <n v="6"/>
    <n v="8"/>
    <n v="2"/>
    <n v="2"/>
    <n v="5"/>
    <n v="8"/>
    <n v="0"/>
    <n v="2"/>
    <n v="0.76923076923076927"/>
    <n v="3.0903225806451613"/>
    <n v="0"/>
    <n v="0"/>
    <n v="1.1428571428571428"/>
    <n v="0"/>
    <n v="0"/>
    <n v="0"/>
    <n v="20"/>
    <n v="5"/>
    <n v="0"/>
    <n v="0"/>
    <n v="0"/>
    <n v="20"/>
    <n v="2"/>
    <m/>
    <m/>
    <n v="0"/>
    <n v="0"/>
    <n v="1"/>
    <n v="1"/>
    <n v="0"/>
    <n v="0"/>
    <n v="0"/>
    <n v="0.25"/>
    <n v="20"/>
    <n v="25"/>
    <n v="20"/>
    <n v="6"/>
    <n v="66"/>
    <n v="70"/>
    <n v="129"/>
    <n v="36590"/>
    <n v="8"/>
    <n v="0"/>
    <s v="03-05-00"/>
    <n v="9"/>
    <x v="31"/>
    <s v="Galesburg, IL"/>
    <x v="187"/>
    <m/>
    <m/>
    <m/>
    <m/>
    <m/>
    <m/>
    <m/>
    <m/>
    <m/>
    <m/>
    <m/>
    <m/>
    <m/>
    <m/>
    <m/>
    <s v="Kyle K"/>
    <n v="4212"/>
    <n v="10"/>
    <x v="4"/>
    <s v="F"/>
    <s v="F"/>
    <s v="T"/>
    <n v="5"/>
    <n v="0"/>
    <n v="0"/>
    <n v="0"/>
    <s v="E"/>
    <s v="F"/>
    <s v="F"/>
    <s v="F"/>
    <s v="F"/>
    <n v="0"/>
    <n v="0"/>
    <n v="0"/>
    <n v="0"/>
    <n v="1"/>
    <n v="1"/>
    <n v="40"/>
    <n v="2"/>
    <n v="0"/>
    <n v="0"/>
    <n v="0"/>
    <n v="0"/>
    <n v="0"/>
    <s v="F"/>
    <s v="F"/>
    <s v="F"/>
    <s v="F"/>
    <s v="F"/>
    <x v="3"/>
    <x v="144"/>
  </r>
  <r>
    <x v="26"/>
    <x v="1"/>
    <x v="2"/>
    <x v="23"/>
    <n v="10"/>
    <n v="0"/>
    <n v="5.384615384615385"/>
    <n v="6.7741935483870979"/>
    <n v="0"/>
    <n v="0"/>
    <n v="2"/>
    <n v="8"/>
    <n v="5"/>
    <n v="7"/>
    <n v="6"/>
    <n v="6"/>
    <n v="2"/>
    <n v="1"/>
    <n v="3.6911910669975185"/>
    <n v="12.5"/>
    <n v="0"/>
    <n v="6.1538461538461542"/>
    <n v="2.2580645161290325"/>
    <n v="0"/>
    <n v="0"/>
    <n v="16"/>
    <n v="10"/>
    <n v="6"/>
    <n v="8"/>
    <n v="2"/>
    <n v="2"/>
    <n v="5"/>
    <n v="8"/>
    <n v="1.25"/>
    <n v="0"/>
    <n v="0.76923076923076927"/>
    <n v="1.1290322580645162"/>
    <n v="0"/>
    <n v="0"/>
    <n v="2"/>
    <n v="0"/>
    <n v="0"/>
    <n v="0"/>
    <n v="0"/>
    <n v="5"/>
    <n v="0"/>
    <n v="0"/>
    <n v="0"/>
    <n v="35"/>
    <n v="0"/>
    <m/>
    <m/>
    <n v="0"/>
    <n v="0"/>
    <n v="0"/>
    <n v="1"/>
    <n v="0"/>
    <n v="0"/>
    <n v="0"/>
    <n v="0.25"/>
    <n v="0"/>
    <n v="5"/>
    <n v="35"/>
    <n v="6"/>
    <n v="106"/>
    <n v="70"/>
    <n v="201"/>
    <n v="36590"/>
    <n v="8"/>
    <n v="0"/>
    <s v="03-05-00"/>
    <n v="7"/>
    <x v="26"/>
    <s v="Dayton, OH"/>
    <x v="188"/>
    <m/>
    <m/>
    <m/>
    <m/>
    <m/>
    <m/>
    <m/>
    <m/>
    <m/>
    <m/>
    <m/>
    <m/>
    <m/>
    <m/>
    <m/>
    <s v="Kyle K"/>
    <n v="3138"/>
    <n v="11"/>
    <x v="4"/>
    <s v="F"/>
    <s v="F"/>
    <s v="T"/>
    <n v="5"/>
    <n v="0"/>
    <n v="0"/>
    <n v="0"/>
    <s v="A"/>
    <s v="F"/>
    <s v="F"/>
    <s v="F"/>
    <s v="F"/>
    <n v="0"/>
    <n v="0"/>
    <n v="0"/>
    <n v="0"/>
    <n v="1"/>
    <n v="1"/>
    <n v="70"/>
    <n v="0"/>
    <n v="0"/>
    <n v="0"/>
    <n v="0"/>
    <n v="0"/>
    <n v="0"/>
    <s v="F"/>
    <s v="F"/>
    <s v="F"/>
    <s v="F"/>
    <s v="F"/>
    <x v="4"/>
    <x v="145"/>
  </r>
  <r>
    <x v="13"/>
    <x v="1"/>
    <x v="3"/>
    <x v="144"/>
    <n v="20"/>
    <n v="20"/>
    <n v="5.384615384615385"/>
    <n v="24.541935483870965"/>
    <n v="6"/>
    <n v="0"/>
    <n v="1.7142857142857144"/>
    <n v="8"/>
    <n v="5"/>
    <n v="7"/>
    <n v="6"/>
    <n v="6"/>
    <n v="2"/>
    <n v="1"/>
    <n v="7.9048777029422181"/>
    <n v="25"/>
    <n v="24"/>
    <n v="6.1538461538461542"/>
    <n v="8.1806451612903217"/>
    <n v="2"/>
    <n v="0"/>
    <n v="13.714285714285715"/>
    <n v="10"/>
    <n v="6"/>
    <n v="8"/>
    <n v="2"/>
    <n v="2"/>
    <n v="5"/>
    <n v="8"/>
    <n v="2.5"/>
    <n v="4"/>
    <n v="0.76923076923076927"/>
    <n v="4.0903225806451609"/>
    <n v="1"/>
    <n v="0"/>
    <n v="1.7142857142857144"/>
    <n v="1"/>
    <n v="0"/>
    <n v="1"/>
    <n v="10"/>
    <n v="5"/>
    <n v="30"/>
    <n v="10"/>
    <n v="0"/>
    <n v="30"/>
    <n v="1"/>
    <m/>
    <m/>
    <n v="1"/>
    <n v="0"/>
    <n v="1"/>
    <n v="0.25"/>
    <n v="1"/>
    <n v="1"/>
    <n v="0"/>
    <n v="0.5"/>
    <n v="50"/>
    <n v="55"/>
    <n v="30"/>
    <n v="10"/>
    <n v="78"/>
    <n v="90"/>
    <n v="178"/>
    <n v="36650"/>
    <n v="9"/>
    <n v="0"/>
    <s v="05-04-00"/>
    <n v="2"/>
    <x v="13"/>
    <s v="Peoria, IL"/>
    <x v="189"/>
    <m/>
    <m/>
    <m/>
    <m/>
    <m/>
    <m/>
    <m/>
    <m/>
    <m/>
    <m/>
    <m/>
    <m/>
    <m/>
    <m/>
    <m/>
    <s v="Dan T"/>
    <n v="1756"/>
    <n v="7"/>
    <x v="4"/>
    <s v="T"/>
    <s v="T"/>
    <s v="T"/>
    <n v="5"/>
    <n v="15"/>
    <n v="0"/>
    <n v="0"/>
    <s v="E"/>
    <s v="T"/>
    <s v="F"/>
    <s v="T"/>
    <s v="T"/>
    <n v="30"/>
    <n v="0"/>
    <n v="0"/>
    <n v="0"/>
    <n v="1"/>
    <n v="2"/>
    <n v="30"/>
    <n v="1"/>
    <n v="0"/>
    <n v="1"/>
    <n v="0"/>
    <n v="0"/>
    <n v="0"/>
    <s v="T"/>
    <s v="F"/>
    <s v="T"/>
    <s v="F"/>
    <s v="F"/>
    <x v="1"/>
    <x v="146"/>
  </r>
  <r>
    <x v="14"/>
    <x v="1"/>
    <x v="2"/>
    <x v="145"/>
    <n v="10"/>
    <n v="20"/>
    <n v="26.923076923076923"/>
    <n v="7.3354838709677423"/>
    <n v="0"/>
    <n v="0"/>
    <n v="0"/>
    <n v="8"/>
    <n v="5"/>
    <n v="7"/>
    <n v="6"/>
    <n v="6"/>
    <n v="2"/>
    <n v="1"/>
    <n v="6.9714392059553347"/>
    <n v="12.5"/>
    <n v="24"/>
    <n v="30.76923076923077"/>
    <n v="2.4451612903225808"/>
    <n v="0"/>
    <n v="0"/>
    <n v="0"/>
    <n v="10"/>
    <n v="6"/>
    <n v="8"/>
    <n v="2"/>
    <n v="2"/>
    <n v="5"/>
    <n v="8"/>
    <n v="1.25"/>
    <n v="4"/>
    <n v="3.8461538461538463"/>
    <n v="1.2225806451612904"/>
    <n v="0"/>
    <n v="0"/>
    <n v="0"/>
    <n v="1"/>
    <n v="0"/>
    <n v="0"/>
    <n v="10"/>
    <n v="25"/>
    <n v="0"/>
    <n v="0"/>
    <n v="0"/>
    <n v="0"/>
    <n v="1"/>
    <m/>
    <m/>
    <n v="0"/>
    <n v="0"/>
    <n v="1"/>
    <n v="1"/>
    <n v="0"/>
    <n v="0"/>
    <n v="0"/>
    <n v="0"/>
    <n v="10"/>
    <n v="35"/>
    <n v="0"/>
    <n v="10"/>
    <n v="72"/>
    <n v="80"/>
    <n v="107"/>
    <n v="36649"/>
    <n v="8"/>
    <n v="0"/>
    <s v="05-03-00"/>
    <n v="35"/>
    <x v="14"/>
    <s v="Liberty, MO"/>
    <x v="190"/>
    <m/>
    <m/>
    <m/>
    <m/>
    <m/>
    <m/>
    <m/>
    <m/>
    <m/>
    <m/>
    <m/>
    <m/>
    <m/>
    <m/>
    <m/>
    <s v="Dan T"/>
    <n v="1764"/>
    <n v="8"/>
    <x v="4"/>
    <s v="T"/>
    <s v="F"/>
    <s v="T"/>
    <n v="25"/>
    <n v="0"/>
    <n v="0"/>
    <n v="0"/>
    <s v="C"/>
    <s v="T"/>
    <s v="F"/>
    <s v="T"/>
    <s v="T"/>
    <n v="0"/>
    <n v="0"/>
    <n v="0"/>
    <n v="0"/>
    <n v="1"/>
    <n v="0"/>
    <n v="0"/>
    <n v="1"/>
    <n v="0"/>
    <n v="0"/>
    <n v="0"/>
    <n v="0"/>
    <n v="0"/>
    <s v="T"/>
    <s v="F"/>
    <s v="F"/>
    <s v="F"/>
    <s v="F"/>
    <x v="4"/>
    <x v="147"/>
  </r>
  <r>
    <x v="30"/>
    <x v="1"/>
    <x v="2"/>
    <x v="146"/>
    <n v="10"/>
    <n v="5"/>
    <n v="5.384615384615385"/>
    <n v="19.354838709677416"/>
    <n v="0"/>
    <n v="0"/>
    <n v="5.7142857142857135"/>
    <n v="8"/>
    <n v="5"/>
    <n v="7"/>
    <n v="6"/>
    <n v="6"/>
    <n v="2"/>
    <n v="1"/>
    <n v="7.6819744771357676"/>
    <n v="12.5"/>
    <n v="6"/>
    <n v="6.1538461538461542"/>
    <n v="6.4516129032258061"/>
    <n v="0"/>
    <n v="0"/>
    <n v="45.714285714285708"/>
    <n v="10"/>
    <n v="6"/>
    <n v="8"/>
    <n v="2"/>
    <n v="2"/>
    <n v="5"/>
    <n v="8"/>
    <n v="1.25"/>
    <n v="1"/>
    <n v="0.76923076923076927"/>
    <n v="3.225806451612903"/>
    <n v="0"/>
    <n v="0"/>
    <n v="5.7142857142857135"/>
    <n v="1"/>
    <n v="0"/>
    <n v="0"/>
    <n v="0"/>
    <n v="5"/>
    <n v="0"/>
    <n v="0"/>
    <n v="0"/>
    <n v="100"/>
    <n v="0"/>
    <m/>
    <m/>
    <n v="0"/>
    <n v="0"/>
    <n v="0"/>
    <n v="1"/>
    <n v="0"/>
    <n v="0"/>
    <n v="0"/>
    <n v="0.5"/>
    <n v="0"/>
    <n v="5"/>
    <n v="100"/>
    <n v="6"/>
    <n v="84"/>
    <n v="90"/>
    <n v="144"/>
    <n v="36591"/>
    <n v="9"/>
    <n v="0"/>
    <s v="03-06-00"/>
    <n v="17"/>
    <x v="30"/>
    <s v="Quincy, IL"/>
    <x v="191"/>
    <m/>
    <m/>
    <m/>
    <m/>
    <m/>
    <m/>
    <m/>
    <m/>
    <m/>
    <m/>
    <m/>
    <m/>
    <m/>
    <m/>
    <m/>
    <s v="Dan T"/>
    <n v="4196"/>
    <n v="9"/>
    <x v="4"/>
    <s v="T"/>
    <s v="T"/>
    <s v="T"/>
    <n v="5"/>
    <n v="0"/>
    <n v="0"/>
    <n v="0"/>
    <s v="A"/>
    <s v="T"/>
    <s v="F"/>
    <s v="F"/>
    <s v="T"/>
    <n v="0"/>
    <n v="0"/>
    <n v="0"/>
    <n v="0"/>
    <n v="1"/>
    <n v="2"/>
    <n v="100"/>
    <n v="0"/>
    <n v="0"/>
    <n v="0"/>
    <n v="0"/>
    <n v="0"/>
    <n v="0"/>
    <s v="T"/>
    <s v="F"/>
    <s v="F"/>
    <s v="F"/>
    <s v="F"/>
    <x v="4"/>
    <x v="148"/>
  </r>
  <r>
    <x v="23"/>
    <x v="1"/>
    <x v="3"/>
    <x v="147"/>
    <n v="40"/>
    <n v="10"/>
    <n v="21.53846153846154"/>
    <n v="17.206451612903226"/>
    <n v="0"/>
    <n v="0"/>
    <n v="1.1428571428571428"/>
    <n v="8"/>
    <n v="5"/>
    <n v="7"/>
    <n v="6"/>
    <n v="6"/>
    <n v="2"/>
    <n v="1"/>
    <n v="10.149372562920949"/>
    <n v="50"/>
    <n v="12"/>
    <n v="24.615384615384617"/>
    <n v="5.7354838709677418"/>
    <n v="0"/>
    <n v="0"/>
    <n v="9.1428571428571423"/>
    <n v="10"/>
    <n v="6"/>
    <n v="8"/>
    <n v="2"/>
    <n v="2"/>
    <n v="5"/>
    <n v="8"/>
    <n v="5"/>
    <n v="2"/>
    <n v="3.0769230769230771"/>
    <n v="2.8677419354838709"/>
    <n v="0"/>
    <n v="0"/>
    <n v="1.1428571428571428"/>
    <n v="0"/>
    <n v="1"/>
    <n v="1"/>
    <n v="10"/>
    <n v="20"/>
    <n v="20"/>
    <n v="0"/>
    <n v="0"/>
    <n v="20"/>
    <n v="1"/>
    <m/>
    <m/>
    <n v="0"/>
    <n v="0"/>
    <n v="1"/>
    <n v="1"/>
    <n v="1"/>
    <n v="0"/>
    <n v="0"/>
    <n v="0.25"/>
    <n v="30"/>
    <n v="50"/>
    <n v="20"/>
    <n v="8"/>
    <n v="58"/>
    <n v="30"/>
    <n v="138"/>
    <n v="36620"/>
    <n v="8"/>
    <n v="0"/>
    <s v="04-04-00"/>
    <n v="3"/>
    <x v="23"/>
    <s v="St. Charles, IL"/>
    <x v="192"/>
    <m/>
    <m/>
    <m/>
    <m/>
    <m/>
    <m/>
    <m/>
    <m/>
    <m/>
    <m/>
    <m/>
    <m/>
    <m/>
    <m/>
    <m/>
    <s v="Dan T"/>
    <n v="2451"/>
    <n v="10"/>
    <x v="4"/>
    <s v="T"/>
    <s v="F"/>
    <s v="T"/>
    <n v="20"/>
    <n v="0"/>
    <n v="0"/>
    <n v="0"/>
    <s v="B"/>
    <s v="T"/>
    <s v="F"/>
    <s v="F"/>
    <s v="T"/>
    <n v="20"/>
    <n v="0"/>
    <n v="0"/>
    <n v="0"/>
    <n v="2"/>
    <n v="1"/>
    <n v="40"/>
    <n v="1"/>
    <n v="0"/>
    <n v="0"/>
    <n v="0"/>
    <n v="0"/>
    <n v="0"/>
    <s v="F"/>
    <s v="T"/>
    <s v="T"/>
    <s v="F"/>
    <s v="F"/>
    <x v="1"/>
    <x v="149"/>
  </r>
  <r>
    <x v="29"/>
    <x v="1"/>
    <x v="2"/>
    <x v="100"/>
    <n v="10"/>
    <n v="15"/>
    <n v="0"/>
    <n v="0"/>
    <n v="0"/>
    <n v="0"/>
    <n v="0"/>
    <n v="8"/>
    <n v="5"/>
    <n v="7"/>
    <n v="6"/>
    <n v="6"/>
    <n v="2"/>
    <n v="1"/>
    <n v="3.05"/>
    <n v="12.5"/>
    <n v="18"/>
    <n v="0"/>
    <n v="0"/>
    <n v="0"/>
    <n v="0"/>
    <n v="0"/>
    <n v="10"/>
    <n v="6"/>
    <n v="8"/>
    <n v="2"/>
    <n v="2"/>
    <n v="5"/>
    <n v="8"/>
    <n v="1.25"/>
    <n v="3"/>
    <n v="0"/>
    <n v="0"/>
    <n v="0"/>
    <n v="0"/>
    <n v="0"/>
    <n v="0"/>
    <n v="1"/>
    <n v="0"/>
    <n v="0"/>
    <n v="0"/>
    <n v="0"/>
    <n v="0"/>
    <n v="0"/>
    <n v="0"/>
    <n v="0"/>
    <m/>
    <m/>
    <n v="0"/>
    <n v="0"/>
    <n v="0"/>
    <n v="0"/>
    <n v="0"/>
    <n v="0"/>
    <n v="0"/>
    <n v="0"/>
    <n v="0"/>
    <n v="0"/>
    <n v="0"/>
    <n v="6"/>
    <n v="94"/>
    <n v="70"/>
    <n v="99"/>
    <n v="36590"/>
    <n v="8"/>
    <n v="0"/>
    <s v="03-05-00"/>
    <n v="23"/>
    <x v="29"/>
    <s v="Metamora, IL"/>
    <x v="135"/>
    <m/>
    <m/>
    <m/>
    <m/>
    <m/>
    <m/>
    <m/>
    <m/>
    <m/>
    <m/>
    <m/>
    <m/>
    <m/>
    <m/>
    <m/>
    <s v="Aaron Thune"/>
    <n v="4143"/>
    <n v="1"/>
    <x v="4"/>
    <s v="T"/>
    <s v="F"/>
    <s v="F"/>
    <n v="0"/>
    <n v="0"/>
    <n v="0"/>
    <n v="0"/>
    <s v="A"/>
    <s v="F"/>
    <s v="F"/>
    <s v="T"/>
    <s v="T"/>
    <n v="0"/>
    <n v="0"/>
    <n v="0"/>
    <n v="0"/>
    <n v="1"/>
    <n v="0"/>
    <n v="0"/>
    <n v="0"/>
    <n v="0"/>
    <n v="0"/>
    <n v="0"/>
    <n v="0"/>
    <n v="0"/>
    <s v="F"/>
    <s v="T"/>
    <s v="F"/>
    <s v="F"/>
    <s v="T"/>
    <x v="4"/>
    <x v="92"/>
  </r>
  <r>
    <x v="33"/>
    <x v="1"/>
    <x v="2"/>
    <x v="101"/>
    <n v="20"/>
    <n v="15"/>
    <n v="5.384615384615385"/>
    <n v="3"/>
    <n v="0"/>
    <n v="0"/>
    <n v="0"/>
    <n v="8"/>
    <n v="5"/>
    <n v="7"/>
    <n v="6"/>
    <n v="6"/>
    <n v="2"/>
    <n v="1"/>
    <n v="5.0153846153846153"/>
    <n v="25"/>
    <n v="18"/>
    <n v="6.1538461538461542"/>
    <n v="1"/>
    <n v="0"/>
    <n v="0"/>
    <n v="0"/>
    <n v="10"/>
    <n v="6"/>
    <n v="8"/>
    <n v="2"/>
    <n v="2"/>
    <n v="5"/>
    <n v="8"/>
    <n v="2.5"/>
    <n v="3"/>
    <n v="0.76923076923076927"/>
    <n v="0.5"/>
    <n v="0"/>
    <n v="0"/>
    <n v="0"/>
    <n v="0"/>
    <n v="1"/>
    <n v="1"/>
    <n v="0"/>
    <n v="5"/>
    <n v="10"/>
    <n v="0"/>
    <n v="0"/>
    <n v="0"/>
    <n v="0"/>
    <m/>
    <m/>
    <n v="0"/>
    <n v="0"/>
    <n v="0"/>
    <n v="0.2"/>
    <n v="0.5"/>
    <n v="0"/>
    <n v="0"/>
    <n v="0"/>
    <n v="10"/>
    <n v="15"/>
    <n v="0"/>
    <n v="5"/>
    <n v="118"/>
    <n v="120"/>
    <n v="179"/>
    <n v="36927"/>
    <n v="8"/>
    <n v="0"/>
    <s v="02-05-01"/>
    <n v="14"/>
    <x v="33"/>
    <s v="Town and Country, MO"/>
    <x v="136"/>
    <m/>
    <m/>
    <m/>
    <m/>
    <m/>
    <m/>
    <m/>
    <m/>
    <m/>
    <m/>
    <m/>
    <m/>
    <m/>
    <m/>
    <m/>
    <s v="Aaron Thune"/>
    <n v="4256"/>
    <n v="2"/>
    <x v="4"/>
    <s v="T"/>
    <s v="F"/>
    <s v="T"/>
    <n v="5"/>
    <n v="20"/>
    <n v="0"/>
    <n v="0"/>
    <s v="A"/>
    <s v="T"/>
    <s v="F"/>
    <s v="T"/>
    <s v="T"/>
    <n v="10"/>
    <n v="10"/>
    <n v="0"/>
    <n v="0"/>
    <n v="2"/>
    <n v="0"/>
    <n v="0"/>
    <n v="0"/>
    <n v="0"/>
    <n v="0"/>
    <n v="0"/>
    <n v="0"/>
    <n v="0"/>
    <s v="F"/>
    <s v="T"/>
    <s v="T"/>
    <s v="F"/>
    <s v="F"/>
    <x v="4"/>
    <x v="93"/>
  </r>
  <r>
    <x v="32"/>
    <x v="1"/>
    <x v="3"/>
    <x v="102"/>
    <n v="40"/>
    <n v="5"/>
    <n v="26.923076923076923"/>
    <n v="7.935483870967742"/>
    <n v="0"/>
    <n v="0"/>
    <n v="0.5714285714285714"/>
    <n v="8"/>
    <n v="5"/>
    <n v="7"/>
    <n v="6"/>
    <n v="6"/>
    <n v="2"/>
    <n v="1"/>
    <n v="9.3985820630981927"/>
    <n v="50"/>
    <n v="6"/>
    <n v="30.76923076923077"/>
    <n v="2.6451612903225805"/>
    <n v="0"/>
    <n v="0"/>
    <n v="4.5714285714285712"/>
    <n v="10"/>
    <n v="6"/>
    <n v="8"/>
    <n v="2"/>
    <n v="2"/>
    <n v="5"/>
    <n v="8"/>
    <n v="5"/>
    <n v="1"/>
    <n v="3.8461538461538463"/>
    <n v="1.3225806451612903"/>
    <n v="0"/>
    <n v="0"/>
    <n v="0.5714285714285714"/>
    <n v="0"/>
    <n v="0"/>
    <n v="0"/>
    <n v="0"/>
    <n v="25"/>
    <n v="20"/>
    <n v="0"/>
    <n v="0"/>
    <n v="10"/>
    <n v="0"/>
    <m/>
    <m/>
    <n v="0"/>
    <n v="0"/>
    <n v="0"/>
    <n v="1"/>
    <n v="0.66666666666666663"/>
    <n v="0"/>
    <n v="0"/>
    <n v="0.5"/>
    <n v="20"/>
    <n v="45"/>
    <n v="10"/>
    <n v="6"/>
    <n v="42"/>
    <n v="60"/>
    <n v="91"/>
    <n v="36589"/>
    <n v="8"/>
    <n v="0"/>
    <s v="03-04-00"/>
    <n v="29"/>
    <x v="32"/>
    <s v="Bloomington, IL"/>
    <x v="137"/>
    <m/>
    <m/>
    <m/>
    <m/>
    <m/>
    <m/>
    <m/>
    <m/>
    <m/>
    <m/>
    <m/>
    <m/>
    <m/>
    <m/>
    <m/>
    <s v="Aaron Thune"/>
    <n v="4213"/>
    <n v="3"/>
    <x v="4"/>
    <s v="T"/>
    <s v="F"/>
    <s v="T"/>
    <n v="25"/>
    <n v="0"/>
    <n v="0"/>
    <n v="0"/>
    <s v="D"/>
    <s v="T"/>
    <s v="F"/>
    <s v="F"/>
    <s v="T"/>
    <n v="20"/>
    <n v="10"/>
    <n v="0"/>
    <n v="0"/>
    <n v="2"/>
    <n v="2"/>
    <n v="10"/>
    <n v="0"/>
    <n v="0"/>
    <n v="0"/>
    <n v="0"/>
    <n v="0"/>
    <n v="0"/>
    <s v="F"/>
    <s v="F"/>
    <s v="F"/>
    <s v="F"/>
    <s v="F"/>
    <x v="1"/>
    <x v="94"/>
  </r>
  <r>
    <x v="35"/>
    <x v="1"/>
    <x v="4"/>
    <x v="28"/>
    <n v="0"/>
    <n v="0"/>
    <n v="5.384615384615385"/>
    <n v="0"/>
    <n v="0"/>
    <n v="0"/>
    <n v="0"/>
    <n v="8"/>
    <n v="5"/>
    <n v="7"/>
    <n v="6"/>
    <n v="6"/>
    <n v="2"/>
    <n v="1"/>
    <n v="0.61538461538461542"/>
    <n v="0"/>
    <n v="0"/>
    <n v="6.1538461538461542"/>
    <n v="0"/>
    <n v="0"/>
    <n v="0"/>
    <n v="0"/>
    <n v="10"/>
    <n v="6"/>
    <n v="8"/>
    <n v="2"/>
    <n v="2"/>
    <n v="5"/>
    <n v="8"/>
    <n v="0"/>
    <n v="0"/>
    <n v="0.76923076923076927"/>
    <n v="0"/>
    <n v="0"/>
    <n v="0"/>
    <n v="0"/>
    <n v="0"/>
    <n v="0"/>
    <n v="0"/>
    <n v="0"/>
    <n v="5"/>
    <n v="0"/>
    <n v="0"/>
    <n v="0"/>
    <n v="0"/>
    <n v="0"/>
    <m/>
    <m/>
    <n v="0"/>
    <n v="0"/>
    <n v="0"/>
    <n v="0.2"/>
    <n v="0"/>
    <n v="0"/>
    <n v="0"/>
    <n v="0"/>
    <n v="0"/>
    <n v="5"/>
    <n v="0"/>
    <n v="4"/>
    <n v="94"/>
    <n v="70"/>
    <n v="162"/>
    <n v="36562"/>
    <n v="8"/>
    <n v="0"/>
    <s v="02-06-00"/>
    <n v="10"/>
    <x v="35"/>
    <s v="St. Charles, MO"/>
    <x v="138"/>
    <m/>
    <m/>
    <m/>
    <m/>
    <m/>
    <m/>
    <m/>
    <m/>
    <m/>
    <m/>
    <m/>
    <m/>
    <m/>
    <m/>
    <m/>
    <s v="Brett Haslett"/>
    <n v="4329"/>
    <n v="4"/>
    <x v="4"/>
    <s v="T"/>
    <s v="F"/>
    <s v="T"/>
    <n v="5"/>
    <n v="20"/>
    <n v="0"/>
    <n v="0"/>
    <s v="A"/>
    <s v="F"/>
    <s v="F"/>
    <s v="F"/>
    <s v="F"/>
    <n v="0"/>
    <n v="0"/>
    <n v="0"/>
    <n v="0"/>
    <n v="0"/>
    <n v="0"/>
    <n v="100"/>
    <n v="0"/>
    <n v="0"/>
    <n v="0"/>
    <n v="0"/>
    <n v="0"/>
    <n v="0"/>
    <s v="F"/>
    <s v="F"/>
    <s v="F"/>
    <s v="F"/>
    <s v="F"/>
    <x v="3"/>
    <x v="95"/>
  </r>
  <r>
    <x v="15"/>
    <x v="1"/>
    <x v="3"/>
    <x v="103"/>
    <n v="60"/>
    <n v="10"/>
    <n v="21.53846153846154"/>
    <n v="18.135483870967743"/>
    <n v="18"/>
    <n v="0"/>
    <n v="0.5714285714285714"/>
    <n v="8"/>
    <n v="5"/>
    <n v="7"/>
    <n v="6"/>
    <n v="6"/>
    <n v="2"/>
    <n v="1"/>
    <n v="12.823197447713577"/>
    <n v="75"/>
    <n v="12"/>
    <n v="24.615384615384617"/>
    <n v="6.0451612903225813"/>
    <n v="6"/>
    <n v="0"/>
    <n v="4.5714285714285712"/>
    <n v="10"/>
    <n v="6"/>
    <n v="8"/>
    <n v="2"/>
    <n v="2"/>
    <n v="5"/>
    <n v="8"/>
    <n v="7.5"/>
    <n v="2"/>
    <n v="3.0769230769230771"/>
    <n v="3.0225806451612907"/>
    <n v="3"/>
    <n v="0"/>
    <n v="0.5714285714285714"/>
    <n v="0"/>
    <n v="0"/>
    <n v="0"/>
    <n v="0"/>
    <n v="20"/>
    <n v="30"/>
    <n v="30"/>
    <n v="0"/>
    <n v="10"/>
    <n v="1"/>
    <m/>
    <m/>
    <n v="3"/>
    <n v="0"/>
    <n v="0"/>
    <n v="0.5"/>
    <n v="1"/>
    <n v="1"/>
    <n v="0"/>
    <n v="0.25"/>
    <n v="60"/>
    <n v="80"/>
    <n v="10"/>
    <n v="10"/>
    <n v="64"/>
    <n v="70"/>
    <n v="87"/>
    <n v="36649"/>
    <n v="8"/>
    <n v="0"/>
    <s v="05-03-00"/>
    <n v="20"/>
    <x v="15"/>
    <s v="Smithville, MO"/>
    <x v="139"/>
    <m/>
    <m/>
    <m/>
    <m/>
    <m/>
    <m/>
    <m/>
    <m/>
    <m/>
    <m/>
    <m/>
    <m/>
    <m/>
    <m/>
    <m/>
    <s v="Brett Haslett"/>
    <n v="1806"/>
    <n v="5"/>
    <x v="4"/>
    <s v="T"/>
    <s v="T"/>
    <s v="F"/>
    <n v="20"/>
    <n v="20"/>
    <n v="0"/>
    <n v="0"/>
    <s v="C"/>
    <s v="T"/>
    <s v="T"/>
    <s v="T"/>
    <s v="T"/>
    <n v="30"/>
    <n v="0"/>
    <n v="0"/>
    <n v="0"/>
    <n v="3"/>
    <n v="1"/>
    <n v="20"/>
    <n v="0"/>
    <n v="1"/>
    <n v="3"/>
    <n v="0"/>
    <n v="0"/>
    <n v="0"/>
    <s v="F"/>
    <s v="F"/>
    <s v="F"/>
    <s v="F"/>
    <s v="F"/>
    <x v="1"/>
    <x v="96"/>
  </r>
  <r>
    <x v="12"/>
    <x v="1"/>
    <x v="2"/>
    <x v="19"/>
    <n v="0"/>
    <n v="5"/>
    <n v="0"/>
    <n v="0.30000000000000004"/>
    <n v="0"/>
    <n v="0"/>
    <n v="0"/>
    <n v="8"/>
    <n v="5"/>
    <n v="7"/>
    <n v="6"/>
    <n v="6"/>
    <n v="2"/>
    <n v="1"/>
    <n v="0.61"/>
    <n v="0"/>
    <n v="6"/>
    <n v="0"/>
    <n v="0.1"/>
    <n v="0"/>
    <n v="0"/>
    <n v="0"/>
    <n v="10"/>
    <n v="6"/>
    <n v="8"/>
    <n v="2"/>
    <n v="2"/>
    <n v="5"/>
    <n v="8"/>
    <n v="0"/>
    <n v="1"/>
    <n v="0"/>
    <n v="0.05"/>
    <n v="0"/>
    <n v="0"/>
    <n v="0"/>
    <n v="0"/>
    <n v="0"/>
    <n v="0"/>
    <n v="0"/>
    <n v="0"/>
    <n v="1"/>
    <n v="0"/>
    <n v="0"/>
    <n v="0"/>
    <n v="0"/>
    <m/>
    <m/>
    <n v="0"/>
    <n v="0"/>
    <n v="0"/>
    <n v="0"/>
    <n v="1"/>
    <n v="0"/>
    <n v="0"/>
    <n v="0"/>
    <n v="1"/>
    <n v="1"/>
    <n v="0"/>
    <n v="10"/>
    <n v="102"/>
    <n v="190"/>
    <n v="152"/>
    <n v="36650"/>
    <n v="9"/>
    <n v="0"/>
    <s v="05-04-00"/>
    <n v="25"/>
    <x v="12"/>
    <s v="West Lafayette, IN"/>
    <x v="169"/>
    <m/>
    <m/>
    <m/>
    <m/>
    <m/>
    <m/>
    <m/>
    <m/>
    <m/>
    <m/>
    <m/>
    <m/>
    <m/>
    <m/>
    <m/>
    <s v="Brett Haslett"/>
    <n v="1747"/>
    <n v="6"/>
    <x v="4"/>
    <s v="F"/>
    <s v="F"/>
    <s v="F"/>
    <n v="0"/>
    <n v="0"/>
    <n v="0"/>
    <n v="0"/>
    <s v="A"/>
    <s v="F"/>
    <s v="F"/>
    <s v="F"/>
    <s v="T"/>
    <n v="1"/>
    <n v="0"/>
    <n v="0"/>
    <n v="0"/>
    <n v="0"/>
    <n v="0"/>
    <n v="0"/>
    <n v="0"/>
    <n v="0"/>
    <n v="0"/>
    <n v="0"/>
    <n v="0"/>
    <n v="0"/>
    <s v="F"/>
    <s v="F"/>
    <s v="F"/>
    <s v="F"/>
    <s v="F"/>
    <x v="4"/>
    <x v="126"/>
  </r>
  <r>
    <x v="11"/>
    <x v="1"/>
    <x v="4"/>
    <x v="0"/>
    <n v="0"/>
    <n v="0"/>
    <n v="0"/>
    <n v="0"/>
    <n v="0"/>
    <n v="0"/>
    <n v="0"/>
    <n v="8"/>
    <n v="5"/>
    <n v="7"/>
    <n v="6"/>
    <n v="6"/>
    <n v="2"/>
    <n v="1"/>
    <n v="0"/>
    <n v="0"/>
    <n v="0"/>
    <n v="0"/>
    <n v="0"/>
    <n v="0"/>
    <n v="0"/>
    <n v="0"/>
    <n v="10"/>
    <n v="6"/>
    <n v="8"/>
    <n v="2"/>
    <n v="2"/>
    <n v="5"/>
    <n v="8"/>
    <n v="0"/>
    <n v="0"/>
    <n v="0"/>
    <n v="0"/>
    <n v="0"/>
    <n v="0"/>
    <n v="0"/>
    <n v="0"/>
    <n v="1"/>
    <n v="0"/>
    <n v="0"/>
    <n v="0"/>
    <n v="0"/>
    <n v="0"/>
    <n v="0"/>
    <n v="0"/>
    <n v="0"/>
    <m/>
    <m/>
    <n v="0"/>
    <n v="0"/>
    <n v="0"/>
    <n v="0"/>
    <n v="0"/>
    <n v="0"/>
    <n v="0"/>
    <n v="0"/>
    <n v="0"/>
    <n v="0"/>
    <n v="0"/>
    <n v="10"/>
    <n v="158"/>
    <n v="100"/>
    <n v="161"/>
    <n v="36649"/>
    <n v="8"/>
    <n v="0"/>
    <s v="05-03-00"/>
    <n v="34"/>
    <x v="11"/>
    <s v="Chicago, IL"/>
    <x v="170"/>
    <m/>
    <m/>
    <m/>
    <m/>
    <m/>
    <m/>
    <m/>
    <m/>
    <m/>
    <m/>
    <m/>
    <m/>
    <m/>
    <m/>
    <m/>
    <s v="Brett Haslett"/>
    <n v="1739"/>
    <n v="7"/>
    <x v="4"/>
    <s v="T"/>
    <s v="F"/>
    <s v="F"/>
    <n v="0"/>
    <n v="0"/>
    <n v="0"/>
    <n v="0"/>
    <s v="E"/>
    <s v="F"/>
    <s v="F"/>
    <s v="F"/>
    <s v="F"/>
    <n v="0"/>
    <n v="0"/>
    <n v="0"/>
    <n v="0"/>
    <n v="0"/>
    <n v="0"/>
    <n v="0"/>
    <n v="0"/>
    <n v="0"/>
    <n v="0"/>
    <n v="0"/>
    <n v="0"/>
    <n v="0"/>
    <s v="F"/>
    <s v="T"/>
    <s v="F"/>
    <s v="F"/>
    <s v="T"/>
    <x v="3"/>
    <x v="127"/>
  </r>
  <r>
    <x v="24"/>
    <x v="1"/>
    <x v="3"/>
    <x v="128"/>
    <n v="60"/>
    <n v="20"/>
    <n v="5.384615384615385"/>
    <n v="16.470967741935482"/>
    <n v="18"/>
    <n v="0"/>
    <n v="0.5714285714285714"/>
    <n v="8"/>
    <n v="5"/>
    <n v="7"/>
    <n v="6"/>
    <n v="6"/>
    <n v="2"/>
    <n v="1"/>
    <n v="12.121559730591988"/>
    <n v="75"/>
    <n v="24"/>
    <n v="6.1538461538461542"/>
    <n v="5.4903225806451612"/>
    <n v="6"/>
    <n v="0"/>
    <n v="4.5714285714285712"/>
    <n v="10"/>
    <n v="6"/>
    <n v="8"/>
    <n v="2"/>
    <n v="2"/>
    <n v="5"/>
    <n v="8"/>
    <n v="7.5"/>
    <n v="4"/>
    <n v="0.76923076923076927"/>
    <n v="2.7451612903225806"/>
    <n v="3"/>
    <n v="0"/>
    <n v="0.5714285714285714"/>
    <n v="1"/>
    <n v="0"/>
    <n v="0"/>
    <n v="10"/>
    <n v="5"/>
    <n v="0"/>
    <n v="30"/>
    <n v="0"/>
    <n v="10"/>
    <n v="1"/>
    <m/>
    <m/>
    <n v="3"/>
    <n v="0"/>
    <n v="1"/>
    <n v="0.25"/>
    <n v="0"/>
    <n v="1"/>
    <n v="0"/>
    <n v="0.5"/>
    <n v="40"/>
    <n v="45"/>
    <n v="10"/>
    <n v="8"/>
    <n v="54"/>
    <n v="230"/>
    <n v="62"/>
    <n v="36620"/>
    <n v="8"/>
    <n v="0"/>
    <s v="04-04-00"/>
    <n v="4"/>
    <x v="24"/>
    <s v="Tremont, IL"/>
    <x v="171"/>
    <m/>
    <m/>
    <m/>
    <m/>
    <m/>
    <m/>
    <m/>
    <m/>
    <m/>
    <m/>
    <m/>
    <m/>
    <m/>
    <m/>
    <m/>
    <s v="Aaron Thune"/>
    <n v="2481"/>
    <n v="8"/>
    <x v="4"/>
    <s v="T"/>
    <s v="F"/>
    <s v="T"/>
    <n v="5"/>
    <n v="15"/>
    <n v="0"/>
    <n v="0"/>
    <s v="A"/>
    <s v="T"/>
    <s v="F"/>
    <s v="T"/>
    <s v="T"/>
    <n v="0"/>
    <n v="30"/>
    <n v="0"/>
    <n v="0"/>
    <n v="3"/>
    <n v="2"/>
    <n v="10"/>
    <n v="1"/>
    <n v="0"/>
    <n v="3"/>
    <n v="0"/>
    <n v="0"/>
    <n v="0"/>
    <s v="T"/>
    <s v="F"/>
    <s v="F"/>
    <s v="F"/>
    <s v="F"/>
    <x v="1"/>
    <x v="128"/>
  </r>
  <r>
    <x v="39"/>
    <x v="1"/>
    <x v="4"/>
    <x v="46"/>
    <n v="0"/>
    <n v="5"/>
    <n v="5.384615384615385"/>
    <n v="0"/>
    <n v="0"/>
    <n v="0"/>
    <n v="0"/>
    <n v="8"/>
    <n v="5"/>
    <n v="7"/>
    <n v="6"/>
    <n v="6"/>
    <n v="2"/>
    <n v="1"/>
    <n v="1.2153846153846153"/>
    <n v="0"/>
    <n v="6"/>
    <n v="6.1538461538461542"/>
    <n v="0"/>
    <n v="0"/>
    <n v="0"/>
    <n v="0"/>
    <n v="10"/>
    <n v="6"/>
    <n v="8"/>
    <n v="2"/>
    <n v="2"/>
    <n v="5"/>
    <n v="8"/>
    <n v="0"/>
    <n v="1"/>
    <n v="0.76923076923076927"/>
    <n v="0"/>
    <n v="0"/>
    <n v="0"/>
    <n v="0"/>
    <n v="0"/>
    <n v="1"/>
    <n v="0"/>
    <n v="0"/>
    <n v="5"/>
    <n v="0"/>
    <n v="0"/>
    <n v="0"/>
    <n v="0"/>
    <n v="0"/>
    <m/>
    <m/>
    <n v="0"/>
    <n v="0"/>
    <n v="0"/>
    <n v="1"/>
    <n v="0"/>
    <n v="0"/>
    <n v="0"/>
    <n v="0"/>
    <n v="0"/>
    <n v="5"/>
    <n v="0"/>
    <n v="2"/>
    <n v="88"/>
    <n v="90"/>
    <n v="162"/>
    <n v="36533"/>
    <n v="9"/>
    <n v="0"/>
    <s v="01-08-00"/>
    <n v="13"/>
    <x v="39"/>
    <s v="West Branch, IA"/>
    <x v="172"/>
    <m/>
    <m/>
    <m/>
    <m/>
    <m/>
    <m/>
    <m/>
    <m/>
    <m/>
    <m/>
    <m/>
    <m/>
    <m/>
    <m/>
    <m/>
    <s v="Aaron Thune"/>
    <n v="5041"/>
    <n v="10"/>
    <x v="4"/>
    <s v="T"/>
    <s v="F"/>
    <s v="T"/>
    <n v="5"/>
    <n v="0"/>
    <n v="0"/>
    <n v="0"/>
    <s v="A"/>
    <s v="F"/>
    <s v="F"/>
    <s v="F"/>
    <s v="T"/>
    <n v="0"/>
    <n v="0"/>
    <n v="0"/>
    <n v="0"/>
    <n v="1"/>
    <n v="0"/>
    <n v="0"/>
    <n v="0"/>
    <n v="0"/>
    <n v="0"/>
    <n v="0"/>
    <n v="0"/>
    <n v="0"/>
    <s v="F"/>
    <s v="T"/>
    <s v="F"/>
    <s v="F"/>
    <s v="F"/>
    <x v="3"/>
    <x v="129"/>
  </r>
  <r>
    <x v="37"/>
    <x v="1"/>
    <x v="2"/>
    <x v="148"/>
    <n v="10"/>
    <n v="15"/>
    <n v="5.384615384615385"/>
    <n v="3.870967741935484"/>
    <n v="0"/>
    <n v="0"/>
    <n v="1.1428571428571428"/>
    <n v="8"/>
    <n v="5"/>
    <n v="7"/>
    <n v="6"/>
    <n v="6"/>
    <n v="2"/>
    <n v="1"/>
    <n v="4.7087025877348454"/>
    <n v="12.5"/>
    <n v="18"/>
    <n v="6.1538461538461542"/>
    <n v="1.2903225806451613"/>
    <n v="0"/>
    <n v="0"/>
    <n v="9.1428571428571423"/>
    <n v="10"/>
    <n v="6"/>
    <n v="8"/>
    <n v="2"/>
    <n v="2"/>
    <n v="5"/>
    <n v="8"/>
    <n v="1.25"/>
    <n v="3"/>
    <n v="0.76923076923076927"/>
    <n v="0.64516129032258063"/>
    <n v="0"/>
    <n v="0"/>
    <n v="1.1428571428571428"/>
    <n v="1"/>
    <n v="0"/>
    <n v="0"/>
    <n v="0"/>
    <n v="5"/>
    <n v="0"/>
    <n v="0"/>
    <n v="0"/>
    <n v="20"/>
    <n v="0"/>
    <m/>
    <m/>
    <n v="0"/>
    <n v="0"/>
    <n v="0"/>
    <n v="0.2"/>
    <n v="0"/>
    <n v="0"/>
    <n v="0"/>
    <n v="0.5"/>
    <n v="0"/>
    <n v="5"/>
    <n v="20"/>
    <n v="3"/>
    <n v="78"/>
    <n v="90"/>
    <n v="101"/>
    <n v="36898"/>
    <n v="9"/>
    <n v="0"/>
    <s v="01-07-01"/>
    <n v="38"/>
    <x v="37"/>
    <s v="Rockton, IL"/>
    <x v="193"/>
    <m/>
    <m/>
    <m/>
    <m/>
    <m/>
    <m/>
    <m/>
    <m/>
    <m/>
    <m/>
    <m/>
    <m/>
    <m/>
    <m/>
    <m/>
    <s v="Aaron Thune"/>
    <n v="4655"/>
    <n v="11"/>
    <x v="4"/>
    <s v="T"/>
    <s v="F"/>
    <s v="T"/>
    <n v="5"/>
    <n v="20"/>
    <n v="0"/>
    <n v="0"/>
    <s v="A"/>
    <s v="T"/>
    <s v="F"/>
    <s v="T"/>
    <s v="T"/>
    <n v="0"/>
    <n v="0"/>
    <n v="0"/>
    <n v="0"/>
    <n v="1"/>
    <n v="2"/>
    <n v="20"/>
    <n v="0"/>
    <n v="0"/>
    <n v="0"/>
    <n v="0"/>
    <n v="0"/>
    <n v="0"/>
    <s v="T"/>
    <s v="F"/>
    <s v="F"/>
    <s v="F"/>
    <s v="F"/>
    <x v="4"/>
    <x v="150"/>
  </r>
  <r>
    <x v="25"/>
    <x v="1"/>
    <x v="3"/>
    <x v="149"/>
    <n v="40"/>
    <n v="5"/>
    <n v="0"/>
    <n v="9.2709677419354843"/>
    <n v="-6"/>
    <n v="0"/>
    <n v="0.5714285714285714"/>
    <n v="8"/>
    <n v="5"/>
    <n v="7"/>
    <n v="6"/>
    <n v="6"/>
    <n v="2"/>
    <n v="1"/>
    <n v="6.1661751152073734"/>
    <n v="50"/>
    <n v="6"/>
    <n v="0"/>
    <n v="3.0903225806451613"/>
    <n v="-2"/>
    <n v="0"/>
    <n v="4.5714285714285712"/>
    <n v="10"/>
    <n v="6"/>
    <n v="8"/>
    <n v="2"/>
    <n v="2"/>
    <n v="5"/>
    <n v="8"/>
    <n v="5"/>
    <n v="1"/>
    <n v="0"/>
    <n v="1.5451612903225806"/>
    <n v="-1"/>
    <n v="0"/>
    <n v="0.5714285714285714"/>
    <n v="0"/>
    <n v="0"/>
    <n v="0"/>
    <n v="10"/>
    <n v="0"/>
    <n v="0"/>
    <n v="0"/>
    <n v="0"/>
    <n v="10"/>
    <n v="1"/>
    <m/>
    <m/>
    <n v="1"/>
    <n v="0"/>
    <n v="1"/>
    <n v="0"/>
    <n v="0"/>
    <n v="0"/>
    <n v="0"/>
    <n v="0.25"/>
    <n v="10"/>
    <n v="10"/>
    <n v="10"/>
    <n v="7"/>
    <n v="128"/>
    <n v="40"/>
    <n v="148"/>
    <n v="36954"/>
    <n v="8"/>
    <n v="0"/>
    <s v="03-04-01"/>
    <n v="5"/>
    <x v="25"/>
    <s v="Batavia, IL"/>
    <x v="0"/>
    <m/>
    <m/>
    <m/>
    <m/>
    <m/>
    <m/>
    <m/>
    <m/>
    <m/>
    <m/>
    <m/>
    <m/>
    <m/>
    <m/>
    <m/>
    <s v="Isaiah Amstutz"/>
    <n v="2704"/>
    <n v="12"/>
    <x v="4"/>
    <s v="T"/>
    <s v="F"/>
    <s v="F"/>
    <n v="0"/>
    <n v="20"/>
    <n v="0"/>
    <n v="0"/>
    <s v="A"/>
    <s v="F"/>
    <s v="F"/>
    <s v="F"/>
    <s v="F"/>
    <n v="0"/>
    <n v="0"/>
    <n v="0"/>
    <n v="0"/>
    <n v="2"/>
    <n v="1"/>
    <n v="20"/>
    <n v="1"/>
    <n v="0"/>
    <n v="0"/>
    <n v="1"/>
    <n v="0"/>
    <n v="0"/>
    <s v="F"/>
    <s v="F"/>
    <s v="F"/>
    <s v="F"/>
    <s v="F"/>
    <x v="1"/>
    <x v="0"/>
  </r>
  <r>
    <x v="22"/>
    <x v="1"/>
    <x v="2"/>
    <x v="0"/>
    <n v="0"/>
    <n v="0"/>
    <n v="0"/>
    <n v="0"/>
    <n v="0"/>
    <n v="0"/>
    <n v="0"/>
    <n v="8"/>
    <n v="5"/>
    <n v="7"/>
    <n v="6"/>
    <n v="6"/>
    <n v="2"/>
    <n v="1"/>
    <n v="0"/>
    <n v="0"/>
    <n v="0"/>
    <n v="0"/>
    <n v="0"/>
    <n v="0"/>
    <n v="0"/>
    <n v="0"/>
    <n v="10"/>
    <n v="6"/>
    <n v="8"/>
    <n v="2"/>
    <n v="2"/>
    <n v="5"/>
    <n v="8"/>
    <n v="0"/>
    <n v="0"/>
    <n v="0"/>
    <n v="0"/>
    <n v="0"/>
    <n v="0"/>
    <n v="0"/>
    <n v="0"/>
    <n v="0"/>
    <n v="0"/>
    <n v="0"/>
    <n v="0"/>
    <n v="0"/>
    <n v="0"/>
    <n v="0"/>
    <n v="0"/>
    <n v="0"/>
    <m/>
    <m/>
    <n v="0"/>
    <n v="0"/>
    <n v="0"/>
    <n v="0"/>
    <n v="0"/>
    <n v="0"/>
    <n v="0"/>
    <n v="0"/>
    <n v="0"/>
    <n v="0"/>
    <n v="0"/>
    <n v="8"/>
    <n v="82"/>
    <n v="80"/>
    <n v="145"/>
    <n v="36620"/>
    <n v="8"/>
    <n v="0"/>
    <s v="04-04-00"/>
    <n v="39"/>
    <x v="22"/>
    <s v="Fon du Lac, WI"/>
    <x v="0"/>
    <m/>
    <m/>
    <m/>
    <m/>
    <m/>
    <m/>
    <m/>
    <m/>
    <m/>
    <m/>
    <m/>
    <m/>
    <m/>
    <m/>
    <m/>
    <s v="Isaiah Amstutz"/>
    <n v="2194"/>
    <n v="13"/>
    <x v="4"/>
    <s v="F"/>
    <s v="F"/>
    <s v="F"/>
    <n v="0"/>
    <n v="0"/>
    <n v="0"/>
    <n v="0"/>
    <s v="A"/>
    <s v="F"/>
    <s v="F"/>
    <s v="F"/>
    <s v="F"/>
    <n v="0"/>
    <n v="0"/>
    <n v="0"/>
    <n v="0"/>
    <n v="0"/>
    <n v="0"/>
    <n v="0"/>
    <n v="0"/>
    <n v="0"/>
    <n v="0"/>
    <n v="0"/>
    <n v="0"/>
    <n v="0"/>
    <s v="F"/>
    <s v="F"/>
    <s v="F"/>
    <s v="F"/>
    <s v="F"/>
    <x v="4"/>
    <x v="0"/>
  </r>
  <r>
    <x v="40"/>
    <x v="1"/>
    <x v="4"/>
    <x v="0"/>
    <n v="0"/>
    <n v="0"/>
    <n v="0"/>
    <n v="0"/>
    <n v="0"/>
    <n v="0"/>
    <n v="0"/>
    <n v="8"/>
    <n v="5"/>
    <n v="7"/>
    <n v="6"/>
    <n v="6"/>
    <n v="2"/>
    <n v="1"/>
    <n v="0"/>
    <n v="0"/>
    <n v="0"/>
    <n v="0"/>
    <n v="0"/>
    <n v="0"/>
    <n v="0"/>
    <n v="0"/>
    <n v="10"/>
    <n v="6"/>
    <n v="8"/>
    <n v="2"/>
    <n v="2"/>
    <n v="5"/>
    <n v="8"/>
    <n v="0"/>
    <n v="0"/>
    <n v="0"/>
    <n v="0"/>
    <n v="0"/>
    <n v="0"/>
    <n v="0"/>
    <n v="0"/>
    <n v="0"/>
    <n v="0"/>
    <n v="0"/>
    <n v="0"/>
    <n v="0"/>
    <n v="0"/>
    <n v="0"/>
    <n v="0"/>
    <n v="0"/>
    <m/>
    <m/>
    <n v="0"/>
    <n v="0"/>
    <n v="0"/>
    <n v="0"/>
    <n v="0"/>
    <n v="0"/>
    <n v="0"/>
    <n v="0"/>
    <n v="0"/>
    <n v="0"/>
    <n v="0"/>
    <e v="#N/A"/>
    <e v="#N/A"/>
    <e v="#N/A"/>
    <e v="#N/A"/>
    <e v="#N/A"/>
    <e v="#N/A"/>
    <e v="#N/A"/>
    <e v="#N/A"/>
    <e v="#N/A"/>
    <x v="40"/>
    <e v="#N/A"/>
    <x v="0"/>
    <m/>
    <m/>
    <m/>
    <m/>
    <m/>
    <m/>
    <m/>
    <m/>
    <m/>
    <m/>
    <m/>
    <m/>
    <m/>
    <m/>
    <m/>
    <s v="Isaiah Amstutz"/>
    <m/>
    <m/>
    <x v="4"/>
    <s v="F"/>
    <s v="F"/>
    <s v="F"/>
    <n v="0"/>
    <n v="0"/>
    <n v="0"/>
    <n v="0"/>
    <s v="A"/>
    <s v="F"/>
    <s v="F"/>
    <s v="F"/>
    <s v="F"/>
    <n v="0"/>
    <n v="0"/>
    <n v="0"/>
    <n v="0"/>
    <n v="0"/>
    <n v="0"/>
    <n v="0"/>
    <n v="0"/>
    <n v="0"/>
    <n v="0"/>
    <n v="0"/>
    <n v="0"/>
    <n v="0"/>
    <s v="F"/>
    <s v="F"/>
    <s v="F"/>
    <s v="F"/>
    <s v="F"/>
    <x v="3"/>
    <x v="0"/>
  </r>
  <r>
    <x v="40"/>
    <x v="1"/>
    <x v="4"/>
    <x v="0"/>
    <n v="0"/>
    <n v="0"/>
    <n v="0"/>
    <n v="0"/>
    <n v="0"/>
    <n v="0"/>
    <n v="0"/>
    <n v="8"/>
    <n v="5"/>
    <n v="7"/>
    <n v="6"/>
    <n v="6"/>
    <n v="2"/>
    <n v="1"/>
    <n v="0"/>
    <n v="0"/>
    <n v="0"/>
    <n v="0"/>
    <n v="0"/>
    <n v="0"/>
    <n v="0"/>
    <n v="0"/>
    <n v="10"/>
    <n v="6"/>
    <n v="8"/>
    <n v="2"/>
    <n v="2"/>
    <n v="5"/>
    <n v="8"/>
    <n v="0"/>
    <n v="0"/>
    <n v="0"/>
    <n v="0"/>
    <n v="0"/>
    <n v="0"/>
    <n v="0"/>
    <n v="0"/>
    <n v="0"/>
    <n v="0"/>
    <n v="0"/>
    <n v="0"/>
    <n v="0"/>
    <n v="0"/>
    <n v="0"/>
    <n v="0"/>
    <n v="0"/>
    <m/>
    <m/>
    <n v="0"/>
    <n v="0"/>
    <n v="0"/>
    <n v="0"/>
    <n v="0"/>
    <n v="0"/>
    <n v="0"/>
    <n v="0"/>
    <n v="0"/>
    <n v="0"/>
    <n v="0"/>
    <e v="#N/A"/>
    <e v="#N/A"/>
    <e v="#N/A"/>
    <e v="#N/A"/>
    <e v="#N/A"/>
    <e v="#N/A"/>
    <e v="#N/A"/>
    <e v="#N/A"/>
    <e v="#N/A"/>
    <x v="40"/>
    <e v="#N/A"/>
    <x v="0"/>
    <m/>
    <m/>
    <m/>
    <m/>
    <m/>
    <m/>
    <m/>
    <m/>
    <m/>
    <m/>
    <m/>
    <m/>
    <m/>
    <m/>
    <m/>
    <s v="Isaiah Amstutz"/>
    <m/>
    <m/>
    <x v="4"/>
    <s v="F"/>
    <s v="F"/>
    <s v="F"/>
    <n v="0"/>
    <n v="0"/>
    <n v="0"/>
    <n v="0"/>
    <s v="A"/>
    <s v="F"/>
    <s v="F"/>
    <s v="F"/>
    <s v="F"/>
    <n v="0"/>
    <n v="0"/>
    <n v="0"/>
    <n v="0"/>
    <n v="0"/>
    <n v="0"/>
    <n v="0"/>
    <n v="0"/>
    <n v="0"/>
    <n v="0"/>
    <n v="0"/>
    <n v="0"/>
    <n v="0"/>
    <s v="F"/>
    <s v="F"/>
    <s v="F"/>
    <s v="F"/>
    <s v="F"/>
    <x v="3"/>
    <x v="0"/>
  </r>
  <r>
    <x v="17"/>
    <x v="1"/>
    <x v="2"/>
    <x v="150"/>
    <n v="10"/>
    <n v="0"/>
    <n v="5.384615384615385"/>
    <n v="27.096774193548391"/>
    <n v="0"/>
    <n v="0"/>
    <n v="8"/>
    <n v="8"/>
    <n v="5"/>
    <n v="7"/>
    <n v="6"/>
    <n v="6"/>
    <n v="2"/>
    <n v="1"/>
    <n v="9.1686104218362292"/>
    <n v="12.5"/>
    <n v="0"/>
    <n v="6.1538461538461542"/>
    <n v="9.0322580645161299"/>
    <n v="0"/>
    <n v="0"/>
    <n v="64"/>
    <n v="10"/>
    <n v="6"/>
    <n v="8"/>
    <n v="2"/>
    <n v="2"/>
    <n v="5"/>
    <n v="8"/>
    <n v="1.25"/>
    <n v="0"/>
    <n v="0.76923076923076927"/>
    <n v="4.5161290322580649"/>
    <n v="0"/>
    <n v="0"/>
    <n v="8"/>
    <n v="0"/>
    <n v="0"/>
    <n v="0"/>
    <n v="0"/>
    <n v="5"/>
    <n v="0"/>
    <n v="0"/>
    <n v="0"/>
    <n v="140"/>
    <n v="0"/>
    <m/>
    <m/>
    <n v="0"/>
    <n v="0"/>
    <n v="0"/>
    <n v="1"/>
    <n v="0"/>
    <n v="0"/>
    <n v="0"/>
    <n v="0.5"/>
    <n v="0"/>
    <n v="5"/>
    <n v="140"/>
    <n v="8"/>
    <n v="160"/>
    <n v="140"/>
    <n v="237"/>
    <n v="36620"/>
    <n v="8"/>
    <n v="0"/>
    <s v="04-04-00"/>
    <n v="27"/>
    <x v="17"/>
    <s v="Aurora, IL"/>
    <x v="0"/>
    <m/>
    <m/>
    <m/>
    <m/>
    <m/>
    <m/>
    <m/>
    <m/>
    <m/>
    <m/>
    <m/>
    <m/>
    <m/>
    <m/>
    <m/>
    <s v="Isaiah Amstutz"/>
    <n v="2022"/>
    <n v="14"/>
    <x v="4"/>
    <s v="F"/>
    <s v="F"/>
    <s v="T"/>
    <n v="5"/>
    <n v="0"/>
    <n v="0"/>
    <n v="0"/>
    <s v="A"/>
    <s v="F"/>
    <s v="F"/>
    <s v="F"/>
    <s v="F"/>
    <n v="0"/>
    <n v="0"/>
    <n v="0"/>
    <n v="0"/>
    <n v="1"/>
    <n v="2"/>
    <n v="140"/>
    <n v="0"/>
    <n v="0"/>
    <n v="0"/>
    <n v="0"/>
    <n v="0"/>
    <n v="0"/>
    <s v="F"/>
    <s v="F"/>
    <s v="F"/>
    <s v="F"/>
    <s v="F"/>
    <x v="4"/>
    <x v="0"/>
  </r>
  <r>
    <x v="10"/>
    <x v="1"/>
    <x v="5"/>
    <x v="151"/>
    <n v="0"/>
    <n v="15"/>
    <n v="16.153846153846153"/>
    <n v="19.935483870967744"/>
    <n v="0"/>
    <n v="0"/>
    <n v="5"/>
    <n v="8"/>
    <n v="5"/>
    <n v="7"/>
    <n v="6"/>
    <n v="6"/>
    <n v="2"/>
    <n v="1"/>
    <n v="8.3106699751861051"/>
    <n v="0"/>
    <n v="18"/>
    <n v="18.46153846153846"/>
    <n v="6.645161290322581"/>
    <n v="0"/>
    <n v="0"/>
    <n v="40"/>
    <n v="10"/>
    <n v="6"/>
    <n v="8"/>
    <n v="2"/>
    <n v="2"/>
    <n v="5"/>
    <n v="8"/>
    <n v="0"/>
    <n v="3"/>
    <n v="2.3076923076923075"/>
    <n v="3.3225806451612905"/>
    <n v="0"/>
    <n v="0"/>
    <n v="5"/>
    <n v="0"/>
    <n v="1"/>
    <n v="0"/>
    <n v="0"/>
    <n v="15"/>
    <n v="10"/>
    <n v="0"/>
    <n v="0"/>
    <n v="87.5"/>
    <n v="0"/>
    <m/>
    <m/>
    <n v="0"/>
    <n v="0"/>
    <n v="0"/>
    <n v="1"/>
    <n v="1"/>
    <n v="0"/>
    <n v="0"/>
    <n v="1"/>
    <n v="10"/>
    <n v="25"/>
    <n v="87.5"/>
    <n v="10"/>
    <n v="178"/>
    <n v="80"/>
    <n v="213"/>
    <n v="36649"/>
    <n v="8"/>
    <n v="0"/>
    <s v="05-03-00"/>
    <n v="8"/>
    <x v="10"/>
    <s v="Peoria, IL"/>
    <x v="194"/>
    <m/>
    <m/>
    <m/>
    <m/>
    <m/>
    <m/>
    <m/>
    <m/>
    <m/>
    <m/>
    <m/>
    <m/>
    <m/>
    <m/>
    <m/>
    <s v="Brett Haslett"/>
    <n v="1736"/>
    <n v="16"/>
    <x v="4"/>
    <s v="T"/>
    <s v="F"/>
    <s v="F"/>
    <n v="15"/>
    <n v="0"/>
    <n v="0"/>
    <n v="0"/>
    <s v="D"/>
    <s v="T"/>
    <s v="F"/>
    <s v="T"/>
    <s v="T"/>
    <n v="10"/>
    <n v="0"/>
    <n v="0"/>
    <n v="0"/>
    <n v="0"/>
    <n v="3"/>
    <n v="70"/>
    <n v="0"/>
    <n v="0"/>
    <n v="0"/>
    <n v="0"/>
    <n v="0"/>
    <n v="0"/>
    <s v="F"/>
    <s v="T"/>
    <s v="F"/>
    <s v="F"/>
    <s v="F"/>
    <x v="2"/>
    <x v="151"/>
  </r>
  <r>
    <x v="26"/>
    <x v="1"/>
    <x v="2"/>
    <x v="152"/>
    <n v="20"/>
    <n v="10"/>
    <n v="0"/>
    <n v="17.670967741935481"/>
    <n v="0"/>
    <n v="0"/>
    <n v="0"/>
    <n v="8"/>
    <n v="5"/>
    <n v="7"/>
    <n v="6"/>
    <n v="6"/>
    <n v="2"/>
    <n v="1"/>
    <n v="4.2890322580645162"/>
    <n v="25"/>
    <n v="12"/>
    <n v="0"/>
    <n v="5.8903225806451607"/>
    <n v="0"/>
    <n v="0"/>
    <n v="0"/>
    <n v="10"/>
    <n v="6"/>
    <n v="8"/>
    <n v="2"/>
    <n v="2"/>
    <n v="5"/>
    <n v="8"/>
    <n v="2.5"/>
    <n v="2"/>
    <n v="0"/>
    <n v="2.9451612903225803"/>
    <n v="0"/>
    <n v="0"/>
    <n v="0"/>
    <n v="0"/>
    <n v="0"/>
    <n v="0"/>
    <n v="20"/>
    <n v="0"/>
    <n v="10"/>
    <n v="0"/>
    <n v="0"/>
    <n v="0"/>
    <n v="2"/>
    <m/>
    <m/>
    <n v="0"/>
    <n v="0"/>
    <n v="1"/>
    <n v="0"/>
    <n v="1"/>
    <n v="0"/>
    <n v="0"/>
    <n v="0.5"/>
    <n v="30"/>
    <n v="30"/>
    <n v="0"/>
    <n v="6"/>
    <n v="106"/>
    <n v="70"/>
    <n v="201"/>
    <n v="36590"/>
    <n v="8"/>
    <n v="0"/>
    <s v="03-05-00"/>
    <n v="7"/>
    <x v="26"/>
    <s v="Dayton, OH"/>
    <x v="195"/>
    <m/>
    <m/>
    <m/>
    <m/>
    <m/>
    <m/>
    <m/>
    <m/>
    <m/>
    <m/>
    <m/>
    <m/>
    <m/>
    <m/>
    <m/>
    <s v="Geoffrey Butler"/>
    <n v="3138"/>
    <n v="17"/>
    <x v="4"/>
    <s v="F"/>
    <s v="F"/>
    <s v="F"/>
    <n v="0"/>
    <n v="0"/>
    <n v="0"/>
    <n v="0"/>
    <s v="A"/>
    <s v="F"/>
    <s v="F"/>
    <s v="F"/>
    <s v="F"/>
    <n v="10"/>
    <n v="0"/>
    <n v="0"/>
    <n v="0"/>
    <n v="2"/>
    <n v="2"/>
    <n v="0"/>
    <n v="2"/>
    <n v="0"/>
    <n v="0"/>
    <n v="0"/>
    <n v="0"/>
    <n v="0"/>
    <s v="F"/>
    <s v="F"/>
    <s v="F"/>
    <s v="F"/>
    <s v="F"/>
    <x v="4"/>
    <x v="152"/>
  </r>
  <r>
    <x v="21"/>
    <x v="1"/>
    <x v="2"/>
    <x v="153"/>
    <n v="20"/>
    <n v="0"/>
    <n v="0"/>
    <n v="24.193548387096776"/>
    <n v="-12"/>
    <n v="0"/>
    <n v="7.1428571428571432"/>
    <n v="8"/>
    <n v="5"/>
    <n v="7"/>
    <n v="6"/>
    <n v="6"/>
    <n v="2"/>
    <n v="1"/>
    <n v="8.6207373271889391"/>
    <n v="25"/>
    <n v="0"/>
    <n v="0"/>
    <n v="8.064516129032258"/>
    <n v="-4"/>
    <n v="0"/>
    <n v="57.142857142857146"/>
    <n v="10"/>
    <n v="6"/>
    <n v="8"/>
    <n v="2"/>
    <n v="2"/>
    <n v="5"/>
    <n v="8"/>
    <n v="2.5"/>
    <n v="0"/>
    <n v="0"/>
    <n v="4.032258064516129"/>
    <n v="-2"/>
    <n v="0"/>
    <n v="7.1428571428571432"/>
    <n v="0"/>
    <n v="0"/>
    <n v="0"/>
    <n v="0"/>
    <n v="0"/>
    <n v="0"/>
    <n v="0"/>
    <n v="0"/>
    <n v="125"/>
    <n v="0"/>
    <m/>
    <m/>
    <n v="2"/>
    <n v="0"/>
    <n v="0"/>
    <n v="0"/>
    <n v="0"/>
    <n v="0"/>
    <n v="0"/>
    <n v="1"/>
    <n v="0"/>
    <n v="0"/>
    <n v="125"/>
    <n v="8"/>
    <n v="82"/>
    <n v="180"/>
    <n v="228"/>
    <n v="36621"/>
    <n v="9"/>
    <n v="0"/>
    <s v="04-05-00"/>
    <n v="12"/>
    <x v="21"/>
    <s v="Harrisonville, MO"/>
    <x v="196"/>
    <m/>
    <m/>
    <m/>
    <m/>
    <m/>
    <m/>
    <m/>
    <m/>
    <m/>
    <m/>
    <m/>
    <m/>
    <m/>
    <m/>
    <m/>
    <s v="Geoffrey Butler"/>
    <n v="2164"/>
    <n v="18"/>
    <x v="4"/>
    <s v="T"/>
    <s v="F"/>
    <s v="F"/>
    <n v="0"/>
    <n v="0"/>
    <n v="0"/>
    <n v="0"/>
    <s v="C"/>
    <s v="F"/>
    <s v="F"/>
    <s v="F"/>
    <s v="F"/>
    <n v="0"/>
    <n v="10"/>
    <n v="0"/>
    <n v="0"/>
    <n v="2"/>
    <n v="3"/>
    <n v="100"/>
    <n v="0"/>
    <n v="0"/>
    <n v="0"/>
    <n v="2"/>
    <n v="0"/>
    <n v="0"/>
    <s v="F"/>
    <s v="F"/>
    <s v="F"/>
    <s v="F"/>
    <s v="F"/>
    <x v="4"/>
    <x v="153"/>
  </r>
  <r>
    <x v="14"/>
    <x v="1"/>
    <x v="2"/>
    <x v="154"/>
    <n v="10"/>
    <n v="0"/>
    <n v="21.53846153846154"/>
    <n v="1.935483870967742"/>
    <n v="-6"/>
    <n v="0"/>
    <n v="0.5714285714285714"/>
    <n v="8"/>
    <n v="5"/>
    <n v="7"/>
    <n v="6"/>
    <n v="6"/>
    <n v="2"/>
    <n v="1"/>
    <n v="4.0331974477135768"/>
    <n v="12.5"/>
    <n v="0"/>
    <n v="24.615384615384617"/>
    <n v="0.64516129032258063"/>
    <n v="-2"/>
    <n v="0"/>
    <n v="4.5714285714285712"/>
    <n v="10"/>
    <n v="6"/>
    <n v="8"/>
    <n v="2"/>
    <n v="2"/>
    <n v="5"/>
    <n v="8"/>
    <n v="1.25"/>
    <n v="0"/>
    <n v="3.0769230769230771"/>
    <n v="0.32258064516129031"/>
    <n v="-1"/>
    <n v="0"/>
    <n v="0.5714285714285714"/>
    <n v="0"/>
    <n v="0"/>
    <n v="0"/>
    <n v="0"/>
    <n v="20"/>
    <n v="0"/>
    <n v="0"/>
    <n v="0"/>
    <n v="10"/>
    <n v="0"/>
    <m/>
    <m/>
    <n v="1"/>
    <n v="0"/>
    <n v="0"/>
    <n v="1"/>
    <n v="0"/>
    <n v="0"/>
    <n v="0"/>
    <n v="0.25"/>
    <n v="0"/>
    <n v="20"/>
    <n v="10"/>
    <n v="10"/>
    <n v="72"/>
    <n v="80"/>
    <n v="107"/>
    <n v="36649"/>
    <n v="8"/>
    <n v="0"/>
    <s v="05-03-00"/>
    <n v="35"/>
    <x v="14"/>
    <s v="Liberty, MO"/>
    <x v="197"/>
    <m/>
    <m/>
    <m/>
    <m/>
    <m/>
    <m/>
    <m/>
    <m/>
    <m/>
    <m/>
    <m/>
    <m/>
    <m/>
    <m/>
    <m/>
    <s v="Geoffrey Butler"/>
    <n v="1764"/>
    <n v="19"/>
    <x v="4"/>
    <s v="T"/>
    <s v="F"/>
    <s v="F"/>
    <n v="20"/>
    <n v="0"/>
    <n v="0"/>
    <n v="0"/>
    <s v="C"/>
    <s v="F"/>
    <s v="F"/>
    <s v="F"/>
    <s v="F"/>
    <n v="0"/>
    <n v="10"/>
    <n v="0"/>
    <n v="0"/>
    <n v="1"/>
    <n v="1"/>
    <n v="20"/>
    <n v="0"/>
    <n v="0"/>
    <n v="0"/>
    <n v="1"/>
    <n v="0"/>
    <n v="0"/>
    <s v="F"/>
    <s v="F"/>
    <s v="F"/>
    <s v="F"/>
    <s v="F"/>
    <x v="4"/>
    <x v="154"/>
  </r>
  <r>
    <x v="22"/>
    <x v="1"/>
    <x v="4"/>
    <x v="155"/>
    <n v="0"/>
    <n v="0"/>
    <n v="16.153846153846153"/>
    <n v="11.070967741935483"/>
    <n v="18"/>
    <n v="0"/>
    <n v="1.1428571428571428"/>
    <n v="8"/>
    <n v="5"/>
    <n v="7"/>
    <n v="6"/>
    <n v="6"/>
    <n v="2"/>
    <n v="1"/>
    <n v="3.7294718185040763"/>
    <n v="0"/>
    <n v="0"/>
    <n v="18.46153846153846"/>
    <n v="3.6903225806451614"/>
    <n v="6"/>
    <n v="0"/>
    <n v="9.1428571428571423"/>
    <n v="10"/>
    <n v="6"/>
    <n v="8"/>
    <n v="2"/>
    <n v="2"/>
    <n v="5"/>
    <n v="8"/>
    <n v="0"/>
    <n v="0"/>
    <n v="2.3076923076923075"/>
    <n v="1.8451612903225807"/>
    <n v="3"/>
    <n v="0"/>
    <n v="1.1428571428571428"/>
    <n v="0"/>
    <n v="0"/>
    <n v="0"/>
    <n v="0"/>
    <n v="15"/>
    <n v="0"/>
    <n v="30"/>
    <n v="0"/>
    <n v="20"/>
    <n v="0"/>
    <m/>
    <m/>
    <n v="3"/>
    <n v="0"/>
    <n v="0"/>
    <n v="1"/>
    <n v="0"/>
    <n v="1"/>
    <n v="0"/>
    <n v="0.25"/>
    <n v="30"/>
    <n v="45"/>
    <n v="20"/>
    <n v="8"/>
    <n v="82"/>
    <n v="80"/>
    <n v="145"/>
    <n v="36620"/>
    <n v="8"/>
    <n v="0"/>
    <s v="04-04-00"/>
    <n v="39"/>
    <x v="22"/>
    <s v="Fon du Lac, WI"/>
    <x v="198"/>
    <m/>
    <m/>
    <m/>
    <m/>
    <m/>
    <m/>
    <m/>
    <m/>
    <m/>
    <m/>
    <m/>
    <m/>
    <m/>
    <m/>
    <m/>
    <s v="Geoffrey Butler"/>
    <n v="2194"/>
    <n v="20"/>
    <x v="4"/>
    <s v="T"/>
    <s v="F"/>
    <s v="F"/>
    <n v="15"/>
    <n v="0"/>
    <n v="0"/>
    <n v="0"/>
    <s v="B"/>
    <s v="F"/>
    <s v="F"/>
    <s v="F"/>
    <s v="F"/>
    <n v="0"/>
    <n v="0"/>
    <n v="0"/>
    <n v="0"/>
    <n v="1"/>
    <n v="1"/>
    <n v="40"/>
    <n v="0"/>
    <n v="0"/>
    <n v="3"/>
    <n v="0"/>
    <n v="0"/>
    <n v="0"/>
    <s v="F"/>
    <s v="F"/>
    <s v="F"/>
    <s v="F"/>
    <s v="F"/>
    <x v="3"/>
    <x v="155"/>
  </r>
  <r>
    <x v="16"/>
    <x v="1"/>
    <x v="2"/>
    <x v="156"/>
    <n v="10"/>
    <n v="0"/>
    <n v="0"/>
    <n v="3"/>
    <n v="0"/>
    <n v="0"/>
    <n v="0"/>
    <n v="8"/>
    <n v="5"/>
    <n v="7"/>
    <n v="6"/>
    <n v="6"/>
    <n v="2"/>
    <n v="1"/>
    <n v="1.35"/>
    <n v="12.5"/>
    <n v="0"/>
    <n v="0"/>
    <n v="1"/>
    <n v="0"/>
    <n v="0"/>
    <n v="0"/>
    <n v="10"/>
    <n v="6"/>
    <n v="8"/>
    <n v="2"/>
    <n v="2"/>
    <n v="5"/>
    <n v="8"/>
    <n v="1.25"/>
    <n v="0"/>
    <n v="0"/>
    <n v="0.5"/>
    <n v="0"/>
    <n v="0"/>
    <n v="0"/>
    <n v="0"/>
    <n v="0"/>
    <n v="0"/>
    <n v="0"/>
    <n v="0"/>
    <n v="10"/>
    <n v="0"/>
    <n v="0"/>
    <n v="0"/>
    <n v="0"/>
    <m/>
    <m/>
    <n v="0"/>
    <n v="0"/>
    <n v="0"/>
    <n v="0"/>
    <n v="0.33333333333333331"/>
    <n v="0"/>
    <n v="0"/>
    <n v="0"/>
    <n v="10"/>
    <n v="10"/>
    <n v="0"/>
    <n v="9"/>
    <n v="78"/>
    <n v="50"/>
    <n v="194"/>
    <n v="36984"/>
    <n v="8"/>
    <n v="0"/>
    <s v="04-03-01"/>
    <n v="16"/>
    <x v="16"/>
    <s v="Lee's Summit, MO"/>
    <x v="199"/>
    <m/>
    <m/>
    <m/>
    <m/>
    <m/>
    <m/>
    <m/>
    <m/>
    <m/>
    <m/>
    <m/>
    <m/>
    <m/>
    <m/>
    <m/>
    <s v="Geoffrey Butler"/>
    <n v="1986"/>
    <n v="21"/>
    <x v="4"/>
    <s v="T"/>
    <s v="F"/>
    <s v="F"/>
    <n v="0"/>
    <n v="40"/>
    <n v="0"/>
    <n v="0"/>
    <s v="C"/>
    <s v="F"/>
    <s v="F"/>
    <s v="F"/>
    <s v="F"/>
    <n v="10"/>
    <n v="20"/>
    <n v="0"/>
    <n v="0"/>
    <n v="1"/>
    <n v="0"/>
    <n v="0"/>
    <n v="0"/>
    <n v="0"/>
    <n v="0"/>
    <n v="0"/>
    <n v="0"/>
    <n v="0"/>
    <s v="F"/>
    <s v="F"/>
    <s v="F"/>
    <s v="F"/>
    <s v="F"/>
    <x v="4"/>
    <x v="156"/>
  </r>
  <r>
    <x v="13"/>
    <x v="1"/>
    <x v="4"/>
    <x v="0"/>
    <n v="0"/>
    <n v="0"/>
    <n v="0"/>
    <n v="0"/>
    <n v="0"/>
    <n v="0"/>
    <n v="0"/>
    <n v="8"/>
    <n v="5"/>
    <n v="7"/>
    <n v="6"/>
    <n v="6"/>
    <n v="2"/>
    <n v="1"/>
    <n v="0"/>
    <n v="0"/>
    <n v="0"/>
    <n v="0"/>
    <n v="0"/>
    <n v="0"/>
    <n v="0"/>
    <n v="0"/>
    <n v="10"/>
    <n v="6"/>
    <n v="8"/>
    <n v="2"/>
    <n v="2"/>
    <n v="5"/>
    <n v="8"/>
    <n v="0"/>
    <n v="0"/>
    <n v="0"/>
    <n v="0"/>
    <n v="0"/>
    <n v="0"/>
    <n v="0"/>
    <n v="0"/>
    <n v="0"/>
    <n v="0"/>
    <n v="0"/>
    <n v="0"/>
    <n v="0"/>
    <n v="0"/>
    <n v="0"/>
    <n v="0"/>
    <n v="0"/>
    <m/>
    <m/>
    <n v="0"/>
    <n v="0"/>
    <n v="0"/>
    <n v="0"/>
    <n v="0"/>
    <n v="0"/>
    <n v="0"/>
    <n v="0"/>
    <n v="0"/>
    <n v="0"/>
    <n v="0"/>
    <n v="10"/>
    <n v="78"/>
    <n v="90"/>
    <n v="178"/>
    <n v="36650"/>
    <n v="9"/>
    <n v="0"/>
    <s v="05-04-00"/>
    <n v="2"/>
    <x v="13"/>
    <s v="Peoria, IL"/>
    <x v="200"/>
    <m/>
    <m/>
    <m/>
    <m/>
    <m/>
    <m/>
    <m/>
    <m/>
    <m/>
    <m/>
    <m/>
    <m/>
    <m/>
    <m/>
    <m/>
    <s v="Geoffrey Butler"/>
    <n v="1756"/>
    <n v="22"/>
    <x v="4"/>
    <s v="F"/>
    <s v="F"/>
    <s v="F"/>
    <n v="0"/>
    <n v="0"/>
    <n v="0"/>
    <n v="0"/>
    <s v="A"/>
    <s v="F"/>
    <s v="F"/>
    <s v="F"/>
    <s v="F"/>
    <n v="0"/>
    <n v="0"/>
    <n v="0"/>
    <n v="0"/>
    <n v="0"/>
    <n v="0"/>
    <n v="0"/>
    <n v="0"/>
    <n v="0"/>
    <n v="0"/>
    <n v="0"/>
    <n v="0"/>
    <n v="0"/>
    <s v="F"/>
    <s v="F"/>
    <s v="F"/>
    <s v="F"/>
    <s v="F"/>
    <x v="3"/>
    <x v="157"/>
  </r>
  <r>
    <x v="1"/>
    <x v="1"/>
    <x v="2"/>
    <x v="88"/>
    <n v="0"/>
    <n v="0"/>
    <n v="0"/>
    <n v="3.870967741935484"/>
    <n v="0"/>
    <n v="0"/>
    <n v="1.1428571428571428"/>
    <n v="8"/>
    <n v="5"/>
    <n v="7"/>
    <n v="6"/>
    <n v="6"/>
    <n v="2"/>
    <n v="1"/>
    <n v="1.0433179723502304"/>
    <n v="0"/>
    <n v="0"/>
    <n v="0"/>
    <n v="1.2903225806451613"/>
    <n v="0"/>
    <n v="0"/>
    <n v="9.1428571428571423"/>
    <n v="10"/>
    <n v="6"/>
    <n v="8"/>
    <n v="2"/>
    <n v="2"/>
    <n v="5"/>
    <n v="8"/>
    <n v="0"/>
    <n v="0"/>
    <n v="0"/>
    <n v="0.64516129032258063"/>
    <n v="0"/>
    <n v="0"/>
    <n v="1.1428571428571428"/>
    <n v="0"/>
    <n v="0"/>
    <n v="0"/>
    <n v="0"/>
    <n v="0"/>
    <n v="0"/>
    <n v="0"/>
    <n v="0"/>
    <n v="20"/>
    <n v="0"/>
    <m/>
    <m/>
    <n v="0"/>
    <n v="0"/>
    <n v="0"/>
    <n v="0"/>
    <n v="0"/>
    <n v="0"/>
    <n v="0"/>
    <n v="0.25"/>
    <n v="0"/>
    <n v="0"/>
    <n v="20"/>
    <n v="14"/>
    <n v="266"/>
    <n v="140"/>
    <n v="284"/>
    <n v="36709"/>
    <n v="9"/>
    <n v="0"/>
    <s v="07-02-00"/>
    <n v="36"/>
    <x v="1"/>
    <s v="Platteville, WI"/>
    <x v="201"/>
    <m/>
    <m/>
    <m/>
    <m/>
    <m/>
    <m/>
    <m/>
    <m/>
    <m/>
    <m/>
    <m/>
    <m/>
    <m/>
    <m/>
    <m/>
    <s v="Geoffrey Butler"/>
    <n v="171"/>
    <n v="23"/>
    <x v="4"/>
    <s v="F"/>
    <s v="F"/>
    <s v="F"/>
    <n v="0"/>
    <n v="0"/>
    <n v="0"/>
    <n v="0"/>
    <s v="C"/>
    <s v="F"/>
    <s v="F"/>
    <s v="F"/>
    <s v="F"/>
    <n v="0"/>
    <n v="0"/>
    <n v="0"/>
    <n v="0"/>
    <n v="0"/>
    <n v="1"/>
    <n v="40"/>
    <n v="0"/>
    <n v="0"/>
    <n v="0"/>
    <n v="0"/>
    <n v="0"/>
    <n v="0"/>
    <s v="F"/>
    <s v="F"/>
    <s v="F"/>
    <s v="F"/>
    <s v="F"/>
    <x v="4"/>
    <x v="158"/>
  </r>
  <r>
    <x v="3"/>
    <x v="1"/>
    <x v="3"/>
    <x v="157"/>
    <n v="60"/>
    <n v="15"/>
    <n v="0"/>
    <n v="6.3000000000000007"/>
    <n v="0"/>
    <n v="0"/>
    <n v="0"/>
    <n v="8"/>
    <n v="5"/>
    <n v="7"/>
    <n v="6"/>
    <n v="6"/>
    <n v="2"/>
    <n v="1"/>
    <n v="9.51"/>
    <n v="75"/>
    <n v="18"/>
    <n v="0"/>
    <n v="2.1"/>
    <n v="0"/>
    <n v="0"/>
    <n v="0"/>
    <n v="10"/>
    <n v="6"/>
    <n v="8"/>
    <n v="2"/>
    <n v="2"/>
    <n v="5"/>
    <n v="8"/>
    <n v="7.5"/>
    <n v="3"/>
    <n v="0"/>
    <n v="1.05"/>
    <n v="0"/>
    <n v="0"/>
    <n v="0"/>
    <n v="0"/>
    <n v="0"/>
    <n v="0"/>
    <n v="0"/>
    <n v="0"/>
    <n v="21"/>
    <n v="0"/>
    <n v="0"/>
    <n v="0"/>
    <n v="0"/>
    <m/>
    <m/>
    <n v="0"/>
    <n v="0"/>
    <n v="0"/>
    <n v="0"/>
    <n v="1"/>
    <n v="0"/>
    <n v="0"/>
    <n v="0"/>
    <n v="21"/>
    <n v="21"/>
    <n v="0"/>
    <n v="12"/>
    <n v="186"/>
    <n v="150"/>
    <n v="379"/>
    <n v="36680"/>
    <n v="9"/>
    <n v="0"/>
    <s v="06-03-00"/>
    <n v="1"/>
    <x v="3"/>
    <s v="Cedar Falls, IA"/>
    <x v="202"/>
    <m/>
    <m/>
    <m/>
    <m/>
    <m/>
    <m/>
    <m/>
    <m/>
    <m/>
    <m/>
    <m/>
    <m/>
    <m/>
    <m/>
    <m/>
    <s v="Andy S"/>
    <n v="525"/>
    <n v="25"/>
    <x v="4"/>
    <s v="F"/>
    <s v="F"/>
    <s v="F"/>
    <n v="0"/>
    <n v="0"/>
    <n v="0"/>
    <n v="0"/>
    <s v="C"/>
    <s v="T"/>
    <s v="F"/>
    <s v="T"/>
    <s v="T"/>
    <n v="21"/>
    <n v="0"/>
    <n v="0"/>
    <n v="0"/>
    <n v="3"/>
    <n v="0"/>
    <n v="0"/>
    <n v="0"/>
    <n v="0"/>
    <n v="0"/>
    <n v="0"/>
    <n v="0"/>
    <n v="0"/>
    <s v="F"/>
    <s v="F"/>
    <s v="F"/>
    <s v="F"/>
    <s v="F"/>
    <x v="1"/>
    <x v="159"/>
  </r>
  <r>
    <x v="0"/>
    <x v="1"/>
    <x v="2"/>
    <x v="19"/>
    <n v="0"/>
    <n v="5"/>
    <n v="0"/>
    <n v="0.30000000000000004"/>
    <n v="0"/>
    <n v="0"/>
    <n v="0"/>
    <n v="8"/>
    <n v="5"/>
    <n v="7"/>
    <n v="6"/>
    <n v="6"/>
    <n v="2"/>
    <n v="1"/>
    <n v="0.61"/>
    <n v="0"/>
    <n v="6"/>
    <n v="0"/>
    <n v="0.1"/>
    <n v="0"/>
    <n v="0"/>
    <n v="0"/>
    <n v="10"/>
    <n v="6"/>
    <n v="8"/>
    <n v="2"/>
    <n v="2"/>
    <n v="5"/>
    <n v="8"/>
    <n v="0"/>
    <n v="1"/>
    <n v="0"/>
    <n v="0.05"/>
    <n v="0"/>
    <n v="0"/>
    <n v="0"/>
    <n v="1"/>
    <n v="1"/>
    <n v="0"/>
    <n v="0"/>
    <n v="0"/>
    <n v="1"/>
    <n v="0"/>
    <n v="0"/>
    <n v="0"/>
    <n v="0"/>
    <m/>
    <m/>
    <n v="0"/>
    <n v="0"/>
    <n v="0"/>
    <n v="0"/>
    <n v="9.0909090909090912E-2"/>
    <n v="0"/>
    <n v="0"/>
    <n v="0"/>
    <n v="1"/>
    <n v="1"/>
    <n v="0"/>
    <n v="18"/>
    <n v="240"/>
    <n v="140"/>
    <n v="461"/>
    <s v="9-0-0"/>
    <n v="9"/>
    <n v="0"/>
    <s v="9-0-0"/>
    <n v="33"/>
    <x v="40"/>
    <e v="#N/A"/>
    <x v="203"/>
    <m/>
    <m/>
    <m/>
    <m/>
    <m/>
    <m/>
    <m/>
    <m/>
    <m/>
    <m/>
    <m/>
    <m/>
    <m/>
    <m/>
    <m/>
    <s v="Andy S"/>
    <n v="167"/>
    <n v="26"/>
    <x v="4"/>
    <s v="T"/>
    <s v="F"/>
    <s v="F"/>
    <n v="0"/>
    <n v="40"/>
    <n v="0"/>
    <n v="0"/>
    <s v="B"/>
    <s v="T"/>
    <s v="F"/>
    <s v="F"/>
    <s v="T"/>
    <n v="1"/>
    <n v="10"/>
    <n v="0"/>
    <n v="0"/>
    <n v="0"/>
    <n v="0"/>
    <n v="0"/>
    <n v="0"/>
    <n v="0"/>
    <n v="0"/>
    <n v="0"/>
    <n v="0"/>
    <n v="0"/>
    <s v="T"/>
    <s v="T"/>
    <s v="F"/>
    <s v="F"/>
    <s v="F"/>
    <x v="4"/>
    <x v="160"/>
  </r>
  <r>
    <x v="16"/>
    <x v="1"/>
    <x v="3"/>
    <x v="158"/>
    <n v="40"/>
    <n v="15"/>
    <n v="21.53846153846154"/>
    <n v="29.400000000000002"/>
    <n v="6"/>
    <n v="0"/>
    <n v="0"/>
    <n v="8"/>
    <n v="5"/>
    <n v="7"/>
    <n v="6"/>
    <n v="6"/>
    <n v="2"/>
    <n v="1"/>
    <n v="10.44153846153846"/>
    <n v="50"/>
    <n v="18"/>
    <n v="24.615384615384617"/>
    <n v="9.8000000000000007"/>
    <n v="2"/>
    <n v="0"/>
    <n v="0"/>
    <n v="10"/>
    <n v="6"/>
    <n v="8"/>
    <n v="2"/>
    <n v="2"/>
    <n v="5"/>
    <n v="8"/>
    <n v="5"/>
    <n v="3"/>
    <n v="3.0769230769230771"/>
    <n v="4.9000000000000004"/>
    <n v="1"/>
    <n v="0"/>
    <n v="0"/>
    <n v="1"/>
    <n v="1"/>
    <n v="1"/>
    <n v="0"/>
    <n v="20"/>
    <n v="90"/>
    <n v="10"/>
    <n v="0"/>
    <n v="0"/>
    <n v="0"/>
    <m/>
    <m/>
    <n v="1"/>
    <n v="0"/>
    <n v="0"/>
    <n v="0.36363636363636365"/>
    <n v="1"/>
    <n v="1"/>
    <n v="0"/>
    <n v="0"/>
    <n v="100"/>
    <n v="120"/>
    <n v="0"/>
    <n v="9"/>
    <n v="78"/>
    <n v="50"/>
    <n v="194"/>
    <n v="36984"/>
    <n v="8"/>
    <n v="0"/>
    <s v="04-03-01"/>
    <n v="16"/>
    <x v="16"/>
    <s v="Lee's Summit, MO"/>
    <x v="204"/>
    <m/>
    <m/>
    <m/>
    <m/>
    <m/>
    <m/>
    <m/>
    <m/>
    <m/>
    <m/>
    <m/>
    <m/>
    <m/>
    <m/>
    <m/>
    <s v="Jeremy Green"/>
    <n v="1986"/>
    <n v="12"/>
    <x v="4"/>
    <s v="T"/>
    <s v="F"/>
    <s v="F"/>
    <n v="20"/>
    <n v="35"/>
    <n v="0"/>
    <n v="0"/>
    <s v="E"/>
    <s v="T"/>
    <s v="F"/>
    <s v="T"/>
    <s v="T"/>
    <n v="90"/>
    <n v="0"/>
    <n v="0"/>
    <n v="0"/>
    <n v="2"/>
    <n v="0"/>
    <n v="0"/>
    <n v="0"/>
    <n v="0"/>
    <n v="1"/>
    <n v="0"/>
    <n v="0"/>
    <n v="0"/>
    <s v="T"/>
    <s v="T"/>
    <s v="T"/>
    <s v="T"/>
    <s v="F"/>
    <x v="1"/>
    <x v="161"/>
  </r>
  <r>
    <x v="20"/>
    <x v="1"/>
    <x v="3"/>
    <x v="159"/>
    <n v="40"/>
    <n v="15"/>
    <n v="16.153846153846153"/>
    <n v="27"/>
    <n v="0"/>
    <n v="0"/>
    <n v="0"/>
    <n v="8"/>
    <n v="5"/>
    <n v="7"/>
    <n v="6"/>
    <n v="6"/>
    <n v="2"/>
    <n v="1"/>
    <n v="9.546153846153846"/>
    <n v="50"/>
    <n v="18"/>
    <n v="18.46153846153846"/>
    <n v="9"/>
    <n v="0"/>
    <n v="0"/>
    <n v="0"/>
    <n v="10"/>
    <n v="6"/>
    <n v="8"/>
    <n v="2"/>
    <n v="2"/>
    <n v="5"/>
    <n v="8"/>
    <n v="5"/>
    <n v="3"/>
    <n v="2.3076923076923075"/>
    <n v="4.5"/>
    <n v="0"/>
    <n v="0"/>
    <n v="0"/>
    <n v="0"/>
    <n v="0"/>
    <n v="0"/>
    <n v="0"/>
    <n v="15"/>
    <n v="90"/>
    <n v="0"/>
    <n v="0"/>
    <n v="0"/>
    <n v="0"/>
    <m/>
    <m/>
    <n v="0"/>
    <n v="0"/>
    <n v="0"/>
    <n v="1"/>
    <n v="1"/>
    <n v="0"/>
    <n v="0"/>
    <n v="0"/>
    <n v="90"/>
    <n v="105"/>
    <n v="0"/>
    <n v="8"/>
    <n v="86"/>
    <n v="80"/>
    <n v="122"/>
    <n v="36621"/>
    <n v="9"/>
    <n v="0"/>
    <s v="04-05-00"/>
    <n v="6"/>
    <x v="20"/>
    <s v="Peoria, IL"/>
    <x v="205"/>
    <m/>
    <m/>
    <m/>
    <m/>
    <m/>
    <m/>
    <m/>
    <m/>
    <m/>
    <m/>
    <m/>
    <m/>
    <m/>
    <m/>
    <m/>
    <s v="Jeremy Green"/>
    <n v="2081"/>
    <n v="12"/>
    <x v="4"/>
    <s v="T"/>
    <s v="F"/>
    <s v="F"/>
    <n v="15"/>
    <n v="0"/>
    <n v="0"/>
    <n v="0"/>
    <s v="E"/>
    <s v="T"/>
    <s v="F"/>
    <s v="T"/>
    <s v="T"/>
    <n v="90"/>
    <n v="0"/>
    <n v="0"/>
    <n v="0"/>
    <n v="2"/>
    <n v="0"/>
    <n v="0"/>
    <n v="0"/>
    <n v="0"/>
    <n v="0"/>
    <n v="0"/>
    <n v="0"/>
    <n v="0"/>
    <s v="F"/>
    <s v="F"/>
    <s v="F"/>
    <s v="T"/>
    <s v="F"/>
    <x v="1"/>
    <x v="162"/>
  </r>
  <r>
    <x v="22"/>
    <x v="1"/>
    <x v="2"/>
    <x v="160"/>
    <n v="10"/>
    <n v="5"/>
    <n v="16.153846153846153"/>
    <n v="0"/>
    <n v="0"/>
    <n v="0"/>
    <n v="0"/>
    <n v="8"/>
    <n v="5"/>
    <n v="7"/>
    <n v="6"/>
    <n v="6"/>
    <n v="2"/>
    <n v="1"/>
    <n v="3.6961538461538459"/>
    <n v="12.5"/>
    <n v="6"/>
    <n v="18.46153846153846"/>
    <n v="0"/>
    <n v="0"/>
    <n v="0"/>
    <n v="0"/>
    <n v="10"/>
    <n v="6"/>
    <n v="8"/>
    <n v="2"/>
    <n v="2"/>
    <n v="5"/>
    <n v="8"/>
    <n v="1.25"/>
    <n v="1"/>
    <n v="2.3076923076923075"/>
    <n v="0"/>
    <n v="0"/>
    <n v="0"/>
    <n v="0"/>
    <n v="0"/>
    <n v="0"/>
    <n v="0"/>
    <n v="0"/>
    <n v="15"/>
    <n v="0"/>
    <n v="0"/>
    <n v="0"/>
    <n v="0"/>
    <n v="0"/>
    <m/>
    <m/>
    <n v="0"/>
    <n v="0"/>
    <n v="0"/>
    <n v="1"/>
    <n v="0"/>
    <n v="0"/>
    <n v="0"/>
    <n v="0"/>
    <n v="0"/>
    <n v="15"/>
    <n v="0"/>
    <n v="8"/>
    <n v="82"/>
    <n v="80"/>
    <n v="145"/>
    <n v="36620"/>
    <n v="8"/>
    <n v="0"/>
    <s v="04-04-00"/>
    <n v="39"/>
    <x v="22"/>
    <s v="Fon du Lac, WI"/>
    <x v="206"/>
    <m/>
    <m/>
    <m/>
    <m/>
    <m/>
    <m/>
    <m/>
    <m/>
    <m/>
    <m/>
    <m/>
    <m/>
    <m/>
    <m/>
    <m/>
    <s v="Jeremy Green"/>
    <n v="2194"/>
    <n v="13"/>
    <x v="4"/>
    <s v="T"/>
    <s v="F"/>
    <s v="F"/>
    <n v="15"/>
    <n v="0"/>
    <n v="0"/>
    <n v="0"/>
    <s v="D"/>
    <s v="T"/>
    <s v="F"/>
    <s v="F"/>
    <s v="T"/>
    <n v="0"/>
    <n v="0"/>
    <n v="0"/>
    <n v="0"/>
    <n v="1"/>
    <n v="0"/>
    <n v="0"/>
    <n v="0"/>
    <n v="0"/>
    <n v="0"/>
    <n v="0"/>
    <n v="0"/>
    <n v="0"/>
    <s v="F"/>
    <s v="F"/>
    <s v="F"/>
    <s v="F"/>
    <s v="T"/>
    <x v="4"/>
    <x v="163"/>
  </r>
  <r>
    <x v="11"/>
    <x v="1"/>
    <x v="3"/>
    <x v="161"/>
    <n v="40"/>
    <n v="5"/>
    <n v="0"/>
    <n v="11.612903225806452"/>
    <n v="0"/>
    <n v="0"/>
    <n v="3.4285714285714288"/>
    <n v="8"/>
    <n v="5"/>
    <n v="7"/>
    <n v="6"/>
    <n v="6"/>
    <n v="2"/>
    <n v="1"/>
    <n v="8.7299539170506915"/>
    <n v="50"/>
    <n v="6"/>
    <n v="0"/>
    <n v="3.870967741935484"/>
    <n v="0"/>
    <n v="0"/>
    <n v="27.428571428571431"/>
    <n v="10"/>
    <n v="6"/>
    <n v="8"/>
    <n v="2"/>
    <n v="2"/>
    <n v="5"/>
    <n v="8"/>
    <n v="5"/>
    <n v="1"/>
    <n v="0"/>
    <n v="1.935483870967742"/>
    <n v="0"/>
    <n v="0"/>
    <n v="3.4285714285714288"/>
    <n v="0"/>
    <n v="0"/>
    <n v="0"/>
    <n v="0"/>
    <n v="0"/>
    <n v="0"/>
    <n v="0"/>
    <n v="0"/>
    <n v="60"/>
    <n v="0"/>
    <m/>
    <m/>
    <n v="0"/>
    <n v="0"/>
    <n v="0"/>
    <n v="0"/>
    <n v="0"/>
    <n v="0"/>
    <n v="0"/>
    <n v="0.5"/>
    <n v="0"/>
    <n v="0"/>
    <n v="60"/>
    <n v="10"/>
    <n v="158"/>
    <n v="100"/>
    <n v="161"/>
    <n v="36649"/>
    <n v="8"/>
    <n v="0"/>
    <s v="05-03-00"/>
    <n v="34"/>
    <x v="11"/>
    <s v="Chicago, IL"/>
    <x v="207"/>
    <m/>
    <m/>
    <m/>
    <m/>
    <m/>
    <m/>
    <m/>
    <m/>
    <m/>
    <m/>
    <m/>
    <m/>
    <m/>
    <m/>
    <m/>
    <s v="Jeremy Green"/>
    <n v="1739"/>
    <n v="14"/>
    <x v="4"/>
    <s v="F"/>
    <s v="T"/>
    <s v="F"/>
    <n v="0"/>
    <n v="0"/>
    <n v="0"/>
    <n v="0"/>
    <s v="A"/>
    <s v="F"/>
    <s v="F"/>
    <s v="F"/>
    <s v="T"/>
    <n v="0"/>
    <n v="0"/>
    <n v="0"/>
    <n v="0"/>
    <n v="2"/>
    <n v="2"/>
    <n v="60"/>
    <n v="0"/>
    <n v="0"/>
    <n v="0"/>
    <n v="0"/>
    <n v="0"/>
    <n v="0"/>
    <s v="F"/>
    <s v="F"/>
    <s v="F"/>
    <s v="F"/>
    <s v="T"/>
    <x v="1"/>
    <x v="164"/>
  </r>
  <r>
    <x v="31"/>
    <x v="1"/>
    <x v="3"/>
    <x v="162"/>
    <n v="40"/>
    <n v="0"/>
    <n v="0"/>
    <n v="0"/>
    <n v="0"/>
    <n v="0"/>
    <n v="0"/>
    <n v="8"/>
    <n v="5"/>
    <n v="7"/>
    <n v="6"/>
    <n v="6"/>
    <n v="2"/>
    <n v="1"/>
    <n v="5"/>
    <n v="50"/>
    <n v="0"/>
    <n v="0"/>
    <n v="0"/>
    <n v="0"/>
    <n v="0"/>
    <n v="0"/>
    <n v="10"/>
    <n v="6"/>
    <n v="8"/>
    <n v="2"/>
    <n v="2"/>
    <n v="5"/>
    <n v="8"/>
    <n v="5"/>
    <n v="0"/>
    <n v="0"/>
    <n v="0"/>
    <n v="0"/>
    <n v="0"/>
    <n v="0"/>
    <n v="0"/>
    <n v="0"/>
    <n v="0"/>
    <n v="0"/>
    <n v="0"/>
    <n v="0"/>
    <n v="0"/>
    <n v="0"/>
    <n v="0"/>
    <n v="0"/>
    <m/>
    <m/>
    <n v="0"/>
    <n v="0"/>
    <n v="0"/>
    <n v="0"/>
    <n v="0"/>
    <n v="0"/>
    <n v="0"/>
    <n v="0.5"/>
    <n v="0"/>
    <n v="0"/>
    <n v="0"/>
    <n v="6"/>
    <n v="66"/>
    <n v="70"/>
    <n v="129"/>
    <n v="36590"/>
    <n v="8"/>
    <n v="0"/>
    <s v="03-05-00"/>
    <n v="9"/>
    <x v="31"/>
    <s v="Galesburg, IL"/>
    <x v="208"/>
    <m/>
    <m/>
    <m/>
    <m/>
    <m/>
    <m/>
    <m/>
    <m/>
    <m/>
    <m/>
    <m/>
    <m/>
    <m/>
    <m/>
    <m/>
    <s v="Jeremy Green"/>
    <n v="4212"/>
    <n v="15"/>
    <x v="4"/>
    <s v="F"/>
    <s v="F"/>
    <s v="F"/>
    <n v="0"/>
    <n v="0"/>
    <n v="0"/>
    <n v="0"/>
    <s v="B"/>
    <s v="F"/>
    <s v="F"/>
    <s v="F"/>
    <s v="F"/>
    <n v="0"/>
    <n v="0"/>
    <n v="0"/>
    <n v="0"/>
    <n v="2"/>
    <n v="2"/>
    <n v="0"/>
    <n v="0"/>
    <n v="0"/>
    <n v="0"/>
    <n v="0"/>
    <n v="0"/>
    <n v="0"/>
    <s v="F"/>
    <s v="F"/>
    <s v="F"/>
    <s v="F"/>
    <s v="T"/>
    <x v="1"/>
    <x v="165"/>
  </r>
  <r>
    <x v="5"/>
    <x v="1"/>
    <x v="3"/>
    <x v="163"/>
    <n v="40"/>
    <n v="15"/>
    <n v="5.384615384615385"/>
    <n v="14.941935483870967"/>
    <n v="18"/>
    <n v="0"/>
    <n v="2.2857142857142856"/>
    <n v="8"/>
    <n v="5"/>
    <n v="7"/>
    <n v="6"/>
    <n v="6"/>
    <n v="2"/>
    <n v="1"/>
    <n v="10.342020560085079"/>
    <n v="50"/>
    <n v="18"/>
    <n v="6.1538461538461542"/>
    <n v="4.9806451612903224"/>
    <n v="6"/>
    <n v="0"/>
    <n v="18.285714285714285"/>
    <n v="10"/>
    <n v="6"/>
    <n v="8"/>
    <n v="2"/>
    <n v="2"/>
    <n v="5"/>
    <n v="8"/>
    <n v="5"/>
    <n v="3"/>
    <n v="0.76923076923076927"/>
    <n v="2.4903225806451612"/>
    <n v="3"/>
    <n v="0"/>
    <n v="2.2857142857142856"/>
    <n v="0"/>
    <n v="0"/>
    <n v="0"/>
    <n v="0"/>
    <n v="5"/>
    <n v="0"/>
    <n v="30"/>
    <n v="0"/>
    <n v="40"/>
    <n v="0"/>
    <m/>
    <m/>
    <n v="3"/>
    <n v="0"/>
    <n v="0"/>
    <n v="1"/>
    <n v="0"/>
    <n v="1"/>
    <n v="0"/>
    <n v="0.5"/>
    <n v="30"/>
    <n v="35"/>
    <n v="40"/>
    <n v="12"/>
    <n v="144"/>
    <n v="120"/>
    <n v="169"/>
    <n v="36680"/>
    <n v="9"/>
    <n v="0"/>
    <s v="06-03-00"/>
    <n v="11"/>
    <x v="5"/>
    <s v="Marion, IA"/>
    <x v="209"/>
    <m/>
    <m/>
    <m/>
    <m/>
    <m/>
    <m/>
    <m/>
    <m/>
    <m/>
    <m/>
    <m/>
    <m/>
    <m/>
    <m/>
    <m/>
    <s v="Jake Holmes"/>
    <n v="967"/>
    <n v="16"/>
    <x v="4"/>
    <s v="T"/>
    <s v="F"/>
    <s v="T"/>
    <n v="5"/>
    <n v="0"/>
    <n v="0"/>
    <n v="0"/>
    <s v="A"/>
    <s v="F"/>
    <s v="F"/>
    <s v="T"/>
    <s v="T"/>
    <n v="0"/>
    <n v="0"/>
    <n v="0"/>
    <n v="0"/>
    <n v="2"/>
    <n v="2"/>
    <n v="40"/>
    <n v="0"/>
    <n v="0"/>
    <n v="3"/>
    <n v="0"/>
    <n v="0"/>
    <n v="0"/>
    <s v="F"/>
    <s v="F"/>
    <s v="F"/>
    <s v="F"/>
    <s v="T"/>
    <x v="1"/>
    <x v="166"/>
  </r>
  <r>
    <x v="25"/>
    <x v="1"/>
    <x v="2"/>
    <x v="164"/>
    <n v="10"/>
    <n v="10"/>
    <n v="21.53846153846154"/>
    <n v="22.412903225806453"/>
    <n v="12"/>
    <n v="0"/>
    <n v="3.4285714285714288"/>
    <n v="8"/>
    <n v="5"/>
    <n v="7"/>
    <n v="6"/>
    <n v="6"/>
    <n v="2"/>
    <n v="1"/>
    <n v="8.8014923785891526"/>
    <n v="12.5"/>
    <n v="12"/>
    <n v="24.615384615384617"/>
    <n v="7.4709677419354836"/>
    <n v="4"/>
    <n v="0"/>
    <n v="27.428571428571431"/>
    <n v="10"/>
    <n v="6"/>
    <n v="8"/>
    <n v="2"/>
    <n v="2"/>
    <n v="5"/>
    <n v="8"/>
    <n v="1.25"/>
    <n v="2"/>
    <n v="3.0769230769230771"/>
    <n v="3.7354838709677418"/>
    <n v="2"/>
    <n v="0"/>
    <n v="3.4285714285714288"/>
    <n v="1"/>
    <n v="0"/>
    <n v="0"/>
    <n v="0"/>
    <n v="20"/>
    <n v="20"/>
    <n v="20"/>
    <n v="0"/>
    <n v="60"/>
    <n v="0"/>
    <m/>
    <m/>
    <n v="2"/>
    <n v="0"/>
    <n v="0"/>
    <n v="1"/>
    <n v="1"/>
    <n v="1"/>
    <n v="0"/>
    <n v="0.25"/>
    <n v="40"/>
    <n v="60"/>
    <n v="60"/>
    <n v="7"/>
    <n v="128"/>
    <n v="40"/>
    <n v="148"/>
    <n v="36954"/>
    <n v="8"/>
    <n v="0"/>
    <s v="03-04-01"/>
    <n v="5"/>
    <x v="25"/>
    <s v="Batavia, IL"/>
    <x v="210"/>
    <m/>
    <m/>
    <m/>
    <m/>
    <m/>
    <m/>
    <m/>
    <m/>
    <m/>
    <m/>
    <m/>
    <m/>
    <m/>
    <m/>
    <m/>
    <s v="Jake Holmes"/>
    <n v="2704"/>
    <n v="17"/>
    <x v="4"/>
    <s v="T"/>
    <s v="F"/>
    <s v="T"/>
    <n v="20"/>
    <n v="0"/>
    <n v="0"/>
    <n v="0"/>
    <s v="A"/>
    <s v="F"/>
    <s v="F"/>
    <s v="T"/>
    <s v="F"/>
    <n v="20"/>
    <n v="0"/>
    <n v="0"/>
    <n v="0"/>
    <n v="1"/>
    <n v="1"/>
    <n v="120"/>
    <n v="0"/>
    <n v="0"/>
    <n v="2"/>
    <n v="0"/>
    <n v="0"/>
    <n v="0"/>
    <s v="T"/>
    <s v="F"/>
    <s v="F"/>
    <s v="F"/>
    <s v="F"/>
    <x v="4"/>
    <x v="167"/>
  </r>
  <r>
    <x v="34"/>
    <x v="1"/>
    <x v="4"/>
    <x v="165"/>
    <n v="0"/>
    <n v="5"/>
    <n v="5.384615384615385"/>
    <n v="5.2354838709677418"/>
    <n v="0"/>
    <n v="0"/>
    <n v="0.5714285714285714"/>
    <n v="8"/>
    <n v="5"/>
    <n v="7"/>
    <n v="6"/>
    <n v="6"/>
    <n v="2"/>
    <n v="1"/>
    <n v="1.8470436015597307"/>
    <n v="0"/>
    <n v="6"/>
    <n v="6.1538461538461542"/>
    <n v="1.7451612903225806"/>
    <n v="0"/>
    <n v="0"/>
    <n v="4.5714285714285712"/>
    <n v="10"/>
    <n v="6"/>
    <n v="8"/>
    <n v="2"/>
    <n v="2"/>
    <n v="5"/>
    <n v="8"/>
    <n v="0"/>
    <n v="1"/>
    <n v="0.76923076923076927"/>
    <n v="0.8725806451612903"/>
    <n v="0"/>
    <n v="0"/>
    <n v="0.5714285714285714"/>
    <n v="0"/>
    <n v="0"/>
    <n v="1"/>
    <n v="0"/>
    <n v="5"/>
    <n v="11"/>
    <n v="0"/>
    <n v="0"/>
    <n v="10"/>
    <n v="0"/>
    <m/>
    <m/>
    <n v="0"/>
    <n v="0"/>
    <n v="0"/>
    <n v="0.25"/>
    <n v="0.26829268292682928"/>
    <n v="0"/>
    <n v="0"/>
    <n v="0.25"/>
    <n v="11"/>
    <n v="16"/>
    <n v="10"/>
    <n v="4"/>
    <n v="112"/>
    <n v="90"/>
    <n v="106"/>
    <n v="36562"/>
    <n v="8"/>
    <n v="0"/>
    <s v="02-06-00"/>
    <n v="24"/>
    <x v="34"/>
    <s v="Gurnee, IL"/>
    <x v="211"/>
    <m/>
    <m/>
    <m/>
    <m/>
    <m/>
    <m/>
    <m/>
    <m/>
    <m/>
    <m/>
    <m/>
    <m/>
    <m/>
    <m/>
    <m/>
    <s v="Jake Holmes"/>
    <n v="4296"/>
    <n v="18"/>
    <x v="4"/>
    <s v="F"/>
    <s v="T"/>
    <s v="T"/>
    <n v="5"/>
    <n v="15"/>
    <n v="0"/>
    <n v="0"/>
    <s v="A"/>
    <s v="T"/>
    <s v="F"/>
    <s v="F"/>
    <s v="T"/>
    <n v="11"/>
    <n v="30"/>
    <n v="0"/>
    <n v="0"/>
    <n v="1"/>
    <n v="1"/>
    <n v="20"/>
    <n v="0"/>
    <n v="0"/>
    <n v="0"/>
    <n v="0"/>
    <n v="0"/>
    <n v="0"/>
    <s v="F"/>
    <s v="F"/>
    <s v="T"/>
    <s v="F"/>
    <s v="F"/>
    <x v="3"/>
    <x v="168"/>
  </r>
  <r>
    <x v="8"/>
    <x v="1"/>
    <x v="2"/>
    <x v="166"/>
    <n v="20"/>
    <n v="5"/>
    <n v="21.53846153846154"/>
    <n v="6"/>
    <n v="0"/>
    <n v="0"/>
    <n v="0"/>
    <n v="8"/>
    <n v="5"/>
    <n v="7"/>
    <n v="6"/>
    <n v="6"/>
    <n v="2"/>
    <n v="1"/>
    <n v="5.7615384615384615"/>
    <n v="25"/>
    <n v="6"/>
    <n v="24.615384615384617"/>
    <n v="2"/>
    <n v="0"/>
    <n v="0"/>
    <n v="0"/>
    <n v="10"/>
    <n v="6"/>
    <n v="8"/>
    <n v="2"/>
    <n v="2"/>
    <n v="5"/>
    <n v="8"/>
    <n v="2.5"/>
    <n v="1"/>
    <n v="3.0769230769230771"/>
    <n v="1"/>
    <n v="0"/>
    <n v="0"/>
    <n v="0"/>
    <n v="0"/>
    <n v="0"/>
    <n v="0"/>
    <n v="0"/>
    <n v="20"/>
    <n v="20"/>
    <n v="0"/>
    <n v="0"/>
    <n v="0"/>
    <n v="0"/>
    <m/>
    <m/>
    <n v="0"/>
    <n v="0"/>
    <n v="0"/>
    <n v="1"/>
    <n v="1"/>
    <n v="0"/>
    <n v="0"/>
    <n v="0.5"/>
    <n v="20"/>
    <n v="40"/>
    <n v="0"/>
    <n v="12"/>
    <n v="70"/>
    <n v="140"/>
    <n v="170"/>
    <n v="36679"/>
    <n v="8"/>
    <n v="0"/>
    <s v="06-02-00"/>
    <n v="31"/>
    <x v="8"/>
    <s v="O'Fallon, IL"/>
    <x v="212"/>
    <m/>
    <m/>
    <m/>
    <m/>
    <m/>
    <m/>
    <m/>
    <m/>
    <m/>
    <m/>
    <m/>
    <m/>
    <m/>
    <m/>
    <m/>
    <s v="Jake Holmes"/>
    <n v="1208"/>
    <n v="19"/>
    <x v="4"/>
    <s v="F"/>
    <s v="T"/>
    <s v="T"/>
    <n v="20"/>
    <n v="0"/>
    <n v="0"/>
    <n v="0"/>
    <s v="A"/>
    <s v="T"/>
    <s v="F"/>
    <s v="F"/>
    <s v="T"/>
    <n v="20"/>
    <n v="0"/>
    <n v="0"/>
    <n v="0"/>
    <n v="2"/>
    <n v="2"/>
    <n v="0"/>
    <n v="0"/>
    <n v="0"/>
    <n v="0"/>
    <n v="0"/>
    <n v="0"/>
    <n v="0"/>
    <s v="F"/>
    <s v="F"/>
    <s v="F"/>
    <s v="F"/>
    <s v="F"/>
    <x v="4"/>
    <x v="169"/>
  </r>
  <r>
    <x v="32"/>
    <x v="1"/>
    <x v="4"/>
    <x v="167"/>
    <n v="0"/>
    <n v="0"/>
    <n v="5.384615384615385"/>
    <n v="3"/>
    <n v="0"/>
    <n v="-4"/>
    <n v="0"/>
    <n v="8"/>
    <n v="5"/>
    <n v="7"/>
    <n v="6"/>
    <n v="6"/>
    <n v="2"/>
    <n v="1"/>
    <n v="-0.2846153846153846"/>
    <n v="0"/>
    <n v="0"/>
    <n v="6.1538461538461542"/>
    <n v="1"/>
    <n v="0"/>
    <n v="-10"/>
    <n v="0"/>
    <n v="10"/>
    <n v="6"/>
    <n v="8"/>
    <n v="2"/>
    <n v="2"/>
    <n v="5"/>
    <n v="8"/>
    <n v="0"/>
    <n v="0"/>
    <n v="0.76923076923076927"/>
    <n v="0.5"/>
    <n v="0"/>
    <n v="-2"/>
    <n v="0"/>
    <n v="0"/>
    <n v="0"/>
    <n v="0"/>
    <n v="0"/>
    <n v="5"/>
    <n v="10"/>
    <n v="0"/>
    <n v="0"/>
    <n v="0"/>
    <n v="0"/>
    <m/>
    <m/>
    <n v="0"/>
    <n v="2"/>
    <n v="0"/>
    <n v="0.25"/>
    <n v="1"/>
    <n v="0"/>
    <n v="0"/>
    <n v="0"/>
    <n v="10"/>
    <n v="15"/>
    <n v="0"/>
    <n v="6"/>
    <n v="42"/>
    <n v="60"/>
    <n v="91"/>
    <n v="36589"/>
    <n v="8"/>
    <n v="0"/>
    <s v="03-04-00"/>
    <n v="29"/>
    <x v="32"/>
    <s v="Bloomington, IL"/>
    <x v="213"/>
    <m/>
    <m/>
    <m/>
    <m/>
    <m/>
    <m/>
    <m/>
    <m/>
    <m/>
    <m/>
    <m/>
    <m/>
    <m/>
    <m/>
    <m/>
    <s v="Jake Holmes"/>
    <n v="4213"/>
    <n v="20"/>
    <x v="4"/>
    <s v="T"/>
    <s v="F"/>
    <s v="T"/>
    <n v="5"/>
    <n v="15"/>
    <n v="0"/>
    <n v="0"/>
    <s v="A"/>
    <s v="F"/>
    <s v="F"/>
    <s v="F"/>
    <s v="F"/>
    <n v="10"/>
    <n v="0"/>
    <n v="0"/>
    <n v="0"/>
    <n v="1"/>
    <n v="0"/>
    <n v="0"/>
    <n v="0"/>
    <n v="0"/>
    <n v="0"/>
    <n v="0"/>
    <n v="0"/>
    <n v="2"/>
    <s v="F"/>
    <s v="F"/>
    <s v="F"/>
    <s v="F"/>
    <s v="F"/>
    <x v="3"/>
    <x v="170"/>
  </r>
  <r>
    <x v="36"/>
    <x v="1"/>
    <x v="4"/>
    <x v="168"/>
    <n v="0"/>
    <n v="0"/>
    <n v="5.384615384615385"/>
    <n v="7.741935483870968"/>
    <n v="0"/>
    <n v="0"/>
    <n v="2.2857142857142856"/>
    <n v="8"/>
    <n v="5"/>
    <n v="7"/>
    <n v="6"/>
    <n v="6"/>
    <n v="2"/>
    <n v="1"/>
    <n v="2.7020205600850762"/>
    <n v="0"/>
    <n v="0"/>
    <n v="6.1538461538461542"/>
    <n v="2.5806451612903225"/>
    <n v="0"/>
    <n v="0"/>
    <n v="18.285714285714285"/>
    <n v="10"/>
    <n v="6"/>
    <n v="8"/>
    <n v="2"/>
    <n v="2"/>
    <n v="5"/>
    <n v="8"/>
    <n v="0"/>
    <n v="0"/>
    <n v="0.76923076923076927"/>
    <n v="1.2903225806451613"/>
    <n v="0"/>
    <n v="0"/>
    <n v="2.2857142857142856"/>
    <n v="0"/>
    <n v="0"/>
    <n v="0"/>
    <n v="0"/>
    <n v="5"/>
    <n v="0"/>
    <n v="0"/>
    <n v="0"/>
    <n v="40"/>
    <n v="0"/>
    <m/>
    <m/>
    <n v="0"/>
    <n v="0"/>
    <n v="0"/>
    <n v="1"/>
    <n v="0"/>
    <n v="0"/>
    <n v="0"/>
    <n v="0.25"/>
    <n v="0"/>
    <n v="5"/>
    <n v="40"/>
    <n v="4"/>
    <n v="24"/>
    <n v="80"/>
    <n v="88"/>
    <n v="36562"/>
    <n v="8"/>
    <n v="0"/>
    <s v="02-06-00"/>
    <n v="30"/>
    <x v="36"/>
    <s v="St. Louis, MO"/>
    <x v="214"/>
    <m/>
    <m/>
    <m/>
    <m/>
    <m/>
    <m/>
    <m/>
    <m/>
    <m/>
    <m/>
    <m/>
    <m/>
    <m/>
    <m/>
    <m/>
    <s v="Jake Holmes"/>
    <n v="4330"/>
    <n v="21"/>
    <x v="4"/>
    <s v="F"/>
    <s v="F"/>
    <s v="T"/>
    <n v="5"/>
    <n v="0"/>
    <n v="0"/>
    <n v="0"/>
    <s v="A"/>
    <s v="F"/>
    <s v="F"/>
    <s v="F"/>
    <s v="F"/>
    <n v="0"/>
    <n v="0"/>
    <n v="0"/>
    <n v="0"/>
    <n v="1"/>
    <n v="1"/>
    <n v="80"/>
    <n v="0"/>
    <n v="0"/>
    <n v="0"/>
    <n v="0"/>
    <n v="0"/>
    <n v="0"/>
    <s v="F"/>
    <s v="F"/>
    <s v="F"/>
    <s v="F"/>
    <s v="F"/>
    <x v="3"/>
    <x v="171"/>
  </r>
  <r>
    <x v="30"/>
    <x v="1"/>
    <x v="4"/>
    <x v="169"/>
    <n v="0"/>
    <n v="0"/>
    <n v="21.53846153846154"/>
    <n v="0"/>
    <n v="0"/>
    <n v="0"/>
    <n v="0"/>
    <n v="8"/>
    <n v="5"/>
    <n v="7"/>
    <n v="6"/>
    <n v="6"/>
    <n v="2"/>
    <n v="1"/>
    <n v="2.4615384615384617"/>
    <n v="0"/>
    <n v="0"/>
    <n v="24.615384615384617"/>
    <n v="0"/>
    <n v="0"/>
    <n v="0"/>
    <n v="0"/>
    <n v="10"/>
    <n v="6"/>
    <n v="8"/>
    <n v="2"/>
    <n v="2"/>
    <n v="5"/>
    <n v="8"/>
    <n v="0"/>
    <n v="0"/>
    <n v="3.0769230769230771"/>
    <n v="0"/>
    <n v="0"/>
    <n v="0"/>
    <n v="0"/>
    <n v="0"/>
    <n v="0"/>
    <n v="0"/>
    <n v="0"/>
    <n v="20"/>
    <n v="0"/>
    <n v="0"/>
    <n v="0"/>
    <n v="0"/>
    <n v="0"/>
    <m/>
    <m/>
    <n v="0"/>
    <n v="0"/>
    <n v="0"/>
    <n v="1"/>
    <n v="0"/>
    <n v="0"/>
    <n v="0"/>
    <n v="0"/>
    <n v="0"/>
    <n v="20"/>
    <n v="0"/>
    <n v="6"/>
    <n v="84"/>
    <n v="90"/>
    <n v="144"/>
    <n v="36591"/>
    <n v="9"/>
    <n v="0"/>
    <s v="03-06-00"/>
    <n v="17"/>
    <x v="30"/>
    <s v="Quincy, IL"/>
    <x v="215"/>
    <m/>
    <m/>
    <m/>
    <m/>
    <m/>
    <m/>
    <m/>
    <m/>
    <m/>
    <m/>
    <m/>
    <m/>
    <m/>
    <m/>
    <m/>
    <s v="Jake Holmes"/>
    <n v="4196"/>
    <n v="22"/>
    <x v="4"/>
    <s v="F"/>
    <s v="T"/>
    <s v="T"/>
    <n v="20"/>
    <n v="0"/>
    <n v="0"/>
    <n v="0"/>
    <s v="A"/>
    <s v="T"/>
    <s v="F"/>
    <s v="F"/>
    <s v="F"/>
    <n v="0"/>
    <n v="0"/>
    <n v="0"/>
    <n v="0"/>
    <n v="0"/>
    <n v="0"/>
    <n v="0"/>
    <n v="0"/>
    <n v="0"/>
    <n v="0"/>
    <n v="0"/>
    <n v="0"/>
    <n v="0"/>
    <s v="F"/>
    <s v="F"/>
    <s v="F"/>
    <s v="F"/>
    <s v="T"/>
    <x v="3"/>
    <x v="172"/>
  </r>
  <r>
    <x v="33"/>
    <x v="1"/>
    <x v="4"/>
    <x v="170"/>
    <n v="0"/>
    <n v="5"/>
    <n v="5.384615384615385"/>
    <n v="12.938709677419354"/>
    <n v="6"/>
    <n v="0"/>
    <n v="0.85714285714285721"/>
    <n v="8"/>
    <n v="5"/>
    <n v="7"/>
    <n v="6"/>
    <n v="6"/>
    <n v="2"/>
    <n v="1"/>
    <n v="2.5323892236795462"/>
    <n v="0"/>
    <n v="6"/>
    <n v="6.1538461538461542"/>
    <n v="4.3129032258064512"/>
    <n v="2"/>
    <n v="0"/>
    <n v="6.8571428571428577"/>
    <n v="10"/>
    <n v="6"/>
    <n v="8"/>
    <n v="2"/>
    <n v="2"/>
    <n v="5"/>
    <n v="8"/>
    <n v="0"/>
    <n v="1"/>
    <n v="0.76923076923076927"/>
    <n v="2.1564516129032256"/>
    <n v="1"/>
    <n v="0"/>
    <n v="0.85714285714285721"/>
    <n v="0"/>
    <n v="0"/>
    <n v="0"/>
    <n v="10"/>
    <n v="5"/>
    <n v="1"/>
    <n v="10"/>
    <n v="0"/>
    <n v="15"/>
    <n v="1"/>
    <m/>
    <m/>
    <n v="1"/>
    <n v="0"/>
    <n v="1"/>
    <n v="1"/>
    <n v="1"/>
    <n v="1"/>
    <n v="0"/>
    <n v="0.25"/>
    <n v="21"/>
    <n v="26"/>
    <n v="15"/>
    <n v="5"/>
    <n v="118"/>
    <n v="120"/>
    <n v="179"/>
    <n v="36927"/>
    <n v="8"/>
    <n v="0"/>
    <s v="02-05-01"/>
    <n v="14"/>
    <x v="33"/>
    <s v="Town and Country, MO"/>
    <x v="216"/>
    <m/>
    <m/>
    <m/>
    <m/>
    <m/>
    <m/>
    <m/>
    <m/>
    <m/>
    <m/>
    <m/>
    <m/>
    <m/>
    <m/>
    <m/>
    <s v="Jake Holmes"/>
    <n v="4256"/>
    <n v="23"/>
    <x v="4"/>
    <s v="F"/>
    <s v="F"/>
    <s v="T"/>
    <n v="5"/>
    <n v="0"/>
    <n v="0"/>
    <n v="0"/>
    <s v="A"/>
    <s v="F"/>
    <s v="F"/>
    <s v="F"/>
    <s v="F"/>
    <n v="1"/>
    <n v="0"/>
    <n v="0"/>
    <n v="0"/>
    <n v="1"/>
    <n v="1"/>
    <n v="30"/>
    <n v="1"/>
    <n v="0"/>
    <n v="1"/>
    <n v="0"/>
    <n v="0"/>
    <n v="0"/>
    <s v="F"/>
    <s v="F"/>
    <s v="F"/>
    <s v="F"/>
    <s v="T"/>
    <x v="3"/>
    <x v="173"/>
  </r>
  <r>
    <x v="31"/>
    <x v="1"/>
    <x v="2"/>
    <x v="171"/>
    <n v="20"/>
    <n v="0"/>
    <n v="0"/>
    <n v="11.912903225806453"/>
    <n v="0"/>
    <n v="0"/>
    <n v="3.4285714285714288"/>
    <n v="8"/>
    <n v="5"/>
    <n v="7"/>
    <n v="6"/>
    <n v="6"/>
    <n v="2"/>
    <n v="1"/>
    <n v="5.6399539170506916"/>
    <n v="25"/>
    <n v="0"/>
    <n v="0"/>
    <n v="3.9709677419354841"/>
    <n v="0"/>
    <n v="0"/>
    <n v="27.428571428571431"/>
    <n v="10"/>
    <n v="6"/>
    <n v="8"/>
    <n v="2"/>
    <n v="2"/>
    <n v="5"/>
    <n v="8"/>
    <n v="2.5"/>
    <n v="0"/>
    <n v="0"/>
    <n v="1.985483870967742"/>
    <n v="0"/>
    <n v="0"/>
    <n v="3.4285714285714288"/>
    <n v="0"/>
    <n v="0"/>
    <n v="0"/>
    <n v="0"/>
    <n v="0"/>
    <n v="1"/>
    <n v="0"/>
    <n v="0"/>
    <n v="60"/>
    <n v="0"/>
    <m/>
    <m/>
    <n v="0"/>
    <n v="0"/>
    <n v="0"/>
    <n v="0"/>
    <n v="1"/>
    <n v="0"/>
    <n v="0"/>
    <n v="0.5"/>
    <n v="1"/>
    <n v="1"/>
    <n v="60"/>
    <n v="6"/>
    <n v="66"/>
    <n v="70"/>
    <n v="129"/>
    <n v="36590"/>
    <n v="8"/>
    <n v="0"/>
    <s v="03-05-00"/>
    <n v="9"/>
    <x v="31"/>
    <s v="Galesburg, IL"/>
    <x v="217"/>
    <m/>
    <m/>
    <m/>
    <m/>
    <m/>
    <m/>
    <m/>
    <m/>
    <m/>
    <m/>
    <m/>
    <m/>
    <m/>
    <m/>
    <m/>
    <s v="Ian Thune"/>
    <n v="4212"/>
    <n v="24"/>
    <x v="4"/>
    <s v="F"/>
    <s v="F"/>
    <s v="F"/>
    <n v="0"/>
    <n v="0"/>
    <n v="0"/>
    <n v="0"/>
    <s v="A"/>
    <s v="F"/>
    <s v="F"/>
    <s v="F"/>
    <s v="F"/>
    <n v="1"/>
    <n v="0"/>
    <n v="0"/>
    <n v="0"/>
    <n v="2"/>
    <n v="2"/>
    <n v="60"/>
    <n v="0"/>
    <n v="0"/>
    <n v="0"/>
    <n v="0"/>
    <n v="0"/>
    <n v="0"/>
    <s v="F"/>
    <s v="F"/>
    <s v="F"/>
    <s v="F"/>
    <s v="T"/>
    <x v="4"/>
    <x v="174"/>
  </r>
  <r>
    <x v="40"/>
    <x v="1"/>
    <x v="4"/>
    <x v="0"/>
    <n v="0"/>
    <n v="0"/>
    <n v="0"/>
    <n v="0"/>
    <n v="0"/>
    <n v="0"/>
    <n v="0"/>
    <n v="8"/>
    <n v="5"/>
    <n v="7"/>
    <n v="6"/>
    <n v="6"/>
    <n v="2"/>
    <n v="1"/>
    <n v="0"/>
    <n v="0"/>
    <n v="0"/>
    <n v="0"/>
    <n v="0"/>
    <n v="0"/>
    <n v="0"/>
    <n v="0"/>
    <n v="10"/>
    <n v="6"/>
    <n v="8"/>
    <n v="2"/>
    <n v="2"/>
    <n v="5"/>
    <n v="8"/>
    <n v="0"/>
    <n v="0"/>
    <n v="0"/>
    <n v="0"/>
    <n v="0"/>
    <n v="0"/>
    <n v="0"/>
    <n v="0"/>
    <n v="0"/>
    <n v="0"/>
    <n v="0"/>
    <n v="0"/>
    <n v="0"/>
    <n v="0"/>
    <n v="0"/>
    <n v="0"/>
    <n v="0"/>
    <m/>
    <m/>
    <n v="0"/>
    <n v="0"/>
    <n v="0"/>
    <n v="0"/>
    <n v="0"/>
    <n v="0"/>
    <n v="0"/>
    <n v="0"/>
    <n v="0"/>
    <n v="0"/>
    <n v="0"/>
    <e v="#N/A"/>
    <e v="#N/A"/>
    <e v="#N/A"/>
    <e v="#N/A"/>
    <e v="#N/A"/>
    <e v="#N/A"/>
    <e v="#N/A"/>
    <e v="#N/A"/>
    <e v="#N/A"/>
    <x v="40"/>
    <e v="#N/A"/>
    <x v="0"/>
    <m/>
    <m/>
    <m/>
    <m/>
    <m/>
    <m/>
    <m/>
    <m/>
    <m/>
    <m/>
    <m/>
    <m/>
    <m/>
    <m/>
    <m/>
    <s v="Ian Thune"/>
    <m/>
    <m/>
    <x v="4"/>
    <s v="F"/>
    <s v="F"/>
    <s v="F"/>
    <n v="0"/>
    <n v="0"/>
    <n v="0"/>
    <n v="0"/>
    <s v="A"/>
    <s v="F"/>
    <s v="F"/>
    <s v="F"/>
    <s v="F"/>
    <n v="0"/>
    <n v="0"/>
    <n v="0"/>
    <n v="0"/>
    <n v="0"/>
    <n v="0"/>
    <n v="0"/>
    <n v="0"/>
    <n v="0"/>
    <n v="0"/>
    <n v="0"/>
    <n v="0"/>
    <n v="0"/>
    <s v="F"/>
    <s v="F"/>
    <s v="F"/>
    <s v="F"/>
    <s v="T"/>
    <x v="3"/>
    <x v="0"/>
  </r>
  <r>
    <x v="5"/>
    <x v="1"/>
    <x v="3"/>
    <x v="172"/>
    <n v="40"/>
    <n v="5"/>
    <n v="16.153846153846153"/>
    <n v="12.841935483870969"/>
    <n v="12"/>
    <n v="0"/>
    <n v="2.2857142857142856"/>
    <n v="8"/>
    <n v="5"/>
    <n v="7"/>
    <n v="6"/>
    <n v="6"/>
    <n v="2"/>
    <n v="1"/>
    <n v="10.102789790854306"/>
    <n v="50"/>
    <n v="6"/>
    <n v="18.46153846153846"/>
    <n v="4.2806451612903231"/>
    <n v="4"/>
    <n v="0"/>
    <n v="18.285714285714285"/>
    <n v="10"/>
    <n v="6"/>
    <n v="8"/>
    <n v="2"/>
    <n v="2"/>
    <n v="5"/>
    <n v="8"/>
    <n v="5"/>
    <n v="1"/>
    <n v="2.3076923076923075"/>
    <n v="2.1403225806451616"/>
    <n v="2"/>
    <n v="0"/>
    <n v="2.2857142857142856"/>
    <n v="0"/>
    <n v="0"/>
    <n v="0"/>
    <n v="0"/>
    <n v="15"/>
    <n v="1"/>
    <n v="20"/>
    <n v="0"/>
    <n v="40"/>
    <n v="0"/>
    <m/>
    <m/>
    <n v="2"/>
    <n v="0"/>
    <n v="0"/>
    <n v="1"/>
    <n v="9.0909090909090912E-2"/>
    <n v="1"/>
    <n v="0"/>
    <n v="0.5"/>
    <n v="21"/>
    <n v="36"/>
    <n v="40"/>
    <n v="12"/>
    <n v="144"/>
    <n v="120"/>
    <n v="169"/>
    <n v="36680"/>
    <n v="9"/>
    <n v="0"/>
    <s v="06-03-00"/>
    <n v="11"/>
    <x v="5"/>
    <s v="Marion, IA"/>
    <x v="218"/>
    <m/>
    <m/>
    <m/>
    <m/>
    <m/>
    <m/>
    <m/>
    <m/>
    <m/>
    <m/>
    <m/>
    <m/>
    <m/>
    <m/>
    <m/>
    <s v="Ian Thune"/>
    <n v="967"/>
    <n v="25"/>
    <x v="4"/>
    <s v="T"/>
    <s v="F"/>
    <s v="F"/>
    <n v="15"/>
    <n v="0"/>
    <n v="0"/>
    <n v="0"/>
    <s v="A"/>
    <s v="F"/>
    <s v="T"/>
    <s v="F"/>
    <s v="T"/>
    <n v="1"/>
    <n v="10"/>
    <n v="0"/>
    <n v="0"/>
    <n v="2"/>
    <n v="2"/>
    <n v="40"/>
    <n v="0"/>
    <n v="0"/>
    <n v="2"/>
    <n v="0"/>
    <n v="0"/>
    <n v="0"/>
    <s v="F"/>
    <s v="F"/>
    <s v="F"/>
    <s v="F"/>
    <s v="T"/>
    <x v="1"/>
    <x v="175"/>
  </r>
  <r>
    <x v="6"/>
    <x v="1"/>
    <x v="4"/>
    <x v="173"/>
    <n v="0"/>
    <n v="5"/>
    <n v="0"/>
    <n v="0.30000000000000004"/>
    <n v="-6"/>
    <n v="0"/>
    <n v="0"/>
    <n v="8"/>
    <n v="5"/>
    <n v="7"/>
    <n v="6"/>
    <n v="6"/>
    <n v="2"/>
    <n v="1"/>
    <n v="0.41"/>
    <n v="0"/>
    <n v="6"/>
    <n v="0"/>
    <n v="0.1"/>
    <n v="-2"/>
    <n v="0"/>
    <n v="0"/>
    <n v="10"/>
    <n v="6"/>
    <n v="8"/>
    <n v="2"/>
    <n v="2"/>
    <n v="5"/>
    <n v="8"/>
    <n v="0"/>
    <n v="1"/>
    <n v="0"/>
    <n v="0.05"/>
    <n v="-1"/>
    <n v="0"/>
    <n v="0"/>
    <n v="0"/>
    <n v="0"/>
    <n v="0"/>
    <n v="0"/>
    <n v="0"/>
    <n v="1"/>
    <n v="0"/>
    <n v="0"/>
    <n v="0"/>
    <n v="0"/>
    <m/>
    <m/>
    <n v="1"/>
    <n v="0"/>
    <n v="0"/>
    <n v="0"/>
    <n v="1"/>
    <n v="0"/>
    <n v="0"/>
    <n v="0"/>
    <n v="1"/>
    <n v="1"/>
    <n v="0"/>
    <n v="12"/>
    <n v="142"/>
    <n v="110"/>
    <n v="418"/>
    <n v="36679"/>
    <n v="8"/>
    <n v="0"/>
    <s v="06-02-00"/>
    <n v="40"/>
    <x v="6"/>
    <s v="Hartford, WI"/>
    <x v="219"/>
    <m/>
    <m/>
    <m/>
    <m/>
    <m/>
    <m/>
    <m/>
    <m/>
    <m/>
    <m/>
    <m/>
    <m/>
    <m/>
    <m/>
    <m/>
    <s v="Ian Thune"/>
    <n v="1091"/>
    <n v="26"/>
    <x v="4"/>
    <s v="F"/>
    <s v="F"/>
    <s v="F"/>
    <n v="0"/>
    <n v="0"/>
    <n v="0"/>
    <n v="0"/>
    <s v="A"/>
    <s v="T"/>
    <s v="F"/>
    <s v="F"/>
    <s v="T"/>
    <n v="1"/>
    <n v="0"/>
    <n v="0"/>
    <n v="0"/>
    <n v="1"/>
    <n v="0"/>
    <n v="20"/>
    <n v="0"/>
    <n v="0"/>
    <n v="0"/>
    <n v="1"/>
    <n v="0"/>
    <n v="0"/>
    <s v="F"/>
    <s v="F"/>
    <s v="F"/>
    <s v="F"/>
    <s v="T"/>
    <x v="3"/>
    <x v="176"/>
  </r>
  <r>
    <x v="40"/>
    <x v="1"/>
    <x v="4"/>
    <x v="0"/>
    <n v="0"/>
    <n v="0"/>
    <n v="0"/>
    <n v="0"/>
    <n v="0"/>
    <n v="0"/>
    <n v="0"/>
    <n v="8"/>
    <n v="5"/>
    <n v="7"/>
    <n v="6"/>
    <n v="6"/>
    <n v="2"/>
    <n v="1"/>
    <n v="0"/>
    <n v="0"/>
    <n v="0"/>
    <n v="0"/>
    <n v="0"/>
    <n v="0"/>
    <n v="0"/>
    <n v="0"/>
    <n v="10"/>
    <n v="6"/>
    <n v="8"/>
    <n v="2"/>
    <n v="2"/>
    <n v="5"/>
    <n v="8"/>
    <n v="0"/>
    <n v="0"/>
    <n v="0"/>
    <n v="0"/>
    <n v="0"/>
    <n v="0"/>
    <n v="0"/>
    <n v="0"/>
    <n v="0"/>
    <n v="0"/>
    <n v="0"/>
    <n v="0"/>
    <n v="0"/>
    <n v="0"/>
    <n v="0"/>
    <n v="0"/>
    <n v="0"/>
    <m/>
    <m/>
    <n v="0"/>
    <n v="0"/>
    <n v="0"/>
    <n v="0"/>
    <n v="0"/>
    <n v="0"/>
    <n v="0"/>
    <n v="0"/>
    <n v="0"/>
    <n v="0"/>
    <n v="0"/>
    <e v="#N/A"/>
    <e v="#N/A"/>
    <e v="#N/A"/>
    <e v="#N/A"/>
    <e v="#N/A"/>
    <e v="#N/A"/>
    <e v="#N/A"/>
    <e v="#N/A"/>
    <e v="#N/A"/>
    <x v="40"/>
    <e v="#N/A"/>
    <x v="0"/>
    <m/>
    <m/>
    <m/>
    <m/>
    <m/>
    <m/>
    <m/>
    <m/>
    <m/>
    <m/>
    <m/>
    <m/>
    <m/>
    <m/>
    <m/>
    <s v="Ian Thune"/>
    <m/>
    <m/>
    <x v="4"/>
    <s v="F"/>
    <s v="F"/>
    <s v="F"/>
    <n v="0"/>
    <n v="0"/>
    <n v="0"/>
    <n v="0"/>
    <s v="A"/>
    <s v="F"/>
    <s v="F"/>
    <s v="F"/>
    <s v="F"/>
    <n v="0"/>
    <n v="0"/>
    <n v="0"/>
    <n v="0"/>
    <n v="0"/>
    <n v="0"/>
    <n v="0"/>
    <n v="0"/>
    <n v="0"/>
    <n v="0"/>
    <n v="0"/>
    <n v="0"/>
    <n v="0"/>
    <s v="F"/>
    <s v="F"/>
    <s v="F"/>
    <s v="F"/>
    <s v="T"/>
    <x v="3"/>
    <x v="0"/>
  </r>
  <r>
    <x v="11"/>
    <x v="1"/>
    <x v="4"/>
    <x v="28"/>
    <n v="0"/>
    <n v="0"/>
    <n v="5.384615384615385"/>
    <n v="0"/>
    <n v="0"/>
    <n v="0"/>
    <n v="0"/>
    <n v="8"/>
    <n v="5"/>
    <n v="7"/>
    <n v="6"/>
    <n v="6"/>
    <n v="2"/>
    <n v="1"/>
    <n v="0.61538461538461542"/>
    <n v="0"/>
    <n v="0"/>
    <n v="6.1538461538461542"/>
    <n v="0"/>
    <n v="0"/>
    <n v="0"/>
    <n v="0"/>
    <n v="10"/>
    <n v="6"/>
    <n v="8"/>
    <n v="2"/>
    <n v="2"/>
    <n v="5"/>
    <n v="8"/>
    <n v="0"/>
    <n v="0"/>
    <n v="0.76923076923076927"/>
    <n v="0"/>
    <n v="0"/>
    <n v="0"/>
    <n v="0"/>
    <n v="0"/>
    <n v="1"/>
    <n v="0"/>
    <n v="0"/>
    <n v="5"/>
    <n v="0"/>
    <n v="0"/>
    <n v="0"/>
    <n v="0"/>
    <n v="0"/>
    <m/>
    <m/>
    <n v="0"/>
    <n v="0"/>
    <n v="0"/>
    <n v="1"/>
    <n v="0"/>
    <n v="0"/>
    <n v="0"/>
    <n v="0"/>
    <n v="0"/>
    <n v="5"/>
    <n v="0"/>
    <n v="10"/>
    <n v="158"/>
    <n v="100"/>
    <n v="161"/>
    <n v="36649"/>
    <n v="8"/>
    <n v="0"/>
    <s v="05-03-00"/>
    <n v="34"/>
    <x v="11"/>
    <s v="Chicago, IL"/>
    <x v="220"/>
    <m/>
    <m/>
    <m/>
    <m/>
    <m/>
    <m/>
    <m/>
    <m/>
    <m/>
    <m/>
    <m/>
    <m/>
    <m/>
    <m/>
    <m/>
    <s v="Nick Dunne"/>
    <n v="1739"/>
    <n v="11"/>
    <x v="4"/>
    <s v="T"/>
    <s v="F"/>
    <s v="T"/>
    <n v="5"/>
    <n v="0"/>
    <n v="0"/>
    <n v="0"/>
    <s v="A"/>
    <s v="F"/>
    <s v="F"/>
    <s v="F"/>
    <s v="F"/>
    <n v="0"/>
    <n v="0"/>
    <n v="0"/>
    <n v="0"/>
    <n v="0"/>
    <n v="0"/>
    <n v="0"/>
    <n v="0"/>
    <n v="0"/>
    <n v="0"/>
    <n v="0"/>
    <n v="0"/>
    <n v="0"/>
    <s v="F"/>
    <s v="T"/>
    <s v="F"/>
    <s v="F"/>
    <s v="T"/>
    <x v="3"/>
    <x v="177"/>
  </r>
  <r>
    <x v="4"/>
    <x v="1"/>
    <x v="2"/>
    <x v="174"/>
    <n v="10"/>
    <n v="0"/>
    <n v="0"/>
    <n v="11.612903225806452"/>
    <n v="0"/>
    <n v="0"/>
    <n v="2.4285714285714288"/>
    <n v="8"/>
    <n v="5"/>
    <n v="7"/>
    <n v="6"/>
    <n v="6"/>
    <n v="2"/>
    <n v="1"/>
    <n v="3.579953917050692"/>
    <n v="12.5"/>
    <n v="0"/>
    <n v="0"/>
    <n v="3.870967741935484"/>
    <n v="0"/>
    <n v="0"/>
    <n v="19.428571428571431"/>
    <n v="10"/>
    <n v="6"/>
    <n v="8"/>
    <n v="2"/>
    <n v="2"/>
    <n v="5"/>
    <n v="8"/>
    <n v="1.25"/>
    <n v="0"/>
    <n v="0"/>
    <n v="1.935483870967742"/>
    <n v="0"/>
    <n v="0"/>
    <n v="2.4285714285714288"/>
    <n v="1"/>
    <n v="0"/>
    <n v="0"/>
    <n v="0"/>
    <n v="0"/>
    <n v="0"/>
    <n v="0"/>
    <n v="0"/>
    <n v="60"/>
    <n v="0"/>
    <m/>
    <m/>
    <n v="0"/>
    <n v="0"/>
    <n v="0"/>
    <n v="0"/>
    <n v="0"/>
    <n v="0"/>
    <n v="0"/>
    <n v="0.25"/>
    <n v="0"/>
    <n v="0"/>
    <n v="60"/>
    <n v="12"/>
    <n v="186"/>
    <n v="110"/>
    <n v="231"/>
    <n v="36680"/>
    <n v="9"/>
    <n v="0"/>
    <s v="06-03-00"/>
    <n v="15"/>
    <x v="4"/>
    <s v="Quad Cities, IL"/>
    <x v="221"/>
    <m/>
    <m/>
    <m/>
    <m/>
    <m/>
    <m/>
    <m/>
    <m/>
    <m/>
    <m/>
    <m/>
    <m/>
    <m/>
    <m/>
    <m/>
    <s v="Nick Dunne"/>
    <n v="648"/>
    <n v="12"/>
    <x v="4"/>
    <s v="F"/>
    <s v="F"/>
    <s v="F"/>
    <n v="0"/>
    <n v="0"/>
    <n v="1"/>
    <n v="0"/>
    <s v="C"/>
    <s v="F"/>
    <s v="F"/>
    <s v="F"/>
    <s v="F"/>
    <n v="0"/>
    <n v="0"/>
    <n v="1"/>
    <n v="0"/>
    <n v="1"/>
    <n v="1"/>
    <n v="120"/>
    <n v="0"/>
    <n v="0"/>
    <n v="0"/>
    <n v="0"/>
    <n v="0"/>
    <n v="0"/>
    <s v="T"/>
    <s v="F"/>
    <s v="F"/>
    <s v="F"/>
    <s v="T"/>
    <x v="4"/>
    <x v="178"/>
  </r>
  <r>
    <x v="28"/>
    <x v="1"/>
    <x v="2"/>
    <x v="175"/>
    <n v="20"/>
    <n v="5"/>
    <n v="0"/>
    <n v="20.119354838709679"/>
    <n v="6"/>
    <n v="0"/>
    <n v="5.1428571428571423"/>
    <n v="8"/>
    <n v="5"/>
    <n v="7"/>
    <n v="6"/>
    <n v="6"/>
    <n v="2"/>
    <n v="1"/>
    <n v="8.0849308755760365"/>
    <n v="25"/>
    <n v="6"/>
    <n v="0"/>
    <n v="6.7064516129032263"/>
    <n v="2"/>
    <n v="0"/>
    <n v="41.142857142857139"/>
    <n v="10"/>
    <n v="6"/>
    <n v="8"/>
    <n v="2"/>
    <n v="2"/>
    <n v="5"/>
    <n v="8"/>
    <n v="2.5"/>
    <n v="1"/>
    <n v="0"/>
    <n v="3.3532258064516132"/>
    <n v="1"/>
    <n v="0"/>
    <n v="5.1428571428571423"/>
    <n v="1"/>
    <n v="1"/>
    <n v="0"/>
    <n v="0"/>
    <n v="0"/>
    <n v="1"/>
    <n v="10"/>
    <n v="0"/>
    <n v="90"/>
    <n v="0"/>
    <m/>
    <m/>
    <n v="1"/>
    <n v="0"/>
    <n v="0"/>
    <n v="0"/>
    <n v="1"/>
    <n v="1"/>
    <n v="0"/>
    <n v="0.5"/>
    <n v="11"/>
    <n v="11"/>
    <n v="90"/>
    <n v="6"/>
    <n v="94"/>
    <n v="70"/>
    <n v="182"/>
    <n v="36590"/>
    <n v="8"/>
    <n v="0"/>
    <s v="03-05-00"/>
    <n v="22"/>
    <x v="28"/>
    <s v="Belvidere, IL"/>
    <x v="222"/>
    <m/>
    <m/>
    <m/>
    <m/>
    <m/>
    <m/>
    <m/>
    <m/>
    <m/>
    <m/>
    <m/>
    <m/>
    <m/>
    <m/>
    <m/>
    <s v="Nick Dunne"/>
    <n v="3352"/>
    <n v="13"/>
    <x v="4"/>
    <s v="T"/>
    <s v="F"/>
    <s v="F"/>
    <n v="0"/>
    <n v="0"/>
    <n v="0"/>
    <n v="0"/>
    <s v="C"/>
    <s v="F"/>
    <s v="F"/>
    <s v="F"/>
    <s v="T"/>
    <n v="1"/>
    <n v="0"/>
    <n v="0"/>
    <n v="0"/>
    <n v="2"/>
    <n v="2"/>
    <n v="90"/>
    <n v="0"/>
    <n v="0"/>
    <n v="1"/>
    <n v="0"/>
    <n v="0"/>
    <n v="0"/>
    <s v="T"/>
    <s v="T"/>
    <s v="F"/>
    <s v="F"/>
    <s v="F"/>
    <x v="4"/>
    <x v="179"/>
  </r>
  <r>
    <x v="39"/>
    <x v="1"/>
    <x v="2"/>
    <x v="176"/>
    <n v="10"/>
    <n v="5"/>
    <n v="5.384615384615385"/>
    <n v="0.60000000000000009"/>
    <n v="0"/>
    <n v="0"/>
    <n v="0"/>
    <n v="8"/>
    <n v="5"/>
    <n v="7"/>
    <n v="6"/>
    <n v="6"/>
    <n v="2"/>
    <n v="1"/>
    <n v="2.4853846153846151"/>
    <n v="12.5"/>
    <n v="6"/>
    <n v="6.1538461538461542"/>
    <n v="0.2"/>
    <n v="0"/>
    <n v="0"/>
    <n v="0"/>
    <n v="10"/>
    <n v="6"/>
    <n v="8"/>
    <n v="2"/>
    <n v="2"/>
    <n v="5"/>
    <n v="8"/>
    <n v="1.25"/>
    <n v="1"/>
    <n v="0.76923076923076927"/>
    <n v="0.1"/>
    <n v="0"/>
    <n v="0"/>
    <n v="0"/>
    <n v="0"/>
    <n v="0"/>
    <n v="1"/>
    <n v="0"/>
    <n v="5"/>
    <n v="2"/>
    <n v="0"/>
    <n v="0"/>
    <n v="0"/>
    <n v="0"/>
    <m/>
    <m/>
    <n v="0"/>
    <n v="0"/>
    <n v="0"/>
    <n v="1"/>
    <n v="1"/>
    <n v="0"/>
    <n v="0"/>
    <n v="0"/>
    <n v="2"/>
    <n v="7"/>
    <n v="0"/>
    <n v="2"/>
    <n v="88"/>
    <n v="90"/>
    <n v="162"/>
    <n v="36533"/>
    <n v="9"/>
    <n v="0"/>
    <s v="01-08-00"/>
    <n v="13"/>
    <x v="39"/>
    <s v="West Branch, IA"/>
    <x v="223"/>
    <m/>
    <m/>
    <m/>
    <m/>
    <m/>
    <m/>
    <m/>
    <m/>
    <m/>
    <m/>
    <m/>
    <m/>
    <m/>
    <m/>
    <m/>
    <s v="Nick Dunne"/>
    <n v="5041"/>
    <n v="14"/>
    <x v="4"/>
    <s v="F"/>
    <s v="F"/>
    <s v="T"/>
    <n v="5"/>
    <n v="0"/>
    <n v="0"/>
    <n v="0"/>
    <s v="D"/>
    <s v="F"/>
    <s v="F"/>
    <s v="F"/>
    <s v="T"/>
    <n v="2"/>
    <n v="0"/>
    <n v="0"/>
    <n v="0"/>
    <n v="1"/>
    <n v="0"/>
    <n v="0"/>
    <n v="0"/>
    <n v="0"/>
    <n v="0"/>
    <n v="0"/>
    <n v="0"/>
    <n v="0"/>
    <s v="F"/>
    <s v="F"/>
    <s v="T"/>
    <s v="F"/>
    <s v="F"/>
    <x v="4"/>
    <x v="180"/>
  </r>
  <r>
    <x v="13"/>
    <x v="1"/>
    <x v="2"/>
    <x v="177"/>
    <n v="0"/>
    <n v="15"/>
    <n v="5.384615384615385"/>
    <n v="8.3032258064516125"/>
    <n v="6"/>
    <n v="0"/>
    <n v="0.85714285714285721"/>
    <n v="8"/>
    <n v="5"/>
    <n v="7"/>
    <n v="6"/>
    <n v="6"/>
    <n v="2"/>
    <n v="1"/>
    <n v="3.5778730946472876"/>
    <n v="0"/>
    <n v="18"/>
    <n v="6.1538461538461542"/>
    <n v="2.7677419354838708"/>
    <n v="2"/>
    <n v="0"/>
    <n v="6.8571428571428577"/>
    <n v="10"/>
    <n v="6"/>
    <n v="8"/>
    <n v="2"/>
    <n v="2"/>
    <n v="5"/>
    <n v="8"/>
    <n v="0"/>
    <n v="3"/>
    <n v="0.76923076923076927"/>
    <n v="1.3838709677419354"/>
    <n v="1"/>
    <n v="0"/>
    <n v="0.85714285714285721"/>
    <n v="1"/>
    <n v="0"/>
    <n v="0"/>
    <n v="0"/>
    <n v="5"/>
    <n v="10"/>
    <n v="10"/>
    <n v="0"/>
    <n v="15"/>
    <n v="0"/>
    <m/>
    <m/>
    <n v="1"/>
    <n v="0"/>
    <n v="0"/>
    <n v="0.125"/>
    <n v="1"/>
    <n v="1"/>
    <n v="0"/>
    <n v="0.25"/>
    <n v="20"/>
    <n v="25"/>
    <n v="15"/>
    <n v="10"/>
    <n v="78"/>
    <n v="90"/>
    <n v="178"/>
    <n v="36650"/>
    <n v="9"/>
    <n v="0"/>
    <s v="05-04-00"/>
    <n v="2"/>
    <x v="13"/>
    <s v="Peoria, IL"/>
    <x v="224"/>
    <m/>
    <m/>
    <m/>
    <m/>
    <m/>
    <m/>
    <m/>
    <m/>
    <m/>
    <m/>
    <m/>
    <m/>
    <m/>
    <m/>
    <m/>
    <s v="Nick Dunne"/>
    <n v="1756"/>
    <n v="15"/>
    <x v="4"/>
    <s v="T"/>
    <s v="T"/>
    <s v="T"/>
    <n v="5"/>
    <n v="35"/>
    <n v="0"/>
    <n v="0"/>
    <s v="D"/>
    <s v="T"/>
    <s v="F"/>
    <s v="T"/>
    <s v="T"/>
    <n v="10"/>
    <n v="0"/>
    <n v="0"/>
    <n v="0"/>
    <n v="0"/>
    <n v="1"/>
    <n v="30"/>
    <n v="0"/>
    <n v="0"/>
    <n v="1"/>
    <n v="0"/>
    <n v="0"/>
    <n v="0"/>
    <s v="T"/>
    <s v="F"/>
    <s v="F"/>
    <s v="F"/>
    <s v="F"/>
    <x v="4"/>
    <x v="181"/>
  </r>
  <r>
    <x v="28"/>
    <x v="1"/>
    <x v="2"/>
    <x v="178"/>
    <n v="10"/>
    <n v="5"/>
    <n v="0"/>
    <n v="4.1709677419354838"/>
    <n v="0"/>
    <n v="0"/>
    <n v="1.1428571428571428"/>
    <n v="8"/>
    <n v="5"/>
    <n v="7"/>
    <n v="6"/>
    <n v="6"/>
    <n v="2"/>
    <n v="1"/>
    <n v="2.9033179723502305"/>
    <n v="12.5"/>
    <n v="6"/>
    <n v="0"/>
    <n v="1.3903225806451613"/>
    <n v="0"/>
    <n v="0"/>
    <n v="9.1428571428571423"/>
    <n v="10"/>
    <n v="6"/>
    <n v="8"/>
    <n v="2"/>
    <n v="2"/>
    <n v="5"/>
    <n v="8"/>
    <n v="1.25"/>
    <n v="1"/>
    <n v="0"/>
    <n v="0.69516129032258067"/>
    <n v="0"/>
    <n v="0"/>
    <n v="1.1428571428571428"/>
    <n v="0"/>
    <n v="0"/>
    <n v="0"/>
    <n v="0"/>
    <n v="0"/>
    <n v="1"/>
    <n v="0"/>
    <n v="0"/>
    <n v="20"/>
    <n v="0"/>
    <m/>
    <m/>
    <n v="0"/>
    <n v="0"/>
    <n v="0"/>
    <n v="0"/>
    <n v="1"/>
    <n v="0"/>
    <n v="0"/>
    <n v="0.25"/>
    <n v="1"/>
    <n v="1"/>
    <n v="20"/>
    <n v="6"/>
    <n v="94"/>
    <n v="70"/>
    <n v="182"/>
    <n v="36590"/>
    <n v="8"/>
    <n v="0"/>
    <s v="03-05-00"/>
    <n v="22"/>
    <x v="28"/>
    <s v="Belvidere, IL"/>
    <x v="225"/>
    <m/>
    <m/>
    <m/>
    <m/>
    <m/>
    <m/>
    <m/>
    <m/>
    <m/>
    <m/>
    <m/>
    <m/>
    <m/>
    <m/>
    <m/>
    <s v="Nick Dunne"/>
    <n v="3352"/>
    <n v="16"/>
    <x v="4"/>
    <s v="F"/>
    <s v="F"/>
    <s v="F"/>
    <n v="0"/>
    <n v="0"/>
    <n v="0"/>
    <n v="0"/>
    <s v="K"/>
    <s v="F"/>
    <s v="F"/>
    <s v="F"/>
    <s v="T"/>
    <n v="1"/>
    <n v="0"/>
    <n v="0"/>
    <n v="0"/>
    <n v="1"/>
    <n v="1"/>
    <n v="40"/>
    <n v="0"/>
    <n v="0"/>
    <n v="0"/>
    <n v="0"/>
    <n v="0"/>
    <n v="0"/>
    <s v="F"/>
    <s v="F"/>
    <s v="F"/>
    <s v="F"/>
    <s v="F"/>
    <x v="4"/>
    <x v="182"/>
  </r>
  <r>
    <x v="3"/>
    <x v="1"/>
    <x v="3"/>
    <x v="179"/>
    <n v="40"/>
    <n v="5"/>
    <n v="5.384615384615385"/>
    <n v="7.935483870967742"/>
    <n v="0"/>
    <n v="0"/>
    <n v="0.5714285714285714"/>
    <n v="8"/>
    <n v="5"/>
    <n v="7"/>
    <n v="6"/>
    <n v="6"/>
    <n v="2"/>
    <n v="1"/>
    <n v="6.937043601559731"/>
    <n v="50"/>
    <n v="6"/>
    <n v="6.1538461538461542"/>
    <n v="2.6451612903225805"/>
    <n v="0"/>
    <n v="0"/>
    <n v="4.5714285714285712"/>
    <n v="10"/>
    <n v="6"/>
    <n v="8"/>
    <n v="2"/>
    <n v="2"/>
    <n v="5"/>
    <n v="8"/>
    <n v="5"/>
    <n v="1"/>
    <n v="0.76923076923076927"/>
    <n v="1.3225806451612903"/>
    <n v="0"/>
    <n v="0"/>
    <n v="0.5714285714285714"/>
    <n v="0"/>
    <n v="1"/>
    <n v="0"/>
    <n v="0"/>
    <n v="5"/>
    <n v="20"/>
    <n v="0"/>
    <n v="0"/>
    <n v="10"/>
    <n v="0"/>
    <m/>
    <m/>
    <n v="0"/>
    <n v="0"/>
    <n v="0"/>
    <n v="1"/>
    <n v="1"/>
    <n v="0"/>
    <n v="0"/>
    <n v="0.25"/>
    <n v="20"/>
    <n v="25"/>
    <n v="10"/>
    <n v="12"/>
    <n v="186"/>
    <n v="150"/>
    <n v="379"/>
    <n v="36680"/>
    <n v="9"/>
    <n v="0"/>
    <s v="06-03-00"/>
    <n v="1"/>
    <x v="3"/>
    <s v="Cedar Falls, IA"/>
    <x v="226"/>
    <m/>
    <m/>
    <m/>
    <m/>
    <m/>
    <m/>
    <m/>
    <m/>
    <m/>
    <m/>
    <m/>
    <m/>
    <m/>
    <m/>
    <m/>
    <s v="Nick Dunne"/>
    <n v="525"/>
    <n v="17"/>
    <x v="4"/>
    <s v="T"/>
    <s v="T"/>
    <s v="T"/>
    <n v="5"/>
    <n v="0"/>
    <n v="0"/>
    <n v="0"/>
    <s v="B"/>
    <s v="T"/>
    <s v="F"/>
    <s v="F"/>
    <s v="T"/>
    <n v="20"/>
    <n v="0"/>
    <n v="0"/>
    <n v="0"/>
    <n v="2"/>
    <n v="1"/>
    <n v="20"/>
    <n v="0"/>
    <n v="0"/>
    <n v="0"/>
    <n v="0"/>
    <n v="0"/>
    <n v="0"/>
    <s v="F"/>
    <s v="T"/>
    <s v="F"/>
    <s v="F"/>
    <s v="F"/>
    <x v="1"/>
    <x v="183"/>
  </r>
  <r>
    <x v="4"/>
    <x v="1"/>
    <x v="2"/>
    <x v="180"/>
    <n v="10"/>
    <n v="0"/>
    <n v="5.384615384615385"/>
    <n v="11.612903225806452"/>
    <n v="0"/>
    <n v="0"/>
    <n v="3.4285714285714288"/>
    <n v="8"/>
    <n v="5"/>
    <n v="7"/>
    <n v="6"/>
    <n v="6"/>
    <n v="2"/>
    <n v="1"/>
    <n v="4.9953385324353068"/>
    <n v="12.5"/>
    <n v="0"/>
    <n v="6.1538461538461542"/>
    <n v="3.870967741935484"/>
    <n v="0"/>
    <n v="0"/>
    <n v="27.428571428571431"/>
    <n v="10"/>
    <n v="6"/>
    <n v="8"/>
    <n v="2"/>
    <n v="2"/>
    <n v="5"/>
    <n v="8"/>
    <n v="1.25"/>
    <n v="0"/>
    <n v="0.76923076923076927"/>
    <n v="1.935483870967742"/>
    <n v="0"/>
    <n v="0"/>
    <n v="3.4285714285714288"/>
    <n v="0"/>
    <n v="1"/>
    <n v="0"/>
    <n v="0"/>
    <n v="5"/>
    <n v="0"/>
    <n v="0"/>
    <n v="0"/>
    <n v="60"/>
    <n v="0"/>
    <m/>
    <m/>
    <n v="0"/>
    <n v="0"/>
    <n v="0"/>
    <n v="1"/>
    <n v="0"/>
    <n v="0"/>
    <n v="0"/>
    <n v="0.25"/>
    <n v="0"/>
    <n v="5"/>
    <n v="60"/>
    <n v="12"/>
    <n v="186"/>
    <n v="110"/>
    <n v="231"/>
    <n v="36680"/>
    <n v="9"/>
    <n v="0"/>
    <s v="06-03-00"/>
    <n v="15"/>
    <x v="4"/>
    <s v="Quad Cities, IL"/>
    <x v="227"/>
    <m/>
    <m/>
    <m/>
    <m/>
    <m/>
    <m/>
    <m/>
    <m/>
    <m/>
    <m/>
    <m/>
    <m/>
    <m/>
    <m/>
    <m/>
    <s v="Nick Dunne"/>
    <n v="648"/>
    <n v="18"/>
    <x v="4"/>
    <s v="F"/>
    <s v="F"/>
    <s v="T"/>
    <n v="5"/>
    <n v="0"/>
    <n v="0"/>
    <n v="0"/>
    <s v="A"/>
    <s v="F"/>
    <s v="F"/>
    <s v="F"/>
    <s v="F"/>
    <n v="0"/>
    <n v="0"/>
    <n v="0"/>
    <n v="0"/>
    <n v="1"/>
    <n v="1"/>
    <n v="120"/>
    <n v="0"/>
    <n v="0"/>
    <n v="0"/>
    <n v="0"/>
    <n v="0"/>
    <n v="0"/>
    <s v="F"/>
    <s v="T"/>
    <s v="F"/>
    <s v="F"/>
    <s v="F"/>
    <x v="4"/>
    <x v="184"/>
  </r>
  <r>
    <x v="12"/>
    <x v="1"/>
    <x v="2"/>
    <x v="181"/>
    <n v="10"/>
    <n v="20"/>
    <n v="5.384615384615385"/>
    <n v="9.2709677419354843"/>
    <n v="-6"/>
    <n v="0"/>
    <n v="0.5714285714285714"/>
    <n v="8"/>
    <n v="5"/>
    <n v="7"/>
    <n v="6"/>
    <n v="6"/>
    <n v="2"/>
    <n v="1"/>
    <n v="4.8315597305919891"/>
    <n v="12.5"/>
    <n v="24"/>
    <n v="6.1538461538461542"/>
    <n v="3.0903225806451613"/>
    <n v="-2"/>
    <n v="0"/>
    <n v="4.5714285714285712"/>
    <n v="10"/>
    <n v="6"/>
    <n v="8"/>
    <n v="2"/>
    <n v="2"/>
    <n v="5"/>
    <n v="8"/>
    <n v="1.25"/>
    <n v="4"/>
    <n v="0.76923076923076927"/>
    <n v="1.5451612903225806"/>
    <n v="-1"/>
    <n v="0"/>
    <n v="0.5714285714285714"/>
    <n v="1"/>
    <n v="0"/>
    <n v="0"/>
    <n v="10"/>
    <n v="5"/>
    <n v="0"/>
    <n v="0"/>
    <n v="0"/>
    <n v="10"/>
    <n v="1"/>
    <m/>
    <m/>
    <n v="1"/>
    <n v="0"/>
    <n v="1"/>
    <n v="1"/>
    <n v="0"/>
    <n v="0"/>
    <n v="0"/>
    <n v="0.25"/>
    <n v="10"/>
    <n v="15"/>
    <n v="10"/>
    <n v="10"/>
    <n v="102"/>
    <n v="190"/>
    <n v="152"/>
    <n v="36650"/>
    <n v="9"/>
    <n v="0"/>
    <s v="05-04-00"/>
    <n v="25"/>
    <x v="12"/>
    <s v="West Lafayette, IN"/>
    <x v="228"/>
    <m/>
    <m/>
    <m/>
    <m/>
    <m/>
    <m/>
    <m/>
    <m/>
    <m/>
    <m/>
    <m/>
    <m/>
    <m/>
    <m/>
    <m/>
    <s v="Nick Dunne"/>
    <n v="1747"/>
    <n v="19"/>
    <x v="4"/>
    <s v="F"/>
    <s v="F"/>
    <s v="T"/>
    <n v="5"/>
    <n v="0"/>
    <n v="0"/>
    <n v="0"/>
    <s v="A"/>
    <s v="F"/>
    <s v="F"/>
    <s v="T"/>
    <s v="T"/>
    <n v="0"/>
    <n v="0"/>
    <n v="0"/>
    <n v="0"/>
    <n v="1"/>
    <n v="1"/>
    <n v="20"/>
    <n v="1"/>
    <n v="0"/>
    <n v="0"/>
    <n v="1"/>
    <n v="0"/>
    <n v="0"/>
    <s v="T"/>
    <s v="F"/>
    <s v="F"/>
    <s v="F"/>
    <s v="F"/>
    <x v="4"/>
    <x v="185"/>
  </r>
  <r>
    <x v="12"/>
    <x v="1"/>
    <x v="4"/>
    <x v="121"/>
    <n v="0"/>
    <n v="0"/>
    <n v="-7"/>
    <n v="0"/>
    <n v="0"/>
    <n v="0"/>
    <n v="-1"/>
    <n v="8"/>
    <n v="5"/>
    <n v="7"/>
    <n v="6"/>
    <n v="6"/>
    <n v="2"/>
    <n v="1"/>
    <n v="-1.6"/>
    <n v="0"/>
    <n v="0"/>
    <n v="-8"/>
    <n v="0"/>
    <n v="0"/>
    <n v="0"/>
    <n v="-8"/>
    <n v="10"/>
    <n v="6"/>
    <n v="8"/>
    <n v="2"/>
    <n v="2"/>
    <n v="5"/>
    <n v="8"/>
    <n v="0"/>
    <n v="0"/>
    <n v="-1"/>
    <n v="0"/>
    <n v="0"/>
    <n v="0"/>
    <n v="-1"/>
    <n v="0"/>
    <n v="0"/>
    <n v="0"/>
    <n v="0"/>
    <n v="0"/>
    <n v="0"/>
    <n v="0"/>
    <n v="0"/>
    <n v="0"/>
    <n v="0"/>
    <m/>
    <m/>
    <n v="0"/>
    <n v="0"/>
    <n v="0"/>
    <n v="0"/>
    <n v="0"/>
    <n v="0"/>
    <n v="0"/>
    <n v="0"/>
    <n v="0"/>
    <n v="0"/>
    <n v="0"/>
    <n v="10"/>
    <n v="102"/>
    <n v="190"/>
    <n v="152"/>
    <n v="36650"/>
    <n v="9"/>
    <n v="0"/>
    <s v="05-04-00"/>
    <n v="25"/>
    <x v="12"/>
    <s v="West Lafayette, IN"/>
    <x v="229"/>
    <m/>
    <m/>
    <m/>
    <m/>
    <m/>
    <m/>
    <m/>
    <m/>
    <m/>
    <m/>
    <m/>
    <m/>
    <m/>
    <m/>
    <m/>
    <s v="Nick Dunne"/>
    <n v="1747"/>
    <n v="999"/>
    <x v="4"/>
    <s v="F"/>
    <s v="F"/>
    <s v="F"/>
    <n v="0"/>
    <n v="0"/>
    <n v="0"/>
    <n v="1"/>
    <s v="A"/>
    <s v="F"/>
    <s v="F"/>
    <s v="F"/>
    <s v="F"/>
    <n v="0"/>
    <n v="0"/>
    <n v="0"/>
    <n v="1"/>
    <n v="0"/>
    <n v="0"/>
    <n v="0"/>
    <n v="0"/>
    <n v="0"/>
    <n v="0"/>
    <n v="0"/>
    <n v="0"/>
    <n v="0"/>
    <s v="F"/>
    <s v="F"/>
    <s v="F"/>
    <s v="F"/>
    <s v="F"/>
    <x v="3"/>
    <x v="186"/>
  </r>
  <r>
    <x v="18"/>
    <x v="1"/>
    <x v="2"/>
    <x v="182"/>
    <n v="0"/>
    <n v="20"/>
    <n v="5.384615384615385"/>
    <n v="10.335483870967741"/>
    <n v="0"/>
    <n v="0"/>
    <n v="0"/>
    <n v="8"/>
    <n v="5"/>
    <n v="7"/>
    <n v="6"/>
    <n v="6"/>
    <n v="2"/>
    <n v="1"/>
    <n v="3.3599007444168736"/>
    <n v="0"/>
    <n v="24"/>
    <n v="6.1538461538461542"/>
    <n v="3.4451612903225803"/>
    <n v="0"/>
    <n v="0"/>
    <n v="0"/>
    <n v="10"/>
    <n v="6"/>
    <n v="8"/>
    <n v="2"/>
    <n v="2"/>
    <n v="5"/>
    <n v="8"/>
    <n v="0"/>
    <n v="4"/>
    <n v="0.76923076923076927"/>
    <n v="1.7225806451612902"/>
    <n v="0"/>
    <n v="0"/>
    <n v="0"/>
    <n v="0"/>
    <n v="1"/>
    <n v="0"/>
    <n v="10"/>
    <n v="5"/>
    <n v="10"/>
    <n v="0"/>
    <n v="0"/>
    <n v="0"/>
    <n v="1"/>
    <m/>
    <m/>
    <n v="0"/>
    <n v="0"/>
    <n v="1"/>
    <n v="0.2"/>
    <n v="1"/>
    <n v="0"/>
    <n v="0"/>
    <n v="0"/>
    <n v="20"/>
    <n v="25"/>
    <n v="0"/>
    <n v="8"/>
    <n v="106"/>
    <n v="120"/>
    <n v="156"/>
    <n v="36621"/>
    <n v="9"/>
    <n v="0"/>
    <s v="04-05-00"/>
    <n v="18"/>
    <x v="18"/>
    <s v="Rockford, IL"/>
    <x v="230"/>
    <m/>
    <m/>
    <m/>
    <m/>
    <m/>
    <m/>
    <m/>
    <m/>
    <m/>
    <m/>
    <m/>
    <m/>
    <m/>
    <m/>
    <m/>
    <s v="Nick Dunne"/>
    <n v="2039"/>
    <n v="20"/>
    <x v="4"/>
    <s v="T"/>
    <s v="F"/>
    <s v="T"/>
    <n v="5"/>
    <n v="20"/>
    <n v="0"/>
    <n v="0"/>
    <s v="B"/>
    <s v="F"/>
    <s v="T"/>
    <s v="T"/>
    <s v="T"/>
    <n v="10"/>
    <n v="0"/>
    <n v="0"/>
    <n v="0"/>
    <n v="0"/>
    <n v="0"/>
    <n v="0"/>
    <n v="1"/>
    <n v="0"/>
    <n v="0"/>
    <n v="0"/>
    <n v="0"/>
    <n v="0"/>
    <s v="F"/>
    <s v="T"/>
    <s v="F"/>
    <s v="F"/>
    <s v="F"/>
    <x v="4"/>
    <x v="187"/>
  </r>
  <r>
    <x v="24"/>
    <x v="1"/>
    <x v="5"/>
    <x v="183"/>
    <n v="60"/>
    <n v="15"/>
    <n v="21.53846153846154"/>
    <n v="6.3000000000000007"/>
    <n v="0"/>
    <n v="0"/>
    <n v="0"/>
    <n v="8"/>
    <n v="5"/>
    <n v="7"/>
    <n v="6"/>
    <n v="6"/>
    <n v="2"/>
    <n v="1"/>
    <n v="11.971538461538461"/>
    <n v="75"/>
    <n v="18"/>
    <n v="24.615384615384617"/>
    <n v="2.1"/>
    <n v="0"/>
    <n v="0"/>
    <n v="0"/>
    <n v="10"/>
    <n v="6"/>
    <n v="8"/>
    <n v="2"/>
    <n v="2"/>
    <n v="5"/>
    <n v="8"/>
    <n v="7.5"/>
    <n v="3"/>
    <n v="3.0769230769230771"/>
    <n v="1.05"/>
    <n v="0"/>
    <n v="0"/>
    <n v="0"/>
    <n v="1"/>
    <n v="0"/>
    <n v="1"/>
    <n v="0"/>
    <n v="20"/>
    <n v="21"/>
    <n v="0"/>
    <n v="0"/>
    <n v="0"/>
    <n v="0"/>
    <m/>
    <m/>
    <n v="0"/>
    <n v="0"/>
    <n v="0"/>
    <n v="1"/>
    <n v="1"/>
    <n v="0"/>
    <n v="0"/>
    <n v="0"/>
    <n v="21"/>
    <n v="41"/>
    <n v="0"/>
    <n v="8"/>
    <n v="54"/>
    <n v="230"/>
    <n v="62"/>
    <n v="36620"/>
    <n v="8"/>
    <n v="0"/>
    <s v="04-04-00"/>
    <n v="4"/>
    <x v="24"/>
    <s v="Tremont, IL"/>
    <x v="231"/>
    <m/>
    <m/>
    <m/>
    <m/>
    <m/>
    <m/>
    <m/>
    <m/>
    <m/>
    <m/>
    <m/>
    <m/>
    <m/>
    <m/>
    <m/>
    <s v="Nick Dunne"/>
    <n v="2481"/>
    <n v="21"/>
    <x v="4"/>
    <s v="T"/>
    <s v="F"/>
    <s v="T"/>
    <n v="20"/>
    <n v="0"/>
    <n v="0"/>
    <n v="0"/>
    <s v="A"/>
    <s v="T"/>
    <s v="F"/>
    <s v="T"/>
    <s v="T"/>
    <n v="21"/>
    <n v="0"/>
    <n v="0"/>
    <n v="0"/>
    <n v="2"/>
    <n v="0"/>
    <n v="0"/>
    <n v="0"/>
    <n v="0"/>
    <n v="0"/>
    <n v="0"/>
    <n v="0"/>
    <n v="0"/>
    <s v="T"/>
    <s v="F"/>
    <s v="T"/>
    <s v="F"/>
    <s v="F"/>
    <x v="2"/>
    <x v="188"/>
  </r>
  <r>
    <x v="49"/>
    <x v="1"/>
    <x v="4"/>
    <x v="184"/>
    <n v="0"/>
    <n v="10"/>
    <n v="5.384615384615385"/>
    <n v="2.903225806451613"/>
    <n v="0"/>
    <n v="0"/>
    <n v="0.85714285714285721"/>
    <n v="8"/>
    <n v="5"/>
    <n v="7"/>
    <n v="6"/>
    <n v="6"/>
    <n v="2"/>
    <n v="1"/>
    <n v="2.5978730946472881"/>
    <n v="0"/>
    <n v="12"/>
    <n v="6.1538461538461542"/>
    <n v="0.967741935483871"/>
    <n v="0"/>
    <n v="0"/>
    <n v="6.8571428571428577"/>
    <n v="10"/>
    <n v="6"/>
    <n v="8"/>
    <n v="2"/>
    <n v="2"/>
    <n v="5"/>
    <n v="8"/>
    <n v="0"/>
    <n v="2"/>
    <n v="0.76923076923076927"/>
    <n v="0.4838709677419355"/>
    <n v="0"/>
    <n v="0"/>
    <n v="0.85714285714285721"/>
    <n v="1"/>
    <n v="0"/>
    <n v="0"/>
    <n v="0"/>
    <n v="5"/>
    <n v="0"/>
    <n v="0"/>
    <n v="0"/>
    <n v="15"/>
    <n v="0"/>
    <m/>
    <m/>
    <n v="0"/>
    <n v="0"/>
    <n v="0"/>
    <n v="1"/>
    <n v="0"/>
    <n v="0"/>
    <n v="0"/>
    <n v="0.25"/>
    <n v="0"/>
    <n v="5"/>
    <n v="15"/>
    <e v="#N/A"/>
    <e v="#N/A"/>
    <e v="#N/A"/>
    <e v="#N/A"/>
    <e v="#N/A"/>
    <e v="#N/A"/>
    <e v="#N/A"/>
    <e v="#N/A"/>
    <e v="#N/A"/>
    <x v="40"/>
    <e v="#N/A"/>
    <x v="232"/>
    <m/>
    <m/>
    <m/>
    <m/>
    <m/>
    <m/>
    <m/>
    <m/>
    <m/>
    <m/>
    <m/>
    <m/>
    <m/>
    <m/>
    <m/>
    <s v="Nick Dunne"/>
    <n v="22"/>
    <n v="1747"/>
    <x v="4"/>
    <s v="F"/>
    <s v="F"/>
    <s v="T"/>
    <n v="5"/>
    <n v="0"/>
    <n v="0"/>
    <n v="0"/>
    <s v="C"/>
    <s v="F"/>
    <s v="F"/>
    <s v="T"/>
    <s v="F"/>
    <n v="0"/>
    <n v="0"/>
    <n v="0"/>
    <n v="0"/>
    <n v="1"/>
    <n v="1"/>
    <n v="30"/>
    <n v="0"/>
    <n v="0"/>
    <n v="0"/>
    <n v="0"/>
    <n v="0"/>
    <n v="0"/>
    <s v="T"/>
    <s v="F"/>
    <s v="F"/>
    <s v="F"/>
    <s v="F"/>
    <x v="3"/>
    <x v="189"/>
  </r>
  <r>
    <x v="35"/>
    <x v="1"/>
    <x v="2"/>
    <x v="185"/>
    <n v="0"/>
    <n v="0"/>
    <n v="5.384615384615385"/>
    <n v="3"/>
    <n v="0"/>
    <n v="0"/>
    <n v="0"/>
    <n v="8"/>
    <n v="5"/>
    <n v="7"/>
    <n v="6"/>
    <n v="6"/>
    <n v="2"/>
    <n v="1"/>
    <n v="0.7153846153846154"/>
    <n v="0"/>
    <n v="0"/>
    <n v="6.1538461538461542"/>
    <n v="1"/>
    <n v="0"/>
    <n v="0"/>
    <n v="0"/>
    <n v="10"/>
    <n v="6"/>
    <n v="8"/>
    <n v="2"/>
    <n v="2"/>
    <n v="5"/>
    <n v="8"/>
    <n v="0"/>
    <n v="0"/>
    <n v="0.76923076923076927"/>
    <n v="0.5"/>
    <n v="0"/>
    <n v="0"/>
    <n v="0"/>
    <n v="0"/>
    <n v="1"/>
    <n v="0"/>
    <n v="0"/>
    <n v="5"/>
    <n v="10"/>
    <n v="0"/>
    <n v="0"/>
    <n v="0"/>
    <n v="0"/>
    <m/>
    <m/>
    <n v="0"/>
    <n v="0"/>
    <n v="0"/>
    <n v="1"/>
    <n v="1"/>
    <n v="0"/>
    <n v="0"/>
    <n v="0"/>
    <n v="10"/>
    <n v="15"/>
    <n v="0"/>
    <n v="4"/>
    <n v="94"/>
    <n v="70"/>
    <n v="162"/>
    <n v="36562"/>
    <n v="8"/>
    <n v="0"/>
    <s v="02-06-00"/>
    <n v="10"/>
    <x v="35"/>
    <s v="St. Charles, MO"/>
    <x v="233"/>
    <m/>
    <m/>
    <m/>
    <m/>
    <m/>
    <m/>
    <m/>
    <m/>
    <m/>
    <m/>
    <m/>
    <m/>
    <m/>
    <m/>
    <m/>
    <s v="Nick Dunne"/>
    <n v="4329"/>
    <n v="23"/>
    <x v="4"/>
    <s v="T"/>
    <s v="F"/>
    <s v="T"/>
    <n v="5"/>
    <n v="0"/>
    <n v="0"/>
    <n v="0"/>
    <s v="B"/>
    <s v="F"/>
    <s v="F"/>
    <s v="F"/>
    <s v="F"/>
    <n v="10"/>
    <n v="0"/>
    <n v="0"/>
    <n v="0"/>
    <n v="0"/>
    <n v="0"/>
    <n v="0"/>
    <n v="0"/>
    <n v="0"/>
    <n v="0"/>
    <n v="0"/>
    <n v="0"/>
    <n v="0"/>
    <s v="F"/>
    <s v="T"/>
    <s v="F"/>
    <s v="F"/>
    <s v="T"/>
    <x v="4"/>
    <x v="190"/>
  </r>
  <r>
    <x v="7"/>
    <x v="1"/>
    <x v="2"/>
    <x v="186"/>
    <n v="10"/>
    <n v="5"/>
    <n v="5.384615384615385"/>
    <n v="0"/>
    <n v="0"/>
    <n v="0"/>
    <n v="0"/>
    <n v="8"/>
    <n v="5"/>
    <n v="7"/>
    <n v="6"/>
    <n v="6"/>
    <n v="2"/>
    <n v="1"/>
    <n v="2.4653846153846155"/>
    <n v="12.5"/>
    <n v="6"/>
    <n v="6.1538461538461542"/>
    <n v="0"/>
    <n v="0"/>
    <n v="0"/>
    <n v="0"/>
    <n v="10"/>
    <n v="6"/>
    <n v="8"/>
    <n v="2"/>
    <n v="2"/>
    <n v="5"/>
    <n v="8"/>
    <n v="1.25"/>
    <n v="1"/>
    <n v="0.76923076923076927"/>
    <n v="0"/>
    <n v="0"/>
    <n v="0"/>
    <n v="0"/>
    <n v="0"/>
    <n v="1"/>
    <n v="0"/>
    <n v="0"/>
    <n v="5"/>
    <n v="0"/>
    <n v="0"/>
    <n v="0"/>
    <n v="0"/>
    <n v="0"/>
    <m/>
    <m/>
    <n v="0"/>
    <n v="0"/>
    <n v="0"/>
    <n v="0.2"/>
    <n v="0"/>
    <n v="0"/>
    <n v="0"/>
    <n v="0"/>
    <n v="0"/>
    <n v="5"/>
    <n v="0"/>
    <n v="12"/>
    <n v="142"/>
    <n v="110"/>
    <n v="112"/>
    <n v="36679"/>
    <n v="8"/>
    <n v="0"/>
    <s v="06-02-00"/>
    <n v="26"/>
    <x v="7"/>
    <s v="O'Fallon, MO"/>
    <x v="234"/>
    <m/>
    <m/>
    <m/>
    <m/>
    <m/>
    <m/>
    <m/>
    <m/>
    <m/>
    <m/>
    <m/>
    <m/>
    <m/>
    <m/>
    <m/>
    <s v="Nick Dunne"/>
    <n v="1094"/>
    <n v="24"/>
    <x v="4"/>
    <s v="T"/>
    <s v="F"/>
    <s v="T"/>
    <n v="5"/>
    <n v="20"/>
    <n v="0"/>
    <n v="0"/>
    <s v="C"/>
    <s v="T"/>
    <s v="F"/>
    <s v="F"/>
    <s v="T"/>
    <n v="0"/>
    <n v="10"/>
    <n v="0"/>
    <n v="0"/>
    <n v="1"/>
    <n v="0"/>
    <n v="0"/>
    <n v="0"/>
    <n v="0"/>
    <n v="0"/>
    <n v="0"/>
    <n v="0"/>
    <n v="0"/>
    <s v="F"/>
    <s v="T"/>
    <s v="F"/>
    <s v="F"/>
    <s v="F"/>
    <x v="4"/>
    <x v="191"/>
  </r>
  <r>
    <x v="14"/>
    <x v="1"/>
    <x v="2"/>
    <x v="187"/>
    <n v="10"/>
    <n v="15"/>
    <n v="5.384615384615385"/>
    <n v="7.3354838709677423"/>
    <n v="0"/>
    <n v="0"/>
    <n v="0"/>
    <n v="8"/>
    <n v="5"/>
    <n v="7"/>
    <n v="6"/>
    <n v="6"/>
    <n v="2"/>
    <n v="1"/>
    <n v="3.9099007444168734"/>
    <n v="12.5"/>
    <n v="18"/>
    <n v="6.1538461538461542"/>
    <n v="2.4451612903225808"/>
    <n v="0"/>
    <n v="0"/>
    <n v="0"/>
    <n v="10"/>
    <n v="6"/>
    <n v="8"/>
    <n v="2"/>
    <n v="2"/>
    <n v="5"/>
    <n v="8"/>
    <n v="1.25"/>
    <n v="3"/>
    <n v="0.76923076923076927"/>
    <n v="1.2225806451612904"/>
    <n v="0"/>
    <n v="0"/>
    <n v="0"/>
    <n v="1"/>
    <n v="0"/>
    <n v="0"/>
    <n v="10"/>
    <n v="5"/>
    <n v="0"/>
    <n v="0"/>
    <n v="0"/>
    <n v="0"/>
    <n v="2"/>
    <m/>
    <m/>
    <n v="0"/>
    <n v="0"/>
    <n v="0.5"/>
    <n v="0.2"/>
    <n v="0"/>
    <n v="0"/>
    <n v="0"/>
    <n v="0"/>
    <n v="10"/>
    <n v="15"/>
    <n v="0"/>
    <n v="10"/>
    <n v="72"/>
    <n v="80"/>
    <n v="107"/>
    <n v="36649"/>
    <n v="8"/>
    <n v="0"/>
    <s v="05-03-00"/>
    <n v="35"/>
    <x v="14"/>
    <s v="Liberty, MO"/>
    <x v="235"/>
    <m/>
    <m/>
    <m/>
    <m/>
    <m/>
    <m/>
    <m/>
    <m/>
    <m/>
    <m/>
    <m/>
    <m/>
    <m/>
    <m/>
    <m/>
    <s v="Nick Dunne"/>
    <n v="1764"/>
    <n v="25"/>
    <x v="4"/>
    <s v="T"/>
    <s v="F"/>
    <s v="T"/>
    <n v="5"/>
    <n v="20"/>
    <n v="0"/>
    <n v="0"/>
    <s v="C"/>
    <s v="T"/>
    <s v="F"/>
    <s v="T"/>
    <s v="T"/>
    <n v="0"/>
    <n v="0"/>
    <n v="0"/>
    <n v="0"/>
    <n v="1"/>
    <n v="0"/>
    <n v="0"/>
    <n v="1"/>
    <n v="1"/>
    <n v="0"/>
    <n v="0"/>
    <n v="0"/>
    <n v="0"/>
    <s v="T"/>
    <s v="F"/>
    <s v="F"/>
    <s v="F"/>
    <s v="F"/>
    <x v="4"/>
    <x v="192"/>
  </r>
  <r>
    <x v="17"/>
    <x v="1"/>
    <x v="2"/>
    <x v="188"/>
    <n v="10"/>
    <n v="5"/>
    <n v="5.384615384615385"/>
    <n v="2.5354838709677421"/>
    <n v="-6"/>
    <n v="0"/>
    <n v="0.5714285714285714"/>
    <n v="8"/>
    <n v="5"/>
    <n v="7"/>
    <n v="6"/>
    <n v="6"/>
    <n v="2"/>
    <n v="1"/>
    <n v="2.8070436015597302"/>
    <n v="12.5"/>
    <n v="6"/>
    <n v="6.1538461538461542"/>
    <n v="0.84516129032258069"/>
    <n v="-2"/>
    <n v="0"/>
    <n v="4.5714285714285712"/>
    <n v="10"/>
    <n v="6"/>
    <n v="8"/>
    <n v="2"/>
    <n v="2"/>
    <n v="5"/>
    <n v="8"/>
    <n v="1.25"/>
    <n v="1"/>
    <n v="0.76923076923076927"/>
    <n v="0.42258064516129035"/>
    <n v="-1"/>
    <n v="0"/>
    <n v="0.5714285714285714"/>
    <n v="0"/>
    <n v="1"/>
    <n v="0"/>
    <n v="0"/>
    <n v="5"/>
    <n v="2"/>
    <n v="0"/>
    <n v="0"/>
    <n v="10"/>
    <n v="0"/>
    <m/>
    <m/>
    <n v="1"/>
    <n v="0"/>
    <n v="0"/>
    <n v="1"/>
    <n v="1"/>
    <n v="0"/>
    <n v="0"/>
    <n v="0.25"/>
    <n v="2"/>
    <n v="7"/>
    <n v="10"/>
    <n v="8"/>
    <n v="160"/>
    <n v="140"/>
    <n v="237"/>
    <n v="36620"/>
    <n v="8"/>
    <n v="0"/>
    <s v="04-04-00"/>
    <n v="27"/>
    <x v="17"/>
    <s v="Aurora, IL"/>
    <x v="236"/>
    <m/>
    <m/>
    <m/>
    <m/>
    <m/>
    <m/>
    <m/>
    <m/>
    <m/>
    <m/>
    <m/>
    <m/>
    <m/>
    <m/>
    <m/>
    <s v="Nick Dunne"/>
    <n v="2022"/>
    <n v="26"/>
    <x v="4"/>
    <s v="F"/>
    <s v="F"/>
    <s v="T"/>
    <n v="5"/>
    <n v="0"/>
    <n v="0"/>
    <n v="0"/>
    <s v="D"/>
    <s v="F"/>
    <s v="F"/>
    <s v="F"/>
    <s v="T"/>
    <n v="2"/>
    <n v="0"/>
    <n v="0"/>
    <n v="0"/>
    <n v="1"/>
    <n v="1"/>
    <n v="20"/>
    <n v="0"/>
    <n v="0"/>
    <n v="0"/>
    <n v="1"/>
    <n v="0"/>
    <n v="0"/>
    <s v="F"/>
    <s v="T"/>
    <s v="F"/>
    <s v="F"/>
    <s v="F"/>
    <x v="4"/>
    <x v="193"/>
  </r>
  <r>
    <x v="15"/>
    <x v="1"/>
    <x v="3"/>
    <x v="189"/>
    <n v="40"/>
    <n v="10"/>
    <n v="0"/>
    <n v="36.019354838709681"/>
    <n v="18"/>
    <n v="0"/>
    <n v="4.5714285714285712"/>
    <n v="8"/>
    <n v="5"/>
    <n v="7"/>
    <n v="6"/>
    <n v="6"/>
    <n v="2"/>
    <n v="1"/>
    <n v="11.657788018433179"/>
    <n v="50"/>
    <n v="12"/>
    <n v="0"/>
    <n v="12.006451612903227"/>
    <n v="6"/>
    <n v="0"/>
    <n v="36.571428571428569"/>
    <n v="10"/>
    <n v="6"/>
    <n v="8"/>
    <n v="2"/>
    <n v="2"/>
    <n v="5"/>
    <n v="8"/>
    <n v="5"/>
    <n v="2"/>
    <n v="0"/>
    <n v="6.0032258064516135"/>
    <n v="3"/>
    <n v="0"/>
    <n v="4.5714285714285712"/>
    <n v="1"/>
    <n v="0"/>
    <n v="0"/>
    <n v="10"/>
    <n v="0"/>
    <n v="20"/>
    <n v="30"/>
    <n v="0"/>
    <n v="80"/>
    <n v="1"/>
    <m/>
    <m/>
    <n v="3"/>
    <n v="0"/>
    <n v="1"/>
    <n v="0"/>
    <n v="1"/>
    <n v="1"/>
    <n v="0"/>
    <n v="0.5"/>
    <n v="60"/>
    <n v="60"/>
    <n v="80"/>
    <n v="10"/>
    <n v="64"/>
    <n v="70"/>
    <n v="87"/>
    <n v="36649"/>
    <n v="8"/>
    <n v="0"/>
    <s v="05-03-00"/>
    <n v="20"/>
    <x v="15"/>
    <s v="Smithville, MO"/>
    <x v="237"/>
    <m/>
    <m/>
    <m/>
    <m/>
    <m/>
    <m/>
    <m/>
    <m/>
    <m/>
    <m/>
    <m/>
    <m/>
    <m/>
    <m/>
    <m/>
    <s v="Andy S"/>
    <n v="1806"/>
    <n v="11"/>
    <x v="4"/>
    <s v="T"/>
    <s v="T"/>
    <s v="F"/>
    <n v="0"/>
    <n v="30"/>
    <n v="0"/>
    <n v="0"/>
    <s v="C"/>
    <s v="F"/>
    <s v="T"/>
    <s v="F"/>
    <s v="T"/>
    <n v="20"/>
    <n v="0"/>
    <n v="0"/>
    <n v="0"/>
    <n v="2"/>
    <n v="2"/>
    <n v="80"/>
    <n v="1"/>
    <n v="0"/>
    <n v="3"/>
    <n v="0"/>
    <n v="0"/>
    <n v="0"/>
    <s v="T"/>
    <s v="F"/>
    <s v="F"/>
    <s v="F"/>
    <s v="F"/>
    <x v="1"/>
    <x v="194"/>
  </r>
  <r>
    <x v="36"/>
    <x v="1"/>
    <x v="4"/>
    <x v="12"/>
    <n v="0"/>
    <n v="0"/>
    <n v="0"/>
    <n v="13.548387096774196"/>
    <n v="0"/>
    <n v="0"/>
    <n v="4"/>
    <n v="8"/>
    <n v="5"/>
    <n v="7"/>
    <n v="6"/>
    <n v="6"/>
    <n v="2"/>
    <n v="1"/>
    <n v="3.6516129032258062"/>
    <n v="0"/>
    <n v="0"/>
    <n v="0"/>
    <n v="4.5161290322580649"/>
    <n v="0"/>
    <n v="0"/>
    <n v="32"/>
    <n v="10"/>
    <n v="6"/>
    <n v="8"/>
    <n v="2"/>
    <n v="2"/>
    <n v="5"/>
    <n v="8"/>
    <n v="0"/>
    <n v="0"/>
    <n v="0"/>
    <n v="2.2580645161290325"/>
    <n v="0"/>
    <n v="0"/>
    <n v="4"/>
    <n v="0"/>
    <n v="0"/>
    <n v="0"/>
    <n v="0"/>
    <n v="0"/>
    <n v="0"/>
    <n v="0"/>
    <n v="0"/>
    <n v="70"/>
    <n v="0"/>
    <m/>
    <m/>
    <n v="0"/>
    <n v="0"/>
    <n v="0"/>
    <n v="0"/>
    <n v="0"/>
    <n v="0"/>
    <n v="0"/>
    <n v="0.25"/>
    <n v="0"/>
    <n v="0"/>
    <n v="70"/>
    <n v="4"/>
    <n v="24"/>
    <n v="80"/>
    <n v="88"/>
    <n v="36562"/>
    <n v="8"/>
    <n v="0"/>
    <s v="02-06-00"/>
    <n v="30"/>
    <x v="36"/>
    <s v="St. Louis, MO"/>
    <x v="238"/>
    <m/>
    <m/>
    <m/>
    <m/>
    <m/>
    <m/>
    <m/>
    <m/>
    <m/>
    <m/>
    <m/>
    <m/>
    <m/>
    <m/>
    <m/>
    <s v="Andy S"/>
    <n v="4330"/>
    <n v="12"/>
    <x v="4"/>
    <s v="T"/>
    <s v="F"/>
    <s v="F"/>
    <n v="0"/>
    <n v="0"/>
    <n v="0"/>
    <n v="0"/>
    <s v="C"/>
    <s v="F"/>
    <s v="F"/>
    <s v="F"/>
    <s v="F"/>
    <n v="0"/>
    <n v="0"/>
    <n v="0"/>
    <n v="0"/>
    <n v="1"/>
    <n v="1"/>
    <n v="140"/>
    <n v="0"/>
    <n v="0"/>
    <n v="0"/>
    <n v="0"/>
    <n v="0"/>
    <n v="0"/>
    <s v="F"/>
    <s v="F"/>
    <s v="F"/>
    <s v="F"/>
    <s v="F"/>
    <x v="3"/>
    <x v="195"/>
  </r>
  <r>
    <x v="12"/>
    <x v="1"/>
    <x v="2"/>
    <x v="190"/>
    <n v="0"/>
    <n v="5"/>
    <n v="0"/>
    <n v="15.077419354838709"/>
    <n v="0"/>
    <n v="0"/>
    <n v="2.2857142857142856"/>
    <n v="8"/>
    <n v="5"/>
    <n v="7"/>
    <n v="6"/>
    <n v="6"/>
    <n v="2"/>
    <n v="1"/>
    <n v="2.9311520737327186"/>
    <n v="0"/>
    <n v="6"/>
    <n v="0"/>
    <n v="5.0258064516129028"/>
    <n v="0"/>
    <n v="0"/>
    <n v="18.285714285714285"/>
    <n v="10"/>
    <n v="6"/>
    <n v="8"/>
    <n v="2"/>
    <n v="2"/>
    <n v="5"/>
    <n v="8"/>
    <n v="0"/>
    <n v="1"/>
    <n v="0"/>
    <n v="2.5129032258064514"/>
    <n v="0"/>
    <n v="0"/>
    <n v="2.2857142857142856"/>
    <n v="1"/>
    <n v="0"/>
    <n v="0"/>
    <n v="10"/>
    <n v="0"/>
    <n v="0"/>
    <n v="0"/>
    <n v="0"/>
    <n v="40"/>
    <n v="1"/>
    <m/>
    <m/>
    <n v="0"/>
    <n v="0"/>
    <n v="1"/>
    <n v="0"/>
    <n v="0"/>
    <n v="0"/>
    <n v="0"/>
    <n v="0.5"/>
    <n v="10"/>
    <n v="10"/>
    <n v="40"/>
    <n v="10"/>
    <n v="102"/>
    <n v="190"/>
    <n v="152"/>
    <n v="36650"/>
    <n v="9"/>
    <n v="0"/>
    <s v="05-04-00"/>
    <n v="25"/>
    <x v="12"/>
    <s v="West Lafayette, IN"/>
    <x v="239"/>
    <m/>
    <m/>
    <m/>
    <m/>
    <m/>
    <m/>
    <m/>
    <m/>
    <m/>
    <m/>
    <m/>
    <m/>
    <m/>
    <m/>
    <m/>
    <s v="Andy S"/>
    <n v="1747"/>
    <n v="13"/>
    <x v="4"/>
    <s v="F"/>
    <s v="F"/>
    <s v="F"/>
    <n v="0"/>
    <n v="0"/>
    <n v="0"/>
    <n v="0"/>
    <s v="D"/>
    <s v="F"/>
    <s v="F"/>
    <s v="F"/>
    <s v="F"/>
    <n v="0"/>
    <n v="0"/>
    <n v="0"/>
    <n v="0"/>
    <n v="0"/>
    <n v="2"/>
    <n v="40"/>
    <n v="1"/>
    <n v="0"/>
    <n v="0"/>
    <n v="0"/>
    <n v="0"/>
    <n v="0"/>
    <s v="T"/>
    <s v="F"/>
    <s v="F"/>
    <s v="F"/>
    <s v="F"/>
    <x v="4"/>
    <x v="196"/>
  </r>
  <r>
    <x v="17"/>
    <x v="1"/>
    <x v="2"/>
    <x v="136"/>
    <n v="10"/>
    <n v="0"/>
    <n v="0"/>
    <n v="27.096774193548391"/>
    <n v="0"/>
    <n v="0"/>
    <n v="8"/>
    <n v="8"/>
    <n v="5"/>
    <n v="7"/>
    <n v="6"/>
    <n v="6"/>
    <n v="2"/>
    <n v="1"/>
    <n v="8.5532258064516125"/>
    <n v="12.5"/>
    <n v="0"/>
    <n v="0"/>
    <n v="9.0322580645161299"/>
    <n v="0"/>
    <n v="0"/>
    <n v="64"/>
    <n v="10"/>
    <n v="6"/>
    <n v="8"/>
    <n v="2"/>
    <n v="2"/>
    <n v="5"/>
    <n v="8"/>
    <n v="1.25"/>
    <n v="0"/>
    <n v="0"/>
    <n v="4.5161290322580649"/>
    <n v="0"/>
    <n v="0"/>
    <n v="8"/>
    <n v="0"/>
    <n v="0"/>
    <n v="0"/>
    <n v="0"/>
    <n v="0"/>
    <n v="0"/>
    <n v="0"/>
    <n v="0"/>
    <n v="140"/>
    <n v="0"/>
    <m/>
    <m/>
    <n v="0"/>
    <n v="0"/>
    <n v="0"/>
    <n v="0"/>
    <n v="0"/>
    <n v="0"/>
    <n v="0"/>
    <n v="0.5"/>
    <n v="0"/>
    <n v="0"/>
    <n v="140"/>
    <n v="8"/>
    <n v="160"/>
    <n v="140"/>
    <n v="237"/>
    <n v="36620"/>
    <n v="8"/>
    <n v="0"/>
    <s v="04-04-00"/>
    <n v="27"/>
    <x v="17"/>
    <s v="Aurora, IL"/>
    <x v="240"/>
    <m/>
    <m/>
    <m/>
    <m/>
    <m/>
    <m/>
    <m/>
    <m/>
    <m/>
    <m/>
    <m/>
    <m/>
    <m/>
    <m/>
    <m/>
    <s v="Ian Thune"/>
    <n v="2022"/>
    <n v="14"/>
    <x v="4"/>
    <s v="F"/>
    <s v="F"/>
    <s v="F"/>
    <n v="0"/>
    <n v="0"/>
    <n v="0"/>
    <n v="0"/>
    <s v="H"/>
    <s v="F"/>
    <s v="F"/>
    <s v="F"/>
    <s v="F"/>
    <n v="0"/>
    <n v="0"/>
    <n v="0"/>
    <n v="0"/>
    <n v="1"/>
    <n v="2"/>
    <n v="140"/>
    <n v="0"/>
    <n v="0"/>
    <n v="0"/>
    <n v="0"/>
    <n v="0"/>
    <n v="0"/>
    <s v="F"/>
    <s v="F"/>
    <s v="F"/>
    <s v="F"/>
    <s v="F"/>
    <x v="4"/>
    <x v="197"/>
  </r>
  <r>
    <x v="20"/>
    <x v="1"/>
    <x v="3"/>
    <x v="191"/>
    <n v="60"/>
    <n v="20"/>
    <n v="0"/>
    <n v="17.670967741935481"/>
    <n v="0"/>
    <n v="0"/>
    <n v="0"/>
    <n v="8"/>
    <n v="5"/>
    <n v="7"/>
    <n v="6"/>
    <n v="6"/>
    <n v="2"/>
    <n v="1"/>
    <n v="10.489032258064515"/>
    <n v="75"/>
    <n v="24"/>
    <n v="0"/>
    <n v="5.8903225806451607"/>
    <n v="0"/>
    <n v="0"/>
    <n v="0"/>
    <n v="10"/>
    <n v="6"/>
    <n v="8"/>
    <n v="2"/>
    <n v="2"/>
    <n v="5"/>
    <n v="8"/>
    <n v="7.5"/>
    <n v="4"/>
    <n v="0"/>
    <n v="2.9451612903225803"/>
    <n v="0"/>
    <n v="0"/>
    <n v="0"/>
    <n v="0"/>
    <n v="0"/>
    <n v="0"/>
    <n v="20"/>
    <n v="0"/>
    <n v="10"/>
    <n v="0"/>
    <n v="0"/>
    <n v="0"/>
    <n v="2"/>
    <m/>
    <m/>
    <n v="0"/>
    <n v="0"/>
    <n v="1"/>
    <n v="0"/>
    <n v="0.5"/>
    <n v="0"/>
    <n v="0"/>
    <n v="0"/>
    <n v="30"/>
    <n v="30"/>
    <n v="0"/>
    <n v="8"/>
    <n v="86"/>
    <n v="80"/>
    <n v="122"/>
    <n v="36621"/>
    <n v="9"/>
    <n v="0"/>
    <s v="04-05-00"/>
    <n v="6"/>
    <x v="20"/>
    <s v="Peoria, IL"/>
    <x v="241"/>
    <m/>
    <m/>
    <m/>
    <m/>
    <m/>
    <m/>
    <m/>
    <m/>
    <m/>
    <m/>
    <m/>
    <m/>
    <m/>
    <m/>
    <m/>
    <s v="Ian Thune"/>
    <n v="2081"/>
    <n v="18"/>
    <x v="4"/>
    <s v="F"/>
    <s v="F"/>
    <s v="F"/>
    <n v="0"/>
    <n v="15"/>
    <n v="0"/>
    <n v="0"/>
    <s v="D"/>
    <s v="T"/>
    <s v="F"/>
    <s v="T"/>
    <s v="F"/>
    <n v="10"/>
    <n v="10"/>
    <n v="0"/>
    <n v="0"/>
    <n v="3"/>
    <n v="0"/>
    <n v="0"/>
    <n v="2"/>
    <n v="0"/>
    <n v="0"/>
    <n v="0"/>
    <n v="0"/>
    <n v="0"/>
    <s v="F"/>
    <s v="F"/>
    <s v="F"/>
    <s v="F"/>
    <s v="F"/>
    <x v="1"/>
    <x v="198"/>
  </r>
  <r>
    <x v="9"/>
    <x v="1"/>
    <x v="3"/>
    <x v="192"/>
    <n v="40"/>
    <n v="5"/>
    <n v="21.53846153846154"/>
    <n v="9"/>
    <n v="0"/>
    <n v="0"/>
    <n v="0"/>
    <n v="8"/>
    <n v="5"/>
    <n v="7"/>
    <n v="6"/>
    <n v="6"/>
    <n v="2"/>
    <n v="1"/>
    <n v="8.361538461538462"/>
    <n v="50"/>
    <n v="6"/>
    <n v="24.615384615384617"/>
    <n v="3"/>
    <n v="0"/>
    <n v="0"/>
    <n v="0"/>
    <n v="10"/>
    <n v="6"/>
    <n v="8"/>
    <n v="2"/>
    <n v="2"/>
    <n v="5"/>
    <n v="8"/>
    <n v="5"/>
    <n v="1"/>
    <n v="3.0769230769230771"/>
    <n v="1.5"/>
    <n v="0"/>
    <n v="0"/>
    <n v="0"/>
    <n v="0"/>
    <n v="0"/>
    <n v="1"/>
    <n v="0"/>
    <n v="20"/>
    <n v="30"/>
    <n v="0"/>
    <n v="0"/>
    <n v="0"/>
    <n v="0"/>
    <m/>
    <m/>
    <n v="0"/>
    <n v="0"/>
    <n v="0"/>
    <n v="1"/>
    <n v="1"/>
    <n v="0"/>
    <n v="0"/>
    <n v="0"/>
    <n v="30"/>
    <n v="50"/>
    <n v="0"/>
    <n v="11"/>
    <n v="148"/>
    <n v="100"/>
    <n v="202"/>
    <n v="37014"/>
    <n v="9"/>
    <n v="0"/>
    <s v="05-03-01"/>
    <n v="28"/>
    <x v="9"/>
    <s v="Saint Charles, MO"/>
    <x v="242"/>
    <m/>
    <m/>
    <m/>
    <m/>
    <m/>
    <m/>
    <m/>
    <m/>
    <m/>
    <m/>
    <m/>
    <m/>
    <m/>
    <m/>
    <m/>
    <s v="Andy S"/>
    <n v="1288"/>
    <n v="17"/>
    <x v="4"/>
    <s v="T"/>
    <s v="F"/>
    <s v="F"/>
    <n v="20"/>
    <n v="0"/>
    <n v="0"/>
    <n v="0"/>
    <s v="D"/>
    <s v="T"/>
    <s v="F"/>
    <s v="F"/>
    <s v="T"/>
    <n v="30"/>
    <n v="0"/>
    <n v="0"/>
    <n v="0"/>
    <n v="2"/>
    <n v="0"/>
    <n v="0"/>
    <n v="0"/>
    <n v="0"/>
    <n v="0"/>
    <n v="0"/>
    <n v="0"/>
    <n v="0"/>
    <s v="F"/>
    <s v="F"/>
    <s v="T"/>
    <s v="F"/>
    <s v="F"/>
    <x v="1"/>
    <x v="199"/>
  </r>
  <r>
    <x v="16"/>
    <x v="1"/>
    <x v="3"/>
    <x v="193"/>
    <n v="60"/>
    <n v="15"/>
    <n v="5.384615384615385"/>
    <n v="3.9000000000000004"/>
    <n v="0"/>
    <n v="0"/>
    <n v="0"/>
    <n v="8"/>
    <n v="5"/>
    <n v="7"/>
    <n v="6"/>
    <n v="6"/>
    <n v="2"/>
    <n v="1"/>
    <n v="10.045384615384616"/>
    <n v="75"/>
    <n v="18"/>
    <n v="6.1538461538461542"/>
    <n v="1.3"/>
    <n v="0"/>
    <n v="0"/>
    <n v="0"/>
    <n v="10"/>
    <n v="6"/>
    <n v="8"/>
    <n v="2"/>
    <n v="2"/>
    <n v="5"/>
    <n v="8"/>
    <n v="7.5"/>
    <n v="3"/>
    <n v="0.76923076923076927"/>
    <n v="0.65"/>
    <n v="0"/>
    <n v="0"/>
    <n v="0"/>
    <n v="0"/>
    <n v="0"/>
    <n v="1"/>
    <n v="0"/>
    <n v="5"/>
    <n v="13"/>
    <n v="0"/>
    <n v="0"/>
    <n v="0"/>
    <n v="0"/>
    <m/>
    <m/>
    <n v="0"/>
    <n v="0"/>
    <n v="0"/>
    <n v="0.2"/>
    <n v="0.39393939393939392"/>
    <n v="0"/>
    <n v="0"/>
    <n v="0"/>
    <n v="13"/>
    <n v="18"/>
    <n v="0"/>
    <n v="9"/>
    <n v="78"/>
    <n v="50"/>
    <n v="194"/>
    <n v="36984"/>
    <n v="8"/>
    <n v="0"/>
    <s v="04-03-01"/>
    <n v="16"/>
    <x v="16"/>
    <s v="Lee's Summit, MO"/>
    <x v="243"/>
    <m/>
    <m/>
    <m/>
    <m/>
    <m/>
    <m/>
    <m/>
    <m/>
    <m/>
    <m/>
    <m/>
    <m/>
    <m/>
    <m/>
    <m/>
    <s v="Andy S"/>
    <n v="1986"/>
    <n v="18"/>
    <x v="4"/>
    <s v="T"/>
    <s v="T"/>
    <s v="T"/>
    <n v="5"/>
    <n v="20"/>
    <n v="0"/>
    <n v="0"/>
    <s v="C"/>
    <s v="T"/>
    <s v="F"/>
    <s v="T"/>
    <s v="T"/>
    <n v="13"/>
    <n v="20"/>
    <n v="0"/>
    <n v="0"/>
    <n v="3"/>
    <n v="0"/>
    <n v="0"/>
    <n v="0"/>
    <n v="0"/>
    <n v="0"/>
    <n v="0"/>
    <n v="0"/>
    <n v="0"/>
    <s v="F"/>
    <s v="F"/>
    <s v="T"/>
    <s v="F"/>
    <s v="F"/>
    <x v="1"/>
    <x v="200"/>
  </r>
  <r>
    <x v="33"/>
    <x v="1"/>
    <x v="4"/>
    <x v="194"/>
    <n v="0"/>
    <n v="15"/>
    <n v="0"/>
    <n v="0"/>
    <n v="-6"/>
    <n v="0"/>
    <n v="0"/>
    <n v="8"/>
    <n v="5"/>
    <n v="7"/>
    <n v="6"/>
    <n v="6"/>
    <n v="2"/>
    <n v="1"/>
    <n v="1.6"/>
    <n v="0"/>
    <n v="18"/>
    <n v="0"/>
    <n v="0"/>
    <n v="-2"/>
    <n v="0"/>
    <n v="0"/>
    <n v="10"/>
    <n v="6"/>
    <n v="8"/>
    <n v="2"/>
    <n v="2"/>
    <n v="5"/>
    <n v="8"/>
    <n v="0"/>
    <n v="3"/>
    <n v="0"/>
    <n v="0"/>
    <n v="-1"/>
    <n v="0"/>
    <n v="0"/>
    <n v="0"/>
    <n v="1"/>
    <n v="0"/>
    <n v="0"/>
    <n v="0"/>
    <n v="0"/>
    <n v="0"/>
    <n v="0"/>
    <n v="0"/>
    <n v="0"/>
    <m/>
    <m/>
    <n v="1"/>
    <n v="0"/>
    <n v="0"/>
    <n v="0"/>
    <n v="0"/>
    <n v="0"/>
    <n v="0"/>
    <n v="0"/>
    <n v="0"/>
    <n v="0"/>
    <n v="0"/>
    <n v="5"/>
    <n v="118"/>
    <n v="120"/>
    <n v="179"/>
    <n v="36927"/>
    <n v="8"/>
    <n v="0"/>
    <s v="02-05-01"/>
    <n v="14"/>
    <x v="33"/>
    <s v="Town and Country, MO"/>
    <x v="244"/>
    <m/>
    <m/>
    <m/>
    <m/>
    <m/>
    <m/>
    <m/>
    <m/>
    <m/>
    <m/>
    <m/>
    <m/>
    <m/>
    <m/>
    <m/>
    <s v="Andy S"/>
    <n v="4256"/>
    <n v="19"/>
    <x v="4"/>
    <s v="T"/>
    <s v="F"/>
    <s v="F"/>
    <n v="0"/>
    <n v="20"/>
    <n v="0"/>
    <n v="0"/>
    <s v="A"/>
    <s v="F"/>
    <s v="F"/>
    <s v="T"/>
    <s v="T"/>
    <n v="0"/>
    <n v="30"/>
    <n v="0"/>
    <n v="0"/>
    <n v="0"/>
    <n v="0"/>
    <n v="0"/>
    <n v="0"/>
    <n v="0"/>
    <n v="0"/>
    <n v="1"/>
    <n v="0"/>
    <n v="0"/>
    <s v="F"/>
    <s v="T"/>
    <s v="F"/>
    <s v="F"/>
    <s v="F"/>
    <x v="3"/>
    <x v="201"/>
  </r>
  <r>
    <x v="34"/>
    <x v="1"/>
    <x v="2"/>
    <x v="195"/>
    <n v="10"/>
    <n v="0"/>
    <n v="0"/>
    <n v="0.30000000000000004"/>
    <n v="0"/>
    <n v="0"/>
    <n v="0"/>
    <n v="8"/>
    <n v="5"/>
    <n v="7"/>
    <n v="6"/>
    <n v="6"/>
    <n v="2"/>
    <n v="1"/>
    <n v="1.26"/>
    <n v="12.5"/>
    <n v="0"/>
    <n v="0"/>
    <n v="0.1"/>
    <n v="0"/>
    <n v="0"/>
    <n v="0"/>
    <n v="10"/>
    <n v="6"/>
    <n v="8"/>
    <n v="2"/>
    <n v="2"/>
    <n v="5"/>
    <n v="8"/>
    <n v="1.25"/>
    <n v="0"/>
    <n v="0"/>
    <n v="0.05"/>
    <n v="0"/>
    <n v="0"/>
    <n v="0"/>
    <n v="0"/>
    <n v="0"/>
    <n v="0"/>
    <n v="0"/>
    <n v="0"/>
    <n v="1"/>
    <n v="0"/>
    <n v="0"/>
    <n v="0"/>
    <n v="0"/>
    <m/>
    <m/>
    <n v="0"/>
    <n v="0"/>
    <n v="0"/>
    <n v="0"/>
    <n v="1"/>
    <n v="0"/>
    <n v="0"/>
    <n v="0"/>
    <n v="1"/>
    <n v="1"/>
    <n v="0"/>
    <n v="4"/>
    <n v="112"/>
    <n v="90"/>
    <n v="106"/>
    <n v="36562"/>
    <n v="8"/>
    <n v="0"/>
    <s v="02-06-00"/>
    <n v="24"/>
    <x v="34"/>
    <s v="Gurnee, IL"/>
    <x v="245"/>
    <m/>
    <m/>
    <m/>
    <m/>
    <m/>
    <m/>
    <m/>
    <m/>
    <m/>
    <m/>
    <m/>
    <m/>
    <m/>
    <m/>
    <m/>
    <s v="Andy S"/>
    <n v="4296"/>
    <n v="21"/>
    <x v="4"/>
    <s v="F"/>
    <s v="T"/>
    <s v="T"/>
    <n v="0"/>
    <n v="15"/>
    <n v="0"/>
    <n v="0"/>
    <s v="A"/>
    <s v="T"/>
    <s v="F"/>
    <s v="F"/>
    <s v="F"/>
    <n v="1"/>
    <n v="0"/>
    <n v="0"/>
    <n v="0"/>
    <n v="1"/>
    <n v="0"/>
    <n v="0"/>
    <n v="0"/>
    <n v="0"/>
    <n v="0"/>
    <n v="0"/>
    <n v="0"/>
    <n v="0"/>
    <s v="F"/>
    <s v="F"/>
    <s v="F"/>
    <s v="F"/>
    <s v="F"/>
    <x v="4"/>
    <x v="202"/>
  </r>
  <r>
    <x v="2"/>
    <x v="1"/>
    <x v="2"/>
    <x v="196"/>
    <n v="10"/>
    <n v="10"/>
    <n v="21.53846153846154"/>
    <n v="10.335483870967741"/>
    <n v="0"/>
    <n v="0"/>
    <n v="0"/>
    <n v="8"/>
    <n v="5"/>
    <n v="7"/>
    <n v="6"/>
    <n v="6"/>
    <n v="2"/>
    <n v="1"/>
    <n v="5.2560545905707192"/>
    <n v="12.5"/>
    <n v="12"/>
    <n v="24.615384615384617"/>
    <n v="3.4451612903225803"/>
    <n v="0"/>
    <n v="0"/>
    <n v="0"/>
    <n v="10"/>
    <n v="6"/>
    <n v="8"/>
    <n v="2"/>
    <n v="2"/>
    <n v="5"/>
    <n v="8"/>
    <n v="1.25"/>
    <n v="2"/>
    <n v="3.0769230769230771"/>
    <n v="1.7225806451612902"/>
    <n v="0"/>
    <n v="0"/>
    <n v="0"/>
    <n v="0"/>
    <n v="0"/>
    <n v="1"/>
    <n v="10"/>
    <n v="20"/>
    <n v="10"/>
    <n v="0"/>
    <n v="0"/>
    <n v="0"/>
    <n v="1"/>
    <m/>
    <m/>
    <n v="0"/>
    <n v="0"/>
    <n v="1"/>
    <n v="1"/>
    <n v="0.5"/>
    <n v="0"/>
    <n v="0"/>
    <n v="0"/>
    <n v="20"/>
    <n v="40"/>
    <n v="0"/>
    <n v="14"/>
    <n v="180"/>
    <n v="140"/>
    <n v="209"/>
    <n v="36709"/>
    <n v="9"/>
    <n v="0"/>
    <s v="07-02-00"/>
    <n v="19"/>
    <x v="2"/>
    <s v="Russiaville, IN"/>
    <x v="246"/>
    <m/>
    <m/>
    <m/>
    <m/>
    <m/>
    <m/>
    <m/>
    <m/>
    <m/>
    <m/>
    <m/>
    <m/>
    <m/>
    <m/>
    <m/>
    <s v="Andy S"/>
    <n v="292"/>
    <n v="22"/>
    <x v="4"/>
    <s v="T"/>
    <s v="F"/>
    <s v="F"/>
    <n v="20"/>
    <n v="0"/>
    <n v="0"/>
    <n v="0"/>
    <s v="E"/>
    <s v="F"/>
    <s v="F"/>
    <s v="F"/>
    <s v="T"/>
    <n v="10"/>
    <n v="10"/>
    <n v="0"/>
    <n v="0"/>
    <n v="1"/>
    <n v="0"/>
    <n v="0"/>
    <n v="1"/>
    <n v="0"/>
    <n v="0"/>
    <n v="0"/>
    <n v="0"/>
    <n v="0"/>
    <s v="F"/>
    <s v="F"/>
    <s v="T"/>
    <s v="F"/>
    <s v="F"/>
    <x v="4"/>
    <x v="203"/>
  </r>
  <r>
    <x v="19"/>
    <x v="1"/>
    <x v="2"/>
    <x v="12"/>
    <n v="0"/>
    <n v="0"/>
    <n v="0"/>
    <n v="13.548387096774196"/>
    <n v="0"/>
    <n v="0"/>
    <n v="4"/>
    <n v="8"/>
    <n v="5"/>
    <n v="7"/>
    <n v="6"/>
    <n v="6"/>
    <n v="2"/>
    <n v="1"/>
    <n v="3.6516129032258062"/>
    <n v="0"/>
    <n v="0"/>
    <n v="0"/>
    <n v="4.5161290322580649"/>
    <n v="0"/>
    <n v="0"/>
    <n v="32"/>
    <n v="10"/>
    <n v="6"/>
    <n v="8"/>
    <n v="2"/>
    <n v="2"/>
    <n v="5"/>
    <n v="8"/>
    <n v="0"/>
    <n v="0"/>
    <n v="0"/>
    <n v="2.2580645161290325"/>
    <n v="0"/>
    <n v="0"/>
    <n v="4"/>
    <n v="0"/>
    <n v="0"/>
    <n v="0"/>
    <n v="0"/>
    <n v="0"/>
    <n v="0"/>
    <n v="0"/>
    <n v="0"/>
    <n v="70"/>
    <n v="0"/>
    <m/>
    <m/>
    <n v="0"/>
    <n v="0"/>
    <n v="0"/>
    <n v="0"/>
    <n v="0"/>
    <n v="0"/>
    <n v="0"/>
    <n v="0.25"/>
    <n v="0"/>
    <n v="0"/>
    <n v="70"/>
    <n v="8"/>
    <n v="102"/>
    <n v="90"/>
    <n v="94"/>
    <n v="36620"/>
    <n v="8"/>
    <n v="0"/>
    <s v="04-04-00"/>
    <n v="32"/>
    <x v="19"/>
    <s v="Dunlap, IL"/>
    <x v="247"/>
    <m/>
    <m/>
    <m/>
    <m/>
    <m/>
    <m/>
    <m/>
    <m/>
    <m/>
    <m/>
    <m/>
    <m/>
    <m/>
    <m/>
    <m/>
    <s v="Andy S"/>
    <n v="2040"/>
    <n v="23"/>
    <x v="4"/>
    <s v="F"/>
    <s v="F"/>
    <s v="F"/>
    <n v="0"/>
    <n v="0"/>
    <n v="0"/>
    <n v="0"/>
    <s v="C"/>
    <s v="F"/>
    <s v="F"/>
    <s v="F"/>
    <s v="F"/>
    <n v="0"/>
    <n v="0"/>
    <n v="0"/>
    <n v="0"/>
    <n v="0"/>
    <n v="1"/>
    <n v="140"/>
    <n v="0"/>
    <n v="0"/>
    <n v="0"/>
    <n v="0"/>
    <n v="0"/>
    <n v="0"/>
    <s v="F"/>
    <s v="F"/>
    <s v="F"/>
    <s v="F"/>
    <s v="F"/>
    <x v="4"/>
    <x v="204"/>
  </r>
  <r>
    <x v="39"/>
    <x v="1"/>
    <x v="4"/>
    <x v="197"/>
    <n v="0"/>
    <n v="0"/>
    <n v="5.384615384615385"/>
    <n v="0.30000000000000004"/>
    <n v="0"/>
    <n v="0"/>
    <n v="0"/>
    <n v="8"/>
    <n v="5"/>
    <n v="7"/>
    <n v="6"/>
    <n v="6"/>
    <n v="2"/>
    <n v="1"/>
    <n v="0.62538461538461543"/>
    <n v="0"/>
    <n v="0"/>
    <n v="6.1538461538461542"/>
    <n v="0.1"/>
    <n v="0"/>
    <n v="0"/>
    <n v="0"/>
    <n v="10"/>
    <n v="6"/>
    <n v="8"/>
    <n v="2"/>
    <n v="2"/>
    <n v="5"/>
    <n v="8"/>
    <n v="0"/>
    <n v="0"/>
    <n v="0.76923076923076927"/>
    <n v="0.05"/>
    <n v="0"/>
    <n v="0"/>
    <n v="0"/>
    <n v="0"/>
    <n v="0"/>
    <n v="0"/>
    <n v="0"/>
    <n v="5"/>
    <n v="1"/>
    <n v="0"/>
    <n v="0"/>
    <n v="0"/>
    <n v="0"/>
    <m/>
    <m/>
    <n v="0"/>
    <n v="0"/>
    <n v="0"/>
    <n v="0.3125"/>
    <n v="1"/>
    <n v="0"/>
    <n v="0"/>
    <n v="0"/>
    <n v="1"/>
    <n v="6"/>
    <n v="0"/>
    <n v="2"/>
    <n v="88"/>
    <n v="90"/>
    <n v="162"/>
    <n v="36533"/>
    <n v="9"/>
    <n v="0"/>
    <s v="01-08-00"/>
    <n v="13"/>
    <x v="39"/>
    <s v="West Branch, IA"/>
    <x v="248"/>
    <m/>
    <m/>
    <m/>
    <m/>
    <m/>
    <m/>
    <m/>
    <m/>
    <m/>
    <m/>
    <m/>
    <m/>
    <m/>
    <m/>
    <m/>
    <s v="Nate"/>
    <n v="5041"/>
    <n v="24"/>
    <x v="4"/>
    <s v="T"/>
    <s v="F"/>
    <s v="T"/>
    <n v="5"/>
    <n v="11"/>
    <n v="0"/>
    <n v="0"/>
    <s v="E"/>
    <s v="F"/>
    <s v="F"/>
    <s v="F"/>
    <s v="F"/>
    <n v="1"/>
    <n v="0"/>
    <n v="0"/>
    <n v="0"/>
    <n v="0"/>
    <n v="0"/>
    <n v="0"/>
    <n v="0"/>
    <n v="0"/>
    <n v="0"/>
    <n v="0"/>
    <n v="0"/>
    <n v="0"/>
    <s v="F"/>
    <s v="F"/>
    <s v="F"/>
    <s v="F"/>
    <s v="F"/>
    <x v="3"/>
    <x v="205"/>
  </r>
  <r>
    <x v="20"/>
    <x v="1"/>
    <x v="3"/>
    <x v="198"/>
    <n v="0"/>
    <n v="20"/>
    <n v="16.153846153846153"/>
    <n v="10.335483870967741"/>
    <n v="0"/>
    <n v="0"/>
    <n v="0"/>
    <n v="8"/>
    <n v="5"/>
    <n v="7"/>
    <n v="6"/>
    <n v="6"/>
    <n v="2"/>
    <n v="1"/>
    <n v="4.5906699751861044"/>
    <n v="0"/>
    <n v="24"/>
    <n v="18.46153846153846"/>
    <n v="3.4451612903225803"/>
    <n v="0"/>
    <n v="0"/>
    <n v="0"/>
    <n v="10"/>
    <n v="6"/>
    <n v="8"/>
    <n v="2"/>
    <n v="2"/>
    <n v="5"/>
    <n v="8"/>
    <n v="0"/>
    <n v="4"/>
    <n v="2.3076923076923075"/>
    <n v="1.7225806451612902"/>
    <n v="0"/>
    <n v="0"/>
    <n v="0"/>
    <n v="0"/>
    <n v="1"/>
    <n v="1"/>
    <n v="10"/>
    <n v="15"/>
    <n v="10"/>
    <n v="0"/>
    <n v="0"/>
    <n v="0"/>
    <n v="1"/>
    <m/>
    <m/>
    <n v="0"/>
    <n v="0"/>
    <n v="1"/>
    <n v="1"/>
    <n v="0.5"/>
    <n v="0"/>
    <n v="0"/>
    <n v="0"/>
    <n v="20"/>
    <n v="35"/>
    <n v="0"/>
    <n v="8"/>
    <n v="86"/>
    <n v="80"/>
    <n v="122"/>
    <n v="36621"/>
    <n v="9"/>
    <n v="0"/>
    <s v="04-05-00"/>
    <n v="6"/>
    <x v="20"/>
    <s v="Peoria, IL"/>
    <x v="249"/>
    <m/>
    <m/>
    <m/>
    <m/>
    <m/>
    <m/>
    <m/>
    <m/>
    <m/>
    <m/>
    <m/>
    <m/>
    <m/>
    <m/>
    <m/>
    <s v="Nate"/>
    <n v="2081"/>
    <n v="24"/>
    <x v="4"/>
    <s v="T"/>
    <s v="F"/>
    <s v="F"/>
    <n v="15"/>
    <n v="0"/>
    <n v="0"/>
    <n v="0"/>
    <s v="C"/>
    <s v="T"/>
    <s v="F"/>
    <s v="T"/>
    <s v="T"/>
    <n v="10"/>
    <n v="10"/>
    <n v="0"/>
    <n v="0"/>
    <n v="0"/>
    <n v="0"/>
    <n v="0"/>
    <n v="1"/>
    <n v="0"/>
    <n v="0"/>
    <n v="0"/>
    <n v="0"/>
    <n v="0"/>
    <s v="F"/>
    <s v="T"/>
    <s v="T"/>
    <s v="F"/>
    <s v="F"/>
    <x v="1"/>
    <x v="206"/>
  </r>
  <r>
    <x v="38"/>
    <x v="1"/>
    <x v="4"/>
    <x v="28"/>
    <n v="0"/>
    <n v="0"/>
    <n v="5.384615384615385"/>
    <n v="0"/>
    <n v="0"/>
    <n v="0"/>
    <n v="0"/>
    <n v="8"/>
    <n v="5"/>
    <n v="7"/>
    <n v="6"/>
    <n v="6"/>
    <n v="2"/>
    <n v="1"/>
    <n v="0.61538461538461542"/>
    <n v="0"/>
    <n v="0"/>
    <n v="6.1538461538461542"/>
    <n v="0"/>
    <n v="0"/>
    <n v="0"/>
    <n v="0"/>
    <n v="10"/>
    <n v="6"/>
    <n v="8"/>
    <n v="2"/>
    <n v="2"/>
    <n v="5"/>
    <n v="8"/>
    <n v="0"/>
    <n v="0"/>
    <n v="0.76923076923076927"/>
    <n v="0"/>
    <n v="0"/>
    <n v="0"/>
    <n v="0"/>
    <n v="0"/>
    <n v="0"/>
    <n v="0"/>
    <n v="0"/>
    <n v="5"/>
    <n v="0"/>
    <n v="0"/>
    <n v="0"/>
    <n v="0"/>
    <n v="0"/>
    <m/>
    <m/>
    <n v="0"/>
    <n v="0"/>
    <n v="0"/>
    <n v="1"/>
    <n v="0"/>
    <n v="0"/>
    <n v="0"/>
    <n v="0"/>
    <n v="0"/>
    <n v="5"/>
    <n v="0"/>
    <n v="3"/>
    <n v="74"/>
    <n v="50"/>
    <n v="162"/>
    <n v="36897"/>
    <n v="8"/>
    <n v="0"/>
    <s v="01-06-01"/>
    <n v="21"/>
    <x v="38"/>
    <s v="Glendale, WI"/>
    <x v="250"/>
    <m/>
    <m/>
    <m/>
    <m/>
    <m/>
    <m/>
    <m/>
    <m/>
    <m/>
    <m/>
    <m/>
    <m/>
    <m/>
    <m/>
    <m/>
    <s v="Nate"/>
    <n v="4786"/>
    <n v="26"/>
    <x v="4"/>
    <s v="F"/>
    <s v="F"/>
    <s v="T"/>
    <n v="5"/>
    <n v="0"/>
    <n v="0"/>
    <n v="0"/>
    <s v="C"/>
    <s v="F"/>
    <s v="F"/>
    <s v="F"/>
    <s v="F"/>
    <n v="0"/>
    <n v="0"/>
    <n v="0"/>
    <n v="0"/>
    <n v="1"/>
    <n v="0"/>
    <n v="30"/>
    <n v="0"/>
    <n v="0"/>
    <n v="0"/>
    <n v="0"/>
    <n v="0"/>
    <n v="0"/>
    <s v="F"/>
    <s v="F"/>
    <s v="F"/>
    <s v="F"/>
    <s v="F"/>
    <x v="3"/>
    <x v="207"/>
  </r>
  <r>
    <x v="32"/>
    <x v="1"/>
    <x v="2"/>
    <x v="199"/>
    <n v="10"/>
    <n v="5"/>
    <n v="5.384615384615385"/>
    <n v="5.903225806451613"/>
    <n v="0"/>
    <n v="0"/>
    <n v="0.85714285714285721"/>
    <n v="8"/>
    <n v="5"/>
    <n v="7"/>
    <n v="6"/>
    <n v="6"/>
    <n v="2"/>
    <n v="1"/>
    <n v="3.3478730946472881"/>
    <n v="12.5"/>
    <n v="6"/>
    <n v="6.1538461538461542"/>
    <n v="1.967741935483871"/>
    <n v="0"/>
    <n v="0"/>
    <n v="6.8571428571428577"/>
    <n v="10"/>
    <n v="6"/>
    <n v="8"/>
    <n v="2"/>
    <n v="2"/>
    <n v="5"/>
    <n v="8"/>
    <n v="1.25"/>
    <n v="1"/>
    <n v="0.76923076923076927"/>
    <n v="0.9838709677419355"/>
    <n v="0"/>
    <n v="0"/>
    <n v="0.85714285714285721"/>
    <n v="0"/>
    <n v="0"/>
    <n v="0"/>
    <n v="0"/>
    <n v="5"/>
    <n v="10"/>
    <n v="0"/>
    <n v="0"/>
    <n v="15"/>
    <n v="0"/>
    <m/>
    <m/>
    <n v="0"/>
    <n v="0"/>
    <n v="0"/>
    <n v="1"/>
    <n v="0.33333333333333331"/>
    <n v="0"/>
    <n v="0"/>
    <n v="0.25"/>
    <n v="10"/>
    <n v="15"/>
    <n v="15"/>
    <n v="6"/>
    <n v="42"/>
    <n v="60"/>
    <n v="91"/>
    <n v="36589"/>
    <n v="8"/>
    <n v="0"/>
    <s v="03-04-00"/>
    <n v="29"/>
    <x v="32"/>
    <s v="Bloomington, IL"/>
    <x v="251"/>
    <m/>
    <m/>
    <m/>
    <m/>
    <m/>
    <m/>
    <m/>
    <m/>
    <m/>
    <m/>
    <m/>
    <m/>
    <m/>
    <m/>
    <m/>
    <s v="Kyle K"/>
    <n v="4213"/>
    <n v="12"/>
    <x v="4"/>
    <s v="T"/>
    <s v="F"/>
    <s v="T"/>
    <n v="5"/>
    <n v="0"/>
    <n v="0"/>
    <n v="0"/>
    <s v="A"/>
    <s v="T"/>
    <s v="F"/>
    <s v="F"/>
    <s v="T"/>
    <n v="10"/>
    <n v="20"/>
    <n v="0"/>
    <n v="0"/>
    <n v="1"/>
    <n v="1"/>
    <n v="30"/>
    <n v="0"/>
    <n v="0"/>
    <n v="0"/>
    <n v="0"/>
    <n v="0"/>
    <n v="0"/>
    <s v="F"/>
    <s v="F"/>
    <s v="F"/>
    <s v="F"/>
    <s v="F"/>
    <x v="4"/>
    <x v="208"/>
  </r>
  <r>
    <x v="34"/>
    <x v="1"/>
    <x v="2"/>
    <x v="200"/>
    <n v="20"/>
    <n v="15"/>
    <n v="5.384615384615385"/>
    <n v="20.574193548387093"/>
    <n v="0"/>
    <n v="0"/>
    <n v="0.85714285714285721"/>
    <n v="8"/>
    <n v="5"/>
    <n v="7"/>
    <n v="6"/>
    <n v="6"/>
    <n v="2"/>
    <n v="1"/>
    <n v="6.2869053527118037"/>
    <n v="25"/>
    <n v="18"/>
    <n v="6.1538461538461542"/>
    <n v="6.8580645161290317"/>
    <n v="0"/>
    <n v="0"/>
    <n v="6.8571428571428577"/>
    <n v="10"/>
    <n v="6"/>
    <n v="8"/>
    <n v="2"/>
    <n v="2"/>
    <n v="5"/>
    <n v="8"/>
    <n v="2.5"/>
    <n v="3"/>
    <n v="0.76923076923076927"/>
    <n v="3.4290322580645158"/>
    <n v="0"/>
    <n v="0"/>
    <n v="0.85714285714285721"/>
    <n v="0"/>
    <n v="1"/>
    <n v="0"/>
    <n v="20"/>
    <n v="5"/>
    <n v="10"/>
    <n v="0"/>
    <n v="0"/>
    <n v="15"/>
    <n v="2"/>
    <m/>
    <m/>
    <n v="0"/>
    <n v="0"/>
    <n v="1"/>
    <n v="1"/>
    <n v="1"/>
    <n v="0"/>
    <n v="0"/>
    <n v="0.25"/>
    <n v="30"/>
    <n v="35"/>
    <n v="15"/>
    <n v="4"/>
    <n v="112"/>
    <n v="90"/>
    <n v="106"/>
    <n v="36562"/>
    <n v="8"/>
    <n v="0"/>
    <s v="02-06-00"/>
    <n v="24"/>
    <x v="34"/>
    <s v="Gurnee, IL"/>
    <x v="252"/>
    <m/>
    <m/>
    <m/>
    <m/>
    <m/>
    <m/>
    <m/>
    <m/>
    <m/>
    <m/>
    <m/>
    <m/>
    <m/>
    <m/>
    <m/>
    <s v="Kyle K"/>
    <n v="4296"/>
    <n v="13"/>
    <x v="4"/>
    <s v="F"/>
    <s v="T"/>
    <s v="T"/>
    <n v="5"/>
    <n v="0"/>
    <n v="0"/>
    <n v="0"/>
    <s v="A"/>
    <s v="T"/>
    <s v="F"/>
    <s v="F"/>
    <s v="T"/>
    <n v="10"/>
    <n v="0"/>
    <n v="0"/>
    <n v="0"/>
    <n v="2"/>
    <n v="1"/>
    <n v="30"/>
    <n v="2"/>
    <n v="0"/>
    <n v="0"/>
    <n v="0"/>
    <n v="0"/>
    <n v="0"/>
    <s v="F"/>
    <s v="T"/>
    <s v="F"/>
    <s v="F"/>
    <s v="F"/>
    <x v="4"/>
    <x v="209"/>
  </r>
  <r>
    <x v="24"/>
    <x v="1"/>
    <x v="3"/>
    <x v="201"/>
    <n v="40"/>
    <n v="15"/>
    <n v="26.923076923076923"/>
    <n v="12.870967741935484"/>
    <n v="0"/>
    <n v="0"/>
    <n v="1.1428571428571428"/>
    <n v="8"/>
    <n v="5"/>
    <n v="7"/>
    <n v="6"/>
    <n v="6"/>
    <n v="2"/>
    <n v="1"/>
    <n v="11.220241049273309"/>
    <n v="50"/>
    <n v="18"/>
    <n v="30.76923076923077"/>
    <n v="4.290322580645161"/>
    <n v="0"/>
    <n v="0"/>
    <n v="9.1428571428571423"/>
    <n v="10"/>
    <n v="6"/>
    <n v="8"/>
    <n v="2"/>
    <n v="2"/>
    <n v="5"/>
    <n v="8"/>
    <n v="5"/>
    <n v="3"/>
    <n v="3.8461538461538463"/>
    <n v="2.1451612903225805"/>
    <n v="0"/>
    <n v="0"/>
    <n v="1.1428571428571428"/>
    <n v="0"/>
    <n v="1"/>
    <n v="1"/>
    <n v="0"/>
    <n v="25"/>
    <n v="30"/>
    <n v="0"/>
    <n v="0"/>
    <n v="20"/>
    <n v="0"/>
    <m/>
    <m/>
    <n v="0"/>
    <n v="0"/>
    <n v="0"/>
    <n v="1"/>
    <n v="0.75"/>
    <n v="0"/>
    <n v="0"/>
    <n v="0.5"/>
    <n v="30"/>
    <n v="55"/>
    <n v="20"/>
    <n v="8"/>
    <n v="54"/>
    <n v="230"/>
    <n v="62"/>
    <n v="36620"/>
    <n v="8"/>
    <n v="0"/>
    <s v="04-04-00"/>
    <n v="4"/>
    <x v="24"/>
    <s v="Tremont, IL"/>
    <x v="253"/>
    <m/>
    <m/>
    <m/>
    <m/>
    <m/>
    <m/>
    <m/>
    <m/>
    <m/>
    <m/>
    <m/>
    <m/>
    <m/>
    <m/>
    <m/>
    <s v="Kyle K"/>
    <n v="2481"/>
    <n v="14"/>
    <x v="4"/>
    <s v="T"/>
    <s v="F"/>
    <s v="T"/>
    <n v="25"/>
    <n v="0"/>
    <n v="0"/>
    <n v="0"/>
    <s v="E"/>
    <s v="T"/>
    <s v="F"/>
    <s v="T"/>
    <s v="T"/>
    <n v="30"/>
    <n v="10"/>
    <n v="0"/>
    <n v="0"/>
    <n v="2"/>
    <n v="2"/>
    <n v="20"/>
    <n v="0"/>
    <n v="0"/>
    <n v="0"/>
    <n v="0"/>
    <n v="0"/>
    <n v="0"/>
    <s v="F"/>
    <s v="T"/>
    <s v="T"/>
    <s v="F"/>
    <s v="F"/>
    <x v="1"/>
    <x v="210"/>
  </r>
  <r>
    <x v="37"/>
    <x v="1"/>
    <x v="3"/>
    <x v="202"/>
    <n v="40"/>
    <n v="0"/>
    <n v="0"/>
    <n v="4.2677419354838708"/>
    <n v="0"/>
    <n v="0"/>
    <n v="0.2857142857142857"/>
    <n v="8"/>
    <n v="5"/>
    <n v="7"/>
    <n v="6"/>
    <n v="6"/>
    <n v="2"/>
    <n v="1"/>
    <n v="5.3708294930875571"/>
    <n v="50"/>
    <n v="0"/>
    <n v="0"/>
    <n v="1.4225806451612903"/>
    <n v="0"/>
    <n v="0"/>
    <n v="2.2857142857142856"/>
    <n v="10"/>
    <n v="6"/>
    <n v="8"/>
    <n v="2"/>
    <n v="2"/>
    <n v="5"/>
    <n v="8"/>
    <n v="5"/>
    <n v="0"/>
    <n v="0"/>
    <n v="0.71129032258064517"/>
    <n v="0"/>
    <n v="0"/>
    <n v="0.2857142857142857"/>
    <n v="0"/>
    <n v="0"/>
    <n v="1"/>
    <n v="0"/>
    <n v="0"/>
    <n v="11"/>
    <n v="0"/>
    <n v="0"/>
    <n v="5"/>
    <n v="0"/>
    <m/>
    <m/>
    <n v="0"/>
    <n v="0"/>
    <n v="0"/>
    <n v="0"/>
    <n v="0.35483870967741937"/>
    <n v="0"/>
    <n v="0"/>
    <n v="0.25"/>
    <n v="11"/>
    <n v="11"/>
    <n v="5"/>
    <n v="3"/>
    <n v="78"/>
    <n v="90"/>
    <n v="101"/>
    <n v="36898"/>
    <n v="9"/>
    <n v="0"/>
    <s v="01-07-01"/>
    <n v="38"/>
    <x v="37"/>
    <s v="Rockton, IL"/>
    <x v="254"/>
    <m/>
    <m/>
    <m/>
    <m/>
    <m/>
    <m/>
    <m/>
    <m/>
    <m/>
    <m/>
    <m/>
    <m/>
    <m/>
    <m/>
    <m/>
    <s v="ReetiP"/>
    <n v="4655"/>
    <n v="15"/>
    <x v="4"/>
    <s v="T"/>
    <s v="F"/>
    <s v="F"/>
    <n v="0"/>
    <n v="15"/>
    <n v="0"/>
    <n v="0"/>
    <s v="A"/>
    <s v="F"/>
    <s v="F"/>
    <s v="F"/>
    <s v="F"/>
    <n v="11"/>
    <n v="20"/>
    <n v="0"/>
    <n v="0"/>
    <n v="2"/>
    <n v="1"/>
    <n v="10"/>
    <n v="0"/>
    <n v="0"/>
    <n v="0"/>
    <n v="0"/>
    <n v="0"/>
    <n v="0"/>
    <s v="F"/>
    <s v="F"/>
    <s v="T"/>
    <s v="F"/>
    <s v="F"/>
    <x v="1"/>
    <x v="211"/>
  </r>
  <r>
    <x v="38"/>
    <x v="1"/>
    <x v="2"/>
    <x v="203"/>
    <n v="20"/>
    <n v="10"/>
    <n v="5.384615384615385"/>
    <n v="15.077419354838709"/>
    <n v="0"/>
    <n v="0"/>
    <n v="2.2857142857142856"/>
    <n v="8"/>
    <n v="5"/>
    <n v="7"/>
    <n v="6"/>
    <n v="6"/>
    <n v="2"/>
    <n v="1"/>
    <n v="6.646536689117335"/>
    <n v="25"/>
    <n v="12"/>
    <n v="6.1538461538461542"/>
    <n v="5.0258064516129028"/>
    <n v="0"/>
    <n v="0"/>
    <n v="18.285714285714285"/>
    <n v="10"/>
    <n v="6"/>
    <n v="8"/>
    <n v="2"/>
    <n v="2"/>
    <n v="5"/>
    <n v="8"/>
    <n v="2.5"/>
    <n v="2"/>
    <n v="0.76923076923076927"/>
    <n v="2.5129032258064514"/>
    <n v="0"/>
    <n v="0"/>
    <n v="2.2857142857142856"/>
    <n v="0"/>
    <n v="0"/>
    <n v="0"/>
    <n v="10"/>
    <n v="5"/>
    <n v="0"/>
    <n v="0"/>
    <n v="0"/>
    <n v="40"/>
    <n v="1"/>
    <m/>
    <m/>
    <n v="0"/>
    <n v="0"/>
    <n v="1"/>
    <n v="1"/>
    <n v="0"/>
    <n v="0"/>
    <n v="0"/>
    <n v="0.5"/>
    <n v="10"/>
    <n v="15"/>
    <n v="40"/>
    <n v="3"/>
    <n v="74"/>
    <n v="50"/>
    <n v="162"/>
    <n v="36897"/>
    <n v="8"/>
    <n v="0"/>
    <s v="01-06-01"/>
    <n v="21"/>
    <x v="38"/>
    <s v="Glendale, WI"/>
    <x v="255"/>
    <m/>
    <m/>
    <m/>
    <m/>
    <m/>
    <m/>
    <m/>
    <m/>
    <m/>
    <m/>
    <m/>
    <m/>
    <m/>
    <m/>
    <m/>
    <s v="ReetiP"/>
    <n v="4786"/>
    <n v="16"/>
    <x v="4"/>
    <s v="F"/>
    <s v="F"/>
    <s v="T"/>
    <n v="5"/>
    <n v="0"/>
    <n v="0"/>
    <n v="0"/>
    <s v="C"/>
    <s v="F"/>
    <s v="F"/>
    <s v="F"/>
    <s v="T"/>
    <n v="0"/>
    <n v="0"/>
    <n v="0"/>
    <n v="0"/>
    <n v="2"/>
    <n v="2"/>
    <n v="40"/>
    <n v="1"/>
    <n v="0"/>
    <n v="0"/>
    <n v="0"/>
    <n v="0"/>
    <n v="0"/>
    <s v="F"/>
    <s v="F"/>
    <s v="F"/>
    <s v="F"/>
    <s v="F"/>
    <x v="4"/>
    <x v="212"/>
  </r>
  <r>
    <x v="15"/>
    <x v="1"/>
    <x v="3"/>
    <x v="204"/>
    <n v="60"/>
    <n v="15"/>
    <n v="5.384615384615385"/>
    <n v="14.670967741935485"/>
    <n v="6"/>
    <n v="0"/>
    <n v="1.1428571428571428"/>
    <n v="8"/>
    <n v="5"/>
    <n v="7"/>
    <n v="6"/>
    <n v="6"/>
    <n v="2"/>
    <n v="1"/>
    <n v="11.518702587734847"/>
    <n v="75"/>
    <n v="18"/>
    <n v="6.1538461538461542"/>
    <n v="4.8903225806451616"/>
    <n v="2"/>
    <n v="0"/>
    <n v="9.1428571428571423"/>
    <n v="10"/>
    <n v="6"/>
    <n v="8"/>
    <n v="2"/>
    <n v="2"/>
    <n v="5"/>
    <n v="8"/>
    <n v="7.5"/>
    <n v="3"/>
    <n v="0.76923076923076927"/>
    <n v="2.4451612903225808"/>
    <n v="1"/>
    <n v="0"/>
    <n v="1.1428571428571428"/>
    <n v="0"/>
    <n v="0"/>
    <n v="0"/>
    <n v="0"/>
    <n v="5"/>
    <n v="20"/>
    <n v="20"/>
    <n v="0"/>
    <n v="20"/>
    <n v="0"/>
    <m/>
    <m/>
    <n v="3"/>
    <n v="0"/>
    <n v="0"/>
    <n v="0.25"/>
    <n v="1"/>
    <n v="0.66666666666666663"/>
    <n v="0"/>
    <n v="0.5"/>
    <n v="40"/>
    <n v="45"/>
    <n v="20"/>
    <n v="10"/>
    <n v="64"/>
    <n v="70"/>
    <n v="87"/>
    <n v="36649"/>
    <n v="8"/>
    <n v="0"/>
    <s v="05-03-00"/>
    <n v="20"/>
    <x v="15"/>
    <s v="Smithville, MO"/>
    <x v="256"/>
    <m/>
    <m/>
    <m/>
    <m/>
    <m/>
    <m/>
    <m/>
    <m/>
    <m/>
    <m/>
    <m/>
    <m/>
    <m/>
    <m/>
    <m/>
    <s v="ReetiP"/>
    <n v="1806"/>
    <n v="17"/>
    <x v="4"/>
    <s v="T"/>
    <s v="F"/>
    <s v="T"/>
    <n v="5"/>
    <n v="15"/>
    <n v="0"/>
    <n v="0"/>
    <s v="C"/>
    <s v="T"/>
    <s v="F"/>
    <s v="T"/>
    <s v="T"/>
    <n v="20"/>
    <n v="0"/>
    <n v="0"/>
    <n v="0"/>
    <n v="3"/>
    <n v="2"/>
    <n v="20"/>
    <n v="0"/>
    <n v="0"/>
    <n v="2"/>
    <n v="1"/>
    <n v="0"/>
    <n v="0"/>
    <s v="F"/>
    <s v="F"/>
    <s v="F"/>
    <s v="F"/>
    <s v="F"/>
    <x v="1"/>
    <x v="213"/>
  </r>
  <r>
    <x v="7"/>
    <x v="1"/>
    <x v="2"/>
    <x v="205"/>
    <n v="20"/>
    <n v="5"/>
    <n v="5.384615384615385"/>
    <n v="10.441935483870967"/>
    <n v="0"/>
    <n v="0"/>
    <n v="2.2857142857142856"/>
    <n v="8"/>
    <n v="5"/>
    <n v="7"/>
    <n v="6"/>
    <n v="6"/>
    <n v="2"/>
    <n v="1"/>
    <n v="5.8920205600850757"/>
    <n v="25"/>
    <n v="6"/>
    <n v="6.1538461538461542"/>
    <n v="3.4806451612903224"/>
    <n v="0"/>
    <n v="0"/>
    <n v="18.285714285714285"/>
    <n v="10"/>
    <n v="6"/>
    <n v="8"/>
    <n v="2"/>
    <n v="2"/>
    <n v="5"/>
    <n v="8"/>
    <n v="2.5"/>
    <n v="1"/>
    <n v="0.76923076923076927"/>
    <n v="1.7403225806451612"/>
    <n v="0"/>
    <n v="0"/>
    <n v="2.2857142857142856"/>
    <n v="1"/>
    <n v="1"/>
    <n v="0"/>
    <n v="0"/>
    <n v="5"/>
    <n v="1"/>
    <n v="10"/>
    <n v="0"/>
    <n v="40"/>
    <n v="0"/>
    <m/>
    <m/>
    <n v="2"/>
    <n v="0"/>
    <n v="0"/>
    <n v="0.25"/>
    <n v="9.0909090909090912E-2"/>
    <n v="0.5"/>
    <n v="0"/>
    <n v="0.5"/>
    <n v="11"/>
    <n v="16"/>
    <n v="40"/>
    <n v="12"/>
    <n v="142"/>
    <n v="110"/>
    <n v="112"/>
    <n v="36679"/>
    <n v="8"/>
    <n v="0"/>
    <s v="06-02-00"/>
    <n v="26"/>
    <x v="7"/>
    <s v="O'Fallon, MO"/>
    <x v="257"/>
    <m/>
    <m/>
    <m/>
    <m/>
    <m/>
    <m/>
    <m/>
    <m/>
    <m/>
    <m/>
    <m/>
    <m/>
    <m/>
    <m/>
    <m/>
    <s v="ReetiP"/>
    <n v="1094"/>
    <n v="18"/>
    <x v="4"/>
    <s v="T"/>
    <s v="F"/>
    <s v="T"/>
    <n v="5"/>
    <n v="15"/>
    <n v="0"/>
    <n v="0"/>
    <s v="C"/>
    <s v="F"/>
    <s v="F"/>
    <s v="F"/>
    <s v="T"/>
    <n v="1"/>
    <n v="10"/>
    <n v="0"/>
    <n v="0"/>
    <n v="2"/>
    <n v="2"/>
    <n v="40"/>
    <n v="0"/>
    <n v="0"/>
    <n v="1"/>
    <n v="1"/>
    <n v="0"/>
    <n v="0"/>
    <s v="T"/>
    <s v="T"/>
    <s v="F"/>
    <s v="F"/>
    <s v="F"/>
    <x v="4"/>
    <x v="214"/>
  </r>
  <r>
    <x v="17"/>
    <x v="1"/>
    <x v="2"/>
    <x v="206"/>
    <n v="10"/>
    <n v="0"/>
    <n v="5.384615384615385"/>
    <n v="5.806451612903226"/>
    <n v="0"/>
    <n v="0"/>
    <n v="1.7142857142857144"/>
    <n v="8"/>
    <n v="5"/>
    <n v="7"/>
    <n v="6"/>
    <n v="6"/>
    <n v="2"/>
    <n v="1"/>
    <n v="3.4303615739099613"/>
    <n v="12.5"/>
    <n v="0"/>
    <n v="6.1538461538461542"/>
    <n v="1.935483870967742"/>
    <n v="0"/>
    <n v="0"/>
    <n v="13.714285714285715"/>
    <n v="10"/>
    <n v="6"/>
    <n v="8"/>
    <n v="2"/>
    <n v="2"/>
    <n v="5"/>
    <n v="8"/>
    <n v="1.25"/>
    <n v="0"/>
    <n v="0.76923076923076927"/>
    <n v="0.967741935483871"/>
    <n v="0"/>
    <n v="0"/>
    <n v="1.7142857142857144"/>
    <n v="0"/>
    <n v="0"/>
    <n v="0"/>
    <n v="0"/>
    <n v="5"/>
    <n v="0"/>
    <n v="0"/>
    <n v="0"/>
    <n v="30"/>
    <n v="0"/>
    <m/>
    <m/>
    <n v="0"/>
    <n v="0"/>
    <n v="0"/>
    <n v="1"/>
    <n v="0"/>
    <n v="0"/>
    <n v="0"/>
    <n v="0.5"/>
    <n v="0"/>
    <n v="5"/>
    <n v="30"/>
    <n v="8"/>
    <n v="160"/>
    <n v="140"/>
    <n v="237"/>
    <n v="36620"/>
    <n v="8"/>
    <n v="0"/>
    <s v="04-04-00"/>
    <n v="27"/>
    <x v="17"/>
    <s v="Aurora, IL"/>
    <x v="258"/>
    <m/>
    <m/>
    <m/>
    <m/>
    <m/>
    <m/>
    <m/>
    <m/>
    <m/>
    <m/>
    <m/>
    <m/>
    <m/>
    <m/>
    <m/>
    <s v="ReetiP"/>
    <n v="2022"/>
    <n v="19"/>
    <x v="4"/>
    <s v="F"/>
    <s v="F"/>
    <s v="T"/>
    <n v="5"/>
    <n v="0"/>
    <n v="0"/>
    <n v="0"/>
    <s v="D"/>
    <s v="F"/>
    <s v="F"/>
    <s v="F"/>
    <s v="F"/>
    <n v="0"/>
    <n v="0"/>
    <n v="0"/>
    <n v="0"/>
    <n v="1"/>
    <n v="2"/>
    <n v="30"/>
    <n v="0"/>
    <n v="0"/>
    <n v="0"/>
    <n v="0"/>
    <n v="0"/>
    <n v="0"/>
    <s v="F"/>
    <s v="F"/>
    <s v="F"/>
    <s v="F"/>
    <s v="F"/>
    <x v="4"/>
    <x v="215"/>
  </r>
  <r>
    <x v="19"/>
    <x v="1"/>
    <x v="4"/>
    <x v="0"/>
    <n v="0"/>
    <n v="0"/>
    <n v="0"/>
    <n v="0"/>
    <n v="0"/>
    <n v="0"/>
    <n v="0"/>
    <n v="8"/>
    <n v="5"/>
    <n v="7"/>
    <n v="6"/>
    <n v="6"/>
    <n v="2"/>
    <n v="1"/>
    <n v="0"/>
    <n v="0"/>
    <n v="0"/>
    <n v="0"/>
    <n v="0"/>
    <n v="0"/>
    <n v="0"/>
    <n v="0"/>
    <n v="10"/>
    <n v="6"/>
    <n v="8"/>
    <n v="2"/>
    <n v="2"/>
    <n v="5"/>
    <n v="8"/>
    <n v="0"/>
    <n v="0"/>
    <n v="0"/>
    <n v="0"/>
    <n v="0"/>
    <n v="0"/>
    <n v="0"/>
    <n v="0"/>
    <n v="0"/>
    <n v="0"/>
    <n v="0"/>
    <n v="0"/>
    <n v="0"/>
    <n v="0"/>
    <n v="0"/>
    <n v="0"/>
    <n v="0"/>
    <m/>
    <m/>
    <n v="0"/>
    <n v="0"/>
    <n v="0"/>
    <n v="0"/>
    <n v="0"/>
    <n v="0"/>
    <n v="0"/>
    <n v="0"/>
    <n v="0"/>
    <n v="0"/>
    <n v="0"/>
    <n v="8"/>
    <n v="102"/>
    <n v="90"/>
    <n v="94"/>
    <n v="36620"/>
    <n v="8"/>
    <n v="0"/>
    <s v="04-04-00"/>
    <n v="32"/>
    <x v="19"/>
    <s v="Dunlap, IL"/>
    <x v="259"/>
    <m/>
    <m/>
    <m/>
    <m/>
    <m/>
    <m/>
    <m/>
    <m/>
    <m/>
    <m/>
    <m/>
    <m/>
    <m/>
    <m/>
    <m/>
    <s v="ReetiP"/>
    <n v="2040"/>
    <n v="20"/>
    <x v="4"/>
    <s v="F"/>
    <s v="F"/>
    <s v="F"/>
    <n v="0"/>
    <n v="0"/>
    <n v="0"/>
    <n v="0"/>
    <s v="A"/>
    <s v="F"/>
    <s v="F"/>
    <s v="F"/>
    <s v="F"/>
    <n v="0"/>
    <n v="0"/>
    <n v="0"/>
    <n v="0"/>
    <n v="0"/>
    <n v="0"/>
    <n v="0"/>
    <n v="0"/>
    <n v="0"/>
    <n v="0"/>
    <n v="0"/>
    <n v="0"/>
    <n v="0"/>
    <s v="F"/>
    <s v="F"/>
    <s v="F"/>
    <s v="F"/>
    <s v="F"/>
    <x v="3"/>
    <x v="216"/>
  </r>
  <r>
    <x v="27"/>
    <x v="1"/>
    <x v="3"/>
    <x v="207"/>
    <n v="40"/>
    <n v="5"/>
    <n v="5.384615384615385"/>
    <n v="10.635483870967743"/>
    <n v="6"/>
    <n v="0"/>
    <n v="0.5714285714285714"/>
    <n v="8"/>
    <n v="5"/>
    <n v="7"/>
    <n v="6"/>
    <n v="6"/>
    <n v="2"/>
    <n v="1"/>
    <n v="7.2270436015597301"/>
    <n v="50"/>
    <n v="6"/>
    <n v="6.1538461538461542"/>
    <n v="3.5451612903225809"/>
    <n v="2"/>
    <n v="0"/>
    <n v="4.5714285714285712"/>
    <n v="10"/>
    <n v="6"/>
    <n v="8"/>
    <n v="2"/>
    <n v="2"/>
    <n v="5"/>
    <n v="8"/>
    <n v="5"/>
    <n v="1"/>
    <n v="0.76923076923076927"/>
    <n v="1.7725806451612904"/>
    <n v="1"/>
    <n v="0"/>
    <n v="0.5714285714285714"/>
    <n v="0"/>
    <n v="0"/>
    <n v="0"/>
    <n v="0"/>
    <n v="5"/>
    <n v="21"/>
    <n v="10"/>
    <n v="0"/>
    <n v="10"/>
    <n v="0"/>
    <m/>
    <m/>
    <n v="1"/>
    <n v="0"/>
    <n v="0"/>
    <n v="0.25"/>
    <n v="1"/>
    <n v="1"/>
    <n v="0"/>
    <n v="0.5"/>
    <n v="31"/>
    <n v="36"/>
    <n v="10"/>
    <n v="6"/>
    <n v="106"/>
    <n v="60"/>
    <n v="139"/>
    <n v="36591"/>
    <n v="9"/>
    <n v="0"/>
    <s v="03-06-00"/>
    <n v="37"/>
    <x v="27"/>
    <s v="Camdenton, MO"/>
    <x v="260"/>
    <m/>
    <m/>
    <m/>
    <m/>
    <m/>
    <m/>
    <m/>
    <m/>
    <m/>
    <m/>
    <m/>
    <m/>
    <m/>
    <m/>
    <m/>
    <s v="ReetiP"/>
    <n v="3284"/>
    <n v="21"/>
    <x v="4"/>
    <s v="T"/>
    <s v="F"/>
    <s v="T"/>
    <n v="5"/>
    <n v="15"/>
    <n v="0"/>
    <n v="0"/>
    <s v="D"/>
    <s v="F"/>
    <s v="F"/>
    <s v="F"/>
    <s v="T"/>
    <n v="21"/>
    <n v="0"/>
    <n v="0"/>
    <n v="0"/>
    <n v="2"/>
    <n v="2"/>
    <n v="10"/>
    <n v="0"/>
    <n v="0"/>
    <n v="1"/>
    <n v="0"/>
    <n v="0"/>
    <n v="0"/>
    <s v="F"/>
    <s v="F"/>
    <s v="F"/>
    <s v="F"/>
    <s v="F"/>
    <x v="1"/>
    <x v="217"/>
  </r>
  <r>
    <x v="25"/>
    <x v="1"/>
    <x v="2"/>
    <x v="208"/>
    <n v="20"/>
    <n v="15"/>
    <n v="26.923076923076923"/>
    <n v="9.7354838709677409"/>
    <n v="0"/>
    <n v="0"/>
    <n v="0"/>
    <n v="8"/>
    <n v="5"/>
    <n v="7"/>
    <n v="6"/>
    <n v="6"/>
    <n v="2"/>
    <n v="1"/>
    <n v="7.701439205955336"/>
    <n v="25"/>
    <n v="18"/>
    <n v="30.76923076923077"/>
    <n v="3.2451612903225806"/>
    <n v="0"/>
    <n v="0"/>
    <n v="0"/>
    <n v="10"/>
    <n v="6"/>
    <n v="8"/>
    <n v="2"/>
    <n v="2"/>
    <n v="5"/>
    <n v="8"/>
    <n v="2.5"/>
    <n v="3"/>
    <n v="3.8461538461538463"/>
    <n v="1.6225806451612903"/>
    <n v="0"/>
    <n v="0"/>
    <n v="0"/>
    <n v="1"/>
    <n v="0"/>
    <n v="0"/>
    <n v="10"/>
    <n v="25"/>
    <n v="0"/>
    <n v="10"/>
    <n v="0"/>
    <n v="0"/>
    <n v="1"/>
    <m/>
    <m/>
    <n v="2"/>
    <n v="0"/>
    <n v="1"/>
    <n v="1"/>
    <n v="0"/>
    <n v="0.5"/>
    <n v="0"/>
    <n v="0"/>
    <n v="20"/>
    <n v="45"/>
    <n v="0"/>
    <n v="7"/>
    <n v="128"/>
    <n v="40"/>
    <n v="148"/>
    <n v="36954"/>
    <n v="8"/>
    <n v="0"/>
    <s v="03-04-01"/>
    <n v="5"/>
    <x v="25"/>
    <s v="Batavia, IL"/>
    <x v="261"/>
    <m/>
    <m/>
    <m/>
    <m/>
    <m/>
    <m/>
    <m/>
    <m/>
    <m/>
    <m/>
    <m/>
    <m/>
    <m/>
    <m/>
    <m/>
    <s v="ReetiP"/>
    <n v="2704"/>
    <n v="22"/>
    <x v="4"/>
    <s v="T"/>
    <s v="F"/>
    <s v="T"/>
    <n v="25"/>
    <n v="0"/>
    <n v="0"/>
    <n v="0"/>
    <s v="A"/>
    <s v="F"/>
    <s v="F"/>
    <s v="T"/>
    <s v="F"/>
    <n v="0"/>
    <n v="0"/>
    <n v="0"/>
    <n v="0"/>
    <n v="2"/>
    <n v="0"/>
    <n v="0"/>
    <n v="1"/>
    <n v="0"/>
    <n v="1"/>
    <n v="1"/>
    <n v="0"/>
    <n v="0"/>
    <s v="T"/>
    <s v="F"/>
    <s v="F"/>
    <s v="F"/>
    <s v="F"/>
    <x v="4"/>
    <x v="218"/>
  </r>
  <r>
    <x v="37"/>
    <x v="1"/>
    <x v="3"/>
    <x v="209"/>
    <n v="40"/>
    <n v="25"/>
    <n v="5.384615384615385"/>
    <n v="19.470967741935482"/>
    <n v="12"/>
    <n v="0"/>
    <n v="0"/>
    <n v="8"/>
    <n v="5"/>
    <n v="7"/>
    <n v="6"/>
    <n v="6"/>
    <n v="2"/>
    <n v="1"/>
    <n v="9.6644168734491309"/>
    <n v="50"/>
    <n v="30"/>
    <n v="6.1538461538461542"/>
    <n v="6.4903225806451612"/>
    <n v="4"/>
    <n v="0"/>
    <n v="0"/>
    <n v="10"/>
    <n v="6"/>
    <n v="8"/>
    <n v="2"/>
    <n v="2"/>
    <n v="5"/>
    <n v="8"/>
    <n v="5"/>
    <n v="5"/>
    <n v="0.76923076923076927"/>
    <n v="3.2451612903225806"/>
    <n v="2"/>
    <n v="0"/>
    <n v="0"/>
    <n v="1"/>
    <n v="1"/>
    <n v="0"/>
    <n v="20"/>
    <n v="5"/>
    <n v="0"/>
    <n v="20"/>
    <n v="0"/>
    <n v="0"/>
    <n v="2"/>
    <m/>
    <m/>
    <n v="2"/>
    <n v="0"/>
    <n v="1"/>
    <n v="0.25"/>
    <n v="0"/>
    <n v="1"/>
    <n v="0"/>
    <n v="0"/>
    <n v="40"/>
    <n v="45"/>
    <n v="0"/>
    <n v="3"/>
    <n v="78"/>
    <n v="90"/>
    <n v="101"/>
    <n v="36898"/>
    <n v="9"/>
    <n v="0"/>
    <s v="01-07-01"/>
    <n v="38"/>
    <x v="37"/>
    <s v="Rockton, IL"/>
    <x v="262"/>
    <m/>
    <m/>
    <m/>
    <m/>
    <m/>
    <m/>
    <m/>
    <m/>
    <m/>
    <m/>
    <m/>
    <m/>
    <m/>
    <m/>
    <m/>
    <s v="ReetiP"/>
    <n v="4655"/>
    <n v="23"/>
    <x v="4"/>
    <s v="T"/>
    <s v="F"/>
    <s v="T"/>
    <n v="5"/>
    <n v="15"/>
    <n v="0"/>
    <n v="0"/>
    <s v="B"/>
    <s v="F"/>
    <s v="F"/>
    <s v="T"/>
    <s v="T"/>
    <n v="0"/>
    <n v="0"/>
    <n v="0"/>
    <n v="0"/>
    <n v="2"/>
    <n v="0"/>
    <n v="0"/>
    <n v="2"/>
    <n v="0"/>
    <n v="2"/>
    <n v="0"/>
    <n v="0"/>
    <n v="0"/>
    <s v="T"/>
    <s v="T"/>
    <s v="F"/>
    <s v="F"/>
    <s v="F"/>
    <x v="1"/>
    <x v="219"/>
  </r>
  <r>
    <x v="26"/>
    <x v="1"/>
    <x v="2"/>
    <x v="210"/>
    <n v="20"/>
    <n v="5"/>
    <n v="0"/>
    <n v="11.912903225806453"/>
    <n v="0"/>
    <n v="0"/>
    <n v="3.4285714285714288"/>
    <n v="8"/>
    <n v="5"/>
    <n v="7"/>
    <n v="6"/>
    <n v="6"/>
    <n v="2"/>
    <n v="1"/>
    <n v="6.2399539170506912"/>
    <n v="25"/>
    <n v="6"/>
    <n v="0"/>
    <n v="3.9709677419354841"/>
    <n v="0"/>
    <n v="0"/>
    <n v="27.428571428571431"/>
    <n v="10"/>
    <n v="6"/>
    <n v="8"/>
    <n v="2"/>
    <n v="2"/>
    <n v="5"/>
    <n v="8"/>
    <n v="2.5"/>
    <n v="1"/>
    <n v="0"/>
    <n v="1.985483870967742"/>
    <n v="0"/>
    <n v="0"/>
    <n v="3.4285714285714288"/>
    <n v="0"/>
    <n v="0"/>
    <n v="0"/>
    <n v="0"/>
    <n v="0"/>
    <n v="1"/>
    <n v="0"/>
    <n v="0"/>
    <n v="60"/>
    <n v="0"/>
    <m/>
    <m/>
    <n v="0"/>
    <n v="0"/>
    <n v="0"/>
    <n v="0"/>
    <n v="1"/>
    <n v="0"/>
    <n v="0"/>
    <n v="0.5"/>
    <n v="1"/>
    <n v="1"/>
    <n v="60"/>
    <n v="6"/>
    <n v="106"/>
    <n v="70"/>
    <n v="201"/>
    <n v="36590"/>
    <n v="8"/>
    <n v="0"/>
    <s v="03-05-00"/>
    <n v="7"/>
    <x v="26"/>
    <s v="Dayton, OH"/>
    <x v="263"/>
    <m/>
    <m/>
    <m/>
    <m/>
    <m/>
    <m/>
    <m/>
    <m/>
    <m/>
    <m/>
    <m/>
    <m/>
    <m/>
    <m/>
    <m/>
    <s v="ReetiP"/>
    <n v="3138"/>
    <n v="24"/>
    <x v="4"/>
    <s v="F"/>
    <s v="F"/>
    <s v="F"/>
    <n v="0"/>
    <n v="0"/>
    <n v="0"/>
    <n v="0"/>
    <s v="G"/>
    <s v="F"/>
    <s v="F"/>
    <s v="F"/>
    <s v="T"/>
    <n v="1"/>
    <n v="0"/>
    <n v="0"/>
    <n v="0"/>
    <n v="2"/>
    <n v="2"/>
    <n v="60"/>
    <n v="0"/>
    <n v="0"/>
    <n v="0"/>
    <n v="0"/>
    <n v="0"/>
    <n v="0"/>
    <s v="F"/>
    <s v="F"/>
    <s v="F"/>
    <s v="F"/>
    <s v="F"/>
    <x v="4"/>
    <x v="220"/>
  </r>
  <r>
    <x v="8"/>
    <x v="1"/>
    <x v="3"/>
    <x v="211"/>
    <n v="60"/>
    <n v="20"/>
    <n v="0"/>
    <n v="15.735483870967741"/>
    <n v="0"/>
    <n v="0"/>
    <n v="0"/>
    <n v="8"/>
    <n v="5"/>
    <n v="7"/>
    <n v="6"/>
    <n v="6"/>
    <n v="2"/>
    <n v="1"/>
    <n v="10.424516129032259"/>
    <n v="75"/>
    <n v="24"/>
    <n v="0"/>
    <n v="5.2451612903225806"/>
    <n v="0"/>
    <n v="0"/>
    <n v="0"/>
    <n v="10"/>
    <n v="6"/>
    <n v="8"/>
    <n v="2"/>
    <n v="2"/>
    <n v="5"/>
    <n v="8"/>
    <n v="7.5"/>
    <n v="4"/>
    <n v="0"/>
    <n v="2.6225806451612903"/>
    <n v="0"/>
    <n v="0"/>
    <n v="0"/>
    <n v="1"/>
    <n v="1"/>
    <n v="1"/>
    <n v="10"/>
    <n v="0"/>
    <n v="20"/>
    <n v="10"/>
    <n v="0"/>
    <n v="0"/>
    <n v="1"/>
    <m/>
    <m/>
    <n v="2"/>
    <n v="0"/>
    <n v="1"/>
    <n v="0"/>
    <n v="0.66666666666666663"/>
    <n v="0.5"/>
    <n v="0"/>
    <n v="0"/>
    <n v="40"/>
    <n v="40"/>
    <n v="0"/>
    <n v="12"/>
    <n v="70"/>
    <n v="140"/>
    <n v="170"/>
    <n v="36679"/>
    <n v="8"/>
    <n v="0"/>
    <s v="06-02-00"/>
    <n v="31"/>
    <x v="8"/>
    <s v="O'Fallon, IL"/>
    <x v="264"/>
    <m/>
    <m/>
    <m/>
    <m/>
    <m/>
    <m/>
    <m/>
    <m/>
    <m/>
    <m/>
    <m/>
    <m/>
    <m/>
    <m/>
    <m/>
    <s v="ReetiP"/>
    <n v="1208"/>
    <n v="25"/>
    <x v="4"/>
    <s v="F"/>
    <s v="F"/>
    <s v="F"/>
    <n v="0"/>
    <n v="0"/>
    <n v="0"/>
    <n v="0"/>
    <s v="D"/>
    <s v="T"/>
    <s v="F"/>
    <s v="T"/>
    <s v="T"/>
    <n v="20"/>
    <n v="10"/>
    <n v="0"/>
    <n v="0"/>
    <n v="3"/>
    <n v="0"/>
    <n v="0"/>
    <n v="1"/>
    <n v="0"/>
    <n v="1"/>
    <n v="1"/>
    <n v="0"/>
    <n v="0"/>
    <s v="T"/>
    <s v="T"/>
    <s v="T"/>
    <s v="F"/>
    <s v="F"/>
    <x v="1"/>
    <x v="221"/>
  </r>
  <r>
    <x v="4"/>
    <x v="1"/>
    <x v="2"/>
    <x v="212"/>
    <n v="20"/>
    <n v="20"/>
    <n v="5.384615384615385"/>
    <n v="7.3354838709677423"/>
    <n v="0"/>
    <n v="0"/>
    <n v="0"/>
    <n v="8"/>
    <n v="5"/>
    <n v="7"/>
    <n v="6"/>
    <n v="6"/>
    <n v="2"/>
    <n v="1"/>
    <n v="5.7599007444168731"/>
    <n v="25"/>
    <n v="24"/>
    <n v="6.1538461538461542"/>
    <n v="2.4451612903225808"/>
    <n v="0"/>
    <n v="0"/>
    <n v="0"/>
    <n v="10"/>
    <n v="6"/>
    <n v="8"/>
    <n v="2"/>
    <n v="2"/>
    <n v="5"/>
    <n v="8"/>
    <n v="2.5"/>
    <n v="4"/>
    <n v="0.76923076923076927"/>
    <n v="1.2225806451612904"/>
    <n v="0"/>
    <n v="0"/>
    <n v="0"/>
    <n v="1"/>
    <n v="0"/>
    <n v="0"/>
    <n v="10"/>
    <n v="5"/>
    <n v="0"/>
    <n v="0"/>
    <n v="0"/>
    <n v="0"/>
    <n v="1"/>
    <m/>
    <m/>
    <n v="0"/>
    <n v="0"/>
    <n v="1"/>
    <n v="1"/>
    <n v="0"/>
    <n v="0"/>
    <n v="0"/>
    <n v="0.5"/>
    <n v="10"/>
    <n v="15"/>
    <n v="0"/>
    <n v="12"/>
    <n v="186"/>
    <n v="110"/>
    <n v="231"/>
    <n v="36680"/>
    <n v="9"/>
    <n v="0"/>
    <s v="06-03-00"/>
    <n v="15"/>
    <x v="4"/>
    <s v="Quad Cities, IL"/>
    <x v="265"/>
    <m/>
    <m/>
    <m/>
    <m/>
    <m/>
    <m/>
    <m/>
    <m/>
    <m/>
    <m/>
    <m/>
    <m/>
    <m/>
    <m/>
    <m/>
    <s v="ReetiP"/>
    <n v="648"/>
    <n v="25"/>
    <x v="4"/>
    <s v="F"/>
    <s v="F"/>
    <s v="T"/>
    <n v="5"/>
    <n v="0"/>
    <n v="0"/>
    <n v="0"/>
    <s v="B"/>
    <s v="F"/>
    <s v="F"/>
    <s v="T"/>
    <s v="T"/>
    <n v="0"/>
    <n v="0"/>
    <n v="0"/>
    <n v="0"/>
    <n v="2"/>
    <n v="2"/>
    <n v="0"/>
    <n v="1"/>
    <n v="0"/>
    <n v="0"/>
    <n v="0"/>
    <n v="0"/>
    <n v="0"/>
    <s v="T"/>
    <s v="F"/>
    <s v="F"/>
    <s v="F"/>
    <s v="F"/>
    <x v="4"/>
    <x v="222"/>
  </r>
  <r>
    <x v="35"/>
    <x v="1"/>
    <x v="2"/>
    <x v="213"/>
    <n v="10"/>
    <n v="5"/>
    <n v="26.923076923076923"/>
    <n v="5.7387096774193544"/>
    <n v="0"/>
    <n v="0"/>
    <n v="1.4285714285714284"/>
    <n v="8"/>
    <n v="5"/>
    <n v="7"/>
    <n v="6"/>
    <n v="6"/>
    <n v="2"/>
    <n v="1"/>
    <n v="6.2610705423608648"/>
    <n v="12.5"/>
    <n v="6"/>
    <n v="30.76923076923077"/>
    <n v="1.9129032258064516"/>
    <n v="0"/>
    <n v="0"/>
    <n v="11.428571428571427"/>
    <n v="10"/>
    <n v="6"/>
    <n v="8"/>
    <n v="2"/>
    <n v="2"/>
    <n v="5"/>
    <n v="8"/>
    <n v="1.25"/>
    <n v="1"/>
    <n v="3.8461538461538463"/>
    <n v="0.95645161290322578"/>
    <n v="0"/>
    <n v="0"/>
    <n v="1.4285714285714284"/>
    <n v="0"/>
    <n v="0"/>
    <n v="1"/>
    <n v="0"/>
    <n v="25"/>
    <n v="3"/>
    <n v="0"/>
    <n v="0"/>
    <n v="25"/>
    <n v="0"/>
    <m/>
    <m/>
    <n v="0"/>
    <n v="0"/>
    <n v="0"/>
    <n v="1"/>
    <n v="1"/>
    <n v="0"/>
    <n v="0"/>
    <n v="0.25"/>
    <n v="3"/>
    <n v="28"/>
    <n v="25"/>
    <n v="4"/>
    <n v="94"/>
    <n v="70"/>
    <n v="162"/>
    <n v="36562"/>
    <n v="8"/>
    <n v="0"/>
    <s v="02-06-00"/>
    <n v="10"/>
    <x v="35"/>
    <s v="St. Charles, MO"/>
    <x v="266"/>
    <m/>
    <m/>
    <m/>
    <m/>
    <m/>
    <m/>
    <m/>
    <m/>
    <m/>
    <m/>
    <m/>
    <m/>
    <m/>
    <m/>
    <m/>
    <s v="Dan T"/>
    <n v="4329"/>
    <n v="11"/>
    <x v="4"/>
    <s v="T"/>
    <s v="F"/>
    <s v="T"/>
    <n v="25"/>
    <n v="0"/>
    <n v="0"/>
    <n v="0"/>
    <s v="A"/>
    <s v="T"/>
    <s v="F"/>
    <s v="F"/>
    <s v="T"/>
    <n v="3"/>
    <n v="0"/>
    <n v="0"/>
    <n v="0"/>
    <n v="1"/>
    <n v="1"/>
    <n v="50"/>
    <n v="0"/>
    <n v="0"/>
    <n v="0"/>
    <n v="0"/>
    <n v="0"/>
    <n v="0"/>
    <s v="F"/>
    <s v="F"/>
    <s v="T"/>
    <s v="F"/>
    <s v="F"/>
    <x v="4"/>
    <x v="223"/>
  </r>
  <r>
    <x v="27"/>
    <x v="1"/>
    <x v="3"/>
    <x v="214"/>
    <n v="40"/>
    <n v="15"/>
    <n v="26.923076923076923"/>
    <n v="6.1064516129032267"/>
    <n v="-6"/>
    <n v="0"/>
    <n v="1.7142857142857144"/>
    <n v="8"/>
    <n v="5"/>
    <n v="7"/>
    <n v="6"/>
    <n v="6"/>
    <n v="2"/>
    <n v="1"/>
    <n v="11.251900035448424"/>
    <n v="50"/>
    <n v="18"/>
    <n v="30.76923076923077"/>
    <n v="2.0354838709677421"/>
    <n v="-2"/>
    <n v="0"/>
    <n v="13.714285714285715"/>
    <n v="10"/>
    <n v="6"/>
    <n v="8"/>
    <n v="2"/>
    <n v="2"/>
    <n v="5"/>
    <n v="8"/>
    <n v="5"/>
    <n v="3"/>
    <n v="3.8461538461538463"/>
    <n v="1.017741935483871"/>
    <n v="-1"/>
    <n v="0"/>
    <n v="1.7142857142857144"/>
    <n v="1"/>
    <n v="0"/>
    <n v="1"/>
    <n v="0"/>
    <n v="25"/>
    <n v="1"/>
    <n v="0"/>
    <n v="0"/>
    <n v="30"/>
    <n v="0"/>
    <m/>
    <m/>
    <n v="1"/>
    <n v="0"/>
    <n v="0"/>
    <n v="1"/>
    <n v="3.2258064516129031E-2"/>
    <n v="0"/>
    <n v="0"/>
    <n v="0.5"/>
    <n v="1"/>
    <n v="26"/>
    <n v="30"/>
    <n v="6"/>
    <n v="106"/>
    <n v="60"/>
    <n v="139"/>
    <n v="36591"/>
    <n v="9"/>
    <n v="0"/>
    <s v="03-06-00"/>
    <n v="37"/>
    <x v="27"/>
    <s v="Camdenton, MO"/>
    <x v="267"/>
    <m/>
    <m/>
    <m/>
    <m/>
    <m/>
    <m/>
    <m/>
    <m/>
    <m/>
    <m/>
    <m/>
    <m/>
    <m/>
    <m/>
    <m/>
    <s v="Dan T"/>
    <n v="3284"/>
    <n v="12"/>
    <x v="4"/>
    <s v="T"/>
    <s v="F"/>
    <s v="T"/>
    <n v="25"/>
    <n v="0"/>
    <n v="0"/>
    <n v="0"/>
    <s v="E"/>
    <s v="T"/>
    <s v="F"/>
    <s v="T"/>
    <s v="T"/>
    <n v="1"/>
    <n v="30"/>
    <n v="0"/>
    <n v="0"/>
    <n v="2"/>
    <n v="2"/>
    <n v="30"/>
    <n v="0"/>
    <n v="0"/>
    <n v="0"/>
    <n v="1"/>
    <n v="0"/>
    <n v="0"/>
    <s v="T"/>
    <s v="F"/>
    <s v="T"/>
    <s v="F"/>
    <s v="F"/>
    <x v="1"/>
    <x v="224"/>
  </r>
  <r>
    <x v="29"/>
    <x v="1"/>
    <x v="2"/>
    <x v="100"/>
    <n v="10"/>
    <n v="15"/>
    <n v="0"/>
    <n v="0"/>
    <n v="0"/>
    <n v="0"/>
    <n v="0"/>
    <n v="8"/>
    <n v="5"/>
    <n v="7"/>
    <n v="6"/>
    <n v="6"/>
    <n v="2"/>
    <n v="1"/>
    <n v="3.05"/>
    <n v="12.5"/>
    <n v="18"/>
    <n v="0"/>
    <n v="0"/>
    <n v="0"/>
    <n v="0"/>
    <n v="0"/>
    <n v="10"/>
    <n v="6"/>
    <n v="8"/>
    <n v="2"/>
    <n v="2"/>
    <n v="5"/>
    <n v="8"/>
    <n v="1.25"/>
    <n v="3"/>
    <n v="0"/>
    <n v="0"/>
    <n v="0"/>
    <n v="0"/>
    <n v="0"/>
    <n v="0"/>
    <n v="1"/>
    <n v="0"/>
    <n v="0"/>
    <n v="0"/>
    <n v="0"/>
    <n v="0"/>
    <n v="0"/>
    <n v="0"/>
    <n v="0"/>
    <m/>
    <m/>
    <n v="0"/>
    <n v="0"/>
    <n v="0"/>
    <n v="0"/>
    <n v="0"/>
    <n v="0"/>
    <n v="0"/>
    <n v="0"/>
    <n v="0"/>
    <n v="0"/>
    <n v="0"/>
    <n v="6"/>
    <n v="94"/>
    <n v="70"/>
    <n v="99"/>
    <n v="36590"/>
    <n v="8"/>
    <n v="0"/>
    <s v="03-05-00"/>
    <n v="23"/>
    <x v="29"/>
    <s v="Metamora, IL"/>
    <x v="135"/>
    <m/>
    <m/>
    <m/>
    <m/>
    <m/>
    <m/>
    <m/>
    <m/>
    <m/>
    <m/>
    <m/>
    <m/>
    <m/>
    <m/>
    <m/>
    <s v="Aaron Thune"/>
    <n v="4143"/>
    <n v="1"/>
    <x v="4"/>
    <s v="T"/>
    <s v="F"/>
    <s v="F"/>
    <n v="0"/>
    <n v="0"/>
    <n v="0"/>
    <n v="0"/>
    <s v="A"/>
    <s v="F"/>
    <s v="F"/>
    <s v="T"/>
    <s v="T"/>
    <n v="0"/>
    <n v="0"/>
    <n v="0"/>
    <n v="0"/>
    <n v="1"/>
    <n v="0"/>
    <n v="0"/>
    <n v="0"/>
    <n v="0"/>
    <n v="0"/>
    <n v="0"/>
    <n v="0"/>
    <n v="0"/>
    <s v="F"/>
    <s v="T"/>
    <s v="F"/>
    <s v="F"/>
    <s v="T"/>
    <x v="4"/>
    <x v="92"/>
  </r>
  <r>
    <x v="33"/>
    <x v="1"/>
    <x v="2"/>
    <x v="101"/>
    <n v="20"/>
    <n v="15"/>
    <n v="5.384615384615385"/>
    <n v="3"/>
    <n v="0"/>
    <n v="0"/>
    <n v="0"/>
    <n v="8"/>
    <n v="5"/>
    <n v="7"/>
    <n v="6"/>
    <n v="6"/>
    <n v="2"/>
    <n v="1"/>
    <n v="5.0153846153846153"/>
    <n v="25"/>
    <n v="18"/>
    <n v="6.1538461538461542"/>
    <n v="1"/>
    <n v="0"/>
    <n v="0"/>
    <n v="0"/>
    <n v="10"/>
    <n v="6"/>
    <n v="8"/>
    <n v="2"/>
    <n v="2"/>
    <n v="5"/>
    <n v="8"/>
    <n v="2.5"/>
    <n v="3"/>
    <n v="0.76923076923076927"/>
    <n v="0.5"/>
    <n v="0"/>
    <n v="0"/>
    <n v="0"/>
    <n v="0"/>
    <n v="1"/>
    <n v="1"/>
    <n v="0"/>
    <n v="5"/>
    <n v="10"/>
    <n v="0"/>
    <n v="0"/>
    <n v="0"/>
    <n v="0"/>
    <m/>
    <m/>
    <n v="0"/>
    <n v="0"/>
    <n v="0"/>
    <n v="0.2"/>
    <n v="0.5"/>
    <n v="0"/>
    <n v="0"/>
    <n v="0"/>
    <n v="10"/>
    <n v="15"/>
    <n v="0"/>
    <n v="5"/>
    <n v="118"/>
    <n v="120"/>
    <n v="179"/>
    <n v="36927"/>
    <n v="8"/>
    <n v="0"/>
    <s v="02-05-01"/>
    <n v="14"/>
    <x v="33"/>
    <s v="Town and Country, MO"/>
    <x v="136"/>
    <m/>
    <m/>
    <m/>
    <m/>
    <m/>
    <m/>
    <m/>
    <m/>
    <m/>
    <m/>
    <m/>
    <m/>
    <m/>
    <m/>
    <m/>
    <s v="Aaron Thune"/>
    <n v="4256"/>
    <n v="2"/>
    <x v="4"/>
    <s v="T"/>
    <s v="F"/>
    <s v="T"/>
    <n v="5"/>
    <n v="20"/>
    <n v="0"/>
    <n v="0"/>
    <s v="A"/>
    <s v="T"/>
    <s v="F"/>
    <s v="T"/>
    <s v="T"/>
    <n v="10"/>
    <n v="10"/>
    <n v="0"/>
    <n v="0"/>
    <n v="2"/>
    <n v="0"/>
    <n v="0"/>
    <n v="0"/>
    <n v="0"/>
    <n v="0"/>
    <n v="0"/>
    <n v="0"/>
    <n v="0"/>
    <s v="F"/>
    <s v="T"/>
    <s v="T"/>
    <s v="F"/>
    <s v="F"/>
    <x v="4"/>
    <x v="93"/>
  </r>
  <r>
    <x v="32"/>
    <x v="1"/>
    <x v="3"/>
    <x v="102"/>
    <n v="40"/>
    <n v="5"/>
    <n v="26.923076923076923"/>
    <n v="7.935483870967742"/>
    <n v="0"/>
    <n v="0"/>
    <n v="0.5714285714285714"/>
    <n v="8"/>
    <n v="5"/>
    <n v="7"/>
    <n v="6"/>
    <n v="6"/>
    <n v="2"/>
    <n v="1"/>
    <n v="9.3985820630981927"/>
    <n v="50"/>
    <n v="6"/>
    <n v="30.76923076923077"/>
    <n v="2.6451612903225805"/>
    <n v="0"/>
    <n v="0"/>
    <n v="4.5714285714285712"/>
    <n v="10"/>
    <n v="6"/>
    <n v="8"/>
    <n v="2"/>
    <n v="2"/>
    <n v="5"/>
    <n v="8"/>
    <n v="5"/>
    <n v="1"/>
    <n v="3.8461538461538463"/>
    <n v="1.3225806451612903"/>
    <n v="0"/>
    <n v="0"/>
    <n v="0.5714285714285714"/>
    <n v="0"/>
    <n v="0"/>
    <n v="0"/>
    <n v="0"/>
    <n v="25"/>
    <n v="20"/>
    <n v="0"/>
    <n v="0"/>
    <n v="10"/>
    <n v="0"/>
    <m/>
    <m/>
    <n v="0"/>
    <n v="0"/>
    <n v="0"/>
    <n v="1"/>
    <n v="0.66666666666666663"/>
    <n v="0"/>
    <n v="0"/>
    <n v="0.5"/>
    <n v="20"/>
    <n v="45"/>
    <n v="10"/>
    <n v="6"/>
    <n v="42"/>
    <n v="60"/>
    <n v="91"/>
    <n v="36589"/>
    <n v="8"/>
    <n v="0"/>
    <s v="03-04-00"/>
    <n v="29"/>
    <x v="32"/>
    <s v="Bloomington, IL"/>
    <x v="137"/>
    <m/>
    <m/>
    <m/>
    <m/>
    <m/>
    <m/>
    <m/>
    <m/>
    <m/>
    <m/>
    <m/>
    <m/>
    <m/>
    <m/>
    <m/>
    <s v="Aaron Thune"/>
    <n v="4213"/>
    <n v="3"/>
    <x v="4"/>
    <s v="T"/>
    <s v="F"/>
    <s v="T"/>
    <n v="25"/>
    <n v="0"/>
    <n v="0"/>
    <n v="0"/>
    <s v="D"/>
    <s v="T"/>
    <s v="F"/>
    <s v="F"/>
    <s v="T"/>
    <n v="20"/>
    <n v="10"/>
    <n v="0"/>
    <n v="0"/>
    <n v="2"/>
    <n v="2"/>
    <n v="10"/>
    <n v="0"/>
    <n v="0"/>
    <n v="0"/>
    <n v="0"/>
    <n v="0"/>
    <n v="0"/>
    <s v="F"/>
    <s v="F"/>
    <s v="F"/>
    <s v="F"/>
    <s v="F"/>
    <x v="1"/>
    <x v="94"/>
  </r>
  <r>
    <x v="35"/>
    <x v="1"/>
    <x v="4"/>
    <x v="28"/>
    <n v="0"/>
    <n v="0"/>
    <n v="5.384615384615385"/>
    <n v="0"/>
    <n v="0"/>
    <n v="0"/>
    <n v="0"/>
    <n v="8"/>
    <n v="5"/>
    <n v="7"/>
    <n v="6"/>
    <n v="6"/>
    <n v="2"/>
    <n v="1"/>
    <n v="0.61538461538461542"/>
    <n v="0"/>
    <n v="0"/>
    <n v="6.1538461538461542"/>
    <n v="0"/>
    <n v="0"/>
    <n v="0"/>
    <n v="0"/>
    <n v="10"/>
    <n v="6"/>
    <n v="8"/>
    <n v="2"/>
    <n v="2"/>
    <n v="5"/>
    <n v="8"/>
    <n v="0"/>
    <n v="0"/>
    <n v="0.76923076923076927"/>
    <n v="0"/>
    <n v="0"/>
    <n v="0"/>
    <n v="0"/>
    <n v="0"/>
    <n v="0"/>
    <n v="0"/>
    <n v="0"/>
    <n v="5"/>
    <n v="0"/>
    <n v="0"/>
    <n v="0"/>
    <n v="0"/>
    <n v="0"/>
    <m/>
    <m/>
    <n v="0"/>
    <n v="0"/>
    <n v="0"/>
    <n v="0.2"/>
    <n v="0"/>
    <n v="0"/>
    <n v="0"/>
    <n v="0"/>
    <n v="0"/>
    <n v="5"/>
    <n v="0"/>
    <n v="4"/>
    <n v="94"/>
    <n v="70"/>
    <n v="162"/>
    <n v="36562"/>
    <n v="8"/>
    <n v="0"/>
    <s v="02-06-00"/>
    <n v="10"/>
    <x v="35"/>
    <s v="St. Charles, MO"/>
    <x v="138"/>
    <m/>
    <m/>
    <m/>
    <m/>
    <m/>
    <m/>
    <m/>
    <m/>
    <m/>
    <m/>
    <m/>
    <m/>
    <m/>
    <m/>
    <m/>
    <s v="Brett Haslett"/>
    <n v="4329"/>
    <n v="4"/>
    <x v="4"/>
    <s v="T"/>
    <s v="F"/>
    <s v="T"/>
    <n v="5"/>
    <n v="20"/>
    <n v="0"/>
    <n v="0"/>
    <s v="A"/>
    <s v="F"/>
    <s v="F"/>
    <s v="F"/>
    <s v="F"/>
    <n v="0"/>
    <n v="0"/>
    <n v="0"/>
    <n v="0"/>
    <n v="0"/>
    <n v="0"/>
    <n v="100"/>
    <n v="0"/>
    <n v="0"/>
    <n v="0"/>
    <n v="0"/>
    <n v="0"/>
    <n v="0"/>
    <s v="F"/>
    <s v="F"/>
    <s v="F"/>
    <s v="F"/>
    <s v="F"/>
    <x v="3"/>
    <x v="95"/>
  </r>
  <r>
    <x v="15"/>
    <x v="1"/>
    <x v="3"/>
    <x v="103"/>
    <n v="60"/>
    <n v="10"/>
    <n v="21.53846153846154"/>
    <n v="18.135483870967743"/>
    <n v="18"/>
    <n v="0"/>
    <n v="0.5714285714285714"/>
    <n v="8"/>
    <n v="5"/>
    <n v="7"/>
    <n v="6"/>
    <n v="6"/>
    <n v="2"/>
    <n v="1"/>
    <n v="12.823197447713577"/>
    <n v="75"/>
    <n v="12"/>
    <n v="24.615384615384617"/>
    <n v="6.0451612903225813"/>
    <n v="6"/>
    <n v="0"/>
    <n v="4.5714285714285712"/>
    <n v="10"/>
    <n v="6"/>
    <n v="8"/>
    <n v="2"/>
    <n v="2"/>
    <n v="5"/>
    <n v="8"/>
    <n v="7.5"/>
    <n v="2"/>
    <n v="3.0769230769230771"/>
    <n v="3.0225806451612907"/>
    <n v="3"/>
    <n v="0"/>
    <n v="0.5714285714285714"/>
    <n v="0"/>
    <n v="0"/>
    <n v="0"/>
    <n v="0"/>
    <n v="20"/>
    <n v="30"/>
    <n v="30"/>
    <n v="0"/>
    <n v="10"/>
    <n v="1"/>
    <m/>
    <m/>
    <n v="3"/>
    <n v="0"/>
    <n v="0"/>
    <n v="0.5"/>
    <n v="1"/>
    <n v="1"/>
    <n v="0"/>
    <n v="0.25"/>
    <n v="60"/>
    <n v="80"/>
    <n v="10"/>
    <n v="10"/>
    <n v="64"/>
    <n v="70"/>
    <n v="87"/>
    <n v="36649"/>
    <n v="8"/>
    <n v="0"/>
    <s v="05-03-00"/>
    <n v="20"/>
    <x v="15"/>
    <s v="Smithville, MO"/>
    <x v="139"/>
    <m/>
    <m/>
    <m/>
    <m/>
    <m/>
    <m/>
    <m/>
    <m/>
    <m/>
    <m/>
    <m/>
    <m/>
    <m/>
    <m/>
    <m/>
    <s v="Brett Haslett"/>
    <n v="1806"/>
    <n v="5"/>
    <x v="4"/>
    <s v="T"/>
    <s v="T"/>
    <s v="F"/>
    <n v="20"/>
    <n v="20"/>
    <n v="0"/>
    <n v="0"/>
    <s v="C"/>
    <s v="T"/>
    <s v="T"/>
    <s v="T"/>
    <s v="T"/>
    <n v="30"/>
    <n v="0"/>
    <n v="0"/>
    <n v="0"/>
    <n v="3"/>
    <n v="1"/>
    <n v="20"/>
    <n v="0"/>
    <n v="1"/>
    <n v="3"/>
    <n v="0"/>
    <n v="0"/>
    <n v="0"/>
    <s v="F"/>
    <s v="F"/>
    <s v="F"/>
    <s v="F"/>
    <s v="F"/>
    <x v="1"/>
    <x v="96"/>
  </r>
  <r>
    <x v="12"/>
    <x v="1"/>
    <x v="2"/>
    <x v="19"/>
    <n v="0"/>
    <n v="5"/>
    <n v="0"/>
    <n v="0.30000000000000004"/>
    <n v="0"/>
    <n v="0"/>
    <n v="0"/>
    <n v="8"/>
    <n v="5"/>
    <n v="7"/>
    <n v="6"/>
    <n v="6"/>
    <n v="2"/>
    <n v="1"/>
    <n v="0.61"/>
    <n v="0"/>
    <n v="6"/>
    <n v="0"/>
    <n v="0.1"/>
    <n v="0"/>
    <n v="0"/>
    <n v="0"/>
    <n v="10"/>
    <n v="6"/>
    <n v="8"/>
    <n v="2"/>
    <n v="2"/>
    <n v="5"/>
    <n v="8"/>
    <n v="0"/>
    <n v="1"/>
    <n v="0"/>
    <n v="0.05"/>
    <n v="0"/>
    <n v="0"/>
    <n v="0"/>
    <n v="0"/>
    <n v="0"/>
    <n v="0"/>
    <n v="0"/>
    <n v="0"/>
    <n v="1"/>
    <n v="0"/>
    <n v="0"/>
    <n v="0"/>
    <n v="0"/>
    <m/>
    <m/>
    <n v="0"/>
    <n v="0"/>
    <n v="0"/>
    <n v="0"/>
    <n v="1"/>
    <n v="0"/>
    <n v="0"/>
    <n v="0"/>
    <n v="1"/>
    <n v="1"/>
    <n v="0"/>
    <n v="10"/>
    <n v="102"/>
    <n v="190"/>
    <n v="152"/>
    <n v="36650"/>
    <n v="9"/>
    <n v="0"/>
    <s v="05-04-00"/>
    <n v="25"/>
    <x v="12"/>
    <s v="West Lafayette, IN"/>
    <x v="169"/>
    <m/>
    <m/>
    <m/>
    <m/>
    <m/>
    <m/>
    <m/>
    <m/>
    <m/>
    <m/>
    <m/>
    <m/>
    <m/>
    <m/>
    <m/>
    <s v="Brett Haslett"/>
    <n v="1747"/>
    <n v="6"/>
    <x v="4"/>
    <s v="F"/>
    <s v="F"/>
    <s v="F"/>
    <n v="0"/>
    <n v="0"/>
    <n v="0"/>
    <n v="0"/>
    <s v="A"/>
    <s v="F"/>
    <s v="F"/>
    <s v="F"/>
    <s v="T"/>
    <n v="1"/>
    <n v="0"/>
    <n v="0"/>
    <n v="0"/>
    <n v="0"/>
    <n v="0"/>
    <n v="0"/>
    <n v="0"/>
    <n v="0"/>
    <n v="0"/>
    <n v="0"/>
    <n v="0"/>
    <n v="0"/>
    <s v="F"/>
    <s v="F"/>
    <s v="F"/>
    <s v="F"/>
    <s v="F"/>
    <x v="4"/>
    <x v="126"/>
  </r>
  <r>
    <x v="11"/>
    <x v="1"/>
    <x v="4"/>
    <x v="0"/>
    <n v="0"/>
    <n v="0"/>
    <n v="0"/>
    <n v="0"/>
    <n v="0"/>
    <n v="0"/>
    <n v="0"/>
    <n v="8"/>
    <n v="5"/>
    <n v="7"/>
    <n v="6"/>
    <n v="6"/>
    <n v="2"/>
    <n v="1"/>
    <n v="0"/>
    <n v="0"/>
    <n v="0"/>
    <n v="0"/>
    <n v="0"/>
    <n v="0"/>
    <n v="0"/>
    <n v="0"/>
    <n v="10"/>
    <n v="6"/>
    <n v="8"/>
    <n v="2"/>
    <n v="2"/>
    <n v="5"/>
    <n v="8"/>
    <n v="0"/>
    <n v="0"/>
    <n v="0"/>
    <n v="0"/>
    <n v="0"/>
    <n v="0"/>
    <n v="0"/>
    <n v="0"/>
    <n v="1"/>
    <n v="0"/>
    <n v="0"/>
    <n v="0"/>
    <n v="0"/>
    <n v="0"/>
    <n v="0"/>
    <n v="0"/>
    <n v="0"/>
    <m/>
    <m/>
    <n v="0"/>
    <n v="0"/>
    <n v="0"/>
    <n v="0"/>
    <n v="0"/>
    <n v="0"/>
    <n v="0"/>
    <n v="0"/>
    <n v="0"/>
    <n v="0"/>
    <n v="0"/>
    <n v="10"/>
    <n v="158"/>
    <n v="100"/>
    <n v="161"/>
    <n v="36649"/>
    <n v="8"/>
    <n v="0"/>
    <s v="05-03-00"/>
    <n v="34"/>
    <x v="11"/>
    <s v="Chicago, IL"/>
    <x v="170"/>
    <m/>
    <m/>
    <m/>
    <m/>
    <m/>
    <m/>
    <m/>
    <m/>
    <m/>
    <m/>
    <m/>
    <m/>
    <m/>
    <m/>
    <m/>
    <s v="Brett Haslett"/>
    <n v="1739"/>
    <n v="7"/>
    <x v="4"/>
    <s v="T"/>
    <s v="F"/>
    <s v="F"/>
    <n v="0"/>
    <n v="0"/>
    <n v="0"/>
    <n v="0"/>
    <s v="E"/>
    <s v="F"/>
    <s v="F"/>
    <s v="F"/>
    <s v="F"/>
    <n v="0"/>
    <n v="0"/>
    <n v="0"/>
    <n v="0"/>
    <n v="0"/>
    <n v="0"/>
    <n v="0"/>
    <n v="0"/>
    <n v="0"/>
    <n v="0"/>
    <n v="0"/>
    <n v="0"/>
    <n v="0"/>
    <s v="F"/>
    <s v="T"/>
    <s v="F"/>
    <s v="F"/>
    <s v="T"/>
    <x v="3"/>
    <x v="127"/>
  </r>
  <r>
    <x v="24"/>
    <x v="1"/>
    <x v="3"/>
    <x v="128"/>
    <n v="60"/>
    <n v="20"/>
    <n v="5.384615384615385"/>
    <n v="16.470967741935482"/>
    <n v="18"/>
    <n v="0"/>
    <n v="0.5714285714285714"/>
    <n v="8"/>
    <n v="5"/>
    <n v="7"/>
    <n v="6"/>
    <n v="6"/>
    <n v="2"/>
    <n v="1"/>
    <n v="12.121559730591988"/>
    <n v="75"/>
    <n v="24"/>
    <n v="6.1538461538461542"/>
    <n v="5.4903225806451612"/>
    <n v="6"/>
    <n v="0"/>
    <n v="4.5714285714285712"/>
    <n v="10"/>
    <n v="6"/>
    <n v="8"/>
    <n v="2"/>
    <n v="2"/>
    <n v="5"/>
    <n v="8"/>
    <n v="7.5"/>
    <n v="4"/>
    <n v="0.76923076923076927"/>
    <n v="2.7451612903225806"/>
    <n v="3"/>
    <n v="0"/>
    <n v="0.5714285714285714"/>
    <n v="1"/>
    <n v="0"/>
    <n v="0"/>
    <n v="10"/>
    <n v="5"/>
    <n v="0"/>
    <n v="30"/>
    <n v="0"/>
    <n v="10"/>
    <n v="1"/>
    <m/>
    <m/>
    <n v="3"/>
    <n v="0"/>
    <n v="1"/>
    <n v="0.25"/>
    <n v="0"/>
    <n v="1"/>
    <n v="0"/>
    <n v="0.5"/>
    <n v="40"/>
    <n v="45"/>
    <n v="10"/>
    <n v="8"/>
    <n v="54"/>
    <n v="230"/>
    <n v="62"/>
    <n v="36620"/>
    <n v="8"/>
    <n v="0"/>
    <s v="04-04-00"/>
    <n v="4"/>
    <x v="24"/>
    <s v="Tremont, IL"/>
    <x v="171"/>
    <m/>
    <m/>
    <m/>
    <m/>
    <m/>
    <m/>
    <m/>
    <m/>
    <m/>
    <m/>
    <m/>
    <m/>
    <m/>
    <m/>
    <m/>
    <s v="Aaron Thune"/>
    <n v="2481"/>
    <n v="8"/>
    <x v="4"/>
    <s v="T"/>
    <s v="F"/>
    <s v="T"/>
    <n v="5"/>
    <n v="15"/>
    <n v="0"/>
    <n v="0"/>
    <s v="A"/>
    <s v="T"/>
    <s v="F"/>
    <s v="T"/>
    <s v="T"/>
    <n v="0"/>
    <n v="30"/>
    <n v="0"/>
    <n v="0"/>
    <n v="3"/>
    <n v="2"/>
    <n v="10"/>
    <n v="1"/>
    <n v="0"/>
    <n v="3"/>
    <n v="0"/>
    <n v="0"/>
    <n v="0"/>
    <s v="T"/>
    <s v="F"/>
    <s v="F"/>
    <s v="F"/>
    <s v="F"/>
    <x v="1"/>
    <x v="128"/>
  </r>
  <r>
    <x v="39"/>
    <x v="1"/>
    <x v="4"/>
    <x v="46"/>
    <n v="0"/>
    <n v="5"/>
    <n v="5.384615384615385"/>
    <n v="0"/>
    <n v="0"/>
    <n v="0"/>
    <n v="0"/>
    <n v="8"/>
    <n v="5"/>
    <n v="7"/>
    <n v="6"/>
    <n v="6"/>
    <n v="2"/>
    <n v="1"/>
    <n v="1.2153846153846153"/>
    <n v="0"/>
    <n v="6"/>
    <n v="6.1538461538461542"/>
    <n v="0"/>
    <n v="0"/>
    <n v="0"/>
    <n v="0"/>
    <n v="10"/>
    <n v="6"/>
    <n v="8"/>
    <n v="2"/>
    <n v="2"/>
    <n v="5"/>
    <n v="8"/>
    <n v="0"/>
    <n v="1"/>
    <n v="0.76923076923076927"/>
    <n v="0"/>
    <n v="0"/>
    <n v="0"/>
    <n v="0"/>
    <n v="0"/>
    <n v="1"/>
    <n v="0"/>
    <n v="0"/>
    <n v="5"/>
    <n v="0"/>
    <n v="0"/>
    <n v="0"/>
    <n v="0"/>
    <n v="0"/>
    <m/>
    <m/>
    <n v="0"/>
    <n v="0"/>
    <n v="0"/>
    <n v="1"/>
    <n v="0"/>
    <n v="0"/>
    <n v="0"/>
    <n v="0"/>
    <n v="0"/>
    <n v="5"/>
    <n v="0"/>
    <n v="2"/>
    <n v="88"/>
    <n v="90"/>
    <n v="162"/>
    <n v="36533"/>
    <n v="9"/>
    <n v="0"/>
    <s v="01-08-00"/>
    <n v="13"/>
    <x v="39"/>
    <s v="West Branch, IA"/>
    <x v="172"/>
    <m/>
    <m/>
    <m/>
    <m/>
    <m/>
    <m/>
    <m/>
    <m/>
    <m/>
    <m/>
    <m/>
    <m/>
    <m/>
    <m/>
    <m/>
    <s v="Aaron Thune"/>
    <n v="5041"/>
    <n v="10"/>
    <x v="4"/>
    <s v="T"/>
    <s v="F"/>
    <s v="T"/>
    <n v="5"/>
    <n v="0"/>
    <n v="0"/>
    <n v="0"/>
    <s v="A"/>
    <s v="F"/>
    <s v="F"/>
    <s v="F"/>
    <s v="T"/>
    <n v="0"/>
    <n v="0"/>
    <n v="0"/>
    <n v="0"/>
    <n v="1"/>
    <n v="0"/>
    <n v="0"/>
    <n v="0"/>
    <n v="0"/>
    <n v="0"/>
    <n v="0"/>
    <n v="0"/>
    <n v="0"/>
    <s v="F"/>
    <s v="T"/>
    <s v="F"/>
    <s v="F"/>
    <s v="F"/>
    <x v="3"/>
    <x v="129"/>
  </r>
  <r>
    <x v="37"/>
    <x v="1"/>
    <x v="2"/>
    <x v="148"/>
    <n v="10"/>
    <n v="15"/>
    <n v="5.384615384615385"/>
    <n v="3.870967741935484"/>
    <n v="0"/>
    <n v="0"/>
    <n v="1.1428571428571428"/>
    <n v="8"/>
    <n v="5"/>
    <n v="7"/>
    <n v="6"/>
    <n v="6"/>
    <n v="2"/>
    <n v="1"/>
    <n v="4.7087025877348454"/>
    <n v="12.5"/>
    <n v="18"/>
    <n v="6.1538461538461542"/>
    <n v="1.2903225806451613"/>
    <n v="0"/>
    <n v="0"/>
    <n v="9.1428571428571423"/>
    <n v="10"/>
    <n v="6"/>
    <n v="8"/>
    <n v="2"/>
    <n v="2"/>
    <n v="5"/>
    <n v="8"/>
    <n v="1.25"/>
    <n v="3"/>
    <n v="0.76923076923076927"/>
    <n v="0.64516129032258063"/>
    <n v="0"/>
    <n v="0"/>
    <n v="1.1428571428571428"/>
    <n v="1"/>
    <n v="0"/>
    <n v="0"/>
    <n v="0"/>
    <n v="5"/>
    <n v="0"/>
    <n v="0"/>
    <n v="0"/>
    <n v="20"/>
    <n v="0"/>
    <m/>
    <m/>
    <n v="0"/>
    <n v="0"/>
    <n v="0"/>
    <n v="0.2"/>
    <n v="0"/>
    <n v="0"/>
    <n v="0"/>
    <n v="0.5"/>
    <n v="0"/>
    <n v="5"/>
    <n v="20"/>
    <n v="3"/>
    <n v="78"/>
    <n v="90"/>
    <n v="101"/>
    <n v="36898"/>
    <n v="9"/>
    <n v="0"/>
    <s v="01-07-01"/>
    <n v="38"/>
    <x v="37"/>
    <s v="Rockton, IL"/>
    <x v="193"/>
    <m/>
    <m/>
    <m/>
    <m/>
    <m/>
    <m/>
    <m/>
    <m/>
    <m/>
    <m/>
    <m/>
    <m/>
    <m/>
    <m/>
    <m/>
    <s v="Aaron Thune"/>
    <n v="4655"/>
    <n v="11"/>
    <x v="4"/>
    <s v="T"/>
    <s v="F"/>
    <s v="T"/>
    <n v="5"/>
    <n v="20"/>
    <n v="0"/>
    <n v="0"/>
    <s v="A"/>
    <s v="T"/>
    <s v="F"/>
    <s v="T"/>
    <s v="T"/>
    <n v="0"/>
    <n v="0"/>
    <n v="0"/>
    <n v="0"/>
    <n v="1"/>
    <n v="2"/>
    <n v="20"/>
    <n v="0"/>
    <n v="0"/>
    <n v="0"/>
    <n v="0"/>
    <n v="0"/>
    <n v="0"/>
    <s v="T"/>
    <s v="F"/>
    <s v="F"/>
    <s v="F"/>
    <s v="F"/>
    <x v="4"/>
    <x v="150"/>
  </r>
  <r>
    <x v="25"/>
    <x v="1"/>
    <x v="3"/>
    <x v="149"/>
    <n v="40"/>
    <n v="5"/>
    <n v="0"/>
    <n v="9.2709677419354843"/>
    <n v="-6"/>
    <n v="0"/>
    <n v="0.5714285714285714"/>
    <n v="8"/>
    <n v="5"/>
    <n v="7"/>
    <n v="6"/>
    <n v="6"/>
    <n v="2"/>
    <n v="1"/>
    <n v="6.1661751152073734"/>
    <n v="50"/>
    <n v="6"/>
    <n v="0"/>
    <n v="3.0903225806451613"/>
    <n v="-2"/>
    <n v="0"/>
    <n v="4.5714285714285712"/>
    <n v="10"/>
    <n v="6"/>
    <n v="8"/>
    <n v="2"/>
    <n v="2"/>
    <n v="5"/>
    <n v="8"/>
    <n v="5"/>
    <n v="1"/>
    <n v="0"/>
    <n v="1.5451612903225806"/>
    <n v="-1"/>
    <n v="0"/>
    <n v="0.5714285714285714"/>
    <n v="0"/>
    <n v="0"/>
    <n v="0"/>
    <n v="10"/>
    <n v="0"/>
    <n v="0"/>
    <n v="0"/>
    <n v="0"/>
    <n v="10"/>
    <n v="1"/>
    <m/>
    <m/>
    <n v="1"/>
    <n v="0"/>
    <n v="1"/>
    <n v="0"/>
    <n v="0"/>
    <n v="0"/>
    <n v="0"/>
    <n v="0.25"/>
    <n v="10"/>
    <n v="10"/>
    <n v="10"/>
    <n v="7"/>
    <n v="128"/>
    <n v="40"/>
    <n v="148"/>
    <n v="36954"/>
    <n v="8"/>
    <n v="0"/>
    <s v="03-04-01"/>
    <n v="5"/>
    <x v="25"/>
    <s v="Batavia, IL"/>
    <x v="0"/>
    <m/>
    <m/>
    <m/>
    <m/>
    <m/>
    <m/>
    <m/>
    <m/>
    <m/>
    <m/>
    <m/>
    <m/>
    <m/>
    <m/>
    <m/>
    <s v="Isaiah Amstutz"/>
    <n v="2704"/>
    <n v="12"/>
    <x v="4"/>
    <s v="T"/>
    <s v="F"/>
    <s v="F"/>
    <n v="0"/>
    <n v="20"/>
    <n v="0"/>
    <n v="0"/>
    <s v="A"/>
    <s v="F"/>
    <s v="F"/>
    <s v="F"/>
    <s v="F"/>
    <n v="0"/>
    <n v="0"/>
    <n v="0"/>
    <n v="0"/>
    <n v="2"/>
    <n v="1"/>
    <n v="20"/>
    <n v="1"/>
    <n v="0"/>
    <n v="0"/>
    <n v="1"/>
    <n v="0"/>
    <n v="0"/>
    <s v="F"/>
    <s v="F"/>
    <s v="F"/>
    <s v="F"/>
    <s v="F"/>
    <x v="1"/>
    <x v="0"/>
  </r>
  <r>
    <x v="22"/>
    <x v="1"/>
    <x v="2"/>
    <x v="0"/>
    <n v="0"/>
    <n v="0"/>
    <n v="0"/>
    <n v="0"/>
    <n v="0"/>
    <n v="0"/>
    <n v="0"/>
    <n v="8"/>
    <n v="5"/>
    <n v="7"/>
    <n v="6"/>
    <n v="6"/>
    <n v="2"/>
    <n v="1"/>
    <n v="0"/>
    <n v="0"/>
    <n v="0"/>
    <n v="0"/>
    <n v="0"/>
    <n v="0"/>
    <n v="0"/>
    <n v="0"/>
    <n v="10"/>
    <n v="6"/>
    <n v="8"/>
    <n v="2"/>
    <n v="2"/>
    <n v="5"/>
    <n v="8"/>
    <n v="0"/>
    <n v="0"/>
    <n v="0"/>
    <n v="0"/>
    <n v="0"/>
    <n v="0"/>
    <n v="0"/>
    <n v="0"/>
    <n v="0"/>
    <n v="0"/>
    <n v="0"/>
    <n v="0"/>
    <n v="0"/>
    <n v="0"/>
    <n v="0"/>
    <n v="0"/>
    <n v="0"/>
    <m/>
    <m/>
    <n v="0"/>
    <n v="0"/>
    <n v="0"/>
    <n v="0"/>
    <n v="0"/>
    <n v="0"/>
    <n v="0"/>
    <n v="0"/>
    <n v="0"/>
    <n v="0"/>
    <n v="0"/>
    <n v="8"/>
    <n v="82"/>
    <n v="80"/>
    <n v="145"/>
    <n v="36620"/>
    <n v="8"/>
    <n v="0"/>
    <s v="04-04-00"/>
    <n v="39"/>
    <x v="22"/>
    <s v="Fon du Lac, WI"/>
    <x v="0"/>
    <m/>
    <m/>
    <m/>
    <m/>
    <m/>
    <m/>
    <m/>
    <m/>
    <m/>
    <m/>
    <m/>
    <m/>
    <m/>
    <m/>
    <m/>
    <s v="Isaiah Amstutz"/>
    <n v="2194"/>
    <n v="13"/>
    <x v="4"/>
    <s v="F"/>
    <s v="F"/>
    <s v="F"/>
    <n v="0"/>
    <n v="0"/>
    <n v="0"/>
    <n v="0"/>
    <s v="A"/>
    <s v="F"/>
    <s v="F"/>
    <s v="F"/>
    <s v="F"/>
    <n v="0"/>
    <n v="0"/>
    <n v="0"/>
    <n v="0"/>
    <n v="0"/>
    <n v="0"/>
    <n v="0"/>
    <n v="0"/>
    <n v="0"/>
    <n v="0"/>
    <n v="0"/>
    <n v="0"/>
    <n v="0"/>
    <s v="F"/>
    <s v="F"/>
    <s v="F"/>
    <s v="F"/>
    <s v="F"/>
    <x v="4"/>
    <x v="0"/>
  </r>
  <r>
    <x v="40"/>
    <x v="1"/>
    <x v="4"/>
    <x v="0"/>
    <n v="0"/>
    <n v="0"/>
    <n v="0"/>
    <n v="0"/>
    <n v="0"/>
    <n v="0"/>
    <n v="0"/>
    <n v="8"/>
    <n v="5"/>
    <n v="7"/>
    <n v="6"/>
    <n v="6"/>
    <n v="2"/>
    <n v="1"/>
    <n v="0"/>
    <n v="0"/>
    <n v="0"/>
    <n v="0"/>
    <n v="0"/>
    <n v="0"/>
    <n v="0"/>
    <n v="0"/>
    <n v="10"/>
    <n v="6"/>
    <n v="8"/>
    <n v="2"/>
    <n v="2"/>
    <n v="5"/>
    <n v="8"/>
    <n v="0"/>
    <n v="0"/>
    <n v="0"/>
    <n v="0"/>
    <n v="0"/>
    <n v="0"/>
    <n v="0"/>
    <n v="0"/>
    <n v="0"/>
    <n v="0"/>
    <n v="0"/>
    <n v="0"/>
    <n v="0"/>
    <n v="0"/>
    <n v="0"/>
    <n v="0"/>
    <n v="0"/>
    <m/>
    <m/>
    <n v="0"/>
    <n v="0"/>
    <n v="0"/>
    <n v="0"/>
    <n v="0"/>
    <n v="0"/>
    <n v="0"/>
    <n v="0"/>
    <n v="0"/>
    <n v="0"/>
    <n v="0"/>
    <e v="#N/A"/>
    <e v="#N/A"/>
    <e v="#N/A"/>
    <e v="#N/A"/>
    <e v="#N/A"/>
    <e v="#N/A"/>
    <e v="#N/A"/>
    <e v="#N/A"/>
    <e v="#N/A"/>
    <x v="40"/>
    <e v="#N/A"/>
    <x v="0"/>
    <m/>
    <m/>
    <m/>
    <m/>
    <m/>
    <m/>
    <m/>
    <m/>
    <m/>
    <m/>
    <m/>
    <m/>
    <m/>
    <m/>
    <m/>
    <s v="Isaiah Amstutz"/>
    <m/>
    <m/>
    <x v="4"/>
    <s v="F"/>
    <s v="F"/>
    <s v="F"/>
    <n v="0"/>
    <n v="0"/>
    <n v="0"/>
    <n v="0"/>
    <s v="A"/>
    <s v="F"/>
    <s v="F"/>
    <s v="F"/>
    <s v="F"/>
    <n v="0"/>
    <n v="0"/>
    <n v="0"/>
    <n v="0"/>
    <n v="0"/>
    <n v="0"/>
    <n v="0"/>
    <n v="0"/>
    <n v="0"/>
    <n v="0"/>
    <n v="0"/>
    <n v="0"/>
    <n v="0"/>
    <s v="F"/>
    <s v="F"/>
    <s v="F"/>
    <s v="F"/>
    <s v="F"/>
    <x v="3"/>
    <x v="0"/>
  </r>
  <r>
    <x v="40"/>
    <x v="1"/>
    <x v="4"/>
    <x v="0"/>
    <n v="0"/>
    <n v="0"/>
    <n v="0"/>
    <n v="0"/>
    <n v="0"/>
    <n v="0"/>
    <n v="0"/>
    <n v="8"/>
    <n v="5"/>
    <n v="7"/>
    <n v="6"/>
    <n v="6"/>
    <n v="2"/>
    <n v="1"/>
    <n v="0"/>
    <n v="0"/>
    <n v="0"/>
    <n v="0"/>
    <n v="0"/>
    <n v="0"/>
    <n v="0"/>
    <n v="0"/>
    <n v="10"/>
    <n v="6"/>
    <n v="8"/>
    <n v="2"/>
    <n v="2"/>
    <n v="5"/>
    <n v="8"/>
    <n v="0"/>
    <n v="0"/>
    <n v="0"/>
    <n v="0"/>
    <n v="0"/>
    <n v="0"/>
    <n v="0"/>
    <n v="0"/>
    <n v="0"/>
    <n v="0"/>
    <n v="0"/>
    <n v="0"/>
    <n v="0"/>
    <n v="0"/>
    <n v="0"/>
    <n v="0"/>
    <n v="0"/>
    <m/>
    <m/>
    <n v="0"/>
    <n v="0"/>
    <n v="0"/>
    <n v="0"/>
    <n v="0"/>
    <n v="0"/>
    <n v="0"/>
    <n v="0"/>
    <n v="0"/>
    <n v="0"/>
    <n v="0"/>
    <e v="#N/A"/>
    <e v="#N/A"/>
    <e v="#N/A"/>
    <e v="#N/A"/>
    <e v="#N/A"/>
    <e v="#N/A"/>
    <e v="#N/A"/>
    <e v="#N/A"/>
    <e v="#N/A"/>
    <x v="40"/>
    <e v="#N/A"/>
    <x v="0"/>
    <m/>
    <m/>
    <m/>
    <m/>
    <m/>
    <m/>
    <m/>
    <m/>
    <m/>
    <m/>
    <m/>
    <m/>
    <m/>
    <m/>
    <m/>
    <s v="Isaiah Amstutz"/>
    <m/>
    <m/>
    <x v="4"/>
    <s v="F"/>
    <s v="F"/>
    <s v="F"/>
    <n v="0"/>
    <n v="0"/>
    <n v="0"/>
    <n v="0"/>
    <s v="A"/>
    <s v="F"/>
    <s v="F"/>
    <s v="F"/>
    <s v="F"/>
    <n v="0"/>
    <n v="0"/>
    <n v="0"/>
    <n v="0"/>
    <n v="0"/>
    <n v="0"/>
    <n v="0"/>
    <n v="0"/>
    <n v="0"/>
    <n v="0"/>
    <n v="0"/>
    <n v="0"/>
    <n v="0"/>
    <s v="F"/>
    <s v="F"/>
    <s v="F"/>
    <s v="F"/>
    <s v="F"/>
    <x v="3"/>
    <x v="0"/>
  </r>
  <r>
    <x v="17"/>
    <x v="1"/>
    <x v="2"/>
    <x v="150"/>
    <n v="10"/>
    <n v="0"/>
    <n v="5.384615384615385"/>
    <n v="27.096774193548391"/>
    <n v="0"/>
    <n v="0"/>
    <n v="8"/>
    <n v="8"/>
    <n v="5"/>
    <n v="7"/>
    <n v="6"/>
    <n v="6"/>
    <n v="2"/>
    <n v="1"/>
    <n v="9.1686104218362292"/>
    <n v="12.5"/>
    <n v="0"/>
    <n v="6.1538461538461542"/>
    <n v="9.0322580645161299"/>
    <n v="0"/>
    <n v="0"/>
    <n v="64"/>
    <n v="10"/>
    <n v="6"/>
    <n v="8"/>
    <n v="2"/>
    <n v="2"/>
    <n v="5"/>
    <n v="8"/>
    <n v="1.25"/>
    <n v="0"/>
    <n v="0.76923076923076927"/>
    <n v="4.5161290322580649"/>
    <n v="0"/>
    <n v="0"/>
    <n v="8"/>
    <n v="0"/>
    <n v="0"/>
    <n v="0"/>
    <n v="0"/>
    <n v="5"/>
    <n v="0"/>
    <n v="0"/>
    <n v="0"/>
    <n v="140"/>
    <n v="0"/>
    <m/>
    <m/>
    <n v="0"/>
    <n v="0"/>
    <n v="0"/>
    <n v="1"/>
    <n v="0"/>
    <n v="0"/>
    <n v="0"/>
    <n v="0.5"/>
    <n v="0"/>
    <n v="5"/>
    <n v="140"/>
    <n v="8"/>
    <n v="160"/>
    <n v="140"/>
    <n v="237"/>
    <n v="36620"/>
    <n v="8"/>
    <n v="0"/>
    <s v="04-04-00"/>
    <n v="27"/>
    <x v="17"/>
    <s v="Aurora, IL"/>
    <x v="0"/>
    <m/>
    <m/>
    <m/>
    <m/>
    <m/>
    <m/>
    <m/>
    <m/>
    <m/>
    <m/>
    <m/>
    <m/>
    <m/>
    <m/>
    <m/>
    <s v="Isaiah Amstutz"/>
    <n v="2022"/>
    <n v="14"/>
    <x v="4"/>
    <s v="F"/>
    <s v="F"/>
    <s v="T"/>
    <n v="5"/>
    <n v="0"/>
    <n v="0"/>
    <n v="0"/>
    <s v="A"/>
    <s v="F"/>
    <s v="F"/>
    <s v="F"/>
    <s v="F"/>
    <n v="0"/>
    <n v="0"/>
    <n v="0"/>
    <n v="0"/>
    <n v="1"/>
    <n v="2"/>
    <n v="140"/>
    <n v="0"/>
    <n v="0"/>
    <n v="0"/>
    <n v="0"/>
    <n v="0"/>
    <n v="0"/>
    <s v="F"/>
    <s v="F"/>
    <s v="F"/>
    <s v="F"/>
    <s v="F"/>
    <x v="4"/>
    <x v="0"/>
  </r>
  <r>
    <x v="10"/>
    <x v="1"/>
    <x v="5"/>
    <x v="151"/>
    <n v="0"/>
    <n v="15"/>
    <n v="16.153846153846153"/>
    <n v="19.935483870967744"/>
    <n v="0"/>
    <n v="0"/>
    <n v="5"/>
    <n v="8"/>
    <n v="5"/>
    <n v="7"/>
    <n v="6"/>
    <n v="6"/>
    <n v="2"/>
    <n v="1"/>
    <n v="8.3106699751861051"/>
    <n v="0"/>
    <n v="18"/>
    <n v="18.46153846153846"/>
    <n v="6.645161290322581"/>
    <n v="0"/>
    <n v="0"/>
    <n v="40"/>
    <n v="10"/>
    <n v="6"/>
    <n v="8"/>
    <n v="2"/>
    <n v="2"/>
    <n v="5"/>
    <n v="8"/>
    <n v="0"/>
    <n v="3"/>
    <n v="2.3076923076923075"/>
    <n v="3.3225806451612905"/>
    <n v="0"/>
    <n v="0"/>
    <n v="5"/>
    <n v="0"/>
    <n v="1"/>
    <n v="0"/>
    <n v="0"/>
    <n v="15"/>
    <n v="10"/>
    <n v="0"/>
    <n v="0"/>
    <n v="87.5"/>
    <n v="0"/>
    <m/>
    <m/>
    <n v="0"/>
    <n v="0"/>
    <n v="0"/>
    <n v="1"/>
    <n v="1"/>
    <n v="0"/>
    <n v="0"/>
    <n v="1"/>
    <n v="10"/>
    <n v="25"/>
    <n v="87.5"/>
    <n v="10"/>
    <n v="178"/>
    <n v="80"/>
    <n v="213"/>
    <n v="36649"/>
    <n v="8"/>
    <n v="0"/>
    <s v="05-03-00"/>
    <n v="8"/>
    <x v="10"/>
    <s v="Peoria, IL"/>
    <x v="194"/>
    <m/>
    <m/>
    <m/>
    <m/>
    <m/>
    <m/>
    <m/>
    <m/>
    <m/>
    <m/>
    <m/>
    <m/>
    <m/>
    <m/>
    <m/>
    <s v="Brett Haslett"/>
    <n v="1736"/>
    <n v="16"/>
    <x v="4"/>
    <s v="T"/>
    <s v="F"/>
    <s v="F"/>
    <n v="15"/>
    <n v="0"/>
    <n v="0"/>
    <n v="0"/>
    <s v="D"/>
    <s v="T"/>
    <s v="F"/>
    <s v="T"/>
    <s v="T"/>
    <n v="10"/>
    <n v="0"/>
    <n v="0"/>
    <n v="0"/>
    <n v="0"/>
    <n v="3"/>
    <n v="70"/>
    <n v="0"/>
    <n v="0"/>
    <n v="0"/>
    <n v="0"/>
    <n v="0"/>
    <n v="0"/>
    <s v="F"/>
    <s v="T"/>
    <s v="F"/>
    <s v="F"/>
    <s v="F"/>
    <x v="2"/>
    <x v="151"/>
  </r>
  <r>
    <x v="26"/>
    <x v="1"/>
    <x v="2"/>
    <x v="152"/>
    <n v="20"/>
    <n v="10"/>
    <n v="0"/>
    <n v="17.670967741935481"/>
    <n v="0"/>
    <n v="0"/>
    <n v="0"/>
    <n v="8"/>
    <n v="5"/>
    <n v="7"/>
    <n v="6"/>
    <n v="6"/>
    <n v="2"/>
    <n v="1"/>
    <n v="4.2890322580645162"/>
    <n v="25"/>
    <n v="12"/>
    <n v="0"/>
    <n v="5.8903225806451607"/>
    <n v="0"/>
    <n v="0"/>
    <n v="0"/>
    <n v="10"/>
    <n v="6"/>
    <n v="8"/>
    <n v="2"/>
    <n v="2"/>
    <n v="5"/>
    <n v="8"/>
    <n v="2.5"/>
    <n v="2"/>
    <n v="0"/>
    <n v="2.9451612903225803"/>
    <n v="0"/>
    <n v="0"/>
    <n v="0"/>
    <n v="0"/>
    <n v="0"/>
    <n v="0"/>
    <n v="20"/>
    <n v="0"/>
    <n v="10"/>
    <n v="0"/>
    <n v="0"/>
    <n v="0"/>
    <n v="2"/>
    <m/>
    <m/>
    <n v="0"/>
    <n v="0"/>
    <n v="1"/>
    <n v="0"/>
    <n v="1"/>
    <n v="0"/>
    <n v="0"/>
    <n v="0.5"/>
    <n v="30"/>
    <n v="30"/>
    <n v="0"/>
    <n v="6"/>
    <n v="106"/>
    <n v="70"/>
    <n v="201"/>
    <n v="36590"/>
    <n v="8"/>
    <n v="0"/>
    <s v="03-05-00"/>
    <n v="7"/>
    <x v="26"/>
    <s v="Dayton, OH"/>
    <x v="195"/>
    <m/>
    <m/>
    <m/>
    <m/>
    <m/>
    <m/>
    <m/>
    <m/>
    <m/>
    <m/>
    <m/>
    <m/>
    <m/>
    <m/>
    <m/>
    <s v="Geoffrey Butler"/>
    <n v="3138"/>
    <n v="17"/>
    <x v="4"/>
    <s v="F"/>
    <s v="F"/>
    <s v="F"/>
    <n v="0"/>
    <n v="0"/>
    <n v="0"/>
    <n v="0"/>
    <s v="A"/>
    <s v="F"/>
    <s v="F"/>
    <s v="F"/>
    <s v="F"/>
    <n v="10"/>
    <n v="0"/>
    <n v="0"/>
    <n v="0"/>
    <n v="2"/>
    <n v="2"/>
    <n v="0"/>
    <n v="2"/>
    <n v="0"/>
    <n v="0"/>
    <n v="0"/>
    <n v="0"/>
    <n v="0"/>
    <s v="F"/>
    <s v="F"/>
    <s v="F"/>
    <s v="F"/>
    <s v="F"/>
    <x v="4"/>
    <x v="152"/>
  </r>
  <r>
    <x v="21"/>
    <x v="1"/>
    <x v="2"/>
    <x v="153"/>
    <n v="20"/>
    <n v="0"/>
    <n v="0"/>
    <n v="24.193548387096776"/>
    <n v="-12"/>
    <n v="0"/>
    <n v="7.1428571428571432"/>
    <n v="8"/>
    <n v="5"/>
    <n v="7"/>
    <n v="6"/>
    <n v="6"/>
    <n v="2"/>
    <n v="1"/>
    <n v="8.6207373271889391"/>
    <n v="25"/>
    <n v="0"/>
    <n v="0"/>
    <n v="8.064516129032258"/>
    <n v="-4"/>
    <n v="0"/>
    <n v="57.142857142857146"/>
    <n v="10"/>
    <n v="6"/>
    <n v="8"/>
    <n v="2"/>
    <n v="2"/>
    <n v="5"/>
    <n v="8"/>
    <n v="2.5"/>
    <n v="0"/>
    <n v="0"/>
    <n v="4.032258064516129"/>
    <n v="-2"/>
    <n v="0"/>
    <n v="7.1428571428571432"/>
    <n v="0"/>
    <n v="0"/>
    <n v="0"/>
    <n v="0"/>
    <n v="0"/>
    <n v="0"/>
    <n v="0"/>
    <n v="0"/>
    <n v="125"/>
    <n v="0"/>
    <m/>
    <m/>
    <n v="2"/>
    <n v="0"/>
    <n v="0"/>
    <n v="0"/>
    <n v="0"/>
    <n v="0"/>
    <n v="0"/>
    <n v="1"/>
    <n v="0"/>
    <n v="0"/>
    <n v="125"/>
    <n v="8"/>
    <n v="82"/>
    <n v="180"/>
    <n v="228"/>
    <n v="36621"/>
    <n v="9"/>
    <n v="0"/>
    <s v="04-05-00"/>
    <n v="12"/>
    <x v="21"/>
    <s v="Harrisonville, MO"/>
    <x v="196"/>
    <m/>
    <m/>
    <m/>
    <m/>
    <m/>
    <m/>
    <m/>
    <m/>
    <m/>
    <m/>
    <m/>
    <m/>
    <m/>
    <m/>
    <m/>
    <s v="Geoffrey Butler"/>
    <n v="2164"/>
    <n v="18"/>
    <x v="4"/>
    <s v="T"/>
    <s v="F"/>
    <s v="F"/>
    <n v="0"/>
    <n v="0"/>
    <n v="0"/>
    <n v="0"/>
    <s v="C"/>
    <s v="F"/>
    <s v="F"/>
    <s v="F"/>
    <s v="F"/>
    <n v="0"/>
    <n v="10"/>
    <n v="0"/>
    <n v="0"/>
    <n v="2"/>
    <n v="3"/>
    <n v="100"/>
    <n v="0"/>
    <n v="0"/>
    <n v="0"/>
    <n v="2"/>
    <n v="0"/>
    <n v="0"/>
    <s v="F"/>
    <s v="F"/>
    <s v="F"/>
    <s v="F"/>
    <s v="F"/>
    <x v="4"/>
    <x v="153"/>
  </r>
  <r>
    <x v="14"/>
    <x v="1"/>
    <x v="2"/>
    <x v="154"/>
    <n v="10"/>
    <n v="0"/>
    <n v="21.53846153846154"/>
    <n v="1.935483870967742"/>
    <n v="-6"/>
    <n v="0"/>
    <n v="0.5714285714285714"/>
    <n v="8"/>
    <n v="5"/>
    <n v="7"/>
    <n v="6"/>
    <n v="6"/>
    <n v="2"/>
    <n v="1"/>
    <n v="4.0331974477135768"/>
    <n v="12.5"/>
    <n v="0"/>
    <n v="24.615384615384617"/>
    <n v="0.64516129032258063"/>
    <n v="-2"/>
    <n v="0"/>
    <n v="4.5714285714285712"/>
    <n v="10"/>
    <n v="6"/>
    <n v="8"/>
    <n v="2"/>
    <n v="2"/>
    <n v="5"/>
    <n v="8"/>
    <n v="1.25"/>
    <n v="0"/>
    <n v="3.0769230769230771"/>
    <n v="0.32258064516129031"/>
    <n v="-1"/>
    <n v="0"/>
    <n v="0.5714285714285714"/>
    <n v="0"/>
    <n v="0"/>
    <n v="0"/>
    <n v="0"/>
    <n v="20"/>
    <n v="0"/>
    <n v="0"/>
    <n v="0"/>
    <n v="10"/>
    <n v="0"/>
    <m/>
    <m/>
    <n v="1"/>
    <n v="0"/>
    <n v="0"/>
    <n v="1"/>
    <n v="0"/>
    <n v="0"/>
    <n v="0"/>
    <n v="0.25"/>
    <n v="0"/>
    <n v="20"/>
    <n v="10"/>
    <n v="10"/>
    <n v="72"/>
    <n v="80"/>
    <n v="107"/>
    <n v="36649"/>
    <n v="8"/>
    <n v="0"/>
    <s v="05-03-00"/>
    <n v="35"/>
    <x v="14"/>
    <s v="Liberty, MO"/>
    <x v="197"/>
    <m/>
    <m/>
    <m/>
    <m/>
    <m/>
    <m/>
    <m/>
    <m/>
    <m/>
    <m/>
    <m/>
    <m/>
    <m/>
    <m/>
    <m/>
    <s v="Geoffrey Butler"/>
    <n v="1764"/>
    <n v="19"/>
    <x v="4"/>
    <s v="T"/>
    <s v="F"/>
    <s v="F"/>
    <n v="20"/>
    <n v="0"/>
    <n v="0"/>
    <n v="0"/>
    <s v="C"/>
    <s v="F"/>
    <s v="F"/>
    <s v="F"/>
    <s v="F"/>
    <n v="0"/>
    <n v="10"/>
    <n v="0"/>
    <n v="0"/>
    <n v="1"/>
    <n v="1"/>
    <n v="20"/>
    <n v="0"/>
    <n v="0"/>
    <n v="0"/>
    <n v="1"/>
    <n v="0"/>
    <n v="0"/>
    <s v="F"/>
    <s v="F"/>
    <s v="F"/>
    <s v="F"/>
    <s v="F"/>
    <x v="4"/>
    <x v="154"/>
  </r>
  <r>
    <x v="22"/>
    <x v="1"/>
    <x v="4"/>
    <x v="155"/>
    <n v="0"/>
    <n v="0"/>
    <n v="16.153846153846153"/>
    <n v="11.070967741935483"/>
    <n v="18"/>
    <n v="0"/>
    <n v="1.1428571428571428"/>
    <n v="8"/>
    <n v="5"/>
    <n v="7"/>
    <n v="6"/>
    <n v="6"/>
    <n v="2"/>
    <n v="1"/>
    <n v="3.7294718185040763"/>
    <n v="0"/>
    <n v="0"/>
    <n v="18.46153846153846"/>
    <n v="3.6903225806451614"/>
    <n v="6"/>
    <n v="0"/>
    <n v="9.1428571428571423"/>
    <n v="10"/>
    <n v="6"/>
    <n v="8"/>
    <n v="2"/>
    <n v="2"/>
    <n v="5"/>
    <n v="8"/>
    <n v="0"/>
    <n v="0"/>
    <n v="2.3076923076923075"/>
    <n v="1.8451612903225807"/>
    <n v="3"/>
    <n v="0"/>
    <n v="1.1428571428571428"/>
    <n v="0"/>
    <n v="0"/>
    <n v="0"/>
    <n v="0"/>
    <n v="15"/>
    <n v="0"/>
    <n v="30"/>
    <n v="0"/>
    <n v="20"/>
    <n v="0"/>
    <m/>
    <m/>
    <n v="3"/>
    <n v="0"/>
    <n v="0"/>
    <n v="1"/>
    <n v="0"/>
    <n v="1"/>
    <n v="0"/>
    <n v="0.25"/>
    <n v="30"/>
    <n v="45"/>
    <n v="20"/>
    <n v="8"/>
    <n v="82"/>
    <n v="80"/>
    <n v="145"/>
    <n v="36620"/>
    <n v="8"/>
    <n v="0"/>
    <s v="04-04-00"/>
    <n v="39"/>
    <x v="22"/>
    <s v="Fon du Lac, WI"/>
    <x v="198"/>
    <m/>
    <m/>
    <m/>
    <m/>
    <m/>
    <m/>
    <m/>
    <m/>
    <m/>
    <m/>
    <m/>
    <m/>
    <m/>
    <m/>
    <m/>
    <s v="Geoffrey Butler"/>
    <n v="2194"/>
    <n v="20"/>
    <x v="4"/>
    <s v="T"/>
    <s v="F"/>
    <s v="F"/>
    <n v="15"/>
    <n v="0"/>
    <n v="0"/>
    <n v="0"/>
    <s v="B"/>
    <s v="F"/>
    <s v="F"/>
    <s v="F"/>
    <s v="F"/>
    <n v="0"/>
    <n v="0"/>
    <n v="0"/>
    <n v="0"/>
    <n v="1"/>
    <n v="1"/>
    <n v="40"/>
    <n v="0"/>
    <n v="0"/>
    <n v="3"/>
    <n v="0"/>
    <n v="0"/>
    <n v="0"/>
    <s v="F"/>
    <s v="F"/>
    <s v="F"/>
    <s v="F"/>
    <s v="F"/>
    <x v="3"/>
    <x v="155"/>
  </r>
  <r>
    <x v="16"/>
    <x v="1"/>
    <x v="2"/>
    <x v="156"/>
    <n v="10"/>
    <n v="0"/>
    <n v="0"/>
    <n v="3"/>
    <n v="0"/>
    <n v="0"/>
    <n v="0"/>
    <n v="8"/>
    <n v="5"/>
    <n v="7"/>
    <n v="6"/>
    <n v="6"/>
    <n v="2"/>
    <n v="1"/>
    <n v="1.35"/>
    <n v="12.5"/>
    <n v="0"/>
    <n v="0"/>
    <n v="1"/>
    <n v="0"/>
    <n v="0"/>
    <n v="0"/>
    <n v="10"/>
    <n v="6"/>
    <n v="8"/>
    <n v="2"/>
    <n v="2"/>
    <n v="5"/>
    <n v="8"/>
    <n v="1.25"/>
    <n v="0"/>
    <n v="0"/>
    <n v="0.5"/>
    <n v="0"/>
    <n v="0"/>
    <n v="0"/>
    <n v="0"/>
    <n v="0"/>
    <n v="0"/>
    <n v="0"/>
    <n v="0"/>
    <n v="10"/>
    <n v="0"/>
    <n v="0"/>
    <n v="0"/>
    <n v="0"/>
    <m/>
    <m/>
    <n v="0"/>
    <n v="0"/>
    <n v="0"/>
    <n v="0"/>
    <n v="0.33333333333333331"/>
    <n v="0"/>
    <n v="0"/>
    <n v="0"/>
    <n v="10"/>
    <n v="10"/>
    <n v="0"/>
    <n v="9"/>
    <n v="78"/>
    <n v="50"/>
    <n v="194"/>
    <n v="36984"/>
    <n v="8"/>
    <n v="0"/>
    <s v="04-03-01"/>
    <n v="16"/>
    <x v="16"/>
    <s v="Lee's Summit, MO"/>
    <x v="199"/>
    <m/>
    <m/>
    <m/>
    <m/>
    <m/>
    <m/>
    <m/>
    <m/>
    <m/>
    <m/>
    <m/>
    <m/>
    <m/>
    <m/>
    <m/>
    <s v="Geoffrey Butler"/>
    <n v="1986"/>
    <n v="21"/>
    <x v="4"/>
    <s v="T"/>
    <s v="F"/>
    <s v="F"/>
    <n v="0"/>
    <n v="40"/>
    <n v="0"/>
    <n v="0"/>
    <s v="C"/>
    <s v="F"/>
    <s v="F"/>
    <s v="F"/>
    <s v="F"/>
    <n v="10"/>
    <n v="20"/>
    <n v="0"/>
    <n v="0"/>
    <n v="1"/>
    <n v="0"/>
    <n v="0"/>
    <n v="0"/>
    <n v="0"/>
    <n v="0"/>
    <n v="0"/>
    <n v="0"/>
    <n v="0"/>
    <s v="F"/>
    <s v="F"/>
    <s v="F"/>
    <s v="F"/>
    <s v="F"/>
    <x v="4"/>
    <x v="156"/>
  </r>
  <r>
    <x v="13"/>
    <x v="1"/>
    <x v="4"/>
    <x v="0"/>
    <n v="0"/>
    <n v="0"/>
    <n v="0"/>
    <n v="0"/>
    <n v="0"/>
    <n v="0"/>
    <n v="0"/>
    <n v="8"/>
    <n v="5"/>
    <n v="7"/>
    <n v="6"/>
    <n v="6"/>
    <n v="2"/>
    <n v="1"/>
    <n v="0"/>
    <n v="0"/>
    <n v="0"/>
    <n v="0"/>
    <n v="0"/>
    <n v="0"/>
    <n v="0"/>
    <n v="0"/>
    <n v="10"/>
    <n v="6"/>
    <n v="8"/>
    <n v="2"/>
    <n v="2"/>
    <n v="5"/>
    <n v="8"/>
    <n v="0"/>
    <n v="0"/>
    <n v="0"/>
    <n v="0"/>
    <n v="0"/>
    <n v="0"/>
    <n v="0"/>
    <n v="0"/>
    <n v="0"/>
    <n v="0"/>
    <n v="0"/>
    <n v="0"/>
    <n v="0"/>
    <n v="0"/>
    <n v="0"/>
    <n v="0"/>
    <n v="0"/>
    <m/>
    <m/>
    <n v="0"/>
    <n v="0"/>
    <n v="0"/>
    <n v="0"/>
    <n v="0"/>
    <n v="0"/>
    <n v="0"/>
    <n v="0"/>
    <n v="0"/>
    <n v="0"/>
    <n v="0"/>
    <n v="10"/>
    <n v="78"/>
    <n v="90"/>
    <n v="178"/>
    <n v="36650"/>
    <n v="9"/>
    <n v="0"/>
    <s v="05-04-00"/>
    <n v="2"/>
    <x v="13"/>
    <s v="Peoria, IL"/>
    <x v="200"/>
    <m/>
    <m/>
    <m/>
    <m/>
    <m/>
    <m/>
    <m/>
    <m/>
    <m/>
    <m/>
    <m/>
    <m/>
    <m/>
    <m/>
    <m/>
    <s v="Geoffrey Butler"/>
    <n v="1756"/>
    <n v="22"/>
    <x v="4"/>
    <s v="F"/>
    <s v="F"/>
    <s v="F"/>
    <n v="0"/>
    <n v="0"/>
    <n v="0"/>
    <n v="0"/>
    <s v="A"/>
    <s v="F"/>
    <s v="F"/>
    <s v="F"/>
    <s v="F"/>
    <n v="0"/>
    <n v="0"/>
    <n v="0"/>
    <n v="0"/>
    <n v="0"/>
    <n v="0"/>
    <n v="0"/>
    <n v="0"/>
    <n v="0"/>
    <n v="0"/>
    <n v="0"/>
    <n v="0"/>
    <n v="0"/>
    <s v="F"/>
    <s v="F"/>
    <s v="F"/>
    <s v="F"/>
    <s v="F"/>
    <x v="3"/>
    <x v="157"/>
  </r>
  <r>
    <x v="1"/>
    <x v="1"/>
    <x v="2"/>
    <x v="88"/>
    <n v="0"/>
    <n v="0"/>
    <n v="0"/>
    <n v="3.870967741935484"/>
    <n v="0"/>
    <n v="0"/>
    <n v="1.1428571428571428"/>
    <n v="8"/>
    <n v="5"/>
    <n v="7"/>
    <n v="6"/>
    <n v="6"/>
    <n v="2"/>
    <n v="1"/>
    <n v="1.0433179723502304"/>
    <n v="0"/>
    <n v="0"/>
    <n v="0"/>
    <n v="1.2903225806451613"/>
    <n v="0"/>
    <n v="0"/>
    <n v="9.1428571428571423"/>
    <n v="10"/>
    <n v="6"/>
    <n v="8"/>
    <n v="2"/>
    <n v="2"/>
    <n v="5"/>
    <n v="8"/>
    <n v="0"/>
    <n v="0"/>
    <n v="0"/>
    <n v="0.64516129032258063"/>
    <n v="0"/>
    <n v="0"/>
    <n v="1.1428571428571428"/>
    <n v="0"/>
    <n v="0"/>
    <n v="0"/>
    <n v="0"/>
    <n v="0"/>
    <n v="0"/>
    <n v="0"/>
    <n v="0"/>
    <n v="20"/>
    <n v="0"/>
    <m/>
    <m/>
    <n v="0"/>
    <n v="0"/>
    <n v="0"/>
    <n v="0"/>
    <n v="0"/>
    <n v="0"/>
    <n v="0"/>
    <n v="0.25"/>
    <n v="0"/>
    <n v="0"/>
    <n v="20"/>
    <n v="14"/>
    <n v="266"/>
    <n v="140"/>
    <n v="284"/>
    <n v="36709"/>
    <n v="9"/>
    <n v="0"/>
    <s v="07-02-00"/>
    <n v="36"/>
    <x v="1"/>
    <s v="Platteville, WI"/>
    <x v="201"/>
    <m/>
    <m/>
    <m/>
    <m/>
    <m/>
    <m/>
    <m/>
    <m/>
    <m/>
    <m/>
    <m/>
    <m/>
    <m/>
    <m/>
    <m/>
    <s v="Geoffrey Butler"/>
    <n v="171"/>
    <n v="23"/>
    <x v="4"/>
    <s v="F"/>
    <s v="F"/>
    <s v="F"/>
    <n v="0"/>
    <n v="0"/>
    <n v="0"/>
    <n v="0"/>
    <s v="C"/>
    <s v="F"/>
    <s v="F"/>
    <s v="F"/>
    <s v="F"/>
    <n v="0"/>
    <n v="0"/>
    <n v="0"/>
    <n v="0"/>
    <n v="0"/>
    <n v="1"/>
    <n v="40"/>
    <n v="0"/>
    <n v="0"/>
    <n v="0"/>
    <n v="0"/>
    <n v="0"/>
    <n v="0"/>
    <s v="F"/>
    <s v="F"/>
    <s v="F"/>
    <s v="F"/>
    <s v="F"/>
    <x v="4"/>
    <x v="158"/>
  </r>
  <r>
    <x v="3"/>
    <x v="1"/>
    <x v="3"/>
    <x v="157"/>
    <n v="60"/>
    <n v="15"/>
    <n v="0"/>
    <n v="6.3000000000000007"/>
    <n v="0"/>
    <n v="0"/>
    <n v="0"/>
    <n v="8"/>
    <n v="5"/>
    <n v="7"/>
    <n v="6"/>
    <n v="6"/>
    <n v="2"/>
    <n v="1"/>
    <n v="9.51"/>
    <n v="75"/>
    <n v="18"/>
    <n v="0"/>
    <n v="2.1"/>
    <n v="0"/>
    <n v="0"/>
    <n v="0"/>
    <n v="10"/>
    <n v="6"/>
    <n v="8"/>
    <n v="2"/>
    <n v="2"/>
    <n v="5"/>
    <n v="8"/>
    <n v="7.5"/>
    <n v="3"/>
    <n v="0"/>
    <n v="1.05"/>
    <n v="0"/>
    <n v="0"/>
    <n v="0"/>
    <n v="0"/>
    <n v="0"/>
    <n v="0"/>
    <n v="0"/>
    <n v="0"/>
    <n v="21"/>
    <n v="0"/>
    <n v="0"/>
    <n v="0"/>
    <n v="0"/>
    <m/>
    <m/>
    <n v="0"/>
    <n v="0"/>
    <n v="0"/>
    <n v="0"/>
    <n v="1"/>
    <n v="0"/>
    <n v="0"/>
    <n v="0"/>
    <n v="21"/>
    <n v="21"/>
    <n v="0"/>
    <n v="12"/>
    <n v="186"/>
    <n v="150"/>
    <n v="379"/>
    <n v="36680"/>
    <n v="9"/>
    <n v="0"/>
    <s v="06-03-00"/>
    <n v="1"/>
    <x v="3"/>
    <s v="Cedar Falls, IA"/>
    <x v="202"/>
    <m/>
    <m/>
    <m/>
    <m/>
    <m/>
    <m/>
    <m/>
    <m/>
    <m/>
    <m/>
    <m/>
    <m/>
    <m/>
    <m/>
    <m/>
    <s v="Andy S"/>
    <n v="525"/>
    <n v="25"/>
    <x v="4"/>
    <s v="F"/>
    <s v="F"/>
    <s v="F"/>
    <n v="0"/>
    <n v="0"/>
    <n v="0"/>
    <n v="0"/>
    <s v="C"/>
    <s v="T"/>
    <s v="F"/>
    <s v="T"/>
    <s v="T"/>
    <n v="21"/>
    <n v="0"/>
    <n v="0"/>
    <n v="0"/>
    <n v="3"/>
    <n v="0"/>
    <n v="0"/>
    <n v="0"/>
    <n v="0"/>
    <n v="0"/>
    <n v="0"/>
    <n v="0"/>
    <n v="0"/>
    <s v="F"/>
    <s v="F"/>
    <s v="F"/>
    <s v="F"/>
    <s v="F"/>
    <x v="1"/>
    <x v="159"/>
  </r>
  <r>
    <x v="0"/>
    <x v="1"/>
    <x v="2"/>
    <x v="19"/>
    <n v="0"/>
    <n v="5"/>
    <n v="0"/>
    <n v="0.30000000000000004"/>
    <n v="0"/>
    <n v="0"/>
    <n v="0"/>
    <n v="8"/>
    <n v="5"/>
    <n v="7"/>
    <n v="6"/>
    <n v="6"/>
    <n v="2"/>
    <n v="1"/>
    <n v="0.61"/>
    <n v="0"/>
    <n v="6"/>
    <n v="0"/>
    <n v="0.1"/>
    <n v="0"/>
    <n v="0"/>
    <n v="0"/>
    <n v="10"/>
    <n v="6"/>
    <n v="8"/>
    <n v="2"/>
    <n v="2"/>
    <n v="5"/>
    <n v="8"/>
    <n v="0"/>
    <n v="1"/>
    <n v="0"/>
    <n v="0.05"/>
    <n v="0"/>
    <n v="0"/>
    <n v="0"/>
    <n v="1"/>
    <n v="1"/>
    <n v="0"/>
    <n v="0"/>
    <n v="0"/>
    <n v="1"/>
    <n v="0"/>
    <n v="0"/>
    <n v="0"/>
    <n v="0"/>
    <m/>
    <m/>
    <n v="0"/>
    <n v="0"/>
    <n v="0"/>
    <n v="0"/>
    <n v="9.0909090909090912E-2"/>
    <n v="0"/>
    <n v="0"/>
    <n v="0"/>
    <n v="1"/>
    <n v="1"/>
    <n v="0"/>
    <n v="18"/>
    <n v="240"/>
    <n v="140"/>
    <n v="461"/>
    <s v="9-0-0"/>
    <n v="9"/>
    <n v="0"/>
    <s v="9-0-0"/>
    <n v="33"/>
    <x v="40"/>
    <e v="#N/A"/>
    <x v="203"/>
    <m/>
    <m/>
    <m/>
    <m/>
    <m/>
    <m/>
    <m/>
    <m/>
    <m/>
    <m/>
    <m/>
    <m/>
    <m/>
    <m/>
    <m/>
    <s v="Andy S"/>
    <n v="167"/>
    <n v="26"/>
    <x v="4"/>
    <s v="T"/>
    <s v="F"/>
    <s v="F"/>
    <n v="0"/>
    <n v="40"/>
    <n v="0"/>
    <n v="0"/>
    <s v="B"/>
    <s v="T"/>
    <s v="F"/>
    <s v="F"/>
    <s v="T"/>
    <n v="1"/>
    <n v="10"/>
    <n v="0"/>
    <n v="0"/>
    <n v="0"/>
    <n v="0"/>
    <n v="0"/>
    <n v="0"/>
    <n v="0"/>
    <n v="0"/>
    <n v="0"/>
    <n v="0"/>
    <n v="0"/>
    <s v="T"/>
    <s v="T"/>
    <s v="F"/>
    <s v="F"/>
    <s v="F"/>
    <x v="4"/>
    <x v="160"/>
  </r>
  <r>
    <x v="27"/>
    <x v="1"/>
    <x v="3"/>
    <x v="215"/>
    <n v="40"/>
    <n v="5"/>
    <n v="16.153846153846153"/>
    <n v="13.335483870967742"/>
    <n v="6"/>
    <n v="0"/>
    <n v="0.5714285714285714"/>
    <n v="8"/>
    <n v="5"/>
    <n v="7"/>
    <n v="6"/>
    <n v="6"/>
    <n v="2"/>
    <n v="1"/>
    <n v="8.5478128323289599"/>
    <n v="50"/>
    <n v="6"/>
    <n v="18.46153846153846"/>
    <n v="4.4451612903225808"/>
    <n v="2"/>
    <n v="0"/>
    <n v="4.5714285714285712"/>
    <n v="10"/>
    <n v="6"/>
    <n v="8"/>
    <n v="2"/>
    <n v="2"/>
    <n v="5"/>
    <n v="8"/>
    <n v="5"/>
    <n v="1"/>
    <n v="2.3076923076923075"/>
    <n v="2.2225806451612904"/>
    <n v="1"/>
    <n v="0"/>
    <n v="0.5714285714285714"/>
    <n v="0"/>
    <n v="1"/>
    <n v="1"/>
    <n v="0"/>
    <n v="15"/>
    <n v="30"/>
    <n v="10"/>
    <n v="0"/>
    <n v="10"/>
    <n v="0"/>
    <m/>
    <m/>
    <n v="1"/>
    <n v="0"/>
    <n v="0"/>
    <n v="1"/>
    <n v="0.75"/>
    <n v="1"/>
    <n v="0"/>
    <n v="0.5"/>
    <n v="40"/>
    <n v="55"/>
    <n v="10"/>
    <n v="6"/>
    <n v="106"/>
    <n v="60"/>
    <n v="139"/>
    <n v="36591"/>
    <n v="9"/>
    <n v="0"/>
    <s v="03-06-00"/>
    <n v="37"/>
    <x v="27"/>
    <s v="Camdenton, MO"/>
    <x v="268"/>
    <m/>
    <m/>
    <m/>
    <m/>
    <m/>
    <m/>
    <m/>
    <m/>
    <m/>
    <m/>
    <m/>
    <m/>
    <m/>
    <m/>
    <m/>
    <s v="Andy S."/>
    <n v="3284"/>
    <m/>
    <x v="4"/>
    <s v="T"/>
    <s v="F"/>
    <s v="F"/>
    <n v="15"/>
    <n v="0"/>
    <n v="0"/>
    <n v="0"/>
    <s v="E"/>
    <s v="T"/>
    <s v="F"/>
    <s v="F"/>
    <s v="T"/>
    <n v="30"/>
    <n v="10"/>
    <n v="0"/>
    <n v="0"/>
    <n v="2"/>
    <n v="2"/>
    <n v="10"/>
    <n v="0"/>
    <n v="0"/>
    <n v="1"/>
    <n v="0"/>
    <n v="0"/>
    <n v="0"/>
    <s v="F"/>
    <s v="T"/>
    <s v="T"/>
    <s v="F"/>
    <s v="F"/>
    <x v="1"/>
    <x v="225"/>
  </r>
  <r>
    <x v="0"/>
    <x v="1"/>
    <x v="2"/>
    <x v="216"/>
    <n v="10"/>
    <n v="10"/>
    <n v="0"/>
    <n v="11.670967741935485"/>
    <n v="6"/>
    <n v="0"/>
    <n v="-0.4285714285714286"/>
    <n v="8"/>
    <n v="5"/>
    <n v="7"/>
    <n v="6"/>
    <n v="6"/>
    <n v="2"/>
    <n v="1"/>
    <n v="2.6961751152073732"/>
    <n v="12.5"/>
    <n v="12"/>
    <n v="0"/>
    <n v="3.8903225806451616"/>
    <n v="2"/>
    <n v="0"/>
    <n v="-3.4285714285714288"/>
    <n v="10"/>
    <n v="6"/>
    <n v="8"/>
    <n v="2"/>
    <n v="2"/>
    <n v="5"/>
    <n v="8"/>
    <n v="1.25"/>
    <n v="2"/>
    <n v="0"/>
    <n v="1.9451612903225808"/>
    <n v="1"/>
    <n v="0"/>
    <n v="-0.4285714285714286"/>
    <n v="0"/>
    <n v="1"/>
    <n v="0"/>
    <n v="10"/>
    <n v="0"/>
    <n v="0"/>
    <n v="10"/>
    <n v="0"/>
    <n v="10"/>
    <n v="1"/>
    <m/>
    <m/>
    <n v="1"/>
    <n v="0"/>
    <n v="1"/>
    <n v="0"/>
    <n v="0"/>
    <n v="1"/>
    <n v="0"/>
    <n v="0.25"/>
    <n v="20"/>
    <n v="20"/>
    <n v="10"/>
    <n v="18"/>
    <n v="240"/>
    <n v="140"/>
    <n v="461"/>
    <s v="9-0-0"/>
    <n v="9"/>
    <n v="0"/>
    <s v="9-0-0"/>
    <n v="33"/>
    <x v="40"/>
    <e v="#N/A"/>
    <x v="269"/>
    <m/>
    <m/>
    <m/>
    <m/>
    <m/>
    <m/>
    <m/>
    <m/>
    <m/>
    <m/>
    <m/>
    <m/>
    <m/>
    <m/>
    <m/>
    <s v="Andy S."/>
    <n v="167"/>
    <n v="30"/>
    <x v="4"/>
    <s v="T"/>
    <s v="F"/>
    <s v="F"/>
    <n v="0"/>
    <n v="0"/>
    <n v="1"/>
    <n v="0"/>
    <s v="A"/>
    <s v="F"/>
    <s v="F"/>
    <s v="F"/>
    <s v="T"/>
    <n v="0"/>
    <n v="0"/>
    <n v="1"/>
    <n v="0"/>
    <n v="1"/>
    <n v="1"/>
    <n v="20"/>
    <n v="1"/>
    <n v="0"/>
    <n v="1"/>
    <n v="0"/>
    <n v="0"/>
    <n v="0"/>
    <s v="F"/>
    <s v="T"/>
    <s v="F"/>
    <s v="F"/>
    <s v="F"/>
    <x v="4"/>
    <x v="226"/>
  </r>
  <r>
    <x v="21"/>
    <x v="1"/>
    <x v="2"/>
    <x v="110"/>
    <n v="0"/>
    <n v="5"/>
    <n v="0"/>
    <n v="3"/>
    <n v="0"/>
    <n v="0"/>
    <n v="0"/>
    <n v="8"/>
    <n v="5"/>
    <n v="7"/>
    <n v="6"/>
    <n v="6"/>
    <n v="2"/>
    <n v="1"/>
    <n v="0.7"/>
    <n v="0"/>
    <n v="6"/>
    <n v="0"/>
    <n v="1"/>
    <n v="0"/>
    <n v="0"/>
    <n v="0"/>
    <n v="10"/>
    <n v="6"/>
    <n v="8"/>
    <n v="2"/>
    <n v="2"/>
    <n v="5"/>
    <n v="8"/>
    <n v="0"/>
    <n v="1"/>
    <n v="0"/>
    <n v="0.5"/>
    <n v="0"/>
    <n v="0"/>
    <n v="0"/>
    <n v="0"/>
    <n v="0"/>
    <n v="0"/>
    <n v="0"/>
    <n v="0"/>
    <n v="10"/>
    <n v="0"/>
    <n v="0"/>
    <n v="0"/>
    <n v="0"/>
    <m/>
    <m/>
    <n v="0"/>
    <n v="0"/>
    <n v="0"/>
    <n v="0"/>
    <n v="0.5"/>
    <n v="0"/>
    <n v="0"/>
    <n v="0"/>
    <n v="10"/>
    <n v="10"/>
    <n v="0"/>
    <n v="8"/>
    <n v="82"/>
    <n v="180"/>
    <n v="228"/>
    <n v="36621"/>
    <n v="9"/>
    <n v="0"/>
    <s v="04-05-00"/>
    <n v="12"/>
    <x v="21"/>
    <s v="Harrisonville, MO"/>
    <x v="270"/>
    <m/>
    <m/>
    <m/>
    <m/>
    <m/>
    <m/>
    <m/>
    <m/>
    <m/>
    <m/>
    <m/>
    <m/>
    <m/>
    <m/>
    <m/>
    <s v="Andy S."/>
    <n v="2164"/>
    <n v="31"/>
    <x v="4"/>
    <s v="T"/>
    <s v="F"/>
    <s v="F"/>
    <n v="0"/>
    <n v="15"/>
    <n v="0"/>
    <n v="0"/>
    <s v="E"/>
    <s v="T"/>
    <s v="F"/>
    <s v="F"/>
    <s v="T"/>
    <n v="10"/>
    <n v="10"/>
    <n v="0"/>
    <n v="0"/>
    <n v="0"/>
    <n v="0"/>
    <n v="0"/>
    <n v="0"/>
    <n v="0"/>
    <n v="0"/>
    <n v="0"/>
    <n v="0"/>
    <n v="0"/>
    <s v="F"/>
    <s v="F"/>
    <s v="F"/>
    <s v="F"/>
    <s v="F"/>
    <x v="4"/>
    <x v="227"/>
  </r>
  <r>
    <x v="29"/>
    <x v="1"/>
    <x v="2"/>
    <x v="217"/>
    <n v="20"/>
    <n v="15"/>
    <n v="26.923076923076923"/>
    <n v="5.4"/>
    <n v="0"/>
    <n v="0"/>
    <n v="0"/>
    <n v="8"/>
    <n v="5"/>
    <n v="7"/>
    <n v="6"/>
    <n v="6"/>
    <n v="2"/>
    <n v="1"/>
    <n v="7.5569230769230771"/>
    <n v="25"/>
    <n v="18"/>
    <n v="30.76923076923077"/>
    <n v="1.8"/>
    <n v="0"/>
    <n v="0"/>
    <n v="0"/>
    <n v="10"/>
    <n v="6"/>
    <n v="8"/>
    <n v="2"/>
    <n v="2"/>
    <n v="5"/>
    <n v="8"/>
    <n v="2.5"/>
    <n v="3"/>
    <n v="3.8461538461538463"/>
    <n v="0.9"/>
    <n v="0"/>
    <n v="0"/>
    <n v="0"/>
    <n v="0"/>
    <n v="0"/>
    <n v="0"/>
    <n v="0"/>
    <n v="25"/>
    <n v="10"/>
    <n v="10"/>
    <n v="0"/>
    <n v="0"/>
    <n v="0"/>
    <m/>
    <m/>
    <n v="2"/>
    <n v="0"/>
    <n v="0"/>
    <n v="1"/>
    <n v="0.5"/>
    <n v="0.5"/>
    <n v="0"/>
    <n v="0"/>
    <n v="20"/>
    <n v="45"/>
    <n v="0"/>
    <n v="6"/>
    <n v="94"/>
    <n v="70"/>
    <n v="99"/>
    <n v="36590"/>
    <n v="8"/>
    <n v="0"/>
    <s v="03-05-00"/>
    <n v="23"/>
    <x v="29"/>
    <s v="Metamora, IL"/>
    <x v="271"/>
    <m/>
    <m/>
    <m/>
    <m/>
    <m/>
    <m/>
    <m/>
    <m/>
    <m/>
    <m/>
    <m/>
    <m/>
    <m/>
    <m/>
    <m/>
    <s v="Jeremy "/>
    <n v="4143"/>
    <n v="32"/>
    <x v="4"/>
    <s v="T"/>
    <s v="F"/>
    <s v="T"/>
    <n v="25"/>
    <n v="0"/>
    <n v="0"/>
    <n v="0"/>
    <s v="E"/>
    <s v="F"/>
    <s v="F"/>
    <s v="T"/>
    <s v="T"/>
    <n v="10"/>
    <n v="10"/>
    <n v="0"/>
    <n v="0"/>
    <n v="2"/>
    <n v="0"/>
    <n v="0"/>
    <n v="0"/>
    <n v="0"/>
    <n v="1"/>
    <n v="1"/>
    <n v="0"/>
    <n v="0"/>
    <s v="F"/>
    <s v="F"/>
    <s v="F"/>
    <s v="F"/>
    <s v="F"/>
    <x v="4"/>
    <x v="228"/>
  </r>
  <r>
    <x v="9"/>
    <x v="1"/>
    <x v="2"/>
    <x v="218"/>
    <n v="0"/>
    <n v="5"/>
    <n v="21.53846153846154"/>
    <n v="7.935483870967742"/>
    <n v="0"/>
    <n v="0"/>
    <n v="0.5714285714285714"/>
    <n v="8"/>
    <n v="5"/>
    <n v="7"/>
    <n v="6"/>
    <n v="6"/>
    <n v="2"/>
    <n v="1"/>
    <n v="3.7831974477135768"/>
    <n v="0"/>
    <n v="6"/>
    <n v="24.615384615384617"/>
    <n v="2.6451612903225805"/>
    <n v="0"/>
    <n v="0"/>
    <n v="4.5714285714285712"/>
    <n v="10"/>
    <n v="6"/>
    <n v="8"/>
    <n v="2"/>
    <n v="2"/>
    <n v="5"/>
    <n v="8"/>
    <n v="0"/>
    <n v="1"/>
    <n v="3.0769230769230771"/>
    <n v="1.3225806451612903"/>
    <n v="0"/>
    <n v="0"/>
    <n v="0.5714285714285714"/>
    <n v="0"/>
    <n v="0"/>
    <n v="1"/>
    <n v="0"/>
    <n v="20"/>
    <n v="20"/>
    <n v="0"/>
    <n v="0"/>
    <n v="10"/>
    <n v="0"/>
    <m/>
    <m/>
    <n v="0"/>
    <n v="0"/>
    <n v="0"/>
    <n v="1"/>
    <n v="0.66666666666666663"/>
    <n v="0"/>
    <n v="0"/>
    <n v="0.25"/>
    <n v="20"/>
    <n v="40"/>
    <n v="10"/>
    <n v="11"/>
    <n v="148"/>
    <n v="100"/>
    <n v="202"/>
    <n v="37014"/>
    <n v="9"/>
    <n v="0"/>
    <s v="05-03-01"/>
    <n v="28"/>
    <x v="9"/>
    <s v="Saint Charles, MO"/>
    <x v="272"/>
    <m/>
    <m/>
    <m/>
    <m/>
    <m/>
    <m/>
    <m/>
    <m/>
    <m/>
    <m/>
    <m/>
    <m/>
    <m/>
    <m/>
    <m/>
    <s v="Jeremy "/>
    <n v="1288"/>
    <n v="33"/>
    <x v="4"/>
    <s v="T"/>
    <s v="F"/>
    <s v="T"/>
    <n v="20"/>
    <n v="0"/>
    <n v="0"/>
    <n v="0"/>
    <s v="D"/>
    <s v="T"/>
    <s v="F"/>
    <s v="F"/>
    <s v="T"/>
    <n v="20"/>
    <n v="10"/>
    <n v="0"/>
    <n v="0"/>
    <n v="0"/>
    <n v="1"/>
    <n v="20"/>
    <n v="0"/>
    <n v="0"/>
    <n v="0"/>
    <n v="0"/>
    <n v="0"/>
    <n v="0"/>
    <s v="F"/>
    <s v="F"/>
    <s v="T"/>
    <s v="F"/>
    <s v="F"/>
    <x v="4"/>
    <x v="229"/>
  </r>
  <r>
    <x v="23"/>
    <x v="1"/>
    <x v="3"/>
    <x v="219"/>
    <n v="0"/>
    <n v="0"/>
    <n v="5.384615384615385"/>
    <n v="8.806451612903226"/>
    <n v="0"/>
    <n v="0"/>
    <n v="1.7142857142857144"/>
    <n v="8"/>
    <n v="5"/>
    <n v="7"/>
    <n v="6"/>
    <n v="6"/>
    <n v="2"/>
    <n v="1"/>
    <n v="2.2803615739099614"/>
    <n v="0"/>
    <n v="0"/>
    <n v="6.1538461538461542"/>
    <n v="2.935483870967742"/>
    <n v="0"/>
    <n v="0"/>
    <n v="13.714285714285715"/>
    <n v="10"/>
    <n v="6"/>
    <n v="8"/>
    <n v="2"/>
    <n v="2"/>
    <n v="5"/>
    <n v="8"/>
    <n v="0"/>
    <n v="0"/>
    <n v="0.76923076923076927"/>
    <n v="1.467741935483871"/>
    <n v="0"/>
    <n v="0"/>
    <n v="1.7142857142857144"/>
    <n v="0"/>
    <n v="0"/>
    <n v="0"/>
    <n v="0"/>
    <n v="5"/>
    <n v="10"/>
    <n v="0"/>
    <n v="0"/>
    <n v="30"/>
    <n v="0"/>
    <m/>
    <m/>
    <n v="0"/>
    <n v="0"/>
    <n v="0"/>
    <n v="0.2"/>
    <n v="0.33333333333333331"/>
    <n v="0"/>
    <n v="0"/>
    <n v="0.5"/>
    <n v="10"/>
    <n v="15"/>
    <n v="30"/>
    <n v="8"/>
    <n v="58"/>
    <n v="30"/>
    <n v="138"/>
    <n v="36620"/>
    <n v="8"/>
    <n v="0"/>
    <s v="04-04-00"/>
    <n v="3"/>
    <x v="23"/>
    <s v="St. Charles, IL"/>
    <x v="273"/>
    <m/>
    <m/>
    <m/>
    <m/>
    <m/>
    <m/>
    <m/>
    <m/>
    <m/>
    <m/>
    <m/>
    <m/>
    <m/>
    <m/>
    <m/>
    <s v="Jeremy "/>
    <n v="2451"/>
    <n v="35"/>
    <x v="4"/>
    <s v="T"/>
    <s v="F"/>
    <s v="T"/>
    <n v="5"/>
    <n v="20"/>
    <n v="0"/>
    <n v="0"/>
    <s v="B"/>
    <s v="T"/>
    <s v="F"/>
    <s v="F"/>
    <s v="F"/>
    <n v="10"/>
    <n v="20"/>
    <n v="0"/>
    <n v="0"/>
    <n v="0"/>
    <n v="2"/>
    <n v="30"/>
    <n v="0"/>
    <n v="0"/>
    <n v="0"/>
    <n v="0"/>
    <n v="0"/>
    <n v="0"/>
    <s v="F"/>
    <s v="F"/>
    <s v="F"/>
    <s v="F"/>
    <s v="F"/>
    <x v="1"/>
    <x v="230"/>
  </r>
  <r>
    <x v="50"/>
    <x v="1"/>
    <x v="3"/>
    <x v="220"/>
    <n v="40"/>
    <n v="20"/>
    <n v="0"/>
    <n v="25.674193548387098"/>
    <n v="6"/>
    <n v="0"/>
    <n v="0.2857142857142857"/>
    <n v="8"/>
    <n v="5"/>
    <n v="7"/>
    <n v="6"/>
    <n v="6"/>
    <n v="2"/>
    <n v="1"/>
    <n v="8.6843778801843321"/>
    <n v="50"/>
    <n v="24"/>
    <n v="0"/>
    <n v="8.5580645161290327"/>
    <n v="2"/>
    <n v="0"/>
    <n v="2.2857142857142856"/>
    <n v="10"/>
    <n v="6"/>
    <n v="8"/>
    <n v="2"/>
    <n v="2"/>
    <n v="5"/>
    <n v="8"/>
    <n v="5"/>
    <n v="4"/>
    <n v="0"/>
    <n v="4.2790322580645164"/>
    <n v="1"/>
    <n v="0"/>
    <n v="0.2857142857142857"/>
    <n v="0"/>
    <n v="0"/>
    <n v="0"/>
    <n v="30"/>
    <n v="0"/>
    <n v="1"/>
    <n v="10"/>
    <n v="0"/>
    <n v="5"/>
    <n v="3"/>
    <m/>
    <m/>
    <n v="1"/>
    <n v="0"/>
    <n v="1"/>
    <n v="0"/>
    <n v="1"/>
    <n v="1"/>
    <n v="0"/>
    <n v="0.25"/>
    <n v="41"/>
    <n v="41"/>
    <n v="5"/>
    <e v="#N/A"/>
    <e v="#N/A"/>
    <e v="#N/A"/>
    <e v="#N/A"/>
    <e v="#N/A"/>
    <e v="#N/A"/>
    <e v="#N/A"/>
    <e v="#N/A"/>
    <e v="#N/A"/>
    <x v="40"/>
    <e v="#N/A"/>
    <x v="274"/>
    <m/>
    <m/>
    <m/>
    <m/>
    <m/>
    <m/>
    <m/>
    <m/>
    <m/>
    <m/>
    <m/>
    <m/>
    <m/>
    <m/>
    <m/>
    <s v="Jeremy Green"/>
    <s v="`1764"/>
    <n v="36"/>
    <x v="4"/>
    <s v="T"/>
    <s v="F"/>
    <s v="T"/>
    <n v="0"/>
    <n v="15"/>
    <n v="0"/>
    <n v="0"/>
    <s v="B"/>
    <s v="F"/>
    <s v="F"/>
    <s v="F"/>
    <s v="T"/>
    <n v="1"/>
    <n v="0"/>
    <n v="0"/>
    <n v="0"/>
    <n v="2"/>
    <n v="1"/>
    <n v="10"/>
    <n v="3"/>
    <n v="0"/>
    <n v="1"/>
    <n v="0"/>
    <n v="0"/>
    <n v="0"/>
    <s v="F"/>
    <s v="F"/>
    <s v="F"/>
    <s v="F"/>
    <s v="F"/>
    <x v="1"/>
    <x v="231"/>
  </r>
  <r>
    <x v="30"/>
    <x v="1"/>
    <x v="4"/>
    <x v="221"/>
    <n v="0"/>
    <n v="0"/>
    <n v="21.53846153846154"/>
    <n v="3"/>
    <n v="0"/>
    <n v="0"/>
    <n v="0"/>
    <n v="8"/>
    <n v="5"/>
    <n v="7"/>
    <n v="6"/>
    <n v="6"/>
    <n v="2"/>
    <n v="1"/>
    <n v="2.5615384615384618"/>
    <n v="0"/>
    <n v="0"/>
    <n v="24.615384615384617"/>
    <n v="1"/>
    <n v="0"/>
    <n v="0"/>
    <n v="0"/>
    <n v="10"/>
    <n v="6"/>
    <n v="8"/>
    <n v="2"/>
    <n v="2"/>
    <n v="5"/>
    <n v="8"/>
    <n v="0"/>
    <n v="0"/>
    <n v="3.0769230769230771"/>
    <n v="0.5"/>
    <n v="0"/>
    <n v="0"/>
    <n v="0"/>
    <n v="0"/>
    <n v="0"/>
    <n v="0"/>
    <n v="0"/>
    <n v="20"/>
    <n v="10"/>
    <n v="0"/>
    <n v="0"/>
    <n v="0"/>
    <n v="0"/>
    <m/>
    <m/>
    <n v="0"/>
    <n v="0"/>
    <n v="0"/>
    <n v="1"/>
    <n v="0.5"/>
    <n v="0"/>
    <n v="0"/>
    <n v="0"/>
    <n v="10"/>
    <n v="30"/>
    <n v="0"/>
    <n v="6"/>
    <n v="84"/>
    <n v="90"/>
    <n v="144"/>
    <n v="36591"/>
    <n v="9"/>
    <n v="0"/>
    <s v="03-06-00"/>
    <n v="17"/>
    <x v="30"/>
    <s v="Quincy, IL"/>
    <x v="275"/>
    <m/>
    <m/>
    <m/>
    <m/>
    <m/>
    <m/>
    <m/>
    <m/>
    <m/>
    <m/>
    <m/>
    <m/>
    <m/>
    <m/>
    <m/>
    <s v="Jeremy Green"/>
    <n v="4196"/>
    <n v="37"/>
    <x v="4"/>
    <s v="F"/>
    <s v="T"/>
    <s v="T"/>
    <n v="20"/>
    <n v="0"/>
    <n v="0"/>
    <n v="0"/>
    <s v="E"/>
    <s v="F"/>
    <s v="F"/>
    <s v="F"/>
    <s v="F"/>
    <n v="10"/>
    <n v="10"/>
    <n v="0"/>
    <n v="0"/>
    <n v="0"/>
    <n v="0"/>
    <n v="0"/>
    <n v="0"/>
    <n v="0"/>
    <n v="0"/>
    <n v="0"/>
    <n v="0"/>
    <n v="0"/>
    <s v="F"/>
    <s v="F"/>
    <s v="F"/>
    <s v="F"/>
    <s v="T"/>
    <x v="3"/>
    <x v="232"/>
  </r>
  <r>
    <x v="8"/>
    <x v="1"/>
    <x v="3"/>
    <x v="222"/>
    <n v="40"/>
    <n v="5"/>
    <n v="0"/>
    <n v="6.3000000000000007"/>
    <n v="0"/>
    <n v="0"/>
    <n v="0"/>
    <n v="8"/>
    <n v="5"/>
    <n v="7"/>
    <n v="6"/>
    <n v="6"/>
    <n v="2"/>
    <n v="1"/>
    <n v="5.8100000000000005"/>
    <n v="50"/>
    <n v="6"/>
    <n v="0"/>
    <n v="2.1"/>
    <n v="0"/>
    <n v="0"/>
    <n v="0"/>
    <n v="10"/>
    <n v="6"/>
    <n v="8"/>
    <n v="2"/>
    <n v="2"/>
    <n v="5"/>
    <n v="8"/>
    <n v="5"/>
    <n v="1"/>
    <n v="0"/>
    <n v="1.05"/>
    <n v="0"/>
    <n v="0"/>
    <n v="0"/>
    <n v="0"/>
    <n v="0"/>
    <n v="0"/>
    <n v="0"/>
    <n v="0"/>
    <n v="21"/>
    <n v="0"/>
    <n v="0"/>
    <n v="0"/>
    <n v="0"/>
    <m/>
    <m/>
    <n v="0"/>
    <n v="0"/>
    <n v="0"/>
    <n v="0"/>
    <n v="0.41176470588235292"/>
    <n v="0"/>
    <n v="0"/>
    <n v="0"/>
    <n v="21"/>
    <n v="21"/>
    <n v="0"/>
    <n v="12"/>
    <n v="70"/>
    <n v="140"/>
    <n v="170"/>
    <n v="36679"/>
    <n v="8"/>
    <n v="0"/>
    <s v="06-02-00"/>
    <n v="31"/>
    <x v="8"/>
    <s v="O'Fallon, IL"/>
    <x v="276"/>
    <m/>
    <m/>
    <m/>
    <m/>
    <m/>
    <m/>
    <m/>
    <m/>
    <m/>
    <m/>
    <m/>
    <m/>
    <m/>
    <m/>
    <m/>
    <s v="Andy S"/>
    <n v="1208"/>
    <n v="38"/>
    <x v="4"/>
    <s v="F"/>
    <s v="T"/>
    <s v="F"/>
    <n v="0"/>
    <n v="20"/>
    <n v="0"/>
    <n v="0"/>
    <s v="E"/>
    <s v="T"/>
    <s v="F"/>
    <s v="F"/>
    <s v="T"/>
    <n v="21"/>
    <n v="30"/>
    <n v="0"/>
    <n v="0"/>
    <n v="2"/>
    <n v="0"/>
    <n v="0"/>
    <n v="0"/>
    <n v="0"/>
    <n v="0"/>
    <n v="0"/>
    <n v="0"/>
    <n v="0"/>
    <s v="F"/>
    <s v="F"/>
    <s v="F"/>
    <s v="F"/>
    <s v="T"/>
    <x v="1"/>
    <x v="233"/>
  </r>
  <r>
    <x v="28"/>
    <x v="1"/>
    <x v="2"/>
    <x v="223"/>
    <n v="0"/>
    <n v="20"/>
    <n v="5.384615384615385"/>
    <n v="19.770967741935486"/>
    <n v="12"/>
    <n v="0"/>
    <n v="0"/>
    <n v="8"/>
    <n v="5"/>
    <n v="7"/>
    <n v="6"/>
    <n v="6"/>
    <n v="2"/>
    <n v="1"/>
    <n v="4.0744168734491319"/>
    <n v="0"/>
    <n v="24"/>
    <n v="6.1538461538461542"/>
    <n v="6.5903225806451617"/>
    <n v="4"/>
    <n v="0"/>
    <n v="0"/>
    <n v="10"/>
    <n v="6"/>
    <n v="8"/>
    <n v="2"/>
    <n v="2"/>
    <n v="5"/>
    <n v="8"/>
    <n v="0"/>
    <n v="4"/>
    <n v="0.76923076923076927"/>
    <n v="3.2951612903225809"/>
    <n v="2"/>
    <n v="0"/>
    <n v="0"/>
    <n v="1"/>
    <n v="0"/>
    <n v="0"/>
    <n v="20"/>
    <n v="5"/>
    <n v="1"/>
    <n v="20"/>
    <n v="0"/>
    <n v="0"/>
    <n v="2"/>
    <m/>
    <m/>
    <n v="2"/>
    <n v="0"/>
    <n v="1"/>
    <n v="1"/>
    <n v="1"/>
    <n v="1"/>
    <n v="0"/>
    <n v="0"/>
    <n v="41"/>
    <n v="46"/>
    <n v="0"/>
    <n v="6"/>
    <n v="94"/>
    <n v="70"/>
    <n v="182"/>
    <n v="36590"/>
    <n v="8"/>
    <n v="0"/>
    <s v="03-05-00"/>
    <n v="22"/>
    <x v="28"/>
    <s v="Belvidere, IL"/>
    <x v="277"/>
    <m/>
    <m/>
    <m/>
    <m/>
    <m/>
    <m/>
    <m/>
    <m/>
    <m/>
    <m/>
    <m/>
    <m/>
    <m/>
    <m/>
    <m/>
    <s v="Andy S"/>
    <n v="3352"/>
    <n v="39"/>
    <x v="4"/>
    <s v="F"/>
    <s v="F"/>
    <s v="T"/>
    <n v="5"/>
    <n v="0"/>
    <n v="0"/>
    <n v="0"/>
    <s v="C"/>
    <s v="F"/>
    <s v="F"/>
    <s v="T"/>
    <s v="F"/>
    <n v="1"/>
    <n v="0"/>
    <n v="0"/>
    <n v="0"/>
    <n v="0"/>
    <n v="0"/>
    <n v="0"/>
    <n v="2"/>
    <n v="0"/>
    <n v="2"/>
    <n v="0"/>
    <n v="0"/>
    <n v="0"/>
    <s v="T"/>
    <s v="F"/>
    <s v="F"/>
    <s v="F"/>
    <s v="T"/>
    <x v="4"/>
    <x v="234"/>
  </r>
  <r>
    <x v="33"/>
    <x v="1"/>
    <x v="3"/>
    <x v="224"/>
    <n v="40"/>
    <n v="5"/>
    <n v="5.384615384615385"/>
    <n v="14.535483870967743"/>
    <n v="18"/>
    <n v="0"/>
    <n v="0"/>
    <n v="8"/>
    <n v="5"/>
    <n v="7"/>
    <n v="6"/>
    <n v="6"/>
    <n v="2"/>
    <n v="1"/>
    <n v="7.299900744416874"/>
    <n v="50"/>
    <n v="6"/>
    <n v="6.1538461538461542"/>
    <n v="4.8451612903225811"/>
    <n v="6"/>
    <n v="0"/>
    <n v="0"/>
    <n v="10"/>
    <n v="6"/>
    <n v="8"/>
    <n v="2"/>
    <n v="2"/>
    <n v="5"/>
    <n v="8"/>
    <n v="5"/>
    <n v="1"/>
    <n v="0.76923076923076927"/>
    <n v="2.4225806451612906"/>
    <n v="3"/>
    <n v="0"/>
    <n v="0"/>
    <n v="1"/>
    <n v="0"/>
    <n v="0"/>
    <n v="10"/>
    <n v="5"/>
    <n v="0"/>
    <n v="30"/>
    <n v="0"/>
    <n v="0"/>
    <n v="1"/>
    <m/>
    <m/>
    <n v="3"/>
    <n v="0"/>
    <n v="1"/>
    <n v="0.2"/>
    <n v="0"/>
    <n v="1"/>
    <n v="0"/>
    <n v="0"/>
    <n v="40"/>
    <n v="45"/>
    <n v="0"/>
    <n v="5"/>
    <n v="118"/>
    <n v="120"/>
    <n v="179"/>
    <n v="36927"/>
    <n v="8"/>
    <n v="0"/>
    <s v="02-05-01"/>
    <n v="14"/>
    <x v="33"/>
    <s v="Town and Country, MO"/>
    <x v="278"/>
    <m/>
    <m/>
    <m/>
    <m/>
    <m/>
    <m/>
    <m/>
    <m/>
    <m/>
    <m/>
    <m/>
    <m/>
    <m/>
    <m/>
    <m/>
    <s v="Andy S"/>
    <n v="4256"/>
    <n v="409"/>
    <x v="4"/>
    <s v="T"/>
    <s v="F"/>
    <s v="T"/>
    <n v="5"/>
    <n v="20"/>
    <n v="0"/>
    <n v="0"/>
    <s v="E"/>
    <s v="F"/>
    <s v="F"/>
    <s v="F"/>
    <s v="F"/>
    <n v="0"/>
    <n v="0"/>
    <n v="0"/>
    <n v="0"/>
    <n v="2"/>
    <n v="0"/>
    <n v="0"/>
    <n v="1"/>
    <n v="0"/>
    <n v="3"/>
    <n v="0"/>
    <n v="0"/>
    <n v="0"/>
    <s v="T"/>
    <s v="F"/>
    <s v="F"/>
    <s v="F"/>
    <s v="T"/>
    <x v="1"/>
    <x v="235"/>
  </r>
  <r>
    <x v="21"/>
    <x v="1"/>
    <x v="4"/>
    <x v="19"/>
    <n v="0"/>
    <n v="5"/>
    <n v="0"/>
    <n v="0.30000000000000004"/>
    <n v="0"/>
    <n v="0"/>
    <n v="0"/>
    <n v="8"/>
    <n v="5"/>
    <n v="7"/>
    <n v="6"/>
    <n v="6"/>
    <n v="2"/>
    <n v="1"/>
    <n v="0.61"/>
    <n v="0"/>
    <n v="6"/>
    <n v="0"/>
    <n v="0.1"/>
    <n v="0"/>
    <n v="0"/>
    <n v="0"/>
    <n v="10"/>
    <n v="6"/>
    <n v="8"/>
    <n v="2"/>
    <n v="2"/>
    <n v="5"/>
    <n v="8"/>
    <n v="0"/>
    <n v="1"/>
    <n v="0"/>
    <n v="0.05"/>
    <n v="0"/>
    <n v="0"/>
    <n v="0"/>
    <n v="0"/>
    <n v="0"/>
    <n v="0"/>
    <n v="0"/>
    <n v="0"/>
    <n v="1"/>
    <n v="0"/>
    <n v="0"/>
    <n v="0"/>
    <n v="0"/>
    <m/>
    <m/>
    <n v="0"/>
    <n v="0"/>
    <n v="0"/>
    <n v="0"/>
    <n v="1"/>
    <n v="0"/>
    <n v="0"/>
    <n v="0"/>
    <n v="1"/>
    <n v="1"/>
    <n v="0"/>
    <n v="8"/>
    <n v="82"/>
    <n v="180"/>
    <n v="228"/>
    <n v="36621"/>
    <n v="9"/>
    <n v="0"/>
    <s v="04-05-00"/>
    <n v="12"/>
    <x v="21"/>
    <s v="Harrisonville, MO"/>
    <x v="279"/>
    <m/>
    <m/>
    <m/>
    <m/>
    <m/>
    <m/>
    <m/>
    <m/>
    <m/>
    <m/>
    <m/>
    <m/>
    <m/>
    <m/>
    <m/>
    <s v="Andy S"/>
    <n v="2164"/>
    <n v="41"/>
    <x v="4"/>
    <s v="T"/>
    <s v="F"/>
    <s v="F"/>
    <n v="0"/>
    <n v="15"/>
    <n v="0"/>
    <n v="0"/>
    <s v="E"/>
    <s v="F"/>
    <s v="F"/>
    <s v="F"/>
    <s v="T"/>
    <n v="1"/>
    <n v="0"/>
    <n v="0"/>
    <n v="0"/>
    <n v="1"/>
    <n v="0"/>
    <n v="0"/>
    <n v="0"/>
    <n v="0"/>
    <n v="0"/>
    <n v="0"/>
    <n v="0"/>
    <n v="0"/>
    <s v="F"/>
    <s v="F"/>
    <s v="F"/>
    <s v="F"/>
    <s v="T"/>
    <x v="3"/>
    <x v="236"/>
  </r>
  <r>
    <x v="16"/>
    <x v="1"/>
    <x v="3"/>
    <x v="158"/>
    <n v="40"/>
    <n v="15"/>
    <n v="21.53846153846154"/>
    <n v="29.400000000000002"/>
    <n v="6"/>
    <n v="0"/>
    <n v="0"/>
    <n v="8"/>
    <n v="5"/>
    <n v="7"/>
    <n v="6"/>
    <n v="6"/>
    <n v="2"/>
    <n v="1"/>
    <n v="10.44153846153846"/>
    <n v="50"/>
    <n v="18"/>
    <n v="24.615384615384617"/>
    <n v="9.8000000000000007"/>
    <n v="2"/>
    <n v="0"/>
    <n v="0"/>
    <n v="10"/>
    <n v="6"/>
    <n v="8"/>
    <n v="2"/>
    <n v="2"/>
    <n v="5"/>
    <n v="8"/>
    <n v="5"/>
    <n v="3"/>
    <n v="3.0769230769230771"/>
    <n v="4.9000000000000004"/>
    <n v="1"/>
    <n v="0"/>
    <n v="0"/>
    <n v="1"/>
    <n v="1"/>
    <n v="1"/>
    <n v="0"/>
    <n v="20"/>
    <n v="90"/>
    <n v="10"/>
    <n v="0"/>
    <n v="0"/>
    <n v="0"/>
    <m/>
    <m/>
    <n v="1"/>
    <n v="0"/>
    <n v="0"/>
    <n v="0.36363636363636365"/>
    <n v="1"/>
    <n v="1"/>
    <n v="0"/>
    <n v="0"/>
    <n v="100"/>
    <n v="120"/>
    <n v="0"/>
    <n v="9"/>
    <n v="78"/>
    <n v="50"/>
    <n v="194"/>
    <n v="36984"/>
    <n v="8"/>
    <n v="0"/>
    <s v="04-03-01"/>
    <n v="16"/>
    <x v="16"/>
    <s v="Lee's Summit, MO"/>
    <x v="204"/>
    <m/>
    <m/>
    <m/>
    <m/>
    <m/>
    <m/>
    <m/>
    <m/>
    <m/>
    <m/>
    <m/>
    <m/>
    <m/>
    <m/>
    <m/>
    <s v="Jeremy Green"/>
    <n v="1986"/>
    <n v="12"/>
    <x v="4"/>
    <s v="T"/>
    <s v="F"/>
    <s v="F"/>
    <n v="20"/>
    <n v="35"/>
    <n v="0"/>
    <n v="0"/>
    <s v="E"/>
    <s v="T"/>
    <s v="F"/>
    <s v="T"/>
    <s v="T"/>
    <n v="90"/>
    <n v="0"/>
    <n v="0"/>
    <n v="0"/>
    <n v="2"/>
    <n v="0"/>
    <n v="0"/>
    <n v="0"/>
    <n v="0"/>
    <n v="1"/>
    <n v="0"/>
    <n v="0"/>
    <n v="0"/>
    <s v="T"/>
    <s v="T"/>
    <s v="T"/>
    <s v="T"/>
    <s v="F"/>
    <x v="1"/>
    <x v="161"/>
  </r>
  <r>
    <x v="20"/>
    <x v="1"/>
    <x v="3"/>
    <x v="159"/>
    <n v="40"/>
    <n v="15"/>
    <n v="16.153846153846153"/>
    <n v="27"/>
    <n v="0"/>
    <n v="0"/>
    <n v="0"/>
    <n v="8"/>
    <n v="5"/>
    <n v="7"/>
    <n v="6"/>
    <n v="6"/>
    <n v="2"/>
    <n v="1"/>
    <n v="9.546153846153846"/>
    <n v="50"/>
    <n v="18"/>
    <n v="18.46153846153846"/>
    <n v="9"/>
    <n v="0"/>
    <n v="0"/>
    <n v="0"/>
    <n v="10"/>
    <n v="6"/>
    <n v="8"/>
    <n v="2"/>
    <n v="2"/>
    <n v="5"/>
    <n v="8"/>
    <n v="5"/>
    <n v="3"/>
    <n v="2.3076923076923075"/>
    <n v="4.5"/>
    <n v="0"/>
    <n v="0"/>
    <n v="0"/>
    <n v="0"/>
    <n v="0"/>
    <n v="0"/>
    <n v="0"/>
    <n v="15"/>
    <n v="90"/>
    <n v="0"/>
    <n v="0"/>
    <n v="0"/>
    <n v="0"/>
    <m/>
    <m/>
    <n v="0"/>
    <n v="0"/>
    <n v="0"/>
    <n v="1"/>
    <n v="1"/>
    <n v="0"/>
    <n v="0"/>
    <n v="0"/>
    <n v="90"/>
    <n v="105"/>
    <n v="0"/>
    <n v="8"/>
    <n v="86"/>
    <n v="80"/>
    <n v="122"/>
    <n v="36621"/>
    <n v="9"/>
    <n v="0"/>
    <s v="04-05-00"/>
    <n v="6"/>
    <x v="20"/>
    <s v="Peoria, IL"/>
    <x v="205"/>
    <m/>
    <m/>
    <m/>
    <m/>
    <m/>
    <m/>
    <m/>
    <m/>
    <m/>
    <m/>
    <m/>
    <m/>
    <m/>
    <m/>
    <m/>
    <s v="Jeremy Green"/>
    <n v="2081"/>
    <n v="12"/>
    <x v="4"/>
    <s v="T"/>
    <s v="F"/>
    <s v="F"/>
    <n v="15"/>
    <n v="0"/>
    <n v="0"/>
    <n v="0"/>
    <s v="E"/>
    <s v="T"/>
    <s v="F"/>
    <s v="T"/>
    <s v="T"/>
    <n v="90"/>
    <n v="0"/>
    <n v="0"/>
    <n v="0"/>
    <n v="2"/>
    <n v="0"/>
    <n v="0"/>
    <n v="0"/>
    <n v="0"/>
    <n v="0"/>
    <n v="0"/>
    <n v="0"/>
    <n v="0"/>
    <s v="F"/>
    <s v="F"/>
    <s v="F"/>
    <s v="T"/>
    <s v="F"/>
    <x v="1"/>
    <x v="162"/>
  </r>
  <r>
    <x v="22"/>
    <x v="1"/>
    <x v="2"/>
    <x v="160"/>
    <n v="10"/>
    <n v="5"/>
    <n v="16.153846153846153"/>
    <n v="0"/>
    <n v="0"/>
    <n v="0"/>
    <n v="0"/>
    <n v="8"/>
    <n v="5"/>
    <n v="7"/>
    <n v="6"/>
    <n v="6"/>
    <n v="2"/>
    <n v="1"/>
    <n v="3.6961538461538459"/>
    <n v="12.5"/>
    <n v="6"/>
    <n v="18.46153846153846"/>
    <n v="0"/>
    <n v="0"/>
    <n v="0"/>
    <n v="0"/>
    <n v="10"/>
    <n v="6"/>
    <n v="8"/>
    <n v="2"/>
    <n v="2"/>
    <n v="5"/>
    <n v="8"/>
    <n v="1.25"/>
    <n v="1"/>
    <n v="2.3076923076923075"/>
    <n v="0"/>
    <n v="0"/>
    <n v="0"/>
    <n v="0"/>
    <n v="0"/>
    <n v="0"/>
    <n v="0"/>
    <n v="0"/>
    <n v="15"/>
    <n v="0"/>
    <n v="0"/>
    <n v="0"/>
    <n v="0"/>
    <n v="0"/>
    <m/>
    <m/>
    <n v="0"/>
    <n v="0"/>
    <n v="0"/>
    <n v="1"/>
    <n v="0"/>
    <n v="0"/>
    <n v="0"/>
    <n v="0"/>
    <n v="0"/>
    <n v="15"/>
    <n v="0"/>
    <n v="8"/>
    <n v="82"/>
    <n v="80"/>
    <n v="145"/>
    <n v="36620"/>
    <n v="8"/>
    <n v="0"/>
    <s v="04-04-00"/>
    <n v="39"/>
    <x v="22"/>
    <s v="Fon du Lac, WI"/>
    <x v="206"/>
    <m/>
    <m/>
    <m/>
    <m/>
    <m/>
    <m/>
    <m/>
    <m/>
    <m/>
    <m/>
    <m/>
    <m/>
    <m/>
    <m/>
    <m/>
    <s v="Jeremy Green"/>
    <n v="2194"/>
    <n v="13"/>
    <x v="4"/>
    <s v="T"/>
    <s v="F"/>
    <s v="F"/>
    <n v="15"/>
    <n v="0"/>
    <n v="0"/>
    <n v="0"/>
    <s v="D"/>
    <s v="T"/>
    <s v="F"/>
    <s v="F"/>
    <s v="T"/>
    <n v="0"/>
    <n v="0"/>
    <n v="0"/>
    <n v="0"/>
    <n v="1"/>
    <n v="0"/>
    <n v="0"/>
    <n v="0"/>
    <n v="0"/>
    <n v="0"/>
    <n v="0"/>
    <n v="0"/>
    <n v="0"/>
    <s v="F"/>
    <s v="F"/>
    <s v="F"/>
    <s v="F"/>
    <s v="T"/>
    <x v="4"/>
    <x v="163"/>
  </r>
  <r>
    <x v="11"/>
    <x v="1"/>
    <x v="3"/>
    <x v="161"/>
    <n v="40"/>
    <n v="5"/>
    <n v="0"/>
    <n v="11.612903225806452"/>
    <n v="0"/>
    <n v="0"/>
    <n v="3.4285714285714288"/>
    <n v="8"/>
    <n v="5"/>
    <n v="7"/>
    <n v="6"/>
    <n v="6"/>
    <n v="2"/>
    <n v="1"/>
    <n v="8.7299539170506915"/>
    <n v="50"/>
    <n v="6"/>
    <n v="0"/>
    <n v="3.870967741935484"/>
    <n v="0"/>
    <n v="0"/>
    <n v="27.428571428571431"/>
    <n v="10"/>
    <n v="6"/>
    <n v="8"/>
    <n v="2"/>
    <n v="2"/>
    <n v="5"/>
    <n v="8"/>
    <n v="5"/>
    <n v="1"/>
    <n v="0"/>
    <n v="1.935483870967742"/>
    <n v="0"/>
    <n v="0"/>
    <n v="3.4285714285714288"/>
    <n v="0"/>
    <n v="0"/>
    <n v="0"/>
    <n v="0"/>
    <n v="0"/>
    <n v="0"/>
    <n v="0"/>
    <n v="0"/>
    <n v="60"/>
    <n v="0"/>
    <m/>
    <m/>
    <n v="0"/>
    <n v="0"/>
    <n v="0"/>
    <n v="0"/>
    <n v="0"/>
    <n v="0"/>
    <n v="0"/>
    <n v="0.5"/>
    <n v="0"/>
    <n v="0"/>
    <n v="60"/>
    <n v="10"/>
    <n v="158"/>
    <n v="100"/>
    <n v="161"/>
    <n v="36649"/>
    <n v="8"/>
    <n v="0"/>
    <s v="05-03-00"/>
    <n v="34"/>
    <x v="11"/>
    <s v="Chicago, IL"/>
    <x v="207"/>
    <m/>
    <m/>
    <m/>
    <m/>
    <m/>
    <m/>
    <m/>
    <m/>
    <m/>
    <m/>
    <m/>
    <m/>
    <m/>
    <m/>
    <m/>
    <s v="Jeremy Green"/>
    <n v="1739"/>
    <n v="14"/>
    <x v="4"/>
    <s v="F"/>
    <s v="T"/>
    <s v="F"/>
    <n v="0"/>
    <n v="0"/>
    <n v="0"/>
    <n v="0"/>
    <s v="A"/>
    <s v="F"/>
    <s v="F"/>
    <s v="F"/>
    <s v="T"/>
    <n v="0"/>
    <n v="0"/>
    <n v="0"/>
    <n v="0"/>
    <n v="2"/>
    <n v="2"/>
    <n v="60"/>
    <n v="0"/>
    <n v="0"/>
    <n v="0"/>
    <n v="0"/>
    <n v="0"/>
    <n v="0"/>
    <s v="F"/>
    <s v="F"/>
    <s v="F"/>
    <s v="F"/>
    <s v="T"/>
    <x v="1"/>
    <x v="164"/>
  </r>
  <r>
    <x v="31"/>
    <x v="1"/>
    <x v="3"/>
    <x v="162"/>
    <n v="40"/>
    <n v="0"/>
    <n v="0"/>
    <n v="0"/>
    <n v="0"/>
    <n v="0"/>
    <n v="0"/>
    <n v="8"/>
    <n v="5"/>
    <n v="7"/>
    <n v="6"/>
    <n v="6"/>
    <n v="2"/>
    <n v="1"/>
    <n v="5"/>
    <n v="50"/>
    <n v="0"/>
    <n v="0"/>
    <n v="0"/>
    <n v="0"/>
    <n v="0"/>
    <n v="0"/>
    <n v="10"/>
    <n v="6"/>
    <n v="8"/>
    <n v="2"/>
    <n v="2"/>
    <n v="5"/>
    <n v="8"/>
    <n v="5"/>
    <n v="0"/>
    <n v="0"/>
    <n v="0"/>
    <n v="0"/>
    <n v="0"/>
    <n v="0"/>
    <n v="0"/>
    <n v="0"/>
    <n v="0"/>
    <n v="0"/>
    <n v="0"/>
    <n v="0"/>
    <n v="0"/>
    <n v="0"/>
    <n v="0"/>
    <n v="0"/>
    <m/>
    <m/>
    <n v="0"/>
    <n v="0"/>
    <n v="0"/>
    <n v="0"/>
    <n v="0"/>
    <n v="0"/>
    <n v="0"/>
    <n v="0.5"/>
    <n v="0"/>
    <n v="0"/>
    <n v="0"/>
    <n v="6"/>
    <n v="66"/>
    <n v="70"/>
    <n v="129"/>
    <n v="36590"/>
    <n v="8"/>
    <n v="0"/>
    <s v="03-05-00"/>
    <n v="9"/>
    <x v="31"/>
    <s v="Galesburg, IL"/>
    <x v="208"/>
    <m/>
    <m/>
    <m/>
    <m/>
    <m/>
    <m/>
    <m/>
    <m/>
    <m/>
    <m/>
    <m/>
    <m/>
    <m/>
    <m/>
    <m/>
    <s v="Jeremy Green"/>
    <n v="4212"/>
    <n v="15"/>
    <x v="4"/>
    <s v="F"/>
    <s v="F"/>
    <s v="F"/>
    <n v="0"/>
    <n v="0"/>
    <n v="0"/>
    <n v="0"/>
    <s v="B"/>
    <s v="F"/>
    <s v="F"/>
    <s v="F"/>
    <s v="F"/>
    <n v="0"/>
    <n v="0"/>
    <n v="0"/>
    <n v="0"/>
    <n v="2"/>
    <n v="2"/>
    <n v="0"/>
    <n v="0"/>
    <n v="0"/>
    <n v="0"/>
    <n v="0"/>
    <n v="0"/>
    <n v="0"/>
    <s v="F"/>
    <s v="F"/>
    <s v="F"/>
    <s v="F"/>
    <s v="T"/>
    <x v="1"/>
    <x v="165"/>
  </r>
  <r>
    <x v="5"/>
    <x v="1"/>
    <x v="3"/>
    <x v="163"/>
    <n v="40"/>
    <n v="15"/>
    <n v="5.384615384615385"/>
    <n v="14.941935483870967"/>
    <n v="18"/>
    <n v="0"/>
    <n v="2.2857142857142856"/>
    <n v="8"/>
    <n v="5"/>
    <n v="7"/>
    <n v="6"/>
    <n v="6"/>
    <n v="2"/>
    <n v="1"/>
    <n v="10.342020560085079"/>
    <n v="50"/>
    <n v="18"/>
    <n v="6.1538461538461542"/>
    <n v="4.9806451612903224"/>
    <n v="6"/>
    <n v="0"/>
    <n v="18.285714285714285"/>
    <n v="10"/>
    <n v="6"/>
    <n v="8"/>
    <n v="2"/>
    <n v="2"/>
    <n v="5"/>
    <n v="8"/>
    <n v="5"/>
    <n v="3"/>
    <n v="0.76923076923076927"/>
    <n v="2.4903225806451612"/>
    <n v="3"/>
    <n v="0"/>
    <n v="2.2857142857142856"/>
    <n v="0"/>
    <n v="0"/>
    <n v="0"/>
    <n v="0"/>
    <n v="5"/>
    <n v="0"/>
    <n v="30"/>
    <n v="0"/>
    <n v="40"/>
    <n v="0"/>
    <m/>
    <m/>
    <n v="3"/>
    <n v="0"/>
    <n v="0"/>
    <n v="1"/>
    <n v="0"/>
    <n v="1"/>
    <n v="0"/>
    <n v="0.5"/>
    <n v="30"/>
    <n v="35"/>
    <n v="40"/>
    <n v="12"/>
    <n v="144"/>
    <n v="120"/>
    <n v="169"/>
    <n v="36680"/>
    <n v="9"/>
    <n v="0"/>
    <s v="06-03-00"/>
    <n v="11"/>
    <x v="5"/>
    <s v="Marion, IA"/>
    <x v="209"/>
    <m/>
    <m/>
    <m/>
    <m/>
    <m/>
    <m/>
    <m/>
    <m/>
    <m/>
    <m/>
    <m/>
    <m/>
    <m/>
    <m/>
    <m/>
    <s v="Jake Holmes"/>
    <n v="967"/>
    <n v="16"/>
    <x v="4"/>
    <s v="T"/>
    <s v="F"/>
    <s v="T"/>
    <n v="5"/>
    <n v="0"/>
    <n v="0"/>
    <n v="0"/>
    <s v="A"/>
    <s v="F"/>
    <s v="F"/>
    <s v="T"/>
    <s v="T"/>
    <n v="0"/>
    <n v="0"/>
    <n v="0"/>
    <n v="0"/>
    <n v="2"/>
    <n v="2"/>
    <n v="40"/>
    <n v="0"/>
    <n v="0"/>
    <n v="3"/>
    <n v="0"/>
    <n v="0"/>
    <n v="0"/>
    <s v="F"/>
    <s v="F"/>
    <s v="F"/>
    <s v="F"/>
    <s v="T"/>
    <x v="1"/>
    <x v="166"/>
  </r>
  <r>
    <x v="25"/>
    <x v="1"/>
    <x v="2"/>
    <x v="164"/>
    <n v="10"/>
    <n v="10"/>
    <n v="21.53846153846154"/>
    <n v="22.412903225806453"/>
    <n v="12"/>
    <n v="0"/>
    <n v="3.4285714285714288"/>
    <n v="8"/>
    <n v="5"/>
    <n v="7"/>
    <n v="6"/>
    <n v="6"/>
    <n v="2"/>
    <n v="1"/>
    <n v="8.8014923785891526"/>
    <n v="12.5"/>
    <n v="12"/>
    <n v="24.615384615384617"/>
    <n v="7.4709677419354836"/>
    <n v="4"/>
    <n v="0"/>
    <n v="27.428571428571431"/>
    <n v="10"/>
    <n v="6"/>
    <n v="8"/>
    <n v="2"/>
    <n v="2"/>
    <n v="5"/>
    <n v="8"/>
    <n v="1.25"/>
    <n v="2"/>
    <n v="3.0769230769230771"/>
    <n v="3.7354838709677418"/>
    <n v="2"/>
    <n v="0"/>
    <n v="3.4285714285714288"/>
    <n v="1"/>
    <n v="0"/>
    <n v="0"/>
    <n v="0"/>
    <n v="20"/>
    <n v="20"/>
    <n v="20"/>
    <n v="0"/>
    <n v="60"/>
    <n v="0"/>
    <m/>
    <m/>
    <n v="2"/>
    <n v="0"/>
    <n v="0"/>
    <n v="1"/>
    <n v="1"/>
    <n v="1"/>
    <n v="0"/>
    <n v="0.25"/>
    <n v="40"/>
    <n v="60"/>
    <n v="60"/>
    <n v="7"/>
    <n v="128"/>
    <n v="40"/>
    <n v="148"/>
    <n v="36954"/>
    <n v="8"/>
    <n v="0"/>
    <s v="03-04-01"/>
    <n v="5"/>
    <x v="25"/>
    <s v="Batavia, IL"/>
    <x v="210"/>
    <m/>
    <m/>
    <m/>
    <m/>
    <m/>
    <m/>
    <m/>
    <m/>
    <m/>
    <m/>
    <m/>
    <m/>
    <m/>
    <m/>
    <m/>
    <s v="Jake Holmes"/>
    <n v="2704"/>
    <n v="17"/>
    <x v="4"/>
    <s v="T"/>
    <s v="F"/>
    <s v="T"/>
    <n v="20"/>
    <n v="0"/>
    <n v="0"/>
    <n v="0"/>
    <s v="A"/>
    <s v="F"/>
    <s v="F"/>
    <s v="T"/>
    <s v="F"/>
    <n v="20"/>
    <n v="0"/>
    <n v="0"/>
    <n v="0"/>
    <n v="1"/>
    <n v="1"/>
    <n v="120"/>
    <n v="0"/>
    <n v="0"/>
    <n v="2"/>
    <n v="0"/>
    <n v="0"/>
    <n v="0"/>
    <s v="T"/>
    <s v="F"/>
    <s v="F"/>
    <s v="F"/>
    <s v="F"/>
    <x v="4"/>
    <x v="167"/>
  </r>
  <r>
    <x v="34"/>
    <x v="1"/>
    <x v="4"/>
    <x v="165"/>
    <n v="0"/>
    <n v="5"/>
    <n v="5.384615384615385"/>
    <n v="5.2354838709677418"/>
    <n v="0"/>
    <n v="0"/>
    <n v="0.5714285714285714"/>
    <n v="8"/>
    <n v="5"/>
    <n v="7"/>
    <n v="6"/>
    <n v="6"/>
    <n v="2"/>
    <n v="1"/>
    <n v="1.8470436015597307"/>
    <n v="0"/>
    <n v="6"/>
    <n v="6.1538461538461542"/>
    <n v="1.7451612903225806"/>
    <n v="0"/>
    <n v="0"/>
    <n v="4.5714285714285712"/>
    <n v="10"/>
    <n v="6"/>
    <n v="8"/>
    <n v="2"/>
    <n v="2"/>
    <n v="5"/>
    <n v="8"/>
    <n v="0"/>
    <n v="1"/>
    <n v="0.76923076923076927"/>
    <n v="0.8725806451612903"/>
    <n v="0"/>
    <n v="0"/>
    <n v="0.5714285714285714"/>
    <n v="0"/>
    <n v="0"/>
    <n v="1"/>
    <n v="0"/>
    <n v="5"/>
    <n v="11"/>
    <n v="0"/>
    <n v="0"/>
    <n v="10"/>
    <n v="0"/>
    <m/>
    <m/>
    <n v="0"/>
    <n v="0"/>
    <n v="0"/>
    <n v="0.25"/>
    <n v="0.26829268292682928"/>
    <n v="0"/>
    <n v="0"/>
    <n v="0.25"/>
    <n v="11"/>
    <n v="16"/>
    <n v="10"/>
    <n v="4"/>
    <n v="112"/>
    <n v="90"/>
    <n v="106"/>
    <n v="36562"/>
    <n v="8"/>
    <n v="0"/>
    <s v="02-06-00"/>
    <n v="24"/>
    <x v="34"/>
    <s v="Gurnee, IL"/>
    <x v="211"/>
    <m/>
    <m/>
    <m/>
    <m/>
    <m/>
    <m/>
    <m/>
    <m/>
    <m/>
    <m/>
    <m/>
    <m/>
    <m/>
    <m/>
    <m/>
    <s v="Jake Holmes"/>
    <n v="4296"/>
    <n v="18"/>
    <x v="4"/>
    <s v="F"/>
    <s v="T"/>
    <s v="T"/>
    <n v="5"/>
    <n v="15"/>
    <n v="0"/>
    <n v="0"/>
    <s v="A"/>
    <s v="T"/>
    <s v="F"/>
    <s v="F"/>
    <s v="T"/>
    <n v="11"/>
    <n v="30"/>
    <n v="0"/>
    <n v="0"/>
    <n v="1"/>
    <n v="1"/>
    <n v="20"/>
    <n v="0"/>
    <n v="0"/>
    <n v="0"/>
    <n v="0"/>
    <n v="0"/>
    <n v="0"/>
    <s v="F"/>
    <s v="F"/>
    <s v="T"/>
    <s v="F"/>
    <s v="F"/>
    <x v="3"/>
    <x v="168"/>
  </r>
  <r>
    <x v="8"/>
    <x v="1"/>
    <x v="2"/>
    <x v="166"/>
    <n v="20"/>
    <n v="5"/>
    <n v="21.53846153846154"/>
    <n v="6"/>
    <n v="0"/>
    <n v="0"/>
    <n v="0"/>
    <n v="8"/>
    <n v="5"/>
    <n v="7"/>
    <n v="6"/>
    <n v="6"/>
    <n v="2"/>
    <n v="1"/>
    <n v="5.7615384615384615"/>
    <n v="25"/>
    <n v="6"/>
    <n v="24.615384615384617"/>
    <n v="2"/>
    <n v="0"/>
    <n v="0"/>
    <n v="0"/>
    <n v="10"/>
    <n v="6"/>
    <n v="8"/>
    <n v="2"/>
    <n v="2"/>
    <n v="5"/>
    <n v="8"/>
    <n v="2.5"/>
    <n v="1"/>
    <n v="3.0769230769230771"/>
    <n v="1"/>
    <n v="0"/>
    <n v="0"/>
    <n v="0"/>
    <n v="0"/>
    <n v="0"/>
    <n v="0"/>
    <n v="0"/>
    <n v="20"/>
    <n v="20"/>
    <n v="0"/>
    <n v="0"/>
    <n v="0"/>
    <n v="0"/>
    <m/>
    <m/>
    <n v="0"/>
    <n v="0"/>
    <n v="0"/>
    <n v="1"/>
    <n v="1"/>
    <n v="0"/>
    <n v="0"/>
    <n v="0.5"/>
    <n v="20"/>
    <n v="40"/>
    <n v="0"/>
    <n v="12"/>
    <n v="70"/>
    <n v="140"/>
    <n v="170"/>
    <n v="36679"/>
    <n v="8"/>
    <n v="0"/>
    <s v="06-02-00"/>
    <n v="31"/>
    <x v="8"/>
    <s v="O'Fallon, IL"/>
    <x v="212"/>
    <m/>
    <m/>
    <m/>
    <m/>
    <m/>
    <m/>
    <m/>
    <m/>
    <m/>
    <m/>
    <m/>
    <m/>
    <m/>
    <m/>
    <m/>
    <s v="Jake Holmes"/>
    <n v="1208"/>
    <n v="19"/>
    <x v="4"/>
    <s v="F"/>
    <s v="T"/>
    <s v="T"/>
    <n v="20"/>
    <n v="0"/>
    <n v="0"/>
    <n v="0"/>
    <s v="A"/>
    <s v="T"/>
    <s v="F"/>
    <s v="F"/>
    <s v="T"/>
    <n v="20"/>
    <n v="0"/>
    <n v="0"/>
    <n v="0"/>
    <n v="2"/>
    <n v="2"/>
    <n v="0"/>
    <n v="0"/>
    <n v="0"/>
    <n v="0"/>
    <n v="0"/>
    <n v="0"/>
    <n v="0"/>
    <s v="F"/>
    <s v="F"/>
    <s v="F"/>
    <s v="F"/>
    <s v="F"/>
    <x v="4"/>
    <x v="169"/>
  </r>
  <r>
    <x v="32"/>
    <x v="1"/>
    <x v="4"/>
    <x v="167"/>
    <n v="0"/>
    <n v="0"/>
    <n v="5.384615384615385"/>
    <n v="3"/>
    <n v="0"/>
    <n v="-4"/>
    <n v="0"/>
    <n v="8"/>
    <n v="5"/>
    <n v="7"/>
    <n v="6"/>
    <n v="6"/>
    <n v="2"/>
    <n v="1"/>
    <n v="-0.2846153846153846"/>
    <n v="0"/>
    <n v="0"/>
    <n v="6.1538461538461542"/>
    <n v="1"/>
    <n v="0"/>
    <n v="-10"/>
    <n v="0"/>
    <n v="10"/>
    <n v="6"/>
    <n v="8"/>
    <n v="2"/>
    <n v="2"/>
    <n v="5"/>
    <n v="8"/>
    <n v="0"/>
    <n v="0"/>
    <n v="0.76923076923076927"/>
    <n v="0.5"/>
    <n v="0"/>
    <n v="-2"/>
    <n v="0"/>
    <n v="0"/>
    <n v="0"/>
    <n v="0"/>
    <n v="0"/>
    <n v="5"/>
    <n v="10"/>
    <n v="0"/>
    <n v="0"/>
    <n v="0"/>
    <n v="0"/>
    <m/>
    <m/>
    <n v="0"/>
    <n v="2"/>
    <n v="0"/>
    <n v="0.25"/>
    <n v="1"/>
    <n v="0"/>
    <n v="0"/>
    <n v="0"/>
    <n v="10"/>
    <n v="15"/>
    <n v="0"/>
    <n v="6"/>
    <n v="42"/>
    <n v="60"/>
    <n v="91"/>
    <n v="36589"/>
    <n v="8"/>
    <n v="0"/>
    <s v="03-04-00"/>
    <n v="29"/>
    <x v="32"/>
    <s v="Bloomington, IL"/>
    <x v="213"/>
    <m/>
    <m/>
    <m/>
    <m/>
    <m/>
    <m/>
    <m/>
    <m/>
    <m/>
    <m/>
    <m/>
    <m/>
    <m/>
    <m/>
    <m/>
    <s v="Jake Holmes"/>
    <n v="4213"/>
    <n v="20"/>
    <x v="4"/>
    <s v="T"/>
    <s v="F"/>
    <s v="T"/>
    <n v="5"/>
    <n v="15"/>
    <n v="0"/>
    <n v="0"/>
    <s v="A"/>
    <s v="F"/>
    <s v="F"/>
    <s v="F"/>
    <s v="F"/>
    <n v="10"/>
    <n v="0"/>
    <n v="0"/>
    <n v="0"/>
    <n v="1"/>
    <n v="0"/>
    <n v="0"/>
    <n v="0"/>
    <n v="0"/>
    <n v="0"/>
    <n v="0"/>
    <n v="0"/>
    <n v="2"/>
    <s v="F"/>
    <s v="F"/>
    <s v="F"/>
    <s v="F"/>
    <s v="F"/>
    <x v="3"/>
    <x v="170"/>
  </r>
  <r>
    <x v="36"/>
    <x v="1"/>
    <x v="4"/>
    <x v="168"/>
    <n v="0"/>
    <n v="0"/>
    <n v="5.384615384615385"/>
    <n v="7.741935483870968"/>
    <n v="0"/>
    <n v="0"/>
    <n v="2.2857142857142856"/>
    <n v="8"/>
    <n v="5"/>
    <n v="7"/>
    <n v="6"/>
    <n v="6"/>
    <n v="2"/>
    <n v="1"/>
    <n v="2.7020205600850762"/>
    <n v="0"/>
    <n v="0"/>
    <n v="6.1538461538461542"/>
    <n v="2.5806451612903225"/>
    <n v="0"/>
    <n v="0"/>
    <n v="18.285714285714285"/>
    <n v="10"/>
    <n v="6"/>
    <n v="8"/>
    <n v="2"/>
    <n v="2"/>
    <n v="5"/>
    <n v="8"/>
    <n v="0"/>
    <n v="0"/>
    <n v="0.76923076923076927"/>
    <n v="1.2903225806451613"/>
    <n v="0"/>
    <n v="0"/>
    <n v="2.2857142857142856"/>
    <n v="0"/>
    <n v="0"/>
    <n v="0"/>
    <n v="0"/>
    <n v="5"/>
    <n v="0"/>
    <n v="0"/>
    <n v="0"/>
    <n v="40"/>
    <n v="0"/>
    <m/>
    <m/>
    <n v="0"/>
    <n v="0"/>
    <n v="0"/>
    <n v="1"/>
    <n v="0"/>
    <n v="0"/>
    <n v="0"/>
    <n v="0.25"/>
    <n v="0"/>
    <n v="5"/>
    <n v="40"/>
    <n v="4"/>
    <n v="24"/>
    <n v="80"/>
    <n v="88"/>
    <n v="36562"/>
    <n v="8"/>
    <n v="0"/>
    <s v="02-06-00"/>
    <n v="30"/>
    <x v="36"/>
    <s v="St. Louis, MO"/>
    <x v="214"/>
    <m/>
    <m/>
    <m/>
    <m/>
    <m/>
    <m/>
    <m/>
    <m/>
    <m/>
    <m/>
    <m/>
    <m/>
    <m/>
    <m/>
    <m/>
    <s v="Jake Holmes"/>
    <n v="4330"/>
    <n v="21"/>
    <x v="4"/>
    <s v="F"/>
    <s v="F"/>
    <s v="T"/>
    <n v="5"/>
    <n v="0"/>
    <n v="0"/>
    <n v="0"/>
    <s v="A"/>
    <s v="F"/>
    <s v="F"/>
    <s v="F"/>
    <s v="F"/>
    <n v="0"/>
    <n v="0"/>
    <n v="0"/>
    <n v="0"/>
    <n v="1"/>
    <n v="1"/>
    <n v="80"/>
    <n v="0"/>
    <n v="0"/>
    <n v="0"/>
    <n v="0"/>
    <n v="0"/>
    <n v="0"/>
    <s v="F"/>
    <s v="F"/>
    <s v="F"/>
    <s v="F"/>
    <s v="F"/>
    <x v="3"/>
    <x v="171"/>
  </r>
  <r>
    <x v="30"/>
    <x v="1"/>
    <x v="4"/>
    <x v="169"/>
    <n v="0"/>
    <n v="0"/>
    <n v="21.53846153846154"/>
    <n v="0"/>
    <n v="0"/>
    <n v="0"/>
    <n v="0"/>
    <n v="8"/>
    <n v="5"/>
    <n v="7"/>
    <n v="6"/>
    <n v="6"/>
    <n v="2"/>
    <n v="1"/>
    <n v="2.4615384615384617"/>
    <n v="0"/>
    <n v="0"/>
    <n v="24.615384615384617"/>
    <n v="0"/>
    <n v="0"/>
    <n v="0"/>
    <n v="0"/>
    <n v="10"/>
    <n v="6"/>
    <n v="8"/>
    <n v="2"/>
    <n v="2"/>
    <n v="5"/>
    <n v="8"/>
    <n v="0"/>
    <n v="0"/>
    <n v="3.0769230769230771"/>
    <n v="0"/>
    <n v="0"/>
    <n v="0"/>
    <n v="0"/>
    <n v="0"/>
    <n v="0"/>
    <n v="0"/>
    <n v="0"/>
    <n v="20"/>
    <n v="0"/>
    <n v="0"/>
    <n v="0"/>
    <n v="0"/>
    <n v="0"/>
    <m/>
    <m/>
    <n v="0"/>
    <n v="0"/>
    <n v="0"/>
    <n v="1"/>
    <n v="0"/>
    <n v="0"/>
    <n v="0"/>
    <n v="0"/>
    <n v="0"/>
    <n v="20"/>
    <n v="0"/>
    <n v="6"/>
    <n v="84"/>
    <n v="90"/>
    <n v="144"/>
    <n v="36591"/>
    <n v="9"/>
    <n v="0"/>
    <s v="03-06-00"/>
    <n v="17"/>
    <x v="30"/>
    <s v="Quincy, IL"/>
    <x v="215"/>
    <m/>
    <m/>
    <m/>
    <m/>
    <m/>
    <m/>
    <m/>
    <m/>
    <m/>
    <m/>
    <m/>
    <m/>
    <m/>
    <m/>
    <m/>
    <s v="Jake Holmes"/>
    <n v="4196"/>
    <n v="22"/>
    <x v="4"/>
    <s v="F"/>
    <s v="T"/>
    <s v="T"/>
    <n v="20"/>
    <n v="0"/>
    <n v="0"/>
    <n v="0"/>
    <s v="A"/>
    <s v="T"/>
    <s v="F"/>
    <s v="F"/>
    <s v="F"/>
    <n v="0"/>
    <n v="0"/>
    <n v="0"/>
    <n v="0"/>
    <n v="0"/>
    <n v="0"/>
    <n v="0"/>
    <n v="0"/>
    <n v="0"/>
    <n v="0"/>
    <n v="0"/>
    <n v="0"/>
    <n v="0"/>
    <s v="F"/>
    <s v="F"/>
    <s v="F"/>
    <s v="F"/>
    <s v="T"/>
    <x v="3"/>
    <x v="172"/>
  </r>
  <r>
    <x v="33"/>
    <x v="1"/>
    <x v="4"/>
    <x v="170"/>
    <n v="0"/>
    <n v="5"/>
    <n v="5.384615384615385"/>
    <n v="12.938709677419354"/>
    <n v="6"/>
    <n v="0"/>
    <n v="0.85714285714285721"/>
    <n v="8"/>
    <n v="5"/>
    <n v="7"/>
    <n v="6"/>
    <n v="6"/>
    <n v="2"/>
    <n v="1"/>
    <n v="2.5323892236795462"/>
    <n v="0"/>
    <n v="6"/>
    <n v="6.1538461538461542"/>
    <n v="4.3129032258064512"/>
    <n v="2"/>
    <n v="0"/>
    <n v="6.8571428571428577"/>
    <n v="10"/>
    <n v="6"/>
    <n v="8"/>
    <n v="2"/>
    <n v="2"/>
    <n v="5"/>
    <n v="8"/>
    <n v="0"/>
    <n v="1"/>
    <n v="0.76923076923076927"/>
    <n v="2.1564516129032256"/>
    <n v="1"/>
    <n v="0"/>
    <n v="0.85714285714285721"/>
    <n v="0"/>
    <n v="0"/>
    <n v="0"/>
    <n v="10"/>
    <n v="5"/>
    <n v="1"/>
    <n v="10"/>
    <n v="0"/>
    <n v="15"/>
    <n v="1"/>
    <m/>
    <m/>
    <n v="1"/>
    <n v="0"/>
    <n v="1"/>
    <n v="1"/>
    <n v="1"/>
    <n v="1"/>
    <n v="0"/>
    <n v="0.25"/>
    <n v="21"/>
    <n v="26"/>
    <n v="15"/>
    <n v="5"/>
    <n v="118"/>
    <n v="120"/>
    <n v="179"/>
    <n v="36927"/>
    <n v="8"/>
    <n v="0"/>
    <s v="02-05-01"/>
    <n v="14"/>
    <x v="33"/>
    <s v="Town and Country, MO"/>
    <x v="216"/>
    <m/>
    <m/>
    <m/>
    <m/>
    <m/>
    <m/>
    <m/>
    <m/>
    <m/>
    <m/>
    <m/>
    <m/>
    <m/>
    <m/>
    <m/>
    <s v="Jake Holmes"/>
    <n v="4256"/>
    <n v="23"/>
    <x v="4"/>
    <s v="F"/>
    <s v="F"/>
    <s v="T"/>
    <n v="5"/>
    <n v="0"/>
    <n v="0"/>
    <n v="0"/>
    <s v="A"/>
    <s v="F"/>
    <s v="F"/>
    <s v="F"/>
    <s v="F"/>
    <n v="1"/>
    <n v="0"/>
    <n v="0"/>
    <n v="0"/>
    <n v="1"/>
    <n v="1"/>
    <n v="30"/>
    <n v="1"/>
    <n v="0"/>
    <n v="1"/>
    <n v="0"/>
    <n v="0"/>
    <n v="0"/>
    <s v="F"/>
    <s v="F"/>
    <s v="F"/>
    <s v="F"/>
    <s v="T"/>
    <x v="3"/>
    <x v="173"/>
  </r>
  <r>
    <x v="31"/>
    <x v="1"/>
    <x v="2"/>
    <x v="171"/>
    <n v="20"/>
    <n v="0"/>
    <n v="0"/>
    <n v="11.912903225806453"/>
    <n v="0"/>
    <n v="0"/>
    <n v="3.4285714285714288"/>
    <n v="8"/>
    <n v="5"/>
    <n v="7"/>
    <n v="6"/>
    <n v="6"/>
    <n v="2"/>
    <n v="1"/>
    <n v="5.6399539170506916"/>
    <n v="25"/>
    <n v="0"/>
    <n v="0"/>
    <n v="3.9709677419354841"/>
    <n v="0"/>
    <n v="0"/>
    <n v="27.428571428571431"/>
    <n v="10"/>
    <n v="6"/>
    <n v="8"/>
    <n v="2"/>
    <n v="2"/>
    <n v="5"/>
    <n v="8"/>
    <n v="2.5"/>
    <n v="0"/>
    <n v="0"/>
    <n v="1.985483870967742"/>
    <n v="0"/>
    <n v="0"/>
    <n v="3.4285714285714288"/>
    <n v="0"/>
    <n v="0"/>
    <n v="0"/>
    <n v="0"/>
    <n v="0"/>
    <n v="1"/>
    <n v="0"/>
    <n v="0"/>
    <n v="60"/>
    <n v="0"/>
    <m/>
    <m/>
    <n v="0"/>
    <n v="0"/>
    <n v="0"/>
    <n v="0"/>
    <n v="1"/>
    <n v="0"/>
    <n v="0"/>
    <n v="0.5"/>
    <n v="1"/>
    <n v="1"/>
    <n v="60"/>
    <n v="6"/>
    <n v="66"/>
    <n v="70"/>
    <n v="129"/>
    <n v="36590"/>
    <n v="8"/>
    <n v="0"/>
    <s v="03-05-00"/>
    <n v="9"/>
    <x v="31"/>
    <s v="Galesburg, IL"/>
    <x v="217"/>
    <m/>
    <m/>
    <m/>
    <m/>
    <m/>
    <m/>
    <m/>
    <m/>
    <m/>
    <m/>
    <m/>
    <m/>
    <m/>
    <m/>
    <m/>
    <s v="Ian Thune"/>
    <n v="4212"/>
    <n v="24"/>
    <x v="4"/>
    <s v="F"/>
    <s v="F"/>
    <s v="F"/>
    <n v="0"/>
    <n v="0"/>
    <n v="0"/>
    <n v="0"/>
    <s v="A"/>
    <s v="F"/>
    <s v="F"/>
    <s v="F"/>
    <s v="F"/>
    <n v="1"/>
    <n v="0"/>
    <n v="0"/>
    <n v="0"/>
    <n v="2"/>
    <n v="2"/>
    <n v="60"/>
    <n v="0"/>
    <n v="0"/>
    <n v="0"/>
    <n v="0"/>
    <n v="0"/>
    <n v="0"/>
    <s v="F"/>
    <s v="F"/>
    <s v="F"/>
    <s v="F"/>
    <s v="T"/>
    <x v="4"/>
    <x v="174"/>
  </r>
  <r>
    <x v="40"/>
    <x v="1"/>
    <x v="4"/>
    <x v="0"/>
    <n v="0"/>
    <n v="0"/>
    <n v="0"/>
    <n v="0"/>
    <n v="0"/>
    <n v="0"/>
    <n v="0"/>
    <n v="8"/>
    <n v="5"/>
    <n v="7"/>
    <n v="6"/>
    <n v="6"/>
    <n v="2"/>
    <n v="1"/>
    <n v="0"/>
    <n v="0"/>
    <n v="0"/>
    <n v="0"/>
    <n v="0"/>
    <n v="0"/>
    <n v="0"/>
    <n v="0"/>
    <n v="10"/>
    <n v="6"/>
    <n v="8"/>
    <n v="2"/>
    <n v="2"/>
    <n v="5"/>
    <n v="8"/>
    <n v="0"/>
    <n v="0"/>
    <n v="0"/>
    <n v="0"/>
    <n v="0"/>
    <n v="0"/>
    <n v="0"/>
    <n v="0"/>
    <n v="0"/>
    <n v="0"/>
    <n v="0"/>
    <n v="0"/>
    <n v="0"/>
    <n v="0"/>
    <n v="0"/>
    <n v="0"/>
    <n v="0"/>
    <m/>
    <m/>
    <n v="0"/>
    <n v="0"/>
    <n v="0"/>
    <n v="0"/>
    <n v="0"/>
    <n v="0"/>
    <n v="0"/>
    <n v="0"/>
    <n v="0"/>
    <n v="0"/>
    <n v="0"/>
    <e v="#N/A"/>
    <e v="#N/A"/>
    <e v="#N/A"/>
    <e v="#N/A"/>
    <e v="#N/A"/>
    <e v="#N/A"/>
    <e v="#N/A"/>
    <e v="#N/A"/>
    <e v="#N/A"/>
    <x v="40"/>
    <e v="#N/A"/>
    <x v="0"/>
    <m/>
    <m/>
    <m/>
    <m/>
    <m/>
    <m/>
    <m/>
    <m/>
    <m/>
    <m/>
    <m/>
    <m/>
    <m/>
    <m/>
    <m/>
    <s v="Ian Thune"/>
    <m/>
    <m/>
    <x v="4"/>
    <s v="F"/>
    <s v="F"/>
    <s v="F"/>
    <n v="0"/>
    <n v="0"/>
    <n v="0"/>
    <n v="0"/>
    <s v="A"/>
    <s v="F"/>
    <s v="F"/>
    <s v="F"/>
    <s v="F"/>
    <n v="0"/>
    <n v="0"/>
    <n v="0"/>
    <n v="0"/>
    <n v="0"/>
    <n v="0"/>
    <n v="0"/>
    <n v="0"/>
    <n v="0"/>
    <n v="0"/>
    <n v="0"/>
    <n v="0"/>
    <n v="0"/>
    <s v="F"/>
    <s v="F"/>
    <s v="F"/>
    <s v="F"/>
    <s v="T"/>
    <x v="3"/>
    <x v="0"/>
  </r>
  <r>
    <x v="5"/>
    <x v="1"/>
    <x v="3"/>
    <x v="172"/>
    <n v="40"/>
    <n v="5"/>
    <n v="16.153846153846153"/>
    <n v="12.841935483870969"/>
    <n v="12"/>
    <n v="0"/>
    <n v="2.2857142857142856"/>
    <n v="8"/>
    <n v="5"/>
    <n v="7"/>
    <n v="6"/>
    <n v="6"/>
    <n v="2"/>
    <n v="1"/>
    <n v="10.102789790854306"/>
    <n v="50"/>
    <n v="6"/>
    <n v="18.46153846153846"/>
    <n v="4.2806451612903231"/>
    <n v="4"/>
    <n v="0"/>
    <n v="18.285714285714285"/>
    <n v="10"/>
    <n v="6"/>
    <n v="8"/>
    <n v="2"/>
    <n v="2"/>
    <n v="5"/>
    <n v="8"/>
    <n v="5"/>
    <n v="1"/>
    <n v="2.3076923076923075"/>
    <n v="2.1403225806451616"/>
    <n v="2"/>
    <n v="0"/>
    <n v="2.2857142857142856"/>
    <n v="0"/>
    <n v="0"/>
    <n v="0"/>
    <n v="0"/>
    <n v="15"/>
    <n v="1"/>
    <n v="20"/>
    <n v="0"/>
    <n v="40"/>
    <n v="0"/>
    <m/>
    <m/>
    <n v="2"/>
    <n v="0"/>
    <n v="0"/>
    <n v="1"/>
    <n v="9.0909090909090912E-2"/>
    <n v="1"/>
    <n v="0"/>
    <n v="0.5"/>
    <n v="21"/>
    <n v="36"/>
    <n v="40"/>
    <n v="12"/>
    <n v="144"/>
    <n v="120"/>
    <n v="169"/>
    <n v="36680"/>
    <n v="9"/>
    <n v="0"/>
    <s v="06-03-00"/>
    <n v="11"/>
    <x v="5"/>
    <s v="Marion, IA"/>
    <x v="218"/>
    <m/>
    <m/>
    <m/>
    <m/>
    <m/>
    <m/>
    <m/>
    <m/>
    <m/>
    <m/>
    <m/>
    <m/>
    <m/>
    <m/>
    <m/>
    <s v="Ian Thune"/>
    <n v="967"/>
    <n v="25"/>
    <x v="4"/>
    <s v="T"/>
    <s v="F"/>
    <s v="F"/>
    <n v="15"/>
    <n v="0"/>
    <n v="0"/>
    <n v="0"/>
    <s v="A"/>
    <s v="F"/>
    <s v="T"/>
    <s v="F"/>
    <s v="T"/>
    <n v="1"/>
    <n v="10"/>
    <n v="0"/>
    <n v="0"/>
    <n v="2"/>
    <n v="2"/>
    <n v="40"/>
    <n v="0"/>
    <n v="0"/>
    <n v="2"/>
    <n v="0"/>
    <n v="0"/>
    <n v="0"/>
    <s v="F"/>
    <s v="F"/>
    <s v="F"/>
    <s v="F"/>
    <s v="T"/>
    <x v="1"/>
    <x v="175"/>
  </r>
  <r>
    <x v="6"/>
    <x v="1"/>
    <x v="4"/>
    <x v="173"/>
    <n v="0"/>
    <n v="5"/>
    <n v="0"/>
    <n v="0.30000000000000004"/>
    <n v="-6"/>
    <n v="0"/>
    <n v="0"/>
    <n v="8"/>
    <n v="5"/>
    <n v="7"/>
    <n v="6"/>
    <n v="6"/>
    <n v="2"/>
    <n v="1"/>
    <n v="0.41"/>
    <n v="0"/>
    <n v="6"/>
    <n v="0"/>
    <n v="0.1"/>
    <n v="-2"/>
    <n v="0"/>
    <n v="0"/>
    <n v="10"/>
    <n v="6"/>
    <n v="8"/>
    <n v="2"/>
    <n v="2"/>
    <n v="5"/>
    <n v="8"/>
    <n v="0"/>
    <n v="1"/>
    <n v="0"/>
    <n v="0.05"/>
    <n v="-1"/>
    <n v="0"/>
    <n v="0"/>
    <n v="0"/>
    <n v="0"/>
    <n v="0"/>
    <n v="0"/>
    <n v="0"/>
    <n v="1"/>
    <n v="0"/>
    <n v="0"/>
    <n v="0"/>
    <n v="0"/>
    <m/>
    <m/>
    <n v="1"/>
    <n v="0"/>
    <n v="0"/>
    <n v="0"/>
    <n v="1"/>
    <n v="0"/>
    <n v="0"/>
    <n v="0"/>
    <n v="1"/>
    <n v="1"/>
    <n v="0"/>
    <n v="12"/>
    <n v="142"/>
    <n v="110"/>
    <n v="418"/>
    <n v="36679"/>
    <n v="8"/>
    <n v="0"/>
    <s v="06-02-00"/>
    <n v="40"/>
    <x v="6"/>
    <s v="Hartford, WI"/>
    <x v="219"/>
    <m/>
    <m/>
    <m/>
    <m/>
    <m/>
    <m/>
    <m/>
    <m/>
    <m/>
    <m/>
    <m/>
    <m/>
    <m/>
    <m/>
    <m/>
    <s v="Ian Thune"/>
    <n v="1091"/>
    <n v="26"/>
    <x v="4"/>
    <s v="F"/>
    <s v="F"/>
    <s v="F"/>
    <n v="0"/>
    <n v="0"/>
    <n v="0"/>
    <n v="0"/>
    <s v="A"/>
    <s v="T"/>
    <s v="F"/>
    <s v="F"/>
    <s v="T"/>
    <n v="1"/>
    <n v="0"/>
    <n v="0"/>
    <n v="0"/>
    <n v="1"/>
    <n v="0"/>
    <n v="20"/>
    <n v="0"/>
    <n v="0"/>
    <n v="0"/>
    <n v="1"/>
    <n v="0"/>
    <n v="0"/>
    <s v="F"/>
    <s v="F"/>
    <s v="F"/>
    <s v="F"/>
    <s v="T"/>
    <x v="3"/>
    <x v="176"/>
  </r>
  <r>
    <x v="40"/>
    <x v="1"/>
    <x v="4"/>
    <x v="0"/>
    <n v="0"/>
    <n v="0"/>
    <n v="0"/>
    <n v="0"/>
    <n v="0"/>
    <n v="0"/>
    <n v="0"/>
    <n v="8"/>
    <n v="5"/>
    <n v="7"/>
    <n v="6"/>
    <n v="6"/>
    <n v="2"/>
    <n v="1"/>
    <n v="0"/>
    <n v="0"/>
    <n v="0"/>
    <n v="0"/>
    <n v="0"/>
    <n v="0"/>
    <n v="0"/>
    <n v="0"/>
    <n v="10"/>
    <n v="6"/>
    <n v="8"/>
    <n v="2"/>
    <n v="2"/>
    <n v="5"/>
    <n v="8"/>
    <n v="0"/>
    <n v="0"/>
    <n v="0"/>
    <n v="0"/>
    <n v="0"/>
    <n v="0"/>
    <n v="0"/>
    <n v="0"/>
    <n v="0"/>
    <n v="0"/>
    <n v="0"/>
    <n v="0"/>
    <n v="0"/>
    <n v="0"/>
    <n v="0"/>
    <n v="0"/>
    <n v="0"/>
    <m/>
    <m/>
    <n v="0"/>
    <n v="0"/>
    <n v="0"/>
    <n v="0"/>
    <n v="0"/>
    <n v="0"/>
    <n v="0"/>
    <n v="0"/>
    <n v="0"/>
    <n v="0"/>
    <n v="0"/>
    <e v="#N/A"/>
    <e v="#N/A"/>
    <e v="#N/A"/>
    <e v="#N/A"/>
    <e v="#N/A"/>
    <e v="#N/A"/>
    <e v="#N/A"/>
    <e v="#N/A"/>
    <e v="#N/A"/>
    <x v="40"/>
    <e v="#N/A"/>
    <x v="0"/>
    <m/>
    <m/>
    <m/>
    <m/>
    <m/>
    <m/>
    <m/>
    <m/>
    <m/>
    <m/>
    <m/>
    <m/>
    <m/>
    <m/>
    <m/>
    <s v="Ian Thune"/>
    <m/>
    <m/>
    <x v="4"/>
    <s v="F"/>
    <s v="F"/>
    <s v="F"/>
    <n v="0"/>
    <n v="0"/>
    <n v="0"/>
    <n v="0"/>
    <s v="A"/>
    <s v="F"/>
    <s v="F"/>
    <s v="F"/>
    <s v="F"/>
    <n v="0"/>
    <n v="0"/>
    <n v="0"/>
    <n v="0"/>
    <n v="0"/>
    <n v="0"/>
    <n v="0"/>
    <n v="0"/>
    <n v="0"/>
    <n v="0"/>
    <n v="0"/>
    <n v="0"/>
    <n v="0"/>
    <s v="F"/>
    <s v="F"/>
    <s v="F"/>
    <s v="F"/>
    <s v="T"/>
    <x v="3"/>
    <x v="0"/>
  </r>
  <r>
    <x v="26"/>
    <x v="1"/>
    <x v="3"/>
    <x v="225"/>
    <n v="40"/>
    <n v="0"/>
    <n v="5.384615384615385"/>
    <n v="23.525806451612901"/>
    <n v="0"/>
    <n v="0"/>
    <n v="6.8571428571428577"/>
    <n v="8"/>
    <n v="5"/>
    <n v="7"/>
    <n v="6"/>
    <n v="6"/>
    <n v="2"/>
    <n v="1"/>
    <n v="11.885292449485998"/>
    <n v="50"/>
    <n v="0"/>
    <n v="6.1538461538461542"/>
    <n v="7.8419354838709676"/>
    <n v="0"/>
    <n v="0"/>
    <n v="54.857142857142861"/>
    <n v="10"/>
    <n v="6"/>
    <n v="8"/>
    <n v="2"/>
    <n v="2"/>
    <n v="5"/>
    <n v="8"/>
    <n v="5"/>
    <n v="0"/>
    <n v="0.76923076923076927"/>
    <n v="3.9209677419354838"/>
    <n v="0"/>
    <n v="0"/>
    <n v="6.8571428571428577"/>
    <n v="0"/>
    <n v="1"/>
    <n v="0"/>
    <n v="0"/>
    <n v="5"/>
    <n v="1"/>
    <n v="0"/>
    <n v="0"/>
    <n v="120"/>
    <n v="0"/>
    <m/>
    <m/>
    <n v="0"/>
    <n v="0"/>
    <n v="0"/>
    <n v="1"/>
    <n v="1"/>
    <n v="0"/>
    <n v="0"/>
    <n v="0.5"/>
    <n v="1"/>
    <n v="6"/>
    <n v="120"/>
    <n v="6"/>
    <n v="106"/>
    <n v="70"/>
    <n v="201"/>
    <n v="36590"/>
    <n v="8"/>
    <n v="0"/>
    <s v="03-05-00"/>
    <n v="7"/>
    <x v="26"/>
    <s v="Dayton, OH"/>
    <x v="280"/>
    <m/>
    <m/>
    <m/>
    <m/>
    <m/>
    <m/>
    <m/>
    <m/>
    <m/>
    <m/>
    <m/>
    <m/>
    <m/>
    <m/>
    <m/>
    <s v="Nick Dunne"/>
    <n v="3138"/>
    <n v="28"/>
    <x v="4"/>
    <s v="T"/>
    <s v="F"/>
    <s v="T"/>
    <n v="5"/>
    <n v="0"/>
    <n v="0"/>
    <n v="0"/>
    <s v="C"/>
    <s v="F"/>
    <s v="F"/>
    <s v="F"/>
    <s v="F"/>
    <n v="1"/>
    <n v="0"/>
    <n v="0"/>
    <n v="0"/>
    <n v="2"/>
    <n v="2"/>
    <n v="120"/>
    <n v="0"/>
    <n v="0"/>
    <n v="0"/>
    <n v="0"/>
    <n v="0"/>
    <n v="0"/>
    <s v="F"/>
    <s v="T"/>
    <s v="F"/>
    <s v="F"/>
    <s v="F"/>
    <x v="1"/>
    <x v="237"/>
  </r>
  <r>
    <x v="51"/>
    <x v="1"/>
    <x v="2"/>
    <x v="226"/>
    <n v="10"/>
    <n v="0"/>
    <n v="5.384615384615385"/>
    <n v="3.870967741935484"/>
    <n v="0"/>
    <n v="0"/>
    <n v="1.1428571428571428"/>
    <n v="8"/>
    <n v="5"/>
    <n v="7"/>
    <n v="6"/>
    <n v="6"/>
    <n v="2"/>
    <n v="1"/>
    <n v="2.9087025877348456"/>
    <n v="12.5"/>
    <n v="0"/>
    <n v="6.1538461538461542"/>
    <n v="1.2903225806451613"/>
    <n v="0"/>
    <n v="0"/>
    <n v="9.1428571428571423"/>
    <n v="10"/>
    <n v="6"/>
    <n v="8"/>
    <n v="2"/>
    <n v="2"/>
    <n v="5"/>
    <n v="8"/>
    <n v="1.25"/>
    <n v="0"/>
    <n v="0.76923076923076927"/>
    <n v="0.64516129032258063"/>
    <n v="0"/>
    <n v="0"/>
    <n v="1.1428571428571428"/>
    <n v="0"/>
    <n v="0"/>
    <n v="0"/>
    <n v="0"/>
    <n v="5"/>
    <n v="0"/>
    <n v="0"/>
    <n v="0"/>
    <n v="20"/>
    <n v="0"/>
    <m/>
    <m/>
    <n v="0"/>
    <n v="0"/>
    <n v="0"/>
    <n v="0.25"/>
    <n v="0"/>
    <n v="0"/>
    <n v="0"/>
    <n v="0.25"/>
    <n v="0"/>
    <n v="5"/>
    <n v="20"/>
    <e v="#N/A"/>
    <e v="#N/A"/>
    <e v="#N/A"/>
    <e v="#N/A"/>
    <e v="#N/A"/>
    <e v="#N/A"/>
    <e v="#N/A"/>
    <e v="#N/A"/>
    <e v="#N/A"/>
    <x v="40"/>
    <e v="#N/A"/>
    <x v="281"/>
    <m/>
    <m/>
    <m/>
    <m/>
    <m/>
    <m/>
    <m/>
    <m/>
    <m/>
    <m/>
    <m/>
    <m/>
    <m/>
    <m/>
    <m/>
    <s v="Nick Dunne"/>
    <n v="29"/>
    <n v="1094"/>
    <x v="4"/>
    <s v="T"/>
    <s v="F"/>
    <s v="T"/>
    <n v="5"/>
    <n v="15"/>
    <n v="0"/>
    <n v="0"/>
    <s v="C"/>
    <s v="F"/>
    <s v="F"/>
    <s v="F"/>
    <s v="F"/>
    <n v="0"/>
    <n v="0"/>
    <n v="0"/>
    <n v="0"/>
    <n v="1"/>
    <n v="1"/>
    <n v="40"/>
    <n v="0"/>
    <n v="0"/>
    <n v="0"/>
    <n v="0"/>
    <n v="0"/>
    <n v="0"/>
    <s v="F"/>
    <s v="F"/>
    <s v="F"/>
    <s v="F"/>
    <s v="F"/>
    <x v="4"/>
    <x v="238"/>
  </r>
  <r>
    <x v="2"/>
    <x v="1"/>
    <x v="5"/>
    <x v="227"/>
    <n v="60"/>
    <n v="20"/>
    <n v="21.53846153846154"/>
    <n v="41.361290322580643"/>
    <n v="0"/>
    <n v="0"/>
    <n v="5.7142857142857135"/>
    <n v="8"/>
    <n v="5"/>
    <n v="7"/>
    <n v="6"/>
    <n v="6"/>
    <n v="2"/>
    <n v="1"/>
    <n v="18.311676710386386"/>
    <n v="75"/>
    <n v="24"/>
    <n v="24.615384615384617"/>
    <n v="13.787096774193548"/>
    <n v="0"/>
    <n v="0"/>
    <n v="45.714285714285708"/>
    <n v="10"/>
    <n v="6"/>
    <n v="8"/>
    <n v="2"/>
    <n v="2"/>
    <n v="5"/>
    <n v="8"/>
    <n v="7.5"/>
    <n v="4"/>
    <n v="3.0769230769230771"/>
    <n v="6.8935483870967742"/>
    <n v="0"/>
    <n v="0"/>
    <n v="5.7142857142857135"/>
    <n v="1"/>
    <n v="0"/>
    <n v="0"/>
    <n v="30"/>
    <n v="20"/>
    <n v="0"/>
    <n v="0"/>
    <n v="0"/>
    <n v="100"/>
    <n v="3"/>
    <m/>
    <m/>
    <n v="0"/>
    <n v="0"/>
    <n v="1"/>
    <n v="1"/>
    <n v="0"/>
    <n v="0"/>
    <n v="0"/>
    <n v="1"/>
    <n v="30"/>
    <n v="50"/>
    <n v="100"/>
    <n v="14"/>
    <n v="180"/>
    <n v="140"/>
    <n v="209"/>
    <n v="36709"/>
    <n v="9"/>
    <n v="0"/>
    <s v="07-02-00"/>
    <n v="19"/>
    <x v="2"/>
    <s v="Russiaville, IN"/>
    <x v="282"/>
    <m/>
    <m/>
    <m/>
    <m/>
    <m/>
    <m/>
    <m/>
    <m/>
    <m/>
    <m/>
    <m/>
    <m/>
    <m/>
    <m/>
    <m/>
    <s v="Nick Dunne"/>
    <n v="292"/>
    <n v="30"/>
    <x v="4"/>
    <s v="T"/>
    <s v="F"/>
    <s v="T"/>
    <n v="20"/>
    <n v="0"/>
    <n v="0"/>
    <n v="0"/>
    <s v="D"/>
    <s v="F"/>
    <s v="F"/>
    <s v="F"/>
    <s v="T"/>
    <n v="0"/>
    <n v="0"/>
    <n v="0"/>
    <n v="0"/>
    <n v="2"/>
    <n v="3"/>
    <n v="80"/>
    <n v="3"/>
    <n v="0"/>
    <n v="0"/>
    <n v="0"/>
    <n v="0"/>
    <n v="0"/>
    <s v="T"/>
    <s v="F"/>
    <s v="F"/>
    <s v="F"/>
    <s v="F"/>
    <x v="2"/>
    <x v="239"/>
  </r>
  <r>
    <x v="30"/>
    <x v="1"/>
    <x v="2"/>
    <x v="228"/>
    <n v="10"/>
    <n v="5"/>
    <n v="5.384615384615385"/>
    <n v="3.870967741935484"/>
    <n v="0"/>
    <n v="0"/>
    <n v="1.1428571428571428"/>
    <n v="8"/>
    <n v="5"/>
    <n v="7"/>
    <n v="6"/>
    <n v="6"/>
    <n v="2"/>
    <n v="1"/>
    <n v="3.5087025877348452"/>
    <n v="12.5"/>
    <n v="6"/>
    <n v="6.1538461538461542"/>
    <n v="1.2903225806451613"/>
    <n v="0"/>
    <n v="0"/>
    <n v="9.1428571428571423"/>
    <n v="10"/>
    <n v="6"/>
    <n v="8"/>
    <n v="2"/>
    <n v="2"/>
    <n v="5"/>
    <n v="8"/>
    <n v="1.25"/>
    <n v="1"/>
    <n v="0.76923076923076927"/>
    <n v="0.64516129032258063"/>
    <n v="0"/>
    <n v="0"/>
    <n v="1.1428571428571428"/>
    <n v="1"/>
    <n v="0"/>
    <n v="0"/>
    <n v="0"/>
    <n v="5"/>
    <n v="0"/>
    <n v="0"/>
    <n v="0"/>
    <n v="20"/>
    <n v="0"/>
    <m/>
    <m/>
    <n v="0"/>
    <n v="0"/>
    <n v="0"/>
    <n v="0.25"/>
    <n v="0"/>
    <n v="0"/>
    <n v="0"/>
    <n v="0.25"/>
    <n v="0"/>
    <n v="5"/>
    <n v="20"/>
    <n v="6"/>
    <n v="84"/>
    <n v="90"/>
    <n v="144"/>
    <n v="36591"/>
    <n v="9"/>
    <n v="0"/>
    <s v="03-06-00"/>
    <n v="17"/>
    <x v="30"/>
    <s v="Quincy, IL"/>
    <x v="283"/>
    <m/>
    <m/>
    <m/>
    <m/>
    <m/>
    <m/>
    <m/>
    <m/>
    <m/>
    <m/>
    <m/>
    <m/>
    <m/>
    <m/>
    <m/>
    <s v="Nick Dunne"/>
    <n v="4196"/>
    <n v="31"/>
    <x v="4"/>
    <s v="T"/>
    <s v="T"/>
    <s v="T"/>
    <n v="5"/>
    <n v="15"/>
    <n v="0"/>
    <n v="0"/>
    <s v="B"/>
    <s v="F"/>
    <s v="F"/>
    <s v="F"/>
    <s v="T"/>
    <n v="0"/>
    <n v="0"/>
    <n v="0"/>
    <n v="0"/>
    <n v="1"/>
    <n v="1"/>
    <n v="40"/>
    <n v="0"/>
    <n v="0"/>
    <n v="0"/>
    <n v="0"/>
    <n v="0"/>
    <n v="0"/>
    <s v="T"/>
    <s v="F"/>
    <s v="F"/>
    <s v="F"/>
    <s v="F"/>
    <x v="4"/>
    <x v="240"/>
  </r>
  <r>
    <x v="15"/>
    <x v="1"/>
    <x v="3"/>
    <x v="229"/>
    <n v="40"/>
    <n v="5"/>
    <n v="43.07692307692308"/>
    <n v="3"/>
    <n v="0"/>
    <n v="0"/>
    <n v="0"/>
    <n v="8"/>
    <n v="5"/>
    <n v="7"/>
    <n v="6"/>
    <n v="6"/>
    <n v="2"/>
    <n v="1"/>
    <n v="10.623076923076923"/>
    <n v="50"/>
    <n v="6"/>
    <n v="49.230769230769234"/>
    <n v="1"/>
    <n v="0"/>
    <n v="0"/>
    <n v="0"/>
    <n v="10"/>
    <n v="6"/>
    <n v="8"/>
    <n v="2"/>
    <n v="2"/>
    <n v="5"/>
    <n v="8"/>
    <n v="5"/>
    <n v="1"/>
    <n v="6.1538461538461542"/>
    <n v="0.5"/>
    <n v="0"/>
    <n v="0"/>
    <n v="0"/>
    <n v="0"/>
    <n v="0"/>
    <n v="1"/>
    <n v="0"/>
    <n v="40"/>
    <n v="10"/>
    <n v="0"/>
    <n v="0"/>
    <n v="0"/>
    <n v="0"/>
    <m/>
    <m/>
    <n v="0"/>
    <n v="0"/>
    <n v="0"/>
    <n v="1"/>
    <n v="1"/>
    <n v="0"/>
    <n v="0"/>
    <n v="0"/>
    <n v="10"/>
    <n v="50"/>
    <n v="0"/>
    <n v="10"/>
    <n v="64"/>
    <n v="70"/>
    <n v="87"/>
    <n v="36649"/>
    <n v="8"/>
    <n v="0"/>
    <s v="05-03-00"/>
    <n v="20"/>
    <x v="15"/>
    <s v="Smithville, MO"/>
    <x v="284"/>
    <m/>
    <m/>
    <m/>
    <m/>
    <m/>
    <m/>
    <m/>
    <m/>
    <m/>
    <m/>
    <m/>
    <m/>
    <m/>
    <m/>
    <m/>
    <s v="Nick Dunne"/>
    <n v="1806"/>
    <n v="32"/>
    <x v="4"/>
    <s v="T"/>
    <s v="T"/>
    <s v="T"/>
    <n v="40"/>
    <n v="0"/>
    <n v="0"/>
    <n v="0"/>
    <s v="B"/>
    <s v="T"/>
    <s v="T"/>
    <s v="F"/>
    <s v="T"/>
    <n v="10"/>
    <n v="0"/>
    <n v="0"/>
    <n v="0"/>
    <n v="2"/>
    <n v="0"/>
    <n v="0"/>
    <n v="0"/>
    <n v="0"/>
    <n v="0"/>
    <n v="0"/>
    <n v="0"/>
    <n v="0"/>
    <s v="F"/>
    <s v="F"/>
    <s v="T"/>
    <s v="F"/>
    <s v="F"/>
    <x v="1"/>
    <x v="241"/>
  </r>
  <r>
    <x v="37"/>
    <x v="1"/>
    <x v="2"/>
    <x v="230"/>
    <n v="10"/>
    <n v="0"/>
    <n v="21.53846153846154"/>
    <n v="1.935483870967742"/>
    <n v="0"/>
    <n v="0"/>
    <n v="0.5714285714285714"/>
    <n v="8"/>
    <n v="5"/>
    <n v="7"/>
    <n v="6"/>
    <n v="6"/>
    <n v="2"/>
    <n v="1"/>
    <n v="4.233197447713577"/>
    <n v="12.5"/>
    <n v="0"/>
    <n v="24.615384615384617"/>
    <n v="0.64516129032258063"/>
    <n v="0"/>
    <n v="0"/>
    <n v="4.5714285714285712"/>
    <n v="10"/>
    <n v="6"/>
    <n v="8"/>
    <n v="2"/>
    <n v="2"/>
    <n v="5"/>
    <n v="8"/>
    <n v="1.25"/>
    <n v="0"/>
    <n v="3.0769230769230771"/>
    <n v="0.32258064516129031"/>
    <n v="0"/>
    <n v="0"/>
    <n v="0.5714285714285714"/>
    <n v="0"/>
    <n v="1"/>
    <n v="0"/>
    <n v="0"/>
    <n v="20"/>
    <n v="0"/>
    <n v="0"/>
    <n v="0"/>
    <n v="10"/>
    <n v="1"/>
    <m/>
    <m/>
    <n v="0"/>
    <n v="0"/>
    <n v="0"/>
    <n v="1"/>
    <n v="0"/>
    <n v="0"/>
    <n v="0"/>
    <n v="0.25"/>
    <n v="0"/>
    <n v="20"/>
    <n v="10"/>
    <n v="3"/>
    <n v="78"/>
    <n v="90"/>
    <n v="101"/>
    <n v="36898"/>
    <n v="9"/>
    <n v="0"/>
    <s v="01-07-01"/>
    <n v="38"/>
    <x v="37"/>
    <s v="Rockton, IL"/>
    <x v="285"/>
    <m/>
    <m/>
    <m/>
    <m/>
    <m/>
    <m/>
    <m/>
    <m/>
    <m/>
    <m/>
    <m/>
    <m/>
    <m/>
    <m/>
    <m/>
    <s v="Nick Dunne"/>
    <n v="4655"/>
    <n v="33"/>
    <x v="4"/>
    <s v="T"/>
    <s v="F"/>
    <s v="T"/>
    <n v="20"/>
    <n v="0"/>
    <n v="0"/>
    <n v="0"/>
    <s v="B"/>
    <s v="F"/>
    <s v="F"/>
    <s v="F"/>
    <s v="T"/>
    <n v="0"/>
    <n v="0"/>
    <n v="0"/>
    <n v="0"/>
    <n v="1"/>
    <n v="1"/>
    <n v="20"/>
    <n v="0"/>
    <n v="1"/>
    <n v="0"/>
    <n v="0"/>
    <n v="0"/>
    <n v="0"/>
    <s v="F"/>
    <s v="T"/>
    <s v="F"/>
    <s v="F"/>
    <s v="F"/>
    <x v="4"/>
    <x v="242"/>
  </r>
  <r>
    <x v="10"/>
    <x v="1"/>
    <x v="5"/>
    <x v="231"/>
    <n v="90"/>
    <n v="25"/>
    <n v="26.923076923076923"/>
    <n v="38.86451612903226"/>
    <n v="0"/>
    <n v="0"/>
    <n v="7.1428571428571432"/>
    <n v="8"/>
    <n v="5"/>
    <n v="7"/>
    <n v="6"/>
    <n v="6"/>
    <n v="2"/>
    <n v="1"/>
    <n v="24.336692662176535"/>
    <n v="112.5"/>
    <n v="30"/>
    <n v="30.76923076923077"/>
    <n v="12.95483870967742"/>
    <n v="0"/>
    <n v="0"/>
    <n v="57.142857142857146"/>
    <n v="10"/>
    <n v="6"/>
    <n v="8"/>
    <n v="2"/>
    <n v="2"/>
    <n v="5"/>
    <n v="8"/>
    <n v="11.25"/>
    <n v="5"/>
    <n v="3.8461538461538463"/>
    <n v="6.4774193548387098"/>
    <n v="0"/>
    <n v="0"/>
    <n v="7.1428571428571432"/>
    <n v="1"/>
    <n v="0"/>
    <n v="0"/>
    <n v="20"/>
    <n v="25"/>
    <n v="0"/>
    <n v="0"/>
    <n v="0"/>
    <n v="125"/>
    <n v="2"/>
    <m/>
    <m/>
    <n v="0"/>
    <n v="0"/>
    <n v="1"/>
    <n v="1"/>
    <n v="0"/>
    <n v="0"/>
    <n v="0"/>
    <n v="1"/>
    <n v="20"/>
    <n v="45"/>
    <n v="125"/>
    <n v="10"/>
    <n v="178"/>
    <n v="80"/>
    <n v="213"/>
    <n v="36649"/>
    <n v="8"/>
    <n v="0"/>
    <s v="05-03-00"/>
    <n v="8"/>
    <x v="10"/>
    <s v="Peoria, IL"/>
    <x v="286"/>
    <m/>
    <m/>
    <m/>
    <m/>
    <m/>
    <m/>
    <m/>
    <m/>
    <m/>
    <m/>
    <m/>
    <m/>
    <m/>
    <m/>
    <m/>
    <s v="Nick Dunne"/>
    <n v="1736"/>
    <n v="34"/>
    <x v="4"/>
    <s v="T"/>
    <s v="F"/>
    <s v="T"/>
    <n v="25"/>
    <n v="0"/>
    <n v="0"/>
    <n v="0"/>
    <s v="C"/>
    <s v="T"/>
    <s v="F"/>
    <s v="T"/>
    <s v="T"/>
    <n v="0"/>
    <n v="0"/>
    <n v="0"/>
    <n v="0"/>
    <n v="3"/>
    <n v="3"/>
    <n v="100"/>
    <n v="2"/>
    <n v="0"/>
    <n v="0"/>
    <n v="0"/>
    <n v="0"/>
    <n v="0"/>
    <s v="T"/>
    <s v="F"/>
    <s v="F"/>
    <s v="F"/>
    <s v="F"/>
    <x v="2"/>
    <x v="243"/>
  </r>
  <r>
    <x v="36"/>
    <x v="1"/>
    <x v="2"/>
    <x v="0"/>
    <n v="0"/>
    <n v="0"/>
    <n v="0"/>
    <n v="0"/>
    <n v="0"/>
    <n v="0"/>
    <n v="0"/>
    <n v="8"/>
    <n v="5"/>
    <n v="7"/>
    <n v="6"/>
    <n v="6"/>
    <n v="2"/>
    <n v="1"/>
    <n v="0"/>
    <n v="0"/>
    <n v="0"/>
    <n v="0"/>
    <n v="0"/>
    <n v="0"/>
    <n v="0"/>
    <n v="0"/>
    <n v="10"/>
    <n v="6"/>
    <n v="8"/>
    <n v="2"/>
    <n v="2"/>
    <n v="5"/>
    <n v="8"/>
    <n v="0"/>
    <n v="0"/>
    <n v="0"/>
    <n v="0"/>
    <n v="0"/>
    <n v="0"/>
    <n v="0"/>
    <n v="0"/>
    <n v="0"/>
    <n v="0"/>
    <n v="0"/>
    <n v="0"/>
    <n v="0"/>
    <n v="0"/>
    <n v="0"/>
    <n v="0"/>
    <n v="0"/>
    <m/>
    <m/>
    <n v="0"/>
    <n v="0"/>
    <n v="0"/>
    <n v="0"/>
    <n v="0"/>
    <n v="0"/>
    <n v="0"/>
    <n v="0"/>
    <n v="0"/>
    <n v="0"/>
    <n v="0"/>
    <n v="4"/>
    <n v="24"/>
    <n v="80"/>
    <n v="88"/>
    <n v="36562"/>
    <n v="8"/>
    <n v="0"/>
    <s v="02-06-00"/>
    <n v="30"/>
    <x v="36"/>
    <s v="St. Louis, MO"/>
    <x v="287"/>
    <m/>
    <m/>
    <m/>
    <m/>
    <m/>
    <m/>
    <m/>
    <m/>
    <m/>
    <m/>
    <m/>
    <m/>
    <m/>
    <m/>
    <m/>
    <s v="Nick Dunne"/>
    <n v="4330"/>
    <n v="35"/>
    <x v="4"/>
    <s v="F"/>
    <s v="F"/>
    <s v="F"/>
    <n v="0"/>
    <n v="0"/>
    <n v="0"/>
    <n v="0"/>
    <s v="A"/>
    <s v="F"/>
    <s v="F"/>
    <s v="F"/>
    <s v="F"/>
    <n v="0"/>
    <n v="0"/>
    <n v="0"/>
    <n v="0"/>
    <n v="0"/>
    <n v="0"/>
    <n v="0"/>
    <n v="0"/>
    <n v="0"/>
    <n v="0"/>
    <n v="0"/>
    <n v="0"/>
    <n v="0"/>
    <s v="F"/>
    <s v="F"/>
    <s v="F"/>
    <s v="F"/>
    <s v="T"/>
    <x v="4"/>
    <x v="244"/>
  </r>
  <r>
    <x v="20"/>
    <x v="1"/>
    <x v="5"/>
    <x v="232"/>
    <n v="60"/>
    <n v="15"/>
    <n v="26.923076923076923"/>
    <n v="4.935483870967742"/>
    <n v="0"/>
    <n v="0"/>
    <n v="0.5714285714285714"/>
    <n v="8"/>
    <n v="5"/>
    <n v="7"/>
    <n v="6"/>
    <n v="6"/>
    <n v="2"/>
    <n v="1"/>
    <n v="12.998582063098192"/>
    <n v="75"/>
    <n v="18"/>
    <n v="30.76923076923077"/>
    <n v="1.6451612903225805"/>
    <n v="0"/>
    <n v="0"/>
    <n v="4.5714285714285712"/>
    <n v="10"/>
    <n v="6"/>
    <n v="8"/>
    <n v="2"/>
    <n v="2"/>
    <n v="5"/>
    <n v="8"/>
    <n v="7.5"/>
    <n v="3"/>
    <n v="3.8461538461538463"/>
    <n v="0.82258064516129026"/>
    <n v="0"/>
    <n v="0"/>
    <n v="0.5714285714285714"/>
    <n v="0"/>
    <n v="0"/>
    <n v="1"/>
    <n v="0"/>
    <n v="25"/>
    <n v="10"/>
    <n v="0"/>
    <n v="0"/>
    <n v="10"/>
    <n v="0"/>
    <m/>
    <m/>
    <n v="0"/>
    <n v="0"/>
    <n v="0"/>
    <n v="1"/>
    <n v="0.5"/>
    <n v="0"/>
    <n v="0"/>
    <n v="0.25"/>
    <n v="10"/>
    <n v="35"/>
    <n v="10"/>
    <n v="8"/>
    <n v="86"/>
    <n v="80"/>
    <n v="122"/>
    <n v="36621"/>
    <n v="9"/>
    <n v="0"/>
    <s v="04-05-00"/>
    <n v="6"/>
    <x v="20"/>
    <s v="Peoria, IL"/>
    <x v="288"/>
    <m/>
    <m/>
    <m/>
    <m/>
    <m/>
    <m/>
    <m/>
    <m/>
    <m/>
    <m/>
    <m/>
    <m/>
    <m/>
    <m/>
    <m/>
    <s v="Nick Dunne"/>
    <n v="2081"/>
    <n v="36"/>
    <x v="4"/>
    <s v="T"/>
    <s v="F"/>
    <s v="T"/>
    <n v="25"/>
    <n v="0"/>
    <n v="0"/>
    <n v="0"/>
    <s v="E"/>
    <s v="T"/>
    <s v="F"/>
    <s v="T"/>
    <s v="T"/>
    <n v="10"/>
    <n v="10"/>
    <n v="0"/>
    <n v="0"/>
    <n v="2"/>
    <n v="1"/>
    <n v="20"/>
    <n v="0"/>
    <n v="0"/>
    <n v="0"/>
    <n v="0"/>
    <n v="0"/>
    <n v="0"/>
    <s v="F"/>
    <s v="F"/>
    <s v="T"/>
    <s v="F"/>
    <s v="T"/>
    <x v="2"/>
    <x v="245"/>
  </r>
  <r>
    <x v="4"/>
    <x v="1"/>
    <x v="4"/>
    <x v="46"/>
    <n v="0"/>
    <n v="5"/>
    <n v="5.384615384615385"/>
    <n v="0"/>
    <n v="0"/>
    <n v="0"/>
    <n v="0"/>
    <n v="8"/>
    <n v="5"/>
    <n v="7"/>
    <n v="6"/>
    <n v="6"/>
    <n v="2"/>
    <n v="1"/>
    <n v="1.2153846153846153"/>
    <n v="0"/>
    <n v="6"/>
    <n v="6.1538461538461542"/>
    <n v="0"/>
    <n v="0"/>
    <n v="0"/>
    <n v="0"/>
    <n v="10"/>
    <n v="6"/>
    <n v="8"/>
    <n v="2"/>
    <n v="2"/>
    <n v="5"/>
    <n v="8"/>
    <n v="0"/>
    <n v="1"/>
    <n v="0.76923076923076927"/>
    <n v="0"/>
    <n v="0"/>
    <n v="0"/>
    <n v="0"/>
    <n v="1"/>
    <n v="0"/>
    <n v="0"/>
    <n v="0"/>
    <n v="5"/>
    <n v="0"/>
    <n v="0"/>
    <n v="0"/>
    <n v="0"/>
    <n v="0"/>
    <m/>
    <m/>
    <n v="0"/>
    <n v="0"/>
    <n v="0"/>
    <n v="1"/>
    <n v="0"/>
    <n v="0"/>
    <n v="0"/>
    <n v="0"/>
    <n v="0"/>
    <n v="5"/>
    <n v="0"/>
    <n v="12"/>
    <n v="186"/>
    <n v="110"/>
    <n v="231"/>
    <n v="36680"/>
    <n v="9"/>
    <n v="0"/>
    <s v="06-03-00"/>
    <n v="15"/>
    <x v="4"/>
    <s v="Quad Cities, IL"/>
    <x v="289"/>
    <m/>
    <m/>
    <m/>
    <m/>
    <m/>
    <m/>
    <m/>
    <m/>
    <m/>
    <m/>
    <m/>
    <m/>
    <m/>
    <m/>
    <m/>
    <s v="Nick Dunne"/>
    <n v="648"/>
    <n v="37"/>
    <x v="4"/>
    <s v="F"/>
    <s v="F"/>
    <s v="T"/>
    <n v="5"/>
    <n v="0"/>
    <n v="0"/>
    <n v="0"/>
    <s v="C"/>
    <s v="F"/>
    <s v="F"/>
    <s v="F"/>
    <s v="T"/>
    <n v="0"/>
    <n v="0"/>
    <n v="0"/>
    <n v="0"/>
    <n v="0"/>
    <n v="0"/>
    <n v="30"/>
    <n v="0"/>
    <n v="0"/>
    <n v="0"/>
    <n v="0"/>
    <n v="0"/>
    <n v="0"/>
    <s v="T"/>
    <s v="F"/>
    <s v="F"/>
    <s v="F"/>
    <s v="T"/>
    <x v="3"/>
    <x v="246"/>
  </r>
  <r>
    <x v="37"/>
    <x v="1"/>
    <x v="2"/>
    <x v="233"/>
    <n v="20"/>
    <n v="20"/>
    <n v="5.384615384615385"/>
    <n v="15.077419354838709"/>
    <n v="0"/>
    <n v="0"/>
    <n v="2.2857142857142856"/>
    <n v="8"/>
    <n v="5"/>
    <n v="7"/>
    <n v="6"/>
    <n v="6"/>
    <n v="2"/>
    <n v="1"/>
    <n v="7.8465366891173343"/>
    <n v="25"/>
    <n v="24"/>
    <n v="6.1538461538461542"/>
    <n v="5.0258064516129028"/>
    <n v="0"/>
    <n v="0"/>
    <n v="18.285714285714285"/>
    <n v="10"/>
    <n v="6"/>
    <n v="8"/>
    <n v="2"/>
    <n v="2"/>
    <n v="5"/>
    <n v="8"/>
    <n v="2.5"/>
    <n v="4"/>
    <n v="0.76923076923076927"/>
    <n v="2.5129032258064514"/>
    <n v="0"/>
    <n v="0"/>
    <n v="2.2857142857142856"/>
    <n v="1"/>
    <n v="0"/>
    <n v="0"/>
    <n v="10"/>
    <n v="5"/>
    <n v="0"/>
    <n v="0"/>
    <n v="0"/>
    <n v="40"/>
    <n v="1"/>
    <m/>
    <m/>
    <n v="0"/>
    <n v="0"/>
    <n v="1"/>
    <n v="0.25"/>
    <n v="0"/>
    <n v="0"/>
    <n v="0"/>
    <n v="0.5"/>
    <n v="10"/>
    <n v="15"/>
    <n v="40"/>
    <n v="3"/>
    <n v="78"/>
    <n v="90"/>
    <n v="101"/>
    <n v="36898"/>
    <n v="9"/>
    <n v="0"/>
    <s v="01-07-01"/>
    <n v="38"/>
    <x v="37"/>
    <s v="Rockton, IL"/>
    <x v="290"/>
    <m/>
    <m/>
    <m/>
    <m/>
    <m/>
    <m/>
    <m/>
    <m/>
    <m/>
    <m/>
    <m/>
    <m/>
    <m/>
    <m/>
    <m/>
    <s v="Nick Dunne"/>
    <n v="4655"/>
    <n v="38"/>
    <x v="4"/>
    <s v="T"/>
    <s v="F"/>
    <s v="T"/>
    <n v="5"/>
    <n v="15"/>
    <n v="0"/>
    <n v="0"/>
    <s v="B"/>
    <s v="F"/>
    <s v="F"/>
    <s v="T"/>
    <s v="T"/>
    <n v="0"/>
    <n v="0"/>
    <n v="0"/>
    <n v="0"/>
    <n v="2"/>
    <n v="2"/>
    <n v="40"/>
    <n v="1"/>
    <n v="0"/>
    <n v="0"/>
    <n v="0"/>
    <n v="0"/>
    <n v="0"/>
    <s v="T"/>
    <s v="F"/>
    <s v="F"/>
    <s v="F"/>
    <s v="T"/>
    <x v="4"/>
    <x v="247"/>
  </r>
  <r>
    <x v="1"/>
    <x v="1"/>
    <x v="2"/>
    <x v="234"/>
    <n v="10"/>
    <n v="5"/>
    <n v="21.53846153846154"/>
    <n v="2.5354838709677421"/>
    <n v="0"/>
    <n v="0"/>
    <n v="0.5714285714285714"/>
    <n v="8"/>
    <n v="5"/>
    <n v="7"/>
    <n v="6"/>
    <n v="6"/>
    <n v="2"/>
    <n v="1"/>
    <n v="4.8531974477135762"/>
    <n v="12.5"/>
    <n v="6"/>
    <n v="24.615384615384617"/>
    <n v="0.84516129032258069"/>
    <n v="0"/>
    <n v="0"/>
    <n v="4.5714285714285712"/>
    <n v="10"/>
    <n v="6"/>
    <n v="8"/>
    <n v="2"/>
    <n v="2"/>
    <n v="5"/>
    <n v="8"/>
    <n v="1.25"/>
    <n v="1"/>
    <n v="3.0769230769230771"/>
    <n v="0.42258064516129035"/>
    <n v="0"/>
    <n v="0"/>
    <n v="0.5714285714285714"/>
    <n v="0"/>
    <n v="0"/>
    <n v="1"/>
    <n v="0"/>
    <n v="20"/>
    <n v="2"/>
    <n v="0"/>
    <n v="0"/>
    <n v="10"/>
    <n v="0"/>
    <m/>
    <m/>
    <n v="0"/>
    <n v="0"/>
    <n v="0"/>
    <n v="1"/>
    <n v="1"/>
    <n v="0"/>
    <n v="0"/>
    <n v="0.25"/>
    <n v="2"/>
    <n v="22"/>
    <n v="10"/>
    <n v="14"/>
    <n v="266"/>
    <n v="140"/>
    <n v="284"/>
    <n v="36709"/>
    <n v="9"/>
    <n v="0"/>
    <s v="07-02-00"/>
    <n v="36"/>
    <x v="1"/>
    <s v="Platteville, WI"/>
    <x v="291"/>
    <m/>
    <m/>
    <m/>
    <m/>
    <m/>
    <m/>
    <m/>
    <m/>
    <m/>
    <m/>
    <m/>
    <m/>
    <m/>
    <m/>
    <m/>
    <s v="Nick Dunne"/>
    <n v="171"/>
    <n v="39"/>
    <x v="4"/>
    <s v="T"/>
    <s v="F"/>
    <s v="T"/>
    <n v="20"/>
    <n v="0"/>
    <n v="0"/>
    <n v="0"/>
    <s v="B"/>
    <s v="F"/>
    <s v="F"/>
    <s v="F"/>
    <s v="T"/>
    <n v="2"/>
    <n v="0"/>
    <n v="0"/>
    <n v="0"/>
    <n v="1"/>
    <n v="1"/>
    <n v="20"/>
    <n v="0"/>
    <n v="0"/>
    <n v="0"/>
    <n v="0"/>
    <n v="0"/>
    <n v="0"/>
    <s v="F"/>
    <s v="F"/>
    <s v="T"/>
    <s v="F"/>
    <s v="F"/>
    <x v="4"/>
    <x v="248"/>
  </r>
  <r>
    <x v="32"/>
    <x v="1"/>
    <x v="3"/>
    <x v="235"/>
    <n v="40"/>
    <n v="20"/>
    <n v="0"/>
    <n v="12.638709677419355"/>
    <n v="0"/>
    <n v="2"/>
    <n v="0.85714285714285721"/>
    <n v="8"/>
    <n v="5"/>
    <n v="7"/>
    <n v="6"/>
    <n v="6"/>
    <n v="2"/>
    <n v="1"/>
    <n v="9.0070046082949311"/>
    <n v="50"/>
    <n v="24"/>
    <n v="0"/>
    <n v="4.2129032258064516"/>
    <n v="0"/>
    <n v="5"/>
    <n v="6.8571428571428577"/>
    <n v="10"/>
    <n v="6"/>
    <n v="8"/>
    <n v="2"/>
    <n v="2"/>
    <n v="5"/>
    <n v="8"/>
    <n v="5"/>
    <n v="4"/>
    <n v="0"/>
    <n v="2.1064516129032258"/>
    <n v="0"/>
    <n v="1"/>
    <n v="0.85714285714285721"/>
    <n v="0"/>
    <n v="1"/>
    <n v="0"/>
    <n v="10"/>
    <n v="0"/>
    <n v="0"/>
    <n v="0"/>
    <n v="10"/>
    <n v="15"/>
    <n v="1"/>
    <m/>
    <m/>
    <n v="0"/>
    <n v="1"/>
    <n v="1"/>
    <n v="0"/>
    <n v="0"/>
    <n v="0"/>
    <n v="1"/>
    <n v="0.25"/>
    <n v="20"/>
    <n v="20"/>
    <n v="15"/>
    <n v="6"/>
    <n v="42"/>
    <n v="60"/>
    <n v="91"/>
    <n v="36589"/>
    <n v="8"/>
    <n v="0"/>
    <s v="03-04-00"/>
    <n v="29"/>
    <x v="32"/>
    <s v="Bloomington, IL"/>
    <x v="292"/>
    <m/>
    <m/>
    <m/>
    <m/>
    <m/>
    <m/>
    <m/>
    <m/>
    <m/>
    <m/>
    <m/>
    <m/>
    <m/>
    <m/>
    <m/>
    <s v="Nick Dunne"/>
    <n v="4213"/>
    <n v="40"/>
    <x v="4"/>
    <s v="T"/>
    <s v="F"/>
    <s v="F"/>
    <n v="0"/>
    <n v="0"/>
    <n v="0"/>
    <n v="0"/>
    <s v="C"/>
    <s v="F"/>
    <s v="F"/>
    <s v="T"/>
    <s v="T"/>
    <n v="0"/>
    <n v="0"/>
    <n v="0"/>
    <n v="0"/>
    <n v="2"/>
    <n v="1"/>
    <n v="30"/>
    <n v="1"/>
    <n v="0"/>
    <n v="0"/>
    <n v="0"/>
    <n v="1"/>
    <n v="0"/>
    <s v="F"/>
    <s v="T"/>
    <s v="F"/>
    <s v="F"/>
    <s v="F"/>
    <x v="1"/>
    <x v="249"/>
  </r>
  <r>
    <x v="6"/>
    <x v="1"/>
    <x v="4"/>
    <x v="236"/>
    <n v="0"/>
    <n v="10"/>
    <n v="5.384615384615385"/>
    <n v="0"/>
    <n v="0"/>
    <n v="0"/>
    <n v="0"/>
    <n v="8"/>
    <n v="5"/>
    <n v="7"/>
    <n v="6"/>
    <n v="6"/>
    <n v="2"/>
    <n v="1"/>
    <n v="1.8153846153846154"/>
    <n v="0"/>
    <n v="12"/>
    <n v="6.1538461538461542"/>
    <n v="0"/>
    <n v="0"/>
    <n v="0"/>
    <n v="0"/>
    <n v="10"/>
    <n v="6"/>
    <n v="8"/>
    <n v="2"/>
    <n v="2"/>
    <n v="5"/>
    <n v="8"/>
    <n v="0"/>
    <n v="2"/>
    <n v="0.76923076923076927"/>
    <n v="0"/>
    <n v="0"/>
    <n v="0"/>
    <n v="0"/>
    <n v="0"/>
    <n v="0"/>
    <n v="0"/>
    <n v="0"/>
    <n v="5"/>
    <n v="0"/>
    <n v="0"/>
    <n v="0"/>
    <n v="0"/>
    <n v="0"/>
    <m/>
    <m/>
    <n v="0"/>
    <n v="0"/>
    <n v="0"/>
    <n v="1"/>
    <n v="0"/>
    <n v="0"/>
    <n v="0"/>
    <n v="0"/>
    <n v="0"/>
    <n v="5"/>
    <n v="0"/>
    <n v="12"/>
    <n v="142"/>
    <n v="110"/>
    <n v="418"/>
    <n v="36679"/>
    <n v="8"/>
    <n v="0"/>
    <s v="06-02-00"/>
    <n v="40"/>
    <x v="6"/>
    <s v="Hartford, WI"/>
    <x v="293"/>
    <m/>
    <m/>
    <m/>
    <m/>
    <m/>
    <m/>
    <m/>
    <m/>
    <m/>
    <m/>
    <m/>
    <m/>
    <m/>
    <m/>
    <m/>
    <s v="Nick Dunne"/>
    <n v="1091"/>
    <n v="41"/>
    <x v="4"/>
    <s v="F"/>
    <s v="F"/>
    <s v="T"/>
    <n v="5"/>
    <n v="0"/>
    <n v="0"/>
    <n v="0"/>
    <s v="C"/>
    <s v="F"/>
    <s v="F"/>
    <s v="T"/>
    <s v="F"/>
    <n v="0"/>
    <n v="0"/>
    <n v="0"/>
    <n v="0"/>
    <n v="0"/>
    <n v="0"/>
    <n v="0"/>
    <n v="0"/>
    <n v="0"/>
    <n v="0"/>
    <n v="0"/>
    <n v="0"/>
    <n v="0"/>
    <s v="F"/>
    <s v="F"/>
    <s v="F"/>
    <s v="F"/>
    <s v="T"/>
    <x v="3"/>
    <x v="250"/>
  </r>
  <r>
    <x v="17"/>
    <x v="1"/>
    <x v="2"/>
    <x v="237"/>
    <n v="20"/>
    <n v="5"/>
    <n v="11.846153846153847"/>
    <n v="0.89999999999999991"/>
    <n v="0"/>
    <n v="0"/>
    <n v="0"/>
    <n v="8"/>
    <n v="5"/>
    <n v="7"/>
    <n v="6"/>
    <n v="6"/>
    <n v="2"/>
    <n v="1"/>
    <n v="4.4838461538461534"/>
    <n v="25"/>
    <n v="6"/>
    <n v="13.538461538461538"/>
    <n v="0.3"/>
    <n v="0"/>
    <n v="0"/>
    <n v="0"/>
    <n v="10"/>
    <n v="6"/>
    <n v="8"/>
    <n v="2"/>
    <n v="2"/>
    <n v="5"/>
    <n v="8"/>
    <n v="2.5"/>
    <n v="1"/>
    <n v="1.6923076923076923"/>
    <n v="0.15"/>
    <n v="0"/>
    <n v="0"/>
    <n v="0"/>
    <n v="0"/>
    <n v="1"/>
    <n v="1"/>
    <n v="0"/>
    <n v="11"/>
    <n v="3"/>
    <n v="0"/>
    <n v="0"/>
    <n v="0"/>
    <n v="0"/>
    <m/>
    <m/>
    <n v="0"/>
    <n v="0"/>
    <n v="0"/>
    <n v="1"/>
    <n v="1"/>
    <n v="0"/>
    <n v="0"/>
    <n v="0"/>
    <n v="3"/>
    <n v="14"/>
    <n v="0"/>
    <n v="8"/>
    <n v="160"/>
    <n v="140"/>
    <n v="237"/>
    <n v="36620"/>
    <n v="8"/>
    <n v="0"/>
    <s v="04-04-00"/>
    <n v="27"/>
    <x v="17"/>
    <s v="Aurora, IL"/>
    <x v="294"/>
    <m/>
    <m/>
    <m/>
    <m/>
    <m/>
    <m/>
    <m/>
    <m/>
    <m/>
    <m/>
    <m/>
    <m/>
    <m/>
    <m/>
    <m/>
    <s v="Nick Dunne"/>
    <n v="2022"/>
    <n v="42"/>
    <x v="4"/>
    <s v="T"/>
    <s v="F"/>
    <s v="T"/>
    <n v="11"/>
    <n v="0"/>
    <n v="0"/>
    <n v="0"/>
    <s v="E"/>
    <s v="F"/>
    <s v="F"/>
    <s v="F"/>
    <s v="T"/>
    <n v="3"/>
    <n v="0"/>
    <n v="0"/>
    <n v="0"/>
    <n v="2"/>
    <n v="0"/>
    <n v="0"/>
    <n v="0"/>
    <n v="0"/>
    <n v="0"/>
    <n v="0"/>
    <n v="0"/>
    <n v="0"/>
    <s v="F"/>
    <s v="T"/>
    <s v="T"/>
    <s v="F"/>
    <s v="F"/>
    <x v="4"/>
    <x v="251"/>
  </r>
  <r>
    <x v="15"/>
    <x v="1"/>
    <x v="3"/>
    <x v="189"/>
    <n v="40"/>
    <n v="10"/>
    <n v="0"/>
    <n v="36.019354838709681"/>
    <n v="18"/>
    <n v="0"/>
    <n v="4.5714285714285712"/>
    <n v="8"/>
    <n v="5"/>
    <n v="7"/>
    <n v="6"/>
    <n v="6"/>
    <n v="2"/>
    <n v="1"/>
    <n v="11.657788018433179"/>
    <n v="50"/>
    <n v="12"/>
    <n v="0"/>
    <n v="12.006451612903227"/>
    <n v="6"/>
    <n v="0"/>
    <n v="36.571428571428569"/>
    <n v="10"/>
    <n v="6"/>
    <n v="8"/>
    <n v="2"/>
    <n v="2"/>
    <n v="5"/>
    <n v="8"/>
    <n v="5"/>
    <n v="2"/>
    <n v="0"/>
    <n v="6.0032258064516135"/>
    <n v="3"/>
    <n v="0"/>
    <n v="4.5714285714285712"/>
    <n v="1"/>
    <n v="0"/>
    <n v="0"/>
    <n v="10"/>
    <n v="0"/>
    <n v="20"/>
    <n v="30"/>
    <n v="0"/>
    <n v="80"/>
    <n v="1"/>
    <m/>
    <m/>
    <n v="3"/>
    <n v="0"/>
    <n v="1"/>
    <n v="0"/>
    <n v="1"/>
    <n v="1"/>
    <n v="0"/>
    <n v="0.5"/>
    <n v="60"/>
    <n v="60"/>
    <n v="80"/>
    <n v="10"/>
    <n v="64"/>
    <n v="70"/>
    <n v="87"/>
    <n v="36649"/>
    <n v="8"/>
    <n v="0"/>
    <s v="05-03-00"/>
    <n v="20"/>
    <x v="15"/>
    <s v="Smithville, MO"/>
    <x v="237"/>
    <m/>
    <m/>
    <m/>
    <m/>
    <m/>
    <m/>
    <m/>
    <m/>
    <m/>
    <m/>
    <m/>
    <m/>
    <m/>
    <m/>
    <m/>
    <s v="Andy S"/>
    <n v="1806"/>
    <n v="11"/>
    <x v="4"/>
    <s v="T"/>
    <s v="T"/>
    <s v="F"/>
    <n v="0"/>
    <n v="30"/>
    <n v="0"/>
    <n v="0"/>
    <s v="C"/>
    <s v="F"/>
    <s v="T"/>
    <s v="F"/>
    <s v="T"/>
    <n v="20"/>
    <n v="0"/>
    <n v="0"/>
    <n v="0"/>
    <n v="2"/>
    <n v="2"/>
    <n v="80"/>
    <n v="1"/>
    <n v="0"/>
    <n v="3"/>
    <n v="0"/>
    <n v="0"/>
    <n v="0"/>
    <s v="T"/>
    <s v="F"/>
    <s v="F"/>
    <s v="F"/>
    <s v="F"/>
    <x v="1"/>
    <x v="194"/>
  </r>
  <r>
    <x v="36"/>
    <x v="1"/>
    <x v="4"/>
    <x v="12"/>
    <n v="0"/>
    <n v="0"/>
    <n v="0"/>
    <n v="13.548387096774196"/>
    <n v="0"/>
    <n v="0"/>
    <n v="4"/>
    <n v="8"/>
    <n v="5"/>
    <n v="7"/>
    <n v="6"/>
    <n v="6"/>
    <n v="2"/>
    <n v="1"/>
    <n v="3.6516129032258062"/>
    <n v="0"/>
    <n v="0"/>
    <n v="0"/>
    <n v="4.5161290322580649"/>
    <n v="0"/>
    <n v="0"/>
    <n v="32"/>
    <n v="10"/>
    <n v="6"/>
    <n v="8"/>
    <n v="2"/>
    <n v="2"/>
    <n v="5"/>
    <n v="8"/>
    <n v="0"/>
    <n v="0"/>
    <n v="0"/>
    <n v="2.2580645161290325"/>
    <n v="0"/>
    <n v="0"/>
    <n v="4"/>
    <n v="0"/>
    <n v="0"/>
    <n v="0"/>
    <n v="0"/>
    <n v="0"/>
    <n v="0"/>
    <n v="0"/>
    <n v="0"/>
    <n v="70"/>
    <n v="0"/>
    <m/>
    <m/>
    <n v="0"/>
    <n v="0"/>
    <n v="0"/>
    <n v="0"/>
    <n v="0"/>
    <n v="0"/>
    <n v="0"/>
    <n v="0.25"/>
    <n v="0"/>
    <n v="0"/>
    <n v="70"/>
    <n v="4"/>
    <n v="24"/>
    <n v="80"/>
    <n v="88"/>
    <n v="36562"/>
    <n v="8"/>
    <n v="0"/>
    <s v="02-06-00"/>
    <n v="30"/>
    <x v="36"/>
    <s v="St. Louis, MO"/>
    <x v="238"/>
    <m/>
    <m/>
    <m/>
    <m/>
    <m/>
    <m/>
    <m/>
    <m/>
    <m/>
    <m/>
    <m/>
    <m/>
    <m/>
    <m/>
    <m/>
    <s v="Andy S"/>
    <n v="4330"/>
    <n v="12"/>
    <x v="4"/>
    <s v="T"/>
    <s v="F"/>
    <s v="F"/>
    <n v="0"/>
    <n v="0"/>
    <n v="0"/>
    <n v="0"/>
    <s v="C"/>
    <s v="F"/>
    <s v="F"/>
    <s v="F"/>
    <s v="F"/>
    <n v="0"/>
    <n v="0"/>
    <n v="0"/>
    <n v="0"/>
    <n v="1"/>
    <n v="1"/>
    <n v="140"/>
    <n v="0"/>
    <n v="0"/>
    <n v="0"/>
    <n v="0"/>
    <n v="0"/>
    <n v="0"/>
    <s v="F"/>
    <s v="F"/>
    <s v="F"/>
    <s v="F"/>
    <s v="F"/>
    <x v="3"/>
    <x v="195"/>
  </r>
  <r>
    <x v="12"/>
    <x v="1"/>
    <x v="2"/>
    <x v="190"/>
    <n v="0"/>
    <n v="5"/>
    <n v="0"/>
    <n v="15.077419354838709"/>
    <n v="0"/>
    <n v="0"/>
    <n v="2.2857142857142856"/>
    <n v="8"/>
    <n v="5"/>
    <n v="7"/>
    <n v="6"/>
    <n v="6"/>
    <n v="2"/>
    <n v="1"/>
    <n v="2.9311520737327186"/>
    <n v="0"/>
    <n v="6"/>
    <n v="0"/>
    <n v="5.0258064516129028"/>
    <n v="0"/>
    <n v="0"/>
    <n v="18.285714285714285"/>
    <n v="10"/>
    <n v="6"/>
    <n v="8"/>
    <n v="2"/>
    <n v="2"/>
    <n v="5"/>
    <n v="8"/>
    <n v="0"/>
    <n v="1"/>
    <n v="0"/>
    <n v="2.5129032258064514"/>
    <n v="0"/>
    <n v="0"/>
    <n v="2.2857142857142856"/>
    <n v="1"/>
    <n v="0"/>
    <n v="0"/>
    <n v="10"/>
    <n v="0"/>
    <n v="0"/>
    <n v="0"/>
    <n v="0"/>
    <n v="40"/>
    <n v="1"/>
    <m/>
    <m/>
    <n v="0"/>
    <n v="0"/>
    <n v="1"/>
    <n v="0"/>
    <n v="0"/>
    <n v="0"/>
    <n v="0"/>
    <n v="0.5"/>
    <n v="10"/>
    <n v="10"/>
    <n v="40"/>
    <n v="10"/>
    <n v="102"/>
    <n v="190"/>
    <n v="152"/>
    <n v="36650"/>
    <n v="9"/>
    <n v="0"/>
    <s v="05-04-00"/>
    <n v="25"/>
    <x v="12"/>
    <s v="West Lafayette, IN"/>
    <x v="239"/>
    <m/>
    <m/>
    <m/>
    <m/>
    <m/>
    <m/>
    <m/>
    <m/>
    <m/>
    <m/>
    <m/>
    <m/>
    <m/>
    <m/>
    <m/>
    <s v="Andy S"/>
    <n v="1747"/>
    <n v="13"/>
    <x v="4"/>
    <s v="F"/>
    <s v="F"/>
    <s v="F"/>
    <n v="0"/>
    <n v="0"/>
    <n v="0"/>
    <n v="0"/>
    <s v="D"/>
    <s v="F"/>
    <s v="F"/>
    <s v="F"/>
    <s v="F"/>
    <n v="0"/>
    <n v="0"/>
    <n v="0"/>
    <n v="0"/>
    <n v="0"/>
    <n v="2"/>
    <n v="40"/>
    <n v="1"/>
    <n v="0"/>
    <n v="0"/>
    <n v="0"/>
    <n v="0"/>
    <n v="0"/>
    <s v="T"/>
    <s v="F"/>
    <s v="F"/>
    <s v="F"/>
    <s v="F"/>
    <x v="4"/>
    <x v="196"/>
  </r>
  <r>
    <x v="17"/>
    <x v="1"/>
    <x v="2"/>
    <x v="136"/>
    <n v="10"/>
    <n v="0"/>
    <n v="0"/>
    <n v="27.096774193548391"/>
    <n v="0"/>
    <n v="0"/>
    <n v="8"/>
    <n v="8"/>
    <n v="5"/>
    <n v="7"/>
    <n v="6"/>
    <n v="6"/>
    <n v="2"/>
    <n v="1"/>
    <n v="8.5532258064516125"/>
    <n v="12.5"/>
    <n v="0"/>
    <n v="0"/>
    <n v="9.0322580645161299"/>
    <n v="0"/>
    <n v="0"/>
    <n v="64"/>
    <n v="10"/>
    <n v="6"/>
    <n v="8"/>
    <n v="2"/>
    <n v="2"/>
    <n v="5"/>
    <n v="8"/>
    <n v="1.25"/>
    <n v="0"/>
    <n v="0"/>
    <n v="4.5161290322580649"/>
    <n v="0"/>
    <n v="0"/>
    <n v="8"/>
    <n v="0"/>
    <n v="0"/>
    <n v="0"/>
    <n v="0"/>
    <n v="0"/>
    <n v="0"/>
    <n v="0"/>
    <n v="0"/>
    <n v="140"/>
    <n v="0"/>
    <m/>
    <m/>
    <n v="0"/>
    <n v="0"/>
    <n v="0"/>
    <n v="0"/>
    <n v="0"/>
    <n v="0"/>
    <n v="0"/>
    <n v="0.5"/>
    <n v="0"/>
    <n v="0"/>
    <n v="140"/>
    <n v="8"/>
    <n v="160"/>
    <n v="140"/>
    <n v="237"/>
    <n v="36620"/>
    <n v="8"/>
    <n v="0"/>
    <s v="04-04-00"/>
    <n v="27"/>
    <x v="17"/>
    <s v="Aurora, IL"/>
    <x v="240"/>
    <m/>
    <m/>
    <m/>
    <m/>
    <m/>
    <m/>
    <m/>
    <m/>
    <m/>
    <m/>
    <m/>
    <m/>
    <m/>
    <m/>
    <m/>
    <s v="Ian Thune"/>
    <n v="2022"/>
    <n v="14"/>
    <x v="4"/>
    <s v="F"/>
    <s v="F"/>
    <s v="F"/>
    <n v="0"/>
    <n v="0"/>
    <n v="0"/>
    <n v="0"/>
    <s v="H"/>
    <s v="F"/>
    <s v="F"/>
    <s v="F"/>
    <s v="F"/>
    <n v="0"/>
    <n v="0"/>
    <n v="0"/>
    <n v="0"/>
    <n v="1"/>
    <n v="2"/>
    <n v="140"/>
    <n v="0"/>
    <n v="0"/>
    <n v="0"/>
    <n v="0"/>
    <n v="0"/>
    <n v="0"/>
    <s v="F"/>
    <s v="F"/>
    <s v="F"/>
    <s v="F"/>
    <s v="F"/>
    <x v="4"/>
    <x v="197"/>
  </r>
  <r>
    <x v="20"/>
    <x v="1"/>
    <x v="3"/>
    <x v="191"/>
    <n v="60"/>
    <n v="20"/>
    <n v="0"/>
    <n v="17.670967741935481"/>
    <n v="0"/>
    <n v="0"/>
    <n v="0"/>
    <n v="8"/>
    <n v="5"/>
    <n v="7"/>
    <n v="6"/>
    <n v="6"/>
    <n v="2"/>
    <n v="1"/>
    <n v="10.489032258064515"/>
    <n v="75"/>
    <n v="24"/>
    <n v="0"/>
    <n v="5.8903225806451607"/>
    <n v="0"/>
    <n v="0"/>
    <n v="0"/>
    <n v="10"/>
    <n v="6"/>
    <n v="8"/>
    <n v="2"/>
    <n v="2"/>
    <n v="5"/>
    <n v="8"/>
    <n v="7.5"/>
    <n v="4"/>
    <n v="0"/>
    <n v="2.9451612903225803"/>
    <n v="0"/>
    <n v="0"/>
    <n v="0"/>
    <n v="0"/>
    <n v="0"/>
    <n v="0"/>
    <n v="20"/>
    <n v="0"/>
    <n v="10"/>
    <n v="0"/>
    <n v="0"/>
    <n v="0"/>
    <n v="2"/>
    <m/>
    <m/>
    <n v="0"/>
    <n v="0"/>
    <n v="1"/>
    <n v="0"/>
    <n v="0.5"/>
    <n v="0"/>
    <n v="0"/>
    <n v="0"/>
    <n v="30"/>
    <n v="30"/>
    <n v="0"/>
    <n v="8"/>
    <n v="86"/>
    <n v="80"/>
    <n v="122"/>
    <n v="36621"/>
    <n v="9"/>
    <n v="0"/>
    <s v="04-05-00"/>
    <n v="6"/>
    <x v="20"/>
    <s v="Peoria, IL"/>
    <x v="241"/>
    <m/>
    <m/>
    <m/>
    <m/>
    <m/>
    <m/>
    <m/>
    <m/>
    <m/>
    <m/>
    <m/>
    <m/>
    <m/>
    <m/>
    <m/>
    <s v="Ian Thune"/>
    <n v="2081"/>
    <n v="18"/>
    <x v="4"/>
    <s v="F"/>
    <s v="F"/>
    <s v="F"/>
    <n v="0"/>
    <n v="15"/>
    <n v="0"/>
    <n v="0"/>
    <s v="D"/>
    <s v="T"/>
    <s v="F"/>
    <s v="T"/>
    <s v="F"/>
    <n v="10"/>
    <n v="10"/>
    <n v="0"/>
    <n v="0"/>
    <n v="3"/>
    <n v="0"/>
    <n v="0"/>
    <n v="2"/>
    <n v="0"/>
    <n v="0"/>
    <n v="0"/>
    <n v="0"/>
    <n v="0"/>
    <s v="F"/>
    <s v="F"/>
    <s v="F"/>
    <s v="F"/>
    <s v="F"/>
    <x v="1"/>
    <x v="198"/>
  </r>
  <r>
    <x v="9"/>
    <x v="1"/>
    <x v="3"/>
    <x v="192"/>
    <n v="40"/>
    <n v="5"/>
    <n v="21.53846153846154"/>
    <n v="9"/>
    <n v="0"/>
    <n v="0"/>
    <n v="0"/>
    <n v="8"/>
    <n v="5"/>
    <n v="7"/>
    <n v="6"/>
    <n v="6"/>
    <n v="2"/>
    <n v="1"/>
    <n v="8.361538461538462"/>
    <n v="50"/>
    <n v="6"/>
    <n v="24.615384615384617"/>
    <n v="3"/>
    <n v="0"/>
    <n v="0"/>
    <n v="0"/>
    <n v="10"/>
    <n v="6"/>
    <n v="8"/>
    <n v="2"/>
    <n v="2"/>
    <n v="5"/>
    <n v="8"/>
    <n v="5"/>
    <n v="1"/>
    <n v="3.0769230769230771"/>
    <n v="1.5"/>
    <n v="0"/>
    <n v="0"/>
    <n v="0"/>
    <n v="0"/>
    <n v="0"/>
    <n v="1"/>
    <n v="0"/>
    <n v="20"/>
    <n v="30"/>
    <n v="0"/>
    <n v="0"/>
    <n v="0"/>
    <n v="0"/>
    <m/>
    <m/>
    <n v="0"/>
    <n v="0"/>
    <n v="0"/>
    <n v="1"/>
    <n v="1"/>
    <n v="0"/>
    <n v="0"/>
    <n v="0"/>
    <n v="30"/>
    <n v="50"/>
    <n v="0"/>
    <n v="11"/>
    <n v="148"/>
    <n v="100"/>
    <n v="202"/>
    <n v="37014"/>
    <n v="9"/>
    <n v="0"/>
    <s v="05-03-01"/>
    <n v="28"/>
    <x v="9"/>
    <s v="Saint Charles, MO"/>
    <x v="242"/>
    <m/>
    <m/>
    <m/>
    <m/>
    <m/>
    <m/>
    <m/>
    <m/>
    <m/>
    <m/>
    <m/>
    <m/>
    <m/>
    <m/>
    <m/>
    <s v="Andy S"/>
    <n v="1288"/>
    <n v="17"/>
    <x v="4"/>
    <s v="T"/>
    <s v="F"/>
    <s v="F"/>
    <n v="20"/>
    <n v="0"/>
    <n v="0"/>
    <n v="0"/>
    <s v="D"/>
    <s v="T"/>
    <s v="F"/>
    <s v="F"/>
    <s v="T"/>
    <n v="30"/>
    <n v="0"/>
    <n v="0"/>
    <n v="0"/>
    <n v="2"/>
    <n v="0"/>
    <n v="0"/>
    <n v="0"/>
    <n v="0"/>
    <n v="0"/>
    <n v="0"/>
    <n v="0"/>
    <n v="0"/>
    <s v="F"/>
    <s v="F"/>
    <s v="T"/>
    <s v="F"/>
    <s v="F"/>
    <x v="1"/>
    <x v="199"/>
  </r>
  <r>
    <x v="16"/>
    <x v="1"/>
    <x v="3"/>
    <x v="193"/>
    <n v="60"/>
    <n v="15"/>
    <n v="5.384615384615385"/>
    <n v="3.9000000000000004"/>
    <n v="0"/>
    <n v="0"/>
    <n v="0"/>
    <n v="8"/>
    <n v="5"/>
    <n v="7"/>
    <n v="6"/>
    <n v="6"/>
    <n v="2"/>
    <n v="1"/>
    <n v="10.045384615384616"/>
    <n v="75"/>
    <n v="18"/>
    <n v="6.1538461538461542"/>
    <n v="1.3"/>
    <n v="0"/>
    <n v="0"/>
    <n v="0"/>
    <n v="10"/>
    <n v="6"/>
    <n v="8"/>
    <n v="2"/>
    <n v="2"/>
    <n v="5"/>
    <n v="8"/>
    <n v="7.5"/>
    <n v="3"/>
    <n v="0.76923076923076927"/>
    <n v="0.65"/>
    <n v="0"/>
    <n v="0"/>
    <n v="0"/>
    <n v="0"/>
    <n v="0"/>
    <n v="1"/>
    <n v="0"/>
    <n v="5"/>
    <n v="13"/>
    <n v="0"/>
    <n v="0"/>
    <n v="0"/>
    <n v="0"/>
    <m/>
    <m/>
    <n v="0"/>
    <n v="0"/>
    <n v="0"/>
    <n v="0.2"/>
    <n v="0.39393939393939392"/>
    <n v="0"/>
    <n v="0"/>
    <n v="0"/>
    <n v="13"/>
    <n v="18"/>
    <n v="0"/>
    <n v="9"/>
    <n v="78"/>
    <n v="50"/>
    <n v="194"/>
    <n v="36984"/>
    <n v="8"/>
    <n v="0"/>
    <s v="04-03-01"/>
    <n v="16"/>
    <x v="16"/>
    <s v="Lee's Summit, MO"/>
    <x v="243"/>
    <m/>
    <m/>
    <m/>
    <m/>
    <m/>
    <m/>
    <m/>
    <m/>
    <m/>
    <m/>
    <m/>
    <m/>
    <m/>
    <m/>
    <m/>
    <s v="Andy S"/>
    <n v="1986"/>
    <n v="18"/>
    <x v="4"/>
    <s v="T"/>
    <s v="T"/>
    <s v="T"/>
    <n v="5"/>
    <n v="20"/>
    <n v="0"/>
    <n v="0"/>
    <s v="C"/>
    <s v="T"/>
    <s v="F"/>
    <s v="T"/>
    <s v="T"/>
    <n v="13"/>
    <n v="20"/>
    <n v="0"/>
    <n v="0"/>
    <n v="3"/>
    <n v="0"/>
    <n v="0"/>
    <n v="0"/>
    <n v="0"/>
    <n v="0"/>
    <n v="0"/>
    <n v="0"/>
    <n v="0"/>
    <s v="F"/>
    <s v="F"/>
    <s v="T"/>
    <s v="F"/>
    <s v="F"/>
    <x v="1"/>
    <x v="200"/>
  </r>
  <r>
    <x v="33"/>
    <x v="1"/>
    <x v="4"/>
    <x v="194"/>
    <n v="0"/>
    <n v="15"/>
    <n v="0"/>
    <n v="0"/>
    <n v="-6"/>
    <n v="0"/>
    <n v="0"/>
    <n v="8"/>
    <n v="5"/>
    <n v="7"/>
    <n v="6"/>
    <n v="6"/>
    <n v="2"/>
    <n v="1"/>
    <n v="1.6"/>
    <n v="0"/>
    <n v="18"/>
    <n v="0"/>
    <n v="0"/>
    <n v="-2"/>
    <n v="0"/>
    <n v="0"/>
    <n v="10"/>
    <n v="6"/>
    <n v="8"/>
    <n v="2"/>
    <n v="2"/>
    <n v="5"/>
    <n v="8"/>
    <n v="0"/>
    <n v="3"/>
    <n v="0"/>
    <n v="0"/>
    <n v="-1"/>
    <n v="0"/>
    <n v="0"/>
    <n v="0"/>
    <n v="1"/>
    <n v="0"/>
    <n v="0"/>
    <n v="0"/>
    <n v="0"/>
    <n v="0"/>
    <n v="0"/>
    <n v="0"/>
    <n v="0"/>
    <m/>
    <m/>
    <n v="1"/>
    <n v="0"/>
    <n v="0"/>
    <n v="0"/>
    <n v="0"/>
    <n v="0"/>
    <n v="0"/>
    <n v="0"/>
    <n v="0"/>
    <n v="0"/>
    <n v="0"/>
    <n v="5"/>
    <n v="118"/>
    <n v="120"/>
    <n v="179"/>
    <n v="36927"/>
    <n v="8"/>
    <n v="0"/>
    <s v="02-05-01"/>
    <n v="14"/>
    <x v="33"/>
    <s v="Town and Country, MO"/>
    <x v="244"/>
    <m/>
    <m/>
    <m/>
    <m/>
    <m/>
    <m/>
    <m/>
    <m/>
    <m/>
    <m/>
    <m/>
    <m/>
    <m/>
    <m/>
    <m/>
    <s v="Andy S"/>
    <n v="4256"/>
    <n v="19"/>
    <x v="4"/>
    <s v="T"/>
    <s v="F"/>
    <s v="F"/>
    <n v="0"/>
    <n v="20"/>
    <n v="0"/>
    <n v="0"/>
    <s v="A"/>
    <s v="F"/>
    <s v="F"/>
    <s v="T"/>
    <s v="T"/>
    <n v="0"/>
    <n v="30"/>
    <n v="0"/>
    <n v="0"/>
    <n v="0"/>
    <n v="0"/>
    <n v="0"/>
    <n v="0"/>
    <n v="0"/>
    <n v="0"/>
    <n v="1"/>
    <n v="0"/>
    <n v="0"/>
    <s v="F"/>
    <s v="T"/>
    <s v="F"/>
    <s v="F"/>
    <s v="F"/>
    <x v="3"/>
    <x v="201"/>
  </r>
  <r>
    <x v="34"/>
    <x v="1"/>
    <x v="2"/>
    <x v="195"/>
    <n v="10"/>
    <n v="0"/>
    <n v="0"/>
    <n v="0.30000000000000004"/>
    <n v="0"/>
    <n v="0"/>
    <n v="0"/>
    <n v="8"/>
    <n v="5"/>
    <n v="7"/>
    <n v="6"/>
    <n v="6"/>
    <n v="2"/>
    <n v="1"/>
    <n v="1.26"/>
    <n v="12.5"/>
    <n v="0"/>
    <n v="0"/>
    <n v="0.1"/>
    <n v="0"/>
    <n v="0"/>
    <n v="0"/>
    <n v="10"/>
    <n v="6"/>
    <n v="8"/>
    <n v="2"/>
    <n v="2"/>
    <n v="5"/>
    <n v="8"/>
    <n v="1.25"/>
    <n v="0"/>
    <n v="0"/>
    <n v="0.05"/>
    <n v="0"/>
    <n v="0"/>
    <n v="0"/>
    <n v="0"/>
    <n v="0"/>
    <n v="0"/>
    <n v="0"/>
    <n v="0"/>
    <n v="1"/>
    <n v="0"/>
    <n v="0"/>
    <n v="0"/>
    <n v="0"/>
    <m/>
    <m/>
    <n v="0"/>
    <n v="0"/>
    <n v="0"/>
    <n v="0"/>
    <n v="1"/>
    <n v="0"/>
    <n v="0"/>
    <n v="0"/>
    <n v="1"/>
    <n v="1"/>
    <n v="0"/>
    <n v="4"/>
    <n v="112"/>
    <n v="90"/>
    <n v="106"/>
    <n v="36562"/>
    <n v="8"/>
    <n v="0"/>
    <s v="02-06-00"/>
    <n v="24"/>
    <x v="34"/>
    <s v="Gurnee, IL"/>
    <x v="245"/>
    <m/>
    <m/>
    <m/>
    <m/>
    <m/>
    <m/>
    <m/>
    <m/>
    <m/>
    <m/>
    <m/>
    <m/>
    <m/>
    <m/>
    <m/>
    <s v="Andy S"/>
    <n v="4296"/>
    <n v="21"/>
    <x v="4"/>
    <s v="F"/>
    <s v="T"/>
    <s v="T"/>
    <n v="0"/>
    <n v="15"/>
    <n v="0"/>
    <n v="0"/>
    <s v="A"/>
    <s v="T"/>
    <s v="F"/>
    <s v="F"/>
    <s v="F"/>
    <n v="1"/>
    <n v="0"/>
    <n v="0"/>
    <n v="0"/>
    <n v="1"/>
    <n v="0"/>
    <n v="0"/>
    <n v="0"/>
    <n v="0"/>
    <n v="0"/>
    <n v="0"/>
    <n v="0"/>
    <n v="0"/>
    <s v="F"/>
    <s v="F"/>
    <s v="F"/>
    <s v="F"/>
    <s v="F"/>
    <x v="4"/>
    <x v="202"/>
  </r>
  <r>
    <x v="2"/>
    <x v="1"/>
    <x v="2"/>
    <x v="196"/>
    <n v="10"/>
    <n v="10"/>
    <n v="21.53846153846154"/>
    <n v="10.335483870967741"/>
    <n v="0"/>
    <n v="0"/>
    <n v="0"/>
    <n v="8"/>
    <n v="5"/>
    <n v="7"/>
    <n v="6"/>
    <n v="6"/>
    <n v="2"/>
    <n v="1"/>
    <n v="5.2560545905707192"/>
    <n v="12.5"/>
    <n v="12"/>
    <n v="24.615384615384617"/>
    <n v="3.4451612903225803"/>
    <n v="0"/>
    <n v="0"/>
    <n v="0"/>
    <n v="10"/>
    <n v="6"/>
    <n v="8"/>
    <n v="2"/>
    <n v="2"/>
    <n v="5"/>
    <n v="8"/>
    <n v="1.25"/>
    <n v="2"/>
    <n v="3.0769230769230771"/>
    <n v="1.7225806451612902"/>
    <n v="0"/>
    <n v="0"/>
    <n v="0"/>
    <n v="0"/>
    <n v="0"/>
    <n v="1"/>
    <n v="10"/>
    <n v="20"/>
    <n v="10"/>
    <n v="0"/>
    <n v="0"/>
    <n v="0"/>
    <n v="1"/>
    <m/>
    <m/>
    <n v="0"/>
    <n v="0"/>
    <n v="1"/>
    <n v="1"/>
    <n v="0.5"/>
    <n v="0"/>
    <n v="0"/>
    <n v="0"/>
    <n v="20"/>
    <n v="40"/>
    <n v="0"/>
    <n v="14"/>
    <n v="180"/>
    <n v="140"/>
    <n v="209"/>
    <n v="36709"/>
    <n v="9"/>
    <n v="0"/>
    <s v="07-02-00"/>
    <n v="19"/>
    <x v="2"/>
    <s v="Russiaville, IN"/>
    <x v="246"/>
    <m/>
    <m/>
    <m/>
    <m/>
    <m/>
    <m/>
    <m/>
    <m/>
    <m/>
    <m/>
    <m/>
    <m/>
    <m/>
    <m/>
    <m/>
    <s v="Andy S"/>
    <n v="292"/>
    <n v="22"/>
    <x v="4"/>
    <s v="T"/>
    <s v="F"/>
    <s v="F"/>
    <n v="20"/>
    <n v="0"/>
    <n v="0"/>
    <n v="0"/>
    <s v="E"/>
    <s v="F"/>
    <s v="F"/>
    <s v="F"/>
    <s v="T"/>
    <n v="10"/>
    <n v="10"/>
    <n v="0"/>
    <n v="0"/>
    <n v="1"/>
    <n v="0"/>
    <n v="0"/>
    <n v="1"/>
    <n v="0"/>
    <n v="0"/>
    <n v="0"/>
    <n v="0"/>
    <n v="0"/>
    <s v="F"/>
    <s v="F"/>
    <s v="T"/>
    <s v="F"/>
    <s v="F"/>
    <x v="4"/>
    <x v="203"/>
  </r>
  <r>
    <x v="19"/>
    <x v="1"/>
    <x v="2"/>
    <x v="12"/>
    <n v="0"/>
    <n v="0"/>
    <n v="0"/>
    <n v="13.548387096774196"/>
    <n v="0"/>
    <n v="0"/>
    <n v="4"/>
    <n v="8"/>
    <n v="5"/>
    <n v="7"/>
    <n v="6"/>
    <n v="6"/>
    <n v="2"/>
    <n v="1"/>
    <n v="3.6516129032258062"/>
    <n v="0"/>
    <n v="0"/>
    <n v="0"/>
    <n v="4.5161290322580649"/>
    <n v="0"/>
    <n v="0"/>
    <n v="32"/>
    <n v="10"/>
    <n v="6"/>
    <n v="8"/>
    <n v="2"/>
    <n v="2"/>
    <n v="5"/>
    <n v="8"/>
    <n v="0"/>
    <n v="0"/>
    <n v="0"/>
    <n v="2.2580645161290325"/>
    <n v="0"/>
    <n v="0"/>
    <n v="4"/>
    <n v="0"/>
    <n v="0"/>
    <n v="0"/>
    <n v="0"/>
    <n v="0"/>
    <n v="0"/>
    <n v="0"/>
    <n v="0"/>
    <n v="70"/>
    <n v="0"/>
    <m/>
    <m/>
    <n v="0"/>
    <n v="0"/>
    <n v="0"/>
    <n v="0"/>
    <n v="0"/>
    <n v="0"/>
    <n v="0"/>
    <n v="0.25"/>
    <n v="0"/>
    <n v="0"/>
    <n v="70"/>
    <n v="8"/>
    <n v="102"/>
    <n v="90"/>
    <n v="94"/>
    <n v="36620"/>
    <n v="8"/>
    <n v="0"/>
    <s v="04-04-00"/>
    <n v="32"/>
    <x v="19"/>
    <s v="Dunlap, IL"/>
    <x v="247"/>
    <m/>
    <m/>
    <m/>
    <m/>
    <m/>
    <m/>
    <m/>
    <m/>
    <m/>
    <m/>
    <m/>
    <m/>
    <m/>
    <m/>
    <m/>
    <s v="Andy S"/>
    <n v="2040"/>
    <n v="23"/>
    <x v="4"/>
    <s v="F"/>
    <s v="F"/>
    <s v="F"/>
    <n v="0"/>
    <n v="0"/>
    <n v="0"/>
    <n v="0"/>
    <s v="C"/>
    <s v="F"/>
    <s v="F"/>
    <s v="F"/>
    <s v="F"/>
    <n v="0"/>
    <n v="0"/>
    <n v="0"/>
    <n v="0"/>
    <n v="0"/>
    <n v="1"/>
    <n v="140"/>
    <n v="0"/>
    <n v="0"/>
    <n v="0"/>
    <n v="0"/>
    <n v="0"/>
    <n v="0"/>
    <s v="F"/>
    <s v="F"/>
    <s v="F"/>
    <s v="F"/>
    <s v="F"/>
    <x v="4"/>
    <x v="204"/>
  </r>
  <r>
    <x v="39"/>
    <x v="1"/>
    <x v="4"/>
    <x v="197"/>
    <n v="0"/>
    <n v="0"/>
    <n v="5.384615384615385"/>
    <n v="0.30000000000000004"/>
    <n v="0"/>
    <n v="0"/>
    <n v="0"/>
    <n v="8"/>
    <n v="5"/>
    <n v="7"/>
    <n v="6"/>
    <n v="6"/>
    <n v="2"/>
    <n v="1"/>
    <n v="0.62538461538461543"/>
    <n v="0"/>
    <n v="0"/>
    <n v="6.1538461538461542"/>
    <n v="0.1"/>
    <n v="0"/>
    <n v="0"/>
    <n v="0"/>
    <n v="10"/>
    <n v="6"/>
    <n v="8"/>
    <n v="2"/>
    <n v="2"/>
    <n v="5"/>
    <n v="8"/>
    <n v="0"/>
    <n v="0"/>
    <n v="0.76923076923076927"/>
    <n v="0.05"/>
    <n v="0"/>
    <n v="0"/>
    <n v="0"/>
    <n v="0"/>
    <n v="0"/>
    <n v="0"/>
    <n v="0"/>
    <n v="5"/>
    <n v="1"/>
    <n v="0"/>
    <n v="0"/>
    <n v="0"/>
    <n v="0"/>
    <m/>
    <m/>
    <n v="0"/>
    <n v="0"/>
    <n v="0"/>
    <n v="0.3125"/>
    <n v="1"/>
    <n v="0"/>
    <n v="0"/>
    <n v="0"/>
    <n v="1"/>
    <n v="6"/>
    <n v="0"/>
    <n v="2"/>
    <n v="88"/>
    <n v="90"/>
    <n v="162"/>
    <n v="36533"/>
    <n v="9"/>
    <n v="0"/>
    <s v="01-08-00"/>
    <n v="13"/>
    <x v="39"/>
    <s v="West Branch, IA"/>
    <x v="248"/>
    <m/>
    <m/>
    <m/>
    <m/>
    <m/>
    <m/>
    <m/>
    <m/>
    <m/>
    <m/>
    <m/>
    <m/>
    <m/>
    <m/>
    <m/>
    <s v="Nate"/>
    <n v="5041"/>
    <n v="24"/>
    <x v="4"/>
    <s v="T"/>
    <s v="F"/>
    <s v="T"/>
    <n v="5"/>
    <n v="11"/>
    <n v="0"/>
    <n v="0"/>
    <s v="E"/>
    <s v="F"/>
    <s v="F"/>
    <s v="F"/>
    <s v="F"/>
    <n v="1"/>
    <n v="0"/>
    <n v="0"/>
    <n v="0"/>
    <n v="0"/>
    <n v="0"/>
    <n v="0"/>
    <n v="0"/>
    <n v="0"/>
    <n v="0"/>
    <n v="0"/>
    <n v="0"/>
    <n v="0"/>
    <s v="F"/>
    <s v="F"/>
    <s v="F"/>
    <s v="F"/>
    <s v="F"/>
    <x v="3"/>
    <x v="205"/>
  </r>
  <r>
    <x v="20"/>
    <x v="1"/>
    <x v="3"/>
    <x v="198"/>
    <n v="0"/>
    <n v="20"/>
    <n v="16.153846153846153"/>
    <n v="10.335483870967741"/>
    <n v="0"/>
    <n v="0"/>
    <n v="0"/>
    <n v="8"/>
    <n v="5"/>
    <n v="7"/>
    <n v="6"/>
    <n v="6"/>
    <n v="2"/>
    <n v="1"/>
    <n v="4.5906699751861044"/>
    <n v="0"/>
    <n v="24"/>
    <n v="18.46153846153846"/>
    <n v="3.4451612903225803"/>
    <n v="0"/>
    <n v="0"/>
    <n v="0"/>
    <n v="10"/>
    <n v="6"/>
    <n v="8"/>
    <n v="2"/>
    <n v="2"/>
    <n v="5"/>
    <n v="8"/>
    <n v="0"/>
    <n v="4"/>
    <n v="2.3076923076923075"/>
    <n v="1.7225806451612902"/>
    <n v="0"/>
    <n v="0"/>
    <n v="0"/>
    <n v="0"/>
    <n v="1"/>
    <n v="1"/>
    <n v="10"/>
    <n v="15"/>
    <n v="10"/>
    <n v="0"/>
    <n v="0"/>
    <n v="0"/>
    <n v="1"/>
    <m/>
    <m/>
    <n v="0"/>
    <n v="0"/>
    <n v="1"/>
    <n v="1"/>
    <n v="0.5"/>
    <n v="0"/>
    <n v="0"/>
    <n v="0"/>
    <n v="20"/>
    <n v="35"/>
    <n v="0"/>
    <n v="8"/>
    <n v="86"/>
    <n v="80"/>
    <n v="122"/>
    <n v="36621"/>
    <n v="9"/>
    <n v="0"/>
    <s v="04-05-00"/>
    <n v="6"/>
    <x v="20"/>
    <s v="Peoria, IL"/>
    <x v="295"/>
    <m/>
    <m/>
    <m/>
    <m/>
    <m/>
    <m/>
    <m/>
    <m/>
    <m/>
    <m/>
    <m/>
    <m/>
    <m/>
    <m/>
    <m/>
    <s v="Nate"/>
    <n v="2081"/>
    <n v="24"/>
    <x v="4"/>
    <s v="T"/>
    <s v="F"/>
    <s v="F"/>
    <n v="15"/>
    <n v="0"/>
    <n v="0"/>
    <n v="0"/>
    <s v="C"/>
    <s v="T"/>
    <s v="F"/>
    <s v="T"/>
    <s v="T"/>
    <n v="10"/>
    <n v="10"/>
    <n v="0"/>
    <n v="0"/>
    <n v="0"/>
    <n v="0"/>
    <n v="0"/>
    <n v="1"/>
    <n v="0"/>
    <n v="0"/>
    <n v="0"/>
    <n v="0"/>
    <n v="0"/>
    <s v="F"/>
    <s v="T"/>
    <s v="T"/>
    <s v="F"/>
    <s v="F"/>
    <x v="1"/>
    <x v="252"/>
  </r>
  <r>
    <x v="38"/>
    <x v="1"/>
    <x v="4"/>
    <x v="28"/>
    <n v="0"/>
    <n v="0"/>
    <n v="5.384615384615385"/>
    <n v="0"/>
    <n v="0"/>
    <n v="0"/>
    <n v="0"/>
    <n v="8"/>
    <n v="5"/>
    <n v="7"/>
    <n v="6"/>
    <n v="6"/>
    <n v="2"/>
    <n v="1"/>
    <n v="0.61538461538461542"/>
    <n v="0"/>
    <n v="0"/>
    <n v="6.1538461538461542"/>
    <n v="0"/>
    <n v="0"/>
    <n v="0"/>
    <n v="0"/>
    <n v="10"/>
    <n v="6"/>
    <n v="8"/>
    <n v="2"/>
    <n v="2"/>
    <n v="5"/>
    <n v="8"/>
    <n v="0"/>
    <n v="0"/>
    <n v="0.76923076923076927"/>
    <n v="0"/>
    <n v="0"/>
    <n v="0"/>
    <n v="0"/>
    <n v="0"/>
    <n v="0"/>
    <n v="0"/>
    <n v="0"/>
    <n v="5"/>
    <n v="0"/>
    <n v="0"/>
    <n v="0"/>
    <n v="0"/>
    <n v="0"/>
    <m/>
    <m/>
    <n v="0"/>
    <n v="0"/>
    <n v="0"/>
    <n v="1"/>
    <n v="0"/>
    <n v="0"/>
    <n v="0"/>
    <n v="0"/>
    <n v="0"/>
    <n v="5"/>
    <n v="0"/>
    <n v="3"/>
    <n v="74"/>
    <n v="50"/>
    <n v="162"/>
    <n v="36897"/>
    <n v="8"/>
    <n v="0"/>
    <s v="01-06-01"/>
    <n v="21"/>
    <x v="38"/>
    <s v="Glendale, WI"/>
    <x v="250"/>
    <m/>
    <m/>
    <m/>
    <m/>
    <m/>
    <m/>
    <m/>
    <m/>
    <m/>
    <m/>
    <m/>
    <m/>
    <m/>
    <m/>
    <m/>
    <s v="Nate"/>
    <n v="4786"/>
    <n v="26"/>
    <x v="4"/>
    <s v="F"/>
    <s v="F"/>
    <s v="T"/>
    <n v="5"/>
    <n v="0"/>
    <n v="0"/>
    <n v="0"/>
    <s v="C"/>
    <s v="F"/>
    <s v="F"/>
    <s v="F"/>
    <s v="F"/>
    <n v="0"/>
    <n v="0"/>
    <n v="0"/>
    <n v="0"/>
    <n v="1"/>
    <n v="0"/>
    <n v="30"/>
    <n v="0"/>
    <n v="0"/>
    <n v="0"/>
    <n v="0"/>
    <n v="0"/>
    <n v="0"/>
    <s v="F"/>
    <s v="F"/>
    <s v="F"/>
    <s v="F"/>
    <s v="F"/>
    <x v="3"/>
    <x v="207"/>
  </r>
  <r>
    <x v="35"/>
    <x v="1"/>
    <x v="2"/>
    <x v="238"/>
    <n v="20"/>
    <n v="5"/>
    <n v="5.384615384615385"/>
    <n v="6.3000000000000007"/>
    <n v="0"/>
    <n v="0"/>
    <n v="0"/>
    <n v="8"/>
    <n v="5"/>
    <n v="7"/>
    <n v="6"/>
    <n v="6"/>
    <n v="2"/>
    <n v="1"/>
    <n v="3.9253846153846155"/>
    <n v="25"/>
    <n v="6"/>
    <n v="6.1538461538461542"/>
    <n v="2.1"/>
    <n v="0"/>
    <n v="0"/>
    <n v="0"/>
    <n v="10"/>
    <n v="6"/>
    <n v="8"/>
    <n v="2"/>
    <n v="2"/>
    <n v="5"/>
    <n v="8"/>
    <n v="2.5"/>
    <n v="1"/>
    <n v="0.76923076923076927"/>
    <n v="1.05"/>
    <n v="0"/>
    <n v="0"/>
    <n v="0"/>
    <n v="0"/>
    <n v="1"/>
    <n v="1"/>
    <n v="0"/>
    <n v="5"/>
    <n v="21"/>
    <n v="0"/>
    <n v="0"/>
    <n v="0"/>
    <n v="0"/>
    <m/>
    <m/>
    <n v="0"/>
    <n v="0"/>
    <n v="0"/>
    <n v="0.25"/>
    <n v="1"/>
    <n v="0"/>
    <n v="0"/>
    <n v="0"/>
    <n v="21"/>
    <n v="26"/>
    <n v="0"/>
    <n v="4"/>
    <n v="94"/>
    <n v="70"/>
    <n v="162"/>
    <n v="36562"/>
    <n v="8"/>
    <n v="0"/>
    <s v="02-06-00"/>
    <n v="10"/>
    <x v="35"/>
    <s v="St. Charles, MO"/>
    <x v="296"/>
    <m/>
    <m/>
    <m/>
    <m/>
    <m/>
    <m/>
    <m/>
    <m/>
    <m/>
    <m/>
    <m/>
    <m/>
    <m/>
    <m/>
    <m/>
    <s v="Aaron Thune"/>
    <n v="4329"/>
    <n v="28"/>
    <x v="4"/>
    <s v="T"/>
    <s v="F"/>
    <s v="T"/>
    <n v="5"/>
    <n v="15"/>
    <n v="0"/>
    <n v="0"/>
    <s v="A"/>
    <s v="T"/>
    <s v="F"/>
    <s v="F"/>
    <s v="T"/>
    <n v="21"/>
    <n v="0"/>
    <n v="0"/>
    <n v="0"/>
    <n v="2"/>
    <n v="0"/>
    <n v="0"/>
    <n v="0"/>
    <n v="0"/>
    <n v="0"/>
    <n v="0"/>
    <n v="0"/>
    <n v="0"/>
    <s v="F"/>
    <s v="T"/>
    <s v="T"/>
    <s v="F"/>
    <s v="F"/>
    <x v="4"/>
    <x v="253"/>
  </r>
  <r>
    <x v="10"/>
    <x v="1"/>
    <x v="5"/>
    <x v="239"/>
    <n v="90"/>
    <n v="35"/>
    <n v="21.53846153846154"/>
    <n v="42.812903225806451"/>
    <n v="24"/>
    <n v="0"/>
    <n v="1.1428571428571428"/>
    <n v="8"/>
    <n v="5"/>
    <n v="7"/>
    <n v="6"/>
    <n v="6"/>
    <n v="2"/>
    <n v="1"/>
    <n v="21.052920950017725"/>
    <n v="112.5"/>
    <n v="42"/>
    <n v="24.615384615384617"/>
    <n v="14.270967741935484"/>
    <n v="8"/>
    <n v="0"/>
    <n v="9.1428571428571423"/>
    <n v="10"/>
    <n v="6"/>
    <n v="8"/>
    <n v="2"/>
    <n v="2"/>
    <n v="5"/>
    <n v="8"/>
    <n v="11.25"/>
    <n v="7"/>
    <n v="3.0769230769230771"/>
    <n v="7.1354838709677422"/>
    <n v="4"/>
    <n v="0"/>
    <n v="1.1428571428571428"/>
    <n v="1"/>
    <n v="1"/>
    <n v="0"/>
    <n v="40"/>
    <n v="20"/>
    <n v="0"/>
    <n v="40"/>
    <n v="0"/>
    <n v="20"/>
    <n v="4"/>
    <m/>
    <m/>
    <n v="4"/>
    <n v="0"/>
    <n v="1"/>
    <n v="1"/>
    <n v="0"/>
    <n v="1"/>
    <n v="0"/>
    <n v="0.5"/>
    <n v="80"/>
    <n v="100"/>
    <n v="20"/>
    <n v="10"/>
    <n v="178"/>
    <n v="80"/>
    <n v="213"/>
    <n v="36649"/>
    <n v="8"/>
    <n v="0"/>
    <s v="05-03-00"/>
    <n v="8"/>
    <x v="10"/>
    <s v="Peoria, IL"/>
    <x v="297"/>
    <m/>
    <m/>
    <m/>
    <m/>
    <m/>
    <m/>
    <m/>
    <m/>
    <m/>
    <m/>
    <m/>
    <m/>
    <m/>
    <m/>
    <m/>
    <s v="Aaron Thune"/>
    <n v="1736"/>
    <n v="29"/>
    <x v="4"/>
    <s v="T"/>
    <s v="F"/>
    <s v="T"/>
    <n v="20"/>
    <n v="0"/>
    <n v="0"/>
    <n v="0"/>
    <s v="D"/>
    <s v="T"/>
    <s v="F"/>
    <s v="T"/>
    <s v="T"/>
    <n v="0"/>
    <n v="0"/>
    <n v="0"/>
    <n v="0"/>
    <n v="3"/>
    <n v="2"/>
    <n v="20"/>
    <n v="4"/>
    <n v="0"/>
    <n v="4"/>
    <n v="0"/>
    <n v="0"/>
    <n v="0"/>
    <s v="T"/>
    <s v="T"/>
    <s v="F"/>
    <s v="F"/>
    <s v="F"/>
    <x v="2"/>
    <x v="254"/>
  </r>
  <r>
    <x v="28"/>
    <x v="1"/>
    <x v="2"/>
    <x v="240"/>
    <n v="20"/>
    <n v="15"/>
    <n v="5.384615384615385"/>
    <n v="0.967741935483871"/>
    <n v="-6"/>
    <n v="0"/>
    <n v="0.2857142857142857"/>
    <n v="8"/>
    <n v="5"/>
    <n v="7"/>
    <n v="6"/>
    <n v="6"/>
    <n v="2"/>
    <n v="1"/>
    <n v="4.9762141084721723"/>
    <n v="25"/>
    <n v="18"/>
    <n v="6.1538461538461542"/>
    <n v="0.32258064516129031"/>
    <n v="-2"/>
    <n v="0"/>
    <n v="2.2857142857142856"/>
    <n v="10"/>
    <n v="6"/>
    <n v="8"/>
    <n v="2"/>
    <n v="2"/>
    <n v="5"/>
    <n v="8"/>
    <n v="2.5"/>
    <n v="3"/>
    <n v="0.76923076923076927"/>
    <n v="0.16129032258064516"/>
    <n v="-1"/>
    <n v="0"/>
    <n v="0.2857142857142857"/>
    <n v="0"/>
    <n v="0"/>
    <n v="0"/>
    <n v="0"/>
    <n v="5"/>
    <n v="0"/>
    <n v="0"/>
    <n v="0"/>
    <n v="5"/>
    <n v="0"/>
    <m/>
    <m/>
    <n v="1"/>
    <n v="0"/>
    <n v="0"/>
    <n v="0.25"/>
    <n v="0"/>
    <n v="0"/>
    <n v="0"/>
    <n v="0.25"/>
    <n v="0"/>
    <n v="5"/>
    <n v="5"/>
    <n v="6"/>
    <n v="94"/>
    <n v="70"/>
    <n v="182"/>
    <n v="36590"/>
    <n v="8"/>
    <n v="0"/>
    <s v="03-05-00"/>
    <n v="22"/>
    <x v="28"/>
    <s v="Belvidere, IL"/>
    <x v="298"/>
    <m/>
    <m/>
    <m/>
    <m/>
    <m/>
    <m/>
    <m/>
    <m/>
    <m/>
    <m/>
    <m/>
    <m/>
    <m/>
    <m/>
    <m/>
    <s v="Aaron Thune"/>
    <n v="3352"/>
    <n v="30"/>
    <x v="4"/>
    <s v="T"/>
    <s v="F"/>
    <s v="T"/>
    <n v="5"/>
    <n v="15"/>
    <n v="0"/>
    <n v="0"/>
    <s v="C"/>
    <s v="T"/>
    <s v="F"/>
    <s v="T"/>
    <s v="T"/>
    <n v="0"/>
    <n v="0"/>
    <n v="0"/>
    <n v="0"/>
    <n v="2"/>
    <n v="1"/>
    <n v="10"/>
    <n v="0"/>
    <n v="0"/>
    <n v="0"/>
    <n v="1"/>
    <n v="0"/>
    <n v="0"/>
    <s v="F"/>
    <s v="F"/>
    <s v="F"/>
    <s v="F"/>
    <s v="F"/>
    <x v="4"/>
    <x v="255"/>
  </r>
  <r>
    <x v="5"/>
    <x v="1"/>
    <x v="2"/>
    <x v="241"/>
    <n v="20"/>
    <n v="5"/>
    <n v="21.53846153846154"/>
    <n v="9.6774193548387082"/>
    <n v="0"/>
    <n v="0"/>
    <n v="2.8571428571428568"/>
    <n v="8"/>
    <n v="5"/>
    <n v="7"/>
    <n v="6"/>
    <n v="6"/>
    <n v="2"/>
    <n v="1"/>
    <n v="8.1698333924140378"/>
    <n v="25"/>
    <n v="6"/>
    <n v="24.615384615384617"/>
    <n v="3.225806451612903"/>
    <n v="0"/>
    <n v="0"/>
    <n v="22.857142857142854"/>
    <n v="10"/>
    <n v="6"/>
    <n v="8"/>
    <n v="2"/>
    <n v="2"/>
    <n v="5"/>
    <n v="8"/>
    <n v="2.5"/>
    <n v="1"/>
    <n v="3.0769230769230771"/>
    <n v="1.6129032258064515"/>
    <n v="0"/>
    <n v="0"/>
    <n v="2.8571428571428568"/>
    <n v="0"/>
    <n v="1"/>
    <n v="0"/>
    <n v="0"/>
    <n v="20"/>
    <n v="0"/>
    <n v="0"/>
    <n v="0"/>
    <n v="50"/>
    <n v="0"/>
    <m/>
    <m/>
    <n v="0"/>
    <n v="0"/>
    <n v="0"/>
    <n v="1"/>
    <n v="0"/>
    <n v="0"/>
    <n v="0"/>
    <n v="1"/>
    <n v="0"/>
    <n v="20"/>
    <n v="50"/>
    <n v="12"/>
    <n v="144"/>
    <n v="120"/>
    <n v="169"/>
    <n v="36680"/>
    <n v="9"/>
    <n v="0"/>
    <s v="06-03-00"/>
    <n v="11"/>
    <x v="5"/>
    <s v="Marion, IA"/>
    <x v="299"/>
    <m/>
    <m/>
    <m/>
    <m/>
    <m/>
    <m/>
    <m/>
    <m/>
    <m/>
    <m/>
    <m/>
    <m/>
    <m/>
    <m/>
    <m/>
    <s v="Aaron Thune"/>
    <n v="967"/>
    <n v="31"/>
    <x v="4"/>
    <s v="T"/>
    <s v="F"/>
    <s v="T"/>
    <n v="20"/>
    <n v="0"/>
    <n v="0"/>
    <n v="0"/>
    <s v="C"/>
    <s v="T"/>
    <s v="F"/>
    <s v="F"/>
    <s v="T"/>
    <n v="0"/>
    <n v="0"/>
    <n v="0"/>
    <n v="0"/>
    <n v="2"/>
    <n v="3"/>
    <n v="40"/>
    <n v="0"/>
    <n v="0"/>
    <n v="0"/>
    <n v="0"/>
    <n v="0"/>
    <n v="0"/>
    <s v="F"/>
    <s v="T"/>
    <s v="F"/>
    <s v="F"/>
    <s v="F"/>
    <x v="4"/>
    <x v="256"/>
  </r>
  <r>
    <x v="6"/>
    <x v="1"/>
    <x v="4"/>
    <x v="242"/>
    <n v="0"/>
    <n v="5"/>
    <n v="5.384615384615385"/>
    <n v="3.870967741935484"/>
    <n v="0"/>
    <n v="0"/>
    <n v="1.1428571428571428"/>
    <n v="8"/>
    <n v="5"/>
    <n v="7"/>
    <n v="6"/>
    <n v="6"/>
    <n v="2"/>
    <n v="1"/>
    <n v="2.2587025877348461"/>
    <n v="0"/>
    <n v="6"/>
    <n v="6.1538461538461542"/>
    <n v="1.2903225806451613"/>
    <n v="0"/>
    <n v="0"/>
    <n v="9.1428571428571423"/>
    <n v="10"/>
    <n v="6"/>
    <n v="8"/>
    <n v="2"/>
    <n v="2"/>
    <n v="5"/>
    <n v="8"/>
    <n v="0"/>
    <n v="1"/>
    <n v="0.76923076923076927"/>
    <n v="0.64516129032258063"/>
    <n v="0"/>
    <n v="0"/>
    <n v="1.1428571428571428"/>
    <n v="0"/>
    <n v="1"/>
    <n v="0"/>
    <n v="0"/>
    <n v="5"/>
    <n v="0"/>
    <n v="0"/>
    <n v="0"/>
    <n v="20"/>
    <n v="0"/>
    <m/>
    <m/>
    <n v="0"/>
    <n v="0"/>
    <n v="0"/>
    <n v="1"/>
    <n v="0"/>
    <n v="0"/>
    <n v="0"/>
    <n v="0.5"/>
    <n v="0"/>
    <n v="5"/>
    <n v="20"/>
    <n v="12"/>
    <n v="142"/>
    <n v="110"/>
    <n v="418"/>
    <n v="36679"/>
    <n v="8"/>
    <n v="0"/>
    <s v="06-02-00"/>
    <n v="40"/>
    <x v="6"/>
    <s v="Hartford, WI"/>
    <x v="300"/>
    <m/>
    <m/>
    <m/>
    <m/>
    <m/>
    <m/>
    <m/>
    <m/>
    <m/>
    <m/>
    <m/>
    <m/>
    <m/>
    <m/>
    <m/>
    <s v="Aaron Thune"/>
    <n v="1091"/>
    <n v="32"/>
    <x v="4"/>
    <s v="F"/>
    <s v="F"/>
    <s v="T"/>
    <n v="5"/>
    <n v="0"/>
    <n v="0"/>
    <n v="0"/>
    <s v="A"/>
    <s v="F"/>
    <s v="F"/>
    <s v="F"/>
    <s v="T"/>
    <n v="0"/>
    <n v="0"/>
    <n v="0"/>
    <n v="0"/>
    <n v="1"/>
    <n v="2"/>
    <n v="20"/>
    <n v="0"/>
    <n v="0"/>
    <n v="0"/>
    <n v="0"/>
    <n v="0"/>
    <n v="0"/>
    <s v="F"/>
    <s v="T"/>
    <s v="F"/>
    <s v="T"/>
    <s v="T"/>
    <x v="3"/>
    <x v="257"/>
  </r>
  <r>
    <x v="22"/>
    <x v="1"/>
    <x v="4"/>
    <x v="243"/>
    <n v="0"/>
    <n v="15"/>
    <n v="26.923076923076923"/>
    <n v="3.3677419354838709"/>
    <n v="6"/>
    <n v="0"/>
    <n v="0.2857142857142857"/>
    <n v="8"/>
    <n v="5"/>
    <n v="7"/>
    <n v="6"/>
    <n v="6"/>
    <n v="2"/>
    <n v="1"/>
    <n v="5.4177525700106353"/>
    <n v="0"/>
    <n v="18"/>
    <n v="30.76923076923077"/>
    <n v="1.1225806451612903"/>
    <n v="2"/>
    <n v="0"/>
    <n v="2.2857142857142856"/>
    <n v="10"/>
    <n v="6"/>
    <n v="8"/>
    <n v="2"/>
    <n v="2"/>
    <n v="5"/>
    <n v="8"/>
    <n v="0"/>
    <n v="3"/>
    <n v="3.8461538461538463"/>
    <n v="0.56129032258064515"/>
    <n v="1"/>
    <n v="0"/>
    <n v="0.2857142857142857"/>
    <n v="0"/>
    <n v="1"/>
    <n v="0"/>
    <n v="0"/>
    <n v="25"/>
    <n v="0"/>
    <n v="10"/>
    <n v="0"/>
    <n v="5"/>
    <n v="0"/>
    <m/>
    <m/>
    <n v="1"/>
    <n v="0"/>
    <n v="0"/>
    <n v="1"/>
    <n v="0"/>
    <n v="1"/>
    <n v="0"/>
    <n v="0.25"/>
    <n v="10"/>
    <n v="35"/>
    <n v="5"/>
    <n v="8"/>
    <n v="82"/>
    <n v="80"/>
    <n v="145"/>
    <n v="36620"/>
    <n v="8"/>
    <n v="0"/>
    <s v="04-04-00"/>
    <n v="39"/>
    <x v="22"/>
    <s v="Fon du Lac, WI"/>
    <x v="301"/>
    <m/>
    <m/>
    <m/>
    <m/>
    <m/>
    <m/>
    <m/>
    <m/>
    <m/>
    <m/>
    <m/>
    <m/>
    <m/>
    <m/>
    <m/>
    <s v="Aaron Thune"/>
    <n v="2194"/>
    <n v="33"/>
    <x v="4"/>
    <s v="T"/>
    <s v="F"/>
    <s v="T"/>
    <n v="25"/>
    <n v="0"/>
    <n v="0"/>
    <n v="0"/>
    <s v="A"/>
    <s v="T"/>
    <s v="F"/>
    <s v="T"/>
    <s v="T"/>
    <n v="0"/>
    <n v="0"/>
    <n v="0"/>
    <n v="0"/>
    <n v="2"/>
    <n v="1"/>
    <n v="10"/>
    <n v="0"/>
    <n v="0"/>
    <n v="1"/>
    <n v="0"/>
    <n v="0"/>
    <n v="0"/>
    <s v="F"/>
    <s v="T"/>
    <s v="F"/>
    <s v="T"/>
    <s v="T"/>
    <x v="3"/>
    <x v="258"/>
  </r>
  <r>
    <x v="39"/>
    <x v="1"/>
    <x v="4"/>
    <x v="0"/>
    <n v="0"/>
    <n v="0"/>
    <n v="0"/>
    <n v="0"/>
    <n v="0"/>
    <n v="0"/>
    <n v="0"/>
    <n v="8"/>
    <n v="5"/>
    <n v="7"/>
    <n v="6"/>
    <n v="6"/>
    <n v="2"/>
    <n v="1"/>
    <n v="0"/>
    <n v="0"/>
    <n v="0"/>
    <n v="0"/>
    <n v="0"/>
    <n v="0"/>
    <n v="0"/>
    <n v="0"/>
    <n v="10"/>
    <n v="6"/>
    <n v="8"/>
    <n v="2"/>
    <n v="2"/>
    <n v="5"/>
    <n v="8"/>
    <n v="0"/>
    <n v="0"/>
    <n v="0"/>
    <n v="0"/>
    <n v="0"/>
    <n v="0"/>
    <n v="0"/>
    <n v="0"/>
    <n v="0"/>
    <n v="0"/>
    <n v="0"/>
    <n v="0"/>
    <n v="0"/>
    <n v="0"/>
    <n v="0"/>
    <n v="0"/>
    <n v="0"/>
    <m/>
    <m/>
    <n v="0"/>
    <n v="0"/>
    <n v="0"/>
    <n v="0"/>
    <n v="0"/>
    <n v="0"/>
    <n v="0"/>
    <n v="0"/>
    <n v="0"/>
    <n v="0"/>
    <n v="0"/>
    <n v="2"/>
    <n v="88"/>
    <n v="90"/>
    <n v="162"/>
    <n v="36533"/>
    <n v="9"/>
    <n v="0"/>
    <s v="01-08-00"/>
    <n v="13"/>
    <x v="39"/>
    <s v="West Branch, IA"/>
    <x v="302"/>
    <m/>
    <m/>
    <m/>
    <m/>
    <m/>
    <m/>
    <m/>
    <m/>
    <m/>
    <m/>
    <m/>
    <m/>
    <m/>
    <m/>
    <m/>
    <s v="Geoffrey Butler"/>
    <n v="5041"/>
    <n v="34"/>
    <x v="4"/>
    <s v="F"/>
    <s v="F"/>
    <s v="F"/>
    <n v="0"/>
    <n v="0"/>
    <n v="0"/>
    <n v="0"/>
    <s v="C"/>
    <s v="F"/>
    <s v="F"/>
    <s v="F"/>
    <s v="F"/>
    <n v="0"/>
    <n v="0"/>
    <n v="0"/>
    <n v="0"/>
    <n v="0"/>
    <n v="0"/>
    <n v="0"/>
    <n v="0"/>
    <n v="0"/>
    <n v="0"/>
    <n v="0"/>
    <n v="0"/>
    <n v="0"/>
    <s v="F"/>
    <s v="F"/>
    <s v="F"/>
    <s v="F"/>
    <s v="T"/>
    <x v="3"/>
    <x v="259"/>
  </r>
  <r>
    <x v="18"/>
    <x v="1"/>
    <x v="2"/>
    <x v="233"/>
    <n v="20"/>
    <n v="20"/>
    <n v="5.384615384615385"/>
    <n v="15.077419354838709"/>
    <n v="0"/>
    <n v="0"/>
    <n v="2.2857142857142856"/>
    <n v="8"/>
    <n v="5"/>
    <n v="7"/>
    <n v="6"/>
    <n v="6"/>
    <n v="2"/>
    <n v="1"/>
    <n v="7.8465366891173343"/>
    <n v="25"/>
    <n v="24"/>
    <n v="6.1538461538461542"/>
    <n v="5.0258064516129028"/>
    <n v="0"/>
    <n v="0"/>
    <n v="18.285714285714285"/>
    <n v="10"/>
    <n v="6"/>
    <n v="8"/>
    <n v="2"/>
    <n v="2"/>
    <n v="5"/>
    <n v="8"/>
    <n v="2.5"/>
    <n v="4"/>
    <n v="0.76923076923076927"/>
    <n v="2.5129032258064514"/>
    <n v="0"/>
    <n v="0"/>
    <n v="2.2857142857142856"/>
    <n v="0"/>
    <n v="1"/>
    <n v="0"/>
    <n v="10"/>
    <n v="5"/>
    <n v="0"/>
    <n v="0"/>
    <n v="0"/>
    <n v="40"/>
    <n v="1"/>
    <m/>
    <m/>
    <n v="0"/>
    <n v="0"/>
    <n v="1"/>
    <n v="0.2"/>
    <n v="0"/>
    <n v="0"/>
    <n v="0"/>
    <n v="0.5"/>
    <n v="10"/>
    <n v="15"/>
    <n v="40"/>
    <n v="8"/>
    <n v="106"/>
    <n v="120"/>
    <n v="156"/>
    <n v="36621"/>
    <n v="9"/>
    <n v="0"/>
    <s v="04-05-00"/>
    <n v="18"/>
    <x v="18"/>
    <s v="Rockford, IL"/>
    <x v="303"/>
    <m/>
    <m/>
    <m/>
    <m/>
    <m/>
    <m/>
    <m/>
    <m/>
    <m/>
    <m/>
    <m/>
    <m/>
    <m/>
    <m/>
    <m/>
    <s v="Geoffrey Butler"/>
    <n v="2039"/>
    <n v="35"/>
    <x v="4"/>
    <s v="F"/>
    <s v="F"/>
    <s v="T"/>
    <n v="5"/>
    <n v="20"/>
    <n v="0"/>
    <n v="0"/>
    <s v="A"/>
    <s v="F"/>
    <s v="F"/>
    <s v="T"/>
    <s v="T"/>
    <n v="0"/>
    <n v="0"/>
    <n v="0"/>
    <n v="0"/>
    <n v="2"/>
    <n v="2"/>
    <n v="40"/>
    <n v="1"/>
    <n v="0"/>
    <n v="0"/>
    <n v="0"/>
    <n v="0"/>
    <n v="0"/>
    <s v="F"/>
    <s v="T"/>
    <s v="F"/>
    <s v="F"/>
    <s v="F"/>
    <x v="4"/>
    <x v="260"/>
  </r>
  <r>
    <x v="11"/>
    <x v="1"/>
    <x v="4"/>
    <x v="244"/>
    <n v="0"/>
    <n v="5"/>
    <n v="5.384615384615385"/>
    <n v="2.903225806451613"/>
    <n v="0"/>
    <n v="0"/>
    <n v="0.85714285714285721"/>
    <n v="8"/>
    <n v="5"/>
    <n v="7"/>
    <n v="6"/>
    <n v="6"/>
    <n v="2"/>
    <n v="1"/>
    <n v="1.9978730946472882"/>
    <n v="0"/>
    <n v="6"/>
    <n v="6.1538461538461542"/>
    <n v="0.967741935483871"/>
    <n v="0"/>
    <n v="0"/>
    <n v="6.8571428571428577"/>
    <n v="10"/>
    <n v="6"/>
    <n v="8"/>
    <n v="2"/>
    <n v="2"/>
    <n v="5"/>
    <n v="8"/>
    <n v="0"/>
    <n v="1"/>
    <n v="0.76923076923076927"/>
    <n v="0.4838709677419355"/>
    <n v="0"/>
    <n v="0"/>
    <n v="0.85714285714285721"/>
    <n v="0"/>
    <n v="1"/>
    <n v="0"/>
    <n v="0"/>
    <n v="5"/>
    <n v="0"/>
    <n v="0"/>
    <n v="0"/>
    <n v="15"/>
    <n v="0"/>
    <m/>
    <m/>
    <n v="0"/>
    <n v="0"/>
    <n v="0"/>
    <n v="1"/>
    <n v="0"/>
    <n v="0"/>
    <n v="0"/>
    <n v="0.25"/>
    <n v="0"/>
    <n v="5"/>
    <n v="15"/>
    <n v="10"/>
    <n v="158"/>
    <n v="100"/>
    <n v="161"/>
    <n v="36649"/>
    <n v="8"/>
    <n v="0"/>
    <s v="05-03-00"/>
    <n v="34"/>
    <x v="11"/>
    <s v="Chicago, IL"/>
    <x v="304"/>
    <m/>
    <m/>
    <m/>
    <m/>
    <m/>
    <m/>
    <m/>
    <m/>
    <m/>
    <m/>
    <m/>
    <m/>
    <m/>
    <m/>
    <m/>
    <s v="Aaron Thune"/>
    <n v="1739"/>
    <n v="36"/>
    <x v="4"/>
    <s v="F"/>
    <s v="F"/>
    <s v="T"/>
    <n v="5"/>
    <n v="0"/>
    <n v="0"/>
    <n v="0"/>
    <s v="A"/>
    <s v="F"/>
    <s v="F"/>
    <s v="F"/>
    <s v="T"/>
    <n v="0"/>
    <n v="0"/>
    <n v="0"/>
    <n v="0"/>
    <n v="1"/>
    <n v="1"/>
    <n v="30"/>
    <n v="0"/>
    <n v="0"/>
    <n v="0"/>
    <n v="0"/>
    <n v="0"/>
    <n v="0"/>
    <s v="F"/>
    <s v="T"/>
    <s v="F"/>
    <s v="T"/>
    <s v="T"/>
    <x v="3"/>
    <x v="261"/>
  </r>
  <r>
    <x v="13"/>
    <x v="1"/>
    <x v="3"/>
    <x v="245"/>
    <n v="60"/>
    <n v="5"/>
    <n v="21.53846153846154"/>
    <n v="17.535483870967745"/>
    <n v="24"/>
    <n v="0"/>
    <n v="0.5714285714285714"/>
    <n v="8"/>
    <n v="5"/>
    <n v="7"/>
    <n v="6"/>
    <n v="6"/>
    <n v="2"/>
    <n v="1"/>
    <n v="12.403197447713577"/>
    <n v="75"/>
    <n v="6"/>
    <n v="24.615384615384617"/>
    <n v="5.8451612903225811"/>
    <n v="8"/>
    <n v="0"/>
    <n v="4.5714285714285712"/>
    <n v="10"/>
    <n v="6"/>
    <n v="8"/>
    <n v="2"/>
    <n v="2"/>
    <n v="5"/>
    <n v="8"/>
    <n v="7.5"/>
    <n v="1"/>
    <n v="3.0769230769230771"/>
    <n v="2.9225806451612906"/>
    <n v="4"/>
    <n v="0"/>
    <n v="0.5714285714285714"/>
    <n v="0"/>
    <n v="1"/>
    <n v="1"/>
    <n v="0"/>
    <n v="20"/>
    <n v="20"/>
    <n v="40"/>
    <n v="0"/>
    <n v="10"/>
    <n v="0"/>
    <m/>
    <m/>
    <n v="4"/>
    <n v="0"/>
    <n v="0"/>
    <n v="1"/>
    <n v="0.66666666666666663"/>
    <n v="1"/>
    <n v="0"/>
    <n v="0.5"/>
    <n v="60"/>
    <n v="80"/>
    <n v="10"/>
    <n v="10"/>
    <n v="78"/>
    <n v="90"/>
    <n v="178"/>
    <n v="36650"/>
    <n v="9"/>
    <n v="0"/>
    <s v="05-04-00"/>
    <n v="2"/>
    <x v="13"/>
    <s v="Peoria, IL"/>
    <x v="305"/>
    <m/>
    <m/>
    <m/>
    <m/>
    <m/>
    <m/>
    <m/>
    <m/>
    <m/>
    <m/>
    <m/>
    <m/>
    <m/>
    <m/>
    <m/>
    <s v="Aaron Thune"/>
    <n v="1756"/>
    <n v="37"/>
    <x v="4"/>
    <s v="T"/>
    <s v="F"/>
    <s v="T"/>
    <n v="20"/>
    <n v="0"/>
    <n v="0"/>
    <n v="0"/>
    <s v="A"/>
    <s v="F"/>
    <s v="F"/>
    <s v="F"/>
    <s v="T"/>
    <n v="20"/>
    <n v="10"/>
    <n v="0"/>
    <n v="0"/>
    <n v="3"/>
    <n v="2"/>
    <n v="10"/>
    <n v="0"/>
    <n v="0"/>
    <n v="4"/>
    <n v="0"/>
    <n v="0"/>
    <n v="0"/>
    <s v="F"/>
    <s v="T"/>
    <s v="T"/>
    <s v="F"/>
    <s v="F"/>
    <x v="1"/>
    <x v="262"/>
  </r>
  <r>
    <x v="6"/>
    <x v="1"/>
    <x v="4"/>
    <x v="246"/>
    <n v="0"/>
    <n v="15"/>
    <n v="5.384615384615385"/>
    <n v="0.967741935483871"/>
    <n v="0"/>
    <n v="0"/>
    <n v="0.2857142857142857"/>
    <n v="8"/>
    <n v="5"/>
    <n v="7"/>
    <n v="6"/>
    <n v="6"/>
    <n v="2"/>
    <n v="1"/>
    <n v="2.6762141084721729"/>
    <n v="0"/>
    <n v="18"/>
    <n v="6.1538461538461542"/>
    <n v="0.32258064516129031"/>
    <n v="0"/>
    <n v="0"/>
    <n v="2.2857142857142856"/>
    <n v="10"/>
    <n v="6"/>
    <n v="8"/>
    <n v="2"/>
    <n v="2"/>
    <n v="5"/>
    <n v="8"/>
    <n v="0"/>
    <n v="3"/>
    <n v="0.76923076923076927"/>
    <n v="0.16129032258064516"/>
    <n v="0"/>
    <n v="0"/>
    <n v="0.2857142857142857"/>
    <n v="0"/>
    <n v="1"/>
    <n v="0"/>
    <n v="0"/>
    <n v="5"/>
    <n v="0"/>
    <n v="0"/>
    <n v="0"/>
    <n v="5"/>
    <n v="0"/>
    <m/>
    <m/>
    <n v="0"/>
    <n v="0"/>
    <n v="0"/>
    <n v="1"/>
    <n v="0"/>
    <n v="0"/>
    <n v="0"/>
    <n v="0.25"/>
    <n v="0"/>
    <n v="5"/>
    <n v="5"/>
    <n v="12"/>
    <n v="142"/>
    <n v="110"/>
    <n v="418"/>
    <n v="36679"/>
    <n v="8"/>
    <n v="0"/>
    <s v="06-02-00"/>
    <n v="40"/>
    <x v="6"/>
    <s v="Hartford, WI"/>
    <x v="306"/>
    <m/>
    <m/>
    <m/>
    <m/>
    <m/>
    <m/>
    <m/>
    <m/>
    <m/>
    <m/>
    <m/>
    <m/>
    <m/>
    <m/>
    <m/>
    <s v="Aaron Thune"/>
    <n v="1091"/>
    <n v="38"/>
    <x v="4"/>
    <s v="F"/>
    <s v="F"/>
    <s v="T"/>
    <n v="5"/>
    <n v="0"/>
    <n v="0"/>
    <n v="0"/>
    <s v="E"/>
    <s v="F"/>
    <s v="F"/>
    <s v="T"/>
    <s v="T"/>
    <n v="0"/>
    <n v="0"/>
    <n v="0"/>
    <n v="0"/>
    <n v="1"/>
    <n v="1"/>
    <n v="10"/>
    <n v="0"/>
    <n v="0"/>
    <n v="0"/>
    <n v="0"/>
    <n v="0"/>
    <n v="0"/>
    <s v="F"/>
    <s v="T"/>
    <s v="F"/>
    <s v="F"/>
    <s v="T"/>
    <x v="3"/>
    <x v="263"/>
  </r>
  <r>
    <x v="16"/>
    <x v="1"/>
    <x v="5"/>
    <x v="247"/>
    <n v="90"/>
    <n v="15"/>
    <n v="26.923076923076923"/>
    <n v="13.470967741935484"/>
    <n v="0"/>
    <n v="0"/>
    <n v="1.1428571428571428"/>
    <n v="8"/>
    <n v="5"/>
    <n v="7"/>
    <n v="6"/>
    <n v="6"/>
    <n v="2"/>
    <n v="1"/>
    <n v="17.490241049273308"/>
    <n v="112.5"/>
    <n v="18"/>
    <n v="30.76923076923077"/>
    <n v="4.4903225806451612"/>
    <n v="0"/>
    <n v="0"/>
    <n v="9.1428571428571423"/>
    <n v="10"/>
    <n v="6"/>
    <n v="8"/>
    <n v="2"/>
    <n v="2"/>
    <n v="5"/>
    <n v="8"/>
    <n v="11.25"/>
    <n v="3"/>
    <n v="3.8461538461538463"/>
    <n v="2.2451612903225806"/>
    <n v="0"/>
    <n v="0"/>
    <n v="1.1428571428571428"/>
    <n v="0"/>
    <n v="1"/>
    <n v="1"/>
    <n v="0"/>
    <n v="25"/>
    <n v="32"/>
    <n v="0"/>
    <n v="0"/>
    <n v="20"/>
    <n v="0"/>
    <m/>
    <m/>
    <n v="0"/>
    <n v="0"/>
    <n v="0"/>
    <n v="0.55555555555555558"/>
    <n v="0.76190476190476186"/>
    <n v="0"/>
    <n v="0"/>
    <n v="0.5"/>
    <n v="32"/>
    <n v="57"/>
    <n v="20"/>
    <n v="9"/>
    <n v="78"/>
    <n v="50"/>
    <n v="194"/>
    <n v="36984"/>
    <n v="8"/>
    <n v="0"/>
    <s v="04-03-01"/>
    <n v="16"/>
    <x v="16"/>
    <s v="Lee's Summit, MO"/>
    <x v="307"/>
    <m/>
    <m/>
    <m/>
    <m/>
    <m/>
    <m/>
    <m/>
    <m/>
    <m/>
    <m/>
    <m/>
    <m/>
    <m/>
    <m/>
    <m/>
    <s v="Aaron Thune"/>
    <n v="1986"/>
    <n v="39"/>
    <x v="4"/>
    <s v="T"/>
    <s v="T"/>
    <s v="T"/>
    <n v="25"/>
    <n v="20"/>
    <n v="0"/>
    <n v="0"/>
    <s v="A"/>
    <s v="T"/>
    <s v="F"/>
    <s v="T"/>
    <s v="T"/>
    <n v="32"/>
    <n v="10"/>
    <n v="0"/>
    <n v="0"/>
    <n v="3"/>
    <n v="2"/>
    <n v="20"/>
    <n v="0"/>
    <n v="0"/>
    <n v="0"/>
    <n v="0"/>
    <n v="0"/>
    <n v="0"/>
    <s v="F"/>
    <s v="T"/>
    <s v="T"/>
    <s v="F"/>
    <s v="F"/>
    <x v="2"/>
    <x v="264"/>
  </r>
  <r>
    <x v="7"/>
    <x v="1"/>
    <x v="2"/>
    <x v="248"/>
    <n v="20"/>
    <n v="20"/>
    <n v="5.384615384615385"/>
    <n v="8.3032258064516125"/>
    <n v="0"/>
    <n v="0"/>
    <n v="0.2857142857142857"/>
    <n v="8"/>
    <n v="5"/>
    <n v="7"/>
    <n v="6"/>
    <n v="6"/>
    <n v="2"/>
    <n v="1"/>
    <n v="6.0207302375044307"/>
    <n v="25"/>
    <n v="24"/>
    <n v="6.1538461538461542"/>
    <n v="2.7677419354838708"/>
    <n v="0"/>
    <n v="0"/>
    <n v="2.2857142857142856"/>
    <n v="10"/>
    <n v="6"/>
    <n v="8"/>
    <n v="2"/>
    <n v="2"/>
    <n v="5"/>
    <n v="8"/>
    <n v="2.5"/>
    <n v="4"/>
    <n v="0.76923076923076927"/>
    <n v="1.3838709677419354"/>
    <n v="0"/>
    <n v="0"/>
    <n v="0.2857142857142857"/>
    <n v="0"/>
    <n v="1"/>
    <n v="1"/>
    <n v="10"/>
    <n v="5"/>
    <n v="0"/>
    <n v="0"/>
    <n v="0"/>
    <n v="5"/>
    <n v="1"/>
    <m/>
    <m/>
    <n v="0"/>
    <n v="0"/>
    <n v="1"/>
    <n v="0.2"/>
    <n v="0"/>
    <n v="0"/>
    <n v="0"/>
    <n v="0.25"/>
    <n v="10"/>
    <n v="15"/>
    <n v="5"/>
    <n v="12"/>
    <n v="142"/>
    <n v="110"/>
    <n v="112"/>
    <n v="36679"/>
    <n v="8"/>
    <n v="0"/>
    <s v="06-02-00"/>
    <n v="26"/>
    <x v="7"/>
    <s v="O'Fallon, MO"/>
    <x v="308"/>
    <m/>
    <m/>
    <m/>
    <m/>
    <m/>
    <m/>
    <m/>
    <m/>
    <m/>
    <m/>
    <m/>
    <m/>
    <m/>
    <m/>
    <m/>
    <s v="Aaron Thune"/>
    <n v="1094"/>
    <n v="40"/>
    <x v="4"/>
    <s v="T"/>
    <s v="F"/>
    <s v="T"/>
    <n v="5"/>
    <n v="20"/>
    <n v="0"/>
    <n v="0"/>
    <s v="B"/>
    <s v="T"/>
    <s v="F"/>
    <s v="T"/>
    <s v="T"/>
    <n v="0"/>
    <n v="10"/>
    <n v="0"/>
    <n v="0"/>
    <n v="2"/>
    <n v="1"/>
    <n v="10"/>
    <n v="1"/>
    <n v="0"/>
    <n v="0"/>
    <n v="0"/>
    <n v="0"/>
    <n v="0"/>
    <s v="F"/>
    <s v="T"/>
    <s v="T"/>
    <s v="F"/>
    <s v="F"/>
    <x v="4"/>
    <x v="265"/>
  </r>
  <r>
    <x v="27"/>
    <x v="1"/>
    <x v="3"/>
    <x v="249"/>
    <n v="40"/>
    <n v="25"/>
    <n v="26.923076923076923"/>
    <n v="23.806451612903224"/>
    <n v="18"/>
    <n v="0"/>
    <n v="0.5714285714285714"/>
    <n v="8"/>
    <n v="5"/>
    <n v="7"/>
    <n v="6"/>
    <n v="6"/>
    <n v="2"/>
    <n v="1"/>
    <n v="12.927614321162711"/>
    <n v="50"/>
    <n v="30"/>
    <n v="30.76923076923077"/>
    <n v="7.935483870967742"/>
    <n v="6"/>
    <n v="0"/>
    <n v="4.5714285714285712"/>
    <n v="10"/>
    <n v="6"/>
    <n v="8"/>
    <n v="2"/>
    <n v="2"/>
    <n v="5"/>
    <n v="8"/>
    <n v="5"/>
    <n v="5"/>
    <n v="3.8461538461538463"/>
    <n v="3.967741935483871"/>
    <n v="3"/>
    <n v="0"/>
    <n v="0.5714285714285714"/>
    <n v="0"/>
    <n v="1"/>
    <n v="0"/>
    <n v="20"/>
    <n v="25"/>
    <n v="0"/>
    <n v="30"/>
    <n v="0"/>
    <n v="10"/>
    <n v="2"/>
    <m/>
    <m/>
    <n v="3"/>
    <n v="0"/>
    <n v="1"/>
    <n v="1"/>
    <n v="0"/>
    <n v="1"/>
    <n v="0"/>
    <n v="0.25"/>
    <n v="50"/>
    <n v="75"/>
    <n v="10"/>
    <n v="6"/>
    <n v="106"/>
    <n v="60"/>
    <n v="139"/>
    <n v="36591"/>
    <n v="9"/>
    <n v="0"/>
    <s v="03-06-00"/>
    <n v="37"/>
    <x v="27"/>
    <s v="Camdenton, MO"/>
    <x v="309"/>
    <m/>
    <m/>
    <m/>
    <m/>
    <m/>
    <m/>
    <m/>
    <m/>
    <m/>
    <m/>
    <m/>
    <m/>
    <m/>
    <m/>
    <m/>
    <s v="Aaron Thune"/>
    <n v="3284"/>
    <n v="41"/>
    <x v="4"/>
    <s v="T"/>
    <s v="F"/>
    <s v="T"/>
    <n v="25"/>
    <n v="0"/>
    <n v="0"/>
    <n v="0"/>
    <s v="E"/>
    <s v="T"/>
    <s v="F"/>
    <s v="T"/>
    <s v="T"/>
    <n v="0"/>
    <n v="0"/>
    <n v="0"/>
    <n v="0"/>
    <n v="2"/>
    <n v="1"/>
    <n v="20"/>
    <n v="2"/>
    <n v="0"/>
    <n v="3"/>
    <n v="0"/>
    <n v="0"/>
    <n v="0"/>
    <s v="F"/>
    <s v="T"/>
    <s v="F"/>
    <s v="F"/>
    <s v="F"/>
    <x v="1"/>
    <x v="266"/>
  </r>
  <r>
    <x v="32"/>
    <x v="1"/>
    <x v="2"/>
    <x v="199"/>
    <n v="10"/>
    <n v="5"/>
    <n v="5.384615384615385"/>
    <n v="5.903225806451613"/>
    <n v="0"/>
    <n v="0"/>
    <n v="0.85714285714285721"/>
    <n v="8"/>
    <n v="5"/>
    <n v="7"/>
    <n v="6"/>
    <n v="6"/>
    <n v="2"/>
    <n v="1"/>
    <n v="3.3478730946472881"/>
    <n v="12.5"/>
    <n v="6"/>
    <n v="6.1538461538461542"/>
    <n v="1.967741935483871"/>
    <n v="0"/>
    <n v="0"/>
    <n v="6.8571428571428577"/>
    <n v="10"/>
    <n v="6"/>
    <n v="8"/>
    <n v="2"/>
    <n v="2"/>
    <n v="5"/>
    <n v="8"/>
    <n v="1.25"/>
    <n v="1"/>
    <n v="0.76923076923076927"/>
    <n v="0.9838709677419355"/>
    <n v="0"/>
    <n v="0"/>
    <n v="0.85714285714285721"/>
    <n v="0"/>
    <n v="0"/>
    <n v="0"/>
    <n v="0"/>
    <n v="5"/>
    <n v="10"/>
    <n v="0"/>
    <n v="0"/>
    <n v="15"/>
    <n v="0"/>
    <m/>
    <m/>
    <n v="0"/>
    <n v="0"/>
    <n v="0"/>
    <n v="1"/>
    <n v="0.33333333333333331"/>
    <n v="0"/>
    <n v="0"/>
    <n v="0.25"/>
    <n v="10"/>
    <n v="15"/>
    <n v="15"/>
    <n v="6"/>
    <n v="42"/>
    <n v="60"/>
    <n v="91"/>
    <n v="36589"/>
    <n v="8"/>
    <n v="0"/>
    <s v="03-04-00"/>
    <n v="29"/>
    <x v="32"/>
    <s v="Bloomington, IL"/>
    <x v="251"/>
    <m/>
    <m/>
    <m/>
    <m/>
    <m/>
    <m/>
    <m/>
    <m/>
    <m/>
    <m/>
    <m/>
    <m/>
    <m/>
    <m/>
    <m/>
    <s v="Kyle K"/>
    <n v="4213"/>
    <n v="12"/>
    <x v="4"/>
    <s v="T"/>
    <s v="F"/>
    <s v="T"/>
    <n v="5"/>
    <n v="0"/>
    <n v="0"/>
    <n v="0"/>
    <s v="A"/>
    <s v="T"/>
    <s v="F"/>
    <s v="F"/>
    <s v="T"/>
    <n v="10"/>
    <n v="20"/>
    <n v="0"/>
    <n v="0"/>
    <n v="1"/>
    <n v="1"/>
    <n v="30"/>
    <n v="0"/>
    <n v="0"/>
    <n v="0"/>
    <n v="0"/>
    <n v="0"/>
    <n v="0"/>
    <s v="F"/>
    <s v="F"/>
    <s v="F"/>
    <s v="F"/>
    <s v="F"/>
    <x v="4"/>
    <x v="208"/>
  </r>
  <r>
    <x v="34"/>
    <x v="1"/>
    <x v="2"/>
    <x v="200"/>
    <n v="20"/>
    <n v="15"/>
    <n v="5.384615384615385"/>
    <n v="20.574193548387093"/>
    <n v="0"/>
    <n v="0"/>
    <n v="0.85714285714285721"/>
    <n v="8"/>
    <n v="5"/>
    <n v="7"/>
    <n v="6"/>
    <n v="6"/>
    <n v="2"/>
    <n v="1"/>
    <n v="6.2869053527118037"/>
    <n v="25"/>
    <n v="18"/>
    <n v="6.1538461538461542"/>
    <n v="6.8580645161290317"/>
    <n v="0"/>
    <n v="0"/>
    <n v="6.8571428571428577"/>
    <n v="10"/>
    <n v="6"/>
    <n v="8"/>
    <n v="2"/>
    <n v="2"/>
    <n v="5"/>
    <n v="8"/>
    <n v="2.5"/>
    <n v="3"/>
    <n v="0.76923076923076927"/>
    <n v="3.4290322580645158"/>
    <n v="0"/>
    <n v="0"/>
    <n v="0.85714285714285721"/>
    <n v="0"/>
    <n v="1"/>
    <n v="0"/>
    <n v="20"/>
    <n v="5"/>
    <n v="10"/>
    <n v="0"/>
    <n v="0"/>
    <n v="15"/>
    <n v="2"/>
    <m/>
    <m/>
    <n v="0"/>
    <n v="0"/>
    <n v="1"/>
    <n v="1"/>
    <n v="1"/>
    <n v="0"/>
    <n v="0"/>
    <n v="0.25"/>
    <n v="30"/>
    <n v="35"/>
    <n v="15"/>
    <n v="4"/>
    <n v="112"/>
    <n v="90"/>
    <n v="106"/>
    <n v="36562"/>
    <n v="8"/>
    <n v="0"/>
    <s v="02-06-00"/>
    <n v="24"/>
    <x v="34"/>
    <s v="Gurnee, IL"/>
    <x v="252"/>
    <m/>
    <m/>
    <m/>
    <m/>
    <m/>
    <m/>
    <m/>
    <m/>
    <m/>
    <m/>
    <m/>
    <m/>
    <m/>
    <m/>
    <m/>
    <s v="Kyle K"/>
    <n v="4296"/>
    <n v="13"/>
    <x v="4"/>
    <s v="F"/>
    <s v="T"/>
    <s v="T"/>
    <n v="5"/>
    <n v="0"/>
    <n v="0"/>
    <n v="0"/>
    <s v="A"/>
    <s v="T"/>
    <s v="F"/>
    <s v="F"/>
    <s v="T"/>
    <n v="10"/>
    <n v="0"/>
    <n v="0"/>
    <n v="0"/>
    <n v="2"/>
    <n v="1"/>
    <n v="30"/>
    <n v="2"/>
    <n v="0"/>
    <n v="0"/>
    <n v="0"/>
    <n v="0"/>
    <n v="0"/>
    <s v="F"/>
    <s v="T"/>
    <s v="F"/>
    <s v="F"/>
    <s v="F"/>
    <x v="4"/>
    <x v="209"/>
  </r>
  <r>
    <x v="24"/>
    <x v="1"/>
    <x v="3"/>
    <x v="201"/>
    <n v="40"/>
    <n v="15"/>
    <n v="26.923076923076923"/>
    <n v="12.870967741935484"/>
    <n v="0"/>
    <n v="0"/>
    <n v="1.1428571428571428"/>
    <n v="8"/>
    <n v="5"/>
    <n v="7"/>
    <n v="6"/>
    <n v="6"/>
    <n v="2"/>
    <n v="1"/>
    <n v="11.220241049273309"/>
    <n v="50"/>
    <n v="18"/>
    <n v="30.76923076923077"/>
    <n v="4.290322580645161"/>
    <n v="0"/>
    <n v="0"/>
    <n v="9.1428571428571423"/>
    <n v="10"/>
    <n v="6"/>
    <n v="8"/>
    <n v="2"/>
    <n v="2"/>
    <n v="5"/>
    <n v="8"/>
    <n v="5"/>
    <n v="3"/>
    <n v="3.8461538461538463"/>
    <n v="2.1451612903225805"/>
    <n v="0"/>
    <n v="0"/>
    <n v="1.1428571428571428"/>
    <n v="0"/>
    <n v="1"/>
    <n v="1"/>
    <n v="0"/>
    <n v="25"/>
    <n v="30"/>
    <n v="0"/>
    <n v="0"/>
    <n v="20"/>
    <n v="0"/>
    <m/>
    <m/>
    <n v="0"/>
    <n v="0"/>
    <n v="0"/>
    <n v="1"/>
    <n v="0.75"/>
    <n v="0"/>
    <n v="0"/>
    <n v="0.5"/>
    <n v="30"/>
    <n v="55"/>
    <n v="20"/>
    <n v="8"/>
    <n v="54"/>
    <n v="230"/>
    <n v="62"/>
    <n v="36620"/>
    <n v="8"/>
    <n v="0"/>
    <s v="04-04-00"/>
    <n v="4"/>
    <x v="24"/>
    <s v="Tremont, IL"/>
    <x v="253"/>
    <m/>
    <m/>
    <m/>
    <m/>
    <m/>
    <m/>
    <m/>
    <m/>
    <m/>
    <m/>
    <m/>
    <m/>
    <m/>
    <m/>
    <m/>
    <s v="Kyle K"/>
    <n v="2481"/>
    <n v="14"/>
    <x v="4"/>
    <s v="T"/>
    <s v="F"/>
    <s v="T"/>
    <n v="25"/>
    <n v="0"/>
    <n v="0"/>
    <n v="0"/>
    <s v="E"/>
    <s v="T"/>
    <s v="F"/>
    <s v="T"/>
    <s v="T"/>
    <n v="30"/>
    <n v="10"/>
    <n v="0"/>
    <n v="0"/>
    <n v="2"/>
    <n v="2"/>
    <n v="20"/>
    <n v="0"/>
    <n v="0"/>
    <n v="0"/>
    <n v="0"/>
    <n v="0"/>
    <n v="0"/>
    <s v="F"/>
    <s v="T"/>
    <s v="T"/>
    <s v="F"/>
    <s v="F"/>
    <x v="1"/>
    <x v="210"/>
  </r>
  <r>
    <x v="37"/>
    <x v="1"/>
    <x v="3"/>
    <x v="202"/>
    <n v="40"/>
    <n v="0"/>
    <n v="0"/>
    <n v="4.2677419354838708"/>
    <n v="0"/>
    <n v="0"/>
    <n v="0.2857142857142857"/>
    <n v="8"/>
    <n v="5"/>
    <n v="7"/>
    <n v="6"/>
    <n v="6"/>
    <n v="2"/>
    <n v="1"/>
    <n v="5.3708294930875571"/>
    <n v="50"/>
    <n v="0"/>
    <n v="0"/>
    <n v="1.4225806451612903"/>
    <n v="0"/>
    <n v="0"/>
    <n v="2.2857142857142856"/>
    <n v="10"/>
    <n v="6"/>
    <n v="8"/>
    <n v="2"/>
    <n v="2"/>
    <n v="5"/>
    <n v="8"/>
    <n v="5"/>
    <n v="0"/>
    <n v="0"/>
    <n v="0.71129032258064517"/>
    <n v="0"/>
    <n v="0"/>
    <n v="0.2857142857142857"/>
    <n v="0"/>
    <n v="0"/>
    <n v="1"/>
    <n v="0"/>
    <n v="0"/>
    <n v="11"/>
    <n v="0"/>
    <n v="0"/>
    <n v="5"/>
    <n v="0"/>
    <m/>
    <m/>
    <n v="0"/>
    <n v="0"/>
    <n v="0"/>
    <n v="0"/>
    <n v="0.35483870967741937"/>
    <n v="0"/>
    <n v="0"/>
    <n v="0.25"/>
    <n v="11"/>
    <n v="11"/>
    <n v="5"/>
    <n v="3"/>
    <n v="78"/>
    <n v="90"/>
    <n v="101"/>
    <n v="36898"/>
    <n v="9"/>
    <n v="0"/>
    <s v="01-07-01"/>
    <n v="38"/>
    <x v="37"/>
    <s v="Rockton, IL"/>
    <x v="254"/>
    <m/>
    <m/>
    <m/>
    <m/>
    <m/>
    <m/>
    <m/>
    <m/>
    <m/>
    <m/>
    <m/>
    <m/>
    <m/>
    <m/>
    <m/>
    <s v="ReetiP"/>
    <n v="4655"/>
    <n v="15"/>
    <x v="4"/>
    <s v="T"/>
    <s v="F"/>
    <s v="F"/>
    <n v="0"/>
    <n v="15"/>
    <n v="0"/>
    <n v="0"/>
    <s v="A"/>
    <s v="F"/>
    <s v="F"/>
    <s v="F"/>
    <s v="F"/>
    <n v="11"/>
    <n v="20"/>
    <n v="0"/>
    <n v="0"/>
    <n v="2"/>
    <n v="1"/>
    <n v="10"/>
    <n v="0"/>
    <n v="0"/>
    <n v="0"/>
    <n v="0"/>
    <n v="0"/>
    <n v="0"/>
    <s v="F"/>
    <s v="F"/>
    <s v="T"/>
    <s v="F"/>
    <s v="F"/>
    <x v="1"/>
    <x v="211"/>
  </r>
  <r>
    <x v="38"/>
    <x v="1"/>
    <x v="2"/>
    <x v="203"/>
    <n v="20"/>
    <n v="10"/>
    <n v="5.384615384615385"/>
    <n v="15.077419354838709"/>
    <n v="0"/>
    <n v="0"/>
    <n v="2.2857142857142856"/>
    <n v="8"/>
    <n v="5"/>
    <n v="7"/>
    <n v="6"/>
    <n v="6"/>
    <n v="2"/>
    <n v="1"/>
    <n v="6.646536689117335"/>
    <n v="25"/>
    <n v="12"/>
    <n v="6.1538461538461542"/>
    <n v="5.0258064516129028"/>
    <n v="0"/>
    <n v="0"/>
    <n v="18.285714285714285"/>
    <n v="10"/>
    <n v="6"/>
    <n v="8"/>
    <n v="2"/>
    <n v="2"/>
    <n v="5"/>
    <n v="8"/>
    <n v="2.5"/>
    <n v="2"/>
    <n v="0.76923076923076927"/>
    <n v="2.5129032258064514"/>
    <n v="0"/>
    <n v="0"/>
    <n v="2.2857142857142856"/>
    <n v="0"/>
    <n v="0"/>
    <n v="0"/>
    <n v="10"/>
    <n v="5"/>
    <n v="0"/>
    <n v="0"/>
    <n v="0"/>
    <n v="40"/>
    <n v="1"/>
    <m/>
    <m/>
    <n v="0"/>
    <n v="0"/>
    <n v="1"/>
    <n v="1"/>
    <n v="0"/>
    <n v="0"/>
    <n v="0"/>
    <n v="0.5"/>
    <n v="10"/>
    <n v="15"/>
    <n v="40"/>
    <n v="3"/>
    <n v="74"/>
    <n v="50"/>
    <n v="162"/>
    <n v="36897"/>
    <n v="8"/>
    <n v="0"/>
    <s v="01-06-01"/>
    <n v="21"/>
    <x v="38"/>
    <s v="Glendale, WI"/>
    <x v="255"/>
    <m/>
    <m/>
    <m/>
    <m/>
    <m/>
    <m/>
    <m/>
    <m/>
    <m/>
    <m/>
    <m/>
    <m/>
    <m/>
    <m/>
    <m/>
    <s v="ReetiP"/>
    <n v="4786"/>
    <n v="16"/>
    <x v="4"/>
    <s v="F"/>
    <s v="F"/>
    <s v="T"/>
    <n v="5"/>
    <n v="0"/>
    <n v="0"/>
    <n v="0"/>
    <s v="C"/>
    <s v="F"/>
    <s v="F"/>
    <s v="F"/>
    <s v="T"/>
    <n v="0"/>
    <n v="0"/>
    <n v="0"/>
    <n v="0"/>
    <n v="2"/>
    <n v="2"/>
    <n v="40"/>
    <n v="1"/>
    <n v="0"/>
    <n v="0"/>
    <n v="0"/>
    <n v="0"/>
    <n v="0"/>
    <s v="F"/>
    <s v="F"/>
    <s v="F"/>
    <s v="F"/>
    <s v="F"/>
    <x v="4"/>
    <x v="212"/>
  </r>
  <r>
    <x v="15"/>
    <x v="1"/>
    <x v="3"/>
    <x v="204"/>
    <n v="60"/>
    <n v="15"/>
    <n v="5.384615384615385"/>
    <n v="14.670967741935485"/>
    <n v="6"/>
    <n v="0"/>
    <n v="1.1428571428571428"/>
    <n v="8"/>
    <n v="5"/>
    <n v="7"/>
    <n v="6"/>
    <n v="6"/>
    <n v="2"/>
    <n v="1"/>
    <n v="11.518702587734847"/>
    <n v="75"/>
    <n v="18"/>
    <n v="6.1538461538461542"/>
    <n v="4.8903225806451616"/>
    <n v="2"/>
    <n v="0"/>
    <n v="9.1428571428571423"/>
    <n v="10"/>
    <n v="6"/>
    <n v="8"/>
    <n v="2"/>
    <n v="2"/>
    <n v="5"/>
    <n v="8"/>
    <n v="7.5"/>
    <n v="3"/>
    <n v="0.76923076923076927"/>
    <n v="2.4451612903225808"/>
    <n v="1"/>
    <n v="0"/>
    <n v="1.1428571428571428"/>
    <n v="0"/>
    <n v="0"/>
    <n v="0"/>
    <n v="0"/>
    <n v="5"/>
    <n v="20"/>
    <n v="20"/>
    <n v="0"/>
    <n v="20"/>
    <n v="0"/>
    <m/>
    <m/>
    <n v="3"/>
    <n v="0"/>
    <n v="0"/>
    <n v="0.25"/>
    <n v="1"/>
    <n v="0.66666666666666663"/>
    <n v="0"/>
    <n v="0.5"/>
    <n v="40"/>
    <n v="45"/>
    <n v="20"/>
    <n v="10"/>
    <n v="64"/>
    <n v="70"/>
    <n v="87"/>
    <n v="36649"/>
    <n v="8"/>
    <n v="0"/>
    <s v="05-03-00"/>
    <n v="20"/>
    <x v="15"/>
    <s v="Smithville, MO"/>
    <x v="256"/>
    <m/>
    <m/>
    <m/>
    <m/>
    <m/>
    <m/>
    <m/>
    <m/>
    <m/>
    <m/>
    <m/>
    <m/>
    <m/>
    <m/>
    <m/>
    <s v="ReetiP"/>
    <n v="1806"/>
    <n v="17"/>
    <x v="4"/>
    <s v="T"/>
    <s v="F"/>
    <s v="T"/>
    <n v="5"/>
    <n v="15"/>
    <n v="0"/>
    <n v="0"/>
    <s v="C"/>
    <s v="T"/>
    <s v="F"/>
    <s v="T"/>
    <s v="T"/>
    <n v="20"/>
    <n v="0"/>
    <n v="0"/>
    <n v="0"/>
    <n v="3"/>
    <n v="2"/>
    <n v="20"/>
    <n v="0"/>
    <n v="0"/>
    <n v="2"/>
    <n v="1"/>
    <n v="0"/>
    <n v="0"/>
    <s v="F"/>
    <s v="F"/>
    <s v="F"/>
    <s v="F"/>
    <s v="F"/>
    <x v="1"/>
    <x v="213"/>
  </r>
  <r>
    <x v="7"/>
    <x v="1"/>
    <x v="2"/>
    <x v="205"/>
    <n v="20"/>
    <n v="5"/>
    <n v="5.384615384615385"/>
    <n v="10.441935483870967"/>
    <n v="0"/>
    <n v="0"/>
    <n v="2.2857142857142856"/>
    <n v="8"/>
    <n v="5"/>
    <n v="7"/>
    <n v="6"/>
    <n v="6"/>
    <n v="2"/>
    <n v="1"/>
    <n v="5.8920205600850757"/>
    <n v="25"/>
    <n v="6"/>
    <n v="6.1538461538461542"/>
    <n v="3.4806451612903224"/>
    <n v="0"/>
    <n v="0"/>
    <n v="18.285714285714285"/>
    <n v="10"/>
    <n v="6"/>
    <n v="8"/>
    <n v="2"/>
    <n v="2"/>
    <n v="5"/>
    <n v="8"/>
    <n v="2.5"/>
    <n v="1"/>
    <n v="0.76923076923076927"/>
    <n v="1.7403225806451612"/>
    <n v="0"/>
    <n v="0"/>
    <n v="2.2857142857142856"/>
    <n v="1"/>
    <n v="1"/>
    <n v="0"/>
    <n v="0"/>
    <n v="5"/>
    <n v="1"/>
    <n v="10"/>
    <n v="0"/>
    <n v="40"/>
    <n v="0"/>
    <m/>
    <m/>
    <n v="2"/>
    <n v="0"/>
    <n v="0"/>
    <n v="0.25"/>
    <n v="9.0909090909090912E-2"/>
    <n v="0.5"/>
    <n v="0"/>
    <n v="0.5"/>
    <n v="11"/>
    <n v="16"/>
    <n v="40"/>
    <n v="12"/>
    <n v="142"/>
    <n v="110"/>
    <n v="112"/>
    <n v="36679"/>
    <n v="8"/>
    <n v="0"/>
    <s v="06-02-00"/>
    <n v="26"/>
    <x v="7"/>
    <s v="O'Fallon, MO"/>
    <x v="257"/>
    <m/>
    <m/>
    <m/>
    <m/>
    <m/>
    <m/>
    <m/>
    <m/>
    <m/>
    <m/>
    <m/>
    <m/>
    <m/>
    <m/>
    <m/>
    <s v="ReetiP"/>
    <n v="1094"/>
    <n v="18"/>
    <x v="4"/>
    <s v="T"/>
    <s v="F"/>
    <s v="T"/>
    <n v="5"/>
    <n v="15"/>
    <n v="0"/>
    <n v="0"/>
    <s v="C"/>
    <s v="F"/>
    <s v="F"/>
    <s v="F"/>
    <s v="T"/>
    <n v="1"/>
    <n v="10"/>
    <n v="0"/>
    <n v="0"/>
    <n v="2"/>
    <n v="2"/>
    <n v="40"/>
    <n v="0"/>
    <n v="0"/>
    <n v="1"/>
    <n v="1"/>
    <n v="0"/>
    <n v="0"/>
    <s v="T"/>
    <s v="T"/>
    <s v="F"/>
    <s v="F"/>
    <s v="F"/>
    <x v="4"/>
    <x v="214"/>
  </r>
  <r>
    <x v="17"/>
    <x v="1"/>
    <x v="2"/>
    <x v="206"/>
    <n v="10"/>
    <n v="0"/>
    <n v="5.384615384615385"/>
    <n v="5.806451612903226"/>
    <n v="0"/>
    <n v="0"/>
    <n v="1.7142857142857144"/>
    <n v="8"/>
    <n v="5"/>
    <n v="7"/>
    <n v="6"/>
    <n v="6"/>
    <n v="2"/>
    <n v="1"/>
    <n v="3.4303615739099613"/>
    <n v="12.5"/>
    <n v="0"/>
    <n v="6.1538461538461542"/>
    <n v="1.935483870967742"/>
    <n v="0"/>
    <n v="0"/>
    <n v="13.714285714285715"/>
    <n v="10"/>
    <n v="6"/>
    <n v="8"/>
    <n v="2"/>
    <n v="2"/>
    <n v="5"/>
    <n v="8"/>
    <n v="1.25"/>
    <n v="0"/>
    <n v="0.76923076923076927"/>
    <n v="0.967741935483871"/>
    <n v="0"/>
    <n v="0"/>
    <n v="1.7142857142857144"/>
    <n v="0"/>
    <n v="0"/>
    <n v="0"/>
    <n v="0"/>
    <n v="5"/>
    <n v="0"/>
    <n v="0"/>
    <n v="0"/>
    <n v="30"/>
    <n v="0"/>
    <m/>
    <m/>
    <n v="0"/>
    <n v="0"/>
    <n v="0"/>
    <n v="1"/>
    <n v="0"/>
    <n v="0"/>
    <n v="0"/>
    <n v="0.5"/>
    <n v="0"/>
    <n v="5"/>
    <n v="30"/>
    <n v="8"/>
    <n v="160"/>
    <n v="140"/>
    <n v="237"/>
    <n v="36620"/>
    <n v="8"/>
    <n v="0"/>
    <s v="04-04-00"/>
    <n v="27"/>
    <x v="17"/>
    <s v="Aurora, IL"/>
    <x v="258"/>
    <m/>
    <m/>
    <m/>
    <m/>
    <m/>
    <m/>
    <m/>
    <m/>
    <m/>
    <m/>
    <m/>
    <m/>
    <m/>
    <m/>
    <m/>
    <s v="ReetiP"/>
    <n v="2022"/>
    <n v="19"/>
    <x v="4"/>
    <s v="F"/>
    <s v="F"/>
    <s v="T"/>
    <n v="5"/>
    <n v="0"/>
    <n v="0"/>
    <n v="0"/>
    <s v="D"/>
    <s v="F"/>
    <s v="F"/>
    <s v="F"/>
    <s v="F"/>
    <n v="0"/>
    <n v="0"/>
    <n v="0"/>
    <n v="0"/>
    <n v="1"/>
    <n v="2"/>
    <n v="30"/>
    <n v="0"/>
    <n v="0"/>
    <n v="0"/>
    <n v="0"/>
    <n v="0"/>
    <n v="0"/>
    <s v="F"/>
    <s v="F"/>
    <s v="F"/>
    <s v="F"/>
    <s v="F"/>
    <x v="4"/>
    <x v="215"/>
  </r>
  <r>
    <x v="19"/>
    <x v="1"/>
    <x v="4"/>
    <x v="0"/>
    <n v="0"/>
    <n v="0"/>
    <n v="0"/>
    <n v="0"/>
    <n v="0"/>
    <n v="0"/>
    <n v="0"/>
    <n v="8"/>
    <n v="5"/>
    <n v="7"/>
    <n v="6"/>
    <n v="6"/>
    <n v="2"/>
    <n v="1"/>
    <n v="0"/>
    <n v="0"/>
    <n v="0"/>
    <n v="0"/>
    <n v="0"/>
    <n v="0"/>
    <n v="0"/>
    <n v="0"/>
    <n v="10"/>
    <n v="6"/>
    <n v="8"/>
    <n v="2"/>
    <n v="2"/>
    <n v="5"/>
    <n v="8"/>
    <n v="0"/>
    <n v="0"/>
    <n v="0"/>
    <n v="0"/>
    <n v="0"/>
    <n v="0"/>
    <n v="0"/>
    <n v="0"/>
    <n v="0"/>
    <n v="0"/>
    <n v="0"/>
    <n v="0"/>
    <n v="0"/>
    <n v="0"/>
    <n v="0"/>
    <n v="0"/>
    <n v="0"/>
    <m/>
    <m/>
    <n v="0"/>
    <n v="0"/>
    <n v="0"/>
    <n v="0"/>
    <n v="0"/>
    <n v="0"/>
    <n v="0"/>
    <n v="0"/>
    <n v="0"/>
    <n v="0"/>
    <n v="0"/>
    <n v="8"/>
    <n v="102"/>
    <n v="90"/>
    <n v="94"/>
    <n v="36620"/>
    <n v="8"/>
    <n v="0"/>
    <s v="04-04-00"/>
    <n v="32"/>
    <x v="19"/>
    <s v="Dunlap, IL"/>
    <x v="259"/>
    <m/>
    <m/>
    <m/>
    <m/>
    <m/>
    <m/>
    <m/>
    <m/>
    <m/>
    <m/>
    <m/>
    <m/>
    <m/>
    <m/>
    <m/>
    <s v="ReetiP"/>
    <n v="2040"/>
    <n v="20"/>
    <x v="4"/>
    <s v="F"/>
    <s v="F"/>
    <s v="F"/>
    <n v="0"/>
    <n v="0"/>
    <n v="0"/>
    <n v="0"/>
    <s v="A"/>
    <s v="F"/>
    <s v="F"/>
    <s v="F"/>
    <s v="F"/>
    <n v="0"/>
    <n v="0"/>
    <n v="0"/>
    <n v="0"/>
    <n v="0"/>
    <n v="0"/>
    <n v="0"/>
    <n v="0"/>
    <n v="0"/>
    <n v="0"/>
    <n v="0"/>
    <n v="0"/>
    <n v="0"/>
    <s v="F"/>
    <s v="F"/>
    <s v="F"/>
    <s v="F"/>
    <s v="F"/>
    <x v="3"/>
    <x v="216"/>
  </r>
  <r>
    <x v="27"/>
    <x v="1"/>
    <x v="3"/>
    <x v="207"/>
    <n v="40"/>
    <n v="5"/>
    <n v="5.384615384615385"/>
    <n v="10.635483870967743"/>
    <n v="6"/>
    <n v="0"/>
    <n v="0.5714285714285714"/>
    <n v="8"/>
    <n v="5"/>
    <n v="7"/>
    <n v="6"/>
    <n v="6"/>
    <n v="2"/>
    <n v="1"/>
    <n v="7.2270436015597301"/>
    <n v="50"/>
    <n v="6"/>
    <n v="6.1538461538461542"/>
    <n v="3.5451612903225809"/>
    <n v="2"/>
    <n v="0"/>
    <n v="4.5714285714285712"/>
    <n v="10"/>
    <n v="6"/>
    <n v="8"/>
    <n v="2"/>
    <n v="2"/>
    <n v="5"/>
    <n v="8"/>
    <n v="5"/>
    <n v="1"/>
    <n v="0.76923076923076927"/>
    <n v="1.7725806451612904"/>
    <n v="1"/>
    <n v="0"/>
    <n v="0.5714285714285714"/>
    <n v="0"/>
    <n v="0"/>
    <n v="0"/>
    <n v="0"/>
    <n v="5"/>
    <n v="21"/>
    <n v="10"/>
    <n v="0"/>
    <n v="10"/>
    <n v="0"/>
    <m/>
    <m/>
    <n v="1"/>
    <n v="0"/>
    <n v="0"/>
    <n v="0.25"/>
    <n v="1"/>
    <n v="1"/>
    <n v="0"/>
    <n v="0.5"/>
    <n v="31"/>
    <n v="36"/>
    <n v="10"/>
    <n v="6"/>
    <n v="106"/>
    <n v="60"/>
    <n v="139"/>
    <n v="36591"/>
    <n v="9"/>
    <n v="0"/>
    <s v="03-06-00"/>
    <n v="37"/>
    <x v="27"/>
    <s v="Camdenton, MO"/>
    <x v="260"/>
    <m/>
    <m/>
    <m/>
    <m/>
    <m/>
    <m/>
    <m/>
    <m/>
    <m/>
    <m/>
    <m/>
    <m/>
    <m/>
    <m/>
    <m/>
    <s v="ReetiP"/>
    <n v="3284"/>
    <n v="21"/>
    <x v="4"/>
    <s v="T"/>
    <s v="F"/>
    <s v="T"/>
    <n v="5"/>
    <n v="15"/>
    <n v="0"/>
    <n v="0"/>
    <s v="D"/>
    <s v="F"/>
    <s v="F"/>
    <s v="F"/>
    <s v="T"/>
    <n v="21"/>
    <n v="0"/>
    <n v="0"/>
    <n v="0"/>
    <n v="2"/>
    <n v="2"/>
    <n v="10"/>
    <n v="0"/>
    <n v="0"/>
    <n v="1"/>
    <n v="0"/>
    <n v="0"/>
    <n v="0"/>
    <s v="F"/>
    <s v="F"/>
    <s v="F"/>
    <s v="F"/>
    <s v="F"/>
    <x v="1"/>
    <x v="217"/>
  </r>
  <r>
    <x v="25"/>
    <x v="1"/>
    <x v="2"/>
    <x v="208"/>
    <n v="20"/>
    <n v="15"/>
    <n v="26.923076923076923"/>
    <n v="9.7354838709677409"/>
    <n v="0"/>
    <n v="0"/>
    <n v="0"/>
    <n v="8"/>
    <n v="5"/>
    <n v="7"/>
    <n v="6"/>
    <n v="6"/>
    <n v="2"/>
    <n v="1"/>
    <n v="7.701439205955336"/>
    <n v="25"/>
    <n v="18"/>
    <n v="30.76923076923077"/>
    <n v="3.2451612903225806"/>
    <n v="0"/>
    <n v="0"/>
    <n v="0"/>
    <n v="10"/>
    <n v="6"/>
    <n v="8"/>
    <n v="2"/>
    <n v="2"/>
    <n v="5"/>
    <n v="8"/>
    <n v="2.5"/>
    <n v="3"/>
    <n v="3.8461538461538463"/>
    <n v="1.6225806451612903"/>
    <n v="0"/>
    <n v="0"/>
    <n v="0"/>
    <n v="1"/>
    <n v="0"/>
    <n v="0"/>
    <n v="10"/>
    <n v="25"/>
    <n v="0"/>
    <n v="10"/>
    <n v="0"/>
    <n v="0"/>
    <n v="1"/>
    <m/>
    <m/>
    <n v="2"/>
    <n v="0"/>
    <n v="1"/>
    <n v="1"/>
    <n v="0"/>
    <n v="0.5"/>
    <n v="0"/>
    <n v="0"/>
    <n v="20"/>
    <n v="45"/>
    <n v="0"/>
    <n v="7"/>
    <n v="128"/>
    <n v="40"/>
    <n v="148"/>
    <n v="36954"/>
    <n v="8"/>
    <n v="0"/>
    <s v="03-04-01"/>
    <n v="5"/>
    <x v="25"/>
    <s v="Batavia, IL"/>
    <x v="261"/>
    <m/>
    <m/>
    <m/>
    <m/>
    <m/>
    <m/>
    <m/>
    <m/>
    <m/>
    <m/>
    <m/>
    <m/>
    <m/>
    <m/>
    <m/>
    <s v="ReetiP"/>
    <n v="2704"/>
    <n v="22"/>
    <x v="4"/>
    <s v="T"/>
    <s v="F"/>
    <s v="T"/>
    <n v="25"/>
    <n v="0"/>
    <n v="0"/>
    <n v="0"/>
    <s v="A"/>
    <s v="F"/>
    <s v="F"/>
    <s v="T"/>
    <s v="F"/>
    <n v="0"/>
    <n v="0"/>
    <n v="0"/>
    <n v="0"/>
    <n v="2"/>
    <n v="0"/>
    <n v="0"/>
    <n v="1"/>
    <n v="0"/>
    <n v="1"/>
    <n v="1"/>
    <n v="0"/>
    <n v="0"/>
    <s v="T"/>
    <s v="F"/>
    <s v="F"/>
    <s v="F"/>
    <s v="F"/>
    <x v="4"/>
    <x v="218"/>
  </r>
  <r>
    <x v="37"/>
    <x v="1"/>
    <x v="3"/>
    <x v="209"/>
    <n v="40"/>
    <n v="25"/>
    <n v="5.384615384615385"/>
    <n v="19.470967741935482"/>
    <n v="12"/>
    <n v="0"/>
    <n v="0"/>
    <n v="8"/>
    <n v="5"/>
    <n v="7"/>
    <n v="6"/>
    <n v="6"/>
    <n v="2"/>
    <n v="1"/>
    <n v="9.6644168734491309"/>
    <n v="50"/>
    <n v="30"/>
    <n v="6.1538461538461542"/>
    <n v="6.4903225806451612"/>
    <n v="4"/>
    <n v="0"/>
    <n v="0"/>
    <n v="10"/>
    <n v="6"/>
    <n v="8"/>
    <n v="2"/>
    <n v="2"/>
    <n v="5"/>
    <n v="8"/>
    <n v="5"/>
    <n v="5"/>
    <n v="0.76923076923076927"/>
    <n v="3.2451612903225806"/>
    <n v="2"/>
    <n v="0"/>
    <n v="0"/>
    <n v="1"/>
    <n v="1"/>
    <n v="0"/>
    <n v="20"/>
    <n v="5"/>
    <n v="0"/>
    <n v="20"/>
    <n v="0"/>
    <n v="0"/>
    <n v="2"/>
    <m/>
    <m/>
    <n v="2"/>
    <n v="0"/>
    <n v="1"/>
    <n v="0.25"/>
    <n v="0"/>
    <n v="1"/>
    <n v="0"/>
    <n v="0"/>
    <n v="40"/>
    <n v="45"/>
    <n v="0"/>
    <n v="3"/>
    <n v="78"/>
    <n v="90"/>
    <n v="101"/>
    <n v="36898"/>
    <n v="9"/>
    <n v="0"/>
    <s v="01-07-01"/>
    <n v="38"/>
    <x v="37"/>
    <s v="Rockton, IL"/>
    <x v="262"/>
    <m/>
    <m/>
    <m/>
    <m/>
    <m/>
    <m/>
    <m/>
    <m/>
    <m/>
    <m/>
    <m/>
    <m/>
    <m/>
    <m/>
    <m/>
    <s v="ReetiP"/>
    <n v="4655"/>
    <n v="23"/>
    <x v="4"/>
    <s v="T"/>
    <s v="F"/>
    <s v="T"/>
    <n v="5"/>
    <n v="15"/>
    <n v="0"/>
    <n v="0"/>
    <s v="B"/>
    <s v="F"/>
    <s v="F"/>
    <s v="T"/>
    <s v="T"/>
    <n v="0"/>
    <n v="0"/>
    <n v="0"/>
    <n v="0"/>
    <n v="2"/>
    <n v="0"/>
    <n v="0"/>
    <n v="2"/>
    <n v="0"/>
    <n v="2"/>
    <n v="0"/>
    <n v="0"/>
    <n v="0"/>
    <s v="T"/>
    <s v="T"/>
    <s v="F"/>
    <s v="F"/>
    <s v="F"/>
    <x v="1"/>
    <x v="219"/>
  </r>
  <r>
    <x v="26"/>
    <x v="1"/>
    <x v="2"/>
    <x v="210"/>
    <n v="20"/>
    <n v="5"/>
    <n v="0"/>
    <n v="11.912903225806453"/>
    <n v="0"/>
    <n v="0"/>
    <n v="3.4285714285714288"/>
    <n v="8"/>
    <n v="5"/>
    <n v="7"/>
    <n v="6"/>
    <n v="6"/>
    <n v="2"/>
    <n v="1"/>
    <n v="6.2399539170506912"/>
    <n v="25"/>
    <n v="6"/>
    <n v="0"/>
    <n v="3.9709677419354841"/>
    <n v="0"/>
    <n v="0"/>
    <n v="27.428571428571431"/>
    <n v="10"/>
    <n v="6"/>
    <n v="8"/>
    <n v="2"/>
    <n v="2"/>
    <n v="5"/>
    <n v="8"/>
    <n v="2.5"/>
    <n v="1"/>
    <n v="0"/>
    <n v="1.985483870967742"/>
    <n v="0"/>
    <n v="0"/>
    <n v="3.4285714285714288"/>
    <n v="0"/>
    <n v="0"/>
    <n v="0"/>
    <n v="0"/>
    <n v="0"/>
    <n v="1"/>
    <n v="0"/>
    <n v="0"/>
    <n v="60"/>
    <n v="0"/>
    <m/>
    <m/>
    <n v="0"/>
    <n v="0"/>
    <n v="0"/>
    <n v="0"/>
    <n v="1"/>
    <n v="0"/>
    <n v="0"/>
    <n v="0.5"/>
    <n v="1"/>
    <n v="1"/>
    <n v="60"/>
    <n v="6"/>
    <n v="106"/>
    <n v="70"/>
    <n v="201"/>
    <n v="36590"/>
    <n v="8"/>
    <n v="0"/>
    <s v="03-05-00"/>
    <n v="7"/>
    <x v="26"/>
    <s v="Dayton, OH"/>
    <x v="263"/>
    <m/>
    <m/>
    <m/>
    <m/>
    <m/>
    <m/>
    <m/>
    <m/>
    <m/>
    <m/>
    <m/>
    <m/>
    <m/>
    <m/>
    <m/>
    <s v="ReetiP"/>
    <n v="3138"/>
    <n v="24"/>
    <x v="4"/>
    <s v="F"/>
    <s v="F"/>
    <s v="F"/>
    <n v="0"/>
    <n v="0"/>
    <n v="0"/>
    <n v="0"/>
    <s v="G"/>
    <s v="F"/>
    <s v="F"/>
    <s v="F"/>
    <s v="T"/>
    <n v="1"/>
    <n v="0"/>
    <n v="0"/>
    <n v="0"/>
    <n v="2"/>
    <n v="2"/>
    <n v="60"/>
    <n v="0"/>
    <n v="0"/>
    <n v="0"/>
    <n v="0"/>
    <n v="0"/>
    <n v="0"/>
    <s v="F"/>
    <s v="F"/>
    <s v="F"/>
    <s v="F"/>
    <s v="F"/>
    <x v="4"/>
    <x v="220"/>
  </r>
  <r>
    <x v="8"/>
    <x v="1"/>
    <x v="3"/>
    <x v="211"/>
    <n v="60"/>
    <n v="20"/>
    <n v="0"/>
    <n v="15.735483870967741"/>
    <n v="0"/>
    <n v="0"/>
    <n v="0"/>
    <n v="8"/>
    <n v="5"/>
    <n v="7"/>
    <n v="6"/>
    <n v="6"/>
    <n v="2"/>
    <n v="1"/>
    <n v="10.424516129032259"/>
    <n v="75"/>
    <n v="24"/>
    <n v="0"/>
    <n v="5.2451612903225806"/>
    <n v="0"/>
    <n v="0"/>
    <n v="0"/>
    <n v="10"/>
    <n v="6"/>
    <n v="8"/>
    <n v="2"/>
    <n v="2"/>
    <n v="5"/>
    <n v="8"/>
    <n v="7.5"/>
    <n v="4"/>
    <n v="0"/>
    <n v="2.6225806451612903"/>
    <n v="0"/>
    <n v="0"/>
    <n v="0"/>
    <n v="1"/>
    <n v="1"/>
    <n v="1"/>
    <n v="10"/>
    <n v="0"/>
    <n v="20"/>
    <n v="10"/>
    <n v="0"/>
    <n v="0"/>
    <n v="1"/>
    <m/>
    <m/>
    <n v="2"/>
    <n v="0"/>
    <n v="1"/>
    <n v="0"/>
    <n v="0.66666666666666663"/>
    <n v="0.5"/>
    <n v="0"/>
    <n v="0"/>
    <n v="40"/>
    <n v="40"/>
    <n v="0"/>
    <n v="12"/>
    <n v="70"/>
    <n v="140"/>
    <n v="170"/>
    <n v="36679"/>
    <n v="8"/>
    <n v="0"/>
    <s v="06-02-00"/>
    <n v="31"/>
    <x v="8"/>
    <s v="O'Fallon, IL"/>
    <x v="264"/>
    <m/>
    <m/>
    <m/>
    <m/>
    <m/>
    <m/>
    <m/>
    <m/>
    <m/>
    <m/>
    <m/>
    <m/>
    <m/>
    <m/>
    <m/>
    <s v="ReetiP"/>
    <n v="1208"/>
    <n v="25"/>
    <x v="4"/>
    <s v="F"/>
    <s v="F"/>
    <s v="F"/>
    <n v="0"/>
    <n v="0"/>
    <n v="0"/>
    <n v="0"/>
    <s v="D"/>
    <s v="T"/>
    <s v="F"/>
    <s v="T"/>
    <s v="T"/>
    <n v="20"/>
    <n v="10"/>
    <n v="0"/>
    <n v="0"/>
    <n v="3"/>
    <n v="0"/>
    <n v="0"/>
    <n v="1"/>
    <n v="0"/>
    <n v="1"/>
    <n v="1"/>
    <n v="0"/>
    <n v="0"/>
    <s v="T"/>
    <s v="T"/>
    <s v="T"/>
    <s v="F"/>
    <s v="F"/>
    <x v="1"/>
    <x v="221"/>
  </r>
  <r>
    <x v="4"/>
    <x v="1"/>
    <x v="2"/>
    <x v="212"/>
    <n v="20"/>
    <n v="20"/>
    <n v="5.384615384615385"/>
    <n v="7.3354838709677423"/>
    <n v="0"/>
    <n v="0"/>
    <n v="0"/>
    <n v="8"/>
    <n v="5"/>
    <n v="7"/>
    <n v="6"/>
    <n v="6"/>
    <n v="2"/>
    <n v="1"/>
    <n v="5.7599007444168731"/>
    <n v="25"/>
    <n v="24"/>
    <n v="6.1538461538461542"/>
    <n v="2.4451612903225808"/>
    <n v="0"/>
    <n v="0"/>
    <n v="0"/>
    <n v="10"/>
    <n v="6"/>
    <n v="8"/>
    <n v="2"/>
    <n v="2"/>
    <n v="5"/>
    <n v="8"/>
    <n v="2.5"/>
    <n v="4"/>
    <n v="0.76923076923076927"/>
    <n v="1.2225806451612904"/>
    <n v="0"/>
    <n v="0"/>
    <n v="0"/>
    <n v="1"/>
    <n v="0"/>
    <n v="0"/>
    <n v="10"/>
    <n v="5"/>
    <n v="0"/>
    <n v="0"/>
    <n v="0"/>
    <n v="0"/>
    <n v="1"/>
    <m/>
    <m/>
    <n v="0"/>
    <n v="0"/>
    <n v="1"/>
    <n v="1"/>
    <n v="0"/>
    <n v="0"/>
    <n v="0"/>
    <n v="0.5"/>
    <n v="10"/>
    <n v="15"/>
    <n v="0"/>
    <n v="12"/>
    <n v="186"/>
    <n v="110"/>
    <n v="231"/>
    <n v="36680"/>
    <n v="9"/>
    <n v="0"/>
    <s v="06-03-00"/>
    <n v="15"/>
    <x v="4"/>
    <s v="Quad Cities, IL"/>
    <x v="265"/>
    <m/>
    <m/>
    <m/>
    <m/>
    <m/>
    <m/>
    <m/>
    <m/>
    <m/>
    <m/>
    <m/>
    <m/>
    <m/>
    <m/>
    <m/>
    <s v="ReetiP"/>
    <n v="648"/>
    <n v="25"/>
    <x v="4"/>
    <s v="F"/>
    <s v="F"/>
    <s v="T"/>
    <n v="5"/>
    <n v="0"/>
    <n v="0"/>
    <n v="0"/>
    <s v="B"/>
    <s v="F"/>
    <s v="F"/>
    <s v="T"/>
    <s v="T"/>
    <n v="0"/>
    <n v="0"/>
    <n v="0"/>
    <n v="0"/>
    <n v="2"/>
    <n v="2"/>
    <n v="0"/>
    <n v="1"/>
    <n v="0"/>
    <n v="0"/>
    <n v="0"/>
    <n v="0"/>
    <n v="0"/>
    <s v="T"/>
    <s v="F"/>
    <s v="F"/>
    <s v="F"/>
    <s v="F"/>
    <x v="4"/>
    <x v="222"/>
  </r>
  <r>
    <x v="29"/>
    <x v="1"/>
    <x v="3"/>
    <x v="250"/>
    <n v="40"/>
    <n v="5"/>
    <n v="5.384615384615385"/>
    <n v="6.9677419354838719"/>
    <n v="0"/>
    <n v="-2"/>
    <n v="0.2857142857142857"/>
    <n v="8"/>
    <n v="5"/>
    <n v="7"/>
    <n v="6"/>
    <n v="6"/>
    <n v="2"/>
    <n v="1"/>
    <n v="6.1762141084721724"/>
    <n v="50"/>
    <n v="6"/>
    <n v="6.1538461538461542"/>
    <n v="2.3225806451612905"/>
    <n v="0"/>
    <n v="-5"/>
    <n v="2.2857142857142856"/>
    <n v="10"/>
    <n v="6"/>
    <n v="8"/>
    <n v="2"/>
    <n v="2"/>
    <n v="5"/>
    <n v="8"/>
    <n v="5"/>
    <n v="1"/>
    <n v="0.76923076923076927"/>
    <n v="1.1612903225806452"/>
    <n v="0"/>
    <n v="-1"/>
    <n v="0.2857142857142857"/>
    <n v="0"/>
    <n v="0"/>
    <n v="1"/>
    <n v="0"/>
    <n v="5"/>
    <n v="20"/>
    <n v="0"/>
    <n v="0"/>
    <n v="5"/>
    <n v="0"/>
    <m/>
    <m/>
    <n v="0"/>
    <n v="1"/>
    <n v="0"/>
    <n v="1"/>
    <n v="0.5"/>
    <n v="0"/>
    <n v="0"/>
    <n v="0.25"/>
    <n v="20"/>
    <n v="25"/>
    <n v="5"/>
    <n v="6"/>
    <n v="94"/>
    <n v="70"/>
    <n v="99"/>
    <n v="36590"/>
    <n v="8"/>
    <n v="0"/>
    <s v="03-05-00"/>
    <n v="23"/>
    <x v="29"/>
    <s v="Metamora, IL"/>
    <x v="310"/>
    <m/>
    <m/>
    <m/>
    <m/>
    <m/>
    <m/>
    <m/>
    <m/>
    <m/>
    <m/>
    <m/>
    <m/>
    <m/>
    <m/>
    <m/>
    <s v="ReetiP"/>
    <n v="4143"/>
    <n v="26"/>
    <x v="4"/>
    <s v="T"/>
    <s v="F"/>
    <s v="T"/>
    <n v="5"/>
    <n v="0"/>
    <n v="0"/>
    <n v="0"/>
    <s v="C"/>
    <s v="T"/>
    <s v="F"/>
    <s v="F"/>
    <s v="T"/>
    <n v="20"/>
    <n v="20"/>
    <n v="0"/>
    <n v="0"/>
    <n v="2"/>
    <n v="1"/>
    <n v="10"/>
    <n v="0"/>
    <n v="0"/>
    <n v="0"/>
    <n v="0"/>
    <n v="0"/>
    <n v="1"/>
    <s v="F"/>
    <s v="F"/>
    <s v="T"/>
    <s v="F"/>
    <s v="F"/>
    <x v="1"/>
    <x v="267"/>
  </r>
  <r>
    <x v="14"/>
    <x v="1"/>
    <x v="2"/>
    <x v="251"/>
    <n v="20"/>
    <n v="5"/>
    <n v="21.53846153846154"/>
    <n v="0"/>
    <n v="0"/>
    <n v="0"/>
    <n v="0"/>
    <n v="8"/>
    <n v="5"/>
    <n v="7"/>
    <n v="6"/>
    <n v="6"/>
    <n v="2"/>
    <n v="1"/>
    <n v="5.5615384615384613"/>
    <n v="25"/>
    <n v="6"/>
    <n v="24.615384615384617"/>
    <n v="0"/>
    <n v="0"/>
    <n v="0"/>
    <n v="0"/>
    <n v="10"/>
    <n v="6"/>
    <n v="8"/>
    <n v="2"/>
    <n v="2"/>
    <n v="5"/>
    <n v="8"/>
    <n v="2.5"/>
    <n v="1"/>
    <n v="3.0769230769230771"/>
    <n v="0"/>
    <n v="0"/>
    <n v="0"/>
    <n v="0"/>
    <n v="0"/>
    <n v="0"/>
    <n v="0"/>
    <n v="0"/>
    <n v="20"/>
    <n v="0"/>
    <n v="0"/>
    <n v="0"/>
    <n v="0"/>
    <n v="0"/>
    <m/>
    <m/>
    <n v="0"/>
    <n v="0"/>
    <n v="0"/>
    <n v="1"/>
    <n v="0"/>
    <n v="0"/>
    <n v="0"/>
    <n v="0"/>
    <n v="0"/>
    <n v="20"/>
    <n v="0"/>
    <n v="10"/>
    <n v="72"/>
    <n v="80"/>
    <n v="107"/>
    <n v="36649"/>
    <n v="8"/>
    <n v="0"/>
    <s v="05-03-00"/>
    <n v="35"/>
    <x v="14"/>
    <s v="Liberty, MO"/>
    <x v="311"/>
    <m/>
    <m/>
    <m/>
    <m/>
    <m/>
    <m/>
    <m/>
    <m/>
    <m/>
    <m/>
    <m/>
    <m/>
    <m/>
    <m/>
    <m/>
    <s v="ReetiP"/>
    <n v="1764"/>
    <n v="27"/>
    <x v="4"/>
    <s v="T"/>
    <s v="F"/>
    <s v="T"/>
    <n v="20"/>
    <n v="0"/>
    <n v="0"/>
    <n v="0"/>
    <s v="C"/>
    <s v="F"/>
    <s v="F"/>
    <s v="F"/>
    <s v="T"/>
    <n v="0"/>
    <n v="20"/>
    <n v="0"/>
    <n v="0"/>
    <n v="2"/>
    <n v="0"/>
    <n v="0"/>
    <n v="0"/>
    <n v="0"/>
    <n v="0"/>
    <n v="0"/>
    <n v="0"/>
    <n v="0"/>
    <s v="F"/>
    <s v="F"/>
    <s v="F"/>
    <s v="F"/>
    <s v="F"/>
    <x v="4"/>
    <x v="268"/>
  </r>
  <r>
    <x v="19"/>
    <x v="1"/>
    <x v="2"/>
    <x v="252"/>
    <n v="20"/>
    <n v="0"/>
    <n v="5.384615384615385"/>
    <n v="3.870967741935484"/>
    <n v="0"/>
    <n v="0"/>
    <n v="1.1428571428571428"/>
    <n v="8"/>
    <n v="5"/>
    <n v="7"/>
    <n v="6"/>
    <n v="6"/>
    <n v="2"/>
    <n v="1"/>
    <n v="4.1587025877348456"/>
    <n v="25"/>
    <n v="0"/>
    <n v="6.1538461538461542"/>
    <n v="1.2903225806451613"/>
    <n v="0"/>
    <n v="0"/>
    <n v="9.1428571428571423"/>
    <n v="10"/>
    <n v="6"/>
    <n v="8"/>
    <n v="2"/>
    <n v="2"/>
    <n v="5"/>
    <n v="8"/>
    <n v="2.5"/>
    <n v="0"/>
    <n v="0.76923076923076927"/>
    <n v="0.64516129032258063"/>
    <n v="0"/>
    <n v="0"/>
    <n v="1.1428571428571428"/>
    <n v="0"/>
    <n v="0"/>
    <n v="0"/>
    <n v="0"/>
    <n v="5"/>
    <n v="0"/>
    <n v="0"/>
    <n v="0"/>
    <n v="20"/>
    <n v="0"/>
    <m/>
    <m/>
    <n v="0"/>
    <n v="0"/>
    <n v="0"/>
    <n v="1"/>
    <n v="0"/>
    <n v="0"/>
    <n v="0"/>
    <n v="0.5"/>
    <n v="0"/>
    <n v="5"/>
    <n v="20"/>
    <n v="8"/>
    <n v="102"/>
    <n v="90"/>
    <n v="94"/>
    <n v="36620"/>
    <n v="8"/>
    <n v="0"/>
    <s v="04-04-00"/>
    <n v="32"/>
    <x v="19"/>
    <s v="Dunlap, IL"/>
    <x v="312"/>
    <m/>
    <m/>
    <m/>
    <m/>
    <m/>
    <m/>
    <m/>
    <m/>
    <m/>
    <m/>
    <m/>
    <m/>
    <m/>
    <m/>
    <m/>
    <s v="ReetiP"/>
    <n v="2040"/>
    <n v="27"/>
    <x v="4"/>
    <s v="F"/>
    <s v="F"/>
    <s v="T"/>
    <n v="5"/>
    <n v="0"/>
    <n v="0"/>
    <n v="0"/>
    <s v="B"/>
    <s v="F"/>
    <s v="F"/>
    <s v="F"/>
    <s v="F"/>
    <n v="0"/>
    <n v="0"/>
    <n v="0"/>
    <n v="0"/>
    <n v="2"/>
    <n v="2"/>
    <n v="20"/>
    <n v="0"/>
    <n v="0"/>
    <n v="0"/>
    <n v="0"/>
    <n v="0"/>
    <n v="0"/>
    <s v="F"/>
    <s v="F"/>
    <s v="F"/>
    <s v="F"/>
    <s v="T"/>
    <x v="4"/>
    <x v="269"/>
  </r>
  <r>
    <x v="18"/>
    <x v="1"/>
    <x v="3"/>
    <x v="253"/>
    <n v="40"/>
    <n v="5"/>
    <n v="5.384615384615385"/>
    <n v="3.9000000000000004"/>
    <n v="0"/>
    <n v="0"/>
    <n v="0"/>
    <n v="8"/>
    <n v="5"/>
    <n v="7"/>
    <n v="6"/>
    <n v="6"/>
    <n v="2"/>
    <n v="1"/>
    <n v="6.3453846153846154"/>
    <n v="50"/>
    <n v="6"/>
    <n v="6.1538461538461542"/>
    <n v="1.3"/>
    <n v="0"/>
    <n v="0"/>
    <n v="0"/>
    <n v="10"/>
    <n v="6"/>
    <n v="8"/>
    <n v="2"/>
    <n v="2"/>
    <n v="5"/>
    <n v="8"/>
    <n v="5"/>
    <n v="1"/>
    <n v="0.76923076923076927"/>
    <n v="0.65"/>
    <n v="0"/>
    <n v="0"/>
    <n v="0"/>
    <n v="0"/>
    <n v="0"/>
    <n v="0"/>
    <n v="0"/>
    <n v="5"/>
    <n v="13"/>
    <n v="0"/>
    <n v="0"/>
    <n v="0"/>
    <n v="0"/>
    <m/>
    <m/>
    <n v="0"/>
    <n v="0"/>
    <n v="0"/>
    <n v="0.25"/>
    <n v="0.39393939393939392"/>
    <n v="0"/>
    <n v="0"/>
    <n v="0"/>
    <n v="13"/>
    <n v="18"/>
    <n v="0"/>
    <n v="8"/>
    <n v="106"/>
    <n v="120"/>
    <n v="156"/>
    <n v="36621"/>
    <n v="9"/>
    <n v="0"/>
    <s v="04-05-00"/>
    <n v="18"/>
    <x v="18"/>
    <s v="Rockford, IL"/>
    <x v="313"/>
    <m/>
    <m/>
    <m/>
    <m/>
    <m/>
    <m/>
    <m/>
    <m/>
    <m/>
    <m/>
    <m/>
    <m/>
    <m/>
    <m/>
    <m/>
    <s v="ReetiP"/>
    <n v="2039"/>
    <n v="28"/>
    <x v="4"/>
    <s v="T"/>
    <s v="F"/>
    <s v="T"/>
    <n v="5"/>
    <n v="15"/>
    <n v="0"/>
    <n v="0"/>
    <s v="B"/>
    <s v="F"/>
    <s v="F"/>
    <s v="F"/>
    <s v="T"/>
    <n v="13"/>
    <n v="20"/>
    <n v="0"/>
    <n v="0"/>
    <n v="2"/>
    <n v="0"/>
    <n v="10"/>
    <n v="0"/>
    <n v="0"/>
    <n v="0"/>
    <n v="0"/>
    <n v="0"/>
    <n v="0"/>
    <s v="F"/>
    <s v="F"/>
    <s v="F"/>
    <s v="F"/>
    <s v="T"/>
    <x v="1"/>
    <x v="270"/>
  </r>
  <r>
    <x v="52"/>
    <x v="1"/>
    <x v="3"/>
    <x v="254"/>
    <n v="40"/>
    <n v="25"/>
    <n v="5.384615384615385"/>
    <n v="28.219354838709677"/>
    <n v="0"/>
    <n v="0"/>
    <n v="4"/>
    <n v="8"/>
    <n v="5"/>
    <n v="7"/>
    <n v="6"/>
    <n v="6"/>
    <n v="2"/>
    <n v="1"/>
    <n v="12.756029776674939"/>
    <n v="50"/>
    <n v="30"/>
    <n v="6.1538461538461542"/>
    <n v="9.4064516129032256"/>
    <n v="0"/>
    <n v="0"/>
    <n v="32"/>
    <n v="10"/>
    <n v="6"/>
    <n v="8"/>
    <n v="2"/>
    <n v="2"/>
    <n v="5"/>
    <n v="8"/>
    <n v="5"/>
    <n v="5"/>
    <n v="0.76923076923076927"/>
    <n v="4.7032258064516128"/>
    <n v="0"/>
    <n v="0"/>
    <n v="4"/>
    <n v="1"/>
    <n v="0"/>
    <n v="0"/>
    <n v="20"/>
    <n v="5"/>
    <n v="0"/>
    <n v="0"/>
    <n v="0"/>
    <n v="70"/>
    <n v="2"/>
    <m/>
    <m/>
    <n v="0"/>
    <n v="0"/>
    <n v="1"/>
    <n v="1"/>
    <n v="0"/>
    <n v="0"/>
    <n v="0"/>
    <n v="0.5"/>
    <n v="20"/>
    <n v="25"/>
    <n v="70"/>
    <e v="#N/A"/>
    <e v="#N/A"/>
    <e v="#N/A"/>
    <e v="#N/A"/>
    <e v="#N/A"/>
    <e v="#N/A"/>
    <e v="#N/A"/>
    <e v="#N/A"/>
    <e v="#N/A"/>
    <x v="40"/>
    <e v="#N/A"/>
    <x v="314"/>
    <m/>
    <m/>
    <m/>
    <m/>
    <m/>
    <m/>
    <m/>
    <m/>
    <m/>
    <m/>
    <m/>
    <m/>
    <m/>
    <m/>
    <m/>
    <s v="ReetiP"/>
    <n v="31"/>
    <n v="648"/>
    <x v="4"/>
    <s v="F"/>
    <s v="F"/>
    <s v="T"/>
    <n v="5"/>
    <n v="0"/>
    <n v="0"/>
    <n v="0"/>
    <s v="G"/>
    <s v="F"/>
    <s v="F"/>
    <s v="T"/>
    <s v="T"/>
    <n v="0"/>
    <n v="0"/>
    <n v="0"/>
    <n v="0"/>
    <n v="2"/>
    <n v="2"/>
    <n v="70"/>
    <n v="2"/>
    <n v="0"/>
    <n v="0"/>
    <n v="0"/>
    <n v="0"/>
    <n v="0"/>
    <s v="T"/>
    <s v="F"/>
    <s v="F"/>
    <s v="F"/>
    <s v="F"/>
    <x v="1"/>
    <x v="271"/>
  </r>
  <r>
    <x v="1"/>
    <x v="1"/>
    <x v="3"/>
    <x v="255"/>
    <n v="0"/>
    <n v="15"/>
    <n v="26.923076923076923"/>
    <n v="12.058064516129033"/>
    <n v="12"/>
    <n v="0"/>
    <n v="2.1428571428571428"/>
    <n v="8"/>
    <n v="5"/>
    <n v="7"/>
    <n v="6"/>
    <n v="6"/>
    <n v="2"/>
    <n v="1"/>
    <n v="7.3931442750797585"/>
    <n v="0"/>
    <n v="18"/>
    <n v="30.76923076923077"/>
    <n v="4.0193548387096776"/>
    <n v="4"/>
    <n v="0"/>
    <n v="17.142857142857142"/>
    <n v="10"/>
    <n v="6"/>
    <n v="8"/>
    <n v="2"/>
    <n v="2"/>
    <n v="5"/>
    <n v="8"/>
    <n v="0"/>
    <n v="3"/>
    <n v="3.8461538461538463"/>
    <n v="2.0096774193548388"/>
    <n v="2"/>
    <n v="0"/>
    <n v="2.1428571428571428"/>
    <n v="0"/>
    <n v="1"/>
    <n v="1"/>
    <n v="0"/>
    <n v="25"/>
    <n v="0"/>
    <n v="20"/>
    <n v="0"/>
    <n v="37.5"/>
    <n v="0"/>
    <m/>
    <m/>
    <n v="2"/>
    <n v="0"/>
    <n v="0"/>
    <n v="1"/>
    <n v="0"/>
    <n v="1"/>
    <n v="0"/>
    <n v="1"/>
    <n v="20"/>
    <n v="45"/>
    <n v="37.5"/>
    <n v="14"/>
    <n v="266"/>
    <n v="140"/>
    <n v="284"/>
    <n v="36709"/>
    <n v="9"/>
    <n v="0"/>
    <s v="07-02-00"/>
    <n v="36"/>
    <x v="1"/>
    <s v="Platteville, WI"/>
    <x v="315"/>
    <m/>
    <m/>
    <m/>
    <m/>
    <m/>
    <m/>
    <m/>
    <m/>
    <m/>
    <m/>
    <m/>
    <m/>
    <m/>
    <m/>
    <m/>
    <s v="ReetiP"/>
    <n v="171"/>
    <n v="32"/>
    <x v="4"/>
    <s v="T"/>
    <s v="F"/>
    <s v="T"/>
    <n v="25"/>
    <n v="0"/>
    <n v="0"/>
    <n v="0"/>
    <s v="B"/>
    <s v="F"/>
    <s v="F"/>
    <s v="T"/>
    <s v="T"/>
    <n v="0"/>
    <n v="0"/>
    <n v="0"/>
    <n v="0"/>
    <n v="0"/>
    <n v="3"/>
    <n v="30"/>
    <n v="0"/>
    <n v="0"/>
    <n v="2"/>
    <n v="0"/>
    <n v="0"/>
    <n v="0"/>
    <s v="F"/>
    <s v="T"/>
    <s v="T"/>
    <s v="T"/>
    <s v="F"/>
    <x v="1"/>
    <x v="272"/>
  </r>
  <r>
    <x v="17"/>
    <x v="1"/>
    <x v="2"/>
    <x v="256"/>
    <n v="0"/>
    <n v="0"/>
    <n v="11.846153846153847"/>
    <n v="2.903225806451613"/>
    <n v="0"/>
    <n v="0"/>
    <n v="0.85714285714285721"/>
    <n v="8"/>
    <n v="5"/>
    <n v="7"/>
    <n v="6"/>
    <n v="6"/>
    <n v="2"/>
    <n v="1"/>
    <n v="2.1363346331088264"/>
    <n v="0"/>
    <n v="0"/>
    <n v="13.538461538461538"/>
    <n v="0.967741935483871"/>
    <n v="0"/>
    <n v="0"/>
    <n v="6.8571428571428577"/>
    <n v="10"/>
    <n v="6"/>
    <n v="8"/>
    <n v="2"/>
    <n v="2"/>
    <n v="5"/>
    <n v="8"/>
    <n v="0"/>
    <n v="0"/>
    <n v="1.6923076923076923"/>
    <n v="0.4838709677419355"/>
    <n v="0"/>
    <n v="0"/>
    <n v="0.85714285714285721"/>
    <n v="1"/>
    <n v="0"/>
    <n v="0"/>
    <n v="0"/>
    <n v="11"/>
    <n v="0"/>
    <n v="0"/>
    <n v="0"/>
    <n v="15"/>
    <n v="0"/>
    <m/>
    <m/>
    <n v="0"/>
    <n v="0"/>
    <n v="0"/>
    <n v="1"/>
    <n v="0"/>
    <n v="0"/>
    <n v="0"/>
    <n v="0.25"/>
    <n v="0"/>
    <n v="11"/>
    <n v="15"/>
    <n v="8"/>
    <n v="160"/>
    <n v="140"/>
    <n v="237"/>
    <n v="36620"/>
    <n v="8"/>
    <n v="0"/>
    <s v="04-04-00"/>
    <n v="27"/>
    <x v="17"/>
    <s v="Aurora, IL"/>
    <x v="316"/>
    <m/>
    <m/>
    <m/>
    <m/>
    <m/>
    <m/>
    <m/>
    <m/>
    <m/>
    <m/>
    <m/>
    <m/>
    <m/>
    <m/>
    <m/>
    <s v="ReetiP"/>
    <n v="2022"/>
    <n v="33"/>
    <x v="4"/>
    <s v="T"/>
    <s v="F"/>
    <s v="T"/>
    <n v="11"/>
    <n v="0"/>
    <n v="0"/>
    <n v="0"/>
    <s v="E"/>
    <s v="F"/>
    <s v="F"/>
    <s v="F"/>
    <s v="F"/>
    <n v="0"/>
    <n v="0"/>
    <n v="0"/>
    <n v="0"/>
    <n v="0"/>
    <n v="1"/>
    <n v="30"/>
    <n v="0"/>
    <n v="0"/>
    <n v="0"/>
    <n v="0"/>
    <n v="0"/>
    <n v="0"/>
    <s v="T"/>
    <s v="F"/>
    <s v="F"/>
    <s v="F"/>
    <s v="F"/>
    <x v="4"/>
    <x v="273"/>
  </r>
  <r>
    <x v="24"/>
    <x v="1"/>
    <x v="3"/>
    <x v="257"/>
    <n v="60"/>
    <n v="5"/>
    <n v="26.923076923076923"/>
    <n v="12.977419354838711"/>
    <n v="0"/>
    <n v="0"/>
    <n v="2.8571428571428568"/>
    <n v="8"/>
    <n v="5"/>
    <n v="7"/>
    <n v="6"/>
    <n v="6"/>
    <n v="2"/>
    <n v="1"/>
    <n v="13.895218007798652"/>
    <n v="75"/>
    <n v="6"/>
    <n v="30.76923076923077"/>
    <n v="4.3258064516129036"/>
    <n v="0"/>
    <n v="0"/>
    <n v="22.857142857142854"/>
    <n v="10"/>
    <n v="6"/>
    <n v="8"/>
    <n v="2"/>
    <n v="2"/>
    <n v="5"/>
    <n v="8"/>
    <n v="7.5"/>
    <n v="1"/>
    <n v="3.8461538461538463"/>
    <n v="2.1629032258064518"/>
    <n v="0"/>
    <n v="0"/>
    <n v="2.8571428571428568"/>
    <n v="0"/>
    <n v="0"/>
    <n v="1"/>
    <n v="0"/>
    <n v="25"/>
    <n v="11"/>
    <n v="0"/>
    <n v="0"/>
    <n v="50"/>
    <n v="0"/>
    <m/>
    <m/>
    <n v="0"/>
    <n v="0"/>
    <n v="0"/>
    <n v="1"/>
    <n v="1"/>
    <n v="0"/>
    <n v="0"/>
    <n v="1"/>
    <n v="11"/>
    <n v="36"/>
    <n v="50"/>
    <n v="8"/>
    <n v="54"/>
    <n v="230"/>
    <n v="62"/>
    <n v="36620"/>
    <n v="8"/>
    <n v="0"/>
    <s v="04-04-00"/>
    <n v="4"/>
    <x v="24"/>
    <s v="Tremont, IL"/>
    <x v="317"/>
    <m/>
    <m/>
    <m/>
    <m/>
    <m/>
    <m/>
    <m/>
    <m/>
    <m/>
    <m/>
    <m/>
    <m/>
    <m/>
    <m/>
    <m/>
    <s v="ReetiP"/>
    <n v="2481"/>
    <n v="34"/>
    <x v="4"/>
    <s v="T"/>
    <s v="F"/>
    <s v="T"/>
    <n v="25"/>
    <n v="0"/>
    <n v="0"/>
    <n v="0"/>
    <s v="A"/>
    <s v="T"/>
    <s v="F"/>
    <s v="F"/>
    <s v="T"/>
    <n v="11"/>
    <n v="0"/>
    <n v="0"/>
    <n v="0"/>
    <n v="3"/>
    <n v="3"/>
    <n v="40"/>
    <n v="0"/>
    <n v="0"/>
    <n v="0"/>
    <n v="0"/>
    <n v="0"/>
    <n v="0"/>
    <s v="F"/>
    <s v="F"/>
    <s v="T"/>
    <s v="F"/>
    <s v="F"/>
    <x v="1"/>
    <x v="274"/>
  </r>
  <r>
    <x v="26"/>
    <x v="1"/>
    <x v="3"/>
    <x v="258"/>
    <n v="40"/>
    <n v="25"/>
    <n v="5.384615384615385"/>
    <n v="26.283870967741937"/>
    <n v="0"/>
    <n v="0"/>
    <n v="3.4285714285714288"/>
    <n v="8"/>
    <n v="5"/>
    <n v="7"/>
    <n v="6"/>
    <n v="6"/>
    <n v="2"/>
    <n v="1"/>
    <n v="12.234370790499824"/>
    <n v="50"/>
    <n v="30"/>
    <n v="6.1538461538461542"/>
    <n v="8.7612903225806456"/>
    <n v="0"/>
    <n v="0"/>
    <n v="27.428571428571431"/>
    <n v="10"/>
    <n v="6"/>
    <n v="8"/>
    <n v="2"/>
    <n v="2"/>
    <n v="5"/>
    <n v="8"/>
    <n v="5"/>
    <n v="5"/>
    <n v="0.76923076923076927"/>
    <n v="4.3806451612903228"/>
    <n v="0"/>
    <n v="0"/>
    <n v="3.4285714285714288"/>
    <n v="1"/>
    <n v="0"/>
    <n v="0"/>
    <n v="20"/>
    <n v="5"/>
    <n v="0"/>
    <n v="0"/>
    <n v="0"/>
    <n v="60"/>
    <n v="2"/>
    <m/>
    <m/>
    <n v="0"/>
    <n v="0"/>
    <n v="1"/>
    <n v="0.2"/>
    <n v="0"/>
    <n v="0"/>
    <n v="0"/>
    <n v="0.5"/>
    <n v="20"/>
    <n v="25"/>
    <n v="60"/>
    <n v="6"/>
    <n v="106"/>
    <n v="70"/>
    <n v="201"/>
    <n v="36590"/>
    <n v="8"/>
    <n v="0"/>
    <s v="03-05-00"/>
    <n v="7"/>
    <x v="26"/>
    <s v="Dayton, OH"/>
    <x v="318"/>
    <m/>
    <m/>
    <m/>
    <m/>
    <m/>
    <m/>
    <m/>
    <m/>
    <m/>
    <m/>
    <m/>
    <m/>
    <m/>
    <m/>
    <m/>
    <s v="ReetiP"/>
    <n v="3138"/>
    <n v="35"/>
    <x v="4"/>
    <s v="T"/>
    <s v="F"/>
    <s v="T"/>
    <n v="5"/>
    <n v="20"/>
    <n v="0"/>
    <n v="0"/>
    <s v="D"/>
    <s v="F"/>
    <s v="F"/>
    <s v="T"/>
    <s v="T"/>
    <n v="0"/>
    <n v="0"/>
    <n v="0"/>
    <n v="0"/>
    <n v="2"/>
    <n v="2"/>
    <n v="60"/>
    <n v="2"/>
    <n v="0"/>
    <n v="0"/>
    <n v="0"/>
    <n v="0"/>
    <n v="0"/>
    <s v="T"/>
    <s v="F"/>
    <s v="F"/>
    <s v="F"/>
    <s v="F"/>
    <x v="1"/>
    <x v="275"/>
  </r>
  <r>
    <x v="25"/>
    <x v="1"/>
    <x v="2"/>
    <x v="259"/>
    <n v="20"/>
    <n v="5"/>
    <n v="5.384615384615385"/>
    <n v="6.1064516129032267"/>
    <n v="-6"/>
    <n v="0"/>
    <n v="1.7142857142857144"/>
    <n v="8"/>
    <n v="5"/>
    <n v="7"/>
    <n v="6"/>
    <n v="6"/>
    <n v="2"/>
    <n v="1"/>
    <n v="5.090361573909961"/>
    <n v="25"/>
    <n v="6"/>
    <n v="6.1538461538461542"/>
    <n v="2.0354838709677421"/>
    <n v="-2"/>
    <n v="0"/>
    <n v="13.714285714285715"/>
    <n v="10"/>
    <n v="6"/>
    <n v="8"/>
    <n v="2"/>
    <n v="2"/>
    <n v="5"/>
    <n v="8"/>
    <n v="2.5"/>
    <n v="1"/>
    <n v="0.76923076923076927"/>
    <n v="1.017741935483871"/>
    <n v="-1"/>
    <n v="0"/>
    <n v="1.7142857142857144"/>
    <n v="1"/>
    <n v="0"/>
    <n v="1"/>
    <n v="0"/>
    <n v="5"/>
    <n v="1"/>
    <n v="0"/>
    <n v="0"/>
    <n v="30"/>
    <n v="0"/>
    <m/>
    <m/>
    <n v="1"/>
    <n v="0"/>
    <n v="0"/>
    <n v="0.25"/>
    <n v="1"/>
    <n v="0"/>
    <n v="0"/>
    <n v="0.5"/>
    <n v="1"/>
    <n v="6"/>
    <n v="30"/>
    <n v="7"/>
    <n v="128"/>
    <n v="40"/>
    <n v="148"/>
    <n v="36954"/>
    <n v="8"/>
    <n v="0"/>
    <s v="03-04-01"/>
    <n v="5"/>
    <x v="25"/>
    <s v="Batavia, IL"/>
    <x v="319"/>
    <m/>
    <m/>
    <m/>
    <m/>
    <m/>
    <m/>
    <m/>
    <m/>
    <m/>
    <m/>
    <m/>
    <m/>
    <m/>
    <m/>
    <m/>
    <s v="ReetiP"/>
    <n v="2704"/>
    <n v="36"/>
    <x v="4"/>
    <s v="T"/>
    <s v="F"/>
    <s v="T"/>
    <n v="5"/>
    <n v="15"/>
    <n v="0"/>
    <n v="0"/>
    <s v="B"/>
    <s v="F"/>
    <s v="F"/>
    <s v="F"/>
    <s v="T"/>
    <n v="1"/>
    <n v="0"/>
    <n v="0"/>
    <n v="0"/>
    <n v="2"/>
    <n v="2"/>
    <n v="30"/>
    <n v="0"/>
    <n v="0"/>
    <n v="0"/>
    <n v="1"/>
    <n v="0"/>
    <n v="0"/>
    <s v="T"/>
    <s v="F"/>
    <s v="T"/>
    <s v="F"/>
    <s v="F"/>
    <x v="4"/>
    <x v="276"/>
  </r>
  <r>
    <x v="39"/>
    <x v="1"/>
    <x v="3"/>
    <x v="260"/>
    <n v="40"/>
    <n v="0"/>
    <n v="5.384615384615385"/>
    <n v="33.870967741935488"/>
    <n v="0"/>
    <n v="0"/>
    <n v="10"/>
    <n v="8"/>
    <n v="5"/>
    <n v="7"/>
    <n v="6"/>
    <n v="6"/>
    <n v="2"/>
    <n v="1"/>
    <n v="14.744416873449131"/>
    <n v="50"/>
    <n v="0"/>
    <n v="6.1538461538461542"/>
    <n v="11.290322580645162"/>
    <n v="0"/>
    <n v="0"/>
    <n v="80"/>
    <n v="10"/>
    <n v="6"/>
    <n v="8"/>
    <n v="2"/>
    <n v="2"/>
    <n v="5"/>
    <n v="8"/>
    <n v="5"/>
    <n v="0"/>
    <n v="0.76923076923076927"/>
    <n v="5.645161290322581"/>
    <n v="0"/>
    <n v="0"/>
    <n v="10"/>
    <n v="0"/>
    <n v="0"/>
    <n v="0"/>
    <n v="0"/>
    <n v="5"/>
    <n v="0"/>
    <n v="0"/>
    <n v="0"/>
    <n v="175"/>
    <n v="0"/>
    <m/>
    <m/>
    <n v="0"/>
    <n v="0"/>
    <n v="0"/>
    <n v="1"/>
    <n v="0"/>
    <n v="0"/>
    <n v="0"/>
    <n v="1"/>
    <n v="0"/>
    <n v="5"/>
    <n v="175"/>
    <n v="2"/>
    <n v="88"/>
    <n v="90"/>
    <n v="162"/>
    <n v="36533"/>
    <n v="9"/>
    <n v="0"/>
    <s v="01-08-00"/>
    <n v="13"/>
    <x v="39"/>
    <s v="West Branch, IA"/>
    <x v="320"/>
    <m/>
    <m/>
    <m/>
    <m/>
    <m/>
    <m/>
    <m/>
    <m/>
    <m/>
    <m/>
    <m/>
    <m/>
    <m/>
    <m/>
    <m/>
    <s v="ReetiP"/>
    <n v="5041"/>
    <n v="37"/>
    <x v="4"/>
    <s v="F"/>
    <s v="F"/>
    <s v="T"/>
    <n v="5"/>
    <n v="0"/>
    <n v="0"/>
    <n v="0"/>
    <s v="C"/>
    <s v="F"/>
    <s v="F"/>
    <s v="F"/>
    <s v="F"/>
    <n v="0"/>
    <n v="0"/>
    <n v="0"/>
    <n v="0"/>
    <n v="2"/>
    <n v="3"/>
    <n v="140"/>
    <n v="0"/>
    <n v="0"/>
    <n v="0"/>
    <n v="0"/>
    <n v="0"/>
    <n v="0"/>
    <s v="F"/>
    <s v="F"/>
    <s v="F"/>
    <s v="F"/>
    <s v="F"/>
    <x v="1"/>
    <x v="277"/>
  </r>
  <r>
    <x v="19"/>
    <x v="1"/>
    <x v="2"/>
    <x v="28"/>
    <n v="0"/>
    <n v="0"/>
    <n v="5.384615384615385"/>
    <n v="0"/>
    <n v="0"/>
    <n v="0"/>
    <n v="0"/>
    <n v="8"/>
    <n v="5"/>
    <n v="7"/>
    <n v="6"/>
    <n v="6"/>
    <n v="2"/>
    <n v="1"/>
    <n v="0.61538461538461542"/>
    <n v="0"/>
    <n v="0"/>
    <n v="6.1538461538461542"/>
    <n v="0"/>
    <n v="0"/>
    <n v="0"/>
    <n v="0"/>
    <n v="10"/>
    <n v="6"/>
    <n v="8"/>
    <n v="2"/>
    <n v="2"/>
    <n v="5"/>
    <n v="8"/>
    <n v="0"/>
    <n v="0"/>
    <n v="0.76923076923076927"/>
    <n v="0"/>
    <n v="0"/>
    <n v="0"/>
    <n v="0"/>
    <n v="0"/>
    <n v="0"/>
    <n v="0"/>
    <n v="0"/>
    <n v="5"/>
    <n v="0"/>
    <n v="0"/>
    <n v="0"/>
    <n v="0"/>
    <n v="0"/>
    <m/>
    <m/>
    <n v="0"/>
    <n v="0"/>
    <n v="0"/>
    <n v="1"/>
    <n v="0"/>
    <n v="0"/>
    <n v="0"/>
    <n v="0"/>
    <n v="0"/>
    <n v="5"/>
    <n v="0"/>
    <n v="8"/>
    <n v="102"/>
    <n v="90"/>
    <n v="94"/>
    <n v="36620"/>
    <n v="8"/>
    <n v="0"/>
    <s v="04-04-00"/>
    <n v="32"/>
    <x v="19"/>
    <s v="Dunlap, IL"/>
    <x v="321"/>
    <m/>
    <m/>
    <m/>
    <m/>
    <m/>
    <m/>
    <m/>
    <m/>
    <m/>
    <m/>
    <m/>
    <m/>
    <m/>
    <m/>
    <m/>
    <s v="ReetiP"/>
    <n v="2040"/>
    <n v="38"/>
    <x v="4"/>
    <s v="F"/>
    <s v="F"/>
    <s v="T"/>
    <n v="5"/>
    <n v="0"/>
    <n v="0"/>
    <n v="0"/>
    <s v="G"/>
    <s v="F"/>
    <s v="F"/>
    <s v="F"/>
    <s v="F"/>
    <n v="0"/>
    <n v="0"/>
    <n v="0"/>
    <n v="0"/>
    <n v="0"/>
    <n v="0"/>
    <n v="0"/>
    <n v="0"/>
    <n v="0"/>
    <n v="0"/>
    <n v="0"/>
    <n v="0"/>
    <n v="0"/>
    <s v="F"/>
    <s v="F"/>
    <s v="F"/>
    <s v="F"/>
    <s v="T"/>
    <x v="4"/>
    <x v="278"/>
  </r>
  <r>
    <x v="29"/>
    <x v="1"/>
    <x v="3"/>
    <x v="261"/>
    <n v="40"/>
    <n v="5"/>
    <n v="21.53846153846154"/>
    <n v="7.1999999999999993"/>
    <n v="12"/>
    <n v="0"/>
    <n v="0"/>
    <n v="8"/>
    <n v="5"/>
    <n v="7"/>
    <n v="6"/>
    <n v="6"/>
    <n v="2"/>
    <n v="1"/>
    <n v="8.7015384615384619"/>
    <n v="50"/>
    <n v="6"/>
    <n v="24.615384615384617"/>
    <n v="2.4"/>
    <n v="4"/>
    <n v="0"/>
    <n v="0"/>
    <n v="10"/>
    <n v="6"/>
    <n v="8"/>
    <n v="2"/>
    <n v="2"/>
    <n v="5"/>
    <n v="8"/>
    <n v="5"/>
    <n v="1"/>
    <n v="3.0769230769230771"/>
    <n v="1.2"/>
    <n v="2"/>
    <n v="0"/>
    <n v="0"/>
    <n v="0"/>
    <n v="1"/>
    <n v="0"/>
    <n v="0"/>
    <n v="20"/>
    <n v="0"/>
    <n v="30"/>
    <n v="0"/>
    <n v="0"/>
    <n v="0"/>
    <m/>
    <m/>
    <n v="4"/>
    <n v="0"/>
    <n v="0"/>
    <n v="1"/>
    <n v="0"/>
    <n v="0.75"/>
    <n v="0"/>
    <n v="0"/>
    <n v="30"/>
    <n v="50"/>
    <n v="0"/>
    <n v="6"/>
    <n v="94"/>
    <n v="70"/>
    <n v="99"/>
    <n v="36590"/>
    <n v="8"/>
    <n v="0"/>
    <s v="03-05-00"/>
    <n v="23"/>
    <x v="29"/>
    <s v="Metamora, IL"/>
    <x v="322"/>
    <m/>
    <m/>
    <m/>
    <m/>
    <m/>
    <m/>
    <m/>
    <m/>
    <m/>
    <m/>
    <m/>
    <m/>
    <m/>
    <m/>
    <m/>
    <s v="ReetiP"/>
    <n v="4143"/>
    <n v="39"/>
    <x v="4"/>
    <s v="T"/>
    <s v="F"/>
    <s v="T"/>
    <n v="20"/>
    <n v="0"/>
    <n v="0"/>
    <n v="0"/>
    <s v="D"/>
    <s v="F"/>
    <s v="F"/>
    <s v="F"/>
    <s v="T"/>
    <n v="0"/>
    <n v="0"/>
    <n v="0"/>
    <n v="0"/>
    <n v="2"/>
    <n v="0"/>
    <n v="0"/>
    <n v="0"/>
    <n v="0"/>
    <n v="3"/>
    <n v="1"/>
    <n v="0"/>
    <n v="0"/>
    <s v="F"/>
    <s v="T"/>
    <s v="F"/>
    <s v="F"/>
    <s v="F"/>
    <x v="1"/>
    <x v="279"/>
  </r>
  <r>
    <x v="2"/>
    <x v="1"/>
    <x v="3"/>
    <x v="262"/>
    <n v="40"/>
    <n v="5"/>
    <n v="16.153846153846153"/>
    <n v="9.2709677419354843"/>
    <n v="0"/>
    <n v="0"/>
    <n v="1.1428571428571428"/>
    <n v="8"/>
    <n v="5"/>
    <n v="7"/>
    <n v="6"/>
    <n v="6"/>
    <n v="2"/>
    <n v="1"/>
    <n v="8.6694718185040749"/>
    <n v="50"/>
    <n v="6"/>
    <n v="18.46153846153846"/>
    <n v="3.0903225806451613"/>
    <n v="0"/>
    <n v="0"/>
    <n v="9.1428571428571423"/>
    <n v="10"/>
    <n v="6"/>
    <n v="8"/>
    <n v="2"/>
    <n v="2"/>
    <n v="5"/>
    <n v="8"/>
    <n v="5"/>
    <n v="1"/>
    <n v="2.3076923076923075"/>
    <n v="1.5451612903225806"/>
    <n v="0"/>
    <n v="0"/>
    <n v="1.1428571428571428"/>
    <n v="0"/>
    <n v="1"/>
    <n v="0"/>
    <n v="0"/>
    <n v="15"/>
    <n v="10"/>
    <n v="10"/>
    <n v="0"/>
    <n v="20"/>
    <n v="0"/>
    <m/>
    <m/>
    <n v="2"/>
    <n v="0"/>
    <n v="0"/>
    <n v="1"/>
    <n v="1"/>
    <n v="0.5"/>
    <n v="0"/>
    <n v="0.5"/>
    <n v="20"/>
    <n v="35"/>
    <n v="20"/>
    <n v="14"/>
    <n v="180"/>
    <n v="140"/>
    <n v="209"/>
    <n v="36709"/>
    <n v="9"/>
    <n v="0"/>
    <s v="07-02-00"/>
    <n v="19"/>
    <x v="2"/>
    <s v="Russiaville, IN"/>
    <x v="323"/>
    <m/>
    <m/>
    <m/>
    <m/>
    <m/>
    <m/>
    <m/>
    <m/>
    <m/>
    <m/>
    <m/>
    <m/>
    <m/>
    <m/>
    <m/>
    <s v="ReetiP"/>
    <n v="292"/>
    <n v="40"/>
    <x v="4"/>
    <s v="T"/>
    <s v="F"/>
    <s v="F"/>
    <n v="15"/>
    <n v="0"/>
    <n v="0"/>
    <n v="0"/>
    <s v="D"/>
    <s v="F"/>
    <s v="F"/>
    <s v="F"/>
    <s v="T"/>
    <n v="10"/>
    <n v="0"/>
    <n v="0"/>
    <n v="0"/>
    <n v="2"/>
    <n v="2"/>
    <n v="20"/>
    <n v="0"/>
    <n v="0"/>
    <n v="1"/>
    <n v="1"/>
    <n v="0"/>
    <n v="0"/>
    <s v="F"/>
    <s v="T"/>
    <s v="F"/>
    <s v="F"/>
    <s v="F"/>
    <x v="1"/>
    <x v="280"/>
  </r>
  <r>
    <x v="11"/>
    <x v="1"/>
    <x v="4"/>
    <x v="263"/>
    <n v="0"/>
    <n v="0"/>
    <n v="-1.615384615384615"/>
    <n v="11.612903225806452"/>
    <n v="0"/>
    <n v="0"/>
    <n v="2.4285714285714288"/>
    <n v="8"/>
    <n v="5"/>
    <n v="7"/>
    <n v="6"/>
    <n v="6"/>
    <n v="2"/>
    <n v="1"/>
    <n v="2.1453385324353067"/>
    <n v="0"/>
    <n v="0"/>
    <n v="-1.8461538461538458"/>
    <n v="3.870967741935484"/>
    <n v="0"/>
    <n v="0"/>
    <n v="19.428571428571431"/>
    <n v="10"/>
    <n v="6"/>
    <n v="8"/>
    <n v="2"/>
    <n v="2"/>
    <n v="5"/>
    <n v="8"/>
    <n v="0"/>
    <n v="0"/>
    <n v="-0.23076923076923073"/>
    <n v="1.935483870967742"/>
    <n v="0"/>
    <n v="0"/>
    <n v="2.4285714285714288"/>
    <n v="0"/>
    <n v="0"/>
    <n v="0"/>
    <n v="0"/>
    <n v="5"/>
    <n v="0"/>
    <n v="0"/>
    <n v="0"/>
    <n v="60"/>
    <n v="0"/>
    <m/>
    <m/>
    <n v="0"/>
    <n v="0"/>
    <n v="0"/>
    <n v="1"/>
    <n v="0"/>
    <n v="0"/>
    <n v="0"/>
    <n v="0.25"/>
    <n v="0"/>
    <n v="5"/>
    <n v="60"/>
    <n v="10"/>
    <n v="158"/>
    <n v="100"/>
    <n v="161"/>
    <n v="36649"/>
    <n v="8"/>
    <n v="0"/>
    <s v="05-03-00"/>
    <n v="34"/>
    <x v="11"/>
    <s v="Chicago, IL"/>
    <x v="324"/>
    <m/>
    <m/>
    <m/>
    <m/>
    <m/>
    <m/>
    <m/>
    <m/>
    <m/>
    <m/>
    <m/>
    <m/>
    <m/>
    <m/>
    <m/>
    <s v="ReetiP"/>
    <n v="1739"/>
    <n v="41"/>
    <x v="4"/>
    <s v="F"/>
    <s v="F"/>
    <s v="T"/>
    <n v="5"/>
    <n v="0"/>
    <n v="0"/>
    <n v="1"/>
    <s v="G"/>
    <s v="F"/>
    <s v="F"/>
    <s v="F"/>
    <s v="F"/>
    <n v="0"/>
    <n v="0"/>
    <n v="0"/>
    <n v="1"/>
    <n v="2"/>
    <n v="1"/>
    <n v="120"/>
    <n v="0"/>
    <n v="0"/>
    <n v="0"/>
    <n v="0"/>
    <n v="0"/>
    <n v="0"/>
    <s v="F"/>
    <s v="F"/>
    <s v="F"/>
    <s v="F"/>
    <s v="T"/>
    <x v="3"/>
    <x v="281"/>
  </r>
  <r>
    <x v="34"/>
    <x v="1"/>
    <x v="4"/>
    <x v="0"/>
    <n v="0"/>
    <n v="0"/>
    <n v="0"/>
    <n v="0"/>
    <n v="0"/>
    <n v="0"/>
    <n v="0"/>
    <n v="8"/>
    <n v="5"/>
    <n v="7"/>
    <n v="6"/>
    <n v="6"/>
    <n v="2"/>
    <n v="1"/>
    <n v="0"/>
    <n v="0"/>
    <n v="0"/>
    <n v="0"/>
    <n v="0"/>
    <n v="0"/>
    <n v="0"/>
    <n v="0"/>
    <n v="10"/>
    <n v="6"/>
    <n v="8"/>
    <n v="2"/>
    <n v="2"/>
    <n v="5"/>
    <n v="8"/>
    <n v="0"/>
    <n v="0"/>
    <n v="0"/>
    <n v="0"/>
    <n v="0"/>
    <n v="0"/>
    <n v="0"/>
    <n v="0"/>
    <n v="0"/>
    <n v="0"/>
    <n v="0"/>
    <n v="0"/>
    <n v="0"/>
    <n v="0"/>
    <n v="0"/>
    <n v="0"/>
    <n v="0"/>
    <m/>
    <m/>
    <n v="0"/>
    <n v="0"/>
    <n v="0"/>
    <n v="0"/>
    <n v="0"/>
    <n v="0"/>
    <n v="0"/>
    <n v="0"/>
    <n v="0"/>
    <n v="0"/>
    <n v="0"/>
    <n v="4"/>
    <n v="112"/>
    <n v="90"/>
    <n v="106"/>
    <n v="36562"/>
    <n v="8"/>
    <n v="0"/>
    <s v="02-06-00"/>
    <n v="24"/>
    <x v="34"/>
    <s v="Gurnee, IL"/>
    <x v="325"/>
    <m/>
    <m/>
    <m/>
    <m/>
    <m/>
    <m/>
    <m/>
    <m/>
    <m/>
    <m/>
    <m/>
    <m/>
    <m/>
    <m/>
    <m/>
    <s v="ReetiP"/>
    <n v="4296"/>
    <n v="42"/>
    <x v="4"/>
    <s v="F"/>
    <s v="T"/>
    <s v="F"/>
    <n v="0"/>
    <n v="0"/>
    <n v="0"/>
    <n v="0"/>
    <s v="D"/>
    <s v="F"/>
    <s v="F"/>
    <s v="F"/>
    <s v="F"/>
    <n v="0"/>
    <n v="1"/>
    <n v="0"/>
    <n v="0"/>
    <n v="0"/>
    <n v="0"/>
    <n v="0"/>
    <n v="0"/>
    <n v="0"/>
    <n v="0"/>
    <n v="0"/>
    <n v="0"/>
    <n v="0"/>
    <s v="F"/>
    <s v="F"/>
    <s v="F"/>
    <s v="F"/>
    <s v="T"/>
    <x v="3"/>
    <x v="282"/>
  </r>
  <r>
    <x v="15"/>
    <x v="1"/>
    <x v="3"/>
    <x v="264"/>
    <n v="60"/>
    <n v="5"/>
    <n v="21.53846153846154"/>
    <n v="12.338709677419356"/>
    <n v="18"/>
    <n v="0"/>
    <n v="1.4285714285714284"/>
    <n v="8"/>
    <n v="5"/>
    <n v="7"/>
    <n v="6"/>
    <n v="6"/>
    <n v="2"/>
    <n v="1"/>
    <n v="12.715685926976249"/>
    <n v="75"/>
    <n v="6"/>
    <n v="24.615384615384617"/>
    <n v="4.112903225806452"/>
    <n v="6"/>
    <n v="0"/>
    <n v="11.428571428571427"/>
    <n v="10"/>
    <n v="6"/>
    <n v="8"/>
    <n v="2"/>
    <n v="2"/>
    <n v="5"/>
    <n v="8"/>
    <n v="7.5"/>
    <n v="1"/>
    <n v="3.0769230769230771"/>
    <n v="2.056451612903226"/>
    <n v="3"/>
    <n v="0"/>
    <n v="1.4285714285714284"/>
    <n v="0"/>
    <n v="1"/>
    <n v="0"/>
    <n v="0"/>
    <n v="20"/>
    <n v="1"/>
    <n v="30"/>
    <n v="0"/>
    <n v="25"/>
    <n v="0"/>
    <m/>
    <m/>
    <n v="3"/>
    <n v="0"/>
    <n v="0"/>
    <n v="1"/>
    <n v="1"/>
    <n v="1"/>
    <n v="0"/>
    <n v="1"/>
    <n v="31"/>
    <n v="51"/>
    <n v="25"/>
    <n v="10"/>
    <n v="64"/>
    <n v="70"/>
    <n v="87"/>
    <n v="36649"/>
    <n v="8"/>
    <n v="0"/>
    <s v="05-03-00"/>
    <n v="20"/>
    <x v="15"/>
    <s v="Smithville, MO"/>
    <x v="326"/>
    <m/>
    <m/>
    <m/>
    <m/>
    <m/>
    <m/>
    <m/>
    <m/>
    <m/>
    <m/>
    <m/>
    <m/>
    <m/>
    <m/>
    <m/>
    <s v="ReetiP"/>
    <n v="1806"/>
    <n v="43"/>
    <x v="4"/>
    <s v="T"/>
    <s v="F"/>
    <s v="T"/>
    <n v="20"/>
    <n v="0"/>
    <n v="0"/>
    <n v="0"/>
    <s v="C"/>
    <s v="F"/>
    <s v="F"/>
    <s v="F"/>
    <s v="T"/>
    <n v="1"/>
    <n v="0"/>
    <n v="0"/>
    <n v="0"/>
    <n v="3"/>
    <n v="3"/>
    <n v="20"/>
    <n v="0"/>
    <n v="0"/>
    <n v="3"/>
    <n v="0"/>
    <n v="0"/>
    <n v="0"/>
    <s v="F"/>
    <s v="T"/>
    <s v="F"/>
    <s v="F"/>
    <s v="F"/>
    <x v="1"/>
    <x v="283"/>
  </r>
  <r>
    <x v="12"/>
    <x v="1"/>
    <x v="2"/>
    <x v="265"/>
    <n v="10"/>
    <n v="5"/>
    <n v="21.53846153846154"/>
    <n v="0.30000000000000004"/>
    <n v="-6"/>
    <n v="0"/>
    <n v="0"/>
    <n v="8"/>
    <n v="5"/>
    <n v="7"/>
    <n v="6"/>
    <n v="6"/>
    <n v="2"/>
    <n v="1"/>
    <n v="4.1215384615384618"/>
    <n v="12.5"/>
    <n v="6"/>
    <n v="24.615384615384617"/>
    <n v="0.1"/>
    <n v="-2"/>
    <n v="0"/>
    <n v="0"/>
    <n v="10"/>
    <n v="6"/>
    <n v="8"/>
    <n v="2"/>
    <n v="2"/>
    <n v="5"/>
    <n v="8"/>
    <n v="1.25"/>
    <n v="1"/>
    <n v="3.0769230769230771"/>
    <n v="0.05"/>
    <n v="-1"/>
    <n v="0"/>
    <n v="0"/>
    <n v="0"/>
    <n v="1"/>
    <n v="1"/>
    <n v="0"/>
    <n v="20"/>
    <n v="1"/>
    <n v="0"/>
    <n v="0"/>
    <n v="0"/>
    <n v="0"/>
    <m/>
    <m/>
    <n v="1"/>
    <n v="0"/>
    <n v="0"/>
    <n v="1"/>
    <n v="1"/>
    <n v="0"/>
    <n v="0"/>
    <n v="0"/>
    <n v="1"/>
    <n v="21"/>
    <n v="0"/>
    <n v="10"/>
    <n v="102"/>
    <n v="190"/>
    <n v="152"/>
    <n v="36650"/>
    <n v="9"/>
    <n v="0"/>
    <s v="05-04-00"/>
    <n v="25"/>
    <x v="12"/>
    <s v="West Lafayette, IN"/>
    <x v="327"/>
    <m/>
    <m/>
    <m/>
    <m/>
    <m/>
    <m/>
    <m/>
    <m/>
    <m/>
    <m/>
    <m/>
    <m/>
    <m/>
    <m/>
    <m/>
    <s v="ReetiP"/>
    <n v="1747"/>
    <n v="44"/>
    <x v="4"/>
    <s v="T"/>
    <s v="F"/>
    <s v="T"/>
    <n v="20"/>
    <n v="0"/>
    <n v="0"/>
    <n v="0"/>
    <s v="B"/>
    <s v="F"/>
    <s v="F"/>
    <s v="F"/>
    <s v="T"/>
    <n v="1"/>
    <n v="0"/>
    <n v="0"/>
    <n v="0"/>
    <n v="1"/>
    <n v="0"/>
    <n v="0"/>
    <n v="0"/>
    <n v="0"/>
    <n v="0"/>
    <n v="1"/>
    <n v="0"/>
    <n v="0"/>
    <s v="F"/>
    <s v="T"/>
    <s v="T"/>
    <s v="F"/>
    <s v="F"/>
    <x v="4"/>
    <x v="284"/>
  </r>
  <r>
    <x v="35"/>
    <x v="1"/>
    <x v="2"/>
    <x v="213"/>
    <n v="10"/>
    <n v="5"/>
    <n v="26.923076923076923"/>
    <n v="5.7387096774193544"/>
    <n v="0"/>
    <n v="0"/>
    <n v="1.4285714285714284"/>
    <n v="8"/>
    <n v="5"/>
    <n v="7"/>
    <n v="6"/>
    <n v="6"/>
    <n v="2"/>
    <n v="1"/>
    <n v="6.2610705423608648"/>
    <n v="12.5"/>
    <n v="6"/>
    <n v="30.76923076923077"/>
    <n v="1.9129032258064516"/>
    <n v="0"/>
    <n v="0"/>
    <n v="11.428571428571427"/>
    <n v="10"/>
    <n v="6"/>
    <n v="8"/>
    <n v="2"/>
    <n v="2"/>
    <n v="5"/>
    <n v="8"/>
    <n v="1.25"/>
    <n v="1"/>
    <n v="3.8461538461538463"/>
    <n v="0.95645161290322578"/>
    <n v="0"/>
    <n v="0"/>
    <n v="1.4285714285714284"/>
    <n v="0"/>
    <n v="0"/>
    <n v="1"/>
    <n v="0"/>
    <n v="25"/>
    <n v="3"/>
    <n v="0"/>
    <n v="0"/>
    <n v="25"/>
    <n v="0"/>
    <m/>
    <m/>
    <n v="0"/>
    <n v="0"/>
    <n v="0"/>
    <n v="1"/>
    <n v="1"/>
    <n v="0"/>
    <n v="0"/>
    <n v="0.25"/>
    <n v="3"/>
    <n v="28"/>
    <n v="25"/>
    <n v="4"/>
    <n v="94"/>
    <n v="70"/>
    <n v="162"/>
    <n v="36562"/>
    <n v="8"/>
    <n v="0"/>
    <s v="02-06-00"/>
    <n v="10"/>
    <x v="35"/>
    <s v="St. Charles, MO"/>
    <x v="266"/>
    <m/>
    <m/>
    <m/>
    <m/>
    <m/>
    <m/>
    <m/>
    <m/>
    <m/>
    <m/>
    <m/>
    <m/>
    <m/>
    <m/>
    <m/>
    <s v="Dan T"/>
    <n v="4329"/>
    <n v="11"/>
    <x v="4"/>
    <s v="T"/>
    <s v="F"/>
    <s v="T"/>
    <n v="25"/>
    <n v="0"/>
    <n v="0"/>
    <n v="0"/>
    <s v="A"/>
    <s v="T"/>
    <s v="F"/>
    <s v="F"/>
    <s v="T"/>
    <n v="3"/>
    <n v="0"/>
    <n v="0"/>
    <n v="0"/>
    <n v="1"/>
    <n v="1"/>
    <n v="50"/>
    <n v="0"/>
    <n v="0"/>
    <n v="0"/>
    <n v="0"/>
    <n v="0"/>
    <n v="0"/>
    <s v="F"/>
    <s v="F"/>
    <s v="T"/>
    <s v="F"/>
    <s v="F"/>
    <x v="4"/>
    <x v="223"/>
  </r>
  <r>
    <x v="27"/>
    <x v="1"/>
    <x v="3"/>
    <x v="214"/>
    <n v="40"/>
    <n v="15"/>
    <n v="26.923076923076923"/>
    <n v="6.1064516129032267"/>
    <n v="-6"/>
    <n v="0"/>
    <n v="1.7142857142857144"/>
    <n v="8"/>
    <n v="5"/>
    <n v="7"/>
    <n v="6"/>
    <n v="6"/>
    <n v="2"/>
    <n v="1"/>
    <n v="11.251900035448424"/>
    <n v="50"/>
    <n v="18"/>
    <n v="30.76923076923077"/>
    <n v="2.0354838709677421"/>
    <n v="-2"/>
    <n v="0"/>
    <n v="13.714285714285715"/>
    <n v="10"/>
    <n v="6"/>
    <n v="8"/>
    <n v="2"/>
    <n v="2"/>
    <n v="5"/>
    <n v="8"/>
    <n v="5"/>
    <n v="3"/>
    <n v="3.8461538461538463"/>
    <n v="1.017741935483871"/>
    <n v="-1"/>
    <n v="0"/>
    <n v="1.7142857142857144"/>
    <n v="1"/>
    <n v="0"/>
    <n v="1"/>
    <n v="0"/>
    <n v="25"/>
    <n v="1"/>
    <n v="0"/>
    <n v="0"/>
    <n v="30"/>
    <n v="0"/>
    <m/>
    <m/>
    <n v="1"/>
    <n v="0"/>
    <n v="0"/>
    <n v="1"/>
    <n v="3.2258064516129031E-2"/>
    <n v="0"/>
    <n v="0"/>
    <n v="0.5"/>
    <n v="1"/>
    <n v="26"/>
    <n v="30"/>
    <n v="6"/>
    <n v="106"/>
    <n v="60"/>
    <n v="139"/>
    <n v="36591"/>
    <n v="9"/>
    <n v="0"/>
    <s v="03-06-00"/>
    <n v="37"/>
    <x v="27"/>
    <s v="Camdenton, MO"/>
    <x v="267"/>
    <m/>
    <m/>
    <m/>
    <m/>
    <m/>
    <m/>
    <m/>
    <m/>
    <m/>
    <m/>
    <m/>
    <m/>
    <m/>
    <m/>
    <m/>
    <s v="Dan T"/>
    <n v="3284"/>
    <n v="12"/>
    <x v="4"/>
    <s v="T"/>
    <s v="F"/>
    <s v="T"/>
    <n v="25"/>
    <n v="0"/>
    <n v="0"/>
    <n v="0"/>
    <s v="E"/>
    <s v="T"/>
    <s v="F"/>
    <s v="T"/>
    <s v="T"/>
    <n v="1"/>
    <n v="30"/>
    <n v="0"/>
    <n v="0"/>
    <n v="2"/>
    <n v="2"/>
    <n v="30"/>
    <n v="0"/>
    <n v="0"/>
    <n v="0"/>
    <n v="1"/>
    <n v="0"/>
    <n v="0"/>
    <s v="T"/>
    <s v="F"/>
    <s v="T"/>
    <s v="F"/>
    <s v="F"/>
    <x v="1"/>
    <x v="224"/>
  </r>
  <r>
    <x v="18"/>
    <x v="1"/>
    <x v="2"/>
    <x v="266"/>
    <n v="10"/>
    <n v="10"/>
    <n v="21.53846153846154"/>
    <n v="16.335483870967746"/>
    <n v="6"/>
    <n v="0"/>
    <n v="0"/>
    <n v="8"/>
    <n v="5"/>
    <n v="7"/>
    <n v="6"/>
    <n v="6"/>
    <n v="2"/>
    <n v="1"/>
    <n v="5.6560545905707196"/>
    <n v="12.5"/>
    <n v="12"/>
    <n v="24.615384615384617"/>
    <n v="5.4451612903225817"/>
    <n v="2"/>
    <n v="0"/>
    <n v="0"/>
    <n v="10"/>
    <n v="6"/>
    <n v="8"/>
    <n v="2"/>
    <n v="2"/>
    <n v="5"/>
    <n v="8"/>
    <n v="1.25"/>
    <n v="2"/>
    <n v="3.0769230769230771"/>
    <n v="2.7225806451612908"/>
    <n v="1"/>
    <n v="0"/>
    <n v="0"/>
    <n v="1"/>
    <n v="0"/>
    <n v="1"/>
    <n v="10"/>
    <n v="20"/>
    <n v="22"/>
    <n v="10"/>
    <n v="0"/>
    <n v="0"/>
    <n v="1"/>
    <m/>
    <m/>
    <n v="1"/>
    <n v="0"/>
    <n v="1"/>
    <n v="1"/>
    <n v="0.52380952380952384"/>
    <n v="1"/>
    <n v="0"/>
    <n v="0"/>
    <n v="42"/>
    <n v="62"/>
    <n v="0"/>
    <n v="8"/>
    <n v="106"/>
    <n v="120"/>
    <n v="156"/>
    <n v="36621"/>
    <n v="9"/>
    <n v="0"/>
    <s v="04-05-00"/>
    <n v="18"/>
    <x v="18"/>
    <s v="Rockford, IL"/>
    <x v="328"/>
    <m/>
    <m/>
    <m/>
    <m/>
    <m/>
    <m/>
    <m/>
    <m/>
    <m/>
    <m/>
    <m/>
    <m/>
    <m/>
    <m/>
    <m/>
    <s v="Dan T"/>
    <n v="2039"/>
    <n v="13"/>
    <x v="4"/>
    <s v="T"/>
    <s v="F"/>
    <s v="T"/>
    <n v="20"/>
    <n v="0"/>
    <n v="0"/>
    <n v="0"/>
    <s v="C"/>
    <s v="T"/>
    <s v="F"/>
    <s v="F"/>
    <s v="T"/>
    <n v="22"/>
    <n v="20"/>
    <n v="0"/>
    <n v="0"/>
    <n v="1"/>
    <n v="0"/>
    <n v="0"/>
    <n v="1"/>
    <n v="0"/>
    <n v="1"/>
    <n v="0"/>
    <n v="0"/>
    <n v="0"/>
    <s v="T"/>
    <s v="F"/>
    <s v="T"/>
    <s v="F"/>
    <s v="F"/>
    <x v="4"/>
    <x v="285"/>
  </r>
  <r>
    <x v="23"/>
    <x v="1"/>
    <x v="3"/>
    <x v="267"/>
    <n v="40"/>
    <n v="15"/>
    <n v="5.384615384615385"/>
    <n v="24.812903225806451"/>
    <n v="18"/>
    <n v="0"/>
    <n v="3.4285714285714288"/>
    <n v="8"/>
    <n v="5"/>
    <n v="7"/>
    <n v="6"/>
    <n v="6"/>
    <n v="2"/>
    <n v="1"/>
    <n v="11.585338532435307"/>
    <n v="50"/>
    <n v="18"/>
    <n v="6.1538461538461542"/>
    <n v="8.2709677419354843"/>
    <n v="6"/>
    <n v="0"/>
    <n v="27.428571428571431"/>
    <n v="10"/>
    <n v="6"/>
    <n v="8"/>
    <n v="2"/>
    <n v="2"/>
    <n v="5"/>
    <n v="8"/>
    <n v="5"/>
    <n v="3"/>
    <n v="0.76923076923076927"/>
    <n v="4.1354838709677422"/>
    <n v="3"/>
    <n v="0"/>
    <n v="3.4285714285714288"/>
    <n v="1"/>
    <n v="0"/>
    <n v="0"/>
    <n v="0"/>
    <n v="5"/>
    <n v="20"/>
    <n v="30"/>
    <n v="0"/>
    <n v="60"/>
    <n v="0"/>
    <m/>
    <m/>
    <n v="3"/>
    <n v="0"/>
    <n v="0"/>
    <n v="0.25"/>
    <n v="1"/>
    <n v="1"/>
    <n v="0"/>
    <n v="0.5"/>
    <n v="50"/>
    <n v="55"/>
    <n v="60"/>
    <n v="8"/>
    <n v="58"/>
    <n v="30"/>
    <n v="138"/>
    <n v="36620"/>
    <n v="8"/>
    <n v="0"/>
    <s v="04-04-00"/>
    <n v="3"/>
    <x v="23"/>
    <s v="St. Charles, IL"/>
    <x v="329"/>
    <m/>
    <m/>
    <m/>
    <m/>
    <m/>
    <m/>
    <m/>
    <m/>
    <m/>
    <m/>
    <m/>
    <m/>
    <m/>
    <m/>
    <m/>
    <s v="Dan T"/>
    <n v="2451"/>
    <n v="14"/>
    <x v="4"/>
    <s v="T"/>
    <s v="F"/>
    <s v="T"/>
    <n v="5"/>
    <n v="15"/>
    <n v="0"/>
    <n v="0"/>
    <s v="B"/>
    <s v="T"/>
    <s v="T"/>
    <s v="T"/>
    <s v="T"/>
    <n v="20"/>
    <n v="0"/>
    <n v="0"/>
    <n v="0"/>
    <n v="2"/>
    <n v="2"/>
    <n v="60"/>
    <n v="0"/>
    <n v="0"/>
    <n v="3"/>
    <n v="0"/>
    <n v="0"/>
    <n v="0"/>
    <s v="T"/>
    <s v="F"/>
    <s v="F"/>
    <s v="F"/>
    <s v="F"/>
    <x v="1"/>
    <x v="286"/>
  </r>
  <r>
    <x v="36"/>
    <x v="1"/>
    <x v="2"/>
    <x v="268"/>
    <n v="20"/>
    <n v="5"/>
    <n v="5.384615384615385"/>
    <n v="21.29032258064516"/>
    <n v="0"/>
    <n v="0"/>
    <n v="6.2857142857142856"/>
    <n v="8"/>
    <n v="5"/>
    <n v="7"/>
    <n v="6"/>
    <n v="6"/>
    <n v="2"/>
    <n v="1"/>
    <n v="9.4536334633108829"/>
    <n v="25"/>
    <n v="6"/>
    <n v="6.1538461538461542"/>
    <n v="7.096774193548387"/>
    <n v="0"/>
    <n v="0"/>
    <n v="50.285714285714285"/>
    <n v="10"/>
    <n v="6"/>
    <n v="8"/>
    <n v="2"/>
    <n v="2"/>
    <n v="5"/>
    <n v="8"/>
    <n v="2.5"/>
    <n v="1"/>
    <n v="0.76923076923076927"/>
    <n v="3.5483870967741935"/>
    <n v="0"/>
    <n v="0"/>
    <n v="6.2857142857142856"/>
    <n v="0"/>
    <n v="0"/>
    <n v="0"/>
    <n v="0"/>
    <n v="5"/>
    <n v="0"/>
    <n v="0"/>
    <n v="0"/>
    <n v="110"/>
    <n v="0"/>
    <m/>
    <m/>
    <n v="0"/>
    <n v="0"/>
    <n v="0"/>
    <n v="1"/>
    <n v="0"/>
    <n v="0"/>
    <n v="0"/>
    <n v="0.5"/>
    <n v="0"/>
    <n v="5"/>
    <n v="110"/>
    <n v="4"/>
    <n v="24"/>
    <n v="80"/>
    <n v="88"/>
    <n v="36562"/>
    <n v="8"/>
    <n v="0"/>
    <s v="02-06-00"/>
    <n v="30"/>
    <x v="36"/>
    <s v="St. Louis, MO"/>
    <x v="330"/>
    <m/>
    <m/>
    <m/>
    <m/>
    <m/>
    <m/>
    <m/>
    <m/>
    <m/>
    <m/>
    <m/>
    <m/>
    <m/>
    <m/>
    <m/>
    <s v="Dan T"/>
    <n v="4330"/>
    <n v="15"/>
    <x v="4"/>
    <s v="T"/>
    <s v="F"/>
    <s v="T"/>
    <n v="5"/>
    <n v="0"/>
    <n v="0"/>
    <n v="0"/>
    <s v="B"/>
    <s v="T"/>
    <s v="F"/>
    <s v="F"/>
    <s v="T"/>
    <n v="0"/>
    <n v="0"/>
    <n v="0"/>
    <n v="0"/>
    <n v="2"/>
    <n v="2"/>
    <n v="110"/>
    <n v="0"/>
    <n v="0"/>
    <n v="0"/>
    <n v="0"/>
    <n v="0"/>
    <n v="0"/>
    <s v="F"/>
    <s v="F"/>
    <s v="F"/>
    <s v="F"/>
    <s v="F"/>
    <x v="4"/>
    <x v="287"/>
  </r>
  <r>
    <x v="27"/>
    <x v="1"/>
    <x v="2"/>
    <x v="269"/>
    <n v="20"/>
    <n v="20"/>
    <n v="21.53846153846154"/>
    <n v="11.970967741935484"/>
    <n v="6"/>
    <n v="0"/>
    <n v="0.5714285714285714"/>
    <n v="8"/>
    <n v="5"/>
    <n v="7"/>
    <n v="6"/>
    <n v="6"/>
    <n v="2"/>
    <n v="1"/>
    <n v="8.4177135767458342"/>
    <n v="25"/>
    <n v="24"/>
    <n v="24.615384615384617"/>
    <n v="3.9903225806451612"/>
    <n v="2"/>
    <n v="0"/>
    <n v="4.5714285714285712"/>
    <n v="10"/>
    <n v="6"/>
    <n v="8"/>
    <n v="2"/>
    <n v="2"/>
    <n v="5"/>
    <n v="8"/>
    <n v="2.5"/>
    <n v="4"/>
    <n v="3.0769230769230771"/>
    <n v="1.9951612903225806"/>
    <n v="1"/>
    <n v="0"/>
    <n v="0.5714285714285714"/>
    <n v="0"/>
    <n v="1"/>
    <n v="0"/>
    <n v="10"/>
    <n v="20"/>
    <n v="1"/>
    <n v="10"/>
    <n v="0"/>
    <n v="10"/>
    <n v="1"/>
    <m/>
    <m/>
    <n v="1"/>
    <n v="0"/>
    <n v="1"/>
    <n v="1"/>
    <n v="9.0909090909090912E-2"/>
    <n v="1"/>
    <n v="0"/>
    <n v="0.5"/>
    <n v="21"/>
    <n v="41"/>
    <n v="10"/>
    <n v="6"/>
    <n v="106"/>
    <n v="60"/>
    <n v="139"/>
    <n v="36591"/>
    <n v="9"/>
    <n v="0"/>
    <s v="03-06-00"/>
    <n v="37"/>
    <x v="27"/>
    <s v="Camdenton, MO"/>
    <x v="331"/>
    <m/>
    <m/>
    <m/>
    <m/>
    <m/>
    <m/>
    <m/>
    <m/>
    <m/>
    <m/>
    <m/>
    <m/>
    <m/>
    <m/>
    <m/>
    <s v="Dan T"/>
    <n v="3284"/>
    <n v="16"/>
    <x v="4"/>
    <s v="T"/>
    <s v="F"/>
    <s v="T"/>
    <n v="20"/>
    <n v="0"/>
    <n v="0"/>
    <n v="0"/>
    <s v="A"/>
    <s v="F"/>
    <s v="F"/>
    <s v="T"/>
    <s v="T"/>
    <n v="1"/>
    <n v="10"/>
    <n v="0"/>
    <n v="0"/>
    <n v="2"/>
    <n v="2"/>
    <n v="10"/>
    <n v="1"/>
    <n v="0"/>
    <n v="1"/>
    <n v="0"/>
    <n v="0"/>
    <n v="0"/>
    <s v="F"/>
    <s v="T"/>
    <s v="F"/>
    <s v="F"/>
    <s v="F"/>
    <x v="4"/>
    <x v="288"/>
  </r>
  <r>
    <x v="0"/>
    <x v="1"/>
    <x v="2"/>
    <x v="252"/>
    <n v="20"/>
    <n v="0"/>
    <n v="5.384615384615385"/>
    <n v="3.870967741935484"/>
    <n v="0"/>
    <n v="0"/>
    <n v="1.1428571428571428"/>
    <n v="8"/>
    <n v="5"/>
    <n v="7"/>
    <n v="6"/>
    <n v="6"/>
    <n v="2"/>
    <n v="1"/>
    <n v="4.1587025877348456"/>
    <n v="25"/>
    <n v="0"/>
    <n v="6.1538461538461542"/>
    <n v="1.2903225806451613"/>
    <n v="0"/>
    <n v="0"/>
    <n v="9.1428571428571423"/>
    <n v="10"/>
    <n v="6"/>
    <n v="8"/>
    <n v="2"/>
    <n v="2"/>
    <n v="5"/>
    <n v="8"/>
    <n v="2.5"/>
    <n v="0"/>
    <n v="0.76923076923076927"/>
    <n v="0.64516129032258063"/>
    <n v="0"/>
    <n v="0"/>
    <n v="1.1428571428571428"/>
    <n v="0"/>
    <n v="1"/>
    <n v="0"/>
    <n v="0"/>
    <n v="5"/>
    <n v="0"/>
    <n v="0"/>
    <n v="0"/>
    <n v="20"/>
    <n v="0"/>
    <m/>
    <m/>
    <n v="0"/>
    <n v="0"/>
    <n v="0"/>
    <n v="0.25"/>
    <n v="0"/>
    <n v="0"/>
    <n v="0"/>
    <n v="0.5"/>
    <n v="0"/>
    <n v="5"/>
    <n v="20"/>
    <n v="18"/>
    <n v="240"/>
    <n v="140"/>
    <n v="461"/>
    <s v="9-0-0"/>
    <n v="9"/>
    <n v="0"/>
    <s v="9-0-0"/>
    <n v="33"/>
    <x v="40"/>
    <e v="#N/A"/>
    <x v="332"/>
    <m/>
    <m/>
    <m/>
    <m/>
    <m/>
    <m/>
    <m/>
    <m/>
    <m/>
    <m/>
    <m/>
    <m/>
    <m/>
    <m/>
    <m/>
    <s v="Aaron Thune"/>
    <n v="167"/>
    <n v="17"/>
    <x v="4"/>
    <s v="T"/>
    <s v="F"/>
    <s v="T"/>
    <n v="5"/>
    <n v="15"/>
    <n v="0"/>
    <n v="0"/>
    <s v="A"/>
    <s v="T"/>
    <s v="F"/>
    <s v="F"/>
    <s v="F"/>
    <n v="0"/>
    <n v="0"/>
    <n v="0"/>
    <n v="0"/>
    <n v="2"/>
    <n v="2"/>
    <n v="20"/>
    <n v="0"/>
    <n v="0"/>
    <n v="0"/>
    <n v="0"/>
    <n v="0"/>
    <n v="0"/>
    <s v="F"/>
    <s v="T"/>
    <s v="F"/>
    <s v="F"/>
    <s v="F"/>
    <x v="4"/>
    <x v="289"/>
  </r>
  <r>
    <x v="6"/>
    <x v="1"/>
    <x v="2"/>
    <x v="270"/>
    <n v="20"/>
    <n v="15"/>
    <n v="5.384615384615385"/>
    <n v="18.541935483870969"/>
    <n v="0"/>
    <n v="0"/>
    <n v="1.1428571428571428"/>
    <n v="8"/>
    <n v="5"/>
    <n v="7"/>
    <n v="6"/>
    <n v="6"/>
    <n v="2"/>
    <n v="1"/>
    <n v="6.4477348457993617"/>
    <n v="25"/>
    <n v="18"/>
    <n v="6.1538461538461542"/>
    <n v="6.1806451612903226"/>
    <n v="0"/>
    <n v="0"/>
    <n v="9.1428571428571423"/>
    <n v="10"/>
    <n v="6"/>
    <n v="8"/>
    <n v="2"/>
    <n v="2"/>
    <n v="5"/>
    <n v="8"/>
    <n v="2.5"/>
    <n v="3"/>
    <n v="0.76923076923076927"/>
    <n v="3.0903225806451613"/>
    <n v="0"/>
    <n v="0"/>
    <n v="1.1428571428571428"/>
    <n v="0"/>
    <n v="1"/>
    <n v="0"/>
    <n v="20"/>
    <n v="5"/>
    <n v="0"/>
    <n v="0"/>
    <n v="0"/>
    <n v="20"/>
    <n v="2"/>
    <m/>
    <m/>
    <n v="0"/>
    <n v="0"/>
    <n v="1"/>
    <n v="0.25"/>
    <n v="0"/>
    <n v="0"/>
    <n v="0"/>
    <n v="0.5"/>
    <n v="20"/>
    <n v="25"/>
    <n v="20"/>
    <n v="12"/>
    <n v="142"/>
    <n v="110"/>
    <n v="418"/>
    <n v="36679"/>
    <n v="8"/>
    <n v="0"/>
    <s v="06-02-00"/>
    <n v="40"/>
    <x v="6"/>
    <s v="Hartford, WI"/>
    <x v="333"/>
    <m/>
    <m/>
    <m/>
    <m/>
    <m/>
    <m/>
    <m/>
    <m/>
    <m/>
    <m/>
    <m/>
    <m/>
    <m/>
    <m/>
    <m/>
    <s v="Aaron Thune"/>
    <n v="1091"/>
    <n v="18"/>
    <x v="4"/>
    <s v="T"/>
    <s v="F"/>
    <s v="T"/>
    <n v="5"/>
    <n v="15"/>
    <n v="0"/>
    <n v="0"/>
    <s v="A"/>
    <s v="T"/>
    <s v="F"/>
    <s v="F"/>
    <s v="T"/>
    <n v="0"/>
    <n v="0"/>
    <n v="0"/>
    <n v="0"/>
    <n v="2"/>
    <n v="2"/>
    <n v="20"/>
    <n v="2"/>
    <n v="0"/>
    <n v="0"/>
    <n v="0"/>
    <n v="0"/>
    <n v="0"/>
    <s v="F"/>
    <s v="T"/>
    <s v="F"/>
    <s v="F"/>
    <s v="F"/>
    <x v="4"/>
    <x v="290"/>
  </r>
  <r>
    <x v="30"/>
    <x v="1"/>
    <x v="2"/>
    <x v="271"/>
    <n v="20"/>
    <n v="0"/>
    <n v="5.384615384615385"/>
    <n v="8.3419354838709676"/>
    <n v="0"/>
    <n v="0"/>
    <n v="2.2857142857142856"/>
    <n v="8"/>
    <n v="5"/>
    <n v="7"/>
    <n v="6"/>
    <n v="6"/>
    <n v="2"/>
    <n v="1"/>
    <n v="5.2220205600850758"/>
    <n v="25"/>
    <n v="0"/>
    <n v="6.1538461538461542"/>
    <n v="2.7806451612903227"/>
    <n v="0"/>
    <n v="0"/>
    <n v="18.285714285714285"/>
    <n v="10"/>
    <n v="6"/>
    <n v="8"/>
    <n v="2"/>
    <n v="2"/>
    <n v="5"/>
    <n v="8"/>
    <n v="2.5"/>
    <n v="0"/>
    <n v="0.76923076923076927"/>
    <n v="1.3903225806451613"/>
    <n v="0"/>
    <n v="0"/>
    <n v="2.2857142857142856"/>
    <n v="1"/>
    <n v="0"/>
    <n v="0"/>
    <n v="0"/>
    <n v="5"/>
    <n v="2"/>
    <n v="0"/>
    <n v="0"/>
    <n v="40"/>
    <n v="1"/>
    <m/>
    <m/>
    <n v="0"/>
    <n v="0"/>
    <n v="0"/>
    <n v="0.25"/>
    <n v="1"/>
    <n v="0"/>
    <n v="0"/>
    <n v="0.5"/>
    <n v="2"/>
    <n v="7"/>
    <n v="40"/>
    <n v="6"/>
    <n v="84"/>
    <n v="90"/>
    <n v="144"/>
    <n v="36591"/>
    <n v="9"/>
    <n v="0"/>
    <s v="03-06-00"/>
    <n v="17"/>
    <x v="30"/>
    <s v="Quincy, IL"/>
    <x v="334"/>
    <m/>
    <m/>
    <m/>
    <m/>
    <m/>
    <m/>
    <m/>
    <m/>
    <m/>
    <m/>
    <m/>
    <m/>
    <m/>
    <m/>
    <m/>
    <s v="Dan T"/>
    <n v="4196"/>
    <n v="19"/>
    <x v="4"/>
    <s v="T"/>
    <s v="T"/>
    <s v="T"/>
    <n v="5"/>
    <n v="15"/>
    <n v="0"/>
    <n v="0"/>
    <s v="B"/>
    <s v="T"/>
    <s v="F"/>
    <s v="F"/>
    <s v="T"/>
    <n v="2"/>
    <n v="0"/>
    <n v="0"/>
    <n v="0"/>
    <n v="2"/>
    <n v="2"/>
    <n v="40"/>
    <n v="0"/>
    <n v="1"/>
    <n v="0"/>
    <n v="0"/>
    <n v="0"/>
    <n v="0"/>
    <s v="T"/>
    <s v="F"/>
    <s v="F"/>
    <s v="F"/>
    <s v="F"/>
    <x v="4"/>
    <x v="291"/>
  </r>
  <r>
    <x v="1"/>
    <x v="1"/>
    <x v="2"/>
    <x v="272"/>
    <n v="10"/>
    <n v="15"/>
    <n v="5.384615384615385"/>
    <n v="19.654838709677417"/>
    <n v="0"/>
    <n v="0"/>
    <n v="5.7142857142857135"/>
    <n v="8"/>
    <n v="5"/>
    <n v="7"/>
    <n v="6"/>
    <n v="6"/>
    <n v="2"/>
    <n v="1"/>
    <n v="8.8919744771357667"/>
    <n v="12.5"/>
    <n v="18"/>
    <n v="6.1538461538461542"/>
    <n v="6.5516129032258057"/>
    <n v="0"/>
    <n v="0"/>
    <n v="45.714285714285708"/>
    <n v="10"/>
    <n v="6"/>
    <n v="8"/>
    <n v="2"/>
    <n v="2"/>
    <n v="5"/>
    <n v="8"/>
    <n v="1.25"/>
    <n v="3"/>
    <n v="0.76923076923076927"/>
    <n v="3.2758064516129028"/>
    <n v="0"/>
    <n v="0"/>
    <n v="5.7142857142857135"/>
    <n v="0"/>
    <n v="0"/>
    <n v="0"/>
    <n v="0"/>
    <n v="5"/>
    <n v="1"/>
    <n v="0"/>
    <n v="0"/>
    <n v="100"/>
    <n v="0"/>
    <m/>
    <m/>
    <n v="0"/>
    <n v="0"/>
    <n v="0"/>
    <n v="1"/>
    <n v="9.0909090909090912E-2"/>
    <n v="0"/>
    <n v="0"/>
    <n v="0.5"/>
    <n v="1"/>
    <n v="6"/>
    <n v="100"/>
    <n v="14"/>
    <n v="266"/>
    <n v="140"/>
    <n v="284"/>
    <n v="36709"/>
    <n v="9"/>
    <n v="0"/>
    <s v="07-02-00"/>
    <n v="36"/>
    <x v="1"/>
    <s v="Platteville, WI"/>
    <x v="335"/>
    <m/>
    <m/>
    <m/>
    <m/>
    <m/>
    <m/>
    <m/>
    <m/>
    <m/>
    <m/>
    <m/>
    <m/>
    <m/>
    <m/>
    <m/>
    <s v="Dan T"/>
    <n v="171"/>
    <n v="20"/>
    <x v="4"/>
    <s v="F"/>
    <s v="F"/>
    <s v="T"/>
    <n v="5"/>
    <n v="0"/>
    <n v="0"/>
    <n v="0"/>
    <s v="D"/>
    <s v="T"/>
    <s v="F"/>
    <s v="T"/>
    <s v="T"/>
    <n v="1"/>
    <n v="10"/>
    <n v="0"/>
    <n v="0"/>
    <n v="1"/>
    <n v="2"/>
    <n v="100"/>
    <n v="0"/>
    <n v="0"/>
    <n v="0"/>
    <n v="0"/>
    <n v="0"/>
    <n v="0"/>
    <s v="F"/>
    <s v="F"/>
    <s v="F"/>
    <s v="F"/>
    <s v="F"/>
    <x v="4"/>
    <x v="292"/>
  </r>
  <r>
    <x v="10"/>
    <x v="1"/>
    <x v="3"/>
    <x v="273"/>
    <n v="40"/>
    <n v="0"/>
    <n v="21.53846153846154"/>
    <n v="21.29032258064516"/>
    <n v="0"/>
    <n v="0"/>
    <n v="6.2857142857142856"/>
    <n v="8"/>
    <n v="5"/>
    <n v="7"/>
    <n v="6"/>
    <n v="6"/>
    <n v="2"/>
    <n v="1"/>
    <n v="13.199787309464728"/>
    <n v="50"/>
    <n v="0"/>
    <n v="24.615384615384617"/>
    <n v="7.096774193548387"/>
    <n v="0"/>
    <n v="0"/>
    <n v="50.285714285714285"/>
    <n v="10"/>
    <n v="6"/>
    <n v="8"/>
    <n v="2"/>
    <n v="2"/>
    <n v="5"/>
    <n v="8"/>
    <n v="5"/>
    <n v="0"/>
    <n v="3.0769230769230771"/>
    <n v="3.5483870967741935"/>
    <n v="0"/>
    <n v="0"/>
    <n v="6.2857142857142856"/>
    <n v="1"/>
    <n v="0"/>
    <n v="0"/>
    <n v="0"/>
    <n v="20"/>
    <n v="0"/>
    <n v="0"/>
    <n v="0"/>
    <n v="110"/>
    <n v="0"/>
    <m/>
    <m/>
    <n v="0"/>
    <n v="0"/>
    <n v="0"/>
    <n v="1"/>
    <n v="0"/>
    <n v="0"/>
    <n v="0"/>
    <n v="0.5"/>
    <n v="0"/>
    <n v="20"/>
    <n v="110"/>
    <n v="10"/>
    <n v="178"/>
    <n v="80"/>
    <n v="213"/>
    <n v="36649"/>
    <n v="8"/>
    <n v="0"/>
    <s v="05-03-00"/>
    <n v="8"/>
    <x v="10"/>
    <s v="Peoria, IL"/>
    <x v="336"/>
    <m/>
    <m/>
    <m/>
    <m/>
    <m/>
    <m/>
    <m/>
    <m/>
    <m/>
    <m/>
    <m/>
    <m/>
    <m/>
    <m/>
    <m/>
    <s v="Dan T"/>
    <n v="1736"/>
    <n v="21"/>
    <x v="4"/>
    <s v="T"/>
    <s v="F"/>
    <s v="T"/>
    <n v="20"/>
    <n v="0"/>
    <n v="0"/>
    <n v="0"/>
    <s v="C"/>
    <s v="F"/>
    <s v="F"/>
    <s v="F"/>
    <s v="F"/>
    <n v="0"/>
    <n v="0"/>
    <n v="0"/>
    <n v="0"/>
    <n v="2"/>
    <n v="2"/>
    <n v="110"/>
    <n v="0"/>
    <n v="0"/>
    <n v="0"/>
    <n v="0"/>
    <n v="0"/>
    <n v="0"/>
    <s v="T"/>
    <s v="F"/>
    <s v="F"/>
    <s v="F"/>
    <s v="F"/>
    <x v="1"/>
    <x v="293"/>
  </r>
  <r>
    <x v="9"/>
    <x v="1"/>
    <x v="2"/>
    <x v="274"/>
    <n v="10"/>
    <n v="5"/>
    <n v="21.53846153846154"/>
    <n v="0"/>
    <n v="0"/>
    <n v="0"/>
    <n v="0"/>
    <n v="8"/>
    <n v="5"/>
    <n v="7"/>
    <n v="6"/>
    <n v="6"/>
    <n v="2"/>
    <n v="1"/>
    <n v="4.3115384615384613"/>
    <n v="12.5"/>
    <n v="6"/>
    <n v="24.615384615384617"/>
    <n v="0"/>
    <n v="0"/>
    <n v="0"/>
    <n v="0"/>
    <n v="10"/>
    <n v="6"/>
    <n v="8"/>
    <n v="2"/>
    <n v="2"/>
    <n v="5"/>
    <n v="8"/>
    <n v="1.25"/>
    <n v="1"/>
    <n v="3.0769230769230771"/>
    <n v="0"/>
    <n v="0"/>
    <n v="0"/>
    <n v="0"/>
    <n v="1"/>
    <n v="0"/>
    <n v="0"/>
    <n v="0"/>
    <n v="20"/>
    <n v="0"/>
    <n v="0"/>
    <n v="0"/>
    <n v="0"/>
    <n v="0"/>
    <m/>
    <m/>
    <n v="0"/>
    <n v="0"/>
    <n v="0"/>
    <n v="1"/>
    <n v="0"/>
    <n v="0"/>
    <n v="0"/>
    <n v="0"/>
    <n v="0"/>
    <n v="20"/>
    <n v="0"/>
    <n v="11"/>
    <n v="148"/>
    <n v="100"/>
    <n v="202"/>
    <n v="37014"/>
    <n v="9"/>
    <n v="0"/>
    <s v="05-03-01"/>
    <n v="28"/>
    <x v="9"/>
    <s v="Saint Charles, MO"/>
    <x v="337"/>
    <m/>
    <m/>
    <m/>
    <m/>
    <m/>
    <m/>
    <m/>
    <m/>
    <m/>
    <m/>
    <m/>
    <m/>
    <m/>
    <m/>
    <m/>
    <s v="Dan T"/>
    <n v="1288"/>
    <n v="22"/>
    <x v="4"/>
    <s v="T"/>
    <s v="F"/>
    <s v="T"/>
    <n v="20"/>
    <n v="0"/>
    <n v="0"/>
    <n v="0"/>
    <s v="B"/>
    <s v="T"/>
    <s v="F"/>
    <s v="F"/>
    <s v="T"/>
    <n v="0"/>
    <n v="10"/>
    <n v="0"/>
    <n v="0"/>
    <n v="1"/>
    <n v="0"/>
    <n v="0"/>
    <n v="0"/>
    <n v="0"/>
    <n v="0"/>
    <n v="0"/>
    <n v="0"/>
    <n v="0"/>
    <s v="T"/>
    <s v="F"/>
    <s v="F"/>
    <s v="F"/>
    <s v="F"/>
    <x v="4"/>
    <x v="294"/>
  </r>
  <r>
    <x v="40"/>
    <x v="1"/>
    <x v="4"/>
    <x v="0"/>
    <n v="0"/>
    <n v="0"/>
    <n v="0"/>
    <n v="0"/>
    <n v="0"/>
    <n v="0"/>
    <n v="0"/>
    <n v="8"/>
    <n v="5"/>
    <n v="7"/>
    <n v="6"/>
    <n v="6"/>
    <n v="2"/>
    <n v="1"/>
    <n v="0"/>
    <n v="0"/>
    <n v="0"/>
    <n v="0"/>
    <n v="0"/>
    <n v="0"/>
    <n v="0"/>
    <n v="0"/>
    <n v="10"/>
    <n v="6"/>
    <n v="8"/>
    <n v="2"/>
    <n v="2"/>
    <n v="5"/>
    <n v="8"/>
    <n v="0"/>
    <n v="0"/>
    <n v="0"/>
    <n v="0"/>
    <n v="0"/>
    <n v="0"/>
    <n v="0"/>
    <n v="0"/>
    <n v="0"/>
    <n v="0"/>
    <n v="0"/>
    <n v="0"/>
    <n v="0"/>
    <n v="0"/>
    <n v="0"/>
    <n v="0"/>
    <n v="0"/>
    <m/>
    <m/>
    <n v="0"/>
    <n v="0"/>
    <n v="0"/>
    <n v="0"/>
    <n v="0"/>
    <n v="0"/>
    <n v="0"/>
    <n v="0"/>
    <n v="0"/>
    <n v="0"/>
    <n v="0"/>
    <e v="#N/A"/>
    <e v="#N/A"/>
    <e v="#N/A"/>
    <e v="#N/A"/>
    <e v="#N/A"/>
    <e v="#N/A"/>
    <e v="#N/A"/>
    <e v="#N/A"/>
    <e v="#N/A"/>
    <x v="40"/>
    <e v="#N/A"/>
    <x v="0"/>
    <m/>
    <m/>
    <m/>
    <m/>
    <m/>
    <m/>
    <m/>
    <m/>
    <m/>
    <m/>
    <m/>
    <m/>
    <m/>
    <m/>
    <m/>
    <s v="Dan T"/>
    <m/>
    <m/>
    <x v="4"/>
    <s v="F"/>
    <s v="F"/>
    <s v="F"/>
    <n v="0"/>
    <n v="0"/>
    <n v="0"/>
    <n v="0"/>
    <s v="A"/>
    <s v="F"/>
    <s v="F"/>
    <s v="F"/>
    <s v="F"/>
    <n v="0"/>
    <n v="0"/>
    <n v="0"/>
    <n v="0"/>
    <n v="0"/>
    <n v="0"/>
    <n v="0"/>
    <n v="0"/>
    <n v="0"/>
    <n v="0"/>
    <n v="0"/>
    <n v="0"/>
    <n v="0"/>
    <s v="F"/>
    <s v="F"/>
    <s v="F"/>
    <s v="F"/>
    <s v="F"/>
    <x v="3"/>
    <x v="0"/>
  </r>
  <r>
    <x v="23"/>
    <x v="1"/>
    <x v="3"/>
    <x v="275"/>
    <n v="40"/>
    <n v="15"/>
    <n v="26.923076923076923"/>
    <n v="14.806451612903226"/>
    <n v="0"/>
    <n v="0"/>
    <n v="1.7142857142857144"/>
    <n v="8"/>
    <n v="5"/>
    <n v="7"/>
    <n v="6"/>
    <n v="6"/>
    <n v="2"/>
    <n v="1"/>
    <n v="11.741900035448424"/>
    <n v="50"/>
    <n v="18"/>
    <n v="30.76923076923077"/>
    <n v="4.935483870967742"/>
    <n v="0"/>
    <n v="0"/>
    <n v="13.714285714285715"/>
    <n v="10"/>
    <n v="6"/>
    <n v="8"/>
    <n v="2"/>
    <n v="2"/>
    <n v="5"/>
    <n v="8"/>
    <n v="5"/>
    <n v="3"/>
    <n v="3.8461538461538463"/>
    <n v="2.467741935483871"/>
    <n v="0"/>
    <n v="0"/>
    <n v="1.7142857142857144"/>
    <n v="0"/>
    <n v="0"/>
    <n v="1"/>
    <n v="0"/>
    <n v="25"/>
    <n v="30"/>
    <n v="0"/>
    <n v="0"/>
    <n v="30"/>
    <n v="0"/>
    <m/>
    <m/>
    <n v="0"/>
    <n v="0"/>
    <n v="0"/>
    <n v="1"/>
    <n v="1"/>
    <n v="0"/>
    <n v="0"/>
    <n v="0.5"/>
    <n v="30"/>
    <n v="55"/>
    <n v="30"/>
    <n v="8"/>
    <n v="58"/>
    <n v="30"/>
    <n v="138"/>
    <n v="36620"/>
    <n v="8"/>
    <n v="0"/>
    <s v="04-04-00"/>
    <n v="3"/>
    <x v="23"/>
    <s v="St. Charles, IL"/>
    <x v="338"/>
    <m/>
    <m/>
    <m/>
    <m/>
    <m/>
    <m/>
    <m/>
    <m/>
    <m/>
    <m/>
    <m/>
    <m/>
    <m/>
    <m/>
    <m/>
    <s v="Dan T"/>
    <n v="2451"/>
    <n v="23"/>
    <x v="4"/>
    <s v="T"/>
    <s v="F"/>
    <s v="T"/>
    <n v="25"/>
    <n v="0"/>
    <n v="0"/>
    <n v="0"/>
    <s v="D"/>
    <s v="F"/>
    <s v="F"/>
    <s v="T"/>
    <s v="T"/>
    <n v="30"/>
    <n v="0"/>
    <n v="0"/>
    <n v="0"/>
    <n v="2"/>
    <n v="2"/>
    <n v="30"/>
    <n v="0"/>
    <n v="0"/>
    <n v="0"/>
    <n v="0"/>
    <n v="0"/>
    <n v="0"/>
    <s v="F"/>
    <s v="F"/>
    <s v="T"/>
    <s v="F"/>
    <s v="F"/>
    <x v="1"/>
    <x v="295"/>
  </r>
  <r>
    <x v="28"/>
    <x v="1"/>
    <x v="2"/>
    <x v="276"/>
    <n v="20"/>
    <n v="5"/>
    <n v="5.384615384615385"/>
    <n v="5.3032258064516133"/>
    <n v="6"/>
    <n v="0"/>
    <n v="0.85714285714285721"/>
    <n v="8"/>
    <n v="5"/>
    <n v="7"/>
    <n v="6"/>
    <n v="6"/>
    <n v="2"/>
    <n v="1"/>
    <n v="4.7778730946472878"/>
    <n v="25"/>
    <n v="6"/>
    <n v="6.1538461538461542"/>
    <n v="1.767741935483871"/>
    <n v="2"/>
    <n v="0"/>
    <n v="6.8571428571428577"/>
    <n v="10"/>
    <n v="6"/>
    <n v="8"/>
    <n v="2"/>
    <n v="2"/>
    <n v="5"/>
    <n v="8"/>
    <n v="2.5"/>
    <n v="1"/>
    <n v="0.76923076923076927"/>
    <n v="0.88387096774193552"/>
    <n v="1"/>
    <n v="0"/>
    <n v="0.85714285714285721"/>
    <n v="1"/>
    <n v="0"/>
    <n v="0"/>
    <n v="0"/>
    <n v="5"/>
    <n v="0"/>
    <n v="10"/>
    <n v="0"/>
    <n v="15"/>
    <n v="0"/>
    <m/>
    <m/>
    <n v="1"/>
    <n v="0"/>
    <n v="0"/>
    <n v="1"/>
    <n v="0"/>
    <n v="1"/>
    <n v="0"/>
    <n v="0.25"/>
    <n v="10"/>
    <n v="15"/>
    <n v="15"/>
    <n v="6"/>
    <n v="94"/>
    <n v="70"/>
    <n v="182"/>
    <n v="36590"/>
    <n v="8"/>
    <n v="0"/>
    <s v="03-05-00"/>
    <n v="22"/>
    <x v="28"/>
    <s v="Belvidere, IL"/>
    <x v="339"/>
    <m/>
    <m/>
    <m/>
    <m/>
    <m/>
    <m/>
    <m/>
    <m/>
    <m/>
    <m/>
    <m/>
    <m/>
    <m/>
    <m/>
    <m/>
    <s v="Dan T"/>
    <n v="3352"/>
    <n v="24"/>
    <x v="4"/>
    <s v="F"/>
    <s v="F"/>
    <s v="T"/>
    <n v="5"/>
    <n v="0"/>
    <n v="0"/>
    <n v="0"/>
    <s v="A"/>
    <s v="F"/>
    <s v="F"/>
    <s v="F"/>
    <s v="T"/>
    <n v="0"/>
    <n v="0"/>
    <n v="0"/>
    <n v="0"/>
    <n v="2"/>
    <n v="1"/>
    <n v="30"/>
    <n v="0"/>
    <n v="0"/>
    <n v="1"/>
    <n v="0"/>
    <n v="0"/>
    <n v="0"/>
    <s v="T"/>
    <s v="F"/>
    <s v="F"/>
    <s v="F"/>
    <s v="F"/>
    <x v="4"/>
    <x v="296"/>
  </r>
  <r>
    <x v="11"/>
    <x v="1"/>
    <x v="4"/>
    <x v="28"/>
    <n v="0"/>
    <n v="0"/>
    <n v="5.384615384615385"/>
    <n v="0"/>
    <n v="0"/>
    <n v="0"/>
    <n v="0"/>
    <n v="8"/>
    <n v="5"/>
    <n v="7"/>
    <n v="6"/>
    <n v="6"/>
    <n v="2"/>
    <n v="1"/>
    <n v="0.61538461538461542"/>
    <n v="0"/>
    <n v="0"/>
    <n v="6.1538461538461542"/>
    <n v="0"/>
    <n v="0"/>
    <n v="0"/>
    <n v="0"/>
    <n v="10"/>
    <n v="6"/>
    <n v="8"/>
    <n v="2"/>
    <n v="2"/>
    <n v="5"/>
    <n v="8"/>
    <n v="0"/>
    <n v="0"/>
    <n v="0.76923076923076927"/>
    <n v="0"/>
    <n v="0"/>
    <n v="0"/>
    <n v="0"/>
    <n v="0"/>
    <n v="0"/>
    <n v="0"/>
    <n v="0"/>
    <n v="5"/>
    <n v="0"/>
    <n v="0"/>
    <n v="0"/>
    <n v="0"/>
    <n v="0"/>
    <m/>
    <m/>
    <n v="0"/>
    <n v="0"/>
    <n v="0"/>
    <n v="1"/>
    <n v="0"/>
    <n v="0"/>
    <n v="0"/>
    <n v="0"/>
    <n v="0"/>
    <n v="5"/>
    <n v="0"/>
    <n v="10"/>
    <n v="158"/>
    <n v="100"/>
    <n v="161"/>
    <n v="36649"/>
    <n v="8"/>
    <n v="0"/>
    <s v="05-03-00"/>
    <n v="34"/>
    <x v="11"/>
    <s v="Chicago, IL"/>
    <x v="340"/>
    <m/>
    <m/>
    <m/>
    <m/>
    <m/>
    <m/>
    <m/>
    <m/>
    <m/>
    <m/>
    <m/>
    <m/>
    <m/>
    <m/>
    <m/>
    <s v="Dan T"/>
    <n v="1739"/>
    <n v="25"/>
    <x v="4"/>
    <s v="F"/>
    <s v="F"/>
    <s v="T"/>
    <n v="5"/>
    <n v="0"/>
    <n v="0"/>
    <n v="0"/>
    <s v="A"/>
    <s v="F"/>
    <s v="F"/>
    <s v="F"/>
    <s v="F"/>
    <n v="0"/>
    <n v="0"/>
    <n v="0"/>
    <n v="0"/>
    <n v="0"/>
    <n v="0"/>
    <n v="0"/>
    <n v="0"/>
    <n v="0"/>
    <n v="0"/>
    <n v="0"/>
    <n v="0"/>
    <n v="0"/>
    <s v="F"/>
    <s v="F"/>
    <s v="F"/>
    <s v="F"/>
    <s v="F"/>
    <x v="3"/>
    <x v="297"/>
  </r>
  <r>
    <x v="32"/>
    <x v="1"/>
    <x v="2"/>
    <x v="277"/>
    <n v="10"/>
    <n v="15"/>
    <n v="5.384615384615385"/>
    <n v="0"/>
    <n v="0"/>
    <n v="0"/>
    <n v="0"/>
    <n v="8"/>
    <n v="5"/>
    <n v="7"/>
    <n v="6"/>
    <n v="6"/>
    <n v="2"/>
    <n v="1"/>
    <n v="3.6653846153846152"/>
    <n v="12.5"/>
    <n v="18"/>
    <n v="6.1538461538461542"/>
    <n v="0"/>
    <n v="0"/>
    <n v="0"/>
    <n v="0"/>
    <n v="10"/>
    <n v="6"/>
    <n v="8"/>
    <n v="2"/>
    <n v="2"/>
    <n v="5"/>
    <n v="8"/>
    <n v="1.25"/>
    <n v="3"/>
    <n v="0.76923076923076927"/>
    <n v="0"/>
    <n v="0"/>
    <n v="0"/>
    <n v="0"/>
    <n v="0"/>
    <n v="0"/>
    <n v="0"/>
    <n v="0"/>
    <n v="5"/>
    <n v="0"/>
    <n v="0"/>
    <n v="0"/>
    <n v="0"/>
    <n v="0"/>
    <m/>
    <m/>
    <n v="0"/>
    <n v="0"/>
    <n v="0"/>
    <n v="0.25"/>
    <n v="0"/>
    <n v="0"/>
    <n v="0"/>
    <n v="0"/>
    <n v="0"/>
    <n v="5"/>
    <n v="0"/>
    <n v="6"/>
    <n v="42"/>
    <n v="60"/>
    <n v="91"/>
    <n v="36589"/>
    <n v="8"/>
    <n v="0"/>
    <s v="03-04-00"/>
    <n v="29"/>
    <x v="32"/>
    <s v="Bloomington, IL"/>
    <x v="341"/>
    <m/>
    <m/>
    <m/>
    <m/>
    <m/>
    <m/>
    <m/>
    <m/>
    <m/>
    <m/>
    <m/>
    <m/>
    <m/>
    <m/>
    <m/>
    <s v="Dan T"/>
    <n v="4213"/>
    <n v="26"/>
    <x v="4"/>
    <s v="T"/>
    <s v="F"/>
    <s v="T"/>
    <n v="5"/>
    <n v="15"/>
    <n v="0"/>
    <n v="0"/>
    <s v="D"/>
    <s v="F"/>
    <s v="F"/>
    <s v="T"/>
    <s v="T"/>
    <n v="0"/>
    <n v="30"/>
    <n v="0"/>
    <n v="0"/>
    <n v="1"/>
    <n v="0"/>
    <n v="0"/>
    <n v="0"/>
    <n v="0"/>
    <n v="0"/>
    <n v="0"/>
    <n v="0"/>
    <n v="0"/>
    <s v="F"/>
    <s v="F"/>
    <s v="F"/>
    <s v="F"/>
    <s v="F"/>
    <x v="4"/>
    <x v="298"/>
  </r>
  <r>
    <x v="13"/>
    <x v="1"/>
    <x v="2"/>
    <x v="278"/>
    <n v="20"/>
    <n v="10"/>
    <n v="37.692307692307693"/>
    <n v="11.612903225806452"/>
    <n v="0"/>
    <n v="0"/>
    <n v="3.4285714285714288"/>
    <n v="8"/>
    <n v="5"/>
    <n v="7"/>
    <n v="6"/>
    <n v="6"/>
    <n v="2"/>
    <n v="1"/>
    <n v="11.137646224742999"/>
    <n v="25"/>
    <n v="12"/>
    <n v="43.07692307692308"/>
    <n v="3.870967741935484"/>
    <n v="0"/>
    <n v="0"/>
    <n v="27.428571428571431"/>
    <n v="10"/>
    <n v="6"/>
    <n v="8"/>
    <n v="2"/>
    <n v="2"/>
    <n v="5"/>
    <n v="8"/>
    <n v="2.5"/>
    <n v="2"/>
    <n v="5.384615384615385"/>
    <n v="1.935483870967742"/>
    <n v="0"/>
    <n v="0"/>
    <n v="3.4285714285714288"/>
    <n v="1"/>
    <n v="0"/>
    <n v="0"/>
    <n v="0"/>
    <n v="35"/>
    <n v="0"/>
    <n v="0"/>
    <n v="0"/>
    <n v="60"/>
    <n v="0"/>
    <m/>
    <m/>
    <n v="0"/>
    <n v="0"/>
    <n v="0"/>
    <n v="1"/>
    <n v="0"/>
    <n v="0"/>
    <n v="0"/>
    <n v="0.5"/>
    <n v="0"/>
    <n v="35"/>
    <n v="60"/>
    <n v="10"/>
    <n v="78"/>
    <n v="90"/>
    <n v="178"/>
    <n v="36650"/>
    <n v="9"/>
    <n v="0"/>
    <s v="05-04-00"/>
    <n v="2"/>
    <x v="13"/>
    <s v="Peoria, IL"/>
    <x v="342"/>
    <m/>
    <m/>
    <m/>
    <m/>
    <m/>
    <m/>
    <m/>
    <m/>
    <m/>
    <m/>
    <m/>
    <m/>
    <m/>
    <m/>
    <m/>
    <s v="Dan T"/>
    <n v="1756"/>
    <n v="27"/>
    <x v="4"/>
    <s v="T"/>
    <s v="F"/>
    <s v="T"/>
    <n v="35"/>
    <n v="0"/>
    <n v="0"/>
    <n v="0"/>
    <s v="E"/>
    <s v="T"/>
    <s v="F"/>
    <s v="T"/>
    <s v="F"/>
    <n v="0"/>
    <n v="0"/>
    <n v="0"/>
    <n v="0"/>
    <n v="2"/>
    <n v="2"/>
    <n v="60"/>
    <n v="0"/>
    <n v="0"/>
    <n v="0"/>
    <n v="0"/>
    <n v="0"/>
    <n v="0"/>
    <s v="T"/>
    <s v="F"/>
    <s v="F"/>
    <s v="F"/>
    <s v="F"/>
    <x v="4"/>
    <x v="299"/>
  </r>
  <r>
    <x v="36"/>
    <x v="1"/>
    <x v="4"/>
    <x v="279"/>
    <n v="0"/>
    <n v="-15"/>
    <n v="5.384615384615385"/>
    <n v="4.8387096774193541"/>
    <n v="0"/>
    <n v="0"/>
    <n v="1.4285714285714284"/>
    <n v="8"/>
    <n v="5"/>
    <n v="7"/>
    <n v="6"/>
    <n v="6"/>
    <n v="2"/>
    <n v="1"/>
    <n v="0.11953208082240323"/>
    <n v="0"/>
    <n v="-18"/>
    <n v="6.1538461538461542"/>
    <n v="1.6129032258064515"/>
    <n v="0"/>
    <n v="0"/>
    <n v="11.428571428571427"/>
    <n v="10"/>
    <n v="6"/>
    <n v="8"/>
    <n v="2"/>
    <n v="2"/>
    <n v="5"/>
    <n v="8"/>
    <n v="0"/>
    <n v="-3"/>
    <n v="0.76923076923076927"/>
    <n v="0.80645161290322576"/>
    <n v="0"/>
    <n v="0"/>
    <n v="1.4285714285714284"/>
    <n v="0"/>
    <n v="0"/>
    <n v="0"/>
    <n v="0"/>
    <n v="5"/>
    <n v="0"/>
    <n v="0"/>
    <n v="0"/>
    <n v="25"/>
    <n v="3"/>
    <m/>
    <m/>
    <n v="0"/>
    <n v="0"/>
    <n v="0"/>
    <n v="0.25"/>
    <n v="0"/>
    <n v="0"/>
    <n v="0"/>
    <n v="0.25"/>
    <n v="0"/>
    <n v="5"/>
    <n v="25"/>
    <n v="4"/>
    <n v="24"/>
    <n v="80"/>
    <n v="88"/>
    <n v="36562"/>
    <n v="8"/>
    <n v="0"/>
    <s v="02-06-00"/>
    <n v="30"/>
    <x v="36"/>
    <s v="St. Louis, MO"/>
    <x v="343"/>
    <m/>
    <m/>
    <m/>
    <m/>
    <m/>
    <m/>
    <m/>
    <m/>
    <m/>
    <m/>
    <m/>
    <m/>
    <m/>
    <m/>
    <m/>
    <s v="Matt Shue"/>
    <n v="4330"/>
    <n v="28"/>
    <x v="4"/>
    <s v="T"/>
    <s v="F"/>
    <s v="T"/>
    <n v="5"/>
    <n v="15"/>
    <n v="0"/>
    <n v="0"/>
    <s v="A"/>
    <s v="F"/>
    <s v="F"/>
    <s v="F"/>
    <s v="F"/>
    <n v="0"/>
    <n v="0"/>
    <n v="0"/>
    <n v="0"/>
    <n v="0"/>
    <n v="1"/>
    <n v="50"/>
    <n v="0"/>
    <n v="3"/>
    <n v="0"/>
    <n v="0"/>
    <n v="0"/>
    <n v="0"/>
    <s v="F"/>
    <s v="F"/>
    <s v="F"/>
    <s v="F"/>
    <s v="F"/>
    <x v="3"/>
    <x v="300"/>
  </r>
  <r>
    <x v="3"/>
    <x v="1"/>
    <x v="5"/>
    <x v="280"/>
    <n v="60"/>
    <n v="5"/>
    <n v="5.384615384615385"/>
    <n v="23.041935483870965"/>
    <n v="0"/>
    <n v="-2"/>
    <n v="2.2857142857142856"/>
    <n v="8"/>
    <n v="5"/>
    <n v="7"/>
    <n v="6"/>
    <n v="6"/>
    <n v="2"/>
    <n v="1"/>
    <n v="10.812020560085077"/>
    <n v="75"/>
    <n v="6"/>
    <n v="6.1538461538461542"/>
    <n v="7.6806451612903217"/>
    <n v="0"/>
    <n v="-5"/>
    <n v="18.285714285714285"/>
    <n v="10"/>
    <n v="6"/>
    <n v="8"/>
    <n v="2"/>
    <n v="2"/>
    <n v="5"/>
    <n v="8"/>
    <n v="7.5"/>
    <n v="1"/>
    <n v="0.76923076923076927"/>
    <n v="3.8403225806451609"/>
    <n v="0"/>
    <n v="-1"/>
    <n v="2.2857142857142856"/>
    <n v="0"/>
    <n v="0"/>
    <n v="0"/>
    <n v="0"/>
    <n v="5"/>
    <n v="51"/>
    <n v="0"/>
    <n v="0"/>
    <n v="40"/>
    <n v="0"/>
    <m/>
    <m/>
    <n v="0"/>
    <n v="1"/>
    <n v="0"/>
    <n v="1"/>
    <n v="1"/>
    <n v="0"/>
    <n v="0"/>
    <n v="0.5"/>
    <n v="51"/>
    <n v="56"/>
    <n v="40"/>
    <n v="12"/>
    <n v="186"/>
    <n v="150"/>
    <n v="379"/>
    <n v="36680"/>
    <n v="9"/>
    <n v="0"/>
    <s v="06-03-00"/>
    <n v="1"/>
    <x v="3"/>
    <s v="Cedar Falls, IA"/>
    <x v="344"/>
    <m/>
    <m/>
    <m/>
    <m/>
    <m/>
    <m/>
    <m/>
    <m/>
    <m/>
    <m/>
    <m/>
    <m/>
    <m/>
    <m/>
    <m/>
    <s v="Matt Shue"/>
    <n v="525"/>
    <n v="29"/>
    <x v="4"/>
    <s v="T"/>
    <s v="T"/>
    <s v="T"/>
    <n v="5"/>
    <n v="0"/>
    <n v="0"/>
    <n v="0"/>
    <s v="A"/>
    <s v="T"/>
    <s v="F"/>
    <s v="F"/>
    <s v="T"/>
    <n v="51"/>
    <n v="0"/>
    <n v="0"/>
    <n v="0"/>
    <n v="2"/>
    <n v="2"/>
    <n v="40"/>
    <n v="0"/>
    <n v="0"/>
    <n v="0"/>
    <n v="0"/>
    <n v="0"/>
    <n v="1"/>
    <s v="F"/>
    <s v="F"/>
    <s v="F"/>
    <s v="F"/>
    <s v="F"/>
    <x v="2"/>
    <x v="301"/>
  </r>
  <r>
    <x v="20"/>
    <x v="1"/>
    <x v="3"/>
    <x v="281"/>
    <n v="20"/>
    <n v="20"/>
    <n v="21.53846153846154"/>
    <n v="26.690322580645159"/>
    <n v="0"/>
    <n v="0"/>
    <n v="5.7142857142857135"/>
    <n v="8"/>
    <n v="5"/>
    <n v="7"/>
    <n v="6"/>
    <n v="6"/>
    <n v="2"/>
    <n v="1"/>
    <n v="12.822644452321871"/>
    <n v="25"/>
    <n v="24"/>
    <n v="24.615384615384617"/>
    <n v="8.8967741935483868"/>
    <n v="0"/>
    <n v="0"/>
    <n v="45.714285714285708"/>
    <n v="10"/>
    <n v="6"/>
    <n v="8"/>
    <n v="2"/>
    <n v="2"/>
    <n v="5"/>
    <n v="8"/>
    <n v="2.5"/>
    <n v="4"/>
    <n v="3.0769230769230771"/>
    <n v="4.4483870967741934"/>
    <n v="0"/>
    <n v="0"/>
    <n v="5.7142857142857135"/>
    <n v="0"/>
    <n v="1"/>
    <n v="0"/>
    <n v="10"/>
    <n v="20"/>
    <n v="0"/>
    <n v="0"/>
    <n v="0"/>
    <n v="100"/>
    <n v="1"/>
    <m/>
    <m/>
    <n v="0"/>
    <n v="0"/>
    <n v="1"/>
    <n v="1"/>
    <n v="0"/>
    <n v="0"/>
    <n v="0"/>
    <n v="0.5"/>
    <n v="10"/>
    <n v="30"/>
    <n v="100"/>
    <n v="8"/>
    <n v="86"/>
    <n v="80"/>
    <n v="122"/>
    <n v="36621"/>
    <n v="9"/>
    <n v="0"/>
    <s v="04-05-00"/>
    <n v="6"/>
    <x v="20"/>
    <s v="Peoria, IL"/>
    <x v="345"/>
    <m/>
    <m/>
    <m/>
    <m/>
    <m/>
    <m/>
    <m/>
    <m/>
    <m/>
    <m/>
    <m/>
    <m/>
    <m/>
    <m/>
    <m/>
    <s v="Dan T"/>
    <n v="2081"/>
    <n v="30"/>
    <x v="4"/>
    <s v="T"/>
    <s v="F"/>
    <s v="T"/>
    <n v="20"/>
    <n v="0"/>
    <n v="0"/>
    <n v="0"/>
    <s v="A"/>
    <s v="T"/>
    <s v="F"/>
    <s v="T"/>
    <s v="T"/>
    <n v="0"/>
    <n v="0"/>
    <n v="0"/>
    <n v="0"/>
    <n v="1"/>
    <n v="2"/>
    <n v="100"/>
    <n v="1"/>
    <n v="0"/>
    <n v="0"/>
    <n v="0"/>
    <n v="0"/>
    <n v="0"/>
    <s v="F"/>
    <s v="T"/>
    <s v="F"/>
    <s v="F"/>
    <s v="F"/>
    <x v="1"/>
    <x v="302"/>
  </r>
  <r>
    <x v="16"/>
    <x v="1"/>
    <x v="3"/>
    <x v="282"/>
    <n v="40"/>
    <n v="5"/>
    <n v="26.923076923076923"/>
    <n v="12"/>
    <n v="0"/>
    <n v="0"/>
    <n v="0"/>
    <n v="8"/>
    <n v="5"/>
    <n v="7"/>
    <n v="6"/>
    <n v="6"/>
    <n v="2"/>
    <n v="1"/>
    <n v="9.0769230769230766"/>
    <n v="50"/>
    <n v="6"/>
    <n v="30.76923076923077"/>
    <n v="4"/>
    <n v="0"/>
    <n v="0"/>
    <n v="0"/>
    <n v="10"/>
    <n v="6"/>
    <n v="8"/>
    <n v="2"/>
    <n v="2"/>
    <n v="5"/>
    <n v="8"/>
    <n v="5"/>
    <n v="1"/>
    <n v="3.8461538461538463"/>
    <n v="2"/>
    <n v="0"/>
    <n v="0"/>
    <n v="0"/>
    <n v="0"/>
    <n v="0"/>
    <n v="1"/>
    <n v="0"/>
    <n v="25"/>
    <n v="40"/>
    <n v="0"/>
    <n v="0"/>
    <n v="0"/>
    <n v="0"/>
    <m/>
    <m/>
    <n v="0"/>
    <n v="0"/>
    <n v="0"/>
    <n v="1"/>
    <n v="1"/>
    <n v="0"/>
    <n v="0"/>
    <n v="0"/>
    <n v="40"/>
    <n v="65"/>
    <n v="0"/>
    <n v="9"/>
    <n v="78"/>
    <n v="50"/>
    <n v="194"/>
    <n v="36984"/>
    <n v="8"/>
    <n v="0"/>
    <s v="04-03-01"/>
    <n v="16"/>
    <x v="16"/>
    <s v="Lee's Summit, MO"/>
    <x v="346"/>
    <m/>
    <m/>
    <m/>
    <m/>
    <m/>
    <m/>
    <m/>
    <m/>
    <m/>
    <m/>
    <m/>
    <m/>
    <m/>
    <m/>
    <m/>
    <s v="Dan T"/>
    <n v="1986"/>
    <n v="31"/>
    <x v="4"/>
    <s v="T"/>
    <s v="F"/>
    <s v="T"/>
    <n v="25"/>
    <n v="0"/>
    <n v="0"/>
    <n v="0"/>
    <s v="A"/>
    <s v="T"/>
    <s v="F"/>
    <s v="F"/>
    <s v="T"/>
    <n v="40"/>
    <n v="0"/>
    <n v="0"/>
    <n v="0"/>
    <n v="2"/>
    <n v="0"/>
    <n v="0"/>
    <n v="0"/>
    <n v="0"/>
    <n v="0"/>
    <n v="0"/>
    <n v="0"/>
    <n v="0"/>
    <s v="F"/>
    <s v="F"/>
    <s v="T"/>
    <s v="F"/>
    <s v="F"/>
    <x v="1"/>
    <x v="303"/>
  </r>
  <r>
    <x v="34"/>
    <x v="1"/>
    <x v="2"/>
    <x v="283"/>
    <n v="20"/>
    <n v="5"/>
    <n v="5.384615384615385"/>
    <n v="10.27741935483871"/>
    <n v="0"/>
    <n v="0"/>
    <n v="2.8571428571428568"/>
    <n v="8"/>
    <n v="5"/>
    <n v="7"/>
    <n v="6"/>
    <n v="6"/>
    <n v="2"/>
    <n v="1"/>
    <n v="6.3436795462601916"/>
    <n v="25"/>
    <n v="6"/>
    <n v="6.1538461538461542"/>
    <n v="3.4258064516129032"/>
    <n v="0"/>
    <n v="0"/>
    <n v="22.857142857142854"/>
    <n v="10"/>
    <n v="6"/>
    <n v="8"/>
    <n v="2"/>
    <n v="2"/>
    <n v="5"/>
    <n v="8"/>
    <n v="2.5"/>
    <n v="1"/>
    <n v="0.76923076923076927"/>
    <n v="1.7129032258064516"/>
    <n v="0"/>
    <n v="0"/>
    <n v="2.8571428571428568"/>
    <n v="0"/>
    <n v="0"/>
    <n v="1"/>
    <n v="0"/>
    <n v="5"/>
    <n v="2"/>
    <n v="0"/>
    <n v="0"/>
    <n v="50"/>
    <n v="0"/>
    <m/>
    <m/>
    <n v="0"/>
    <n v="0"/>
    <n v="0"/>
    <n v="0.25"/>
    <n v="0.16666666666666666"/>
    <n v="0"/>
    <n v="0"/>
    <n v="0.5"/>
    <n v="2"/>
    <n v="7"/>
    <n v="50"/>
    <n v="4"/>
    <n v="112"/>
    <n v="90"/>
    <n v="106"/>
    <n v="36562"/>
    <n v="8"/>
    <n v="0"/>
    <s v="02-06-00"/>
    <n v="24"/>
    <x v="34"/>
    <s v="Gurnee, IL"/>
    <x v="347"/>
    <m/>
    <m/>
    <m/>
    <m/>
    <m/>
    <m/>
    <m/>
    <m/>
    <m/>
    <m/>
    <m/>
    <m/>
    <m/>
    <m/>
    <m/>
    <s v="Dan T"/>
    <n v="4296"/>
    <n v="32"/>
    <x v="4"/>
    <s v="T"/>
    <s v="F"/>
    <s v="T"/>
    <n v="5"/>
    <n v="15"/>
    <n v="0"/>
    <n v="0"/>
    <s v="C"/>
    <s v="T"/>
    <s v="F"/>
    <s v="F"/>
    <s v="T"/>
    <n v="2"/>
    <n v="10"/>
    <n v="0"/>
    <n v="0"/>
    <n v="2"/>
    <n v="2"/>
    <n v="50"/>
    <n v="0"/>
    <n v="0"/>
    <n v="0"/>
    <n v="0"/>
    <n v="0"/>
    <n v="0"/>
    <s v="F"/>
    <s v="F"/>
    <s v="T"/>
    <s v="F"/>
    <s v="F"/>
    <x v="4"/>
    <x v="304"/>
  </r>
  <r>
    <x v="38"/>
    <x v="1"/>
    <x v="2"/>
    <x v="284"/>
    <n v="10"/>
    <n v="10"/>
    <n v="5.384615384615385"/>
    <n v="7.6354838709677431"/>
    <n v="0"/>
    <n v="0"/>
    <n v="0"/>
    <n v="8"/>
    <n v="5"/>
    <n v="7"/>
    <n v="6"/>
    <n v="6"/>
    <n v="2"/>
    <n v="1"/>
    <n v="3.3199007444168736"/>
    <n v="12.5"/>
    <n v="12"/>
    <n v="6.1538461538461542"/>
    <n v="2.5451612903225809"/>
    <n v="0"/>
    <n v="0"/>
    <n v="0"/>
    <n v="10"/>
    <n v="6"/>
    <n v="8"/>
    <n v="2"/>
    <n v="2"/>
    <n v="5"/>
    <n v="8"/>
    <n v="1.25"/>
    <n v="2"/>
    <n v="0.76923076923076927"/>
    <n v="1.2725806451612904"/>
    <n v="0"/>
    <n v="0"/>
    <n v="0"/>
    <n v="1"/>
    <n v="0"/>
    <n v="0"/>
    <n v="10"/>
    <n v="5"/>
    <n v="1"/>
    <n v="0"/>
    <n v="0"/>
    <n v="0"/>
    <n v="1"/>
    <m/>
    <m/>
    <n v="0"/>
    <n v="0"/>
    <n v="1"/>
    <n v="1"/>
    <n v="1"/>
    <n v="0"/>
    <n v="0"/>
    <n v="0"/>
    <n v="11"/>
    <n v="16"/>
    <n v="0"/>
    <n v="3"/>
    <n v="74"/>
    <n v="50"/>
    <n v="162"/>
    <n v="36897"/>
    <n v="8"/>
    <n v="0"/>
    <s v="01-06-01"/>
    <n v="21"/>
    <x v="38"/>
    <s v="Glendale, WI"/>
    <x v="348"/>
    <m/>
    <m/>
    <m/>
    <m/>
    <m/>
    <m/>
    <m/>
    <m/>
    <m/>
    <m/>
    <m/>
    <m/>
    <m/>
    <m/>
    <m/>
    <s v="Dan T"/>
    <n v="4786"/>
    <n v="33"/>
    <x v="4"/>
    <s v="F"/>
    <s v="F"/>
    <s v="T"/>
    <n v="5"/>
    <n v="0"/>
    <n v="0"/>
    <n v="0"/>
    <s v="C"/>
    <s v="F"/>
    <s v="F"/>
    <s v="F"/>
    <s v="T"/>
    <n v="1"/>
    <n v="0"/>
    <n v="0"/>
    <n v="0"/>
    <n v="1"/>
    <n v="0"/>
    <n v="0"/>
    <n v="1"/>
    <n v="0"/>
    <n v="0"/>
    <n v="0"/>
    <n v="0"/>
    <n v="0"/>
    <s v="T"/>
    <s v="F"/>
    <s v="F"/>
    <s v="F"/>
    <s v="F"/>
    <x v="4"/>
    <x v="305"/>
  </r>
  <r>
    <x v="35"/>
    <x v="1"/>
    <x v="2"/>
    <x v="285"/>
    <n v="0"/>
    <n v="0"/>
    <n v="26.923076923076923"/>
    <n v="0"/>
    <n v="0"/>
    <n v="0"/>
    <n v="0"/>
    <n v="8"/>
    <n v="5"/>
    <n v="7"/>
    <n v="6"/>
    <n v="6"/>
    <n v="2"/>
    <n v="1"/>
    <n v="3.0769230769230771"/>
    <n v="0"/>
    <n v="0"/>
    <n v="30.76923076923077"/>
    <n v="0"/>
    <n v="0"/>
    <n v="0"/>
    <n v="0"/>
    <n v="10"/>
    <n v="6"/>
    <n v="8"/>
    <n v="2"/>
    <n v="2"/>
    <n v="5"/>
    <n v="8"/>
    <n v="0"/>
    <n v="0"/>
    <n v="3.8461538461538463"/>
    <n v="0"/>
    <n v="0"/>
    <n v="0"/>
    <n v="0"/>
    <n v="0"/>
    <n v="0"/>
    <n v="0"/>
    <n v="0"/>
    <n v="25"/>
    <n v="0"/>
    <n v="0"/>
    <n v="0"/>
    <n v="0"/>
    <n v="0"/>
    <m/>
    <m/>
    <n v="0"/>
    <n v="0"/>
    <n v="0"/>
    <n v="1"/>
    <n v="0"/>
    <n v="0"/>
    <n v="0"/>
    <n v="0"/>
    <n v="0"/>
    <n v="25"/>
    <n v="0"/>
    <n v="4"/>
    <n v="94"/>
    <n v="70"/>
    <n v="162"/>
    <n v="36562"/>
    <n v="8"/>
    <n v="0"/>
    <s v="02-06-00"/>
    <n v="10"/>
    <x v="35"/>
    <s v="St. Charles, MO"/>
    <x v="349"/>
    <m/>
    <m/>
    <m/>
    <m/>
    <m/>
    <m/>
    <m/>
    <m/>
    <m/>
    <m/>
    <m/>
    <m/>
    <m/>
    <m/>
    <m/>
    <s v="MATT SHUE"/>
    <n v="4329"/>
    <n v="34"/>
    <x v="4"/>
    <s v="T"/>
    <s v="F"/>
    <s v="T"/>
    <n v="25"/>
    <n v="0"/>
    <n v="0"/>
    <n v="0"/>
    <s v="D"/>
    <s v="F"/>
    <s v="F"/>
    <s v="F"/>
    <s v="F"/>
    <n v="0"/>
    <n v="11"/>
    <n v="0"/>
    <n v="0"/>
    <n v="0"/>
    <n v="0"/>
    <n v="0"/>
    <n v="0"/>
    <n v="0"/>
    <n v="0"/>
    <n v="0"/>
    <n v="0"/>
    <n v="0"/>
    <s v="F"/>
    <s v="F"/>
    <s v="F"/>
    <s v="F"/>
    <s v="F"/>
    <x v="4"/>
    <x v="306"/>
  </r>
  <r>
    <x v="5"/>
    <x v="1"/>
    <x v="3"/>
    <x v="286"/>
    <n v="40"/>
    <n v="5"/>
    <n v="26.923076923076923"/>
    <n v="3.5999999999999996"/>
    <n v="0"/>
    <n v="-6"/>
    <n v="0"/>
    <n v="8"/>
    <n v="5"/>
    <n v="7"/>
    <n v="6"/>
    <n v="6"/>
    <n v="2"/>
    <n v="1"/>
    <n v="7.2969230769230773"/>
    <n v="50"/>
    <n v="6"/>
    <n v="30.76923076923077"/>
    <n v="1.2"/>
    <n v="0"/>
    <n v="-15"/>
    <n v="0"/>
    <n v="10"/>
    <n v="6"/>
    <n v="8"/>
    <n v="2"/>
    <n v="2"/>
    <n v="5"/>
    <n v="8"/>
    <n v="5"/>
    <n v="1"/>
    <n v="3.8461538461538463"/>
    <n v="0.6"/>
    <n v="0"/>
    <n v="-3"/>
    <n v="0"/>
    <n v="0"/>
    <n v="0"/>
    <n v="1"/>
    <n v="0"/>
    <n v="25"/>
    <n v="12"/>
    <n v="0"/>
    <n v="0"/>
    <n v="0"/>
    <n v="0"/>
    <m/>
    <m/>
    <n v="0"/>
    <n v="3"/>
    <n v="0"/>
    <n v="1"/>
    <n v="0.375"/>
    <n v="0"/>
    <n v="0"/>
    <n v="0"/>
    <n v="12"/>
    <n v="37"/>
    <n v="0"/>
    <n v="12"/>
    <n v="144"/>
    <n v="120"/>
    <n v="169"/>
    <n v="36680"/>
    <n v="9"/>
    <n v="0"/>
    <s v="06-03-00"/>
    <n v="11"/>
    <x v="5"/>
    <s v="Marion, IA"/>
    <x v="350"/>
    <m/>
    <m/>
    <m/>
    <m/>
    <m/>
    <m/>
    <m/>
    <m/>
    <m/>
    <m/>
    <m/>
    <m/>
    <m/>
    <m/>
    <m/>
    <s v="Dan T"/>
    <n v="967"/>
    <n v="35"/>
    <x v="4"/>
    <s v="T"/>
    <s v="F"/>
    <s v="T"/>
    <n v="25"/>
    <n v="0"/>
    <n v="0"/>
    <n v="0"/>
    <s v="A"/>
    <s v="F"/>
    <s v="T"/>
    <s v="F"/>
    <s v="T"/>
    <n v="12"/>
    <n v="20"/>
    <n v="0"/>
    <n v="0"/>
    <n v="2"/>
    <n v="0"/>
    <n v="0"/>
    <n v="0"/>
    <n v="0"/>
    <n v="0"/>
    <n v="0"/>
    <n v="0"/>
    <n v="3"/>
    <s v="F"/>
    <s v="F"/>
    <s v="T"/>
    <s v="F"/>
    <s v="F"/>
    <x v="1"/>
    <x v="307"/>
  </r>
  <r>
    <x v="21"/>
    <x v="1"/>
    <x v="3"/>
    <x v="287"/>
    <n v="40"/>
    <n v="10"/>
    <n v="26.923076923076923"/>
    <n v="26.690322580645159"/>
    <n v="0"/>
    <n v="0"/>
    <n v="5.7142857142857135"/>
    <n v="8"/>
    <n v="5"/>
    <n v="7"/>
    <n v="6"/>
    <n v="6"/>
    <n v="2"/>
    <n v="1"/>
    <n v="14.738029067706487"/>
    <n v="50"/>
    <n v="12"/>
    <n v="30.76923076923077"/>
    <n v="8.8967741935483868"/>
    <n v="0"/>
    <n v="0"/>
    <n v="45.714285714285708"/>
    <n v="10"/>
    <n v="6"/>
    <n v="8"/>
    <n v="2"/>
    <n v="2"/>
    <n v="5"/>
    <n v="8"/>
    <n v="5"/>
    <n v="2"/>
    <n v="3.8461538461538463"/>
    <n v="4.4483870967741934"/>
    <n v="0"/>
    <n v="0"/>
    <n v="5.7142857142857135"/>
    <n v="1"/>
    <n v="0"/>
    <n v="0"/>
    <n v="10"/>
    <n v="25"/>
    <n v="0"/>
    <n v="0"/>
    <n v="0"/>
    <n v="100"/>
    <n v="1"/>
    <m/>
    <m/>
    <n v="0"/>
    <n v="0"/>
    <n v="1"/>
    <n v="1"/>
    <n v="0"/>
    <n v="0"/>
    <n v="0"/>
    <n v="0.5"/>
    <n v="10"/>
    <n v="35"/>
    <n v="100"/>
    <n v="8"/>
    <n v="82"/>
    <n v="180"/>
    <n v="228"/>
    <n v="36621"/>
    <n v="9"/>
    <n v="0"/>
    <s v="04-05-00"/>
    <n v="12"/>
    <x v="21"/>
    <s v="Harrisonville, MO"/>
    <x v="351"/>
    <m/>
    <m/>
    <m/>
    <m/>
    <m/>
    <m/>
    <m/>
    <m/>
    <m/>
    <m/>
    <m/>
    <m/>
    <m/>
    <m/>
    <m/>
    <s v="Dan T"/>
    <n v="2164"/>
    <n v="36"/>
    <x v="4"/>
    <s v="T"/>
    <s v="F"/>
    <s v="T"/>
    <n v="25"/>
    <n v="0"/>
    <n v="0"/>
    <n v="0"/>
    <s v="D"/>
    <s v="F"/>
    <s v="F"/>
    <s v="F"/>
    <s v="T"/>
    <n v="0"/>
    <n v="0"/>
    <n v="0"/>
    <n v="0"/>
    <n v="2"/>
    <n v="2"/>
    <n v="100"/>
    <n v="1"/>
    <n v="0"/>
    <n v="0"/>
    <n v="0"/>
    <n v="0"/>
    <n v="0"/>
    <s v="T"/>
    <s v="F"/>
    <s v="F"/>
    <s v="F"/>
    <s v="F"/>
    <x v="1"/>
    <x v="308"/>
  </r>
  <r>
    <x v="34"/>
    <x v="1"/>
    <x v="4"/>
    <x v="0"/>
    <n v="0"/>
    <n v="0"/>
    <n v="0"/>
    <n v="0"/>
    <n v="0"/>
    <n v="0"/>
    <n v="0"/>
    <n v="8"/>
    <n v="5"/>
    <n v="7"/>
    <n v="6"/>
    <n v="6"/>
    <n v="2"/>
    <n v="1"/>
    <n v="0"/>
    <n v="0"/>
    <n v="0"/>
    <n v="0"/>
    <n v="0"/>
    <n v="0"/>
    <n v="0"/>
    <n v="0"/>
    <n v="10"/>
    <n v="6"/>
    <n v="8"/>
    <n v="2"/>
    <n v="2"/>
    <n v="5"/>
    <n v="8"/>
    <n v="0"/>
    <n v="0"/>
    <n v="0"/>
    <n v="0"/>
    <n v="0"/>
    <n v="0"/>
    <n v="0"/>
    <n v="0"/>
    <n v="0"/>
    <n v="0"/>
    <n v="0"/>
    <n v="0"/>
    <n v="0"/>
    <n v="0"/>
    <n v="0"/>
    <n v="0"/>
    <n v="0"/>
    <m/>
    <m/>
    <n v="0"/>
    <n v="0"/>
    <n v="0"/>
    <n v="0"/>
    <n v="0"/>
    <n v="0"/>
    <n v="0"/>
    <n v="0"/>
    <n v="0"/>
    <n v="0"/>
    <n v="0"/>
    <n v="4"/>
    <n v="112"/>
    <n v="90"/>
    <n v="106"/>
    <n v="36562"/>
    <n v="8"/>
    <n v="0"/>
    <s v="02-06-00"/>
    <n v="24"/>
    <x v="34"/>
    <s v="Gurnee, IL"/>
    <x v="352"/>
    <m/>
    <m/>
    <m/>
    <m/>
    <m/>
    <m/>
    <m/>
    <m/>
    <m/>
    <m/>
    <m/>
    <m/>
    <m/>
    <m/>
    <m/>
    <s v="Dan T"/>
    <n v="4296"/>
    <n v="37"/>
    <x v="4"/>
    <s v="F"/>
    <s v="F"/>
    <s v="F"/>
    <n v="0"/>
    <n v="0"/>
    <n v="0"/>
    <n v="0"/>
    <s v="E"/>
    <s v="F"/>
    <s v="F"/>
    <s v="F"/>
    <s v="F"/>
    <n v="0"/>
    <n v="0"/>
    <n v="0"/>
    <n v="0"/>
    <n v="0"/>
    <n v="0"/>
    <n v="0"/>
    <n v="0"/>
    <n v="0"/>
    <n v="0"/>
    <n v="0"/>
    <n v="0"/>
    <n v="0"/>
    <s v="F"/>
    <s v="F"/>
    <s v="F"/>
    <s v="F"/>
    <s v="F"/>
    <x v="3"/>
    <x v="309"/>
  </r>
  <r>
    <x v="9"/>
    <x v="1"/>
    <x v="3"/>
    <x v="288"/>
    <n v="20"/>
    <n v="10"/>
    <n v="21.53846153846154"/>
    <n v="19.238709677419351"/>
    <n v="0"/>
    <n v="0"/>
    <n v="0.85714285714285721"/>
    <n v="8"/>
    <n v="5"/>
    <n v="7"/>
    <n v="6"/>
    <n v="6"/>
    <n v="2"/>
    <n v="1"/>
    <n v="7.4885430698333924"/>
    <n v="25"/>
    <n v="12"/>
    <n v="24.615384615384617"/>
    <n v="6.4129032258064509"/>
    <n v="0"/>
    <n v="0"/>
    <n v="6.8571428571428577"/>
    <n v="10"/>
    <n v="6"/>
    <n v="8"/>
    <n v="2"/>
    <n v="2"/>
    <n v="5"/>
    <n v="8"/>
    <n v="2.5"/>
    <n v="2"/>
    <n v="3.0769230769230771"/>
    <n v="3.2064516129032254"/>
    <n v="0"/>
    <n v="0"/>
    <n v="0.85714285714285721"/>
    <n v="0"/>
    <n v="0"/>
    <n v="1"/>
    <n v="10"/>
    <n v="20"/>
    <n v="30"/>
    <n v="0"/>
    <n v="0"/>
    <n v="15"/>
    <n v="1"/>
    <m/>
    <m/>
    <n v="0"/>
    <n v="0"/>
    <n v="1"/>
    <n v="1"/>
    <n v="1"/>
    <n v="0"/>
    <n v="0"/>
    <n v="0.25"/>
    <n v="40"/>
    <n v="60"/>
    <n v="15"/>
    <n v="11"/>
    <n v="148"/>
    <n v="100"/>
    <n v="202"/>
    <n v="37014"/>
    <n v="9"/>
    <n v="0"/>
    <s v="05-03-01"/>
    <n v="28"/>
    <x v="9"/>
    <s v="Saint Charles, MO"/>
    <x v="353"/>
    <m/>
    <m/>
    <m/>
    <m/>
    <m/>
    <m/>
    <m/>
    <m/>
    <m/>
    <m/>
    <m/>
    <m/>
    <m/>
    <m/>
    <m/>
    <s v="Dan T"/>
    <n v="1288"/>
    <n v="38"/>
    <x v="4"/>
    <s v="T"/>
    <s v="F"/>
    <s v="T"/>
    <n v="20"/>
    <n v="0"/>
    <n v="0"/>
    <n v="0"/>
    <s v="A"/>
    <s v="T"/>
    <s v="F"/>
    <s v="F"/>
    <s v="T"/>
    <n v="30"/>
    <n v="0"/>
    <n v="0"/>
    <n v="0"/>
    <n v="1"/>
    <n v="1"/>
    <n v="30"/>
    <n v="1"/>
    <n v="0"/>
    <n v="0"/>
    <n v="0"/>
    <n v="0"/>
    <n v="0"/>
    <s v="F"/>
    <s v="F"/>
    <s v="T"/>
    <s v="F"/>
    <s v="F"/>
    <x v="1"/>
    <x v="310"/>
  </r>
  <r>
    <x v="31"/>
    <x v="1"/>
    <x v="2"/>
    <x v="289"/>
    <n v="10"/>
    <n v="5"/>
    <n v="5.384615384615385"/>
    <n v="15.077419354838709"/>
    <n v="0"/>
    <n v="0"/>
    <n v="2.2857142857142856"/>
    <n v="8"/>
    <n v="5"/>
    <n v="7"/>
    <n v="6"/>
    <n v="6"/>
    <n v="2"/>
    <n v="1"/>
    <n v="4.7965366891173336"/>
    <n v="12.5"/>
    <n v="6"/>
    <n v="6.1538461538461542"/>
    <n v="5.0258064516129028"/>
    <n v="0"/>
    <n v="0"/>
    <n v="18.285714285714285"/>
    <n v="10"/>
    <n v="6"/>
    <n v="8"/>
    <n v="2"/>
    <n v="2"/>
    <n v="5"/>
    <n v="8"/>
    <n v="1.25"/>
    <n v="1"/>
    <n v="0.76923076923076927"/>
    <n v="2.5129032258064514"/>
    <n v="0"/>
    <n v="0"/>
    <n v="2.2857142857142856"/>
    <n v="1"/>
    <n v="0"/>
    <n v="0"/>
    <n v="10"/>
    <n v="5"/>
    <n v="0"/>
    <n v="0"/>
    <n v="0"/>
    <n v="40"/>
    <n v="1"/>
    <m/>
    <m/>
    <n v="0"/>
    <n v="0"/>
    <n v="1"/>
    <n v="1"/>
    <n v="0"/>
    <n v="0"/>
    <n v="0"/>
    <n v="0.25"/>
    <n v="10"/>
    <n v="15"/>
    <n v="40"/>
    <n v="6"/>
    <n v="66"/>
    <n v="70"/>
    <n v="129"/>
    <n v="36590"/>
    <n v="8"/>
    <n v="0"/>
    <s v="03-05-00"/>
    <n v="9"/>
    <x v="31"/>
    <s v="Galesburg, IL"/>
    <x v="354"/>
    <m/>
    <m/>
    <m/>
    <m/>
    <m/>
    <m/>
    <m/>
    <m/>
    <m/>
    <m/>
    <m/>
    <m/>
    <m/>
    <m/>
    <m/>
    <s v="Dan T"/>
    <n v="4212"/>
    <n v="39"/>
    <x v="4"/>
    <s v="F"/>
    <s v="F"/>
    <s v="T"/>
    <n v="5"/>
    <n v="0"/>
    <n v="0"/>
    <n v="0"/>
    <s v="A"/>
    <s v="F"/>
    <s v="F"/>
    <s v="F"/>
    <s v="F"/>
    <n v="0"/>
    <n v="0"/>
    <n v="0"/>
    <n v="0"/>
    <n v="1"/>
    <n v="1"/>
    <n v="80"/>
    <n v="1"/>
    <n v="0"/>
    <n v="0"/>
    <n v="0"/>
    <n v="0"/>
    <n v="0"/>
    <s v="T"/>
    <s v="F"/>
    <s v="F"/>
    <s v="F"/>
    <s v="F"/>
    <x v="4"/>
    <x v="311"/>
  </r>
  <r>
    <x v="12"/>
    <x v="1"/>
    <x v="2"/>
    <x v="290"/>
    <n v="20"/>
    <n v="5"/>
    <n v="21.53846153846154"/>
    <n v="11.912903225806453"/>
    <n v="0"/>
    <n v="0"/>
    <n v="3.4285714285714288"/>
    <n v="8"/>
    <n v="5"/>
    <n v="7"/>
    <n v="6"/>
    <n v="6"/>
    <n v="2"/>
    <n v="1"/>
    <n v="8.7014923785891529"/>
    <n v="25"/>
    <n v="6"/>
    <n v="24.615384615384617"/>
    <n v="3.9709677419354841"/>
    <n v="0"/>
    <n v="0"/>
    <n v="27.428571428571431"/>
    <n v="10"/>
    <n v="6"/>
    <n v="8"/>
    <n v="2"/>
    <n v="2"/>
    <n v="5"/>
    <n v="8"/>
    <n v="2.5"/>
    <n v="1"/>
    <n v="3.0769230769230771"/>
    <n v="1.985483870967742"/>
    <n v="0"/>
    <n v="0"/>
    <n v="3.4285714285714288"/>
    <n v="0"/>
    <n v="1"/>
    <n v="0"/>
    <n v="0"/>
    <n v="20"/>
    <n v="1"/>
    <n v="0"/>
    <n v="0"/>
    <n v="60"/>
    <n v="0"/>
    <m/>
    <m/>
    <n v="0"/>
    <n v="0"/>
    <n v="0"/>
    <n v="1"/>
    <n v="1"/>
    <n v="0"/>
    <n v="0"/>
    <n v="0.5"/>
    <n v="1"/>
    <n v="21"/>
    <n v="60"/>
    <n v="10"/>
    <n v="102"/>
    <n v="190"/>
    <n v="152"/>
    <n v="36650"/>
    <n v="9"/>
    <n v="0"/>
    <s v="05-04-00"/>
    <n v="25"/>
    <x v="12"/>
    <s v="West Lafayette, IN"/>
    <x v="355"/>
    <m/>
    <m/>
    <m/>
    <m/>
    <m/>
    <m/>
    <m/>
    <m/>
    <m/>
    <m/>
    <m/>
    <m/>
    <m/>
    <m/>
    <m/>
    <s v="Dan T"/>
    <n v="1747"/>
    <n v="40"/>
    <x v="4"/>
    <s v="T"/>
    <s v="F"/>
    <s v="T"/>
    <n v="20"/>
    <n v="0"/>
    <n v="0"/>
    <n v="0"/>
    <s v="A"/>
    <s v="F"/>
    <s v="F"/>
    <s v="F"/>
    <s v="T"/>
    <n v="1"/>
    <n v="0"/>
    <n v="0"/>
    <n v="0"/>
    <n v="2"/>
    <n v="2"/>
    <n v="60"/>
    <n v="0"/>
    <n v="0"/>
    <n v="0"/>
    <n v="0"/>
    <n v="0"/>
    <n v="0"/>
    <s v="F"/>
    <s v="T"/>
    <s v="F"/>
    <s v="F"/>
    <s v="F"/>
    <x v="4"/>
    <x v="312"/>
  </r>
  <r>
    <x v="3"/>
    <x v="1"/>
    <x v="3"/>
    <x v="291"/>
    <n v="40"/>
    <n v="0"/>
    <n v="37.692307692307693"/>
    <n v="6"/>
    <n v="0"/>
    <n v="0"/>
    <n v="0"/>
    <n v="8"/>
    <n v="5"/>
    <n v="7"/>
    <n v="6"/>
    <n v="6"/>
    <n v="2"/>
    <n v="1"/>
    <n v="9.5076923076923077"/>
    <n v="50"/>
    <n v="0"/>
    <n v="43.07692307692308"/>
    <n v="2"/>
    <n v="0"/>
    <n v="0"/>
    <n v="0"/>
    <n v="10"/>
    <n v="6"/>
    <n v="8"/>
    <n v="2"/>
    <n v="2"/>
    <n v="5"/>
    <n v="8"/>
    <n v="5"/>
    <n v="0"/>
    <n v="5.384615384615385"/>
    <n v="1"/>
    <n v="0"/>
    <n v="0"/>
    <n v="0"/>
    <n v="0"/>
    <n v="0"/>
    <n v="0"/>
    <n v="0"/>
    <n v="35"/>
    <n v="20"/>
    <n v="0"/>
    <n v="0"/>
    <n v="0"/>
    <n v="0"/>
    <m/>
    <m/>
    <n v="0"/>
    <n v="0"/>
    <n v="0"/>
    <n v="1"/>
    <n v="0.5"/>
    <n v="0"/>
    <n v="0"/>
    <n v="0.25"/>
    <n v="20"/>
    <n v="55"/>
    <n v="0"/>
    <n v="12"/>
    <n v="186"/>
    <n v="150"/>
    <n v="379"/>
    <n v="36680"/>
    <n v="9"/>
    <n v="0"/>
    <s v="06-03-00"/>
    <n v="1"/>
    <x v="3"/>
    <s v="Cedar Falls, IA"/>
    <x v="0"/>
    <m/>
    <m/>
    <m/>
    <m/>
    <m/>
    <m/>
    <m/>
    <m/>
    <m/>
    <m/>
    <m/>
    <m/>
    <m/>
    <m/>
    <m/>
    <s v="Geoffrey Butler"/>
    <n v="525"/>
    <n v="41"/>
    <x v="4"/>
    <s v="T"/>
    <s v="F"/>
    <s v="F"/>
    <n v="35"/>
    <n v="0"/>
    <n v="0"/>
    <n v="0"/>
    <s v="E"/>
    <s v="F"/>
    <s v="F"/>
    <s v="F"/>
    <s v="F"/>
    <n v="20"/>
    <n v="20"/>
    <n v="0"/>
    <n v="0"/>
    <n v="2"/>
    <n v="1"/>
    <n v="0"/>
    <n v="0"/>
    <n v="0"/>
    <n v="0"/>
    <n v="0"/>
    <n v="0"/>
    <n v="0"/>
    <s v="F"/>
    <s v="F"/>
    <s v="F"/>
    <s v="F"/>
    <s v="F"/>
    <x v="1"/>
    <x v="0"/>
  </r>
  <r>
    <x v="22"/>
    <x v="1"/>
    <x v="4"/>
    <x v="0"/>
    <n v="0"/>
    <n v="0"/>
    <n v="0"/>
    <n v="0"/>
    <n v="0"/>
    <n v="0"/>
    <n v="0"/>
    <n v="8"/>
    <n v="5"/>
    <n v="7"/>
    <n v="6"/>
    <n v="6"/>
    <n v="2"/>
    <n v="1"/>
    <n v="0"/>
    <n v="0"/>
    <n v="0"/>
    <n v="0"/>
    <n v="0"/>
    <n v="0"/>
    <n v="0"/>
    <n v="0"/>
    <n v="10"/>
    <n v="6"/>
    <n v="8"/>
    <n v="2"/>
    <n v="2"/>
    <n v="5"/>
    <n v="8"/>
    <n v="0"/>
    <n v="0"/>
    <n v="0"/>
    <n v="0"/>
    <n v="0"/>
    <n v="0"/>
    <n v="0"/>
    <n v="0"/>
    <n v="0"/>
    <n v="0"/>
    <n v="0"/>
    <n v="0"/>
    <n v="0"/>
    <n v="0"/>
    <n v="0"/>
    <n v="0"/>
    <n v="0"/>
    <m/>
    <m/>
    <n v="0"/>
    <n v="0"/>
    <n v="0"/>
    <n v="0"/>
    <n v="0"/>
    <n v="0"/>
    <n v="0"/>
    <n v="0"/>
    <n v="0"/>
    <n v="0"/>
    <n v="0"/>
    <n v="8"/>
    <n v="82"/>
    <n v="80"/>
    <n v="145"/>
    <n v="36620"/>
    <n v="8"/>
    <n v="0"/>
    <s v="04-04-00"/>
    <n v="39"/>
    <x v="22"/>
    <s v="Fon du Lac, WI"/>
    <x v="356"/>
    <m/>
    <m/>
    <m/>
    <m/>
    <m/>
    <m/>
    <m/>
    <m/>
    <m/>
    <m/>
    <m/>
    <m/>
    <m/>
    <m/>
    <m/>
    <s v="Zach Yarnot"/>
    <n v="2194"/>
    <n v="42"/>
    <x v="4"/>
    <s v="F"/>
    <s v="F"/>
    <s v="F"/>
    <n v="0"/>
    <n v="0"/>
    <n v="0"/>
    <n v="0"/>
    <s v="A"/>
    <s v="F"/>
    <s v="F"/>
    <s v="F"/>
    <s v="F"/>
    <n v="0"/>
    <n v="0"/>
    <n v="0"/>
    <n v="0"/>
    <n v="0"/>
    <n v="0"/>
    <n v="0"/>
    <n v="0"/>
    <n v="0"/>
    <n v="0"/>
    <n v="0"/>
    <n v="0"/>
    <n v="0"/>
    <s v="F"/>
    <s v="F"/>
    <s v="F"/>
    <s v="F"/>
    <s v="F"/>
    <x v="3"/>
    <x v="313"/>
  </r>
  <r>
    <x v="1"/>
    <x v="1"/>
    <x v="2"/>
    <x v="292"/>
    <n v="10"/>
    <n v="25"/>
    <n v="0"/>
    <n v="27.145161290322584"/>
    <n v="0"/>
    <n v="0"/>
    <n v="1.4285714285714284"/>
    <n v="8"/>
    <n v="5"/>
    <n v="7"/>
    <n v="6"/>
    <n v="6"/>
    <n v="2"/>
    <n v="1"/>
    <n v="6.2976958525345621"/>
    <n v="12.5"/>
    <n v="30"/>
    <n v="0"/>
    <n v="9.0483870967741939"/>
    <n v="0"/>
    <n v="0"/>
    <n v="11.428571428571427"/>
    <n v="10"/>
    <n v="6"/>
    <n v="8"/>
    <n v="2"/>
    <n v="2"/>
    <n v="5"/>
    <n v="8"/>
    <n v="1.25"/>
    <n v="5"/>
    <n v="0"/>
    <n v="4.524193548387097"/>
    <n v="0"/>
    <n v="0"/>
    <n v="1.4285714285714284"/>
    <n v="1"/>
    <n v="0"/>
    <n v="0"/>
    <n v="30"/>
    <n v="0"/>
    <n v="1"/>
    <n v="0"/>
    <n v="0"/>
    <n v="25"/>
    <n v="4"/>
    <m/>
    <m/>
    <n v="0"/>
    <n v="0"/>
    <n v="0.75"/>
    <n v="0"/>
    <n v="1"/>
    <n v="0"/>
    <n v="0"/>
    <n v="0.25"/>
    <n v="31"/>
    <n v="31"/>
    <n v="25"/>
    <n v="14"/>
    <n v="266"/>
    <n v="140"/>
    <n v="284"/>
    <n v="36709"/>
    <n v="9"/>
    <n v="0"/>
    <s v="07-02-00"/>
    <n v="36"/>
    <x v="1"/>
    <s v="Platteville, WI"/>
    <x v="357"/>
    <m/>
    <m/>
    <m/>
    <m/>
    <m/>
    <m/>
    <m/>
    <m/>
    <m/>
    <m/>
    <m/>
    <m/>
    <m/>
    <m/>
    <m/>
    <s v="Zach Yarnot"/>
    <n v="171"/>
    <n v="43"/>
    <x v="4"/>
    <s v="T"/>
    <s v="F"/>
    <s v="F"/>
    <n v="0"/>
    <n v="0"/>
    <n v="0"/>
    <n v="0"/>
    <s v="B"/>
    <s v="F"/>
    <s v="F"/>
    <s v="T"/>
    <s v="T"/>
    <n v="1"/>
    <n v="0"/>
    <n v="0"/>
    <n v="0"/>
    <n v="1"/>
    <n v="1"/>
    <n v="50"/>
    <n v="3"/>
    <n v="1"/>
    <n v="0"/>
    <n v="0"/>
    <n v="0"/>
    <n v="0"/>
    <s v="T"/>
    <s v="F"/>
    <s v="F"/>
    <s v="F"/>
    <s v="F"/>
    <x v="4"/>
    <x v="314"/>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b v="0"/>
    <b v="0"/>
    <b v="0"/>
    <n v="0"/>
    <n v="0"/>
    <n v="0"/>
    <n v="0"/>
    <n v="0"/>
    <n v="0"/>
    <n v="0"/>
    <m/>
    <m/>
    <n v="0"/>
    <n v="0"/>
    <n v="0"/>
    <n v="0"/>
    <n v="0"/>
    <n v="0"/>
    <n v="0"/>
    <n v="0"/>
    <n v="0"/>
    <n v="0"/>
    <n v="0"/>
    <e v="#N/A"/>
    <e v="#N/A"/>
    <e v="#N/A"/>
    <e v="#N/A"/>
    <e v="#N/A"/>
    <e v="#N/A"/>
    <e v="#N/A"/>
    <e v="#N/A"/>
    <e v="#N/A"/>
    <x v="40"/>
    <e v="#N/A"/>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m/>
    <m/>
    <m/>
    <m/>
    <m/>
    <m/>
    <m/>
    <m/>
    <m/>
    <n v="0"/>
    <m/>
    <m/>
    <n v="0"/>
    <n v="0"/>
    <m/>
    <m/>
    <m/>
    <m/>
    <m/>
    <m/>
    <m/>
    <m/>
    <m/>
    <m/>
    <m/>
    <m/>
    <m/>
    <m/>
    <m/>
    <m/>
    <m/>
    <m/>
    <x v="41"/>
    <m/>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m/>
    <m/>
    <m/>
    <m/>
    <m/>
    <m/>
    <m/>
    <m/>
    <m/>
    <n v="0"/>
    <m/>
    <m/>
    <n v="0"/>
    <n v="0"/>
    <m/>
    <m/>
    <m/>
    <m/>
    <m/>
    <m/>
    <m/>
    <m/>
    <m/>
    <m/>
    <m/>
    <m/>
    <m/>
    <m/>
    <m/>
    <m/>
    <m/>
    <m/>
    <x v="41"/>
    <m/>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m/>
    <m/>
    <m/>
    <m/>
    <m/>
    <m/>
    <m/>
    <m/>
    <m/>
    <n v="0"/>
    <m/>
    <m/>
    <n v="0"/>
    <n v="0"/>
    <m/>
    <m/>
    <m/>
    <m/>
    <m/>
    <m/>
    <m/>
    <m/>
    <m/>
    <m/>
    <m/>
    <m/>
    <m/>
    <m/>
    <m/>
    <m/>
    <m/>
    <m/>
    <x v="41"/>
    <m/>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m/>
    <m/>
    <m/>
    <m/>
    <m/>
    <m/>
    <m/>
    <m/>
    <m/>
    <n v="0"/>
    <m/>
    <m/>
    <n v="0"/>
    <n v="0"/>
    <m/>
    <m/>
    <m/>
    <m/>
    <m/>
    <m/>
    <m/>
    <m/>
    <m/>
    <m/>
    <m/>
    <m/>
    <m/>
    <m/>
    <m/>
    <m/>
    <m/>
    <m/>
    <x v="41"/>
    <m/>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m/>
    <m/>
    <m/>
    <m/>
    <m/>
    <m/>
    <m/>
    <m/>
    <m/>
    <n v="0"/>
    <m/>
    <m/>
    <n v="0"/>
    <n v="0"/>
    <m/>
    <m/>
    <m/>
    <m/>
    <m/>
    <m/>
    <m/>
    <m/>
    <m/>
    <m/>
    <m/>
    <m/>
    <m/>
    <m/>
    <m/>
    <m/>
    <m/>
    <m/>
    <x v="41"/>
    <m/>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m/>
    <m/>
    <m/>
    <m/>
    <m/>
    <m/>
    <m/>
    <m/>
    <m/>
    <n v="0"/>
    <m/>
    <m/>
    <n v="0"/>
    <n v="0"/>
    <m/>
    <m/>
    <m/>
    <m/>
    <m/>
    <m/>
    <m/>
    <m/>
    <m/>
    <m/>
    <m/>
    <m/>
    <m/>
    <m/>
    <m/>
    <m/>
    <m/>
    <m/>
    <x v="41"/>
    <m/>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m/>
    <m/>
    <m/>
    <m/>
    <m/>
    <m/>
    <m/>
    <m/>
    <m/>
    <n v="0"/>
    <m/>
    <m/>
    <n v="0"/>
    <n v="0"/>
    <m/>
    <m/>
    <m/>
    <m/>
    <m/>
    <m/>
    <m/>
    <m/>
    <m/>
    <m/>
    <m/>
    <m/>
    <m/>
    <m/>
    <m/>
    <m/>
    <m/>
    <m/>
    <x v="41"/>
    <m/>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m/>
    <m/>
    <m/>
    <m/>
    <m/>
    <m/>
    <m/>
    <m/>
    <m/>
    <n v="0"/>
    <m/>
    <m/>
    <n v="0"/>
    <n v="0"/>
    <m/>
    <m/>
    <m/>
    <m/>
    <m/>
    <m/>
    <m/>
    <m/>
    <m/>
    <m/>
    <m/>
    <m/>
    <m/>
    <m/>
    <m/>
    <m/>
    <m/>
    <m/>
    <x v="41"/>
    <m/>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m/>
    <m/>
    <m/>
    <m/>
    <m/>
    <m/>
    <m/>
    <m/>
    <m/>
    <n v="0"/>
    <m/>
    <m/>
    <n v="0"/>
    <n v="0"/>
    <m/>
    <m/>
    <m/>
    <m/>
    <m/>
    <m/>
    <m/>
    <m/>
    <m/>
    <m/>
    <m/>
    <m/>
    <m/>
    <m/>
    <m/>
    <m/>
    <m/>
    <m/>
    <x v="41"/>
    <m/>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m/>
    <m/>
    <m/>
    <m/>
    <m/>
    <m/>
    <m/>
    <m/>
    <m/>
    <n v="0"/>
    <m/>
    <m/>
    <n v="0"/>
    <n v="0"/>
    <m/>
    <m/>
    <m/>
    <m/>
    <m/>
    <m/>
    <m/>
    <m/>
    <m/>
    <m/>
    <m/>
    <m/>
    <m/>
    <m/>
    <m/>
    <m/>
    <m/>
    <m/>
    <x v="41"/>
    <m/>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m/>
    <m/>
    <m/>
    <m/>
    <m/>
    <m/>
    <m/>
    <m/>
    <m/>
    <n v="0"/>
    <m/>
    <m/>
    <n v="0"/>
    <n v="0"/>
    <m/>
    <m/>
    <m/>
    <m/>
    <m/>
    <m/>
    <m/>
    <m/>
    <m/>
    <m/>
    <m/>
    <m/>
    <m/>
    <m/>
    <m/>
    <m/>
    <m/>
    <m/>
    <x v="41"/>
    <m/>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m/>
    <m/>
    <m/>
    <m/>
    <m/>
    <m/>
    <m/>
    <m/>
    <m/>
    <n v="0"/>
    <m/>
    <m/>
    <n v="0"/>
    <n v="0"/>
    <m/>
    <m/>
    <m/>
    <m/>
    <m/>
    <m/>
    <m/>
    <m/>
    <m/>
    <m/>
    <m/>
    <m/>
    <m/>
    <m/>
    <m/>
    <m/>
    <m/>
    <m/>
    <x v="41"/>
    <m/>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m/>
    <m/>
    <m/>
    <m/>
    <m/>
    <m/>
    <m/>
    <m/>
    <m/>
    <n v="0"/>
    <m/>
    <m/>
    <n v="0"/>
    <n v="0"/>
    <m/>
    <m/>
    <m/>
    <m/>
    <m/>
    <m/>
    <m/>
    <m/>
    <m/>
    <m/>
    <m/>
    <m/>
    <m/>
    <m/>
    <m/>
    <m/>
    <m/>
    <m/>
    <x v="41"/>
    <m/>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m/>
    <m/>
    <m/>
    <m/>
    <m/>
    <m/>
    <m/>
    <m/>
    <m/>
    <n v="0"/>
    <m/>
    <m/>
    <n v="0"/>
    <n v="0"/>
    <m/>
    <m/>
    <m/>
    <m/>
    <m/>
    <m/>
    <m/>
    <m/>
    <m/>
    <m/>
    <m/>
    <m/>
    <m/>
    <m/>
    <m/>
    <m/>
    <m/>
    <m/>
    <x v="41"/>
    <m/>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m/>
    <m/>
    <m/>
    <m/>
    <m/>
    <m/>
    <m/>
    <m/>
    <m/>
    <n v="0"/>
    <m/>
    <m/>
    <n v="0"/>
    <n v="0"/>
    <m/>
    <m/>
    <m/>
    <m/>
    <m/>
    <m/>
    <m/>
    <m/>
    <m/>
    <m/>
    <m/>
    <m/>
    <m/>
    <m/>
    <m/>
    <m/>
    <m/>
    <m/>
    <x v="41"/>
    <m/>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m/>
    <m/>
    <m/>
    <m/>
    <m/>
    <m/>
    <m/>
    <m/>
    <m/>
    <n v="0"/>
    <m/>
    <m/>
    <n v="0"/>
    <n v="0"/>
    <m/>
    <m/>
    <m/>
    <m/>
    <m/>
    <m/>
    <m/>
    <m/>
    <m/>
    <m/>
    <m/>
    <m/>
    <m/>
    <m/>
    <m/>
    <m/>
    <m/>
    <m/>
    <x v="41"/>
    <m/>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m/>
    <m/>
    <m/>
    <m/>
    <m/>
    <m/>
    <m/>
    <m/>
    <m/>
    <n v="0"/>
    <m/>
    <m/>
    <n v="0"/>
    <n v="0"/>
    <m/>
    <m/>
    <m/>
    <m/>
    <m/>
    <m/>
    <m/>
    <m/>
    <m/>
    <m/>
    <m/>
    <m/>
    <m/>
    <m/>
    <m/>
    <m/>
    <m/>
    <m/>
    <x v="41"/>
    <m/>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m/>
    <m/>
    <m/>
    <m/>
    <m/>
    <m/>
    <m/>
    <m/>
    <m/>
    <n v="0"/>
    <m/>
    <m/>
    <n v="0"/>
    <n v="0"/>
    <m/>
    <m/>
    <m/>
    <m/>
    <m/>
    <m/>
    <m/>
    <m/>
    <m/>
    <m/>
    <m/>
    <m/>
    <m/>
    <m/>
    <m/>
    <m/>
    <m/>
    <m/>
    <x v="41"/>
    <m/>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m/>
    <m/>
    <m/>
    <m/>
    <m/>
    <m/>
    <m/>
    <m/>
    <m/>
    <n v="0"/>
    <m/>
    <m/>
    <n v="0"/>
    <n v="0"/>
    <m/>
    <m/>
    <m/>
    <m/>
    <m/>
    <m/>
    <m/>
    <m/>
    <m/>
    <m/>
    <m/>
    <m/>
    <m/>
    <m/>
    <m/>
    <m/>
    <m/>
    <m/>
    <x v="41"/>
    <m/>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m/>
    <m/>
    <m/>
    <m/>
    <m/>
    <m/>
    <m/>
    <m/>
    <m/>
    <n v="0"/>
    <m/>
    <m/>
    <n v="0"/>
    <n v="0"/>
    <m/>
    <m/>
    <m/>
    <m/>
    <m/>
    <m/>
    <m/>
    <m/>
    <m/>
    <m/>
    <m/>
    <m/>
    <m/>
    <m/>
    <m/>
    <m/>
    <m/>
    <m/>
    <x v="41"/>
    <m/>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m/>
    <m/>
    <m/>
    <m/>
    <m/>
    <m/>
    <m/>
    <m/>
    <m/>
    <n v="0"/>
    <m/>
    <m/>
    <n v="0"/>
    <n v="0"/>
    <m/>
    <m/>
    <m/>
    <m/>
    <m/>
    <m/>
    <m/>
    <m/>
    <m/>
    <m/>
    <m/>
    <m/>
    <m/>
    <m/>
    <m/>
    <m/>
    <m/>
    <m/>
    <x v="41"/>
    <m/>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m/>
    <m/>
    <m/>
    <m/>
    <m/>
    <m/>
    <m/>
    <m/>
    <m/>
    <n v="0"/>
    <m/>
    <m/>
    <n v="0"/>
    <n v="0"/>
    <m/>
    <m/>
    <m/>
    <m/>
    <m/>
    <m/>
    <m/>
    <m/>
    <m/>
    <m/>
    <m/>
    <m/>
    <m/>
    <m/>
    <m/>
    <m/>
    <m/>
    <m/>
    <x v="41"/>
    <m/>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m/>
    <m/>
    <m/>
    <m/>
    <m/>
    <m/>
    <m/>
    <m/>
    <m/>
    <n v="0"/>
    <m/>
    <m/>
    <n v="0"/>
    <n v="0"/>
    <m/>
    <m/>
    <m/>
    <m/>
    <m/>
    <m/>
    <m/>
    <m/>
    <m/>
    <m/>
    <m/>
    <m/>
    <m/>
    <m/>
    <m/>
    <m/>
    <m/>
    <m/>
    <x v="41"/>
    <m/>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m/>
    <m/>
    <m/>
    <m/>
    <m/>
    <m/>
    <m/>
    <m/>
    <m/>
    <n v="0"/>
    <m/>
    <m/>
    <n v="0"/>
    <n v="0"/>
    <m/>
    <m/>
    <m/>
    <m/>
    <m/>
    <m/>
    <m/>
    <m/>
    <m/>
    <m/>
    <m/>
    <m/>
    <m/>
    <m/>
    <m/>
    <m/>
    <m/>
    <m/>
    <x v="41"/>
    <m/>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m/>
    <m/>
    <m/>
    <m/>
    <m/>
    <m/>
    <m/>
    <m/>
    <m/>
    <n v="0"/>
    <m/>
    <m/>
    <n v="0"/>
    <n v="0"/>
    <m/>
    <m/>
    <m/>
    <m/>
    <m/>
    <m/>
    <m/>
    <m/>
    <m/>
    <m/>
    <m/>
    <m/>
    <m/>
    <m/>
    <m/>
    <m/>
    <m/>
    <m/>
    <x v="41"/>
    <m/>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m/>
    <m/>
    <m/>
    <m/>
    <m/>
    <m/>
    <m/>
    <m/>
    <m/>
    <n v="0"/>
    <m/>
    <m/>
    <n v="0"/>
    <n v="0"/>
    <m/>
    <m/>
    <m/>
    <m/>
    <m/>
    <m/>
    <m/>
    <m/>
    <m/>
    <m/>
    <m/>
    <m/>
    <m/>
    <m/>
    <m/>
    <m/>
    <m/>
    <m/>
    <x v="41"/>
    <m/>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m/>
    <m/>
    <m/>
    <m/>
    <m/>
    <m/>
    <m/>
    <m/>
    <m/>
    <n v="0"/>
    <m/>
    <m/>
    <n v="0"/>
    <n v="0"/>
    <m/>
    <m/>
    <m/>
    <m/>
    <m/>
    <m/>
    <m/>
    <m/>
    <m/>
    <m/>
    <m/>
    <m/>
    <m/>
    <m/>
    <m/>
    <m/>
    <m/>
    <m/>
    <x v="41"/>
    <m/>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m/>
    <m/>
    <m/>
    <m/>
    <m/>
    <m/>
    <m/>
    <m/>
    <m/>
    <n v="0"/>
    <m/>
    <m/>
    <n v="0"/>
    <n v="0"/>
    <m/>
    <m/>
    <m/>
    <m/>
    <m/>
    <m/>
    <m/>
    <m/>
    <m/>
    <m/>
    <m/>
    <m/>
    <m/>
    <m/>
    <m/>
    <m/>
    <m/>
    <m/>
    <x v="41"/>
    <m/>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m/>
    <m/>
    <m/>
    <m/>
    <m/>
    <m/>
    <m/>
    <m/>
    <m/>
    <n v="0"/>
    <m/>
    <m/>
    <n v="0"/>
    <n v="0"/>
    <m/>
    <m/>
    <m/>
    <m/>
    <m/>
    <m/>
    <m/>
    <m/>
    <m/>
    <m/>
    <m/>
    <m/>
    <m/>
    <m/>
    <m/>
    <m/>
    <m/>
    <m/>
    <x v="41"/>
    <m/>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m/>
    <m/>
    <m/>
    <m/>
    <m/>
    <m/>
    <m/>
    <m/>
    <m/>
    <n v="0"/>
    <m/>
    <m/>
    <n v="0"/>
    <n v="0"/>
    <m/>
    <m/>
    <m/>
    <m/>
    <m/>
    <m/>
    <m/>
    <m/>
    <m/>
    <m/>
    <m/>
    <m/>
    <m/>
    <m/>
    <m/>
    <m/>
    <m/>
    <m/>
    <x v="41"/>
    <m/>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m/>
    <m/>
    <m/>
    <m/>
    <m/>
    <m/>
    <m/>
    <m/>
    <m/>
    <n v="0"/>
    <m/>
    <m/>
    <n v="0"/>
    <n v="0"/>
    <m/>
    <m/>
    <m/>
    <m/>
    <m/>
    <m/>
    <m/>
    <m/>
    <m/>
    <m/>
    <m/>
    <m/>
    <m/>
    <m/>
    <m/>
    <m/>
    <m/>
    <m/>
    <x v="41"/>
    <m/>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m/>
    <m/>
    <m/>
    <m/>
    <m/>
    <m/>
    <m/>
    <m/>
    <m/>
    <n v="0"/>
    <m/>
    <m/>
    <n v="0"/>
    <n v="0"/>
    <m/>
    <m/>
    <m/>
    <m/>
    <m/>
    <m/>
    <m/>
    <m/>
    <m/>
    <m/>
    <m/>
    <m/>
    <m/>
    <m/>
    <m/>
    <m/>
    <m/>
    <m/>
    <x v="41"/>
    <m/>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m/>
    <m/>
    <m/>
    <m/>
    <m/>
    <m/>
    <m/>
    <m/>
    <m/>
    <n v="0"/>
    <m/>
    <m/>
    <n v="0"/>
    <n v="0"/>
    <m/>
    <m/>
    <m/>
    <m/>
    <m/>
    <m/>
    <m/>
    <m/>
    <m/>
    <m/>
    <m/>
    <m/>
    <m/>
    <m/>
    <m/>
    <m/>
    <m/>
    <m/>
    <x v="41"/>
    <m/>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m/>
    <m/>
    <m/>
    <m/>
    <m/>
    <m/>
    <m/>
    <m/>
    <m/>
    <n v="0"/>
    <m/>
    <m/>
    <n v="0"/>
    <n v="0"/>
    <m/>
    <m/>
    <m/>
    <m/>
    <m/>
    <m/>
    <m/>
    <m/>
    <m/>
    <m/>
    <m/>
    <m/>
    <m/>
    <m/>
    <m/>
    <m/>
    <m/>
    <m/>
    <x v="41"/>
    <m/>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m/>
    <m/>
    <m/>
    <m/>
    <m/>
    <m/>
    <m/>
    <m/>
    <m/>
    <n v="0"/>
    <m/>
    <m/>
    <n v="0"/>
    <n v="0"/>
    <m/>
    <m/>
    <m/>
    <m/>
    <m/>
    <m/>
    <m/>
    <m/>
    <m/>
    <m/>
    <m/>
    <m/>
    <m/>
    <m/>
    <m/>
    <m/>
    <m/>
    <m/>
    <x v="41"/>
    <m/>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m/>
    <m/>
    <m/>
    <m/>
    <m/>
    <m/>
    <m/>
    <m/>
    <m/>
    <n v="0"/>
    <m/>
    <m/>
    <n v="0"/>
    <n v="0"/>
    <m/>
    <m/>
    <m/>
    <m/>
    <m/>
    <m/>
    <m/>
    <m/>
    <m/>
    <m/>
    <m/>
    <m/>
    <m/>
    <m/>
    <m/>
    <m/>
    <m/>
    <m/>
    <x v="41"/>
    <m/>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m/>
    <m/>
    <m/>
    <m/>
    <m/>
    <m/>
    <m/>
    <m/>
    <m/>
    <n v="0"/>
    <m/>
    <m/>
    <n v="0"/>
    <n v="0"/>
    <m/>
    <m/>
    <m/>
    <m/>
    <m/>
    <m/>
    <m/>
    <m/>
    <m/>
    <m/>
    <m/>
    <m/>
    <m/>
    <m/>
    <m/>
    <m/>
    <m/>
    <m/>
    <x v="41"/>
    <m/>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m/>
    <m/>
    <m/>
    <m/>
    <m/>
    <m/>
    <m/>
    <m/>
    <m/>
    <n v="0"/>
    <m/>
    <m/>
    <n v="0"/>
    <n v="0"/>
    <m/>
    <m/>
    <m/>
    <m/>
    <m/>
    <m/>
    <m/>
    <m/>
    <m/>
    <m/>
    <m/>
    <m/>
    <m/>
    <m/>
    <m/>
    <m/>
    <m/>
    <m/>
    <x v="41"/>
    <m/>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m/>
    <m/>
    <m/>
    <m/>
    <m/>
    <m/>
    <m/>
    <m/>
    <m/>
    <n v="0"/>
    <m/>
    <m/>
    <n v="0"/>
    <n v="0"/>
    <m/>
    <m/>
    <m/>
    <m/>
    <m/>
    <m/>
    <m/>
    <m/>
    <m/>
    <m/>
    <m/>
    <m/>
    <m/>
    <m/>
    <m/>
    <m/>
    <m/>
    <m/>
    <x v="41"/>
    <m/>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m/>
    <m/>
    <m/>
    <m/>
    <m/>
    <m/>
    <m/>
    <m/>
    <m/>
    <n v="0"/>
    <m/>
    <m/>
    <n v="0"/>
    <n v="0"/>
    <m/>
    <m/>
    <m/>
    <m/>
    <m/>
    <m/>
    <m/>
    <m/>
    <m/>
    <m/>
    <m/>
    <m/>
    <m/>
    <m/>
    <m/>
    <m/>
    <m/>
    <m/>
    <x v="41"/>
    <m/>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m/>
    <m/>
    <m/>
    <m/>
    <m/>
    <m/>
    <m/>
    <m/>
    <m/>
    <n v="0"/>
    <m/>
    <m/>
    <n v="0"/>
    <n v="0"/>
    <m/>
    <m/>
    <m/>
    <m/>
    <m/>
    <m/>
    <m/>
    <m/>
    <m/>
    <m/>
    <m/>
    <m/>
    <m/>
    <m/>
    <m/>
    <m/>
    <m/>
    <m/>
    <x v="41"/>
    <m/>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m/>
    <m/>
    <m/>
    <m/>
    <m/>
    <m/>
    <m/>
    <m/>
    <m/>
    <n v="0"/>
    <m/>
    <m/>
    <n v="0"/>
    <n v="0"/>
    <m/>
    <m/>
    <m/>
    <m/>
    <m/>
    <m/>
    <m/>
    <m/>
    <m/>
    <m/>
    <m/>
    <m/>
    <m/>
    <m/>
    <m/>
    <m/>
    <m/>
    <m/>
    <x v="41"/>
    <m/>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m/>
    <m/>
    <m/>
    <m/>
    <m/>
    <m/>
    <m/>
    <m/>
    <m/>
    <n v="0"/>
    <m/>
    <m/>
    <n v="0"/>
    <n v="0"/>
    <m/>
    <m/>
    <m/>
    <m/>
    <m/>
    <m/>
    <m/>
    <m/>
    <m/>
    <m/>
    <m/>
    <m/>
    <m/>
    <m/>
    <m/>
    <m/>
    <m/>
    <m/>
    <x v="41"/>
    <m/>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m/>
    <m/>
    <m/>
    <m/>
    <m/>
    <m/>
    <m/>
    <m/>
    <m/>
    <n v="0"/>
    <m/>
    <m/>
    <n v="0"/>
    <n v="0"/>
    <m/>
    <m/>
    <m/>
    <m/>
    <m/>
    <m/>
    <m/>
    <m/>
    <m/>
    <m/>
    <m/>
    <m/>
    <m/>
    <m/>
    <m/>
    <m/>
    <m/>
    <m/>
    <x v="41"/>
    <m/>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m/>
    <m/>
    <m/>
    <m/>
    <m/>
    <m/>
    <m/>
    <m/>
    <m/>
    <n v="0"/>
    <m/>
    <m/>
    <n v="0"/>
    <n v="0"/>
    <m/>
    <m/>
    <m/>
    <m/>
    <m/>
    <m/>
    <m/>
    <m/>
    <m/>
    <m/>
    <m/>
    <m/>
    <m/>
    <m/>
    <m/>
    <m/>
    <m/>
    <m/>
    <x v="41"/>
    <m/>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m/>
    <m/>
    <m/>
    <m/>
    <m/>
    <m/>
    <m/>
    <m/>
    <m/>
    <n v="0"/>
    <m/>
    <m/>
    <n v="0"/>
    <n v="0"/>
    <m/>
    <m/>
    <m/>
    <m/>
    <m/>
    <m/>
    <m/>
    <m/>
    <m/>
    <m/>
    <m/>
    <m/>
    <m/>
    <m/>
    <m/>
    <m/>
    <m/>
    <m/>
    <x v="41"/>
    <m/>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m/>
    <m/>
    <m/>
    <m/>
    <m/>
    <m/>
    <m/>
    <m/>
    <m/>
    <n v="0"/>
    <m/>
    <m/>
    <n v="0"/>
    <n v="0"/>
    <m/>
    <m/>
    <m/>
    <m/>
    <m/>
    <m/>
    <m/>
    <m/>
    <m/>
    <m/>
    <m/>
    <m/>
    <m/>
    <m/>
    <m/>
    <m/>
    <m/>
    <m/>
    <x v="41"/>
    <m/>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m/>
    <m/>
    <m/>
    <m/>
    <m/>
    <m/>
    <m/>
    <m/>
    <m/>
    <n v="0"/>
    <m/>
    <m/>
    <n v="0"/>
    <n v="0"/>
    <m/>
    <m/>
    <m/>
    <m/>
    <m/>
    <m/>
    <m/>
    <m/>
    <m/>
    <m/>
    <m/>
    <m/>
    <m/>
    <m/>
    <m/>
    <m/>
    <m/>
    <m/>
    <x v="41"/>
    <m/>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m/>
    <m/>
    <m/>
    <m/>
    <m/>
    <m/>
    <m/>
    <m/>
    <m/>
    <n v="0"/>
    <m/>
    <m/>
    <n v="0"/>
    <n v="0"/>
    <m/>
    <m/>
    <m/>
    <m/>
    <m/>
    <m/>
    <m/>
    <m/>
    <m/>
    <m/>
    <m/>
    <m/>
    <m/>
    <m/>
    <m/>
    <m/>
    <m/>
    <m/>
    <x v="41"/>
    <m/>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m/>
    <m/>
    <m/>
    <m/>
    <m/>
    <m/>
    <m/>
    <m/>
    <m/>
    <n v="0"/>
    <m/>
    <m/>
    <n v="0"/>
    <n v="0"/>
    <m/>
    <m/>
    <m/>
    <m/>
    <m/>
    <m/>
    <m/>
    <m/>
    <m/>
    <m/>
    <m/>
    <m/>
    <m/>
    <m/>
    <m/>
    <m/>
    <m/>
    <m/>
    <x v="41"/>
    <m/>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m/>
    <m/>
    <m/>
    <m/>
    <m/>
    <m/>
    <m/>
    <m/>
    <m/>
    <n v="0"/>
    <m/>
    <m/>
    <n v="0"/>
    <n v="0"/>
    <m/>
    <m/>
    <m/>
    <m/>
    <m/>
    <m/>
    <m/>
    <m/>
    <m/>
    <m/>
    <m/>
    <m/>
    <m/>
    <m/>
    <m/>
    <m/>
    <m/>
    <m/>
    <x v="41"/>
    <m/>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m/>
    <m/>
    <m/>
    <m/>
    <m/>
    <m/>
    <m/>
    <m/>
    <m/>
    <n v="0"/>
    <m/>
    <m/>
    <n v="0"/>
    <n v="0"/>
    <m/>
    <m/>
    <m/>
    <m/>
    <m/>
    <m/>
    <m/>
    <m/>
    <m/>
    <m/>
    <m/>
    <m/>
    <m/>
    <m/>
    <m/>
    <m/>
    <m/>
    <m/>
    <x v="41"/>
    <m/>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m/>
    <m/>
    <m/>
    <m/>
    <m/>
    <m/>
    <m/>
    <m/>
    <m/>
    <n v="0"/>
    <m/>
    <m/>
    <n v="0"/>
    <n v="0"/>
    <m/>
    <m/>
    <m/>
    <m/>
    <m/>
    <m/>
    <m/>
    <m/>
    <m/>
    <m/>
    <m/>
    <m/>
    <m/>
    <m/>
    <m/>
    <m/>
    <m/>
    <m/>
    <x v="41"/>
    <m/>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m/>
    <m/>
    <m/>
    <m/>
    <m/>
    <m/>
    <m/>
    <m/>
    <m/>
    <n v="0"/>
    <m/>
    <m/>
    <n v="0"/>
    <n v="0"/>
    <m/>
    <m/>
    <m/>
    <m/>
    <m/>
    <m/>
    <m/>
    <m/>
    <m/>
    <m/>
    <m/>
    <m/>
    <m/>
    <m/>
    <m/>
    <m/>
    <m/>
    <m/>
    <x v="41"/>
    <m/>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m/>
    <m/>
    <m/>
    <m/>
    <m/>
    <m/>
    <m/>
    <m/>
    <m/>
    <n v="0"/>
    <m/>
    <m/>
    <n v="0"/>
    <n v="0"/>
    <m/>
    <m/>
    <m/>
    <m/>
    <m/>
    <m/>
    <m/>
    <m/>
    <m/>
    <m/>
    <m/>
    <m/>
    <m/>
    <m/>
    <m/>
    <m/>
    <m/>
    <m/>
    <x v="41"/>
    <m/>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m/>
    <m/>
    <m/>
    <m/>
    <m/>
    <m/>
    <m/>
    <m/>
    <m/>
    <n v="0"/>
    <m/>
    <m/>
    <n v="0"/>
    <n v="0"/>
    <m/>
    <m/>
    <m/>
    <m/>
    <m/>
    <m/>
    <m/>
    <m/>
    <m/>
    <m/>
    <m/>
    <m/>
    <m/>
    <m/>
    <m/>
    <m/>
    <m/>
    <m/>
    <x v="41"/>
    <m/>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m/>
    <m/>
    <m/>
    <m/>
    <m/>
    <m/>
    <m/>
    <m/>
    <m/>
    <n v="0"/>
    <m/>
    <m/>
    <n v="0"/>
    <n v="0"/>
    <m/>
    <m/>
    <m/>
    <m/>
    <m/>
    <m/>
    <m/>
    <m/>
    <m/>
    <m/>
    <m/>
    <m/>
    <m/>
    <m/>
    <m/>
    <m/>
    <m/>
    <m/>
    <x v="41"/>
    <m/>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m/>
    <m/>
    <m/>
    <m/>
    <m/>
    <m/>
    <m/>
    <m/>
    <m/>
    <n v="0"/>
    <m/>
    <m/>
    <n v="0"/>
    <n v="0"/>
    <m/>
    <m/>
    <m/>
    <m/>
    <m/>
    <m/>
    <m/>
    <m/>
    <m/>
    <m/>
    <m/>
    <m/>
    <m/>
    <m/>
    <m/>
    <m/>
    <m/>
    <m/>
    <x v="41"/>
    <m/>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m/>
    <m/>
    <m/>
    <m/>
    <m/>
    <m/>
    <m/>
    <m/>
    <m/>
    <n v="0"/>
    <m/>
    <m/>
    <n v="0"/>
    <n v="0"/>
    <m/>
    <m/>
    <m/>
    <m/>
    <m/>
    <m/>
    <m/>
    <m/>
    <m/>
    <m/>
    <m/>
    <m/>
    <m/>
    <m/>
    <m/>
    <m/>
    <m/>
    <m/>
    <x v="41"/>
    <m/>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m/>
    <m/>
    <m/>
    <m/>
    <m/>
    <m/>
    <m/>
    <m/>
    <m/>
    <n v="0"/>
    <m/>
    <m/>
    <n v="0"/>
    <n v="0"/>
    <m/>
    <m/>
    <m/>
    <m/>
    <m/>
    <m/>
    <m/>
    <m/>
    <m/>
    <m/>
    <m/>
    <m/>
    <m/>
    <m/>
    <m/>
    <m/>
    <m/>
    <m/>
    <x v="41"/>
    <m/>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m/>
    <m/>
    <m/>
    <m/>
    <m/>
    <m/>
    <m/>
    <m/>
    <m/>
    <n v="0"/>
    <m/>
    <m/>
    <n v="0"/>
    <n v="0"/>
    <m/>
    <m/>
    <m/>
    <m/>
    <m/>
    <m/>
    <m/>
    <m/>
    <m/>
    <m/>
    <m/>
    <m/>
    <m/>
    <m/>
    <m/>
    <m/>
    <m/>
    <m/>
    <x v="41"/>
    <m/>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m/>
    <m/>
    <m/>
    <m/>
    <m/>
    <m/>
    <m/>
    <m/>
    <m/>
    <n v="0"/>
    <m/>
    <m/>
    <n v="0"/>
    <n v="0"/>
    <m/>
    <m/>
    <m/>
    <m/>
    <m/>
    <m/>
    <m/>
    <m/>
    <m/>
    <m/>
    <m/>
    <m/>
    <m/>
    <m/>
    <m/>
    <m/>
    <m/>
    <m/>
    <x v="41"/>
    <m/>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m/>
    <m/>
    <m/>
    <m/>
    <m/>
    <m/>
    <m/>
    <m/>
    <m/>
    <n v="0"/>
    <m/>
    <m/>
    <n v="0"/>
    <n v="0"/>
    <m/>
    <m/>
    <m/>
    <m/>
    <m/>
    <m/>
    <m/>
    <m/>
    <m/>
    <m/>
    <m/>
    <m/>
    <m/>
    <m/>
    <m/>
    <m/>
    <m/>
    <m/>
    <x v="41"/>
    <m/>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m/>
    <m/>
    <m/>
    <m/>
    <m/>
    <m/>
    <m/>
    <m/>
    <m/>
    <n v="0"/>
    <m/>
    <m/>
    <n v="0"/>
    <n v="0"/>
    <m/>
    <m/>
    <m/>
    <m/>
    <m/>
    <m/>
    <m/>
    <m/>
    <m/>
    <m/>
    <m/>
    <m/>
    <m/>
    <m/>
    <m/>
    <m/>
    <m/>
    <m/>
    <x v="41"/>
    <m/>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m/>
    <m/>
    <m/>
    <m/>
    <m/>
    <m/>
    <m/>
    <m/>
    <m/>
    <n v="0"/>
    <m/>
    <m/>
    <n v="0"/>
    <n v="0"/>
    <m/>
    <m/>
    <m/>
    <m/>
    <m/>
    <m/>
    <m/>
    <m/>
    <m/>
    <m/>
    <m/>
    <m/>
    <m/>
    <m/>
    <m/>
    <m/>
    <m/>
    <m/>
    <x v="41"/>
    <m/>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m/>
    <m/>
    <m/>
    <m/>
    <m/>
    <m/>
    <m/>
    <m/>
    <m/>
    <n v="0"/>
    <m/>
    <m/>
    <n v="0"/>
    <n v="0"/>
    <m/>
    <m/>
    <m/>
    <m/>
    <m/>
    <m/>
    <m/>
    <m/>
    <m/>
    <m/>
    <m/>
    <m/>
    <m/>
    <m/>
    <m/>
    <m/>
    <m/>
    <m/>
    <x v="41"/>
    <m/>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m/>
    <m/>
    <m/>
    <m/>
    <m/>
    <m/>
    <m/>
    <m/>
    <m/>
    <n v="0"/>
    <m/>
    <m/>
    <n v="0"/>
    <n v="0"/>
    <m/>
    <m/>
    <m/>
    <m/>
    <m/>
    <m/>
    <m/>
    <m/>
    <m/>
    <m/>
    <m/>
    <m/>
    <m/>
    <m/>
    <m/>
    <m/>
    <m/>
    <m/>
    <x v="41"/>
    <m/>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m/>
    <m/>
    <m/>
    <m/>
    <m/>
    <m/>
    <m/>
    <m/>
    <m/>
    <n v="0"/>
    <m/>
    <m/>
    <n v="0"/>
    <n v="0"/>
    <m/>
    <m/>
    <m/>
    <m/>
    <m/>
    <m/>
    <m/>
    <m/>
    <m/>
    <m/>
    <m/>
    <m/>
    <m/>
    <m/>
    <m/>
    <m/>
    <m/>
    <m/>
    <x v="41"/>
    <m/>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m/>
    <m/>
    <m/>
    <m/>
    <m/>
    <m/>
    <m/>
    <m/>
    <m/>
    <n v="0"/>
    <m/>
    <m/>
    <n v="0"/>
    <n v="0"/>
    <m/>
    <m/>
    <m/>
    <m/>
    <m/>
    <m/>
    <m/>
    <m/>
    <m/>
    <m/>
    <m/>
    <m/>
    <m/>
    <m/>
    <m/>
    <m/>
    <m/>
    <m/>
    <x v="41"/>
    <m/>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m/>
    <m/>
    <m/>
    <m/>
    <m/>
    <m/>
    <m/>
    <m/>
    <m/>
    <n v="0"/>
    <m/>
    <m/>
    <n v="0"/>
    <n v="0"/>
    <m/>
    <m/>
    <m/>
    <m/>
    <m/>
    <m/>
    <m/>
    <m/>
    <m/>
    <m/>
    <m/>
    <m/>
    <m/>
    <m/>
    <m/>
    <m/>
    <m/>
    <m/>
    <x v="41"/>
    <m/>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m/>
    <m/>
    <m/>
    <m/>
    <m/>
    <m/>
    <m/>
    <m/>
    <m/>
    <n v="0"/>
    <m/>
    <m/>
    <n v="0"/>
    <n v="0"/>
    <m/>
    <m/>
    <m/>
    <m/>
    <m/>
    <m/>
    <m/>
    <m/>
    <m/>
    <m/>
    <m/>
    <m/>
    <m/>
    <m/>
    <m/>
    <m/>
    <m/>
    <m/>
    <x v="41"/>
    <m/>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m/>
    <m/>
    <m/>
    <m/>
    <m/>
    <m/>
    <m/>
    <m/>
    <m/>
    <n v="0"/>
    <m/>
    <m/>
    <n v="0"/>
    <n v="0"/>
    <m/>
    <m/>
    <m/>
    <m/>
    <m/>
    <m/>
    <m/>
    <m/>
    <m/>
    <m/>
    <m/>
    <m/>
    <m/>
    <m/>
    <m/>
    <m/>
    <m/>
    <m/>
    <x v="41"/>
    <m/>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m/>
    <m/>
    <m/>
    <m/>
    <m/>
    <m/>
    <m/>
    <m/>
    <m/>
    <n v="0"/>
    <m/>
    <m/>
    <n v="0"/>
    <n v="0"/>
    <m/>
    <m/>
    <m/>
    <m/>
    <m/>
    <m/>
    <m/>
    <m/>
    <m/>
    <m/>
    <m/>
    <m/>
    <m/>
    <m/>
    <m/>
    <m/>
    <m/>
    <m/>
    <x v="41"/>
    <m/>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m/>
    <m/>
    <m/>
    <m/>
    <m/>
    <m/>
    <m/>
    <m/>
    <m/>
    <n v="0"/>
    <m/>
    <m/>
    <n v="0"/>
    <n v="0"/>
    <m/>
    <m/>
    <m/>
    <m/>
    <m/>
    <m/>
    <m/>
    <m/>
    <m/>
    <m/>
    <m/>
    <m/>
    <m/>
    <m/>
    <m/>
    <m/>
    <m/>
    <m/>
    <x v="41"/>
    <m/>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m/>
    <m/>
    <m/>
    <m/>
    <m/>
    <m/>
    <m/>
    <m/>
    <m/>
    <n v="0"/>
    <m/>
    <m/>
    <n v="0"/>
    <n v="0"/>
    <m/>
    <m/>
    <m/>
    <m/>
    <m/>
    <m/>
    <m/>
    <m/>
    <m/>
    <m/>
    <m/>
    <m/>
    <m/>
    <m/>
    <m/>
    <m/>
    <m/>
    <m/>
    <x v="41"/>
    <m/>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m/>
    <m/>
    <m/>
    <m/>
    <m/>
    <m/>
    <m/>
    <m/>
    <m/>
    <n v="0"/>
    <m/>
    <m/>
    <n v="0"/>
    <n v="0"/>
    <m/>
    <m/>
    <m/>
    <m/>
    <m/>
    <m/>
    <m/>
    <m/>
    <m/>
    <m/>
    <m/>
    <m/>
    <m/>
    <m/>
    <m/>
    <m/>
    <m/>
    <m/>
    <x v="41"/>
    <m/>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m/>
    <m/>
    <m/>
    <m/>
    <m/>
    <m/>
    <m/>
    <m/>
    <m/>
    <n v="0"/>
    <m/>
    <m/>
    <n v="0"/>
    <n v="0"/>
    <m/>
    <m/>
    <m/>
    <m/>
    <m/>
    <m/>
    <m/>
    <m/>
    <m/>
    <m/>
    <m/>
    <m/>
    <m/>
    <m/>
    <m/>
    <m/>
    <m/>
    <m/>
    <x v="41"/>
    <m/>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m/>
    <m/>
    <m/>
    <m/>
    <m/>
    <m/>
    <m/>
    <m/>
    <m/>
    <n v="0"/>
    <m/>
    <m/>
    <n v="0"/>
    <n v="0"/>
    <m/>
    <m/>
    <m/>
    <m/>
    <m/>
    <m/>
    <m/>
    <m/>
    <m/>
    <m/>
    <m/>
    <m/>
    <m/>
    <m/>
    <m/>
    <m/>
    <m/>
    <m/>
    <x v="41"/>
    <m/>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m/>
    <m/>
    <m/>
    <m/>
    <m/>
    <m/>
    <m/>
    <m/>
    <m/>
    <n v="0"/>
    <m/>
    <m/>
    <n v="0"/>
    <n v="0"/>
    <m/>
    <m/>
    <m/>
    <m/>
    <m/>
    <m/>
    <m/>
    <m/>
    <m/>
    <m/>
    <m/>
    <m/>
    <m/>
    <m/>
    <m/>
    <m/>
    <m/>
    <m/>
    <x v="41"/>
    <m/>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m/>
    <m/>
    <m/>
    <m/>
    <m/>
    <m/>
    <m/>
    <m/>
    <m/>
    <n v="0"/>
    <m/>
    <m/>
    <n v="0"/>
    <n v="0"/>
    <m/>
    <m/>
    <m/>
    <m/>
    <m/>
    <m/>
    <m/>
    <m/>
    <m/>
    <m/>
    <m/>
    <m/>
    <m/>
    <m/>
    <m/>
    <m/>
    <m/>
    <m/>
    <x v="41"/>
    <m/>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m/>
    <m/>
    <m/>
    <m/>
    <m/>
    <m/>
    <m/>
    <m/>
    <m/>
    <n v="0"/>
    <m/>
    <m/>
    <n v="0"/>
    <n v="0"/>
    <m/>
    <m/>
    <m/>
    <m/>
    <m/>
    <m/>
    <m/>
    <m/>
    <m/>
    <m/>
    <m/>
    <m/>
    <m/>
    <m/>
    <m/>
    <m/>
    <m/>
    <m/>
    <x v="41"/>
    <m/>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m/>
    <m/>
    <m/>
    <m/>
    <m/>
    <m/>
    <m/>
    <m/>
    <m/>
    <n v="0"/>
    <m/>
    <m/>
    <n v="0"/>
    <n v="0"/>
    <m/>
    <m/>
    <m/>
    <m/>
    <m/>
    <m/>
    <m/>
    <m/>
    <m/>
    <m/>
    <m/>
    <m/>
    <m/>
    <m/>
    <m/>
    <m/>
    <m/>
    <m/>
    <x v="41"/>
    <m/>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m/>
    <m/>
    <m/>
    <m/>
    <m/>
    <m/>
    <m/>
    <m/>
    <m/>
    <n v="0"/>
    <m/>
    <m/>
    <n v="0"/>
    <n v="0"/>
    <m/>
    <m/>
    <m/>
    <m/>
    <m/>
    <m/>
    <m/>
    <m/>
    <m/>
    <m/>
    <m/>
    <m/>
    <m/>
    <m/>
    <m/>
    <m/>
    <m/>
    <m/>
    <x v="41"/>
    <m/>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m/>
    <m/>
    <m/>
    <m/>
    <m/>
    <m/>
    <m/>
    <m/>
    <m/>
    <n v="0"/>
    <m/>
    <m/>
    <n v="0"/>
    <n v="0"/>
    <m/>
    <m/>
    <m/>
    <m/>
    <m/>
    <m/>
    <m/>
    <m/>
    <m/>
    <m/>
    <m/>
    <m/>
    <m/>
    <m/>
    <m/>
    <m/>
    <m/>
    <m/>
    <x v="41"/>
    <m/>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m/>
    <m/>
    <m/>
    <m/>
    <m/>
    <m/>
    <m/>
    <m/>
    <m/>
    <n v="0"/>
    <m/>
    <m/>
    <n v="0"/>
    <n v="0"/>
    <m/>
    <m/>
    <m/>
    <m/>
    <m/>
    <m/>
    <m/>
    <m/>
    <m/>
    <m/>
    <m/>
    <m/>
    <m/>
    <m/>
    <m/>
    <m/>
    <m/>
    <m/>
    <x v="41"/>
    <m/>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m/>
    <m/>
    <m/>
    <m/>
    <m/>
    <m/>
    <m/>
    <m/>
    <m/>
    <n v="0"/>
    <m/>
    <m/>
    <n v="0"/>
    <n v="0"/>
    <m/>
    <m/>
    <m/>
    <m/>
    <m/>
    <m/>
    <m/>
    <m/>
    <m/>
    <m/>
    <m/>
    <m/>
    <m/>
    <m/>
    <m/>
    <m/>
    <m/>
    <m/>
    <x v="41"/>
    <m/>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m/>
    <m/>
    <m/>
    <m/>
    <m/>
    <m/>
    <m/>
    <m/>
    <m/>
    <n v="0"/>
    <m/>
    <m/>
    <n v="0"/>
    <n v="0"/>
    <m/>
    <m/>
    <m/>
    <m/>
    <m/>
    <m/>
    <m/>
    <m/>
    <m/>
    <m/>
    <m/>
    <m/>
    <m/>
    <m/>
    <m/>
    <m/>
    <m/>
    <m/>
    <x v="41"/>
    <m/>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m/>
    <m/>
    <m/>
    <m/>
    <m/>
    <m/>
    <m/>
    <m/>
    <m/>
    <n v="0"/>
    <m/>
    <m/>
    <n v="0"/>
    <n v="0"/>
    <m/>
    <m/>
    <m/>
    <m/>
    <m/>
    <m/>
    <m/>
    <m/>
    <m/>
    <m/>
    <m/>
    <m/>
    <m/>
    <m/>
    <m/>
    <m/>
    <m/>
    <m/>
    <x v="41"/>
    <m/>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m/>
    <m/>
    <m/>
    <m/>
    <m/>
    <m/>
    <m/>
    <m/>
    <m/>
    <n v="0"/>
    <m/>
    <m/>
    <n v="0"/>
    <n v="0"/>
    <m/>
    <m/>
    <m/>
    <m/>
    <m/>
    <m/>
    <m/>
    <m/>
    <m/>
    <m/>
    <m/>
    <m/>
    <m/>
    <m/>
    <m/>
    <m/>
    <m/>
    <m/>
    <x v="41"/>
    <m/>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m/>
    <m/>
    <m/>
    <m/>
    <m/>
    <m/>
    <m/>
    <m/>
    <m/>
    <n v="0"/>
    <m/>
    <m/>
    <n v="0"/>
    <n v="0"/>
    <m/>
    <m/>
    <m/>
    <m/>
    <m/>
    <m/>
    <m/>
    <m/>
    <m/>
    <m/>
    <m/>
    <m/>
    <m/>
    <m/>
    <m/>
    <m/>
    <m/>
    <m/>
    <x v="41"/>
    <m/>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m/>
    <m/>
    <m/>
    <m/>
    <m/>
    <m/>
    <m/>
    <m/>
    <m/>
    <n v="0"/>
    <m/>
    <m/>
    <n v="0"/>
    <n v="0"/>
    <m/>
    <m/>
    <m/>
    <m/>
    <m/>
    <m/>
    <m/>
    <m/>
    <m/>
    <m/>
    <m/>
    <m/>
    <m/>
    <m/>
    <m/>
    <m/>
    <m/>
    <m/>
    <x v="41"/>
    <m/>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m/>
    <m/>
    <m/>
    <m/>
    <m/>
    <m/>
    <m/>
    <m/>
    <m/>
    <n v="0"/>
    <m/>
    <m/>
    <n v="0"/>
    <n v="0"/>
    <m/>
    <m/>
    <m/>
    <m/>
    <m/>
    <m/>
    <m/>
    <m/>
    <m/>
    <m/>
    <m/>
    <m/>
    <m/>
    <m/>
    <m/>
    <m/>
    <m/>
    <m/>
    <x v="41"/>
    <m/>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m/>
    <m/>
    <m/>
    <m/>
    <m/>
    <m/>
    <m/>
    <m/>
    <m/>
    <n v="0"/>
    <m/>
    <m/>
    <n v="0"/>
    <n v="0"/>
    <m/>
    <m/>
    <m/>
    <m/>
    <m/>
    <m/>
    <m/>
    <m/>
    <m/>
    <m/>
    <m/>
    <m/>
    <m/>
    <m/>
    <m/>
    <m/>
    <m/>
    <m/>
    <x v="41"/>
    <m/>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m/>
    <m/>
    <m/>
    <m/>
    <m/>
    <m/>
    <m/>
    <m/>
    <m/>
    <n v="0"/>
    <m/>
    <m/>
    <n v="0"/>
    <n v="0"/>
    <m/>
    <m/>
    <m/>
    <m/>
    <m/>
    <m/>
    <m/>
    <m/>
    <m/>
    <m/>
    <m/>
    <m/>
    <m/>
    <m/>
    <m/>
    <m/>
    <m/>
    <m/>
    <x v="41"/>
    <m/>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m/>
    <m/>
    <m/>
    <m/>
    <m/>
    <m/>
    <m/>
    <m/>
    <m/>
    <n v="0"/>
    <m/>
    <m/>
    <n v="0"/>
    <n v="0"/>
    <m/>
    <m/>
    <m/>
    <m/>
    <m/>
    <m/>
    <m/>
    <m/>
    <m/>
    <m/>
    <m/>
    <m/>
    <m/>
    <m/>
    <m/>
    <m/>
    <m/>
    <m/>
    <x v="41"/>
    <m/>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m/>
    <m/>
    <m/>
    <m/>
    <m/>
    <m/>
    <m/>
    <m/>
    <m/>
    <n v="0"/>
    <m/>
    <m/>
    <n v="0"/>
    <n v="0"/>
    <m/>
    <m/>
    <m/>
    <m/>
    <m/>
    <m/>
    <m/>
    <m/>
    <m/>
    <m/>
    <m/>
    <m/>
    <m/>
    <m/>
    <m/>
    <m/>
    <m/>
    <m/>
    <x v="41"/>
    <m/>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m/>
    <m/>
    <m/>
    <m/>
    <m/>
    <m/>
    <m/>
    <m/>
    <m/>
    <n v="0"/>
    <m/>
    <m/>
    <n v="0"/>
    <n v="0"/>
    <m/>
    <m/>
    <m/>
    <m/>
    <m/>
    <m/>
    <m/>
    <m/>
    <m/>
    <m/>
    <m/>
    <m/>
    <m/>
    <m/>
    <m/>
    <m/>
    <m/>
    <m/>
    <x v="41"/>
    <m/>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m/>
    <m/>
    <m/>
    <m/>
    <m/>
    <m/>
    <m/>
    <m/>
    <m/>
    <n v="0"/>
    <m/>
    <m/>
    <n v="0"/>
    <n v="0"/>
    <m/>
    <m/>
    <m/>
    <m/>
    <m/>
    <m/>
    <m/>
    <m/>
    <m/>
    <m/>
    <m/>
    <m/>
    <m/>
    <m/>
    <m/>
    <m/>
    <m/>
    <m/>
    <x v="41"/>
    <m/>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m/>
    <m/>
    <m/>
    <m/>
    <m/>
    <m/>
    <m/>
    <m/>
    <m/>
    <n v="0"/>
    <m/>
    <m/>
    <n v="0"/>
    <n v="0"/>
    <m/>
    <m/>
    <m/>
    <m/>
    <m/>
    <m/>
    <m/>
    <m/>
    <m/>
    <m/>
    <m/>
    <m/>
    <m/>
    <m/>
    <m/>
    <m/>
    <m/>
    <m/>
    <x v="41"/>
    <m/>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m/>
    <m/>
    <m/>
    <m/>
    <m/>
    <m/>
    <m/>
    <m/>
    <m/>
    <n v="0"/>
    <m/>
    <m/>
    <n v="0"/>
    <n v="0"/>
    <m/>
    <m/>
    <m/>
    <m/>
    <m/>
    <m/>
    <m/>
    <m/>
    <m/>
    <m/>
    <m/>
    <m/>
    <m/>
    <m/>
    <m/>
    <m/>
    <m/>
    <m/>
    <x v="41"/>
    <m/>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m/>
    <m/>
    <m/>
    <m/>
    <m/>
    <m/>
    <m/>
    <m/>
    <m/>
    <n v="0"/>
    <m/>
    <m/>
    <n v="0"/>
    <n v="0"/>
    <m/>
    <m/>
    <m/>
    <m/>
    <m/>
    <m/>
    <m/>
    <m/>
    <m/>
    <m/>
    <m/>
    <m/>
    <m/>
    <m/>
    <m/>
    <m/>
    <m/>
    <m/>
    <x v="41"/>
    <m/>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m/>
    <m/>
    <m/>
    <m/>
    <m/>
    <m/>
    <m/>
    <m/>
    <m/>
    <n v="0"/>
    <m/>
    <m/>
    <n v="0"/>
    <n v="0"/>
    <m/>
    <m/>
    <m/>
    <m/>
    <m/>
    <m/>
    <m/>
    <m/>
    <m/>
    <m/>
    <m/>
    <m/>
    <m/>
    <m/>
    <m/>
    <m/>
    <m/>
    <m/>
    <x v="41"/>
    <m/>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m/>
    <m/>
    <m/>
    <m/>
    <m/>
    <m/>
    <m/>
    <m/>
    <m/>
    <n v="0"/>
    <m/>
    <m/>
    <n v="0"/>
    <n v="0"/>
    <m/>
    <m/>
    <m/>
    <m/>
    <m/>
    <m/>
    <m/>
    <m/>
    <m/>
    <m/>
    <m/>
    <m/>
    <m/>
    <m/>
    <m/>
    <m/>
    <m/>
    <m/>
    <x v="41"/>
    <m/>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m/>
    <m/>
    <m/>
    <m/>
    <m/>
    <m/>
    <m/>
    <m/>
    <m/>
    <n v="0"/>
    <m/>
    <m/>
    <n v="0"/>
    <n v="0"/>
    <m/>
    <m/>
    <m/>
    <m/>
    <m/>
    <m/>
    <m/>
    <m/>
    <m/>
    <m/>
    <m/>
    <m/>
    <m/>
    <m/>
    <m/>
    <m/>
    <m/>
    <m/>
    <x v="41"/>
    <m/>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m/>
    <m/>
    <m/>
    <m/>
    <m/>
    <m/>
    <m/>
    <m/>
    <m/>
    <n v="0"/>
    <m/>
    <m/>
    <n v="0"/>
    <n v="0"/>
    <m/>
    <m/>
    <m/>
    <m/>
    <m/>
    <m/>
    <m/>
    <m/>
    <m/>
    <m/>
    <m/>
    <m/>
    <m/>
    <m/>
    <m/>
    <m/>
    <m/>
    <m/>
    <x v="41"/>
    <m/>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m/>
    <m/>
    <m/>
    <m/>
    <m/>
    <m/>
    <m/>
    <m/>
    <m/>
    <n v="0"/>
    <m/>
    <m/>
    <n v="0"/>
    <n v="0"/>
    <m/>
    <m/>
    <m/>
    <m/>
    <m/>
    <m/>
    <m/>
    <m/>
    <m/>
    <m/>
    <m/>
    <m/>
    <m/>
    <m/>
    <m/>
    <m/>
    <m/>
    <m/>
    <x v="41"/>
    <m/>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m/>
    <m/>
    <m/>
    <m/>
    <m/>
    <m/>
    <m/>
    <m/>
    <m/>
    <n v="0"/>
    <m/>
    <m/>
    <n v="0"/>
    <n v="0"/>
    <m/>
    <m/>
    <m/>
    <m/>
    <m/>
    <m/>
    <m/>
    <m/>
    <m/>
    <m/>
    <m/>
    <m/>
    <m/>
    <m/>
    <m/>
    <m/>
    <m/>
    <m/>
    <x v="41"/>
    <m/>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m/>
    <m/>
    <m/>
    <m/>
    <m/>
    <m/>
    <m/>
    <m/>
    <m/>
    <n v="0"/>
    <m/>
    <m/>
    <n v="0"/>
    <n v="0"/>
    <m/>
    <m/>
    <m/>
    <m/>
    <m/>
    <m/>
    <m/>
    <m/>
    <m/>
    <m/>
    <m/>
    <m/>
    <m/>
    <m/>
    <m/>
    <m/>
    <m/>
    <m/>
    <x v="41"/>
    <m/>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m/>
    <m/>
    <m/>
    <m/>
    <m/>
    <m/>
    <m/>
    <m/>
    <m/>
    <n v="0"/>
    <m/>
    <m/>
    <n v="0"/>
    <n v="0"/>
    <m/>
    <m/>
    <m/>
    <m/>
    <m/>
    <m/>
    <m/>
    <m/>
    <m/>
    <m/>
    <m/>
    <m/>
    <m/>
    <m/>
    <m/>
    <m/>
    <m/>
    <m/>
    <x v="41"/>
    <m/>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m/>
    <m/>
    <m/>
    <m/>
    <m/>
    <m/>
    <m/>
    <m/>
    <m/>
    <n v="0"/>
    <m/>
    <m/>
    <n v="0"/>
    <n v="0"/>
    <m/>
    <m/>
    <m/>
    <m/>
    <m/>
    <m/>
    <m/>
    <m/>
    <m/>
    <m/>
    <m/>
    <m/>
    <m/>
    <m/>
    <m/>
    <m/>
    <m/>
    <m/>
    <x v="41"/>
    <m/>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m/>
    <m/>
    <m/>
    <m/>
    <m/>
    <m/>
    <m/>
    <m/>
    <m/>
    <n v="0"/>
    <m/>
    <m/>
    <n v="0"/>
    <n v="0"/>
    <m/>
    <m/>
    <m/>
    <m/>
    <m/>
    <m/>
    <m/>
    <m/>
    <m/>
    <m/>
    <m/>
    <m/>
    <m/>
    <m/>
    <m/>
    <m/>
    <m/>
    <m/>
    <x v="41"/>
    <m/>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m/>
    <m/>
    <m/>
    <m/>
    <m/>
    <m/>
    <m/>
    <m/>
    <m/>
    <n v="0"/>
    <m/>
    <m/>
    <n v="0"/>
    <n v="0"/>
    <m/>
    <m/>
    <m/>
    <m/>
    <m/>
    <m/>
    <m/>
    <m/>
    <m/>
    <m/>
    <m/>
    <m/>
    <m/>
    <m/>
    <m/>
    <m/>
    <m/>
    <m/>
    <x v="41"/>
    <m/>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m/>
    <m/>
    <m/>
    <m/>
    <m/>
    <m/>
    <m/>
    <m/>
    <m/>
    <n v="0"/>
    <m/>
    <m/>
    <n v="0"/>
    <n v="0"/>
    <m/>
    <m/>
    <m/>
    <m/>
    <m/>
    <m/>
    <m/>
    <m/>
    <m/>
    <m/>
    <m/>
    <m/>
    <m/>
    <m/>
    <m/>
    <m/>
    <m/>
    <m/>
    <x v="41"/>
    <m/>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m/>
    <m/>
    <m/>
    <m/>
    <m/>
    <m/>
    <m/>
    <m/>
    <m/>
    <n v="0"/>
    <m/>
    <m/>
    <n v="0"/>
    <n v="0"/>
    <m/>
    <m/>
    <m/>
    <m/>
    <m/>
    <m/>
    <m/>
    <m/>
    <m/>
    <m/>
    <m/>
    <m/>
    <m/>
    <m/>
    <m/>
    <m/>
    <m/>
    <m/>
    <x v="41"/>
    <m/>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m/>
    <m/>
    <m/>
    <m/>
    <m/>
    <m/>
    <m/>
    <m/>
    <m/>
    <n v="0"/>
    <m/>
    <m/>
    <n v="0"/>
    <n v="0"/>
    <m/>
    <m/>
    <m/>
    <m/>
    <m/>
    <m/>
    <m/>
    <m/>
    <m/>
    <m/>
    <m/>
    <m/>
    <m/>
    <m/>
    <m/>
    <m/>
    <m/>
    <m/>
    <x v="41"/>
    <m/>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m/>
    <m/>
    <m/>
    <m/>
    <m/>
    <m/>
    <m/>
    <m/>
    <m/>
    <n v="0"/>
    <m/>
    <m/>
    <n v="0"/>
    <n v="0"/>
    <m/>
    <m/>
    <m/>
    <m/>
    <m/>
    <m/>
    <m/>
    <m/>
    <m/>
    <m/>
    <m/>
    <m/>
    <m/>
    <m/>
    <m/>
    <m/>
    <m/>
    <m/>
    <x v="41"/>
    <m/>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m/>
    <m/>
    <m/>
    <m/>
    <m/>
    <m/>
    <m/>
    <m/>
    <m/>
    <n v="0"/>
    <m/>
    <m/>
    <n v="0"/>
    <n v="0"/>
    <m/>
    <m/>
    <m/>
    <m/>
    <m/>
    <m/>
    <m/>
    <m/>
    <m/>
    <m/>
    <m/>
    <m/>
    <m/>
    <m/>
    <m/>
    <m/>
    <m/>
    <m/>
    <x v="41"/>
    <m/>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m/>
    <m/>
    <m/>
    <m/>
    <m/>
    <m/>
    <m/>
    <m/>
    <m/>
    <n v="0"/>
    <m/>
    <m/>
    <n v="0"/>
    <n v="0"/>
    <m/>
    <m/>
    <m/>
    <m/>
    <m/>
    <m/>
    <m/>
    <m/>
    <m/>
    <m/>
    <m/>
    <m/>
    <m/>
    <m/>
    <m/>
    <m/>
    <m/>
    <m/>
    <x v="41"/>
    <m/>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m/>
    <m/>
    <m/>
    <m/>
    <m/>
    <m/>
    <m/>
    <m/>
    <m/>
    <n v="0"/>
    <m/>
    <m/>
    <n v="0"/>
    <n v="0"/>
    <m/>
    <m/>
    <m/>
    <m/>
    <m/>
    <m/>
    <m/>
    <m/>
    <m/>
    <m/>
    <m/>
    <m/>
    <m/>
    <m/>
    <m/>
    <m/>
    <m/>
    <m/>
    <x v="41"/>
    <m/>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m/>
    <m/>
    <m/>
    <m/>
    <m/>
    <m/>
    <m/>
    <m/>
    <m/>
    <n v="0"/>
    <m/>
    <m/>
    <n v="0"/>
    <n v="0"/>
    <m/>
    <m/>
    <m/>
    <m/>
    <m/>
    <m/>
    <m/>
    <m/>
    <m/>
    <m/>
    <m/>
    <m/>
    <m/>
    <m/>
    <m/>
    <m/>
    <m/>
    <m/>
    <x v="41"/>
    <m/>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m/>
    <m/>
    <m/>
    <m/>
    <m/>
    <m/>
    <m/>
    <m/>
    <m/>
    <n v="0"/>
    <m/>
    <m/>
    <n v="0"/>
    <n v="0"/>
    <m/>
    <m/>
    <m/>
    <m/>
    <m/>
    <m/>
    <m/>
    <m/>
    <m/>
    <m/>
    <m/>
    <m/>
    <m/>
    <m/>
    <m/>
    <m/>
    <m/>
    <m/>
    <x v="41"/>
    <m/>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m/>
    <m/>
    <m/>
    <m/>
    <m/>
    <m/>
    <m/>
    <m/>
    <m/>
    <n v="0"/>
    <m/>
    <m/>
    <n v="0"/>
    <n v="0"/>
    <m/>
    <m/>
    <m/>
    <m/>
    <m/>
    <m/>
    <m/>
    <m/>
    <m/>
    <m/>
    <m/>
    <m/>
    <m/>
    <m/>
    <m/>
    <m/>
    <m/>
    <m/>
    <x v="41"/>
    <m/>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m/>
    <m/>
    <m/>
    <m/>
    <m/>
    <m/>
    <m/>
    <m/>
    <m/>
    <n v="0"/>
    <m/>
    <m/>
    <n v="0"/>
    <n v="0"/>
    <m/>
    <m/>
    <m/>
    <m/>
    <m/>
    <m/>
    <m/>
    <m/>
    <m/>
    <m/>
    <m/>
    <m/>
    <m/>
    <m/>
    <m/>
    <m/>
    <m/>
    <m/>
    <x v="41"/>
    <m/>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m/>
    <m/>
    <m/>
    <m/>
    <m/>
    <m/>
    <m/>
    <m/>
    <m/>
    <n v="0"/>
    <m/>
    <m/>
    <n v="0"/>
    <n v="0"/>
    <m/>
    <m/>
    <m/>
    <m/>
    <m/>
    <m/>
    <m/>
    <m/>
    <m/>
    <m/>
    <m/>
    <m/>
    <m/>
    <m/>
    <m/>
    <m/>
    <m/>
    <m/>
    <x v="41"/>
    <m/>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m/>
    <m/>
    <m/>
    <m/>
    <m/>
    <m/>
    <m/>
    <m/>
    <m/>
    <n v="0"/>
    <m/>
    <m/>
    <n v="0"/>
    <n v="0"/>
    <m/>
    <m/>
    <m/>
    <m/>
    <m/>
    <m/>
    <m/>
    <m/>
    <m/>
    <m/>
    <m/>
    <m/>
    <m/>
    <m/>
    <m/>
    <m/>
    <m/>
    <m/>
    <x v="41"/>
    <m/>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m/>
    <m/>
    <m/>
    <m/>
    <m/>
    <m/>
    <m/>
    <m/>
    <m/>
    <n v="0"/>
    <m/>
    <m/>
    <n v="0"/>
    <n v="0"/>
    <m/>
    <m/>
    <m/>
    <m/>
    <m/>
    <m/>
    <m/>
    <m/>
    <m/>
    <m/>
    <m/>
    <m/>
    <m/>
    <m/>
    <m/>
    <m/>
    <m/>
    <m/>
    <x v="41"/>
    <m/>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m/>
    <m/>
    <m/>
    <m/>
    <m/>
    <m/>
    <m/>
    <m/>
    <m/>
    <n v="0"/>
    <m/>
    <m/>
    <n v="0"/>
    <n v="0"/>
    <m/>
    <m/>
    <m/>
    <m/>
    <m/>
    <m/>
    <m/>
    <m/>
    <m/>
    <m/>
    <m/>
    <m/>
    <m/>
    <m/>
    <m/>
    <m/>
    <m/>
    <m/>
    <x v="41"/>
    <m/>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m/>
    <m/>
    <m/>
    <m/>
    <m/>
    <m/>
    <m/>
    <m/>
    <m/>
    <n v="0"/>
    <m/>
    <m/>
    <n v="0"/>
    <n v="0"/>
    <m/>
    <m/>
    <m/>
    <m/>
    <m/>
    <m/>
    <m/>
    <m/>
    <m/>
    <m/>
    <m/>
    <m/>
    <m/>
    <m/>
    <m/>
    <m/>
    <m/>
    <m/>
    <x v="41"/>
    <m/>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m/>
    <m/>
    <m/>
    <m/>
    <m/>
    <m/>
    <m/>
    <m/>
    <m/>
    <n v="0"/>
    <m/>
    <m/>
    <n v="0"/>
    <n v="0"/>
    <m/>
    <m/>
    <m/>
    <m/>
    <m/>
    <m/>
    <m/>
    <m/>
    <m/>
    <m/>
    <m/>
    <m/>
    <m/>
    <m/>
    <m/>
    <m/>
    <m/>
    <m/>
    <x v="41"/>
    <m/>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m/>
    <m/>
    <m/>
    <m/>
    <m/>
    <m/>
    <m/>
    <m/>
    <m/>
    <n v="0"/>
    <m/>
    <m/>
    <n v="0"/>
    <n v="0"/>
    <m/>
    <m/>
    <m/>
    <m/>
    <m/>
    <m/>
    <m/>
    <m/>
    <m/>
    <m/>
    <m/>
    <m/>
    <m/>
    <m/>
    <m/>
    <m/>
    <m/>
    <m/>
    <x v="41"/>
    <m/>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m/>
    <m/>
    <m/>
    <m/>
    <m/>
    <m/>
    <m/>
    <m/>
    <m/>
    <n v="0"/>
    <m/>
    <m/>
    <n v="0"/>
    <n v="0"/>
    <m/>
    <m/>
    <m/>
    <m/>
    <m/>
    <m/>
    <m/>
    <m/>
    <m/>
    <m/>
    <m/>
    <m/>
    <m/>
    <m/>
    <m/>
    <m/>
    <m/>
    <m/>
    <x v="41"/>
    <m/>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m/>
    <m/>
    <m/>
    <m/>
    <m/>
    <m/>
    <m/>
    <m/>
    <m/>
    <n v="0"/>
    <m/>
    <m/>
    <n v="0"/>
    <n v="0"/>
    <m/>
    <m/>
    <m/>
    <m/>
    <m/>
    <m/>
    <m/>
    <m/>
    <m/>
    <m/>
    <m/>
    <m/>
    <m/>
    <m/>
    <m/>
    <m/>
    <m/>
    <m/>
    <x v="41"/>
    <m/>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m/>
    <m/>
    <m/>
    <m/>
    <m/>
    <m/>
    <m/>
    <m/>
    <m/>
    <n v="0"/>
    <m/>
    <m/>
    <n v="0"/>
    <n v="0"/>
    <m/>
    <m/>
    <m/>
    <m/>
    <m/>
    <m/>
    <m/>
    <m/>
    <m/>
    <m/>
    <m/>
    <m/>
    <m/>
    <m/>
    <m/>
    <m/>
    <m/>
    <m/>
    <x v="41"/>
    <m/>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m/>
    <m/>
    <m/>
    <m/>
    <m/>
    <m/>
    <m/>
    <m/>
    <m/>
    <n v="0"/>
    <m/>
    <m/>
    <n v="0"/>
    <n v="0"/>
    <m/>
    <m/>
    <m/>
    <m/>
    <m/>
    <m/>
    <m/>
    <m/>
    <m/>
    <m/>
    <m/>
    <m/>
    <m/>
    <m/>
    <m/>
    <m/>
    <m/>
    <m/>
    <x v="41"/>
    <m/>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m/>
    <m/>
    <m/>
    <m/>
    <m/>
    <m/>
    <m/>
    <m/>
    <m/>
    <n v="0"/>
    <m/>
    <m/>
    <n v="0"/>
    <n v="0"/>
    <m/>
    <m/>
    <m/>
    <m/>
    <m/>
    <m/>
    <m/>
    <m/>
    <m/>
    <m/>
    <m/>
    <m/>
    <m/>
    <m/>
    <m/>
    <m/>
    <m/>
    <m/>
    <x v="41"/>
    <m/>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m/>
    <m/>
    <m/>
    <m/>
    <m/>
    <m/>
    <m/>
    <m/>
    <m/>
    <n v="0"/>
    <m/>
    <m/>
    <n v="0"/>
    <n v="0"/>
    <m/>
    <m/>
    <m/>
    <m/>
    <m/>
    <m/>
    <m/>
    <m/>
    <m/>
    <m/>
    <m/>
    <m/>
    <m/>
    <m/>
    <m/>
    <m/>
    <m/>
    <m/>
    <x v="41"/>
    <m/>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m/>
    <m/>
    <m/>
    <m/>
    <m/>
    <m/>
    <m/>
    <m/>
    <m/>
    <n v="0"/>
    <m/>
    <m/>
    <n v="0"/>
    <n v="0"/>
    <m/>
    <m/>
    <m/>
    <m/>
    <m/>
    <m/>
    <m/>
    <m/>
    <m/>
    <m/>
    <m/>
    <m/>
    <m/>
    <m/>
    <m/>
    <m/>
    <m/>
    <m/>
    <x v="41"/>
    <m/>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m/>
    <m/>
    <m/>
    <m/>
    <m/>
    <m/>
    <m/>
    <m/>
    <m/>
    <n v="0"/>
    <m/>
    <m/>
    <n v="0"/>
    <n v="0"/>
    <m/>
    <m/>
    <m/>
    <m/>
    <m/>
    <m/>
    <m/>
    <m/>
    <m/>
    <m/>
    <m/>
    <m/>
    <m/>
    <m/>
    <m/>
    <m/>
    <m/>
    <m/>
    <x v="41"/>
    <m/>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m/>
    <m/>
    <m/>
    <m/>
    <m/>
    <m/>
    <m/>
    <m/>
    <m/>
    <n v="0"/>
    <m/>
    <m/>
    <n v="0"/>
    <n v="0"/>
    <m/>
    <m/>
    <m/>
    <m/>
    <m/>
    <m/>
    <m/>
    <m/>
    <m/>
    <m/>
    <m/>
    <m/>
    <m/>
    <m/>
    <m/>
    <m/>
    <m/>
    <m/>
    <x v="41"/>
    <m/>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m/>
    <m/>
    <m/>
    <m/>
    <m/>
    <m/>
    <m/>
    <m/>
    <m/>
    <n v="0"/>
    <m/>
    <m/>
    <n v="0"/>
    <n v="0"/>
    <m/>
    <m/>
    <m/>
    <m/>
    <m/>
    <m/>
    <m/>
    <m/>
    <m/>
    <m/>
    <m/>
    <m/>
    <m/>
    <m/>
    <m/>
    <m/>
    <m/>
    <m/>
    <x v="41"/>
    <m/>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m/>
    <m/>
    <m/>
    <m/>
    <m/>
    <m/>
    <m/>
    <m/>
    <m/>
    <n v="0"/>
    <m/>
    <m/>
    <n v="0"/>
    <n v="0"/>
    <m/>
    <m/>
    <m/>
    <m/>
    <m/>
    <m/>
    <m/>
    <m/>
    <m/>
    <m/>
    <m/>
    <m/>
    <m/>
    <m/>
    <m/>
    <m/>
    <m/>
    <m/>
    <x v="41"/>
    <m/>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m/>
    <m/>
    <m/>
    <m/>
    <m/>
    <m/>
    <m/>
    <m/>
    <m/>
    <n v="0"/>
    <m/>
    <m/>
    <n v="0"/>
    <n v="0"/>
    <m/>
    <m/>
    <m/>
    <m/>
    <m/>
    <m/>
    <m/>
    <m/>
    <m/>
    <m/>
    <m/>
    <m/>
    <m/>
    <m/>
    <m/>
    <m/>
    <m/>
    <m/>
    <x v="41"/>
    <m/>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m/>
    <m/>
    <m/>
    <m/>
    <m/>
    <m/>
    <m/>
    <m/>
    <m/>
    <n v="0"/>
    <m/>
    <m/>
    <n v="0"/>
    <n v="0"/>
    <m/>
    <m/>
    <m/>
    <m/>
    <m/>
    <m/>
    <m/>
    <m/>
    <m/>
    <m/>
    <m/>
    <m/>
    <m/>
    <m/>
    <m/>
    <m/>
    <m/>
    <m/>
    <x v="41"/>
    <m/>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m/>
    <m/>
    <m/>
    <m/>
    <m/>
    <m/>
    <m/>
    <m/>
    <m/>
    <n v="0"/>
    <m/>
    <m/>
    <n v="0"/>
    <n v="0"/>
    <m/>
    <m/>
    <m/>
    <m/>
    <m/>
    <m/>
    <m/>
    <m/>
    <m/>
    <m/>
    <m/>
    <m/>
    <m/>
    <m/>
    <m/>
    <m/>
    <m/>
    <m/>
    <x v="41"/>
    <m/>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m/>
    <m/>
    <m/>
    <m/>
    <m/>
    <m/>
    <m/>
    <m/>
    <m/>
    <n v="0"/>
    <m/>
    <m/>
    <n v="0"/>
    <n v="0"/>
    <m/>
    <m/>
    <m/>
    <m/>
    <m/>
    <m/>
    <m/>
    <m/>
    <m/>
    <m/>
    <m/>
    <m/>
    <m/>
    <m/>
    <m/>
    <m/>
    <m/>
    <m/>
    <x v="41"/>
    <m/>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m/>
    <m/>
    <m/>
    <m/>
    <m/>
    <m/>
    <m/>
    <m/>
    <m/>
    <n v="0"/>
    <m/>
    <m/>
    <n v="0"/>
    <n v="0"/>
    <m/>
    <m/>
    <m/>
    <m/>
    <m/>
    <m/>
    <m/>
    <m/>
    <m/>
    <m/>
    <m/>
    <m/>
    <m/>
    <m/>
    <m/>
    <m/>
    <m/>
    <m/>
    <x v="41"/>
    <m/>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m/>
    <m/>
    <m/>
    <m/>
    <m/>
    <m/>
    <m/>
    <m/>
    <m/>
    <n v="0"/>
    <m/>
    <m/>
    <n v="0"/>
    <n v="0"/>
    <m/>
    <m/>
    <m/>
    <m/>
    <m/>
    <m/>
    <m/>
    <m/>
    <m/>
    <m/>
    <m/>
    <m/>
    <m/>
    <m/>
    <m/>
    <m/>
    <m/>
    <m/>
    <x v="41"/>
    <m/>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m/>
    <m/>
    <m/>
    <m/>
    <m/>
    <m/>
    <m/>
    <m/>
    <m/>
    <n v="0"/>
    <m/>
    <m/>
    <n v="0"/>
    <n v="0"/>
    <m/>
    <m/>
    <m/>
    <m/>
    <m/>
    <m/>
    <m/>
    <m/>
    <m/>
    <m/>
    <m/>
    <m/>
    <m/>
    <m/>
    <m/>
    <m/>
    <m/>
    <m/>
    <x v="41"/>
    <m/>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m/>
    <m/>
    <m/>
    <m/>
    <m/>
    <m/>
    <m/>
    <m/>
    <m/>
    <n v="0"/>
    <m/>
    <m/>
    <n v="0"/>
    <n v="0"/>
    <m/>
    <m/>
    <m/>
    <m/>
    <m/>
    <m/>
    <m/>
    <m/>
    <m/>
    <m/>
    <m/>
    <m/>
    <m/>
    <m/>
    <m/>
    <m/>
    <m/>
    <m/>
    <x v="41"/>
    <m/>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m/>
    <m/>
    <m/>
    <m/>
    <m/>
    <m/>
    <m/>
    <m/>
    <m/>
    <n v="0"/>
    <m/>
    <m/>
    <n v="0"/>
    <n v="0"/>
    <m/>
    <m/>
    <m/>
    <m/>
    <m/>
    <m/>
    <m/>
    <m/>
    <m/>
    <m/>
    <m/>
    <m/>
    <m/>
    <m/>
    <m/>
    <m/>
    <m/>
    <m/>
    <x v="41"/>
    <m/>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m/>
    <m/>
    <m/>
    <m/>
    <m/>
    <m/>
    <m/>
    <m/>
    <m/>
    <n v="0"/>
    <m/>
    <m/>
    <n v="0"/>
    <n v="0"/>
    <m/>
    <m/>
    <m/>
    <m/>
    <m/>
    <m/>
    <m/>
    <m/>
    <m/>
    <m/>
    <m/>
    <m/>
    <m/>
    <m/>
    <m/>
    <m/>
    <m/>
    <m/>
    <x v="41"/>
    <m/>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m/>
    <m/>
    <m/>
    <m/>
    <m/>
    <m/>
    <m/>
    <m/>
    <m/>
    <n v="0"/>
    <m/>
    <m/>
    <n v="0"/>
    <n v="0"/>
    <m/>
    <m/>
    <m/>
    <m/>
    <m/>
    <m/>
    <m/>
    <m/>
    <m/>
    <m/>
    <m/>
    <m/>
    <m/>
    <m/>
    <m/>
    <m/>
    <m/>
    <m/>
    <x v="41"/>
    <m/>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m/>
    <m/>
    <m/>
    <m/>
    <m/>
    <m/>
    <m/>
    <m/>
    <m/>
    <n v="0"/>
    <m/>
    <m/>
    <n v="0"/>
    <n v="0"/>
    <m/>
    <m/>
    <m/>
    <m/>
    <m/>
    <m/>
    <m/>
    <m/>
    <m/>
    <m/>
    <m/>
    <m/>
    <m/>
    <m/>
    <m/>
    <m/>
    <m/>
    <m/>
    <x v="41"/>
    <m/>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m/>
    <m/>
    <m/>
    <m/>
    <m/>
    <m/>
    <m/>
    <m/>
    <m/>
    <n v="0"/>
    <m/>
    <m/>
    <n v="0"/>
    <n v="0"/>
    <m/>
    <m/>
    <m/>
    <m/>
    <m/>
    <m/>
    <m/>
    <m/>
    <m/>
    <m/>
    <m/>
    <m/>
    <m/>
    <m/>
    <m/>
    <m/>
    <m/>
    <m/>
    <x v="41"/>
    <m/>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m/>
    <m/>
    <m/>
    <m/>
    <m/>
    <m/>
    <m/>
    <m/>
    <m/>
    <n v="0"/>
    <m/>
    <m/>
    <n v="0"/>
    <n v="0"/>
    <m/>
    <m/>
    <m/>
    <m/>
    <m/>
    <m/>
    <m/>
    <m/>
    <m/>
    <m/>
    <m/>
    <m/>
    <m/>
    <m/>
    <m/>
    <m/>
    <m/>
    <m/>
    <x v="41"/>
    <m/>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m/>
    <m/>
    <m/>
    <m/>
    <m/>
    <m/>
    <m/>
    <m/>
    <m/>
    <n v="0"/>
    <m/>
    <m/>
    <n v="0"/>
    <n v="0"/>
    <m/>
    <m/>
    <m/>
    <m/>
    <m/>
    <m/>
    <m/>
    <m/>
    <m/>
    <m/>
    <m/>
    <m/>
    <m/>
    <m/>
    <m/>
    <m/>
    <m/>
    <m/>
    <x v="41"/>
    <m/>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m/>
    <m/>
    <m/>
    <m/>
    <m/>
    <m/>
    <m/>
    <m/>
    <m/>
    <n v="0"/>
    <m/>
    <m/>
    <n v="0"/>
    <n v="0"/>
    <m/>
    <m/>
    <m/>
    <m/>
    <m/>
    <m/>
    <m/>
    <m/>
    <m/>
    <m/>
    <m/>
    <m/>
    <m/>
    <m/>
    <m/>
    <m/>
    <m/>
    <m/>
    <x v="41"/>
    <m/>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m/>
    <m/>
    <m/>
    <m/>
    <m/>
    <m/>
    <m/>
    <m/>
    <m/>
    <n v="0"/>
    <m/>
    <m/>
    <n v="0"/>
    <n v="0"/>
    <m/>
    <m/>
    <m/>
    <m/>
    <m/>
    <m/>
    <m/>
    <m/>
    <m/>
    <m/>
    <m/>
    <m/>
    <m/>
    <m/>
    <m/>
    <m/>
    <m/>
    <m/>
    <x v="41"/>
    <m/>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m/>
    <m/>
    <m/>
    <m/>
    <m/>
    <m/>
    <m/>
    <m/>
    <m/>
    <n v="0"/>
    <m/>
    <m/>
    <n v="0"/>
    <n v="0"/>
    <m/>
    <m/>
    <m/>
    <m/>
    <m/>
    <m/>
    <m/>
    <m/>
    <m/>
    <m/>
    <m/>
    <m/>
    <m/>
    <m/>
    <m/>
    <m/>
    <m/>
    <m/>
    <x v="41"/>
    <m/>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m/>
    <m/>
    <m/>
    <m/>
    <m/>
    <m/>
    <m/>
    <m/>
    <m/>
    <n v="0"/>
    <m/>
    <m/>
    <n v="0"/>
    <n v="0"/>
    <m/>
    <m/>
    <m/>
    <m/>
    <m/>
    <m/>
    <m/>
    <m/>
    <m/>
    <m/>
    <m/>
    <m/>
    <m/>
    <m/>
    <m/>
    <m/>
    <m/>
    <m/>
    <x v="41"/>
    <m/>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m/>
    <m/>
    <m/>
    <m/>
    <m/>
    <m/>
    <m/>
    <m/>
    <m/>
    <n v="0"/>
    <m/>
    <m/>
    <n v="0"/>
    <n v="0"/>
    <m/>
    <m/>
    <m/>
    <m/>
    <m/>
    <m/>
    <m/>
    <m/>
    <m/>
    <m/>
    <m/>
    <m/>
    <m/>
    <m/>
    <m/>
    <m/>
    <m/>
    <m/>
    <x v="41"/>
    <m/>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m/>
    <m/>
    <m/>
    <m/>
    <m/>
    <m/>
    <m/>
    <m/>
    <m/>
    <n v="0"/>
    <m/>
    <m/>
    <n v="0"/>
    <n v="0"/>
    <m/>
    <m/>
    <m/>
    <m/>
    <m/>
    <m/>
    <m/>
    <m/>
    <m/>
    <m/>
    <m/>
    <m/>
    <m/>
    <m/>
    <m/>
    <m/>
    <m/>
    <m/>
    <x v="41"/>
    <m/>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m/>
    <m/>
    <m/>
    <m/>
    <m/>
    <m/>
    <m/>
    <m/>
    <m/>
    <n v="0"/>
    <m/>
    <m/>
    <n v="0"/>
    <n v="0"/>
    <m/>
    <m/>
    <m/>
    <m/>
    <m/>
    <m/>
    <m/>
    <m/>
    <m/>
    <m/>
    <m/>
    <m/>
    <m/>
    <m/>
    <m/>
    <m/>
    <m/>
    <m/>
    <x v="41"/>
    <m/>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m/>
    <m/>
    <m/>
    <m/>
    <m/>
    <m/>
    <m/>
    <m/>
    <m/>
    <n v="0"/>
    <m/>
    <m/>
    <n v="0"/>
    <n v="0"/>
    <m/>
    <m/>
    <m/>
    <m/>
    <m/>
    <m/>
    <m/>
    <m/>
    <m/>
    <m/>
    <m/>
    <m/>
    <m/>
    <m/>
    <m/>
    <m/>
    <m/>
    <m/>
    <x v="41"/>
    <m/>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m/>
    <m/>
    <m/>
    <m/>
    <m/>
    <m/>
    <m/>
    <m/>
    <m/>
    <n v="0"/>
    <m/>
    <m/>
    <n v="0"/>
    <n v="0"/>
    <m/>
    <m/>
    <m/>
    <m/>
    <m/>
    <m/>
    <m/>
    <m/>
    <m/>
    <m/>
    <m/>
    <m/>
    <m/>
    <m/>
    <m/>
    <m/>
    <m/>
    <m/>
    <x v="41"/>
    <m/>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m/>
    <m/>
    <m/>
    <m/>
    <m/>
    <m/>
    <m/>
    <m/>
    <m/>
    <n v="0"/>
    <m/>
    <m/>
    <n v="0"/>
    <n v="0"/>
    <m/>
    <m/>
    <m/>
    <m/>
    <m/>
    <m/>
    <m/>
    <m/>
    <m/>
    <m/>
    <m/>
    <m/>
    <m/>
    <m/>
    <m/>
    <m/>
    <m/>
    <m/>
    <x v="41"/>
    <m/>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m/>
    <m/>
    <m/>
    <m/>
    <m/>
    <m/>
    <m/>
    <m/>
    <m/>
    <n v="0"/>
    <m/>
    <m/>
    <n v="0"/>
    <n v="0"/>
    <m/>
    <m/>
    <m/>
    <m/>
    <m/>
    <m/>
    <m/>
    <m/>
    <m/>
    <m/>
    <m/>
    <m/>
    <m/>
    <m/>
    <m/>
    <m/>
    <m/>
    <m/>
    <x v="41"/>
    <m/>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m/>
    <m/>
    <m/>
    <m/>
    <m/>
    <m/>
    <m/>
    <m/>
    <m/>
    <n v="0"/>
    <m/>
    <m/>
    <n v="0"/>
    <n v="0"/>
    <m/>
    <m/>
    <m/>
    <m/>
    <m/>
    <m/>
    <m/>
    <m/>
    <m/>
    <m/>
    <m/>
    <m/>
    <m/>
    <m/>
    <m/>
    <m/>
    <m/>
    <m/>
    <x v="41"/>
    <m/>
    <x v="0"/>
    <m/>
    <m/>
    <m/>
    <m/>
    <m/>
    <m/>
    <m/>
    <m/>
    <m/>
    <m/>
    <m/>
    <m/>
    <m/>
    <m/>
    <m/>
    <m/>
    <m/>
    <m/>
    <x v="1"/>
    <m/>
    <m/>
    <m/>
    <m/>
    <m/>
    <m/>
    <m/>
    <m/>
    <m/>
    <m/>
    <m/>
    <m/>
    <m/>
    <m/>
    <m/>
    <m/>
    <m/>
    <m/>
    <m/>
    <m/>
    <m/>
    <m/>
    <m/>
    <m/>
    <m/>
    <m/>
    <m/>
    <m/>
    <m/>
    <m/>
    <x v="0"/>
    <x v="0"/>
  </r>
  <r>
    <x v="40"/>
    <x v="1"/>
    <x v="4"/>
    <x v="0"/>
    <n v="0"/>
    <n v="0"/>
    <n v="0"/>
    <n v="0"/>
    <n v="0"/>
    <n v="0"/>
    <n v="0"/>
    <n v="8"/>
    <n v="5"/>
    <n v="7"/>
    <n v="6"/>
    <n v="6"/>
    <n v="2"/>
    <n v="1"/>
    <n v="0"/>
    <n v="0"/>
    <n v="0"/>
    <n v="0"/>
    <n v="0"/>
    <n v="0"/>
    <n v="0"/>
    <n v="0"/>
    <n v="10"/>
    <n v="6"/>
    <n v="8"/>
    <n v="2"/>
    <n v="2"/>
    <n v="5"/>
    <n v="8"/>
    <n v="0"/>
    <n v="0"/>
    <n v="0"/>
    <n v="0"/>
    <n v="0"/>
    <n v="0"/>
    <n v="0"/>
    <m/>
    <m/>
    <m/>
    <m/>
    <m/>
    <m/>
    <m/>
    <m/>
    <m/>
    <n v="0"/>
    <m/>
    <m/>
    <n v="0"/>
    <n v="0"/>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r>
    <x v="40"/>
    <x v="1"/>
    <x v="0"/>
    <x v="293"/>
    <m/>
    <m/>
    <m/>
    <m/>
    <m/>
    <m/>
    <m/>
    <m/>
    <m/>
    <m/>
    <m/>
    <m/>
    <m/>
    <m/>
    <m/>
    <m/>
    <m/>
    <m/>
    <m/>
    <m/>
    <m/>
    <m/>
    <m/>
    <m/>
    <m/>
    <m/>
    <m/>
    <m/>
    <m/>
    <m/>
    <m/>
    <m/>
    <m/>
    <m/>
    <m/>
    <m/>
    <m/>
    <m/>
    <m/>
    <m/>
    <m/>
    <m/>
    <m/>
    <m/>
    <m/>
    <m/>
    <m/>
    <m/>
    <m/>
    <m/>
    <m/>
    <m/>
    <m/>
    <m/>
    <m/>
    <m/>
    <m/>
    <m/>
    <m/>
    <m/>
    <m/>
    <m/>
    <m/>
    <m/>
    <m/>
    <m/>
    <m/>
    <m/>
    <x v="41"/>
    <m/>
    <x v="0"/>
    <m/>
    <m/>
    <m/>
    <m/>
    <m/>
    <m/>
    <m/>
    <m/>
    <m/>
    <m/>
    <m/>
    <m/>
    <m/>
    <m/>
    <m/>
    <m/>
    <m/>
    <m/>
    <x v="1"/>
    <m/>
    <m/>
    <m/>
    <m/>
    <m/>
    <m/>
    <m/>
    <m/>
    <m/>
    <m/>
    <m/>
    <m/>
    <m/>
    <m/>
    <m/>
    <m/>
    <m/>
    <m/>
    <m/>
    <m/>
    <m/>
    <m/>
    <m/>
    <m/>
    <m/>
    <m/>
    <m/>
    <m/>
    <m/>
    <m/>
    <x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name="PivotTable1" cacheId="0" dataPosition="0" applyNumberFormats="0" applyBorderFormats="0" applyFontFormats="0" applyPatternFormats="0" applyAlignmentFormats="0" applyWidthHeightFormats="1" dataCaption="Data" updatedVersion="5" asteriskTotals="1" showMemberPropertyTips="0" colGrandTotals="0" itemPrintTitles="1" createdVersion="1" indent="0" compact="0" compactData="0" gridDropZones="1">
  <location ref="A4:G17" firstHeaderRow="1" firstDataRow="1" firstDataCol="1"/>
  <pivotFields count="101">
    <pivotField compact="0" numFmtId="166" outline="0" subtotalTop="0" showAll="0" includeNewItemsInFilter="1" defaultSubtotal="0"/>
    <pivotField compact="0" numFmtId="166" outline="0" subtotalTop="0" showAll="0" includeNewItemsInFilter="1" defaultSubtotal="0"/>
    <pivotField compact="0" numFmtId="166" outline="0" subtotalTop="0" showAll="0" includeNewItemsInFilter="1" defaultSubtotal="0"/>
    <pivotField compact="0" numFmtId="166" outline="0" subtotalTop="0" showAll="0" includeNewItemsInFilter="1" defaultSubtotal="0"/>
    <pivotField compact="0" numFmtId="166" outline="0" subtotalTop="0" showAll="0" includeNewItemsInFilter="1" defaultSubtotal="0"/>
    <pivotField compact="0" numFmtId="166" outline="0" subtotalTop="0" showAll="0" includeNewItemsInFilter="1" defaultSubtotal="0"/>
    <pivotField compact="0" numFmtId="166" outline="0" subtotalTop="0" showAll="0" includeNewItemsInFilter="1" defaultSubtotal="0"/>
    <pivotField compact="0" numFmtId="166" outline="0" subtotalTop="0" showAll="0" includeNewItemsInFilter="1" defaultSubtotal="0"/>
    <pivotField compact="0" numFmtId="166" outline="0" subtotalTop="0" showAll="0" includeNewItemsInFilter="1" defaultSubtotal="0"/>
    <pivotField compact="0" numFmtId="166" outline="0" subtotalTop="0" showAll="0" includeNewItemsInFilter="1" defaultSubtotal="0"/>
    <pivotField compact="0" numFmtId="166" outline="0" subtotalTop="0" showAll="0" includeNewItemsInFilter="1" defaultSubtotal="0"/>
    <pivotField compact="0" numFmtId="166" outline="0" subtotalTop="0" showAll="0" includeNewItemsInFilter="1" defaultSubtotal="0"/>
    <pivotField compact="0" numFmtId="166" outline="0" subtotalTop="0" showAll="0" includeNewItemsInFilter="1" defaultSubtotal="0"/>
    <pivotField compact="0" numFmtId="166" outline="0" subtotalTop="0" showAll="0" includeNewItemsInFilter="1" defaultSubtotal="0"/>
    <pivotField compact="0" numFmtId="166" outline="0" subtotalTop="0" showAll="0" includeNewItemsInFilter="1" defaultSubtotal="0"/>
    <pivotField compact="0" numFmtId="1" outline="0" subtotalTop="0" showAll="0" includeNewItemsInFilter="1" defaultSubtotal="0"/>
    <pivotField compact="0" numFmtId="1" outline="0" subtotalTop="0" showAll="0" includeNewItemsInFilter="1" defaultSubtotal="0"/>
    <pivotField compact="0" numFmtId="1" outline="0" subtotalTop="0" showAll="0" includeNewItemsInFilter="1" defaultSubtotal="0"/>
    <pivotField compact="0" numFmtId="1" outline="0" subtotalTop="0" showAll="0" includeNewItemsInFilter="1" defaultSubtotal="0"/>
    <pivotField compact="0" numFmtId="1" outline="0" subtotalTop="0" showAll="0" includeNewItemsInFilter="1" defaultSubtotal="0"/>
    <pivotField compact="0" numFmtId="1" outline="0" subtotalTop="0" showAll="0" includeNewItemsInFilter="1" defaultSubtotal="0"/>
    <pivotField compact="0" numFmtId="1"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numFmtId="9" outline="0" subtotalTop="0" showAll="0" includeNewItemsInFilter="1" defaultSubtotal="0"/>
    <pivotField compact="0" numFmtId="9" outline="0" subtotalTop="0" showAll="0" includeNewItemsInFilter="1"/>
    <pivotField compact="0" numFmtId="9" outline="0" subtotalTop="0" showAll="0" includeNewItemsInFilter="1"/>
    <pivotField compact="0" numFmtId="9" outline="0" subtotalTop="0" showAll="0" includeNewItemsInFilter="1" defaultSubtotal="0"/>
    <pivotField compact="0" numFmtId="9" outline="0" subtotalTop="0" showAll="0" includeNewItemsInFilter="1" defaultSubtotal="0"/>
    <pivotField compact="0" numFmtId="9"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s>
  <formats count="4">
    <format dxfId="138">
      <pivotArea type="all" dataOnly="0" outline="0" fieldPosition="0"/>
    </format>
    <format dxfId="137">
      <pivotArea type="origin" dataOnly="0" labelOnly="1" outline="0" fieldPosition="0"/>
    </format>
    <format dxfId="136">
      <pivotArea field="-2" type="button" dataOnly="0" labelOnly="1" outline="0" axis="axisValues" fieldPosition="0"/>
    </format>
    <format dxfId="135">
      <pivotArea type="topRight" dataOnly="0" labelOnly="1" outline="0" fieldPosition="0"/>
    </format>
  </formats>
  <pivotTableStyleInfo showRowHeaders="1" showColHeaders="1" showRowStripes="0" showColStripes="0" showLastColumn="1"/>
</pivotTableDefinition>
</file>

<file path=xl/pivotTables/pivotTable2.xml><?xml version="1.0" encoding="utf-8"?>
<pivotTableDefinition xmlns="http://schemas.openxmlformats.org/spreadsheetml/2006/main" name="PivotTable1" cacheId="0" dataPosition="0" applyNumberFormats="0" applyBorderFormats="0" applyFontFormats="0" applyPatternFormats="0" applyAlignmentFormats="0" applyWidthHeightFormats="1" dataCaption="Data" updatedVersion="5" asteriskTotals="1" showMemberPropertyTips="0" colGrandTotals="0" itemPrintTitles="1" createdVersion="1" indent="0" compact="0" compactData="0" gridDropZones="1">
  <location ref="A4:G17" firstHeaderRow="1" firstDataRow="1" firstDataCol="1"/>
  <pivotFields count="101">
    <pivotField compact="0" numFmtId="166" outline="0" subtotalTop="0" showAll="0" includeNewItemsInFilter="1" defaultSubtotal="0"/>
    <pivotField compact="0" numFmtId="166" outline="0" subtotalTop="0" showAll="0" includeNewItemsInFilter="1" defaultSubtotal="0"/>
    <pivotField compact="0" numFmtId="166" outline="0" subtotalTop="0" showAll="0" includeNewItemsInFilter="1" defaultSubtotal="0"/>
    <pivotField compact="0" numFmtId="166" outline="0" subtotalTop="0" showAll="0" includeNewItemsInFilter="1" defaultSubtotal="0"/>
    <pivotField compact="0" numFmtId="166" outline="0" subtotalTop="0" showAll="0" includeNewItemsInFilter="1" defaultSubtotal="0"/>
    <pivotField compact="0" numFmtId="166" outline="0" subtotalTop="0" showAll="0" includeNewItemsInFilter="1" defaultSubtotal="0"/>
    <pivotField compact="0" numFmtId="166" outline="0" subtotalTop="0" showAll="0" includeNewItemsInFilter="1" defaultSubtotal="0"/>
    <pivotField compact="0" numFmtId="166" outline="0" subtotalTop="0" showAll="0" includeNewItemsInFilter="1" defaultSubtotal="0"/>
    <pivotField compact="0" numFmtId="166" outline="0" subtotalTop="0" showAll="0" includeNewItemsInFilter="1" defaultSubtotal="0"/>
    <pivotField compact="0" numFmtId="166" outline="0" subtotalTop="0" showAll="0" includeNewItemsInFilter="1" defaultSubtotal="0"/>
    <pivotField compact="0" numFmtId="166" outline="0" subtotalTop="0" showAll="0" includeNewItemsInFilter="1" defaultSubtotal="0"/>
    <pivotField compact="0" numFmtId="166" outline="0" subtotalTop="0" showAll="0" includeNewItemsInFilter="1" defaultSubtotal="0"/>
    <pivotField compact="0" numFmtId="166" outline="0" subtotalTop="0" showAll="0" includeNewItemsInFilter="1" defaultSubtotal="0"/>
    <pivotField compact="0" numFmtId="166" outline="0" subtotalTop="0" showAll="0" includeNewItemsInFilter="1" defaultSubtotal="0"/>
    <pivotField compact="0" numFmtId="166" outline="0" subtotalTop="0" showAll="0" includeNewItemsInFilter="1" defaultSubtotal="0"/>
    <pivotField compact="0" numFmtId="1" outline="0" subtotalTop="0" showAll="0" includeNewItemsInFilter="1" defaultSubtotal="0"/>
    <pivotField compact="0" numFmtId="1" outline="0" subtotalTop="0" showAll="0" includeNewItemsInFilter="1" defaultSubtotal="0"/>
    <pivotField compact="0" numFmtId="1" outline="0" subtotalTop="0" showAll="0" includeNewItemsInFilter="1" defaultSubtotal="0"/>
    <pivotField compact="0" numFmtId="1" outline="0" subtotalTop="0" showAll="0" includeNewItemsInFilter="1" defaultSubtotal="0"/>
    <pivotField compact="0" numFmtId="1" outline="0" subtotalTop="0" showAll="0" includeNewItemsInFilter="1" defaultSubtotal="0"/>
    <pivotField compact="0" numFmtId="1" outline="0" subtotalTop="0" showAll="0" includeNewItemsInFilter="1" defaultSubtotal="0"/>
    <pivotField compact="0" numFmtId="1"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numFmtId="9" outline="0" subtotalTop="0" showAll="0" includeNewItemsInFilter="1" defaultSubtotal="0"/>
    <pivotField compact="0" numFmtId="9" outline="0" subtotalTop="0" showAll="0" includeNewItemsInFilter="1"/>
    <pivotField compact="0" numFmtId="9" outline="0" subtotalTop="0" showAll="0" includeNewItemsInFilter="1"/>
    <pivotField compact="0" numFmtId="9" outline="0" subtotalTop="0" showAll="0" includeNewItemsInFilter="1" defaultSubtotal="0"/>
    <pivotField compact="0" numFmtId="9" outline="0" subtotalTop="0" showAll="0" includeNewItemsInFilter="1" defaultSubtotal="0"/>
    <pivotField compact="0" numFmtId="9"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s>
  <formats count="4">
    <format dxfId="134">
      <pivotArea type="all" dataOnly="0" outline="0" fieldPosition="0"/>
    </format>
    <format dxfId="133">
      <pivotArea type="origin" dataOnly="0" labelOnly="1" outline="0" fieldPosition="0"/>
    </format>
    <format dxfId="132">
      <pivotArea field="-2" type="button" dataOnly="0" labelOnly="1" outline="0" axis="axisValues" fieldPosition="0"/>
    </format>
    <format dxfId="131">
      <pivotArea type="topRight" dataOnly="0" labelOnly="1" outline="0" fieldPosition="0"/>
    </format>
  </formats>
  <pivotTableStyleInfo showRowHeaders="1" showColHeaders="1" showRowStripes="0" showColStripes="0" showLastColumn="1"/>
</pivotTableDefinition>
</file>

<file path=xl/pivotTables/pivotTable3.xml><?xml version="1.0" encoding="utf-8"?>
<pivotTableDefinition xmlns="http://schemas.openxmlformats.org/spreadsheetml/2006/main" name="PivotTable1" cacheId="0" dataPosition="0" applyNumberFormats="0" applyBorderFormats="0" applyFontFormats="0" applyPatternFormats="0" applyAlignmentFormats="0" applyWidthHeightFormats="1" dataCaption="Data" updatedVersion="5" asteriskTotals="1" showMemberPropertyTips="0" colGrandTotals="0" itemPrintTitles="1" createdVersion="1" indent="0" compact="0" compactData="0" gridDropZones="1">
  <location ref="A4:G17" firstHeaderRow="1" firstDataRow="1" firstDataCol="1"/>
  <pivotFields count="101">
    <pivotField compact="0" numFmtId="166" outline="0" subtotalTop="0" showAll="0" includeNewItemsInFilter="1" defaultSubtotal="0"/>
    <pivotField compact="0" numFmtId="166" outline="0" subtotalTop="0" showAll="0" includeNewItemsInFilter="1" defaultSubtotal="0"/>
    <pivotField compact="0" numFmtId="166" outline="0" subtotalTop="0" showAll="0" includeNewItemsInFilter="1" defaultSubtotal="0"/>
    <pivotField compact="0" numFmtId="166" outline="0" subtotalTop="0" showAll="0" includeNewItemsInFilter="1" defaultSubtotal="0"/>
    <pivotField compact="0" numFmtId="166" outline="0" subtotalTop="0" showAll="0" includeNewItemsInFilter="1" defaultSubtotal="0"/>
    <pivotField compact="0" numFmtId="166" outline="0" subtotalTop="0" showAll="0" includeNewItemsInFilter="1" defaultSubtotal="0"/>
    <pivotField compact="0" numFmtId="166" outline="0" subtotalTop="0" showAll="0" includeNewItemsInFilter="1" defaultSubtotal="0"/>
    <pivotField compact="0" numFmtId="166" outline="0" subtotalTop="0" showAll="0" includeNewItemsInFilter="1" defaultSubtotal="0"/>
    <pivotField compact="0" numFmtId="166" outline="0" subtotalTop="0" showAll="0" includeNewItemsInFilter="1" defaultSubtotal="0"/>
    <pivotField compact="0" numFmtId="166" outline="0" subtotalTop="0" showAll="0" includeNewItemsInFilter="1" defaultSubtotal="0"/>
    <pivotField compact="0" numFmtId="166" outline="0" subtotalTop="0" showAll="0" includeNewItemsInFilter="1" defaultSubtotal="0"/>
    <pivotField compact="0" numFmtId="166" outline="0" subtotalTop="0" showAll="0" includeNewItemsInFilter="1" defaultSubtotal="0"/>
    <pivotField compact="0" numFmtId="166" outline="0" subtotalTop="0" showAll="0" includeNewItemsInFilter="1" defaultSubtotal="0"/>
    <pivotField compact="0" numFmtId="166" outline="0" subtotalTop="0" showAll="0" includeNewItemsInFilter="1" defaultSubtotal="0"/>
    <pivotField compact="0" numFmtId="166" outline="0" subtotalTop="0" showAll="0" includeNewItemsInFilter="1" defaultSubtotal="0"/>
    <pivotField compact="0" numFmtId="1" outline="0" subtotalTop="0" showAll="0" includeNewItemsInFilter="1" defaultSubtotal="0"/>
    <pivotField compact="0" numFmtId="1" outline="0" subtotalTop="0" showAll="0" includeNewItemsInFilter="1" defaultSubtotal="0"/>
    <pivotField compact="0" numFmtId="1" outline="0" subtotalTop="0" showAll="0" includeNewItemsInFilter="1" defaultSubtotal="0"/>
    <pivotField compact="0" numFmtId="1" outline="0" subtotalTop="0" showAll="0" includeNewItemsInFilter="1" defaultSubtotal="0"/>
    <pivotField compact="0" numFmtId="1" outline="0" subtotalTop="0" showAll="0" includeNewItemsInFilter="1" defaultSubtotal="0"/>
    <pivotField compact="0" numFmtId="1" outline="0" subtotalTop="0" showAll="0" includeNewItemsInFilter="1" defaultSubtotal="0"/>
    <pivotField compact="0" numFmtId="1"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numFmtId="9" outline="0" subtotalTop="0" showAll="0" includeNewItemsInFilter="1" defaultSubtotal="0"/>
    <pivotField compact="0" numFmtId="9" outline="0" subtotalTop="0" showAll="0" includeNewItemsInFilter="1"/>
    <pivotField compact="0" numFmtId="9" outline="0" subtotalTop="0" showAll="0" includeNewItemsInFilter="1"/>
    <pivotField compact="0" numFmtId="9" outline="0" subtotalTop="0" showAll="0" includeNewItemsInFilter="1" defaultSubtotal="0"/>
    <pivotField compact="0" numFmtId="9" outline="0" subtotalTop="0" showAll="0" includeNewItemsInFilter="1" defaultSubtotal="0"/>
    <pivotField compact="0" numFmtId="9"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s>
  <formats count="4">
    <format dxfId="130">
      <pivotArea type="all" dataOnly="0" outline="0" fieldPosition="0"/>
    </format>
    <format dxfId="129">
      <pivotArea type="origin" dataOnly="0" labelOnly="1" outline="0" fieldPosition="0"/>
    </format>
    <format dxfId="128">
      <pivotArea field="-2" type="button" dataOnly="0" labelOnly="1" outline="0" axis="axisValues" fieldPosition="0"/>
    </format>
    <format dxfId="127">
      <pivotArea type="topRight" dataOnly="0" labelOnly="1" outline="0" fieldPosition="0"/>
    </format>
  </formats>
  <pivotTableStyleInfo showRowHeaders="1" showColHeaders="1" showRowStripes="0" showColStripes="0" showLastColumn="1"/>
</pivotTableDefinition>
</file>

<file path=xl/pivotTables/pivotTable4.xml><?xml version="1.0" encoding="utf-8"?>
<pivotTableDefinition xmlns="http://schemas.openxmlformats.org/spreadsheetml/2006/main" name="PivotTable1" cacheId="0" dataPosition="0" applyNumberFormats="0" applyBorderFormats="0" applyFontFormats="0" applyPatternFormats="0" applyAlignmentFormats="0" applyWidthHeightFormats="1" dataCaption="Data" updatedVersion="5" asteriskTotals="1" showMemberPropertyTips="0" colGrandTotals="0" itemPrintTitles="1" createdVersion="1" indent="0" compact="0" compactData="0" gridDropZones="1">
  <location ref="C4:I17" firstHeaderRow="1" firstDataRow="1" firstDataCol="1"/>
  <pivotFields count="101">
    <pivotField compact="0" numFmtId="166" outline="0" subtotalTop="0" showAll="0" includeNewItemsInFilter="1" defaultSubtotal="0"/>
    <pivotField compact="0" numFmtId="166" outline="0" subtotalTop="0" showAll="0" includeNewItemsInFilter="1" defaultSubtotal="0"/>
    <pivotField compact="0" numFmtId="166" outline="0" subtotalTop="0" showAll="0" includeNewItemsInFilter="1" defaultSubtotal="0"/>
    <pivotField compact="0" numFmtId="166" outline="0" subtotalTop="0" showAll="0" includeNewItemsInFilter="1" defaultSubtotal="0"/>
    <pivotField compact="0" numFmtId="166" outline="0" subtotalTop="0" showAll="0" includeNewItemsInFilter="1" defaultSubtotal="0"/>
    <pivotField compact="0" numFmtId="166" outline="0" subtotalTop="0" showAll="0" includeNewItemsInFilter="1" defaultSubtotal="0"/>
    <pivotField compact="0" numFmtId="166" outline="0" subtotalTop="0" showAll="0" includeNewItemsInFilter="1" defaultSubtotal="0"/>
    <pivotField compact="0" numFmtId="166" outline="0" subtotalTop="0" showAll="0" includeNewItemsInFilter="1" defaultSubtotal="0"/>
    <pivotField compact="0" numFmtId="166" outline="0" subtotalTop="0" showAll="0" includeNewItemsInFilter="1" defaultSubtotal="0"/>
    <pivotField compact="0" numFmtId="166" outline="0" subtotalTop="0" showAll="0" includeNewItemsInFilter="1" defaultSubtotal="0"/>
    <pivotField compact="0" numFmtId="166" outline="0" subtotalTop="0" showAll="0" includeNewItemsInFilter="1" defaultSubtotal="0"/>
    <pivotField compact="0" numFmtId="166" outline="0" subtotalTop="0" showAll="0" includeNewItemsInFilter="1" defaultSubtotal="0"/>
    <pivotField compact="0" numFmtId="166" outline="0" subtotalTop="0" showAll="0" includeNewItemsInFilter="1" defaultSubtotal="0"/>
    <pivotField compact="0" numFmtId="166" outline="0" subtotalTop="0" showAll="0" includeNewItemsInFilter="1" defaultSubtotal="0"/>
    <pivotField compact="0" numFmtId="166" outline="0" subtotalTop="0" showAll="0" includeNewItemsInFilter="1" defaultSubtotal="0"/>
    <pivotField compact="0" numFmtId="1" outline="0" subtotalTop="0" showAll="0" includeNewItemsInFilter="1" defaultSubtotal="0"/>
    <pivotField compact="0" numFmtId="1" outline="0" subtotalTop="0" showAll="0" includeNewItemsInFilter="1" defaultSubtotal="0"/>
    <pivotField compact="0" numFmtId="1" outline="0" subtotalTop="0" showAll="0" includeNewItemsInFilter="1" defaultSubtotal="0"/>
    <pivotField compact="0" numFmtId="1" outline="0" subtotalTop="0" showAll="0" includeNewItemsInFilter="1" defaultSubtotal="0"/>
    <pivotField compact="0" numFmtId="1" outline="0" subtotalTop="0" showAll="0" includeNewItemsInFilter="1" defaultSubtotal="0"/>
    <pivotField compact="0" numFmtId="1" outline="0" subtotalTop="0" showAll="0" includeNewItemsInFilter="1" defaultSubtotal="0"/>
    <pivotField compact="0" numFmtId="1"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numFmtId="9" outline="0" subtotalTop="0" showAll="0" includeNewItemsInFilter="1" defaultSubtotal="0"/>
    <pivotField compact="0" numFmtId="9" outline="0" subtotalTop="0" showAll="0" includeNewItemsInFilter="1"/>
    <pivotField compact="0" numFmtId="9" outline="0" subtotalTop="0" showAll="0" includeNewItemsInFilter="1"/>
    <pivotField compact="0" numFmtId="9" outline="0" subtotalTop="0" showAll="0" includeNewItemsInFilter="1" defaultSubtotal="0"/>
    <pivotField compact="0" numFmtId="9" outline="0" subtotalTop="0" showAll="0" includeNewItemsInFilter="1" defaultSubtotal="0"/>
    <pivotField compact="0" numFmtId="9"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s>
  <formats count="4">
    <format dxfId="126">
      <pivotArea type="all" dataOnly="0" outline="0" fieldPosition="0"/>
    </format>
    <format dxfId="125">
      <pivotArea type="origin" dataOnly="0" labelOnly="1" outline="0" fieldPosition="0"/>
    </format>
    <format dxfId="124">
      <pivotArea field="-2" type="button" dataOnly="0" labelOnly="1" outline="0" axis="axisValues" fieldPosition="0"/>
    </format>
    <format dxfId="123">
      <pivotArea type="topRight" dataOnly="0" labelOnly="1" outline="0" fieldPosition="0"/>
    </format>
  </formats>
  <pivotTableStyleInfo showRowHeaders="1" showColHeaders="1" showRowStripes="0" showColStripes="0" showLastColumn="1"/>
</pivotTableDefinition>
</file>

<file path=xl/pivotTables/pivotTable5.xml><?xml version="1.0" encoding="utf-8"?>
<pivotTableDefinition xmlns="http://schemas.openxmlformats.org/spreadsheetml/2006/main" name="PivotTable1" cacheId="0" dataPosition="0" applyNumberFormats="0" applyBorderFormats="0" applyFontFormats="0" applyPatternFormats="0" applyAlignmentFormats="0" applyWidthHeightFormats="1" dataCaption="Data" updatedVersion="5" asteriskTotals="1" showMemberPropertyTips="0" colGrandTotals="0" itemPrintTitles="1" createdVersion="1" indent="0" compact="0" compactData="0" gridDropZones="1">
  <location ref="A4:G17" firstHeaderRow="1" firstDataRow="1" firstDataCol="1"/>
  <pivotFields count="101">
    <pivotField compact="0" numFmtId="166" outline="0" subtotalTop="0" showAll="0" includeNewItemsInFilter="1" defaultSubtotal="0"/>
    <pivotField compact="0" numFmtId="166" outline="0" subtotalTop="0" showAll="0" includeNewItemsInFilter="1" defaultSubtotal="0"/>
    <pivotField compact="0" numFmtId="166" outline="0" subtotalTop="0" showAll="0" includeNewItemsInFilter="1" defaultSubtotal="0"/>
    <pivotField compact="0" numFmtId="166" outline="0" subtotalTop="0" showAll="0" includeNewItemsInFilter="1" defaultSubtotal="0"/>
    <pivotField compact="0" numFmtId="166" outline="0" subtotalTop="0" showAll="0" includeNewItemsInFilter="1" defaultSubtotal="0"/>
    <pivotField compact="0" numFmtId="166" outline="0" subtotalTop="0" showAll="0" includeNewItemsInFilter="1" defaultSubtotal="0"/>
    <pivotField compact="0" numFmtId="166" outline="0" subtotalTop="0" showAll="0" includeNewItemsInFilter="1" defaultSubtotal="0"/>
    <pivotField compact="0" numFmtId="166" outline="0" subtotalTop="0" showAll="0" includeNewItemsInFilter="1" defaultSubtotal="0"/>
    <pivotField compact="0" numFmtId="166" outline="0" subtotalTop="0" showAll="0" includeNewItemsInFilter="1" defaultSubtotal="0"/>
    <pivotField compact="0" numFmtId="166" outline="0" subtotalTop="0" showAll="0" includeNewItemsInFilter="1" defaultSubtotal="0"/>
    <pivotField compact="0" numFmtId="166" outline="0" subtotalTop="0" showAll="0" includeNewItemsInFilter="1" defaultSubtotal="0"/>
    <pivotField compact="0" numFmtId="166" outline="0" subtotalTop="0" showAll="0" includeNewItemsInFilter="1" defaultSubtotal="0"/>
    <pivotField compact="0" numFmtId="166" outline="0" subtotalTop="0" showAll="0" includeNewItemsInFilter="1" defaultSubtotal="0"/>
    <pivotField compact="0" numFmtId="166" outline="0" subtotalTop="0" showAll="0" includeNewItemsInFilter="1" defaultSubtotal="0"/>
    <pivotField compact="0" numFmtId="166" outline="0" subtotalTop="0" showAll="0" includeNewItemsInFilter="1" defaultSubtotal="0"/>
    <pivotField compact="0" numFmtId="1" outline="0" subtotalTop="0" showAll="0" includeNewItemsInFilter="1" defaultSubtotal="0"/>
    <pivotField compact="0" numFmtId="1" outline="0" subtotalTop="0" showAll="0" includeNewItemsInFilter="1" defaultSubtotal="0"/>
    <pivotField compact="0" numFmtId="1" outline="0" subtotalTop="0" showAll="0" includeNewItemsInFilter="1" defaultSubtotal="0"/>
    <pivotField compact="0" numFmtId="1" outline="0" subtotalTop="0" showAll="0" includeNewItemsInFilter="1" defaultSubtotal="0"/>
    <pivotField compact="0" numFmtId="1" outline="0" subtotalTop="0" showAll="0" includeNewItemsInFilter="1" defaultSubtotal="0"/>
    <pivotField compact="0" numFmtId="1" outline="0" subtotalTop="0" showAll="0" includeNewItemsInFilter="1" defaultSubtotal="0"/>
    <pivotField compact="0" numFmtId="1"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numFmtId="9" outline="0" subtotalTop="0" showAll="0" includeNewItemsInFilter="1" defaultSubtotal="0"/>
    <pivotField compact="0" numFmtId="9" outline="0" subtotalTop="0" showAll="0" includeNewItemsInFilter="1"/>
    <pivotField compact="0" numFmtId="9" outline="0" subtotalTop="0" showAll="0" includeNewItemsInFilter="1"/>
    <pivotField compact="0" numFmtId="9" outline="0" subtotalTop="0" showAll="0" includeNewItemsInFilter="1" defaultSubtotal="0"/>
    <pivotField compact="0" numFmtId="9" outline="0" subtotalTop="0" showAll="0" includeNewItemsInFilter="1" defaultSubtotal="0"/>
    <pivotField compact="0" numFmtId="9"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s>
  <formats count="4">
    <format dxfId="122">
      <pivotArea type="all" dataOnly="0" outline="0" fieldPosition="0"/>
    </format>
    <format dxfId="121">
      <pivotArea type="origin" dataOnly="0" labelOnly="1" outline="0" fieldPosition="0"/>
    </format>
    <format dxfId="120">
      <pivotArea field="-2" type="button" dataOnly="0" labelOnly="1" outline="0" axis="axisValues" fieldPosition="0"/>
    </format>
    <format dxfId="119">
      <pivotArea type="topRight" dataOnly="0" labelOnly="1" outline="0" fieldPosition="0"/>
    </format>
  </formats>
  <pivotTableStyleInfo showRowHeaders="1" showColHeaders="1" showRowStripes="0" showColStripes="0" showLastColumn="1"/>
</pivotTableDefinition>
</file>

<file path=xl/pivotTables/pivotTable6.xml><?xml version="1.0" encoding="utf-8"?>
<pivotTableDefinition xmlns="http://schemas.openxmlformats.org/spreadsheetml/2006/main" name="PivotTable1" cacheId="0" dataPosition="0" applyNumberFormats="0" applyBorderFormats="0" applyFontFormats="0" applyPatternFormats="0" applyAlignmentFormats="0" applyWidthHeightFormats="1" dataCaption="Data" updatedVersion="5" asteriskTotals="1" showMemberPropertyTips="0" colGrandTotals="0" itemPrintTitles="1" createdVersion="1" indent="0" compact="0" compactData="0" gridDropZones="1">
  <location ref="A4:G17" firstHeaderRow="1" firstDataRow="1" firstDataCol="1"/>
  <pivotFields count="101">
    <pivotField compact="0" numFmtId="166" outline="0" subtotalTop="0" showAll="0" includeNewItemsInFilter="1" defaultSubtotal="0"/>
    <pivotField compact="0" numFmtId="166" outline="0" subtotalTop="0" showAll="0" includeNewItemsInFilter="1" defaultSubtotal="0"/>
    <pivotField compact="0" numFmtId="166" outline="0" subtotalTop="0" showAll="0" includeNewItemsInFilter="1" defaultSubtotal="0"/>
    <pivotField compact="0" numFmtId="166" outline="0" subtotalTop="0" showAll="0" includeNewItemsInFilter="1" defaultSubtotal="0"/>
    <pivotField compact="0" numFmtId="166" outline="0" subtotalTop="0" showAll="0" includeNewItemsInFilter="1" defaultSubtotal="0"/>
    <pivotField compact="0" numFmtId="166" outline="0" subtotalTop="0" showAll="0" includeNewItemsInFilter="1" defaultSubtotal="0"/>
    <pivotField compact="0" numFmtId="166" outline="0" subtotalTop="0" showAll="0" includeNewItemsInFilter="1" defaultSubtotal="0"/>
    <pivotField compact="0" numFmtId="166" outline="0" subtotalTop="0" showAll="0" includeNewItemsInFilter="1" defaultSubtotal="0"/>
    <pivotField compact="0" numFmtId="166" outline="0" subtotalTop="0" showAll="0" includeNewItemsInFilter="1" defaultSubtotal="0"/>
    <pivotField compact="0" numFmtId="166" outline="0" subtotalTop="0" showAll="0" includeNewItemsInFilter="1" defaultSubtotal="0"/>
    <pivotField compact="0" numFmtId="166" outline="0" subtotalTop="0" showAll="0" includeNewItemsInFilter="1" defaultSubtotal="0"/>
    <pivotField compact="0" numFmtId="166" outline="0" subtotalTop="0" showAll="0" includeNewItemsInFilter="1" defaultSubtotal="0"/>
    <pivotField compact="0" numFmtId="166" outline="0" subtotalTop="0" showAll="0" includeNewItemsInFilter="1" defaultSubtotal="0"/>
    <pivotField compact="0" numFmtId="166" outline="0" subtotalTop="0" showAll="0" includeNewItemsInFilter="1" defaultSubtotal="0"/>
    <pivotField compact="0" numFmtId="166" outline="0" subtotalTop="0" showAll="0" includeNewItemsInFilter="1" defaultSubtotal="0"/>
    <pivotField compact="0" numFmtId="1" outline="0" subtotalTop="0" showAll="0" includeNewItemsInFilter="1" defaultSubtotal="0"/>
    <pivotField compact="0" numFmtId="1" outline="0" subtotalTop="0" showAll="0" includeNewItemsInFilter="1" defaultSubtotal="0"/>
    <pivotField compact="0" numFmtId="1" outline="0" subtotalTop="0" showAll="0" includeNewItemsInFilter="1" defaultSubtotal="0"/>
    <pivotField compact="0" numFmtId="1" outline="0" subtotalTop="0" showAll="0" includeNewItemsInFilter="1" defaultSubtotal="0"/>
    <pivotField compact="0" numFmtId="1" outline="0" subtotalTop="0" showAll="0" includeNewItemsInFilter="1" defaultSubtotal="0"/>
    <pivotField compact="0" numFmtId="1" outline="0" subtotalTop="0" showAll="0" includeNewItemsInFilter="1" defaultSubtotal="0"/>
    <pivotField compact="0" numFmtId="1"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numFmtId="9" outline="0" subtotalTop="0" showAll="0" includeNewItemsInFilter="1" defaultSubtotal="0"/>
    <pivotField compact="0" numFmtId="9" outline="0" subtotalTop="0" showAll="0" includeNewItemsInFilter="1"/>
    <pivotField compact="0" numFmtId="9" outline="0" subtotalTop="0" showAll="0" includeNewItemsInFilter="1"/>
    <pivotField compact="0" numFmtId="9" outline="0" subtotalTop="0" showAll="0" includeNewItemsInFilter="1" defaultSubtotal="0"/>
    <pivotField compact="0" numFmtId="9" outline="0" subtotalTop="0" showAll="0" includeNewItemsInFilter="1" defaultSubtotal="0"/>
    <pivotField compact="0" numFmtId="9"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s>
  <formats count="4">
    <format dxfId="118">
      <pivotArea type="all" dataOnly="0" outline="0" fieldPosition="0"/>
    </format>
    <format dxfId="117">
      <pivotArea type="origin" dataOnly="0" labelOnly="1" outline="0" fieldPosition="0"/>
    </format>
    <format dxfId="116">
      <pivotArea field="-2" type="button" dataOnly="0" labelOnly="1" outline="0" axis="axisValues" fieldPosition="0"/>
    </format>
    <format dxfId="115">
      <pivotArea type="topRight" dataOnly="0" labelOnly="1" outline="0" fieldPosition="0"/>
    </format>
  </formats>
  <pivotTableStyleInfo showRowHeaders="1" showColHeaders="1" showRowStripes="0" showColStripes="0" showLastColumn="1"/>
</pivotTableDefinition>
</file>

<file path=xl/pivotTables/pivotTable7.xml><?xml version="1.0" encoding="utf-8"?>
<pivotTableDefinition xmlns="http://schemas.openxmlformats.org/spreadsheetml/2006/main" name="PivotTable1" cacheId="0" dataPosition="0" applyNumberFormats="0" applyBorderFormats="0" applyFontFormats="0" applyPatternFormats="0" applyAlignmentFormats="0" applyWidthHeightFormats="1" dataCaption="Data" updatedVersion="5" asteriskTotals="1" showMemberPropertyTips="0" colGrandTotals="0" itemPrintTitles="1" createdVersion="1" indent="0" compact="0" compactData="0" gridDropZones="1">
  <location ref="A4:G17" firstHeaderRow="1" firstDataRow="1" firstDataCol="1"/>
  <pivotFields count="101">
    <pivotField compact="0" numFmtId="166" outline="0" subtotalTop="0" showAll="0" includeNewItemsInFilter="1" defaultSubtotal="0"/>
    <pivotField compact="0" numFmtId="166" outline="0" subtotalTop="0" showAll="0" includeNewItemsInFilter="1" defaultSubtotal="0"/>
    <pivotField compact="0" numFmtId="166" outline="0" subtotalTop="0" showAll="0" includeNewItemsInFilter="1" defaultSubtotal="0"/>
    <pivotField compact="0" numFmtId="166" outline="0" subtotalTop="0" showAll="0" includeNewItemsInFilter="1" defaultSubtotal="0"/>
    <pivotField compact="0" numFmtId="166" outline="0" subtotalTop="0" showAll="0" includeNewItemsInFilter="1" defaultSubtotal="0"/>
    <pivotField compact="0" numFmtId="166" outline="0" subtotalTop="0" showAll="0" includeNewItemsInFilter="1" defaultSubtotal="0"/>
    <pivotField compact="0" numFmtId="166" outline="0" subtotalTop="0" showAll="0" includeNewItemsInFilter="1" defaultSubtotal="0"/>
    <pivotField compact="0" numFmtId="166" outline="0" subtotalTop="0" showAll="0" includeNewItemsInFilter="1" defaultSubtotal="0"/>
    <pivotField compact="0" numFmtId="166" outline="0" subtotalTop="0" showAll="0" includeNewItemsInFilter="1" defaultSubtotal="0"/>
    <pivotField compact="0" numFmtId="166" outline="0" subtotalTop="0" showAll="0" includeNewItemsInFilter="1" defaultSubtotal="0"/>
    <pivotField compact="0" numFmtId="166" outline="0" subtotalTop="0" showAll="0" includeNewItemsInFilter="1" defaultSubtotal="0"/>
    <pivotField compact="0" numFmtId="166" outline="0" subtotalTop="0" showAll="0" includeNewItemsInFilter="1" defaultSubtotal="0"/>
    <pivotField compact="0" numFmtId="166" outline="0" subtotalTop="0" showAll="0" includeNewItemsInFilter="1" defaultSubtotal="0"/>
    <pivotField compact="0" numFmtId="166" outline="0" subtotalTop="0" showAll="0" includeNewItemsInFilter="1" defaultSubtotal="0"/>
    <pivotField compact="0" numFmtId="166" outline="0" subtotalTop="0" showAll="0" includeNewItemsInFilter="1" defaultSubtotal="0"/>
    <pivotField compact="0" numFmtId="1" outline="0" subtotalTop="0" showAll="0" includeNewItemsInFilter="1" defaultSubtotal="0"/>
    <pivotField compact="0" numFmtId="1" outline="0" subtotalTop="0" showAll="0" includeNewItemsInFilter="1" defaultSubtotal="0"/>
    <pivotField compact="0" numFmtId="1" outline="0" subtotalTop="0" showAll="0" includeNewItemsInFilter="1" defaultSubtotal="0"/>
    <pivotField compact="0" numFmtId="1" outline="0" subtotalTop="0" showAll="0" includeNewItemsInFilter="1" defaultSubtotal="0"/>
    <pivotField compact="0" numFmtId="1" outline="0" subtotalTop="0" showAll="0" includeNewItemsInFilter="1" defaultSubtotal="0"/>
    <pivotField compact="0" numFmtId="1" outline="0" subtotalTop="0" showAll="0" includeNewItemsInFilter="1" defaultSubtotal="0"/>
    <pivotField compact="0" numFmtId="1"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numFmtId="9" outline="0" subtotalTop="0" showAll="0" includeNewItemsInFilter="1" defaultSubtotal="0"/>
    <pivotField compact="0" numFmtId="9" outline="0" subtotalTop="0" showAll="0" includeNewItemsInFilter="1"/>
    <pivotField compact="0" numFmtId="9" outline="0" subtotalTop="0" showAll="0" includeNewItemsInFilter="1"/>
    <pivotField compact="0" numFmtId="9" outline="0" subtotalTop="0" showAll="0" includeNewItemsInFilter="1" defaultSubtotal="0"/>
    <pivotField compact="0" numFmtId="9" outline="0" subtotalTop="0" showAll="0" includeNewItemsInFilter="1" defaultSubtotal="0"/>
    <pivotField compact="0" numFmtId="9"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s>
  <formats count="4">
    <format dxfId="114">
      <pivotArea type="all" dataOnly="0" outline="0" fieldPosition="0"/>
    </format>
    <format dxfId="113">
      <pivotArea type="origin" dataOnly="0" labelOnly="1" outline="0" fieldPosition="0"/>
    </format>
    <format dxfId="112">
      <pivotArea field="-2" type="button" dataOnly="0" labelOnly="1" outline="0" axis="axisValues" fieldPosition="0"/>
    </format>
    <format dxfId="111">
      <pivotArea type="topRight" dataOnly="0" labelOnly="1" outline="0" fieldPosition="0"/>
    </format>
  </formats>
  <pivotTableStyleInfo showRowHeaders="1" showColHeaders="1" showRowStripes="0" showColStripes="0" showLastColumn="1"/>
</pivotTableDefinition>
</file>

<file path=xl/pivotTables/pivotTable8.xml><?xml version="1.0" encoding="utf-8"?>
<pivotTableDefinition xmlns="http://schemas.openxmlformats.org/spreadsheetml/2006/main" name="PivotTable1" cacheId="1" applyNumberFormats="0" applyBorderFormats="0" applyFontFormats="0" applyPatternFormats="0" applyAlignmentFormats="0" applyWidthHeightFormats="1" dataCaption="Values" updatedVersion="5" minRefreshableVersion="3" showCalcMbrs="0" rowGrandTotals="0" colGrandTotals="0" itemPrintTitles="1" createdVersion="3" indent="0" compact="0" compactData="0" gridDropZones="1" multipleFieldFilters="0">
  <location ref="A5:G357" firstHeaderRow="1" firstDataRow="2" firstDataCol="5" rowPageCount="2" colPageCount="1"/>
  <pivotFields count="126">
    <pivotField axis="axisRow" compact="0" outline="0" showAll="0" sortType="ascending" defaultSubtotal="0">
      <items count="54">
        <item h="1" x="40"/>
        <item h="1" x="49"/>
        <item h="1" x="51"/>
        <item h="1" x="52"/>
        <item h="1" x="47"/>
        <item x="0"/>
        <item x="1"/>
        <item x="2"/>
        <item x="3"/>
        <item x="4"/>
        <item x="5"/>
        <item x="6"/>
        <item x="7"/>
        <item x="8"/>
        <item h="1" x="42"/>
        <item m="1" x="53"/>
        <item x="9"/>
        <item x="10"/>
        <item x="11"/>
        <item h="1" x="46"/>
        <item x="12"/>
        <item x="13"/>
        <item x="14"/>
        <item x="15"/>
        <item x="16"/>
        <item x="17"/>
        <item x="18"/>
        <item x="19"/>
        <item x="20"/>
        <item h="1" x="45"/>
        <item x="21"/>
        <item x="22"/>
        <item x="23"/>
        <item x="24"/>
        <item x="25"/>
        <item x="26"/>
        <item h="1" x="48"/>
        <item x="27"/>
        <item x="28"/>
        <item h="1" x="41"/>
        <item x="29"/>
        <item x="30"/>
        <item x="31"/>
        <item x="32"/>
        <item x="33"/>
        <item x="34"/>
        <item x="35"/>
        <item x="36"/>
        <item h="1" x="44"/>
        <item x="37"/>
        <item x="38"/>
        <item x="39"/>
        <item h="1" x="43"/>
        <item h="1" x="50"/>
      </items>
    </pivotField>
    <pivotField axis="axisPage" compact="0" outline="0" showAll="0" defaultSubtotal="0">
      <items count="2">
        <item x="0"/>
        <item x="1"/>
      </items>
    </pivotField>
    <pivotField axis="axisRow" compact="0" outline="0" showAll="0" defaultSubtotal="0">
      <items count="6">
        <item x="3"/>
        <item x="2"/>
        <item x="4"/>
        <item x="5"/>
        <item x="0"/>
        <item x="1"/>
      </items>
    </pivotField>
    <pivotField axis="axisPage" dataField="1" compact="0" outline="0" multipleItemSelectionAllowed="1" showAll="0" sortType="descending" defaultSubtotal="0">
      <items count="416">
        <item x="293"/>
        <item x="239"/>
        <item x="8"/>
        <item x="10"/>
        <item x="5"/>
        <item m="1" x="312"/>
        <item m="1" x="324"/>
        <item x="231"/>
        <item x="4"/>
        <item x="1"/>
        <item x="11"/>
        <item x="9"/>
        <item x="115"/>
        <item x="7"/>
        <item x="134"/>
        <item x="3"/>
        <item x="91"/>
        <item x="227"/>
        <item x="247"/>
        <item m="1" x="315"/>
        <item x="79"/>
        <item x="122"/>
        <item x="65"/>
        <item m="1" x="323"/>
        <item x="249"/>
        <item x="2"/>
        <item m="1" x="394"/>
        <item x="24"/>
        <item m="1" x="301"/>
        <item x="124"/>
        <item x="245"/>
        <item x="103"/>
        <item m="1" x="385"/>
        <item x="6"/>
        <item x="41"/>
        <item x="29"/>
        <item m="1" x="332"/>
        <item x="128"/>
        <item m="1" x="399"/>
        <item m="1" x="308"/>
        <item m="1" x="309"/>
        <item x="264"/>
        <item x="52"/>
        <item m="1" x="333"/>
        <item x="58"/>
        <item x="119"/>
        <item x="158"/>
        <item x="22"/>
        <item m="1" x="380"/>
        <item x="287"/>
        <item x="72"/>
        <item x="189"/>
        <item x="111"/>
        <item x="257"/>
        <item x="232"/>
        <item x="267"/>
        <item x="142"/>
        <item x="86"/>
        <item m="1" x="392"/>
        <item x="183"/>
        <item x="254"/>
        <item x="204"/>
        <item x="209"/>
        <item m="1" x="364"/>
        <item x="36"/>
        <item x="258"/>
        <item x="15"/>
        <item x="130"/>
        <item x="275"/>
        <item x="159"/>
        <item x="191"/>
        <item m="1" x="384"/>
        <item x="99"/>
        <item x="201"/>
        <item x="211"/>
        <item x="71"/>
        <item x="163"/>
        <item x="42"/>
        <item m="1" x="405"/>
        <item m="1" x="383"/>
        <item x="281"/>
        <item x="280"/>
        <item x="220"/>
        <item x="57"/>
        <item x="229"/>
        <item x="147"/>
        <item m="1" x="407"/>
        <item x="260"/>
        <item m="1" x="345"/>
        <item x="273"/>
        <item x="97"/>
        <item x="89"/>
        <item x="172"/>
        <item x="133"/>
        <item m="1" x="375"/>
        <item m="1" x="296"/>
        <item x="261"/>
        <item x="139"/>
        <item m="1" x="374"/>
        <item x="193"/>
        <item x="30"/>
        <item m="1" x="397"/>
        <item x="282"/>
        <item x="44"/>
        <item x="214"/>
        <item x="291"/>
        <item x="85"/>
        <item m="1" x="367"/>
        <item x="224"/>
        <item x="278"/>
        <item m="1" x="325"/>
        <item x="157"/>
        <item m="1" x="342"/>
        <item x="215"/>
        <item m="1" x="353"/>
        <item x="114"/>
        <item x="102"/>
        <item x="269"/>
        <item x="68"/>
        <item x="48"/>
        <item x="94"/>
        <item x="164"/>
        <item x="27"/>
        <item x="144"/>
        <item m="1" x="314"/>
        <item x="32"/>
        <item m="1" x="330"/>
        <item x="225"/>
        <item x="192"/>
        <item x="235"/>
        <item x="74"/>
        <item m="1" x="359"/>
        <item m="1" x="402"/>
        <item m="1" x="302"/>
        <item m="1" x="388"/>
        <item x="208"/>
        <item x="288"/>
        <item m="1" x="410"/>
        <item x="262"/>
        <item m="1" x="373"/>
        <item m="1" x="401"/>
        <item x="26"/>
        <item x="63"/>
        <item x="56"/>
        <item m="1" x="369"/>
        <item x="286"/>
        <item x="109"/>
        <item m="1" x="344"/>
        <item x="255"/>
        <item m="1" x="351"/>
        <item x="207"/>
        <item x="217"/>
        <item m="1" x="348"/>
        <item x="76"/>
        <item x="47"/>
        <item m="1" x="341"/>
        <item x="116"/>
        <item x="104"/>
        <item x="145"/>
        <item m="1" x="295"/>
        <item x="266"/>
        <item x="92"/>
        <item x="292"/>
        <item m="1" x="393"/>
        <item x="233"/>
        <item m="1" x="352"/>
        <item x="62"/>
        <item x="90"/>
        <item x="38"/>
        <item x="290"/>
        <item x="200"/>
        <item x="131"/>
        <item m="1" x="331"/>
        <item x="270"/>
        <item m="1" x="300"/>
        <item x="161"/>
        <item x="241"/>
        <item m="1" x="366"/>
        <item m="1" x="328"/>
        <item x="179"/>
        <item x="268"/>
        <item x="60"/>
        <item x="223"/>
        <item x="95"/>
        <item x="175"/>
        <item x="151"/>
        <item x="272"/>
        <item x="250"/>
        <item m="1" x="363"/>
        <item x="253"/>
        <item x="248"/>
        <item x="93"/>
        <item x="75"/>
        <item x="16"/>
        <item x="34"/>
        <item x="203"/>
        <item x="212"/>
        <item x="166"/>
        <item x="80"/>
        <item x="125"/>
        <item x="196"/>
        <item x="243"/>
        <item x="222"/>
        <item x="132"/>
        <item x="150"/>
        <item x="126"/>
        <item x="67"/>
        <item x="43"/>
        <item x="53"/>
        <item m="1" x="313"/>
        <item x="213"/>
        <item x="149"/>
        <item x="13"/>
        <item x="152"/>
        <item m="1" x="398"/>
        <item x="113"/>
        <item x="251"/>
        <item x="198"/>
        <item x="155"/>
        <item x="129"/>
        <item x="83"/>
        <item m="1" x="396"/>
        <item x="146"/>
        <item x="35"/>
        <item m="1" x="391"/>
        <item x="136"/>
        <item x="40"/>
        <item x="118"/>
        <item x="202"/>
        <item m="1" x="305"/>
        <item m="1" x="304"/>
        <item x="283"/>
        <item x="101"/>
        <item x="141"/>
        <item x="205"/>
        <item m="1" x="327"/>
        <item x="276"/>
        <item m="1" x="414"/>
        <item x="138"/>
        <item m="1" x="343"/>
        <item m="1" x="337"/>
        <item m="1" x="413"/>
        <item m="1" x="412"/>
        <item m="1" x="368"/>
        <item x="61"/>
        <item x="37"/>
        <item x="210"/>
        <item m="1" x="390"/>
        <item m="1" x="395"/>
        <item m="1" x="347"/>
        <item x="162"/>
        <item x="234"/>
        <item m="1" x="409"/>
        <item x="153"/>
        <item x="50"/>
        <item x="181"/>
        <item x="289"/>
        <item x="237"/>
        <item x="187"/>
        <item m="1" x="370"/>
        <item x="66"/>
        <item x="84"/>
        <item x="216"/>
        <item m="1" x="350"/>
        <item x="238"/>
        <item x="274"/>
        <item x="54"/>
        <item x="271"/>
        <item m="1" x="387"/>
        <item m="1" x="322"/>
        <item x="182"/>
        <item x="240"/>
        <item x="177"/>
        <item x="148"/>
        <item x="171"/>
        <item x="51"/>
        <item x="143"/>
        <item x="218"/>
        <item x="127"/>
        <item x="108"/>
        <item m="1" x="386"/>
        <item x="230"/>
        <item m="1" x="382"/>
        <item m="1" x="321"/>
        <item x="284"/>
        <item x="137"/>
        <item x="18"/>
        <item x="14"/>
        <item m="1" x="379"/>
        <item m="1" x="349"/>
        <item x="259"/>
        <item m="1" x="378"/>
        <item m="1" x="377"/>
        <item x="55"/>
        <item x="49"/>
        <item x="160"/>
        <item m="1" x="362"/>
        <item x="265"/>
        <item x="112"/>
        <item m="1" x="361"/>
        <item x="96"/>
        <item x="180"/>
        <item x="252"/>
        <item x="277"/>
        <item x="170"/>
        <item m="1" x="415"/>
        <item m="1" x="360"/>
        <item x="98"/>
        <item x="70"/>
        <item x="78"/>
        <item m="1" x="319"/>
        <item m="1" x="358"/>
        <item m="1" x="311"/>
        <item x="154"/>
        <item x="69"/>
        <item m="1" x="329"/>
        <item m="1" x="356"/>
        <item x="199"/>
        <item x="285"/>
        <item x="117"/>
        <item x="45"/>
        <item m="1" x="355"/>
        <item m="1" x="318"/>
        <item x="107"/>
        <item m="1" x="326"/>
        <item x="228"/>
        <item x="100"/>
        <item x="221"/>
        <item m="1" x="294"/>
        <item x="23"/>
        <item x="174"/>
        <item m="1" x="340"/>
        <item m="1" x="339"/>
        <item x="140"/>
        <item m="1" x="406"/>
        <item m="1" x="381"/>
        <item m="1" x="310"/>
        <item x="206"/>
        <item x="64"/>
        <item m="1" x="297"/>
        <item x="190"/>
        <item x="20"/>
        <item m="1" x="336"/>
        <item m="1" x="299"/>
        <item x="246"/>
        <item m="1" x="307"/>
        <item x="169"/>
        <item m="1" x="335"/>
        <item x="59"/>
        <item x="135"/>
        <item x="123"/>
        <item x="77"/>
        <item x="176"/>
        <item m="1" x="372"/>
        <item x="17"/>
        <item x="226"/>
        <item x="186"/>
        <item x="178"/>
        <item x="106"/>
        <item x="73"/>
        <item x="184"/>
        <item m="1" x="357"/>
        <item m="1" x="320"/>
        <item m="1" x="306"/>
        <item m="1" x="404"/>
        <item x="12"/>
        <item x="120"/>
        <item x="188"/>
        <item x="81"/>
        <item x="21"/>
        <item x="165"/>
        <item x="219"/>
        <item x="256"/>
        <item m="1" x="371"/>
        <item x="168"/>
        <item x="242"/>
        <item x="236"/>
        <item x="87"/>
        <item m="1" x="408"/>
        <item x="244"/>
        <item m="1" x="389"/>
        <item m="1" x="403"/>
        <item x="156"/>
        <item m="1" x="400"/>
        <item m="1" x="317"/>
        <item x="263"/>
        <item m="1" x="376"/>
        <item m="1" x="338"/>
        <item m="1" x="316"/>
        <item x="25"/>
        <item x="46"/>
        <item m="1" x="303"/>
        <item x="195"/>
        <item m="1" x="346"/>
        <item m="1" x="411"/>
        <item x="194"/>
        <item x="185"/>
        <item x="110"/>
        <item x="31"/>
        <item x="82"/>
        <item x="197"/>
        <item x="28"/>
        <item x="19"/>
        <item x="88"/>
        <item x="39"/>
        <item x="167"/>
        <item x="33"/>
        <item m="1" x="334"/>
        <item x="105"/>
        <item m="1" x="354"/>
        <item m="1" x="298"/>
        <item m="1" x="365"/>
        <item x="0"/>
        <item x="173"/>
        <item x="279"/>
        <item x="121"/>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Row" compact="0" outline="0" showAll="0" defaultSubtotal="0">
      <items count="42">
        <item x="13"/>
        <item x="7"/>
        <item x="1"/>
        <item x="11"/>
        <item x="0"/>
        <item x="33"/>
        <item x="19"/>
        <item x="28"/>
        <item x="22"/>
        <item x="12"/>
        <item x="20"/>
        <item x="26"/>
        <item x="5"/>
        <item x="27"/>
        <item x="14"/>
        <item x="35"/>
        <item x="29"/>
        <item x="32"/>
        <item x="8"/>
        <item x="38"/>
        <item x="25"/>
        <item x="6"/>
        <item x="2"/>
        <item x="23"/>
        <item x="30"/>
        <item x="4"/>
        <item x="36"/>
        <item x="9"/>
        <item x="10"/>
        <item x="24"/>
        <item x="18"/>
        <item x="15"/>
        <item x="37"/>
        <item x="3"/>
        <item x="39"/>
        <item x="16"/>
        <item x="31"/>
        <item x="21"/>
        <item x="17"/>
        <item x="34"/>
        <item x="40"/>
        <item x="41"/>
      </items>
    </pivotField>
    <pivotField compact="0" outline="0" showAll="0" defaultSubtotal="0"/>
    <pivotField axis="axisRow" compact="0" outline="0" showAll="0" defaultSubtotal="0">
      <items count="430">
        <item m="1" x="358"/>
        <item m="1" x="405"/>
        <item m="1" x="404"/>
        <item m="1" x="426"/>
        <item m="1" x="364"/>
        <item m="1" x="378"/>
        <item m="1" x="411"/>
        <item m="1" x="374"/>
        <item m="1" x="383"/>
        <item m="1" x="397"/>
        <item x="0"/>
        <item m="1" x="427"/>
        <item m="1" x="400"/>
        <item m="1" x="412"/>
        <item m="1" x="362"/>
        <item m="1" x="382"/>
        <item x="19"/>
        <item x="44"/>
        <item x="45"/>
        <item x="46"/>
        <item m="1" x="372"/>
        <item m="1" x="392"/>
        <item m="1" x="428"/>
        <item m="1" x="379"/>
        <item m="1" x="385"/>
        <item x="1"/>
        <item x="2"/>
        <item x="3"/>
        <item x="4"/>
        <item x="5"/>
        <item m="1" x="398"/>
        <item m="1" x="395"/>
        <item m="1" x="407"/>
        <item m="1" x="381"/>
        <item m="1" x="408"/>
        <item m="1" x="390"/>
        <item m="1" x="402"/>
        <item m="1" x="414"/>
        <item m="1" x="418"/>
        <item x="6"/>
        <item x="7"/>
        <item x="8"/>
        <item x="9"/>
        <item x="10"/>
        <item x="11"/>
        <item x="12"/>
        <item x="13"/>
        <item x="14"/>
        <item x="15"/>
        <item x="16"/>
        <item x="17"/>
        <item x="18"/>
        <item x="20"/>
        <item x="21"/>
        <item x="22"/>
        <item x="23"/>
        <item x="24"/>
        <item x="25"/>
        <item x="26"/>
        <item x="27"/>
        <item x="28"/>
        <item x="29"/>
        <item x="30"/>
        <item x="31"/>
        <item x="32"/>
        <item x="33"/>
        <item x="34"/>
        <item x="35"/>
        <item x="36"/>
        <item x="37"/>
        <item x="38"/>
        <item x="39"/>
        <item x="40"/>
        <item x="41"/>
        <item x="42"/>
        <item x="43"/>
        <item m="1" x="386"/>
        <item m="1" x="389"/>
        <item m="1" x="399"/>
        <item m="1" x="380"/>
        <item m="1" x="423"/>
        <item m="1" x="421"/>
        <item m="1" x="393"/>
        <item m="1" x="361"/>
        <item m="1" x="376"/>
        <item m="1" x="420"/>
        <item m="1" x="371"/>
        <item m="1" x="363"/>
        <item m="1" x="373"/>
        <item m="1" x="367"/>
        <item m="1" x="417"/>
        <item m="1" x="424"/>
        <item m="1" x="375"/>
        <item m="1" x="370"/>
        <item m="1" x="415"/>
        <item m="1" x="369"/>
        <item x="106"/>
        <item x="107"/>
        <item m="1" x="413"/>
        <item m="1" x="366"/>
        <item m="1" x="365"/>
        <item m="1" x="425"/>
        <item m="1" x="416"/>
        <item m="1" x="377"/>
        <item m="1" x="409"/>
        <item x="115"/>
        <item x="116"/>
        <item x="117"/>
        <item x="118"/>
        <item m="1" x="368"/>
        <item m="1" x="396"/>
        <item m="1" x="429"/>
        <item m="1" x="359"/>
        <item m="1" x="422"/>
        <item m="1" x="401"/>
        <item m="1" x="360"/>
        <item m="1" x="410"/>
        <item m="1" x="419"/>
        <item m="1" x="388"/>
        <item m="1" x="394"/>
        <item m="1" x="391"/>
        <item m="1" x="387"/>
        <item m="1" x="403"/>
        <item m="1" x="406"/>
        <item m="1" x="384"/>
        <item x="103"/>
        <item x="104"/>
        <item x="105"/>
        <item x="108"/>
        <item x="109"/>
        <item x="110"/>
        <item x="111"/>
        <item x="112"/>
        <item x="113"/>
        <item x="114"/>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328"/>
        <item x="329"/>
        <item x="330"/>
        <item x="331"/>
        <item x="332"/>
        <item x="333"/>
        <item x="334"/>
        <item x="335"/>
        <item x="336"/>
        <item x="337"/>
        <item x="338"/>
        <item x="339"/>
        <item x="340"/>
        <item x="341"/>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42"/>
        <item x="343"/>
        <item x="344"/>
        <item x="345"/>
        <item x="346"/>
        <item x="347"/>
        <item x="348"/>
        <item x="349"/>
        <item x="350"/>
        <item x="351"/>
        <item x="352"/>
        <item x="353"/>
        <item x="354"/>
        <item x="355"/>
        <item x="356"/>
        <item x="357"/>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Row" compact="0" outline="0" multipleItemSelectionAllowed="1" showAll="0" defaultSubtotal="0">
      <items count="6">
        <item h="1" x="3"/>
        <item x="5"/>
        <item h="1" x="0"/>
        <item h="1" x="1"/>
        <item x="2"/>
        <item x="4"/>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items count="5">
        <item x="3"/>
        <item x="4"/>
        <item x="1"/>
        <item x="2"/>
        <item x="0"/>
      </items>
    </pivotField>
    <pivotField compact="0" outline="0" showAll="0" defaultSubtotal="0">
      <items count="367">
        <item x="1"/>
        <item x="0"/>
        <item x="2"/>
        <item x="3"/>
        <item m="1" x="336"/>
        <item m="1" x="338"/>
        <item m="1" x="335"/>
        <item m="1" x="360"/>
        <item m="1" x="357"/>
        <item m="1" x="317"/>
        <item m="1" x="344"/>
        <item m="1" x="345"/>
        <item m="1" x="342"/>
        <item m="1" x="341"/>
        <item m="1" x="332"/>
        <item m="1" x="339"/>
        <item m="1" x="358"/>
        <item m="1" x="346"/>
        <item m="1" x="325"/>
        <item m="1" x="333"/>
        <item m="1" x="355"/>
        <item m="1" x="354"/>
        <item m="1" x="363"/>
        <item m="1" x="356"/>
        <item m="1" x="364"/>
        <item m="1" x="331"/>
        <item m="1" x="337"/>
        <item m="1" x="320"/>
        <item m="1" x="322"/>
        <item m="1" x="315"/>
        <item m="1" x="352"/>
        <item m="1" x="328"/>
        <item m="1" x="349"/>
        <item x="63"/>
        <item x="64"/>
        <item m="1" x="359"/>
        <item m="1" x="365"/>
        <item m="1" x="327"/>
        <item m="1" x="347"/>
        <item m="1" x="350"/>
        <item m="1" x="366"/>
        <item m="1" x="343"/>
        <item x="72"/>
        <item x="73"/>
        <item x="74"/>
        <item x="75"/>
        <item m="1" x="362"/>
        <item m="1" x="319"/>
        <item m="1" x="318"/>
        <item m="1" x="324"/>
        <item m="1" x="321"/>
        <item m="1" x="329"/>
        <item m="1" x="351"/>
        <item m="1" x="348"/>
        <item m="1" x="323"/>
        <item m="1" x="361"/>
        <item m="1" x="330"/>
        <item m="1" x="340"/>
        <item m="1" x="334"/>
        <item m="1" x="316"/>
        <item m="1" x="353"/>
        <item m="1" x="326"/>
        <item x="60"/>
        <item x="61"/>
        <item x="62"/>
        <item x="65"/>
        <item x="66"/>
        <item x="67"/>
        <item x="68"/>
        <item x="69"/>
        <item x="70"/>
        <item x="71"/>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85"/>
        <item x="286"/>
        <item x="287"/>
        <item x="288"/>
        <item x="289"/>
        <item x="290"/>
        <item x="291"/>
        <item x="292"/>
        <item x="293"/>
        <item x="294"/>
        <item x="295"/>
        <item x="296"/>
        <item x="297"/>
        <item x="298"/>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99"/>
        <item x="300"/>
        <item x="301"/>
        <item x="302"/>
        <item x="303"/>
        <item x="304"/>
        <item x="305"/>
        <item x="306"/>
        <item x="307"/>
        <item x="308"/>
        <item x="309"/>
        <item x="310"/>
        <item x="311"/>
        <item x="312"/>
        <item x="313"/>
        <item x="314"/>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s>
    </pivotField>
  </pivotFields>
  <rowFields count="5">
    <field x="0"/>
    <field x="72"/>
    <field x="93"/>
    <field x="2"/>
    <field x="74"/>
  </rowFields>
  <rowItems count="351">
    <i>
      <x v="5"/>
      <x v="40"/>
      <x v="4"/>
      <x v="4"/>
      <x v="48"/>
    </i>
    <i r="2">
      <x v="5"/>
      <x/>
      <x v="390"/>
    </i>
    <i r="3">
      <x v="1"/>
      <x v="10"/>
    </i>
    <i r="4">
      <x v="162"/>
    </i>
    <i r="4">
      <x v="192"/>
    </i>
    <i r="4">
      <x v="219"/>
    </i>
    <i r="4">
      <x v="288"/>
    </i>
    <i r="4">
      <x v="299"/>
    </i>
    <i r="4">
      <x v="421"/>
    </i>
    <i>
      <x v="6"/>
      <x v="2"/>
      <x v="1"/>
      <x v="1"/>
      <x v="158"/>
    </i>
    <i r="2">
      <x v="4"/>
      <x v="4"/>
      <x v="51"/>
    </i>
    <i r="2">
      <x v="5"/>
      <x/>
      <x v="345"/>
    </i>
    <i r="3">
      <x v="1"/>
      <x v="217"/>
    </i>
    <i r="4">
      <x v="291"/>
    </i>
    <i r="4">
      <x v="321"/>
    </i>
    <i r="4">
      <x v="373"/>
    </i>
    <i>
      <x v="7"/>
      <x v="22"/>
      <x v="1"/>
      <x v="1"/>
      <x v="131"/>
    </i>
    <i r="4">
      <x v="156"/>
    </i>
    <i r="2">
      <x v="4"/>
      <x v="4"/>
      <x v="40"/>
    </i>
    <i r="2">
      <x v="5"/>
      <x/>
      <x v="353"/>
    </i>
    <i r="3">
      <x v="1"/>
      <x v="166"/>
    </i>
    <i r="4">
      <x v="201"/>
    </i>
    <i r="4">
      <x v="262"/>
    </i>
    <i r="3">
      <x v="3"/>
      <x v="312"/>
    </i>
    <i>
      <x v="8"/>
      <x v="33"/>
      <x v="1"/>
      <x v="1"/>
      <x v="157"/>
    </i>
    <i r="2">
      <x v="4"/>
      <x v="4"/>
      <x v="41"/>
    </i>
    <i r="2">
      <x v="5"/>
      <x/>
      <x v="10"/>
    </i>
    <i r="4">
      <x v="190"/>
    </i>
    <i r="4">
      <x v="218"/>
    </i>
    <i r="4">
      <x v="242"/>
    </i>
    <i r="3">
      <x v="2"/>
      <x v="10"/>
    </i>
    <i r="4">
      <x v="141"/>
    </i>
    <i r="3">
      <x v="3"/>
      <x v="170"/>
    </i>
    <i r="4">
      <x v="360"/>
    </i>
    <i>
      <x v="9"/>
      <x v="25"/>
      <x v="4"/>
      <x v="4"/>
      <x v="43"/>
    </i>
    <i r="2">
      <x v="5"/>
      <x v="1"/>
      <x v="237"/>
    </i>
    <i r="4">
      <x v="243"/>
    </i>
    <i r="4">
      <x v="281"/>
    </i>
    <i r="4">
      <x v="398"/>
    </i>
    <i r="3">
      <x v="2"/>
      <x v="160"/>
    </i>
    <i r="4">
      <x v="319"/>
    </i>
    <i>
      <x v="10"/>
      <x v="12"/>
      <x v="1"/>
      <x v="3"/>
      <x v="144"/>
    </i>
    <i r="2">
      <x v="4"/>
      <x v="4"/>
      <x v="53"/>
    </i>
    <i r="2">
      <x v="5"/>
      <x/>
      <x v="202"/>
    </i>
    <i r="4">
      <x v="225"/>
    </i>
    <i r="4">
      <x v="234"/>
    </i>
    <i r="4">
      <x v="366"/>
    </i>
    <i r="4">
      <x v="377"/>
    </i>
    <i r="4">
      <x v="399"/>
    </i>
    <i r="3">
      <x v="1"/>
      <x v="173"/>
    </i>
    <i r="4">
      <x v="329"/>
    </i>
    <i>
      <x v="11"/>
      <x v="21"/>
      <x v="4"/>
      <x v="4"/>
      <x v="54"/>
    </i>
    <i r="2">
      <x v="5"/>
      <x v="1"/>
      <x v="289"/>
    </i>
    <i r="3">
      <x v="2"/>
      <x v="235"/>
    </i>
    <i r="4">
      <x v="323"/>
    </i>
    <i r="4">
      <x v="330"/>
    </i>
    <i r="4">
      <x v="336"/>
    </i>
    <i>
      <x v="12"/>
      <x v="1"/>
      <x v="1"/>
      <x v="1"/>
      <x v="130"/>
    </i>
    <i r="2">
      <x v="5"/>
      <x/>
      <x v="139"/>
    </i>
    <i r="3">
      <x v="1"/>
      <x v="195"/>
    </i>
    <i r="4">
      <x v="250"/>
    </i>
    <i r="4">
      <x v="273"/>
    </i>
    <i r="4">
      <x v="338"/>
    </i>
    <i r="4">
      <x v="375"/>
    </i>
    <i r="3">
      <x v="2"/>
      <x v="184"/>
    </i>
    <i>
      <x v="13"/>
      <x v="18"/>
      <x v="1"/>
      <x/>
      <x v="145"/>
    </i>
    <i r="2">
      <x v="4"/>
      <x v="4"/>
      <x v="16"/>
    </i>
    <i r="2">
      <x v="5"/>
      <x/>
      <x v="280"/>
    </i>
    <i r="4">
      <x v="306"/>
    </i>
    <i r="4">
      <x v="411"/>
    </i>
    <i r="4">
      <x v="429"/>
    </i>
    <i r="3">
      <x v="1"/>
      <x v="191"/>
    </i>
    <i r="4">
      <x v="228"/>
    </i>
    <i r="3">
      <x v="2"/>
      <x v="169"/>
    </i>
    <i>
      <x v="16"/>
      <x v="27"/>
      <x v="1"/>
      <x v="1"/>
      <x v="132"/>
    </i>
    <i r="2">
      <x v="4"/>
      <x v="4"/>
      <x v="60"/>
    </i>
    <i r="2">
      <x v="5"/>
      <x/>
      <x v="258"/>
    </i>
    <i r="4">
      <x v="369"/>
    </i>
    <i r="3">
      <x v="1"/>
      <x v="200"/>
    </i>
    <i r="4">
      <x v="293"/>
    </i>
    <i r="4">
      <x v="302"/>
    </i>
    <i r="3">
      <x v="2"/>
      <x v="412"/>
    </i>
    <i>
      <x v="17"/>
      <x v="28"/>
      <x v="1"/>
      <x v="2"/>
      <x v="10"/>
    </i>
    <i r="2">
      <x v="5"/>
      <x/>
      <x v="199"/>
    </i>
    <i r="4">
      <x v="292"/>
    </i>
    <i r="3">
      <x v="3"/>
      <x v="194"/>
    </i>
    <i r="4">
      <x v="210"/>
    </i>
    <i r="4">
      <x v="316"/>
    </i>
    <i r="4">
      <x v="327"/>
    </i>
    <i r="4">
      <x v="397"/>
    </i>
    <i>
      <x v="18"/>
      <x v="3"/>
      <x v="4"/>
      <x v="4"/>
      <x v="64"/>
    </i>
    <i r="2">
      <x v="5"/>
      <x/>
      <x v="223"/>
    </i>
    <i r="3">
      <x v="2"/>
      <x v="186"/>
    </i>
    <i r="4">
      <x v="236"/>
    </i>
    <i r="4">
      <x v="296"/>
    </i>
    <i r="4">
      <x v="334"/>
    </i>
    <i r="4">
      <x v="354"/>
    </i>
    <i r="4">
      <x v="388"/>
    </i>
    <i r="4">
      <x v="425"/>
    </i>
    <i>
      <x v="20"/>
      <x v="9"/>
      <x v="4"/>
      <x v="4"/>
      <x v="75"/>
    </i>
    <i r="2">
      <x v="5"/>
      <x/>
      <x v="384"/>
    </i>
    <i r="3">
      <x v="1"/>
      <x v="185"/>
    </i>
    <i r="4">
      <x v="244"/>
    </i>
    <i r="4">
      <x v="255"/>
    </i>
    <i r="4">
      <x v="357"/>
    </i>
    <i r="4">
      <x v="371"/>
    </i>
    <i r="3">
      <x v="2"/>
      <x v="245"/>
    </i>
    <i r="4">
      <x v="380"/>
    </i>
    <i>
      <x v="21"/>
      <x/>
      <x v="4"/>
      <x v="4"/>
      <x v="74"/>
    </i>
    <i r="2">
      <x v="5"/>
      <x/>
      <x v="175"/>
    </i>
    <i r="4">
      <x v="177"/>
    </i>
    <i r="4">
      <x v="205"/>
    </i>
    <i r="4">
      <x v="335"/>
    </i>
    <i r="4">
      <x v="415"/>
    </i>
    <i r="3">
      <x v="1"/>
      <x v="240"/>
    </i>
    <i r="4">
      <x v="358"/>
    </i>
    <i r="3">
      <x v="2"/>
      <x v="216"/>
    </i>
    <i>
      <x v="22"/>
      <x v="14"/>
      <x v="1"/>
      <x/>
      <x v="148"/>
    </i>
    <i r="2">
      <x v="4"/>
      <x v="4"/>
      <x v="71"/>
    </i>
    <i r="2">
      <x v="5"/>
      <x v="1"/>
      <x v="182"/>
    </i>
    <i r="4">
      <x v="206"/>
    </i>
    <i r="4">
      <x v="213"/>
    </i>
    <i r="4">
      <x v="251"/>
    </i>
    <i r="4">
      <x v="341"/>
    </i>
    <i r="3">
      <x v="2"/>
      <x v="403"/>
    </i>
    <i r="4">
      <x v="409"/>
    </i>
    <i>
      <x v="23"/>
      <x v="31"/>
      <x v="4"/>
      <x v="4"/>
      <x v="70"/>
    </i>
    <i r="2">
      <x v="5"/>
      <x/>
      <x v="155"/>
    </i>
    <i r="4">
      <x v="253"/>
    </i>
    <i r="4">
      <x v="272"/>
    </i>
    <i r="4">
      <x v="314"/>
    </i>
    <i r="4">
      <x v="356"/>
    </i>
    <i r="4">
      <x v="395"/>
    </i>
    <i r="4">
      <x v="405"/>
    </i>
    <i>
      <x v="24"/>
      <x v="35"/>
      <x v="1"/>
      <x/>
      <x v="106"/>
    </i>
    <i r="3">
      <x v="3"/>
      <x v="136"/>
    </i>
    <i r="2">
      <x v="4"/>
      <x v="4"/>
      <x v="68"/>
    </i>
    <i r="2">
      <x v="5"/>
      <x/>
      <x v="220"/>
    </i>
    <i r="4">
      <x v="259"/>
    </i>
    <i r="4">
      <x v="362"/>
    </i>
    <i r="4">
      <x v="419"/>
    </i>
    <i r="3">
      <x v="1"/>
      <x v="215"/>
    </i>
    <i r="3">
      <x v="3"/>
      <x v="178"/>
    </i>
    <i r="4">
      <x v="337"/>
    </i>
    <i>
      <x v="25"/>
      <x v="38"/>
      <x v="4"/>
      <x v="4"/>
      <x v="66"/>
    </i>
    <i r="2">
      <x v="5"/>
      <x/>
      <x v="408"/>
    </i>
    <i r="3">
      <x v="1"/>
      <x v="10"/>
    </i>
    <i r="4">
      <x v="252"/>
    </i>
    <i r="4">
      <x v="256"/>
    </i>
    <i r="4">
      <x v="274"/>
    </i>
    <i r="4">
      <x v="324"/>
    </i>
    <i r="4">
      <x v="346"/>
    </i>
    <i r="3">
      <x v="2"/>
      <x v="168"/>
    </i>
    <i r="4">
      <x v="394"/>
    </i>
    <i r="4">
      <x v="420"/>
    </i>
    <i>
      <x v="26"/>
      <x v="30"/>
      <x v="4"/>
      <x v="4"/>
      <x v="65"/>
    </i>
    <i r="2">
      <x v="5"/>
      <x/>
      <x v="167"/>
    </i>
    <i r="4">
      <x v="343"/>
    </i>
    <i r="4">
      <x v="379"/>
    </i>
    <i r="3">
      <x v="1"/>
      <x v="246"/>
    </i>
    <i r="4">
      <x v="284"/>
    </i>
    <i r="4">
      <x v="333"/>
    </i>
    <i r="4">
      <x v="396"/>
    </i>
    <i r="4">
      <x v="404"/>
    </i>
    <i r="3">
      <x v="2"/>
      <x v="140"/>
    </i>
    <i>
      <x v="27"/>
      <x v="6"/>
      <x v="1"/>
      <x v="1"/>
      <x v="125"/>
    </i>
    <i r="2">
      <x v="4"/>
      <x v="4"/>
      <x v="62"/>
    </i>
    <i r="2">
      <x v="5"/>
      <x v="1"/>
      <x v="197"/>
    </i>
    <i r="4">
      <x v="263"/>
    </i>
    <i r="4">
      <x v="342"/>
    </i>
    <i r="4">
      <x v="351"/>
    </i>
    <i r="4">
      <x v="402"/>
    </i>
    <i r="3">
      <x v="2"/>
      <x v="165"/>
    </i>
    <i r="4">
      <x v="275"/>
    </i>
    <i>
      <x v="28"/>
      <x v="10"/>
      <x v="4"/>
      <x v="4"/>
      <x v="67"/>
    </i>
    <i r="2">
      <x v="5"/>
      <x/>
      <x v="181"/>
    </i>
    <i r="4">
      <x v="221"/>
    </i>
    <i r="4">
      <x v="257"/>
    </i>
    <i r="4">
      <x v="265"/>
    </i>
    <i r="4">
      <x v="325"/>
    </i>
    <i r="4">
      <x v="361"/>
    </i>
    <i r="4">
      <x v="417"/>
    </i>
    <i r="3">
      <x v="3"/>
      <x v="318"/>
    </i>
    <i>
      <x v="30"/>
      <x v="37"/>
      <x v="1"/>
      <x v="2"/>
      <x v="97"/>
    </i>
    <i r="4">
      <x v="129"/>
    </i>
    <i r="2">
      <x v="4"/>
      <x v="4"/>
      <x v="39"/>
    </i>
    <i r="2">
      <x v="5"/>
      <x/>
      <x v="367"/>
    </i>
    <i r="4">
      <x v="426"/>
    </i>
    <i r="3">
      <x v="1"/>
      <x v="212"/>
    </i>
    <i r="4">
      <x v="300"/>
    </i>
    <i r="3">
      <x v="2"/>
      <x v="179"/>
    </i>
    <i r="4">
      <x v="309"/>
    </i>
    <i>
      <x v="31"/>
      <x v="8"/>
      <x v="4"/>
      <x v="4"/>
      <x v="69"/>
    </i>
    <i r="2">
      <x v="5"/>
      <x v="1"/>
      <x v="10"/>
    </i>
    <i r="4">
      <x v="176"/>
    </i>
    <i r="4">
      <x v="222"/>
    </i>
    <i r="3">
      <x v="2"/>
      <x v="214"/>
    </i>
    <i r="4">
      <x v="331"/>
    </i>
    <i r="4">
      <x v="372"/>
    </i>
    <i r="4">
      <x v="392"/>
    </i>
    <i>
      <x v="32"/>
      <x v="23"/>
      <x v="1"/>
      <x/>
      <x v="96"/>
    </i>
    <i r="4">
      <x v="150"/>
    </i>
    <i r="2">
      <x v="4"/>
      <x v="4"/>
      <x v="72"/>
    </i>
    <i r="2">
      <x v="5"/>
      <x/>
      <x v="161"/>
    </i>
    <i r="4">
      <x v="208"/>
    </i>
    <i r="4">
      <x v="285"/>
    </i>
    <i r="4">
      <x v="294"/>
    </i>
    <i r="4">
      <x v="303"/>
    </i>
    <i r="4">
      <x v="407"/>
    </i>
    <i r="4">
      <x v="418"/>
    </i>
    <i>
      <x v="33"/>
      <x v="29"/>
      <x v="1"/>
      <x/>
      <x v="127"/>
    </i>
    <i r="2">
      <x v="4"/>
      <x v="4"/>
      <x v="73"/>
    </i>
    <i r="2">
      <x v="5"/>
      <x/>
      <x v="187"/>
    </i>
    <i r="4">
      <x v="269"/>
    </i>
    <i r="4">
      <x v="347"/>
    </i>
    <i r="4">
      <x v="386"/>
    </i>
    <i r="3">
      <x v="1"/>
      <x v="174"/>
    </i>
    <i r="3">
      <x v="3"/>
      <x v="247"/>
    </i>
    <i>
      <x v="34"/>
      <x v="20"/>
      <x v="1"/>
      <x v="1"/>
      <x v="107"/>
    </i>
    <i r="3">
      <x v="2"/>
      <x v="10"/>
    </i>
    <i r="2">
      <x v="4"/>
      <x v="4"/>
      <x v="52"/>
    </i>
    <i r="2">
      <x v="5"/>
      <x/>
      <x v="10"/>
    </i>
    <i r="3">
      <x v="1"/>
      <x v="180"/>
    </i>
    <i r="4">
      <x v="226"/>
    </i>
    <i r="4">
      <x v="277"/>
    </i>
    <i r="4">
      <x v="349"/>
    </i>
    <i r="4">
      <x v="385"/>
    </i>
    <i r="3">
      <x v="2"/>
      <x v="383"/>
    </i>
    <i r="4">
      <x v="422"/>
    </i>
    <i>
      <x v="35"/>
      <x v="11"/>
      <x v="1"/>
      <x v="2"/>
      <x v="133"/>
    </i>
    <i r="2">
      <x v="5"/>
      <x/>
      <x v="310"/>
    </i>
    <i r="4">
      <x v="348"/>
    </i>
    <i r="3">
      <x v="1"/>
      <x v="159"/>
    </i>
    <i r="4">
      <x v="204"/>
    </i>
    <i r="4">
      <x v="211"/>
    </i>
    <i r="4">
      <x v="279"/>
    </i>
    <i r="4">
      <x v="401"/>
    </i>
    <i r="3">
      <x v="2"/>
      <x v="382"/>
    </i>
    <i>
      <x v="37"/>
      <x v="13"/>
      <x v="1"/>
      <x/>
      <x v="128"/>
    </i>
    <i r="4">
      <x v="138"/>
    </i>
    <i r="2">
      <x v="4"/>
      <x v="4"/>
      <x v="56"/>
    </i>
    <i r="2">
      <x v="5"/>
      <x/>
      <x v="142"/>
    </i>
    <i r="4">
      <x v="276"/>
    </i>
    <i r="4">
      <x v="283"/>
    </i>
    <i r="4">
      <x v="298"/>
    </i>
    <i r="4">
      <x v="339"/>
    </i>
    <i r="4">
      <x v="393"/>
    </i>
    <i r="3">
      <x v="1"/>
      <x v="171"/>
    </i>
    <i r="4">
      <x v="287"/>
    </i>
    <i>
      <x v="38"/>
      <x v="7"/>
      <x v="4"/>
      <x v="4"/>
      <x v="58"/>
    </i>
    <i r="2">
      <x v="5"/>
      <x v="1"/>
      <x v="189"/>
    </i>
    <i r="4">
      <x v="238"/>
    </i>
    <i r="4">
      <x v="241"/>
    </i>
    <i r="4">
      <x v="295"/>
    </i>
    <i r="4">
      <x v="307"/>
    </i>
    <i r="4">
      <x v="328"/>
    </i>
    <i>
      <x v="40"/>
      <x v="16"/>
      <x v="1"/>
      <x/>
      <x v="143"/>
    </i>
    <i r="4">
      <x v="146"/>
    </i>
    <i r="2">
      <x v="4"/>
      <x v="4"/>
      <x v="59"/>
    </i>
    <i r="2">
      <x v="5"/>
      <x/>
      <x v="193"/>
    </i>
    <i r="4">
      <x v="340"/>
    </i>
    <i r="4">
      <x v="352"/>
    </i>
    <i r="3">
      <x v="1"/>
      <x v="151"/>
    </i>
    <i r="4">
      <x v="301"/>
    </i>
    <i r="4">
      <x v="400"/>
    </i>
    <i r="4">
      <x v="427"/>
    </i>
    <i r="3">
      <x v="2"/>
      <x v="10"/>
    </i>
    <i>
      <x v="41"/>
      <x v="24"/>
      <x v="1"/>
      <x v="1"/>
      <x v="147"/>
    </i>
    <i r="2">
      <x v="4"/>
      <x v="4"/>
      <x v="61"/>
    </i>
    <i r="2">
      <x v="5"/>
      <x/>
      <x v="183"/>
    </i>
    <i r="4">
      <x v="413"/>
    </i>
    <i r="3">
      <x v="1"/>
      <x v="207"/>
    </i>
    <i r="4">
      <x v="290"/>
    </i>
    <i r="4">
      <x v="313"/>
    </i>
    <i r="3">
      <x v="2"/>
      <x v="231"/>
    </i>
    <i r="4">
      <x v="305"/>
    </i>
    <i r="4">
      <x v="378"/>
    </i>
    <i>
      <x v="42"/>
      <x v="36"/>
      <x v="4"/>
      <x v="4"/>
      <x v="63"/>
    </i>
    <i r="2">
      <x v="5"/>
      <x/>
      <x v="224"/>
    </i>
    <i r="3">
      <x v="1"/>
      <x v="233"/>
    </i>
    <i r="4">
      <x v="370"/>
    </i>
    <i r="3">
      <x v="2"/>
      <x v="203"/>
    </i>
    <i>
      <x v="43"/>
      <x v="17"/>
      <x v="1"/>
      <x v="1"/>
      <x v="137"/>
    </i>
    <i r="2">
      <x v="4"/>
      <x v="4"/>
      <x v="16"/>
    </i>
    <i r="2">
      <x v="5"/>
      <x/>
      <x v="153"/>
    </i>
    <i r="4">
      <x v="322"/>
    </i>
    <i r="4">
      <x v="423"/>
    </i>
    <i r="3">
      <x v="1"/>
      <x v="267"/>
    </i>
    <i r="4">
      <x v="297"/>
    </i>
    <i r="4">
      <x v="414"/>
    </i>
    <i r="3">
      <x v="2"/>
      <x v="229"/>
    </i>
    <i r="4">
      <x v="387"/>
    </i>
    <i>
      <x v="44"/>
      <x v="5"/>
      <x v="1"/>
      <x v="1"/>
      <x v="105"/>
    </i>
    <i r="4">
      <x v="126"/>
    </i>
    <i r="2">
      <x v="4"/>
      <x v="4"/>
      <x v="50"/>
    </i>
    <i r="2">
      <x v="5"/>
      <x/>
      <x v="308"/>
    </i>
    <i r="4">
      <x v="389"/>
    </i>
    <i r="4">
      <x v="406"/>
    </i>
    <i r="3">
      <x v="1"/>
      <x v="152"/>
    </i>
    <i r="3">
      <x v="2"/>
      <x v="232"/>
    </i>
    <i r="4">
      <x v="260"/>
    </i>
    <i>
      <x v="45"/>
      <x v="39"/>
      <x v="1"/>
      <x v="2"/>
      <x v="134"/>
    </i>
    <i r="4">
      <x v="135"/>
    </i>
    <i r="2">
      <x v="4"/>
      <x v="4"/>
      <x v="49"/>
    </i>
    <i r="2">
      <x v="5"/>
      <x/>
      <x v="164"/>
    </i>
    <i r="3">
      <x v="1"/>
      <x v="261"/>
    </i>
    <i r="4">
      <x v="268"/>
    </i>
    <i r="4">
      <x v="363"/>
    </i>
    <i r="3">
      <x v="2"/>
      <x v="227"/>
    </i>
    <i r="4">
      <x v="355"/>
    </i>
    <i r="4">
      <x v="368"/>
    </i>
    <i>
      <x v="46"/>
      <x v="15"/>
      <x v="5"/>
      <x v="1"/>
      <x v="249"/>
    </i>
    <i r="4">
      <x v="282"/>
    </i>
    <i r="4">
      <x v="326"/>
    </i>
    <i r="4">
      <x v="365"/>
    </i>
    <i r="3">
      <x v="2"/>
      <x v="154"/>
    </i>
    <i r="4">
      <x v="381"/>
    </i>
    <i>
      <x v="47"/>
      <x v="26"/>
      <x v="4"/>
      <x v="4"/>
      <x v="46"/>
    </i>
    <i r="2">
      <x v="5"/>
      <x v="1"/>
      <x v="196"/>
    </i>
    <i r="4">
      <x v="286"/>
    </i>
    <i r="4">
      <x v="317"/>
    </i>
    <i r="3">
      <x v="2"/>
      <x v="230"/>
    </i>
    <i r="4">
      <x v="254"/>
    </i>
    <i r="4">
      <x v="359"/>
    </i>
    <i>
      <x v="49"/>
      <x v="32"/>
      <x v="4"/>
      <x v="4"/>
      <x v="45"/>
    </i>
    <i r="2">
      <x v="5"/>
      <x/>
      <x v="270"/>
    </i>
    <i r="4">
      <x v="278"/>
    </i>
    <i r="4">
      <x v="376"/>
    </i>
    <i r="3">
      <x v="1"/>
      <x v="163"/>
    </i>
    <i r="4">
      <x v="209"/>
    </i>
    <i r="4">
      <x v="315"/>
    </i>
    <i r="4">
      <x v="320"/>
    </i>
    <i>
      <x v="50"/>
      <x v="19"/>
      <x v="4"/>
      <x v="4"/>
      <x v="44"/>
    </i>
    <i r="2">
      <x v="5"/>
      <x/>
      <x v="391"/>
    </i>
    <i r="3">
      <x v="1"/>
      <x v="271"/>
    </i>
    <i r="4">
      <x v="364"/>
    </i>
    <i r="4">
      <x v="416"/>
    </i>
    <i r="3">
      <x v="2"/>
      <x v="198"/>
    </i>
    <i r="4">
      <x v="266"/>
    </i>
    <i r="4">
      <x v="410"/>
    </i>
    <i>
      <x v="51"/>
      <x v="34"/>
      <x v="1"/>
      <x v="1"/>
      <x v="149"/>
    </i>
    <i r="2">
      <x v="4"/>
      <x v="4"/>
      <x v="42"/>
    </i>
    <i r="2">
      <x v="5"/>
      <x/>
      <x v="350"/>
    </i>
    <i r="3">
      <x v="1"/>
      <x v="239"/>
    </i>
    <i r="4">
      <x v="424"/>
    </i>
    <i r="4">
      <x v="428"/>
    </i>
    <i r="3">
      <x v="2"/>
      <x v="172"/>
    </i>
    <i r="4">
      <x v="188"/>
    </i>
    <i r="4">
      <x v="264"/>
    </i>
    <i r="4">
      <x v="332"/>
    </i>
    <i r="3">
      <x v="5"/>
      <x v="374"/>
    </i>
  </rowItems>
  <colFields count="1">
    <field x="-2"/>
  </colFields>
  <colItems count="2">
    <i>
      <x/>
    </i>
    <i i="1">
      <x v="1"/>
    </i>
  </colItems>
  <pageFields count="2">
    <pageField fld="1" item="1" hier="-1"/>
    <pageField fld="3" hier="-1"/>
  </pageFields>
  <dataFields count="2">
    <dataField name="Avg Overall 1st Weighted Grade" fld="3" subtotal="average" baseField="0" baseItem="0" numFmtId="1"/>
    <dataField name="Avg of Overall 2nd Weighted Grade" fld="18" subtotal="average" baseField="0" baseItem="0" numFmtId="1"/>
  </dataFields>
  <formats count="55">
    <format dxfId="110">
      <pivotArea type="origin" dataOnly="0" labelOnly="1" outline="0" fieldPosition="0"/>
    </format>
    <format dxfId="109">
      <pivotArea field="0" type="button" dataOnly="0" labelOnly="1" outline="0" axis="axisRow" fieldPosition="0"/>
    </format>
    <format dxfId="108">
      <pivotArea dataOnly="0" labelOnly="1" outline="0" fieldPosition="0">
        <references count="1">
          <reference field="0" count="0"/>
        </references>
      </pivotArea>
    </format>
    <format dxfId="107">
      <pivotArea outline="0" collapsedLevelsAreSubtotals="1" fieldPosition="0"/>
    </format>
    <format dxfId="106">
      <pivotArea field="-2" type="button" dataOnly="0" labelOnly="1" outline="0" axis="axisCol" fieldPosition="0"/>
    </format>
    <format dxfId="105">
      <pivotArea type="topRight" dataOnly="0" labelOnly="1" outline="0" fieldPosition="0"/>
    </format>
    <format dxfId="104">
      <pivotArea outline="0" fieldPosition="0">
        <references count="1">
          <reference field="4294967294" count="1">
            <x v="1"/>
          </reference>
        </references>
      </pivotArea>
    </format>
    <format dxfId="103">
      <pivotArea outline="0" fieldPosition="0">
        <references count="1">
          <reference field="4294967294" count="1">
            <x v="0"/>
          </reference>
        </references>
      </pivotArea>
    </format>
    <format dxfId="102">
      <pivotArea field="1" type="button" dataOnly="0" labelOnly="1" outline="0" axis="axisPage" fieldPosition="0"/>
    </format>
    <format dxfId="101">
      <pivotArea type="origin" dataOnly="0" labelOnly="1" outline="0" fieldPosition="0"/>
    </format>
    <format dxfId="100">
      <pivotArea field="3" type="button" dataOnly="0" labelOnly="1" outline="0" axis="axisPage" fieldPosition="1"/>
    </format>
    <format dxfId="99">
      <pivotArea field="0" type="button" dataOnly="0" labelOnly="1" outline="0" axis="axisRow" fieldPosition="0"/>
    </format>
    <format dxfId="98">
      <pivotArea field="125" type="button" dataOnly="0" labelOnly="1" outline="0"/>
    </format>
    <format dxfId="97">
      <pivotArea dataOnly="0" labelOnly="1" outline="0" fieldPosition="0">
        <references count="1">
          <reference field="4294967294" count="2">
            <x v="0"/>
            <x v="1"/>
          </reference>
        </references>
      </pivotArea>
    </format>
    <format dxfId="96">
      <pivotArea dataOnly="0" labelOnly="1" outline="0" fieldPosition="0">
        <references count="3">
          <reference field="0" count="1" selected="0">
            <x v="5"/>
          </reference>
          <reference field="72" count="1" selected="0">
            <x v="40"/>
          </reference>
          <reference field="74" count="3">
            <x v="48"/>
            <x v="84"/>
            <x v="123"/>
          </reference>
        </references>
      </pivotArea>
    </format>
    <format dxfId="95">
      <pivotArea dataOnly="0" labelOnly="1" outline="0" fieldPosition="0">
        <references count="3">
          <reference field="0" count="1" selected="0">
            <x v="6"/>
          </reference>
          <reference field="72" count="1" selected="0">
            <x v="2"/>
          </reference>
          <reference field="74" count="1">
            <x v="51"/>
          </reference>
        </references>
      </pivotArea>
    </format>
    <format dxfId="94">
      <pivotArea dataOnly="0" labelOnly="1" outline="0" fieldPosition="0">
        <references count="3">
          <reference field="0" count="1" selected="0">
            <x v="7"/>
          </reference>
          <reference field="72" count="1" selected="0">
            <x v="22"/>
          </reference>
          <reference field="74" count="5">
            <x v="33"/>
            <x v="40"/>
            <x v="82"/>
            <x v="86"/>
            <x v="131"/>
          </reference>
        </references>
      </pivotArea>
    </format>
    <format dxfId="93">
      <pivotArea dataOnly="0" labelOnly="1" outline="0" fieldPosition="0">
        <references count="3">
          <reference field="0" count="1" selected="0">
            <x v="8"/>
          </reference>
          <reference field="72" count="1" selected="0">
            <x v="33"/>
          </reference>
          <reference field="74" count="6">
            <x v="35"/>
            <x v="41"/>
            <x v="85"/>
            <x v="113"/>
            <x v="115"/>
            <x v="116"/>
          </reference>
        </references>
      </pivotArea>
    </format>
    <format dxfId="92">
      <pivotArea dataOnly="0" labelOnly="1" outline="0" fieldPosition="0">
        <references count="3">
          <reference field="0" count="1" selected="0">
            <x v="9"/>
          </reference>
          <reference field="72" count="1" selected="0">
            <x v="25"/>
          </reference>
          <reference field="74" count="1">
            <x v="43"/>
          </reference>
        </references>
      </pivotArea>
    </format>
    <format dxfId="91">
      <pivotArea dataOnly="0" labelOnly="1" outline="0" fieldPosition="0">
        <references count="3">
          <reference field="0" count="1" selected="0">
            <x v="10"/>
          </reference>
          <reference field="72" count="1" selected="0">
            <x v="12"/>
          </reference>
          <reference field="74" count="5">
            <x v="53"/>
            <x v="83"/>
            <x v="99"/>
            <x v="103"/>
            <x v="144"/>
          </reference>
        </references>
      </pivotArea>
    </format>
    <format dxfId="90">
      <pivotArea dataOnly="0" labelOnly="1" outline="0" fieldPosition="0">
        <references count="3">
          <reference field="0" count="1" selected="0">
            <x v="11"/>
          </reference>
          <reference field="72" count="1" selected="0">
            <x v="21"/>
          </reference>
          <reference field="74" count="1">
            <x v="54"/>
          </reference>
        </references>
      </pivotArea>
    </format>
    <format dxfId="89">
      <pivotArea dataOnly="0" labelOnly="1" outline="0" fieldPosition="0">
        <references count="3">
          <reference field="0" count="1" selected="0">
            <x v="12"/>
          </reference>
          <reference field="72" count="1" selected="0">
            <x v="1"/>
          </reference>
          <reference field="74" count="4">
            <x v="34"/>
            <x v="78"/>
            <x v="109"/>
            <x v="130"/>
          </reference>
        </references>
      </pivotArea>
    </format>
    <format dxfId="88">
      <pivotArea dataOnly="0" labelOnly="1" outline="0" fieldPosition="0">
        <references count="3">
          <reference field="0" count="1" selected="0">
            <x v="13"/>
          </reference>
          <reference field="72" count="1" selected="0">
            <x v="18"/>
          </reference>
          <reference field="74" count="7">
            <x v="16"/>
            <x v="31"/>
            <x v="77"/>
            <x v="93"/>
            <x v="100"/>
            <x v="111"/>
            <x v="145"/>
          </reference>
        </references>
      </pivotArea>
    </format>
    <format dxfId="87">
      <pivotArea dataOnly="0" labelOnly="1" outline="0" fieldPosition="0">
        <references count="3">
          <reference field="0" count="1" selected="0">
            <x v="16"/>
          </reference>
          <reference field="72" count="1" selected="0">
            <x v="27"/>
          </reference>
          <reference field="74" count="3">
            <x v="60"/>
            <x v="95"/>
            <x v="132"/>
          </reference>
        </references>
      </pivotArea>
    </format>
    <format dxfId="86">
      <pivotArea dataOnly="0" labelOnly="1" outline="0" fieldPosition="0">
        <references count="3">
          <reference field="0" count="1" selected="0">
            <x v="17"/>
          </reference>
          <reference field="72" count="1" selected="0">
            <x v="28"/>
          </reference>
          <reference field="74" count="4">
            <x v="10"/>
            <x v="94"/>
            <x v="104"/>
            <x v="110"/>
          </reference>
        </references>
      </pivotArea>
    </format>
    <format dxfId="85">
      <pivotArea dataOnly="0" labelOnly="1" outline="0" fieldPosition="0">
        <references count="3">
          <reference field="0" count="1" selected="0">
            <x v="18"/>
          </reference>
          <reference field="72" count="1" selected="0">
            <x v="3"/>
          </reference>
          <reference field="74" count="1">
            <x v="64"/>
          </reference>
        </references>
      </pivotArea>
    </format>
    <format dxfId="84">
      <pivotArea dataOnly="0" labelOnly="1" outline="0" fieldPosition="0">
        <references count="3">
          <reference field="0" count="1" selected="0">
            <x v="20"/>
          </reference>
          <reference field="72" count="1" selected="0">
            <x v="9"/>
          </reference>
          <reference field="74" count="2">
            <x v="75"/>
            <x v="119"/>
          </reference>
        </references>
      </pivotArea>
    </format>
    <format dxfId="83">
      <pivotArea dataOnly="0" labelOnly="1" outline="0" fieldPosition="0">
        <references count="3">
          <reference field="0" count="1" selected="0">
            <x v="21"/>
          </reference>
          <reference field="72" count="1" selected="0">
            <x v="0"/>
          </reference>
          <reference field="74" count="3">
            <x v="10"/>
            <x v="74"/>
            <x v="118"/>
          </reference>
        </references>
      </pivotArea>
    </format>
    <format dxfId="82">
      <pivotArea dataOnly="0" labelOnly="1" outline="0" fieldPosition="0">
        <references count="3">
          <reference field="0" count="1" selected="0">
            <x v="22"/>
          </reference>
          <reference field="72" count="1" selected="0">
            <x v="14"/>
          </reference>
          <reference field="74" count="5">
            <x v="38"/>
            <x v="71"/>
            <x v="88"/>
            <x v="120"/>
            <x v="148"/>
          </reference>
        </references>
      </pivotArea>
    </format>
    <format dxfId="81">
      <pivotArea dataOnly="0" labelOnly="1" outline="0" fieldPosition="0">
        <references count="3">
          <reference field="0" count="1" selected="0">
            <x v="23"/>
          </reference>
          <reference field="72" count="1" selected="0">
            <x v="31"/>
          </reference>
          <reference field="74" count="2">
            <x v="70"/>
            <x v="101"/>
          </reference>
        </references>
      </pivotArea>
    </format>
    <format dxfId="80">
      <pivotArea dataOnly="0" labelOnly="1" outline="0" fieldPosition="0">
        <references count="3">
          <reference field="0" count="1" selected="0">
            <x v="24"/>
          </reference>
          <reference field="72" count="1" selected="0">
            <x v="35"/>
          </reference>
          <reference field="74" count="4">
            <x v="36"/>
            <x v="68"/>
            <x v="106"/>
            <x v="136"/>
          </reference>
        </references>
      </pivotArea>
    </format>
    <format dxfId="79">
      <pivotArea dataOnly="0" labelOnly="1" outline="0" fieldPosition="0">
        <references count="3">
          <reference field="0" count="1" selected="0">
            <x v="25"/>
          </reference>
          <reference field="72" count="1" selected="0">
            <x v="38"/>
          </reference>
          <reference field="74" count="1">
            <x v="66"/>
          </reference>
        </references>
      </pivotArea>
    </format>
    <format dxfId="78">
      <pivotArea dataOnly="0" labelOnly="1" outline="0" fieldPosition="0">
        <references count="3">
          <reference field="0" count="1" selected="0">
            <x v="26"/>
          </reference>
          <reference field="72" count="1" selected="0">
            <x v="30"/>
          </reference>
          <reference field="74" count="3">
            <x v="65"/>
            <x v="92"/>
            <x v="114"/>
          </reference>
        </references>
      </pivotArea>
    </format>
    <format dxfId="77">
      <pivotArea dataOnly="0" labelOnly="1" outline="0" fieldPosition="0">
        <references count="3">
          <reference field="0" count="1" selected="0">
            <x v="27"/>
          </reference>
          <reference field="72" count="1" selected="0">
            <x v="6"/>
          </reference>
          <reference field="74" count="3">
            <x v="62"/>
            <x v="79"/>
            <x v="125"/>
          </reference>
        </references>
      </pivotArea>
    </format>
    <format dxfId="76">
      <pivotArea dataOnly="0" labelOnly="1" outline="0" fieldPosition="0">
        <references count="3">
          <reference field="0" count="1" selected="0">
            <x v="28"/>
          </reference>
          <reference field="72" count="1" selected="0">
            <x v="10"/>
          </reference>
          <reference field="74" count="3">
            <x v="67"/>
            <x v="121"/>
            <x v="124"/>
          </reference>
        </references>
      </pivotArea>
    </format>
    <format dxfId="75">
      <pivotArea dataOnly="0" labelOnly="1" outline="0" fieldPosition="0">
        <references count="3">
          <reference field="0" count="1" selected="0">
            <x v="30"/>
          </reference>
          <reference field="72" count="1" selected="0">
            <x v="37"/>
          </reference>
          <reference field="74" count="4">
            <x v="39"/>
            <x v="97"/>
            <x v="102"/>
            <x v="129"/>
          </reference>
        </references>
      </pivotArea>
    </format>
    <format dxfId="74">
      <pivotArea dataOnly="0" labelOnly="1" outline="0" fieldPosition="0">
        <references count="3">
          <reference field="0" count="1" selected="0">
            <x v="31"/>
          </reference>
          <reference field="72" count="1" selected="0">
            <x v="8"/>
          </reference>
          <reference field="74" count="1">
            <x v="69"/>
          </reference>
        </references>
      </pivotArea>
    </format>
    <format dxfId="73">
      <pivotArea dataOnly="0" labelOnly="1" outline="0" fieldPosition="0">
        <references count="3">
          <reference field="0" count="1" selected="0">
            <x v="32"/>
          </reference>
          <reference field="72" count="1" selected="0">
            <x v="23"/>
          </reference>
          <reference field="74" count="3">
            <x v="72"/>
            <x v="96"/>
            <x v="150"/>
          </reference>
        </references>
      </pivotArea>
    </format>
    <format dxfId="72">
      <pivotArea dataOnly="0" labelOnly="1" outline="0" fieldPosition="0">
        <references count="3">
          <reference field="0" count="1" selected="0">
            <x v="33"/>
          </reference>
          <reference field="72" count="1" selected="0">
            <x v="29"/>
          </reference>
          <reference field="74" count="3">
            <x v="73"/>
            <x v="89"/>
            <x v="127"/>
          </reference>
        </references>
      </pivotArea>
    </format>
    <format dxfId="71">
      <pivotArea dataOnly="0" labelOnly="1" outline="0" fieldPosition="0">
        <references count="3">
          <reference field="0" count="1" selected="0">
            <x v="34"/>
          </reference>
          <reference field="72" count="1" selected="0">
            <x v="20"/>
          </reference>
          <reference field="74" count="5">
            <x v="10"/>
            <x v="30"/>
            <x v="52"/>
            <x v="98"/>
            <x v="107"/>
          </reference>
        </references>
      </pivotArea>
    </format>
    <format dxfId="70">
      <pivotArea dataOnly="0" labelOnly="1" outline="0" fieldPosition="0">
        <references count="3">
          <reference field="0" count="1" selected="0">
            <x v="35"/>
          </reference>
          <reference field="72" count="1" selected="0">
            <x v="11"/>
          </reference>
          <reference field="74" count="2">
            <x v="122"/>
            <x v="133"/>
          </reference>
        </references>
      </pivotArea>
    </format>
    <format dxfId="69">
      <pivotArea dataOnly="0" labelOnly="1" outline="0" fieldPosition="0">
        <references count="3">
          <reference field="0" count="1" selected="0">
            <x v="37"/>
          </reference>
          <reference field="72" count="1" selected="0">
            <x v="13"/>
          </reference>
          <reference field="74" count="6">
            <x v="56"/>
            <x v="76"/>
            <x v="81"/>
            <x v="91"/>
            <x v="128"/>
            <x v="138"/>
          </reference>
        </references>
      </pivotArea>
    </format>
    <format dxfId="68">
      <pivotArea dataOnly="0" labelOnly="1" outline="0" fieldPosition="0">
        <references count="3">
          <reference field="0" count="1" selected="0">
            <x v="38"/>
          </reference>
          <reference field="72" count="1" selected="0">
            <x v="7"/>
          </reference>
          <reference field="74" count="3">
            <x v="32"/>
            <x v="58"/>
            <x v="112"/>
          </reference>
        </references>
      </pivotArea>
    </format>
    <format dxfId="67">
      <pivotArea dataOnly="0" labelOnly="1" outline="0" fieldPosition="0">
        <references count="3">
          <reference field="0" count="1" selected="0">
            <x v="40"/>
          </reference>
          <reference field="72" count="1" selected="0">
            <x v="16"/>
          </reference>
          <reference field="74" count="3">
            <x v="59"/>
            <x v="143"/>
            <x v="146"/>
          </reference>
        </references>
      </pivotArea>
    </format>
    <format dxfId="66">
      <pivotArea dataOnly="0" labelOnly="1" outline="0" fieldPosition="0">
        <references count="3">
          <reference field="0" count="1" selected="0">
            <x v="41"/>
          </reference>
          <reference field="72" count="1" selected="0">
            <x v="24"/>
          </reference>
          <reference field="74" count="2">
            <x v="61"/>
            <x v="147"/>
          </reference>
        </references>
      </pivotArea>
    </format>
    <format dxfId="65">
      <pivotArea dataOnly="0" labelOnly="1" outline="0" fieldPosition="0">
        <references count="3">
          <reference field="0" count="1" selected="0">
            <x v="42"/>
          </reference>
          <reference field="72" count="1" selected="0">
            <x v="36"/>
          </reference>
          <reference field="74" count="1">
            <x v="63"/>
          </reference>
        </references>
      </pivotArea>
    </format>
    <format dxfId="64">
      <pivotArea dataOnly="0" labelOnly="1" outline="0" fieldPosition="0">
        <references count="3">
          <reference field="0" count="1" selected="0">
            <x v="43"/>
          </reference>
          <reference field="72" count="1" selected="0">
            <x v="17"/>
          </reference>
          <reference field="74" count="4">
            <x v="10"/>
            <x v="16"/>
            <x v="37"/>
            <x v="137"/>
          </reference>
        </references>
      </pivotArea>
    </format>
    <format dxfId="63">
      <pivotArea dataOnly="0" labelOnly="1" outline="0" fieldPosition="0">
        <references count="3">
          <reference field="0" count="1" selected="0">
            <x v="44"/>
          </reference>
          <reference field="72" count="1" selected="0">
            <x v="5"/>
          </reference>
          <reference field="74" count="4">
            <x v="50"/>
            <x v="87"/>
            <x v="105"/>
            <x v="126"/>
          </reference>
        </references>
      </pivotArea>
    </format>
    <format dxfId="62">
      <pivotArea dataOnly="0" labelOnly="1" outline="0" fieldPosition="0">
        <references count="3">
          <reference field="0" count="1" selected="0">
            <x v="45"/>
          </reference>
          <reference field="72" count="1" selected="0">
            <x v="39"/>
          </reference>
          <reference field="74" count="3">
            <x v="49"/>
            <x v="134"/>
            <x v="135"/>
          </reference>
        </references>
      </pivotArea>
    </format>
    <format dxfId="61">
      <pivotArea dataOnly="0" labelOnly="1" outline="0" fieldPosition="0">
        <references count="3">
          <reference field="0" count="1" selected="0">
            <x v="47"/>
          </reference>
          <reference field="72" count="1" selected="0">
            <x v="26"/>
          </reference>
          <reference field="74" count="2">
            <x v="46"/>
            <x v="90"/>
          </reference>
        </references>
      </pivotArea>
    </format>
    <format dxfId="60">
      <pivotArea dataOnly="0" labelOnly="1" outline="0" fieldPosition="0">
        <references count="3">
          <reference field="0" count="1" selected="0">
            <x v="49"/>
          </reference>
          <reference field="72" count="1" selected="0">
            <x v="32"/>
          </reference>
          <reference field="74" count="1">
            <x v="45"/>
          </reference>
        </references>
      </pivotArea>
    </format>
    <format dxfId="59">
      <pivotArea dataOnly="0" labelOnly="1" outline="0" fieldPosition="0">
        <references count="3">
          <reference field="0" count="1" selected="0">
            <x v="50"/>
          </reference>
          <reference field="72" count="1" selected="0">
            <x v="19"/>
          </reference>
          <reference field="74" count="1">
            <x v="44"/>
          </reference>
        </references>
      </pivotArea>
    </format>
    <format dxfId="58">
      <pivotArea dataOnly="0" labelOnly="1" outline="0" fieldPosition="0">
        <references count="3">
          <reference field="0" count="1" selected="0">
            <x v="51"/>
          </reference>
          <reference field="72" count="1" selected="0">
            <x v="34"/>
          </reference>
          <reference field="74" count="4">
            <x v="42"/>
            <x v="80"/>
            <x v="117"/>
            <x v="149"/>
          </reference>
        </references>
      </pivotArea>
    </format>
    <format dxfId="57">
      <pivotArea field="74" type="button" dataOnly="0" labelOnly="1" outline="0" axis="axisRow" fieldPosition="4"/>
    </format>
    <format dxfId="56">
      <pivotArea field="124" type="button" dataOnly="0" labelOnly="1" outline="0"/>
    </format>
  </formats>
  <pivotTableStyleInfo name="PivotStyleLight16" showRowHeaders="1" showColHeaders="1" showRowStripes="0" showColStripes="0" showLastColumn="1"/>
</pivotTableDefinition>
</file>

<file path=xl/pivotTables/pivotTable9.xml><?xml version="1.0" encoding="utf-8"?>
<pivotTableDefinition xmlns="http://schemas.openxmlformats.org/spreadsheetml/2006/main" name="PivotTable1" cacheId="1" applyNumberFormats="0" applyBorderFormats="0" applyFontFormats="0" applyPatternFormats="0" applyAlignmentFormats="0" applyWidthHeightFormats="1" dataCaption="Values" updatedVersion="5" minRefreshableVersion="3" showCalcMbrs="0" rowGrandTotals="0" colGrandTotals="0" itemPrintTitles="1" createdVersion="3" indent="0" compact="0" compactData="0" gridDropZones="1" multipleFieldFilters="0">
  <location ref="B5:V46" firstHeaderRow="1" firstDataRow="2" firstDataCol="2" rowPageCount="3" colPageCount="1"/>
  <pivotFields count="126">
    <pivotField axis="axisRow" dataField="1" compact="0" outline="0" showAll="0" sortType="descending" defaultSubtotal="0">
      <items count="54">
        <item h="1" x="40"/>
        <item x="0"/>
        <item x="1"/>
        <item x="2"/>
        <item x="3"/>
        <item x="4"/>
        <item x="5"/>
        <item x="6"/>
        <item x="7"/>
        <item x="8"/>
        <item m="1" x="53"/>
        <item x="9"/>
        <item x="10"/>
        <item x="11"/>
        <item h="1" x="46"/>
        <item x="12"/>
        <item x="13"/>
        <item x="14"/>
        <item x="15"/>
        <item x="16"/>
        <item x="17"/>
        <item x="18"/>
        <item x="19"/>
        <item x="20"/>
        <item x="21"/>
        <item x="22"/>
        <item x="23"/>
        <item x="24"/>
        <item x="25"/>
        <item x="26"/>
        <item x="27"/>
        <item x="28"/>
        <item x="29"/>
        <item x="30"/>
        <item x="31"/>
        <item x="32"/>
        <item x="33"/>
        <item x="34"/>
        <item x="35"/>
        <item x="36"/>
        <item x="37"/>
        <item x="38"/>
        <item x="39"/>
        <item h="1" x="41"/>
        <item h="1" x="42"/>
        <item h="1" x="43"/>
        <item h="1" x="44"/>
        <item h="1" x="45"/>
        <item h="1" x="48"/>
        <item h="1" x="49"/>
        <item h="1" x="50"/>
        <item h="1" x="51"/>
        <item h="1" x="52"/>
        <item h="1" x="47"/>
      </items>
      <autoSortScope>
        <pivotArea dataOnly="0" outline="0" fieldPosition="0">
          <references count="1">
            <reference field="4294967294" count="1" selected="0">
              <x v="2"/>
            </reference>
          </references>
        </pivotArea>
      </autoSortScope>
    </pivotField>
    <pivotField axis="axisPage" compact="0" outline="0" showAll="0" defaultSubtotal="0">
      <items count="2">
        <item x="0"/>
        <item x="1"/>
      </items>
    </pivotField>
    <pivotField compact="0" outline="0" showAll="0" defaultSubtotal="0"/>
    <pivotField axis="axisPage" dataField="1" compact="0" outline="0" multipleItemSelectionAllowed="1" showAll="0" sortType="descending" defaultSubtotal="0">
      <items count="416">
        <item x="293"/>
        <item x="239"/>
        <item x="8"/>
        <item x="10"/>
        <item x="5"/>
        <item m="1" x="312"/>
        <item m="1" x="324"/>
        <item x="231"/>
        <item x="4"/>
        <item x="1"/>
        <item x="11"/>
        <item x="9"/>
        <item x="115"/>
        <item x="7"/>
        <item x="134"/>
        <item x="3"/>
        <item x="91"/>
        <item x="227"/>
        <item x="247"/>
        <item m="1" x="315"/>
        <item x="79"/>
        <item x="122"/>
        <item x="65"/>
        <item m="1" x="323"/>
        <item x="249"/>
        <item x="2"/>
        <item m="1" x="394"/>
        <item x="24"/>
        <item m="1" x="301"/>
        <item x="124"/>
        <item x="245"/>
        <item x="103"/>
        <item m="1" x="385"/>
        <item x="6"/>
        <item x="41"/>
        <item x="29"/>
        <item m="1" x="332"/>
        <item x="128"/>
        <item m="1" x="399"/>
        <item m="1" x="308"/>
        <item m="1" x="309"/>
        <item x="264"/>
        <item x="52"/>
        <item m="1" x="333"/>
        <item x="58"/>
        <item x="119"/>
        <item x="158"/>
        <item x="22"/>
        <item m="1" x="380"/>
        <item x="287"/>
        <item x="72"/>
        <item x="189"/>
        <item x="111"/>
        <item x="257"/>
        <item x="232"/>
        <item x="267"/>
        <item x="142"/>
        <item x="86"/>
        <item m="1" x="392"/>
        <item x="183"/>
        <item x="254"/>
        <item x="204"/>
        <item x="209"/>
        <item m="1" x="364"/>
        <item x="36"/>
        <item x="258"/>
        <item x="15"/>
        <item x="130"/>
        <item x="275"/>
        <item x="159"/>
        <item x="191"/>
        <item m="1" x="384"/>
        <item x="99"/>
        <item x="201"/>
        <item x="211"/>
        <item x="71"/>
        <item x="163"/>
        <item x="42"/>
        <item m="1" x="405"/>
        <item m="1" x="383"/>
        <item x="281"/>
        <item x="280"/>
        <item x="220"/>
        <item x="57"/>
        <item x="229"/>
        <item x="147"/>
        <item m="1" x="407"/>
        <item x="260"/>
        <item m="1" x="345"/>
        <item x="273"/>
        <item x="97"/>
        <item x="89"/>
        <item x="172"/>
        <item x="133"/>
        <item m="1" x="375"/>
        <item m="1" x="296"/>
        <item x="261"/>
        <item x="139"/>
        <item m="1" x="374"/>
        <item x="193"/>
        <item x="30"/>
        <item m="1" x="397"/>
        <item x="282"/>
        <item x="44"/>
        <item x="214"/>
        <item x="291"/>
        <item x="85"/>
        <item m="1" x="367"/>
        <item x="224"/>
        <item x="278"/>
        <item m="1" x="325"/>
        <item x="157"/>
        <item m="1" x="342"/>
        <item x="215"/>
        <item m="1" x="353"/>
        <item x="114"/>
        <item x="102"/>
        <item x="269"/>
        <item x="68"/>
        <item x="48"/>
        <item x="94"/>
        <item x="164"/>
        <item x="27"/>
        <item x="144"/>
        <item m="1" x="314"/>
        <item x="32"/>
        <item m="1" x="330"/>
        <item x="225"/>
        <item x="192"/>
        <item x="235"/>
        <item x="74"/>
        <item m="1" x="359"/>
        <item m="1" x="402"/>
        <item m="1" x="302"/>
        <item m="1" x="388"/>
        <item x="208"/>
        <item x="288"/>
        <item m="1" x="410"/>
        <item x="262"/>
        <item m="1" x="373"/>
        <item m="1" x="401"/>
        <item x="26"/>
        <item x="63"/>
        <item x="56"/>
        <item m="1" x="369"/>
        <item x="286"/>
        <item x="109"/>
        <item m="1" x="344"/>
        <item x="255"/>
        <item m="1" x="351"/>
        <item x="207"/>
        <item x="217"/>
        <item m="1" x="348"/>
        <item x="76"/>
        <item x="47"/>
        <item m="1" x="341"/>
        <item x="116"/>
        <item x="104"/>
        <item x="145"/>
        <item m="1" x="295"/>
        <item x="266"/>
        <item x="92"/>
        <item x="292"/>
        <item m="1" x="393"/>
        <item x="233"/>
        <item m="1" x="352"/>
        <item x="62"/>
        <item x="90"/>
        <item x="38"/>
        <item x="290"/>
        <item x="200"/>
        <item x="131"/>
        <item m="1" x="331"/>
        <item x="270"/>
        <item m="1" x="300"/>
        <item x="161"/>
        <item x="241"/>
        <item m="1" x="366"/>
        <item m="1" x="328"/>
        <item x="179"/>
        <item x="268"/>
        <item x="60"/>
        <item x="223"/>
        <item x="95"/>
        <item x="175"/>
        <item x="151"/>
        <item x="272"/>
        <item x="250"/>
        <item m="1" x="363"/>
        <item x="253"/>
        <item x="248"/>
        <item x="93"/>
        <item x="75"/>
        <item x="16"/>
        <item x="34"/>
        <item x="203"/>
        <item x="212"/>
        <item x="166"/>
        <item x="80"/>
        <item x="125"/>
        <item x="196"/>
        <item x="243"/>
        <item x="222"/>
        <item x="132"/>
        <item x="150"/>
        <item x="126"/>
        <item x="67"/>
        <item x="43"/>
        <item x="53"/>
        <item m="1" x="313"/>
        <item x="213"/>
        <item x="149"/>
        <item x="13"/>
        <item x="152"/>
        <item m="1" x="398"/>
        <item x="113"/>
        <item x="251"/>
        <item x="198"/>
        <item x="155"/>
        <item x="129"/>
        <item x="83"/>
        <item m="1" x="396"/>
        <item x="146"/>
        <item x="35"/>
        <item m="1" x="391"/>
        <item x="136"/>
        <item x="40"/>
        <item x="118"/>
        <item x="202"/>
        <item m="1" x="305"/>
        <item m="1" x="304"/>
        <item x="283"/>
        <item x="101"/>
        <item x="141"/>
        <item x="205"/>
        <item m="1" x="327"/>
        <item x="276"/>
        <item m="1" x="414"/>
        <item x="138"/>
        <item m="1" x="343"/>
        <item m="1" x="337"/>
        <item m="1" x="413"/>
        <item m="1" x="412"/>
        <item m="1" x="368"/>
        <item x="61"/>
        <item x="37"/>
        <item x="210"/>
        <item m="1" x="390"/>
        <item m="1" x="395"/>
        <item m="1" x="347"/>
        <item x="162"/>
        <item x="234"/>
        <item m="1" x="409"/>
        <item x="153"/>
        <item x="50"/>
        <item x="181"/>
        <item x="289"/>
        <item x="237"/>
        <item x="187"/>
        <item m="1" x="370"/>
        <item x="66"/>
        <item x="84"/>
        <item x="216"/>
        <item m="1" x="350"/>
        <item x="238"/>
        <item x="274"/>
        <item x="54"/>
        <item x="271"/>
        <item m="1" x="387"/>
        <item m="1" x="322"/>
        <item x="182"/>
        <item x="240"/>
        <item x="177"/>
        <item x="148"/>
        <item x="171"/>
        <item x="51"/>
        <item x="143"/>
        <item x="218"/>
        <item x="127"/>
        <item x="108"/>
        <item m="1" x="386"/>
        <item x="230"/>
        <item m="1" x="382"/>
        <item m="1" x="321"/>
        <item x="284"/>
        <item x="137"/>
        <item x="18"/>
        <item x="14"/>
        <item m="1" x="379"/>
        <item m="1" x="349"/>
        <item x="259"/>
        <item m="1" x="378"/>
        <item m="1" x="377"/>
        <item x="55"/>
        <item x="49"/>
        <item x="160"/>
        <item m="1" x="362"/>
        <item x="265"/>
        <item x="112"/>
        <item m="1" x="361"/>
        <item x="96"/>
        <item x="180"/>
        <item x="252"/>
        <item x="277"/>
        <item x="170"/>
        <item m="1" x="415"/>
        <item m="1" x="360"/>
        <item x="98"/>
        <item x="70"/>
        <item x="78"/>
        <item m="1" x="319"/>
        <item m="1" x="358"/>
        <item m="1" x="311"/>
        <item x="154"/>
        <item x="69"/>
        <item m="1" x="329"/>
        <item m="1" x="356"/>
        <item x="199"/>
        <item x="285"/>
        <item x="117"/>
        <item x="45"/>
        <item m="1" x="355"/>
        <item m="1" x="318"/>
        <item x="107"/>
        <item m="1" x="326"/>
        <item x="228"/>
        <item x="100"/>
        <item x="221"/>
        <item m="1" x="294"/>
        <item x="23"/>
        <item x="174"/>
        <item m="1" x="340"/>
        <item m="1" x="339"/>
        <item x="140"/>
        <item m="1" x="406"/>
        <item m="1" x="381"/>
        <item m="1" x="310"/>
        <item x="206"/>
        <item x="64"/>
        <item m="1" x="297"/>
        <item x="190"/>
        <item x="20"/>
        <item m="1" x="336"/>
        <item m="1" x="299"/>
        <item x="246"/>
        <item m="1" x="307"/>
        <item x="169"/>
        <item m="1" x="335"/>
        <item x="59"/>
        <item x="135"/>
        <item x="123"/>
        <item x="77"/>
        <item x="176"/>
        <item m="1" x="372"/>
        <item x="17"/>
        <item x="226"/>
        <item x="186"/>
        <item x="178"/>
        <item x="106"/>
        <item x="73"/>
        <item x="184"/>
        <item m="1" x="357"/>
        <item m="1" x="320"/>
        <item m="1" x="306"/>
        <item m="1" x="404"/>
        <item x="12"/>
        <item x="120"/>
        <item x="188"/>
        <item x="81"/>
        <item x="21"/>
        <item x="165"/>
        <item x="219"/>
        <item x="256"/>
        <item m="1" x="371"/>
        <item x="168"/>
        <item x="242"/>
        <item x="236"/>
        <item x="87"/>
        <item m="1" x="408"/>
        <item x="244"/>
        <item m="1" x="389"/>
        <item m="1" x="403"/>
        <item x="156"/>
        <item m="1" x="400"/>
        <item m="1" x="317"/>
        <item x="263"/>
        <item m="1" x="376"/>
        <item m="1" x="338"/>
        <item m="1" x="316"/>
        <item x="25"/>
        <item x="46"/>
        <item m="1" x="303"/>
        <item x="195"/>
        <item m="1" x="346"/>
        <item m="1" x="411"/>
        <item x="194"/>
        <item x="185"/>
        <item x="110"/>
        <item x="31"/>
        <item x="82"/>
        <item x="197"/>
        <item x="28"/>
        <item x="19"/>
        <item x="88"/>
        <item x="39"/>
        <item x="167"/>
        <item x="33"/>
        <item m="1" x="334"/>
        <item x="105"/>
        <item m="1" x="354"/>
        <item m="1" x="298"/>
        <item m="1" x="365"/>
        <item x="0"/>
        <item x="173"/>
        <item x="279"/>
        <item x="121"/>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showAll="0" defaultSubtotal="0"/>
    <pivotField axis="axisRow" compact="0" outline="0" showAll="0" sortType="descending" defaultSubtotal="0">
      <items count="42">
        <item x="13"/>
        <item x="7"/>
        <item x="1"/>
        <item x="11"/>
        <item x="0"/>
        <item x="33"/>
        <item x="19"/>
        <item x="28"/>
        <item x="22"/>
        <item x="12"/>
        <item x="20"/>
        <item x="26"/>
        <item x="5"/>
        <item x="27"/>
        <item x="14"/>
        <item x="35"/>
        <item x="29"/>
        <item x="32"/>
        <item x="8"/>
        <item x="38"/>
        <item x="25"/>
        <item x="6"/>
        <item x="2"/>
        <item x="23"/>
        <item x="30"/>
        <item x="4"/>
        <item x="36"/>
        <item x="9"/>
        <item x="10"/>
        <item x="24"/>
        <item x="18"/>
        <item x="15"/>
        <item x="37"/>
        <item x="3"/>
        <item x="39"/>
        <item x="16"/>
        <item x="31"/>
        <item x="21"/>
        <item x="17"/>
        <item x="34"/>
        <item x="40"/>
        <item x="41"/>
      </items>
      <autoSortScope>
        <pivotArea dataOnly="0" outline="0" fieldPosition="0">
          <references count="1">
            <reference field="4294967294" count="1" selected="0">
              <x v="3"/>
            </reference>
          </references>
        </pivotArea>
      </autoSortScope>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Page" compact="0" outline="0" multipleItemSelectionAllowed="1" showAll="0" defaultSubtotal="0">
      <items count="6">
        <item h="1" x="3"/>
        <item h="1" x="2"/>
        <item h="1" x="5"/>
        <item h="1" x="0"/>
        <item h="1" x="1"/>
        <item x="4"/>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2">
    <field x="0"/>
    <field x="72"/>
  </rowFields>
  <rowItems count="40">
    <i>
      <x v="12"/>
      <x v="28"/>
    </i>
    <i>
      <x v="18"/>
      <x v="31"/>
    </i>
    <i>
      <x v="27"/>
      <x v="29"/>
    </i>
    <i>
      <x v="19"/>
      <x v="35"/>
    </i>
    <i>
      <x v="23"/>
      <x v="10"/>
    </i>
    <i>
      <x v="4"/>
      <x v="33"/>
    </i>
    <i>
      <x v="30"/>
      <x v="13"/>
    </i>
    <i>
      <x v="6"/>
      <x v="12"/>
    </i>
    <i>
      <x v="26"/>
      <x v="23"/>
    </i>
    <i>
      <x v="3"/>
      <x v="22"/>
    </i>
    <i>
      <x v="9"/>
      <x v="18"/>
    </i>
    <i>
      <x v="24"/>
      <x v="37"/>
    </i>
    <i>
      <x v="16"/>
      <x/>
    </i>
    <i>
      <x v="40"/>
      <x v="32"/>
    </i>
    <i>
      <x v="11"/>
      <x v="27"/>
    </i>
    <i>
      <x v="29"/>
      <x v="11"/>
    </i>
    <i>
      <x v="28"/>
      <x v="20"/>
    </i>
    <i>
      <x v="32"/>
      <x v="16"/>
    </i>
    <i>
      <x v="35"/>
      <x v="17"/>
    </i>
    <i>
      <x v="8"/>
      <x v="1"/>
    </i>
    <i>
      <x v="36"/>
      <x v="5"/>
    </i>
    <i>
      <x v="33"/>
      <x v="24"/>
    </i>
    <i>
      <x v="31"/>
      <x v="7"/>
    </i>
    <i>
      <x v="21"/>
      <x v="30"/>
    </i>
    <i>
      <x v="1"/>
      <x v="40"/>
    </i>
    <i>
      <x v="2"/>
      <x v="2"/>
    </i>
    <i>
      <x v="41"/>
      <x v="19"/>
    </i>
    <i>
      <x v="34"/>
      <x v="36"/>
    </i>
    <i>
      <x v="17"/>
      <x v="14"/>
    </i>
    <i>
      <x v="5"/>
      <x v="25"/>
    </i>
    <i>
      <x v="37"/>
      <x v="39"/>
    </i>
    <i>
      <x v="20"/>
      <x v="38"/>
    </i>
    <i>
      <x v="15"/>
      <x v="9"/>
    </i>
    <i>
      <x v="25"/>
      <x v="8"/>
    </i>
    <i>
      <x v="42"/>
      <x v="34"/>
    </i>
    <i>
      <x v="39"/>
      <x v="26"/>
    </i>
    <i>
      <x v="38"/>
      <x v="15"/>
    </i>
    <i>
      <x v="7"/>
      <x v="21"/>
    </i>
    <i>
      <x v="13"/>
      <x v="3"/>
    </i>
    <i>
      <x v="22"/>
      <x v="6"/>
    </i>
  </rowItems>
  <colFields count="1">
    <field x="-2"/>
  </colFields>
  <colItems count="19">
    <i>
      <x/>
    </i>
    <i i="1">
      <x v="1"/>
    </i>
    <i i="2">
      <x v="2"/>
    </i>
    <i i="3">
      <x v="3"/>
    </i>
    <i i="4">
      <x v="4"/>
    </i>
    <i i="5">
      <x v="5"/>
    </i>
    <i i="6">
      <x v="6"/>
    </i>
    <i i="7">
      <x v="7"/>
    </i>
    <i i="8">
      <x v="8"/>
    </i>
    <i i="9">
      <x v="9"/>
    </i>
    <i i="10">
      <x v="10"/>
    </i>
    <i i="11">
      <x v="11"/>
    </i>
    <i i="12">
      <x v="12"/>
    </i>
    <i i="13">
      <x v="13"/>
    </i>
    <i i="14">
      <x v="14"/>
    </i>
    <i i="15">
      <x v="15"/>
    </i>
    <i i="16">
      <x v="16"/>
    </i>
    <i i="17">
      <x v="17"/>
    </i>
    <i i="18">
      <x v="18"/>
    </i>
  </colItems>
  <pageFields count="3">
    <pageField fld="1" item="1" hier="-1"/>
    <pageField fld="3" hier="-1"/>
    <pageField fld="93" hier="-1"/>
  </pageFields>
  <dataFields count="19">
    <dataField name="Matches" fld="0" subtotal="count" baseField="0" baseItem="0"/>
    <dataField name="FRC Rank" fld="71" subtotal="average" baseField="0" baseItem="0"/>
    <dataField name="Avg Overall 1st Weighted Grade" fld="3" subtotal="average" baseField="0" baseItem="0" numFmtId="1"/>
    <dataField name="Avg Overall 2nd Weighted Grade" fld="18" subtotal="average" baseField="0" baseItem="0" numFmtId="1"/>
    <dataField name="Average of Automomous Points" fld="44" subtotal="average" baseField="0" baseItem="0" numFmtId="164"/>
    <dataField name="Average of Automomous % Effective" fld="55" subtotal="average" baseField="0" baseItem="0" numFmtId="9"/>
    <dataField name="Average of Teleop Points" fld="45" subtotal="average" baseField="0" baseItem="0" numFmtId="164"/>
    <dataField name="Average of Teleop % Effective" fld="56" subtotal="average" baseField="0" baseItem="0" numFmtId="9"/>
    <dataField name="Average of Passing Points" fld="43" subtotal="average" baseField="0" baseItem="0" numFmtId="164"/>
    <dataField name="Average of Passing % Effective" fld="54" subtotal="average" baseField="0" baseItem="0" numFmtId="9"/>
    <dataField name="Average of Truss Toss Points" fld="46" subtotal="average" baseField="0" baseItem="0" numFmtId="164"/>
    <dataField name="Average of Truss Toss % Effective" fld="57" subtotal="average" baseField="0" baseItem="0" numFmtId="9"/>
    <dataField name="Average of  Truss Catch Points" fld="47" subtotal="average" baseField="0" baseItem="0" numFmtId="164"/>
    <dataField name="Average of  Truss Catch % Effective" fld="58" subtotal="average" baseField="0" baseItem="0" numFmtId="9"/>
    <dataField name="Average of Defense Points" fld="48" subtotal="average" baseField="0" baseItem="0" numFmtId="164"/>
    <dataField name="Average of Defense % Effective" fld="59" subtotal="average" baseField="0" baseItem="0" numFmtId="9"/>
    <dataField name="Position inbounder                      " fld="40" subtotal="average" baseField="0" baseItem="0" numFmtId="9"/>
    <dataField name="Position midcourt                       " fld="41" subtotal="average" baseField="0" baseItem="0" numFmtId="9"/>
    <dataField name="Position shooter                        " fld="42" subtotal="average" baseField="0" baseItem="0" numFmtId="9"/>
  </dataFields>
  <formats count="28">
    <format dxfId="55">
      <pivotArea type="origin" dataOnly="0" labelOnly="1" outline="0" fieldPosition="0"/>
    </format>
    <format dxfId="54">
      <pivotArea field="0" type="button" dataOnly="0" labelOnly="1" outline="0" axis="axisRow" fieldPosition="0"/>
    </format>
    <format dxfId="53">
      <pivotArea dataOnly="0" labelOnly="1" outline="0" fieldPosition="0">
        <references count="1">
          <reference field="0" count="0"/>
        </references>
      </pivotArea>
    </format>
    <format dxfId="52">
      <pivotArea outline="0" fieldPosition="0">
        <references count="1">
          <reference field="4294967294" count="1">
            <x v="8"/>
          </reference>
        </references>
      </pivotArea>
    </format>
    <format dxfId="51">
      <pivotArea outline="0" fieldPosition="0">
        <references count="1">
          <reference field="4294967294" count="1">
            <x v="9"/>
          </reference>
        </references>
      </pivotArea>
    </format>
    <format dxfId="50">
      <pivotArea outline="0" fieldPosition="0">
        <references count="1">
          <reference field="4294967294" count="1">
            <x v="10"/>
          </reference>
        </references>
      </pivotArea>
    </format>
    <format dxfId="49">
      <pivotArea outline="0" fieldPosition="0">
        <references count="1">
          <reference field="4294967294" count="1">
            <x v="11"/>
          </reference>
        </references>
      </pivotArea>
    </format>
    <format dxfId="48">
      <pivotArea outline="0" fieldPosition="0">
        <references count="1">
          <reference field="4294967294" count="1">
            <x v="12"/>
          </reference>
        </references>
      </pivotArea>
    </format>
    <format dxfId="47">
      <pivotArea outline="0" fieldPosition="0">
        <references count="1">
          <reference field="4294967294" count="1">
            <x v="13"/>
          </reference>
        </references>
      </pivotArea>
    </format>
    <format dxfId="46">
      <pivotArea outline="0" fieldPosition="0">
        <references count="1">
          <reference field="4294967294" count="1">
            <x v="14"/>
          </reference>
        </references>
      </pivotArea>
    </format>
    <format dxfId="45">
      <pivotArea outline="0" fieldPosition="0">
        <references count="1">
          <reference field="4294967294" count="1">
            <x v="15"/>
          </reference>
        </references>
      </pivotArea>
    </format>
    <format dxfId="44">
      <pivotArea outline="0" fieldPosition="0">
        <references count="1">
          <reference field="4294967294" count="1">
            <x v="16"/>
          </reference>
        </references>
      </pivotArea>
    </format>
    <format dxfId="43">
      <pivotArea outline="0" fieldPosition="0">
        <references count="1">
          <reference field="4294967294" count="1">
            <x v="17"/>
          </reference>
        </references>
      </pivotArea>
    </format>
    <format dxfId="42">
      <pivotArea outline="0" fieldPosition="0">
        <references count="1">
          <reference field="4294967294" count="1">
            <x v="18"/>
          </reference>
        </references>
      </pivotArea>
    </format>
    <format dxfId="41">
      <pivotArea outline="0" fieldPosition="0">
        <references count="1">
          <reference field="4294967294" count="1">
            <x v="3"/>
          </reference>
        </references>
      </pivotArea>
    </format>
    <format dxfId="40">
      <pivotArea outline="0" fieldPosition="0">
        <references count="1">
          <reference field="4294967294" count="1">
            <x v="2"/>
          </reference>
        </references>
      </pivotArea>
    </format>
    <format dxfId="39">
      <pivotArea field="1" type="button" dataOnly="0" labelOnly="1" outline="0" axis="axisPage" fieldPosition="0"/>
    </format>
    <format dxfId="38">
      <pivotArea type="origin" dataOnly="0" labelOnly="1" outline="0" fieldPosition="0"/>
    </format>
    <format dxfId="37">
      <pivotArea field="3" type="button" dataOnly="0" labelOnly="1" outline="0" axis="axisPage" fieldPosition="1"/>
    </format>
    <format dxfId="36">
      <pivotArea outline="0" collapsedLevelsAreSubtotals="1" fieldPosition="0"/>
    </format>
    <format dxfId="35">
      <pivotArea dataOnly="0" labelOnly="1" outline="0" fieldPosition="0">
        <references count="1">
          <reference field="1" count="1">
            <x v="1"/>
          </reference>
        </references>
      </pivotArea>
    </format>
    <format dxfId="34">
      <pivotArea dataOnly="0" labelOnly="1" outline="0" fieldPosition="0">
        <references count="2">
          <reference field="1" count="1" selected="0">
            <x v="1"/>
          </reference>
          <reference field="3" count="0"/>
        </references>
      </pivotArea>
    </format>
    <format dxfId="33">
      <pivotArea field="-2" type="button" dataOnly="0" labelOnly="1" outline="0" axis="axisCol" fieldPosition="0"/>
    </format>
    <format dxfId="32">
      <pivotArea type="topRight" dataOnly="0" labelOnly="1" outline="0" fieldPosition="0"/>
    </format>
    <format dxfId="31">
      <pivotArea dataOnly="0" labelOnly="1" outline="0" fieldPosition="0">
        <references count="1">
          <reference field="4294967294" count="17">
            <x v="2"/>
            <x v="3"/>
            <x v="4"/>
            <x v="5"/>
            <x v="6"/>
            <x v="7"/>
            <x v="8"/>
            <x v="9"/>
            <x v="10"/>
            <x v="11"/>
            <x v="12"/>
            <x v="13"/>
            <x v="14"/>
            <x v="15"/>
            <x v="16"/>
            <x v="17"/>
            <x v="18"/>
          </reference>
        </references>
      </pivotArea>
    </format>
    <format dxfId="30">
      <pivotArea field="0" type="button" dataOnly="0" labelOnly="1" outline="0" axis="axisRow" fieldPosition="0"/>
    </format>
    <format dxfId="29">
      <pivotArea field="72" type="button" dataOnly="0" labelOnly="1" outline="0" axis="axisRow" fieldPosition="1"/>
    </format>
    <format dxfId="28">
      <pivotArea dataOnly="0" labelOnly="1" outline="0" fieldPosition="0">
        <references count="1">
          <reference field="4294967294" count="19">
            <x v="0"/>
            <x v="1"/>
            <x v="2"/>
            <x v="3"/>
            <x v="4"/>
            <x v="5"/>
            <x v="6"/>
            <x v="7"/>
            <x v="8"/>
            <x v="9"/>
            <x v="10"/>
            <x v="11"/>
            <x v="12"/>
            <x v="13"/>
            <x v="14"/>
            <x v="15"/>
            <x v="16"/>
            <x v="17"/>
            <x v="18"/>
          </reference>
        </references>
      </pivotArea>
    </format>
  </formats>
  <pivotTableStyleInfo name="PivotStyleLight16" showRowHeaders="1" showColHeaders="1" showRowStripes="0" showColStripes="0" showLastColumn="1"/>
</pivotTableDefinition>
</file>

<file path=xl/pivotTables/pivotTable10.xml><?xml version="1.0" encoding="utf-8"?>
<pivotTableDefinition xmlns="http://schemas.openxmlformats.org/spreadsheetml/2006/main" name="PivotTable1" cacheId="1" applyNumberFormats="0" applyBorderFormats="0" applyFontFormats="0" applyPatternFormats="0" applyAlignmentFormats="0" applyWidthHeightFormats="1" dataCaption="Values" updatedVersion="5" minRefreshableVersion="3" showCalcMbrs="0" rowGrandTotals="0" colGrandTotals="0" itemPrintTitles="1" createdVersion="3" indent="0" compact="0" compactData="0" gridDropZones="1" multipleFieldFilters="0">
  <location ref="A4:P45" firstHeaderRow="1" firstDataRow="2" firstDataCol="1" rowPageCount="2" colPageCount="1"/>
  <pivotFields count="126">
    <pivotField axis="axisRow" compact="0" outline="0" showAll="0" sortType="ascending">
      <items count="55">
        <item h="1" x="40"/>
        <item h="1" x="49"/>
        <item h="1" x="51"/>
        <item h="1" x="52"/>
        <item h="1" x="47"/>
        <item x="0"/>
        <item x="1"/>
        <item x="2"/>
        <item x="3"/>
        <item x="4"/>
        <item x="5"/>
        <item x="6"/>
        <item x="7"/>
        <item x="8"/>
        <item h="1" x="42"/>
        <item m="1" x="53"/>
        <item x="9"/>
        <item x="10"/>
        <item x="11"/>
        <item h="1" x="46"/>
        <item x="12"/>
        <item x="13"/>
        <item x="14"/>
        <item x="15"/>
        <item x="16"/>
        <item x="17"/>
        <item x="18"/>
        <item x="19"/>
        <item x="20"/>
        <item h="1" x="45"/>
        <item x="21"/>
        <item x="22"/>
        <item x="23"/>
        <item x="24"/>
        <item x="25"/>
        <item x="26"/>
        <item h="1" x="48"/>
        <item x="27"/>
        <item x="28"/>
        <item h="1" x="41"/>
        <item x="29"/>
        <item x="30"/>
        <item x="31"/>
        <item x="32"/>
        <item x="33"/>
        <item x="34"/>
        <item x="35"/>
        <item x="36"/>
        <item h="1" x="44"/>
        <item x="37"/>
        <item x="38"/>
        <item x="39"/>
        <item h="1" x="43"/>
        <item h="1" x="50"/>
        <item t="default"/>
      </items>
    </pivotField>
    <pivotField axis="axisPage" compact="0" outline="0" showAll="0" defaultSubtotal="0">
      <items count="2">
        <item x="0"/>
        <item x="1"/>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Page" compact="0" outline="0" multipleItemSelectionAllowed="1" showAll="0" defaultSubtotal="0">
      <items count="6">
        <item h="1" x="3"/>
        <item h="1" x="2"/>
        <item x="5"/>
        <item h="1" x="0"/>
        <item h="1" x="1"/>
        <item x="4"/>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1">
    <field x="0"/>
  </rowFields>
  <rowItems count="40">
    <i>
      <x v="5"/>
    </i>
    <i>
      <x v="6"/>
    </i>
    <i>
      <x v="7"/>
    </i>
    <i>
      <x v="8"/>
    </i>
    <i>
      <x v="9"/>
    </i>
    <i>
      <x v="10"/>
    </i>
    <i>
      <x v="11"/>
    </i>
    <i>
      <x v="12"/>
    </i>
    <i>
      <x v="13"/>
    </i>
    <i>
      <x v="16"/>
    </i>
    <i>
      <x v="17"/>
    </i>
    <i>
      <x v="18"/>
    </i>
    <i>
      <x v="20"/>
    </i>
    <i>
      <x v="21"/>
    </i>
    <i>
      <x v="22"/>
    </i>
    <i>
      <x v="23"/>
    </i>
    <i>
      <x v="24"/>
    </i>
    <i>
      <x v="25"/>
    </i>
    <i>
      <x v="26"/>
    </i>
    <i>
      <x v="27"/>
    </i>
    <i>
      <x v="28"/>
    </i>
    <i>
      <x v="30"/>
    </i>
    <i>
      <x v="31"/>
    </i>
    <i>
      <x v="32"/>
    </i>
    <i>
      <x v="33"/>
    </i>
    <i>
      <x v="34"/>
    </i>
    <i>
      <x v="35"/>
    </i>
    <i>
      <x v="37"/>
    </i>
    <i>
      <x v="38"/>
    </i>
    <i>
      <x v="40"/>
    </i>
    <i>
      <x v="41"/>
    </i>
    <i>
      <x v="42"/>
    </i>
    <i>
      <x v="43"/>
    </i>
    <i>
      <x v="44"/>
    </i>
    <i>
      <x v="45"/>
    </i>
    <i>
      <x v="46"/>
    </i>
    <i>
      <x v="47"/>
    </i>
    <i>
      <x v="49"/>
    </i>
    <i>
      <x v="50"/>
    </i>
    <i>
      <x v="51"/>
    </i>
  </rowItems>
  <colFields count="1">
    <field x="-2"/>
  </colFields>
  <colItems count="15">
    <i>
      <x/>
    </i>
    <i i="1">
      <x v="1"/>
    </i>
    <i i="2">
      <x v="2"/>
    </i>
    <i i="3">
      <x v="3"/>
    </i>
    <i i="4">
      <x v="4"/>
    </i>
    <i i="5">
      <x v="5"/>
    </i>
    <i i="6">
      <x v="6"/>
    </i>
    <i i="7">
      <x v="7"/>
    </i>
    <i i="8">
      <x v="8"/>
    </i>
    <i i="9">
      <x v="9"/>
    </i>
    <i i="10">
      <x v="10"/>
    </i>
    <i i="11">
      <x v="11"/>
    </i>
    <i i="12">
      <x v="12"/>
    </i>
    <i i="13">
      <x v="13"/>
    </i>
    <i i="14">
      <x v="14"/>
    </i>
  </colItems>
  <pageFields count="2">
    <pageField fld="1" item="1" hier="-1"/>
    <pageField fld="93" hier="-1"/>
  </pageFields>
  <dataFields count="15">
    <dataField name="Average of Automomous Points" fld="44" subtotal="average" baseField="0" baseItem="0" numFmtId="164"/>
    <dataField name="Average of Automomous % Effective" fld="55" subtotal="average" baseField="0" baseItem="0" numFmtId="9"/>
    <dataField name="Average of Teleop Points" fld="45" subtotal="average" baseField="0" baseItem="0" numFmtId="164"/>
    <dataField name="Average of Teleop % Effective" fld="56" subtotal="average" baseField="0" baseItem="0" numFmtId="9"/>
    <dataField name="Average of Passing Points" fld="43" subtotal="average" baseField="0" baseItem="0" numFmtId="164"/>
    <dataField name="Average of Passing % Effective" fld="54" subtotal="average" baseField="0" baseItem="0" numFmtId="9"/>
    <dataField name="Average of Truss Toss Points" fld="46" subtotal="average" baseField="0" baseItem="0" numFmtId="164"/>
    <dataField name="Average of Truss Toss % Effective" fld="57" subtotal="average" baseField="0" baseItem="0" numFmtId="9"/>
    <dataField name="Average of  Truss Catch Points" fld="47" subtotal="average" baseField="0" baseItem="0" numFmtId="164"/>
    <dataField name="Average of  Truss Catch % Effective" fld="58" subtotal="average" baseField="0" baseItem="0" numFmtId="9"/>
    <dataField name="Average of Defense Points" fld="48" subtotal="average" baseField="0" baseItem="0" numFmtId="164"/>
    <dataField name="Average of Defense % Effective" fld="59" subtotal="average" baseField="0" baseItem="0" numFmtId="9"/>
    <dataField name="Position inbounder                      " fld="40" subtotal="average" baseField="0" baseItem="0" numFmtId="9"/>
    <dataField name="Position midcourt                       " fld="41" subtotal="average" baseField="0" baseItem="0" numFmtId="9"/>
    <dataField name="Position shooter                        " fld="42" subtotal="average" baseField="0" baseItem="0" numFmtId="9"/>
  </dataFields>
  <formats count="20">
    <format dxfId="25">
      <pivotArea type="origin" dataOnly="0" labelOnly="1" outline="0" fieldPosition="0"/>
    </format>
    <format dxfId="24">
      <pivotArea field="0" type="button" dataOnly="0" labelOnly="1" outline="0" axis="axisRow" fieldPosition="0"/>
    </format>
    <format dxfId="23">
      <pivotArea dataOnly="0" labelOnly="1" outline="0" fieldPosition="0">
        <references count="1">
          <reference field="0" count="0"/>
        </references>
      </pivotArea>
    </format>
    <format dxfId="22">
      <pivotArea outline="0" fieldPosition="0">
        <references count="1">
          <reference field="4294967294" count="1">
            <x v="4"/>
          </reference>
        </references>
      </pivotArea>
    </format>
    <format dxfId="21">
      <pivotArea outline="0" fieldPosition="0">
        <references count="1">
          <reference field="4294967294" count="1">
            <x v="5"/>
          </reference>
        </references>
      </pivotArea>
    </format>
    <format dxfId="20">
      <pivotArea outline="0" fieldPosition="0">
        <references count="1">
          <reference field="4294967294" count="1">
            <x v="6"/>
          </reference>
        </references>
      </pivotArea>
    </format>
    <format dxfId="19">
      <pivotArea outline="0" fieldPosition="0">
        <references count="1">
          <reference field="4294967294" count="1">
            <x v="7"/>
          </reference>
        </references>
      </pivotArea>
    </format>
    <format dxfId="18">
      <pivotArea outline="0" fieldPosition="0">
        <references count="1">
          <reference field="4294967294" count="1">
            <x v="8"/>
          </reference>
        </references>
      </pivotArea>
    </format>
    <format dxfId="17">
      <pivotArea outline="0" fieldPosition="0">
        <references count="1">
          <reference field="4294967294" count="1">
            <x v="9"/>
          </reference>
        </references>
      </pivotArea>
    </format>
    <format dxfId="16">
      <pivotArea outline="0" fieldPosition="0">
        <references count="1">
          <reference field="4294967294" count="1">
            <x v="10"/>
          </reference>
        </references>
      </pivotArea>
    </format>
    <format dxfId="15">
      <pivotArea outline="0" fieldPosition="0">
        <references count="1">
          <reference field="4294967294" count="1">
            <x v="11"/>
          </reference>
        </references>
      </pivotArea>
    </format>
    <format dxfId="14">
      <pivotArea outline="0" collapsedLevelsAreSubtotals="1" fieldPosition="0"/>
    </format>
    <format dxfId="13">
      <pivotArea field="-2" type="button" dataOnly="0" labelOnly="1" outline="0" axis="axisCol" fieldPosition="0"/>
    </format>
    <format dxfId="12">
      <pivotArea type="topRight" dataOnly="0" labelOnly="1" outline="0" fieldPosition="0"/>
    </format>
    <format dxfId="11">
      <pivotArea dataOnly="0" labelOnly="1" outline="0" fieldPosition="0">
        <references count="1">
          <reference field="4294967294" count="12">
            <x v="0"/>
            <x v="1"/>
            <x v="2"/>
            <x v="3"/>
            <x v="4"/>
            <x v="5"/>
            <x v="6"/>
            <x v="7"/>
            <x v="8"/>
            <x v="9"/>
            <x v="10"/>
            <x v="11"/>
          </reference>
        </references>
      </pivotArea>
    </format>
    <format dxfId="10">
      <pivotArea outline="0" fieldPosition="0">
        <references count="1">
          <reference field="4294967294" count="1">
            <x v="12"/>
          </reference>
        </references>
      </pivotArea>
    </format>
    <format dxfId="9">
      <pivotArea outline="0" fieldPosition="0">
        <references count="1">
          <reference field="4294967294" count="1">
            <x v="13"/>
          </reference>
        </references>
      </pivotArea>
    </format>
    <format dxfId="8">
      <pivotArea outline="0" fieldPosition="0">
        <references count="1">
          <reference field="4294967294" count="1">
            <x v="14"/>
          </reference>
        </references>
      </pivotArea>
    </format>
    <format dxfId="7">
      <pivotArea field="0" type="button" dataOnly="0" labelOnly="1" outline="0" axis="axisRow" fieldPosition="0"/>
    </format>
    <format dxfId="6">
      <pivotArea dataOnly="0" labelOnly="1" outline="0" fieldPosition="0">
        <references count="1">
          <reference field="4294967294" count="15">
            <x v="0"/>
            <x v="1"/>
            <x v="2"/>
            <x v="3"/>
            <x v="4"/>
            <x v="5"/>
            <x v="6"/>
            <x v="7"/>
            <x v="8"/>
            <x v="9"/>
            <x v="10"/>
            <x v="11"/>
            <x v="12"/>
            <x v="13"/>
            <x v="14"/>
          </reference>
        </references>
      </pivotArea>
    </format>
  </formats>
  <pivotTableStyleInfo name="PivotStyleLight16" showRowHeaders="1" showColHeaders="1" showRowStripes="0" showColStripes="0" showLastColumn="1"/>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7.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8.xml.rels><?xml version="1.0" encoding="UTF-8" standalone="yes"?>
<Relationships xmlns="http://schemas.openxmlformats.org/package/2006/relationships"><Relationship Id="rId1" Type="http://schemas.openxmlformats.org/officeDocument/2006/relationships/pivotTable" Target="../pivotTables/pivotTable7.xml"/></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pivotTable" Target="../pivotTables/pivotTable8.xml"/></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pivotTable" Target="../pivotTables/pivotTable9.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pivotTable" Target="../pivotTables/pivotTable1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5.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6.bin"/><Relationship Id="rId4" Type="http://schemas.openxmlformats.org/officeDocument/2006/relationships/ctrlProp" Target="../ctrlProps/ctrlProp2.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19"/>
  <sheetViews>
    <sheetView workbookViewId="0">
      <selection activeCell="B20" sqref="B20"/>
    </sheetView>
  </sheetViews>
  <sheetFormatPr defaultColWidth="9.140625" defaultRowHeight="15" x14ac:dyDescent="0.25"/>
  <cols>
    <col min="1" max="1" width="5.5703125" style="25" customWidth="1"/>
    <col min="2" max="16384" width="9.140625" style="23"/>
  </cols>
  <sheetData>
    <row r="1" spans="1:2" ht="21" x14ac:dyDescent="0.35">
      <c r="B1" s="30" t="s">
        <v>56</v>
      </c>
    </row>
    <row r="3" spans="1:2" x14ac:dyDescent="0.25">
      <c r="A3" s="25">
        <v>1</v>
      </c>
      <c r="B3" s="25" t="s">
        <v>54</v>
      </c>
    </row>
    <row r="4" spans="1:2" x14ac:dyDescent="0.25">
      <c r="B4" s="45" t="s">
        <v>78</v>
      </c>
    </row>
    <row r="6" spans="1:2" x14ac:dyDescent="0.25">
      <c r="A6" s="25">
        <v>2</v>
      </c>
      <c r="B6" s="23" t="s">
        <v>75</v>
      </c>
    </row>
    <row r="7" spans="1:2" x14ac:dyDescent="0.25">
      <c r="B7" s="23" t="s">
        <v>71</v>
      </c>
    </row>
    <row r="9" spans="1:2" x14ac:dyDescent="0.25">
      <c r="A9" s="25">
        <v>3</v>
      </c>
      <c r="B9" s="23" t="s">
        <v>77</v>
      </c>
    </row>
    <row r="10" spans="1:2" x14ac:dyDescent="0.25">
      <c r="B10" s="23" t="s">
        <v>79</v>
      </c>
    </row>
    <row r="12" spans="1:2" x14ac:dyDescent="0.25">
      <c r="A12" s="25">
        <v>4</v>
      </c>
      <c r="B12" s="23" t="s">
        <v>76</v>
      </c>
    </row>
    <row r="13" spans="1:2" x14ac:dyDescent="0.25">
      <c r="B13" s="23" t="s">
        <v>70</v>
      </c>
    </row>
    <row r="15" spans="1:2" x14ac:dyDescent="0.25">
      <c r="A15" s="25">
        <v>5</v>
      </c>
      <c r="B15" s="23" t="s">
        <v>72</v>
      </c>
    </row>
    <row r="16" spans="1:2" x14ac:dyDescent="0.25">
      <c r="B16" s="23" t="s">
        <v>55</v>
      </c>
    </row>
    <row r="18" spans="1:2" x14ac:dyDescent="0.25">
      <c r="A18" s="25">
        <v>6</v>
      </c>
      <c r="B18" s="23" t="s">
        <v>73</v>
      </c>
    </row>
    <row r="19" spans="1:2" x14ac:dyDescent="0.25">
      <c r="B19" s="23" t="s">
        <v>74</v>
      </c>
    </row>
  </sheetData>
  <phoneticPr fontId="5" type="noConversion"/>
  <pageMargins left="0.75" right="0.75" top="1" bottom="1" header="0.5" footer="0.5"/>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K146"/>
  <sheetViews>
    <sheetView zoomScale="74" zoomScaleNormal="74" workbookViewId="0">
      <pane ySplit="6" topLeftCell="A7" activePane="bottomLeft" state="frozen"/>
      <selection activeCell="A9" sqref="A9"/>
      <selection pane="bottomLeft" activeCell="C13" sqref="C13"/>
    </sheetView>
  </sheetViews>
  <sheetFormatPr defaultColWidth="9.140625" defaultRowHeight="15" x14ac:dyDescent="0.25"/>
  <cols>
    <col min="1" max="1" width="20.28515625" style="10" bestFit="1" customWidth="1"/>
    <col min="2" max="2" width="10.140625" style="10" bestFit="1" customWidth="1"/>
    <col min="3" max="5" width="9.28515625" style="10" bestFit="1" customWidth="1"/>
    <col min="6" max="12" width="8.5703125" style="10" customWidth="1"/>
    <col min="13" max="29" width="8.5703125" style="24" customWidth="1"/>
    <col min="30" max="38" width="5.7109375" style="24" customWidth="1"/>
    <col min="39" max="16384" width="9.140625" style="24"/>
  </cols>
  <sheetData>
    <row r="1" spans="1:37" x14ac:dyDescent="0.25">
      <c r="A1"/>
      <c r="B1"/>
    </row>
    <row r="2" spans="1:37" s="2" customFormat="1" x14ac:dyDescent="0.25">
      <c r="A2"/>
      <c r="B2"/>
    </row>
    <row r="3" spans="1:37" s="2" customFormat="1" x14ac:dyDescent="0.25"/>
    <row r="4" spans="1:37" s="2" customFormat="1" x14ac:dyDescent="0.25">
      <c r="A4" s="189"/>
      <c r="B4" s="180"/>
      <c r="C4" s="181"/>
      <c r="D4" s="181"/>
      <c r="E4" s="181"/>
      <c r="F4" s="181"/>
      <c r="G4" s="182"/>
      <c r="H4"/>
      <c r="I4"/>
      <c r="J4"/>
      <c r="K4"/>
      <c r="L4"/>
      <c r="M4"/>
      <c r="N4"/>
      <c r="O4"/>
      <c r="P4"/>
      <c r="Q4"/>
      <c r="R4"/>
      <c r="S4"/>
      <c r="T4"/>
      <c r="U4"/>
      <c r="V4"/>
      <c r="W4"/>
      <c r="X4"/>
      <c r="Y4"/>
      <c r="Z4" s="24"/>
      <c r="AA4" s="24"/>
    </row>
    <row r="5" spans="1:37" s="26" customFormat="1" x14ac:dyDescent="0.25">
      <c r="A5" s="180"/>
      <c r="B5" s="180"/>
      <c r="C5" s="181"/>
      <c r="D5" s="181"/>
      <c r="E5" s="181"/>
      <c r="F5" s="181"/>
      <c r="G5" s="182"/>
      <c r="H5"/>
      <c r="I5"/>
      <c r="J5"/>
      <c r="K5"/>
      <c r="L5"/>
      <c r="M5"/>
      <c r="N5"/>
      <c r="O5"/>
      <c r="P5"/>
      <c r="Q5"/>
      <c r="R5"/>
      <c r="S5"/>
      <c r="T5"/>
      <c r="U5"/>
      <c r="V5"/>
      <c r="W5"/>
      <c r="X5"/>
      <c r="Y5"/>
      <c r="Z5" s="24"/>
      <c r="AA5" s="24"/>
      <c r="AB5" s="2"/>
      <c r="AC5" s="2"/>
      <c r="AD5" s="2"/>
      <c r="AE5" s="2"/>
      <c r="AF5" s="2"/>
      <c r="AG5" s="2"/>
      <c r="AH5" s="2"/>
      <c r="AI5" s="2"/>
      <c r="AJ5" s="2"/>
      <c r="AK5" s="2"/>
    </row>
    <row r="6" spans="1:37" s="2" customFormat="1" x14ac:dyDescent="0.25">
      <c r="A6" s="183"/>
      <c r="B6" s="183"/>
      <c r="C6" s="184"/>
      <c r="D6" s="184"/>
      <c r="E6" s="184"/>
      <c r="F6" s="184"/>
      <c r="G6" s="185"/>
      <c r="H6"/>
      <c r="I6"/>
      <c r="J6"/>
      <c r="K6"/>
      <c r="L6"/>
      <c r="M6"/>
      <c r="N6"/>
      <c r="O6"/>
      <c r="P6"/>
      <c r="Q6"/>
      <c r="R6"/>
      <c r="S6"/>
      <c r="T6"/>
      <c r="U6"/>
      <c r="V6"/>
      <c r="W6"/>
      <c r="X6"/>
      <c r="Y6"/>
      <c r="Z6" s="24"/>
      <c r="AA6" s="24"/>
    </row>
    <row r="7" spans="1:37" x14ac:dyDescent="0.25">
      <c r="A7" s="183"/>
      <c r="B7" s="183"/>
      <c r="C7" s="184"/>
      <c r="D7" s="184"/>
      <c r="E7" s="184"/>
      <c r="F7" s="184"/>
      <c r="G7" s="185"/>
      <c r="H7"/>
      <c r="I7"/>
      <c r="J7"/>
      <c r="K7"/>
      <c r="L7"/>
      <c r="M7"/>
      <c r="N7"/>
      <c r="O7"/>
      <c r="P7"/>
      <c r="Q7"/>
      <c r="R7"/>
      <c r="S7"/>
      <c r="T7"/>
      <c r="U7"/>
      <c r="V7"/>
      <c r="W7"/>
      <c r="X7"/>
      <c r="Y7"/>
    </row>
    <row r="8" spans="1:37" x14ac:dyDescent="0.25">
      <c r="A8" s="183"/>
      <c r="B8" s="183"/>
      <c r="C8" s="184"/>
      <c r="D8" s="184"/>
      <c r="E8" s="184"/>
      <c r="F8" s="184"/>
      <c r="G8" s="185"/>
      <c r="H8"/>
      <c r="I8"/>
      <c r="J8"/>
      <c r="K8"/>
      <c r="L8"/>
      <c r="M8"/>
      <c r="N8"/>
      <c r="O8"/>
      <c r="P8"/>
      <c r="Q8"/>
      <c r="R8"/>
      <c r="S8"/>
      <c r="T8"/>
      <c r="U8"/>
      <c r="V8"/>
      <c r="W8"/>
      <c r="X8"/>
      <c r="Y8"/>
    </row>
    <row r="9" spans="1:37" x14ac:dyDescent="0.25">
      <c r="A9" s="183"/>
      <c r="B9" s="183"/>
      <c r="C9" s="184"/>
      <c r="D9" s="184"/>
      <c r="E9" s="184"/>
      <c r="F9" s="184"/>
      <c r="G9" s="185"/>
      <c r="H9"/>
      <c r="I9"/>
      <c r="J9"/>
      <c r="K9"/>
      <c r="L9"/>
      <c r="M9"/>
      <c r="N9"/>
      <c r="O9"/>
      <c r="P9"/>
      <c r="Q9"/>
      <c r="R9"/>
      <c r="S9"/>
      <c r="T9"/>
      <c r="U9"/>
      <c r="V9"/>
      <c r="W9"/>
      <c r="X9"/>
      <c r="Y9"/>
    </row>
    <row r="10" spans="1:37" x14ac:dyDescent="0.25">
      <c r="A10" s="183"/>
      <c r="B10" s="183"/>
      <c r="C10" s="184"/>
      <c r="D10" s="184"/>
      <c r="E10" s="184"/>
      <c r="F10" s="184"/>
      <c r="G10" s="185"/>
      <c r="H10"/>
      <c r="I10"/>
      <c r="J10"/>
      <c r="K10"/>
      <c r="L10"/>
      <c r="M10"/>
      <c r="N10"/>
      <c r="O10"/>
      <c r="P10"/>
      <c r="Q10"/>
      <c r="R10"/>
      <c r="S10"/>
      <c r="T10"/>
      <c r="U10"/>
      <c r="V10"/>
      <c r="W10"/>
      <c r="X10"/>
      <c r="Y10"/>
    </row>
    <row r="11" spans="1:37" x14ac:dyDescent="0.25">
      <c r="A11" s="183"/>
      <c r="B11" s="183"/>
      <c r="C11" s="184"/>
      <c r="D11" s="184"/>
      <c r="E11" s="184"/>
      <c r="F11" s="184"/>
      <c r="G11" s="185"/>
      <c r="H11"/>
      <c r="I11"/>
      <c r="J11"/>
      <c r="K11"/>
      <c r="L11"/>
      <c r="M11"/>
      <c r="N11"/>
      <c r="O11"/>
      <c r="P11"/>
      <c r="Q11"/>
      <c r="R11"/>
      <c r="S11"/>
      <c r="T11"/>
      <c r="U11"/>
      <c r="V11"/>
      <c r="W11"/>
      <c r="X11"/>
      <c r="Y11"/>
    </row>
    <row r="12" spans="1:37" x14ac:dyDescent="0.25">
      <c r="A12" s="183"/>
      <c r="B12" s="183"/>
      <c r="C12" s="184"/>
      <c r="D12" s="184"/>
      <c r="E12" s="184"/>
      <c r="F12" s="184"/>
      <c r="G12" s="185"/>
      <c r="H12"/>
      <c r="I12"/>
      <c r="J12"/>
      <c r="K12"/>
      <c r="L12"/>
      <c r="M12"/>
      <c r="N12"/>
      <c r="O12"/>
      <c r="P12"/>
      <c r="Q12"/>
      <c r="R12"/>
      <c r="S12"/>
      <c r="T12"/>
      <c r="U12"/>
      <c r="V12"/>
      <c r="W12"/>
      <c r="X12"/>
      <c r="Y12"/>
    </row>
    <row r="13" spans="1:37" x14ac:dyDescent="0.25">
      <c r="A13" s="183"/>
      <c r="B13" s="183"/>
      <c r="C13" s="184"/>
      <c r="D13" s="184"/>
      <c r="E13" s="184"/>
      <c r="F13" s="184"/>
      <c r="G13" s="185"/>
      <c r="H13"/>
      <c r="I13"/>
      <c r="J13"/>
      <c r="K13"/>
      <c r="L13"/>
      <c r="M13"/>
      <c r="N13"/>
      <c r="O13"/>
      <c r="P13"/>
      <c r="Q13"/>
      <c r="R13"/>
      <c r="S13"/>
      <c r="T13"/>
      <c r="U13"/>
      <c r="V13"/>
      <c r="W13"/>
      <c r="X13"/>
      <c r="Y13"/>
    </row>
    <row r="14" spans="1:37" x14ac:dyDescent="0.25">
      <c r="A14" s="183"/>
      <c r="B14" s="183"/>
      <c r="C14" s="184"/>
      <c r="D14" s="184"/>
      <c r="E14" s="184"/>
      <c r="F14" s="184"/>
      <c r="G14" s="185"/>
      <c r="H14"/>
      <c r="I14"/>
      <c r="J14"/>
      <c r="K14"/>
      <c r="L14"/>
      <c r="M14"/>
      <c r="N14"/>
      <c r="O14"/>
      <c r="P14"/>
      <c r="Q14"/>
      <c r="R14"/>
      <c r="S14"/>
      <c r="T14"/>
      <c r="U14"/>
      <c r="V14"/>
      <c r="W14"/>
      <c r="X14"/>
      <c r="Y14"/>
    </row>
    <row r="15" spans="1:37" x14ac:dyDescent="0.25">
      <c r="A15" s="183"/>
      <c r="B15" s="183"/>
      <c r="C15" s="184"/>
      <c r="D15" s="184"/>
      <c r="E15" s="184"/>
      <c r="F15" s="184"/>
      <c r="G15" s="185"/>
      <c r="H15"/>
      <c r="I15"/>
      <c r="J15"/>
      <c r="K15"/>
      <c r="L15"/>
      <c r="M15"/>
      <c r="N15"/>
      <c r="O15"/>
      <c r="P15"/>
      <c r="Q15"/>
      <c r="R15"/>
      <c r="S15"/>
      <c r="T15"/>
      <c r="U15"/>
      <c r="V15"/>
      <c r="W15"/>
      <c r="X15"/>
      <c r="Y15"/>
    </row>
    <row r="16" spans="1:37" x14ac:dyDescent="0.25">
      <c r="A16" s="183"/>
      <c r="B16" s="183"/>
      <c r="C16" s="184"/>
      <c r="D16" s="184"/>
      <c r="E16" s="184"/>
      <c r="F16" s="184"/>
      <c r="G16" s="185"/>
      <c r="H16"/>
      <c r="I16"/>
      <c r="J16"/>
      <c r="K16"/>
      <c r="L16"/>
      <c r="M16"/>
      <c r="N16"/>
      <c r="O16"/>
      <c r="P16"/>
      <c r="Q16"/>
      <c r="R16"/>
      <c r="S16"/>
      <c r="T16"/>
      <c r="U16"/>
      <c r="V16"/>
      <c r="W16"/>
      <c r="X16"/>
      <c r="Y16"/>
    </row>
    <row r="17" spans="1:25" x14ac:dyDescent="0.25">
      <c r="A17" s="186"/>
      <c r="B17" s="186"/>
      <c r="C17" s="187"/>
      <c r="D17" s="187"/>
      <c r="E17" s="187"/>
      <c r="F17" s="187"/>
      <c r="G17" s="188"/>
      <c r="H17"/>
      <c r="I17"/>
      <c r="J17"/>
      <c r="K17"/>
      <c r="L17"/>
      <c r="M17"/>
      <c r="N17"/>
      <c r="O17"/>
      <c r="P17"/>
      <c r="Q17"/>
      <c r="R17"/>
      <c r="S17"/>
      <c r="T17"/>
      <c r="U17"/>
      <c r="V17"/>
      <c r="W17"/>
      <c r="X17"/>
      <c r="Y17"/>
    </row>
    <row r="18" spans="1:25" x14ac:dyDescent="0.25">
      <c r="A18"/>
      <c r="B18"/>
      <c r="C18"/>
      <c r="D18"/>
      <c r="E18"/>
      <c r="F18"/>
      <c r="G18"/>
      <c r="H18"/>
      <c r="I18"/>
      <c r="J18"/>
      <c r="K18"/>
      <c r="L18"/>
      <c r="M18"/>
      <c r="N18"/>
      <c r="O18"/>
      <c r="P18"/>
      <c r="Q18"/>
      <c r="R18"/>
      <c r="S18"/>
      <c r="T18"/>
      <c r="U18"/>
      <c r="V18"/>
      <c r="W18"/>
      <c r="X18"/>
      <c r="Y18"/>
    </row>
    <row r="19" spans="1:25" x14ac:dyDescent="0.25">
      <c r="A19"/>
      <c r="B19"/>
      <c r="C19"/>
      <c r="D19"/>
      <c r="E19"/>
      <c r="F19"/>
      <c r="G19"/>
      <c r="H19"/>
      <c r="I19"/>
      <c r="J19"/>
      <c r="K19"/>
      <c r="L19"/>
      <c r="M19"/>
      <c r="N19"/>
      <c r="O19"/>
      <c r="P19"/>
      <c r="Q19"/>
      <c r="R19"/>
      <c r="S19"/>
      <c r="T19"/>
      <c r="U19"/>
      <c r="V19"/>
      <c r="W19"/>
      <c r="X19"/>
      <c r="Y19"/>
    </row>
    <row r="20" spans="1:25" x14ac:dyDescent="0.25">
      <c r="A20"/>
      <c r="B20"/>
      <c r="C20"/>
      <c r="D20"/>
      <c r="E20"/>
      <c r="F20"/>
      <c r="G20"/>
      <c r="H20"/>
      <c r="I20"/>
      <c r="J20"/>
      <c r="K20"/>
      <c r="L20"/>
      <c r="M20"/>
      <c r="N20"/>
      <c r="O20"/>
      <c r="P20"/>
      <c r="Q20"/>
      <c r="R20"/>
      <c r="S20"/>
      <c r="T20"/>
      <c r="U20"/>
      <c r="V20"/>
      <c r="W20"/>
      <c r="X20"/>
      <c r="Y20"/>
    </row>
    <row r="21" spans="1:25" x14ac:dyDescent="0.25">
      <c r="A21"/>
      <c r="B21"/>
      <c r="C21"/>
      <c r="D21"/>
      <c r="E21"/>
      <c r="F21"/>
      <c r="G21"/>
      <c r="H21"/>
      <c r="I21"/>
      <c r="J21"/>
      <c r="K21"/>
      <c r="L21"/>
      <c r="M21"/>
      <c r="N21"/>
      <c r="O21"/>
      <c r="P21"/>
      <c r="Q21"/>
      <c r="R21"/>
      <c r="S21"/>
      <c r="T21"/>
      <c r="U21"/>
      <c r="V21"/>
      <c r="W21"/>
      <c r="X21"/>
      <c r="Y21"/>
    </row>
    <row r="22" spans="1:25" x14ac:dyDescent="0.25">
      <c r="A22"/>
      <c r="B22"/>
      <c r="C22"/>
      <c r="D22"/>
      <c r="E22"/>
      <c r="F22"/>
      <c r="G22"/>
      <c r="H22"/>
      <c r="I22"/>
      <c r="J22"/>
      <c r="K22"/>
      <c r="L22"/>
      <c r="M22"/>
      <c r="N22"/>
      <c r="O22"/>
      <c r="P22"/>
      <c r="Q22"/>
      <c r="R22"/>
      <c r="S22"/>
      <c r="T22"/>
      <c r="U22"/>
      <c r="V22"/>
      <c r="W22"/>
      <c r="X22"/>
      <c r="Y22"/>
    </row>
    <row r="23" spans="1:25" x14ac:dyDescent="0.25">
      <c r="A23"/>
      <c r="B23"/>
      <c r="C23"/>
      <c r="D23"/>
      <c r="E23"/>
      <c r="F23"/>
      <c r="G23"/>
      <c r="H23"/>
      <c r="I23"/>
      <c r="J23"/>
      <c r="K23"/>
      <c r="L23"/>
      <c r="M23"/>
      <c r="N23"/>
      <c r="O23"/>
      <c r="P23"/>
      <c r="Q23"/>
      <c r="R23"/>
      <c r="S23"/>
      <c r="T23"/>
      <c r="U23"/>
      <c r="V23"/>
      <c r="W23"/>
      <c r="X23"/>
      <c r="Y23"/>
    </row>
    <row r="24" spans="1:25" x14ac:dyDescent="0.25">
      <c r="A24"/>
      <c r="B24"/>
      <c r="C24"/>
      <c r="D24"/>
      <c r="E24"/>
      <c r="F24"/>
      <c r="G24"/>
      <c r="H24"/>
      <c r="I24"/>
      <c r="J24"/>
      <c r="K24"/>
      <c r="L24"/>
      <c r="M24"/>
      <c r="N24"/>
      <c r="O24"/>
      <c r="P24"/>
      <c r="Q24"/>
      <c r="R24"/>
      <c r="S24"/>
      <c r="T24"/>
      <c r="U24"/>
      <c r="V24"/>
      <c r="W24"/>
      <c r="X24"/>
      <c r="Y24"/>
    </row>
    <row r="25" spans="1:25" x14ac:dyDescent="0.25">
      <c r="A25"/>
      <c r="B25"/>
      <c r="C25"/>
      <c r="D25"/>
      <c r="E25"/>
      <c r="F25"/>
      <c r="G25"/>
      <c r="H25"/>
      <c r="I25"/>
      <c r="J25"/>
      <c r="K25"/>
      <c r="L25"/>
      <c r="M25"/>
      <c r="N25"/>
      <c r="O25"/>
      <c r="P25"/>
      <c r="Q25"/>
      <c r="R25"/>
      <c r="S25"/>
      <c r="T25"/>
      <c r="U25"/>
      <c r="V25"/>
      <c r="W25"/>
      <c r="X25"/>
      <c r="Y25"/>
    </row>
    <row r="26" spans="1:25" x14ac:dyDescent="0.25">
      <c r="A26"/>
      <c r="B26"/>
      <c r="C26"/>
      <c r="D26"/>
      <c r="E26"/>
      <c r="F26"/>
      <c r="G26"/>
      <c r="H26"/>
      <c r="I26"/>
      <c r="J26"/>
      <c r="K26"/>
      <c r="L26"/>
      <c r="M26"/>
      <c r="N26"/>
      <c r="O26"/>
      <c r="P26"/>
      <c r="Q26"/>
      <c r="R26"/>
      <c r="S26"/>
      <c r="T26"/>
      <c r="U26"/>
      <c r="V26"/>
      <c r="W26"/>
      <c r="X26"/>
      <c r="Y26"/>
    </row>
    <row r="27" spans="1:25" x14ac:dyDescent="0.25">
      <c r="A27"/>
      <c r="B27"/>
      <c r="C27"/>
      <c r="D27"/>
      <c r="E27"/>
      <c r="F27"/>
      <c r="G27"/>
      <c r="H27"/>
      <c r="I27"/>
      <c r="J27"/>
      <c r="K27"/>
      <c r="L27"/>
      <c r="M27"/>
      <c r="N27"/>
      <c r="O27"/>
      <c r="P27"/>
      <c r="Q27"/>
      <c r="R27"/>
      <c r="S27"/>
      <c r="T27"/>
      <c r="U27"/>
      <c r="V27"/>
      <c r="W27"/>
      <c r="X27"/>
      <c r="Y27"/>
    </row>
    <row r="28" spans="1:25" x14ac:dyDescent="0.25">
      <c r="A28"/>
      <c r="B28"/>
      <c r="C28"/>
      <c r="D28"/>
      <c r="E28"/>
      <c r="F28"/>
      <c r="G28"/>
      <c r="H28"/>
      <c r="I28"/>
      <c r="J28"/>
      <c r="K28"/>
      <c r="L28"/>
      <c r="M28"/>
      <c r="N28"/>
      <c r="O28"/>
      <c r="P28"/>
      <c r="Q28"/>
      <c r="R28"/>
      <c r="S28"/>
      <c r="T28"/>
      <c r="U28"/>
      <c r="V28"/>
      <c r="W28"/>
      <c r="X28"/>
      <c r="Y28"/>
    </row>
    <row r="29" spans="1:25" x14ac:dyDescent="0.25">
      <c r="A29"/>
      <c r="B29"/>
      <c r="C29"/>
      <c r="D29"/>
      <c r="E29"/>
      <c r="F29"/>
      <c r="G29"/>
      <c r="H29"/>
      <c r="I29"/>
      <c r="J29"/>
      <c r="K29"/>
      <c r="L29"/>
      <c r="M29"/>
      <c r="N29"/>
      <c r="O29"/>
      <c r="P29"/>
      <c r="Q29"/>
      <c r="R29"/>
      <c r="S29"/>
      <c r="T29"/>
      <c r="U29"/>
      <c r="V29"/>
      <c r="W29"/>
      <c r="X29"/>
      <c r="Y29"/>
    </row>
    <row r="30" spans="1:25" x14ac:dyDescent="0.25">
      <c r="A30"/>
      <c r="B30"/>
      <c r="C30"/>
      <c r="D30"/>
      <c r="E30"/>
      <c r="F30"/>
      <c r="G30"/>
      <c r="H30"/>
      <c r="I30"/>
      <c r="J30"/>
      <c r="K30"/>
      <c r="L30"/>
      <c r="M30"/>
      <c r="N30"/>
      <c r="O30"/>
      <c r="P30"/>
      <c r="Q30"/>
      <c r="R30"/>
      <c r="S30"/>
      <c r="T30"/>
      <c r="U30"/>
      <c r="V30"/>
      <c r="W30"/>
      <c r="X30"/>
      <c r="Y30"/>
    </row>
    <row r="31" spans="1:25" x14ac:dyDescent="0.25">
      <c r="A31"/>
      <c r="B31"/>
      <c r="C31"/>
      <c r="D31"/>
      <c r="E31"/>
      <c r="F31"/>
      <c r="G31"/>
      <c r="H31"/>
      <c r="I31"/>
      <c r="J31"/>
      <c r="K31"/>
      <c r="L31"/>
      <c r="M31"/>
      <c r="N31"/>
      <c r="O31"/>
      <c r="P31"/>
      <c r="Q31"/>
      <c r="R31"/>
      <c r="S31"/>
      <c r="T31"/>
      <c r="U31"/>
      <c r="V31"/>
      <c r="W31"/>
      <c r="X31"/>
      <c r="Y31"/>
    </row>
    <row r="32" spans="1:25" x14ac:dyDescent="0.25">
      <c r="A32"/>
      <c r="B32"/>
      <c r="C32"/>
      <c r="D32"/>
      <c r="E32"/>
      <c r="F32"/>
      <c r="G32"/>
      <c r="H32"/>
      <c r="I32"/>
      <c r="J32"/>
      <c r="K32"/>
      <c r="L32"/>
      <c r="M32"/>
      <c r="N32"/>
      <c r="O32"/>
      <c r="P32"/>
      <c r="Q32"/>
      <c r="R32"/>
      <c r="S32"/>
      <c r="T32"/>
      <c r="U32"/>
      <c r="V32"/>
      <c r="W32"/>
      <c r="X32"/>
      <c r="Y32"/>
    </row>
    <row r="33" spans="1:25" x14ac:dyDescent="0.25">
      <c r="A33"/>
      <c r="B33"/>
      <c r="C33"/>
      <c r="D33"/>
      <c r="E33"/>
      <c r="F33"/>
      <c r="G33"/>
      <c r="H33"/>
      <c r="I33"/>
      <c r="J33"/>
      <c r="K33"/>
      <c r="L33"/>
      <c r="M33"/>
      <c r="N33"/>
      <c r="O33"/>
      <c r="P33"/>
      <c r="Q33"/>
      <c r="R33"/>
      <c r="S33"/>
      <c r="T33"/>
      <c r="U33"/>
      <c r="V33"/>
      <c r="W33"/>
      <c r="X33"/>
      <c r="Y33"/>
    </row>
    <row r="34" spans="1:25" x14ac:dyDescent="0.25">
      <c r="A34"/>
      <c r="B34"/>
      <c r="C34"/>
      <c r="D34"/>
      <c r="E34"/>
      <c r="F34"/>
      <c r="G34"/>
      <c r="H34"/>
      <c r="I34"/>
      <c r="J34"/>
      <c r="K34"/>
      <c r="L34"/>
      <c r="M34"/>
      <c r="N34"/>
      <c r="O34"/>
      <c r="P34"/>
      <c r="Q34"/>
      <c r="R34"/>
      <c r="S34"/>
      <c r="T34"/>
      <c r="U34"/>
      <c r="V34"/>
      <c r="W34"/>
      <c r="X34"/>
      <c r="Y34"/>
    </row>
    <row r="35" spans="1:25" x14ac:dyDescent="0.25">
      <c r="A35"/>
      <c r="B35"/>
      <c r="C35"/>
      <c r="D35"/>
      <c r="E35"/>
      <c r="F35"/>
      <c r="G35"/>
      <c r="H35"/>
      <c r="I35"/>
      <c r="J35"/>
      <c r="K35"/>
      <c r="L35"/>
      <c r="M35"/>
      <c r="N35"/>
      <c r="O35"/>
      <c r="P35"/>
      <c r="Q35"/>
      <c r="R35"/>
      <c r="S35"/>
      <c r="T35"/>
      <c r="U35"/>
      <c r="V35"/>
      <c r="W35"/>
      <c r="X35"/>
      <c r="Y35"/>
    </row>
    <row r="36" spans="1:25" x14ac:dyDescent="0.25">
      <c r="A36"/>
      <c r="B36"/>
      <c r="C36"/>
      <c r="D36"/>
      <c r="E36"/>
      <c r="F36"/>
      <c r="G36"/>
      <c r="H36"/>
      <c r="I36"/>
      <c r="J36"/>
      <c r="K36"/>
      <c r="L36"/>
      <c r="M36"/>
      <c r="N36"/>
      <c r="O36"/>
      <c r="P36"/>
      <c r="Q36"/>
      <c r="R36"/>
      <c r="S36"/>
      <c r="T36"/>
      <c r="U36"/>
      <c r="V36"/>
      <c r="W36"/>
      <c r="X36"/>
      <c r="Y36"/>
    </row>
    <row r="37" spans="1:25" x14ac:dyDescent="0.25">
      <c r="A37"/>
      <c r="B37"/>
      <c r="C37"/>
      <c r="D37"/>
      <c r="E37"/>
      <c r="F37"/>
      <c r="G37"/>
      <c r="H37"/>
      <c r="I37"/>
      <c r="J37"/>
      <c r="K37"/>
      <c r="L37"/>
      <c r="M37"/>
      <c r="N37"/>
      <c r="O37"/>
      <c r="P37"/>
      <c r="Q37"/>
      <c r="R37"/>
      <c r="S37"/>
      <c r="T37"/>
      <c r="U37"/>
      <c r="V37"/>
      <c r="W37"/>
      <c r="X37"/>
      <c r="Y37"/>
    </row>
    <row r="38" spans="1:25" x14ac:dyDescent="0.25">
      <c r="A38"/>
      <c r="B38"/>
      <c r="C38"/>
      <c r="D38"/>
      <c r="E38"/>
      <c r="F38"/>
      <c r="G38"/>
      <c r="H38"/>
      <c r="I38"/>
      <c r="J38"/>
      <c r="K38"/>
      <c r="L38"/>
      <c r="M38"/>
      <c r="N38"/>
      <c r="O38"/>
      <c r="P38"/>
      <c r="Q38"/>
      <c r="R38"/>
      <c r="S38"/>
      <c r="T38"/>
      <c r="U38"/>
      <c r="V38"/>
      <c r="W38"/>
      <c r="X38"/>
      <c r="Y38"/>
    </row>
    <row r="39" spans="1:25" x14ac:dyDescent="0.25">
      <c r="A39"/>
      <c r="B39"/>
      <c r="C39"/>
      <c r="D39"/>
      <c r="E39"/>
      <c r="F39"/>
      <c r="G39"/>
      <c r="H39"/>
      <c r="I39"/>
      <c r="J39"/>
      <c r="K39"/>
      <c r="L39"/>
      <c r="M39"/>
      <c r="N39"/>
      <c r="O39"/>
      <c r="P39"/>
      <c r="Q39"/>
      <c r="R39"/>
      <c r="S39"/>
      <c r="T39"/>
      <c r="U39"/>
      <c r="V39"/>
      <c r="W39"/>
      <c r="X39"/>
      <c r="Y39"/>
    </row>
    <row r="40" spans="1:25" x14ac:dyDescent="0.25">
      <c r="A40"/>
      <c r="B40"/>
      <c r="C40"/>
      <c r="D40"/>
      <c r="E40"/>
      <c r="F40"/>
      <c r="G40"/>
      <c r="H40"/>
      <c r="I40"/>
      <c r="J40"/>
      <c r="K40"/>
      <c r="L40"/>
      <c r="M40"/>
      <c r="N40"/>
      <c r="O40"/>
      <c r="P40"/>
      <c r="Q40"/>
      <c r="R40"/>
      <c r="S40"/>
      <c r="T40"/>
      <c r="U40"/>
      <c r="V40"/>
      <c r="W40"/>
      <c r="X40"/>
      <c r="Y40"/>
    </row>
    <row r="41" spans="1:25" x14ac:dyDescent="0.25">
      <c r="A41"/>
      <c r="B41"/>
      <c r="C41"/>
      <c r="D41"/>
      <c r="E41"/>
      <c r="F41"/>
      <c r="G41"/>
      <c r="H41"/>
      <c r="I41"/>
      <c r="J41"/>
      <c r="K41"/>
      <c r="L41"/>
      <c r="M41"/>
      <c r="N41"/>
      <c r="O41"/>
      <c r="P41"/>
      <c r="Q41"/>
      <c r="R41"/>
      <c r="S41"/>
      <c r="T41"/>
      <c r="U41"/>
      <c r="V41"/>
      <c r="W41"/>
      <c r="X41"/>
      <c r="Y41"/>
    </row>
    <row r="42" spans="1:25" x14ac:dyDescent="0.25">
      <c r="A42"/>
      <c r="B42"/>
      <c r="C42"/>
      <c r="D42"/>
      <c r="E42"/>
      <c r="F42"/>
      <c r="G42"/>
      <c r="H42"/>
      <c r="I42"/>
      <c r="J42"/>
      <c r="K42"/>
      <c r="L42"/>
      <c r="M42"/>
      <c r="N42"/>
      <c r="O42"/>
      <c r="P42"/>
      <c r="Q42"/>
      <c r="R42"/>
      <c r="S42"/>
      <c r="T42"/>
      <c r="U42"/>
      <c r="V42"/>
      <c r="W42"/>
      <c r="X42"/>
      <c r="Y42"/>
    </row>
    <row r="43" spans="1:25" x14ac:dyDescent="0.25">
      <c r="A43"/>
      <c r="B43"/>
      <c r="C43"/>
      <c r="D43"/>
      <c r="E43"/>
      <c r="F43"/>
      <c r="G43"/>
      <c r="H43"/>
      <c r="I43"/>
      <c r="J43"/>
      <c r="K43"/>
      <c r="L43"/>
      <c r="M43"/>
      <c r="N43"/>
      <c r="O43"/>
      <c r="P43"/>
      <c r="Q43"/>
      <c r="R43"/>
      <c r="S43"/>
      <c r="T43"/>
      <c r="U43"/>
      <c r="V43"/>
      <c r="W43"/>
      <c r="X43"/>
      <c r="Y43"/>
    </row>
    <row r="44" spans="1:25" x14ac:dyDescent="0.25">
      <c r="A44"/>
      <c r="B44"/>
      <c r="C44"/>
      <c r="D44"/>
      <c r="E44"/>
      <c r="F44"/>
      <c r="G44"/>
      <c r="H44"/>
      <c r="I44"/>
      <c r="J44"/>
      <c r="K44"/>
      <c r="L44"/>
      <c r="M44"/>
      <c r="N44"/>
      <c r="O44"/>
      <c r="P44"/>
      <c r="Q44"/>
      <c r="R44"/>
      <c r="S44"/>
      <c r="T44"/>
      <c r="U44"/>
      <c r="V44"/>
      <c r="W44"/>
      <c r="X44"/>
      <c r="Y44"/>
    </row>
    <row r="45" spans="1:25" x14ac:dyDescent="0.25">
      <c r="A45"/>
      <c r="B45"/>
      <c r="C45"/>
      <c r="D45"/>
      <c r="E45"/>
      <c r="F45"/>
      <c r="G45"/>
      <c r="H45"/>
      <c r="I45"/>
      <c r="J45"/>
      <c r="K45"/>
      <c r="L45"/>
      <c r="M45"/>
      <c r="N45"/>
      <c r="O45"/>
      <c r="P45"/>
      <c r="Q45"/>
      <c r="R45"/>
      <c r="S45"/>
      <c r="T45"/>
      <c r="U45"/>
      <c r="V45"/>
      <c r="W45"/>
      <c r="X45"/>
      <c r="Y45"/>
    </row>
    <row r="46" spans="1:25" x14ac:dyDescent="0.25">
      <c r="A46"/>
      <c r="B46"/>
      <c r="C46"/>
      <c r="D46"/>
      <c r="E46"/>
      <c r="F46"/>
      <c r="G46"/>
      <c r="H46"/>
      <c r="I46"/>
      <c r="J46"/>
      <c r="K46"/>
      <c r="L46"/>
      <c r="M46"/>
      <c r="N46"/>
      <c r="O46"/>
      <c r="P46"/>
      <c r="Q46"/>
      <c r="R46"/>
      <c r="S46"/>
      <c r="T46"/>
      <c r="U46"/>
      <c r="V46"/>
      <c r="W46"/>
      <c r="X46"/>
      <c r="Y46"/>
    </row>
    <row r="47" spans="1:25" x14ac:dyDescent="0.25">
      <c r="A47"/>
      <c r="B47"/>
      <c r="C47"/>
      <c r="D47"/>
      <c r="E47"/>
      <c r="F47"/>
      <c r="G47"/>
      <c r="H47"/>
      <c r="I47"/>
      <c r="J47"/>
      <c r="K47"/>
      <c r="L47"/>
      <c r="M47"/>
      <c r="N47"/>
      <c r="O47"/>
      <c r="P47"/>
      <c r="Q47"/>
      <c r="R47"/>
      <c r="S47"/>
      <c r="T47"/>
      <c r="U47"/>
      <c r="V47"/>
      <c r="W47"/>
      <c r="X47"/>
      <c r="Y47"/>
    </row>
    <row r="48" spans="1:25" x14ac:dyDescent="0.25">
      <c r="A48"/>
      <c r="B48"/>
      <c r="C48"/>
      <c r="D48"/>
      <c r="E48"/>
      <c r="F48"/>
      <c r="G48"/>
      <c r="H48"/>
      <c r="I48"/>
      <c r="J48"/>
      <c r="K48"/>
      <c r="L48"/>
      <c r="M48"/>
      <c r="N48"/>
      <c r="O48"/>
      <c r="P48"/>
      <c r="Q48"/>
      <c r="R48"/>
      <c r="S48"/>
      <c r="T48"/>
      <c r="U48"/>
      <c r="V48"/>
      <c r="W48"/>
      <c r="X48"/>
      <c r="Y48"/>
    </row>
    <row r="49" spans="1:25" x14ac:dyDescent="0.25">
      <c r="A49"/>
      <c r="B49"/>
      <c r="C49"/>
      <c r="D49"/>
      <c r="E49"/>
      <c r="F49"/>
      <c r="G49"/>
      <c r="H49"/>
      <c r="I49"/>
      <c r="J49"/>
      <c r="K49"/>
      <c r="L49"/>
      <c r="M49"/>
      <c r="N49"/>
      <c r="O49"/>
      <c r="P49"/>
      <c r="Q49"/>
      <c r="R49"/>
      <c r="S49"/>
      <c r="T49"/>
      <c r="U49"/>
      <c r="V49"/>
      <c r="W49"/>
      <c r="X49"/>
      <c r="Y49"/>
    </row>
    <row r="50" spans="1:25" x14ac:dyDescent="0.25">
      <c r="A50" s="24"/>
      <c r="B50" s="24"/>
      <c r="C50" s="24"/>
      <c r="D50" s="24"/>
      <c r="E50" s="24"/>
      <c r="F50" s="24"/>
      <c r="G50" s="24"/>
      <c r="H50" s="24"/>
      <c r="I50" s="24"/>
      <c r="J50" s="24"/>
      <c r="K50" s="24"/>
      <c r="L50" s="24"/>
    </row>
    <row r="51" spans="1:25" x14ac:dyDescent="0.25">
      <c r="A51" s="24"/>
      <c r="B51" s="24"/>
      <c r="C51" s="24"/>
      <c r="D51" s="24"/>
      <c r="E51" s="24"/>
      <c r="F51" s="24"/>
      <c r="G51" s="24"/>
      <c r="H51" s="24"/>
      <c r="I51" s="24"/>
      <c r="J51" s="24"/>
      <c r="K51" s="24"/>
      <c r="L51" s="24"/>
    </row>
    <row r="52" spans="1:25" x14ac:dyDescent="0.25">
      <c r="A52" s="24"/>
      <c r="B52" s="24"/>
      <c r="C52" s="24"/>
      <c r="D52" s="24"/>
      <c r="E52" s="24"/>
      <c r="F52" s="24"/>
      <c r="G52" s="24"/>
      <c r="H52" s="24"/>
      <c r="I52" s="24"/>
      <c r="J52" s="24"/>
      <c r="K52" s="24"/>
      <c r="L52" s="24"/>
    </row>
    <row r="53" spans="1:25" x14ac:dyDescent="0.25">
      <c r="A53" s="24"/>
      <c r="B53" s="24"/>
      <c r="C53" s="24"/>
      <c r="D53" s="24"/>
      <c r="E53" s="24"/>
      <c r="F53" s="24"/>
      <c r="G53" s="24"/>
      <c r="H53" s="24"/>
      <c r="I53" s="24"/>
      <c r="J53" s="24"/>
      <c r="K53" s="24"/>
      <c r="L53" s="24"/>
    </row>
    <row r="54" spans="1:25" x14ac:dyDescent="0.25">
      <c r="A54" s="24"/>
      <c r="B54" s="24"/>
      <c r="C54" s="24"/>
      <c r="D54" s="24"/>
      <c r="E54" s="24"/>
      <c r="F54" s="24"/>
      <c r="G54" s="24"/>
      <c r="H54" s="24"/>
      <c r="I54" s="24"/>
      <c r="J54" s="24"/>
      <c r="K54" s="24"/>
      <c r="L54" s="24"/>
    </row>
    <row r="55" spans="1:25" x14ac:dyDescent="0.25">
      <c r="A55" s="24"/>
      <c r="B55" s="24"/>
      <c r="C55" s="24"/>
      <c r="D55" s="24"/>
      <c r="E55" s="24"/>
      <c r="F55" s="24"/>
      <c r="G55" s="24"/>
      <c r="H55" s="24"/>
      <c r="I55" s="24"/>
      <c r="J55" s="24"/>
      <c r="K55" s="24"/>
      <c r="L55" s="24"/>
    </row>
    <row r="56" spans="1:25" x14ac:dyDescent="0.25">
      <c r="A56" s="24"/>
      <c r="B56" s="24"/>
      <c r="C56" s="24"/>
      <c r="D56" s="24"/>
      <c r="E56" s="24"/>
      <c r="F56" s="24"/>
      <c r="G56" s="24"/>
      <c r="H56" s="24"/>
      <c r="I56" s="24"/>
      <c r="J56" s="24"/>
      <c r="K56" s="24"/>
      <c r="L56" s="24"/>
    </row>
    <row r="57" spans="1:25" x14ac:dyDescent="0.25">
      <c r="A57" s="24"/>
      <c r="B57" s="24"/>
      <c r="C57" s="24"/>
      <c r="D57" s="24"/>
      <c r="E57" s="24"/>
      <c r="F57" s="24"/>
      <c r="G57" s="24"/>
      <c r="H57" s="24"/>
      <c r="I57" s="24"/>
      <c r="J57" s="24"/>
      <c r="K57" s="24"/>
      <c r="L57" s="24"/>
    </row>
    <row r="58" spans="1:25" x14ac:dyDescent="0.25">
      <c r="A58" s="24"/>
      <c r="B58" s="24"/>
      <c r="C58" s="24"/>
      <c r="D58" s="24"/>
      <c r="E58" s="24"/>
      <c r="F58" s="24"/>
      <c r="G58" s="24"/>
      <c r="H58" s="24"/>
      <c r="I58" s="24"/>
      <c r="J58" s="24"/>
      <c r="K58" s="24"/>
      <c r="L58" s="24"/>
    </row>
    <row r="59" spans="1:25" x14ac:dyDescent="0.25">
      <c r="A59" s="24"/>
      <c r="B59" s="24"/>
      <c r="C59" s="24"/>
      <c r="D59" s="24"/>
      <c r="E59" s="24"/>
      <c r="F59" s="24"/>
      <c r="G59" s="24"/>
      <c r="H59" s="24"/>
      <c r="I59" s="24"/>
      <c r="J59" s="24"/>
      <c r="K59" s="24"/>
      <c r="L59" s="24"/>
    </row>
    <row r="60" spans="1:25" x14ac:dyDescent="0.25">
      <c r="A60" s="24"/>
      <c r="B60" s="24"/>
      <c r="C60" s="24"/>
      <c r="D60" s="24"/>
      <c r="E60" s="24"/>
      <c r="F60" s="24"/>
      <c r="G60" s="24"/>
      <c r="H60" s="24"/>
      <c r="I60" s="24"/>
      <c r="J60" s="24"/>
      <c r="K60" s="24"/>
      <c r="L60" s="24"/>
    </row>
    <row r="61" spans="1:25" x14ac:dyDescent="0.25">
      <c r="A61" s="24"/>
      <c r="B61" s="24"/>
      <c r="C61" s="24"/>
      <c r="D61" s="24"/>
      <c r="E61" s="24"/>
      <c r="F61" s="24"/>
      <c r="G61" s="24"/>
      <c r="H61" s="24"/>
      <c r="I61" s="24"/>
      <c r="J61" s="24"/>
      <c r="K61" s="24"/>
      <c r="L61" s="24"/>
    </row>
    <row r="62" spans="1:25" x14ac:dyDescent="0.25">
      <c r="A62" s="24"/>
      <c r="B62" s="24"/>
      <c r="C62" s="24"/>
      <c r="D62" s="24"/>
      <c r="E62" s="24"/>
      <c r="F62" s="24"/>
      <c r="G62" s="24"/>
      <c r="H62" s="24"/>
      <c r="I62" s="24"/>
      <c r="J62" s="24"/>
      <c r="K62" s="24"/>
      <c r="L62" s="24"/>
    </row>
    <row r="63" spans="1:25" x14ac:dyDescent="0.25">
      <c r="A63" s="24"/>
      <c r="B63" s="24"/>
      <c r="C63" s="24"/>
      <c r="D63" s="24"/>
      <c r="E63" s="24"/>
      <c r="F63" s="24"/>
      <c r="G63" s="24"/>
      <c r="H63" s="24"/>
      <c r="I63" s="24"/>
      <c r="J63" s="24"/>
      <c r="K63" s="24"/>
      <c r="L63" s="24"/>
    </row>
    <row r="64" spans="1:25" x14ac:dyDescent="0.25">
      <c r="A64" s="24"/>
      <c r="B64" s="24"/>
      <c r="C64" s="24"/>
      <c r="D64" s="24"/>
      <c r="E64" s="24"/>
      <c r="F64" s="24"/>
      <c r="G64" s="24"/>
      <c r="H64" s="24"/>
      <c r="I64" s="24"/>
      <c r="J64" s="24"/>
      <c r="K64" s="24"/>
      <c r="L64" s="24"/>
    </row>
    <row r="65" spans="1:12" x14ac:dyDescent="0.25">
      <c r="A65" s="24"/>
      <c r="B65" s="24"/>
      <c r="C65" s="24"/>
      <c r="D65" s="24"/>
      <c r="E65" s="24"/>
      <c r="F65" s="24"/>
      <c r="G65" s="24"/>
      <c r="H65" s="24"/>
      <c r="I65" s="24"/>
      <c r="J65" s="24"/>
      <c r="K65" s="24"/>
      <c r="L65" s="24"/>
    </row>
    <row r="66" spans="1:12" x14ac:dyDescent="0.25">
      <c r="A66" s="24"/>
      <c r="B66" s="24"/>
      <c r="C66" s="24"/>
      <c r="D66" s="24"/>
      <c r="E66" s="24"/>
      <c r="F66" s="24"/>
      <c r="G66" s="24"/>
      <c r="H66" s="24"/>
      <c r="I66" s="24"/>
      <c r="J66" s="24"/>
      <c r="K66" s="24"/>
      <c r="L66" s="24"/>
    </row>
    <row r="67" spans="1:12" x14ac:dyDescent="0.25">
      <c r="A67" s="24"/>
      <c r="B67" s="24"/>
      <c r="C67" s="24"/>
      <c r="D67" s="24"/>
      <c r="E67" s="24"/>
      <c r="F67" s="24"/>
      <c r="G67" s="24"/>
      <c r="H67" s="24"/>
      <c r="I67" s="24"/>
      <c r="J67" s="24"/>
      <c r="K67" s="24"/>
      <c r="L67" s="24"/>
    </row>
    <row r="68" spans="1:12" x14ac:dyDescent="0.25">
      <c r="A68" s="24"/>
      <c r="B68" s="24"/>
      <c r="C68" s="24"/>
      <c r="D68" s="24"/>
      <c r="E68" s="24"/>
      <c r="F68" s="24"/>
      <c r="G68" s="24"/>
      <c r="H68" s="24"/>
      <c r="I68" s="24"/>
      <c r="J68" s="24"/>
      <c r="K68" s="24"/>
      <c r="L68" s="24"/>
    </row>
    <row r="69" spans="1:12" x14ac:dyDescent="0.25">
      <c r="A69" s="24"/>
      <c r="B69" s="24"/>
      <c r="C69" s="24"/>
      <c r="D69" s="24"/>
      <c r="E69" s="24"/>
      <c r="F69" s="24"/>
      <c r="G69" s="24"/>
      <c r="H69" s="24"/>
      <c r="I69" s="24"/>
      <c r="J69" s="24"/>
      <c r="K69" s="24"/>
      <c r="L69" s="24"/>
    </row>
    <row r="70" spans="1:12" x14ac:dyDescent="0.25">
      <c r="A70" s="24"/>
      <c r="B70" s="24"/>
      <c r="C70" s="24"/>
      <c r="D70" s="24"/>
      <c r="E70" s="24"/>
      <c r="F70" s="24"/>
      <c r="G70" s="24"/>
      <c r="H70" s="24"/>
      <c r="I70" s="24"/>
      <c r="J70" s="24"/>
      <c r="K70" s="24"/>
      <c r="L70" s="24"/>
    </row>
    <row r="71" spans="1:12" x14ac:dyDescent="0.25">
      <c r="A71" s="24"/>
      <c r="B71" s="24"/>
      <c r="C71" s="24"/>
      <c r="D71" s="24"/>
      <c r="E71" s="24"/>
      <c r="F71" s="24"/>
      <c r="G71" s="24"/>
      <c r="H71" s="24"/>
      <c r="I71" s="24"/>
      <c r="J71" s="24"/>
      <c r="K71" s="24"/>
      <c r="L71" s="24"/>
    </row>
    <row r="72" spans="1:12" x14ac:dyDescent="0.25">
      <c r="A72" s="24"/>
      <c r="B72" s="24"/>
      <c r="C72" s="24"/>
      <c r="D72" s="24"/>
      <c r="E72" s="24"/>
      <c r="F72" s="24"/>
      <c r="G72" s="24"/>
      <c r="H72" s="24"/>
      <c r="I72" s="24"/>
      <c r="J72" s="24"/>
      <c r="K72" s="24"/>
      <c r="L72" s="24"/>
    </row>
    <row r="73" spans="1:12" x14ac:dyDescent="0.25">
      <c r="A73" s="24"/>
      <c r="B73" s="24"/>
      <c r="C73" s="24"/>
      <c r="D73" s="24"/>
      <c r="E73" s="24"/>
      <c r="F73" s="24"/>
      <c r="G73" s="24"/>
      <c r="H73" s="24"/>
      <c r="I73" s="24"/>
      <c r="J73" s="24"/>
      <c r="K73" s="24"/>
      <c r="L73" s="24"/>
    </row>
    <row r="74" spans="1:12" x14ac:dyDescent="0.25">
      <c r="A74" s="24"/>
      <c r="B74" s="24"/>
      <c r="C74" s="24"/>
      <c r="D74" s="24"/>
      <c r="E74" s="24"/>
      <c r="F74" s="24"/>
      <c r="G74" s="24"/>
      <c r="H74" s="24"/>
      <c r="I74" s="24"/>
      <c r="J74" s="24"/>
      <c r="K74" s="24"/>
      <c r="L74" s="24"/>
    </row>
    <row r="75" spans="1:12" x14ac:dyDescent="0.25">
      <c r="A75" s="24"/>
      <c r="B75" s="24"/>
      <c r="C75" s="24"/>
      <c r="D75" s="24"/>
      <c r="E75" s="24"/>
      <c r="F75" s="24"/>
      <c r="G75" s="24"/>
      <c r="H75" s="24"/>
      <c r="I75" s="24"/>
      <c r="J75" s="24"/>
      <c r="K75" s="24"/>
      <c r="L75" s="24"/>
    </row>
    <row r="76" spans="1:12" x14ac:dyDescent="0.25">
      <c r="A76" s="24"/>
      <c r="B76" s="24"/>
      <c r="C76" s="24"/>
      <c r="D76" s="24"/>
      <c r="E76" s="24"/>
      <c r="F76" s="24"/>
      <c r="G76" s="24"/>
      <c r="H76" s="24"/>
      <c r="I76" s="24"/>
      <c r="J76" s="24"/>
      <c r="K76" s="24"/>
      <c r="L76" s="24"/>
    </row>
    <row r="77" spans="1:12" x14ac:dyDescent="0.25">
      <c r="A77" s="24"/>
      <c r="B77" s="24"/>
      <c r="C77" s="24"/>
      <c r="D77" s="24"/>
      <c r="E77" s="24"/>
      <c r="F77" s="24"/>
      <c r="G77" s="24"/>
      <c r="H77" s="24"/>
      <c r="I77" s="24"/>
      <c r="J77" s="24"/>
      <c r="K77" s="24"/>
      <c r="L77" s="24"/>
    </row>
    <row r="78" spans="1:12" x14ac:dyDescent="0.25">
      <c r="A78" s="24"/>
      <c r="B78" s="24"/>
      <c r="C78" s="24"/>
      <c r="D78" s="24"/>
      <c r="E78" s="24"/>
      <c r="F78" s="24"/>
      <c r="G78" s="24"/>
      <c r="H78" s="24"/>
      <c r="I78" s="24"/>
      <c r="J78" s="24"/>
      <c r="K78" s="24"/>
      <c r="L78" s="24"/>
    </row>
    <row r="79" spans="1:12" x14ac:dyDescent="0.25">
      <c r="A79" s="24"/>
      <c r="B79" s="24"/>
      <c r="C79" s="24"/>
      <c r="D79" s="24"/>
      <c r="E79" s="24"/>
      <c r="F79" s="24"/>
      <c r="G79" s="24"/>
      <c r="H79" s="24"/>
      <c r="I79" s="24"/>
      <c r="J79" s="24"/>
      <c r="K79" s="24"/>
      <c r="L79" s="24"/>
    </row>
    <row r="80" spans="1:12" x14ac:dyDescent="0.25">
      <c r="A80" s="24"/>
      <c r="B80" s="24"/>
      <c r="C80" s="24"/>
      <c r="D80" s="24"/>
      <c r="E80" s="24"/>
      <c r="F80" s="24"/>
      <c r="G80" s="24"/>
      <c r="H80" s="24"/>
      <c r="I80" s="24"/>
      <c r="J80" s="24"/>
      <c r="K80" s="24"/>
      <c r="L80" s="24"/>
    </row>
    <row r="81" spans="1:12" x14ac:dyDescent="0.25">
      <c r="A81" s="24"/>
      <c r="B81" s="24"/>
      <c r="C81" s="24"/>
      <c r="D81" s="24"/>
      <c r="E81" s="24"/>
      <c r="F81" s="24"/>
      <c r="G81" s="24"/>
      <c r="H81" s="24"/>
      <c r="I81" s="24"/>
      <c r="J81" s="24"/>
      <c r="K81" s="24"/>
      <c r="L81" s="24"/>
    </row>
    <row r="82" spans="1:12" x14ac:dyDescent="0.25">
      <c r="A82" s="24"/>
      <c r="B82" s="24"/>
      <c r="C82" s="24"/>
      <c r="D82" s="24"/>
      <c r="E82" s="24"/>
      <c r="F82" s="24"/>
      <c r="G82" s="24"/>
      <c r="H82" s="24"/>
      <c r="I82" s="24"/>
      <c r="J82" s="24"/>
      <c r="K82" s="24"/>
      <c r="L82" s="24"/>
    </row>
    <row r="83" spans="1:12" x14ac:dyDescent="0.25">
      <c r="A83" s="24"/>
      <c r="B83" s="24"/>
      <c r="C83" s="24"/>
      <c r="D83" s="24"/>
      <c r="E83" s="24"/>
      <c r="F83" s="24"/>
      <c r="G83" s="24"/>
      <c r="H83" s="24"/>
      <c r="I83" s="24"/>
      <c r="J83" s="24"/>
      <c r="K83" s="24"/>
      <c r="L83" s="24"/>
    </row>
    <row r="84" spans="1:12" x14ac:dyDescent="0.25">
      <c r="A84" s="24"/>
      <c r="B84" s="24"/>
      <c r="C84" s="24"/>
      <c r="D84" s="24"/>
      <c r="E84" s="24"/>
      <c r="F84" s="24"/>
      <c r="G84" s="24"/>
      <c r="H84" s="24"/>
      <c r="I84" s="24"/>
      <c r="J84" s="24"/>
      <c r="K84" s="24"/>
      <c r="L84" s="24"/>
    </row>
    <row r="85" spans="1:12" x14ac:dyDescent="0.25">
      <c r="A85" s="24"/>
      <c r="B85" s="24"/>
      <c r="C85" s="24"/>
      <c r="D85" s="24"/>
      <c r="E85" s="24"/>
      <c r="F85" s="24"/>
      <c r="G85" s="24"/>
      <c r="H85" s="24"/>
      <c r="I85" s="24"/>
      <c r="J85" s="24"/>
      <c r="K85" s="24"/>
      <c r="L85" s="24"/>
    </row>
    <row r="86" spans="1:12" x14ac:dyDescent="0.25">
      <c r="A86" s="24"/>
      <c r="B86" s="24"/>
      <c r="C86" s="24"/>
      <c r="D86" s="24"/>
      <c r="E86" s="24"/>
      <c r="F86" s="24"/>
      <c r="G86" s="24"/>
      <c r="H86" s="24"/>
      <c r="I86" s="24"/>
      <c r="J86" s="24"/>
      <c r="K86" s="24"/>
      <c r="L86" s="24"/>
    </row>
    <row r="87" spans="1:12" x14ac:dyDescent="0.25">
      <c r="A87" s="24"/>
      <c r="B87" s="24"/>
      <c r="C87" s="24"/>
      <c r="D87" s="24"/>
      <c r="E87" s="24"/>
      <c r="F87" s="24"/>
      <c r="G87" s="24"/>
      <c r="H87" s="24"/>
      <c r="I87" s="24"/>
      <c r="J87" s="24"/>
      <c r="K87" s="24"/>
      <c r="L87" s="24"/>
    </row>
    <row r="88" spans="1:12" x14ac:dyDescent="0.25">
      <c r="A88" s="24"/>
      <c r="B88" s="24"/>
      <c r="C88" s="24"/>
      <c r="D88" s="24"/>
      <c r="E88" s="24"/>
      <c r="F88" s="24"/>
      <c r="G88" s="24"/>
      <c r="H88" s="24"/>
      <c r="I88" s="24"/>
      <c r="J88" s="24"/>
      <c r="K88" s="24"/>
      <c r="L88" s="24"/>
    </row>
    <row r="89" spans="1:12" x14ac:dyDescent="0.25">
      <c r="A89" s="24"/>
      <c r="B89" s="24"/>
      <c r="C89" s="24"/>
      <c r="D89" s="24"/>
      <c r="E89" s="24"/>
      <c r="F89" s="24"/>
      <c r="G89" s="24"/>
      <c r="H89" s="24"/>
      <c r="I89" s="24"/>
      <c r="J89" s="24"/>
      <c r="K89" s="24"/>
      <c r="L89" s="24"/>
    </row>
    <row r="90" spans="1:12" x14ac:dyDescent="0.25">
      <c r="A90" s="24"/>
      <c r="B90" s="24"/>
      <c r="C90" s="24"/>
      <c r="D90" s="24"/>
      <c r="E90" s="24"/>
      <c r="F90" s="24"/>
      <c r="G90" s="24"/>
      <c r="H90" s="24"/>
      <c r="I90" s="24"/>
      <c r="J90" s="24"/>
      <c r="K90" s="24"/>
      <c r="L90" s="24"/>
    </row>
    <row r="91" spans="1:12" x14ac:dyDescent="0.25">
      <c r="A91" s="24"/>
      <c r="B91" s="24"/>
      <c r="C91" s="24"/>
      <c r="D91" s="24"/>
      <c r="E91" s="24"/>
      <c r="F91" s="24"/>
      <c r="G91" s="24"/>
      <c r="H91" s="24"/>
      <c r="I91" s="24"/>
      <c r="J91" s="24"/>
      <c r="K91" s="24"/>
      <c r="L91" s="24"/>
    </row>
    <row r="92" spans="1:12" x14ac:dyDescent="0.25">
      <c r="A92" s="24"/>
      <c r="B92" s="24"/>
      <c r="C92" s="24"/>
      <c r="D92" s="24"/>
      <c r="E92" s="24"/>
      <c r="F92" s="24"/>
      <c r="G92" s="24"/>
      <c r="H92" s="24"/>
      <c r="I92" s="24"/>
      <c r="J92" s="24"/>
      <c r="K92" s="24"/>
      <c r="L92" s="24"/>
    </row>
    <row r="93" spans="1:12" x14ac:dyDescent="0.25">
      <c r="A93" s="24"/>
      <c r="B93" s="24"/>
      <c r="C93" s="24"/>
      <c r="D93" s="24"/>
      <c r="E93" s="24"/>
      <c r="F93" s="24"/>
      <c r="G93" s="24"/>
      <c r="H93" s="24"/>
      <c r="I93" s="24"/>
      <c r="J93" s="24"/>
      <c r="K93" s="24"/>
      <c r="L93" s="24"/>
    </row>
    <row r="94" spans="1:12" x14ac:dyDescent="0.25">
      <c r="A94" s="24"/>
      <c r="B94" s="24"/>
      <c r="C94" s="24"/>
      <c r="D94" s="24"/>
      <c r="E94" s="24"/>
      <c r="F94" s="24"/>
      <c r="G94" s="24"/>
      <c r="H94" s="24"/>
      <c r="I94" s="24"/>
      <c r="J94" s="24"/>
      <c r="K94" s="24"/>
      <c r="L94" s="24"/>
    </row>
    <row r="95" spans="1:12" x14ac:dyDescent="0.25">
      <c r="A95" s="24"/>
      <c r="B95" s="24"/>
      <c r="C95" s="24"/>
      <c r="D95" s="24"/>
      <c r="E95" s="24"/>
      <c r="F95" s="24"/>
      <c r="G95" s="24"/>
      <c r="H95" s="24"/>
      <c r="I95" s="24"/>
      <c r="J95" s="24"/>
      <c r="K95" s="24"/>
      <c r="L95" s="24"/>
    </row>
    <row r="96" spans="1:12" x14ac:dyDescent="0.25">
      <c r="A96" s="24"/>
      <c r="B96" s="24"/>
      <c r="C96" s="24"/>
      <c r="D96" s="24"/>
      <c r="E96" s="24"/>
      <c r="F96" s="24"/>
      <c r="G96" s="24"/>
      <c r="H96" s="24"/>
      <c r="I96" s="24"/>
      <c r="J96" s="24"/>
      <c r="K96" s="24"/>
      <c r="L96" s="24"/>
    </row>
    <row r="97" spans="1:12" x14ac:dyDescent="0.25">
      <c r="A97" s="24"/>
      <c r="B97" s="24"/>
      <c r="C97" s="24"/>
      <c r="D97" s="24"/>
      <c r="E97" s="24"/>
      <c r="F97" s="24"/>
      <c r="G97" s="24"/>
      <c r="H97" s="24"/>
      <c r="I97" s="24"/>
      <c r="J97" s="24"/>
      <c r="K97" s="24"/>
      <c r="L97" s="24"/>
    </row>
    <row r="98" spans="1:12" x14ac:dyDescent="0.25">
      <c r="A98" s="24"/>
      <c r="B98" s="24"/>
      <c r="C98" s="24"/>
      <c r="D98" s="24"/>
      <c r="E98" s="24"/>
      <c r="F98" s="24"/>
      <c r="G98" s="24"/>
      <c r="H98" s="24"/>
      <c r="I98" s="24"/>
      <c r="J98" s="24"/>
      <c r="K98" s="24"/>
      <c r="L98" s="24"/>
    </row>
    <row r="99" spans="1:12" x14ac:dyDescent="0.25">
      <c r="A99" s="24"/>
      <c r="B99" s="24"/>
      <c r="C99" s="24"/>
      <c r="D99" s="24"/>
      <c r="E99" s="24"/>
      <c r="F99" s="24"/>
      <c r="G99" s="24"/>
      <c r="H99" s="24"/>
      <c r="I99" s="24"/>
      <c r="J99" s="24"/>
      <c r="K99" s="24"/>
      <c r="L99" s="24"/>
    </row>
    <row r="100" spans="1:12" x14ac:dyDescent="0.25">
      <c r="A100" s="24"/>
      <c r="B100" s="24"/>
      <c r="C100" s="24"/>
      <c r="D100" s="24"/>
      <c r="E100" s="24"/>
      <c r="F100" s="24"/>
      <c r="G100" s="24"/>
      <c r="H100" s="24"/>
      <c r="I100" s="24"/>
      <c r="J100" s="24"/>
      <c r="K100" s="24"/>
      <c r="L100" s="24"/>
    </row>
    <row r="101" spans="1:12" x14ac:dyDescent="0.25">
      <c r="A101" s="24"/>
      <c r="B101" s="24"/>
      <c r="C101" s="24"/>
      <c r="D101" s="24"/>
      <c r="E101" s="24"/>
      <c r="F101" s="24"/>
      <c r="G101" s="24"/>
      <c r="H101" s="24"/>
      <c r="I101" s="24"/>
      <c r="J101" s="24"/>
      <c r="K101" s="24"/>
      <c r="L101" s="24"/>
    </row>
    <row r="102" spans="1:12" x14ac:dyDescent="0.25">
      <c r="A102" s="24"/>
      <c r="B102" s="24"/>
      <c r="C102" s="24"/>
      <c r="D102" s="24"/>
      <c r="E102" s="24"/>
      <c r="F102" s="24"/>
      <c r="G102" s="24"/>
      <c r="H102" s="24"/>
      <c r="I102" s="24"/>
      <c r="J102" s="24"/>
      <c r="K102" s="24"/>
      <c r="L102" s="24"/>
    </row>
    <row r="103" spans="1:12" x14ac:dyDescent="0.25">
      <c r="A103" s="24"/>
      <c r="B103" s="24"/>
      <c r="C103" s="24"/>
      <c r="D103" s="24"/>
      <c r="E103" s="24"/>
      <c r="F103" s="24"/>
      <c r="G103" s="24"/>
      <c r="H103" s="24"/>
      <c r="I103" s="24"/>
      <c r="J103" s="24"/>
      <c r="K103" s="24"/>
      <c r="L103" s="24"/>
    </row>
    <row r="104" spans="1:12" x14ac:dyDescent="0.25">
      <c r="A104" s="24"/>
      <c r="B104" s="24"/>
      <c r="C104" s="24"/>
      <c r="D104" s="24"/>
      <c r="E104" s="24"/>
      <c r="F104" s="24"/>
      <c r="G104" s="24"/>
      <c r="H104" s="24"/>
      <c r="I104" s="24"/>
      <c r="J104" s="24"/>
      <c r="K104" s="24"/>
      <c r="L104" s="24"/>
    </row>
    <row r="105" spans="1:12" x14ac:dyDescent="0.25">
      <c r="A105" s="24"/>
      <c r="B105" s="24"/>
      <c r="C105" s="24"/>
      <c r="D105" s="24"/>
      <c r="E105" s="24"/>
      <c r="F105" s="24"/>
      <c r="G105" s="24"/>
      <c r="H105" s="24"/>
      <c r="I105" s="24"/>
      <c r="J105" s="24"/>
      <c r="K105" s="24"/>
      <c r="L105" s="24"/>
    </row>
    <row r="106" spans="1:12" x14ac:dyDescent="0.25">
      <c r="A106" s="24"/>
      <c r="B106" s="24"/>
      <c r="C106" s="24"/>
      <c r="D106" s="24"/>
      <c r="E106" s="24"/>
      <c r="F106" s="24"/>
      <c r="G106" s="24"/>
      <c r="H106" s="24"/>
      <c r="I106" s="24"/>
      <c r="J106" s="24"/>
      <c r="K106" s="24"/>
      <c r="L106" s="24"/>
    </row>
    <row r="107" spans="1:12" x14ac:dyDescent="0.25">
      <c r="A107" s="24"/>
      <c r="B107" s="24"/>
      <c r="C107" s="24"/>
      <c r="D107" s="24"/>
      <c r="E107" s="24"/>
      <c r="F107" s="24"/>
      <c r="G107" s="24"/>
      <c r="H107" s="24"/>
      <c r="I107" s="24"/>
      <c r="J107" s="24"/>
      <c r="K107" s="24"/>
      <c r="L107" s="24"/>
    </row>
    <row r="108" spans="1:12" x14ac:dyDescent="0.25">
      <c r="A108" s="24"/>
      <c r="B108" s="24"/>
      <c r="C108" s="24"/>
      <c r="D108" s="24"/>
      <c r="E108" s="24"/>
      <c r="F108" s="24"/>
      <c r="G108" s="24"/>
      <c r="H108" s="24"/>
      <c r="I108" s="24"/>
      <c r="J108" s="24"/>
      <c r="K108" s="24"/>
      <c r="L108" s="24"/>
    </row>
    <row r="109" spans="1:12" x14ac:dyDescent="0.25">
      <c r="A109" s="24"/>
      <c r="B109" s="24"/>
      <c r="C109" s="24"/>
      <c r="D109" s="24"/>
      <c r="E109" s="24"/>
      <c r="F109" s="24"/>
      <c r="G109" s="24"/>
      <c r="H109" s="24"/>
      <c r="I109" s="24"/>
      <c r="J109" s="24"/>
      <c r="K109" s="24"/>
      <c r="L109" s="24"/>
    </row>
    <row r="110" spans="1:12" x14ac:dyDescent="0.25">
      <c r="A110" s="24"/>
      <c r="B110" s="24"/>
      <c r="C110" s="24"/>
      <c r="D110" s="24"/>
      <c r="E110" s="24"/>
      <c r="F110" s="24"/>
      <c r="G110" s="24"/>
      <c r="H110" s="24"/>
      <c r="I110" s="24"/>
      <c r="J110" s="24"/>
      <c r="K110" s="24"/>
      <c r="L110" s="24"/>
    </row>
    <row r="111" spans="1:12" x14ac:dyDescent="0.25">
      <c r="A111" s="24"/>
      <c r="B111" s="24"/>
      <c r="C111" s="24"/>
      <c r="D111" s="24"/>
      <c r="E111" s="24"/>
      <c r="F111" s="24"/>
      <c r="G111" s="24"/>
      <c r="H111" s="24"/>
      <c r="I111" s="24"/>
      <c r="J111" s="24"/>
      <c r="K111" s="24"/>
      <c r="L111" s="24"/>
    </row>
    <row r="112" spans="1:12" x14ac:dyDescent="0.25">
      <c r="A112" s="24"/>
      <c r="B112" s="24"/>
      <c r="C112" s="24"/>
      <c r="D112" s="24"/>
      <c r="E112" s="24"/>
      <c r="F112" s="24"/>
      <c r="G112" s="24"/>
      <c r="H112" s="24"/>
      <c r="I112" s="24"/>
      <c r="J112" s="24"/>
      <c r="K112" s="24"/>
      <c r="L112" s="24"/>
    </row>
    <row r="113" spans="1:12" x14ac:dyDescent="0.25">
      <c r="A113" s="24"/>
      <c r="B113" s="24"/>
      <c r="C113" s="24"/>
      <c r="D113" s="24"/>
      <c r="E113" s="24"/>
      <c r="F113" s="24"/>
      <c r="G113" s="24"/>
      <c r="H113" s="24"/>
      <c r="I113" s="24"/>
      <c r="J113" s="24"/>
      <c r="K113" s="24"/>
      <c r="L113" s="24"/>
    </row>
    <row r="114" spans="1:12" x14ac:dyDescent="0.25">
      <c r="A114" s="24"/>
      <c r="B114" s="24"/>
      <c r="C114" s="24"/>
      <c r="D114" s="24"/>
      <c r="E114" s="24"/>
      <c r="F114" s="24"/>
      <c r="G114" s="24"/>
      <c r="H114" s="24"/>
      <c r="I114" s="24"/>
      <c r="J114" s="24"/>
      <c r="K114" s="24"/>
      <c r="L114" s="24"/>
    </row>
    <row r="115" spans="1:12" x14ac:dyDescent="0.25">
      <c r="A115" s="24"/>
      <c r="B115" s="24"/>
      <c r="C115" s="24"/>
      <c r="D115" s="24"/>
      <c r="E115" s="24"/>
      <c r="F115" s="24"/>
      <c r="G115" s="24"/>
      <c r="H115" s="24"/>
      <c r="I115" s="24"/>
      <c r="J115" s="24"/>
      <c r="K115" s="24"/>
      <c r="L115" s="24"/>
    </row>
    <row r="116" spans="1:12" x14ac:dyDescent="0.25">
      <c r="A116" s="24"/>
      <c r="B116" s="24"/>
      <c r="C116" s="24"/>
      <c r="D116" s="24"/>
      <c r="E116" s="24"/>
      <c r="F116" s="24"/>
      <c r="G116" s="24"/>
      <c r="H116" s="24"/>
      <c r="I116" s="24"/>
      <c r="J116" s="24"/>
      <c r="K116" s="24"/>
      <c r="L116" s="24"/>
    </row>
    <row r="117" spans="1:12" x14ac:dyDescent="0.25">
      <c r="A117" s="24"/>
      <c r="B117" s="24"/>
      <c r="C117" s="24"/>
      <c r="D117" s="24"/>
      <c r="E117" s="24"/>
      <c r="F117" s="24"/>
      <c r="G117" s="24"/>
      <c r="H117" s="24"/>
      <c r="I117" s="24"/>
      <c r="J117" s="24"/>
      <c r="K117" s="24"/>
      <c r="L117" s="24"/>
    </row>
    <row r="118" spans="1:12" x14ac:dyDescent="0.25">
      <c r="A118" s="24"/>
      <c r="B118" s="24"/>
      <c r="C118" s="24"/>
      <c r="D118" s="24"/>
      <c r="E118" s="24"/>
      <c r="F118" s="24"/>
      <c r="G118" s="24"/>
      <c r="H118" s="24"/>
      <c r="I118" s="24"/>
      <c r="J118" s="24"/>
      <c r="K118" s="24"/>
      <c r="L118" s="24"/>
    </row>
    <row r="119" spans="1:12" x14ac:dyDescent="0.25">
      <c r="A119" s="24"/>
      <c r="B119" s="24"/>
      <c r="C119" s="24"/>
      <c r="D119" s="24"/>
      <c r="E119" s="24"/>
      <c r="F119" s="24"/>
      <c r="G119" s="24"/>
      <c r="H119" s="24"/>
      <c r="I119" s="24"/>
      <c r="J119" s="24"/>
      <c r="K119" s="24"/>
      <c r="L119" s="24"/>
    </row>
    <row r="120" spans="1:12" x14ac:dyDescent="0.25">
      <c r="A120" s="24"/>
      <c r="B120" s="24"/>
      <c r="C120" s="24"/>
      <c r="D120" s="24"/>
      <c r="E120" s="24"/>
      <c r="F120" s="24"/>
      <c r="G120" s="24"/>
      <c r="H120" s="24"/>
      <c r="I120" s="24"/>
      <c r="J120" s="24"/>
      <c r="K120" s="24"/>
      <c r="L120" s="24"/>
    </row>
    <row r="121" spans="1:12" x14ac:dyDescent="0.25">
      <c r="A121" s="24"/>
      <c r="B121" s="24"/>
      <c r="C121" s="24"/>
      <c r="D121" s="24"/>
      <c r="E121" s="24"/>
      <c r="F121" s="24"/>
      <c r="G121" s="24"/>
      <c r="H121" s="24"/>
      <c r="I121" s="24"/>
      <c r="J121" s="24"/>
      <c r="K121" s="24"/>
      <c r="L121" s="24"/>
    </row>
    <row r="122" spans="1:12" x14ac:dyDescent="0.25">
      <c r="A122" s="24"/>
      <c r="B122" s="24"/>
      <c r="C122" s="24"/>
      <c r="D122" s="24"/>
      <c r="E122" s="24"/>
      <c r="F122" s="24"/>
      <c r="G122" s="24"/>
      <c r="H122" s="24"/>
      <c r="I122" s="24"/>
      <c r="J122" s="24"/>
      <c r="K122" s="24"/>
      <c r="L122" s="24"/>
    </row>
    <row r="123" spans="1:12" x14ac:dyDescent="0.25">
      <c r="A123" s="24"/>
      <c r="B123" s="24"/>
      <c r="C123" s="24"/>
      <c r="D123" s="24"/>
      <c r="E123" s="24"/>
      <c r="F123" s="24"/>
      <c r="G123" s="24"/>
      <c r="H123" s="24"/>
      <c r="I123" s="24"/>
      <c r="J123" s="24"/>
      <c r="K123" s="24"/>
      <c r="L123" s="24"/>
    </row>
    <row r="124" spans="1:12" x14ac:dyDescent="0.25">
      <c r="A124" s="24"/>
      <c r="B124" s="24"/>
      <c r="C124" s="24"/>
      <c r="D124" s="24"/>
      <c r="E124" s="24"/>
      <c r="F124" s="24"/>
      <c r="G124" s="24"/>
      <c r="H124" s="24"/>
      <c r="I124" s="24"/>
      <c r="J124" s="24"/>
      <c r="K124" s="24"/>
      <c r="L124" s="24"/>
    </row>
    <row r="125" spans="1:12" x14ac:dyDescent="0.25">
      <c r="A125" s="24"/>
      <c r="B125" s="24"/>
      <c r="C125" s="24"/>
      <c r="D125" s="24"/>
      <c r="E125" s="24"/>
      <c r="F125" s="24"/>
      <c r="G125" s="24"/>
      <c r="H125" s="24"/>
      <c r="I125" s="24"/>
      <c r="J125" s="24"/>
      <c r="K125" s="24"/>
      <c r="L125" s="24"/>
    </row>
    <row r="126" spans="1:12" x14ac:dyDescent="0.25">
      <c r="A126" s="24"/>
      <c r="B126" s="24"/>
      <c r="C126" s="24"/>
      <c r="D126" s="24"/>
      <c r="E126" s="24"/>
      <c r="F126" s="24"/>
      <c r="G126" s="24"/>
      <c r="H126" s="24"/>
      <c r="I126" s="24"/>
      <c r="J126" s="24"/>
      <c r="K126" s="24"/>
      <c r="L126" s="24"/>
    </row>
    <row r="127" spans="1:12" x14ac:dyDescent="0.25">
      <c r="A127" s="24"/>
      <c r="B127" s="24"/>
      <c r="C127" s="24"/>
      <c r="D127" s="24"/>
      <c r="E127" s="24"/>
      <c r="F127" s="24"/>
      <c r="G127" s="24"/>
      <c r="H127" s="24"/>
      <c r="I127" s="24"/>
      <c r="J127" s="24"/>
      <c r="K127" s="24"/>
      <c r="L127" s="24"/>
    </row>
    <row r="128" spans="1:12" x14ac:dyDescent="0.25">
      <c r="A128" s="24"/>
      <c r="B128" s="24"/>
      <c r="C128" s="24"/>
      <c r="D128" s="24"/>
      <c r="E128" s="24"/>
      <c r="F128" s="24"/>
      <c r="G128" s="24"/>
      <c r="H128" s="24"/>
      <c r="I128" s="24"/>
      <c r="J128" s="24"/>
      <c r="K128" s="24"/>
      <c r="L128" s="24"/>
    </row>
    <row r="129" spans="1:12" x14ac:dyDescent="0.25">
      <c r="A129" s="24"/>
      <c r="B129" s="24"/>
      <c r="C129" s="24"/>
      <c r="D129" s="24"/>
      <c r="E129" s="24"/>
      <c r="F129" s="24"/>
      <c r="G129" s="24"/>
      <c r="H129" s="24"/>
      <c r="I129" s="24"/>
      <c r="J129" s="24"/>
      <c r="K129" s="24"/>
      <c r="L129" s="24"/>
    </row>
    <row r="130" spans="1:12" x14ac:dyDescent="0.25">
      <c r="A130" s="24"/>
      <c r="B130" s="24"/>
      <c r="C130" s="24"/>
      <c r="D130" s="24"/>
      <c r="E130" s="24"/>
      <c r="F130" s="24"/>
      <c r="G130" s="24"/>
      <c r="H130" s="24"/>
      <c r="I130" s="24"/>
      <c r="J130" s="24"/>
      <c r="K130" s="24"/>
      <c r="L130" s="24"/>
    </row>
    <row r="131" spans="1:12" x14ac:dyDescent="0.25">
      <c r="A131" s="24"/>
      <c r="B131" s="24"/>
      <c r="C131" s="24"/>
      <c r="D131" s="24"/>
      <c r="E131" s="24"/>
      <c r="F131" s="24"/>
      <c r="G131" s="24"/>
      <c r="H131" s="24"/>
      <c r="I131" s="24"/>
      <c r="J131" s="24"/>
      <c r="K131" s="24"/>
      <c r="L131" s="24"/>
    </row>
    <row r="132" spans="1:12" x14ac:dyDescent="0.25">
      <c r="A132" s="24"/>
      <c r="B132" s="24"/>
      <c r="C132" s="24"/>
      <c r="D132" s="24"/>
      <c r="E132" s="24"/>
      <c r="F132" s="24"/>
      <c r="G132" s="24"/>
      <c r="H132" s="24"/>
      <c r="I132" s="24"/>
      <c r="J132" s="24"/>
      <c r="K132" s="24"/>
      <c r="L132" s="24"/>
    </row>
    <row r="133" spans="1:12" x14ac:dyDescent="0.25">
      <c r="A133" s="24"/>
      <c r="B133" s="24"/>
      <c r="C133" s="24"/>
      <c r="D133" s="24"/>
      <c r="E133" s="24"/>
      <c r="F133" s="24"/>
      <c r="G133" s="24"/>
      <c r="H133" s="24"/>
      <c r="I133" s="24"/>
      <c r="J133" s="24"/>
      <c r="K133" s="24"/>
      <c r="L133" s="24"/>
    </row>
    <row r="134" spans="1:12" x14ac:dyDescent="0.25">
      <c r="A134" s="24"/>
      <c r="B134" s="24"/>
      <c r="C134" s="24"/>
      <c r="D134" s="24"/>
      <c r="E134" s="24"/>
      <c r="F134" s="24"/>
      <c r="G134" s="24"/>
      <c r="H134" s="24"/>
      <c r="I134" s="24"/>
      <c r="J134" s="24"/>
      <c r="K134" s="24"/>
      <c r="L134" s="24"/>
    </row>
    <row r="135" spans="1:12" x14ac:dyDescent="0.25">
      <c r="A135" s="24"/>
      <c r="B135" s="24"/>
      <c r="C135" s="24"/>
      <c r="D135" s="24"/>
      <c r="E135" s="24"/>
      <c r="F135" s="24"/>
      <c r="G135" s="24"/>
      <c r="H135" s="24"/>
      <c r="I135" s="24"/>
      <c r="J135" s="24"/>
      <c r="K135" s="24"/>
      <c r="L135" s="24"/>
    </row>
    <row r="136" spans="1:12" x14ac:dyDescent="0.25">
      <c r="A136" s="24"/>
      <c r="B136" s="24"/>
      <c r="C136" s="24"/>
      <c r="D136" s="24"/>
      <c r="E136" s="24"/>
      <c r="F136" s="24"/>
      <c r="G136" s="24"/>
      <c r="H136" s="24"/>
      <c r="I136" s="24"/>
      <c r="J136" s="24"/>
      <c r="K136" s="24"/>
      <c r="L136" s="24"/>
    </row>
    <row r="137" spans="1:12" x14ac:dyDescent="0.25">
      <c r="A137" s="24"/>
      <c r="B137" s="24"/>
      <c r="C137" s="24"/>
      <c r="D137" s="24"/>
      <c r="E137" s="24"/>
      <c r="F137" s="24"/>
      <c r="G137" s="24"/>
      <c r="H137" s="24"/>
      <c r="I137" s="24"/>
      <c r="J137" s="24"/>
      <c r="K137" s="24"/>
      <c r="L137" s="24"/>
    </row>
    <row r="138" spans="1:12" x14ac:dyDescent="0.25">
      <c r="A138" s="24"/>
      <c r="B138" s="24"/>
      <c r="C138" s="24"/>
      <c r="D138" s="24"/>
      <c r="E138" s="24"/>
      <c r="F138" s="24"/>
      <c r="G138" s="24"/>
      <c r="H138" s="24"/>
      <c r="I138" s="24"/>
      <c r="J138" s="24"/>
      <c r="K138" s="24"/>
      <c r="L138" s="24"/>
    </row>
    <row r="139" spans="1:12" x14ac:dyDescent="0.25">
      <c r="A139" s="24"/>
      <c r="B139" s="24"/>
      <c r="C139" s="24"/>
      <c r="D139" s="24"/>
      <c r="E139" s="24"/>
      <c r="F139" s="24"/>
      <c r="G139" s="24"/>
      <c r="H139" s="24"/>
      <c r="I139" s="24"/>
      <c r="J139" s="24"/>
      <c r="K139" s="24"/>
      <c r="L139" s="24"/>
    </row>
    <row r="140" spans="1:12" x14ac:dyDescent="0.25">
      <c r="A140" s="24"/>
      <c r="B140" s="24"/>
      <c r="C140" s="24"/>
      <c r="D140" s="24"/>
      <c r="E140" s="24"/>
      <c r="F140" s="24"/>
      <c r="G140" s="24"/>
      <c r="H140" s="24"/>
      <c r="I140" s="24"/>
      <c r="J140" s="24"/>
      <c r="K140" s="24"/>
      <c r="L140" s="24"/>
    </row>
    <row r="141" spans="1:12" x14ac:dyDescent="0.25">
      <c r="A141" s="24"/>
      <c r="B141" s="24"/>
      <c r="C141" s="24"/>
      <c r="D141" s="24"/>
      <c r="E141" s="24"/>
      <c r="F141" s="24"/>
      <c r="G141" s="24"/>
      <c r="H141" s="24"/>
      <c r="I141" s="24"/>
      <c r="J141" s="24"/>
      <c r="K141" s="24"/>
      <c r="L141" s="24"/>
    </row>
    <row r="142" spans="1:12" x14ac:dyDescent="0.25">
      <c r="A142" s="24"/>
      <c r="B142" s="24"/>
      <c r="C142" s="24"/>
      <c r="D142" s="24"/>
      <c r="E142" s="24"/>
      <c r="F142" s="24"/>
      <c r="G142" s="24"/>
      <c r="H142" s="24"/>
      <c r="I142" s="24"/>
      <c r="J142" s="24"/>
      <c r="K142" s="24"/>
      <c r="L142" s="24"/>
    </row>
    <row r="143" spans="1:12" x14ac:dyDescent="0.25">
      <c r="A143" s="24"/>
      <c r="B143" s="24"/>
      <c r="C143" s="24"/>
      <c r="D143" s="24"/>
      <c r="E143" s="24"/>
      <c r="F143" s="24"/>
      <c r="G143" s="24"/>
      <c r="H143" s="24"/>
      <c r="I143" s="24"/>
      <c r="J143" s="24"/>
      <c r="K143" s="24"/>
      <c r="L143" s="24"/>
    </row>
    <row r="144" spans="1:12" x14ac:dyDescent="0.25">
      <c r="A144" s="24"/>
      <c r="B144" s="24"/>
      <c r="C144" s="24"/>
      <c r="D144" s="24"/>
      <c r="E144" s="24"/>
      <c r="F144" s="24"/>
      <c r="G144" s="24"/>
      <c r="H144" s="24"/>
      <c r="I144" s="24"/>
      <c r="J144" s="24"/>
      <c r="K144" s="24"/>
      <c r="L144" s="24"/>
    </row>
    <row r="145" spans="1:12" x14ac:dyDescent="0.25">
      <c r="A145" s="24"/>
      <c r="B145" s="24"/>
      <c r="C145" s="24"/>
      <c r="D145" s="24"/>
      <c r="E145" s="24"/>
      <c r="F145" s="24"/>
      <c r="G145" s="24"/>
      <c r="H145" s="24"/>
      <c r="I145" s="24"/>
      <c r="J145" s="24"/>
      <c r="K145" s="24"/>
      <c r="L145" s="24"/>
    </row>
    <row r="146" spans="1:12" x14ac:dyDescent="0.25">
      <c r="A146" s="24"/>
      <c r="B146" s="24"/>
      <c r="C146" s="24"/>
      <c r="D146" s="24"/>
      <c r="E146" s="24"/>
      <c r="F146" s="24"/>
      <c r="G146" s="24"/>
      <c r="H146" s="24"/>
      <c r="I146" s="24"/>
      <c r="J146" s="24"/>
      <c r="K146" s="24"/>
      <c r="L146" s="24"/>
    </row>
  </sheetData>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K146"/>
  <sheetViews>
    <sheetView zoomScale="74" zoomScaleNormal="74" workbookViewId="0">
      <pane ySplit="6" topLeftCell="A7" activePane="bottomLeft" state="frozen"/>
      <selection activeCell="A9" sqref="A9"/>
      <selection pane="bottomLeft" activeCell="A9" sqref="A9"/>
    </sheetView>
  </sheetViews>
  <sheetFormatPr defaultColWidth="9.140625" defaultRowHeight="15" x14ac:dyDescent="0.25"/>
  <cols>
    <col min="1" max="1" width="20.28515625" style="10" bestFit="1" customWidth="1"/>
    <col min="2" max="2" width="10.140625" style="10" bestFit="1" customWidth="1"/>
    <col min="3" max="5" width="9.28515625" style="10" bestFit="1" customWidth="1"/>
    <col min="6" max="12" width="8.5703125" style="10" customWidth="1"/>
    <col min="13" max="29" width="8.5703125" style="24" customWidth="1"/>
    <col min="30" max="38" width="5.7109375" style="24" customWidth="1"/>
    <col min="39" max="16384" width="9.140625" style="24"/>
  </cols>
  <sheetData>
    <row r="1" spans="1:37" x14ac:dyDescent="0.25">
      <c r="A1"/>
      <c r="B1"/>
    </row>
    <row r="2" spans="1:37" s="2" customFormat="1" x14ac:dyDescent="0.25">
      <c r="A2"/>
      <c r="B2"/>
    </row>
    <row r="3" spans="1:37" s="2" customFormat="1" x14ac:dyDescent="0.25"/>
    <row r="4" spans="1:37" s="2" customFormat="1" x14ac:dyDescent="0.25">
      <c r="A4" s="189"/>
      <c r="B4" s="180"/>
      <c r="C4" s="181"/>
      <c r="D4" s="181"/>
      <c r="E4" s="181"/>
      <c r="F4" s="181"/>
      <c r="G4" s="182"/>
      <c r="H4"/>
      <c r="I4"/>
      <c r="J4"/>
      <c r="K4"/>
      <c r="L4"/>
      <c r="M4"/>
      <c r="N4"/>
      <c r="O4"/>
      <c r="P4"/>
      <c r="Q4"/>
      <c r="R4"/>
      <c r="S4"/>
      <c r="T4"/>
      <c r="U4"/>
      <c r="V4"/>
      <c r="W4"/>
      <c r="X4"/>
      <c r="Y4"/>
      <c r="Z4"/>
      <c r="AA4"/>
    </row>
    <row r="5" spans="1:37" s="26" customFormat="1" x14ac:dyDescent="0.25">
      <c r="A5" s="180"/>
      <c r="B5" s="180"/>
      <c r="C5" s="181"/>
      <c r="D5" s="181"/>
      <c r="E5" s="181"/>
      <c r="F5" s="181"/>
      <c r="G5" s="182"/>
      <c r="H5"/>
      <c r="I5"/>
      <c r="J5"/>
      <c r="K5"/>
      <c r="L5"/>
      <c r="M5"/>
      <c r="N5"/>
      <c r="O5"/>
      <c r="P5"/>
      <c r="Q5"/>
      <c r="R5"/>
      <c r="S5"/>
      <c r="T5"/>
      <c r="U5"/>
      <c r="V5"/>
      <c r="W5"/>
      <c r="X5"/>
      <c r="Y5"/>
      <c r="Z5"/>
      <c r="AA5"/>
      <c r="AB5" s="2"/>
      <c r="AC5" s="2"/>
      <c r="AD5" s="2"/>
      <c r="AE5" s="2"/>
      <c r="AF5" s="2"/>
      <c r="AG5" s="2"/>
      <c r="AH5" s="2"/>
      <c r="AI5" s="2"/>
      <c r="AJ5" s="2"/>
      <c r="AK5" s="2"/>
    </row>
    <row r="6" spans="1:37" s="2" customFormat="1" x14ac:dyDescent="0.25">
      <c r="A6" s="183"/>
      <c r="B6" s="183"/>
      <c r="C6" s="184"/>
      <c r="D6" s="184"/>
      <c r="E6" s="184"/>
      <c r="F6" s="184"/>
      <c r="G6" s="185"/>
      <c r="H6"/>
      <c r="I6"/>
      <c r="J6"/>
      <c r="K6"/>
      <c r="L6"/>
      <c r="M6"/>
      <c r="N6"/>
      <c r="O6"/>
      <c r="P6"/>
      <c r="Q6"/>
      <c r="R6"/>
      <c r="S6"/>
      <c r="T6"/>
      <c r="U6"/>
      <c r="V6"/>
      <c r="W6"/>
      <c r="X6"/>
      <c r="Y6"/>
      <c r="Z6"/>
      <c r="AA6"/>
    </row>
    <row r="7" spans="1:37" x14ac:dyDescent="0.25">
      <c r="A7" s="183"/>
      <c r="B7" s="183"/>
      <c r="C7" s="184"/>
      <c r="D7" s="184"/>
      <c r="E7" s="184"/>
      <c r="F7" s="184"/>
      <c r="G7" s="185"/>
      <c r="H7"/>
      <c r="I7"/>
      <c r="J7"/>
      <c r="K7"/>
      <c r="L7"/>
      <c r="M7"/>
      <c r="N7"/>
      <c r="O7"/>
      <c r="P7"/>
      <c r="Q7"/>
      <c r="R7"/>
      <c r="S7"/>
      <c r="T7"/>
      <c r="U7"/>
      <c r="V7"/>
      <c r="W7"/>
      <c r="X7"/>
      <c r="Y7"/>
      <c r="Z7"/>
      <c r="AA7"/>
    </row>
    <row r="8" spans="1:37" x14ac:dyDescent="0.25">
      <c r="A8" s="183"/>
      <c r="B8" s="183"/>
      <c r="C8" s="184"/>
      <c r="D8" s="184"/>
      <c r="E8" s="184"/>
      <c r="F8" s="184"/>
      <c r="G8" s="185"/>
      <c r="H8"/>
      <c r="I8"/>
      <c r="J8"/>
      <c r="K8"/>
      <c r="L8"/>
      <c r="M8"/>
      <c r="N8"/>
      <c r="O8"/>
      <c r="P8"/>
      <c r="Q8"/>
      <c r="R8"/>
      <c r="S8"/>
      <c r="T8"/>
      <c r="U8"/>
      <c r="V8"/>
      <c r="W8"/>
      <c r="X8"/>
      <c r="Y8"/>
      <c r="Z8"/>
      <c r="AA8"/>
    </row>
    <row r="9" spans="1:37" x14ac:dyDescent="0.25">
      <c r="A9" s="183"/>
      <c r="B9" s="183"/>
      <c r="C9" s="184"/>
      <c r="D9" s="184"/>
      <c r="E9" s="184"/>
      <c r="F9" s="184"/>
      <c r="G9" s="185"/>
      <c r="H9"/>
      <c r="I9"/>
      <c r="J9"/>
      <c r="K9"/>
      <c r="L9"/>
      <c r="M9"/>
      <c r="N9"/>
      <c r="O9"/>
      <c r="P9"/>
      <c r="Q9"/>
      <c r="R9"/>
      <c r="S9"/>
      <c r="T9"/>
      <c r="U9"/>
      <c r="V9"/>
      <c r="W9"/>
      <c r="X9"/>
      <c r="Y9"/>
      <c r="Z9"/>
      <c r="AA9"/>
    </row>
    <row r="10" spans="1:37" x14ac:dyDescent="0.25">
      <c r="A10" s="183"/>
      <c r="B10" s="183"/>
      <c r="C10" s="184"/>
      <c r="D10" s="184"/>
      <c r="E10" s="184"/>
      <c r="F10" s="184"/>
      <c r="G10" s="185"/>
      <c r="H10"/>
      <c r="I10"/>
      <c r="J10"/>
      <c r="K10"/>
      <c r="L10"/>
      <c r="M10"/>
      <c r="N10"/>
      <c r="O10"/>
      <c r="P10"/>
      <c r="Q10"/>
      <c r="R10"/>
      <c r="S10"/>
      <c r="T10"/>
      <c r="U10"/>
      <c r="V10"/>
      <c r="W10"/>
      <c r="X10"/>
      <c r="Y10"/>
      <c r="Z10"/>
      <c r="AA10"/>
    </row>
    <row r="11" spans="1:37" x14ac:dyDescent="0.25">
      <c r="A11" s="183"/>
      <c r="B11" s="183"/>
      <c r="C11" s="184"/>
      <c r="D11" s="184"/>
      <c r="E11" s="184"/>
      <c r="F11" s="184"/>
      <c r="G11" s="185"/>
      <c r="H11"/>
      <c r="I11"/>
      <c r="J11"/>
      <c r="K11"/>
      <c r="L11"/>
      <c r="M11"/>
      <c r="N11"/>
      <c r="O11"/>
      <c r="P11"/>
      <c r="Q11"/>
      <c r="R11"/>
      <c r="S11"/>
      <c r="T11"/>
      <c r="U11"/>
      <c r="V11"/>
      <c r="W11"/>
      <c r="X11"/>
      <c r="Y11"/>
      <c r="Z11"/>
      <c r="AA11"/>
    </row>
    <row r="12" spans="1:37" x14ac:dyDescent="0.25">
      <c r="A12" s="183"/>
      <c r="B12" s="183"/>
      <c r="C12" s="184"/>
      <c r="D12" s="184"/>
      <c r="E12" s="184"/>
      <c r="F12" s="184"/>
      <c r="G12" s="185"/>
      <c r="H12"/>
      <c r="I12"/>
      <c r="J12"/>
      <c r="K12"/>
      <c r="L12"/>
      <c r="M12"/>
      <c r="N12"/>
      <c r="O12"/>
      <c r="P12"/>
      <c r="Q12"/>
      <c r="R12"/>
      <c r="S12"/>
      <c r="T12"/>
      <c r="U12"/>
      <c r="V12"/>
      <c r="W12"/>
      <c r="X12"/>
      <c r="Y12"/>
      <c r="Z12"/>
      <c r="AA12"/>
    </row>
    <row r="13" spans="1:37" x14ac:dyDescent="0.25">
      <c r="A13" s="183"/>
      <c r="B13" s="183"/>
      <c r="C13" s="184"/>
      <c r="D13" s="184"/>
      <c r="E13" s="184"/>
      <c r="F13" s="184"/>
      <c r="G13" s="185"/>
      <c r="H13"/>
      <c r="I13"/>
      <c r="J13"/>
      <c r="K13"/>
      <c r="L13"/>
      <c r="M13"/>
      <c r="N13"/>
      <c r="O13"/>
      <c r="P13"/>
      <c r="Q13"/>
      <c r="R13"/>
      <c r="S13"/>
      <c r="T13"/>
      <c r="U13"/>
      <c r="V13"/>
      <c r="W13"/>
      <c r="X13"/>
      <c r="Y13"/>
      <c r="Z13"/>
      <c r="AA13"/>
    </row>
    <row r="14" spans="1:37" x14ac:dyDescent="0.25">
      <c r="A14" s="183"/>
      <c r="B14" s="183"/>
      <c r="C14" s="184"/>
      <c r="D14" s="184"/>
      <c r="E14" s="184"/>
      <c r="F14" s="184"/>
      <c r="G14" s="185"/>
      <c r="H14"/>
      <c r="I14"/>
      <c r="J14"/>
      <c r="K14"/>
      <c r="L14"/>
      <c r="M14"/>
      <c r="N14"/>
      <c r="O14"/>
      <c r="P14"/>
      <c r="Q14"/>
      <c r="R14"/>
      <c r="S14"/>
      <c r="T14"/>
      <c r="U14"/>
      <c r="V14"/>
      <c r="W14"/>
      <c r="X14"/>
      <c r="Y14"/>
      <c r="Z14"/>
      <c r="AA14"/>
    </row>
    <row r="15" spans="1:37" x14ac:dyDescent="0.25">
      <c r="A15" s="183"/>
      <c r="B15" s="183"/>
      <c r="C15" s="184"/>
      <c r="D15" s="184"/>
      <c r="E15" s="184"/>
      <c r="F15" s="184"/>
      <c r="G15" s="185"/>
      <c r="H15"/>
      <c r="I15"/>
      <c r="J15"/>
      <c r="K15"/>
      <c r="L15"/>
      <c r="M15"/>
      <c r="N15"/>
      <c r="O15"/>
      <c r="P15"/>
      <c r="Q15"/>
      <c r="R15"/>
      <c r="S15"/>
      <c r="T15"/>
      <c r="U15"/>
      <c r="V15"/>
      <c r="W15"/>
      <c r="X15"/>
      <c r="Y15"/>
      <c r="Z15"/>
      <c r="AA15"/>
    </row>
    <row r="16" spans="1:37" x14ac:dyDescent="0.25">
      <c r="A16" s="183"/>
      <c r="B16" s="183"/>
      <c r="C16" s="184"/>
      <c r="D16" s="184"/>
      <c r="E16" s="184"/>
      <c r="F16" s="184"/>
      <c r="G16" s="185"/>
      <c r="H16"/>
      <c r="I16"/>
      <c r="J16"/>
      <c r="K16"/>
      <c r="L16"/>
      <c r="M16"/>
      <c r="N16"/>
      <c r="O16"/>
      <c r="P16"/>
      <c r="Q16"/>
      <c r="R16"/>
      <c r="S16"/>
      <c r="T16"/>
      <c r="U16"/>
      <c r="V16"/>
      <c r="W16"/>
      <c r="X16"/>
      <c r="Y16"/>
      <c r="Z16"/>
      <c r="AA16"/>
    </row>
    <row r="17" spans="1:27" x14ac:dyDescent="0.25">
      <c r="A17" s="186"/>
      <c r="B17" s="186"/>
      <c r="C17" s="187"/>
      <c r="D17" s="187"/>
      <c r="E17" s="187"/>
      <c r="F17" s="187"/>
      <c r="G17" s="188"/>
      <c r="H17"/>
      <c r="I17"/>
      <c r="J17"/>
      <c r="K17"/>
      <c r="L17"/>
      <c r="M17"/>
      <c r="N17"/>
      <c r="O17"/>
      <c r="P17"/>
      <c r="Q17"/>
      <c r="R17"/>
      <c r="S17"/>
      <c r="T17"/>
      <c r="U17"/>
      <c r="V17"/>
      <c r="W17"/>
      <c r="X17"/>
      <c r="Y17"/>
      <c r="Z17"/>
      <c r="AA17"/>
    </row>
    <row r="18" spans="1:27" x14ac:dyDescent="0.25">
      <c r="A18"/>
      <c r="B18"/>
      <c r="C18"/>
      <c r="D18"/>
      <c r="E18"/>
      <c r="F18"/>
      <c r="G18"/>
      <c r="H18"/>
      <c r="I18"/>
      <c r="J18"/>
      <c r="K18"/>
      <c r="L18"/>
      <c r="M18"/>
      <c r="N18"/>
      <c r="O18"/>
      <c r="P18"/>
      <c r="Q18"/>
      <c r="R18"/>
      <c r="S18"/>
      <c r="T18"/>
      <c r="U18"/>
      <c r="V18"/>
      <c r="W18"/>
      <c r="X18"/>
      <c r="Y18"/>
      <c r="Z18"/>
      <c r="AA18"/>
    </row>
    <row r="19" spans="1:27" x14ac:dyDescent="0.25">
      <c r="A19"/>
      <c r="B19"/>
      <c r="C19"/>
      <c r="D19"/>
      <c r="E19"/>
      <c r="F19"/>
      <c r="G19"/>
      <c r="H19"/>
      <c r="I19"/>
      <c r="J19"/>
      <c r="K19"/>
      <c r="L19"/>
      <c r="M19"/>
      <c r="N19"/>
      <c r="O19"/>
      <c r="P19"/>
      <c r="Q19"/>
      <c r="R19"/>
      <c r="S19"/>
      <c r="T19"/>
      <c r="U19"/>
      <c r="V19"/>
      <c r="W19"/>
      <c r="X19"/>
      <c r="Y19"/>
      <c r="Z19"/>
      <c r="AA19"/>
    </row>
    <row r="20" spans="1:27" x14ac:dyDescent="0.25">
      <c r="A20"/>
      <c r="B20"/>
      <c r="C20"/>
      <c r="D20"/>
      <c r="E20"/>
      <c r="F20"/>
      <c r="G20"/>
      <c r="H20"/>
      <c r="I20"/>
      <c r="J20"/>
      <c r="K20"/>
      <c r="L20"/>
      <c r="M20"/>
      <c r="N20"/>
      <c r="O20"/>
      <c r="P20"/>
      <c r="Q20"/>
      <c r="R20"/>
      <c r="S20"/>
      <c r="T20"/>
      <c r="U20"/>
      <c r="V20"/>
      <c r="W20"/>
      <c r="X20"/>
      <c r="Y20"/>
      <c r="Z20"/>
      <c r="AA20"/>
    </row>
    <row r="21" spans="1:27" x14ac:dyDescent="0.25">
      <c r="A21"/>
      <c r="B21"/>
      <c r="C21"/>
      <c r="D21"/>
      <c r="E21"/>
      <c r="F21"/>
      <c r="G21"/>
      <c r="H21"/>
      <c r="I21"/>
      <c r="J21"/>
      <c r="K21"/>
      <c r="L21"/>
      <c r="M21"/>
      <c r="N21"/>
      <c r="O21"/>
      <c r="P21"/>
      <c r="Q21"/>
      <c r="R21"/>
      <c r="S21"/>
      <c r="T21"/>
      <c r="U21"/>
      <c r="V21"/>
      <c r="W21"/>
      <c r="X21"/>
      <c r="Y21"/>
      <c r="Z21"/>
      <c r="AA21"/>
    </row>
    <row r="22" spans="1:27" x14ac:dyDescent="0.25">
      <c r="A22"/>
      <c r="B22"/>
      <c r="C22"/>
      <c r="D22"/>
      <c r="E22"/>
      <c r="F22"/>
      <c r="G22"/>
      <c r="H22"/>
      <c r="I22"/>
      <c r="J22"/>
      <c r="K22"/>
      <c r="L22"/>
      <c r="M22"/>
      <c r="N22"/>
      <c r="O22"/>
      <c r="P22"/>
      <c r="Q22"/>
      <c r="R22"/>
      <c r="S22"/>
      <c r="T22"/>
      <c r="U22"/>
      <c r="V22"/>
      <c r="W22"/>
      <c r="X22"/>
      <c r="Y22"/>
      <c r="Z22"/>
      <c r="AA22"/>
    </row>
    <row r="23" spans="1:27" x14ac:dyDescent="0.25">
      <c r="A23"/>
      <c r="B23"/>
      <c r="C23"/>
      <c r="D23"/>
      <c r="E23"/>
      <c r="F23"/>
      <c r="G23"/>
      <c r="H23"/>
      <c r="I23"/>
      <c r="J23"/>
      <c r="K23"/>
      <c r="L23"/>
      <c r="M23"/>
      <c r="N23"/>
      <c r="O23"/>
      <c r="P23"/>
      <c r="Q23"/>
      <c r="R23"/>
      <c r="S23"/>
      <c r="T23"/>
      <c r="U23"/>
      <c r="V23"/>
      <c r="W23"/>
      <c r="X23"/>
      <c r="Y23"/>
      <c r="Z23"/>
      <c r="AA23"/>
    </row>
    <row r="24" spans="1:27" x14ac:dyDescent="0.25">
      <c r="A24"/>
      <c r="B24"/>
      <c r="C24"/>
      <c r="D24"/>
      <c r="E24"/>
      <c r="F24"/>
      <c r="G24"/>
      <c r="H24"/>
      <c r="I24"/>
      <c r="J24"/>
      <c r="K24"/>
      <c r="L24"/>
      <c r="M24"/>
      <c r="N24"/>
      <c r="O24"/>
      <c r="P24"/>
      <c r="Q24"/>
      <c r="R24"/>
      <c r="S24"/>
      <c r="T24"/>
      <c r="U24"/>
      <c r="V24"/>
      <c r="W24"/>
      <c r="X24"/>
      <c r="Y24"/>
      <c r="Z24"/>
      <c r="AA24"/>
    </row>
    <row r="25" spans="1:27" x14ac:dyDescent="0.25">
      <c r="A25"/>
      <c r="B25"/>
      <c r="C25"/>
      <c r="D25"/>
      <c r="E25"/>
      <c r="F25"/>
      <c r="G25"/>
      <c r="H25"/>
      <c r="I25"/>
      <c r="J25"/>
      <c r="K25"/>
      <c r="L25"/>
      <c r="M25"/>
      <c r="N25"/>
      <c r="O25"/>
      <c r="P25"/>
      <c r="Q25"/>
      <c r="R25"/>
      <c r="S25"/>
      <c r="T25"/>
      <c r="U25"/>
      <c r="V25"/>
      <c r="W25"/>
      <c r="X25"/>
      <c r="Y25"/>
      <c r="Z25"/>
      <c r="AA25"/>
    </row>
    <row r="26" spans="1:27" x14ac:dyDescent="0.25">
      <c r="A26"/>
      <c r="B26"/>
      <c r="C26"/>
      <c r="D26"/>
      <c r="E26"/>
      <c r="F26"/>
      <c r="G26"/>
      <c r="H26"/>
      <c r="I26"/>
      <c r="J26"/>
      <c r="K26"/>
      <c r="L26"/>
      <c r="M26"/>
      <c r="N26"/>
      <c r="O26"/>
      <c r="P26"/>
      <c r="Q26"/>
      <c r="R26"/>
      <c r="S26"/>
      <c r="T26"/>
      <c r="U26"/>
      <c r="V26"/>
      <c r="W26"/>
      <c r="X26"/>
      <c r="Y26"/>
      <c r="Z26"/>
      <c r="AA26"/>
    </row>
    <row r="27" spans="1:27" x14ac:dyDescent="0.25">
      <c r="A27"/>
      <c r="B27"/>
      <c r="C27"/>
      <c r="D27"/>
      <c r="E27"/>
      <c r="F27"/>
      <c r="G27"/>
      <c r="H27"/>
      <c r="I27"/>
      <c r="J27"/>
      <c r="K27"/>
      <c r="L27"/>
      <c r="M27"/>
      <c r="N27"/>
      <c r="O27"/>
      <c r="P27"/>
      <c r="Q27"/>
      <c r="R27"/>
      <c r="S27"/>
      <c r="T27"/>
      <c r="U27"/>
      <c r="V27"/>
      <c r="W27"/>
      <c r="X27"/>
      <c r="Y27"/>
      <c r="Z27"/>
      <c r="AA27"/>
    </row>
    <row r="28" spans="1:27" x14ac:dyDescent="0.25">
      <c r="A28"/>
      <c r="B28"/>
      <c r="C28"/>
      <c r="D28"/>
      <c r="E28"/>
      <c r="F28"/>
      <c r="G28"/>
      <c r="H28"/>
      <c r="I28"/>
      <c r="J28"/>
      <c r="K28"/>
      <c r="L28"/>
      <c r="M28"/>
      <c r="N28"/>
      <c r="O28"/>
      <c r="P28"/>
      <c r="Q28"/>
      <c r="R28"/>
      <c r="S28"/>
      <c r="T28"/>
      <c r="U28"/>
      <c r="V28"/>
      <c r="W28"/>
      <c r="X28"/>
      <c r="Y28"/>
      <c r="Z28"/>
      <c r="AA28"/>
    </row>
    <row r="29" spans="1:27" x14ac:dyDescent="0.25">
      <c r="A29"/>
      <c r="B29"/>
      <c r="C29"/>
      <c r="D29"/>
      <c r="E29"/>
      <c r="F29"/>
      <c r="G29"/>
      <c r="H29"/>
      <c r="I29"/>
      <c r="J29"/>
      <c r="K29"/>
      <c r="L29"/>
      <c r="M29"/>
      <c r="N29"/>
      <c r="O29"/>
      <c r="P29"/>
      <c r="Q29"/>
      <c r="R29"/>
      <c r="S29"/>
      <c r="T29"/>
      <c r="U29"/>
      <c r="V29"/>
      <c r="W29"/>
      <c r="X29"/>
      <c r="Y29"/>
      <c r="Z29"/>
      <c r="AA29"/>
    </row>
    <row r="30" spans="1:27" x14ac:dyDescent="0.25">
      <c r="A30"/>
      <c r="B30"/>
      <c r="C30"/>
      <c r="D30"/>
      <c r="E30"/>
      <c r="F30"/>
      <c r="G30"/>
      <c r="H30"/>
      <c r="I30"/>
      <c r="J30"/>
      <c r="K30"/>
      <c r="L30"/>
      <c r="M30"/>
      <c r="N30"/>
      <c r="O30"/>
      <c r="P30"/>
      <c r="Q30"/>
      <c r="R30"/>
      <c r="S30"/>
      <c r="T30"/>
      <c r="U30"/>
      <c r="V30"/>
      <c r="W30"/>
      <c r="X30"/>
      <c r="Y30"/>
      <c r="Z30"/>
      <c r="AA30"/>
    </row>
    <row r="31" spans="1:27" x14ac:dyDescent="0.25">
      <c r="A31"/>
      <c r="B31"/>
      <c r="C31"/>
      <c r="D31"/>
      <c r="E31"/>
      <c r="F31"/>
      <c r="G31"/>
      <c r="H31"/>
      <c r="I31"/>
      <c r="J31"/>
      <c r="K31"/>
      <c r="L31"/>
      <c r="M31"/>
      <c r="N31"/>
      <c r="O31"/>
      <c r="P31"/>
      <c r="Q31"/>
      <c r="R31"/>
      <c r="S31"/>
      <c r="T31"/>
      <c r="U31"/>
      <c r="V31"/>
      <c r="W31"/>
      <c r="X31"/>
      <c r="Y31"/>
      <c r="Z31"/>
      <c r="AA31"/>
    </row>
    <row r="32" spans="1:27" x14ac:dyDescent="0.25">
      <c r="A32"/>
      <c r="B32"/>
      <c r="C32"/>
      <c r="D32"/>
      <c r="E32"/>
      <c r="F32"/>
      <c r="G32"/>
      <c r="H32"/>
      <c r="I32"/>
      <c r="J32"/>
      <c r="K32"/>
      <c r="L32"/>
      <c r="M32"/>
      <c r="N32"/>
      <c r="O32"/>
      <c r="P32"/>
      <c r="Q32"/>
      <c r="R32"/>
      <c r="S32"/>
      <c r="T32"/>
      <c r="U32"/>
      <c r="V32"/>
      <c r="W32"/>
      <c r="X32"/>
      <c r="Y32"/>
      <c r="Z32"/>
      <c r="AA32"/>
    </row>
    <row r="33" spans="1:27" x14ac:dyDescent="0.25">
      <c r="A33"/>
      <c r="B33"/>
      <c r="C33"/>
      <c r="D33"/>
      <c r="E33"/>
      <c r="F33"/>
      <c r="G33"/>
      <c r="H33"/>
      <c r="I33"/>
      <c r="J33"/>
      <c r="K33"/>
      <c r="L33"/>
      <c r="M33"/>
      <c r="N33"/>
      <c r="O33"/>
      <c r="P33"/>
      <c r="Q33"/>
      <c r="R33"/>
      <c r="S33"/>
      <c r="T33"/>
      <c r="U33"/>
      <c r="V33"/>
      <c r="W33"/>
      <c r="X33"/>
      <c r="Y33"/>
      <c r="Z33"/>
      <c r="AA33"/>
    </row>
    <row r="34" spans="1:27" x14ac:dyDescent="0.25">
      <c r="A34"/>
      <c r="B34"/>
      <c r="C34"/>
      <c r="D34"/>
      <c r="E34"/>
      <c r="F34"/>
      <c r="G34"/>
      <c r="H34"/>
      <c r="I34"/>
      <c r="J34"/>
      <c r="K34"/>
      <c r="L34"/>
      <c r="M34"/>
      <c r="N34"/>
      <c r="O34"/>
      <c r="P34"/>
      <c r="Q34"/>
      <c r="R34"/>
      <c r="S34"/>
      <c r="T34"/>
      <c r="U34"/>
      <c r="V34"/>
      <c r="W34"/>
      <c r="X34"/>
      <c r="Y34"/>
      <c r="Z34"/>
      <c r="AA34"/>
    </row>
    <row r="35" spans="1:27" x14ac:dyDescent="0.25">
      <c r="A35"/>
      <c r="B35"/>
      <c r="C35"/>
      <c r="D35"/>
      <c r="E35"/>
      <c r="F35"/>
      <c r="G35"/>
      <c r="H35"/>
      <c r="I35"/>
      <c r="J35"/>
      <c r="K35"/>
      <c r="L35"/>
      <c r="M35"/>
      <c r="N35"/>
      <c r="O35"/>
      <c r="P35"/>
      <c r="Q35"/>
      <c r="R35"/>
      <c r="S35"/>
      <c r="T35"/>
      <c r="U35"/>
      <c r="V35"/>
      <c r="W35"/>
      <c r="X35"/>
      <c r="Y35"/>
      <c r="Z35"/>
      <c r="AA35"/>
    </row>
    <row r="36" spans="1:27" x14ac:dyDescent="0.25">
      <c r="A36"/>
      <c r="B36"/>
      <c r="C36"/>
      <c r="D36"/>
      <c r="E36"/>
      <c r="F36"/>
      <c r="G36"/>
      <c r="H36"/>
      <c r="I36"/>
      <c r="J36"/>
      <c r="K36"/>
      <c r="L36"/>
      <c r="M36"/>
      <c r="N36"/>
      <c r="O36"/>
      <c r="P36"/>
      <c r="Q36"/>
      <c r="R36"/>
      <c r="S36"/>
      <c r="T36"/>
      <c r="U36"/>
      <c r="V36"/>
      <c r="W36"/>
      <c r="X36"/>
      <c r="Y36"/>
      <c r="Z36"/>
      <c r="AA36"/>
    </row>
    <row r="37" spans="1:27" x14ac:dyDescent="0.25">
      <c r="A37"/>
      <c r="B37"/>
      <c r="C37"/>
      <c r="D37"/>
      <c r="E37"/>
      <c r="F37"/>
      <c r="G37"/>
      <c r="H37"/>
      <c r="I37"/>
      <c r="J37"/>
      <c r="K37"/>
      <c r="L37"/>
      <c r="M37"/>
      <c r="N37"/>
      <c r="O37"/>
      <c r="P37"/>
      <c r="Q37"/>
      <c r="R37"/>
      <c r="S37"/>
      <c r="T37"/>
      <c r="U37"/>
      <c r="V37"/>
      <c r="W37"/>
      <c r="X37"/>
      <c r="Y37"/>
      <c r="Z37"/>
      <c r="AA37"/>
    </row>
    <row r="38" spans="1:27" x14ac:dyDescent="0.25">
      <c r="A38"/>
      <c r="B38"/>
      <c r="C38"/>
      <c r="D38"/>
      <c r="E38"/>
      <c r="F38"/>
      <c r="G38"/>
      <c r="H38"/>
      <c r="I38"/>
      <c r="J38"/>
      <c r="K38"/>
      <c r="L38"/>
      <c r="M38"/>
      <c r="N38"/>
      <c r="O38"/>
      <c r="P38"/>
      <c r="Q38"/>
      <c r="R38"/>
      <c r="S38"/>
      <c r="T38"/>
      <c r="U38"/>
      <c r="V38"/>
      <c r="W38"/>
      <c r="X38"/>
      <c r="Y38"/>
      <c r="Z38"/>
      <c r="AA38"/>
    </row>
    <row r="39" spans="1:27" x14ac:dyDescent="0.25">
      <c r="A39"/>
      <c r="B39"/>
      <c r="C39"/>
      <c r="D39"/>
      <c r="E39"/>
      <c r="F39"/>
      <c r="G39"/>
      <c r="H39"/>
      <c r="I39"/>
      <c r="J39"/>
      <c r="K39"/>
      <c r="L39"/>
      <c r="M39"/>
      <c r="N39"/>
      <c r="O39"/>
      <c r="P39"/>
      <c r="Q39"/>
      <c r="R39"/>
      <c r="S39"/>
      <c r="T39"/>
      <c r="U39"/>
      <c r="V39"/>
      <c r="W39"/>
      <c r="X39"/>
      <c r="Y39"/>
      <c r="Z39"/>
      <c r="AA39"/>
    </row>
    <row r="40" spans="1:27" x14ac:dyDescent="0.25">
      <c r="A40"/>
      <c r="B40"/>
      <c r="C40"/>
      <c r="D40"/>
      <c r="E40"/>
      <c r="F40"/>
      <c r="G40"/>
      <c r="H40"/>
      <c r="I40"/>
      <c r="J40"/>
      <c r="K40"/>
      <c r="L40"/>
      <c r="M40"/>
      <c r="N40"/>
      <c r="O40"/>
      <c r="P40"/>
      <c r="Q40"/>
      <c r="R40"/>
      <c r="S40"/>
      <c r="T40"/>
      <c r="U40"/>
      <c r="V40"/>
      <c r="W40"/>
      <c r="X40"/>
      <c r="Y40"/>
      <c r="Z40"/>
      <c r="AA40"/>
    </row>
    <row r="41" spans="1:27" x14ac:dyDescent="0.25">
      <c r="A41"/>
      <c r="B41"/>
      <c r="C41"/>
      <c r="D41"/>
      <c r="E41"/>
      <c r="F41"/>
      <c r="G41"/>
      <c r="H41"/>
      <c r="I41"/>
      <c r="J41"/>
      <c r="K41"/>
      <c r="L41"/>
      <c r="M41"/>
      <c r="N41"/>
      <c r="O41"/>
      <c r="P41"/>
      <c r="Q41"/>
      <c r="R41"/>
      <c r="S41"/>
      <c r="T41"/>
      <c r="U41"/>
      <c r="V41"/>
      <c r="W41"/>
      <c r="X41"/>
      <c r="Y41"/>
      <c r="Z41"/>
      <c r="AA41"/>
    </row>
    <row r="42" spans="1:27" x14ac:dyDescent="0.25">
      <c r="A42"/>
      <c r="B42"/>
      <c r="C42"/>
      <c r="D42"/>
      <c r="E42"/>
      <c r="F42"/>
      <c r="G42"/>
      <c r="H42"/>
      <c r="I42"/>
      <c r="J42"/>
      <c r="K42"/>
      <c r="L42"/>
      <c r="M42"/>
      <c r="N42"/>
      <c r="O42"/>
      <c r="P42"/>
      <c r="Q42"/>
      <c r="R42"/>
      <c r="S42"/>
      <c r="T42"/>
      <c r="U42"/>
      <c r="V42"/>
      <c r="W42"/>
      <c r="X42"/>
      <c r="Y42"/>
      <c r="Z42"/>
      <c r="AA42"/>
    </row>
    <row r="43" spans="1:27" x14ac:dyDescent="0.25">
      <c r="A43"/>
      <c r="B43"/>
      <c r="C43"/>
      <c r="D43"/>
      <c r="E43"/>
      <c r="F43"/>
      <c r="G43"/>
      <c r="H43"/>
      <c r="I43"/>
      <c r="J43"/>
      <c r="K43"/>
      <c r="L43"/>
      <c r="M43"/>
      <c r="N43"/>
      <c r="O43"/>
      <c r="P43"/>
      <c r="Q43"/>
      <c r="R43"/>
      <c r="S43"/>
      <c r="T43"/>
      <c r="U43"/>
      <c r="V43"/>
      <c r="W43"/>
      <c r="X43"/>
      <c r="Y43"/>
      <c r="Z43"/>
      <c r="AA43"/>
    </row>
    <row r="44" spans="1:27" x14ac:dyDescent="0.25">
      <c r="A44"/>
      <c r="B44"/>
      <c r="C44"/>
      <c r="D44"/>
      <c r="E44"/>
      <c r="F44"/>
      <c r="G44"/>
      <c r="H44"/>
      <c r="I44"/>
      <c r="J44"/>
      <c r="K44"/>
      <c r="L44"/>
      <c r="M44"/>
      <c r="N44"/>
      <c r="O44"/>
      <c r="P44"/>
      <c r="Q44"/>
      <c r="R44"/>
      <c r="S44"/>
      <c r="T44"/>
      <c r="U44"/>
      <c r="V44"/>
      <c r="W44"/>
      <c r="X44"/>
      <c r="Y44"/>
      <c r="Z44"/>
      <c r="AA44"/>
    </row>
    <row r="45" spans="1:27" x14ac:dyDescent="0.25">
      <c r="A45"/>
      <c r="B45"/>
      <c r="C45"/>
      <c r="D45"/>
      <c r="E45"/>
      <c r="F45"/>
      <c r="G45"/>
      <c r="H45"/>
      <c r="I45"/>
      <c r="J45"/>
      <c r="K45"/>
      <c r="L45"/>
      <c r="M45"/>
      <c r="N45"/>
      <c r="O45"/>
      <c r="P45"/>
      <c r="Q45"/>
      <c r="R45"/>
      <c r="S45"/>
      <c r="T45"/>
      <c r="U45"/>
      <c r="V45"/>
      <c r="W45"/>
      <c r="X45"/>
      <c r="Y45"/>
      <c r="Z45"/>
      <c r="AA45"/>
    </row>
    <row r="46" spans="1:27" x14ac:dyDescent="0.25">
      <c r="A46"/>
      <c r="B46"/>
      <c r="C46"/>
      <c r="D46"/>
      <c r="E46"/>
      <c r="F46"/>
      <c r="G46"/>
      <c r="H46"/>
      <c r="I46"/>
      <c r="J46"/>
      <c r="K46"/>
      <c r="L46"/>
      <c r="M46"/>
      <c r="N46"/>
      <c r="O46"/>
      <c r="P46"/>
      <c r="Q46"/>
      <c r="R46"/>
      <c r="S46"/>
      <c r="T46"/>
      <c r="U46"/>
      <c r="V46"/>
      <c r="W46"/>
      <c r="X46"/>
      <c r="Y46"/>
      <c r="Z46"/>
      <c r="AA46"/>
    </row>
    <row r="47" spans="1:27" x14ac:dyDescent="0.25">
      <c r="A47"/>
      <c r="B47"/>
      <c r="C47"/>
      <c r="D47"/>
      <c r="E47"/>
      <c r="F47"/>
      <c r="G47"/>
      <c r="H47"/>
      <c r="I47"/>
      <c r="J47"/>
      <c r="K47"/>
      <c r="L47"/>
      <c r="M47"/>
      <c r="N47"/>
      <c r="O47"/>
      <c r="P47"/>
      <c r="Q47"/>
      <c r="R47"/>
      <c r="S47"/>
      <c r="T47"/>
      <c r="U47"/>
      <c r="V47"/>
      <c r="W47"/>
      <c r="X47"/>
      <c r="Y47"/>
      <c r="Z47"/>
      <c r="AA47"/>
    </row>
    <row r="48" spans="1:27" x14ac:dyDescent="0.25">
      <c r="A48"/>
      <c r="B48"/>
      <c r="C48"/>
      <c r="D48"/>
      <c r="E48"/>
      <c r="F48"/>
      <c r="G48"/>
      <c r="H48"/>
      <c r="I48"/>
      <c r="J48"/>
      <c r="K48"/>
      <c r="L48"/>
      <c r="M48"/>
      <c r="N48"/>
      <c r="O48"/>
      <c r="P48"/>
      <c r="Q48"/>
      <c r="R48"/>
      <c r="S48"/>
      <c r="T48"/>
      <c r="U48"/>
      <c r="V48"/>
      <c r="W48"/>
      <c r="X48"/>
      <c r="Y48"/>
      <c r="Z48"/>
      <c r="AA48"/>
    </row>
    <row r="49" spans="1:27" x14ac:dyDescent="0.25">
      <c r="A49"/>
      <c r="B49"/>
      <c r="C49"/>
      <c r="D49"/>
      <c r="E49"/>
      <c r="F49"/>
      <c r="G49"/>
      <c r="H49"/>
      <c r="I49"/>
      <c r="J49"/>
      <c r="K49"/>
      <c r="L49"/>
      <c r="M49"/>
      <c r="N49"/>
      <c r="O49"/>
      <c r="P49"/>
      <c r="Q49"/>
      <c r="R49"/>
      <c r="S49"/>
      <c r="T49"/>
      <c r="U49"/>
      <c r="V49"/>
      <c r="W49"/>
      <c r="X49"/>
      <c r="Y49"/>
      <c r="Z49"/>
      <c r="AA49"/>
    </row>
    <row r="50" spans="1:27" x14ac:dyDescent="0.25">
      <c r="A50" s="24"/>
      <c r="B50" s="24"/>
      <c r="C50" s="24"/>
      <c r="D50" s="24"/>
      <c r="E50" s="24"/>
      <c r="F50" s="24"/>
      <c r="G50" s="24"/>
      <c r="H50" s="24"/>
      <c r="I50" s="24"/>
      <c r="J50" s="24"/>
      <c r="K50" s="24"/>
      <c r="L50" s="24"/>
    </row>
    <row r="51" spans="1:27" x14ac:dyDescent="0.25">
      <c r="A51" s="24"/>
      <c r="B51" s="24"/>
      <c r="C51" s="24"/>
      <c r="D51" s="24"/>
      <c r="E51" s="24"/>
      <c r="F51" s="24"/>
      <c r="G51" s="24"/>
      <c r="H51" s="24"/>
      <c r="I51" s="24"/>
      <c r="J51" s="24"/>
      <c r="K51" s="24"/>
      <c r="L51" s="24"/>
    </row>
    <row r="52" spans="1:27" x14ac:dyDescent="0.25">
      <c r="A52" s="24"/>
      <c r="B52" s="24"/>
      <c r="C52" s="24"/>
      <c r="D52" s="24"/>
      <c r="E52" s="24"/>
      <c r="F52" s="24"/>
      <c r="G52" s="24"/>
      <c r="H52" s="24"/>
      <c r="I52" s="24"/>
      <c r="J52" s="24"/>
      <c r="K52" s="24"/>
      <c r="L52" s="24"/>
    </row>
    <row r="53" spans="1:27" x14ac:dyDescent="0.25">
      <c r="A53" s="24"/>
      <c r="B53" s="24"/>
      <c r="C53" s="24"/>
      <c r="D53" s="24"/>
      <c r="E53" s="24"/>
      <c r="F53" s="24"/>
      <c r="G53" s="24"/>
      <c r="H53" s="24"/>
      <c r="I53" s="24"/>
      <c r="J53" s="24"/>
      <c r="K53" s="24"/>
      <c r="L53" s="24"/>
    </row>
    <row r="54" spans="1:27" x14ac:dyDescent="0.25">
      <c r="A54" s="24"/>
      <c r="B54" s="24"/>
      <c r="C54" s="24"/>
      <c r="D54" s="24"/>
      <c r="E54" s="24"/>
      <c r="F54" s="24"/>
      <c r="G54" s="24"/>
      <c r="H54" s="24"/>
      <c r="I54" s="24"/>
      <c r="J54" s="24"/>
      <c r="K54" s="24"/>
      <c r="L54" s="24"/>
    </row>
    <row r="55" spans="1:27" x14ac:dyDescent="0.25">
      <c r="A55" s="24"/>
      <c r="B55" s="24"/>
      <c r="C55" s="24"/>
      <c r="D55" s="24"/>
      <c r="E55" s="24"/>
      <c r="F55" s="24"/>
      <c r="G55" s="24"/>
      <c r="H55" s="24"/>
      <c r="I55" s="24"/>
      <c r="J55" s="24"/>
      <c r="K55" s="24"/>
      <c r="L55" s="24"/>
    </row>
    <row r="56" spans="1:27" x14ac:dyDescent="0.25">
      <c r="A56" s="24"/>
      <c r="B56" s="24"/>
      <c r="C56" s="24"/>
      <c r="D56" s="24"/>
      <c r="E56" s="24"/>
      <c r="F56" s="24"/>
      <c r="G56" s="24"/>
      <c r="H56" s="24"/>
      <c r="I56" s="24"/>
      <c r="J56" s="24"/>
      <c r="K56" s="24"/>
      <c r="L56" s="24"/>
    </row>
    <row r="57" spans="1:27" x14ac:dyDescent="0.25">
      <c r="A57" s="24"/>
      <c r="B57" s="24"/>
      <c r="C57" s="24"/>
      <c r="D57" s="24"/>
      <c r="E57" s="24"/>
      <c r="F57" s="24"/>
      <c r="G57" s="24"/>
      <c r="H57" s="24"/>
      <c r="I57" s="24"/>
      <c r="J57" s="24"/>
      <c r="K57" s="24"/>
      <c r="L57" s="24"/>
    </row>
    <row r="58" spans="1:27" x14ac:dyDescent="0.25">
      <c r="A58" s="24"/>
      <c r="B58" s="24"/>
      <c r="C58" s="24"/>
      <c r="D58" s="24"/>
      <c r="E58" s="24"/>
      <c r="F58" s="24"/>
      <c r="G58" s="24"/>
      <c r="H58" s="24"/>
      <c r="I58" s="24"/>
      <c r="J58" s="24"/>
      <c r="K58" s="24"/>
      <c r="L58" s="24"/>
    </row>
    <row r="59" spans="1:27" x14ac:dyDescent="0.25">
      <c r="A59" s="24"/>
      <c r="B59" s="24"/>
      <c r="C59" s="24"/>
      <c r="D59" s="24"/>
      <c r="E59" s="24"/>
      <c r="F59" s="24"/>
      <c r="G59" s="24"/>
      <c r="H59" s="24"/>
      <c r="I59" s="24"/>
      <c r="J59" s="24"/>
      <c r="K59" s="24"/>
      <c r="L59" s="24"/>
    </row>
    <row r="60" spans="1:27" x14ac:dyDescent="0.25">
      <c r="A60" s="24"/>
      <c r="B60" s="24"/>
      <c r="C60" s="24"/>
      <c r="D60" s="24"/>
      <c r="E60" s="24"/>
      <c r="F60" s="24"/>
      <c r="G60" s="24"/>
      <c r="H60" s="24"/>
      <c r="I60" s="24"/>
      <c r="J60" s="24"/>
      <c r="K60" s="24"/>
      <c r="L60" s="24"/>
    </row>
    <row r="61" spans="1:27" x14ac:dyDescent="0.25">
      <c r="A61" s="24"/>
      <c r="B61" s="24"/>
      <c r="C61" s="24"/>
      <c r="D61" s="24"/>
      <c r="E61" s="24"/>
      <c r="F61" s="24"/>
      <c r="G61" s="24"/>
      <c r="H61" s="24"/>
      <c r="I61" s="24"/>
      <c r="J61" s="24"/>
      <c r="K61" s="24"/>
      <c r="L61" s="24"/>
    </row>
    <row r="62" spans="1:27" x14ac:dyDescent="0.25">
      <c r="A62" s="24"/>
      <c r="B62" s="24"/>
      <c r="C62" s="24"/>
      <c r="D62" s="24"/>
      <c r="E62" s="24"/>
      <c r="F62" s="24"/>
      <c r="G62" s="24"/>
      <c r="H62" s="24"/>
      <c r="I62" s="24"/>
      <c r="J62" s="24"/>
      <c r="K62" s="24"/>
      <c r="L62" s="24"/>
    </row>
    <row r="63" spans="1:27" x14ac:dyDescent="0.25">
      <c r="A63" s="24"/>
      <c r="B63" s="24"/>
      <c r="C63" s="24"/>
      <c r="D63" s="24"/>
      <c r="E63" s="24"/>
      <c r="F63" s="24"/>
      <c r="G63" s="24"/>
      <c r="H63" s="24"/>
      <c r="I63" s="24"/>
      <c r="J63" s="24"/>
      <c r="K63" s="24"/>
      <c r="L63" s="24"/>
    </row>
    <row r="64" spans="1:27" x14ac:dyDescent="0.25">
      <c r="A64" s="24"/>
      <c r="B64" s="24"/>
      <c r="C64" s="24"/>
      <c r="D64" s="24"/>
      <c r="E64" s="24"/>
      <c r="F64" s="24"/>
      <c r="G64" s="24"/>
      <c r="H64" s="24"/>
      <c r="I64" s="24"/>
      <c r="J64" s="24"/>
      <c r="K64" s="24"/>
      <c r="L64" s="24"/>
    </row>
    <row r="65" spans="1:12" x14ac:dyDescent="0.25">
      <c r="A65" s="24"/>
      <c r="B65" s="24"/>
      <c r="C65" s="24"/>
      <c r="D65" s="24"/>
      <c r="E65" s="24"/>
      <c r="F65" s="24"/>
      <c r="G65" s="24"/>
      <c r="H65" s="24"/>
      <c r="I65" s="24"/>
      <c r="J65" s="24"/>
      <c r="K65" s="24"/>
      <c r="L65" s="24"/>
    </row>
    <row r="66" spans="1:12" x14ac:dyDescent="0.25">
      <c r="A66" s="24"/>
      <c r="B66" s="24"/>
      <c r="C66" s="24"/>
      <c r="D66" s="24"/>
      <c r="E66" s="24"/>
      <c r="F66" s="24"/>
      <c r="G66" s="24"/>
      <c r="H66" s="24"/>
      <c r="I66" s="24"/>
      <c r="J66" s="24"/>
      <c r="K66" s="24"/>
      <c r="L66" s="24"/>
    </row>
    <row r="67" spans="1:12" x14ac:dyDescent="0.25">
      <c r="A67" s="24"/>
      <c r="B67" s="24"/>
      <c r="C67" s="24"/>
      <c r="D67" s="24"/>
      <c r="E67" s="24"/>
      <c r="F67" s="24"/>
      <c r="G67" s="24"/>
      <c r="H67" s="24"/>
      <c r="I67" s="24"/>
      <c r="J67" s="24"/>
      <c r="K67" s="24"/>
      <c r="L67" s="24"/>
    </row>
    <row r="68" spans="1:12" x14ac:dyDescent="0.25">
      <c r="A68" s="24"/>
      <c r="B68" s="24"/>
      <c r="C68" s="24"/>
      <c r="D68" s="24"/>
      <c r="E68" s="24"/>
      <c r="F68" s="24"/>
      <c r="G68" s="24"/>
      <c r="H68" s="24"/>
      <c r="I68" s="24"/>
      <c r="J68" s="24"/>
      <c r="K68" s="24"/>
      <c r="L68" s="24"/>
    </row>
    <row r="69" spans="1:12" x14ac:dyDescent="0.25">
      <c r="A69" s="24"/>
      <c r="B69" s="24"/>
      <c r="C69" s="24"/>
      <c r="D69" s="24"/>
      <c r="E69" s="24"/>
      <c r="F69" s="24"/>
      <c r="G69" s="24"/>
      <c r="H69" s="24"/>
      <c r="I69" s="24"/>
      <c r="J69" s="24"/>
      <c r="K69" s="24"/>
      <c r="L69" s="24"/>
    </row>
    <row r="70" spans="1:12" x14ac:dyDescent="0.25">
      <c r="A70" s="24"/>
      <c r="B70" s="24"/>
      <c r="C70" s="24"/>
      <c r="D70" s="24"/>
      <c r="E70" s="24"/>
      <c r="F70" s="24"/>
      <c r="G70" s="24"/>
      <c r="H70" s="24"/>
      <c r="I70" s="24"/>
      <c r="J70" s="24"/>
      <c r="K70" s="24"/>
      <c r="L70" s="24"/>
    </row>
    <row r="71" spans="1:12" x14ac:dyDescent="0.25">
      <c r="A71" s="24"/>
      <c r="B71" s="24"/>
      <c r="C71" s="24"/>
      <c r="D71" s="24"/>
      <c r="E71" s="24"/>
      <c r="F71" s="24"/>
      <c r="G71" s="24"/>
      <c r="H71" s="24"/>
      <c r="I71" s="24"/>
      <c r="J71" s="24"/>
      <c r="K71" s="24"/>
      <c r="L71" s="24"/>
    </row>
    <row r="72" spans="1:12" x14ac:dyDescent="0.25">
      <c r="A72" s="24"/>
      <c r="B72" s="24"/>
      <c r="C72" s="24"/>
      <c r="D72" s="24"/>
      <c r="E72" s="24"/>
      <c r="F72" s="24"/>
      <c r="G72" s="24"/>
      <c r="H72" s="24"/>
      <c r="I72" s="24"/>
      <c r="J72" s="24"/>
      <c r="K72" s="24"/>
      <c r="L72" s="24"/>
    </row>
    <row r="73" spans="1:12" x14ac:dyDescent="0.25">
      <c r="A73" s="24"/>
      <c r="B73" s="24"/>
      <c r="C73" s="24"/>
      <c r="D73" s="24"/>
      <c r="E73" s="24"/>
      <c r="F73" s="24"/>
      <c r="G73" s="24"/>
      <c r="H73" s="24"/>
      <c r="I73" s="24"/>
      <c r="J73" s="24"/>
      <c r="K73" s="24"/>
      <c r="L73" s="24"/>
    </row>
    <row r="74" spans="1:12" x14ac:dyDescent="0.25">
      <c r="A74" s="24"/>
      <c r="B74" s="24"/>
      <c r="C74" s="24"/>
      <c r="D74" s="24"/>
      <c r="E74" s="24"/>
      <c r="F74" s="24"/>
      <c r="G74" s="24"/>
      <c r="H74" s="24"/>
      <c r="I74" s="24"/>
      <c r="J74" s="24"/>
      <c r="K74" s="24"/>
      <c r="L74" s="24"/>
    </row>
    <row r="75" spans="1:12" x14ac:dyDescent="0.25">
      <c r="A75" s="24"/>
      <c r="B75" s="24"/>
      <c r="C75" s="24"/>
      <c r="D75" s="24"/>
      <c r="E75" s="24"/>
      <c r="F75" s="24"/>
      <c r="G75" s="24"/>
      <c r="H75" s="24"/>
      <c r="I75" s="24"/>
      <c r="J75" s="24"/>
      <c r="K75" s="24"/>
      <c r="L75" s="24"/>
    </row>
    <row r="76" spans="1:12" x14ac:dyDescent="0.25">
      <c r="A76" s="24"/>
      <c r="B76" s="24"/>
      <c r="C76" s="24"/>
      <c r="D76" s="24"/>
      <c r="E76" s="24"/>
      <c r="F76" s="24"/>
      <c r="G76" s="24"/>
      <c r="H76" s="24"/>
      <c r="I76" s="24"/>
      <c r="J76" s="24"/>
      <c r="K76" s="24"/>
      <c r="L76" s="24"/>
    </row>
    <row r="77" spans="1:12" x14ac:dyDescent="0.25">
      <c r="A77" s="24"/>
      <c r="B77" s="24"/>
      <c r="C77" s="24"/>
      <c r="D77" s="24"/>
      <c r="E77" s="24"/>
      <c r="F77" s="24"/>
      <c r="G77" s="24"/>
      <c r="H77" s="24"/>
      <c r="I77" s="24"/>
      <c r="J77" s="24"/>
      <c r="K77" s="24"/>
      <c r="L77" s="24"/>
    </row>
    <row r="78" spans="1:12" x14ac:dyDescent="0.25">
      <c r="A78" s="24"/>
      <c r="B78" s="24"/>
      <c r="C78" s="24"/>
      <c r="D78" s="24"/>
      <c r="E78" s="24"/>
      <c r="F78" s="24"/>
      <c r="G78" s="24"/>
      <c r="H78" s="24"/>
      <c r="I78" s="24"/>
      <c r="J78" s="24"/>
      <c r="K78" s="24"/>
      <c r="L78" s="24"/>
    </row>
    <row r="79" spans="1:12" x14ac:dyDescent="0.25">
      <c r="A79" s="24"/>
      <c r="B79" s="24"/>
      <c r="C79" s="24"/>
      <c r="D79" s="24"/>
      <c r="E79" s="24"/>
      <c r="F79" s="24"/>
      <c r="G79" s="24"/>
      <c r="H79" s="24"/>
      <c r="I79" s="24"/>
      <c r="J79" s="24"/>
      <c r="K79" s="24"/>
      <c r="L79" s="24"/>
    </row>
    <row r="80" spans="1:12" x14ac:dyDescent="0.25">
      <c r="A80" s="24"/>
      <c r="B80" s="24"/>
      <c r="C80" s="24"/>
      <c r="D80" s="24"/>
      <c r="E80" s="24"/>
      <c r="F80" s="24"/>
      <c r="G80" s="24"/>
      <c r="H80" s="24"/>
      <c r="I80" s="24"/>
      <c r="J80" s="24"/>
      <c r="K80" s="24"/>
      <c r="L80" s="24"/>
    </row>
    <row r="81" spans="1:12" x14ac:dyDescent="0.25">
      <c r="A81" s="24"/>
      <c r="B81" s="24"/>
      <c r="C81" s="24"/>
      <c r="D81" s="24"/>
      <c r="E81" s="24"/>
      <c r="F81" s="24"/>
      <c r="G81" s="24"/>
      <c r="H81" s="24"/>
      <c r="I81" s="24"/>
      <c r="J81" s="24"/>
      <c r="K81" s="24"/>
      <c r="L81" s="24"/>
    </row>
    <row r="82" spans="1:12" x14ac:dyDescent="0.25">
      <c r="A82" s="24"/>
      <c r="B82" s="24"/>
      <c r="C82" s="24"/>
      <c r="D82" s="24"/>
      <c r="E82" s="24"/>
      <c r="F82" s="24"/>
      <c r="G82" s="24"/>
      <c r="H82" s="24"/>
      <c r="I82" s="24"/>
      <c r="J82" s="24"/>
      <c r="K82" s="24"/>
      <c r="L82" s="24"/>
    </row>
    <row r="83" spans="1:12" x14ac:dyDescent="0.25">
      <c r="A83" s="24"/>
      <c r="B83" s="24"/>
      <c r="C83" s="24"/>
      <c r="D83" s="24"/>
      <c r="E83" s="24"/>
      <c r="F83" s="24"/>
      <c r="G83" s="24"/>
      <c r="H83" s="24"/>
      <c r="I83" s="24"/>
      <c r="J83" s="24"/>
      <c r="K83" s="24"/>
      <c r="L83" s="24"/>
    </row>
    <row r="84" spans="1:12" x14ac:dyDescent="0.25">
      <c r="A84" s="24"/>
      <c r="B84" s="24"/>
      <c r="C84" s="24"/>
      <c r="D84" s="24"/>
      <c r="E84" s="24"/>
      <c r="F84" s="24"/>
      <c r="G84" s="24"/>
      <c r="H84" s="24"/>
      <c r="I84" s="24"/>
      <c r="J84" s="24"/>
      <c r="K84" s="24"/>
      <c r="L84" s="24"/>
    </row>
    <row r="85" spans="1:12" x14ac:dyDescent="0.25">
      <c r="A85" s="24"/>
      <c r="B85" s="24"/>
      <c r="C85" s="24"/>
      <c r="D85" s="24"/>
      <c r="E85" s="24"/>
      <c r="F85" s="24"/>
      <c r="G85" s="24"/>
      <c r="H85" s="24"/>
      <c r="I85" s="24"/>
      <c r="J85" s="24"/>
      <c r="K85" s="24"/>
      <c r="L85" s="24"/>
    </row>
    <row r="86" spans="1:12" x14ac:dyDescent="0.25">
      <c r="A86" s="24"/>
      <c r="B86" s="24"/>
      <c r="C86" s="24"/>
      <c r="D86" s="24"/>
      <c r="E86" s="24"/>
      <c r="F86" s="24"/>
      <c r="G86" s="24"/>
      <c r="H86" s="24"/>
      <c r="I86" s="24"/>
      <c r="J86" s="24"/>
      <c r="K86" s="24"/>
      <c r="L86" s="24"/>
    </row>
    <row r="87" spans="1:12" x14ac:dyDescent="0.25">
      <c r="A87" s="24"/>
      <c r="B87" s="24"/>
      <c r="C87" s="24"/>
      <c r="D87" s="24"/>
      <c r="E87" s="24"/>
      <c r="F87" s="24"/>
      <c r="G87" s="24"/>
      <c r="H87" s="24"/>
      <c r="I87" s="24"/>
      <c r="J87" s="24"/>
      <c r="K87" s="24"/>
      <c r="L87" s="24"/>
    </row>
    <row r="88" spans="1:12" x14ac:dyDescent="0.25">
      <c r="A88" s="24"/>
      <c r="B88" s="24"/>
      <c r="C88" s="24"/>
      <c r="D88" s="24"/>
      <c r="E88" s="24"/>
      <c r="F88" s="24"/>
      <c r="G88" s="24"/>
      <c r="H88" s="24"/>
      <c r="I88" s="24"/>
      <c r="J88" s="24"/>
      <c r="K88" s="24"/>
      <c r="L88" s="24"/>
    </row>
    <row r="89" spans="1:12" x14ac:dyDescent="0.25">
      <c r="A89" s="24"/>
      <c r="B89" s="24"/>
      <c r="C89" s="24"/>
      <c r="D89" s="24"/>
      <c r="E89" s="24"/>
      <c r="F89" s="24"/>
      <c r="G89" s="24"/>
      <c r="H89" s="24"/>
      <c r="I89" s="24"/>
      <c r="J89" s="24"/>
      <c r="K89" s="24"/>
      <c r="L89" s="24"/>
    </row>
    <row r="90" spans="1:12" x14ac:dyDescent="0.25">
      <c r="A90" s="24"/>
      <c r="B90" s="24"/>
      <c r="C90" s="24"/>
      <c r="D90" s="24"/>
      <c r="E90" s="24"/>
      <c r="F90" s="24"/>
      <c r="G90" s="24"/>
      <c r="H90" s="24"/>
      <c r="I90" s="24"/>
      <c r="J90" s="24"/>
      <c r="K90" s="24"/>
      <c r="L90" s="24"/>
    </row>
    <row r="91" spans="1:12" x14ac:dyDescent="0.25">
      <c r="A91" s="24"/>
      <c r="B91" s="24"/>
      <c r="C91" s="24"/>
      <c r="D91" s="24"/>
      <c r="E91" s="24"/>
      <c r="F91" s="24"/>
      <c r="G91" s="24"/>
      <c r="H91" s="24"/>
      <c r="I91" s="24"/>
      <c r="J91" s="24"/>
      <c r="K91" s="24"/>
      <c r="L91" s="24"/>
    </row>
    <row r="92" spans="1:12" x14ac:dyDescent="0.25">
      <c r="A92" s="24"/>
      <c r="B92" s="24"/>
      <c r="C92" s="24"/>
      <c r="D92" s="24"/>
      <c r="E92" s="24"/>
      <c r="F92" s="24"/>
      <c r="G92" s="24"/>
      <c r="H92" s="24"/>
      <c r="I92" s="24"/>
      <c r="J92" s="24"/>
      <c r="K92" s="24"/>
      <c r="L92" s="24"/>
    </row>
    <row r="93" spans="1:12" x14ac:dyDescent="0.25">
      <c r="A93" s="24"/>
      <c r="B93" s="24"/>
      <c r="C93" s="24"/>
      <c r="D93" s="24"/>
      <c r="E93" s="24"/>
      <c r="F93" s="24"/>
      <c r="G93" s="24"/>
      <c r="H93" s="24"/>
      <c r="I93" s="24"/>
      <c r="J93" s="24"/>
      <c r="K93" s="24"/>
      <c r="L93" s="24"/>
    </row>
    <row r="94" spans="1:12" x14ac:dyDescent="0.25">
      <c r="A94" s="24"/>
      <c r="B94" s="24"/>
      <c r="C94" s="24"/>
      <c r="D94" s="24"/>
      <c r="E94" s="24"/>
      <c r="F94" s="24"/>
      <c r="G94" s="24"/>
      <c r="H94" s="24"/>
      <c r="I94" s="24"/>
      <c r="J94" s="24"/>
      <c r="K94" s="24"/>
      <c r="L94" s="24"/>
    </row>
    <row r="95" spans="1:12" x14ac:dyDescent="0.25">
      <c r="A95" s="24"/>
      <c r="B95" s="24"/>
      <c r="C95" s="24"/>
      <c r="D95" s="24"/>
      <c r="E95" s="24"/>
      <c r="F95" s="24"/>
      <c r="G95" s="24"/>
      <c r="H95" s="24"/>
      <c r="I95" s="24"/>
      <c r="J95" s="24"/>
      <c r="K95" s="24"/>
      <c r="L95" s="24"/>
    </row>
    <row r="96" spans="1:12" x14ac:dyDescent="0.25">
      <c r="A96" s="24"/>
      <c r="B96" s="24"/>
      <c r="C96" s="24"/>
      <c r="D96" s="24"/>
      <c r="E96" s="24"/>
      <c r="F96" s="24"/>
      <c r="G96" s="24"/>
      <c r="H96" s="24"/>
      <c r="I96" s="24"/>
      <c r="J96" s="24"/>
      <c r="K96" s="24"/>
      <c r="L96" s="24"/>
    </row>
    <row r="97" spans="1:12" x14ac:dyDescent="0.25">
      <c r="A97" s="24"/>
      <c r="B97" s="24"/>
      <c r="C97" s="24"/>
      <c r="D97" s="24"/>
      <c r="E97" s="24"/>
      <c r="F97" s="24"/>
      <c r="G97" s="24"/>
      <c r="H97" s="24"/>
      <c r="I97" s="24"/>
      <c r="J97" s="24"/>
      <c r="K97" s="24"/>
      <c r="L97" s="24"/>
    </row>
    <row r="98" spans="1:12" x14ac:dyDescent="0.25">
      <c r="A98" s="24"/>
      <c r="B98" s="24"/>
      <c r="C98" s="24"/>
      <c r="D98" s="24"/>
      <c r="E98" s="24"/>
      <c r="F98" s="24"/>
      <c r="G98" s="24"/>
      <c r="H98" s="24"/>
      <c r="I98" s="24"/>
      <c r="J98" s="24"/>
      <c r="K98" s="24"/>
      <c r="L98" s="24"/>
    </row>
    <row r="99" spans="1:12" x14ac:dyDescent="0.25">
      <c r="A99" s="24"/>
      <c r="B99" s="24"/>
      <c r="C99" s="24"/>
      <c r="D99" s="24"/>
      <c r="E99" s="24"/>
      <c r="F99" s="24"/>
      <c r="G99" s="24"/>
      <c r="H99" s="24"/>
      <c r="I99" s="24"/>
      <c r="J99" s="24"/>
      <c r="K99" s="24"/>
      <c r="L99" s="24"/>
    </row>
    <row r="100" spans="1:12" x14ac:dyDescent="0.25">
      <c r="A100" s="24"/>
      <c r="B100" s="24"/>
      <c r="C100" s="24"/>
      <c r="D100" s="24"/>
      <c r="E100" s="24"/>
      <c r="F100" s="24"/>
      <c r="G100" s="24"/>
      <c r="H100" s="24"/>
      <c r="I100" s="24"/>
      <c r="J100" s="24"/>
      <c r="K100" s="24"/>
      <c r="L100" s="24"/>
    </row>
    <row r="101" spans="1:12" x14ac:dyDescent="0.25">
      <c r="A101" s="24"/>
      <c r="B101" s="24"/>
      <c r="C101" s="24"/>
      <c r="D101" s="24"/>
      <c r="E101" s="24"/>
      <c r="F101" s="24"/>
      <c r="G101" s="24"/>
      <c r="H101" s="24"/>
      <c r="I101" s="24"/>
      <c r="J101" s="24"/>
      <c r="K101" s="24"/>
      <c r="L101" s="24"/>
    </row>
    <row r="102" spans="1:12" x14ac:dyDescent="0.25">
      <c r="A102" s="24"/>
      <c r="B102" s="24"/>
      <c r="C102" s="24"/>
      <c r="D102" s="24"/>
      <c r="E102" s="24"/>
      <c r="F102" s="24"/>
      <c r="G102" s="24"/>
      <c r="H102" s="24"/>
      <c r="I102" s="24"/>
      <c r="J102" s="24"/>
      <c r="K102" s="24"/>
      <c r="L102" s="24"/>
    </row>
    <row r="103" spans="1:12" x14ac:dyDescent="0.25">
      <c r="A103" s="24"/>
      <c r="B103" s="24"/>
      <c r="C103" s="24"/>
      <c r="D103" s="24"/>
      <c r="E103" s="24"/>
      <c r="F103" s="24"/>
      <c r="G103" s="24"/>
      <c r="H103" s="24"/>
      <c r="I103" s="24"/>
      <c r="J103" s="24"/>
      <c r="K103" s="24"/>
      <c r="L103" s="24"/>
    </row>
    <row r="104" spans="1:12" x14ac:dyDescent="0.25">
      <c r="A104" s="24"/>
      <c r="B104" s="24"/>
      <c r="C104" s="24"/>
      <c r="D104" s="24"/>
      <c r="E104" s="24"/>
      <c r="F104" s="24"/>
      <c r="G104" s="24"/>
      <c r="H104" s="24"/>
      <c r="I104" s="24"/>
      <c r="J104" s="24"/>
      <c r="K104" s="24"/>
      <c r="L104" s="24"/>
    </row>
    <row r="105" spans="1:12" x14ac:dyDescent="0.25">
      <c r="A105" s="24"/>
      <c r="B105" s="24"/>
      <c r="C105" s="24"/>
      <c r="D105" s="24"/>
      <c r="E105" s="24"/>
      <c r="F105" s="24"/>
      <c r="G105" s="24"/>
      <c r="H105" s="24"/>
      <c r="I105" s="24"/>
      <c r="J105" s="24"/>
      <c r="K105" s="24"/>
      <c r="L105" s="24"/>
    </row>
    <row r="106" spans="1:12" x14ac:dyDescent="0.25">
      <c r="A106" s="24"/>
      <c r="B106" s="24"/>
      <c r="C106" s="24"/>
      <c r="D106" s="24"/>
      <c r="E106" s="24"/>
      <c r="F106" s="24"/>
      <c r="G106" s="24"/>
      <c r="H106" s="24"/>
      <c r="I106" s="24"/>
      <c r="J106" s="24"/>
      <c r="K106" s="24"/>
      <c r="L106" s="24"/>
    </row>
    <row r="107" spans="1:12" x14ac:dyDescent="0.25">
      <c r="A107" s="24"/>
      <c r="B107" s="24"/>
      <c r="C107" s="24"/>
      <c r="D107" s="24"/>
      <c r="E107" s="24"/>
      <c r="F107" s="24"/>
      <c r="G107" s="24"/>
      <c r="H107" s="24"/>
      <c r="I107" s="24"/>
      <c r="J107" s="24"/>
      <c r="K107" s="24"/>
      <c r="L107" s="24"/>
    </row>
    <row r="108" spans="1:12" x14ac:dyDescent="0.25">
      <c r="A108" s="24"/>
      <c r="B108" s="24"/>
      <c r="C108" s="24"/>
      <c r="D108" s="24"/>
      <c r="E108" s="24"/>
      <c r="F108" s="24"/>
      <c r="G108" s="24"/>
      <c r="H108" s="24"/>
      <c r="I108" s="24"/>
      <c r="J108" s="24"/>
      <c r="K108" s="24"/>
      <c r="L108" s="24"/>
    </row>
    <row r="109" spans="1:12" x14ac:dyDescent="0.25">
      <c r="A109" s="24"/>
      <c r="B109" s="24"/>
      <c r="C109" s="24"/>
      <c r="D109" s="24"/>
      <c r="E109" s="24"/>
      <c r="F109" s="24"/>
      <c r="G109" s="24"/>
      <c r="H109" s="24"/>
      <c r="I109" s="24"/>
      <c r="J109" s="24"/>
      <c r="K109" s="24"/>
      <c r="L109" s="24"/>
    </row>
    <row r="110" spans="1:12" x14ac:dyDescent="0.25">
      <c r="A110" s="24"/>
      <c r="B110" s="24"/>
      <c r="C110" s="24"/>
      <c r="D110" s="24"/>
      <c r="E110" s="24"/>
      <c r="F110" s="24"/>
      <c r="G110" s="24"/>
      <c r="H110" s="24"/>
      <c r="I110" s="24"/>
      <c r="J110" s="24"/>
      <c r="K110" s="24"/>
      <c r="L110" s="24"/>
    </row>
    <row r="111" spans="1:12" x14ac:dyDescent="0.25">
      <c r="A111" s="24"/>
      <c r="B111" s="24"/>
      <c r="C111" s="24"/>
      <c r="D111" s="24"/>
      <c r="E111" s="24"/>
      <c r="F111" s="24"/>
      <c r="G111" s="24"/>
      <c r="H111" s="24"/>
      <c r="I111" s="24"/>
      <c r="J111" s="24"/>
      <c r="K111" s="24"/>
      <c r="L111" s="24"/>
    </row>
    <row r="112" spans="1:12" x14ac:dyDescent="0.25">
      <c r="A112" s="24"/>
      <c r="B112" s="24"/>
      <c r="C112" s="24"/>
      <c r="D112" s="24"/>
      <c r="E112" s="24"/>
      <c r="F112" s="24"/>
      <c r="G112" s="24"/>
      <c r="H112" s="24"/>
      <c r="I112" s="24"/>
      <c r="J112" s="24"/>
      <c r="K112" s="24"/>
      <c r="L112" s="24"/>
    </row>
    <row r="113" spans="1:12" x14ac:dyDescent="0.25">
      <c r="A113" s="24"/>
      <c r="B113" s="24"/>
      <c r="C113" s="24"/>
      <c r="D113" s="24"/>
      <c r="E113" s="24"/>
      <c r="F113" s="24"/>
      <c r="G113" s="24"/>
      <c r="H113" s="24"/>
      <c r="I113" s="24"/>
      <c r="J113" s="24"/>
      <c r="K113" s="24"/>
      <c r="L113" s="24"/>
    </row>
    <row r="114" spans="1:12" x14ac:dyDescent="0.25">
      <c r="A114" s="24"/>
      <c r="B114" s="24"/>
      <c r="C114" s="24"/>
      <c r="D114" s="24"/>
      <c r="E114" s="24"/>
      <c r="F114" s="24"/>
      <c r="G114" s="24"/>
      <c r="H114" s="24"/>
      <c r="I114" s="24"/>
      <c r="J114" s="24"/>
      <c r="K114" s="24"/>
      <c r="L114" s="24"/>
    </row>
    <row r="115" spans="1:12" x14ac:dyDescent="0.25">
      <c r="A115" s="24"/>
      <c r="B115" s="24"/>
      <c r="C115" s="24"/>
      <c r="D115" s="24"/>
      <c r="E115" s="24"/>
      <c r="F115" s="24"/>
      <c r="G115" s="24"/>
      <c r="H115" s="24"/>
      <c r="I115" s="24"/>
      <c r="J115" s="24"/>
      <c r="K115" s="24"/>
      <c r="L115" s="24"/>
    </row>
    <row r="116" spans="1:12" x14ac:dyDescent="0.25">
      <c r="A116" s="24"/>
      <c r="B116" s="24"/>
      <c r="C116" s="24"/>
      <c r="D116" s="24"/>
      <c r="E116" s="24"/>
      <c r="F116" s="24"/>
      <c r="G116" s="24"/>
      <c r="H116" s="24"/>
      <c r="I116" s="24"/>
      <c r="J116" s="24"/>
      <c r="K116" s="24"/>
      <c r="L116" s="24"/>
    </row>
    <row r="117" spans="1:12" x14ac:dyDescent="0.25">
      <c r="A117" s="24"/>
      <c r="B117" s="24"/>
      <c r="C117" s="24"/>
      <c r="D117" s="24"/>
      <c r="E117" s="24"/>
      <c r="F117" s="24"/>
      <c r="G117" s="24"/>
      <c r="H117" s="24"/>
      <c r="I117" s="24"/>
      <c r="J117" s="24"/>
      <c r="K117" s="24"/>
      <c r="L117" s="24"/>
    </row>
    <row r="118" spans="1:12" x14ac:dyDescent="0.25">
      <c r="A118" s="24"/>
      <c r="B118" s="24"/>
      <c r="C118" s="24"/>
      <c r="D118" s="24"/>
      <c r="E118" s="24"/>
      <c r="F118" s="24"/>
      <c r="G118" s="24"/>
      <c r="H118" s="24"/>
      <c r="I118" s="24"/>
      <c r="J118" s="24"/>
      <c r="K118" s="24"/>
      <c r="L118" s="24"/>
    </row>
    <row r="119" spans="1:12" x14ac:dyDescent="0.25">
      <c r="A119" s="24"/>
      <c r="B119" s="24"/>
      <c r="C119" s="24"/>
      <c r="D119" s="24"/>
      <c r="E119" s="24"/>
      <c r="F119" s="24"/>
      <c r="G119" s="24"/>
      <c r="H119" s="24"/>
      <c r="I119" s="24"/>
      <c r="J119" s="24"/>
      <c r="K119" s="24"/>
      <c r="L119" s="24"/>
    </row>
    <row r="120" spans="1:12" x14ac:dyDescent="0.25">
      <c r="A120" s="24"/>
      <c r="B120" s="24"/>
      <c r="C120" s="24"/>
      <c r="D120" s="24"/>
      <c r="E120" s="24"/>
      <c r="F120" s="24"/>
      <c r="G120" s="24"/>
      <c r="H120" s="24"/>
      <c r="I120" s="24"/>
      <c r="J120" s="24"/>
      <c r="K120" s="24"/>
      <c r="L120" s="24"/>
    </row>
    <row r="121" spans="1:12" x14ac:dyDescent="0.25">
      <c r="A121" s="24"/>
      <c r="B121" s="24"/>
      <c r="C121" s="24"/>
      <c r="D121" s="24"/>
      <c r="E121" s="24"/>
      <c r="F121" s="24"/>
      <c r="G121" s="24"/>
      <c r="H121" s="24"/>
      <c r="I121" s="24"/>
      <c r="J121" s="24"/>
      <c r="K121" s="24"/>
      <c r="L121" s="24"/>
    </row>
    <row r="122" spans="1:12" x14ac:dyDescent="0.25">
      <c r="A122" s="24"/>
      <c r="B122" s="24"/>
      <c r="C122" s="24"/>
      <c r="D122" s="24"/>
      <c r="E122" s="24"/>
      <c r="F122" s="24"/>
      <c r="G122" s="24"/>
      <c r="H122" s="24"/>
      <c r="I122" s="24"/>
      <c r="J122" s="24"/>
      <c r="K122" s="24"/>
      <c r="L122" s="24"/>
    </row>
    <row r="123" spans="1:12" x14ac:dyDescent="0.25">
      <c r="A123" s="24"/>
      <c r="B123" s="24"/>
      <c r="C123" s="24"/>
      <c r="D123" s="24"/>
      <c r="E123" s="24"/>
      <c r="F123" s="24"/>
      <c r="G123" s="24"/>
      <c r="H123" s="24"/>
      <c r="I123" s="24"/>
      <c r="J123" s="24"/>
      <c r="K123" s="24"/>
      <c r="L123" s="24"/>
    </row>
    <row r="124" spans="1:12" x14ac:dyDescent="0.25">
      <c r="A124" s="24"/>
      <c r="B124" s="24"/>
      <c r="C124" s="24"/>
      <c r="D124" s="24"/>
      <c r="E124" s="24"/>
      <c r="F124" s="24"/>
      <c r="G124" s="24"/>
      <c r="H124" s="24"/>
      <c r="I124" s="24"/>
      <c r="J124" s="24"/>
      <c r="K124" s="24"/>
      <c r="L124" s="24"/>
    </row>
    <row r="125" spans="1:12" x14ac:dyDescent="0.25">
      <c r="A125" s="24"/>
      <c r="B125" s="24"/>
      <c r="C125" s="24"/>
      <c r="D125" s="24"/>
      <c r="E125" s="24"/>
      <c r="F125" s="24"/>
      <c r="G125" s="24"/>
      <c r="H125" s="24"/>
      <c r="I125" s="24"/>
      <c r="J125" s="24"/>
      <c r="K125" s="24"/>
      <c r="L125" s="24"/>
    </row>
    <row r="126" spans="1:12" x14ac:dyDescent="0.25">
      <c r="A126" s="24"/>
      <c r="B126" s="24"/>
      <c r="C126" s="24"/>
      <c r="D126" s="24"/>
      <c r="E126" s="24"/>
      <c r="F126" s="24"/>
      <c r="G126" s="24"/>
      <c r="H126" s="24"/>
      <c r="I126" s="24"/>
      <c r="J126" s="24"/>
      <c r="K126" s="24"/>
      <c r="L126" s="24"/>
    </row>
    <row r="127" spans="1:12" x14ac:dyDescent="0.25">
      <c r="A127" s="24"/>
      <c r="B127" s="24"/>
      <c r="C127" s="24"/>
      <c r="D127" s="24"/>
      <c r="E127" s="24"/>
      <c r="F127" s="24"/>
      <c r="G127" s="24"/>
      <c r="H127" s="24"/>
      <c r="I127" s="24"/>
      <c r="J127" s="24"/>
      <c r="K127" s="24"/>
      <c r="L127" s="24"/>
    </row>
    <row r="128" spans="1:12" x14ac:dyDescent="0.25">
      <c r="A128" s="24"/>
      <c r="B128" s="24"/>
      <c r="C128" s="24"/>
      <c r="D128" s="24"/>
      <c r="E128" s="24"/>
      <c r="F128" s="24"/>
      <c r="G128" s="24"/>
      <c r="H128" s="24"/>
      <c r="I128" s="24"/>
      <c r="J128" s="24"/>
      <c r="K128" s="24"/>
      <c r="L128" s="24"/>
    </row>
    <row r="129" spans="1:12" x14ac:dyDescent="0.25">
      <c r="A129" s="24"/>
      <c r="B129" s="24"/>
      <c r="C129" s="24"/>
      <c r="D129" s="24"/>
      <c r="E129" s="24"/>
      <c r="F129" s="24"/>
      <c r="G129" s="24"/>
      <c r="H129" s="24"/>
      <c r="I129" s="24"/>
      <c r="J129" s="24"/>
      <c r="K129" s="24"/>
      <c r="L129" s="24"/>
    </row>
    <row r="130" spans="1:12" x14ac:dyDescent="0.25">
      <c r="A130" s="24"/>
      <c r="B130" s="24"/>
      <c r="C130" s="24"/>
      <c r="D130" s="24"/>
      <c r="E130" s="24"/>
      <c r="F130" s="24"/>
      <c r="G130" s="24"/>
      <c r="H130" s="24"/>
      <c r="I130" s="24"/>
      <c r="J130" s="24"/>
      <c r="K130" s="24"/>
      <c r="L130" s="24"/>
    </row>
    <row r="131" spans="1:12" x14ac:dyDescent="0.25">
      <c r="A131" s="24"/>
      <c r="B131" s="24"/>
      <c r="C131" s="24"/>
      <c r="D131" s="24"/>
      <c r="E131" s="24"/>
      <c r="F131" s="24"/>
      <c r="G131" s="24"/>
      <c r="H131" s="24"/>
      <c r="I131" s="24"/>
      <c r="J131" s="24"/>
      <c r="K131" s="24"/>
      <c r="L131" s="24"/>
    </row>
    <row r="132" spans="1:12" x14ac:dyDescent="0.25">
      <c r="A132" s="24"/>
      <c r="B132" s="24"/>
      <c r="C132" s="24"/>
      <c r="D132" s="24"/>
      <c r="E132" s="24"/>
      <c r="F132" s="24"/>
      <c r="G132" s="24"/>
      <c r="H132" s="24"/>
      <c r="I132" s="24"/>
      <c r="J132" s="24"/>
      <c r="K132" s="24"/>
      <c r="L132" s="24"/>
    </row>
    <row r="133" spans="1:12" x14ac:dyDescent="0.25">
      <c r="A133" s="24"/>
      <c r="B133" s="24"/>
      <c r="C133" s="24"/>
      <c r="D133" s="24"/>
      <c r="E133" s="24"/>
      <c r="F133" s="24"/>
      <c r="G133" s="24"/>
      <c r="H133" s="24"/>
      <c r="I133" s="24"/>
      <c r="J133" s="24"/>
      <c r="K133" s="24"/>
      <c r="L133" s="24"/>
    </row>
    <row r="134" spans="1:12" x14ac:dyDescent="0.25">
      <c r="A134" s="24"/>
      <c r="B134" s="24"/>
      <c r="C134" s="24"/>
      <c r="D134" s="24"/>
      <c r="E134" s="24"/>
      <c r="F134" s="24"/>
      <c r="G134" s="24"/>
      <c r="H134" s="24"/>
      <c r="I134" s="24"/>
      <c r="J134" s="24"/>
      <c r="K134" s="24"/>
      <c r="L134" s="24"/>
    </row>
    <row r="135" spans="1:12" x14ac:dyDescent="0.25">
      <c r="A135" s="24"/>
      <c r="B135" s="24"/>
      <c r="C135" s="24"/>
      <c r="D135" s="24"/>
      <c r="E135" s="24"/>
      <c r="F135" s="24"/>
      <c r="G135" s="24"/>
      <c r="H135" s="24"/>
      <c r="I135" s="24"/>
      <c r="J135" s="24"/>
      <c r="K135" s="24"/>
      <c r="L135" s="24"/>
    </row>
    <row r="136" spans="1:12" x14ac:dyDescent="0.25">
      <c r="A136" s="24"/>
      <c r="B136" s="24"/>
      <c r="C136" s="24"/>
      <c r="D136" s="24"/>
      <c r="E136" s="24"/>
      <c r="F136" s="24"/>
      <c r="G136" s="24"/>
      <c r="H136" s="24"/>
      <c r="I136" s="24"/>
      <c r="J136" s="24"/>
      <c r="K136" s="24"/>
      <c r="L136" s="24"/>
    </row>
    <row r="137" spans="1:12" x14ac:dyDescent="0.25">
      <c r="A137" s="24"/>
      <c r="B137" s="24"/>
      <c r="C137" s="24"/>
      <c r="D137" s="24"/>
      <c r="E137" s="24"/>
      <c r="F137" s="24"/>
      <c r="G137" s="24"/>
      <c r="H137" s="24"/>
      <c r="I137" s="24"/>
      <c r="J137" s="24"/>
      <c r="K137" s="24"/>
      <c r="L137" s="24"/>
    </row>
    <row r="138" spans="1:12" x14ac:dyDescent="0.25">
      <c r="A138" s="24"/>
      <c r="B138" s="24"/>
      <c r="C138" s="24"/>
      <c r="D138" s="24"/>
      <c r="E138" s="24"/>
      <c r="F138" s="24"/>
      <c r="G138" s="24"/>
      <c r="H138" s="24"/>
      <c r="I138" s="24"/>
      <c r="J138" s="24"/>
      <c r="K138" s="24"/>
      <c r="L138" s="24"/>
    </row>
    <row r="139" spans="1:12" x14ac:dyDescent="0.25">
      <c r="A139" s="24"/>
      <c r="B139" s="24"/>
      <c r="C139" s="24"/>
      <c r="D139" s="24"/>
      <c r="E139" s="24"/>
      <c r="F139" s="24"/>
      <c r="G139" s="24"/>
      <c r="H139" s="24"/>
      <c r="I139" s="24"/>
      <c r="J139" s="24"/>
      <c r="K139" s="24"/>
      <c r="L139" s="24"/>
    </row>
    <row r="140" spans="1:12" x14ac:dyDescent="0.25">
      <c r="A140" s="24"/>
      <c r="B140" s="24"/>
      <c r="C140" s="24"/>
      <c r="D140" s="24"/>
      <c r="E140" s="24"/>
      <c r="F140" s="24"/>
      <c r="G140" s="24"/>
      <c r="H140" s="24"/>
      <c r="I140" s="24"/>
      <c r="J140" s="24"/>
      <c r="K140" s="24"/>
      <c r="L140" s="24"/>
    </row>
    <row r="141" spans="1:12" x14ac:dyDescent="0.25">
      <c r="A141" s="24"/>
      <c r="B141" s="24"/>
      <c r="C141" s="24"/>
      <c r="D141" s="24"/>
      <c r="E141" s="24"/>
      <c r="F141" s="24"/>
      <c r="G141" s="24"/>
      <c r="H141" s="24"/>
      <c r="I141" s="24"/>
      <c r="J141" s="24"/>
      <c r="K141" s="24"/>
      <c r="L141" s="24"/>
    </row>
    <row r="142" spans="1:12" x14ac:dyDescent="0.25">
      <c r="A142" s="24"/>
      <c r="B142" s="24"/>
      <c r="C142" s="24"/>
      <c r="D142" s="24"/>
      <c r="E142" s="24"/>
      <c r="F142" s="24"/>
      <c r="G142" s="24"/>
      <c r="H142" s="24"/>
      <c r="I142" s="24"/>
      <c r="J142" s="24"/>
      <c r="K142" s="24"/>
      <c r="L142" s="24"/>
    </row>
    <row r="143" spans="1:12" x14ac:dyDescent="0.25">
      <c r="A143" s="24"/>
      <c r="B143" s="24"/>
      <c r="C143" s="24"/>
      <c r="D143" s="24"/>
      <c r="E143" s="24"/>
      <c r="F143" s="24"/>
      <c r="G143" s="24"/>
      <c r="H143" s="24"/>
      <c r="I143" s="24"/>
      <c r="J143" s="24"/>
      <c r="K143" s="24"/>
      <c r="L143" s="24"/>
    </row>
    <row r="144" spans="1:12" x14ac:dyDescent="0.25">
      <c r="A144" s="24"/>
      <c r="B144" s="24"/>
      <c r="C144" s="24"/>
      <c r="D144" s="24"/>
      <c r="E144" s="24"/>
      <c r="F144" s="24"/>
      <c r="G144" s="24"/>
      <c r="H144" s="24"/>
      <c r="I144" s="24"/>
      <c r="J144" s="24"/>
      <c r="K144" s="24"/>
      <c r="L144" s="24"/>
    </row>
    <row r="145" spans="1:12" x14ac:dyDescent="0.25">
      <c r="A145" s="24"/>
      <c r="B145" s="24"/>
      <c r="C145" s="24"/>
      <c r="D145" s="24"/>
      <c r="E145" s="24"/>
      <c r="F145" s="24"/>
      <c r="G145" s="24"/>
      <c r="H145" s="24"/>
      <c r="I145" s="24"/>
      <c r="J145" s="24"/>
      <c r="K145" s="24"/>
      <c r="L145" s="24"/>
    </row>
    <row r="146" spans="1:12" x14ac:dyDescent="0.25">
      <c r="A146" s="24"/>
      <c r="B146" s="24"/>
      <c r="C146" s="24"/>
      <c r="D146" s="24"/>
      <c r="E146" s="24"/>
      <c r="F146" s="24"/>
      <c r="G146" s="24"/>
      <c r="H146" s="24"/>
      <c r="I146" s="24"/>
      <c r="J146" s="24"/>
      <c r="K146" s="24"/>
      <c r="L146" s="24"/>
    </row>
  </sheetData>
  <pageMargins left="0.75" right="0.75" top="1" bottom="1" header="0.5" footer="0.5"/>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AK146"/>
  <sheetViews>
    <sheetView zoomScale="74" zoomScaleNormal="74" workbookViewId="0">
      <pane ySplit="6" topLeftCell="A7" activePane="bottomLeft" state="frozen"/>
      <selection activeCell="A9" sqref="A9"/>
      <selection pane="bottomLeft" activeCell="A9" sqref="A9"/>
    </sheetView>
  </sheetViews>
  <sheetFormatPr defaultColWidth="9.140625" defaultRowHeight="15" x14ac:dyDescent="0.25"/>
  <cols>
    <col min="1" max="1" width="20.28515625" style="10" bestFit="1" customWidth="1"/>
    <col min="2" max="2" width="10.140625" style="10" bestFit="1" customWidth="1"/>
    <col min="3" max="5" width="9.28515625" style="10" bestFit="1" customWidth="1"/>
    <col min="6" max="12" width="8.5703125" style="10" customWidth="1"/>
    <col min="13" max="29" width="8.5703125" style="24" customWidth="1"/>
    <col min="30" max="38" width="5.7109375" style="24" customWidth="1"/>
    <col min="39" max="16384" width="9.140625" style="24"/>
  </cols>
  <sheetData>
    <row r="1" spans="1:37" x14ac:dyDescent="0.25">
      <c r="A1"/>
      <c r="B1"/>
    </row>
    <row r="2" spans="1:37" s="2" customFormat="1" x14ac:dyDescent="0.25">
      <c r="A2"/>
      <c r="B2"/>
    </row>
    <row r="3" spans="1:37" s="2" customFormat="1" x14ac:dyDescent="0.25"/>
    <row r="4" spans="1:37" s="2" customFormat="1" x14ac:dyDescent="0.25">
      <c r="A4" s="189"/>
      <c r="B4" s="180"/>
      <c r="C4" s="181"/>
      <c r="D4" s="181"/>
      <c r="E4" s="181"/>
      <c r="F4" s="181"/>
      <c r="G4" s="182"/>
      <c r="H4"/>
      <c r="I4"/>
      <c r="J4"/>
      <c r="K4"/>
      <c r="L4"/>
      <c r="M4"/>
      <c r="N4"/>
      <c r="O4"/>
      <c r="P4"/>
      <c r="Q4"/>
      <c r="R4"/>
      <c r="S4"/>
      <c r="T4"/>
      <c r="U4"/>
      <c r="V4"/>
      <c r="W4"/>
      <c r="X4"/>
      <c r="Y4"/>
      <c r="Z4"/>
      <c r="AA4"/>
    </row>
    <row r="5" spans="1:37" s="26" customFormat="1" x14ac:dyDescent="0.25">
      <c r="A5" s="180"/>
      <c r="B5" s="180"/>
      <c r="C5" s="181"/>
      <c r="D5" s="181"/>
      <c r="E5" s="181"/>
      <c r="F5" s="181"/>
      <c r="G5" s="182"/>
      <c r="H5"/>
      <c r="I5"/>
      <c r="J5"/>
      <c r="K5"/>
      <c r="L5"/>
      <c r="M5"/>
      <c r="N5"/>
      <c r="O5"/>
      <c r="P5"/>
      <c r="Q5"/>
      <c r="R5"/>
      <c r="S5"/>
      <c r="T5"/>
      <c r="U5"/>
      <c r="V5"/>
      <c r="W5"/>
      <c r="X5"/>
      <c r="Y5"/>
      <c r="Z5"/>
      <c r="AA5"/>
      <c r="AB5" s="2"/>
      <c r="AC5" s="2"/>
      <c r="AD5" s="2"/>
      <c r="AE5" s="2"/>
      <c r="AF5" s="2"/>
      <c r="AG5" s="2"/>
      <c r="AH5" s="2"/>
      <c r="AI5" s="2"/>
      <c r="AJ5" s="2"/>
      <c r="AK5" s="2"/>
    </row>
    <row r="6" spans="1:37" s="2" customFormat="1" x14ac:dyDescent="0.25">
      <c r="A6" s="183"/>
      <c r="B6" s="183"/>
      <c r="C6" s="184"/>
      <c r="D6" s="184"/>
      <c r="E6" s="184"/>
      <c r="F6" s="184"/>
      <c r="G6" s="185"/>
      <c r="H6"/>
      <c r="I6"/>
      <c r="J6"/>
      <c r="K6"/>
      <c r="L6"/>
      <c r="M6"/>
      <c r="N6"/>
      <c r="O6"/>
      <c r="P6"/>
      <c r="Q6"/>
      <c r="R6"/>
      <c r="S6"/>
      <c r="T6"/>
      <c r="U6"/>
      <c r="V6"/>
      <c r="W6"/>
      <c r="X6"/>
      <c r="Y6"/>
      <c r="Z6"/>
      <c r="AA6"/>
    </row>
    <row r="7" spans="1:37" x14ac:dyDescent="0.25">
      <c r="A7" s="183"/>
      <c r="B7" s="183"/>
      <c r="C7" s="184"/>
      <c r="D7" s="184"/>
      <c r="E7" s="184"/>
      <c r="F7" s="184"/>
      <c r="G7" s="185"/>
      <c r="H7"/>
      <c r="I7"/>
      <c r="J7"/>
      <c r="K7"/>
      <c r="L7"/>
      <c r="M7"/>
      <c r="N7"/>
      <c r="O7"/>
      <c r="P7"/>
      <c r="Q7"/>
      <c r="R7"/>
      <c r="S7"/>
      <c r="T7"/>
      <c r="U7"/>
      <c r="V7"/>
      <c r="W7"/>
      <c r="X7"/>
      <c r="Y7"/>
      <c r="Z7"/>
      <c r="AA7"/>
    </row>
    <row r="8" spans="1:37" x14ac:dyDescent="0.25">
      <c r="A8" s="183"/>
      <c r="B8" s="183"/>
      <c r="C8" s="184"/>
      <c r="D8" s="184"/>
      <c r="E8" s="184"/>
      <c r="F8" s="184"/>
      <c r="G8" s="185"/>
      <c r="H8"/>
      <c r="I8"/>
      <c r="J8"/>
      <c r="K8"/>
      <c r="L8"/>
      <c r="M8"/>
      <c r="N8"/>
      <c r="O8"/>
      <c r="P8"/>
      <c r="Q8"/>
      <c r="R8"/>
      <c r="S8"/>
      <c r="T8"/>
      <c r="U8"/>
      <c r="V8"/>
      <c r="W8"/>
      <c r="X8"/>
      <c r="Y8"/>
      <c r="Z8"/>
      <c r="AA8"/>
    </row>
    <row r="9" spans="1:37" x14ac:dyDescent="0.25">
      <c r="A9" s="183"/>
      <c r="B9" s="183"/>
      <c r="C9" s="184"/>
      <c r="D9" s="184"/>
      <c r="E9" s="184"/>
      <c r="F9" s="184"/>
      <c r="G9" s="185"/>
      <c r="H9"/>
      <c r="I9"/>
      <c r="J9"/>
      <c r="K9"/>
      <c r="L9"/>
      <c r="M9"/>
      <c r="N9"/>
      <c r="O9"/>
      <c r="P9"/>
      <c r="Q9"/>
      <c r="R9"/>
      <c r="S9"/>
      <c r="T9"/>
      <c r="U9"/>
      <c r="V9"/>
      <c r="W9"/>
      <c r="X9"/>
      <c r="Y9"/>
      <c r="Z9"/>
      <c r="AA9"/>
    </row>
    <row r="10" spans="1:37" x14ac:dyDescent="0.25">
      <c r="A10" s="183"/>
      <c r="B10" s="183"/>
      <c r="C10" s="184"/>
      <c r="D10" s="184"/>
      <c r="E10" s="184"/>
      <c r="F10" s="184"/>
      <c r="G10" s="185"/>
      <c r="H10"/>
      <c r="I10"/>
      <c r="J10"/>
      <c r="K10"/>
      <c r="L10"/>
      <c r="M10"/>
      <c r="N10"/>
      <c r="O10"/>
      <c r="P10"/>
      <c r="Q10"/>
      <c r="R10"/>
      <c r="S10"/>
      <c r="T10"/>
      <c r="U10"/>
      <c r="V10"/>
      <c r="W10"/>
      <c r="X10"/>
      <c r="Y10"/>
      <c r="Z10"/>
      <c r="AA10"/>
    </row>
    <row r="11" spans="1:37" x14ac:dyDescent="0.25">
      <c r="A11" s="183"/>
      <c r="B11" s="183"/>
      <c r="C11" s="184"/>
      <c r="D11" s="184"/>
      <c r="E11" s="184"/>
      <c r="F11" s="184"/>
      <c r="G11" s="185"/>
      <c r="H11"/>
      <c r="I11"/>
      <c r="J11"/>
      <c r="K11"/>
      <c r="L11"/>
      <c r="M11"/>
      <c r="N11"/>
      <c r="O11"/>
      <c r="P11"/>
      <c r="Q11"/>
      <c r="R11"/>
      <c r="S11"/>
      <c r="T11"/>
      <c r="U11"/>
      <c r="V11"/>
      <c r="W11"/>
      <c r="X11"/>
      <c r="Y11"/>
      <c r="Z11"/>
      <c r="AA11"/>
    </row>
    <row r="12" spans="1:37" x14ac:dyDescent="0.25">
      <c r="A12" s="183"/>
      <c r="B12" s="183"/>
      <c r="C12" s="184"/>
      <c r="D12" s="184"/>
      <c r="E12" s="184"/>
      <c r="F12" s="184"/>
      <c r="G12" s="185"/>
      <c r="H12"/>
      <c r="I12"/>
      <c r="J12"/>
      <c r="K12"/>
      <c r="L12"/>
      <c r="M12"/>
      <c r="N12"/>
      <c r="O12"/>
      <c r="P12"/>
      <c r="Q12"/>
      <c r="R12"/>
      <c r="S12"/>
      <c r="T12"/>
      <c r="U12"/>
      <c r="V12"/>
      <c r="W12"/>
      <c r="X12"/>
      <c r="Y12"/>
      <c r="Z12"/>
      <c r="AA12"/>
    </row>
    <row r="13" spans="1:37" x14ac:dyDescent="0.25">
      <c r="A13" s="183"/>
      <c r="B13" s="183"/>
      <c r="C13" s="184"/>
      <c r="D13" s="184"/>
      <c r="E13" s="184"/>
      <c r="F13" s="184"/>
      <c r="G13" s="185"/>
      <c r="H13"/>
      <c r="I13"/>
      <c r="J13"/>
      <c r="K13"/>
      <c r="L13"/>
      <c r="M13"/>
      <c r="N13"/>
      <c r="O13"/>
      <c r="P13"/>
      <c r="Q13"/>
      <c r="R13"/>
      <c r="S13"/>
      <c r="T13"/>
      <c r="U13"/>
      <c r="V13"/>
      <c r="W13"/>
      <c r="X13"/>
      <c r="Y13"/>
      <c r="Z13"/>
      <c r="AA13"/>
    </row>
    <row r="14" spans="1:37" x14ac:dyDescent="0.25">
      <c r="A14" s="183"/>
      <c r="B14" s="183"/>
      <c r="C14" s="184"/>
      <c r="D14" s="184"/>
      <c r="E14" s="184"/>
      <c r="F14" s="184"/>
      <c r="G14" s="185"/>
      <c r="H14"/>
      <c r="I14"/>
      <c r="J14"/>
      <c r="K14"/>
      <c r="L14"/>
      <c r="M14"/>
      <c r="N14"/>
      <c r="O14"/>
      <c r="P14"/>
      <c r="Q14"/>
      <c r="R14"/>
      <c r="S14"/>
      <c r="T14"/>
      <c r="U14"/>
      <c r="V14"/>
      <c r="W14"/>
      <c r="X14"/>
      <c r="Y14"/>
      <c r="Z14"/>
      <c r="AA14"/>
    </row>
    <row r="15" spans="1:37" x14ac:dyDescent="0.25">
      <c r="A15" s="183"/>
      <c r="B15" s="183"/>
      <c r="C15" s="184"/>
      <c r="D15" s="184"/>
      <c r="E15" s="184"/>
      <c r="F15" s="184"/>
      <c r="G15" s="185"/>
      <c r="H15"/>
      <c r="I15"/>
      <c r="J15"/>
      <c r="K15"/>
      <c r="L15"/>
      <c r="M15"/>
      <c r="N15"/>
      <c r="O15"/>
      <c r="P15"/>
      <c r="Q15"/>
      <c r="R15"/>
      <c r="S15"/>
      <c r="T15"/>
      <c r="U15"/>
      <c r="V15"/>
      <c r="W15"/>
      <c r="X15"/>
      <c r="Y15"/>
      <c r="Z15"/>
      <c r="AA15"/>
    </row>
    <row r="16" spans="1:37" x14ac:dyDescent="0.25">
      <c r="A16" s="183"/>
      <c r="B16" s="183"/>
      <c r="C16" s="184"/>
      <c r="D16" s="184"/>
      <c r="E16" s="184"/>
      <c r="F16" s="184"/>
      <c r="G16" s="185"/>
      <c r="H16"/>
      <c r="I16"/>
      <c r="J16"/>
      <c r="K16"/>
      <c r="L16"/>
      <c r="M16"/>
      <c r="N16"/>
      <c r="O16"/>
      <c r="P16"/>
      <c r="Q16"/>
      <c r="R16"/>
      <c r="S16"/>
      <c r="T16"/>
      <c r="U16"/>
      <c r="V16"/>
      <c r="W16"/>
      <c r="X16"/>
      <c r="Y16"/>
      <c r="Z16"/>
      <c r="AA16"/>
    </row>
    <row r="17" spans="1:27" x14ac:dyDescent="0.25">
      <c r="A17" s="186"/>
      <c r="B17" s="186"/>
      <c r="C17" s="187"/>
      <c r="D17" s="187"/>
      <c r="E17" s="187"/>
      <c r="F17" s="187"/>
      <c r="G17" s="188"/>
      <c r="H17"/>
      <c r="I17"/>
      <c r="J17"/>
      <c r="K17"/>
      <c r="L17"/>
      <c r="M17"/>
      <c r="N17"/>
      <c r="O17"/>
      <c r="P17"/>
      <c r="Q17"/>
      <c r="R17"/>
      <c r="S17"/>
      <c r="T17"/>
      <c r="U17"/>
      <c r="V17"/>
      <c r="W17"/>
      <c r="X17"/>
      <c r="Y17"/>
      <c r="Z17"/>
      <c r="AA17"/>
    </row>
    <row r="18" spans="1:27" x14ac:dyDescent="0.25">
      <c r="A18"/>
      <c r="B18"/>
      <c r="C18"/>
      <c r="D18"/>
      <c r="E18"/>
      <c r="F18"/>
      <c r="G18"/>
      <c r="H18"/>
      <c r="I18"/>
      <c r="J18"/>
      <c r="K18"/>
      <c r="L18"/>
      <c r="M18"/>
      <c r="N18"/>
      <c r="O18"/>
      <c r="P18"/>
      <c r="Q18"/>
      <c r="R18"/>
      <c r="S18"/>
      <c r="T18"/>
      <c r="U18"/>
      <c r="V18"/>
      <c r="W18"/>
      <c r="X18"/>
      <c r="Y18"/>
      <c r="Z18"/>
      <c r="AA18"/>
    </row>
    <row r="19" spans="1:27" x14ac:dyDescent="0.25">
      <c r="A19"/>
      <c r="B19"/>
      <c r="C19"/>
      <c r="D19"/>
      <c r="E19"/>
      <c r="F19"/>
      <c r="G19"/>
      <c r="H19"/>
      <c r="I19"/>
      <c r="J19"/>
      <c r="K19"/>
      <c r="L19"/>
      <c r="M19"/>
      <c r="N19"/>
      <c r="O19"/>
      <c r="P19"/>
      <c r="Q19"/>
      <c r="R19"/>
      <c r="S19"/>
      <c r="T19"/>
      <c r="U19"/>
      <c r="V19"/>
      <c r="W19"/>
      <c r="X19"/>
      <c r="Y19"/>
      <c r="Z19"/>
      <c r="AA19"/>
    </row>
    <row r="20" spans="1:27" x14ac:dyDescent="0.25">
      <c r="A20"/>
      <c r="B20"/>
      <c r="C20"/>
      <c r="D20"/>
      <c r="E20"/>
      <c r="F20"/>
      <c r="G20"/>
      <c r="H20"/>
      <c r="I20"/>
      <c r="J20"/>
      <c r="K20"/>
      <c r="L20"/>
      <c r="M20"/>
      <c r="N20"/>
      <c r="O20"/>
      <c r="P20"/>
      <c r="Q20"/>
      <c r="R20"/>
      <c r="S20"/>
      <c r="T20"/>
      <c r="U20"/>
      <c r="V20"/>
      <c r="W20"/>
      <c r="X20"/>
      <c r="Y20"/>
      <c r="Z20"/>
      <c r="AA20"/>
    </row>
    <row r="21" spans="1:27" x14ac:dyDescent="0.25">
      <c r="A21"/>
      <c r="B21"/>
      <c r="C21"/>
      <c r="D21"/>
      <c r="E21"/>
      <c r="F21"/>
      <c r="G21"/>
      <c r="H21"/>
      <c r="I21"/>
      <c r="J21"/>
      <c r="K21"/>
      <c r="L21"/>
      <c r="M21"/>
      <c r="N21"/>
      <c r="O21"/>
      <c r="P21"/>
      <c r="Q21"/>
      <c r="R21"/>
      <c r="S21"/>
      <c r="T21"/>
      <c r="U21"/>
      <c r="V21"/>
      <c r="W21"/>
      <c r="X21"/>
      <c r="Y21"/>
      <c r="Z21"/>
      <c r="AA21"/>
    </row>
    <row r="22" spans="1:27" x14ac:dyDescent="0.25">
      <c r="A22"/>
      <c r="B22"/>
      <c r="C22"/>
      <c r="D22"/>
      <c r="E22"/>
      <c r="F22"/>
      <c r="G22"/>
      <c r="H22"/>
      <c r="I22"/>
      <c r="J22"/>
      <c r="K22"/>
      <c r="L22"/>
      <c r="M22"/>
      <c r="N22"/>
      <c r="O22"/>
      <c r="P22"/>
      <c r="Q22"/>
      <c r="R22"/>
      <c r="S22"/>
      <c r="T22"/>
      <c r="U22"/>
      <c r="V22"/>
      <c r="W22"/>
      <c r="X22"/>
      <c r="Y22"/>
      <c r="Z22"/>
      <c r="AA22"/>
    </row>
    <row r="23" spans="1:27" x14ac:dyDescent="0.25">
      <c r="A23"/>
      <c r="B23"/>
      <c r="C23"/>
      <c r="D23"/>
      <c r="E23"/>
      <c r="F23"/>
      <c r="G23"/>
      <c r="H23"/>
      <c r="I23"/>
      <c r="J23"/>
      <c r="K23"/>
      <c r="L23"/>
      <c r="M23"/>
      <c r="N23"/>
      <c r="O23"/>
      <c r="P23"/>
      <c r="Q23"/>
      <c r="R23"/>
      <c r="S23"/>
      <c r="T23"/>
      <c r="U23"/>
      <c r="V23"/>
      <c r="W23"/>
      <c r="X23"/>
      <c r="Y23"/>
      <c r="Z23"/>
      <c r="AA23"/>
    </row>
    <row r="24" spans="1:27" x14ac:dyDescent="0.25">
      <c r="A24"/>
      <c r="B24"/>
      <c r="C24"/>
      <c r="D24"/>
      <c r="E24"/>
      <c r="F24"/>
      <c r="G24"/>
      <c r="H24"/>
      <c r="I24"/>
      <c r="J24"/>
      <c r="K24"/>
      <c r="L24"/>
      <c r="M24"/>
      <c r="N24"/>
      <c r="O24"/>
      <c r="P24"/>
      <c r="Q24"/>
      <c r="R24"/>
      <c r="S24"/>
      <c r="T24"/>
      <c r="U24"/>
      <c r="V24"/>
      <c r="W24"/>
      <c r="X24"/>
      <c r="Y24"/>
      <c r="Z24"/>
      <c r="AA24"/>
    </row>
    <row r="25" spans="1:27" x14ac:dyDescent="0.25">
      <c r="A25"/>
      <c r="B25"/>
      <c r="C25"/>
      <c r="D25"/>
      <c r="E25"/>
      <c r="F25"/>
      <c r="G25"/>
      <c r="H25"/>
      <c r="I25"/>
      <c r="J25"/>
      <c r="K25"/>
      <c r="L25"/>
      <c r="M25"/>
      <c r="N25"/>
      <c r="O25"/>
      <c r="P25"/>
      <c r="Q25"/>
      <c r="R25"/>
      <c r="S25"/>
      <c r="T25"/>
      <c r="U25"/>
      <c r="V25"/>
      <c r="W25"/>
      <c r="X25"/>
      <c r="Y25"/>
      <c r="Z25"/>
      <c r="AA25"/>
    </row>
    <row r="26" spans="1:27" x14ac:dyDescent="0.25">
      <c r="A26"/>
      <c r="B26"/>
      <c r="C26"/>
      <c r="D26"/>
      <c r="E26"/>
      <c r="F26"/>
      <c r="G26"/>
      <c r="H26"/>
      <c r="I26"/>
      <c r="J26"/>
      <c r="K26"/>
      <c r="L26"/>
      <c r="M26"/>
      <c r="N26"/>
      <c r="O26"/>
      <c r="P26"/>
      <c r="Q26"/>
      <c r="R26"/>
      <c r="S26"/>
      <c r="T26"/>
      <c r="U26"/>
      <c r="V26"/>
      <c r="W26"/>
      <c r="X26"/>
      <c r="Y26"/>
      <c r="Z26"/>
      <c r="AA26"/>
    </row>
    <row r="27" spans="1:27" x14ac:dyDescent="0.25">
      <c r="A27"/>
      <c r="B27"/>
      <c r="C27"/>
      <c r="D27"/>
      <c r="E27"/>
      <c r="F27"/>
      <c r="G27"/>
      <c r="H27"/>
      <c r="I27"/>
      <c r="J27"/>
      <c r="K27"/>
      <c r="L27"/>
      <c r="M27"/>
      <c r="N27"/>
      <c r="O27"/>
      <c r="P27"/>
      <c r="Q27"/>
      <c r="R27"/>
      <c r="S27"/>
      <c r="T27"/>
      <c r="U27"/>
      <c r="V27"/>
      <c r="W27"/>
      <c r="X27"/>
      <c r="Y27"/>
      <c r="Z27"/>
      <c r="AA27"/>
    </row>
    <row r="28" spans="1:27" x14ac:dyDescent="0.25">
      <c r="A28"/>
      <c r="B28"/>
      <c r="C28"/>
      <c r="D28"/>
      <c r="E28"/>
      <c r="F28"/>
      <c r="G28"/>
      <c r="H28"/>
      <c r="I28"/>
      <c r="J28"/>
      <c r="K28"/>
      <c r="L28"/>
      <c r="M28"/>
      <c r="N28"/>
      <c r="O28"/>
      <c r="P28"/>
      <c r="Q28"/>
      <c r="R28"/>
      <c r="S28"/>
      <c r="T28"/>
      <c r="U28"/>
      <c r="V28"/>
      <c r="W28"/>
      <c r="X28"/>
      <c r="Y28"/>
      <c r="Z28"/>
      <c r="AA28"/>
    </row>
    <row r="29" spans="1:27" x14ac:dyDescent="0.25">
      <c r="A29"/>
      <c r="B29"/>
      <c r="C29"/>
      <c r="D29"/>
      <c r="E29"/>
      <c r="F29"/>
      <c r="G29"/>
      <c r="H29"/>
      <c r="I29"/>
      <c r="J29"/>
      <c r="K29"/>
      <c r="L29"/>
      <c r="M29"/>
      <c r="N29"/>
      <c r="O29"/>
      <c r="P29"/>
      <c r="Q29"/>
      <c r="R29"/>
      <c r="S29"/>
      <c r="T29"/>
      <c r="U29"/>
      <c r="V29"/>
      <c r="W29"/>
      <c r="X29"/>
      <c r="Y29"/>
      <c r="Z29"/>
      <c r="AA29"/>
    </row>
    <row r="30" spans="1:27" x14ac:dyDescent="0.25">
      <c r="A30"/>
      <c r="B30"/>
      <c r="C30"/>
      <c r="D30"/>
      <c r="E30"/>
      <c r="F30"/>
      <c r="G30"/>
      <c r="H30"/>
      <c r="I30"/>
      <c r="J30"/>
      <c r="K30"/>
      <c r="L30"/>
      <c r="M30"/>
      <c r="N30"/>
      <c r="O30"/>
      <c r="P30"/>
      <c r="Q30"/>
      <c r="R30"/>
      <c r="S30"/>
      <c r="T30"/>
      <c r="U30"/>
      <c r="V30"/>
      <c r="W30"/>
      <c r="X30"/>
      <c r="Y30"/>
      <c r="Z30"/>
      <c r="AA30"/>
    </row>
    <row r="31" spans="1:27" x14ac:dyDescent="0.25">
      <c r="A31"/>
      <c r="B31"/>
      <c r="C31"/>
      <c r="D31"/>
      <c r="E31"/>
      <c r="F31"/>
      <c r="G31"/>
      <c r="H31"/>
      <c r="I31"/>
      <c r="J31"/>
      <c r="K31"/>
      <c r="L31"/>
      <c r="M31"/>
      <c r="N31"/>
      <c r="O31"/>
      <c r="P31"/>
      <c r="Q31"/>
      <c r="R31"/>
      <c r="S31"/>
      <c r="T31"/>
      <c r="U31"/>
      <c r="V31"/>
      <c r="W31"/>
      <c r="X31"/>
      <c r="Y31"/>
      <c r="Z31"/>
      <c r="AA31"/>
    </row>
    <row r="32" spans="1:27" x14ac:dyDescent="0.25">
      <c r="A32"/>
      <c r="B32"/>
      <c r="C32"/>
      <c r="D32"/>
      <c r="E32"/>
      <c r="F32"/>
      <c r="G32"/>
      <c r="H32"/>
      <c r="I32"/>
      <c r="J32"/>
      <c r="K32"/>
      <c r="L32"/>
      <c r="M32"/>
      <c r="N32"/>
      <c r="O32"/>
      <c r="P32"/>
      <c r="Q32"/>
      <c r="R32"/>
      <c r="S32"/>
      <c r="T32"/>
      <c r="U32"/>
      <c r="V32"/>
      <c r="W32"/>
      <c r="X32"/>
      <c r="Y32"/>
      <c r="Z32"/>
      <c r="AA32"/>
    </row>
    <row r="33" spans="1:27" x14ac:dyDescent="0.25">
      <c r="A33"/>
      <c r="B33"/>
      <c r="C33"/>
      <c r="D33"/>
      <c r="E33"/>
      <c r="F33"/>
      <c r="G33"/>
      <c r="H33"/>
      <c r="I33"/>
      <c r="J33"/>
      <c r="K33"/>
      <c r="L33"/>
      <c r="M33"/>
      <c r="N33"/>
      <c r="O33"/>
      <c r="P33"/>
      <c r="Q33"/>
      <c r="R33"/>
      <c r="S33"/>
      <c r="T33"/>
      <c r="U33"/>
      <c r="V33"/>
      <c r="W33"/>
      <c r="X33"/>
      <c r="Y33"/>
      <c r="Z33"/>
      <c r="AA33"/>
    </row>
    <row r="34" spans="1:27" x14ac:dyDescent="0.25">
      <c r="A34"/>
      <c r="B34"/>
      <c r="C34"/>
      <c r="D34"/>
      <c r="E34"/>
      <c r="F34"/>
      <c r="G34"/>
      <c r="H34"/>
      <c r="I34"/>
      <c r="J34"/>
      <c r="K34"/>
      <c r="L34"/>
      <c r="M34"/>
      <c r="N34"/>
      <c r="O34"/>
      <c r="P34"/>
      <c r="Q34"/>
      <c r="R34"/>
      <c r="S34"/>
      <c r="T34"/>
      <c r="U34"/>
      <c r="V34"/>
      <c r="W34"/>
      <c r="X34"/>
      <c r="Y34"/>
      <c r="Z34"/>
      <c r="AA34"/>
    </row>
    <row r="35" spans="1:27" x14ac:dyDescent="0.25">
      <c r="A35"/>
      <c r="B35"/>
      <c r="C35"/>
      <c r="D35"/>
      <c r="E35"/>
      <c r="F35"/>
      <c r="G35"/>
      <c r="H35"/>
      <c r="I35"/>
      <c r="J35"/>
      <c r="K35"/>
      <c r="L35"/>
      <c r="M35"/>
      <c r="N35"/>
      <c r="O35"/>
      <c r="P35"/>
      <c r="Q35"/>
      <c r="R35"/>
      <c r="S35"/>
      <c r="T35"/>
      <c r="U35"/>
      <c r="V35"/>
      <c r="W35"/>
      <c r="X35"/>
      <c r="Y35"/>
      <c r="Z35"/>
      <c r="AA35"/>
    </row>
    <row r="36" spans="1:27" x14ac:dyDescent="0.25">
      <c r="A36"/>
      <c r="B36"/>
      <c r="C36"/>
      <c r="D36"/>
      <c r="E36"/>
      <c r="F36"/>
      <c r="G36"/>
      <c r="H36"/>
      <c r="I36"/>
      <c r="J36"/>
      <c r="K36"/>
      <c r="L36"/>
      <c r="M36"/>
      <c r="N36"/>
      <c r="O36"/>
      <c r="P36"/>
      <c r="Q36"/>
      <c r="R36"/>
      <c r="S36"/>
      <c r="T36"/>
      <c r="U36"/>
      <c r="V36"/>
      <c r="W36"/>
      <c r="X36"/>
      <c r="Y36"/>
      <c r="Z36"/>
      <c r="AA36"/>
    </row>
    <row r="37" spans="1:27" x14ac:dyDescent="0.25">
      <c r="A37"/>
      <c r="B37"/>
      <c r="C37"/>
      <c r="D37"/>
      <c r="E37"/>
      <c r="F37"/>
      <c r="G37"/>
      <c r="H37"/>
      <c r="I37"/>
      <c r="J37"/>
      <c r="K37"/>
      <c r="L37"/>
      <c r="M37"/>
      <c r="N37"/>
      <c r="O37"/>
      <c r="P37"/>
      <c r="Q37"/>
      <c r="R37"/>
      <c r="S37"/>
      <c r="T37"/>
      <c r="U37"/>
      <c r="V37"/>
      <c r="W37"/>
      <c r="X37"/>
      <c r="Y37"/>
      <c r="Z37"/>
      <c r="AA37"/>
    </row>
    <row r="38" spans="1:27" x14ac:dyDescent="0.25">
      <c r="A38"/>
      <c r="B38"/>
      <c r="C38"/>
      <c r="D38"/>
      <c r="E38"/>
      <c r="F38"/>
      <c r="G38"/>
      <c r="H38"/>
      <c r="I38"/>
      <c r="J38"/>
      <c r="K38"/>
      <c r="L38"/>
      <c r="M38"/>
      <c r="N38"/>
      <c r="O38"/>
      <c r="P38"/>
      <c r="Q38"/>
      <c r="R38"/>
      <c r="S38"/>
      <c r="T38"/>
      <c r="U38"/>
      <c r="V38"/>
      <c r="W38"/>
      <c r="X38"/>
      <c r="Y38"/>
      <c r="Z38"/>
      <c r="AA38"/>
    </row>
    <row r="39" spans="1:27" x14ac:dyDescent="0.25">
      <c r="A39"/>
      <c r="B39"/>
      <c r="C39"/>
      <c r="D39"/>
      <c r="E39"/>
      <c r="F39"/>
      <c r="G39"/>
      <c r="H39"/>
      <c r="I39"/>
      <c r="J39"/>
      <c r="K39"/>
      <c r="L39"/>
      <c r="M39"/>
      <c r="N39"/>
      <c r="O39"/>
      <c r="P39"/>
      <c r="Q39"/>
      <c r="R39"/>
      <c r="S39"/>
      <c r="T39"/>
      <c r="U39"/>
      <c r="V39"/>
      <c r="W39"/>
      <c r="X39"/>
      <c r="Y39"/>
      <c r="Z39"/>
      <c r="AA39"/>
    </row>
    <row r="40" spans="1:27" x14ac:dyDescent="0.25">
      <c r="A40"/>
      <c r="B40"/>
      <c r="C40"/>
      <c r="D40"/>
      <c r="E40"/>
      <c r="F40"/>
      <c r="G40"/>
      <c r="H40"/>
      <c r="I40"/>
      <c r="J40"/>
      <c r="K40"/>
      <c r="L40"/>
      <c r="M40"/>
      <c r="N40"/>
      <c r="O40"/>
      <c r="P40"/>
      <c r="Q40"/>
      <c r="R40"/>
      <c r="S40"/>
      <c r="T40"/>
      <c r="U40"/>
      <c r="V40"/>
      <c r="W40"/>
      <c r="X40"/>
      <c r="Y40"/>
      <c r="Z40"/>
      <c r="AA40"/>
    </row>
    <row r="41" spans="1:27" x14ac:dyDescent="0.25">
      <c r="A41"/>
      <c r="B41"/>
      <c r="C41"/>
      <c r="D41"/>
      <c r="E41"/>
      <c r="F41"/>
      <c r="G41"/>
      <c r="H41"/>
      <c r="I41"/>
      <c r="J41"/>
      <c r="K41"/>
      <c r="L41"/>
      <c r="M41"/>
      <c r="N41"/>
      <c r="O41"/>
      <c r="P41"/>
      <c r="Q41"/>
      <c r="R41"/>
      <c r="S41"/>
      <c r="T41"/>
      <c r="U41"/>
      <c r="V41"/>
      <c r="W41"/>
      <c r="X41"/>
      <c r="Y41"/>
      <c r="Z41"/>
      <c r="AA41"/>
    </row>
    <row r="42" spans="1:27" x14ac:dyDescent="0.25">
      <c r="A42"/>
      <c r="B42"/>
      <c r="C42"/>
      <c r="D42"/>
      <c r="E42"/>
      <c r="F42"/>
      <c r="G42"/>
      <c r="H42"/>
      <c r="I42"/>
      <c r="J42"/>
      <c r="K42"/>
      <c r="L42"/>
      <c r="M42"/>
      <c r="N42"/>
      <c r="O42"/>
      <c r="P42"/>
      <c r="Q42"/>
      <c r="R42"/>
      <c r="S42"/>
      <c r="T42"/>
      <c r="U42"/>
      <c r="V42"/>
      <c r="W42"/>
      <c r="X42"/>
      <c r="Y42"/>
      <c r="Z42"/>
      <c r="AA42"/>
    </row>
    <row r="43" spans="1:27" x14ac:dyDescent="0.25">
      <c r="A43"/>
      <c r="B43"/>
      <c r="C43"/>
      <c r="D43"/>
      <c r="E43"/>
      <c r="F43"/>
      <c r="G43"/>
      <c r="H43"/>
      <c r="I43"/>
      <c r="J43"/>
      <c r="K43"/>
      <c r="L43"/>
      <c r="M43"/>
      <c r="N43"/>
      <c r="O43"/>
      <c r="P43"/>
      <c r="Q43"/>
      <c r="R43"/>
      <c r="S43"/>
      <c r="T43"/>
      <c r="U43"/>
      <c r="V43"/>
      <c r="W43"/>
      <c r="X43"/>
      <c r="Y43"/>
      <c r="Z43"/>
      <c r="AA43"/>
    </row>
    <row r="44" spans="1:27" x14ac:dyDescent="0.25">
      <c r="A44"/>
      <c r="B44"/>
      <c r="C44"/>
      <c r="D44"/>
      <c r="E44"/>
      <c r="F44"/>
      <c r="G44"/>
      <c r="H44"/>
      <c r="I44"/>
      <c r="J44"/>
      <c r="K44"/>
      <c r="L44"/>
      <c r="M44"/>
      <c r="N44"/>
      <c r="O44"/>
      <c r="P44"/>
      <c r="Q44"/>
      <c r="R44"/>
      <c r="S44"/>
      <c r="T44"/>
      <c r="U44"/>
      <c r="V44"/>
      <c r="W44"/>
      <c r="X44"/>
      <c r="Y44"/>
      <c r="Z44"/>
      <c r="AA44"/>
    </row>
    <row r="45" spans="1:27" x14ac:dyDescent="0.25">
      <c r="A45"/>
      <c r="B45"/>
      <c r="C45"/>
      <c r="D45"/>
      <c r="E45"/>
      <c r="F45"/>
      <c r="G45"/>
      <c r="H45"/>
      <c r="I45"/>
      <c r="J45"/>
      <c r="K45"/>
      <c r="L45"/>
      <c r="M45"/>
      <c r="N45"/>
      <c r="O45"/>
      <c r="P45"/>
      <c r="Q45"/>
      <c r="R45"/>
      <c r="S45"/>
      <c r="T45"/>
      <c r="U45"/>
      <c r="V45"/>
      <c r="W45"/>
      <c r="X45"/>
      <c r="Y45"/>
      <c r="Z45"/>
      <c r="AA45"/>
    </row>
    <row r="46" spans="1:27" x14ac:dyDescent="0.25">
      <c r="A46"/>
      <c r="B46"/>
      <c r="C46"/>
      <c r="D46"/>
      <c r="E46"/>
      <c r="F46"/>
      <c r="G46"/>
      <c r="H46"/>
      <c r="I46"/>
      <c r="J46"/>
      <c r="K46"/>
      <c r="L46"/>
      <c r="M46"/>
      <c r="N46"/>
      <c r="O46"/>
      <c r="P46"/>
      <c r="Q46"/>
      <c r="R46"/>
      <c r="S46"/>
      <c r="T46"/>
      <c r="U46"/>
      <c r="V46"/>
      <c r="W46"/>
      <c r="X46"/>
      <c r="Y46"/>
      <c r="Z46"/>
      <c r="AA46"/>
    </row>
    <row r="47" spans="1:27" x14ac:dyDescent="0.25">
      <c r="A47"/>
      <c r="B47"/>
      <c r="C47"/>
      <c r="D47"/>
      <c r="E47"/>
      <c r="F47"/>
      <c r="G47"/>
      <c r="H47"/>
      <c r="I47"/>
      <c r="J47"/>
      <c r="K47"/>
      <c r="L47"/>
      <c r="M47"/>
      <c r="N47"/>
      <c r="O47"/>
      <c r="P47"/>
      <c r="Q47"/>
      <c r="R47"/>
      <c r="S47"/>
      <c r="T47"/>
      <c r="U47"/>
      <c r="V47"/>
      <c r="W47"/>
      <c r="X47"/>
      <c r="Y47"/>
      <c r="Z47"/>
      <c r="AA47"/>
    </row>
    <row r="48" spans="1:27" x14ac:dyDescent="0.25">
      <c r="A48"/>
      <c r="B48"/>
      <c r="C48"/>
      <c r="D48"/>
      <c r="E48"/>
      <c r="F48"/>
      <c r="G48"/>
      <c r="H48"/>
      <c r="I48"/>
      <c r="J48"/>
      <c r="K48"/>
      <c r="L48"/>
      <c r="M48"/>
      <c r="N48"/>
      <c r="O48"/>
      <c r="P48"/>
      <c r="Q48"/>
      <c r="R48"/>
      <c r="S48"/>
      <c r="T48"/>
      <c r="U48"/>
      <c r="V48"/>
      <c r="W48"/>
      <c r="X48"/>
      <c r="Y48"/>
      <c r="Z48"/>
      <c r="AA48"/>
    </row>
    <row r="49" spans="1:27" x14ac:dyDescent="0.25">
      <c r="A49"/>
      <c r="B49"/>
      <c r="C49"/>
      <c r="D49"/>
      <c r="E49"/>
      <c r="F49"/>
      <c r="G49"/>
      <c r="H49"/>
      <c r="I49"/>
      <c r="J49"/>
      <c r="K49"/>
      <c r="L49"/>
      <c r="M49"/>
      <c r="N49"/>
      <c r="O49"/>
      <c r="P49"/>
      <c r="Q49"/>
      <c r="R49"/>
      <c r="S49"/>
      <c r="T49"/>
      <c r="U49"/>
      <c r="V49"/>
      <c r="W49"/>
      <c r="X49"/>
      <c r="Y49"/>
      <c r="Z49"/>
      <c r="AA49"/>
    </row>
    <row r="50" spans="1:27" x14ac:dyDescent="0.25">
      <c r="A50" s="24"/>
      <c r="B50" s="24"/>
      <c r="C50" s="24"/>
      <c r="D50" s="24"/>
      <c r="E50" s="24"/>
      <c r="F50" s="24"/>
      <c r="G50" s="24"/>
      <c r="H50" s="24"/>
      <c r="I50" s="24"/>
      <c r="J50" s="24"/>
      <c r="K50" s="24"/>
      <c r="L50" s="24"/>
    </row>
    <row r="51" spans="1:27" x14ac:dyDescent="0.25">
      <c r="A51" s="24"/>
      <c r="B51" s="24"/>
      <c r="C51" s="24"/>
      <c r="D51" s="24"/>
      <c r="E51" s="24"/>
      <c r="F51" s="24"/>
      <c r="G51" s="24"/>
      <c r="H51" s="24"/>
      <c r="I51" s="24"/>
      <c r="J51" s="24"/>
      <c r="K51" s="24"/>
      <c r="L51" s="24"/>
    </row>
    <row r="52" spans="1:27" x14ac:dyDescent="0.25">
      <c r="A52" s="24"/>
      <c r="B52" s="24"/>
      <c r="C52" s="24"/>
      <c r="D52" s="24"/>
      <c r="E52" s="24"/>
      <c r="F52" s="24"/>
      <c r="G52" s="24"/>
      <c r="H52" s="24"/>
      <c r="I52" s="24"/>
      <c r="J52" s="24"/>
      <c r="K52" s="24"/>
      <c r="L52" s="24"/>
    </row>
    <row r="53" spans="1:27" x14ac:dyDescent="0.25">
      <c r="A53" s="24"/>
      <c r="B53" s="24"/>
      <c r="C53" s="24"/>
      <c r="D53" s="24"/>
      <c r="E53" s="24"/>
      <c r="F53" s="24"/>
      <c r="G53" s="24"/>
      <c r="H53" s="24"/>
      <c r="I53" s="24"/>
      <c r="J53" s="24"/>
      <c r="K53" s="24"/>
      <c r="L53" s="24"/>
    </row>
    <row r="54" spans="1:27" x14ac:dyDescent="0.25">
      <c r="A54" s="24"/>
      <c r="B54" s="24"/>
      <c r="C54" s="24"/>
      <c r="D54" s="24"/>
      <c r="E54" s="24"/>
      <c r="F54" s="24"/>
      <c r="G54" s="24"/>
      <c r="H54" s="24"/>
      <c r="I54" s="24"/>
      <c r="J54" s="24"/>
      <c r="K54" s="24"/>
      <c r="L54" s="24"/>
    </row>
    <row r="55" spans="1:27" x14ac:dyDescent="0.25">
      <c r="A55" s="24"/>
      <c r="B55" s="24"/>
      <c r="C55" s="24"/>
      <c r="D55" s="24"/>
      <c r="E55" s="24"/>
      <c r="F55" s="24"/>
      <c r="G55" s="24"/>
      <c r="H55" s="24"/>
      <c r="I55" s="24"/>
      <c r="J55" s="24"/>
      <c r="K55" s="24"/>
      <c r="L55" s="24"/>
    </row>
    <row r="56" spans="1:27" x14ac:dyDescent="0.25">
      <c r="A56" s="24"/>
      <c r="B56" s="24"/>
      <c r="C56" s="24"/>
      <c r="D56" s="24"/>
      <c r="E56" s="24"/>
      <c r="F56" s="24"/>
      <c r="G56" s="24"/>
      <c r="H56" s="24"/>
      <c r="I56" s="24"/>
      <c r="J56" s="24"/>
      <c r="K56" s="24"/>
      <c r="L56" s="24"/>
    </row>
    <row r="57" spans="1:27" x14ac:dyDescent="0.25">
      <c r="A57" s="24"/>
      <c r="B57" s="24"/>
      <c r="C57" s="24"/>
      <c r="D57" s="24"/>
      <c r="E57" s="24"/>
      <c r="F57" s="24"/>
      <c r="G57" s="24"/>
      <c r="H57" s="24"/>
      <c r="I57" s="24"/>
      <c r="J57" s="24"/>
      <c r="K57" s="24"/>
      <c r="L57" s="24"/>
    </row>
    <row r="58" spans="1:27" x14ac:dyDescent="0.25">
      <c r="A58" s="24"/>
      <c r="B58" s="24"/>
      <c r="C58" s="24"/>
      <c r="D58" s="24"/>
      <c r="E58" s="24"/>
      <c r="F58" s="24"/>
      <c r="G58" s="24"/>
      <c r="H58" s="24"/>
      <c r="I58" s="24"/>
      <c r="J58" s="24"/>
      <c r="K58" s="24"/>
      <c r="L58" s="24"/>
    </row>
    <row r="59" spans="1:27" x14ac:dyDescent="0.25">
      <c r="A59" s="24"/>
      <c r="B59" s="24"/>
      <c r="C59" s="24"/>
      <c r="D59" s="24"/>
      <c r="E59" s="24"/>
      <c r="F59" s="24"/>
      <c r="G59" s="24"/>
      <c r="H59" s="24"/>
      <c r="I59" s="24"/>
      <c r="J59" s="24"/>
      <c r="K59" s="24"/>
      <c r="L59" s="24"/>
    </row>
    <row r="60" spans="1:27" x14ac:dyDescent="0.25">
      <c r="A60" s="24"/>
      <c r="B60" s="24"/>
      <c r="C60" s="24"/>
      <c r="D60" s="24"/>
      <c r="E60" s="24"/>
      <c r="F60" s="24"/>
      <c r="G60" s="24"/>
      <c r="H60" s="24"/>
      <c r="I60" s="24"/>
      <c r="J60" s="24"/>
      <c r="K60" s="24"/>
      <c r="L60" s="24"/>
    </row>
    <row r="61" spans="1:27" x14ac:dyDescent="0.25">
      <c r="A61" s="24"/>
      <c r="B61" s="24"/>
      <c r="C61" s="24"/>
      <c r="D61" s="24"/>
      <c r="E61" s="24"/>
      <c r="F61" s="24"/>
      <c r="G61" s="24"/>
      <c r="H61" s="24"/>
      <c r="I61" s="24"/>
      <c r="J61" s="24"/>
      <c r="K61" s="24"/>
      <c r="L61" s="24"/>
    </row>
    <row r="62" spans="1:27" x14ac:dyDescent="0.25">
      <c r="A62" s="24"/>
      <c r="B62" s="24"/>
      <c r="C62" s="24"/>
      <c r="D62" s="24"/>
      <c r="E62" s="24"/>
      <c r="F62" s="24"/>
      <c r="G62" s="24"/>
      <c r="H62" s="24"/>
      <c r="I62" s="24"/>
      <c r="J62" s="24"/>
      <c r="K62" s="24"/>
      <c r="L62" s="24"/>
    </row>
    <row r="63" spans="1:27" x14ac:dyDescent="0.25">
      <c r="A63" s="24"/>
      <c r="B63" s="24"/>
      <c r="C63" s="24"/>
      <c r="D63" s="24"/>
      <c r="E63" s="24"/>
      <c r="F63" s="24"/>
      <c r="G63" s="24"/>
      <c r="H63" s="24"/>
      <c r="I63" s="24"/>
      <c r="J63" s="24"/>
      <c r="K63" s="24"/>
      <c r="L63" s="24"/>
    </row>
    <row r="64" spans="1:27" x14ac:dyDescent="0.25">
      <c r="A64" s="24"/>
      <c r="B64" s="24"/>
      <c r="C64" s="24"/>
      <c r="D64" s="24"/>
      <c r="E64" s="24"/>
      <c r="F64" s="24"/>
      <c r="G64" s="24"/>
      <c r="H64" s="24"/>
      <c r="I64" s="24"/>
      <c r="J64" s="24"/>
      <c r="K64" s="24"/>
      <c r="L64" s="24"/>
    </row>
    <row r="65" spans="1:12" x14ac:dyDescent="0.25">
      <c r="A65" s="24"/>
      <c r="B65" s="24"/>
      <c r="C65" s="24"/>
      <c r="D65" s="24"/>
      <c r="E65" s="24"/>
      <c r="F65" s="24"/>
      <c r="G65" s="24"/>
      <c r="H65" s="24"/>
      <c r="I65" s="24"/>
      <c r="J65" s="24"/>
      <c r="K65" s="24"/>
      <c r="L65" s="24"/>
    </row>
    <row r="66" spans="1:12" x14ac:dyDescent="0.25">
      <c r="A66" s="24"/>
      <c r="B66" s="24"/>
      <c r="C66" s="24"/>
      <c r="D66" s="24"/>
      <c r="E66" s="24"/>
      <c r="F66" s="24"/>
      <c r="G66" s="24"/>
      <c r="H66" s="24"/>
      <c r="I66" s="24"/>
      <c r="J66" s="24"/>
      <c r="K66" s="24"/>
      <c r="L66" s="24"/>
    </row>
    <row r="67" spans="1:12" x14ac:dyDescent="0.25">
      <c r="A67" s="24"/>
      <c r="B67" s="24"/>
      <c r="C67" s="24"/>
      <c r="D67" s="24"/>
      <c r="E67" s="24"/>
      <c r="F67" s="24"/>
      <c r="G67" s="24"/>
      <c r="H67" s="24"/>
      <c r="I67" s="24"/>
      <c r="J67" s="24"/>
      <c r="K67" s="24"/>
      <c r="L67" s="24"/>
    </row>
    <row r="68" spans="1:12" x14ac:dyDescent="0.25">
      <c r="A68" s="24"/>
      <c r="B68" s="24"/>
      <c r="C68" s="24"/>
      <c r="D68" s="24"/>
      <c r="E68" s="24"/>
      <c r="F68" s="24"/>
      <c r="G68" s="24"/>
      <c r="H68" s="24"/>
      <c r="I68" s="24"/>
      <c r="J68" s="24"/>
      <c r="K68" s="24"/>
      <c r="L68" s="24"/>
    </row>
    <row r="69" spans="1:12" x14ac:dyDescent="0.25">
      <c r="A69" s="24"/>
      <c r="B69" s="24"/>
      <c r="C69" s="24"/>
      <c r="D69" s="24"/>
      <c r="E69" s="24"/>
      <c r="F69" s="24"/>
      <c r="G69" s="24"/>
      <c r="H69" s="24"/>
      <c r="I69" s="24"/>
      <c r="J69" s="24"/>
      <c r="K69" s="24"/>
      <c r="L69" s="24"/>
    </row>
    <row r="70" spans="1:12" x14ac:dyDescent="0.25">
      <c r="A70" s="24"/>
      <c r="B70" s="24"/>
      <c r="C70" s="24"/>
      <c r="D70" s="24"/>
      <c r="E70" s="24"/>
      <c r="F70" s="24"/>
      <c r="G70" s="24"/>
      <c r="H70" s="24"/>
      <c r="I70" s="24"/>
      <c r="J70" s="24"/>
      <c r="K70" s="24"/>
      <c r="L70" s="24"/>
    </row>
    <row r="71" spans="1:12" x14ac:dyDescent="0.25">
      <c r="A71" s="24"/>
      <c r="B71" s="24"/>
      <c r="C71" s="24"/>
      <c r="D71" s="24"/>
      <c r="E71" s="24"/>
      <c r="F71" s="24"/>
      <c r="G71" s="24"/>
      <c r="H71" s="24"/>
      <c r="I71" s="24"/>
      <c r="J71" s="24"/>
      <c r="K71" s="24"/>
      <c r="L71" s="24"/>
    </row>
    <row r="72" spans="1:12" x14ac:dyDescent="0.25">
      <c r="A72" s="24"/>
      <c r="B72" s="24"/>
      <c r="C72" s="24"/>
      <c r="D72" s="24"/>
      <c r="E72" s="24"/>
      <c r="F72" s="24"/>
      <c r="G72" s="24"/>
      <c r="H72" s="24"/>
      <c r="I72" s="24"/>
      <c r="J72" s="24"/>
      <c r="K72" s="24"/>
      <c r="L72" s="24"/>
    </row>
    <row r="73" spans="1:12" x14ac:dyDescent="0.25">
      <c r="A73" s="24"/>
      <c r="B73" s="24"/>
      <c r="C73" s="24"/>
      <c r="D73" s="24"/>
      <c r="E73" s="24"/>
      <c r="F73" s="24"/>
      <c r="G73" s="24"/>
      <c r="H73" s="24"/>
      <c r="I73" s="24"/>
      <c r="J73" s="24"/>
      <c r="K73" s="24"/>
      <c r="L73" s="24"/>
    </row>
    <row r="74" spans="1:12" x14ac:dyDescent="0.25">
      <c r="A74" s="24"/>
      <c r="B74" s="24"/>
      <c r="C74" s="24"/>
      <c r="D74" s="24"/>
      <c r="E74" s="24"/>
      <c r="F74" s="24"/>
      <c r="G74" s="24"/>
      <c r="H74" s="24"/>
      <c r="I74" s="24"/>
      <c r="J74" s="24"/>
      <c r="K74" s="24"/>
      <c r="L74" s="24"/>
    </row>
    <row r="75" spans="1:12" x14ac:dyDescent="0.25">
      <c r="A75" s="24"/>
      <c r="B75" s="24"/>
      <c r="C75" s="24"/>
      <c r="D75" s="24"/>
      <c r="E75" s="24"/>
      <c r="F75" s="24"/>
      <c r="G75" s="24"/>
      <c r="H75" s="24"/>
      <c r="I75" s="24"/>
      <c r="J75" s="24"/>
      <c r="K75" s="24"/>
      <c r="L75" s="24"/>
    </row>
    <row r="76" spans="1:12" x14ac:dyDescent="0.25">
      <c r="A76" s="24"/>
      <c r="B76" s="24"/>
      <c r="C76" s="24"/>
      <c r="D76" s="24"/>
      <c r="E76" s="24"/>
      <c r="F76" s="24"/>
      <c r="G76" s="24"/>
      <c r="H76" s="24"/>
      <c r="I76" s="24"/>
      <c r="J76" s="24"/>
      <c r="K76" s="24"/>
      <c r="L76" s="24"/>
    </row>
    <row r="77" spans="1:12" x14ac:dyDescent="0.25">
      <c r="A77" s="24"/>
      <c r="B77" s="24"/>
      <c r="C77" s="24"/>
      <c r="D77" s="24"/>
      <c r="E77" s="24"/>
      <c r="F77" s="24"/>
      <c r="G77" s="24"/>
      <c r="H77" s="24"/>
      <c r="I77" s="24"/>
      <c r="J77" s="24"/>
      <c r="K77" s="24"/>
      <c r="L77" s="24"/>
    </row>
    <row r="78" spans="1:12" x14ac:dyDescent="0.25">
      <c r="A78" s="24"/>
      <c r="B78" s="24"/>
      <c r="C78" s="24"/>
      <c r="D78" s="24"/>
      <c r="E78" s="24"/>
      <c r="F78" s="24"/>
      <c r="G78" s="24"/>
      <c r="H78" s="24"/>
      <c r="I78" s="24"/>
      <c r="J78" s="24"/>
      <c r="K78" s="24"/>
      <c r="L78" s="24"/>
    </row>
    <row r="79" spans="1:12" x14ac:dyDescent="0.25">
      <c r="A79" s="24"/>
      <c r="B79" s="24"/>
      <c r="C79" s="24"/>
      <c r="D79" s="24"/>
      <c r="E79" s="24"/>
      <c r="F79" s="24"/>
      <c r="G79" s="24"/>
      <c r="H79" s="24"/>
      <c r="I79" s="24"/>
      <c r="J79" s="24"/>
      <c r="K79" s="24"/>
      <c r="L79" s="24"/>
    </row>
    <row r="80" spans="1:12" x14ac:dyDescent="0.25">
      <c r="A80" s="24"/>
      <c r="B80" s="24"/>
      <c r="C80" s="24"/>
      <c r="D80" s="24"/>
      <c r="E80" s="24"/>
      <c r="F80" s="24"/>
      <c r="G80" s="24"/>
      <c r="H80" s="24"/>
      <c r="I80" s="24"/>
      <c r="J80" s="24"/>
      <c r="K80" s="24"/>
      <c r="L80" s="24"/>
    </row>
    <row r="81" spans="1:12" x14ac:dyDescent="0.25">
      <c r="A81" s="24"/>
      <c r="B81" s="24"/>
      <c r="C81" s="24"/>
      <c r="D81" s="24"/>
      <c r="E81" s="24"/>
      <c r="F81" s="24"/>
      <c r="G81" s="24"/>
      <c r="H81" s="24"/>
      <c r="I81" s="24"/>
      <c r="J81" s="24"/>
      <c r="K81" s="24"/>
      <c r="L81" s="24"/>
    </row>
    <row r="82" spans="1:12" x14ac:dyDescent="0.25">
      <c r="A82" s="24"/>
      <c r="B82" s="24"/>
      <c r="C82" s="24"/>
      <c r="D82" s="24"/>
      <c r="E82" s="24"/>
      <c r="F82" s="24"/>
      <c r="G82" s="24"/>
      <c r="H82" s="24"/>
      <c r="I82" s="24"/>
      <c r="J82" s="24"/>
      <c r="K82" s="24"/>
      <c r="L82" s="24"/>
    </row>
    <row r="83" spans="1:12" x14ac:dyDescent="0.25">
      <c r="A83" s="24"/>
      <c r="B83" s="24"/>
      <c r="C83" s="24"/>
      <c r="D83" s="24"/>
      <c r="E83" s="24"/>
      <c r="F83" s="24"/>
      <c r="G83" s="24"/>
      <c r="H83" s="24"/>
      <c r="I83" s="24"/>
      <c r="J83" s="24"/>
      <c r="K83" s="24"/>
      <c r="L83" s="24"/>
    </row>
    <row r="84" spans="1:12" x14ac:dyDescent="0.25">
      <c r="A84" s="24"/>
      <c r="B84" s="24"/>
      <c r="C84" s="24"/>
      <c r="D84" s="24"/>
      <c r="E84" s="24"/>
      <c r="F84" s="24"/>
      <c r="G84" s="24"/>
      <c r="H84" s="24"/>
      <c r="I84" s="24"/>
      <c r="J84" s="24"/>
      <c r="K84" s="24"/>
      <c r="L84" s="24"/>
    </row>
    <row r="85" spans="1:12" x14ac:dyDescent="0.25">
      <c r="A85" s="24"/>
      <c r="B85" s="24"/>
      <c r="C85" s="24"/>
      <c r="D85" s="24"/>
      <c r="E85" s="24"/>
      <c r="F85" s="24"/>
      <c r="G85" s="24"/>
      <c r="H85" s="24"/>
      <c r="I85" s="24"/>
      <c r="J85" s="24"/>
      <c r="K85" s="24"/>
      <c r="L85" s="24"/>
    </row>
    <row r="86" spans="1:12" x14ac:dyDescent="0.25">
      <c r="A86" s="24"/>
      <c r="B86" s="24"/>
      <c r="C86" s="24"/>
      <c r="D86" s="24"/>
      <c r="E86" s="24"/>
      <c r="F86" s="24"/>
      <c r="G86" s="24"/>
      <c r="H86" s="24"/>
      <c r="I86" s="24"/>
      <c r="J86" s="24"/>
      <c r="K86" s="24"/>
      <c r="L86" s="24"/>
    </row>
    <row r="87" spans="1:12" x14ac:dyDescent="0.25">
      <c r="A87" s="24"/>
      <c r="B87" s="24"/>
      <c r="C87" s="24"/>
      <c r="D87" s="24"/>
      <c r="E87" s="24"/>
      <c r="F87" s="24"/>
      <c r="G87" s="24"/>
      <c r="H87" s="24"/>
      <c r="I87" s="24"/>
      <c r="J87" s="24"/>
      <c r="K87" s="24"/>
      <c r="L87" s="24"/>
    </row>
    <row r="88" spans="1:12" x14ac:dyDescent="0.25">
      <c r="A88" s="24"/>
      <c r="B88" s="24"/>
      <c r="C88" s="24"/>
      <c r="D88" s="24"/>
      <c r="E88" s="24"/>
      <c r="F88" s="24"/>
      <c r="G88" s="24"/>
      <c r="H88" s="24"/>
      <c r="I88" s="24"/>
      <c r="J88" s="24"/>
      <c r="K88" s="24"/>
      <c r="L88" s="24"/>
    </row>
    <row r="89" spans="1:12" x14ac:dyDescent="0.25">
      <c r="A89" s="24"/>
      <c r="B89" s="24"/>
      <c r="C89" s="24"/>
      <c r="D89" s="24"/>
      <c r="E89" s="24"/>
      <c r="F89" s="24"/>
      <c r="G89" s="24"/>
      <c r="H89" s="24"/>
      <c r="I89" s="24"/>
      <c r="J89" s="24"/>
      <c r="K89" s="24"/>
      <c r="L89" s="24"/>
    </row>
    <row r="90" spans="1:12" x14ac:dyDescent="0.25">
      <c r="A90" s="24"/>
      <c r="B90" s="24"/>
      <c r="C90" s="24"/>
      <c r="D90" s="24"/>
      <c r="E90" s="24"/>
      <c r="F90" s="24"/>
      <c r="G90" s="24"/>
      <c r="H90" s="24"/>
      <c r="I90" s="24"/>
      <c r="J90" s="24"/>
      <c r="K90" s="24"/>
      <c r="L90" s="24"/>
    </row>
    <row r="91" spans="1:12" x14ac:dyDescent="0.25">
      <c r="A91" s="24"/>
      <c r="B91" s="24"/>
      <c r="C91" s="24"/>
      <c r="D91" s="24"/>
      <c r="E91" s="24"/>
      <c r="F91" s="24"/>
      <c r="G91" s="24"/>
      <c r="H91" s="24"/>
      <c r="I91" s="24"/>
      <c r="J91" s="24"/>
      <c r="K91" s="24"/>
      <c r="L91" s="24"/>
    </row>
    <row r="92" spans="1:12" x14ac:dyDescent="0.25">
      <c r="A92" s="24"/>
      <c r="B92" s="24"/>
      <c r="C92" s="24"/>
      <c r="D92" s="24"/>
      <c r="E92" s="24"/>
      <c r="F92" s="24"/>
      <c r="G92" s="24"/>
      <c r="H92" s="24"/>
      <c r="I92" s="24"/>
      <c r="J92" s="24"/>
      <c r="K92" s="24"/>
      <c r="L92" s="24"/>
    </row>
    <row r="93" spans="1:12" x14ac:dyDescent="0.25">
      <c r="A93" s="24"/>
      <c r="B93" s="24"/>
      <c r="C93" s="24"/>
      <c r="D93" s="24"/>
      <c r="E93" s="24"/>
      <c r="F93" s="24"/>
      <c r="G93" s="24"/>
      <c r="H93" s="24"/>
      <c r="I93" s="24"/>
      <c r="J93" s="24"/>
      <c r="K93" s="24"/>
      <c r="L93" s="24"/>
    </row>
    <row r="94" spans="1:12" x14ac:dyDescent="0.25">
      <c r="A94" s="24"/>
      <c r="B94" s="24"/>
      <c r="C94" s="24"/>
      <c r="D94" s="24"/>
      <c r="E94" s="24"/>
      <c r="F94" s="24"/>
      <c r="G94" s="24"/>
      <c r="H94" s="24"/>
      <c r="I94" s="24"/>
      <c r="J94" s="24"/>
      <c r="K94" s="24"/>
      <c r="L94" s="24"/>
    </row>
    <row r="95" spans="1:12" x14ac:dyDescent="0.25">
      <c r="A95" s="24"/>
      <c r="B95" s="24"/>
      <c r="C95" s="24"/>
      <c r="D95" s="24"/>
      <c r="E95" s="24"/>
      <c r="F95" s="24"/>
      <c r="G95" s="24"/>
      <c r="H95" s="24"/>
      <c r="I95" s="24"/>
      <c r="J95" s="24"/>
      <c r="K95" s="24"/>
      <c r="L95" s="24"/>
    </row>
    <row r="96" spans="1:12" x14ac:dyDescent="0.25">
      <c r="A96" s="24"/>
      <c r="B96" s="24"/>
      <c r="C96" s="24"/>
      <c r="D96" s="24"/>
      <c r="E96" s="24"/>
      <c r="F96" s="24"/>
      <c r="G96" s="24"/>
      <c r="H96" s="24"/>
      <c r="I96" s="24"/>
      <c r="J96" s="24"/>
      <c r="K96" s="24"/>
      <c r="L96" s="24"/>
    </row>
    <row r="97" spans="1:12" x14ac:dyDescent="0.25">
      <c r="A97" s="24"/>
      <c r="B97" s="24"/>
      <c r="C97" s="24"/>
      <c r="D97" s="24"/>
      <c r="E97" s="24"/>
      <c r="F97" s="24"/>
      <c r="G97" s="24"/>
      <c r="H97" s="24"/>
      <c r="I97" s="24"/>
      <c r="J97" s="24"/>
      <c r="K97" s="24"/>
      <c r="L97" s="24"/>
    </row>
    <row r="98" spans="1:12" x14ac:dyDescent="0.25">
      <c r="A98" s="24"/>
      <c r="B98" s="24"/>
      <c r="C98" s="24"/>
      <c r="D98" s="24"/>
      <c r="E98" s="24"/>
      <c r="F98" s="24"/>
      <c r="G98" s="24"/>
      <c r="H98" s="24"/>
      <c r="I98" s="24"/>
      <c r="J98" s="24"/>
      <c r="K98" s="24"/>
      <c r="L98" s="24"/>
    </row>
    <row r="99" spans="1:12" x14ac:dyDescent="0.25">
      <c r="A99" s="24"/>
      <c r="B99" s="24"/>
      <c r="C99" s="24"/>
      <c r="D99" s="24"/>
      <c r="E99" s="24"/>
      <c r="F99" s="24"/>
      <c r="G99" s="24"/>
      <c r="H99" s="24"/>
      <c r="I99" s="24"/>
      <c r="J99" s="24"/>
      <c r="K99" s="24"/>
      <c r="L99" s="24"/>
    </row>
    <row r="100" spans="1:12" x14ac:dyDescent="0.25">
      <c r="A100" s="24"/>
      <c r="B100" s="24"/>
      <c r="C100" s="24"/>
      <c r="D100" s="24"/>
      <c r="E100" s="24"/>
      <c r="F100" s="24"/>
      <c r="G100" s="24"/>
      <c r="H100" s="24"/>
      <c r="I100" s="24"/>
      <c r="J100" s="24"/>
      <c r="K100" s="24"/>
      <c r="L100" s="24"/>
    </row>
    <row r="101" spans="1:12" x14ac:dyDescent="0.25">
      <c r="A101" s="24"/>
      <c r="B101" s="24"/>
      <c r="C101" s="24"/>
      <c r="D101" s="24"/>
      <c r="E101" s="24"/>
      <c r="F101" s="24"/>
      <c r="G101" s="24"/>
      <c r="H101" s="24"/>
      <c r="I101" s="24"/>
      <c r="J101" s="24"/>
      <c r="K101" s="24"/>
      <c r="L101" s="24"/>
    </row>
    <row r="102" spans="1:12" x14ac:dyDescent="0.25">
      <c r="A102" s="24"/>
      <c r="B102" s="24"/>
      <c r="C102" s="24"/>
      <c r="D102" s="24"/>
      <c r="E102" s="24"/>
      <c r="F102" s="24"/>
      <c r="G102" s="24"/>
      <c r="H102" s="24"/>
      <c r="I102" s="24"/>
      <c r="J102" s="24"/>
      <c r="K102" s="24"/>
      <c r="L102" s="24"/>
    </row>
    <row r="103" spans="1:12" x14ac:dyDescent="0.25">
      <c r="A103" s="24"/>
      <c r="B103" s="24"/>
      <c r="C103" s="24"/>
      <c r="D103" s="24"/>
      <c r="E103" s="24"/>
      <c r="F103" s="24"/>
      <c r="G103" s="24"/>
      <c r="H103" s="24"/>
      <c r="I103" s="24"/>
      <c r="J103" s="24"/>
      <c r="K103" s="24"/>
      <c r="L103" s="24"/>
    </row>
    <row r="104" spans="1:12" x14ac:dyDescent="0.25">
      <c r="A104" s="24"/>
      <c r="B104" s="24"/>
      <c r="C104" s="24"/>
      <c r="D104" s="24"/>
      <c r="E104" s="24"/>
      <c r="F104" s="24"/>
      <c r="G104" s="24"/>
      <c r="H104" s="24"/>
      <c r="I104" s="24"/>
      <c r="J104" s="24"/>
      <c r="K104" s="24"/>
      <c r="L104" s="24"/>
    </row>
    <row r="105" spans="1:12" x14ac:dyDescent="0.25">
      <c r="A105" s="24"/>
      <c r="B105" s="24"/>
      <c r="C105" s="24"/>
      <c r="D105" s="24"/>
      <c r="E105" s="24"/>
      <c r="F105" s="24"/>
      <c r="G105" s="24"/>
      <c r="H105" s="24"/>
      <c r="I105" s="24"/>
      <c r="J105" s="24"/>
      <c r="K105" s="24"/>
      <c r="L105" s="24"/>
    </row>
    <row r="106" spans="1:12" x14ac:dyDescent="0.25">
      <c r="A106" s="24"/>
      <c r="B106" s="24"/>
      <c r="C106" s="24"/>
      <c r="D106" s="24"/>
      <c r="E106" s="24"/>
      <c r="F106" s="24"/>
      <c r="G106" s="24"/>
      <c r="H106" s="24"/>
      <c r="I106" s="24"/>
      <c r="J106" s="24"/>
      <c r="K106" s="24"/>
      <c r="L106" s="24"/>
    </row>
    <row r="107" spans="1:12" x14ac:dyDescent="0.25">
      <c r="A107" s="24"/>
      <c r="B107" s="24"/>
      <c r="C107" s="24"/>
      <c r="D107" s="24"/>
      <c r="E107" s="24"/>
      <c r="F107" s="24"/>
      <c r="G107" s="24"/>
      <c r="H107" s="24"/>
      <c r="I107" s="24"/>
      <c r="J107" s="24"/>
      <c r="K107" s="24"/>
      <c r="L107" s="24"/>
    </row>
    <row r="108" spans="1:12" x14ac:dyDescent="0.25">
      <c r="A108" s="24"/>
      <c r="B108" s="24"/>
      <c r="C108" s="24"/>
      <c r="D108" s="24"/>
      <c r="E108" s="24"/>
      <c r="F108" s="24"/>
      <c r="G108" s="24"/>
      <c r="H108" s="24"/>
      <c r="I108" s="24"/>
      <c r="J108" s="24"/>
      <c r="K108" s="24"/>
      <c r="L108" s="24"/>
    </row>
    <row r="109" spans="1:12" x14ac:dyDescent="0.25">
      <c r="A109" s="24"/>
      <c r="B109" s="24"/>
      <c r="C109" s="24"/>
      <c r="D109" s="24"/>
      <c r="E109" s="24"/>
      <c r="F109" s="24"/>
      <c r="G109" s="24"/>
      <c r="H109" s="24"/>
      <c r="I109" s="24"/>
      <c r="J109" s="24"/>
      <c r="K109" s="24"/>
      <c r="L109" s="24"/>
    </row>
    <row r="110" spans="1:12" x14ac:dyDescent="0.25">
      <c r="A110" s="24"/>
      <c r="B110" s="24"/>
      <c r="C110" s="24"/>
      <c r="D110" s="24"/>
      <c r="E110" s="24"/>
      <c r="F110" s="24"/>
      <c r="G110" s="24"/>
      <c r="H110" s="24"/>
      <c r="I110" s="24"/>
      <c r="J110" s="24"/>
      <c r="K110" s="24"/>
      <c r="L110" s="24"/>
    </row>
    <row r="111" spans="1:12" x14ac:dyDescent="0.25">
      <c r="A111" s="24"/>
      <c r="B111" s="24"/>
      <c r="C111" s="24"/>
      <c r="D111" s="24"/>
      <c r="E111" s="24"/>
      <c r="F111" s="24"/>
      <c r="G111" s="24"/>
      <c r="H111" s="24"/>
      <c r="I111" s="24"/>
      <c r="J111" s="24"/>
      <c r="K111" s="24"/>
      <c r="L111" s="24"/>
    </row>
    <row r="112" spans="1:12" x14ac:dyDescent="0.25">
      <c r="A112" s="24"/>
      <c r="B112" s="24"/>
      <c r="C112" s="24"/>
      <c r="D112" s="24"/>
      <c r="E112" s="24"/>
      <c r="F112" s="24"/>
      <c r="G112" s="24"/>
      <c r="H112" s="24"/>
      <c r="I112" s="24"/>
      <c r="J112" s="24"/>
      <c r="K112" s="24"/>
      <c r="L112" s="24"/>
    </row>
    <row r="113" spans="1:12" x14ac:dyDescent="0.25">
      <c r="A113" s="24"/>
      <c r="B113" s="24"/>
      <c r="C113" s="24"/>
      <c r="D113" s="24"/>
      <c r="E113" s="24"/>
      <c r="F113" s="24"/>
      <c r="G113" s="24"/>
      <c r="H113" s="24"/>
      <c r="I113" s="24"/>
      <c r="J113" s="24"/>
      <c r="K113" s="24"/>
      <c r="L113" s="24"/>
    </row>
    <row r="114" spans="1:12" x14ac:dyDescent="0.25">
      <c r="A114" s="24"/>
      <c r="B114" s="24"/>
      <c r="C114" s="24"/>
      <c r="D114" s="24"/>
      <c r="E114" s="24"/>
      <c r="F114" s="24"/>
      <c r="G114" s="24"/>
      <c r="H114" s="24"/>
      <c r="I114" s="24"/>
      <c r="J114" s="24"/>
      <c r="K114" s="24"/>
      <c r="L114" s="24"/>
    </row>
    <row r="115" spans="1:12" x14ac:dyDescent="0.25">
      <c r="A115" s="24"/>
      <c r="B115" s="24"/>
      <c r="C115" s="24"/>
      <c r="D115" s="24"/>
      <c r="E115" s="24"/>
      <c r="F115" s="24"/>
      <c r="G115" s="24"/>
      <c r="H115" s="24"/>
      <c r="I115" s="24"/>
      <c r="J115" s="24"/>
      <c r="K115" s="24"/>
      <c r="L115" s="24"/>
    </row>
    <row r="116" spans="1:12" x14ac:dyDescent="0.25">
      <c r="A116" s="24"/>
      <c r="B116" s="24"/>
      <c r="C116" s="24"/>
      <c r="D116" s="24"/>
      <c r="E116" s="24"/>
      <c r="F116" s="24"/>
      <c r="G116" s="24"/>
      <c r="H116" s="24"/>
      <c r="I116" s="24"/>
      <c r="J116" s="24"/>
      <c r="K116" s="24"/>
      <c r="L116" s="24"/>
    </row>
    <row r="117" spans="1:12" x14ac:dyDescent="0.25">
      <c r="A117" s="24"/>
      <c r="B117" s="24"/>
      <c r="C117" s="24"/>
      <c r="D117" s="24"/>
      <c r="E117" s="24"/>
      <c r="F117" s="24"/>
      <c r="G117" s="24"/>
      <c r="H117" s="24"/>
      <c r="I117" s="24"/>
      <c r="J117" s="24"/>
      <c r="K117" s="24"/>
      <c r="L117" s="24"/>
    </row>
    <row r="118" spans="1:12" x14ac:dyDescent="0.25">
      <c r="A118" s="24"/>
      <c r="B118" s="24"/>
      <c r="C118" s="24"/>
      <c r="D118" s="24"/>
      <c r="E118" s="24"/>
      <c r="F118" s="24"/>
      <c r="G118" s="24"/>
      <c r="H118" s="24"/>
      <c r="I118" s="24"/>
      <c r="J118" s="24"/>
      <c r="K118" s="24"/>
      <c r="L118" s="24"/>
    </row>
    <row r="119" spans="1:12" x14ac:dyDescent="0.25">
      <c r="A119" s="24"/>
      <c r="B119" s="24"/>
      <c r="C119" s="24"/>
      <c r="D119" s="24"/>
      <c r="E119" s="24"/>
      <c r="F119" s="24"/>
      <c r="G119" s="24"/>
      <c r="H119" s="24"/>
      <c r="I119" s="24"/>
      <c r="J119" s="24"/>
      <c r="K119" s="24"/>
      <c r="L119" s="24"/>
    </row>
    <row r="120" spans="1:12" x14ac:dyDescent="0.25">
      <c r="A120" s="24"/>
      <c r="B120" s="24"/>
      <c r="C120" s="24"/>
      <c r="D120" s="24"/>
      <c r="E120" s="24"/>
      <c r="F120" s="24"/>
      <c r="G120" s="24"/>
      <c r="H120" s="24"/>
      <c r="I120" s="24"/>
      <c r="J120" s="24"/>
      <c r="K120" s="24"/>
      <c r="L120" s="24"/>
    </row>
    <row r="121" spans="1:12" x14ac:dyDescent="0.25">
      <c r="A121" s="24"/>
      <c r="B121" s="24"/>
      <c r="C121" s="24"/>
      <c r="D121" s="24"/>
      <c r="E121" s="24"/>
      <c r="F121" s="24"/>
      <c r="G121" s="24"/>
      <c r="H121" s="24"/>
      <c r="I121" s="24"/>
      <c r="J121" s="24"/>
      <c r="K121" s="24"/>
      <c r="L121" s="24"/>
    </row>
    <row r="122" spans="1:12" x14ac:dyDescent="0.25">
      <c r="A122" s="24"/>
      <c r="B122" s="24"/>
      <c r="C122" s="24"/>
      <c r="D122" s="24"/>
      <c r="E122" s="24"/>
      <c r="F122" s="24"/>
      <c r="G122" s="24"/>
      <c r="H122" s="24"/>
      <c r="I122" s="24"/>
      <c r="J122" s="24"/>
      <c r="K122" s="24"/>
      <c r="L122" s="24"/>
    </row>
    <row r="123" spans="1:12" x14ac:dyDescent="0.25">
      <c r="A123" s="24"/>
      <c r="B123" s="24"/>
      <c r="C123" s="24"/>
      <c r="D123" s="24"/>
      <c r="E123" s="24"/>
      <c r="F123" s="24"/>
      <c r="G123" s="24"/>
      <c r="H123" s="24"/>
      <c r="I123" s="24"/>
      <c r="J123" s="24"/>
      <c r="K123" s="24"/>
      <c r="L123" s="24"/>
    </row>
    <row r="124" spans="1:12" x14ac:dyDescent="0.25">
      <c r="A124" s="24"/>
      <c r="B124" s="24"/>
      <c r="C124" s="24"/>
      <c r="D124" s="24"/>
      <c r="E124" s="24"/>
      <c r="F124" s="24"/>
      <c r="G124" s="24"/>
      <c r="H124" s="24"/>
      <c r="I124" s="24"/>
      <c r="J124" s="24"/>
      <c r="K124" s="24"/>
      <c r="L124" s="24"/>
    </row>
    <row r="125" spans="1:12" x14ac:dyDescent="0.25">
      <c r="A125" s="24"/>
      <c r="B125" s="24"/>
      <c r="C125" s="24"/>
      <c r="D125" s="24"/>
      <c r="E125" s="24"/>
      <c r="F125" s="24"/>
      <c r="G125" s="24"/>
      <c r="H125" s="24"/>
      <c r="I125" s="24"/>
      <c r="J125" s="24"/>
      <c r="K125" s="24"/>
      <c r="L125" s="24"/>
    </row>
    <row r="126" spans="1:12" x14ac:dyDescent="0.25">
      <c r="A126" s="24"/>
      <c r="B126" s="24"/>
      <c r="C126" s="24"/>
      <c r="D126" s="24"/>
      <c r="E126" s="24"/>
      <c r="F126" s="24"/>
      <c r="G126" s="24"/>
      <c r="H126" s="24"/>
      <c r="I126" s="24"/>
      <c r="J126" s="24"/>
      <c r="K126" s="24"/>
      <c r="L126" s="24"/>
    </row>
    <row r="127" spans="1:12" x14ac:dyDescent="0.25">
      <c r="A127" s="24"/>
      <c r="B127" s="24"/>
      <c r="C127" s="24"/>
      <c r="D127" s="24"/>
      <c r="E127" s="24"/>
      <c r="F127" s="24"/>
      <c r="G127" s="24"/>
      <c r="H127" s="24"/>
      <c r="I127" s="24"/>
      <c r="J127" s="24"/>
      <c r="K127" s="24"/>
      <c r="L127" s="24"/>
    </row>
    <row r="128" spans="1:12" x14ac:dyDescent="0.25">
      <c r="A128" s="24"/>
      <c r="B128" s="24"/>
      <c r="C128" s="24"/>
      <c r="D128" s="24"/>
      <c r="E128" s="24"/>
      <c r="F128" s="24"/>
      <c r="G128" s="24"/>
      <c r="H128" s="24"/>
      <c r="I128" s="24"/>
      <c r="J128" s="24"/>
      <c r="K128" s="24"/>
      <c r="L128" s="24"/>
    </row>
    <row r="129" spans="1:12" x14ac:dyDescent="0.25">
      <c r="A129" s="24"/>
      <c r="B129" s="24"/>
      <c r="C129" s="24"/>
      <c r="D129" s="24"/>
      <c r="E129" s="24"/>
      <c r="F129" s="24"/>
      <c r="G129" s="24"/>
      <c r="H129" s="24"/>
      <c r="I129" s="24"/>
      <c r="J129" s="24"/>
      <c r="K129" s="24"/>
      <c r="L129" s="24"/>
    </row>
    <row r="130" spans="1:12" x14ac:dyDescent="0.25">
      <c r="A130" s="24"/>
      <c r="B130" s="24"/>
      <c r="C130" s="24"/>
      <c r="D130" s="24"/>
      <c r="E130" s="24"/>
      <c r="F130" s="24"/>
      <c r="G130" s="24"/>
      <c r="H130" s="24"/>
      <c r="I130" s="24"/>
      <c r="J130" s="24"/>
      <c r="K130" s="24"/>
      <c r="L130" s="24"/>
    </row>
    <row r="131" spans="1:12" x14ac:dyDescent="0.25">
      <c r="A131" s="24"/>
      <c r="B131" s="24"/>
      <c r="C131" s="24"/>
      <c r="D131" s="24"/>
      <c r="E131" s="24"/>
      <c r="F131" s="24"/>
      <c r="G131" s="24"/>
      <c r="H131" s="24"/>
      <c r="I131" s="24"/>
      <c r="J131" s="24"/>
      <c r="K131" s="24"/>
      <c r="L131" s="24"/>
    </row>
    <row r="132" spans="1:12" x14ac:dyDescent="0.25">
      <c r="A132" s="24"/>
      <c r="B132" s="24"/>
      <c r="C132" s="24"/>
      <c r="D132" s="24"/>
      <c r="E132" s="24"/>
      <c r="F132" s="24"/>
      <c r="G132" s="24"/>
      <c r="H132" s="24"/>
      <c r="I132" s="24"/>
      <c r="J132" s="24"/>
      <c r="K132" s="24"/>
      <c r="L132" s="24"/>
    </row>
    <row r="133" spans="1:12" x14ac:dyDescent="0.25">
      <c r="A133" s="24"/>
      <c r="B133" s="24"/>
      <c r="C133" s="24"/>
      <c r="D133" s="24"/>
      <c r="E133" s="24"/>
      <c r="F133" s="24"/>
      <c r="G133" s="24"/>
      <c r="H133" s="24"/>
      <c r="I133" s="24"/>
      <c r="J133" s="24"/>
      <c r="K133" s="24"/>
      <c r="L133" s="24"/>
    </row>
    <row r="134" spans="1:12" x14ac:dyDescent="0.25">
      <c r="A134" s="24"/>
      <c r="B134" s="24"/>
      <c r="C134" s="24"/>
      <c r="D134" s="24"/>
      <c r="E134" s="24"/>
      <c r="F134" s="24"/>
      <c r="G134" s="24"/>
      <c r="H134" s="24"/>
      <c r="I134" s="24"/>
      <c r="J134" s="24"/>
      <c r="K134" s="24"/>
      <c r="L134" s="24"/>
    </row>
    <row r="135" spans="1:12" x14ac:dyDescent="0.25">
      <c r="A135" s="24"/>
      <c r="B135" s="24"/>
      <c r="C135" s="24"/>
      <c r="D135" s="24"/>
      <c r="E135" s="24"/>
      <c r="F135" s="24"/>
      <c r="G135" s="24"/>
      <c r="H135" s="24"/>
      <c r="I135" s="24"/>
      <c r="J135" s="24"/>
      <c r="K135" s="24"/>
      <c r="L135" s="24"/>
    </row>
    <row r="136" spans="1:12" x14ac:dyDescent="0.25">
      <c r="A136" s="24"/>
      <c r="B136" s="24"/>
      <c r="C136" s="24"/>
      <c r="D136" s="24"/>
      <c r="E136" s="24"/>
      <c r="F136" s="24"/>
      <c r="G136" s="24"/>
      <c r="H136" s="24"/>
      <c r="I136" s="24"/>
      <c r="J136" s="24"/>
      <c r="K136" s="24"/>
      <c r="L136" s="24"/>
    </row>
    <row r="137" spans="1:12" x14ac:dyDescent="0.25">
      <c r="A137" s="24"/>
      <c r="B137" s="24"/>
      <c r="C137" s="24"/>
      <c r="D137" s="24"/>
      <c r="E137" s="24"/>
      <c r="F137" s="24"/>
      <c r="G137" s="24"/>
      <c r="H137" s="24"/>
      <c r="I137" s="24"/>
      <c r="J137" s="24"/>
      <c r="K137" s="24"/>
      <c r="L137" s="24"/>
    </row>
    <row r="138" spans="1:12" x14ac:dyDescent="0.25">
      <c r="A138" s="24"/>
      <c r="B138" s="24"/>
      <c r="C138" s="24"/>
      <c r="D138" s="24"/>
      <c r="E138" s="24"/>
      <c r="F138" s="24"/>
      <c r="G138" s="24"/>
      <c r="H138" s="24"/>
      <c r="I138" s="24"/>
      <c r="J138" s="24"/>
      <c r="K138" s="24"/>
      <c r="L138" s="24"/>
    </row>
    <row r="139" spans="1:12" x14ac:dyDescent="0.25">
      <c r="A139" s="24"/>
      <c r="B139" s="24"/>
      <c r="C139" s="24"/>
      <c r="D139" s="24"/>
      <c r="E139" s="24"/>
      <c r="F139" s="24"/>
      <c r="G139" s="24"/>
      <c r="H139" s="24"/>
      <c r="I139" s="24"/>
      <c r="J139" s="24"/>
      <c r="K139" s="24"/>
      <c r="L139" s="24"/>
    </row>
    <row r="140" spans="1:12" x14ac:dyDescent="0.25">
      <c r="A140" s="24"/>
      <c r="B140" s="24"/>
      <c r="C140" s="24"/>
      <c r="D140" s="24"/>
      <c r="E140" s="24"/>
      <c r="F140" s="24"/>
      <c r="G140" s="24"/>
      <c r="H140" s="24"/>
      <c r="I140" s="24"/>
      <c r="J140" s="24"/>
      <c r="K140" s="24"/>
      <c r="L140" s="24"/>
    </row>
    <row r="141" spans="1:12" x14ac:dyDescent="0.25">
      <c r="A141" s="24"/>
      <c r="B141" s="24"/>
      <c r="C141" s="24"/>
      <c r="D141" s="24"/>
      <c r="E141" s="24"/>
      <c r="F141" s="24"/>
      <c r="G141" s="24"/>
      <c r="H141" s="24"/>
      <c r="I141" s="24"/>
      <c r="J141" s="24"/>
      <c r="K141" s="24"/>
      <c r="L141" s="24"/>
    </row>
    <row r="142" spans="1:12" x14ac:dyDescent="0.25">
      <c r="A142" s="24"/>
      <c r="B142" s="24"/>
      <c r="C142" s="24"/>
      <c r="D142" s="24"/>
      <c r="E142" s="24"/>
      <c r="F142" s="24"/>
      <c r="G142" s="24"/>
      <c r="H142" s="24"/>
      <c r="I142" s="24"/>
      <c r="J142" s="24"/>
      <c r="K142" s="24"/>
      <c r="L142" s="24"/>
    </row>
    <row r="143" spans="1:12" x14ac:dyDescent="0.25">
      <c r="A143" s="24"/>
      <c r="B143" s="24"/>
      <c r="C143" s="24"/>
      <c r="D143" s="24"/>
      <c r="E143" s="24"/>
      <c r="F143" s="24"/>
      <c r="G143" s="24"/>
      <c r="H143" s="24"/>
      <c r="I143" s="24"/>
      <c r="J143" s="24"/>
      <c r="K143" s="24"/>
      <c r="L143" s="24"/>
    </row>
    <row r="144" spans="1:12" x14ac:dyDescent="0.25">
      <c r="A144" s="24"/>
      <c r="B144" s="24"/>
      <c r="C144" s="24"/>
      <c r="D144" s="24"/>
      <c r="E144" s="24"/>
      <c r="F144" s="24"/>
      <c r="G144" s="24"/>
      <c r="H144" s="24"/>
      <c r="I144" s="24"/>
      <c r="J144" s="24"/>
      <c r="K144" s="24"/>
      <c r="L144" s="24"/>
    </row>
    <row r="145" spans="1:12" x14ac:dyDescent="0.25">
      <c r="A145" s="24"/>
      <c r="B145" s="24"/>
      <c r="C145" s="24"/>
      <c r="D145" s="24"/>
      <c r="E145" s="24"/>
      <c r="F145" s="24"/>
      <c r="G145" s="24"/>
      <c r="H145" s="24"/>
      <c r="I145" s="24"/>
      <c r="J145" s="24"/>
      <c r="K145" s="24"/>
      <c r="L145" s="24"/>
    </row>
    <row r="146" spans="1:12" x14ac:dyDescent="0.25">
      <c r="A146" s="24"/>
      <c r="B146" s="24"/>
      <c r="C146" s="24"/>
      <c r="D146" s="24"/>
      <c r="E146" s="24"/>
      <c r="F146" s="24"/>
      <c r="G146" s="24"/>
      <c r="H146" s="24"/>
      <c r="I146" s="24"/>
      <c r="J146" s="24"/>
      <c r="K146" s="24"/>
      <c r="L146" s="24"/>
    </row>
  </sheetData>
  <pageMargins left="0.75" right="0.75" top="1" bottom="1" header="0.5" footer="0.5"/>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AM146"/>
  <sheetViews>
    <sheetView zoomScale="74" zoomScaleNormal="74" workbookViewId="0">
      <pane ySplit="6" topLeftCell="A7" activePane="bottomLeft" state="frozen"/>
      <selection activeCell="A9" sqref="A9"/>
      <selection pane="bottomLeft" activeCell="A9" sqref="A9"/>
    </sheetView>
  </sheetViews>
  <sheetFormatPr defaultColWidth="9.140625" defaultRowHeight="15" x14ac:dyDescent="0.25"/>
  <cols>
    <col min="1" max="2" width="9.140625" style="29"/>
    <col min="3" max="3" width="20.28515625" style="10" bestFit="1" customWidth="1"/>
    <col min="4" max="4" width="10.140625" style="10" bestFit="1" customWidth="1"/>
    <col min="5" max="7" width="9.28515625" style="10" bestFit="1" customWidth="1"/>
    <col min="8" max="14" width="8.5703125" style="10" customWidth="1"/>
    <col min="15" max="31" width="8.5703125" style="24" customWidth="1"/>
    <col min="32" max="40" width="5.7109375" style="24" customWidth="1"/>
    <col min="41" max="16384" width="9.140625" style="24"/>
  </cols>
  <sheetData>
    <row r="1" spans="1:39" x14ac:dyDescent="0.25">
      <c r="C1"/>
      <c r="D1"/>
    </row>
    <row r="2" spans="1:39" s="2" customFormat="1" x14ac:dyDescent="0.25">
      <c r="A2" s="27"/>
      <c r="B2" s="27"/>
      <c r="C2"/>
      <c r="D2"/>
    </row>
    <row r="3" spans="1:39" s="2" customFormat="1" x14ac:dyDescent="0.25">
      <c r="A3" s="27"/>
      <c r="B3" s="27"/>
    </row>
    <row r="4" spans="1:39" s="2" customFormat="1" x14ac:dyDescent="0.25">
      <c r="A4" s="27"/>
      <c r="B4" s="27"/>
      <c r="C4" s="189"/>
      <c r="D4" s="180"/>
      <c r="E4" s="181"/>
      <c r="F4" s="181"/>
      <c r="G4" s="181"/>
      <c r="H4" s="181"/>
      <c r="I4" s="182"/>
      <c r="J4"/>
      <c r="K4"/>
      <c r="L4"/>
      <c r="M4"/>
      <c r="N4"/>
      <c r="O4"/>
      <c r="P4"/>
      <c r="Q4"/>
      <c r="R4"/>
      <c r="S4"/>
      <c r="T4"/>
      <c r="U4"/>
      <c r="V4"/>
      <c r="W4"/>
      <c r="X4"/>
      <c r="Y4"/>
      <c r="Z4"/>
      <c r="AA4"/>
      <c r="AB4" s="24"/>
      <c r="AC4" s="24"/>
    </row>
    <row r="5" spans="1:39" s="26" customFormat="1" x14ac:dyDescent="0.25">
      <c r="A5" s="28"/>
      <c r="B5" s="28"/>
      <c r="C5" s="180"/>
      <c r="D5" s="180"/>
      <c r="E5" s="181"/>
      <c r="F5" s="181"/>
      <c r="G5" s="181"/>
      <c r="H5" s="181"/>
      <c r="I5" s="182"/>
      <c r="J5"/>
      <c r="K5"/>
      <c r="L5"/>
      <c r="M5"/>
      <c r="N5"/>
      <c r="O5"/>
      <c r="P5"/>
      <c r="Q5"/>
      <c r="R5"/>
      <c r="S5"/>
      <c r="T5"/>
      <c r="U5"/>
      <c r="V5"/>
      <c r="W5"/>
      <c r="X5"/>
      <c r="Y5"/>
      <c r="Z5"/>
      <c r="AA5"/>
      <c r="AB5" s="24"/>
      <c r="AC5" s="24"/>
      <c r="AD5" s="2"/>
      <c r="AE5" s="2"/>
      <c r="AF5" s="2"/>
      <c r="AG5" s="2"/>
      <c r="AH5" s="2"/>
      <c r="AI5" s="2"/>
      <c r="AJ5" s="2"/>
      <c r="AK5" s="2"/>
      <c r="AL5" s="2"/>
      <c r="AM5" s="2"/>
    </row>
    <row r="6" spans="1:39" s="2" customFormat="1" x14ac:dyDescent="0.25">
      <c r="A6" s="27">
        <f>C6</f>
        <v>0</v>
      </c>
      <c r="B6" s="27" t="str">
        <f>CONCATENATE(IF(D6&gt;0,$D$5,""),IF(E6&gt;0,$E$5,""),IF(F6&gt;0,$F$5,""),IF(G6&gt;0,$G$5,""),IF(H6&gt;0,$H$5,""))</f>
        <v/>
      </c>
      <c r="C6" s="183"/>
      <c r="D6" s="183"/>
      <c r="E6" s="184"/>
      <c r="F6" s="184"/>
      <c r="G6" s="184"/>
      <c r="H6" s="184"/>
      <c r="I6" s="185"/>
      <c r="J6"/>
      <c r="K6"/>
      <c r="L6"/>
      <c r="M6"/>
      <c r="N6"/>
      <c r="O6"/>
      <c r="P6"/>
      <c r="Q6"/>
      <c r="R6"/>
      <c r="S6"/>
      <c r="T6"/>
      <c r="U6"/>
      <c r="V6"/>
      <c r="W6"/>
      <c r="X6"/>
      <c r="Y6"/>
      <c r="Z6"/>
      <c r="AA6"/>
      <c r="AB6" s="24"/>
      <c r="AC6" s="24"/>
    </row>
    <row r="7" spans="1:39" x14ac:dyDescent="0.25">
      <c r="A7" s="27">
        <f t="shared" ref="A7:A47" si="0">C7</f>
        <v>0</v>
      </c>
      <c r="B7" s="27" t="str">
        <f t="shared" ref="B7:B47" si="1">CONCATENATE(IF(D7&gt;0,$D$5,""),IF(E7&gt;0,$E$5,""),IF(F7&gt;0,$F$5,""),IF(G7&gt;0,$G$5,""),IF(H7&gt;0,$H$5,""))</f>
        <v/>
      </c>
      <c r="C7" s="183"/>
      <c r="D7" s="183"/>
      <c r="E7" s="184"/>
      <c r="F7" s="184"/>
      <c r="G7" s="184"/>
      <c r="H7" s="184"/>
      <c r="I7" s="185"/>
      <c r="J7"/>
      <c r="K7"/>
      <c r="L7"/>
      <c r="M7"/>
      <c r="N7"/>
      <c r="O7"/>
      <c r="P7"/>
      <c r="Q7"/>
      <c r="R7"/>
      <c r="S7"/>
      <c r="T7"/>
      <c r="U7"/>
      <c r="V7"/>
      <c r="W7"/>
      <c r="X7"/>
      <c r="Y7"/>
      <c r="Z7"/>
      <c r="AA7"/>
    </row>
    <row r="8" spans="1:39" x14ac:dyDescent="0.25">
      <c r="A8" s="27">
        <f t="shared" si="0"/>
        <v>0</v>
      </c>
      <c r="B8" s="27" t="str">
        <f t="shared" si="1"/>
        <v/>
      </c>
      <c r="C8" s="183"/>
      <c r="D8" s="183"/>
      <c r="E8" s="184"/>
      <c r="F8" s="184"/>
      <c r="G8" s="184"/>
      <c r="H8" s="184"/>
      <c r="I8" s="185"/>
      <c r="J8"/>
      <c r="K8"/>
      <c r="L8"/>
      <c r="M8"/>
      <c r="N8"/>
      <c r="O8"/>
      <c r="P8"/>
      <c r="Q8"/>
      <c r="R8"/>
      <c r="S8"/>
      <c r="T8"/>
      <c r="U8"/>
      <c r="V8"/>
      <c r="W8"/>
      <c r="X8"/>
      <c r="Y8"/>
      <c r="Z8"/>
      <c r="AA8"/>
    </row>
    <row r="9" spans="1:39" x14ac:dyDescent="0.25">
      <c r="A9" s="27">
        <f t="shared" si="0"/>
        <v>0</v>
      </c>
      <c r="B9" s="27" t="str">
        <f t="shared" si="1"/>
        <v/>
      </c>
      <c r="C9" s="183"/>
      <c r="D9" s="183"/>
      <c r="E9" s="184"/>
      <c r="F9" s="184"/>
      <c r="G9" s="184"/>
      <c r="H9" s="184"/>
      <c r="I9" s="185"/>
      <c r="J9"/>
      <c r="K9"/>
      <c r="L9"/>
      <c r="M9"/>
      <c r="N9"/>
      <c r="O9"/>
      <c r="P9"/>
      <c r="Q9"/>
      <c r="R9"/>
      <c r="S9"/>
      <c r="T9"/>
      <c r="U9"/>
      <c r="V9"/>
      <c r="W9"/>
      <c r="X9"/>
      <c r="Y9"/>
      <c r="Z9"/>
      <c r="AA9"/>
    </row>
    <row r="10" spans="1:39" x14ac:dyDescent="0.25">
      <c r="A10" s="27">
        <f t="shared" si="0"/>
        <v>0</v>
      </c>
      <c r="B10" s="27" t="str">
        <f t="shared" si="1"/>
        <v/>
      </c>
      <c r="C10" s="183"/>
      <c r="D10" s="183"/>
      <c r="E10" s="184"/>
      <c r="F10" s="184"/>
      <c r="G10" s="184"/>
      <c r="H10" s="184"/>
      <c r="I10" s="185"/>
      <c r="J10"/>
      <c r="K10"/>
      <c r="L10"/>
      <c r="M10"/>
      <c r="N10"/>
      <c r="O10"/>
      <c r="P10"/>
      <c r="Q10"/>
      <c r="R10"/>
      <c r="S10"/>
      <c r="T10"/>
      <c r="U10"/>
      <c r="V10"/>
      <c r="W10"/>
      <c r="X10"/>
      <c r="Y10"/>
      <c r="Z10"/>
      <c r="AA10"/>
    </row>
    <row r="11" spans="1:39" x14ac:dyDescent="0.25">
      <c r="A11" s="27">
        <f t="shared" si="0"/>
        <v>0</v>
      </c>
      <c r="B11" s="27" t="str">
        <f t="shared" si="1"/>
        <v/>
      </c>
      <c r="C11" s="183"/>
      <c r="D11" s="183"/>
      <c r="E11" s="184"/>
      <c r="F11" s="184"/>
      <c r="G11" s="184"/>
      <c r="H11" s="184"/>
      <c r="I11" s="185"/>
      <c r="J11"/>
      <c r="K11"/>
      <c r="L11"/>
      <c r="M11"/>
      <c r="N11"/>
      <c r="O11"/>
      <c r="P11"/>
      <c r="Q11"/>
      <c r="R11"/>
      <c r="S11"/>
      <c r="T11"/>
      <c r="U11"/>
      <c r="V11"/>
      <c r="W11"/>
      <c r="X11"/>
      <c r="Y11"/>
      <c r="Z11"/>
      <c r="AA11"/>
    </row>
    <row r="12" spans="1:39" x14ac:dyDescent="0.25">
      <c r="A12" s="27">
        <f t="shared" si="0"/>
        <v>0</v>
      </c>
      <c r="B12" s="27" t="str">
        <f t="shared" si="1"/>
        <v/>
      </c>
      <c r="C12" s="183"/>
      <c r="D12" s="183"/>
      <c r="E12" s="184"/>
      <c r="F12" s="184"/>
      <c r="G12" s="184"/>
      <c r="H12" s="184"/>
      <c r="I12" s="185"/>
      <c r="J12"/>
      <c r="K12"/>
      <c r="L12"/>
      <c r="M12"/>
      <c r="N12"/>
      <c r="O12"/>
      <c r="P12"/>
      <c r="Q12"/>
      <c r="R12"/>
      <c r="S12"/>
      <c r="T12"/>
      <c r="U12"/>
      <c r="V12"/>
      <c r="W12"/>
      <c r="X12"/>
      <c r="Y12"/>
      <c r="Z12"/>
      <c r="AA12"/>
    </row>
    <row r="13" spans="1:39" x14ac:dyDescent="0.25">
      <c r="A13" s="27">
        <f t="shared" si="0"/>
        <v>0</v>
      </c>
      <c r="B13" s="27" t="str">
        <f t="shared" si="1"/>
        <v/>
      </c>
      <c r="C13" s="183"/>
      <c r="D13" s="183"/>
      <c r="E13" s="184"/>
      <c r="F13" s="184"/>
      <c r="G13" s="184"/>
      <c r="H13" s="184"/>
      <c r="I13" s="185"/>
      <c r="J13"/>
      <c r="K13"/>
      <c r="L13"/>
      <c r="M13"/>
      <c r="N13"/>
      <c r="O13"/>
      <c r="P13"/>
      <c r="Q13"/>
      <c r="R13"/>
      <c r="S13"/>
      <c r="T13"/>
      <c r="U13"/>
      <c r="V13"/>
      <c r="W13"/>
      <c r="X13"/>
      <c r="Y13"/>
      <c r="Z13"/>
      <c r="AA13"/>
    </row>
    <row r="14" spans="1:39" x14ac:dyDescent="0.25">
      <c r="A14" s="27">
        <f t="shared" si="0"/>
        <v>0</v>
      </c>
      <c r="B14" s="27" t="str">
        <f t="shared" si="1"/>
        <v/>
      </c>
      <c r="C14" s="183"/>
      <c r="D14" s="183"/>
      <c r="E14" s="184"/>
      <c r="F14" s="184"/>
      <c r="G14" s="184"/>
      <c r="H14" s="184"/>
      <c r="I14" s="185"/>
      <c r="J14"/>
      <c r="K14"/>
      <c r="L14"/>
      <c r="M14"/>
      <c r="N14"/>
      <c r="O14"/>
      <c r="P14"/>
      <c r="Q14"/>
      <c r="R14"/>
      <c r="S14"/>
      <c r="T14"/>
      <c r="U14"/>
      <c r="V14"/>
      <c r="W14"/>
      <c r="X14"/>
      <c r="Y14"/>
      <c r="Z14"/>
      <c r="AA14"/>
    </row>
    <row r="15" spans="1:39" x14ac:dyDescent="0.25">
      <c r="A15" s="27">
        <f t="shared" si="0"/>
        <v>0</v>
      </c>
      <c r="B15" s="27" t="str">
        <f t="shared" si="1"/>
        <v/>
      </c>
      <c r="C15" s="183"/>
      <c r="D15" s="183"/>
      <c r="E15" s="184"/>
      <c r="F15" s="184"/>
      <c r="G15" s="184"/>
      <c r="H15" s="184"/>
      <c r="I15" s="185"/>
      <c r="J15"/>
      <c r="K15"/>
      <c r="L15"/>
      <c r="M15"/>
      <c r="N15"/>
      <c r="O15"/>
      <c r="P15"/>
      <c r="Q15"/>
      <c r="R15"/>
      <c r="S15"/>
      <c r="T15"/>
      <c r="U15"/>
      <c r="V15"/>
      <c r="W15"/>
      <c r="X15"/>
      <c r="Y15"/>
      <c r="Z15"/>
      <c r="AA15"/>
    </row>
    <row r="16" spans="1:39" x14ac:dyDescent="0.25">
      <c r="A16" s="27">
        <f t="shared" si="0"/>
        <v>0</v>
      </c>
      <c r="B16" s="27" t="str">
        <f t="shared" si="1"/>
        <v/>
      </c>
      <c r="C16" s="183"/>
      <c r="D16" s="183"/>
      <c r="E16" s="184"/>
      <c r="F16" s="184"/>
      <c r="G16" s="184"/>
      <c r="H16" s="184"/>
      <c r="I16" s="185"/>
      <c r="J16"/>
      <c r="K16"/>
      <c r="L16"/>
      <c r="M16"/>
      <c r="N16"/>
      <c r="O16"/>
      <c r="P16"/>
      <c r="Q16"/>
      <c r="R16"/>
      <c r="S16"/>
      <c r="T16"/>
      <c r="U16"/>
      <c r="V16"/>
      <c r="W16"/>
      <c r="X16"/>
      <c r="Y16"/>
      <c r="Z16"/>
      <c r="AA16"/>
    </row>
    <row r="17" spans="1:27" x14ac:dyDescent="0.25">
      <c r="A17" s="27">
        <f t="shared" si="0"/>
        <v>0</v>
      </c>
      <c r="B17" s="27" t="str">
        <f t="shared" si="1"/>
        <v/>
      </c>
      <c r="C17" s="186"/>
      <c r="D17" s="186"/>
      <c r="E17" s="187"/>
      <c r="F17" s="187"/>
      <c r="G17" s="187"/>
      <c r="H17" s="187"/>
      <c r="I17" s="188"/>
      <c r="J17"/>
      <c r="K17"/>
      <c r="L17"/>
      <c r="M17"/>
      <c r="N17"/>
      <c r="O17"/>
      <c r="P17"/>
      <c r="Q17"/>
      <c r="R17"/>
      <c r="S17"/>
      <c r="T17"/>
      <c r="U17"/>
      <c r="V17"/>
      <c r="W17"/>
      <c r="X17"/>
      <c r="Y17"/>
      <c r="Z17"/>
      <c r="AA17"/>
    </row>
    <row r="18" spans="1:27" x14ac:dyDescent="0.25">
      <c r="A18" s="27">
        <f t="shared" si="0"/>
        <v>0</v>
      </c>
      <c r="B18" s="27" t="str">
        <f t="shared" si="1"/>
        <v/>
      </c>
      <c r="C18"/>
      <c r="D18"/>
      <c r="E18"/>
      <c r="F18"/>
      <c r="G18"/>
      <c r="H18"/>
      <c r="I18"/>
      <c r="J18"/>
      <c r="K18"/>
      <c r="L18"/>
      <c r="M18"/>
      <c r="N18"/>
      <c r="O18"/>
      <c r="P18"/>
      <c r="Q18"/>
      <c r="R18"/>
      <c r="S18"/>
      <c r="T18"/>
      <c r="U18"/>
      <c r="V18"/>
      <c r="W18"/>
      <c r="X18"/>
      <c r="Y18"/>
      <c r="Z18"/>
      <c r="AA18"/>
    </row>
    <row r="19" spans="1:27" x14ac:dyDescent="0.25">
      <c r="A19" s="27">
        <f t="shared" si="0"/>
        <v>0</v>
      </c>
      <c r="B19" s="27" t="str">
        <f t="shared" si="1"/>
        <v/>
      </c>
      <c r="C19"/>
      <c r="D19"/>
      <c r="E19"/>
      <c r="F19"/>
      <c r="G19"/>
      <c r="H19"/>
      <c r="I19"/>
      <c r="J19"/>
      <c r="K19"/>
      <c r="L19"/>
      <c r="M19"/>
      <c r="N19"/>
      <c r="O19"/>
      <c r="P19"/>
      <c r="Q19"/>
      <c r="R19"/>
      <c r="S19"/>
      <c r="T19"/>
      <c r="U19"/>
      <c r="V19"/>
      <c r="W19"/>
      <c r="X19"/>
      <c r="Y19"/>
      <c r="Z19"/>
      <c r="AA19"/>
    </row>
    <row r="20" spans="1:27" x14ac:dyDescent="0.25">
      <c r="A20" s="27">
        <f t="shared" si="0"/>
        <v>0</v>
      </c>
      <c r="B20" s="27" t="str">
        <f t="shared" si="1"/>
        <v/>
      </c>
      <c r="C20"/>
      <c r="D20"/>
      <c r="E20"/>
      <c r="F20"/>
      <c r="G20"/>
      <c r="H20"/>
      <c r="I20"/>
      <c r="J20"/>
      <c r="K20"/>
      <c r="L20"/>
      <c r="M20"/>
      <c r="N20"/>
      <c r="O20"/>
      <c r="P20"/>
      <c r="Q20"/>
      <c r="R20"/>
      <c r="S20"/>
      <c r="T20"/>
      <c r="U20"/>
      <c r="V20"/>
      <c r="W20"/>
      <c r="X20"/>
      <c r="Y20"/>
      <c r="Z20"/>
      <c r="AA20"/>
    </row>
    <row r="21" spans="1:27" x14ac:dyDescent="0.25">
      <c r="A21" s="27">
        <f t="shared" si="0"/>
        <v>0</v>
      </c>
      <c r="B21" s="27" t="str">
        <f t="shared" si="1"/>
        <v/>
      </c>
      <c r="C21"/>
      <c r="D21"/>
      <c r="E21"/>
      <c r="F21"/>
      <c r="G21"/>
      <c r="H21"/>
      <c r="I21"/>
      <c r="J21"/>
      <c r="K21"/>
      <c r="L21"/>
      <c r="M21"/>
      <c r="N21"/>
      <c r="O21"/>
      <c r="P21"/>
      <c r="Q21"/>
      <c r="R21"/>
      <c r="S21"/>
      <c r="T21"/>
      <c r="U21"/>
      <c r="V21"/>
      <c r="W21"/>
      <c r="X21"/>
      <c r="Y21"/>
      <c r="Z21"/>
      <c r="AA21"/>
    </row>
    <row r="22" spans="1:27" x14ac:dyDescent="0.25">
      <c r="A22" s="27">
        <f t="shared" si="0"/>
        <v>0</v>
      </c>
      <c r="B22" s="27" t="str">
        <f t="shared" si="1"/>
        <v/>
      </c>
      <c r="C22"/>
      <c r="D22"/>
      <c r="E22"/>
      <c r="F22"/>
      <c r="G22"/>
      <c r="H22"/>
      <c r="I22"/>
      <c r="J22"/>
      <c r="K22"/>
      <c r="L22"/>
      <c r="M22"/>
      <c r="N22"/>
      <c r="O22"/>
      <c r="P22"/>
      <c r="Q22"/>
      <c r="R22"/>
      <c r="S22"/>
      <c r="T22"/>
      <c r="U22"/>
      <c r="V22"/>
      <c r="W22"/>
      <c r="X22"/>
      <c r="Y22"/>
      <c r="Z22"/>
      <c r="AA22"/>
    </row>
    <row r="23" spans="1:27" x14ac:dyDescent="0.25">
      <c r="A23" s="27">
        <f t="shared" si="0"/>
        <v>0</v>
      </c>
      <c r="B23" s="27" t="str">
        <f t="shared" si="1"/>
        <v/>
      </c>
      <c r="C23"/>
      <c r="D23"/>
      <c r="E23"/>
      <c r="F23"/>
      <c r="G23"/>
      <c r="H23"/>
      <c r="I23"/>
      <c r="J23"/>
      <c r="K23"/>
      <c r="L23"/>
      <c r="M23"/>
      <c r="N23"/>
      <c r="O23"/>
      <c r="P23"/>
      <c r="Q23"/>
      <c r="R23"/>
      <c r="S23"/>
      <c r="T23"/>
      <c r="U23"/>
      <c r="V23"/>
      <c r="W23"/>
      <c r="X23"/>
      <c r="Y23"/>
      <c r="Z23"/>
      <c r="AA23"/>
    </row>
    <row r="24" spans="1:27" x14ac:dyDescent="0.25">
      <c r="A24" s="27">
        <f t="shared" si="0"/>
        <v>0</v>
      </c>
      <c r="B24" s="27" t="str">
        <f t="shared" si="1"/>
        <v/>
      </c>
      <c r="C24"/>
      <c r="D24"/>
      <c r="E24"/>
      <c r="F24"/>
      <c r="G24"/>
      <c r="H24"/>
      <c r="I24"/>
      <c r="J24"/>
      <c r="K24"/>
      <c r="L24"/>
      <c r="M24"/>
      <c r="N24"/>
      <c r="O24"/>
      <c r="P24"/>
      <c r="Q24"/>
      <c r="R24"/>
      <c r="S24"/>
      <c r="T24"/>
      <c r="U24"/>
      <c r="V24"/>
      <c r="W24"/>
      <c r="X24"/>
      <c r="Y24"/>
      <c r="Z24"/>
      <c r="AA24"/>
    </row>
    <row r="25" spans="1:27" x14ac:dyDescent="0.25">
      <c r="A25" s="27">
        <f t="shared" si="0"/>
        <v>0</v>
      </c>
      <c r="B25" s="27" t="str">
        <f t="shared" si="1"/>
        <v/>
      </c>
      <c r="C25"/>
      <c r="D25"/>
      <c r="E25"/>
      <c r="F25"/>
      <c r="G25"/>
      <c r="H25"/>
      <c r="I25"/>
      <c r="J25"/>
      <c r="K25"/>
      <c r="L25"/>
      <c r="M25"/>
      <c r="N25"/>
      <c r="O25"/>
      <c r="P25"/>
      <c r="Q25"/>
      <c r="R25"/>
      <c r="S25"/>
      <c r="T25"/>
      <c r="U25"/>
      <c r="V25"/>
      <c r="W25"/>
      <c r="X25"/>
      <c r="Y25"/>
      <c r="Z25"/>
      <c r="AA25"/>
    </row>
    <row r="26" spans="1:27" x14ac:dyDescent="0.25">
      <c r="A26" s="27">
        <f t="shared" si="0"/>
        <v>0</v>
      </c>
      <c r="B26" s="27" t="str">
        <f t="shared" si="1"/>
        <v/>
      </c>
      <c r="C26"/>
      <c r="D26"/>
      <c r="E26"/>
      <c r="F26"/>
      <c r="G26"/>
      <c r="H26"/>
      <c r="I26"/>
      <c r="J26"/>
      <c r="K26"/>
      <c r="L26"/>
      <c r="M26"/>
      <c r="N26"/>
      <c r="O26"/>
      <c r="P26"/>
      <c r="Q26"/>
      <c r="R26"/>
      <c r="S26"/>
      <c r="T26"/>
      <c r="U26"/>
      <c r="V26"/>
      <c r="W26"/>
      <c r="X26"/>
      <c r="Y26"/>
      <c r="Z26"/>
      <c r="AA26"/>
    </row>
    <row r="27" spans="1:27" x14ac:dyDescent="0.25">
      <c r="A27" s="27">
        <f t="shared" si="0"/>
        <v>0</v>
      </c>
      <c r="B27" s="27" t="str">
        <f t="shared" si="1"/>
        <v/>
      </c>
      <c r="C27"/>
      <c r="D27"/>
      <c r="E27"/>
      <c r="F27"/>
      <c r="G27"/>
      <c r="H27"/>
      <c r="I27"/>
      <c r="J27"/>
      <c r="K27"/>
      <c r="L27"/>
      <c r="M27"/>
      <c r="N27"/>
      <c r="O27"/>
      <c r="P27"/>
      <c r="Q27"/>
      <c r="R27"/>
      <c r="S27"/>
      <c r="T27"/>
      <c r="U27"/>
      <c r="V27"/>
      <c r="W27"/>
      <c r="X27"/>
      <c r="Y27"/>
      <c r="Z27"/>
      <c r="AA27"/>
    </row>
    <row r="28" spans="1:27" x14ac:dyDescent="0.25">
      <c r="A28" s="27">
        <f t="shared" si="0"/>
        <v>0</v>
      </c>
      <c r="B28" s="27" t="str">
        <f t="shared" si="1"/>
        <v/>
      </c>
      <c r="C28"/>
      <c r="D28"/>
      <c r="E28"/>
      <c r="F28"/>
      <c r="G28"/>
      <c r="H28"/>
      <c r="I28"/>
      <c r="J28"/>
      <c r="K28"/>
      <c r="L28"/>
      <c r="M28"/>
      <c r="N28"/>
      <c r="O28"/>
      <c r="P28"/>
      <c r="Q28"/>
      <c r="R28"/>
      <c r="S28"/>
      <c r="T28"/>
      <c r="U28"/>
      <c r="V28"/>
      <c r="W28"/>
      <c r="X28"/>
      <c r="Y28"/>
      <c r="Z28"/>
      <c r="AA28"/>
    </row>
    <row r="29" spans="1:27" x14ac:dyDescent="0.25">
      <c r="A29" s="27">
        <f t="shared" si="0"/>
        <v>0</v>
      </c>
      <c r="B29" s="27" t="str">
        <f t="shared" si="1"/>
        <v/>
      </c>
      <c r="C29"/>
      <c r="D29"/>
      <c r="E29"/>
      <c r="F29"/>
      <c r="G29"/>
      <c r="H29"/>
      <c r="I29"/>
      <c r="J29"/>
      <c r="K29"/>
      <c r="L29"/>
      <c r="M29"/>
      <c r="N29"/>
      <c r="O29"/>
      <c r="P29"/>
      <c r="Q29"/>
      <c r="R29"/>
      <c r="S29"/>
      <c r="T29"/>
      <c r="U29"/>
      <c r="V29"/>
      <c r="W29"/>
      <c r="X29"/>
      <c r="Y29"/>
      <c r="Z29"/>
      <c r="AA29"/>
    </row>
    <row r="30" spans="1:27" x14ac:dyDescent="0.25">
      <c r="A30" s="27">
        <f t="shared" si="0"/>
        <v>0</v>
      </c>
      <c r="B30" s="27" t="str">
        <f t="shared" si="1"/>
        <v/>
      </c>
      <c r="C30"/>
      <c r="D30"/>
      <c r="E30"/>
      <c r="F30"/>
      <c r="G30"/>
      <c r="H30"/>
      <c r="I30"/>
      <c r="J30"/>
      <c r="K30"/>
      <c r="L30"/>
      <c r="M30"/>
      <c r="N30"/>
      <c r="O30"/>
      <c r="P30"/>
      <c r="Q30"/>
      <c r="R30"/>
      <c r="S30"/>
      <c r="T30"/>
      <c r="U30"/>
      <c r="V30"/>
      <c r="W30"/>
      <c r="X30"/>
      <c r="Y30"/>
      <c r="Z30"/>
      <c r="AA30"/>
    </row>
    <row r="31" spans="1:27" x14ac:dyDescent="0.25">
      <c r="A31" s="27">
        <f t="shared" si="0"/>
        <v>0</v>
      </c>
      <c r="B31" s="27" t="str">
        <f t="shared" si="1"/>
        <v/>
      </c>
      <c r="C31"/>
      <c r="D31"/>
      <c r="E31"/>
      <c r="F31"/>
      <c r="G31"/>
      <c r="H31"/>
      <c r="I31"/>
      <c r="J31"/>
      <c r="K31"/>
      <c r="L31"/>
      <c r="M31"/>
      <c r="N31"/>
      <c r="O31"/>
      <c r="P31"/>
      <c r="Q31"/>
      <c r="R31"/>
      <c r="S31"/>
      <c r="T31"/>
      <c r="U31"/>
      <c r="V31"/>
      <c r="W31"/>
      <c r="X31"/>
      <c r="Y31"/>
      <c r="Z31"/>
      <c r="AA31"/>
    </row>
    <row r="32" spans="1:27" x14ac:dyDescent="0.25">
      <c r="A32" s="27">
        <f t="shared" si="0"/>
        <v>0</v>
      </c>
      <c r="B32" s="27" t="str">
        <f t="shared" si="1"/>
        <v/>
      </c>
      <c r="C32"/>
      <c r="D32"/>
      <c r="E32"/>
      <c r="F32"/>
      <c r="G32"/>
      <c r="H32"/>
      <c r="I32"/>
      <c r="J32"/>
      <c r="K32"/>
      <c r="L32"/>
      <c r="M32"/>
      <c r="N32"/>
      <c r="O32"/>
      <c r="P32"/>
      <c r="Q32"/>
      <c r="R32"/>
      <c r="S32"/>
      <c r="T32"/>
      <c r="U32"/>
      <c r="V32"/>
      <c r="W32"/>
      <c r="X32"/>
      <c r="Y32"/>
      <c r="Z32"/>
      <c r="AA32"/>
    </row>
    <row r="33" spans="1:27" x14ac:dyDescent="0.25">
      <c r="A33" s="27">
        <f t="shared" si="0"/>
        <v>0</v>
      </c>
      <c r="B33" s="27" t="str">
        <f t="shared" si="1"/>
        <v/>
      </c>
      <c r="C33"/>
      <c r="D33"/>
      <c r="E33"/>
      <c r="F33"/>
      <c r="G33"/>
      <c r="H33"/>
      <c r="I33"/>
      <c r="J33"/>
      <c r="K33"/>
      <c r="L33"/>
      <c r="M33"/>
      <c r="N33"/>
      <c r="O33"/>
      <c r="P33"/>
      <c r="Q33"/>
      <c r="R33"/>
      <c r="S33"/>
      <c r="T33"/>
      <c r="U33"/>
      <c r="V33"/>
      <c r="W33"/>
      <c r="X33"/>
      <c r="Y33"/>
      <c r="Z33"/>
      <c r="AA33"/>
    </row>
    <row r="34" spans="1:27" x14ac:dyDescent="0.25">
      <c r="A34" s="27">
        <f t="shared" si="0"/>
        <v>0</v>
      </c>
      <c r="B34" s="27" t="str">
        <f t="shared" si="1"/>
        <v/>
      </c>
      <c r="C34"/>
      <c r="D34"/>
      <c r="E34"/>
      <c r="F34"/>
      <c r="G34"/>
      <c r="H34"/>
      <c r="I34"/>
      <c r="J34"/>
      <c r="K34"/>
      <c r="L34"/>
      <c r="M34"/>
      <c r="N34"/>
      <c r="O34"/>
      <c r="P34"/>
      <c r="Q34"/>
      <c r="R34"/>
      <c r="S34"/>
      <c r="T34"/>
      <c r="U34"/>
      <c r="V34"/>
      <c r="W34"/>
      <c r="X34"/>
      <c r="Y34"/>
      <c r="Z34"/>
      <c r="AA34"/>
    </row>
    <row r="35" spans="1:27" x14ac:dyDescent="0.25">
      <c r="A35" s="27">
        <f t="shared" si="0"/>
        <v>0</v>
      </c>
      <c r="B35" s="27" t="str">
        <f t="shared" si="1"/>
        <v/>
      </c>
      <c r="C35"/>
      <c r="D35"/>
      <c r="E35"/>
      <c r="F35"/>
      <c r="G35"/>
      <c r="H35"/>
      <c r="I35"/>
      <c r="J35"/>
      <c r="K35"/>
      <c r="L35"/>
      <c r="M35"/>
      <c r="N35"/>
      <c r="O35"/>
      <c r="P35"/>
      <c r="Q35"/>
      <c r="R35"/>
      <c r="S35"/>
      <c r="T35"/>
      <c r="U35"/>
      <c r="V35"/>
      <c r="W35"/>
      <c r="X35"/>
      <c r="Y35"/>
      <c r="Z35"/>
      <c r="AA35"/>
    </row>
    <row r="36" spans="1:27" x14ac:dyDescent="0.25">
      <c r="A36" s="27">
        <f t="shared" si="0"/>
        <v>0</v>
      </c>
      <c r="B36" s="27" t="str">
        <f t="shared" si="1"/>
        <v/>
      </c>
      <c r="C36"/>
      <c r="D36"/>
      <c r="E36"/>
      <c r="F36"/>
      <c r="G36"/>
      <c r="H36"/>
      <c r="I36"/>
      <c r="J36"/>
      <c r="K36"/>
      <c r="L36"/>
      <c r="M36"/>
      <c r="N36"/>
      <c r="O36"/>
      <c r="P36"/>
      <c r="Q36"/>
      <c r="R36"/>
      <c r="S36"/>
      <c r="T36"/>
      <c r="U36"/>
      <c r="V36"/>
      <c r="W36"/>
      <c r="X36"/>
      <c r="Y36"/>
      <c r="Z36"/>
      <c r="AA36"/>
    </row>
    <row r="37" spans="1:27" x14ac:dyDescent="0.25">
      <c r="A37" s="27">
        <f t="shared" si="0"/>
        <v>0</v>
      </c>
      <c r="B37" s="27" t="str">
        <f t="shared" si="1"/>
        <v/>
      </c>
      <c r="C37"/>
      <c r="D37"/>
      <c r="E37"/>
      <c r="F37"/>
      <c r="G37"/>
      <c r="H37"/>
      <c r="I37"/>
      <c r="J37"/>
      <c r="K37"/>
      <c r="L37"/>
      <c r="M37"/>
      <c r="N37"/>
      <c r="O37"/>
      <c r="P37"/>
      <c r="Q37"/>
      <c r="R37"/>
      <c r="S37"/>
      <c r="T37"/>
      <c r="U37"/>
      <c r="V37"/>
      <c r="W37"/>
      <c r="X37"/>
      <c r="Y37"/>
      <c r="Z37"/>
      <c r="AA37"/>
    </row>
    <row r="38" spans="1:27" x14ac:dyDescent="0.25">
      <c r="A38" s="27">
        <f t="shared" si="0"/>
        <v>0</v>
      </c>
      <c r="B38" s="27" t="str">
        <f t="shared" si="1"/>
        <v/>
      </c>
      <c r="C38"/>
      <c r="D38"/>
      <c r="E38"/>
      <c r="F38"/>
      <c r="G38"/>
      <c r="H38"/>
      <c r="I38"/>
      <c r="J38"/>
      <c r="K38"/>
      <c r="L38"/>
      <c r="M38"/>
      <c r="N38"/>
      <c r="O38"/>
      <c r="P38"/>
      <c r="Q38"/>
      <c r="R38"/>
      <c r="S38"/>
      <c r="T38"/>
      <c r="U38"/>
      <c r="V38"/>
      <c r="W38"/>
      <c r="X38"/>
      <c r="Y38"/>
      <c r="Z38"/>
      <c r="AA38"/>
    </row>
    <row r="39" spans="1:27" x14ac:dyDescent="0.25">
      <c r="A39" s="27">
        <f t="shared" si="0"/>
        <v>0</v>
      </c>
      <c r="B39" s="27" t="str">
        <f t="shared" si="1"/>
        <v/>
      </c>
      <c r="C39"/>
      <c r="D39"/>
      <c r="E39"/>
      <c r="F39"/>
      <c r="G39"/>
      <c r="H39"/>
      <c r="I39"/>
      <c r="J39"/>
      <c r="K39"/>
      <c r="L39"/>
      <c r="M39"/>
      <c r="N39"/>
      <c r="O39"/>
      <c r="P39"/>
      <c r="Q39"/>
      <c r="R39"/>
      <c r="S39"/>
      <c r="T39"/>
      <c r="U39"/>
      <c r="V39"/>
      <c r="W39"/>
      <c r="X39"/>
      <c r="Y39"/>
      <c r="Z39"/>
      <c r="AA39"/>
    </row>
    <row r="40" spans="1:27" x14ac:dyDescent="0.25">
      <c r="A40" s="27">
        <f t="shared" si="0"/>
        <v>0</v>
      </c>
      <c r="B40" s="27" t="str">
        <f t="shared" si="1"/>
        <v/>
      </c>
      <c r="C40"/>
      <c r="D40"/>
      <c r="E40"/>
      <c r="F40"/>
      <c r="G40"/>
      <c r="H40"/>
      <c r="I40"/>
      <c r="J40"/>
      <c r="K40"/>
      <c r="L40"/>
      <c r="M40"/>
      <c r="N40"/>
      <c r="O40"/>
      <c r="P40"/>
      <c r="Q40"/>
      <c r="R40"/>
      <c r="S40"/>
      <c r="T40"/>
      <c r="U40"/>
      <c r="V40"/>
      <c r="W40"/>
      <c r="X40"/>
      <c r="Y40"/>
      <c r="Z40"/>
      <c r="AA40"/>
    </row>
    <row r="41" spans="1:27" x14ac:dyDescent="0.25">
      <c r="A41" s="27">
        <f t="shared" si="0"/>
        <v>0</v>
      </c>
      <c r="B41" s="27" t="str">
        <f t="shared" si="1"/>
        <v/>
      </c>
      <c r="C41"/>
      <c r="D41"/>
      <c r="E41"/>
      <c r="F41"/>
      <c r="G41"/>
      <c r="H41"/>
      <c r="I41"/>
      <c r="J41"/>
      <c r="K41"/>
      <c r="L41"/>
      <c r="M41"/>
      <c r="N41"/>
      <c r="O41"/>
      <c r="P41"/>
      <c r="Q41"/>
      <c r="R41"/>
      <c r="S41"/>
      <c r="T41"/>
      <c r="U41"/>
      <c r="V41"/>
      <c r="W41"/>
      <c r="X41"/>
      <c r="Y41"/>
      <c r="Z41"/>
      <c r="AA41"/>
    </row>
    <row r="42" spans="1:27" x14ac:dyDescent="0.25">
      <c r="A42" s="27">
        <f t="shared" si="0"/>
        <v>0</v>
      </c>
      <c r="B42" s="27" t="str">
        <f t="shared" si="1"/>
        <v/>
      </c>
      <c r="C42"/>
      <c r="D42"/>
      <c r="E42"/>
      <c r="F42"/>
      <c r="G42"/>
      <c r="H42"/>
      <c r="I42"/>
      <c r="J42"/>
      <c r="K42"/>
      <c r="L42"/>
      <c r="M42"/>
      <c r="N42"/>
      <c r="O42"/>
      <c r="P42"/>
      <c r="Q42"/>
      <c r="R42"/>
      <c r="S42"/>
      <c r="T42"/>
      <c r="U42"/>
      <c r="V42"/>
      <c r="W42"/>
      <c r="X42"/>
      <c r="Y42"/>
      <c r="Z42"/>
      <c r="AA42"/>
    </row>
    <row r="43" spans="1:27" x14ac:dyDescent="0.25">
      <c r="A43" s="27">
        <f t="shared" si="0"/>
        <v>0</v>
      </c>
      <c r="B43" s="27" t="str">
        <f t="shared" si="1"/>
        <v/>
      </c>
      <c r="C43"/>
      <c r="D43"/>
      <c r="E43"/>
      <c r="F43"/>
      <c r="G43"/>
      <c r="H43"/>
      <c r="I43"/>
      <c r="J43"/>
      <c r="K43"/>
      <c r="L43"/>
      <c r="M43"/>
      <c r="N43"/>
      <c r="O43"/>
      <c r="P43"/>
      <c r="Q43"/>
      <c r="R43"/>
      <c r="S43"/>
      <c r="T43"/>
      <c r="U43"/>
      <c r="V43"/>
      <c r="W43"/>
      <c r="X43"/>
      <c r="Y43"/>
      <c r="Z43"/>
      <c r="AA43"/>
    </row>
    <row r="44" spans="1:27" x14ac:dyDescent="0.25">
      <c r="A44" s="27">
        <f t="shared" si="0"/>
        <v>0</v>
      </c>
      <c r="B44" s="27" t="str">
        <f t="shared" si="1"/>
        <v/>
      </c>
      <c r="C44"/>
      <c r="D44"/>
      <c r="E44"/>
      <c r="F44"/>
      <c r="G44"/>
      <c r="H44"/>
      <c r="I44"/>
      <c r="J44"/>
      <c r="K44"/>
      <c r="L44"/>
      <c r="M44"/>
      <c r="N44"/>
      <c r="O44"/>
      <c r="P44"/>
      <c r="Q44"/>
      <c r="R44"/>
      <c r="S44"/>
      <c r="T44"/>
      <c r="U44"/>
      <c r="V44"/>
      <c r="W44"/>
      <c r="X44"/>
      <c r="Y44"/>
      <c r="Z44"/>
      <c r="AA44"/>
    </row>
    <row r="45" spans="1:27" x14ac:dyDescent="0.25">
      <c r="A45" s="27">
        <f t="shared" si="0"/>
        <v>0</v>
      </c>
      <c r="B45" s="27" t="str">
        <f t="shared" si="1"/>
        <v/>
      </c>
      <c r="C45"/>
      <c r="D45"/>
      <c r="E45"/>
      <c r="F45"/>
      <c r="G45"/>
      <c r="H45"/>
      <c r="I45"/>
      <c r="J45"/>
      <c r="K45"/>
      <c r="L45"/>
      <c r="M45"/>
      <c r="N45"/>
      <c r="O45"/>
      <c r="P45"/>
      <c r="Q45"/>
      <c r="R45"/>
      <c r="S45"/>
      <c r="T45"/>
      <c r="U45"/>
      <c r="V45"/>
      <c r="W45"/>
      <c r="X45"/>
      <c r="Y45"/>
      <c r="Z45"/>
      <c r="AA45"/>
    </row>
    <row r="46" spans="1:27" x14ac:dyDescent="0.25">
      <c r="A46" s="27">
        <f t="shared" si="0"/>
        <v>0</v>
      </c>
      <c r="B46" s="27" t="str">
        <f t="shared" si="1"/>
        <v/>
      </c>
      <c r="C46"/>
      <c r="D46"/>
      <c r="E46"/>
      <c r="F46"/>
      <c r="G46"/>
      <c r="H46"/>
      <c r="I46"/>
      <c r="J46"/>
      <c r="K46"/>
      <c r="L46"/>
      <c r="M46"/>
      <c r="N46"/>
      <c r="O46"/>
      <c r="P46"/>
      <c r="Q46"/>
      <c r="R46"/>
      <c r="S46"/>
      <c r="T46"/>
      <c r="U46"/>
      <c r="V46"/>
      <c r="W46"/>
      <c r="X46"/>
      <c r="Y46"/>
      <c r="Z46"/>
      <c r="AA46"/>
    </row>
    <row r="47" spans="1:27" x14ac:dyDescent="0.25">
      <c r="A47" s="27">
        <f t="shared" si="0"/>
        <v>0</v>
      </c>
      <c r="B47" s="27" t="str">
        <f t="shared" si="1"/>
        <v/>
      </c>
      <c r="C47"/>
      <c r="D47"/>
      <c r="E47"/>
      <c r="F47"/>
      <c r="G47"/>
      <c r="H47"/>
      <c r="I47"/>
      <c r="J47"/>
      <c r="K47"/>
      <c r="L47"/>
      <c r="M47"/>
      <c r="N47"/>
      <c r="O47"/>
      <c r="P47"/>
      <c r="Q47"/>
      <c r="R47"/>
      <c r="S47"/>
      <c r="T47"/>
      <c r="U47"/>
      <c r="V47"/>
      <c r="W47"/>
      <c r="X47"/>
      <c r="Y47"/>
      <c r="Z47"/>
      <c r="AA47"/>
    </row>
    <row r="48" spans="1:27" x14ac:dyDescent="0.25">
      <c r="C48"/>
      <c r="D48"/>
      <c r="E48"/>
      <c r="F48"/>
      <c r="G48"/>
      <c r="H48"/>
      <c r="I48"/>
      <c r="J48"/>
      <c r="K48"/>
      <c r="L48"/>
      <c r="M48"/>
      <c r="N48"/>
      <c r="O48"/>
      <c r="P48"/>
      <c r="Q48"/>
      <c r="R48"/>
      <c r="S48"/>
      <c r="T48"/>
      <c r="U48"/>
      <c r="V48"/>
      <c r="W48"/>
      <c r="X48"/>
      <c r="Y48"/>
      <c r="Z48"/>
      <c r="AA48"/>
    </row>
    <row r="49" spans="3:27" x14ac:dyDescent="0.25">
      <c r="C49"/>
      <c r="D49"/>
      <c r="E49"/>
      <c r="F49"/>
      <c r="G49"/>
      <c r="H49"/>
      <c r="I49"/>
      <c r="J49"/>
      <c r="K49"/>
      <c r="L49"/>
      <c r="M49"/>
      <c r="N49"/>
      <c r="O49"/>
      <c r="P49"/>
      <c r="Q49"/>
      <c r="R49"/>
      <c r="S49"/>
      <c r="T49"/>
      <c r="U49"/>
      <c r="V49"/>
      <c r="W49"/>
      <c r="X49"/>
      <c r="Y49"/>
      <c r="Z49"/>
      <c r="AA49"/>
    </row>
    <row r="50" spans="3:27" x14ac:dyDescent="0.25">
      <c r="C50" s="24"/>
      <c r="D50" s="24"/>
      <c r="E50" s="24"/>
      <c r="F50" s="24"/>
      <c r="G50" s="24"/>
      <c r="H50" s="24"/>
      <c r="I50" s="24"/>
      <c r="J50" s="24"/>
      <c r="K50" s="24"/>
      <c r="L50" s="24"/>
      <c r="M50" s="24"/>
      <c r="N50" s="24"/>
    </row>
    <row r="51" spans="3:27" x14ac:dyDescent="0.25">
      <c r="C51" s="24"/>
      <c r="D51" s="24"/>
      <c r="E51" s="24"/>
      <c r="F51" s="24"/>
      <c r="G51" s="24"/>
      <c r="H51" s="24"/>
      <c r="I51" s="24"/>
      <c r="J51" s="24"/>
      <c r="K51" s="24"/>
      <c r="L51" s="24"/>
      <c r="M51" s="24"/>
      <c r="N51" s="24"/>
    </row>
    <row r="52" spans="3:27" x14ac:dyDescent="0.25">
      <c r="C52" s="24"/>
      <c r="D52" s="24"/>
      <c r="E52" s="24"/>
      <c r="F52" s="24"/>
      <c r="G52" s="24"/>
      <c r="H52" s="24"/>
      <c r="I52" s="24"/>
      <c r="J52" s="24"/>
      <c r="K52" s="24"/>
      <c r="L52" s="24"/>
      <c r="M52" s="24"/>
      <c r="N52" s="24"/>
    </row>
    <row r="53" spans="3:27" x14ac:dyDescent="0.25">
      <c r="C53" s="24"/>
      <c r="D53" s="24"/>
      <c r="E53" s="24"/>
      <c r="F53" s="24"/>
      <c r="G53" s="24"/>
      <c r="H53" s="24"/>
      <c r="I53" s="24"/>
      <c r="J53" s="24"/>
      <c r="K53" s="24"/>
      <c r="L53" s="24"/>
      <c r="M53" s="24"/>
      <c r="N53" s="24"/>
    </row>
    <row r="54" spans="3:27" x14ac:dyDescent="0.25">
      <c r="C54" s="24"/>
      <c r="D54" s="24"/>
      <c r="E54" s="24"/>
      <c r="F54" s="24"/>
      <c r="G54" s="24"/>
      <c r="H54" s="24"/>
      <c r="I54" s="24"/>
      <c r="J54" s="24"/>
      <c r="K54" s="24"/>
      <c r="L54" s="24"/>
      <c r="M54" s="24"/>
      <c r="N54" s="24"/>
    </row>
    <row r="55" spans="3:27" x14ac:dyDescent="0.25">
      <c r="C55" s="24"/>
      <c r="D55" s="24"/>
      <c r="E55" s="24"/>
      <c r="F55" s="24"/>
      <c r="G55" s="24"/>
      <c r="H55" s="24"/>
      <c r="I55" s="24"/>
      <c r="J55" s="24"/>
      <c r="K55" s="24"/>
      <c r="L55" s="24"/>
      <c r="M55" s="24"/>
      <c r="N55" s="24"/>
    </row>
    <row r="56" spans="3:27" x14ac:dyDescent="0.25">
      <c r="C56" s="24"/>
      <c r="D56" s="24"/>
      <c r="E56" s="24"/>
      <c r="F56" s="24"/>
      <c r="G56" s="24"/>
      <c r="H56" s="24"/>
      <c r="I56" s="24"/>
      <c r="J56" s="24"/>
      <c r="K56" s="24"/>
      <c r="L56" s="24"/>
      <c r="M56" s="24"/>
      <c r="N56" s="24"/>
    </row>
    <row r="57" spans="3:27" x14ac:dyDescent="0.25">
      <c r="C57" s="24"/>
      <c r="D57" s="24"/>
      <c r="E57" s="24"/>
      <c r="F57" s="24"/>
      <c r="G57" s="24"/>
      <c r="H57" s="24"/>
      <c r="I57" s="24"/>
      <c r="J57" s="24"/>
      <c r="K57" s="24"/>
      <c r="L57" s="24"/>
      <c r="M57" s="24"/>
      <c r="N57" s="24"/>
    </row>
    <row r="58" spans="3:27" x14ac:dyDescent="0.25">
      <c r="C58" s="24"/>
      <c r="D58" s="24"/>
      <c r="E58" s="24"/>
      <c r="F58" s="24"/>
      <c r="G58" s="24"/>
      <c r="H58" s="24"/>
      <c r="I58" s="24"/>
      <c r="J58" s="24"/>
      <c r="K58" s="24"/>
      <c r="L58" s="24"/>
      <c r="M58" s="24"/>
      <c r="N58" s="24"/>
    </row>
    <row r="59" spans="3:27" x14ac:dyDescent="0.25">
      <c r="C59" s="24"/>
      <c r="D59" s="24"/>
      <c r="E59" s="24"/>
      <c r="F59" s="24"/>
      <c r="G59" s="24"/>
      <c r="H59" s="24"/>
      <c r="I59" s="24"/>
      <c r="J59" s="24"/>
      <c r="K59" s="24"/>
      <c r="L59" s="24"/>
      <c r="M59" s="24"/>
      <c r="N59" s="24"/>
    </row>
    <row r="60" spans="3:27" x14ac:dyDescent="0.25">
      <c r="C60" s="24"/>
      <c r="D60" s="24"/>
      <c r="E60" s="24"/>
      <c r="F60" s="24"/>
      <c r="G60" s="24"/>
      <c r="H60" s="24"/>
      <c r="I60" s="24"/>
      <c r="J60" s="24"/>
      <c r="K60" s="24"/>
      <c r="L60" s="24"/>
      <c r="M60" s="24"/>
      <c r="N60" s="24"/>
    </row>
    <row r="61" spans="3:27" x14ac:dyDescent="0.25">
      <c r="C61" s="24"/>
      <c r="D61" s="24"/>
      <c r="E61" s="24"/>
      <c r="F61" s="24"/>
      <c r="G61" s="24"/>
      <c r="H61" s="24"/>
      <c r="I61" s="24"/>
      <c r="J61" s="24"/>
      <c r="K61" s="24"/>
      <c r="L61" s="24"/>
      <c r="M61" s="24"/>
      <c r="N61" s="24"/>
    </row>
    <row r="62" spans="3:27" x14ac:dyDescent="0.25">
      <c r="C62" s="24"/>
      <c r="D62" s="24"/>
      <c r="E62" s="24"/>
      <c r="F62" s="24"/>
      <c r="G62" s="24"/>
      <c r="H62" s="24"/>
      <c r="I62" s="24"/>
      <c r="J62" s="24"/>
      <c r="K62" s="24"/>
      <c r="L62" s="24"/>
      <c r="M62" s="24"/>
      <c r="N62" s="24"/>
    </row>
    <row r="63" spans="3:27" x14ac:dyDescent="0.25">
      <c r="C63" s="24"/>
      <c r="D63" s="24"/>
      <c r="E63" s="24"/>
      <c r="F63" s="24"/>
      <c r="G63" s="24"/>
      <c r="H63" s="24"/>
      <c r="I63" s="24"/>
      <c r="J63" s="24"/>
      <c r="K63" s="24"/>
      <c r="L63" s="24"/>
      <c r="M63" s="24"/>
      <c r="N63" s="24"/>
    </row>
    <row r="64" spans="3:27" x14ac:dyDescent="0.25">
      <c r="C64" s="24"/>
      <c r="D64" s="24"/>
      <c r="E64" s="24"/>
      <c r="F64" s="24"/>
      <c r="G64" s="24"/>
      <c r="H64" s="24"/>
      <c r="I64" s="24"/>
      <c r="J64" s="24"/>
      <c r="K64" s="24"/>
      <c r="L64" s="24"/>
      <c r="M64" s="24"/>
      <c r="N64" s="24"/>
    </row>
    <row r="65" spans="3:14" x14ac:dyDescent="0.25">
      <c r="C65" s="24"/>
      <c r="D65" s="24"/>
      <c r="E65" s="24"/>
      <c r="F65" s="24"/>
      <c r="G65" s="24"/>
      <c r="H65" s="24"/>
      <c r="I65" s="24"/>
      <c r="J65" s="24"/>
      <c r="K65" s="24"/>
      <c r="L65" s="24"/>
      <c r="M65" s="24"/>
      <c r="N65" s="24"/>
    </row>
    <row r="66" spans="3:14" x14ac:dyDescent="0.25">
      <c r="C66" s="24"/>
      <c r="D66" s="24"/>
      <c r="E66" s="24"/>
      <c r="F66" s="24"/>
      <c r="G66" s="24"/>
      <c r="H66" s="24"/>
      <c r="I66" s="24"/>
      <c r="J66" s="24"/>
      <c r="K66" s="24"/>
      <c r="L66" s="24"/>
      <c r="M66" s="24"/>
      <c r="N66" s="24"/>
    </row>
    <row r="67" spans="3:14" x14ac:dyDescent="0.25">
      <c r="C67" s="24"/>
      <c r="D67" s="24"/>
      <c r="E67" s="24"/>
      <c r="F67" s="24"/>
      <c r="G67" s="24"/>
      <c r="H67" s="24"/>
      <c r="I67" s="24"/>
      <c r="J67" s="24"/>
      <c r="K67" s="24"/>
      <c r="L67" s="24"/>
      <c r="M67" s="24"/>
      <c r="N67" s="24"/>
    </row>
    <row r="68" spans="3:14" x14ac:dyDescent="0.25">
      <c r="C68" s="24"/>
      <c r="D68" s="24"/>
      <c r="E68" s="24"/>
      <c r="F68" s="24"/>
      <c r="G68" s="24"/>
      <c r="H68" s="24"/>
      <c r="I68" s="24"/>
      <c r="J68" s="24"/>
      <c r="K68" s="24"/>
      <c r="L68" s="24"/>
      <c r="M68" s="24"/>
      <c r="N68" s="24"/>
    </row>
    <row r="69" spans="3:14" x14ac:dyDescent="0.25">
      <c r="C69" s="24"/>
      <c r="D69" s="24"/>
      <c r="E69" s="24"/>
      <c r="F69" s="24"/>
      <c r="G69" s="24"/>
      <c r="H69" s="24"/>
      <c r="I69" s="24"/>
      <c r="J69" s="24"/>
      <c r="K69" s="24"/>
      <c r="L69" s="24"/>
      <c r="M69" s="24"/>
      <c r="N69" s="24"/>
    </row>
    <row r="70" spans="3:14" x14ac:dyDescent="0.25">
      <c r="C70" s="24"/>
      <c r="D70" s="24"/>
      <c r="E70" s="24"/>
      <c r="F70" s="24"/>
      <c r="G70" s="24"/>
      <c r="H70" s="24"/>
      <c r="I70" s="24"/>
      <c r="J70" s="24"/>
      <c r="K70" s="24"/>
      <c r="L70" s="24"/>
      <c r="M70" s="24"/>
      <c r="N70" s="24"/>
    </row>
    <row r="71" spans="3:14" x14ac:dyDescent="0.25">
      <c r="C71" s="24"/>
      <c r="D71" s="24"/>
      <c r="E71" s="24"/>
      <c r="F71" s="24"/>
      <c r="G71" s="24"/>
      <c r="H71" s="24"/>
      <c r="I71" s="24"/>
      <c r="J71" s="24"/>
      <c r="K71" s="24"/>
      <c r="L71" s="24"/>
      <c r="M71" s="24"/>
      <c r="N71" s="24"/>
    </row>
    <row r="72" spans="3:14" x14ac:dyDescent="0.25">
      <c r="C72" s="24"/>
      <c r="D72" s="24"/>
      <c r="E72" s="24"/>
      <c r="F72" s="24"/>
      <c r="G72" s="24"/>
      <c r="H72" s="24"/>
      <c r="I72" s="24"/>
      <c r="J72" s="24"/>
      <c r="K72" s="24"/>
      <c r="L72" s="24"/>
      <c r="M72" s="24"/>
      <c r="N72" s="24"/>
    </row>
    <row r="73" spans="3:14" x14ac:dyDescent="0.25">
      <c r="C73" s="24"/>
      <c r="D73" s="24"/>
      <c r="E73" s="24"/>
      <c r="F73" s="24"/>
      <c r="G73" s="24"/>
      <c r="H73" s="24"/>
      <c r="I73" s="24"/>
      <c r="J73" s="24"/>
      <c r="K73" s="24"/>
      <c r="L73" s="24"/>
      <c r="M73" s="24"/>
      <c r="N73" s="24"/>
    </row>
    <row r="74" spans="3:14" x14ac:dyDescent="0.25">
      <c r="C74" s="24"/>
      <c r="D74" s="24"/>
      <c r="E74" s="24"/>
      <c r="F74" s="24"/>
      <c r="G74" s="24"/>
      <c r="H74" s="24"/>
      <c r="I74" s="24"/>
      <c r="J74" s="24"/>
      <c r="K74" s="24"/>
      <c r="L74" s="24"/>
      <c r="M74" s="24"/>
      <c r="N74" s="24"/>
    </row>
    <row r="75" spans="3:14" x14ac:dyDescent="0.25">
      <c r="C75" s="24"/>
      <c r="D75" s="24"/>
      <c r="E75" s="24"/>
      <c r="F75" s="24"/>
      <c r="G75" s="24"/>
      <c r="H75" s="24"/>
      <c r="I75" s="24"/>
      <c r="J75" s="24"/>
      <c r="K75" s="24"/>
      <c r="L75" s="24"/>
      <c r="M75" s="24"/>
      <c r="N75" s="24"/>
    </row>
    <row r="76" spans="3:14" x14ac:dyDescent="0.25">
      <c r="C76" s="24"/>
      <c r="D76" s="24"/>
      <c r="E76" s="24"/>
      <c r="F76" s="24"/>
      <c r="G76" s="24"/>
      <c r="H76" s="24"/>
      <c r="I76" s="24"/>
      <c r="J76" s="24"/>
      <c r="K76" s="24"/>
      <c r="L76" s="24"/>
      <c r="M76" s="24"/>
      <c r="N76" s="24"/>
    </row>
    <row r="77" spans="3:14" x14ac:dyDescent="0.25">
      <c r="C77" s="24"/>
      <c r="D77" s="24"/>
      <c r="E77" s="24"/>
      <c r="F77" s="24"/>
      <c r="G77" s="24"/>
      <c r="H77" s="24"/>
      <c r="I77" s="24"/>
      <c r="J77" s="24"/>
      <c r="K77" s="24"/>
      <c r="L77" s="24"/>
      <c r="M77" s="24"/>
      <c r="N77" s="24"/>
    </row>
    <row r="78" spans="3:14" x14ac:dyDescent="0.25">
      <c r="C78" s="24"/>
      <c r="D78" s="24"/>
      <c r="E78" s="24"/>
      <c r="F78" s="24"/>
      <c r="G78" s="24"/>
      <c r="H78" s="24"/>
      <c r="I78" s="24"/>
      <c r="J78" s="24"/>
      <c r="K78" s="24"/>
      <c r="L78" s="24"/>
      <c r="M78" s="24"/>
      <c r="N78" s="24"/>
    </row>
    <row r="79" spans="3:14" x14ac:dyDescent="0.25">
      <c r="C79" s="24"/>
      <c r="D79" s="24"/>
      <c r="E79" s="24"/>
      <c r="F79" s="24"/>
      <c r="G79" s="24"/>
      <c r="H79" s="24"/>
      <c r="I79" s="24"/>
      <c r="J79" s="24"/>
      <c r="K79" s="24"/>
      <c r="L79" s="24"/>
      <c r="M79" s="24"/>
      <c r="N79" s="24"/>
    </row>
    <row r="80" spans="3:14" x14ac:dyDescent="0.25">
      <c r="C80" s="24"/>
      <c r="D80" s="24"/>
      <c r="E80" s="24"/>
      <c r="F80" s="24"/>
      <c r="G80" s="24"/>
      <c r="H80" s="24"/>
      <c r="I80" s="24"/>
      <c r="J80" s="24"/>
      <c r="K80" s="24"/>
      <c r="L80" s="24"/>
      <c r="M80" s="24"/>
      <c r="N80" s="24"/>
    </row>
    <row r="81" spans="3:14" x14ac:dyDescent="0.25">
      <c r="C81" s="24"/>
      <c r="D81" s="24"/>
      <c r="E81" s="24"/>
      <c r="F81" s="24"/>
      <c r="G81" s="24"/>
      <c r="H81" s="24"/>
      <c r="I81" s="24"/>
      <c r="J81" s="24"/>
      <c r="K81" s="24"/>
      <c r="L81" s="24"/>
      <c r="M81" s="24"/>
      <c r="N81" s="24"/>
    </row>
    <row r="82" spans="3:14" x14ac:dyDescent="0.25">
      <c r="C82" s="24"/>
      <c r="D82" s="24"/>
      <c r="E82" s="24"/>
      <c r="F82" s="24"/>
      <c r="G82" s="24"/>
      <c r="H82" s="24"/>
      <c r="I82" s="24"/>
      <c r="J82" s="24"/>
      <c r="K82" s="24"/>
      <c r="L82" s="24"/>
      <c r="M82" s="24"/>
      <c r="N82" s="24"/>
    </row>
    <row r="83" spans="3:14" x14ac:dyDescent="0.25">
      <c r="C83" s="24"/>
      <c r="D83" s="24"/>
      <c r="E83" s="24"/>
      <c r="F83" s="24"/>
      <c r="G83" s="24"/>
      <c r="H83" s="24"/>
      <c r="I83" s="24"/>
      <c r="J83" s="24"/>
      <c r="K83" s="24"/>
      <c r="L83" s="24"/>
      <c r="M83" s="24"/>
      <c r="N83" s="24"/>
    </row>
    <row r="84" spans="3:14" x14ac:dyDescent="0.25">
      <c r="C84" s="24"/>
      <c r="D84" s="24"/>
      <c r="E84" s="24"/>
      <c r="F84" s="24"/>
      <c r="G84" s="24"/>
      <c r="H84" s="24"/>
      <c r="I84" s="24"/>
      <c r="J84" s="24"/>
      <c r="K84" s="24"/>
      <c r="L84" s="24"/>
      <c r="M84" s="24"/>
      <c r="N84" s="24"/>
    </row>
    <row r="85" spans="3:14" x14ac:dyDescent="0.25">
      <c r="C85" s="24"/>
      <c r="D85" s="24"/>
      <c r="E85" s="24"/>
      <c r="F85" s="24"/>
      <c r="G85" s="24"/>
      <c r="H85" s="24"/>
      <c r="I85" s="24"/>
      <c r="J85" s="24"/>
      <c r="K85" s="24"/>
      <c r="L85" s="24"/>
      <c r="M85" s="24"/>
      <c r="N85" s="24"/>
    </row>
    <row r="86" spans="3:14" x14ac:dyDescent="0.25">
      <c r="C86" s="24"/>
      <c r="D86" s="24"/>
      <c r="E86" s="24"/>
      <c r="F86" s="24"/>
      <c r="G86" s="24"/>
      <c r="H86" s="24"/>
      <c r="I86" s="24"/>
      <c r="J86" s="24"/>
      <c r="K86" s="24"/>
      <c r="L86" s="24"/>
      <c r="M86" s="24"/>
      <c r="N86" s="24"/>
    </row>
    <row r="87" spans="3:14" x14ac:dyDescent="0.25">
      <c r="C87" s="24"/>
      <c r="D87" s="24"/>
      <c r="E87" s="24"/>
      <c r="F87" s="24"/>
      <c r="G87" s="24"/>
      <c r="H87" s="24"/>
      <c r="I87" s="24"/>
      <c r="J87" s="24"/>
      <c r="K87" s="24"/>
      <c r="L87" s="24"/>
      <c r="M87" s="24"/>
      <c r="N87" s="24"/>
    </row>
    <row r="88" spans="3:14" x14ac:dyDescent="0.25">
      <c r="C88" s="24"/>
      <c r="D88" s="24"/>
      <c r="E88" s="24"/>
      <c r="F88" s="24"/>
      <c r="G88" s="24"/>
      <c r="H88" s="24"/>
      <c r="I88" s="24"/>
      <c r="J88" s="24"/>
      <c r="K88" s="24"/>
      <c r="L88" s="24"/>
      <c r="M88" s="24"/>
      <c r="N88" s="24"/>
    </row>
    <row r="89" spans="3:14" x14ac:dyDescent="0.25">
      <c r="C89" s="24"/>
      <c r="D89" s="24"/>
      <c r="E89" s="24"/>
      <c r="F89" s="24"/>
      <c r="G89" s="24"/>
      <c r="H89" s="24"/>
      <c r="I89" s="24"/>
      <c r="J89" s="24"/>
      <c r="K89" s="24"/>
      <c r="L89" s="24"/>
      <c r="M89" s="24"/>
      <c r="N89" s="24"/>
    </row>
    <row r="90" spans="3:14" x14ac:dyDescent="0.25">
      <c r="C90" s="24"/>
      <c r="D90" s="24"/>
      <c r="E90" s="24"/>
      <c r="F90" s="24"/>
      <c r="G90" s="24"/>
      <c r="H90" s="24"/>
      <c r="I90" s="24"/>
      <c r="J90" s="24"/>
      <c r="K90" s="24"/>
      <c r="L90" s="24"/>
      <c r="M90" s="24"/>
      <c r="N90" s="24"/>
    </row>
    <row r="91" spans="3:14" x14ac:dyDescent="0.25">
      <c r="C91" s="24"/>
      <c r="D91" s="24"/>
      <c r="E91" s="24"/>
      <c r="F91" s="24"/>
      <c r="G91" s="24"/>
      <c r="H91" s="24"/>
      <c r="I91" s="24"/>
      <c r="J91" s="24"/>
      <c r="K91" s="24"/>
      <c r="L91" s="24"/>
      <c r="M91" s="24"/>
      <c r="N91" s="24"/>
    </row>
    <row r="92" spans="3:14" x14ac:dyDescent="0.25">
      <c r="C92" s="24"/>
      <c r="D92" s="24"/>
      <c r="E92" s="24"/>
      <c r="F92" s="24"/>
      <c r="G92" s="24"/>
      <c r="H92" s="24"/>
      <c r="I92" s="24"/>
      <c r="J92" s="24"/>
      <c r="K92" s="24"/>
      <c r="L92" s="24"/>
      <c r="M92" s="24"/>
      <c r="N92" s="24"/>
    </row>
    <row r="93" spans="3:14" x14ac:dyDescent="0.25">
      <c r="C93" s="24"/>
      <c r="D93" s="24"/>
      <c r="E93" s="24"/>
      <c r="F93" s="24"/>
      <c r="G93" s="24"/>
      <c r="H93" s="24"/>
      <c r="I93" s="24"/>
      <c r="J93" s="24"/>
      <c r="K93" s="24"/>
      <c r="L93" s="24"/>
      <c r="M93" s="24"/>
      <c r="N93" s="24"/>
    </row>
    <row r="94" spans="3:14" x14ac:dyDescent="0.25">
      <c r="C94" s="24"/>
      <c r="D94" s="24"/>
      <c r="E94" s="24"/>
      <c r="F94" s="24"/>
      <c r="G94" s="24"/>
      <c r="H94" s="24"/>
      <c r="I94" s="24"/>
      <c r="J94" s="24"/>
      <c r="K94" s="24"/>
      <c r="L94" s="24"/>
      <c r="M94" s="24"/>
      <c r="N94" s="24"/>
    </row>
    <row r="95" spans="3:14" x14ac:dyDescent="0.25">
      <c r="C95" s="24"/>
      <c r="D95" s="24"/>
      <c r="E95" s="24"/>
      <c r="F95" s="24"/>
      <c r="G95" s="24"/>
      <c r="H95" s="24"/>
      <c r="I95" s="24"/>
      <c r="J95" s="24"/>
      <c r="K95" s="24"/>
      <c r="L95" s="24"/>
      <c r="M95" s="24"/>
      <c r="N95" s="24"/>
    </row>
    <row r="96" spans="3:14" x14ac:dyDescent="0.25">
      <c r="C96" s="24"/>
      <c r="D96" s="24"/>
      <c r="E96" s="24"/>
      <c r="F96" s="24"/>
      <c r="G96" s="24"/>
      <c r="H96" s="24"/>
      <c r="I96" s="24"/>
      <c r="J96" s="24"/>
      <c r="K96" s="24"/>
      <c r="L96" s="24"/>
      <c r="M96" s="24"/>
      <c r="N96" s="24"/>
    </row>
    <row r="97" spans="3:14" x14ac:dyDescent="0.25">
      <c r="C97" s="24"/>
      <c r="D97" s="24"/>
      <c r="E97" s="24"/>
      <c r="F97" s="24"/>
      <c r="G97" s="24"/>
      <c r="H97" s="24"/>
      <c r="I97" s="24"/>
      <c r="J97" s="24"/>
      <c r="K97" s="24"/>
      <c r="L97" s="24"/>
      <c r="M97" s="24"/>
      <c r="N97" s="24"/>
    </row>
    <row r="98" spans="3:14" x14ac:dyDescent="0.25">
      <c r="C98" s="24"/>
      <c r="D98" s="24"/>
      <c r="E98" s="24"/>
      <c r="F98" s="24"/>
      <c r="G98" s="24"/>
      <c r="H98" s="24"/>
      <c r="I98" s="24"/>
      <c r="J98" s="24"/>
      <c r="K98" s="24"/>
      <c r="L98" s="24"/>
      <c r="M98" s="24"/>
      <c r="N98" s="24"/>
    </row>
    <row r="99" spans="3:14" x14ac:dyDescent="0.25">
      <c r="C99" s="24"/>
      <c r="D99" s="24"/>
      <c r="E99" s="24"/>
      <c r="F99" s="24"/>
      <c r="G99" s="24"/>
      <c r="H99" s="24"/>
      <c r="I99" s="24"/>
      <c r="J99" s="24"/>
      <c r="K99" s="24"/>
      <c r="L99" s="24"/>
      <c r="M99" s="24"/>
      <c r="N99" s="24"/>
    </row>
    <row r="100" spans="3:14" x14ac:dyDescent="0.25">
      <c r="C100" s="24"/>
      <c r="D100" s="24"/>
      <c r="E100" s="24"/>
      <c r="F100" s="24"/>
      <c r="G100" s="24"/>
      <c r="H100" s="24"/>
      <c r="I100" s="24"/>
      <c r="J100" s="24"/>
      <c r="K100" s="24"/>
      <c r="L100" s="24"/>
      <c r="M100" s="24"/>
      <c r="N100" s="24"/>
    </row>
    <row r="101" spans="3:14" x14ac:dyDescent="0.25">
      <c r="C101" s="24"/>
      <c r="D101" s="24"/>
      <c r="E101" s="24"/>
      <c r="F101" s="24"/>
      <c r="G101" s="24"/>
      <c r="H101" s="24"/>
      <c r="I101" s="24"/>
      <c r="J101" s="24"/>
      <c r="K101" s="24"/>
      <c r="L101" s="24"/>
      <c r="M101" s="24"/>
      <c r="N101" s="24"/>
    </row>
    <row r="102" spans="3:14" x14ac:dyDescent="0.25">
      <c r="C102" s="24"/>
      <c r="D102" s="24"/>
      <c r="E102" s="24"/>
      <c r="F102" s="24"/>
      <c r="G102" s="24"/>
      <c r="H102" s="24"/>
      <c r="I102" s="24"/>
      <c r="J102" s="24"/>
      <c r="K102" s="24"/>
      <c r="L102" s="24"/>
      <c r="M102" s="24"/>
      <c r="N102" s="24"/>
    </row>
    <row r="103" spans="3:14" x14ac:dyDescent="0.25">
      <c r="C103" s="24"/>
      <c r="D103" s="24"/>
      <c r="E103" s="24"/>
      <c r="F103" s="24"/>
      <c r="G103" s="24"/>
      <c r="H103" s="24"/>
      <c r="I103" s="24"/>
      <c r="J103" s="24"/>
      <c r="K103" s="24"/>
      <c r="L103" s="24"/>
      <c r="M103" s="24"/>
      <c r="N103" s="24"/>
    </row>
    <row r="104" spans="3:14" x14ac:dyDescent="0.25">
      <c r="C104" s="24"/>
      <c r="D104" s="24"/>
      <c r="E104" s="24"/>
      <c r="F104" s="24"/>
      <c r="G104" s="24"/>
      <c r="H104" s="24"/>
      <c r="I104" s="24"/>
      <c r="J104" s="24"/>
      <c r="K104" s="24"/>
      <c r="L104" s="24"/>
      <c r="M104" s="24"/>
      <c r="N104" s="24"/>
    </row>
    <row r="105" spans="3:14" x14ac:dyDescent="0.25">
      <c r="C105" s="24"/>
      <c r="D105" s="24"/>
      <c r="E105" s="24"/>
      <c r="F105" s="24"/>
      <c r="G105" s="24"/>
      <c r="H105" s="24"/>
      <c r="I105" s="24"/>
      <c r="J105" s="24"/>
      <c r="K105" s="24"/>
      <c r="L105" s="24"/>
      <c r="M105" s="24"/>
      <c r="N105" s="24"/>
    </row>
    <row r="106" spans="3:14" x14ac:dyDescent="0.25">
      <c r="C106" s="24"/>
      <c r="D106" s="24"/>
      <c r="E106" s="24"/>
      <c r="F106" s="24"/>
      <c r="G106" s="24"/>
      <c r="H106" s="24"/>
      <c r="I106" s="24"/>
      <c r="J106" s="24"/>
      <c r="K106" s="24"/>
      <c r="L106" s="24"/>
      <c r="M106" s="24"/>
      <c r="N106" s="24"/>
    </row>
    <row r="107" spans="3:14" x14ac:dyDescent="0.25">
      <c r="C107" s="24"/>
      <c r="D107" s="24"/>
      <c r="E107" s="24"/>
      <c r="F107" s="24"/>
      <c r="G107" s="24"/>
      <c r="H107" s="24"/>
      <c r="I107" s="24"/>
      <c r="J107" s="24"/>
      <c r="K107" s="24"/>
      <c r="L107" s="24"/>
      <c r="M107" s="24"/>
      <c r="N107" s="24"/>
    </row>
    <row r="108" spans="3:14" x14ac:dyDescent="0.25">
      <c r="C108" s="24"/>
      <c r="D108" s="24"/>
      <c r="E108" s="24"/>
      <c r="F108" s="24"/>
      <c r="G108" s="24"/>
      <c r="H108" s="24"/>
      <c r="I108" s="24"/>
      <c r="J108" s="24"/>
      <c r="K108" s="24"/>
      <c r="L108" s="24"/>
      <c r="M108" s="24"/>
      <c r="N108" s="24"/>
    </row>
    <row r="109" spans="3:14" x14ac:dyDescent="0.25">
      <c r="C109" s="24"/>
      <c r="D109" s="24"/>
      <c r="E109" s="24"/>
      <c r="F109" s="24"/>
      <c r="G109" s="24"/>
      <c r="H109" s="24"/>
      <c r="I109" s="24"/>
      <c r="J109" s="24"/>
      <c r="K109" s="24"/>
      <c r="L109" s="24"/>
      <c r="M109" s="24"/>
      <c r="N109" s="24"/>
    </row>
    <row r="110" spans="3:14" x14ac:dyDescent="0.25">
      <c r="C110" s="24"/>
      <c r="D110" s="24"/>
      <c r="E110" s="24"/>
      <c r="F110" s="24"/>
      <c r="G110" s="24"/>
      <c r="H110" s="24"/>
      <c r="I110" s="24"/>
      <c r="J110" s="24"/>
      <c r="K110" s="24"/>
      <c r="L110" s="24"/>
      <c r="M110" s="24"/>
      <c r="N110" s="24"/>
    </row>
    <row r="111" spans="3:14" x14ac:dyDescent="0.25">
      <c r="C111" s="24"/>
      <c r="D111" s="24"/>
      <c r="E111" s="24"/>
      <c r="F111" s="24"/>
      <c r="G111" s="24"/>
      <c r="H111" s="24"/>
      <c r="I111" s="24"/>
      <c r="J111" s="24"/>
      <c r="K111" s="24"/>
      <c r="L111" s="24"/>
      <c r="M111" s="24"/>
      <c r="N111" s="24"/>
    </row>
    <row r="112" spans="3:14" x14ac:dyDescent="0.25">
      <c r="C112" s="24"/>
      <c r="D112" s="24"/>
      <c r="E112" s="24"/>
      <c r="F112" s="24"/>
      <c r="G112" s="24"/>
      <c r="H112" s="24"/>
      <c r="I112" s="24"/>
      <c r="J112" s="24"/>
      <c r="K112" s="24"/>
      <c r="L112" s="24"/>
      <c r="M112" s="24"/>
      <c r="N112" s="24"/>
    </row>
    <row r="113" spans="3:14" x14ac:dyDescent="0.25">
      <c r="C113" s="24"/>
      <c r="D113" s="24"/>
      <c r="E113" s="24"/>
      <c r="F113" s="24"/>
      <c r="G113" s="24"/>
      <c r="H113" s="24"/>
      <c r="I113" s="24"/>
      <c r="J113" s="24"/>
      <c r="K113" s="24"/>
      <c r="L113" s="24"/>
      <c r="M113" s="24"/>
      <c r="N113" s="24"/>
    </row>
    <row r="114" spans="3:14" x14ac:dyDescent="0.25">
      <c r="C114" s="24"/>
      <c r="D114" s="24"/>
      <c r="E114" s="24"/>
      <c r="F114" s="24"/>
      <c r="G114" s="24"/>
      <c r="H114" s="24"/>
      <c r="I114" s="24"/>
      <c r="J114" s="24"/>
      <c r="K114" s="24"/>
      <c r="L114" s="24"/>
      <c r="M114" s="24"/>
      <c r="N114" s="24"/>
    </row>
    <row r="115" spans="3:14" x14ac:dyDescent="0.25">
      <c r="C115" s="24"/>
      <c r="D115" s="24"/>
      <c r="E115" s="24"/>
      <c r="F115" s="24"/>
      <c r="G115" s="24"/>
      <c r="H115" s="24"/>
      <c r="I115" s="24"/>
      <c r="J115" s="24"/>
      <c r="K115" s="24"/>
      <c r="L115" s="24"/>
      <c r="M115" s="24"/>
      <c r="N115" s="24"/>
    </row>
    <row r="116" spans="3:14" x14ac:dyDescent="0.25">
      <c r="C116" s="24"/>
      <c r="D116" s="24"/>
      <c r="E116" s="24"/>
      <c r="F116" s="24"/>
      <c r="G116" s="24"/>
      <c r="H116" s="24"/>
      <c r="I116" s="24"/>
      <c r="J116" s="24"/>
      <c r="K116" s="24"/>
      <c r="L116" s="24"/>
      <c r="M116" s="24"/>
      <c r="N116" s="24"/>
    </row>
    <row r="117" spans="3:14" x14ac:dyDescent="0.25">
      <c r="C117" s="24"/>
      <c r="D117" s="24"/>
      <c r="E117" s="24"/>
      <c r="F117" s="24"/>
      <c r="G117" s="24"/>
      <c r="H117" s="24"/>
      <c r="I117" s="24"/>
      <c r="J117" s="24"/>
      <c r="K117" s="24"/>
      <c r="L117" s="24"/>
      <c r="M117" s="24"/>
      <c r="N117" s="24"/>
    </row>
    <row r="118" spans="3:14" x14ac:dyDescent="0.25">
      <c r="C118" s="24"/>
      <c r="D118" s="24"/>
      <c r="E118" s="24"/>
      <c r="F118" s="24"/>
      <c r="G118" s="24"/>
      <c r="H118" s="24"/>
      <c r="I118" s="24"/>
      <c r="J118" s="24"/>
      <c r="K118" s="24"/>
      <c r="L118" s="24"/>
      <c r="M118" s="24"/>
      <c r="N118" s="24"/>
    </row>
    <row r="119" spans="3:14" x14ac:dyDescent="0.25">
      <c r="C119" s="24"/>
      <c r="D119" s="24"/>
      <c r="E119" s="24"/>
      <c r="F119" s="24"/>
      <c r="G119" s="24"/>
      <c r="H119" s="24"/>
      <c r="I119" s="24"/>
      <c r="J119" s="24"/>
      <c r="K119" s="24"/>
      <c r="L119" s="24"/>
      <c r="M119" s="24"/>
      <c r="N119" s="24"/>
    </row>
    <row r="120" spans="3:14" x14ac:dyDescent="0.25">
      <c r="C120" s="24"/>
      <c r="D120" s="24"/>
      <c r="E120" s="24"/>
      <c r="F120" s="24"/>
      <c r="G120" s="24"/>
      <c r="H120" s="24"/>
      <c r="I120" s="24"/>
      <c r="J120" s="24"/>
      <c r="K120" s="24"/>
      <c r="L120" s="24"/>
      <c r="M120" s="24"/>
      <c r="N120" s="24"/>
    </row>
    <row r="121" spans="3:14" x14ac:dyDescent="0.25">
      <c r="C121" s="24"/>
      <c r="D121" s="24"/>
      <c r="E121" s="24"/>
      <c r="F121" s="24"/>
      <c r="G121" s="24"/>
      <c r="H121" s="24"/>
      <c r="I121" s="24"/>
      <c r="J121" s="24"/>
      <c r="K121" s="24"/>
      <c r="L121" s="24"/>
      <c r="M121" s="24"/>
      <c r="N121" s="24"/>
    </row>
    <row r="122" spans="3:14" x14ac:dyDescent="0.25">
      <c r="C122" s="24"/>
      <c r="D122" s="24"/>
      <c r="E122" s="24"/>
      <c r="F122" s="24"/>
      <c r="G122" s="24"/>
      <c r="H122" s="24"/>
      <c r="I122" s="24"/>
      <c r="J122" s="24"/>
      <c r="K122" s="24"/>
      <c r="L122" s="24"/>
      <c r="M122" s="24"/>
      <c r="N122" s="24"/>
    </row>
    <row r="123" spans="3:14" x14ac:dyDescent="0.25">
      <c r="C123" s="24"/>
      <c r="D123" s="24"/>
      <c r="E123" s="24"/>
      <c r="F123" s="24"/>
      <c r="G123" s="24"/>
      <c r="H123" s="24"/>
      <c r="I123" s="24"/>
      <c r="J123" s="24"/>
      <c r="K123" s="24"/>
      <c r="L123" s="24"/>
      <c r="M123" s="24"/>
      <c r="N123" s="24"/>
    </row>
    <row r="124" spans="3:14" x14ac:dyDescent="0.25">
      <c r="C124" s="24"/>
      <c r="D124" s="24"/>
      <c r="E124" s="24"/>
      <c r="F124" s="24"/>
      <c r="G124" s="24"/>
      <c r="H124" s="24"/>
      <c r="I124" s="24"/>
      <c r="J124" s="24"/>
      <c r="K124" s="24"/>
      <c r="L124" s="24"/>
      <c r="M124" s="24"/>
      <c r="N124" s="24"/>
    </row>
    <row r="125" spans="3:14" x14ac:dyDescent="0.25">
      <c r="C125" s="24"/>
      <c r="D125" s="24"/>
      <c r="E125" s="24"/>
      <c r="F125" s="24"/>
      <c r="G125" s="24"/>
      <c r="H125" s="24"/>
      <c r="I125" s="24"/>
      <c r="J125" s="24"/>
      <c r="K125" s="24"/>
      <c r="L125" s="24"/>
      <c r="M125" s="24"/>
      <c r="N125" s="24"/>
    </row>
    <row r="126" spans="3:14" x14ac:dyDescent="0.25">
      <c r="C126" s="24"/>
      <c r="D126" s="24"/>
      <c r="E126" s="24"/>
      <c r="F126" s="24"/>
      <c r="G126" s="24"/>
      <c r="H126" s="24"/>
      <c r="I126" s="24"/>
      <c r="J126" s="24"/>
      <c r="K126" s="24"/>
      <c r="L126" s="24"/>
      <c r="M126" s="24"/>
      <c r="N126" s="24"/>
    </row>
    <row r="127" spans="3:14" x14ac:dyDescent="0.25">
      <c r="C127" s="24"/>
      <c r="D127" s="24"/>
      <c r="E127" s="24"/>
      <c r="F127" s="24"/>
      <c r="G127" s="24"/>
      <c r="H127" s="24"/>
      <c r="I127" s="24"/>
      <c r="J127" s="24"/>
      <c r="K127" s="24"/>
      <c r="L127" s="24"/>
      <c r="M127" s="24"/>
      <c r="N127" s="24"/>
    </row>
    <row r="128" spans="3:14" x14ac:dyDescent="0.25">
      <c r="C128" s="24"/>
      <c r="D128" s="24"/>
      <c r="E128" s="24"/>
      <c r="F128" s="24"/>
      <c r="G128" s="24"/>
      <c r="H128" s="24"/>
      <c r="I128" s="24"/>
      <c r="J128" s="24"/>
      <c r="K128" s="24"/>
      <c r="L128" s="24"/>
      <c r="M128" s="24"/>
      <c r="N128" s="24"/>
    </row>
    <row r="129" spans="3:14" x14ac:dyDescent="0.25">
      <c r="C129" s="24"/>
      <c r="D129" s="24"/>
      <c r="E129" s="24"/>
      <c r="F129" s="24"/>
      <c r="G129" s="24"/>
      <c r="H129" s="24"/>
      <c r="I129" s="24"/>
      <c r="J129" s="24"/>
      <c r="K129" s="24"/>
      <c r="L129" s="24"/>
      <c r="M129" s="24"/>
      <c r="N129" s="24"/>
    </row>
    <row r="130" spans="3:14" x14ac:dyDescent="0.25">
      <c r="C130" s="24"/>
      <c r="D130" s="24"/>
      <c r="E130" s="24"/>
      <c r="F130" s="24"/>
      <c r="G130" s="24"/>
      <c r="H130" s="24"/>
      <c r="I130" s="24"/>
      <c r="J130" s="24"/>
      <c r="K130" s="24"/>
      <c r="L130" s="24"/>
      <c r="M130" s="24"/>
      <c r="N130" s="24"/>
    </row>
    <row r="131" spans="3:14" x14ac:dyDescent="0.25">
      <c r="C131" s="24"/>
      <c r="D131" s="24"/>
      <c r="E131" s="24"/>
      <c r="F131" s="24"/>
      <c r="G131" s="24"/>
      <c r="H131" s="24"/>
      <c r="I131" s="24"/>
      <c r="J131" s="24"/>
      <c r="K131" s="24"/>
      <c r="L131" s="24"/>
      <c r="M131" s="24"/>
      <c r="N131" s="24"/>
    </row>
    <row r="132" spans="3:14" x14ac:dyDescent="0.25">
      <c r="C132" s="24"/>
      <c r="D132" s="24"/>
      <c r="E132" s="24"/>
      <c r="F132" s="24"/>
      <c r="G132" s="24"/>
      <c r="H132" s="24"/>
      <c r="I132" s="24"/>
      <c r="J132" s="24"/>
      <c r="K132" s="24"/>
      <c r="L132" s="24"/>
      <c r="M132" s="24"/>
      <c r="N132" s="24"/>
    </row>
    <row r="133" spans="3:14" x14ac:dyDescent="0.25">
      <c r="C133" s="24"/>
      <c r="D133" s="24"/>
      <c r="E133" s="24"/>
      <c r="F133" s="24"/>
      <c r="G133" s="24"/>
      <c r="H133" s="24"/>
      <c r="I133" s="24"/>
      <c r="J133" s="24"/>
      <c r="K133" s="24"/>
      <c r="L133" s="24"/>
      <c r="M133" s="24"/>
      <c r="N133" s="24"/>
    </row>
    <row r="134" spans="3:14" x14ac:dyDescent="0.25">
      <c r="C134" s="24"/>
      <c r="D134" s="24"/>
      <c r="E134" s="24"/>
      <c r="F134" s="24"/>
      <c r="G134" s="24"/>
      <c r="H134" s="24"/>
      <c r="I134" s="24"/>
      <c r="J134" s="24"/>
      <c r="K134" s="24"/>
      <c r="L134" s="24"/>
      <c r="M134" s="24"/>
      <c r="N134" s="24"/>
    </row>
    <row r="135" spans="3:14" x14ac:dyDescent="0.25">
      <c r="C135" s="24"/>
      <c r="D135" s="24"/>
      <c r="E135" s="24"/>
      <c r="F135" s="24"/>
      <c r="G135" s="24"/>
      <c r="H135" s="24"/>
      <c r="I135" s="24"/>
      <c r="J135" s="24"/>
      <c r="K135" s="24"/>
      <c r="L135" s="24"/>
      <c r="M135" s="24"/>
      <c r="N135" s="24"/>
    </row>
    <row r="136" spans="3:14" x14ac:dyDescent="0.25">
      <c r="C136" s="24"/>
      <c r="D136" s="24"/>
      <c r="E136" s="24"/>
      <c r="F136" s="24"/>
      <c r="G136" s="24"/>
      <c r="H136" s="24"/>
      <c r="I136" s="24"/>
      <c r="J136" s="24"/>
      <c r="K136" s="24"/>
      <c r="L136" s="24"/>
      <c r="M136" s="24"/>
      <c r="N136" s="24"/>
    </row>
    <row r="137" spans="3:14" x14ac:dyDescent="0.25">
      <c r="C137" s="24"/>
      <c r="D137" s="24"/>
      <c r="E137" s="24"/>
      <c r="F137" s="24"/>
      <c r="G137" s="24"/>
      <c r="H137" s="24"/>
      <c r="I137" s="24"/>
      <c r="J137" s="24"/>
      <c r="K137" s="24"/>
      <c r="L137" s="24"/>
      <c r="M137" s="24"/>
      <c r="N137" s="24"/>
    </row>
    <row r="138" spans="3:14" x14ac:dyDescent="0.25">
      <c r="C138" s="24"/>
      <c r="D138" s="24"/>
      <c r="E138" s="24"/>
      <c r="F138" s="24"/>
      <c r="G138" s="24"/>
      <c r="H138" s="24"/>
      <c r="I138" s="24"/>
      <c r="J138" s="24"/>
      <c r="K138" s="24"/>
      <c r="L138" s="24"/>
      <c r="M138" s="24"/>
      <c r="N138" s="24"/>
    </row>
    <row r="139" spans="3:14" x14ac:dyDescent="0.25">
      <c r="C139" s="24"/>
      <c r="D139" s="24"/>
      <c r="E139" s="24"/>
      <c r="F139" s="24"/>
      <c r="G139" s="24"/>
      <c r="H139" s="24"/>
      <c r="I139" s="24"/>
      <c r="J139" s="24"/>
      <c r="K139" s="24"/>
      <c r="L139" s="24"/>
      <c r="M139" s="24"/>
      <c r="N139" s="24"/>
    </row>
    <row r="140" spans="3:14" x14ac:dyDescent="0.25">
      <c r="C140" s="24"/>
      <c r="D140" s="24"/>
      <c r="E140" s="24"/>
      <c r="F140" s="24"/>
      <c r="G140" s="24"/>
      <c r="H140" s="24"/>
      <c r="I140" s="24"/>
      <c r="J140" s="24"/>
      <c r="K140" s="24"/>
      <c r="L140" s="24"/>
      <c r="M140" s="24"/>
      <c r="N140" s="24"/>
    </row>
    <row r="141" spans="3:14" x14ac:dyDescent="0.25">
      <c r="C141" s="24"/>
      <c r="D141" s="24"/>
      <c r="E141" s="24"/>
      <c r="F141" s="24"/>
      <c r="G141" s="24"/>
      <c r="H141" s="24"/>
      <c r="I141" s="24"/>
      <c r="J141" s="24"/>
      <c r="K141" s="24"/>
      <c r="L141" s="24"/>
      <c r="M141" s="24"/>
      <c r="N141" s="24"/>
    </row>
    <row r="142" spans="3:14" x14ac:dyDescent="0.25">
      <c r="C142" s="24"/>
      <c r="D142" s="24"/>
      <c r="E142" s="24"/>
      <c r="F142" s="24"/>
      <c r="G142" s="24"/>
      <c r="H142" s="24"/>
      <c r="I142" s="24"/>
      <c r="J142" s="24"/>
      <c r="K142" s="24"/>
      <c r="L142" s="24"/>
      <c r="M142" s="24"/>
      <c r="N142" s="24"/>
    </row>
    <row r="143" spans="3:14" x14ac:dyDescent="0.25">
      <c r="C143" s="24"/>
      <c r="D143" s="24"/>
      <c r="E143" s="24"/>
      <c r="F143" s="24"/>
      <c r="G143" s="24"/>
      <c r="H143" s="24"/>
      <c r="I143" s="24"/>
      <c r="J143" s="24"/>
      <c r="K143" s="24"/>
      <c r="L143" s="24"/>
      <c r="M143" s="24"/>
      <c r="N143" s="24"/>
    </row>
    <row r="144" spans="3:14" x14ac:dyDescent="0.25">
      <c r="C144" s="24"/>
      <c r="D144" s="24"/>
      <c r="E144" s="24"/>
      <c r="F144" s="24"/>
      <c r="G144" s="24"/>
      <c r="H144" s="24"/>
      <c r="I144" s="24"/>
      <c r="J144" s="24"/>
      <c r="K144" s="24"/>
      <c r="L144" s="24"/>
      <c r="M144" s="24"/>
      <c r="N144" s="24"/>
    </row>
    <row r="145" spans="3:14" x14ac:dyDescent="0.25">
      <c r="C145" s="24"/>
      <c r="D145" s="24"/>
      <c r="E145" s="24"/>
      <c r="F145" s="24"/>
      <c r="G145" s="24"/>
      <c r="H145" s="24"/>
      <c r="I145" s="24"/>
      <c r="J145" s="24"/>
      <c r="K145" s="24"/>
      <c r="L145" s="24"/>
      <c r="M145" s="24"/>
      <c r="N145" s="24"/>
    </row>
    <row r="146" spans="3:14" x14ac:dyDescent="0.25">
      <c r="C146" s="24"/>
      <c r="D146" s="24"/>
      <c r="E146" s="24"/>
      <c r="F146" s="24"/>
      <c r="G146" s="24"/>
      <c r="H146" s="24"/>
      <c r="I146" s="24"/>
      <c r="J146" s="24"/>
      <c r="K146" s="24"/>
      <c r="L146" s="24"/>
      <c r="M146" s="24"/>
      <c r="N146" s="24"/>
    </row>
  </sheetData>
  <pageMargins left="0.75" right="0.75" top="1" bottom="1" header="0.5" footer="0.5"/>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K146"/>
  <sheetViews>
    <sheetView zoomScale="74" zoomScaleNormal="74" workbookViewId="0">
      <pane ySplit="6" topLeftCell="A7" activePane="bottomLeft" state="frozen"/>
      <selection activeCell="A9" sqref="A9"/>
      <selection pane="bottomLeft" activeCell="A9" sqref="A9"/>
    </sheetView>
  </sheetViews>
  <sheetFormatPr defaultColWidth="9.140625" defaultRowHeight="15" x14ac:dyDescent="0.25"/>
  <cols>
    <col min="1" max="1" width="20.28515625" style="10" bestFit="1" customWidth="1"/>
    <col min="2" max="2" width="10.140625" style="10" bestFit="1" customWidth="1"/>
    <col min="3" max="5" width="9.28515625" style="10" bestFit="1" customWidth="1"/>
    <col min="6" max="12" width="8.5703125" style="10" customWidth="1"/>
    <col min="13" max="29" width="8.5703125" style="24" customWidth="1"/>
    <col min="30" max="38" width="5.7109375" style="24" customWidth="1"/>
    <col min="39" max="16384" width="9.140625" style="24"/>
  </cols>
  <sheetData>
    <row r="1" spans="1:37" x14ac:dyDescent="0.25">
      <c r="A1"/>
      <c r="B1"/>
    </row>
    <row r="2" spans="1:37" s="2" customFormat="1" x14ac:dyDescent="0.25">
      <c r="A2"/>
      <c r="B2"/>
    </row>
    <row r="3" spans="1:37" s="2" customFormat="1" x14ac:dyDescent="0.25"/>
    <row r="4" spans="1:37" s="2" customFormat="1" x14ac:dyDescent="0.25">
      <c r="A4" s="189"/>
      <c r="B4" s="180"/>
      <c r="C4" s="181"/>
      <c r="D4" s="181"/>
      <c r="E4" s="181"/>
      <c r="F4" s="181"/>
      <c r="G4" s="182"/>
      <c r="H4"/>
      <c r="I4"/>
      <c r="J4"/>
      <c r="K4"/>
      <c r="L4"/>
      <c r="M4"/>
      <c r="N4"/>
      <c r="O4"/>
      <c r="P4"/>
      <c r="Q4"/>
      <c r="R4"/>
      <c r="S4"/>
      <c r="T4"/>
      <c r="U4"/>
      <c r="V4"/>
      <c r="W4"/>
      <c r="X4"/>
      <c r="Y4"/>
      <c r="Z4"/>
      <c r="AA4"/>
    </row>
    <row r="5" spans="1:37" s="26" customFormat="1" x14ac:dyDescent="0.25">
      <c r="A5" s="180"/>
      <c r="B5" s="180"/>
      <c r="C5" s="181"/>
      <c r="D5" s="181"/>
      <c r="E5" s="181"/>
      <c r="F5" s="181"/>
      <c r="G5" s="182"/>
      <c r="H5"/>
      <c r="I5"/>
      <c r="J5"/>
      <c r="K5"/>
      <c r="L5"/>
      <c r="M5"/>
      <c r="N5"/>
      <c r="O5"/>
      <c r="P5"/>
      <c r="Q5"/>
      <c r="R5"/>
      <c r="S5"/>
      <c r="T5"/>
      <c r="U5"/>
      <c r="V5"/>
      <c r="W5"/>
      <c r="X5"/>
      <c r="Y5"/>
      <c r="Z5"/>
      <c r="AA5"/>
      <c r="AB5" s="2"/>
      <c r="AC5" s="2"/>
      <c r="AD5" s="2"/>
      <c r="AE5" s="2"/>
      <c r="AF5" s="2"/>
      <c r="AG5" s="2"/>
      <c r="AH5" s="2"/>
      <c r="AI5" s="2"/>
      <c r="AJ5" s="2"/>
      <c r="AK5" s="2"/>
    </row>
    <row r="6" spans="1:37" s="2" customFormat="1" x14ac:dyDescent="0.25">
      <c r="A6" s="183"/>
      <c r="B6" s="183"/>
      <c r="C6" s="184"/>
      <c r="D6" s="184"/>
      <c r="E6" s="184"/>
      <c r="F6" s="184"/>
      <c r="G6" s="185"/>
      <c r="H6"/>
      <c r="I6"/>
      <c r="J6"/>
      <c r="K6"/>
      <c r="L6"/>
      <c r="M6"/>
      <c r="N6"/>
      <c r="O6"/>
      <c r="P6"/>
      <c r="Q6"/>
      <c r="R6"/>
      <c r="S6"/>
      <c r="T6"/>
      <c r="U6"/>
      <c r="V6"/>
      <c r="W6"/>
      <c r="X6"/>
      <c r="Y6"/>
      <c r="Z6"/>
      <c r="AA6"/>
    </row>
    <row r="7" spans="1:37" x14ac:dyDescent="0.25">
      <c r="A7" s="183"/>
      <c r="B7" s="183"/>
      <c r="C7" s="184"/>
      <c r="D7" s="184"/>
      <c r="E7" s="184"/>
      <c r="F7" s="184"/>
      <c r="G7" s="185"/>
      <c r="H7"/>
      <c r="I7"/>
      <c r="J7"/>
      <c r="K7"/>
      <c r="L7"/>
      <c r="M7"/>
      <c r="N7"/>
      <c r="O7"/>
      <c r="P7"/>
      <c r="Q7"/>
      <c r="R7"/>
      <c r="S7"/>
      <c r="T7"/>
      <c r="U7"/>
      <c r="V7"/>
      <c r="W7"/>
      <c r="X7"/>
      <c r="Y7"/>
      <c r="Z7"/>
      <c r="AA7"/>
    </row>
    <row r="8" spans="1:37" x14ac:dyDescent="0.25">
      <c r="A8" s="183"/>
      <c r="B8" s="183"/>
      <c r="C8" s="184"/>
      <c r="D8" s="184"/>
      <c r="E8" s="184"/>
      <c r="F8" s="184"/>
      <c r="G8" s="185"/>
      <c r="H8"/>
      <c r="I8"/>
      <c r="J8"/>
      <c r="K8"/>
      <c r="L8"/>
      <c r="M8"/>
      <c r="N8"/>
      <c r="O8"/>
      <c r="P8"/>
      <c r="Q8"/>
      <c r="R8"/>
      <c r="S8"/>
      <c r="T8"/>
      <c r="U8"/>
      <c r="V8"/>
      <c r="W8"/>
      <c r="X8"/>
      <c r="Y8"/>
      <c r="Z8"/>
      <c r="AA8"/>
    </row>
    <row r="9" spans="1:37" x14ac:dyDescent="0.25">
      <c r="A9" s="183"/>
      <c r="B9" s="183"/>
      <c r="C9" s="184"/>
      <c r="D9" s="184"/>
      <c r="E9" s="184"/>
      <c r="F9" s="184"/>
      <c r="G9" s="185"/>
      <c r="H9"/>
      <c r="I9"/>
      <c r="J9"/>
      <c r="K9"/>
      <c r="L9"/>
      <c r="M9"/>
      <c r="N9"/>
      <c r="O9"/>
      <c r="P9"/>
      <c r="Q9"/>
      <c r="R9"/>
      <c r="S9"/>
      <c r="T9"/>
      <c r="U9"/>
      <c r="V9"/>
      <c r="W9"/>
      <c r="X9"/>
      <c r="Y9"/>
      <c r="Z9"/>
      <c r="AA9"/>
    </row>
    <row r="10" spans="1:37" x14ac:dyDescent="0.25">
      <c r="A10" s="183"/>
      <c r="B10" s="183"/>
      <c r="C10" s="184"/>
      <c r="D10" s="184"/>
      <c r="E10" s="184"/>
      <c r="F10" s="184"/>
      <c r="G10" s="185"/>
      <c r="H10"/>
      <c r="I10"/>
      <c r="J10"/>
      <c r="K10"/>
      <c r="L10"/>
      <c r="M10"/>
      <c r="N10"/>
      <c r="O10"/>
      <c r="P10"/>
      <c r="Q10"/>
      <c r="R10"/>
      <c r="S10"/>
      <c r="T10"/>
      <c r="U10"/>
      <c r="V10"/>
      <c r="W10"/>
      <c r="X10"/>
      <c r="Y10"/>
      <c r="Z10"/>
      <c r="AA10"/>
    </row>
    <row r="11" spans="1:37" x14ac:dyDescent="0.25">
      <c r="A11" s="183"/>
      <c r="B11" s="183"/>
      <c r="C11" s="184"/>
      <c r="D11" s="184"/>
      <c r="E11" s="184"/>
      <c r="F11" s="184"/>
      <c r="G11" s="185"/>
      <c r="H11"/>
      <c r="I11"/>
      <c r="J11"/>
      <c r="K11"/>
      <c r="L11"/>
      <c r="M11"/>
      <c r="N11"/>
      <c r="O11"/>
      <c r="P11"/>
      <c r="Q11"/>
      <c r="R11"/>
      <c r="S11"/>
      <c r="T11"/>
      <c r="U11"/>
      <c r="V11"/>
      <c r="W11"/>
      <c r="X11"/>
      <c r="Y11"/>
      <c r="Z11"/>
      <c r="AA11"/>
    </row>
    <row r="12" spans="1:37" x14ac:dyDescent="0.25">
      <c r="A12" s="183"/>
      <c r="B12" s="183"/>
      <c r="C12" s="184"/>
      <c r="D12" s="184"/>
      <c r="E12" s="184"/>
      <c r="F12" s="184"/>
      <c r="G12" s="185"/>
      <c r="H12"/>
      <c r="I12"/>
      <c r="J12"/>
      <c r="K12"/>
      <c r="L12"/>
      <c r="M12"/>
      <c r="N12"/>
      <c r="O12"/>
      <c r="P12"/>
      <c r="Q12"/>
      <c r="R12"/>
      <c r="S12"/>
      <c r="T12"/>
      <c r="U12"/>
      <c r="V12"/>
      <c r="W12"/>
      <c r="X12"/>
      <c r="Y12"/>
      <c r="Z12"/>
      <c r="AA12"/>
    </row>
    <row r="13" spans="1:37" x14ac:dyDescent="0.25">
      <c r="A13" s="183"/>
      <c r="B13" s="183"/>
      <c r="C13" s="184"/>
      <c r="D13" s="184"/>
      <c r="E13" s="184"/>
      <c r="F13" s="184"/>
      <c r="G13" s="185"/>
      <c r="H13"/>
      <c r="I13"/>
      <c r="J13"/>
      <c r="K13"/>
      <c r="L13"/>
      <c r="M13"/>
      <c r="N13"/>
      <c r="O13"/>
      <c r="P13"/>
      <c r="Q13"/>
      <c r="R13"/>
      <c r="S13"/>
      <c r="T13"/>
      <c r="U13"/>
      <c r="V13"/>
      <c r="W13"/>
      <c r="X13"/>
      <c r="Y13"/>
      <c r="Z13"/>
      <c r="AA13"/>
    </row>
    <row r="14" spans="1:37" x14ac:dyDescent="0.25">
      <c r="A14" s="183"/>
      <c r="B14" s="183"/>
      <c r="C14" s="184"/>
      <c r="D14" s="184"/>
      <c r="E14" s="184"/>
      <c r="F14" s="184"/>
      <c r="G14" s="185"/>
      <c r="H14"/>
      <c r="I14"/>
      <c r="J14"/>
      <c r="K14"/>
      <c r="L14"/>
      <c r="M14"/>
      <c r="N14"/>
      <c r="O14"/>
      <c r="P14"/>
      <c r="Q14"/>
      <c r="R14"/>
      <c r="S14"/>
      <c r="T14"/>
      <c r="U14"/>
      <c r="V14"/>
      <c r="W14"/>
      <c r="X14"/>
      <c r="Y14"/>
      <c r="Z14"/>
      <c r="AA14"/>
    </row>
    <row r="15" spans="1:37" x14ac:dyDescent="0.25">
      <c r="A15" s="183"/>
      <c r="B15" s="183"/>
      <c r="C15" s="184"/>
      <c r="D15" s="184"/>
      <c r="E15" s="184"/>
      <c r="F15" s="184"/>
      <c r="G15" s="185"/>
      <c r="H15"/>
      <c r="I15"/>
      <c r="J15"/>
      <c r="K15"/>
      <c r="L15"/>
      <c r="M15"/>
      <c r="N15"/>
      <c r="O15"/>
      <c r="P15"/>
      <c r="Q15"/>
      <c r="R15"/>
      <c r="S15"/>
      <c r="T15"/>
      <c r="U15"/>
      <c r="V15"/>
      <c r="W15"/>
      <c r="X15"/>
      <c r="Y15"/>
      <c r="Z15"/>
      <c r="AA15"/>
    </row>
    <row r="16" spans="1:37" x14ac:dyDescent="0.25">
      <c r="A16" s="183"/>
      <c r="B16" s="183"/>
      <c r="C16" s="184"/>
      <c r="D16" s="184"/>
      <c r="E16" s="184"/>
      <c r="F16" s="184"/>
      <c r="G16" s="185"/>
      <c r="H16"/>
      <c r="I16"/>
      <c r="J16"/>
      <c r="K16"/>
      <c r="L16"/>
      <c r="M16"/>
      <c r="N16"/>
      <c r="O16"/>
      <c r="P16"/>
      <c r="Q16"/>
      <c r="R16"/>
      <c r="S16"/>
      <c r="T16"/>
      <c r="U16"/>
      <c r="V16"/>
      <c r="W16"/>
      <c r="X16"/>
      <c r="Y16"/>
      <c r="Z16"/>
      <c r="AA16"/>
    </row>
    <row r="17" spans="1:27" x14ac:dyDescent="0.25">
      <c r="A17" s="186"/>
      <c r="B17" s="186"/>
      <c r="C17" s="187"/>
      <c r="D17" s="187"/>
      <c r="E17" s="187"/>
      <c r="F17" s="187"/>
      <c r="G17" s="188"/>
      <c r="H17"/>
      <c r="I17"/>
      <c r="J17"/>
      <c r="K17"/>
      <c r="L17"/>
      <c r="M17"/>
      <c r="N17"/>
      <c r="O17"/>
      <c r="P17"/>
      <c r="Q17"/>
      <c r="R17"/>
      <c r="S17"/>
      <c r="T17"/>
      <c r="U17"/>
      <c r="V17"/>
      <c r="W17"/>
      <c r="X17"/>
      <c r="Y17"/>
      <c r="Z17"/>
      <c r="AA17"/>
    </row>
    <row r="18" spans="1:27" x14ac:dyDescent="0.25">
      <c r="A18"/>
      <c r="B18"/>
      <c r="C18"/>
      <c r="D18"/>
      <c r="E18"/>
      <c r="F18"/>
      <c r="G18"/>
      <c r="H18"/>
      <c r="I18"/>
      <c r="J18"/>
      <c r="K18"/>
      <c r="L18"/>
      <c r="M18"/>
      <c r="N18"/>
      <c r="O18"/>
      <c r="P18"/>
      <c r="Q18"/>
      <c r="R18"/>
      <c r="S18"/>
      <c r="T18"/>
      <c r="U18"/>
      <c r="V18"/>
      <c r="W18"/>
      <c r="X18"/>
      <c r="Y18"/>
      <c r="Z18"/>
      <c r="AA18"/>
    </row>
    <row r="19" spans="1:27" x14ac:dyDescent="0.25">
      <c r="A19"/>
      <c r="B19"/>
      <c r="C19"/>
      <c r="D19"/>
      <c r="E19"/>
      <c r="F19"/>
      <c r="G19"/>
      <c r="H19"/>
      <c r="I19"/>
      <c r="J19"/>
      <c r="K19"/>
      <c r="L19"/>
      <c r="M19"/>
      <c r="N19"/>
      <c r="O19"/>
      <c r="P19"/>
      <c r="Q19"/>
      <c r="R19"/>
      <c r="S19"/>
      <c r="T19"/>
      <c r="U19"/>
      <c r="V19"/>
      <c r="W19"/>
      <c r="X19"/>
      <c r="Y19"/>
      <c r="Z19"/>
      <c r="AA19"/>
    </row>
    <row r="20" spans="1:27" x14ac:dyDescent="0.25">
      <c r="A20"/>
      <c r="B20"/>
      <c r="C20"/>
      <c r="D20"/>
      <c r="E20"/>
      <c r="F20"/>
      <c r="G20"/>
      <c r="H20"/>
      <c r="I20"/>
      <c r="J20"/>
      <c r="K20"/>
      <c r="L20"/>
      <c r="M20"/>
      <c r="N20"/>
      <c r="O20"/>
      <c r="P20"/>
      <c r="Q20"/>
      <c r="R20"/>
      <c r="S20"/>
      <c r="T20"/>
      <c r="U20"/>
      <c r="V20"/>
      <c r="W20"/>
      <c r="X20"/>
      <c r="Y20"/>
      <c r="Z20"/>
      <c r="AA20"/>
    </row>
    <row r="21" spans="1:27" x14ac:dyDescent="0.25">
      <c r="A21"/>
      <c r="B21"/>
      <c r="C21"/>
      <c r="D21"/>
      <c r="E21"/>
      <c r="F21"/>
      <c r="G21"/>
      <c r="H21"/>
      <c r="I21"/>
      <c r="J21"/>
      <c r="K21"/>
      <c r="L21"/>
      <c r="M21"/>
      <c r="N21"/>
      <c r="O21"/>
      <c r="P21"/>
      <c r="Q21"/>
      <c r="R21"/>
      <c r="S21"/>
      <c r="T21"/>
      <c r="U21"/>
      <c r="V21"/>
      <c r="W21"/>
      <c r="X21"/>
      <c r="Y21"/>
      <c r="Z21"/>
      <c r="AA21"/>
    </row>
    <row r="22" spans="1:27" x14ac:dyDescent="0.25">
      <c r="A22"/>
      <c r="B22"/>
      <c r="C22"/>
      <c r="D22"/>
      <c r="E22"/>
      <c r="F22"/>
      <c r="G22"/>
      <c r="H22"/>
      <c r="I22"/>
      <c r="J22"/>
      <c r="K22"/>
      <c r="L22"/>
      <c r="M22"/>
      <c r="N22"/>
      <c r="O22"/>
      <c r="P22"/>
      <c r="Q22"/>
      <c r="R22"/>
      <c r="S22"/>
      <c r="T22"/>
      <c r="U22"/>
      <c r="V22"/>
      <c r="W22"/>
      <c r="X22"/>
      <c r="Y22"/>
      <c r="Z22"/>
      <c r="AA22"/>
    </row>
    <row r="23" spans="1:27" x14ac:dyDescent="0.25">
      <c r="A23"/>
      <c r="B23"/>
      <c r="C23"/>
      <c r="D23"/>
      <c r="E23"/>
      <c r="F23"/>
      <c r="G23"/>
      <c r="H23"/>
      <c r="I23"/>
      <c r="J23"/>
      <c r="K23"/>
      <c r="L23"/>
      <c r="M23"/>
      <c r="N23"/>
      <c r="O23"/>
      <c r="P23"/>
      <c r="Q23"/>
      <c r="R23"/>
      <c r="S23"/>
      <c r="T23"/>
      <c r="U23"/>
      <c r="V23"/>
      <c r="W23"/>
      <c r="X23"/>
      <c r="Y23"/>
      <c r="Z23"/>
      <c r="AA23"/>
    </row>
    <row r="24" spans="1:27" x14ac:dyDescent="0.25">
      <c r="A24"/>
      <c r="B24"/>
      <c r="C24"/>
      <c r="D24"/>
      <c r="E24"/>
      <c r="F24"/>
      <c r="G24"/>
      <c r="H24"/>
      <c r="I24"/>
      <c r="J24"/>
      <c r="K24"/>
      <c r="L24"/>
      <c r="M24"/>
      <c r="N24"/>
      <c r="O24"/>
      <c r="P24"/>
      <c r="Q24"/>
      <c r="R24"/>
      <c r="S24"/>
      <c r="T24"/>
      <c r="U24"/>
      <c r="V24"/>
      <c r="W24"/>
      <c r="X24"/>
      <c r="Y24"/>
      <c r="Z24"/>
      <c r="AA24"/>
    </row>
    <row r="25" spans="1:27" x14ac:dyDescent="0.25">
      <c r="A25"/>
      <c r="B25"/>
      <c r="C25"/>
      <c r="D25"/>
      <c r="E25"/>
      <c r="F25"/>
      <c r="G25"/>
      <c r="H25"/>
      <c r="I25"/>
      <c r="J25"/>
      <c r="K25"/>
      <c r="L25"/>
      <c r="M25"/>
      <c r="N25"/>
      <c r="O25"/>
      <c r="P25"/>
      <c r="Q25"/>
      <c r="R25"/>
      <c r="S25"/>
      <c r="T25"/>
      <c r="U25"/>
      <c r="V25"/>
      <c r="W25"/>
      <c r="X25"/>
      <c r="Y25"/>
      <c r="Z25"/>
      <c r="AA25"/>
    </row>
    <row r="26" spans="1:27" x14ac:dyDescent="0.25">
      <c r="A26"/>
      <c r="B26"/>
      <c r="C26"/>
      <c r="D26"/>
      <c r="E26"/>
      <c r="F26"/>
      <c r="G26"/>
      <c r="H26"/>
      <c r="I26"/>
      <c r="J26"/>
      <c r="K26"/>
      <c r="L26"/>
      <c r="M26"/>
      <c r="N26"/>
      <c r="O26"/>
      <c r="P26"/>
      <c r="Q26"/>
      <c r="R26"/>
      <c r="S26"/>
      <c r="T26"/>
      <c r="U26"/>
      <c r="V26"/>
      <c r="W26"/>
      <c r="X26"/>
      <c r="Y26"/>
      <c r="Z26"/>
      <c r="AA26"/>
    </row>
    <row r="27" spans="1:27" x14ac:dyDescent="0.25">
      <c r="A27"/>
      <c r="B27"/>
      <c r="C27"/>
      <c r="D27"/>
      <c r="E27"/>
      <c r="F27"/>
      <c r="G27"/>
      <c r="H27"/>
      <c r="I27"/>
      <c r="J27"/>
      <c r="K27"/>
      <c r="L27"/>
      <c r="M27"/>
      <c r="N27"/>
      <c r="O27"/>
      <c r="P27"/>
      <c r="Q27"/>
      <c r="R27"/>
      <c r="S27"/>
      <c r="T27"/>
      <c r="U27"/>
      <c r="V27"/>
      <c r="W27"/>
      <c r="X27"/>
      <c r="Y27"/>
      <c r="Z27"/>
      <c r="AA27"/>
    </row>
    <row r="28" spans="1:27" x14ac:dyDescent="0.25">
      <c r="A28"/>
      <c r="B28"/>
      <c r="C28"/>
      <c r="D28"/>
      <c r="E28"/>
      <c r="F28"/>
      <c r="G28"/>
      <c r="H28"/>
      <c r="I28"/>
      <c r="J28"/>
      <c r="K28"/>
      <c r="L28"/>
      <c r="M28"/>
      <c r="N28"/>
      <c r="O28"/>
      <c r="P28"/>
      <c r="Q28"/>
      <c r="R28"/>
      <c r="S28"/>
      <c r="T28"/>
      <c r="U28"/>
      <c r="V28"/>
      <c r="W28"/>
      <c r="X28"/>
      <c r="Y28"/>
      <c r="Z28"/>
      <c r="AA28"/>
    </row>
    <row r="29" spans="1:27" x14ac:dyDescent="0.25">
      <c r="A29"/>
      <c r="B29"/>
      <c r="C29"/>
      <c r="D29"/>
      <c r="E29"/>
      <c r="F29"/>
      <c r="G29"/>
      <c r="H29"/>
      <c r="I29"/>
      <c r="J29"/>
      <c r="K29"/>
      <c r="L29"/>
      <c r="M29"/>
      <c r="N29"/>
      <c r="O29"/>
      <c r="P29"/>
      <c r="Q29"/>
      <c r="R29"/>
      <c r="S29"/>
      <c r="T29"/>
      <c r="U29"/>
      <c r="V29"/>
      <c r="W29"/>
      <c r="X29"/>
      <c r="Y29"/>
      <c r="Z29"/>
      <c r="AA29"/>
    </row>
    <row r="30" spans="1:27" x14ac:dyDescent="0.25">
      <c r="A30"/>
      <c r="B30"/>
      <c r="C30"/>
      <c r="D30"/>
      <c r="E30"/>
      <c r="F30"/>
      <c r="G30"/>
      <c r="H30"/>
      <c r="I30"/>
      <c r="J30"/>
      <c r="K30"/>
      <c r="L30"/>
      <c r="M30"/>
      <c r="N30"/>
      <c r="O30"/>
      <c r="P30"/>
      <c r="Q30"/>
      <c r="R30"/>
      <c r="S30"/>
      <c r="T30"/>
      <c r="U30"/>
      <c r="V30"/>
      <c r="W30"/>
      <c r="X30"/>
      <c r="Y30"/>
      <c r="Z30"/>
      <c r="AA30"/>
    </row>
    <row r="31" spans="1:27" x14ac:dyDescent="0.25">
      <c r="A31"/>
      <c r="B31"/>
      <c r="C31"/>
      <c r="D31"/>
      <c r="E31"/>
      <c r="F31"/>
      <c r="G31"/>
      <c r="H31"/>
      <c r="I31"/>
      <c r="J31"/>
      <c r="K31"/>
      <c r="L31"/>
      <c r="M31"/>
      <c r="N31"/>
      <c r="O31"/>
      <c r="P31"/>
      <c r="Q31"/>
      <c r="R31"/>
      <c r="S31"/>
      <c r="T31"/>
      <c r="U31"/>
      <c r="V31"/>
      <c r="W31"/>
      <c r="X31"/>
      <c r="Y31"/>
      <c r="Z31"/>
      <c r="AA31"/>
    </row>
    <row r="32" spans="1:27" x14ac:dyDescent="0.25">
      <c r="A32"/>
      <c r="B32"/>
      <c r="C32"/>
      <c r="D32"/>
      <c r="E32"/>
      <c r="F32"/>
      <c r="G32"/>
      <c r="H32"/>
      <c r="I32"/>
      <c r="J32"/>
      <c r="K32"/>
      <c r="L32"/>
      <c r="M32"/>
      <c r="N32"/>
      <c r="O32"/>
      <c r="P32"/>
      <c r="Q32"/>
      <c r="R32"/>
      <c r="S32"/>
      <c r="T32"/>
      <c r="U32"/>
      <c r="V32"/>
      <c r="W32"/>
      <c r="X32"/>
      <c r="Y32"/>
      <c r="Z32"/>
      <c r="AA32"/>
    </row>
    <row r="33" spans="1:27" x14ac:dyDescent="0.25">
      <c r="A33"/>
      <c r="B33"/>
      <c r="C33"/>
      <c r="D33"/>
      <c r="E33"/>
      <c r="F33"/>
      <c r="G33"/>
      <c r="H33"/>
      <c r="I33"/>
      <c r="J33"/>
      <c r="K33"/>
      <c r="L33"/>
      <c r="M33"/>
      <c r="N33"/>
      <c r="O33"/>
      <c r="P33"/>
      <c r="Q33"/>
      <c r="R33"/>
      <c r="S33"/>
      <c r="T33"/>
      <c r="U33"/>
      <c r="V33"/>
      <c r="W33"/>
      <c r="X33"/>
      <c r="Y33"/>
      <c r="Z33"/>
      <c r="AA33"/>
    </row>
    <row r="34" spans="1:27" x14ac:dyDescent="0.25">
      <c r="A34"/>
      <c r="B34"/>
      <c r="C34"/>
      <c r="D34"/>
      <c r="E34"/>
      <c r="F34"/>
      <c r="G34"/>
      <c r="H34"/>
      <c r="I34"/>
      <c r="J34"/>
      <c r="K34"/>
      <c r="L34"/>
      <c r="M34"/>
      <c r="N34"/>
      <c r="O34"/>
      <c r="P34"/>
      <c r="Q34"/>
      <c r="R34"/>
      <c r="S34"/>
      <c r="T34"/>
      <c r="U34"/>
      <c r="V34"/>
      <c r="W34"/>
      <c r="X34"/>
      <c r="Y34"/>
      <c r="Z34"/>
      <c r="AA34"/>
    </row>
    <row r="35" spans="1:27" x14ac:dyDescent="0.25">
      <c r="A35"/>
      <c r="B35"/>
      <c r="C35"/>
      <c r="D35"/>
      <c r="E35"/>
      <c r="F35"/>
      <c r="G35"/>
      <c r="H35"/>
      <c r="I35"/>
      <c r="J35"/>
      <c r="K35"/>
      <c r="L35"/>
      <c r="M35"/>
      <c r="N35"/>
      <c r="O35"/>
      <c r="P35"/>
      <c r="Q35"/>
      <c r="R35"/>
      <c r="S35"/>
      <c r="T35"/>
      <c r="U35"/>
      <c r="V35"/>
      <c r="W35"/>
      <c r="X35"/>
      <c r="Y35"/>
      <c r="Z35"/>
      <c r="AA35"/>
    </row>
    <row r="36" spans="1:27" x14ac:dyDescent="0.25">
      <c r="A36"/>
      <c r="B36"/>
      <c r="C36"/>
      <c r="D36"/>
      <c r="E36"/>
      <c r="F36"/>
      <c r="G36"/>
      <c r="H36"/>
      <c r="I36"/>
      <c r="J36"/>
      <c r="K36"/>
      <c r="L36"/>
      <c r="M36"/>
      <c r="N36"/>
      <c r="O36"/>
      <c r="P36"/>
      <c r="Q36"/>
      <c r="R36"/>
      <c r="S36"/>
      <c r="T36"/>
      <c r="U36"/>
      <c r="V36"/>
      <c r="W36"/>
      <c r="X36"/>
      <c r="Y36"/>
      <c r="Z36"/>
      <c r="AA36"/>
    </row>
    <row r="37" spans="1:27" x14ac:dyDescent="0.25">
      <c r="A37"/>
      <c r="B37"/>
      <c r="C37"/>
      <c r="D37"/>
      <c r="E37"/>
      <c r="F37"/>
      <c r="G37"/>
      <c r="H37"/>
      <c r="I37"/>
      <c r="J37"/>
      <c r="K37"/>
      <c r="L37"/>
      <c r="M37"/>
      <c r="N37"/>
      <c r="O37"/>
      <c r="P37"/>
      <c r="Q37"/>
      <c r="R37"/>
      <c r="S37"/>
      <c r="T37"/>
      <c r="U37"/>
      <c r="V37"/>
      <c r="W37"/>
      <c r="X37"/>
      <c r="Y37"/>
      <c r="Z37"/>
      <c r="AA37"/>
    </row>
    <row r="38" spans="1:27" x14ac:dyDescent="0.25">
      <c r="A38"/>
      <c r="B38"/>
      <c r="C38"/>
      <c r="D38"/>
      <c r="E38"/>
      <c r="F38"/>
      <c r="G38"/>
      <c r="H38"/>
      <c r="I38"/>
      <c r="J38"/>
      <c r="K38"/>
      <c r="L38"/>
      <c r="M38"/>
      <c r="N38"/>
      <c r="O38"/>
      <c r="P38"/>
      <c r="Q38"/>
      <c r="R38"/>
      <c r="S38"/>
      <c r="T38"/>
      <c r="U38"/>
      <c r="V38"/>
      <c r="W38"/>
      <c r="X38"/>
      <c r="Y38"/>
      <c r="Z38"/>
      <c r="AA38"/>
    </row>
    <row r="39" spans="1:27" x14ac:dyDescent="0.25">
      <c r="A39"/>
      <c r="B39"/>
      <c r="C39"/>
      <c r="D39"/>
      <c r="E39"/>
      <c r="F39"/>
      <c r="G39"/>
      <c r="H39"/>
      <c r="I39"/>
      <c r="J39"/>
      <c r="K39"/>
      <c r="L39"/>
      <c r="M39"/>
      <c r="N39"/>
      <c r="O39"/>
      <c r="P39"/>
      <c r="Q39"/>
      <c r="R39"/>
      <c r="S39"/>
      <c r="T39"/>
      <c r="U39"/>
      <c r="V39"/>
      <c r="W39"/>
      <c r="X39"/>
      <c r="Y39"/>
      <c r="Z39"/>
      <c r="AA39"/>
    </row>
    <row r="40" spans="1:27" x14ac:dyDescent="0.25">
      <c r="A40"/>
      <c r="B40"/>
      <c r="C40"/>
      <c r="D40"/>
      <c r="E40"/>
      <c r="F40"/>
      <c r="G40"/>
      <c r="H40"/>
      <c r="I40"/>
      <c r="J40"/>
      <c r="K40"/>
      <c r="L40"/>
      <c r="M40"/>
      <c r="N40"/>
      <c r="O40"/>
      <c r="P40"/>
      <c r="Q40"/>
      <c r="R40"/>
      <c r="S40"/>
      <c r="T40"/>
      <c r="U40"/>
      <c r="V40"/>
      <c r="W40"/>
      <c r="X40"/>
      <c r="Y40"/>
      <c r="Z40"/>
      <c r="AA40"/>
    </row>
    <row r="41" spans="1:27" x14ac:dyDescent="0.25">
      <c r="A41"/>
      <c r="B41"/>
      <c r="C41"/>
      <c r="D41"/>
      <c r="E41"/>
      <c r="F41"/>
      <c r="G41"/>
      <c r="H41"/>
      <c r="I41"/>
      <c r="J41"/>
      <c r="K41"/>
      <c r="L41"/>
      <c r="M41"/>
      <c r="N41"/>
      <c r="O41"/>
      <c r="P41"/>
      <c r="Q41"/>
      <c r="R41"/>
      <c r="S41"/>
      <c r="T41"/>
      <c r="U41"/>
      <c r="V41"/>
      <c r="W41"/>
      <c r="X41"/>
      <c r="Y41"/>
      <c r="Z41"/>
      <c r="AA41"/>
    </row>
    <row r="42" spans="1:27" x14ac:dyDescent="0.25">
      <c r="A42"/>
      <c r="B42"/>
      <c r="C42"/>
      <c r="D42"/>
      <c r="E42"/>
      <c r="F42"/>
      <c r="G42"/>
      <c r="H42"/>
      <c r="I42"/>
      <c r="J42"/>
      <c r="K42"/>
      <c r="L42"/>
      <c r="M42"/>
      <c r="N42"/>
      <c r="O42"/>
      <c r="P42"/>
      <c r="Q42"/>
      <c r="R42"/>
      <c r="S42"/>
      <c r="T42"/>
      <c r="U42"/>
      <c r="V42"/>
      <c r="W42"/>
      <c r="X42"/>
      <c r="Y42"/>
      <c r="Z42"/>
      <c r="AA42"/>
    </row>
    <row r="43" spans="1:27" x14ac:dyDescent="0.25">
      <c r="A43"/>
      <c r="B43"/>
      <c r="C43"/>
      <c r="D43"/>
      <c r="E43"/>
      <c r="F43"/>
      <c r="G43"/>
      <c r="H43"/>
      <c r="I43"/>
      <c r="J43"/>
      <c r="K43"/>
      <c r="L43"/>
      <c r="M43"/>
      <c r="N43"/>
      <c r="O43"/>
      <c r="P43"/>
      <c r="Q43"/>
      <c r="R43"/>
      <c r="S43"/>
      <c r="T43"/>
      <c r="U43"/>
      <c r="V43"/>
      <c r="W43"/>
      <c r="X43"/>
      <c r="Y43"/>
      <c r="Z43"/>
      <c r="AA43"/>
    </row>
    <row r="44" spans="1:27" x14ac:dyDescent="0.25">
      <c r="A44"/>
      <c r="B44"/>
      <c r="C44"/>
      <c r="D44"/>
      <c r="E44"/>
      <c r="F44"/>
      <c r="G44"/>
      <c r="H44"/>
      <c r="I44"/>
      <c r="J44"/>
      <c r="K44"/>
      <c r="L44"/>
      <c r="M44"/>
      <c r="N44"/>
      <c r="O44"/>
      <c r="P44"/>
      <c r="Q44"/>
      <c r="R44"/>
      <c r="S44"/>
      <c r="T44"/>
      <c r="U44"/>
      <c r="V44"/>
      <c r="W44"/>
      <c r="X44"/>
      <c r="Y44"/>
      <c r="Z44"/>
      <c r="AA44"/>
    </row>
    <row r="45" spans="1:27" x14ac:dyDescent="0.25">
      <c r="A45"/>
      <c r="B45"/>
      <c r="C45"/>
      <c r="D45"/>
      <c r="E45"/>
      <c r="F45"/>
      <c r="G45"/>
      <c r="H45"/>
      <c r="I45"/>
      <c r="J45"/>
      <c r="K45"/>
      <c r="L45"/>
      <c r="M45"/>
      <c r="N45"/>
      <c r="O45"/>
      <c r="P45"/>
      <c r="Q45"/>
      <c r="R45"/>
      <c r="S45"/>
      <c r="T45"/>
      <c r="U45"/>
      <c r="V45"/>
      <c r="W45"/>
      <c r="X45"/>
      <c r="Y45"/>
      <c r="Z45"/>
      <c r="AA45"/>
    </row>
    <row r="46" spans="1:27" x14ac:dyDescent="0.25">
      <c r="A46"/>
      <c r="B46"/>
      <c r="C46"/>
      <c r="D46"/>
      <c r="E46"/>
      <c r="F46"/>
      <c r="G46"/>
      <c r="H46"/>
      <c r="I46"/>
      <c r="J46"/>
      <c r="K46"/>
      <c r="L46"/>
      <c r="M46"/>
      <c r="N46"/>
      <c r="O46"/>
      <c r="P46"/>
      <c r="Q46"/>
      <c r="R46"/>
      <c r="S46"/>
      <c r="T46"/>
      <c r="U46"/>
      <c r="V46"/>
      <c r="W46"/>
      <c r="X46"/>
      <c r="Y46"/>
      <c r="Z46"/>
      <c r="AA46"/>
    </row>
    <row r="47" spans="1:27" x14ac:dyDescent="0.25">
      <c r="A47"/>
      <c r="B47"/>
      <c r="C47"/>
      <c r="D47"/>
      <c r="E47"/>
      <c r="F47"/>
      <c r="G47"/>
      <c r="H47"/>
      <c r="I47"/>
      <c r="J47"/>
      <c r="K47"/>
      <c r="L47"/>
      <c r="M47"/>
      <c r="N47"/>
      <c r="O47"/>
      <c r="P47"/>
      <c r="Q47"/>
      <c r="R47"/>
      <c r="S47"/>
      <c r="T47"/>
      <c r="U47"/>
      <c r="V47"/>
      <c r="W47"/>
      <c r="X47"/>
      <c r="Y47"/>
      <c r="Z47"/>
      <c r="AA47"/>
    </row>
    <row r="48" spans="1:27" x14ac:dyDescent="0.25">
      <c r="A48"/>
      <c r="B48"/>
      <c r="C48"/>
      <c r="D48"/>
      <c r="E48"/>
      <c r="F48"/>
      <c r="G48"/>
      <c r="H48"/>
      <c r="I48"/>
      <c r="J48"/>
      <c r="K48"/>
      <c r="L48"/>
      <c r="M48"/>
      <c r="N48"/>
      <c r="O48"/>
      <c r="P48"/>
      <c r="Q48"/>
      <c r="R48"/>
      <c r="S48"/>
      <c r="T48"/>
      <c r="U48"/>
      <c r="V48"/>
      <c r="W48"/>
      <c r="X48"/>
      <c r="Y48"/>
      <c r="Z48"/>
      <c r="AA48"/>
    </row>
    <row r="49" spans="1:27" x14ac:dyDescent="0.25">
      <c r="A49"/>
      <c r="B49"/>
      <c r="C49"/>
      <c r="D49"/>
      <c r="E49"/>
      <c r="F49"/>
      <c r="G49"/>
      <c r="H49"/>
      <c r="I49"/>
      <c r="J49"/>
      <c r="K49"/>
      <c r="L49"/>
      <c r="M49"/>
      <c r="N49"/>
      <c r="O49"/>
      <c r="P49"/>
      <c r="Q49"/>
      <c r="R49"/>
      <c r="S49"/>
      <c r="T49"/>
      <c r="U49"/>
      <c r="V49"/>
      <c r="W49"/>
      <c r="X49"/>
      <c r="Y49"/>
      <c r="Z49"/>
      <c r="AA49"/>
    </row>
    <row r="50" spans="1:27" x14ac:dyDescent="0.25">
      <c r="A50" s="24"/>
      <c r="B50" s="24"/>
      <c r="C50" s="24"/>
      <c r="D50" s="24"/>
      <c r="E50" s="24"/>
      <c r="F50" s="24"/>
      <c r="G50" s="24"/>
      <c r="H50" s="24"/>
      <c r="I50" s="24"/>
      <c r="J50" s="24"/>
      <c r="K50" s="24"/>
      <c r="L50" s="24"/>
    </row>
    <row r="51" spans="1:27" x14ac:dyDescent="0.25">
      <c r="A51" s="24"/>
      <c r="B51" s="24"/>
      <c r="C51" s="24"/>
      <c r="D51" s="24"/>
      <c r="E51" s="24"/>
      <c r="F51" s="24"/>
      <c r="G51" s="24"/>
      <c r="H51" s="24"/>
      <c r="I51" s="24"/>
      <c r="J51" s="24"/>
      <c r="K51" s="24"/>
      <c r="L51" s="24"/>
    </row>
    <row r="52" spans="1:27" x14ac:dyDescent="0.25">
      <c r="A52" s="24"/>
      <c r="B52" s="24"/>
      <c r="C52" s="24"/>
      <c r="D52" s="24"/>
      <c r="E52" s="24"/>
      <c r="F52" s="24"/>
      <c r="G52" s="24"/>
      <c r="H52" s="24"/>
      <c r="I52" s="24"/>
      <c r="J52" s="24"/>
      <c r="K52" s="24"/>
      <c r="L52" s="24"/>
    </row>
    <row r="53" spans="1:27" x14ac:dyDescent="0.25">
      <c r="A53" s="24"/>
      <c r="B53" s="24"/>
      <c r="C53" s="24"/>
      <c r="D53" s="24"/>
      <c r="E53" s="24"/>
      <c r="F53" s="24"/>
      <c r="G53" s="24"/>
      <c r="H53" s="24"/>
      <c r="I53" s="24"/>
      <c r="J53" s="24"/>
      <c r="K53" s="24"/>
      <c r="L53" s="24"/>
    </row>
    <row r="54" spans="1:27" x14ac:dyDescent="0.25">
      <c r="A54" s="24"/>
      <c r="B54" s="24"/>
      <c r="C54" s="24"/>
      <c r="D54" s="24"/>
      <c r="E54" s="24"/>
      <c r="F54" s="24"/>
      <c r="G54" s="24"/>
      <c r="H54" s="24"/>
      <c r="I54" s="24"/>
      <c r="J54" s="24"/>
      <c r="K54" s="24"/>
      <c r="L54" s="24"/>
    </row>
    <row r="55" spans="1:27" x14ac:dyDescent="0.25">
      <c r="A55" s="24"/>
      <c r="B55" s="24"/>
      <c r="C55" s="24"/>
      <c r="D55" s="24"/>
      <c r="E55" s="24"/>
      <c r="F55" s="24"/>
      <c r="G55" s="24"/>
      <c r="H55" s="24"/>
      <c r="I55" s="24"/>
      <c r="J55" s="24"/>
      <c r="K55" s="24"/>
      <c r="L55" s="24"/>
    </row>
    <row r="56" spans="1:27" x14ac:dyDescent="0.25">
      <c r="A56" s="24"/>
      <c r="B56" s="24"/>
      <c r="C56" s="24"/>
      <c r="D56" s="24"/>
      <c r="E56" s="24"/>
      <c r="F56" s="24"/>
      <c r="G56" s="24"/>
      <c r="H56" s="24"/>
      <c r="I56" s="24"/>
      <c r="J56" s="24"/>
      <c r="K56" s="24"/>
      <c r="L56" s="24"/>
    </row>
    <row r="57" spans="1:27" x14ac:dyDescent="0.25">
      <c r="A57" s="24"/>
      <c r="B57" s="24"/>
      <c r="C57" s="24"/>
      <c r="D57" s="24"/>
      <c r="E57" s="24"/>
      <c r="F57" s="24"/>
      <c r="G57" s="24"/>
      <c r="H57" s="24"/>
      <c r="I57" s="24"/>
      <c r="J57" s="24"/>
      <c r="K57" s="24"/>
      <c r="L57" s="24"/>
    </row>
    <row r="58" spans="1:27" x14ac:dyDescent="0.25">
      <c r="A58" s="24"/>
      <c r="B58" s="24"/>
      <c r="C58" s="24"/>
      <c r="D58" s="24"/>
      <c r="E58" s="24"/>
      <c r="F58" s="24"/>
      <c r="G58" s="24"/>
      <c r="H58" s="24"/>
      <c r="I58" s="24"/>
      <c r="J58" s="24"/>
      <c r="K58" s="24"/>
      <c r="L58" s="24"/>
    </row>
    <row r="59" spans="1:27" x14ac:dyDescent="0.25">
      <c r="A59" s="24"/>
      <c r="B59" s="24"/>
      <c r="C59" s="24"/>
      <c r="D59" s="24"/>
      <c r="E59" s="24"/>
      <c r="F59" s="24"/>
      <c r="G59" s="24"/>
      <c r="H59" s="24"/>
      <c r="I59" s="24"/>
      <c r="J59" s="24"/>
      <c r="K59" s="24"/>
      <c r="L59" s="24"/>
    </row>
    <row r="60" spans="1:27" x14ac:dyDescent="0.25">
      <c r="A60" s="24"/>
      <c r="B60" s="24"/>
      <c r="C60" s="24"/>
      <c r="D60" s="24"/>
      <c r="E60" s="24"/>
      <c r="F60" s="24"/>
      <c r="G60" s="24"/>
      <c r="H60" s="24"/>
      <c r="I60" s="24"/>
      <c r="J60" s="24"/>
      <c r="K60" s="24"/>
      <c r="L60" s="24"/>
    </row>
    <row r="61" spans="1:27" x14ac:dyDescent="0.25">
      <c r="A61" s="24"/>
      <c r="B61" s="24"/>
      <c r="C61" s="24"/>
      <c r="D61" s="24"/>
      <c r="E61" s="24"/>
      <c r="F61" s="24"/>
      <c r="G61" s="24"/>
      <c r="H61" s="24"/>
      <c r="I61" s="24"/>
      <c r="J61" s="24"/>
      <c r="K61" s="24"/>
      <c r="L61" s="24"/>
    </row>
    <row r="62" spans="1:27" x14ac:dyDescent="0.25">
      <c r="A62" s="24"/>
      <c r="B62" s="24"/>
      <c r="C62" s="24"/>
      <c r="D62" s="24"/>
      <c r="E62" s="24"/>
      <c r="F62" s="24"/>
      <c r="G62" s="24"/>
      <c r="H62" s="24"/>
      <c r="I62" s="24"/>
      <c r="J62" s="24"/>
      <c r="K62" s="24"/>
      <c r="L62" s="24"/>
    </row>
    <row r="63" spans="1:27" x14ac:dyDescent="0.25">
      <c r="A63" s="24"/>
      <c r="B63" s="24"/>
      <c r="C63" s="24"/>
      <c r="D63" s="24"/>
      <c r="E63" s="24"/>
      <c r="F63" s="24"/>
      <c r="G63" s="24"/>
      <c r="H63" s="24"/>
      <c r="I63" s="24"/>
      <c r="J63" s="24"/>
      <c r="K63" s="24"/>
      <c r="L63" s="24"/>
    </row>
    <row r="64" spans="1:27" x14ac:dyDescent="0.25">
      <c r="A64" s="24"/>
      <c r="B64" s="24"/>
      <c r="C64" s="24"/>
      <c r="D64" s="24"/>
      <c r="E64" s="24"/>
      <c r="F64" s="24"/>
      <c r="G64" s="24"/>
      <c r="H64" s="24"/>
      <c r="I64" s="24"/>
      <c r="J64" s="24"/>
      <c r="K64" s="24"/>
      <c r="L64" s="24"/>
    </row>
    <row r="65" spans="1:12" x14ac:dyDescent="0.25">
      <c r="A65" s="24"/>
      <c r="B65" s="24"/>
      <c r="C65" s="24"/>
      <c r="D65" s="24"/>
      <c r="E65" s="24"/>
      <c r="F65" s="24"/>
      <c r="G65" s="24"/>
      <c r="H65" s="24"/>
      <c r="I65" s="24"/>
      <c r="J65" s="24"/>
      <c r="K65" s="24"/>
      <c r="L65" s="24"/>
    </row>
    <row r="66" spans="1:12" x14ac:dyDescent="0.25">
      <c r="A66" s="24"/>
      <c r="B66" s="24"/>
      <c r="C66" s="24"/>
      <c r="D66" s="24"/>
      <c r="E66" s="24"/>
      <c r="F66" s="24"/>
      <c r="G66" s="24"/>
      <c r="H66" s="24"/>
      <c r="I66" s="24"/>
      <c r="J66" s="24"/>
      <c r="K66" s="24"/>
      <c r="L66" s="24"/>
    </row>
    <row r="67" spans="1:12" x14ac:dyDescent="0.25">
      <c r="A67" s="24"/>
      <c r="B67" s="24"/>
      <c r="C67" s="24"/>
      <c r="D67" s="24"/>
      <c r="E67" s="24"/>
      <c r="F67" s="24"/>
      <c r="G67" s="24"/>
      <c r="H67" s="24"/>
      <c r="I67" s="24"/>
      <c r="J67" s="24"/>
      <c r="K67" s="24"/>
      <c r="L67" s="24"/>
    </row>
    <row r="68" spans="1:12" x14ac:dyDescent="0.25">
      <c r="A68" s="24"/>
      <c r="B68" s="24"/>
      <c r="C68" s="24"/>
      <c r="D68" s="24"/>
      <c r="E68" s="24"/>
      <c r="F68" s="24"/>
      <c r="G68" s="24"/>
      <c r="H68" s="24"/>
      <c r="I68" s="24"/>
      <c r="J68" s="24"/>
      <c r="K68" s="24"/>
      <c r="L68" s="24"/>
    </row>
    <row r="69" spans="1:12" x14ac:dyDescent="0.25">
      <c r="A69" s="24"/>
      <c r="B69" s="24"/>
      <c r="C69" s="24"/>
      <c r="D69" s="24"/>
      <c r="E69" s="24"/>
      <c r="F69" s="24"/>
      <c r="G69" s="24"/>
      <c r="H69" s="24"/>
      <c r="I69" s="24"/>
      <c r="J69" s="24"/>
      <c r="K69" s="24"/>
      <c r="L69" s="24"/>
    </row>
    <row r="70" spans="1:12" x14ac:dyDescent="0.25">
      <c r="A70" s="24"/>
      <c r="B70" s="24"/>
      <c r="C70" s="24"/>
      <c r="D70" s="24"/>
      <c r="E70" s="24"/>
      <c r="F70" s="24"/>
      <c r="G70" s="24"/>
      <c r="H70" s="24"/>
      <c r="I70" s="24"/>
      <c r="J70" s="24"/>
      <c r="K70" s="24"/>
      <c r="L70" s="24"/>
    </row>
    <row r="71" spans="1:12" x14ac:dyDescent="0.25">
      <c r="A71" s="24"/>
      <c r="B71" s="24"/>
      <c r="C71" s="24"/>
      <c r="D71" s="24"/>
      <c r="E71" s="24"/>
      <c r="F71" s="24"/>
      <c r="G71" s="24"/>
      <c r="H71" s="24"/>
      <c r="I71" s="24"/>
      <c r="J71" s="24"/>
      <c r="K71" s="24"/>
      <c r="L71" s="24"/>
    </row>
    <row r="72" spans="1:12" x14ac:dyDescent="0.25">
      <c r="A72" s="24"/>
      <c r="B72" s="24"/>
      <c r="C72" s="24"/>
      <c r="D72" s="24"/>
      <c r="E72" s="24"/>
      <c r="F72" s="24"/>
      <c r="G72" s="24"/>
      <c r="H72" s="24"/>
      <c r="I72" s="24"/>
      <c r="J72" s="24"/>
      <c r="K72" s="24"/>
      <c r="L72" s="24"/>
    </row>
    <row r="73" spans="1:12" x14ac:dyDescent="0.25">
      <c r="A73" s="24"/>
      <c r="B73" s="24"/>
      <c r="C73" s="24"/>
      <c r="D73" s="24"/>
      <c r="E73" s="24"/>
      <c r="F73" s="24"/>
      <c r="G73" s="24"/>
      <c r="H73" s="24"/>
      <c r="I73" s="24"/>
      <c r="J73" s="24"/>
      <c r="K73" s="24"/>
      <c r="L73" s="24"/>
    </row>
    <row r="74" spans="1:12" x14ac:dyDescent="0.25">
      <c r="A74" s="24"/>
      <c r="B74" s="24"/>
      <c r="C74" s="24"/>
      <c r="D74" s="24"/>
      <c r="E74" s="24"/>
      <c r="F74" s="24"/>
      <c r="G74" s="24"/>
      <c r="H74" s="24"/>
      <c r="I74" s="24"/>
      <c r="J74" s="24"/>
      <c r="K74" s="24"/>
      <c r="L74" s="24"/>
    </row>
    <row r="75" spans="1:12" x14ac:dyDescent="0.25">
      <c r="A75" s="24"/>
      <c r="B75" s="24"/>
      <c r="C75" s="24"/>
      <c r="D75" s="24"/>
      <c r="E75" s="24"/>
      <c r="F75" s="24"/>
      <c r="G75" s="24"/>
      <c r="H75" s="24"/>
      <c r="I75" s="24"/>
      <c r="J75" s="24"/>
      <c r="K75" s="24"/>
      <c r="L75" s="24"/>
    </row>
    <row r="76" spans="1:12" x14ac:dyDescent="0.25">
      <c r="A76" s="24"/>
      <c r="B76" s="24"/>
      <c r="C76" s="24"/>
      <c r="D76" s="24"/>
      <c r="E76" s="24"/>
      <c r="F76" s="24"/>
      <c r="G76" s="24"/>
      <c r="H76" s="24"/>
      <c r="I76" s="24"/>
      <c r="J76" s="24"/>
      <c r="K76" s="24"/>
      <c r="L76" s="24"/>
    </row>
    <row r="77" spans="1:12" x14ac:dyDescent="0.25">
      <c r="A77" s="24"/>
      <c r="B77" s="24"/>
      <c r="C77" s="24"/>
      <c r="D77" s="24"/>
      <c r="E77" s="24"/>
      <c r="F77" s="24"/>
      <c r="G77" s="24"/>
      <c r="H77" s="24"/>
      <c r="I77" s="24"/>
      <c r="J77" s="24"/>
      <c r="K77" s="24"/>
      <c r="L77" s="24"/>
    </row>
    <row r="78" spans="1:12" x14ac:dyDescent="0.25">
      <c r="A78" s="24"/>
      <c r="B78" s="24"/>
      <c r="C78" s="24"/>
      <c r="D78" s="24"/>
      <c r="E78" s="24"/>
      <c r="F78" s="24"/>
      <c r="G78" s="24"/>
      <c r="H78" s="24"/>
      <c r="I78" s="24"/>
      <c r="J78" s="24"/>
      <c r="K78" s="24"/>
      <c r="L78" s="24"/>
    </row>
    <row r="79" spans="1:12" x14ac:dyDescent="0.25">
      <c r="A79" s="24"/>
      <c r="B79" s="24"/>
      <c r="C79" s="24"/>
      <c r="D79" s="24"/>
      <c r="E79" s="24"/>
      <c r="F79" s="24"/>
      <c r="G79" s="24"/>
      <c r="H79" s="24"/>
      <c r="I79" s="24"/>
      <c r="J79" s="24"/>
      <c r="K79" s="24"/>
      <c r="L79" s="24"/>
    </row>
    <row r="80" spans="1:12" x14ac:dyDescent="0.25">
      <c r="A80" s="24"/>
      <c r="B80" s="24"/>
      <c r="C80" s="24"/>
      <c r="D80" s="24"/>
      <c r="E80" s="24"/>
      <c r="F80" s="24"/>
      <c r="G80" s="24"/>
      <c r="H80" s="24"/>
      <c r="I80" s="24"/>
      <c r="J80" s="24"/>
      <c r="K80" s="24"/>
      <c r="L80" s="24"/>
    </row>
    <row r="81" spans="1:12" x14ac:dyDescent="0.25">
      <c r="A81" s="24"/>
      <c r="B81" s="24"/>
      <c r="C81" s="24"/>
      <c r="D81" s="24"/>
      <c r="E81" s="24"/>
      <c r="F81" s="24"/>
      <c r="G81" s="24"/>
      <c r="H81" s="24"/>
      <c r="I81" s="24"/>
      <c r="J81" s="24"/>
      <c r="K81" s="24"/>
      <c r="L81" s="24"/>
    </row>
    <row r="82" spans="1:12" x14ac:dyDescent="0.25">
      <c r="A82" s="24"/>
      <c r="B82" s="24"/>
      <c r="C82" s="24"/>
      <c r="D82" s="24"/>
      <c r="E82" s="24"/>
      <c r="F82" s="24"/>
      <c r="G82" s="24"/>
      <c r="H82" s="24"/>
      <c r="I82" s="24"/>
      <c r="J82" s="24"/>
      <c r="K82" s="24"/>
      <c r="L82" s="24"/>
    </row>
    <row r="83" spans="1:12" x14ac:dyDescent="0.25">
      <c r="A83" s="24"/>
      <c r="B83" s="24"/>
      <c r="C83" s="24"/>
      <c r="D83" s="24"/>
      <c r="E83" s="24"/>
      <c r="F83" s="24"/>
      <c r="G83" s="24"/>
      <c r="H83" s="24"/>
      <c r="I83" s="24"/>
      <c r="J83" s="24"/>
      <c r="K83" s="24"/>
      <c r="L83" s="24"/>
    </row>
    <row r="84" spans="1:12" x14ac:dyDescent="0.25">
      <c r="A84" s="24"/>
      <c r="B84" s="24"/>
      <c r="C84" s="24"/>
      <c r="D84" s="24"/>
      <c r="E84" s="24"/>
      <c r="F84" s="24"/>
      <c r="G84" s="24"/>
      <c r="H84" s="24"/>
      <c r="I84" s="24"/>
      <c r="J84" s="24"/>
      <c r="K84" s="24"/>
      <c r="L84" s="24"/>
    </row>
    <row r="85" spans="1:12" x14ac:dyDescent="0.25">
      <c r="A85" s="24"/>
      <c r="B85" s="24"/>
      <c r="C85" s="24"/>
      <c r="D85" s="24"/>
      <c r="E85" s="24"/>
      <c r="F85" s="24"/>
      <c r="G85" s="24"/>
      <c r="H85" s="24"/>
      <c r="I85" s="24"/>
      <c r="J85" s="24"/>
      <c r="K85" s="24"/>
      <c r="L85" s="24"/>
    </row>
    <row r="86" spans="1:12" x14ac:dyDescent="0.25">
      <c r="A86" s="24"/>
      <c r="B86" s="24"/>
      <c r="C86" s="24"/>
      <c r="D86" s="24"/>
      <c r="E86" s="24"/>
      <c r="F86" s="24"/>
      <c r="G86" s="24"/>
      <c r="H86" s="24"/>
      <c r="I86" s="24"/>
      <c r="J86" s="24"/>
      <c r="K86" s="24"/>
      <c r="L86" s="24"/>
    </row>
    <row r="87" spans="1:12" x14ac:dyDescent="0.25">
      <c r="A87" s="24"/>
      <c r="B87" s="24"/>
      <c r="C87" s="24"/>
      <c r="D87" s="24"/>
      <c r="E87" s="24"/>
      <c r="F87" s="24"/>
      <c r="G87" s="24"/>
      <c r="H87" s="24"/>
      <c r="I87" s="24"/>
      <c r="J87" s="24"/>
      <c r="K87" s="24"/>
      <c r="L87" s="24"/>
    </row>
    <row r="88" spans="1:12" x14ac:dyDescent="0.25">
      <c r="A88" s="24"/>
      <c r="B88" s="24"/>
      <c r="C88" s="24"/>
      <c r="D88" s="24"/>
      <c r="E88" s="24"/>
      <c r="F88" s="24"/>
      <c r="G88" s="24"/>
      <c r="H88" s="24"/>
      <c r="I88" s="24"/>
      <c r="J88" s="24"/>
      <c r="K88" s="24"/>
      <c r="L88" s="24"/>
    </row>
    <row r="89" spans="1:12" x14ac:dyDescent="0.25">
      <c r="A89" s="24"/>
      <c r="B89" s="24"/>
      <c r="C89" s="24"/>
      <c r="D89" s="24"/>
      <c r="E89" s="24"/>
      <c r="F89" s="24"/>
      <c r="G89" s="24"/>
      <c r="H89" s="24"/>
      <c r="I89" s="24"/>
      <c r="J89" s="24"/>
      <c r="K89" s="24"/>
      <c r="L89" s="24"/>
    </row>
    <row r="90" spans="1:12" x14ac:dyDescent="0.25">
      <c r="A90" s="24"/>
      <c r="B90" s="24"/>
      <c r="C90" s="24"/>
      <c r="D90" s="24"/>
      <c r="E90" s="24"/>
      <c r="F90" s="24"/>
      <c r="G90" s="24"/>
      <c r="H90" s="24"/>
      <c r="I90" s="24"/>
      <c r="J90" s="24"/>
      <c r="K90" s="24"/>
      <c r="L90" s="24"/>
    </row>
    <row r="91" spans="1:12" x14ac:dyDescent="0.25">
      <c r="A91" s="24"/>
      <c r="B91" s="24"/>
      <c r="C91" s="24"/>
      <c r="D91" s="24"/>
      <c r="E91" s="24"/>
      <c r="F91" s="24"/>
      <c r="G91" s="24"/>
      <c r="H91" s="24"/>
      <c r="I91" s="24"/>
      <c r="J91" s="24"/>
      <c r="K91" s="24"/>
      <c r="L91" s="24"/>
    </row>
    <row r="92" spans="1:12" x14ac:dyDescent="0.25">
      <c r="A92" s="24"/>
      <c r="B92" s="24"/>
      <c r="C92" s="24"/>
      <c r="D92" s="24"/>
      <c r="E92" s="24"/>
      <c r="F92" s="24"/>
      <c r="G92" s="24"/>
      <c r="H92" s="24"/>
      <c r="I92" s="24"/>
      <c r="J92" s="24"/>
      <c r="K92" s="24"/>
      <c r="L92" s="24"/>
    </row>
    <row r="93" spans="1:12" x14ac:dyDescent="0.25">
      <c r="A93" s="24"/>
      <c r="B93" s="24"/>
      <c r="C93" s="24"/>
      <c r="D93" s="24"/>
      <c r="E93" s="24"/>
      <c r="F93" s="24"/>
      <c r="G93" s="24"/>
      <c r="H93" s="24"/>
      <c r="I93" s="24"/>
      <c r="J93" s="24"/>
      <c r="K93" s="24"/>
      <c r="L93" s="24"/>
    </row>
    <row r="94" spans="1:12" x14ac:dyDescent="0.25">
      <c r="A94" s="24"/>
      <c r="B94" s="24"/>
      <c r="C94" s="24"/>
      <c r="D94" s="24"/>
      <c r="E94" s="24"/>
      <c r="F94" s="24"/>
      <c r="G94" s="24"/>
      <c r="H94" s="24"/>
      <c r="I94" s="24"/>
      <c r="J94" s="24"/>
      <c r="K94" s="24"/>
      <c r="L94" s="24"/>
    </row>
    <row r="95" spans="1:12" x14ac:dyDescent="0.25">
      <c r="A95" s="24"/>
      <c r="B95" s="24"/>
      <c r="C95" s="24"/>
      <c r="D95" s="24"/>
      <c r="E95" s="24"/>
      <c r="F95" s="24"/>
      <c r="G95" s="24"/>
      <c r="H95" s="24"/>
      <c r="I95" s="24"/>
      <c r="J95" s="24"/>
      <c r="K95" s="24"/>
      <c r="L95" s="24"/>
    </row>
    <row r="96" spans="1:12" x14ac:dyDescent="0.25">
      <c r="A96" s="24"/>
      <c r="B96" s="24"/>
      <c r="C96" s="24"/>
      <c r="D96" s="24"/>
      <c r="E96" s="24"/>
      <c r="F96" s="24"/>
      <c r="G96" s="24"/>
      <c r="H96" s="24"/>
      <c r="I96" s="24"/>
      <c r="J96" s="24"/>
      <c r="K96" s="24"/>
      <c r="L96" s="24"/>
    </row>
    <row r="97" spans="1:12" x14ac:dyDescent="0.25">
      <c r="A97" s="24"/>
      <c r="B97" s="24"/>
      <c r="C97" s="24"/>
      <c r="D97" s="24"/>
      <c r="E97" s="24"/>
      <c r="F97" s="24"/>
      <c r="G97" s="24"/>
      <c r="H97" s="24"/>
      <c r="I97" s="24"/>
      <c r="J97" s="24"/>
      <c r="K97" s="24"/>
      <c r="L97" s="24"/>
    </row>
    <row r="98" spans="1:12" x14ac:dyDescent="0.25">
      <c r="A98" s="24"/>
      <c r="B98" s="24"/>
      <c r="C98" s="24"/>
      <c r="D98" s="24"/>
      <c r="E98" s="24"/>
      <c r="F98" s="24"/>
      <c r="G98" s="24"/>
      <c r="H98" s="24"/>
      <c r="I98" s="24"/>
      <c r="J98" s="24"/>
      <c r="K98" s="24"/>
      <c r="L98" s="24"/>
    </row>
    <row r="99" spans="1:12" x14ac:dyDescent="0.25">
      <c r="A99" s="24"/>
      <c r="B99" s="24"/>
      <c r="C99" s="24"/>
      <c r="D99" s="24"/>
      <c r="E99" s="24"/>
      <c r="F99" s="24"/>
      <c r="G99" s="24"/>
      <c r="H99" s="24"/>
      <c r="I99" s="24"/>
      <c r="J99" s="24"/>
      <c r="K99" s="24"/>
      <c r="L99" s="24"/>
    </row>
    <row r="100" spans="1:12" x14ac:dyDescent="0.25">
      <c r="A100" s="24"/>
      <c r="B100" s="24"/>
      <c r="C100" s="24"/>
      <c r="D100" s="24"/>
      <c r="E100" s="24"/>
      <c r="F100" s="24"/>
      <c r="G100" s="24"/>
      <c r="H100" s="24"/>
      <c r="I100" s="24"/>
      <c r="J100" s="24"/>
      <c r="K100" s="24"/>
      <c r="L100" s="24"/>
    </row>
    <row r="101" spans="1:12" x14ac:dyDescent="0.25">
      <c r="A101" s="24"/>
      <c r="B101" s="24"/>
      <c r="C101" s="24"/>
      <c r="D101" s="24"/>
      <c r="E101" s="24"/>
      <c r="F101" s="24"/>
      <c r="G101" s="24"/>
      <c r="H101" s="24"/>
      <c r="I101" s="24"/>
      <c r="J101" s="24"/>
      <c r="K101" s="24"/>
      <c r="L101" s="24"/>
    </row>
    <row r="102" spans="1:12" x14ac:dyDescent="0.25">
      <c r="A102" s="24"/>
      <c r="B102" s="24"/>
      <c r="C102" s="24"/>
      <c r="D102" s="24"/>
      <c r="E102" s="24"/>
      <c r="F102" s="24"/>
      <c r="G102" s="24"/>
      <c r="H102" s="24"/>
      <c r="I102" s="24"/>
      <c r="J102" s="24"/>
      <c r="K102" s="24"/>
      <c r="L102" s="24"/>
    </row>
    <row r="103" spans="1:12" x14ac:dyDescent="0.25">
      <c r="A103" s="24"/>
      <c r="B103" s="24"/>
      <c r="C103" s="24"/>
      <c r="D103" s="24"/>
      <c r="E103" s="24"/>
      <c r="F103" s="24"/>
      <c r="G103" s="24"/>
      <c r="H103" s="24"/>
      <c r="I103" s="24"/>
      <c r="J103" s="24"/>
      <c r="K103" s="24"/>
      <c r="L103" s="24"/>
    </row>
    <row r="104" spans="1:12" x14ac:dyDescent="0.25">
      <c r="A104" s="24"/>
      <c r="B104" s="24"/>
      <c r="C104" s="24"/>
      <c r="D104" s="24"/>
      <c r="E104" s="24"/>
      <c r="F104" s="24"/>
      <c r="G104" s="24"/>
      <c r="H104" s="24"/>
      <c r="I104" s="24"/>
      <c r="J104" s="24"/>
      <c r="K104" s="24"/>
      <c r="L104" s="24"/>
    </row>
    <row r="105" spans="1:12" x14ac:dyDescent="0.25">
      <c r="A105" s="24"/>
      <c r="B105" s="24"/>
      <c r="C105" s="24"/>
      <c r="D105" s="24"/>
      <c r="E105" s="24"/>
      <c r="F105" s="24"/>
      <c r="G105" s="24"/>
      <c r="H105" s="24"/>
      <c r="I105" s="24"/>
      <c r="J105" s="24"/>
      <c r="K105" s="24"/>
      <c r="L105" s="24"/>
    </row>
    <row r="106" spans="1:12" x14ac:dyDescent="0.25">
      <c r="A106" s="24"/>
      <c r="B106" s="24"/>
      <c r="C106" s="24"/>
      <c r="D106" s="24"/>
      <c r="E106" s="24"/>
      <c r="F106" s="24"/>
      <c r="G106" s="24"/>
      <c r="H106" s="24"/>
      <c r="I106" s="24"/>
      <c r="J106" s="24"/>
      <c r="K106" s="24"/>
      <c r="L106" s="24"/>
    </row>
    <row r="107" spans="1:12" x14ac:dyDescent="0.25">
      <c r="A107" s="24"/>
      <c r="B107" s="24"/>
      <c r="C107" s="24"/>
      <c r="D107" s="24"/>
      <c r="E107" s="24"/>
      <c r="F107" s="24"/>
      <c r="G107" s="24"/>
      <c r="H107" s="24"/>
      <c r="I107" s="24"/>
      <c r="J107" s="24"/>
      <c r="K107" s="24"/>
      <c r="L107" s="24"/>
    </row>
    <row r="108" spans="1:12" x14ac:dyDescent="0.25">
      <c r="A108" s="24"/>
      <c r="B108" s="24"/>
      <c r="C108" s="24"/>
      <c r="D108" s="24"/>
      <c r="E108" s="24"/>
      <c r="F108" s="24"/>
      <c r="G108" s="24"/>
      <c r="H108" s="24"/>
      <c r="I108" s="24"/>
      <c r="J108" s="24"/>
      <c r="K108" s="24"/>
      <c r="L108" s="24"/>
    </row>
    <row r="109" spans="1:12" x14ac:dyDescent="0.25">
      <c r="A109" s="24"/>
      <c r="B109" s="24"/>
      <c r="C109" s="24"/>
      <c r="D109" s="24"/>
      <c r="E109" s="24"/>
      <c r="F109" s="24"/>
      <c r="G109" s="24"/>
      <c r="H109" s="24"/>
      <c r="I109" s="24"/>
      <c r="J109" s="24"/>
      <c r="K109" s="24"/>
      <c r="L109" s="24"/>
    </row>
    <row r="110" spans="1:12" x14ac:dyDescent="0.25">
      <c r="A110" s="24"/>
      <c r="B110" s="24"/>
      <c r="C110" s="24"/>
      <c r="D110" s="24"/>
      <c r="E110" s="24"/>
      <c r="F110" s="24"/>
      <c r="G110" s="24"/>
      <c r="H110" s="24"/>
      <c r="I110" s="24"/>
      <c r="J110" s="24"/>
      <c r="K110" s="24"/>
      <c r="L110" s="24"/>
    </row>
    <row r="111" spans="1:12" x14ac:dyDescent="0.25">
      <c r="A111" s="24"/>
      <c r="B111" s="24"/>
      <c r="C111" s="24"/>
      <c r="D111" s="24"/>
      <c r="E111" s="24"/>
      <c r="F111" s="24"/>
      <c r="G111" s="24"/>
      <c r="H111" s="24"/>
      <c r="I111" s="24"/>
      <c r="J111" s="24"/>
      <c r="K111" s="24"/>
      <c r="L111" s="24"/>
    </row>
    <row r="112" spans="1:12" x14ac:dyDescent="0.25">
      <c r="A112" s="24"/>
      <c r="B112" s="24"/>
      <c r="C112" s="24"/>
      <c r="D112" s="24"/>
      <c r="E112" s="24"/>
      <c r="F112" s="24"/>
      <c r="G112" s="24"/>
      <c r="H112" s="24"/>
      <c r="I112" s="24"/>
      <c r="J112" s="24"/>
      <c r="K112" s="24"/>
      <c r="L112" s="24"/>
    </row>
    <row r="113" spans="1:12" x14ac:dyDescent="0.25">
      <c r="A113" s="24"/>
      <c r="B113" s="24"/>
      <c r="C113" s="24"/>
      <c r="D113" s="24"/>
      <c r="E113" s="24"/>
      <c r="F113" s="24"/>
      <c r="G113" s="24"/>
      <c r="H113" s="24"/>
      <c r="I113" s="24"/>
      <c r="J113" s="24"/>
      <c r="K113" s="24"/>
      <c r="L113" s="24"/>
    </row>
    <row r="114" spans="1:12" x14ac:dyDescent="0.25">
      <c r="A114" s="24"/>
      <c r="B114" s="24"/>
      <c r="C114" s="24"/>
      <c r="D114" s="24"/>
      <c r="E114" s="24"/>
      <c r="F114" s="24"/>
      <c r="G114" s="24"/>
      <c r="H114" s="24"/>
      <c r="I114" s="24"/>
      <c r="J114" s="24"/>
      <c r="K114" s="24"/>
      <c r="L114" s="24"/>
    </row>
    <row r="115" spans="1:12" x14ac:dyDescent="0.25">
      <c r="A115" s="24"/>
      <c r="B115" s="24"/>
      <c r="C115" s="24"/>
      <c r="D115" s="24"/>
      <c r="E115" s="24"/>
      <c r="F115" s="24"/>
      <c r="G115" s="24"/>
      <c r="H115" s="24"/>
      <c r="I115" s="24"/>
      <c r="J115" s="24"/>
      <c r="K115" s="24"/>
      <c r="L115" s="24"/>
    </row>
    <row r="116" spans="1:12" x14ac:dyDescent="0.25">
      <c r="A116" s="24"/>
      <c r="B116" s="24"/>
      <c r="C116" s="24"/>
      <c r="D116" s="24"/>
      <c r="E116" s="24"/>
      <c r="F116" s="24"/>
      <c r="G116" s="24"/>
      <c r="H116" s="24"/>
      <c r="I116" s="24"/>
      <c r="J116" s="24"/>
      <c r="K116" s="24"/>
      <c r="L116" s="24"/>
    </row>
    <row r="117" spans="1:12" x14ac:dyDescent="0.25">
      <c r="A117" s="24"/>
      <c r="B117" s="24"/>
      <c r="C117" s="24"/>
      <c r="D117" s="24"/>
      <c r="E117" s="24"/>
      <c r="F117" s="24"/>
      <c r="G117" s="24"/>
      <c r="H117" s="24"/>
      <c r="I117" s="24"/>
      <c r="J117" s="24"/>
      <c r="K117" s="24"/>
      <c r="L117" s="24"/>
    </row>
    <row r="118" spans="1:12" x14ac:dyDescent="0.25">
      <c r="A118" s="24"/>
      <c r="B118" s="24"/>
      <c r="C118" s="24"/>
      <c r="D118" s="24"/>
      <c r="E118" s="24"/>
      <c r="F118" s="24"/>
      <c r="G118" s="24"/>
      <c r="H118" s="24"/>
      <c r="I118" s="24"/>
      <c r="J118" s="24"/>
      <c r="K118" s="24"/>
      <c r="L118" s="24"/>
    </row>
    <row r="119" spans="1:12" x14ac:dyDescent="0.25">
      <c r="A119" s="24"/>
      <c r="B119" s="24"/>
      <c r="C119" s="24"/>
      <c r="D119" s="24"/>
      <c r="E119" s="24"/>
      <c r="F119" s="24"/>
      <c r="G119" s="24"/>
      <c r="H119" s="24"/>
      <c r="I119" s="24"/>
      <c r="J119" s="24"/>
      <c r="K119" s="24"/>
      <c r="L119" s="24"/>
    </row>
    <row r="120" spans="1:12" x14ac:dyDescent="0.25">
      <c r="A120" s="24"/>
      <c r="B120" s="24"/>
      <c r="C120" s="24"/>
      <c r="D120" s="24"/>
      <c r="E120" s="24"/>
      <c r="F120" s="24"/>
      <c r="G120" s="24"/>
      <c r="H120" s="24"/>
      <c r="I120" s="24"/>
      <c r="J120" s="24"/>
      <c r="K120" s="24"/>
      <c r="L120" s="24"/>
    </row>
    <row r="121" spans="1:12" x14ac:dyDescent="0.25">
      <c r="A121" s="24"/>
      <c r="B121" s="24"/>
      <c r="C121" s="24"/>
      <c r="D121" s="24"/>
      <c r="E121" s="24"/>
      <c r="F121" s="24"/>
      <c r="G121" s="24"/>
      <c r="H121" s="24"/>
      <c r="I121" s="24"/>
      <c r="J121" s="24"/>
      <c r="K121" s="24"/>
      <c r="L121" s="24"/>
    </row>
    <row r="122" spans="1:12" x14ac:dyDescent="0.25">
      <c r="A122" s="24"/>
      <c r="B122" s="24"/>
      <c r="C122" s="24"/>
      <c r="D122" s="24"/>
      <c r="E122" s="24"/>
      <c r="F122" s="24"/>
      <c r="G122" s="24"/>
      <c r="H122" s="24"/>
      <c r="I122" s="24"/>
      <c r="J122" s="24"/>
      <c r="K122" s="24"/>
      <c r="L122" s="24"/>
    </row>
    <row r="123" spans="1:12" x14ac:dyDescent="0.25">
      <c r="A123" s="24"/>
      <c r="B123" s="24"/>
      <c r="C123" s="24"/>
      <c r="D123" s="24"/>
      <c r="E123" s="24"/>
      <c r="F123" s="24"/>
      <c r="G123" s="24"/>
      <c r="H123" s="24"/>
      <c r="I123" s="24"/>
      <c r="J123" s="24"/>
      <c r="K123" s="24"/>
      <c r="L123" s="24"/>
    </row>
    <row r="124" spans="1:12" x14ac:dyDescent="0.25">
      <c r="A124" s="24"/>
      <c r="B124" s="24"/>
      <c r="C124" s="24"/>
      <c r="D124" s="24"/>
      <c r="E124" s="24"/>
      <c r="F124" s="24"/>
      <c r="G124" s="24"/>
      <c r="H124" s="24"/>
      <c r="I124" s="24"/>
      <c r="J124" s="24"/>
      <c r="K124" s="24"/>
      <c r="L124" s="24"/>
    </row>
    <row r="125" spans="1:12" x14ac:dyDescent="0.25">
      <c r="A125" s="24"/>
      <c r="B125" s="24"/>
      <c r="C125" s="24"/>
      <c r="D125" s="24"/>
      <c r="E125" s="24"/>
      <c r="F125" s="24"/>
      <c r="G125" s="24"/>
      <c r="H125" s="24"/>
      <c r="I125" s="24"/>
      <c r="J125" s="24"/>
      <c r="K125" s="24"/>
      <c r="L125" s="24"/>
    </row>
    <row r="126" spans="1:12" x14ac:dyDescent="0.25">
      <c r="A126" s="24"/>
      <c r="B126" s="24"/>
      <c r="C126" s="24"/>
      <c r="D126" s="24"/>
      <c r="E126" s="24"/>
      <c r="F126" s="24"/>
      <c r="G126" s="24"/>
      <c r="H126" s="24"/>
      <c r="I126" s="24"/>
      <c r="J126" s="24"/>
      <c r="K126" s="24"/>
      <c r="L126" s="24"/>
    </row>
    <row r="127" spans="1:12" x14ac:dyDescent="0.25">
      <c r="A127" s="24"/>
      <c r="B127" s="24"/>
      <c r="C127" s="24"/>
      <c r="D127" s="24"/>
      <c r="E127" s="24"/>
      <c r="F127" s="24"/>
      <c r="G127" s="24"/>
      <c r="H127" s="24"/>
      <c r="I127" s="24"/>
      <c r="J127" s="24"/>
      <c r="K127" s="24"/>
      <c r="L127" s="24"/>
    </row>
    <row r="128" spans="1:12" x14ac:dyDescent="0.25">
      <c r="A128" s="24"/>
      <c r="B128" s="24"/>
      <c r="C128" s="24"/>
      <c r="D128" s="24"/>
      <c r="E128" s="24"/>
      <c r="F128" s="24"/>
      <c r="G128" s="24"/>
      <c r="H128" s="24"/>
      <c r="I128" s="24"/>
      <c r="J128" s="24"/>
      <c r="K128" s="24"/>
      <c r="L128" s="24"/>
    </row>
    <row r="129" spans="1:12" x14ac:dyDescent="0.25">
      <c r="A129" s="24"/>
      <c r="B129" s="24"/>
      <c r="C129" s="24"/>
      <c r="D129" s="24"/>
      <c r="E129" s="24"/>
      <c r="F129" s="24"/>
      <c r="G129" s="24"/>
      <c r="H129" s="24"/>
      <c r="I129" s="24"/>
      <c r="J129" s="24"/>
      <c r="K129" s="24"/>
      <c r="L129" s="24"/>
    </row>
    <row r="130" spans="1:12" x14ac:dyDescent="0.25">
      <c r="A130" s="24"/>
      <c r="B130" s="24"/>
      <c r="C130" s="24"/>
      <c r="D130" s="24"/>
      <c r="E130" s="24"/>
      <c r="F130" s="24"/>
      <c r="G130" s="24"/>
      <c r="H130" s="24"/>
      <c r="I130" s="24"/>
      <c r="J130" s="24"/>
      <c r="K130" s="24"/>
      <c r="L130" s="24"/>
    </row>
    <row r="131" spans="1:12" x14ac:dyDescent="0.25">
      <c r="A131" s="24"/>
      <c r="B131" s="24"/>
      <c r="C131" s="24"/>
      <c r="D131" s="24"/>
      <c r="E131" s="24"/>
      <c r="F131" s="24"/>
      <c r="G131" s="24"/>
      <c r="H131" s="24"/>
      <c r="I131" s="24"/>
      <c r="J131" s="24"/>
      <c r="K131" s="24"/>
      <c r="L131" s="24"/>
    </row>
    <row r="132" spans="1:12" x14ac:dyDescent="0.25">
      <c r="A132" s="24"/>
      <c r="B132" s="24"/>
      <c r="C132" s="24"/>
      <c r="D132" s="24"/>
      <c r="E132" s="24"/>
      <c r="F132" s="24"/>
      <c r="G132" s="24"/>
      <c r="H132" s="24"/>
      <c r="I132" s="24"/>
      <c r="J132" s="24"/>
      <c r="K132" s="24"/>
      <c r="L132" s="24"/>
    </row>
    <row r="133" spans="1:12" x14ac:dyDescent="0.25">
      <c r="A133" s="24"/>
      <c r="B133" s="24"/>
      <c r="C133" s="24"/>
      <c r="D133" s="24"/>
      <c r="E133" s="24"/>
      <c r="F133" s="24"/>
      <c r="G133" s="24"/>
      <c r="H133" s="24"/>
      <c r="I133" s="24"/>
      <c r="J133" s="24"/>
      <c r="K133" s="24"/>
      <c r="L133" s="24"/>
    </row>
    <row r="134" spans="1:12" x14ac:dyDescent="0.25">
      <c r="A134" s="24"/>
      <c r="B134" s="24"/>
      <c r="C134" s="24"/>
      <c r="D134" s="24"/>
      <c r="E134" s="24"/>
      <c r="F134" s="24"/>
      <c r="G134" s="24"/>
      <c r="H134" s="24"/>
      <c r="I134" s="24"/>
      <c r="J134" s="24"/>
      <c r="K134" s="24"/>
      <c r="L134" s="24"/>
    </row>
    <row r="135" spans="1:12" x14ac:dyDescent="0.25">
      <c r="A135" s="24"/>
      <c r="B135" s="24"/>
      <c r="C135" s="24"/>
      <c r="D135" s="24"/>
      <c r="E135" s="24"/>
      <c r="F135" s="24"/>
      <c r="G135" s="24"/>
      <c r="H135" s="24"/>
      <c r="I135" s="24"/>
      <c r="J135" s="24"/>
      <c r="K135" s="24"/>
      <c r="L135" s="24"/>
    </row>
    <row r="136" spans="1:12" x14ac:dyDescent="0.25">
      <c r="A136" s="24"/>
      <c r="B136" s="24"/>
      <c r="C136" s="24"/>
      <c r="D136" s="24"/>
      <c r="E136" s="24"/>
      <c r="F136" s="24"/>
      <c r="G136" s="24"/>
      <c r="H136" s="24"/>
      <c r="I136" s="24"/>
      <c r="J136" s="24"/>
      <c r="K136" s="24"/>
      <c r="L136" s="24"/>
    </row>
    <row r="137" spans="1:12" x14ac:dyDescent="0.25">
      <c r="A137" s="24"/>
      <c r="B137" s="24"/>
      <c r="C137" s="24"/>
      <c r="D137" s="24"/>
      <c r="E137" s="24"/>
      <c r="F137" s="24"/>
      <c r="G137" s="24"/>
      <c r="H137" s="24"/>
      <c r="I137" s="24"/>
      <c r="J137" s="24"/>
      <c r="K137" s="24"/>
      <c r="L137" s="24"/>
    </row>
    <row r="138" spans="1:12" x14ac:dyDescent="0.25">
      <c r="A138" s="24"/>
      <c r="B138" s="24"/>
      <c r="C138" s="24"/>
      <c r="D138" s="24"/>
      <c r="E138" s="24"/>
      <c r="F138" s="24"/>
      <c r="G138" s="24"/>
      <c r="H138" s="24"/>
      <c r="I138" s="24"/>
      <c r="J138" s="24"/>
      <c r="K138" s="24"/>
      <c r="L138" s="24"/>
    </row>
    <row r="139" spans="1:12" x14ac:dyDescent="0.25">
      <c r="A139" s="24"/>
      <c r="B139" s="24"/>
      <c r="C139" s="24"/>
      <c r="D139" s="24"/>
      <c r="E139" s="24"/>
      <c r="F139" s="24"/>
      <c r="G139" s="24"/>
      <c r="H139" s="24"/>
      <c r="I139" s="24"/>
      <c r="J139" s="24"/>
      <c r="K139" s="24"/>
      <c r="L139" s="24"/>
    </row>
    <row r="140" spans="1:12" x14ac:dyDescent="0.25">
      <c r="A140" s="24"/>
      <c r="B140" s="24"/>
      <c r="C140" s="24"/>
      <c r="D140" s="24"/>
      <c r="E140" s="24"/>
      <c r="F140" s="24"/>
      <c r="G140" s="24"/>
      <c r="H140" s="24"/>
      <c r="I140" s="24"/>
      <c r="J140" s="24"/>
      <c r="K140" s="24"/>
      <c r="L140" s="24"/>
    </row>
    <row r="141" spans="1:12" x14ac:dyDescent="0.25">
      <c r="A141" s="24"/>
      <c r="B141" s="24"/>
      <c r="C141" s="24"/>
      <c r="D141" s="24"/>
      <c r="E141" s="24"/>
      <c r="F141" s="24"/>
      <c r="G141" s="24"/>
      <c r="H141" s="24"/>
      <c r="I141" s="24"/>
      <c r="J141" s="24"/>
      <c r="K141" s="24"/>
      <c r="L141" s="24"/>
    </row>
    <row r="142" spans="1:12" x14ac:dyDescent="0.25">
      <c r="A142" s="24"/>
      <c r="B142" s="24"/>
      <c r="C142" s="24"/>
      <c r="D142" s="24"/>
      <c r="E142" s="24"/>
      <c r="F142" s="24"/>
      <c r="G142" s="24"/>
      <c r="H142" s="24"/>
      <c r="I142" s="24"/>
      <c r="J142" s="24"/>
      <c r="K142" s="24"/>
      <c r="L142" s="24"/>
    </row>
    <row r="143" spans="1:12" x14ac:dyDescent="0.25">
      <c r="A143" s="24"/>
      <c r="B143" s="24"/>
      <c r="C143" s="24"/>
      <c r="D143" s="24"/>
      <c r="E143" s="24"/>
      <c r="F143" s="24"/>
      <c r="G143" s="24"/>
      <c r="H143" s="24"/>
      <c r="I143" s="24"/>
      <c r="J143" s="24"/>
      <c r="K143" s="24"/>
      <c r="L143" s="24"/>
    </row>
    <row r="144" spans="1:12" x14ac:dyDescent="0.25">
      <c r="A144" s="24"/>
      <c r="B144" s="24"/>
      <c r="C144" s="24"/>
      <c r="D144" s="24"/>
      <c r="E144" s="24"/>
      <c r="F144" s="24"/>
      <c r="G144" s="24"/>
      <c r="H144" s="24"/>
      <c r="I144" s="24"/>
      <c r="J144" s="24"/>
      <c r="K144" s="24"/>
      <c r="L144" s="24"/>
    </row>
    <row r="145" spans="1:12" x14ac:dyDescent="0.25">
      <c r="A145" s="24"/>
      <c r="B145" s="24"/>
      <c r="C145" s="24"/>
      <c r="D145" s="24"/>
      <c r="E145" s="24"/>
      <c r="F145" s="24"/>
      <c r="G145" s="24"/>
      <c r="H145" s="24"/>
      <c r="I145" s="24"/>
      <c r="J145" s="24"/>
      <c r="K145" s="24"/>
      <c r="L145" s="24"/>
    </row>
    <row r="146" spans="1:12" x14ac:dyDescent="0.25">
      <c r="A146" s="24"/>
      <c r="B146" s="24"/>
      <c r="C146" s="24"/>
      <c r="D146" s="24"/>
      <c r="E146" s="24"/>
      <c r="F146" s="24"/>
      <c r="G146" s="24"/>
      <c r="H146" s="24"/>
      <c r="I146" s="24"/>
      <c r="J146" s="24"/>
      <c r="K146" s="24"/>
      <c r="L146" s="24"/>
    </row>
  </sheetData>
  <pageMargins left="0.75" right="0.75" top="1" bottom="1" header="0.5" footer="0.5"/>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K146"/>
  <sheetViews>
    <sheetView zoomScale="74" zoomScaleNormal="74" workbookViewId="0">
      <pane ySplit="6" topLeftCell="A7" activePane="bottomLeft" state="frozen"/>
      <selection activeCell="A9" sqref="A9"/>
      <selection pane="bottomLeft" activeCell="A9" sqref="A9"/>
    </sheetView>
  </sheetViews>
  <sheetFormatPr defaultColWidth="9.140625" defaultRowHeight="15" x14ac:dyDescent="0.25"/>
  <cols>
    <col min="1" max="1" width="20.28515625" style="10" bestFit="1" customWidth="1"/>
    <col min="2" max="2" width="16.140625" style="10" bestFit="1" customWidth="1"/>
    <col min="3" max="3" width="8" style="10" bestFit="1" customWidth="1"/>
    <col min="4" max="4" width="9.28515625" style="10" bestFit="1" customWidth="1"/>
    <col min="5" max="12" width="8.5703125" style="10" customWidth="1"/>
    <col min="13" max="29" width="8.5703125" style="24" customWidth="1"/>
    <col min="30" max="38" width="5.7109375" style="24" customWidth="1"/>
    <col min="39" max="16384" width="9.140625" style="24"/>
  </cols>
  <sheetData>
    <row r="1" spans="1:37" x14ac:dyDescent="0.25">
      <c r="A1"/>
      <c r="B1"/>
    </row>
    <row r="2" spans="1:37" s="2" customFormat="1" x14ac:dyDescent="0.25">
      <c r="A2"/>
      <c r="B2"/>
    </row>
    <row r="3" spans="1:37" s="2" customFormat="1" x14ac:dyDescent="0.25"/>
    <row r="4" spans="1:37" s="2" customFormat="1" x14ac:dyDescent="0.25">
      <c r="A4" s="189"/>
      <c r="B4" s="180"/>
      <c r="C4" s="181"/>
      <c r="D4" s="181"/>
      <c r="E4" s="181"/>
      <c r="F4" s="181"/>
      <c r="G4" s="182"/>
      <c r="H4"/>
      <c r="I4"/>
      <c r="J4"/>
      <c r="K4"/>
      <c r="L4"/>
      <c r="M4"/>
      <c r="N4"/>
      <c r="O4"/>
      <c r="P4"/>
      <c r="Q4"/>
      <c r="R4"/>
      <c r="S4"/>
    </row>
    <row r="5" spans="1:37" s="26" customFormat="1" x14ac:dyDescent="0.25">
      <c r="A5" s="180"/>
      <c r="B5" s="180"/>
      <c r="C5" s="181"/>
      <c r="D5" s="181"/>
      <c r="E5" s="181"/>
      <c r="F5" s="181"/>
      <c r="G5" s="182"/>
      <c r="H5"/>
      <c r="I5"/>
      <c r="J5"/>
      <c r="K5"/>
      <c r="L5"/>
      <c r="M5"/>
      <c r="N5"/>
      <c r="O5"/>
      <c r="P5"/>
      <c r="Q5"/>
      <c r="R5"/>
      <c r="S5"/>
      <c r="T5" s="2"/>
      <c r="U5" s="2"/>
      <c r="V5" s="2"/>
      <c r="W5" s="2"/>
      <c r="X5" s="2"/>
      <c r="Y5" s="2"/>
      <c r="Z5" s="2"/>
      <c r="AA5" s="2"/>
      <c r="AB5" s="2"/>
      <c r="AC5" s="2"/>
      <c r="AD5" s="2"/>
      <c r="AE5" s="2"/>
      <c r="AF5" s="2"/>
      <c r="AG5" s="2"/>
      <c r="AH5" s="2"/>
      <c r="AI5" s="2"/>
      <c r="AJ5" s="2"/>
      <c r="AK5" s="2"/>
    </row>
    <row r="6" spans="1:37" s="2" customFormat="1" x14ac:dyDescent="0.25">
      <c r="A6" s="183"/>
      <c r="B6" s="183"/>
      <c r="C6" s="184"/>
      <c r="D6" s="184"/>
      <c r="E6" s="184"/>
      <c r="F6" s="184"/>
      <c r="G6" s="185"/>
      <c r="H6"/>
      <c r="I6"/>
      <c r="J6"/>
      <c r="K6"/>
      <c r="L6"/>
      <c r="M6"/>
      <c r="N6"/>
      <c r="O6"/>
      <c r="P6"/>
      <c r="Q6"/>
      <c r="R6"/>
      <c r="S6"/>
    </row>
    <row r="7" spans="1:37" x14ac:dyDescent="0.25">
      <c r="A7" s="183"/>
      <c r="B7" s="183"/>
      <c r="C7" s="184"/>
      <c r="D7" s="184"/>
      <c r="E7" s="184"/>
      <c r="F7" s="184"/>
      <c r="G7" s="185"/>
      <c r="H7"/>
      <c r="I7"/>
      <c r="J7"/>
      <c r="K7"/>
      <c r="L7"/>
      <c r="M7"/>
      <c r="N7"/>
      <c r="O7"/>
      <c r="P7"/>
      <c r="Q7"/>
      <c r="R7"/>
      <c r="S7"/>
    </row>
    <row r="8" spans="1:37" x14ac:dyDescent="0.25">
      <c r="A8" s="183"/>
      <c r="B8" s="183"/>
      <c r="C8" s="184"/>
      <c r="D8" s="184"/>
      <c r="E8" s="184"/>
      <c r="F8" s="184"/>
      <c r="G8" s="185"/>
      <c r="H8"/>
      <c r="I8"/>
      <c r="J8"/>
      <c r="K8"/>
      <c r="L8"/>
      <c r="M8"/>
      <c r="N8"/>
      <c r="O8"/>
      <c r="P8"/>
      <c r="Q8"/>
      <c r="R8"/>
      <c r="S8"/>
    </row>
    <row r="9" spans="1:37" x14ac:dyDescent="0.25">
      <c r="A9" s="183"/>
      <c r="B9" s="183"/>
      <c r="C9" s="184"/>
      <c r="D9" s="184"/>
      <c r="E9" s="184"/>
      <c r="F9" s="184"/>
      <c r="G9" s="185"/>
      <c r="H9"/>
      <c r="I9"/>
      <c r="J9"/>
      <c r="K9"/>
      <c r="L9"/>
      <c r="M9"/>
      <c r="N9"/>
      <c r="O9"/>
      <c r="P9"/>
      <c r="Q9"/>
      <c r="R9"/>
      <c r="S9"/>
    </row>
    <row r="10" spans="1:37" x14ac:dyDescent="0.25">
      <c r="A10" s="183"/>
      <c r="B10" s="183"/>
      <c r="C10" s="184"/>
      <c r="D10" s="184"/>
      <c r="E10" s="184"/>
      <c r="F10" s="184"/>
      <c r="G10" s="185"/>
      <c r="H10"/>
      <c r="I10"/>
      <c r="J10"/>
      <c r="K10"/>
      <c r="L10"/>
      <c r="M10"/>
      <c r="N10"/>
      <c r="O10"/>
      <c r="P10"/>
      <c r="Q10"/>
      <c r="R10"/>
      <c r="S10"/>
    </row>
    <row r="11" spans="1:37" x14ac:dyDescent="0.25">
      <c r="A11" s="183"/>
      <c r="B11" s="183"/>
      <c r="C11" s="184"/>
      <c r="D11" s="184"/>
      <c r="E11" s="184"/>
      <c r="F11" s="184"/>
      <c r="G11" s="185"/>
      <c r="H11"/>
      <c r="I11"/>
      <c r="J11"/>
      <c r="K11"/>
      <c r="L11"/>
      <c r="M11"/>
      <c r="N11"/>
      <c r="O11"/>
      <c r="P11"/>
      <c r="Q11"/>
      <c r="R11"/>
      <c r="S11"/>
    </row>
    <row r="12" spans="1:37" x14ac:dyDescent="0.25">
      <c r="A12" s="183"/>
      <c r="B12" s="183"/>
      <c r="C12" s="184"/>
      <c r="D12" s="184"/>
      <c r="E12" s="184"/>
      <c r="F12" s="184"/>
      <c r="G12" s="185"/>
      <c r="H12"/>
      <c r="I12"/>
      <c r="J12"/>
      <c r="K12"/>
      <c r="L12"/>
      <c r="M12"/>
      <c r="N12"/>
      <c r="O12"/>
      <c r="P12"/>
      <c r="Q12"/>
      <c r="R12"/>
      <c r="S12"/>
    </row>
    <row r="13" spans="1:37" x14ac:dyDescent="0.25">
      <c r="A13" s="183"/>
      <c r="B13" s="183"/>
      <c r="C13" s="184"/>
      <c r="D13" s="184"/>
      <c r="E13" s="184"/>
      <c r="F13" s="184"/>
      <c r="G13" s="185"/>
      <c r="H13"/>
      <c r="I13"/>
      <c r="J13"/>
      <c r="K13"/>
      <c r="L13"/>
      <c r="M13"/>
      <c r="N13"/>
      <c r="O13"/>
      <c r="P13"/>
      <c r="Q13"/>
      <c r="R13"/>
      <c r="S13"/>
    </row>
    <row r="14" spans="1:37" x14ac:dyDescent="0.25">
      <c r="A14" s="183"/>
      <c r="B14" s="183"/>
      <c r="C14" s="184"/>
      <c r="D14" s="184"/>
      <c r="E14" s="184"/>
      <c r="F14" s="184"/>
      <c r="G14" s="185"/>
      <c r="H14"/>
      <c r="I14"/>
      <c r="J14"/>
      <c r="K14"/>
      <c r="L14"/>
      <c r="M14"/>
      <c r="N14"/>
      <c r="O14"/>
      <c r="P14"/>
      <c r="Q14"/>
      <c r="R14"/>
      <c r="S14"/>
    </row>
    <row r="15" spans="1:37" x14ac:dyDescent="0.25">
      <c r="A15" s="183"/>
      <c r="B15" s="183"/>
      <c r="C15" s="184"/>
      <c r="D15" s="184"/>
      <c r="E15" s="184"/>
      <c r="F15" s="184"/>
      <c r="G15" s="185"/>
      <c r="H15"/>
      <c r="I15"/>
      <c r="J15"/>
      <c r="K15"/>
      <c r="L15"/>
      <c r="M15"/>
      <c r="N15"/>
      <c r="O15"/>
      <c r="P15"/>
      <c r="Q15"/>
      <c r="R15"/>
      <c r="S15"/>
    </row>
    <row r="16" spans="1:37" x14ac:dyDescent="0.25">
      <c r="A16" s="183"/>
      <c r="B16" s="183"/>
      <c r="C16" s="184"/>
      <c r="D16" s="184"/>
      <c r="E16" s="184"/>
      <c r="F16" s="184"/>
      <c r="G16" s="185"/>
      <c r="H16"/>
      <c r="I16"/>
      <c r="J16"/>
      <c r="K16"/>
      <c r="L16"/>
      <c r="M16"/>
      <c r="N16"/>
      <c r="O16"/>
      <c r="P16"/>
      <c r="Q16"/>
      <c r="R16"/>
      <c r="S16"/>
    </row>
    <row r="17" spans="1:19" x14ac:dyDescent="0.25">
      <c r="A17" s="186"/>
      <c r="B17" s="186"/>
      <c r="C17" s="187"/>
      <c r="D17" s="187"/>
      <c r="E17" s="187"/>
      <c r="F17" s="187"/>
      <c r="G17" s="188"/>
      <c r="H17"/>
      <c r="I17"/>
      <c r="J17"/>
      <c r="K17"/>
      <c r="L17"/>
      <c r="M17"/>
      <c r="N17"/>
      <c r="O17"/>
      <c r="P17"/>
      <c r="Q17"/>
      <c r="R17"/>
      <c r="S17"/>
    </row>
    <row r="18" spans="1:19" x14ac:dyDescent="0.25">
      <c r="A18"/>
      <c r="B18"/>
      <c r="C18"/>
      <c r="D18"/>
      <c r="E18"/>
      <c r="F18"/>
      <c r="G18"/>
      <c r="H18"/>
      <c r="I18"/>
      <c r="J18"/>
      <c r="K18"/>
      <c r="L18"/>
      <c r="M18"/>
      <c r="N18"/>
      <c r="O18"/>
      <c r="P18"/>
      <c r="Q18"/>
      <c r="R18"/>
      <c r="S18"/>
    </row>
    <row r="19" spans="1:19" x14ac:dyDescent="0.25">
      <c r="A19"/>
      <c r="B19"/>
      <c r="C19"/>
      <c r="D19"/>
      <c r="E19"/>
      <c r="F19"/>
      <c r="G19"/>
      <c r="H19"/>
      <c r="I19"/>
      <c r="J19"/>
      <c r="K19"/>
      <c r="L19"/>
      <c r="M19"/>
      <c r="N19"/>
      <c r="O19"/>
      <c r="P19"/>
      <c r="Q19"/>
      <c r="R19"/>
      <c r="S19"/>
    </row>
    <row r="20" spans="1:19" x14ac:dyDescent="0.25">
      <c r="A20"/>
      <c r="B20"/>
      <c r="C20"/>
      <c r="D20"/>
      <c r="E20"/>
      <c r="F20"/>
      <c r="G20"/>
      <c r="H20"/>
      <c r="I20"/>
      <c r="J20"/>
      <c r="K20"/>
      <c r="L20"/>
      <c r="M20"/>
      <c r="N20"/>
      <c r="O20"/>
      <c r="P20"/>
      <c r="Q20"/>
      <c r="R20"/>
      <c r="S20"/>
    </row>
    <row r="21" spans="1:19" x14ac:dyDescent="0.25">
      <c r="A21"/>
      <c r="B21"/>
      <c r="C21"/>
      <c r="D21"/>
      <c r="E21"/>
      <c r="F21"/>
      <c r="G21"/>
      <c r="H21"/>
      <c r="I21"/>
      <c r="J21"/>
      <c r="K21"/>
      <c r="L21"/>
      <c r="M21"/>
      <c r="N21"/>
      <c r="O21"/>
      <c r="P21"/>
      <c r="Q21"/>
      <c r="R21"/>
      <c r="S21"/>
    </row>
    <row r="22" spans="1:19" x14ac:dyDescent="0.25">
      <c r="A22"/>
      <c r="B22"/>
      <c r="C22"/>
      <c r="D22"/>
      <c r="E22"/>
      <c r="F22"/>
      <c r="G22"/>
      <c r="H22"/>
      <c r="I22"/>
      <c r="J22"/>
      <c r="K22"/>
      <c r="L22"/>
      <c r="M22"/>
      <c r="N22"/>
      <c r="O22"/>
      <c r="P22"/>
      <c r="Q22"/>
      <c r="R22"/>
      <c r="S22"/>
    </row>
    <row r="23" spans="1:19" x14ac:dyDescent="0.25">
      <c r="A23"/>
      <c r="B23"/>
      <c r="C23"/>
      <c r="D23"/>
      <c r="E23"/>
      <c r="F23"/>
      <c r="G23"/>
      <c r="H23"/>
      <c r="I23"/>
      <c r="J23"/>
      <c r="K23"/>
      <c r="L23"/>
      <c r="M23"/>
      <c r="N23"/>
      <c r="O23"/>
      <c r="P23"/>
      <c r="Q23"/>
      <c r="R23"/>
      <c r="S23"/>
    </row>
    <row r="24" spans="1:19" x14ac:dyDescent="0.25">
      <c r="A24"/>
      <c r="B24"/>
      <c r="C24"/>
      <c r="D24"/>
      <c r="E24"/>
      <c r="F24"/>
      <c r="G24"/>
      <c r="H24"/>
      <c r="I24"/>
      <c r="J24"/>
      <c r="K24"/>
      <c r="L24"/>
      <c r="M24"/>
      <c r="N24"/>
      <c r="O24"/>
      <c r="P24"/>
      <c r="Q24"/>
      <c r="R24"/>
      <c r="S24"/>
    </row>
    <row r="25" spans="1:19" x14ac:dyDescent="0.25">
      <c r="A25"/>
      <c r="B25"/>
      <c r="C25"/>
      <c r="D25"/>
      <c r="E25"/>
      <c r="F25"/>
      <c r="G25"/>
      <c r="H25"/>
      <c r="I25"/>
      <c r="J25"/>
      <c r="K25"/>
      <c r="L25"/>
      <c r="M25"/>
      <c r="N25"/>
      <c r="O25"/>
      <c r="P25"/>
      <c r="Q25"/>
      <c r="R25"/>
      <c r="S25"/>
    </row>
    <row r="26" spans="1:19" x14ac:dyDescent="0.25">
      <c r="A26"/>
      <c r="B26"/>
      <c r="C26"/>
      <c r="D26"/>
      <c r="E26"/>
      <c r="F26"/>
      <c r="G26"/>
      <c r="H26"/>
      <c r="I26"/>
      <c r="J26"/>
      <c r="K26"/>
      <c r="L26"/>
      <c r="M26"/>
      <c r="N26"/>
      <c r="O26"/>
      <c r="P26"/>
      <c r="Q26"/>
      <c r="R26"/>
      <c r="S26"/>
    </row>
    <row r="27" spans="1:19" x14ac:dyDescent="0.25">
      <c r="A27"/>
      <c r="B27"/>
      <c r="C27"/>
      <c r="D27"/>
      <c r="E27"/>
      <c r="F27"/>
      <c r="G27"/>
      <c r="H27"/>
      <c r="I27"/>
      <c r="J27"/>
      <c r="K27"/>
      <c r="L27"/>
      <c r="M27"/>
      <c r="N27"/>
      <c r="O27"/>
      <c r="P27"/>
      <c r="Q27"/>
      <c r="R27"/>
      <c r="S27"/>
    </row>
    <row r="28" spans="1:19" x14ac:dyDescent="0.25">
      <c r="A28"/>
      <c r="B28"/>
      <c r="C28"/>
      <c r="D28"/>
      <c r="E28"/>
      <c r="F28"/>
      <c r="G28"/>
      <c r="H28"/>
      <c r="I28"/>
      <c r="J28"/>
      <c r="K28"/>
      <c r="L28"/>
      <c r="M28"/>
      <c r="N28"/>
      <c r="O28"/>
      <c r="P28"/>
      <c r="Q28"/>
      <c r="R28"/>
      <c r="S28"/>
    </row>
    <row r="29" spans="1:19" x14ac:dyDescent="0.25">
      <c r="A29"/>
      <c r="B29"/>
      <c r="C29"/>
      <c r="D29"/>
      <c r="E29"/>
      <c r="F29"/>
      <c r="G29"/>
      <c r="H29"/>
      <c r="I29"/>
      <c r="J29"/>
      <c r="K29"/>
      <c r="L29"/>
      <c r="M29"/>
      <c r="N29"/>
      <c r="O29"/>
      <c r="P29"/>
      <c r="Q29"/>
      <c r="R29"/>
      <c r="S29"/>
    </row>
    <row r="30" spans="1:19" x14ac:dyDescent="0.25">
      <c r="A30"/>
      <c r="B30"/>
      <c r="C30"/>
      <c r="D30"/>
      <c r="E30"/>
      <c r="F30"/>
      <c r="G30"/>
      <c r="H30"/>
      <c r="I30"/>
      <c r="J30"/>
      <c r="K30"/>
      <c r="L30"/>
      <c r="M30"/>
      <c r="N30"/>
      <c r="O30"/>
      <c r="P30"/>
      <c r="Q30"/>
      <c r="R30"/>
      <c r="S30"/>
    </row>
    <row r="31" spans="1:19" x14ac:dyDescent="0.25">
      <c r="A31"/>
      <c r="B31"/>
      <c r="C31"/>
      <c r="D31"/>
      <c r="E31"/>
      <c r="F31"/>
      <c r="G31"/>
      <c r="H31"/>
      <c r="I31"/>
      <c r="J31"/>
      <c r="K31"/>
      <c r="L31"/>
      <c r="M31"/>
      <c r="N31"/>
      <c r="O31"/>
      <c r="P31"/>
      <c r="Q31"/>
      <c r="R31"/>
      <c r="S31"/>
    </row>
    <row r="32" spans="1:19" x14ac:dyDescent="0.25">
      <c r="A32"/>
      <c r="B32"/>
      <c r="C32"/>
      <c r="D32"/>
      <c r="E32"/>
      <c r="F32"/>
      <c r="G32"/>
      <c r="H32"/>
      <c r="I32"/>
      <c r="J32"/>
      <c r="K32"/>
      <c r="L32"/>
      <c r="M32"/>
      <c r="N32"/>
      <c r="O32"/>
      <c r="P32"/>
      <c r="Q32"/>
      <c r="R32"/>
      <c r="S32"/>
    </row>
    <row r="33" spans="1:19" x14ac:dyDescent="0.25">
      <c r="A33"/>
      <c r="B33"/>
      <c r="C33"/>
      <c r="D33"/>
      <c r="E33"/>
      <c r="F33"/>
      <c r="G33"/>
      <c r="H33"/>
      <c r="I33"/>
      <c r="J33"/>
      <c r="K33"/>
      <c r="L33"/>
      <c r="M33"/>
      <c r="N33"/>
      <c r="O33"/>
      <c r="P33"/>
      <c r="Q33"/>
      <c r="R33"/>
      <c r="S33"/>
    </row>
    <row r="34" spans="1:19" x14ac:dyDescent="0.25">
      <c r="A34"/>
      <c r="B34"/>
      <c r="C34"/>
      <c r="D34"/>
      <c r="E34"/>
      <c r="F34"/>
      <c r="G34"/>
      <c r="H34"/>
      <c r="I34"/>
      <c r="J34"/>
      <c r="K34"/>
      <c r="L34"/>
      <c r="M34"/>
      <c r="N34"/>
      <c r="O34"/>
      <c r="P34"/>
      <c r="Q34"/>
      <c r="R34"/>
      <c r="S34"/>
    </row>
    <row r="35" spans="1:19" x14ac:dyDescent="0.25">
      <c r="A35"/>
      <c r="B35"/>
      <c r="C35"/>
      <c r="D35"/>
      <c r="E35"/>
      <c r="F35"/>
      <c r="G35"/>
      <c r="H35"/>
      <c r="I35"/>
      <c r="J35"/>
      <c r="K35"/>
      <c r="L35"/>
      <c r="M35"/>
      <c r="N35"/>
      <c r="O35"/>
      <c r="P35"/>
      <c r="Q35"/>
      <c r="R35"/>
      <c r="S35"/>
    </row>
    <row r="36" spans="1:19" x14ac:dyDescent="0.25">
      <c r="A36"/>
      <c r="B36"/>
      <c r="C36"/>
      <c r="D36"/>
      <c r="E36"/>
      <c r="F36"/>
      <c r="G36"/>
      <c r="H36"/>
      <c r="I36"/>
      <c r="J36"/>
      <c r="K36"/>
      <c r="L36"/>
      <c r="M36"/>
      <c r="N36"/>
      <c r="O36"/>
      <c r="P36"/>
      <c r="Q36"/>
      <c r="R36"/>
      <c r="S36"/>
    </row>
    <row r="37" spans="1:19" x14ac:dyDescent="0.25">
      <c r="A37"/>
      <c r="B37"/>
      <c r="C37"/>
      <c r="D37"/>
      <c r="E37"/>
      <c r="F37"/>
      <c r="G37"/>
      <c r="H37"/>
      <c r="I37"/>
      <c r="J37"/>
      <c r="K37"/>
      <c r="L37"/>
      <c r="M37"/>
      <c r="N37"/>
      <c r="O37"/>
      <c r="P37"/>
      <c r="Q37"/>
      <c r="R37"/>
      <c r="S37"/>
    </row>
    <row r="38" spans="1:19" x14ac:dyDescent="0.25">
      <c r="A38"/>
      <c r="B38"/>
      <c r="C38"/>
      <c r="D38"/>
      <c r="E38"/>
      <c r="F38"/>
      <c r="G38"/>
      <c r="H38"/>
      <c r="I38"/>
      <c r="J38"/>
      <c r="K38"/>
      <c r="L38"/>
      <c r="M38"/>
      <c r="N38"/>
      <c r="O38"/>
      <c r="P38"/>
      <c r="Q38"/>
      <c r="R38"/>
      <c r="S38"/>
    </row>
    <row r="39" spans="1:19" x14ac:dyDescent="0.25">
      <c r="A39"/>
      <c r="B39"/>
      <c r="C39"/>
      <c r="D39"/>
      <c r="E39"/>
      <c r="F39"/>
      <c r="G39"/>
      <c r="H39"/>
      <c r="I39"/>
      <c r="J39"/>
      <c r="K39"/>
      <c r="L39"/>
      <c r="M39"/>
      <c r="N39"/>
      <c r="O39"/>
      <c r="P39"/>
      <c r="Q39"/>
      <c r="R39"/>
      <c r="S39"/>
    </row>
    <row r="40" spans="1:19" x14ac:dyDescent="0.25">
      <c r="A40"/>
      <c r="B40"/>
      <c r="C40"/>
      <c r="D40"/>
      <c r="E40"/>
      <c r="F40"/>
      <c r="G40"/>
      <c r="H40"/>
      <c r="I40"/>
      <c r="J40"/>
      <c r="K40"/>
      <c r="L40"/>
      <c r="M40"/>
      <c r="N40"/>
      <c r="O40"/>
      <c r="P40"/>
      <c r="Q40"/>
      <c r="R40"/>
      <c r="S40"/>
    </row>
    <row r="41" spans="1:19" x14ac:dyDescent="0.25">
      <c r="A41"/>
      <c r="B41"/>
      <c r="C41"/>
      <c r="D41"/>
      <c r="E41"/>
      <c r="F41"/>
      <c r="G41"/>
      <c r="H41"/>
      <c r="I41"/>
      <c r="J41"/>
      <c r="K41"/>
      <c r="L41"/>
      <c r="M41"/>
      <c r="N41"/>
      <c r="O41"/>
      <c r="P41"/>
      <c r="Q41"/>
      <c r="R41"/>
      <c r="S41"/>
    </row>
    <row r="42" spans="1:19" x14ac:dyDescent="0.25">
      <c r="A42"/>
      <c r="B42"/>
      <c r="C42"/>
      <c r="D42"/>
      <c r="E42"/>
      <c r="F42"/>
      <c r="G42"/>
      <c r="H42"/>
      <c r="I42"/>
      <c r="J42"/>
      <c r="K42"/>
      <c r="L42"/>
      <c r="M42"/>
      <c r="N42"/>
      <c r="O42"/>
      <c r="P42"/>
      <c r="Q42"/>
      <c r="R42"/>
      <c r="S42"/>
    </row>
    <row r="43" spans="1:19" x14ac:dyDescent="0.25">
      <c r="A43"/>
      <c r="B43"/>
      <c r="C43"/>
      <c r="D43"/>
      <c r="E43"/>
      <c r="F43"/>
      <c r="G43"/>
      <c r="H43"/>
      <c r="I43"/>
      <c r="J43"/>
      <c r="K43"/>
      <c r="L43"/>
      <c r="M43"/>
      <c r="N43"/>
      <c r="O43"/>
      <c r="P43"/>
      <c r="Q43"/>
      <c r="R43"/>
      <c r="S43"/>
    </row>
    <row r="44" spans="1:19" x14ac:dyDescent="0.25">
      <c r="A44"/>
      <c r="B44"/>
      <c r="C44"/>
      <c r="D44"/>
      <c r="E44"/>
      <c r="F44"/>
      <c r="G44"/>
      <c r="H44"/>
      <c r="I44"/>
      <c r="J44"/>
      <c r="K44"/>
      <c r="L44"/>
      <c r="M44"/>
      <c r="N44"/>
      <c r="O44"/>
      <c r="P44"/>
      <c r="Q44"/>
      <c r="R44"/>
      <c r="S44"/>
    </row>
    <row r="45" spans="1:19" x14ac:dyDescent="0.25">
      <c r="A45"/>
      <c r="B45"/>
      <c r="C45"/>
      <c r="D45"/>
      <c r="E45"/>
      <c r="F45"/>
      <c r="G45"/>
      <c r="H45"/>
      <c r="I45"/>
      <c r="J45"/>
      <c r="K45"/>
      <c r="L45"/>
      <c r="M45"/>
      <c r="N45"/>
      <c r="O45"/>
      <c r="P45"/>
      <c r="Q45"/>
      <c r="R45"/>
      <c r="S45"/>
    </row>
    <row r="46" spans="1:19" x14ac:dyDescent="0.25">
      <c r="A46"/>
      <c r="B46"/>
      <c r="C46"/>
      <c r="D46"/>
      <c r="E46"/>
      <c r="F46"/>
      <c r="G46"/>
      <c r="H46"/>
      <c r="I46"/>
      <c r="J46"/>
      <c r="K46"/>
      <c r="L46"/>
      <c r="M46"/>
      <c r="N46"/>
      <c r="O46"/>
      <c r="P46"/>
      <c r="Q46"/>
      <c r="R46"/>
      <c r="S46"/>
    </row>
    <row r="47" spans="1:19" x14ac:dyDescent="0.25">
      <c r="A47"/>
      <c r="B47"/>
      <c r="C47"/>
      <c r="D47"/>
      <c r="E47"/>
      <c r="F47"/>
      <c r="G47"/>
      <c r="H47"/>
      <c r="I47"/>
      <c r="J47"/>
      <c r="K47"/>
      <c r="L47"/>
      <c r="M47"/>
      <c r="N47"/>
      <c r="O47"/>
      <c r="P47"/>
      <c r="Q47"/>
      <c r="R47"/>
      <c r="S47"/>
    </row>
    <row r="48" spans="1:19" x14ac:dyDescent="0.25">
      <c r="A48"/>
      <c r="B48"/>
      <c r="C48"/>
      <c r="D48"/>
      <c r="E48"/>
      <c r="F48"/>
      <c r="G48"/>
      <c r="H48"/>
      <c r="I48"/>
      <c r="J48"/>
      <c r="K48"/>
      <c r="L48"/>
      <c r="M48"/>
      <c r="N48"/>
      <c r="O48"/>
      <c r="P48"/>
      <c r="Q48"/>
      <c r="R48"/>
      <c r="S48"/>
    </row>
    <row r="49" spans="1:19" x14ac:dyDescent="0.25">
      <c r="A49"/>
      <c r="B49"/>
      <c r="C49"/>
      <c r="D49"/>
      <c r="E49"/>
      <c r="F49"/>
      <c r="G49"/>
      <c r="H49"/>
      <c r="I49"/>
      <c r="J49"/>
      <c r="K49"/>
      <c r="L49"/>
      <c r="M49"/>
      <c r="N49"/>
      <c r="O49"/>
      <c r="P49"/>
      <c r="Q49"/>
      <c r="R49"/>
      <c r="S49"/>
    </row>
    <row r="50" spans="1:19" x14ac:dyDescent="0.25">
      <c r="A50" s="24"/>
      <c r="B50" s="24"/>
      <c r="C50" s="24"/>
      <c r="D50" s="24"/>
      <c r="E50" s="24"/>
      <c r="F50" s="24"/>
      <c r="G50" s="24"/>
      <c r="H50" s="24"/>
      <c r="I50" s="24"/>
      <c r="J50" s="24"/>
      <c r="K50" s="24"/>
      <c r="L50" s="24"/>
    </row>
    <row r="51" spans="1:19" x14ac:dyDescent="0.25">
      <c r="A51" s="24"/>
      <c r="B51" s="24"/>
      <c r="C51" s="24"/>
      <c r="D51" s="24"/>
      <c r="E51" s="24"/>
      <c r="F51" s="24"/>
      <c r="G51" s="24"/>
      <c r="H51" s="24"/>
      <c r="I51" s="24"/>
      <c r="J51" s="24"/>
      <c r="K51" s="24"/>
      <c r="L51" s="24"/>
    </row>
    <row r="52" spans="1:19" x14ac:dyDescent="0.25">
      <c r="A52" s="24"/>
      <c r="B52" s="24"/>
      <c r="C52" s="24"/>
      <c r="D52" s="24"/>
      <c r="E52" s="24"/>
      <c r="F52" s="24"/>
      <c r="G52" s="24"/>
      <c r="H52" s="24"/>
      <c r="I52" s="24"/>
      <c r="J52" s="24"/>
      <c r="K52" s="24"/>
      <c r="L52" s="24"/>
    </row>
    <row r="53" spans="1:19" x14ac:dyDescent="0.25">
      <c r="A53" s="24"/>
      <c r="B53" s="24"/>
      <c r="C53" s="24"/>
      <c r="D53" s="24"/>
      <c r="E53" s="24"/>
      <c r="F53" s="24"/>
      <c r="G53" s="24"/>
      <c r="H53" s="24"/>
      <c r="I53" s="24"/>
      <c r="J53" s="24"/>
      <c r="K53" s="24"/>
      <c r="L53" s="24"/>
    </row>
    <row r="54" spans="1:19" x14ac:dyDescent="0.25">
      <c r="A54" s="24"/>
      <c r="B54" s="24"/>
      <c r="C54" s="24"/>
      <c r="D54" s="24"/>
      <c r="E54" s="24"/>
      <c r="F54" s="24"/>
      <c r="G54" s="24"/>
      <c r="H54" s="24"/>
      <c r="I54" s="24"/>
      <c r="J54" s="24"/>
      <c r="K54" s="24"/>
      <c r="L54" s="24"/>
    </row>
    <row r="55" spans="1:19" x14ac:dyDescent="0.25">
      <c r="A55" s="24"/>
      <c r="B55" s="24"/>
      <c r="C55" s="24"/>
      <c r="D55" s="24"/>
      <c r="E55" s="24"/>
      <c r="F55" s="24"/>
      <c r="G55" s="24"/>
      <c r="H55" s="24"/>
      <c r="I55" s="24"/>
      <c r="J55" s="24"/>
      <c r="K55" s="24"/>
      <c r="L55" s="24"/>
    </row>
    <row r="56" spans="1:19" x14ac:dyDescent="0.25">
      <c r="A56" s="24"/>
      <c r="B56" s="24"/>
      <c r="C56" s="24"/>
      <c r="D56" s="24"/>
      <c r="E56" s="24"/>
      <c r="F56" s="24"/>
      <c r="G56" s="24"/>
      <c r="H56" s="24"/>
      <c r="I56" s="24"/>
      <c r="J56" s="24"/>
      <c r="K56" s="24"/>
      <c r="L56" s="24"/>
    </row>
    <row r="57" spans="1:19" x14ac:dyDescent="0.25">
      <c r="A57" s="24"/>
      <c r="B57" s="24"/>
      <c r="C57" s="24"/>
      <c r="D57" s="24"/>
      <c r="E57" s="24"/>
      <c r="F57" s="24"/>
      <c r="G57" s="24"/>
      <c r="H57" s="24"/>
      <c r="I57" s="24"/>
      <c r="J57" s="24"/>
      <c r="K57" s="24"/>
      <c r="L57" s="24"/>
    </row>
    <row r="58" spans="1:19" x14ac:dyDescent="0.25">
      <c r="A58" s="24"/>
      <c r="B58" s="24"/>
      <c r="C58" s="24"/>
      <c r="D58" s="24"/>
      <c r="E58" s="24"/>
      <c r="F58" s="24"/>
      <c r="G58" s="24"/>
      <c r="H58" s="24"/>
      <c r="I58" s="24"/>
      <c r="J58" s="24"/>
      <c r="K58" s="24"/>
      <c r="L58" s="24"/>
    </row>
    <row r="59" spans="1:19" x14ac:dyDescent="0.25">
      <c r="A59" s="24"/>
      <c r="B59" s="24"/>
      <c r="C59" s="24"/>
      <c r="D59" s="24"/>
      <c r="E59" s="24"/>
      <c r="F59" s="24"/>
      <c r="G59" s="24"/>
      <c r="H59" s="24"/>
      <c r="I59" s="24"/>
      <c r="J59" s="24"/>
      <c r="K59" s="24"/>
      <c r="L59" s="24"/>
    </row>
    <row r="60" spans="1:19" x14ac:dyDescent="0.25">
      <c r="A60" s="24"/>
      <c r="B60" s="24"/>
      <c r="C60" s="24"/>
      <c r="D60" s="24"/>
      <c r="E60" s="24"/>
      <c r="F60" s="24"/>
      <c r="G60" s="24"/>
      <c r="H60" s="24"/>
      <c r="I60" s="24"/>
      <c r="J60" s="24"/>
      <c r="K60" s="24"/>
      <c r="L60" s="24"/>
    </row>
    <row r="61" spans="1:19" x14ac:dyDescent="0.25">
      <c r="A61" s="24"/>
      <c r="B61" s="24"/>
      <c r="C61" s="24"/>
      <c r="D61" s="24"/>
      <c r="E61" s="24"/>
      <c r="F61" s="24"/>
      <c r="G61" s="24"/>
      <c r="H61" s="24"/>
      <c r="I61" s="24"/>
      <c r="J61" s="24"/>
      <c r="K61" s="24"/>
      <c r="L61" s="24"/>
    </row>
    <row r="62" spans="1:19" x14ac:dyDescent="0.25">
      <c r="A62" s="24"/>
      <c r="B62" s="24"/>
      <c r="C62" s="24"/>
      <c r="D62" s="24"/>
      <c r="E62" s="24"/>
      <c r="F62" s="24"/>
      <c r="G62" s="24"/>
      <c r="H62" s="24"/>
      <c r="I62" s="24"/>
      <c r="J62" s="24"/>
      <c r="K62" s="24"/>
      <c r="L62" s="24"/>
    </row>
    <row r="63" spans="1:19" x14ac:dyDescent="0.25">
      <c r="A63" s="24"/>
      <c r="B63" s="24"/>
      <c r="C63" s="24"/>
      <c r="D63" s="24"/>
      <c r="E63" s="24"/>
      <c r="F63" s="24"/>
      <c r="G63" s="24"/>
      <c r="H63" s="24"/>
      <c r="I63" s="24"/>
      <c r="J63" s="24"/>
      <c r="K63" s="24"/>
      <c r="L63" s="24"/>
    </row>
    <row r="64" spans="1:19" x14ac:dyDescent="0.25">
      <c r="A64" s="24"/>
      <c r="B64" s="24"/>
      <c r="C64" s="24"/>
      <c r="D64" s="24"/>
      <c r="E64" s="24"/>
      <c r="F64" s="24"/>
      <c r="G64" s="24"/>
      <c r="H64" s="24"/>
      <c r="I64" s="24"/>
      <c r="J64" s="24"/>
      <c r="K64" s="24"/>
      <c r="L64" s="24"/>
    </row>
    <row r="65" spans="1:12" x14ac:dyDescent="0.25">
      <c r="A65" s="24"/>
      <c r="B65" s="24"/>
      <c r="C65" s="24"/>
      <c r="D65" s="24"/>
      <c r="E65" s="24"/>
      <c r="F65" s="24"/>
      <c r="G65" s="24"/>
      <c r="H65" s="24"/>
      <c r="I65" s="24"/>
      <c r="J65" s="24"/>
      <c r="K65" s="24"/>
      <c r="L65" s="24"/>
    </row>
    <row r="66" spans="1:12" x14ac:dyDescent="0.25">
      <c r="A66" s="24"/>
      <c r="B66" s="24"/>
      <c r="C66" s="24"/>
      <c r="D66" s="24"/>
      <c r="E66" s="24"/>
      <c r="F66" s="24"/>
      <c r="G66" s="24"/>
      <c r="H66" s="24"/>
      <c r="I66" s="24"/>
      <c r="J66" s="24"/>
      <c r="K66" s="24"/>
      <c r="L66" s="24"/>
    </row>
    <row r="67" spans="1:12" x14ac:dyDescent="0.25">
      <c r="A67" s="24"/>
      <c r="B67" s="24"/>
      <c r="C67" s="24"/>
      <c r="D67" s="24"/>
      <c r="E67" s="24"/>
      <c r="F67" s="24"/>
      <c r="G67" s="24"/>
      <c r="H67" s="24"/>
      <c r="I67" s="24"/>
      <c r="J67" s="24"/>
      <c r="K67" s="24"/>
      <c r="L67" s="24"/>
    </row>
    <row r="68" spans="1:12" x14ac:dyDescent="0.25">
      <c r="A68" s="24"/>
      <c r="B68" s="24"/>
      <c r="C68" s="24"/>
      <c r="D68" s="24"/>
      <c r="E68" s="24"/>
      <c r="F68" s="24"/>
      <c r="G68" s="24"/>
      <c r="H68" s="24"/>
      <c r="I68" s="24"/>
      <c r="J68" s="24"/>
      <c r="K68" s="24"/>
      <c r="L68" s="24"/>
    </row>
    <row r="69" spans="1:12" x14ac:dyDescent="0.25">
      <c r="A69" s="24"/>
      <c r="B69" s="24"/>
      <c r="C69" s="24"/>
      <c r="D69" s="24"/>
      <c r="E69" s="24"/>
      <c r="F69" s="24"/>
      <c r="G69" s="24"/>
      <c r="H69" s="24"/>
      <c r="I69" s="24"/>
      <c r="J69" s="24"/>
      <c r="K69" s="24"/>
      <c r="L69" s="24"/>
    </row>
    <row r="70" spans="1:12" x14ac:dyDescent="0.25">
      <c r="A70" s="24"/>
      <c r="B70" s="24"/>
      <c r="C70" s="24"/>
      <c r="D70" s="24"/>
      <c r="E70" s="24"/>
      <c r="F70" s="24"/>
      <c r="G70" s="24"/>
      <c r="H70" s="24"/>
      <c r="I70" s="24"/>
      <c r="J70" s="24"/>
      <c r="K70" s="24"/>
      <c r="L70" s="24"/>
    </row>
    <row r="71" spans="1:12" x14ac:dyDescent="0.25">
      <c r="A71" s="24"/>
      <c r="B71" s="24"/>
      <c r="C71" s="24"/>
      <c r="D71" s="24"/>
      <c r="E71" s="24"/>
      <c r="F71" s="24"/>
      <c r="G71" s="24"/>
      <c r="H71" s="24"/>
      <c r="I71" s="24"/>
      <c r="J71" s="24"/>
      <c r="K71" s="24"/>
      <c r="L71" s="24"/>
    </row>
    <row r="72" spans="1:12" x14ac:dyDescent="0.25">
      <c r="A72" s="24"/>
      <c r="B72" s="24"/>
      <c r="C72" s="24"/>
      <c r="D72" s="24"/>
      <c r="E72" s="24"/>
      <c r="F72" s="24"/>
      <c r="G72" s="24"/>
      <c r="H72" s="24"/>
      <c r="I72" s="24"/>
      <c r="J72" s="24"/>
      <c r="K72" s="24"/>
      <c r="L72" s="24"/>
    </row>
    <row r="73" spans="1:12" x14ac:dyDescent="0.25">
      <c r="A73" s="24"/>
      <c r="B73" s="24"/>
      <c r="C73" s="24"/>
      <c r="D73" s="24"/>
      <c r="E73" s="24"/>
      <c r="F73" s="24"/>
      <c r="G73" s="24"/>
      <c r="H73" s="24"/>
      <c r="I73" s="24"/>
      <c r="J73" s="24"/>
      <c r="K73" s="24"/>
      <c r="L73" s="24"/>
    </row>
    <row r="74" spans="1:12" x14ac:dyDescent="0.25">
      <c r="A74" s="24"/>
      <c r="B74" s="24"/>
      <c r="C74" s="24"/>
      <c r="D74" s="24"/>
      <c r="E74" s="24"/>
      <c r="F74" s="24"/>
      <c r="G74" s="24"/>
      <c r="H74" s="24"/>
      <c r="I74" s="24"/>
      <c r="J74" s="24"/>
      <c r="K74" s="24"/>
      <c r="L74" s="24"/>
    </row>
    <row r="75" spans="1:12" x14ac:dyDescent="0.25">
      <c r="A75" s="24"/>
      <c r="B75" s="24"/>
      <c r="C75" s="24"/>
      <c r="D75" s="24"/>
      <c r="E75" s="24"/>
      <c r="F75" s="24"/>
      <c r="G75" s="24"/>
      <c r="H75" s="24"/>
      <c r="I75" s="24"/>
      <c r="J75" s="24"/>
      <c r="K75" s="24"/>
      <c r="L75" s="24"/>
    </row>
    <row r="76" spans="1:12" x14ac:dyDescent="0.25">
      <c r="A76" s="24"/>
      <c r="B76" s="24"/>
      <c r="C76" s="24"/>
      <c r="D76" s="24"/>
      <c r="E76" s="24"/>
      <c r="F76" s="24"/>
      <c r="G76" s="24"/>
      <c r="H76" s="24"/>
      <c r="I76" s="24"/>
      <c r="J76" s="24"/>
      <c r="K76" s="24"/>
      <c r="L76" s="24"/>
    </row>
    <row r="77" spans="1:12" x14ac:dyDescent="0.25">
      <c r="A77" s="24"/>
      <c r="B77" s="24"/>
      <c r="C77" s="24"/>
      <c r="D77" s="24"/>
      <c r="E77" s="24"/>
      <c r="F77" s="24"/>
      <c r="G77" s="24"/>
      <c r="H77" s="24"/>
      <c r="I77" s="24"/>
      <c r="J77" s="24"/>
      <c r="K77" s="24"/>
      <c r="L77" s="24"/>
    </row>
    <row r="78" spans="1:12" x14ac:dyDescent="0.25">
      <c r="A78" s="24"/>
      <c r="B78" s="24"/>
      <c r="C78" s="24"/>
      <c r="D78" s="24"/>
      <c r="E78" s="24"/>
      <c r="F78" s="24"/>
      <c r="G78" s="24"/>
      <c r="H78" s="24"/>
      <c r="I78" s="24"/>
      <c r="J78" s="24"/>
      <c r="K78" s="24"/>
      <c r="L78" s="24"/>
    </row>
    <row r="79" spans="1:12" x14ac:dyDescent="0.25">
      <c r="A79" s="24"/>
      <c r="B79" s="24"/>
      <c r="C79" s="24"/>
      <c r="D79" s="24"/>
      <c r="E79" s="24"/>
      <c r="F79" s="24"/>
      <c r="G79" s="24"/>
      <c r="H79" s="24"/>
      <c r="I79" s="24"/>
      <c r="J79" s="24"/>
      <c r="K79" s="24"/>
      <c r="L79" s="24"/>
    </row>
    <row r="80" spans="1:12" x14ac:dyDescent="0.25">
      <c r="A80" s="24"/>
      <c r="B80" s="24"/>
      <c r="C80" s="24"/>
      <c r="D80" s="24"/>
      <c r="E80" s="24"/>
      <c r="F80" s="24"/>
      <c r="G80" s="24"/>
      <c r="H80" s="24"/>
      <c r="I80" s="24"/>
      <c r="J80" s="24"/>
      <c r="K80" s="24"/>
      <c r="L80" s="24"/>
    </row>
    <row r="81" spans="1:12" x14ac:dyDescent="0.25">
      <c r="A81" s="24"/>
      <c r="B81" s="24"/>
      <c r="C81" s="24"/>
      <c r="D81" s="24"/>
      <c r="E81" s="24"/>
      <c r="F81" s="24"/>
      <c r="G81" s="24"/>
      <c r="H81" s="24"/>
      <c r="I81" s="24"/>
      <c r="J81" s="24"/>
      <c r="K81" s="24"/>
      <c r="L81" s="24"/>
    </row>
    <row r="82" spans="1:12" x14ac:dyDescent="0.25">
      <c r="A82" s="24"/>
      <c r="B82" s="24"/>
      <c r="C82" s="24"/>
      <c r="D82" s="24"/>
      <c r="E82" s="24"/>
      <c r="F82" s="24"/>
      <c r="G82" s="24"/>
      <c r="H82" s="24"/>
      <c r="I82" s="24"/>
      <c r="J82" s="24"/>
      <c r="K82" s="24"/>
      <c r="L82" s="24"/>
    </row>
    <row r="83" spans="1:12" x14ac:dyDescent="0.25">
      <c r="A83" s="24"/>
      <c r="B83" s="24"/>
      <c r="C83" s="24"/>
      <c r="D83" s="24"/>
      <c r="E83" s="24"/>
      <c r="F83" s="24"/>
      <c r="G83" s="24"/>
      <c r="H83" s="24"/>
      <c r="I83" s="24"/>
      <c r="J83" s="24"/>
      <c r="K83" s="24"/>
      <c r="L83" s="24"/>
    </row>
    <row r="84" spans="1:12" x14ac:dyDescent="0.25">
      <c r="A84" s="24"/>
      <c r="B84" s="24"/>
      <c r="C84" s="24"/>
      <c r="D84" s="24"/>
      <c r="E84" s="24"/>
      <c r="F84" s="24"/>
      <c r="G84" s="24"/>
      <c r="H84" s="24"/>
      <c r="I84" s="24"/>
      <c r="J84" s="24"/>
      <c r="K84" s="24"/>
      <c r="L84" s="24"/>
    </row>
    <row r="85" spans="1:12" x14ac:dyDescent="0.25">
      <c r="A85" s="24"/>
      <c r="B85" s="24"/>
      <c r="C85" s="24"/>
      <c r="D85" s="24"/>
      <c r="E85" s="24"/>
      <c r="F85" s="24"/>
      <c r="G85" s="24"/>
      <c r="H85" s="24"/>
      <c r="I85" s="24"/>
      <c r="J85" s="24"/>
      <c r="K85" s="24"/>
      <c r="L85" s="24"/>
    </row>
    <row r="86" spans="1:12" x14ac:dyDescent="0.25">
      <c r="A86" s="24"/>
      <c r="B86" s="24"/>
      <c r="C86" s="24"/>
      <c r="D86" s="24"/>
      <c r="E86" s="24"/>
      <c r="F86" s="24"/>
      <c r="G86" s="24"/>
      <c r="H86" s="24"/>
      <c r="I86" s="24"/>
      <c r="J86" s="24"/>
      <c r="K86" s="24"/>
      <c r="L86" s="24"/>
    </row>
    <row r="87" spans="1:12" x14ac:dyDescent="0.25">
      <c r="A87" s="24"/>
      <c r="B87" s="24"/>
      <c r="C87" s="24"/>
      <c r="D87" s="24"/>
      <c r="E87" s="24"/>
      <c r="F87" s="24"/>
      <c r="G87" s="24"/>
      <c r="H87" s="24"/>
      <c r="I87" s="24"/>
      <c r="J87" s="24"/>
      <c r="K87" s="24"/>
      <c r="L87" s="24"/>
    </row>
    <row r="88" spans="1:12" x14ac:dyDescent="0.25">
      <c r="A88" s="24"/>
      <c r="B88" s="24"/>
      <c r="C88" s="24"/>
      <c r="D88" s="24"/>
      <c r="E88" s="24"/>
      <c r="F88" s="24"/>
      <c r="G88" s="24"/>
      <c r="H88" s="24"/>
      <c r="I88" s="24"/>
      <c r="J88" s="24"/>
      <c r="K88" s="24"/>
      <c r="L88" s="24"/>
    </row>
    <row r="89" spans="1:12" x14ac:dyDescent="0.25">
      <c r="A89" s="24"/>
      <c r="B89" s="24"/>
      <c r="C89" s="24"/>
      <c r="D89" s="24"/>
      <c r="E89" s="24"/>
      <c r="F89" s="24"/>
      <c r="G89" s="24"/>
      <c r="H89" s="24"/>
      <c r="I89" s="24"/>
      <c r="J89" s="24"/>
      <c r="K89" s="24"/>
      <c r="L89" s="24"/>
    </row>
    <row r="90" spans="1:12" x14ac:dyDescent="0.25">
      <c r="A90" s="24"/>
      <c r="B90" s="24"/>
      <c r="C90" s="24"/>
      <c r="D90" s="24"/>
      <c r="E90" s="24"/>
      <c r="F90" s="24"/>
      <c r="G90" s="24"/>
      <c r="H90" s="24"/>
      <c r="I90" s="24"/>
      <c r="J90" s="24"/>
      <c r="K90" s="24"/>
      <c r="L90" s="24"/>
    </row>
    <row r="91" spans="1:12" x14ac:dyDescent="0.25">
      <c r="A91" s="24"/>
      <c r="B91" s="24"/>
      <c r="C91" s="24"/>
      <c r="D91" s="24"/>
      <c r="E91" s="24"/>
      <c r="F91" s="24"/>
      <c r="G91" s="24"/>
      <c r="H91" s="24"/>
      <c r="I91" s="24"/>
      <c r="J91" s="24"/>
      <c r="K91" s="24"/>
      <c r="L91" s="24"/>
    </row>
    <row r="92" spans="1:12" x14ac:dyDescent="0.25">
      <c r="A92" s="24"/>
      <c r="B92" s="24"/>
      <c r="C92" s="24"/>
      <c r="D92" s="24"/>
      <c r="E92" s="24"/>
      <c r="F92" s="24"/>
      <c r="G92" s="24"/>
      <c r="H92" s="24"/>
      <c r="I92" s="24"/>
      <c r="J92" s="24"/>
      <c r="K92" s="24"/>
      <c r="L92" s="24"/>
    </row>
    <row r="93" spans="1:12" x14ac:dyDescent="0.25">
      <c r="A93" s="24"/>
      <c r="B93" s="24"/>
      <c r="C93" s="24"/>
      <c r="D93" s="24"/>
      <c r="E93" s="24"/>
      <c r="F93" s="24"/>
      <c r="G93" s="24"/>
      <c r="H93" s="24"/>
      <c r="I93" s="24"/>
      <c r="J93" s="24"/>
      <c r="K93" s="24"/>
      <c r="L93" s="24"/>
    </row>
    <row r="94" spans="1:12" x14ac:dyDescent="0.25">
      <c r="A94" s="24"/>
      <c r="B94" s="24"/>
      <c r="C94" s="24"/>
      <c r="D94" s="24"/>
      <c r="E94" s="24"/>
      <c r="F94" s="24"/>
      <c r="G94" s="24"/>
      <c r="H94" s="24"/>
      <c r="I94" s="24"/>
      <c r="J94" s="24"/>
      <c r="K94" s="24"/>
      <c r="L94" s="24"/>
    </row>
    <row r="95" spans="1:12" x14ac:dyDescent="0.25">
      <c r="A95" s="24"/>
      <c r="B95" s="24"/>
      <c r="C95" s="24"/>
      <c r="D95" s="24"/>
      <c r="E95" s="24"/>
      <c r="F95" s="24"/>
      <c r="G95" s="24"/>
      <c r="H95" s="24"/>
      <c r="I95" s="24"/>
      <c r="J95" s="24"/>
      <c r="K95" s="24"/>
      <c r="L95" s="24"/>
    </row>
    <row r="96" spans="1:12" x14ac:dyDescent="0.25">
      <c r="A96" s="24"/>
      <c r="B96" s="24"/>
      <c r="C96" s="24"/>
      <c r="D96" s="24"/>
      <c r="E96" s="24"/>
      <c r="F96" s="24"/>
      <c r="G96" s="24"/>
      <c r="H96" s="24"/>
      <c r="I96" s="24"/>
      <c r="J96" s="24"/>
      <c r="K96" s="24"/>
      <c r="L96" s="24"/>
    </row>
    <row r="97" spans="1:12" x14ac:dyDescent="0.25">
      <c r="A97" s="24"/>
      <c r="B97" s="24"/>
      <c r="C97" s="24"/>
      <c r="D97" s="24"/>
      <c r="E97" s="24"/>
      <c r="F97" s="24"/>
      <c r="G97" s="24"/>
      <c r="H97" s="24"/>
      <c r="I97" s="24"/>
      <c r="J97" s="24"/>
      <c r="K97" s="24"/>
      <c r="L97" s="24"/>
    </row>
    <row r="98" spans="1:12" x14ac:dyDescent="0.25">
      <c r="A98" s="24"/>
      <c r="B98" s="24"/>
      <c r="C98" s="24"/>
      <c r="D98" s="24"/>
      <c r="E98" s="24"/>
      <c r="F98" s="24"/>
      <c r="G98" s="24"/>
      <c r="H98" s="24"/>
      <c r="I98" s="24"/>
      <c r="J98" s="24"/>
      <c r="K98" s="24"/>
      <c r="L98" s="24"/>
    </row>
    <row r="99" spans="1:12" x14ac:dyDescent="0.25">
      <c r="A99" s="24"/>
      <c r="B99" s="24"/>
      <c r="C99" s="24"/>
      <c r="D99" s="24"/>
      <c r="E99" s="24"/>
      <c r="F99" s="24"/>
      <c r="G99" s="24"/>
      <c r="H99" s="24"/>
      <c r="I99" s="24"/>
      <c r="J99" s="24"/>
      <c r="K99" s="24"/>
      <c r="L99" s="24"/>
    </row>
    <row r="100" spans="1:12" x14ac:dyDescent="0.25">
      <c r="A100" s="24"/>
      <c r="B100" s="24"/>
      <c r="C100" s="24"/>
      <c r="D100" s="24"/>
      <c r="E100" s="24"/>
      <c r="F100" s="24"/>
      <c r="G100" s="24"/>
      <c r="H100" s="24"/>
      <c r="I100" s="24"/>
      <c r="J100" s="24"/>
      <c r="K100" s="24"/>
      <c r="L100" s="24"/>
    </row>
    <row r="101" spans="1:12" x14ac:dyDescent="0.25">
      <c r="A101" s="24"/>
      <c r="B101" s="24"/>
      <c r="C101" s="24"/>
      <c r="D101" s="24"/>
      <c r="E101" s="24"/>
      <c r="F101" s="24"/>
      <c r="G101" s="24"/>
      <c r="H101" s="24"/>
      <c r="I101" s="24"/>
      <c r="J101" s="24"/>
      <c r="K101" s="24"/>
      <c r="L101" s="24"/>
    </row>
    <row r="102" spans="1:12" x14ac:dyDescent="0.25">
      <c r="A102" s="24"/>
      <c r="B102" s="24"/>
      <c r="C102" s="24"/>
      <c r="D102" s="24"/>
      <c r="E102" s="24"/>
      <c r="F102" s="24"/>
      <c r="G102" s="24"/>
      <c r="H102" s="24"/>
      <c r="I102" s="24"/>
      <c r="J102" s="24"/>
      <c r="K102" s="24"/>
      <c r="L102" s="24"/>
    </row>
    <row r="103" spans="1:12" x14ac:dyDescent="0.25">
      <c r="A103" s="24"/>
      <c r="B103" s="24"/>
      <c r="C103" s="24"/>
      <c r="D103" s="24"/>
      <c r="E103" s="24"/>
      <c r="F103" s="24"/>
      <c r="G103" s="24"/>
      <c r="H103" s="24"/>
      <c r="I103" s="24"/>
      <c r="J103" s="24"/>
      <c r="K103" s="24"/>
      <c r="L103" s="24"/>
    </row>
    <row r="104" spans="1:12" x14ac:dyDescent="0.25">
      <c r="A104" s="24"/>
      <c r="B104" s="24"/>
      <c r="C104" s="24"/>
      <c r="D104" s="24"/>
      <c r="E104" s="24"/>
      <c r="F104" s="24"/>
      <c r="G104" s="24"/>
      <c r="H104" s="24"/>
      <c r="I104" s="24"/>
      <c r="J104" s="24"/>
      <c r="K104" s="24"/>
      <c r="L104" s="24"/>
    </row>
    <row r="105" spans="1:12" x14ac:dyDescent="0.25">
      <c r="A105" s="24"/>
      <c r="B105" s="24"/>
      <c r="C105" s="24"/>
      <c r="D105" s="24"/>
      <c r="E105" s="24"/>
      <c r="F105" s="24"/>
      <c r="G105" s="24"/>
      <c r="H105" s="24"/>
      <c r="I105" s="24"/>
      <c r="J105" s="24"/>
      <c r="K105" s="24"/>
      <c r="L105" s="24"/>
    </row>
    <row r="106" spans="1:12" x14ac:dyDescent="0.25">
      <c r="A106" s="24"/>
      <c r="B106" s="24"/>
      <c r="C106" s="24"/>
      <c r="D106" s="24"/>
      <c r="E106" s="24"/>
      <c r="F106" s="24"/>
      <c r="G106" s="24"/>
      <c r="H106" s="24"/>
      <c r="I106" s="24"/>
      <c r="J106" s="24"/>
      <c r="K106" s="24"/>
      <c r="L106" s="24"/>
    </row>
    <row r="107" spans="1:12" x14ac:dyDescent="0.25">
      <c r="A107" s="24"/>
      <c r="B107" s="24"/>
      <c r="C107" s="24"/>
      <c r="D107" s="24"/>
      <c r="E107" s="24"/>
      <c r="F107" s="24"/>
      <c r="G107" s="24"/>
      <c r="H107" s="24"/>
      <c r="I107" s="24"/>
      <c r="J107" s="24"/>
      <c r="K107" s="24"/>
      <c r="L107" s="24"/>
    </row>
    <row r="108" spans="1:12" x14ac:dyDescent="0.25">
      <c r="A108" s="24"/>
      <c r="B108" s="24"/>
      <c r="C108" s="24"/>
      <c r="D108" s="24"/>
      <c r="E108" s="24"/>
      <c r="F108" s="24"/>
      <c r="G108" s="24"/>
      <c r="H108" s="24"/>
      <c r="I108" s="24"/>
      <c r="J108" s="24"/>
      <c r="K108" s="24"/>
      <c r="L108" s="24"/>
    </row>
    <row r="109" spans="1:12" x14ac:dyDescent="0.25">
      <c r="A109" s="24"/>
      <c r="B109" s="24"/>
      <c r="C109" s="24"/>
      <c r="D109" s="24"/>
      <c r="E109" s="24"/>
      <c r="F109" s="24"/>
      <c r="G109" s="24"/>
      <c r="H109" s="24"/>
      <c r="I109" s="24"/>
      <c r="J109" s="24"/>
      <c r="K109" s="24"/>
      <c r="L109" s="24"/>
    </row>
    <row r="110" spans="1:12" x14ac:dyDescent="0.25">
      <c r="A110" s="24"/>
      <c r="B110" s="24"/>
      <c r="C110" s="24"/>
      <c r="D110" s="24"/>
      <c r="E110" s="24"/>
      <c r="F110" s="24"/>
      <c r="G110" s="24"/>
      <c r="H110" s="24"/>
      <c r="I110" s="24"/>
      <c r="J110" s="24"/>
      <c r="K110" s="24"/>
      <c r="L110" s="24"/>
    </row>
    <row r="111" spans="1:12" x14ac:dyDescent="0.25">
      <c r="A111" s="24"/>
      <c r="B111" s="24"/>
      <c r="C111" s="24"/>
      <c r="D111" s="24"/>
      <c r="E111" s="24"/>
      <c r="F111" s="24"/>
      <c r="G111" s="24"/>
      <c r="H111" s="24"/>
      <c r="I111" s="24"/>
      <c r="J111" s="24"/>
      <c r="K111" s="24"/>
      <c r="L111" s="24"/>
    </row>
    <row r="112" spans="1:12" x14ac:dyDescent="0.25">
      <c r="A112" s="24"/>
      <c r="B112" s="24"/>
      <c r="C112" s="24"/>
      <c r="D112" s="24"/>
      <c r="E112" s="24"/>
      <c r="F112" s="24"/>
      <c r="G112" s="24"/>
      <c r="H112" s="24"/>
      <c r="I112" s="24"/>
      <c r="J112" s="24"/>
      <c r="K112" s="24"/>
      <c r="L112" s="24"/>
    </row>
    <row r="113" spans="1:12" x14ac:dyDescent="0.25">
      <c r="A113" s="24"/>
      <c r="B113" s="24"/>
      <c r="C113" s="24"/>
      <c r="D113" s="24"/>
      <c r="E113" s="24"/>
      <c r="F113" s="24"/>
      <c r="G113" s="24"/>
      <c r="H113" s="24"/>
      <c r="I113" s="24"/>
      <c r="J113" s="24"/>
      <c r="K113" s="24"/>
      <c r="L113" s="24"/>
    </row>
    <row r="114" spans="1:12" x14ac:dyDescent="0.25">
      <c r="A114" s="24"/>
      <c r="B114" s="24"/>
      <c r="C114" s="24"/>
      <c r="D114" s="24"/>
      <c r="E114" s="24"/>
      <c r="F114" s="24"/>
      <c r="G114" s="24"/>
      <c r="H114" s="24"/>
      <c r="I114" s="24"/>
      <c r="J114" s="24"/>
      <c r="K114" s="24"/>
      <c r="L114" s="24"/>
    </row>
    <row r="115" spans="1:12" x14ac:dyDescent="0.25">
      <c r="A115" s="24"/>
      <c r="B115" s="24"/>
      <c r="C115" s="24"/>
      <c r="D115" s="24"/>
      <c r="E115" s="24"/>
      <c r="F115" s="24"/>
      <c r="G115" s="24"/>
      <c r="H115" s="24"/>
      <c r="I115" s="24"/>
      <c r="J115" s="24"/>
      <c r="K115" s="24"/>
      <c r="L115" s="24"/>
    </row>
    <row r="116" spans="1:12" x14ac:dyDescent="0.25">
      <c r="A116" s="24"/>
      <c r="B116" s="24"/>
      <c r="C116" s="24"/>
      <c r="D116" s="24"/>
      <c r="E116" s="24"/>
      <c r="F116" s="24"/>
      <c r="G116" s="24"/>
      <c r="H116" s="24"/>
      <c r="I116" s="24"/>
      <c r="J116" s="24"/>
      <c r="K116" s="24"/>
      <c r="L116" s="24"/>
    </row>
    <row r="117" spans="1:12" x14ac:dyDescent="0.25">
      <c r="A117" s="24"/>
      <c r="B117" s="24"/>
      <c r="C117" s="24"/>
      <c r="D117" s="24"/>
      <c r="E117" s="24"/>
      <c r="F117" s="24"/>
      <c r="G117" s="24"/>
      <c r="H117" s="24"/>
      <c r="I117" s="24"/>
      <c r="J117" s="24"/>
      <c r="K117" s="24"/>
      <c r="L117" s="24"/>
    </row>
    <row r="118" spans="1:12" x14ac:dyDescent="0.25">
      <c r="A118" s="24"/>
      <c r="B118" s="24"/>
      <c r="C118" s="24"/>
      <c r="D118" s="24"/>
      <c r="E118" s="24"/>
      <c r="F118" s="24"/>
      <c r="G118" s="24"/>
      <c r="H118" s="24"/>
      <c r="I118" s="24"/>
      <c r="J118" s="24"/>
      <c r="K118" s="24"/>
      <c r="L118" s="24"/>
    </row>
    <row r="119" spans="1:12" x14ac:dyDescent="0.25">
      <c r="A119" s="24"/>
      <c r="B119" s="24"/>
      <c r="C119" s="24"/>
      <c r="D119" s="24"/>
      <c r="E119" s="24"/>
      <c r="F119" s="24"/>
      <c r="G119" s="24"/>
      <c r="H119" s="24"/>
      <c r="I119" s="24"/>
      <c r="J119" s="24"/>
      <c r="K119" s="24"/>
      <c r="L119" s="24"/>
    </row>
    <row r="120" spans="1:12" x14ac:dyDescent="0.25">
      <c r="A120" s="24"/>
      <c r="B120" s="24"/>
      <c r="C120" s="24"/>
      <c r="D120" s="24"/>
      <c r="E120" s="24"/>
      <c r="F120" s="24"/>
      <c r="G120" s="24"/>
      <c r="H120" s="24"/>
      <c r="I120" s="24"/>
      <c r="J120" s="24"/>
      <c r="K120" s="24"/>
      <c r="L120" s="24"/>
    </row>
    <row r="121" spans="1:12" x14ac:dyDescent="0.25">
      <c r="A121" s="24"/>
      <c r="B121" s="24"/>
      <c r="C121" s="24"/>
      <c r="D121" s="24"/>
      <c r="E121" s="24"/>
      <c r="F121" s="24"/>
      <c r="G121" s="24"/>
      <c r="H121" s="24"/>
      <c r="I121" s="24"/>
      <c r="J121" s="24"/>
      <c r="K121" s="24"/>
      <c r="L121" s="24"/>
    </row>
    <row r="122" spans="1:12" x14ac:dyDescent="0.25">
      <c r="A122" s="24"/>
      <c r="B122" s="24"/>
      <c r="C122" s="24"/>
      <c r="D122" s="24"/>
      <c r="E122" s="24"/>
      <c r="F122" s="24"/>
      <c r="G122" s="24"/>
      <c r="H122" s="24"/>
      <c r="I122" s="24"/>
      <c r="J122" s="24"/>
      <c r="K122" s="24"/>
      <c r="L122" s="24"/>
    </row>
    <row r="123" spans="1:12" x14ac:dyDescent="0.25">
      <c r="A123" s="24"/>
      <c r="B123" s="24"/>
      <c r="C123" s="24"/>
      <c r="D123" s="24"/>
      <c r="E123" s="24"/>
      <c r="F123" s="24"/>
      <c r="G123" s="24"/>
      <c r="H123" s="24"/>
      <c r="I123" s="24"/>
      <c r="J123" s="24"/>
      <c r="K123" s="24"/>
      <c r="L123" s="24"/>
    </row>
    <row r="124" spans="1:12" x14ac:dyDescent="0.25">
      <c r="A124" s="24"/>
      <c r="B124" s="24"/>
      <c r="C124" s="24"/>
      <c r="D124" s="24"/>
      <c r="E124" s="24"/>
      <c r="F124" s="24"/>
      <c r="G124" s="24"/>
      <c r="H124" s="24"/>
      <c r="I124" s="24"/>
      <c r="J124" s="24"/>
      <c r="K124" s="24"/>
      <c r="L124" s="24"/>
    </row>
    <row r="125" spans="1:12" x14ac:dyDescent="0.25">
      <c r="A125" s="24"/>
      <c r="B125" s="24"/>
      <c r="C125" s="24"/>
      <c r="D125" s="24"/>
      <c r="E125" s="24"/>
      <c r="F125" s="24"/>
      <c r="G125" s="24"/>
      <c r="H125" s="24"/>
      <c r="I125" s="24"/>
      <c r="J125" s="24"/>
      <c r="K125" s="24"/>
      <c r="L125" s="24"/>
    </row>
    <row r="126" spans="1:12" x14ac:dyDescent="0.25">
      <c r="A126" s="24"/>
      <c r="B126" s="24"/>
      <c r="C126" s="24"/>
      <c r="D126" s="24"/>
      <c r="E126" s="24"/>
      <c r="F126" s="24"/>
      <c r="G126" s="24"/>
      <c r="H126" s="24"/>
      <c r="I126" s="24"/>
      <c r="J126" s="24"/>
      <c r="K126" s="24"/>
      <c r="L126" s="24"/>
    </row>
    <row r="127" spans="1:12" x14ac:dyDescent="0.25">
      <c r="A127" s="24"/>
      <c r="B127" s="24"/>
      <c r="C127" s="24"/>
      <c r="D127" s="24"/>
      <c r="E127" s="24"/>
      <c r="F127" s="24"/>
      <c r="G127" s="24"/>
      <c r="H127" s="24"/>
      <c r="I127" s="24"/>
      <c r="J127" s="24"/>
      <c r="K127" s="24"/>
      <c r="L127" s="24"/>
    </row>
    <row r="128" spans="1:12" x14ac:dyDescent="0.25">
      <c r="A128" s="24"/>
      <c r="B128" s="24"/>
      <c r="C128" s="24"/>
      <c r="D128" s="24"/>
      <c r="E128" s="24"/>
      <c r="F128" s="24"/>
      <c r="G128" s="24"/>
      <c r="H128" s="24"/>
      <c r="I128" s="24"/>
      <c r="J128" s="24"/>
      <c r="K128" s="24"/>
      <c r="L128" s="24"/>
    </row>
    <row r="129" spans="1:12" x14ac:dyDescent="0.25">
      <c r="A129" s="24"/>
      <c r="B129" s="24"/>
      <c r="C129" s="24"/>
      <c r="D129" s="24"/>
      <c r="E129" s="24"/>
      <c r="F129" s="24"/>
      <c r="G129" s="24"/>
      <c r="H129" s="24"/>
      <c r="I129" s="24"/>
      <c r="J129" s="24"/>
      <c r="K129" s="24"/>
      <c r="L129" s="24"/>
    </row>
    <row r="130" spans="1:12" x14ac:dyDescent="0.25">
      <c r="A130" s="24"/>
      <c r="B130" s="24"/>
      <c r="C130" s="24"/>
      <c r="D130" s="24"/>
      <c r="E130" s="24"/>
      <c r="F130" s="24"/>
      <c r="G130" s="24"/>
      <c r="H130" s="24"/>
      <c r="I130" s="24"/>
      <c r="J130" s="24"/>
      <c r="K130" s="24"/>
      <c r="L130" s="24"/>
    </row>
    <row r="131" spans="1:12" x14ac:dyDescent="0.25">
      <c r="A131" s="24"/>
      <c r="B131" s="24"/>
      <c r="C131" s="24"/>
      <c r="D131" s="24"/>
      <c r="E131" s="24"/>
      <c r="F131" s="24"/>
      <c r="G131" s="24"/>
      <c r="H131" s="24"/>
      <c r="I131" s="24"/>
      <c r="J131" s="24"/>
      <c r="K131" s="24"/>
      <c r="L131" s="24"/>
    </row>
    <row r="132" spans="1:12" x14ac:dyDescent="0.25">
      <c r="A132" s="24"/>
      <c r="B132" s="24"/>
      <c r="C132" s="24"/>
      <c r="D132" s="24"/>
      <c r="E132" s="24"/>
      <c r="F132" s="24"/>
      <c r="G132" s="24"/>
      <c r="H132" s="24"/>
      <c r="I132" s="24"/>
      <c r="J132" s="24"/>
      <c r="K132" s="24"/>
      <c r="L132" s="24"/>
    </row>
    <row r="133" spans="1:12" x14ac:dyDescent="0.25">
      <c r="A133" s="24"/>
      <c r="B133" s="24"/>
      <c r="C133" s="24"/>
      <c r="D133" s="24"/>
      <c r="E133" s="24"/>
      <c r="F133" s="24"/>
      <c r="G133" s="24"/>
      <c r="H133" s="24"/>
      <c r="I133" s="24"/>
      <c r="J133" s="24"/>
      <c r="K133" s="24"/>
      <c r="L133" s="24"/>
    </row>
    <row r="134" spans="1:12" x14ac:dyDescent="0.25">
      <c r="A134" s="24"/>
      <c r="B134" s="24"/>
      <c r="C134" s="24"/>
      <c r="D134" s="24"/>
      <c r="E134" s="24"/>
      <c r="F134" s="24"/>
      <c r="G134" s="24"/>
      <c r="H134" s="24"/>
      <c r="I134" s="24"/>
      <c r="J134" s="24"/>
      <c r="K134" s="24"/>
      <c r="L134" s="24"/>
    </row>
    <row r="135" spans="1:12" x14ac:dyDescent="0.25">
      <c r="A135" s="24"/>
      <c r="B135" s="24"/>
      <c r="C135" s="24"/>
      <c r="D135" s="24"/>
      <c r="E135" s="24"/>
      <c r="F135" s="24"/>
      <c r="G135" s="24"/>
      <c r="H135" s="24"/>
      <c r="I135" s="24"/>
      <c r="J135" s="24"/>
      <c r="K135" s="24"/>
      <c r="L135" s="24"/>
    </row>
    <row r="136" spans="1:12" x14ac:dyDescent="0.25">
      <c r="A136" s="24"/>
      <c r="B136" s="24"/>
      <c r="C136" s="24"/>
      <c r="D136" s="24"/>
      <c r="E136" s="24"/>
      <c r="F136" s="24"/>
      <c r="G136" s="24"/>
      <c r="H136" s="24"/>
      <c r="I136" s="24"/>
      <c r="J136" s="24"/>
      <c r="K136" s="24"/>
      <c r="L136" s="24"/>
    </row>
    <row r="137" spans="1:12" x14ac:dyDescent="0.25">
      <c r="A137" s="24"/>
      <c r="B137" s="24"/>
      <c r="C137" s="24"/>
      <c r="D137" s="24"/>
      <c r="E137" s="24"/>
      <c r="F137" s="24"/>
      <c r="G137" s="24"/>
      <c r="H137" s="24"/>
      <c r="I137" s="24"/>
      <c r="J137" s="24"/>
      <c r="K137" s="24"/>
      <c r="L137" s="24"/>
    </row>
    <row r="138" spans="1:12" x14ac:dyDescent="0.25">
      <c r="A138" s="24"/>
      <c r="B138" s="24"/>
      <c r="C138" s="24"/>
      <c r="D138" s="24"/>
      <c r="E138" s="24"/>
      <c r="F138" s="24"/>
      <c r="G138" s="24"/>
      <c r="H138" s="24"/>
      <c r="I138" s="24"/>
      <c r="J138" s="24"/>
      <c r="K138" s="24"/>
      <c r="L138" s="24"/>
    </row>
    <row r="139" spans="1:12" x14ac:dyDescent="0.25">
      <c r="A139" s="24"/>
      <c r="B139" s="24"/>
      <c r="C139" s="24"/>
      <c r="D139" s="24"/>
      <c r="E139" s="24"/>
      <c r="F139" s="24"/>
      <c r="G139" s="24"/>
      <c r="H139" s="24"/>
      <c r="I139" s="24"/>
      <c r="J139" s="24"/>
      <c r="K139" s="24"/>
      <c r="L139" s="24"/>
    </row>
    <row r="140" spans="1:12" x14ac:dyDescent="0.25">
      <c r="A140" s="24"/>
      <c r="B140" s="24"/>
      <c r="C140" s="24"/>
      <c r="D140" s="24"/>
      <c r="E140" s="24"/>
      <c r="F140" s="24"/>
      <c r="G140" s="24"/>
      <c r="H140" s="24"/>
      <c r="I140" s="24"/>
      <c r="J140" s="24"/>
      <c r="K140" s="24"/>
      <c r="L140" s="24"/>
    </row>
    <row r="141" spans="1:12" x14ac:dyDescent="0.25">
      <c r="A141" s="24"/>
      <c r="B141" s="24"/>
      <c r="C141" s="24"/>
      <c r="D141" s="24"/>
      <c r="E141" s="24"/>
      <c r="F141" s="24"/>
      <c r="G141" s="24"/>
      <c r="H141" s="24"/>
      <c r="I141" s="24"/>
      <c r="J141" s="24"/>
      <c r="K141" s="24"/>
      <c r="L141" s="24"/>
    </row>
    <row r="142" spans="1:12" x14ac:dyDescent="0.25">
      <c r="A142" s="24"/>
      <c r="B142" s="24"/>
      <c r="C142" s="24"/>
      <c r="D142" s="24"/>
      <c r="E142" s="24"/>
      <c r="F142" s="24"/>
      <c r="G142" s="24"/>
      <c r="H142" s="24"/>
      <c r="I142" s="24"/>
      <c r="J142" s="24"/>
      <c r="K142" s="24"/>
      <c r="L142" s="24"/>
    </row>
    <row r="143" spans="1:12" x14ac:dyDescent="0.25">
      <c r="A143" s="24"/>
      <c r="B143" s="24"/>
      <c r="C143" s="24"/>
      <c r="D143" s="24"/>
      <c r="E143" s="24"/>
      <c r="F143" s="24"/>
      <c r="G143" s="24"/>
      <c r="H143" s="24"/>
      <c r="I143" s="24"/>
      <c r="J143" s="24"/>
      <c r="K143" s="24"/>
      <c r="L143" s="24"/>
    </row>
    <row r="144" spans="1:12" x14ac:dyDescent="0.25">
      <c r="A144" s="24"/>
      <c r="B144" s="24"/>
      <c r="C144" s="24"/>
      <c r="D144" s="24"/>
      <c r="E144" s="24"/>
      <c r="F144" s="24"/>
      <c r="G144" s="24"/>
      <c r="H144" s="24"/>
      <c r="I144" s="24"/>
      <c r="J144" s="24"/>
      <c r="K144" s="24"/>
      <c r="L144" s="24"/>
    </row>
    <row r="145" spans="1:12" x14ac:dyDescent="0.25">
      <c r="A145" s="24"/>
      <c r="B145" s="24"/>
      <c r="C145" s="24"/>
      <c r="D145" s="24"/>
      <c r="E145" s="24"/>
      <c r="F145" s="24"/>
      <c r="G145" s="24"/>
      <c r="H145" s="24"/>
      <c r="I145" s="24"/>
      <c r="J145" s="24"/>
      <c r="K145" s="24"/>
      <c r="L145" s="24"/>
    </row>
    <row r="146" spans="1:12" x14ac:dyDescent="0.25">
      <c r="A146" s="24"/>
      <c r="B146" s="24"/>
      <c r="C146" s="24"/>
      <c r="D146" s="24"/>
      <c r="E146" s="24"/>
      <c r="F146" s="24"/>
      <c r="G146" s="24"/>
      <c r="H146" s="24"/>
      <c r="I146" s="24"/>
      <c r="J146" s="24"/>
      <c r="K146" s="24"/>
      <c r="L146" s="24"/>
    </row>
  </sheetData>
  <pageMargins left="0.75" right="0.75" top="1" bottom="1" header="0.5" footer="0.5"/>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L146"/>
  <sheetViews>
    <sheetView zoomScale="74" zoomScaleNormal="74" workbookViewId="0">
      <pane ySplit="6" topLeftCell="A7" activePane="bottomLeft" state="frozen"/>
      <selection activeCell="A9" sqref="A9"/>
      <selection pane="bottomLeft" activeCell="A9" sqref="A9"/>
    </sheetView>
  </sheetViews>
  <sheetFormatPr defaultColWidth="9.140625" defaultRowHeight="15" x14ac:dyDescent="0.25"/>
  <cols>
    <col min="1" max="1" width="20.28515625" style="10" bestFit="1" customWidth="1"/>
    <col min="2" max="2" width="10.140625" style="10" bestFit="1" customWidth="1"/>
    <col min="3" max="5" width="9.28515625" style="10" bestFit="1" customWidth="1"/>
    <col min="6" max="12" width="8.5703125" style="10" customWidth="1"/>
    <col min="13" max="29" width="8.5703125" style="24" customWidth="1"/>
    <col min="30" max="38" width="5.7109375" style="24" customWidth="1"/>
    <col min="39" max="16384" width="9.140625" style="24"/>
  </cols>
  <sheetData>
    <row r="1" spans="1:38" x14ac:dyDescent="0.25">
      <c r="A1"/>
      <c r="B1"/>
    </row>
    <row r="2" spans="1:38" s="2" customFormat="1" x14ac:dyDescent="0.25">
      <c r="A2"/>
      <c r="B2"/>
    </row>
    <row r="3" spans="1:38" s="2" customFormat="1" x14ac:dyDescent="0.25"/>
    <row r="4" spans="1:38" s="2" customFormat="1" x14ac:dyDescent="0.25">
      <c r="A4" s="189"/>
      <c r="B4" s="180"/>
      <c r="C4" s="181"/>
      <c r="D4" s="181"/>
      <c r="E4" s="181"/>
      <c r="F4" s="181"/>
      <c r="G4" s="182"/>
      <c r="H4"/>
      <c r="I4"/>
      <c r="J4"/>
      <c r="K4"/>
      <c r="L4"/>
      <c r="M4"/>
      <c r="N4"/>
      <c r="O4"/>
      <c r="P4"/>
      <c r="Q4"/>
      <c r="R4"/>
      <c r="S4"/>
      <c r="T4"/>
      <c r="U4"/>
      <c r="V4"/>
      <c r="W4"/>
      <c r="X4"/>
      <c r="Y4"/>
      <c r="Z4"/>
      <c r="AA4"/>
    </row>
    <row r="5" spans="1:38" s="26" customFormat="1" x14ac:dyDescent="0.25">
      <c r="A5" s="180"/>
      <c r="B5" s="180"/>
      <c r="C5" s="181"/>
      <c r="D5" s="181"/>
      <c r="E5" s="181"/>
      <c r="F5" s="181"/>
      <c r="G5" s="182"/>
      <c r="H5"/>
      <c r="I5"/>
      <c r="J5"/>
      <c r="K5"/>
      <c r="L5"/>
      <c r="M5"/>
      <c r="N5"/>
      <c r="O5"/>
      <c r="P5"/>
      <c r="Q5"/>
      <c r="R5"/>
      <c r="S5"/>
      <c r="T5"/>
      <c r="U5"/>
      <c r="V5"/>
      <c r="W5"/>
      <c r="X5"/>
      <c r="Y5"/>
      <c r="Z5"/>
      <c r="AA5"/>
      <c r="AB5" s="2"/>
      <c r="AC5" s="2"/>
      <c r="AD5" s="2"/>
      <c r="AE5" s="2"/>
      <c r="AF5" s="2"/>
      <c r="AG5" s="2"/>
      <c r="AH5" s="2"/>
      <c r="AI5" s="2"/>
      <c r="AJ5" s="2"/>
      <c r="AK5" s="2"/>
    </row>
    <row r="6" spans="1:38" s="2" customFormat="1" x14ac:dyDescent="0.25">
      <c r="A6" s="183"/>
      <c r="B6" s="183"/>
      <c r="C6" s="184"/>
      <c r="D6" s="184"/>
      <c r="E6" s="184"/>
      <c r="F6" s="184"/>
      <c r="G6" s="185"/>
      <c r="H6"/>
      <c r="I6"/>
      <c r="J6"/>
      <c r="K6"/>
      <c r="L6"/>
      <c r="M6"/>
      <c r="N6"/>
      <c r="O6"/>
      <c r="P6"/>
      <c r="Q6"/>
      <c r="R6"/>
      <c r="S6"/>
      <c r="T6"/>
      <c r="U6"/>
      <c r="V6"/>
      <c r="W6"/>
      <c r="X6"/>
      <c r="Y6"/>
      <c r="Z6"/>
      <c r="AA6"/>
    </row>
    <row r="7" spans="1:38" x14ac:dyDescent="0.25">
      <c r="A7" s="183"/>
      <c r="B7" s="183"/>
      <c r="C7" s="184"/>
      <c r="D7" s="184"/>
      <c r="E7" s="184"/>
      <c r="F7" s="184"/>
      <c r="G7" s="185"/>
      <c r="H7"/>
      <c r="I7"/>
      <c r="J7"/>
      <c r="K7"/>
      <c r="L7"/>
      <c r="M7"/>
      <c r="N7"/>
      <c r="O7"/>
      <c r="P7"/>
      <c r="Q7"/>
      <c r="R7"/>
      <c r="S7"/>
      <c r="T7"/>
      <c r="U7"/>
      <c r="V7"/>
      <c r="W7"/>
      <c r="X7"/>
      <c r="Y7"/>
      <c r="Z7"/>
      <c r="AA7"/>
      <c r="AB7"/>
      <c r="AC7"/>
      <c r="AD7"/>
      <c r="AE7"/>
      <c r="AF7"/>
      <c r="AG7"/>
      <c r="AH7"/>
      <c r="AI7"/>
      <c r="AJ7"/>
      <c r="AK7"/>
      <c r="AL7"/>
    </row>
    <row r="8" spans="1:38" x14ac:dyDescent="0.25">
      <c r="A8" s="183"/>
      <c r="B8" s="183"/>
      <c r="C8" s="184"/>
      <c r="D8" s="184"/>
      <c r="E8" s="184"/>
      <c r="F8" s="184"/>
      <c r="G8" s="185"/>
      <c r="H8"/>
      <c r="I8"/>
      <c r="J8"/>
      <c r="K8"/>
      <c r="L8"/>
      <c r="M8"/>
      <c r="N8"/>
      <c r="O8"/>
      <c r="P8"/>
      <c r="Q8"/>
      <c r="R8"/>
      <c r="S8"/>
      <c r="T8"/>
      <c r="U8"/>
      <c r="V8"/>
      <c r="W8"/>
      <c r="X8"/>
      <c r="Y8"/>
      <c r="Z8"/>
      <c r="AA8"/>
      <c r="AB8"/>
      <c r="AC8"/>
      <c r="AD8"/>
      <c r="AE8"/>
      <c r="AF8"/>
      <c r="AG8"/>
      <c r="AH8"/>
      <c r="AI8"/>
      <c r="AJ8"/>
      <c r="AK8"/>
      <c r="AL8"/>
    </row>
    <row r="9" spans="1:38" x14ac:dyDescent="0.25">
      <c r="A9" s="183"/>
      <c r="B9" s="183"/>
      <c r="C9" s="184"/>
      <c r="D9" s="184"/>
      <c r="E9" s="184"/>
      <c r="F9" s="184"/>
      <c r="G9" s="185"/>
      <c r="H9"/>
      <c r="I9"/>
      <c r="J9"/>
      <c r="K9"/>
      <c r="L9"/>
      <c r="M9"/>
      <c r="N9"/>
      <c r="O9"/>
      <c r="P9"/>
      <c r="Q9"/>
      <c r="R9"/>
      <c r="S9"/>
      <c r="T9"/>
      <c r="U9"/>
      <c r="V9"/>
      <c r="W9"/>
      <c r="X9"/>
      <c r="Y9"/>
      <c r="Z9"/>
      <c r="AA9"/>
      <c r="AB9"/>
      <c r="AC9"/>
      <c r="AD9"/>
      <c r="AE9"/>
      <c r="AF9"/>
      <c r="AG9"/>
      <c r="AH9"/>
      <c r="AI9"/>
      <c r="AJ9"/>
      <c r="AK9"/>
      <c r="AL9"/>
    </row>
    <row r="10" spans="1:38" x14ac:dyDescent="0.25">
      <c r="A10" s="183"/>
      <c r="B10" s="183"/>
      <c r="C10" s="184"/>
      <c r="D10" s="184"/>
      <c r="E10" s="184"/>
      <c r="F10" s="184"/>
      <c r="G10" s="185"/>
      <c r="H10"/>
      <c r="I10"/>
      <c r="J10"/>
      <c r="K10"/>
      <c r="L10"/>
      <c r="M10"/>
      <c r="N10"/>
      <c r="O10"/>
      <c r="P10"/>
      <c r="Q10"/>
      <c r="R10"/>
      <c r="S10"/>
      <c r="T10"/>
      <c r="U10"/>
      <c r="V10"/>
      <c r="W10"/>
      <c r="X10"/>
      <c r="Y10"/>
      <c r="Z10"/>
      <c r="AA10"/>
      <c r="AB10"/>
      <c r="AC10"/>
      <c r="AD10"/>
      <c r="AE10"/>
      <c r="AF10"/>
      <c r="AG10"/>
      <c r="AH10"/>
      <c r="AI10"/>
      <c r="AJ10"/>
      <c r="AK10"/>
      <c r="AL10"/>
    </row>
    <row r="11" spans="1:38" x14ac:dyDescent="0.25">
      <c r="A11" s="183"/>
      <c r="B11" s="183"/>
      <c r="C11" s="184"/>
      <c r="D11" s="184"/>
      <c r="E11" s="184"/>
      <c r="F11" s="184"/>
      <c r="G11" s="185"/>
      <c r="H11"/>
      <c r="I11"/>
      <c r="J11"/>
      <c r="K11"/>
      <c r="L11"/>
      <c r="M11"/>
      <c r="N11"/>
      <c r="O11"/>
      <c r="P11"/>
      <c r="Q11"/>
      <c r="R11"/>
      <c r="S11"/>
      <c r="T11"/>
      <c r="U11"/>
      <c r="V11"/>
      <c r="W11"/>
      <c r="X11"/>
      <c r="Y11"/>
      <c r="Z11"/>
      <c r="AA11"/>
      <c r="AB11"/>
      <c r="AC11"/>
      <c r="AD11"/>
      <c r="AE11"/>
      <c r="AF11"/>
      <c r="AG11"/>
      <c r="AH11"/>
      <c r="AI11"/>
      <c r="AJ11"/>
      <c r="AK11"/>
      <c r="AL11"/>
    </row>
    <row r="12" spans="1:38" x14ac:dyDescent="0.25">
      <c r="A12" s="183"/>
      <c r="B12" s="183"/>
      <c r="C12" s="184"/>
      <c r="D12" s="184"/>
      <c r="E12" s="184"/>
      <c r="F12" s="184"/>
      <c r="G12" s="185"/>
      <c r="H12"/>
      <c r="I12"/>
      <c r="J12"/>
      <c r="K12"/>
      <c r="L12"/>
      <c r="M12"/>
      <c r="N12"/>
      <c r="O12"/>
      <c r="P12"/>
      <c r="Q12"/>
      <c r="R12"/>
      <c r="S12"/>
      <c r="T12"/>
      <c r="U12"/>
      <c r="V12"/>
      <c r="W12"/>
      <c r="X12"/>
      <c r="Y12"/>
      <c r="Z12"/>
      <c r="AA12"/>
      <c r="AB12"/>
      <c r="AC12"/>
      <c r="AD12"/>
      <c r="AE12"/>
      <c r="AF12"/>
      <c r="AG12"/>
      <c r="AH12"/>
      <c r="AI12"/>
      <c r="AJ12"/>
      <c r="AK12"/>
      <c r="AL12"/>
    </row>
    <row r="13" spans="1:38" x14ac:dyDescent="0.25">
      <c r="A13" s="183"/>
      <c r="B13" s="183"/>
      <c r="C13" s="184"/>
      <c r="D13" s="184"/>
      <c r="E13" s="184"/>
      <c r="F13" s="184"/>
      <c r="G13" s="185"/>
      <c r="H13"/>
      <c r="I13"/>
      <c r="J13"/>
      <c r="K13"/>
      <c r="L13"/>
      <c r="M13"/>
      <c r="N13"/>
      <c r="O13"/>
      <c r="P13"/>
      <c r="Q13"/>
      <c r="R13"/>
      <c r="S13"/>
      <c r="T13"/>
      <c r="U13"/>
      <c r="V13"/>
      <c r="W13"/>
      <c r="X13"/>
      <c r="Y13"/>
      <c r="Z13"/>
      <c r="AA13"/>
      <c r="AB13"/>
      <c r="AC13"/>
      <c r="AD13"/>
      <c r="AE13"/>
      <c r="AF13"/>
      <c r="AG13"/>
      <c r="AH13"/>
      <c r="AI13"/>
      <c r="AJ13"/>
      <c r="AK13"/>
      <c r="AL13"/>
    </row>
    <row r="14" spans="1:38" x14ac:dyDescent="0.25">
      <c r="A14" s="183"/>
      <c r="B14" s="183"/>
      <c r="C14" s="184"/>
      <c r="D14" s="184"/>
      <c r="E14" s="184"/>
      <c r="F14" s="184"/>
      <c r="G14" s="185"/>
      <c r="H14"/>
      <c r="I14"/>
      <c r="J14"/>
      <c r="K14"/>
      <c r="L14"/>
      <c r="M14"/>
      <c r="N14"/>
      <c r="O14"/>
      <c r="P14"/>
      <c r="Q14"/>
      <c r="R14"/>
      <c r="S14"/>
      <c r="T14"/>
      <c r="U14"/>
      <c r="V14"/>
      <c r="W14"/>
      <c r="X14"/>
      <c r="Y14"/>
      <c r="Z14"/>
      <c r="AA14"/>
      <c r="AB14"/>
      <c r="AC14"/>
      <c r="AD14"/>
      <c r="AE14"/>
      <c r="AF14"/>
      <c r="AG14"/>
      <c r="AH14"/>
      <c r="AI14"/>
      <c r="AJ14"/>
      <c r="AK14"/>
      <c r="AL14"/>
    </row>
    <row r="15" spans="1:38" x14ac:dyDescent="0.25">
      <c r="A15" s="183"/>
      <c r="B15" s="183"/>
      <c r="C15" s="184"/>
      <c r="D15" s="184"/>
      <c r="E15" s="184"/>
      <c r="F15" s="184"/>
      <c r="G15" s="185"/>
      <c r="H15"/>
      <c r="I15"/>
      <c r="J15"/>
      <c r="K15"/>
      <c r="L15"/>
      <c r="M15"/>
      <c r="N15"/>
      <c r="O15"/>
      <c r="P15"/>
      <c r="Q15"/>
      <c r="R15"/>
      <c r="S15"/>
      <c r="T15"/>
      <c r="U15"/>
      <c r="V15"/>
      <c r="W15"/>
      <c r="X15"/>
      <c r="Y15"/>
      <c r="Z15"/>
      <c r="AA15"/>
      <c r="AB15"/>
      <c r="AC15"/>
      <c r="AD15"/>
      <c r="AE15"/>
      <c r="AF15"/>
      <c r="AG15"/>
      <c r="AH15"/>
      <c r="AI15"/>
      <c r="AJ15"/>
      <c r="AK15"/>
      <c r="AL15"/>
    </row>
    <row r="16" spans="1:38" x14ac:dyDescent="0.25">
      <c r="A16" s="183"/>
      <c r="B16" s="183"/>
      <c r="C16" s="184"/>
      <c r="D16" s="184"/>
      <c r="E16" s="184"/>
      <c r="F16" s="184"/>
      <c r="G16" s="185"/>
      <c r="H16"/>
      <c r="I16"/>
      <c r="J16"/>
      <c r="K16"/>
      <c r="L16"/>
      <c r="M16"/>
      <c r="N16"/>
      <c r="O16"/>
      <c r="P16"/>
      <c r="Q16"/>
      <c r="R16"/>
      <c r="S16"/>
      <c r="T16"/>
      <c r="U16"/>
      <c r="V16"/>
      <c r="W16"/>
      <c r="X16"/>
      <c r="Y16"/>
      <c r="Z16"/>
      <c r="AA16"/>
      <c r="AB16"/>
      <c r="AC16"/>
      <c r="AD16"/>
      <c r="AE16"/>
      <c r="AF16"/>
      <c r="AG16"/>
      <c r="AH16"/>
      <c r="AI16"/>
      <c r="AJ16"/>
      <c r="AK16"/>
      <c r="AL16"/>
    </row>
    <row r="17" spans="1:38" x14ac:dyDescent="0.25">
      <c r="A17" s="186"/>
      <c r="B17" s="186"/>
      <c r="C17" s="187"/>
      <c r="D17" s="187"/>
      <c r="E17" s="187"/>
      <c r="F17" s="187"/>
      <c r="G17" s="188"/>
      <c r="H17"/>
      <c r="I17"/>
      <c r="J17"/>
      <c r="K17"/>
      <c r="L17"/>
      <c r="M17"/>
      <c r="N17"/>
      <c r="O17"/>
      <c r="P17"/>
      <c r="Q17"/>
      <c r="R17"/>
      <c r="S17"/>
      <c r="T17"/>
      <c r="U17"/>
      <c r="V17"/>
      <c r="W17"/>
      <c r="X17"/>
      <c r="Y17"/>
      <c r="Z17"/>
      <c r="AA17"/>
      <c r="AB17"/>
      <c r="AC17"/>
      <c r="AD17"/>
      <c r="AE17"/>
      <c r="AF17"/>
      <c r="AG17"/>
      <c r="AH17"/>
      <c r="AI17"/>
      <c r="AJ17"/>
      <c r="AK17"/>
      <c r="AL17"/>
    </row>
    <row r="18" spans="1:38" x14ac:dyDescent="0.25">
      <c r="A18"/>
      <c r="B18"/>
      <c r="C18"/>
      <c r="D18"/>
      <c r="E18"/>
      <c r="F18"/>
      <c r="G18"/>
      <c r="H18"/>
      <c r="I18"/>
      <c r="J18"/>
      <c r="K18"/>
      <c r="L18"/>
      <c r="M18"/>
      <c r="N18"/>
      <c r="O18"/>
      <c r="P18"/>
      <c r="Q18"/>
      <c r="R18"/>
      <c r="S18"/>
      <c r="T18"/>
      <c r="U18"/>
      <c r="V18"/>
      <c r="W18"/>
      <c r="X18"/>
      <c r="Y18"/>
      <c r="Z18"/>
      <c r="AA18"/>
      <c r="AB18"/>
      <c r="AC18"/>
      <c r="AD18"/>
      <c r="AE18"/>
      <c r="AF18"/>
      <c r="AG18"/>
      <c r="AH18"/>
      <c r="AI18"/>
      <c r="AJ18"/>
      <c r="AK18"/>
      <c r="AL18"/>
    </row>
    <row r="19" spans="1:38" x14ac:dyDescent="0.25">
      <c r="A19"/>
      <c r="B19"/>
      <c r="C19"/>
      <c r="D19"/>
      <c r="E19"/>
      <c r="F19"/>
      <c r="G19"/>
      <c r="H19"/>
      <c r="I19"/>
      <c r="J19"/>
      <c r="K19"/>
      <c r="L19"/>
      <c r="M19"/>
      <c r="N19"/>
      <c r="O19"/>
      <c r="P19"/>
      <c r="Q19"/>
      <c r="R19"/>
      <c r="S19"/>
      <c r="T19"/>
      <c r="U19"/>
      <c r="V19"/>
      <c r="W19"/>
      <c r="X19"/>
      <c r="Y19"/>
      <c r="Z19"/>
      <c r="AA19"/>
      <c r="AB19"/>
      <c r="AC19"/>
      <c r="AD19"/>
      <c r="AE19"/>
      <c r="AF19"/>
      <c r="AG19"/>
      <c r="AH19"/>
      <c r="AI19"/>
      <c r="AJ19"/>
      <c r="AK19"/>
      <c r="AL19"/>
    </row>
    <row r="20" spans="1:38" x14ac:dyDescent="0.25">
      <c r="A20"/>
      <c r="B20"/>
      <c r="C20"/>
      <c r="D20"/>
      <c r="E20"/>
      <c r="F20"/>
      <c r="G20"/>
      <c r="H20"/>
      <c r="I20"/>
      <c r="J20"/>
      <c r="K20"/>
      <c r="L20"/>
      <c r="M20"/>
      <c r="N20"/>
      <c r="O20"/>
      <c r="P20"/>
      <c r="Q20"/>
      <c r="R20"/>
      <c r="S20"/>
      <c r="T20"/>
      <c r="U20"/>
      <c r="V20"/>
      <c r="W20"/>
      <c r="X20"/>
      <c r="Y20"/>
      <c r="Z20"/>
      <c r="AA20"/>
      <c r="AB20"/>
      <c r="AC20"/>
      <c r="AD20"/>
      <c r="AE20"/>
      <c r="AF20"/>
      <c r="AG20"/>
      <c r="AH20"/>
      <c r="AI20"/>
      <c r="AJ20"/>
      <c r="AK20"/>
      <c r="AL20"/>
    </row>
    <row r="21" spans="1:38" x14ac:dyDescent="0.25">
      <c r="A21"/>
      <c r="B21"/>
      <c r="C21"/>
      <c r="D21"/>
      <c r="E21"/>
      <c r="F21"/>
      <c r="G21"/>
      <c r="H21"/>
      <c r="I21"/>
      <c r="J21"/>
      <c r="K21"/>
      <c r="L21"/>
      <c r="M21"/>
      <c r="N21"/>
      <c r="O21"/>
      <c r="P21"/>
      <c r="Q21"/>
      <c r="R21"/>
      <c r="S21"/>
      <c r="T21"/>
      <c r="U21"/>
      <c r="V21"/>
      <c r="W21"/>
      <c r="X21"/>
      <c r="Y21"/>
      <c r="Z21"/>
      <c r="AA21"/>
      <c r="AB21"/>
      <c r="AC21"/>
      <c r="AD21"/>
      <c r="AE21"/>
      <c r="AF21"/>
      <c r="AG21"/>
      <c r="AH21"/>
      <c r="AI21"/>
      <c r="AJ21"/>
      <c r="AK21"/>
      <c r="AL21"/>
    </row>
    <row r="22" spans="1:38" x14ac:dyDescent="0.25">
      <c r="A22"/>
      <c r="B22"/>
      <c r="C22"/>
      <c r="D22"/>
      <c r="E22"/>
      <c r="F22"/>
      <c r="G22"/>
      <c r="H22"/>
      <c r="I22"/>
      <c r="J22"/>
      <c r="K22"/>
      <c r="L22"/>
      <c r="M22"/>
      <c r="N22"/>
      <c r="O22"/>
      <c r="P22"/>
      <c r="Q22"/>
      <c r="R22"/>
      <c r="S22"/>
      <c r="T22"/>
      <c r="U22"/>
      <c r="V22"/>
      <c r="W22"/>
      <c r="X22"/>
      <c r="Y22"/>
      <c r="Z22"/>
      <c r="AA22"/>
      <c r="AB22"/>
      <c r="AC22"/>
      <c r="AD22"/>
      <c r="AE22"/>
      <c r="AF22"/>
      <c r="AG22"/>
      <c r="AH22"/>
      <c r="AI22"/>
      <c r="AJ22"/>
      <c r="AK22"/>
      <c r="AL22"/>
    </row>
    <row r="23" spans="1:38" x14ac:dyDescent="0.25">
      <c r="A23"/>
      <c r="B23"/>
      <c r="C23"/>
      <c r="D23"/>
      <c r="E23"/>
      <c r="F23"/>
      <c r="G23"/>
      <c r="H23"/>
      <c r="I23"/>
      <c r="J23"/>
      <c r="K23"/>
      <c r="L23"/>
      <c r="M23"/>
      <c r="N23"/>
      <c r="O23"/>
      <c r="P23"/>
      <c r="Q23"/>
      <c r="R23"/>
      <c r="S23"/>
      <c r="T23"/>
      <c r="U23"/>
      <c r="V23"/>
      <c r="W23"/>
      <c r="X23"/>
      <c r="Y23"/>
      <c r="Z23"/>
      <c r="AA23"/>
      <c r="AB23"/>
      <c r="AC23"/>
      <c r="AD23"/>
      <c r="AE23"/>
      <c r="AF23"/>
      <c r="AG23"/>
      <c r="AH23"/>
      <c r="AI23"/>
      <c r="AJ23"/>
      <c r="AK23"/>
      <c r="AL23"/>
    </row>
    <row r="24" spans="1:38" x14ac:dyDescent="0.25">
      <c r="A24"/>
      <c r="B24"/>
      <c r="C24"/>
      <c r="D24"/>
      <c r="E24"/>
      <c r="F24"/>
      <c r="G24"/>
      <c r="H24"/>
      <c r="I24"/>
      <c r="J24"/>
      <c r="K24"/>
      <c r="L24"/>
      <c r="M24"/>
      <c r="N24"/>
      <c r="O24"/>
      <c r="P24"/>
      <c r="Q24"/>
      <c r="R24"/>
      <c r="S24"/>
      <c r="T24"/>
      <c r="U24"/>
      <c r="V24"/>
      <c r="W24"/>
      <c r="X24"/>
      <c r="Y24"/>
      <c r="Z24"/>
      <c r="AA24"/>
      <c r="AB24"/>
      <c r="AC24"/>
      <c r="AD24"/>
      <c r="AE24"/>
      <c r="AF24"/>
      <c r="AG24"/>
      <c r="AH24"/>
      <c r="AI24"/>
      <c r="AJ24"/>
      <c r="AK24"/>
      <c r="AL24"/>
    </row>
    <row r="25" spans="1:38" x14ac:dyDescent="0.25">
      <c r="A25"/>
      <c r="B25"/>
      <c r="C25"/>
      <c r="D25"/>
      <c r="E25"/>
      <c r="F25"/>
      <c r="G25"/>
      <c r="H25"/>
      <c r="I25"/>
      <c r="J25"/>
      <c r="K25"/>
      <c r="L25"/>
      <c r="M25"/>
      <c r="N25"/>
      <c r="O25"/>
      <c r="P25"/>
      <c r="Q25"/>
      <c r="R25"/>
      <c r="S25"/>
      <c r="T25"/>
      <c r="U25"/>
      <c r="V25"/>
      <c r="W25"/>
      <c r="X25"/>
      <c r="Y25"/>
      <c r="Z25"/>
      <c r="AA25"/>
      <c r="AB25"/>
      <c r="AC25"/>
      <c r="AD25"/>
      <c r="AE25"/>
      <c r="AF25"/>
      <c r="AG25"/>
      <c r="AH25"/>
      <c r="AI25"/>
      <c r="AJ25"/>
      <c r="AK25"/>
      <c r="AL25"/>
    </row>
    <row r="26" spans="1:38" x14ac:dyDescent="0.25">
      <c r="A26"/>
      <c r="B26"/>
      <c r="C26"/>
      <c r="D26"/>
      <c r="E26"/>
      <c r="F26"/>
      <c r="G26"/>
      <c r="H26"/>
      <c r="I26"/>
      <c r="J26"/>
      <c r="K26"/>
      <c r="L26"/>
      <c r="M26"/>
      <c r="N26"/>
      <c r="O26"/>
      <c r="P26"/>
      <c r="Q26"/>
      <c r="R26"/>
      <c r="S26"/>
      <c r="T26"/>
      <c r="U26"/>
      <c r="V26"/>
      <c r="W26"/>
      <c r="X26"/>
      <c r="Y26"/>
      <c r="Z26"/>
      <c r="AA26"/>
      <c r="AB26"/>
      <c r="AC26"/>
      <c r="AD26"/>
      <c r="AE26"/>
      <c r="AF26"/>
      <c r="AG26"/>
      <c r="AH26"/>
      <c r="AI26"/>
      <c r="AJ26"/>
      <c r="AK26"/>
      <c r="AL26"/>
    </row>
    <row r="27" spans="1:38" x14ac:dyDescent="0.25">
      <c r="A27"/>
      <c r="B27"/>
      <c r="C27"/>
      <c r="D27"/>
      <c r="E27"/>
      <c r="F27"/>
      <c r="G27"/>
      <c r="H27"/>
      <c r="I27"/>
      <c r="J27"/>
      <c r="K27"/>
      <c r="L27"/>
      <c r="M27"/>
      <c r="N27"/>
      <c r="O27"/>
      <c r="P27"/>
      <c r="Q27"/>
      <c r="R27"/>
      <c r="S27"/>
      <c r="T27"/>
      <c r="U27"/>
      <c r="V27"/>
      <c r="W27"/>
      <c r="X27"/>
      <c r="Y27"/>
      <c r="Z27"/>
      <c r="AA27"/>
      <c r="AB27"/>
      <c r="AC27"/>
      <c r="AD27"/>
      <c r="AE27"/>
      <c r="AF27"/>
      <c r="AG27"/>
      <c r="AH27"/>
      <c r="AI27"/>
      <c r="AJ27"/>
      <c r="AK27"/>
      <c r="AL27"/>
    </row>
    <row r="28" spans="1:38" x14ac:dyDescent="0.25">
      <c r="A28"/>
      <c r="B28"/>
      <c r="C28"/>
      <c r="D28"/>
      <c r="E28"/>
      <c r="F28"/>
      <c r="G28"/>
      <c r="H28"/>
      <c r="I28"/>
      <c r="J28"/>
      <c r="K28"/>
      <c r="L28"/>
      <c r="M28"/>
      <c r="N28"/>
      <c r="O28"/>
      <c r="P28"/>
      <c r="Q28"/>
      <c r="R28"/>
      <c r="S28"/>
      <c r="T28"/>
      <c r="U28"/>
      <c r="V28"/>
      <c r="W28"/>
      <c r="X28"/>
      <c r="Y28"/>
      <c r="Z28"/>
      <c r="AA28"/>
      <c r="AB28"/>
      <c r="AC28"/>
      <c r="AD28"/>
      <c r="AE28"/>
      <c r="AF28"/>
      <c r="AG28"/>
      <c r="AH28"/>
      <c r="AI28"/>
      <c r="AJ28"/>
      <c r="AK28"/>
      <c r="AL28"/>
    </row>
    <row r="29" spans="1:38" x14ac:dyDescent="0.25">
      <c r="A29"/>
      <c r="B29"/>
      <c r="C29"/>
      <c r="D29"/>
      <c r="E29"/>
      <c r="F29"/>
      <c r="G29"/>
      <c r="H29"/>
      <c r="I29"/>
      <c r="J29"/>
      <c r="K29"/>
      <c r="L29"/>
      <c r="M29"/>
      <c r="N29"/>
      <c r="O29"/>
      <c r="P29"/>
      <c r="Q29"/>
      <c r="R29"/>
      <c r="S29"/>
      <c r="T29"/>
      <c r="U29"/>
      <c r="V29"/>
      <c r="W29"/>
      <c r="X29"/>
      <c r="Y29"/>
      <c r="Z29"/>
      <c r="AA29"/>
      <c r="AB29"/>
      <c r="AC29"/>
      <c r="AD29"/>
      <c r="AE29"/>
      <c r="AF29"/>
      <c r="AG29"/>
      <c r="AH29"/>
      <c r="AI29"/>
      <c r="AJ29"/>
      <c r="AK29"/>
      <c r="AL29"/>
    </row>
    <row r="30" spans="1:38" x14ac:dyDescent="0.25">
      <c r="A30"/>
      <c r="B30"/>
      <c r="C30"/>
      <c r="D30"/>
      <c r="E30"/>
      <c r="F30"/>
      <c r="G30"/>
      <c r="H30"/>
      <c r="I30"/>
      <c r="J30"/>
      <c r="K30"/>
      <c r="L30"/>
      <c r="M30"/>
      <c r="N30"/>
      <c r="O30"/>
      <c r="P30"/>
      <c r="Q30"/>
      <c r="R30"/>
      <c r="S30"/>
      <c r="T30"/>
      <c r="U30"/>
      <c r="V30"/>
      <c r="W30"/>
      <c r="X30"/>
      <c r="Y30"/>
      <c r="Z30"/>
      <c r="AA30"/>
      <c r="AB30"/>
      <c r="AC30"/>
      <c r="AD30"/>
      <c r="AE30"/>
      <c r="AF30"/>
      <c r="AG30"/>
      <c r="AH30"/>
      <c r="AI30"/>
      <c r="AJ30"/>
      <c r="AK30"/>
      <c r="AL30"/>
    </row>
    <row r="31" spans="1:38" x14ac:dyDescent="0.25">
      <c r="A31"/>
      <c r="B31"/>
      <c r="C31"/>
      <c r="D31"/>
      <c r="E31"/>
      <c r="F31"/>
      <c r="G31"/>
      <c r="H31"/>
      <c r="I31"/>
      <c r="J31"/>
      <c r="K31"/>
      <c r="L31"/>
      <c r="M31"/>
      <c r="N31"/>
      <c r="O31"/>
      <c r="P31"/>
      <c r="Q31"/>
      <c r="R31"/>
      <c r="S31"/>
      <c r="T31"/>
      <c r="U31"/>
      <c r="V31"/>
      <c r="W31"/>
      <c r="X31"/>
      <c r="Y31"/>
      <c r="Z31"/>
      <c r="AA31"/>
      <c r="AB31"/>
      <c r="AC31"/>
      <c r="AD31"/>
      <c r="AE31"/>
      <c r="AF31"/>
      <c r="AG31"/>
      <c r="AH31"/>
      <c r="AI31"/>
      <c r="AJ31"/>
      <c r="AK31"/>
      <c r="AL31"/>
    </row>
    <row r="32" spans="1:38" x14ac:dyDescent="0.25">
      <c r="A32"/>
      <c r="B32"/>
      <c r="C32"/>
      <c r="D32"/>
      <c r="E32"/>
      <c r="F32"/>
      <c r="G32"/>
      <c r="H32"/>
      <c r="I32"/>
      <c r="J32"/>
      <c r="K32"/>
      <c r="L32"/>
      <c r="M32"/>
      <c r="N32"/>
      <c r="O32"/>
      <c r="P32"/>
      <c r="Q32"/>
      <c r="R32"/>
      <c r="S32"/>
      <c r="T32"/>
      <c r="U32"/>
      <c r="V32"/>
      <c r="W32"/>
      <c r="X32"/>
      <c r="Y32"/>
      <c r="Z32"/>
      <c r="AA32"/>
      <c r="AB32"/>
      <c r="AC32"/>
      <c r="AD32"/>
      <c r="AE32"/>
      <c r="AF32"/>
      <c r="AG32"/>
      <c r="AH32"/>
      <c r="AI32"/>
      <c r="AJ32"/>
      <c r="AK32"/>
      <c r="AL32"/>
    </row>
    <row r="33" spans="1:38" x14ac:dyDescent="0.25">
      <c r="A33"/>
      <c r="B33"/>
      <c r="C33"/>
      <c r="D33"/>
      <c r="E33"/>
      <c r="F33"/>
      <c r="G33"/>
      <c r="H33"/>
      <c r="I33"/>
      <c r="J33"/>
      <c r="K33"/>
      <c r="L33"/>
      <c r="M33"/>
      <c r="N33"/>
      <c r="O33"/>
      <c r="P33"/>
      <c r="Q33"/>
      <c r="R33"/>
      <c r="S33"/>
      <c r="T33"/>
      <c r="U33"/>
      <c r="V33"/>
      <c r="W33"/>
      <c r="X33"/>
      <c r="Y33"/>
      <c r="Z33"/>
      <c r="AA33"/>
      <c r="AB33"/>
      <c r="AC33"/>
      <c r="AD33"/>
      <c r="AE33"/>
      <c r="AF33"/>
      <c r="AG33"/>
      <c r="AH33"/>
      <c r="AI33"/>
      <c r="AJ33"/>
      <c r="AK33"/>
      <c r="AL33"/>
    </row>
    <row r="34" spans="1:38" x14ac:dyDescent="0.25">
      <c r="A34"/>
      <c r="B34"/>
      <c r="C34"/>
      <c r="D34"/>
      <c r="E34"/>
      <c r="F34"/>
      <c r="G34"/>
      <c r="H34"/>
      <c r="I34"/>
      <c r="J34"/>
      <c r="K34"/>
      <c r="L34"/>
      <c r="M34"/>
      <c r="N34"/>
      <c r="O34"/>
      <c r="P34"/>
      <c r="Q34"/>
      <c r="R34"/>
      <c r="S34"/>
      <c r="T34"/>
      <c r="U34"/>
      <c r="V34"/>
      <c r="W34"/>
      <c r="X34"/>
      <c r="Y34"/>
      <c r="Z34"/>
      <c r="AA34"/>
      <c r="AB34"/>
      <c r="AC34"/>
      <c r="AD34"/>
      <c r="AE34"/>
      <c r="AF34"/>
      <c r="AG34"/>
      <c r="AH34"/>
      <c r="AI34"/>
      <c r="AJ34"/>
      <c r="AK34"/>
      <c r="AL34"/>
    </row>
    <row r="35" spans="1:38" x14ac:dyDescent="0.25">
      <c r="A35"/>
      <c r="B35"/>
      <c r="C35"/>
      <c r="D35"/>
      <c r="E35"/>
      <c r="F35"/>
      <c r="G35"/>
      <c r="H35"/>
      <c r="I35"/>
      <c r="J35"/>
      <c r="K35"/>
      <c r="L35"/>
      <c r="M35"/>
      <c r="N35"/>
      <c r="O35"/>
      <c r="P35"/>
      <c r="Q35"/>
      <c r="R35"/>
      <c r="S35"/>
      <c r="T35"/>
      <c r="U35"/>
      <c r="V35"/>
      <c r="W35"/>
      <c r="X35"/>
      <c r="Y35"/>
      <c r="Z35"/>
      <c r="AA35"/>
      <c r="AB35"/>
      <c r="AC35"/>
      <c r="AD35"/>
      <c r="AE35"/>
      <c r="AF35"/>
      <c r="AG35"/>
      <c r="AH35"/>
      <c r="AI35"/>
      <c r="AJ35"/>
      <c r="AK35"/>
      <c r="AL35"/>
    </row>
    <row r="36" spans="1:38" x14ac:dyDescent="0.25">
      <c r="A36"/>
      <c r="B36"/>
      <c r="C36"/>
      <c r="D36"/>
      <c r="E36"/>
      <c r="F36"/>
      <c r="G36"/>
      <c r="H36"/>
      <c r="I36"/>
      <c r="J36"/>
      <c r="K36"/>
      <c r="L36"/>
      <c r="M36"/>
      <c r="N36"/>
      <c r="O36"/>
      <c r="P36"/>
      <c r="Q36"/>
      <c r="R36"/>
      <c r="S36"/>
      <c r="T36"/>
      <c r="U36"/>
      <c r="V36"/>
      <c r="W36"/>
      <c r="X36"/>
      <c r="Y36"/>
      <c r="Z36"/>
      <c r="AA36"/>
      <c r="AB36"/>
      <c r="AC36"/>
      <c r="AD36"/>
      <c r="AE36"/>
      <c r="AF36"/>
      <c r="AG36"/>
      <c r="AH36"/>
      <c r="AI36"/>
      <c r="AJ36"/>
      <c r="AK36"/>
      <c r="AL36"/>
    </row>
    <row r="37" spans="1:38" x14ac:dyDescent="0.25">
      <c r="A37"/>
      <c r="B37"/>
      <c r="C37"/>
      <c r="D37"/>
      <c r="E37"/>
      <c r="F37"/>
      <c r="G37"/>
      <c r="H37"/>
      <c r="I37"/>
      <c r="J37"/>
      <c r="K37"/>
      <c r="L37"/>
      <c r="M37"/>
      <c r="N37"/>
      <c r="O37"/>
      <c r="P37"/>
      <c r="Q37"/>
      <c r="R37"/>
      <c r="S37"/>
      <c r="T37"/>
      <c r="U37"/>
      <c r="V37"/>
      <c r="W37"/>
      <c r="X37"/>
      <c r="Y37"/>
      <c r="Z37"/>
      <c r="AA37"/>
      <c r="AB37"/>
      <c r="AC37"/>
      <c r="AD37"/>
      <c r="AE37"/>
      <c r="AF37"/>
      <c r="AG37"/>
      <c r="AH37"/>
      <c r="AI37"/>
      <c r="AJ37"/>
      <c r="AK37"/>
      <c r="AL37"/>
    </row>
    <row r="38" spans="1:38" x14ac:dyDescent="0.25">
      <c r="A38"/>
      <c r="B38"/>
      <c r="C38"/>
      <c r="D38"/>
      <c r="E38"/>
      <c r="F38"/>
      <c r="G38"/>
      <c r="H38"/>
      <c r="I38"/>
      <c r="J38"/>
      <c r="K38"/>
      <c r="L38"/>
      <c r="M38"/>
      <c r="N38"/>
      <c r="O38"/>
      <c r="P38"/>
      <c r="Q38"/>
      <c r="R38"/>
      <c r="S38"/>
      <c r="T38"/>
      <c r="U38"/>
      <c r="V38"/>
      <c r="W38"/>
      <c r="X38"/>
      <c r="Y38"/>
      <c r="Z38"/>
      <c r="AA38"/>
      <c r="AB38"/>
      <c r="AC38"/>
      <c r="AD38"/>
      <c r="AE38"/>
      <c r="AF38"/>
      <c r="AG38"/>
      <c r="AH38"/>
      <c r="AI38"/>
      <c r="AJ38"/>
      <c r="AK38"/>
      <c r="AL38"/>
    </row>
    <row r="39" spans="1:38" x14ac:dyDescent="0.25">
      <c r="A39"/>
      <c r="B39"/>
      <c r="C39"/>
      <c r="D39"/>
      <c r="E39"/>
      <c r="F39"/>
      <c r="G39"/>
      <c r="H39"/>
      <c r="I39"/>
      <c r="J39"/>
      <c r="K39"/>
      <c r="L39"/>
      <c r="M39"/>
      <c r="N39"/>
      <c r="O39"/>
      <c r="P39"/>
      <c r="Q39"/>
      <c r="R39"/>
      <c r="S39"/>
      <c r="T39"/>
      <c r="U39"/>
      <c r="V39"/>
      <c r="W39"/>
      <c r="X39"/>
      <c r="Y39"/>
      <c r="Z39"/>
      <c r="AA39"/>
      <c r="AB39"/>
      <c r="AC39"/>
      <c r="AD39"/>
      <c r="AE39"/>
      <c r="AF39"/>
      <c r="AG39"/>
      <c r="AH39"/>
      <c r="AI39"/>
      <c r="AJ39"/>
      <c r="AK39"/>
      <c r="AL39"/>
    </row>
    <row r="40" spans="1:38" x14ac:dyDescent="0.25">
      <c r="A40"/>
      <c r="B40"/>
      <c r="C40"/>
      <c r="D40"/>
      <c r="E40"/>
      <c r="F40"/>
      <c r="G40"/>
      <c r="H40"/>
      <c r="I40"/>
      <c r="J40"/>
      <c r="K40"/>
      <c r="L40"/>
      <c r="M40"/>
      <c r="N40"/>
      <c r="O40"/>
      <c r="P40"/>
      <c r="Q40"/>
      <c r="R40"/>
      <c r="S40"/>
      <c r="T40"/>
      <c r="U40"/>
      <c r="V40"/>
      <c r="W40"/>
      <c r="X40"/>
      <c r="Y40"/>
      <c r="Z40"/>
      <c r="AA40"/>
      <c r="AB40"/>
      <c r="AC40"/>
      <c r="AD40"/>
      <c r="AE40"/>
      <c r="AF40"/>
      <c r="AG40"/>
      <c r="AH40"/>
      <c r="AI40"/>
      <c r="AJ40"/>
      <c r="AK40"/>
      <c r="AL40"/>
    </row>
    <row r="41" spans="1:38" x14ac:dyDescent="0.25">
      <c r="A41"/>
      <c r="B41"/>
      <c r="C41"/>
      <c r="D41"/>
      <c r="E41"/>
      <c r="F41"/>
      <c r="G41"/>
      <c r="H41"/>
      <c r="I41"/>
      <c r="J41"/>
      <c r="K41"/>
      <c r="L41"/>
      <c r="M41"/>
      <c r="N41"/>
      <c r="O41"/>
      <c r="P41"/>
      <c r="Q41"/>
      <c r="R41"/>
      <c r="S41"/>
      <c r="T41"/>
      <c r="U41"/>
      <c r="V41"/>
      <c r="W41"/>
      <c r="X41"/>
      <c r="Y41"/>
      <c r="Z41"/>
      <c r="AA41"/>
      <c r="AB41"/>
      <c r="AC41"/>
      <c r="AD41"/>
      <c r="AE41"/>
      <c r="AF41"/>
      <c r="AG41"/>
      <c r="AH41"/>
      <c r="AI41"/>
      <c r="AJ41"/>
      <c r="AK41"/>
      <c r="AL41"/>
    </row>
    <row r="42" spans="1:38" x14ac:dyDescent="0.25">
      <c r="A42"/>
      <c r="B42"/>
      <c r="C42"/>
      <c r="D42"/>
      <c r="E42"/>
      <c r="F42"/>
      <c r="G42"/>
      <c r="H42"/>
      <c r="I42"/>
      <c r="J42"/>
      <c r="K42"/>
      <c r="L42"/>
      <c r="M42"/>
      <c r="N42"/>
      <c r="O42"/>
      <c r="P42"/>
      <c r="Q42"/>
      <c r="R42"/>
      <c r="S42"/>
      <c r="T42"/>
      <c r="U42"/>
      <c r="V42"/>
      <c r="W42"/>
      <c r="X42"/>
      <c r="Y42"/>
      <c r="Z42"/>
      <c r="AA42"/>
      <c r="AB42"/>
      <c r="AC42"/>
      <c r="AD42"/>
      <c r="AE42"/>
      <c r="AF42"/>
      <c r="AG42"/>
      <c r="AH42"/>
      <c r="AI42"/>
      <c r="AJ42"/>
      <c r="AK42"/>
      <c r="AL42"/>
    </row>
    <row r="43" spans="1:38" x14ac:dyDescent="0.25">
      <c r="A43"/>
      <c r="B43"/>
      <c r="C43"/>
      <c r="D43"/>
      <c r="E43"/>
      <c r="F43"/>
      <c r="G43"/>
      <c r="H43"/>
      <c r="I43"/>
      <c r="J43"/>
      <c r="K43"/>
      <c r="L43"/>
      <c r="M43"/>
      <c r="N43"/>
      <c r="O43"/>
      <c r="P43"/>
      <c r="Q43"/>
      <c r="R43"/>
      <c r="S43"/>
      <c r="T43"/>
      <c r="U43"/>
      <c r="V43"/>
      <c r="W43"/>
      <c r="X43"/>
      <c r="Y43"/>
      <c r="Z43"/>
      <c r="AA43"/>
      <c r="AB43"/>
      <c r="AC43"/>
      <c r="AD43"/>
      <c r="AE43"/>
      <c r="AF43"/>
      <c r="AG43"/>
      <c r="AH43"/>
      <c r="AI43"/>
      <c r="AJ43"/>
      <c r="AK43"/>
      <c r="AL43"/>
    </row>
    <row r="44" spans="1:38" x14ac:dyDescent="0.25">
      <c r="A44"/>
      <c r="B44"/>
      <c r="C44"/>
      <c r="D44"/>
      <c r="E44"/>
      <c r="F44"/>
      <c r="G44"/>
      <c r="H44"/>
      <c r="I44"/>
      <c r="J44"/>
      <c r="K44"/>
      <c r="L44"/>
      <c r="M44"/>
      <c r="N44"/>
      <c r="O44"/>
      <c r="P44"/>
      <c r="Q44"/>
      <c r="R44"/>
      <c r="S44"/>
      <c r="T44"/>
      <c r="U44"/>
      <c r="V44"/>
      <c r="W44"/>
      <c r="X44"/>
      <c r="Y44"/>
      <c r="Z44"/>
      <c r="AA44"/>
      <c r="AB44"/>
      <c r="AC44"/>
      <c r="AD44"/>
      <c r="AE44"/>
      <c r="AF44"/>
      <c r="AG44"/>
      <c r="AH44"/>
      <c r="AI44"/>
      <c r="AJ44"/>
      <c r="AK44"/>
      <c r="AL44"/>
    </row>
    <row r="45" spans="1:38" x14ac:dyDescent="0.25">
      <c r="A45"/>
      <c r="B45"/>
      <c r="C45"/>
      <c r="D45"/>
      <c r="E45"/>
      <c r="F45"/>
      <c r="G45"/>
      <c r="H45"/>
      <c r="I45"/>
      <c r="J45"/>
      <c r="K45"/>
      <c r="L45"/>
      <c r="M45"/>
      <c r="N45"/>
      <c r="O45"/>
      <c r="P45"/>
      <c r="Q45"/>
      <c r="R45"/>
      <c r="S45"/>
      <c r="T45"/>
      <c r="U45"/>
      <c r="V45"/>
      <c r="W45"/>
      <c r="X45"/>
      <c r="Y45"/>
      <c r="Z45"/>
      <c r="AA45"/>
      <c r="AB45"/>
      <c r="AC45"/>
      <c r="AD45"/>
      <c r="AE45"/>
      <c r="AF45"/>
      <c r="AG45"/>
      <c r="AH45"/>
      <c r="AI45"/>
      <c r="AJ45"/>
      <c r="AK45"/>
      <c r="AL45"/>
    </row>
    <row r="46" spans="1:38" x14ac:dyDescent="0.25">
      <c r="A46"/>
      <c r="B46"/>
      <c r="C46"/>
      <c r="D46"/>
      <c r="E46"/>
      <c r="F46"/>
      <c r="G46"/>
      <c r="H46"/>
      <c r="I46"/>
      <c r="J46"/>
      <c r="K46"/>
      <c r="L46"/>
      <c r="M46"/>
      <c r="N46"/>
      <c r="O46"/>
      <c r="P46"/>
      <c r="Q46"/>
      <c r="R46"/>
      <c r="S46"/>
      <c r="T46"/>
      <c r="U46"/>
      <c r="V46"/>
      <c r="W46"/>
      <c r="X46"/>
      <c r="Y46"/>
      <c r="Z46"/>
      <c r="AA46"/>
      <c r="AB46"/>
      <c r="AC46"/>
      <c r="AD46"/>
      <c r="AE46"/>
      <c r="AF46"/>
      <c r="AG46"/>
      <c r="AH46"/>
      <c r="AI46"/>
      <c r="AJ46"/>
      <c r="AK46"/>
      <c r="AL46"/>
    </row>
    <row r="47" spans="1:38" x14ac:dyDescent="0.25">
      <c r="A47"/>
      <c r="B47"/>
      <c r="C47"/>
      <c r="D47"/>
      <c r="E47"/>
      <c r="F47"/>
      <c r="G47"/>
      <c r="H47"/>
      <c r="I47"/>
      <c r="J47"/>
      <c r="K47"/>
      <c r="L47"/>
      <c r="M47"/>
      <c r="N47"/>
      <c r="O47"/>
      <c r="P47"/>
      <c r="Q47"/>
      <c r="R47"/>
      <c r="S47"/>
      <c r="T47"/>
      <c r="U47"/>
      <c r="V47"/>
      <c r="W47"/>
      <c r="X47"/>
      <c r="Y47"/>
      <c r="Z47"/>
      <c r="AA47"/>
      <c r="AB47"/>
      <c r="AC47"/>
      <c r="AD47"/>
      <c r="AE47"/>
      <c r="AF47"/>
      <c r="AG47"/>
      <c r="AH47"/>
      <c r="AI47"/>
      <c r="AJ47"/>
      <c r="AK47"/>
      <c r="AL47"/>
    </row>
    <row r="48" spans="1:38" x14ac:dyDescent="0.25">
      <c r="A48"/>
      <c r="B48"/>
      <c r="C48"/>
      <c r="D48"/>
      <c r="E48"/>
      <c r="F48"/>
      <c r="G48"/>
      <c r="H48"/>
      <c r="I48"/>
      <c r="J48"/>
      <c r="K48"/>
      <c r="L48"/>
      <c r="M48"/>
      <c r="N48"/>
      <c r="O48"/>
      <c r="P48"/>
      <c r="Q48"/>
      <c r="R48"/>
      <c r="S48"/>
      <c r="T48"/>
      <c r="U48"/>
      <c r="V48"/>
      <c r="W48"/>
      <c r="X48"/>
      <c r="Y48"/>
      <c r="Z48"/>
      <c r="AA48"/>
      <c r="AB48"/>
      <c r="AC48"/>
      <c r="AD48"/>
      <c r="AE48"/>
      <c r="AF48"/>
      <c r="AG48"/>
      <c r="AH48"/>
      <c r="AI48"/>
      <c r="AJ48"/>
      <c r="AK48"/>
      <c r="AL48"/>
    </row>
    <row r="49" spans="1:27" x14ac:dyDescent="0.25">
      <c r="A49"/>
      <c r="B49"/>
      <c r="C49"/>
      <c r="D49"/>
      <c r="E49"/>
      <c r="F49"/>
      <c r="G49"/>
      <c r="H49"/>
      <c r="I49"/>
      <c r="J49"/>
      <c r="K49"/>
      <c r="L49"/>
      <c r="M49"/>
      <c r="N49"/>
      <c r="O49"/>
      <c r="P49"/>
      <c r="Q49"/>
      <c r="R49"/>
      <c r="S49"/>
      <c r="T49"/>
      <c r="U49"/>
      <c r="V49"/>
      <c r="W49"/>
      <c r="X49"/>
      <c r="Y49"/>
      <c r="Z49"/>
      <c r="AA49"/>
    </row>
    <row r="50" spans="1:27" x14ac:dyDescent="0.25">
      <c r="A50"/>
      <c r="B50"/>
      <c r="C50"/>
      <c r="D50"/>
      <c r="E50"/>
      <c r="F50"/>
      <c r="G50"/>
      <c r="H50"/>
      <c r="I50"/>
      <c r="J50"/>
      <c r="K50"/>
      <c r="L50"/>
      <c r="M50"/>
      <c r="N50"/>
    </row>
    <row r="51" spans="1:27" x14ac:dyDescent="0.25">
      <c r="A51"/>
      <c r="B51"/>
      <c r="C51"/>
      <c r="D51"/>
      <c r="E51"/>
      <c r="F51"/>
      <c r="G51"/>
      <c r="H51"/>
      <c r="I51"/>
      <c r="J51"/>
      <c r="K51"/>
      <c r="L51"/>
      <c r="M51"/>
      <c r="N51"/>
    </row>
    <row r="52" spans="1:27" x14ac:dyDescent="0.25">
      <c r="A52"/>
      <c r="B52"/>
      <c r="C52"/>
      <c r="D52"/>
      <c r="E52"/>
      <c r="F52"/>
      <c r="G52"/>
      <c r="H52"/>
      <c r="I52"/>
      <c r="J52"/>
      <c r="K52"/>
      <c r="L52"/>
      <c r="M52"/>
      <c r="N52"/>
    </row>
    <row r="53" spans="1:27" x14ac:dyDescent="0.25">
      <c r="A53"/>
      <c r="B53"/>
      <c r="C53"/>
      <c r="D53"/>
      <c r="E53"/>
      <c r="F53"/>
      <c r="G53"/>
      <c r="H53"/>
      <c r="I53"/>
      <c r="J53"/>
      <c r="K53"/>
      <c r="L53"/>
      <c r="M53"/>
      <c r="N53"/>
    </row>
    <row r="54" spans="1:27" x14ac:dyDescent="0.25">
      <c r="A54"/>
      <c r="B54"/>
      <c r="C54"/>
      <c r="D54"/>
      <c r="E54"/>
      <c r="F54"/>
      <c r="G54"/>
      <c r="H54"/>
      <c r="I54"/>
      <c r="J54"/>
      <c r="K54"/>
      <c r="L54"/>
      <c r="M54"/>
      <c r="N54"/>
    </row>
    <row r="55" spans="1:27" x14ac:dyDescent="0.25">
      <c r="A55"/>
      <c r="B55"/>
      <c r="C55"/>
      <c r="D55"/>
      <c r="E55"/>
      <c r="F55"/>
      <c r="G55"/>
      <c r="H55"/>
      <c r="I55"/>
      <c r="J55"/>
      <c r="K55"/>
      <c r="L55"/>
      <c r="M55"/>
      <c r="N55"/>
    </row>
    <row r="56" spans="1:27" x14ac:dyDescent="0.25">
      <c r="A56"/>
      <c r="B56"/>
      <c r="C56"/>
      <c r="D56"/>
      <c r="E56"/>
      <c r="F56"/>
      <c r="G56"/>
      <c r="H56"/>
      <c r="I56"/>
      <c r="J56"/>
      <c r="K56"/>
      <c r="L56"/>
      <c r="M56"/>
      <c r="N56"/>
    </row>
    <row r="57" spans="1:27" x14ac:dyDescent="0.25">
      <c r="A57"/>
      <c r="B57"/>
      <c r="C57"/>
      <c r="D57"/>
      <c r="E57"/>
      <c r="F57"/>
      <c r="G57"/>
      <c r="H57"/>
      <c r="I57"/>
      <c r="J57"/>
      <c r="K57"/>
      <c r="L57"/>
      <c r="M57"/>
      <c r="N57"/>
    </row>
    <row r="58" spans="1:27" x14ac:dyDescent="0.25">
      <c r="A58"/>
      <c r="B58"/>
      <c r="C58"/>
      <c r="D58"/>
      <c r="E58"/>
      <c r="F58"/>
      <c r="G58"/>
      <c r="H58"/>
      <c r="I58"/>
      <c r="J58"/>
      <c r="K58"/>
      <c r="L58"/>
      <c r="M58"/>
      <c r="N58"/>
    </row>
    <row r="59" spans="1:27" x14ac:dyDescent="0.25">
      <c r="A59"/>
      <c r="B59"/>
      <c r="C59"/>
      <c r="D59"/>
      <c r="E59"/>
      <c r="F59"/>
      <c r="G59"/>
      <c r="H59"/>
      <c r="I59"/>
      <c r="J59"/>
      <c r="K59"/>
      <c r="L59"/>
      <c r="M59"/>
      <c r="N59"/>
    </row>
    <row r="60" spans="1:27" x14ac:dyDescent="0.25">
      <c r="A60"/>
      <c r="B60"/>
      <c r="C60"/>
      <c r="D60"/>
      <c r="E60"/>
      <c r="F60"/>
      <c r="G60"/>
      <c r="H60"/>
      <c r="I60"/>
      <c r="J60"/>
      <c r="K60"/>
      <c r="L60"/>
      <c r="M60"/>
      <c r="N60"/>
    </row>
    <row r="61" spans="1:27" x14ac:dyDescent="0.25">
      <c r="A61"/>
      <c r="B61"/>
      <c r="C61"/>
      <c r="D61"/>
      <c r="E61"/>
      <c r="F61"/>
      <c r="G61"/>
      <c r="H61"/>
      <c r="I61"/>
      <c r="J61"/>
      <c r="K61"/>
      <c r="L61"/>
      <c r="M61"/>
      <c r="N61"/>
    </row>
    <row r="62" spans="1:27" x14ac:dyDescent="0.25">
      <c r="A62"/>
      <c r="B62"/>
      <c r="C62"/>
      <c r="D62"/>
      <c r="E62"/>
      <c r="F62"/>
      <c r="G62"/>
      <c r="H62"/>
      <c r="I62"/>
      <c r="J62"/>
      <c r="K62"/>
      <c r="L62"/>
      <c r="M62"/>
      <c r="N62"/>
    </row>
    <row r="63" spans="1:27" x14ac:dyDescent="0.25">
      <c r="A63"/>
      <c r="B63"/>
      <c r="C63"/>
      <c r="D63"/>
      <c r="E63"/>
      <c r="F63"/>
      <c r="G63"/>
      <c r="H63"/>
      <c r="I63"/>
      <c r="J63"/>
      <c r="K63"/>
      <c r="L63"/>
      <c r="M63"/>
      <c r="N63"/>
    </row>
    <row r="64" spans="1:27" x14ac:dyDescent="0.25">
      <c r="A64"/>
      <c r="B64"/>
      <c r="C64"/>
      <c r="D64"/>
      <c r="E64"/>
      <c r="F64"/>
      <c r="G64"/>
      <c r="H64"/>
      <c r="I64"/>
      <c r="J64"/>
      <c r="K64"/>
      <c r="L64"/>
      <c r="M64"/>
      <c r="N64"/>
    </row>
    <row r="65" spans="1:14" x14ac:dyDescent="0.25">
      <c r="A65"/>
      <c r="B65"/>
      <c r="C65"/>
      <c r="D65"/>
      <c r="E65"/>
      <c r="F65"/>
      <c r="G65"/>
      <c r="H65"/>
      <c r="I65"/>
      <c r="J65"/>
      <c r="K65"/>
      <c r="L65"/>
      <c r="M65"/>
      <c r="N65"/>
    </row>
    <row r="66" spans="1:14" x14ac:dyDescent="0.25">
      <c r="A66"/>
      <c r="B66"/>
      <c r="C66"/>
      <c r="D66"/>
      <c r="E66"/>
      <c r="F66"/>
      <c r="G66"/>
      <c r="H66"/>
      <c r="I66"/>
      <c r="J66"/>
      <c r="K66"/>
      <c r="L66"/>
      <c r="M66"/>
      <c r="N66"/>
    </row>
    <row r="67" spans="1:14" x14ac:dyDescent="0.25">
      <c r="A67"/>
      <c r="B67"/>
      <c r="C67"/>
      <c r="D67"/>
      <c r="E67"/>
      <c r="F67"/>
      <c r="G67"/>
      <c r="H67"/>
      <c r="I67"/>
      <c r="J67"/>
      <c r="K67"/>
      <c r="L67"/>
      <c r="M67"/>
      <c r="N67"/>
    </row>
    <row r="68" spans="1:14" x14ac:dyDescent="0.25">
      <c r="A68"/>
      <c r="B68"/>
      <c r="C68"/>
      <c r="D68"/>
      <c r="E68"/>
      <c r="F68"/>
      <c r="G68"/>
      <c r="H68"/>
      <c r="I68"/>
      <c r="J68"/>
      <c r="K68"/>
      <c r="L68"/>
      <c r="M68"/>
      <c r="N68"/>
    </row>
    <row r="69" spans="1:14" x14ac:dyDescent="0.25">
      <c r="A69"/>
      <c r="B69"/>
      <c r="C69"/>
      <c r="D69"/>
      <c r="E69"/>
      <c r="F69"/>
      <c r="G69"/>
      <c r="H69"/>
      <c r="I69"/>
      <c r="J69"/>
      <c r="K69"/>
      <c r="L69"/>
      <c r="M69"/>
      <c r="N69"/>
    </row>
    <row r="70" spans="1:14" x14ac:dyDescent="0.25">
      <c r="A70"/>
      <c r="B70"/>
      <c r="C70"/>
      <c r="D70"/>
      <c r="E70"/>
      <c r="F70"/>
      <c r="G70"/>
      <c r="H70"/>
      <c r="I70"/>
      <c r="J70"/>
      <c r="K70"/>
      <c r="L70"/>
      <c r="M70"/>
      <c r="N70"/>
    </row>
    <row r="71" spans="1:14" x14ac:dyDescent="0.25">
      <c r="A71"/>
      <c r="B71"/>
      <c r="C71"/>
      <c r="D71"/>
      <c r="E71"/>
      <c r="F71"/>
      <c r="G71"/>
      <c r="H71"/>
      <c r="I71"/>
      <c r="J71"/>
      <c r="K71"/>
      <c r="L71"/>
      <c r="M71"/>
      <c r="N71"/>
    </row>
    <row r="72" spans="1:14" x14ac:dyDescent="0.25">
      <c r="A72"/>
      <c r="B72"/>
      <c r="C72"/>
      <c r="D72"/>
      <c r="E72"/>
      <c r="F72"/>
      <c r="G72"/>
      <c r="H72"/>
      <c r="I72"/>
      <c r="J72"/>
      <c r="K72"/>
      <c r="L72"/>
      <c r="M72"/>
      <c r="N72"/>
    </row>
    <row r="73" spans="1:14" x14ac:dyDescent="0.25">
      <c r="A73"/>
      <c r="B73"/>
      <c r="C73"/>
      <c r="D73"/>
      <c r="E73"/>
      <c r="F73"/>
      <c r="G73"/>
      <c r="H73"/>
      <c r="I73"/>
      <c r="J73"/>
      <c r="K73"/>
      <c r="L73"/>
      <c r="M73"/>
      <c r="N73"/>
    </row>
    <row r="74" spans="1:14" x14ac:dyDescent="0.25">
      <c r="A74"/>
      <c r="B74"/>
      <c r="C74"/>
      <c r="D74"/>
      <c r="E74"/>
      <c r="F74"/>
      <c r="G74"/>
      <c r="H74"/>
      <c r="I74"/>
      <c r="J74"/>
      <c r="K74"/>
      <c r="L74"/>
      <c r="M74"/>
      <c r="N74"/>
    </row>
    <row r="75" spans="1:14" x14ac:dyDescent="0.25">
      <c r="A75"/>
      <c r="B75"/>
      <c r="C75"/>
      <c r="D75"/>
      <c r="E75"/>
      <c r="F75"/>
      <c r="G75"/>
      <c r="H75"/>
      <c r="I75"/>
      <c r="J75"/>
      <c r="K75"/>
      <c r="L75"/>
      <c r="M75"/>
      <c r="N75"/>
    </row>
    <row r="76" spans="1:14" x14ac:dyDescent="0.25">
      <c r="A76"/>
      <c r="B76"/>
      <c r="C76"/>
      <c r="D76"/>
      <c r="E76"/>
      <c r="F76"/>
      <c r="G76"/>
      <c r="H76"/>
      <c r="I76"/>
      <c r="J76"/>
      <c r="K76"/>
      <c r="L76"/>
      <c r="M76"/>
      <c r="N76"/>
    </row>
    <row r="77" spans="1:14" x14ac:dyDescent="0.25">
      <c r="A77"/>
      <c r="B77"/>
      <c r="C77"/>
      <c r="D77"/>
      <c r="E77"/>
      <c r="F77"/>
      <c r="G77"/>
      <c r="H77"/>
      <c r="I77"/>
      <c r="J77"/>
      <c r="K77"/>
      <c r="L77"/>
      <c r="M77"/>
      <c r="N77"/>
    </row>
    <row r="78" spans="1:14" x14ac:dyDescent="0.25">
      <c r="A78"/>
      <c r="B78"/>
      <c r="C78"/>
      <c r="D78"/>
      <c r="E78"/>
      <c r="F78"/>
      <c r="G78"/>
      <c r="H78"/>
      <c r="I78"/>
      <c r="J78"/>
      <c r="K78"/>
      <c r="L78"/>
      <c r="M78"/>
      <c r="N78"/>
    </row>
    <row r="79" spans="1:14" x14ac:dyDescent="0.25">
      <c r="A79"/>
      <c r="B79"/>
      <c r="C79"/>
      <c r="D79"/>
      <c r="E79"/>
      <c r="F79"/>
      <c r="G79"/>
      <c r="H79"/>
      <c r="I79"/>
      <c r="J79"/>
      <c r="K79"/>
      <c r="L79"/>
      <c r="M79"/>
      <c r="N79"/>
    </row>
    <row r="80" spans="1:14" x14ac:dyDescent="0.25">
      <c r="A80"/>
      <c r="B80"/>
      <c r="C80"/>
      <c r="D80"/>
      <c r="E80"/>
      <c r="F80"/>
      <c r="G80"/>
      <c r="H80"/>
      <c r="I80"/>
      <c r="J80"/>
      <c r="K80"/>
      <c r="L80"/>
      <c r="M80"/>
      <c r="N80"/>
    </row>
    <row r="81" spans="1:14" x14ac:dyDescent="0.25">
      <c r="A81"/>
      <c r="B81"/>
      <c r="C81"/>
      <c r="D81"/>
      <c r="E81"/>
      <c r="F81"/>
      <c r="G81"/>
      <c r="H81"/>
      <c r="I81"/>
      <c r="J81"/>
      <c r="K81"/>
      <c r="L81"/>
      <c r="M81"/>
      <c r="N81"/>
    </row>
    <row r="82" spans="1:14" x14ac:dyDescent="0.25">
      <c r="A82"/>
      <c r="B82"/>
      <c r="C82"/>
      <c r="D82"/>
      <c r="E82"/>
      <c r="F82"/>
      <c r="G82"/>
      <c r="H82"/>
      <c r="I82"/>
      <c r="J82"/>
      <c r="K82"/>
      <c r="L82"/>
      <c r="M82"/>
      <c r="N82"/>
    </row>
    <row r="83" spans="1:14" x14ac:dyDescent="0.25">
      <c r="A83"/>
      <c r="B83"/>
      <c r="C83"/>
      <c r="D83"/>
      <c r="E83"/>
      <c r="F83"/>
      <c r="G83"/>
      <c r="H83"/>
      <c r="I83"/>
      <c r="J83"/>
      <c r="K83"/>
      <c r="L83"/>
      <c r="M83"/>
      <c r="N83"/>
    </row>
    <row r="84" spans="1:14" x14ac:dyDescent="0.25">
      <c r="A84"/>
      <c r="B84"/>
      <c r="C84"/>
      <c r="D84"/>
      <c r="E84"/>
      <c r="F84"/>
      <c r="G84"/>
      <c r="H84"/>
      <c r="I84"/>
      <c r="J84"/>
      <c r="K84"/>
      <c r="L84"/>
      <c r="M84"/>
      <c r="N84"/>
    </row>
    <row r="85" spans="1:14" x14ac:dyDescent="0.25">
      <c r="A85"/>
      <c r="B85"/>
      <c r="C85"/>
      <c r="D85"/>
      <c r="E85"/>
      <c r="F85"/>
      <c r="G85"/>
      <c r="H85"/>
      <c r="I85"/>
      <c r="J85"/>
      <c r="K85"/>
      <c r="L85"/>
      <c r="M85"/>
      <c r="N85"/>
    </row>
    <row r="86" spans="1:14" x14ac:dyDescent="0.25">
      <c r="A86"/>
      <c r="B86"/>
      <c r="C86"/>
      <c r="D86"/>
      <c r="E86"/>
      <c r="F86"/>
      <c r="G86"/>
      <c r="H86"/>
      <c r="I86"/>
      <c r="J86"/>
      <c r="K86"/>
      <c r="L86"/>
      <c r="M86"/>
      <c r="N86"/>
    </row>
    <row r="87" spans="1:14" x14ac:dyDescent="0.25">
      <c r="A87"/>
      <c r="B87"/>
      <c r="C87"/>
      <c r="D87"/>
      <c r="E87"/>
      <c r="F87"/>
      <c r="G87"/>
      <c r="H87"/>
      <c r="I87"/>
      <c r="J87"/>
      <c r="K87"/>
      <c r="L87"/>
      <c r="M87"/>
      <c r="N87"/>
    </row>
    <row r="88" spans="1:14" x14ac:dyDescent="0.25">
      <c r="A88"/>
      <c r="B88"/>
      <c r="C88"/>
      <c r="D88"/>
      <c r="E88"/>
      <c r="F88"/>
      <c r="G88"/>
      <c r="H88"/>
      <c r="I88"/>
      <c r="J88"/>
      <c r="K88"/>
      <c r="L88"/>
      <c r="M88"/>
      <c r="N88"/>
    </row>
    <row r="89" spans="1:14" x14ac:dyDescent="0.25">
      <c r="A89"/>
      <c r="B89"/>
      <c r="C89"/>
      <c r="D89"/>
      <c r="E89"/>
      <c r="F89"/>
      <c r="G89"/>
      <c r="H89"/>
      <c r="I89"/>
      <c r="J89"/>
      <c r="K89"/>
      <c r="L89"/>
      <c r="M89"/>
      <c r="N89"/>
    </row>
    <row r="90" spans="1:14" x14ac:dyDescent="0.25">
      <c r="A90"/>
      <c r="B90"/>
      <c r="C90"/>
      <c r="D90"/>
      <c r="E90"/>
      <c r="F90"/>
      <c r="G90"/>
      <c r="H90"/>
      <c r="I90"/>
      <c r="J90"/>
      <c r="K90"/>
      <c r="L90"/>
      <c r="M90"/>
      <c r="N90"/>
    </row>
    <row r="91" spans="1:14" x14ac:dyDescent="0.25">
      <c r="A91"/>
      <c r="B91"/>
      <c r="C91"/>
      <c r="D91"/>
      <c r="E91"/>
      <c r="F91"/>
      <c r="G91"/>
      <c r="H91"/>
      <c r="I91"/>
      <c r="J91"/>
      <c r="K91"/>
      <c r="L91"/>
      <c r="M91"/>
    </row>
    <row r="92" spans="1:14" x14ac:dyDescent="0.25">
      <c r="A92"/>
      <c r="B92"/>
      <c r="C92"/>
      <c r="D92"/>
      <c r="E92"/>
      <c r="F92"/>
      <c r="G92"/>
      <c r="H92"/>
      <c r="I92"/>
      <c r="J92"/>
      <c r="K92"/>
      <c r="L92"/>
      <c r="M92"/>
    </row>
    <row r="93" spans="1:14" x14ac:dyDescent="0.25">
      <c r="A93"/>
      <c r="B93"/>
      <c r="C93"/>
      <c r="D93"/>
      <c r="E93"/>
      <c r="F93"/>
      <c r="G93"/>
      <c r="H93"/>
      <c r="I93"/>
      <c r="J93"/>
      <c r="K93"/>
      <c r="L93"/>
      <c r="M93"/>
    </row>
    <row r="94" spans="1:14" x14ac:dyDescent="0.25">
      <c r="A94"/>
      <c r="B94"/>
      <c r="C94"/>
      <c r="D94"/>
      <c r="E94"/>
      <c r="F94"/>
      <c r="G94"/>
      <c r="H94"/>
      <c r="I94"/>
      <c r="J94"/>
      <c r="K94"/>
      <c r="L94"/>
      <c r="M94"/>
    </row>
    <row r="95" spans="1:14" x14ac:dyDescent="0.25">
      <c r="A95"/>
      <c r="B95"/>
      <c r="C95"/>
      <c r="D95"/>
      <c r="E95"/>
      <c r="F95"/>
      <c r="G95"/>
      <c r="H95"/>
      <c r="I95"/>
      <c r="J95"/>
      <c r="K95"/>
      <c r="L95"/>
      <c r="M95"/>
    </row>
    <row r="96" spans="1:14" x14ac:dyDescent="0.25">
      <c r="A96"/>
      <c r="B96"/>
      <c r="C96"/>
      <c r="D96"/>
      <c r="E96"/>
      <c r="F96"/>
      <c r="G96"/>
      <c r="H96"/>
      <c r="I96"/>
      <c r="J96"/>
      <c r="K96"/>
      <c r="L96"/>
      <c r="M96"/>
    </row>
    <row r="97" spans="1:12" x14ac:dyDescent="0.25">
      <c r="A97"/>
      <c r="B97"/>
      <c r="C97"/>
      <c r="D97"/>
      <c r="E97"/>
      <c r="F97"/>
      <c r="G97"/>
      <c r="H97"/>
      <c r="I97"/>
      <c r="J97"/>
      <c r="K97"/>
      <c r="L97"/>
    </row>
    <row r="98" spans="1:12" x14ac:dyDescent="0.25">
      <c r="A98"/>
      <c r="B98"/>
      <c r="C98"/>
      <c r="D98"/>
      <c r="E98"/>
      <c r="F98"/>
      <c r="G98"/>
      <c r="H98"/>
      <c r="I98"/>
      <c r="J98"/>
      <c r="K98"/>
      <c r="L98"/>
    </row>
    <row r="99" spans="1:12" x14ac:dyDescent="0.25">
      <c r="A99"/>
      <c r="B99"/>
      <c r="C99"/>
      <c r="D99"/>
      <c r="E99"/>
      <c r="F99"/>
      <c r="G99"/>
      <c r="H99"/>
      <c r="I99"/>
      <c r="J99"/>
      <c r="K99"/>
      <c r="L99"/>
    </row>
    <row r="100" spans="1:12" x14ac:dyDescent="0.25">
      <c r="A100"/>
      <c r="B100"/>
      <c r="C100"/>
      <c r="D100"/>
      <c r="E100"/>
      <c r="F100"/>
      <c r="G100"/>
      <c r="H100"/>
      <c r="I100"/>
      <c r="J100"/>
      <c r="K100"/>
      <c r="L100"/>
    </row>
    <row r="101" spans="1:12" x14ac:dyDescent="0.25">
      <c r="A101" s="24"/>
      <c r="B101" s="24"/>
      <c r="C101" s="24"/>
      <c r="D101" s="24"/>
      <c r="E101" s="24"/>
      <c r="F101" s="24"/>
      <c r="G101" s="24"/>
      <c r="H101" s="24"/>
      <c r="I101" s="24"/>
      <c r="J101" s="24"/>
      <c r="K101" s="24"/>
      <c r="L101" s="24"/>
    </row>
    <row r="102" spans="1:12" x14ac:dyDescent="0.25">
      <c r="A102" s="24"/>
      <c r="B102" s="24"/>
      <c r="C102" s="24"/>
      <c r="D102" s="24"/>
      <c r="E102" s="24"/>
      <c r="F102" s="24"/>
      <c r="G102" s="24"/>
      <c r="H102" s="24"/>
      <c r="I102" s="24"/>
      <c r="J102" s="24"/>
      <c r="K102" s="24"/>
      <c r="L102" s="24"/>
    </row>
    <row r="103" spans="1:12" x14ac:dyDescent="0.25">
      <c r="A103" s="24"/>
      <c r="B103" s="24"/>
      <c r="C103" s="24"/>
      <c r="D103" s="24"/>
      <c r="E103" s="24"/>
      <c r="F103" s="24"/>
      <c r="G103" s="24"/>
      <c r="H103" s="24"/>
      <c r="I103" s="24"/>
      <c r="J103" s="24"/>
      <c r="K103" s="24"/>
      <c r="L103" s="24"/>
    </row>
    <row r="104" spans="1:12" x14ac:dyDescent="0.25">
      <c r="A104" s="24"/>
      <c r="B104" s="24"/>
      <c r="C104" s="24"/>
      <c r="D104" s="24"/>
      <c r="E104" s="24"/>
      <c r="F104" s="24"/>
      <c r="G104" s="24"/>
      <c r="H104" s="24"/>
      <c r="I104" s="24"/>
      <c r="J104" s="24"/>
      <c r="K104" s="24"/>
      <c r="L104" s="24"/>
    </row>
    <row r="105" spans="1:12" x14ac:dyDescent="0.25">
      <c r="A105" s="24"/>
      <c r="B105" s="24"/>
      <c r="C105" s="24"/>
      <c r="D105" s="24"/>
      <c r="E105" s="24"/>
      <c r="F105" s="24"/>
      <c r="G105" s="24"/>
      <c r="H105" s="24"/>
      <c r="I105" s="24"/>
      <c r="J105" s="24"/>
      <c r="K105" s="24"/>
      <c r="L105" s="24"/>
    </row>
    <row r="106" spans="1:12" x14ac:dyDescent="0.25">
      <c r="A106" s="24"/>
      <c r="B106" s="24"/>
      <c r="C106" s="24"/>
      <c r="D106" s="24"/>
      <c r="E106" s="24"/>
      <c r="F106" s="24"/>
      <c r="G106" s="24"/>
      <c r="H106" s="24"/>
      <c r="I106" s="24"/>
      <c r="J106" s="24"/>
      <c r="K106" s="24"/>
      <c r="L106" s="24"/>
    </row>
    <row r="107" spans="1:12" x14ac:dyDescent="0.25">
      <c r="A107" s="24"/>
      <c r="B107" s="24"/>
      <c r="C107" s="24"/>
      <c r="D107" s="24"/>
      <c r="E107" s="24"/>
      <c r="F107" s="24"/>
      <c r="G107" s="24"/>
      <c r="H107" s="24"/>
      <c r="I107" s="24"/>
      <c r="J107" s="24"/>
      <c r="K107" s="24"/>
      <c r="L107" s="24"/>
    </row>
    <row r="108" spans="1:12" x14ac:dyDescent="0.25">
      <c r="A108" s="24"/>
      <c r="B108" s="24"/>
      <c r="C108" s="24"/>
      <c r="D108" s="24"/>
      <c r="E108" s="24"/>
      <c r="F108" s="24"/>
      <c r="G108" s="24"/>
      <c r="H108" s="24"/>
      <c r="I108" s="24"/>
      <c r="J108" s="24"/>
      <c r="K108" s="24"/>
      <c r="L108" s="24"/>
    </row>
    <row r="109" spans="1:12" x14ac:dyDescent="0.25">
      <c r="A109" s="24"/>
      <c r="B109" s="24"/>
      <c r="C109" s="24"/>
      <c r="D109" s="24"/>
      <c r="E109" s="24"/>
      <c r="F109" s="24"/>
      <c r="G109" s="24"/>
      <c r="H109" s="24"/>
      <c r="I109" s="24"/>
      <c r="J109" s="24"/>
      <c r="K109" s="24"/>
      <c r="L109" s="24"/>
    </row>
    <row r="110" spans="1:12" x14ac:dyDescent="0.25">
      <c r="A110" s="24"/>
      <c r="B110" s="24"/>
      <c r="C110" s="24"/>
      <c r="D110" s="24"/>
      <c r="E110" s="24"/>
      <c r="F110" s="24"/>
      <c r="G110" s="24"/>
      <c r="H110" s="24"/>
      <c r="I110" s="24"/>
      <c r="J110" s="24"/>
      <c r="K110" s="24"/>
      <c r="L110" s="24"/>
    </row>
    <row r="111" spans="1:12" x14ac:dyDescent="0.25">
      <c r="A111" s="24"/>
      <c r="B111" s="24"/>
      <c r="C111" s="24"/>
      <c r="D111" s="24"/>
      <c r="E111" s="24"/>
      <c r="F111" s="24"/>
      <c r="G111" s="24"/>
      <c r="H111" s="24"/>
      <c r="I111" s="24"/>
      <c r="J111" s="24"/>
      <c r="K111" s="24"/>
      <c r="L111" s="24"/>
    </row>
    <row r="112" spans="1:12" x14ac:dyDescent="0.25">
      <c r="A112" s="24"/>
      <c r="B112" s="24"/>
      <c r="C112" s="24"/>
      <c r="D112" s="24"/>
      <c r="E112" s="24"/>
      <c r="F112" s="24"/>
      <c r="G112" s="24"/>
      <c r="H112" s="24"/>
      <c r="I112" s="24"/>
      <c r="J112" s="24"/>
      <c r="K112" s="24"/>
      <c r="L112" s="24"/>
    </row>
    <row r="113" spans="1:12" x14ac:dyDescent="0.25">
      <c r="A113" s="24"/>
      <c r="B113" s="24"/>
      <c r="C113" s="24"/>
      <c r="D113" s="24"/>
      <c r="E113" s="24"/>
      <c r="F113" s="24"/>
      <c r="G113" s="24"/>
      <c r="H113" s="24"/>
      <c r="I113" s="24"/>
      <c r="J113" s="24"/>
      <c r="K113" s="24"/>
      <c r="L113" s="24"/>
    </row>
    <row r="114" spans="1:12" x14ac:dyDescent="0.25">
      <c r="A114" s="24"/>
      <c r="B114" s="24"/>
      <c r="C114" s="24"/>
      <c r="D114" s="24"/>
      <c r="E114" s="24"/>
      <c r="F114" s="24"/>
      <c r="G114" s="24"/>
      <c r="H114" s="24"/>
      <c r="I114" s="24"/>
      <c r="J114" s="24"/>
      <c r="K114" s="24"/>
      <c r="L114" s="24"/>
    </row>
    <row r="115" spans="1:12" x14ac:dyDescent="0.25">
      <c r="A115" s="24"/>
      <c r="B115" s="24"/>
      <c r="C115" s="24"/>
      <c r="D115" s="24"/>
      <c r="E115" s="24"/>
      <c r="F115" s="24"/>
      <c r="G115" s="24"/>
      <c r="H115" s="24"/>
      <c r="I115" s="24"/>
      <c r="J115" s="24"/>
      <c r="K115" s="24"/>
      <c r="L115" s="24"/>
    </row>
    <row r="116" spans="1:12" x14ac:dyDescent="0.25">
      <c r="A116" s="24"/>
      <c r="B116" s="24"/>
      <c r="C116" s="24"/>
      <c r="D116" s="24"/>
      <c r="E116" s="24"/>
      <c r="F116" s="24"/>
      <c r="G116" s="24"/>
      <c r="H116" s="24"/>
      <c r="I116" s="24"/>
      <c r="J116" s="24"/>
      <c r="K116" s="24"/>
      <c r="L116" s="24"/>
    </row>
    <row r="117" spans="1:12" x14ac:dyDescent="0.25">
      <c r="A117" s="24"/>
      <c r="B117" s="24"/>
      <c r="C117" s="24"/>
      <c r="D117" s="24"/>
      <c r="E117" s="24"/>
      <c r="F117" s="24"/>
      <c r="G117" s="24"/>
      <c r="H117" s="24"/>
      <c r="I117" s="24"/>
      <c r="J117" s="24"/>
      <c r="K117" s="24"/>
      <c r="L117" s="24"/>
    </row>
    <row r="118" spans="1:12" x14ac:dyDescent="0.25">
      <c r="A118" s="24"/>
      <c r="B118" s="24"/>
      <c r="C118" s="24"/>
      <c r="D118" s="24"/>
      <c r="E118" s="24"/>
      <c r="F118" s="24"/>
      <c r="G118" s="24"/>
      <c r="H118" s="24"/>
      <c r="I118" s="24"/>
      <c r="J118" s="24"/>
      <c r="K118" s="24"/>
      <c r="L118" s="24"/>
    </row>
    <row r="119" spans="1:12" x14ac:dyDescent="0.25">
      <c r="A119" s="24"/>
      <c r="B119" s="24"/>
      <c r="C119" s="24"/>
      <c r="D119" s="24"/>
      <c r="E119" s="24"/>
      <c r="F119" s="24"/>
      <c r="G119" s="24"/>
      <c r="H119" s="24"/>
      <c r="I119" s="24"/>
      <c r="J119" s="24"/>
      <c r="K119" s="24"/>
      <c r="L119" s="24"/>
    </row>
    <row r="120" spans="1:12" x14ac:dyDescent="0.25">
      <c r="A120" s="24"/>
      <c r="B120" s="24"/>
      <c r="C120" s="24"/>
      <c r="D120" s="24"/>
      <c r="E120" s="24"/>
      <c r="F120" s="24"/>
      <c r="G120" s="24"/>
      <c r="H120" s="24"/>
      <c r="I120" s="24"/>
      <c r="J120" s="24"/>
      <c r="K120" s="24"/>
      <c r="L120" s="24"/>
    </row>
    <row r="121" spans="1:12" x14ac:dyDescent="0.25">
      <c r="A121" s="24"/>
      <c r="B121" s="24"/>
      <c r="C121" s="24"/>
      <c r="D121" s="24"/>
      <c r="E121" s="24"/>
      <c r="F121" s="24"/>
      <c r="G121" s="24"/>
      <c r="H121" s="24"/>
      <c r="I121" s="24"/>
      <c r="J121" s="24"/>
      <c r="K121" s="24"/>
      <c r="L121" s="24"/>
    </row>
    <row r="122" spans="1:12" x14ac:dyDescent="0.25">
      <c r="A122" s="24"/>
      <c r="B122" s="24"/>
      <c r="C122" s="24"/>
      <c r="D122" s="24"/>
      <c r="E122" s="24"/>
      <c r="F122" s="24"/>
      <c r="G122" s="24"/>
      <c r="H122" s="24"/>
      <c r="I122" s="24"/>
      <c r="J122" s="24"/>
      <c r="K122" s="24"/>
      <c r="L122" s="24"/>
    </row>
    <row r="123" spans="1:12" x14ac:dyDescent="0.25">
      <c r="A123" s="24"/>
      <c r="B123" s="24"/>
      <c r="C123" s="24"/>
      <c r="D123" s="24"/>
      <c r="E123" s="24"/>
      <c r="F123" s="24"/>
      <c r="G123" s="24"/>
      <c r="H123" s="24"/>
      <c r="I123" s="24"/>
      <c r="J123" s="24"/>
      <c r="K123" s="24"/>
      <c r="L123" s="24"/>
    </row>
    <row r="124" spans="1:12" x14ac:dyDescent="0.25">
      <c r="A124" s="24"/>
      <c r="B124" s="24"/>
      <c r="C124" s="24"/>
      <c r="D124" s="24"/>
      <c r="E124" s="24"/>
      <c r="F124" s="24"/>
      <c r="G124" s="24"/>
      <c r="H124" s="24"/>
      <c r="I124" s="24"/>
      <c r="J124" s="24"/>
      <c r="K124" s="24"/>
      <c r="L124" s="24"/>
    </row>
    <row r="125" spans="1:12" x14ac:dyDescent="0.25">
      <c r="A125" s="24"/>
      <c r="B125" s="24"/>
      <c r="C125" s="24"/>
      <c r="D125" s="24"/>
      <c r="E125" s="24"/>
      <c r="F125" s="24"/>
      <c r="G125" s="24"/>
      <c r="H125" s="24"/>
      <c r="I125" s="24"/>
      <c r="J125" s="24"/>
      <c r="K125" s="24"/>
      <c r="L125" s="24"/>
    </row>
    <row r="126" spans="1:12" x14ac:dyDescent="0.25">
      <c r="A126" s="24"/>
      <c r="B126" s="24"/>
      <c r="C126" s="24"/>
      <c r="D126" s="24"/>
      <c r="E126" s="24"/>
      <c r="F126" s="24"/>
      <c r="G126" s="24"/>
      <c r="H126" s="24"/>
      <c r="I126" s="24"/>
      <c r="J126" s="24"/>
      <c r="K126" s="24"/>
      <c r="L126" s="24"/>
    </row>
    <row r="127" spans="1:12" x14ac:dyDescent="0.25">
      <c r="A127" s="24"/>
      <c r="B127" s="24"/>
      <c r="C127" s="24"/>
      <c r="D127" s="24"/>
      <c r="E127" s="24"/>
      <c r="F127" s="24"/>
      <c r="G127" s="24"/>
      <c r="H127" s="24"/>
      <c r="I127" s="24"/>
      <c r="J127" s="24"/>
      <c r="K127" s="24"/>
      <c r="L127" s="24"/>
    </row>
    <row r="128" spans="1:12" x14ac:dyDescent="0.25">
      <c r="A128" s="24"/>
      <c r="B128" s="24"/>
      <c r="C128" s="24"/>
      <c r="D128" s="24"/>
      <c r="E128" s="24"/>
      <c r="F128" s="24"/>
      <c r="G128" s="24"/>
      <c r="H128" s="24"/>
      <c r="I128" s="24"/>
      <c r="J128" s="24"/>
      <c r="K128" s="24"/>
      <c r="L128" s="24"/>
    </row>
    <row r="129" spans="1:12" x14ac:dyDescent="0.25">
      <c r="A129" s="24"/>
      <c r="B129" s="24"/>
      <c r="C129" s="24"/>
      <c r="D129" s="24"/>
      <c r="E129" s="24"/>
      <c r="F129" s="24"/>
      <c r="G129" s="24"/>
      <c r="H129" s="24"/>
      <c r="I129" s="24"/>
      <c r="J129" s="24"/>
      <c r="K129" s="24"/>
      <c r="L129" s="24"/>
    </row>
    <row r="130" spans="1:12" x14ac:dyDescent="0.25">
      <c r="A130" s="24"/>
      <c r="B130" s="24"/>
      <c r="C130" s="24"/>
      <c r="D130" s="24"/>
      <c r="E130" s="24"/>
      <c r="F130" s="24"/>
      <c r="G130" s="24"/>
      <c r="H130" s="24"/>
      <c r="I130" s="24"/>
      <c r="J130" s="24"/>
      <c r="K130" s="24"/>
      <c r="L130" s="24"/>
    </row>
    <row r="131" spans="1:12" x14ac:dyDescent="0.25">
      <c r="A131" s="24"/>
      <c r="B131" s="24"/>
      <c r="C131" s="24"/>
      <c r="D131" s="24"/>
      <c r="E131" s="24"/>
      <c r="F131" s="24"/>
      <c r="G131" s="24"/>
      <c r="H131" s="24"/>
      <c r="I131" s="24"/>
      <c r="J131" s="24"/>
      <c r="K131" s="24"/>
      <c r="L131" s="24"/>
    </row>
    <row r="132" spans="1:12" x14ac:dyDescent="0.25">
      <c r="A132" s="24"/>
      <c r="B132" s="24"/>
      <c r="C132" s="24"/>
      <c r="D132" s="24"/>
      <c r="E132" s="24"/>
      <c r="F132" s="24"/>
      <c r="G132" s="24"/>
      <c r="H132" s="24"/>
      <c r="I132" s="24"/>
      <c r="J132" s="24"/>
      <c r="K132" s="24"/>
      <c r="L132" s="24"/>
    </row>
    <row r="133" spans="1:12" x14ac:dyDescent="0.25">
      <c r="A133" s="24"/>
      <c r="B133" s="24"/>
      <c r="C133" s="24"/>
      <c r="D133" s="24"/>
      <c r="E133" s="24"/>
      <c r="F133" s="24"/>
      <c r="G133" s="24"/>
      <c r="H133" s="24"/>
      <c r="I133" s="24"/>
      <c r="J133" s="24"/>
      <c r="K133" s="24"/>
      <c r="L133" s="24"/>
    </row>
    <row r="134" spans="1:12" x14ac:dyDescent="0.25">
      <c r="A134" s="24"/>
      <c r="B134" s="24"/>
      <c r="C134" s="24"/>
      <c r="D134" s="24"/>
      <c r="E134" s="24"/>
      <c r="F134" s="24"/>
      <c r="G134" s="24"/>
      <c r="H134" s="24"/>
      <c r="I134" s="24"/>
      <c r="J134" s="24"/>
      <c r="K134" s="24"/>
      <c r="L134" s="24"/>
    </row>
    <row r="135" spans="1:12" x14ac:dyDescent="0.25">
      <c r="A135" s="24"/>
      <c r="B135" s="24"/>
      <c r="C135" s="24"/>
      <c r="D135" s="24"/>
      <c r="E135" s="24"/>
      <c r="F135" s="24"/>
      <c r="G135" s="24"/>
      <c r="H135" s="24"/>
      <c r="I135" s="24"/>
      <c r="J135" s="24"/>
      <c r="K135" s="24"/>
      <c r="L135" s="24"/>
    </row>
    <row r="136" spans="1:12" x14ac:dyDescent="0.25">
      <c r="A136" s="24"/>
      <c r="B136" s="24"/>
      <c r="C136" s="24"/>
      <c r="D136" s="24"/>
      <c r="E136" s="24"/>
      <c r="F136" s="24"/>
      <c r="G136" s="24"/>
      <c r="H136" s="24"/>
      <c r="I136" s="24"/>
      <c r="J136" s="24"/>
      <c r="K136" s="24"/>
      <c r="L136" s="24"/>
    </row>
    <row r="137" spans="1:12" x14ac:dyDescent="0.25">
      <c r="A137" s="24"/>
      <c r="B137" s="24"/>
      <c r="C137" s="24"/>
      <c r="D137" s="24"/>
      <c r="E137" s="24"/>
      <c r="F137" s="24"/>
      <c r="G137" s="24"/>
      <c r="H137" s="24"/>
      <c r="I137" s="24"/>
      <c r="J137" s="24"/>
      <c r="K137" s="24"/>
      <c r="L137" s="24"/>
    </row>
    <row r="138" spans="1:12" x14ac:dyDescent="0.25">
      <c r="A138" s="24"/>
      <c r="B138" s="24"/>
      <c r="C138" s="24"/>
      <c r="D138" s="24"/>
      <c r="E138" s="24"/>
      <c r="F138" s="24"/>
      <c r="G138" s="24"/>
      <c r="H138" s="24"/>
      <c r="I138" s="24"/>
      <c r="J138" s="24"/>
      <c r="K138" s="24"/>
      <c r="L138" s="24"/>
    </row>
    <row r="139" spans="1:12" x14ac:dyDescent="0.25">
      <c r="A139" s="24"/>
      <c r="B139" s="24"/>
      <c r="C139" s="24"/>
      <c r="D139" s="24"/>
      <c r="E139" s="24"/>
      <c r="F139" s="24"/>
      <c r="G139" s="24"/>
      <c r="H139" s="24"/>
      <c r="I139" s="24"/>
      <c r="J139" s="24"/>
      <c r="K139" s="24"/>
      <c r="L139" s="24"/>
    </row>
    <row r="140" spans="1:12" x14ac:dyDescent="0.25">
      <c r="A140" s="24"/>
      <c r="B140" s="24"/>
      <c r="C140" s="24"/>
      <c r="D140" s="24"/>
      <c r="E140" s="24"/>
      <c r="F140" s="24"/>
      <c r="G140" s="24"/>
      <c r="H140" s="24"/>
      <c r="I140" s="24"/>
      <c r="J140" s="24"/>
      <c r="K140" s="24"/>
      <c r="L140" s="24"/>
    </row>
    <row r="141" spans="1:12" x14ac:dyDescent="0.25">
      <c r="A141" s="24"/>
      <c r="B141" s="24"/>
      <c r="C141" s="24"/>
      <c r="D141" s="24"/>
      <c r="E141" s="24"/>
      <c r="F141" s="24"/>
      <c r="G141" s="24"/>
      <c r="H141" s="24"/>
      <c r="I141" s="24"/>
      <c r="J141" s="24"/>
      <c r="K141" s="24"/>
      <c r="L141" s="24"/>
    </row>
    <row r="142" spans="1:12" x14ac:dyDescent="0.25">
      <c r="A142" s="24"/>
      <c r="B142" s="24"/>
      <c r="C142" s="24"/>
      <c r="D142" s="24"/>
      <c r="E142" s="24"/>
      <c r="F142" s="24"/>
      <c r="G142" s="24"/>
      <c r="H142" s="24"/>
      <c r="I142" s="24"/>
      <c r="J142" s="24"/>
      <c r="K142" s="24"/>
      <c r="L142" s="24"/>
    </row>
    <row r="143" spans="1:12" x14ac:dyDescent="0.25">
      <c r="A143" s="24"/>
      <c r="B143" s="24"/>
      <c r="C143" s="24"/>
      <c r="D143" s="24"/>
      <c r="E143" s="24"/>
      <c r="F143" s="24"/>
      <c r="G143" s="24"/>
      <c r="H143" s="24"/>
      <c r="I143" s="24"/>
      <c r="J143" s="24"/>
      <c r="K143" s="24"/>
      <c r="L143" s="24"/>
    </row>
    <row r="144" spans="1:12" x14ac:dyDescent="0.25">
      <c r="A144" s="24"/>
      <c r="B144" s="24"/>
      <c r="C144" s="24"/>
      <c r="D144" s="24"/>
      <c r="E144" s="24"/>
      <c r="F144" s="24"/>
      <c r="G144" s="24"/>
      <c r="H144" s="24"/>
      <c r="I144" s="24"/>
      <c r="J144" s="24"/>
      <c r="K144" s="24"/>
      <c r="L144" s="24"/>
    </row>
    <row r="145" spans="1:12" x14ac:dyDescent="0.25">
      <c r="A145" s="24"/>
      <c r="B145" s="24"/>
      <c r="C145" s="24"/>
      <c r="D145" s="24"/>
      <c r="E145" s="24"/>
      <c r="F145" s="24"/>
      <c r="G145" s="24"/>
      <c r="H145" s="24"/>
      <c r="I145" s="24"/>
      <c r="J145" s="24"/>
      <c r="K145" s="24"/>
      <c r="L145" s="24"/>
    </row>
    <row r="146" spans="1:12" x14ac:dyDescent="0.25">
      <c r="A146" s="24"/>
      <c r="B146" s="24"/>
      <c r="C146" s="24"/>
      <c r="D146" s="24"/>
      <c r="E146" s="24"/>
      <c r="F146" s="24"/>
      <c r="G146" s="24"/>
      <c r="H146" s="24"/>
      <c r="I146" s="24"/>
      <c r="J146" s="24"/>
      <c r="K146" s="24"/>
      <c r="L146" s="24"/>
    </row>
  </sheetData>
  <pageMargins left="0.75" right="0.75" top="1" bottom="1" header="0.5" footer="0.5"/>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S357"/>
  <sheetViews>
    <sheetView zoomScale="80" zoomScaleNormal="80" workbookViewId="0">
      <selection activeCell="E6" sqref="A6:E357"/>
    </sheetView>
  </sheetViews>
  <sheetFormatPr defaultRowHeight="15" x14ac:dyDescent="0.25"/>
  <cols>
    <col min="1" max="1" width="9.28515625" style="138" customWidth="1"/>
    <col min="2" max="2" width="21.85546875" style="10" hidden="1" customWidth="1"/>
    <col min="3" max="3" width="14.42578125" style="133" customWidth="1"/>
    <col min="4" max="4" width="13.85546875" style="10" customWidth="1"/>
    <col min="5" max="5" width="140.140625" style="133" customWidth="1"/>
    <col min="6" max="13" width="13.85546875" style="10" customWidth="1"/>
    <col min="14" max="16" width="13.85546875" style="134" customWidth="1"/>
    <col min="17" max="16384" width="9.140625" style="134"/>
  </cols>
  <sheetData>
    <row r="1" spans="1:19" x14ac:dyDescent="0.25">
      <c r="A1"/>
      <c r="B1"/>
    </row>
    <row r="2" spans="1:19" x14ac:dyDescent="0.25">
      <c r="A2" s="139" t="s">
        <v>315</v>
      </c>
      <c r="B2" s="193" t="s">
        <v>16</v>
      </c>
    </row>
    <row r="3" spans="1:19" x14ac:dyDescent="0.25">
      <c r="A3" s="139" t="s">
        <v>374</v>
      </c>
      <c r="B3" s="193" t="s">
        <v>53</v>
      </c>
      <c r="C3" s="2"/>
      <c r="E3" s="2"/>
      <c r="F3" s="134"/>
      <c r="G3" s="134"/>
      <c r="H3" s="134"/>
      <c r="I3" s="134"/>
      <c r="J3" s="134"/>
      <c r="K3" s="134"/>
      <c r="L3" s="134"/>
      <c r="M3" s="134"/>
    </row>
    <row r="4" spans="1:19" s="2" customFormat="1" x14ac:dyDescent="0.25">
      <c r="A4"/>
      <c r="B4"/>
      <c r="D4" s="10"/>
      <c r="F4"/>
      <c r="G4"/>
      <c r="H4"/>
      <c r="I4"/>
      <c r="J4"/>
      <c r="K4"/>
      <c r="L4"/>
      <c r="M4"/>
      <c r="N4"/>
      <c r="O4"/>
      <c r="P4"/>
      <c r="Q4"/>
      <c r="R4"/>
      <c r="S4"/>
    </row>
    <row r="5" spans="1:19" s="2" customFormat="1" x14ac:dyDescent="0.25">
      <c r="A5" s="140"/>
      <c r="B5" s="140"/>
      <c r="C5" s="140"/>
      <c r="D5" s="140"/>
      <c r="E5" s="140"/>
      <c r="F5" s="107" t="s">
        <v>302</v>
      </c>
      <c r="G5" s="10"/>
    </row>
    <row r="6" spans="1:19" ht="45" x14ac:dyDescent="0.25">
      <c r="A6" s="106" t="s">
        <v>6</v>
      </c>
      <c r="B6" s="105" t="s">
        <v>80</v>
      </c>
      <c r="C6" s="105" t="s">
        <v>243</v>
      </c>
      <c r="D6" s="105" t="s">
        <v>618</v>
      </c>
      <c r="E6" s="192" t="s">
        <v>382</v>
      </c>
      <c r="F6" s="2" t="s">
        <v>377</v>
      </c>
      <c r="G6" s="2" t="s">
        <v>378</v>
      </c>
      <c r="H6"/>
      <c r="I6"/>
      <c r="J6"/>
      <c r="K6"/>
      <c r="L6"/>
      <c r="M6"/>
      <c r="N6"/>
      <c r="O6"/>
      <c r="P6"/>
      <c r="Q6"/>
      <c r="R6"/>
      <c r="S6"/>
    </row>
    <row r="7" spans="1:19" x14ac:dyDescent="0.25">
      <c r="A7" s="1">
        <v>167</v>
      </c>
      <c r="B7" s="193" t="s">
        <v>573</v>
      </c>
      <c r="C7" s="193" t="s">
        <v>391</v>
      </c>
      <c r="D7" s="193" t="s">
        <v>16</v>
      </c>
      <c r="E7" s="2" t="s">
        <v>458</v>
      </c>
      <c r="F7" s="137">
        <v>0</v>
      </c>
      <c r="G7" s="137">
        <v>0</v>
      </c>
      <c r="H7"/>
      <c r="I7"/>
      <c r="J7"/>
      <c r="K7"/>
      <c r="L7"/>
      <c r="M7"/>
      <c r="N7"/>
      <c r="O7"/>
      <c r="P7"/>
      <c r="Q7"/>
      <c r="R7"/>
      <c r="S7"/>
    </row>
    <row r="8" spans="1:19" x14ac:dyDescent="0.25">
      <c r="A8" s="1"/>
      <c r="B8"/>
      <c r="C8" s="193" t="s">
        <v>23</v>
      </c>
      <c r="D8" s="193" t="s">
        <v>619</v>
      </c>
      <c r="E8" s="193" t="s">
        <v>919</v>
      </c>
      <c r="F8" s="137">
        <v>7.9055583126550868</v>
      </c>
      <c r="G8" s="137">
        <v>7.6044168734491322</v>
      </c>
      <c r="H8"/>
      <c r="I8"/>
      <c r="J8"/>
      <c r="K8"/>
      <c r="L8"/>
      <c r="M8"/>
      <c r="N8"/>
      <c r="O8"/>
      <c r="P8"/>
      <c r="Q8"/>
      <c r="R8"/>
      <c r="S8"/>
    </row>
    <row r="9" spans="1:19" x14ac:dyDescent="0.25">
      <c r="A9" s="1"/>
      <c r="B9"/>
      <c r="C9"/>
      <c r="D9" s="193" t="s">
        <v>620</v>
      </c>
      <c r="E9" s="193" t="s">
        <v>389</v>
      </c>
      <c r="F9" s="137">
        <v>7.9643814250265859</v>
      </c>
      <c r="G9" s="137">
        <v>7.9819000354484242</v>
      </c>
      <c r="H9"/>
      <c r="I9"/>
      <c r="J9"/>
      <c r="K9"/>
      <c r="L9"/>
      <c r="M9"/>
      <c r="N9"/>
      <c r="O9"/>
      <c r="P9"/>
      <c r="Q9"/>
      <c r="R9"/>
      <c r="S9"/>
    </row>
    <row r="10" spans="1:19" x14ac:dyDescent="0.25">
      <c r="A10" s="1"/>
      <c r="B10"/>
      <c r="C10"/>
      <c r="D10"/>
      <c r="E10" s="193" t="s">
        <v>920</v>
      </c>
      <c r="F10" s="137">
        <v>1.53</v>
      </c>
      <c r="G10" s="137">
        <v>1.86</v>
      </c>
      <c r="H10"/>
      <c r="I10"/>
      <c r="J10"/>
      <c r="K10"/>
      <c r="L10"/>
      <c r="M10"/>
      <c r="N10"/>
      <c r="O10"/>
      <c r="P10"/>
      <c r="Q10"/>
      <c r="R10"/>
      <c r="S10"/>
    </row>
    <row r="11" spans="1:19" x14ac:dyDescent="0.25">
      <c r="A11" s="1"/>
      <c r="B11"/>
      <c r="C11"/>
      <c r="D11"/>
      <c r="E11" s="193" t="s">
        <v>921</v>
      </c>
      <c r="F11" s="137">
        <v>5.0898830202056002</v>
      </c>
      <c r="G11" s="137">
        <v>6.3140269408011331</v>
      </c>
      <c r="H11"/>
      <c r="I11"/>
      <c r="J11"/>
      <c r="K11"/>
      <c r="L11"/>
      <c r="M11"/>
      <c r="N11"/>
      <c r="O11"/>
      <c r="P11"/>
      <c r="Q11"/>
      <c r="R11"/>
      <c r="S11"/>
    </row>
    <row r="12" spans="1:19" x14ac:dyDescent="0.25">
      <c r="A12" s="1"/>
      <c r="B12"/>
      <c r="C12"/>
      <c r="D12"/>
      <c r="E12" s="193" t="s">
        <v>922</v>
      </c>
      <c r="F12" s="137">
        <v>0.53</v>
      </c>
      <c r="G12" s="137">
        <v>0.61</v>
      </c>
      <c r="H12"/>
      <c r="I12"/>
      <c r="J12"/>
      <c r="K12"/>
      <c r="L12"/>
      <c r="M12"/>
      <c r="N12"/>
      <c r="O12"/>
      <c r="P12"/>
      <c r="Q12"/>
      <c r="R12"/>
      <c r="S12"/>
    </row>
    <row r="13" spans="1:19" x14ac:dyDescent="0.25">
      <c r="A13" s="1"/>
      <c r="B13"/>
      <c r="C13"/>
      <c r="D13"/>
      <c r="E13" s="193" t="s">
        <v>923</v>
      </c>
      <c r="F13" s="137">
        <v>3.0398440269408011</v>
      </c>
      <c r="G13" s="137">
        <v>4.1587025877348456</v>
      </c>
      <c r="H13"/>
      <c r="I13"/>
      <c r="J13"/>
      <c r="K13"/>
      <c r="L13"/>
      <c r="M13"/>
      <c r="N13"/>
      <c r="O13"/>
      <c r="P13"/>
      <c r="Q13"/>
      <c r="R13"/>
      <c r="S13"/>
    </row>
    <row r="14" spans="1:19" x14ac:dyDescent="0.25">
      <c r="A14" s="1"/>
      <c r="B14"/>
      <c r="C14"/>
      <c r="D14"/>
      <c r="E14" s="193" t="s">
        <v>924</v>
      </c>
      <c r="F14" s="137">
        <v>3.7242396313364052</v>
      </c>
      <c r="G14" s="137">
        <v>2.6961751152073732</v>
      </c>
      <c r="H14"/>
      <c r="I14"/>
      <c r="J14"/>
      <c r="K14"/>
      <c r="L14"/>
      <c r="M14"/>
      <c r="N14"/>
      <c r="O14"/>
      <c r="P14"/>
      <c r="Q14"/>
      <c r="R14"/>
      <c r="S14"/>
    </row>
    <row r="15" spans="1:19" x14ac:dyDescent="0.25">
      <c r="A15" s="1"/>
      <c r="B15"/>
      <c r="C15"/>
      <c r="D15"/>
      <c r="E15" s="193" t="s">
        <v>925</v>
      </c>
      <c r="F15" s="137">
        <v>5.7449308755760367</v>
      </c>
      <c r="G15" s="137">
        <v>5.0078341013824881</v>
      </c>
      <c r="H15"/>
      <c r="I15"/>
      <c r="J15"/>
      <c r="K15"/>
      <c r="L15"/>
      <c r="M15"/>
      <c r="N15"/>
      <c r="O15"/>
      <c r="P15"/>
      <c r="Q15"/>
      <c r="R15"/>
      <c r="S15"/>
    </row>
    <row r="16" spans="1:19" x14ac:dyDescent="0.25">
      <c r="A16" s="1">
        <v>171</v>
      </c>
      <c r="B16" s="193" t="s">
        <v>86</v>
      </c>
      <c r="C16" s="193" t="s">
        <v>292</v>
      </c>
      <c r="D16" s="193" t="s">
        <v>620</v>
      </c>
      <c r="E16" s="193" t="s">
        <v>615</v>
      </c>
      <c r="F16" s="137">
        <v>2</v>
      </c>
      <c r="G16" s="137">
        <v>2.5</v>
      </c>
      <c r="H16"/>
      <c r="I16"/>
      <c r="J16"/>
      <c r="K16"/>
      <c r="L16"/>
      <c r="M16"/>
      <c r="N16"/>
      <c r="O16"/>
      <c r="P16"/>
      <c r="Q16"/>
      <c r="R16"/>
      <c r="S16"/>
    </row>
    <row r="17" spans="1:19" x14ac:dyDescent="0.25">
      <c r="A17" s="1"/>
      <c r="B17"/>
      <c r="C17" s="193" t="s">
        <v>391</v>
      </c>
      <c r="D17" s="193" t="s">
        <v>16</v>
      </c>
      <c r="E17" s="2" t="s">
        <v>459</v>
      </c>
      <c r="F17" s="137">
        <v>0</v>
      </c>
      <c r="G17" s="137">
        <v>0</v>
      </c>
      <c r="H17"/>
      <c r="I17"/>
      <c r="J17"/>
      <c r="K17"/>
      <c r="L17"/>
      <c r="M17"/>
      <c r="N17"/>
      <c r="O17"/>
      <c r="P17"/>
      <c r="Q17"/>
      <c r="R17"/>
      <c r="S17"/>
    </row>
    <row r="18" spans="1:19" x14ac:dyDescent="0.25">
      <c r="A18" s="1"/>
      <c r="B18"/>
      <c r="C18" s="193" t="s">
        <v>23</v>
      </c>
      <c r="D18" s="193" t="s">
        <v>619</v>
      </c>
      <c r="E18" s="193" t="s">
        <v>926</v>
      </c>
      <c r="F18" s="137">
        <v>6.8123998582063097</v>
      </c>
      <c r="G18" s="137">
        <v>7.3931442750797585</v>
      </c>
      <c r="H18" s="134"/>
      <c r="I18" s="134"/>
      <c r="J18" s="134"/>
      <c r="K18" s="134"/>
      <c r="L18" s="134"/>
      <c r="M18" s="134"/>
    </row>
    <row r="19" spans="1:19" x14ac:dyDescent="0.25">
      <c r="A19" s="1"/>
      <c r="B19"/>
      <c r="C19"/>
      <c r="D19" s="193" t="s">
        <v>620</v>
      </c>
      <c r="E19" s="193" t="s">
        <v>927</v>
      </c>
      <c r="F19" s="137">
        <v>0.50138248847926259</v>
      </c>
      <c r="G19" s="137">
        <v>1.0433179723502304</v>
      </c>
      <c r="H19" s="134"/>
      <c r="I19" s="134"/>
      <c r="J19" s="134"/>
      <c r="K19" s="134"/>
      <c r="L19" s="134"/>
      <c r="M19" s="134"/>
    </row>
    <row r="20" spans="1:19" x14ac:dyDescent="0.25">
      <c r="A20" s="1"/>
      <c r="B20"/>
      <c r="C20"/>
      <c r="D20"/>
      <c r="E20" s="193" t="s">
        <v>928</v>
      </c>
      <c r="F20" s="137">
        <v>5.5753739808578526</v>
      </c>
      <c r="G20" s="137">
        <v>8.8919744771357667</v>
      </c>
      <c r="H20" s="134"/>
      <c r="I20" s="134"/>
      <c r="J20" s="134"/>
      <c r="K20" s="134"/>
      <c r="L20" s="134"/>
      <c r="M20" s="134"/>
    </row>
    <row r="21" spans="1:19" x14ac:dyDescent="0.25">
      <c r="A21" s="1"/>
      <c r="B21"/>
      <c r="C21"/>
      <c r="D21"/>
      <c r="E21" s="193" t="s">
        <v>929</v>
      </c>
      <c r="F21" s="137">
        <v>3.9645373980857856</v>
      </c>
      <c r="G21" s="137">
        <v>4.8531974477135762</v>
      </c>
      <c r="H21" s="134"/>
      <c r="I21" s="134"/>
      <c r="J21" s="134"/>
      <c r="K21" s="134"/>
      <c r="L21" s="134"/>
      <c r="M21" s="134"/>
    </row>
    <row r="22" spans="1:19" x14ac:dyDescent="0.25">
      <c r="A22" s="1"/>
      <c r="B22"/>
      <c r="C22"/>
      <c r="D22"/>
      <c r="E22" s="193" t="s">
        <v>930</v>
      </c>
      <c r="F22" s="137">
        <v>6.3573732718894016</v>
      </c>
      <c r="G22" s="137">
        <v>6.2976958525345621</v>
      </c>
      <c r="H22" s="134"/>
      <c r="I22" s="134"/>
      <c r="J22" s="134"/>
      <c r="K22" s="134"/>
      <c r="L22" s="134"/>
      <c r="M22" s="134"/>
    </row>
    <row r="23" spans="1:19" x14ac:dyDescent="0.25">
      <c r="A23" s="1">
        <v>292</v>
      </c>
      <c r="B23" s="193" t="s">
        <v>89</v>
      </c>
      <c r="C23" s="193" t="s">
        <v>292</v>
      </c>
      <c r="D23" s="193" t="s">
        <v>620</v>
      </c>
      <c r="E23" s="2" t="s">
        <v>545</v>
      </c>
      <c r="F23" s="137">
        <v>6.648344558667139</v>
      </c>
      <c r="G23" s="137">
        <v>7.2694115561857497</v>
      </c>
      <c r="H23" s="134"/>
      <c r="I23" s="134"/>
      <c r="J23" s="134"/>
      <c r="K23" s="134"/>
      <c r="L23" s="134"/>
      <c r="M23" s="134"/>
    </row>
    <row r="24" spans="1:19" x14ac:dyDescent="0.25">
      <c r="A24" s="1"/>
      <c r="B24"/>
      <c r="C24"/>
      <c r="D24"/>
      <c r="E24" s="193" t="s">
        <v>616</v>
      </c>
      <c r="F24" s="137">
        <v>6.5538461538461545</v>
      </c>
      <c r="G24" s="137">
        <v>7.0615384615384613</v>
      </c>
      <c r="H24" s="134"/>
      <c r="I24" s="134"/>
      <c r="J24" s="134"/>
      <c r="K24" s="134"/>
      <c r="L24" s="134"/>
      <c r="M24" s="134"/>
    </row>
    <row r="25" spans="1:19" x14ac:dyDescent="0.25">
      <c r="A25" s="1"/>
      <c r="B25"/>
      <c r="C25" s="193" t="s">
        <v>391</v>
      </c>
      <c r="D25" s="193" t="s">
        <v>16</v>
      </c>
      <c r="E25" s="2" t="s">
        <v>460</v>
      </c>
      <c r="F25" s="137">
        <v>0</v>
      </c>
      <c r="G25" s="137">
        <v>0</v>
      </c>
      <c r="H25" s="134"/>
      <c r="I25" s="134"/>
      <c r="J25" s="134"/>
      <c r="K25" s="134"/>
      <c r="L25" s="134"/>
      <c r="M25" s="134"/>
    </row>
    <row r="26" spans="1:19" x14ac:dyDescent="0.25">
      <c r="A26" s="1"/>
      <c r="B26"/>
      <c r="C26" s="193" t="s">
        <v>23</v>
      </c>
      <c r="D26" s="193" t="s">
        <v>619</v>
      </c>
      <c r="E26" s="193" t="s">
        <v>931</v>
      </c>
      <c r="F26" s="137">
        <v>7.1567671038638778</v>
      </c>
      <c r="G26" s="137">
        <v>8.6694718185040749</v>
      </c>
      <c r="H26" s="134"/>
      <c r="I26" s="134"/>
      <c r="J26" s="134"/>
      <c r="K26" s="134"/>
      <c r="L26" s="134"/>
      <c r="M26" s="134"/>
    </row>
    <row r="27" spans="1:19" x14ac:dyDescent="0.25">
      <c r="A27" s="1"/>
      <c r="B27"/>
      <c r="C27"/>
      <c r="D27" s="193" t="s">
        <v>620</v>
      </c>
      <c r="E27" s="193" t="s">
        <v>932</v>
      </c>
      <c r="F27" s="137">
        <v>4.6964551577454809</v>
      </c>
      <c r="G27" s="137">
        <v>6.806876993973769</v>
      </c>
      <c r="H27" s="134"/>
      <c r="I27" s="134"/>
      <c r="J27" s="134"/>
      <c r="K27" s="134"/>
      <c r="L27" s="134"/>
      <c r="M27" s="134"/>
    </row>
    <row r="28" spans="1:19" x14ac:dyDescent="0.25">
      <c r="A28" s="1"/>
      <c r="B28"/>
      <c r="C28"/>
      <c r="D28"/>
      <c r="E28" s="193" t="s">
        <v>933</v>
      </c>
      <c r="F28" s="137">
        <v>4.3298830202056013</v>
      </c>
      <c r="G28" s="137">
        <v>5.1940269408011348</v>
      </c>
      <c r="H28" s="134"/>
      <c r="I28" s="134"/>
      <c r="J28" s="134"/>
      <c r="K28" s="134"/>
      <c r="L28" s="134"/>
      <c r="M28" s="134"/>
    </row>
    <row r="29" spans="1:19" x14ac:dyDescent="0.25">
      <c r="A29" s="1"/>
      <c r="B29"/>
      <c r="C29"/>
      <c r="D29"/>
      <c r="E29" s="193" t="s">
        <v>934</v>
      </c>
      <c r="F29" s="137">
        <v>5.1873945409429281</v>
      </c>
      <c r="G29" s="137">
        <v>5.2560545905707192</v>
      </c>
      <c r="H29" s="134"/>
      <c r="I29" s="134"/>
      <c r="J29" s="134"/>
      <c r="K29" s="134"/>
      <c r="L29" s="134"/>
      <c r="M29" s="134"/>
    </row>
    <row r="30" spans="1:19" x14ac:dyDescent="0.25">
      <c r="A30" s="1"/>
      <c r="B30"/>
      <c r="C30"/>
      <c r="D30" s="193" t="s">
        <v>622</v>
      </c>
      <c r="E30" s="193" t="s">
        <v>935</v>
      </c>
      <c r="F30" s="137">
        <v>14.861403757532793</v>
      </c>
      <c r="G30" s="137">
        <v>18.311676710386386</v>
      </c>
      <c r="H30" s="134"/>
      <c r="I30" s="134"/>
      <c r="J30" s="134"/>
      <c r="K30" s="134"/>
      <c r="L30" s="134"/>
      <c r="M30" s="134"/>
    </row>
    <row r="31" spans="1:19" x14ac:dyDescent="0.25">
      <c r="A31" s="1">
        <v>525</v>
      </c>
      <c r="B31" s="193" t="s">
        <v>91</v>
      </c>
      <c r="C31" s="193" t="s">
        <v>292</v>
      </c>
      <c r="D31" s="193" t="s">
        <v>620</v>
      </c>
      <c r="E31" s="193" t="s">
        <v>617</v>
      </c>
      <c r="F31" s="137">
        <v>0.23354838709677422</v>
      </c>
      <c r="G31" s="137">
        <v>-0.35548387096774192</v>
      </c>
      <c r="H31" s="134"/>
      <c r="I31" s="134"/>
      <c r="J31" s="134"/>
      <c r="K31" s="134"/>
      <c r="L31" s="134"/>
      <c r="M31" s="134"/>
    </row>
    <row r="32" spans="1:19" x14ac:dyDescent="0.25">
      <c r="A32" s="1"/>
      <c r="B32"/>
      <c r="C32" s="193" t="s">
        <v>391</v>
      </c>
      <c r="D32" s="193" t="s">
        <v>16</v>
      </c>
      <c r="E32" s="2" t="s">
        <v>461</v>
      </c>
      <c r="F32" s="137">
        <v>0</v>
      </c>
      <c r="G32" s="137">
        <v>0</v>
      </c>
      <c r="H32" s="134"/>
      <c r="I32" s="134"/>
      <c r="J32" s="134"/>
      <c r="K32" s="134"/>
      <c r="L32" s="134"/>
      <c r="M32" s="134"/>
    </row>
    <row r="33" spans="1:13" x14ac:dyDescent="0.25">
      <c r="A33" s="1"/>
      <c r="B33"/>
      <c r="C33" s="193" t="s">
        <v>23</v>
      </c>
      <c r="D33" s="193" t="s">
        <v>619</v>
      </c>
      <c r="E33" s="193" t="s">
        <v>389</v>
      </c>
      <c r="F33" s="137">
        <v>8.3692307692307697</v>
      </c>
      <c r="G33" s="137">
        <v>9.5076923076923077</v>
      </c>
      <c r="H33" s="134"/>
      <c r="I33" s="134"/>
      <c r="J33" s="134"/>
      <c r="K33" s="134"/>
      <c r="L33" s="134"/>
      <c r="M33" s="134"/>
    </row>
    <row r="34" spans="1:13" x14ac:dyDescent="0.25">
      <c r="A34" s="1"/>
      <c r="B34"/>
      <c r="C34"/>
      <c r="D34"/>
      <c r="E34" s="193" t="s">
        <v>936</v>
      </c>
      <c r="F34" s="137">
        <v>9.8838461538461537</v>
      </c>
      <c r="G34" s="137">
        <v>10.971538461538461</v>
      </c>
      <c r="H34" s="134"/>
      <c r="I34" s="134"/>
      <c r="J34" s="134"/>
      <c r="K34" s="134"/>
      <c r="L34" s="134"/>
      <c r="M34" s="134"/>
    </row>
    <row r="35" spans="1:13" x14ac:dyDescent="0.25">
      <c r="A35" s="1"/>
      <c r="B35"/>
      <c r="C35"/>
      <c r="D35"/>
      <c r="E35" s="193" t="s">
        <v>937</v>
      </c>
      <c r="F35" s="137">
        <v>8.129999999999999</v>
      </c>
      <c r="G35" s="137">
        <v>9.51</v>
      </c>
      <c r="H35" s="134"/>
      <c r="I35" s="134"/>
      <c r="J35" s="134"/>
      <c r="K35" s="134"/>
      <c r="L35" s="134"/>
      <c r="M35" s="134"/>
    </row>
    <row r="36" spans="1:13" x14ac:dyDescent="0.25">
      <c r="A36" s="1"/>
      <c r="B36"/>
      <c r="C36"/>
      <c r="D36"/>
      <c r="E36" s="193" t="s">
        <v>938</v>
      </c>
      <c r="F36" s="137">
        <v>5.8891527827011698</v>
      </c>
      <c r="G36" s="137">
        <v>6.937043601559731</v>
      </c>
      <c r="H36" s="134"/>
      <c r="I36" s="134"/>
      <c r="J36" s="134"/>
      <c r="K36" s="134"/>
      <c r="L36" s="134"/>
      <c r="M36" s="134"/>
    </row>
    <row r="37" spans="1:13" x14ac:dyDescent="0.25">
      <c r="A37" s="1"/>
      <c r="B37"/>
      <c r="C37"/>
      <c r="D37" s="193" t="s">
        <v>621</v>
      </c>
      <c r="E37" s="193" t="s">
        <v>389</v>
      </c>
      <c r="F37" s="137">
        <v>0.53846153846153855</v>
      </c>
      <c r="G37" s="137">
        <v>0.61538461538461542</v>
      </c>
      <c r="H37" s="134"/>
      <c r="I37" s="134"/>
      <c r="J37" s="134"/>
      <c r="K37" s="134"/>
      <c r="L37" s="134"/>
      <c r="M37" s="134"/>
    </row>
    <row r="38" spans="1:13" x14ac:dyDescent="0.25">
      <c r="A38" s="1"/>
      <c r="B38"/>
      <c r="C38"/>
      <c r="D38"/>
      <c r="E38" s="193" t="s">
        <v>939</v>
      </c>
      <c r="F38" s="137">
        <v>0.50138248847926259</v>
      </c>
      <c r="G38" s="137">
        <v>1.0433179723502304</v>
      </c>
      <c r="H38" s="134"/>
      <c r="I38" s="134"/>
      <c r="J38" s="134"/>
      <c r="K38" s="134"/>
      <c r="L38" s="134"/>
      <c r="M38" s="134"/>
    </row>
    <row r="39" spans="1:13" x14ac:dyDescent="0.25">
      <c r="A39" s="1"/>
      <c r="B39"/>
      <c r="C39"/>
      <c r="D39" s="193" t="s">
        <v>622</v>
      </c>
      <c r="E39" s="193" t="s">
        <v>940</v>
      </c>
      <c r="F39" s="137">
        <v>17.389032258064514</v>
      </c>
      <c r="G39" s="137">
        <v>19.27967741935484</v>
      </c>
      <c r="H39" s="134"/>
      <c r="I39" s="134"/>
      <c r="J39" s="134"/>
      <c r="K39" s="134"/>
      <c r="L39" s="134"/>
      <c r="M39" s="134"/>
    </row>
    <row r="40" spans="1:13" x14ac:dyDescent="0.25">
      <c r="A40" s="1"/>
      <c r="B40"/>
      <c r="C40"/>
      <c r="D40"/>
      <c r="E40" s="193" t="s">
        <v>941</v>
      </c>
      <c r="F40" s="137">
        <v>9.371226515420064</v>
      </c>
      <c r="G40" s="137">
        <v>10.812020560085077</v>
      </c>
      <c r="H40" s="134"/>
      <c r="I40" s="134"/>
      <c r="J40" s="134"/>
      <c r="K40" s="134"/>
      <c r="L40" s="134"/>
      <c r="M40" s="134"/>
    </row>
    <row r="41" spans="1:13" x14ac:dyDescent="0.25">
      <c r="A41" s="1">
        <v>648</v>
      </c>
      <c r="B41" s="193" t="s">
        <v>94</v>
      </c>
      <c r="C41" s="193" t="s">
        <v>391</v>
      </c>
      <c r="D41" s="193" t="s">
        <v>16</v>
      </c>
      <c r="E41" s="2" t="s">
        <v>462</v>
      </c>
      <c r="F41" s="137">
        <v>0</v>
      </c>
      <c r="G41" s="137">
        <v>0</v>
      </c>
      <c r="H41" s="134"/>
      <c r="I41" s="134"/>
      <c r="J41" s="134"/>
      <c r="K41" s="134"/>
      <c r="L41" s="134"/>
      <c r="M41" s="134"/>
    </row>
    <row r="42" spans="1:13" x14ac:dyDescent="0.25">
      <c r="A42" s="1"/>
      <c r="B42"/>
      <c r="C42" s="193" t="s">
        <v>23</v>
      </c>
      <c r="D42" s="193" t="s">
        <v>620</v>
      </c>
      <c r="E42" s="193" t="s">
        <v>942</v>
      </c>
      <c r="F42" s="137">
        <v>2.4041474654377879</v>
      </c>
      <c r="G42" s="137">
        <v>3.579953917050692</v>
      </c>
      <c r="H42" s="134"/>
      <c r="I42" s="134"/>
      <c r="J42" s="134"/>
      <c r="K42" s="134"/>
      <c r="L42" s="134"/>
      <c r="M42" s="134"/>
    </row>
    <row r="43" spans="1:13" x14ac:dyDescent="0.25">
      <c r="A43" s="1"/>
      <c r="B43"/>
      <c r="C43"/>
      <c r="D43"/>
      <c r="E43" s="193" t="s">
        <v>943</v>
      </c>
      <c r="F43" s="137">
        <v>3.0426090038993268</v>
      </c>
      <c r="G43" s="137">
        <v>4.9953385324353068</v>
      </c>
      <c r="H43" s="134"/>
      <c r="I43" s="134"/>
      <c r="J43" s="134"/>
      <c r="K43" s="134"/>
      <c r="L43" s="134"/>
      <c r="M43" s="134"/>
    </row>
    <row r="44" spans="1:13" x14ac:dyDescent="0.25">
      <c r="A44" s="1"/>
      <c r="B44"/>
      <c r="C44"/>
      <c r="D44"/>
      <c r="E44" s="193" t="s">
        <v>944</v>
      </c>
      <c r="F44" s="137">
        <v>5.2720099255583133</v>
      </c>
      <c r="G44" s="137">
        <v>5.7599007444168731</v>
      </c>
      <c r="H44" s="134"/>
      <c r="I44" s="134"/>
      <c r="J44" s="134"/>
      <c r="K44" s="134"/>
      <c r="L44" s="134"/>
      <c r="M44" s="134"/>
    </row>
    <row r="45" spans="1:13" x14ac:dyDescent="0.25">
      <c r="A45" s="1"/>
      <c r="B45"/>
      <c r="C45"/>
      <c r="D45"/>
      <c r="E45" s="193" t="s">
        <v>945</v>
      </c>
      <c r="F45" s="137">
        <v>4.5227011697979442</v>
      </c>
      <c r="G45" s="137">
        <v>5.0815597305919891</v>
      </c>
      <c r="H45" s="134"/>
      <c r="I45" s="134"/>
      <c r="J45" s="134"/>
      <c r="K45" s="134"/>
      <c r="L45" s="134"/>
      <c r="M45" s="134"/>
    </row>
    <row r="46" spans="1:13" x14ac:dyDescent="0.25">
      <c r="A46" s="1"/>
      <c r="B46"/>
      <c r="C46"/>
      <c r="D46" s="193" t="s">
        <v>621</v>
      </c>
      <c r="E46" s="193" t="s">
        <v>946</v>
      </c>
      <c r="F46" s="137">
        <v>3.4670967741935486</v>
      </c>
      <c r="G46" s="137">
        <v>2.8890322580645162</v>
      </c>
      <c r="H46" s="134"/>
      <c r="I46" s="134"/>
      <c r="J46" s="134"/>
      <c r="K46" s="134"/>
      <c r="L46" s="134"/>
      <c r="M46" s="134"/>
    </row>
    <row r="47" spans="1:13" x14ac:dyDescent="0.25">
      <c r="A47" s="1"/>
      <c r="B47"/>
      <c r="C47"/>
      <c r="D47"/>
      <c r="E47" s="193" t="s">
        <v>947</v>
      </c>
      <c r="F47" s="137">
        <v>1.0384615384615385</v>
      </c>
      <c r="G47" s="137">
        <v>1.2153846153846153</v>
      </c>
      <c r="H47" s="134"/>
      <c r="I47" s="134"/>
      <c r="J47" s="134"/>
      <c r="K47" s="134"/>
      <c r="L47" s="134"/>
      <c r="M47" s="134"/>
    </row>
    <row r="48" spans="1:13" x14ac:dyDescent="0.25">
      <c r="A48" s="1">
        <v>967</v>
      </c>
      <c r="B48" s="193" t="s">
        <v>97</v>
      </c>
      <c r="C48" s="193" t="s">
        <v>292</v>
      </c>
      <c r="D48" s="193" t="s">
        <v>622</v>
      </c>
      <c r="E48" s="2" t="s">
        <v>546</v>
      </c>
      <c r="F48" s="137">
        <v>15.469230769230768</v>
      </c>
      <c r="G48" s="137">
        <v>17.757692307692309</v>
      </c>
      <c r="H48" s="134"/>
      <c r="I48" s="134"/>
      <c r="J48" s="134"/>
      <c r="K48" s="134"/>
      <c r="L48" s="134"/>
      <c r="M48" s="134"/>
    </row>
    <row r="49" spans="1:13" x14ac:dyDescent="0.25">
      <c r="A49" s="1"/>
      <c r="B49"/>
      <c r="C49" s="193" t="s">
        <v>391</v>
      </c>
      <c r="D49" s="193" t="s">
        <v>16</v>
      </c>
      <c r="E49" s="2" t="s">
        <v>463</v>
      </c>
      <c r="F49" s="137">
        <v>0</v>
      </c>
      <c r="G49" s="137">
        <v>0</v>
      </c>
      <c r="H49" s="134"/>
      <c r="I49" s="134"/>
      <c r="J49" s="134"/>
      <c r="K49" s="134"/>
      <c r="L49" s="134"/>
      <c r="M49" s="134"/>
    </row>
    <row r="50" spans="1:13" x14ac:dyDescent="0.25">
      <c r="A50" s="1"/>
      <c r="B50"/>
      <c r="C50" s="193" t="s">
        <v>23</v>
      </c>
      <c r="D50" s="193" t="s">
        <v>619</v>
      </c>
      <c r="E50" s="193" t="s">
        <v>948</v>
      </c>
      <c r="F50" s="137">
        <v>10.533846153846154</v>
      </c>
      <c r="G50" s="137">
        <v>10.221538461538461</v>
      </c>
    </row>
    <row r="51" spans="1:13" x14ac:dyDescent="0.25">
      <c r="A51" s="1"/>
      <c r="B51"/>
      <c r="C51"/>
      <c r="D51"/>
      <c r="E51" s="193" t="s">
        <v>949</v>
      </c>
      <c r="F51" s="137">
        <v>9.5612265154200635</v>
      </c>
      <c r="G51" s="137">
        <v>10.342020560085079</v>
      </c>
    </row>
    <row r="52" spans="1:13" x14ac:dyDescent="0.25">
      <c r="A52" s="1"/>
      <c r="B52"/>
      <c r="C52"/>
      <c r="D52"/>
      <c r="E52" s="193" t="s">
        <v>950</v>
      </c>
      <c r="F52" s="137">
        <v>8.8281495923431414</v>
      </c>
      <c r="G52" s="137">
        <v>10.102789790854306</v>
      </c>
    </row>
    <row r="53" spans="1:13" x14ac:dyDescent="0.25">
      <c r="A53" s="1"/>
      <c r="B53"/>
      <c r="C53"/>
      <c r="D53"/>
      <c r="E53" s="193" t="s">
        <v>951</v>
      </c>
      <c r="F53" s="137">
        <v>6.9523076923076914</v>
      </c>
      <c r="G53" s="137">
        <v>7.2969230769230773</v>
      </c>
    </row>
    <row r="54" spans="1:13" x14ac:dyDescent="0.25">
      <c r="A54" s="1"/>
      <c r="B54"/>
      <c r="C54"/>
      <c r="D54"/>
      <c r="E54" s="193" t="s">
        <v>952</v>
      </c>
      <c r="F54" s="137">
        <v>9.9189330024813902</v>
      </c>
      <c r="G54" s="137">
        <v>10.980669975186103</v>
      </c>
    </row>
    <row r="55" spans="1:13" x14ac:dyDescent="0.25">
      <c r="A55" s="1"/>
      <c r="B55"/>
      <c r="C55"/>
      <c r="D55"/>
      <c r="E55" s="193" t="s">
        <v>953</v>
      </c>
      <c r="F55" s="137">
        <v>10.157394540942928</v>
      </c>
      <c r="G55" s="137">
        <v>10.09605459057072</v>
      </c>
    </row>
    <row r="56" spans="1:13" x14ac:dyDescent="0.25">
      <c r="A56" s="1"/>
      <c r="B56"/>
      <c r="C56"/>
      <c r="D56" s="193" t="s">
        <v>620</v>
      </c>
      <c r="E56" s="193" t="s">
        <v>954</v>
      </c>
      <c r="F56" s="137">
        <v>2.683846153846154</v>
      </c>
      <c r="G56" s="137">
        <v>3.071538461538462</v>
      </c>
    </row>
    <row r="57" spans="1:13" x14ac:dyDescent="0.25">
      <c r="A57" s="1"/>
      <c r="B57"/>
      <c r="C57"/>
      <c r="D57"/>
      <c r="E57" s="193" t="s">
        <v>955</v>
      </c>
      <c r="F57" s="137">
        <v>5.9073023750443108</v>
      </c>
      <c r="G57" s="137">
        <v>8.1698333924140378</v>
      </c>
    </row>
    <row r="58" spans="1:13" x14ac:dyDescent="0.25">
      <c r="A58" s="1">
        <v>1091</v>
      </c>
      <c r="B58" s="193" t="s">
        <v>100</v>
      </c>
      <c r="C58" s="193" t="s">
        <v>391</v>
      </c>
      <c r="D58" s="193" t="s">
        <v>16</v>
      </c>
      <c r="E58" s="2" t="s">
        <v>464</v>
      </c>
      <c r="F58" s="137">
        <v>0</v>
      </c>
      <c r="G58" s="137">
        <v>0</v>
      </c>
    </row>
    <row r="59" spans="1:13" x14ac:dyDescent="0.25">
      <c r="A59" s="1"/>
      <c r="B59"/>
      <c r="C59" s="193" t="s">
        <v>23</v>
      </c>
      <c r="D59" s="193" t="s">
        <v>620</v>
      </c>
      <c r="E59" s="193" t="s">
        <v>956</v>
      </c>
      <c r="F59" s="137">
        <v>6.0069408011343501</v>
      </c>
      <c r="G59" s="137">
        <v>6.4477348457993617</v>
      </c>
    </row>
    <row r="60" spans="1:13" x14ac:dyDescent="0.25">
      <c r="A60" s="1"/>
      <c r="B60"/>
      <c r="C60"/>
      <c r="D60" s="193" t="s">
        <v>621</v>
      </c>
      <c r="E60" s="193" t="s">
        <v>957</v>
      </c>
      <c r="F60" s="137">
        <v>-7.0000000000000021E-2</v>
      </c>
      <c r="G60" s="137">
        <v>0.41</v>
      </c>
    </row>
    <row r="61" spans="1:13" x14ac:dyDescent="0.25">
      <c r="A61" s="1"/>
      <c r="B61"/>
      <c r="C61"/>
      <c r="D61"/>
      <c r="E61" s="193" t="s">
        <v>958</v>
      </c>
      <c r="F61" s="137">
        <v>1.5384615384615385</v>
      </c>
      <c r="G61" s="137">
        <v>1.8153846153846154</v>
      </c>
    </row>
    <row r="62" spans="1:13" x14ac:dyDescent="0.25">
      <c r="A62" s="1"/>
      <c r="B62"/>
      <c r="C62"/>
      <c r="D62"/>
      <c r="E62" s="193" t="s">
        <v>959</v>
      </c>
      <c r="F62" s="137">
        <v>1.5398440269408011</v>
      </c>
      <c r="G62" s="137">
        <v>2.2587025877348461</v>
      </c>
    </row>
    <row r="63" spans="1:13" x14ac:dyDescent="0.25">
      <c r="A63" s="1"/>
      <c r="B63"/>
      <c r="C63"/>
      <c r="D63"/>
      <c r="E63" s="193" t="s">
        <v>960</v>
      </c>
      <c r="F63" s="137">
        <v>2.1638071605813542</v>
      </c>
      <c r="G63" s="137">
        <v>2.6762141084721729</v>
      </c>
    </row>
    <row r="64" spans="1:13" x14ac:dyDescent="0.25">
      <c r="A64" s="1">
        <v>1094</v>
      </c>
      <c r="B64" s="193" t="s">
        <v>103</v>
      </c>
      <c r="C64" s="193" t="s">
        <v>292</v>
      </c>
      <c r="D64" s="193" t="s">
        <v>620</v>
      </c>
      <c r="E64" s="2" t="s">
        <v>547</v>
      </c>
      <c r="F64" s="137">
        <v>5.2938461538461539</v>
      </c>
      <c r="G64" s="137">
        <v>5.3415384615384607</v>
      </c>
    </row>
    <row r="65" spans="1:7" x14ac:dyDescent="0.25">
      <c r="A65" s="1"/>
      <c r="B65"/>
      <c r="C65" s="193" t="s">
        <v>23</v>
      </c>
      <c r="D65" s="193" t="s">
        <v>619</v>
      </c>
      <c r="E65" s="193" t="s">
        <v>961</v>
      </c>
      <c r="F65" s="137">
        <v>10.413846153846155</v>
      </c>
      <c r="G65" s="137">
        <v>10.181538461538462</v>
      </c>
    </row>
    <row r="66" spans="1:7" x14ac:dyDescent="0.25">
      <c r="A66" s="1"/>
      <c r="B66"/>
      <c r="C66"/>
      <c r="D66" s="193" t="s">
        <v>620</v>
      </c>
      <c r="E66" s="193" t="s">
        <v>962</v>
      </c>
      <c r="F66" s="137">
        <v>2.1284615384615386</v>
      </c>
      <c r="G66" s="137">
        <v>2.4953846153846153</v>
      </c>
    </row>
    <row r="67" spans="1:7" x14ac:dyDescent="0.25">
      <c r="A67" s="1"/>
      <c r="B67"/>
      <c r="C67"/>
      <c r="D67"/>
      <c r="E67" s="193" t="s">
        <v>963</v>
      </c>
      <c r="F67" s="137">
        <v>2.0384615384615388</v>
      </c>
      <c r="G67" s="137">
        <v>2.4653846153846155</v>
      </c>
    </row>
    <row r="68" spans="1:7" x14ac:dyDescent="0.25">
      <c r="A68" s="1"/>
      <c r="B68"/>
      <c r="C68"/>
      <c r="D68"/>
      <c r="E68" s="193" t="s">
        <v>964</v>
      </c>
      <c r="F68" s="137">
        <v>4.3112265154200635</v>
      </c>
      <c r="G68" s="137">
        <v>5.8920205600850757</v>
      </c>
    </row>
    <row r="69" spans="1:7" x14ac:dyDescent="0.25">
      <c r="A69" s="1"/>
      <c r="B69"/>
      <c r="C69"/>
      <c r="D69"/>
      <c r="E69" s="193" t="s">
        <v>965</v>
      </c>
      <c r="F69" s="137">
        <v>5.3973555476781288</v>
      </c>
      <c r="G69" s="137">
        <v>6.0207302375044307</v>
      </c>
    </row>
    <row r="70" spans="1:7" x14ac:dyDescent="0.25">
      <c r="A70" s="1"/>
      <c r="B70"/>
      <c r="C70"/>
      <c r="D70"/>
      <c r="E70" s="193" t="s">
        <v>966</v>
      </c>
      <c r="F70" s="137">
        <v>4.8338461538461548</v>
      </c>
      <c r="G70" s="137">
        <v>4.2715384615384613</v>
      </c>
    </row>
    <row r="71" spans="1:7" x14ac:dyDescent="0.25">
      <c r="A71" s="1"/>
      <c r="B71"/>
      <c r="C71"/>
      <c r="D71" s="193" t="s">
        <v>621</v>
      </c>
      <c r="E71" s="193" t="s">
        <v>967</v>
      </c>
      <c r="F71" s="137">
        <v>3.4923076923076919</v>
      </c>
      <c r="G71" s="137">
        <v>3.7769230769230773</v>
      </c>
    </row>
    <row r="72" spans="1:7" x14ac:dyDescent="0.25">
      <c r="A72" s="1">
        <v>1208</v>
      </c>
      <c r="B72" s="193" t="s">
        <v>106</v>
      </c>
      <c r="C72" s="193" t="s">
        <v>292</v>
      </c>
      <c r="D72" s="193" t="s">
        <v>619</v>
      </c>
      <c r="E72" s="2" t="s">
        <v>548</v>
      </c>
      <c r="F72" s="137">
        <v>7.9538461538461549</v>
      </c>
      <c r="G72" s="137">
        <v>8.0615384615384613</v>
      </c>
    </row>
    <row r="73" spans="1:7" x14ac:dyDescent="0.25">
      <c r="A73" s="1"/>
      <c r="B73"/>
      <c r="C73" s="193" t="s">
        <v>391</v>
      </c>
      <c r="D73" s="193" t="s">
        <v>16</v>
      </c>
      <c r="E73" s="2" t="s">
        <v>465</v>
      </c>
      <c r="F73" s="137">
        <v>0</v>
      </c>
      <c r="G73" s="137">
        <v>0</v>
      </c>
    </row>
    <row r="74" spans="1:7" x14ac:dyDescent="0.25">
      <c r="A74" s="1"/>
      <c r="B74"/>
      <c r="C74" s="193" t="s">
        <v>23</v>
      </c>
      <c r="D74" s="193" t="s">
        <v>619</v>
      </c>
      <c r="E74" s="193" t="s">
        <v>968</v>
      </c>
      <c r="F74" s="137">
        <v>9.5735483870967748</v>
      </c>
      <c r="G74" s="137">
        <v>10.424516129032259</v>
      </c>
    </row>
    <row r="75" spans="1:7" x14ac:dyDescent="0.25">
      <c r="A75" s="1"/>
      <c r="B75"/>
      <c r="C75"/>
      <c r="D75"/>
      <c r="E75" s="193" t="s">
        <v>969</v>
      </c>
      <c r="F75" s="137">
        <v>5.13</v>
      </c>
      <c r="G75" s="137">
        <v>5.8100000000000005</v>
      </c>
    </row>
    <row r="76" spans="1:7" x14ac:dyDescent="0.25">
      <c r="A76" s="1"/>
      <c r="B76"/>
      <c r="C76"/>
      <c r="D76"/>
      <c r="E76" s="193" t="s">
        <v>970</v>
      </c>
      <c r="F76" s="137">
        <v>6.6384615384615389</v>
      </c>
      <c r="G76" s="137">
        <v>7.6153846153846159</v>
      </c>
    </row>
    <row r="77" spans="1:7" x14ac:dyDescent="0.25">
      <c r="A77" s="1"/>
      <c r="B77"/>
      <c r="C77"/>
      <c r="D77"/>
      <c r="E77" s="193" t="s">
        <v>971</v>
      </c>
      <c r="F77" s="137">
        <v>7.9807302375044333</v>
      </c>
      <c r="G77" s="137">
        <v>9.586983339241403</v>
      </c>
    </row>
    <row r="78" spans="1:7" x14ac:dyDescent="0.25">
      <c r="A78" s="1"/>
      <c r="B78"/>
      <c r="C78"/>
      <c r="D78" s="193" t="s">
        <v>620</v>
      </c>
      <c r="E78" s="193" t="s">
        <v>972</v>
      </c>
      <c r="F78" s="137">
        <v>6.0953846153846154</v>
      </c>
      <c r="G78" s="137">
        <v>5.6061538461538465</v>
      </c>
    </row>
    <row r="79" spans="1:7" x14ac:dyDescent="0.25">
      <c r="A79" s="1"/>
      <c r="B79"/>
      <c r="C79"/>
      <c r="D79"/>
      <c r="E79" s="193" t="s">
        <v>973</v>
      </c>
      <c r="F79" s="137">
        <v>5.2538461538461538</v>
      </c>
      <c r="G79" s="137">
        <v>5.7615384615384615</v>
      </c>
    </row>
    <row r="80" spans="1:7" x14ac:dyDescent="0.25">
      <c r="A80" s="1"/>
      <c r="B80"/>
      <c r="C80"/>
      <c r="D80" s="193" t="s">
        <v>621</v>
      </c>
      <c r="E80" s="193" t="s">
        <v>974</v>
      </c>
      <c r="F80" s="137">
        <v>0</v>
      </c>
      <c r="G80" s="137">
        <v>0</v>
      </c>
    </row>
    <row r="81" spans="1:7" x14ac:dyDescent="0.25">
      <c r="A81" s="1">
        <v>1288</v>
      </c>
      <c r="B81" s="193" t="s">
        <v>109</v>
      </c>
      <c r="C81" s="193" t="s">
        <v>292</v>
      </c>
      <c r="D81" s="193" t="s">
        <v>620</v>
      </c>
      <c r="E81" s="2" t="s">
        <v>549</v>
      </c>
      <c r="F81" s="137">
        <v>2.1</v>
      </c>
      <c r="G81" s="137">
        <v>2.0499999999999998</v>
      </c>
    </row>
    <row r="82" spans="1:7" x14ac:dyDescent="0.25">
      <c r="A82" s="1"/>
      <c r="B82"/>
      <c r="C82" s="193" t="s">
        <v>391</v>
      </c>
      <c r="D82" s="193" t="s">
        <v>16</v>
      </c>
      <c r="E82" s="2" t="s">
        <v>466</v>
      </c>
      <c r="F82" s="137">
        <v>0</v>
      </c>
      <c r="G82" s="137">
        <v>0</v>
      </c>
    </row>
    <row r="83" spans="1:7" x14ac:dyDescent="0.25">
      <c r="A83" s="1"/>
      <c r="B83"/>
      <c r="C83" s="193" t="s">
        <v>23</v>
      </c>
      <c r="D83" s="193" t="s">
        <v>619</v>
      </c>
      <c r="E83" s="193" t="s">
        <v>975</v>
      </c>
      <c r="F83" s="137">
        <v>7.5538461538461545</v>
      </c>
      <c r="G83" s="137">
        <v>8.361538461538462</v>
      </c>
    </row>
    <row r="84" spans="1:7" x14ac:dyDescent="0.25">
      <c r="A84" s="1"/>
      <c r="B84"/>
      <c r="C84"/>
      <c r="D84"/>
      <c r="E84" s="193" t="s">
        <v>976</v>
      </c>
      <c r="F84" s="137">
        <v>7.1634314073023742</v>
      </c>
      <c r="G84" s="137">
        <v>7.4885430698333924</v>
      </c>
    </row>
    <row r="85" spans="1:7" x14ac:dyDescent="0.25">
      <c r="A85" s="1"/>
      <c r="B85"/>
      <c r="C85"/>
      <c r="D85" s="193" t="s">
        <v>620</v>
      </c>
      <c r="E85" s="193" t="s">
        <v>977</v>
      </c>
      <c r="F85" s="137">
        <v>2.3684615384615388</v>
      </c>
      <c r="G85" s="137">
        <v>2.5753846153846154</v>
      </c>
    </row>
    <row r="86" spans="1:7" x14ac:dyDescent="0.25">
      <c r="A86" s="1"/>
      <c r="B86"/>
      <c r="C86"/>
      <c r="D86"/>
      <c r="E86" s="193" t="s">
        <v>978</v>
      </c>
      <c r="F86" s="137">
        <v>3.6538461538461542</v>
      </c>
      <c r="G86" s="137">
        <v>4.3115384615384613</v>
      </c>
    </row>
    <row r="87" spans="1:7" x14ac:dyDescent="0.25">
      <c r="A87" s="1"/>
      <c r="B87"/>
      <c r="C87"/>
      <c r="D87"/>
      <c r="E87" s="193" t="s">
        <v>979</v>
      </c>
      <c r="F87" s="137">
        <v>3.5045373980857852</v>
      </c>
      <c r="G87" s="137">
        <v>3.7831974477135768</v>
      </c>
    </row>
    <row r="88" spans="1:7" x14ac:dyDescent="0.25">
      <c r="A88" s="1"/>
      <c r="B88"/>
      <c r="C88"/>
      <c r="D88" s="193" t="s">
        <v>621</v>
      </c>
      <c r="E88" s="193" t="s">
        <v>980</v>
      </c>
      <c r="F88" s="137">
        <v>3.1538461538461542</v>
      </c>
      <c r="G88" s="137">
        <v>3.6615384615384614</v>
      </c>
    </row>
    <row r="89" spans="1:7" x14ac:dyDescent="0.25">
      <c r="A89" s="1">
        <v>1736</v>
      </c>
      <c r="B89" s="193" t="s">
        <v>112</v>
      </c>
      <c r="C89" s="193" t="s">
        <v>292</v>
      </c>
      <c r="D89" s="193" t="s">
        <v>621</v>
      </c>
      <c r="E89" s="2" t="s">
        <v>389</v>
      </c>
      <c r="F89" s="137">
        <v>5.859342431761787</v>
      </c>
      <c r="G89" s="137">
        <v>0.79157568238213394</v>
      </c>
    </row>
    <row r="90" spans="1:7" x14ac:dyDescent="0.25">
      <c r="A90" s="1"/>
      <c r="B90"/>
      <c r="C90" s="193" t="s">
        <v>23</v>
      </c>
      <c r="D90" s="193" t="s">
        <v>619</v>
      </c>
      <c r="E90" s="193" t="s">
        <v>981</v>
      </c>
      <c r="F90" s="137">
        <v>8.572009925558314</v>
      </c>
      <c r="G90" s="137">
        <v>11.659900744416873</v>
      </c>
    </row>
    <row r="91" spans="1:7" x14ac:dyDescent="0.25">
      <c r="A91" s="1"/>
      <c r="B91"/>
      <c r="C91"/>
      <c r="D91"/>
      <c r="E91" s="193" t="s">
        <v>982</v>
      </c>
      <c r="F91" s="137">
        <v>8.9114498404820992</v>
      </c>
      <c r="G91" s="137">
        <v>13.199787309464728</v>
      </c>
    </row>
    <row r="92" spans="1:7" x14ac:dyDescent="0.25">
      <c r="A92" s="1"/>
      <c r="B92"/>
      <c r="C92"/>
      <c r="D92" s="193" t="s">
        <v>622</v>
      </c>
      <c r="E92" s="193" t="s">
        <v>983</v>
      </c>
      <c r="F92" s="137">
        <v>16.84075859624247</v>
      </c>
      <c r="G92" s="137">
        <v>21.288128323289612</v>
      </c>
    </row>
    <row r="93" spans="1:7" x14ac:dyDescent="0.25">
      <c r="A93" s="1"/>
      <c r="B93"/>
      <c r="C93"/>
      <c r="D93"/>
      <c r="E93" s="193" t="s">
        <v>984</v>
      </c>
      <c r="F93" s="137">
        <v>5.6089330024813897</v>
      </c>
      <c r="G93" s="137">
        <v>8.3106699751861051</v>
      </c>
    </row>
    <row r="94" spans="1:7" x14ac:dyDescent="0.25">
      <c r="A94" s="1"/>
      <c r="B94"/>
      <c r="C94"/>
      <c r="D94"/>
      <c r="E94" s="193" t="s">
        <v>985</v>
      </c>
      <c r="F94" s="137">
        <v>18.793045019496635</v>
      </c>
      <c r="G94" s="137">
        <v>24.336692662176535</v>
      </c>
    </row>
    <row r="95" spans="1:7" x14ac:dyDescent="0.25">
      <c r="A95" s="1"/>
      <c r="B95"/>
      <c r="C95"/>
      <c r="D95"/>
      <c r="E95" s="193" t="s">
        <v>986</v>
      </c>
      <c r="F95" s="137">
        <v>21.449422190712514</v>
      </c>
      <c r="G95" s="137">
        <v>21.052920950017725</v>
      </c>
    </row>
    <row r="96" spans="1:7" x14ac:dyDescent="0.25">
      <c r="A96" s="1"/>
      <c r="B96"/>
      <c r="C96"/>
      <c r="D96"/>
      <c r="E96" s="193" t="s">
        <v>987</v>
      </c>
      <c r="F96" s="137">
        <v>5.2870967741935484</v>
      </c>
      <c r="G96" s="137">
        <v>2.629032258064516</v>
      </c>
    </row>
    <row r="97" spans="1:7" x14ac:dyDescent="0.25">
      <c r="A97" s="1">
        <v>1739</v>
      </c>
      <c r="B97" s="193" t="s">
        <v>114</v>
      </c>
      <c r="C97" s="193" t="s">
        <v>391</v>
      </c>
      <c r="D97" s="193" t="s">
        <v>16</v>
      </c>
      <c r="E97" s="2" t="s">
        <v>467</v>
      </c>
      <c r="F97" s="137">
        <v>0</v>
      </c>
      <c r="G97" s="137">
        <v>0</v>
      </c>
    </row>
    <row r="98" spans="1:7" x14ac:dyDescent="0.25">
      <c r="A98" s="1"/>
      <c r="B98"/>
      <c r="C98" s="193" t="s">
        <v>23</v>
      </c>
      <c r="D98" s="193" t="s">
        <v>619</v>
      </c>
      <c r="E98" s="193" t="s">
        <v>988</v>
      </c>
      <c r="F98" s="137">
        <v>6.0041474654377875</v>
      </c>
      <c r="G98" s="137">
        <v>8.7299539170506915</v>
      </c>
    </row>
    <row r="99" spans="1:7" x14ac:dyDescent="0.25">
      <c r="A99" s="1"/>
      <c r="B99"/>
      <c r="C99"/>
      <c r="D99" s="193" t="s">
        <v>621</v>
      </c>
      <c r="E99" s="193" t="s">
        <v>989</v>
      </c>
      <c r="F99" s="137">
        <v>0</v>
      </c>
      <c r="G99" s="137">
        <v>0</v>
      </c>
    </row>
    <row r="100" spans="1:7" x14ac:dyDescent="0.25">
      <c r="A100" s="1"/>
      <c r="B100"/>
      <c r="C100"/>
      <c r="D100"/>
      <c r="E100" s="193" t="s">
        <v>990</v>
      </c>
      <c r="F100" s="137">
        <v>0.53846153846153855</v>
      </c>
      <c r="G100" s="137">
        <v>0.61538461538461542</v>
      </c>
    </row>
    <row r="101" spans="1:7" x14ac:dyDescent="0.25">
      <c r="A101" s="1"/>
      <c r="B101"/>
      <c r="C101"/>
      <c r="D101"/>
      <c r="E101" s="193" t="s">
        <v>991</v>
      </c>
      <c r="F101" s="137">
        <v>0.53846153846153855</v>
      </c>
      <c r="G101" s="137">
        <v>0.61538461538461542</v>
      </c>
    </row>
    <row r="102" spans="1:7" x14ac:dyDescent="0.25">
      <c r="A102" s="1"/>
      <c r="B102"/>
      <c r="C102"/>
      <c r="D102"/>
      <c r="E102" s="193" t="s">
        <v>992</v>
      </c>
      <c r="F102" s="137">
        <v>1.4144984048209857</v>
      </c>
      <c r="G102" s="137">
        <v>1.9978730946472882</v>
      </c>
    </row>
    <row r="103" spans="1:7" x14ac:dyDescent="0.25">
      <c r="A103" s="1"/>
      <c r="B103"/>
      <c r="C103"/>
      <c r="D103"/>
      <c r="E103" s="193" t="s">
        <v>993</v>
      </c>
      <c r="F103" s="137">
        <v>1.2426090038993265</v>
      </c>
      <c r="G103" s="137">
        <v>2.1453385324353067</v>
      </c>
    </row>
    <row r="104" spans="1:7" x14ac:dyDescent="0.25">
      <c r="A104" s="1"/>
      <c r="B104"/>
      <c r="C104"/>
      <c r="D104"/>
      <c r="E104" s="193" t="s">
        <v>994</v>
      </c>
      <c r="F104" s="137">
        <v>1.0398440269408011</v>
      </c>
      <c r="G104" s="137">
        <v>1.658702587734846</v>
      </c>
    </row>
    <row r="105" spans="1:7" x14ac:dyDescent="0.25">
      <c r="A105" s="1"/>
      <c r="B105"/>
      <c r="C105"/>
      <c r="D105"/>
      <c r="E105" s="193" t="s">
        <v>995</v>
      </c>
      <c r="F105" s="137">
        <v>2.2891527827011702</v>
      </c>
      <c r="G105" s="137">
        <v>2.9370436015597305</v>
      </c>
    </row>
    <row r="106" spans="1:7" x14ac:dyDescent="0.25">
      <c r="A106" s="1">
        <v>1747</v>
      </c>
      <c r="B106" s="193" t="s">
        <v>117</v>
      </c>
      <c r="C106" s="193" t="s">
        <v>391</v>
      </c>
      <c r="D106" s="193" t="s">
        <v>16</v>
      </c>
      <c r="E106" s="2" t="s">
        <v>468</v>
      </c>
      <c r="F106" s="137">
        <v>0</v>
      </c>
      <c r="G106" s="137">
        <v>0</v>
      </c>
    </row>
    <row r="107" spans="1:7" x14ac:dyDescent="0.25">
      <c r="A107" s="1"/>
      <c r="B107"/>
      <c r="C107" s="193" t="s">
        <v>23</v>
      </c>
      <c r="D107" s="193" t="s">
        <v>619</v>
      </c>
      <c r="E107" s="193" t="s">
        <v>996</v>
      </c>
      <c r="F107" s="137">
        <v>11.041871676710388</v>
      </c>
      <c r="G107" s="137">
        <v>12.135568947181852</v>
      </c>
    </row>
    <row r="108" spans="1:7" x14ac:dyDescent="0.25">
      <c r="A108" s="1"/>
      <c r="B108"/>
      <c r="C108"/>
      <c r="D108" s="193" t="s">
        <v>620</v>
      </c>
      <c r="E108" s="193" t="s">
        <v>997</v>
      </c>
      <c r="F108" s="137">
        <v>0.53</v>
      </c>
      <c r="G108" s="137">
        <v>0.61</v>
      </c>
    </row>
    <row r="109" spans="1:7" x14ac:dyDescent="0.25">
      <c r="A109" s="1"/>
      <c r="B109"/>
      <c r="C109"/>
      <c r="D109"/>
      <c r="E109" s="193" t="s">
        <v>998</v>
      </c>
      <c r="F109" s="137">
        <v>3.9227011697979441</v>
      </c>
      <c r="G109" s="137">
        <v>4.8315597305919891</v>
      </c>
    </row>
    <row r="110" spans="1:7" x14ac:dyDescent="0.25">
      <c r="A110" s="1"/>
      <c r="B110"/>
      <c r="C110"/>
      <c r="D110"/>
      <c r="E110" s="193" t="s">
        <v>999</v>
      </c>
      <c r="F110" s="137">
        <v>2.2363133640552997</v>
      </c>
      <c r="G110" s="137">
        <v>2.9311520737327186</v>
      </c>
    </row>
    <row r="111" spans="1:7" x14ac:dyDescent="0.25">
      <c r="A111" s="1"/>
      <c r="B111"/>
      <c r="C111"/>
      <c r="D111"/>
      <c r="E111" s="193" t="s">
        <v>1000</v>
      </c>
      <c r="F111" s="137">
        <v>3.0838461538461539</v>
      </c>
      <c r="G111" s="137">
        <v>4.1215384615384618</v>
      </c>
    </row>
    <row r="112" spans="1:7" x14ac:dyDescent="0.25">
      <c r="A112" s="1"/>
      <c r="B112"/>
      <c r="C112"/>
      <c r="D112"/>
      <c r="E112" s="193" t="s">
        <v>1001</v>
      </c>
      <c r="F112" s="137">
        <v>6.187993619283942</v>
      </c>
      <c r="G112" s="137">
        <v>8.7014923785891529</v>
      </c>
    </row>
    <row r="113" spans="1:7" x14ac:dyDescent="0.25">
      <c r="A113" s="1"/>
      <c r="B113"/>
      <c r="C113"/>
      <c r="D113" s="193" t="s">
        <v>621</v>
      </c>
      <c r="E113" s="193" t="s">
        <v>1002</v>
      </c>
      <c r="F113" s="137">
        <v>-0.8</v>
      </c>
      <c r="G113" s="137">
        <v>-1.6</v>
      </c>
    </row>
    <row r="114" spans="1:7" x14ac:dyDescent="0.25">
      <c r="A114" s="1"/>
      <c r="B114"/>
      <c r="C114"/>
      <c r="D114"/>
      <c r="E114" s="193" t="s">
        <v>1003</v>
      </c>
      <c r="F114" s="137">
        <v>3.2742786246012052</v>
      </c>
      <c r="G114" s="137">
        <v>3.0514994682736614</v>
      </c>
    </row>
    <row r="115" spans="1:7" x14ac:dyDescent="0.25">
      <c r="A115" s="1">
        <v>1756</v>
      </c>
      <c r="B115" s="193" t="s">
        <v>119</v>
      </c>
      <c r="C115" s="193" t="s">
        <v>391</v>
      </c>
      <c r="D115" s="193" t="s">
        <v>16</v>
      </c>
      <c r="E115" s="2" t="s">
        <v>469</v>
      </c>
      <c r="F115" s="137">
        <v>0</v>
      </c>
      <c r="G115" s="137">
        <v>0</v>
      </c>
    </row>
    <row r="116" spans="1:7" x14ac:dyDescent="0.25">
      <c r="A116" s="1"/>
      <c r="B116"/>
      <c r="C116" s="193" t="s">
        <v>23</v>
      </c>
      <c r="D116" s="193" t="s">
        <v>619</v>
      </c>
      <c r="E116" s="193" t="s">
        <v>1004</v>
      </c>
      <c r="F116" s="137">
        <v>11.202609003899328</v>
      </c>
      <c r="G116" s="137">
        <v>11.765338532435306</v>
      </c>
    </row>
    <row r="117" spans="1:7" x14ac:dyDescent="0.25">
      <c r="A117" s="1"/>
      <c r="B117"/>
      <c r="C117"/>
      <c r="D117"/>
      <c r="E117" s="193" t="s">
        <v>1005</v>
      </c>
      <c r="F117" s="137">
        <v>-0.8</v>
      </c>
      <c r="G117" s="137">
        <v>-1.6</v>
      </c>
    </row>
    <row r="118" spans="1:7" x14ac:dyDescent="0.25">
      <c r="A118" s="1"/>
      <c r="B118"/>
      <c r="C118"/>
      <c r="D118"/>
      <c r="E118" s="193" t="s">
        <v>1006</v>
      </c>
      <c r="F118" s="137">
        <v>7.7640836582772055</v>
      </c>
      <c r="G118" s="137">
        <v>7.9048777029422181</v>
      </c>
    </row>
    <row r="119" spans="1:7" x14ac:dyDescent="0.25">
      <c r="A119" s="1"/>
      <c r="B119"/>
      <c r="C119"/>
      <c r="D119"/>
      <c r="E119" s="193" t="s">
        <v>1007</v>
      </c>
      <c r="F119" s="137">
        <v>12.864537398085787</v>
      </c>
      <c r="G119" s="137">
        <v>12.403197447713577</v>
      </c>
    </row>
    <row r="120" spans="1:7" x14ac:dyDescent="0.25">
      <c r="A120" s="1"/>
      <c r="B120"/>
      <c r="C120"/>
      <c r="D120"/>
      <c r="E120" s="193" t="s">
        <v>1008</v>
      </c>
      <c r="F120" s="137">
        <v>3.6059198865650481</v>
      </c>
      <c r="G120" s="137">
        <v>5.1265154200638072</v>
      </c>
    </row>
    <row r="121" spans="1:7" x14ac:dyDescent="0.25">
      <c r="A121" s="1"/>
      <c r="B121"/>
      <c r="C121"/>
      <c r="D121" s="193" t="s">
        <v>620</v>
      </c>
      <c r="E121" s="193" t="s">
        <v>1009</v>
      </c>
      <c r="F121" s="137">
        <v>3.5544984048209853</v>
      </c>
      <c r="G121" s="137">
        <v>3.5778730946472876</v>
      </c>
    </row>
    <row r="122" spans="1:7" x14ac:dyDescent="0.25">
      <c r="A122" s="1"/>
      <c r="B122"/>
      <c r="C122"/>
      <c r="D122"/>
      <c r="E122" s="193" t="s">
        <v>1010</v>
      </c>
      <c r="F122" s="137">
        <v>8.2733782346685576</v>
      </c>
      <c r="G122" s="137">
        <v>11.137646224742999</v>
      </c>
    </row>
    <row r="123" spans="1:7" x14ac:dyDescent="0.25">
      <c r="A123" s="1"/>
      <c r="B123"/>
      <c r="C123"/>
      <c r="D123" s="193" t="s">
        <v>621</v>
      </c>
      <c r="E123" s="193" t="s">
        <v>1011</v>
      </c>
      <c r="F123" s="137">
        <v>0</v>
      </c>
      <c r="G123" s="137">
        <v>0</v>
      </c>
    </row>
    <row r="124" spans="1:7" x14ac:dyDescent="0.25">
      <c r="A124" s="1">
        <v>1764</v>
      </c>
      <c r="B124" s="193" t="s">
        <v>121</v>
      </c>
      <c r="C124" s="193" t="s">
        <v>292</v>
      </c>
      <c r="D124" s="193" t="s">
        <v>619</v>
      </c>
      <c r="E124" s="2" t="s">
        <v>550</v>
      </c>
      <c r="F124" s="137">
        <v>8.8829989365473221</v>
      </c>
      <c r="G124" s="137">
        <v>9.678582063098192</v>
      </c>
    </row>
    <row r="125" spans="1:7" x14ac:dyDescent="0.25">
      <c r="A125" s="1"/>
      <c r="B125"/>
      <c r="C125" s="193" t="s">
        <v>391</v>
      </c>
      <c r="D125" s="193" t="s">
        <v>16</v>
      </c>
      <c r="E125" s="2" t="s">
        <v>470</v>
      </c>
      <c r="F125" s="137">
        <v>0</v>
      </c>
      <c r="G125" s="137">
        <v>0</v>
      </c>
    </row>
    <row r="126" spans="1:7" x14ac:dyDescent="0.25">
      <c r="A126" s="1"/>
      <c r="B126"/>
      <c r="C126" s="193" t="s">
        <v>23</v>
      </c>
      <c r="D126" s="193" t="s">
        <v>620</v>
      </c>
      <c r="E126" s="193" t="s">
        <v>1012</v>
      </c>
      <c r="F126" s="137">
        <v>5.1950726692662172</v>
      </c>
      <c r="G126" s="137">
        <v>7.0135590216235384</v>
      </c>
    </row>
    <row r="127" spans="1:7" x14ac:dyDescent="0.25">
      <c r="A127" s="1"/>
      <c r="B127"/>
      <c r="C127"/>
      <c r="D127"/>
      <c r="E127" s="193" t="s">
        <v>1013</v>
      </c>
      <c r="F127" s="137">
        <v>6.4258560794044657</v>
      </c>
      <c r="G127" s="137">
        <v>6.9714392059553347</v>
      </c>
    </row>
    <row r="128" spans="1:7" x14ac:dyDescent="0.25">
      <c r="A128" s="1"/>
      <c r="B128"/>
      <c r="C128"/>
      <c r="D128"/>
      <c r="E128" s="193" t="s">
        <v>1014</v>
      </c>
      <c r="F128" s="137">
        <v>2.8045373980857855</v>
      </c>
      <c r="G128" s="137">
        <v>4.0331974477135768</v>
      </c>
    </row>
    <row r="129" spans="1:7" x14ac:dyDescent="0.25">
      <c r="A129" s="1"/>
      <c r="B129"/>
      <c r="C129"/>
      <c r="D129"/>
      <c r="E129" s="193" t="s">
        <v>1015</v>
      </c>
      <c r="F129" s="137">
        <v>3.7720099255583128</v>
      </c>
      <c r="G129" s="137">
        <v>3.9099007444168734</v>
      </c>
    </row>
    <row r="130" spans="1:7" x14ac:dyDescent="0.25">
      <c r="A130" s="1"/>
      <c r="B130"/>
      <c r="C130"/>
      <c r="D130"/>
      <c r="E130" s="193" t="s">
        <v>1016</v>
      </c>
      <c r="F130" s="137">
        <v>4.6538461538461542</v>
      </c>
      <c r="G130" s="137">
        <v>5.5615384615384613</v>
      </c>
    </row>
    <row r="131" spans="1:7" x14ac:dyDescent="0.25">
      <c r="A131" s="1"/>
      <c r="B131"/>
      <c r="C131"/>
      <c r="D131" s="193" t="s">
        <v>621</v>
      </c>
      <c r="E131" s="193" t="s">
        <v>1017</v>
      </c>
      <c r="F131" s="137">
        <v>0.5</v>
      </c>
      <c r="G131" s="137">
        <v>0.6</v>
      </c>
    </row>
    <row r="132" spans="1:7" x14ac:dyDescent="0.25">
      <c r="A132" s="1"/>
      <c r="B132"/>
      <c r="C132"/>
      <c r="D132"/>
      <c r="E132" s="193" t="s">
        <v>1018</v>
      </c>
      <c r="F132" s="137">
        <v>2.6538461538461542</v>
      </c>
      <c r="G132" s="137">
        <v>3.0615384615384618</v>
      </c>
    </row>
    <row r="133" spans="1:7" x14ac:dyDescent="0.25">
      <c r="A133" s="1">
        <v>1806</v>
      </c>
      <c r="B133" s="193" t="s">
        <v>124</v>
      </c>
      <c r="C133" s="193" t="s">
        <v>391</v>
      </c>
      <c r="D133" s="193" t="s">
        <v>16</v>
      </c>
      <c r="E133" s="2" t="s">
        <v>471</v>
      </c>
      <c r="F133" s="137">
        <v>0</v>
      </c>
      <c r="G133" s="137">
        <v>0</v>
      </c>
    </row>
    <row r="134" spans="1:7" x14ac:dyDescent="0.25">
      <c r="A134" s="1"/>
      <c r="B134"/>
      <c r="C134" s="193" t="s">
        <v>23</v>
      </c>
      <c r="D134" s="193" t="s">
        <v>619</v>
      </c>
      <c r="E134" s="193" t="s">
        <v>1019</v>
      </c>
      <c r="F134" s="137">
        <v>12.824537398085786</v>
      </c>
      <c r="G134" s="137">
        <v>12.823197447713577</v>
      </c>
    </row>
    <row r="135" spans="1:7" x14ac:dyDescent="0.25">
      <c r="A135" s="1"/>
      <c r="B135"/>
      <c r="C135"/>
      <c r="D135"/>
      <c r="E135" s="193" t="s">
        <v>1020</v>
      </c>
      <c r="F135" s="137">
        <v>10.859078341013825</v>
      </c>
      <c r="G135" s="137">
        <v>11.657788018433179</v>
      </c>
    </row>
    <row r="136" spans="1:7" x14ac:dyDescent="0.25">
      <c r="A136" s="1"/>
      <c r="B136"/>
      <c r="C136"/>
      <c r="D136"/>
      <c r="E136" s="193" t="s">
        <v>1021</v>
      </c>
      <c r="F136" s="137">
        <v>10.219844026940802</v>
      </c>
      <c r="G136" s="137">
        <v>11.518702587734847</v>
      </c>
    </row>
    <row r="137" spans="1:7" x14ac:dyDescent="0.25">
      <c r="A137" s="1"/>
      <c r="B137"/>
      <c r="C137"/>
      <c r="D137"/>
      <c r="E137" s="193" t="s">
        <v>1022</v>
      </c>
      <c r="F137" s="137">
        <v>9.1076923076923073</v>
      </c>
      <c r="G137" s="137">
        <v>10.623076923076923</v>
      </c>
    </row>
    <row r="138" spans="1:7" x14ac:dyDescent="0.25">
      <c r="A138" s="1"/>
      <c r="B138"/>
      <c r="C138"/>
      <c r="D138"/>
      <c r="E138" s="193" t="s">
        <v>1023</v>
      </c>
      <c r="F138" s="137">
        <v>11.830574264445234</v>
      </c>
      <c r="G138" s="137">
        <v>12.715685926976249</v>
      </c>
    </row>
    <row r="139" spans="1:7" x14ac:dyDescent="0.25">
      <c r="A139" s="1"/>
      <c r="B139"/>
      <c r="C139"/>
      <c r="D139"/>
      <c r="E139" s="193" t="s">
        <v>1024</v>
      </c>
      <c r="F139" s="137">
        <v>7.6244913151364768</v>
      </c>
      <c r="G139" s="137">
        <v>5.5850868486352354</v>
      </c>
    </row>
    <row r="140" spans="1:7" x14ac:dyDescent="0.25">
      <c r="A140" s="1"/>
      <c r="B140"/>
      <c r="C140"/>
      <c r="D140"/>
      <c r="E140" s="193" t="s">
        <v>1025</v>
      </c>
      <c r="F140" s="137">
        <v>12.172307692307692</v>
      </c>
      <c r="G140" s="137">
        <v>13.036923076923078</v>
      </c>
    </row>
    <row r="141" spans="1:7" x14ac:dyDescent="0.25">
      <c r="A141" s="1">
        <v>1986</v>
      </c>
      <c r="B141" s="193" t="s">
        <v>127</v>
      </c>
      <c r="C141" s="193" t="s">
        <v>292</v>
      </c>
      <c r="D141" s="193" t="s">
        <v>619</v>
      </c>
      <c r="E141" s="2" t="s">
        <v>551</v>
      </c>
      <c r="F141" s="137">
        <v>14.587394540942929</v>
      </c>
      <c r="G141" s="137">
        <v>14.706054590570719</v>
      </c>
    </row>
    <row r="142" spans="1:7" x14ac:dyDescent="0.25">
      <c r="A142" s="1"/>
      <c r="B142"/>
      <c r="C142"/>
      <c r="D142" s="193" t="s">
        <v>622</v>
      </c>
      <c r="E142" s="2" t="s">
        <v>552</v>
      </c>
      <c r="F142" s="137">
        <v>4.5873945409429284</v>
      </c>
      <c r="G142" s="137">
        <v>3.7060545905707203</v>
      </c>
    </row>
    <row r="143" spans="1:7" x14ac:dyDescent="0.25">
      <c r="A143" s="1"/>
      <c r="B143"/>
      <c r="C143" s="193" t="s">
        <v>391</v>
      </c>
      <c r="D143" s="193" t="s">
        <v>16</v>
      </c>
      <c r="E143" s="2" t="s">
        <v>472</v>
      </c>
      <c r="F143" s="137">
        <v>0</v>
      </c>
      <c r="G143" s="137">
        <v>0</v>
      </c>
    </row>
    <row r="144" spans="1:7" x14ac:dyDescent="0.25">
      <c r="A144" s="1"/>
      <c r="B144"/>
      <c r="C144" s="193" t="s">
        <v>23</v>
      </c>
      <c r="D144" s="193" t="s">
        <v>619</v>
      </c>
      <c r="E144" s="193" t="s">
        <v>1026</v>
      </c>
      <c r="F144" s="137">
        <v>11.193846153846156</v>
      </c>
      <c r="G144" s="137">
        <v>10.44153846153846</v>
      </c>
    </row>
    <row r="145" spans="1:7" x14ac:dyDescent="0.25">
      <c r="A145" s="1"/>
      <c r="B145"/>
      <c r="C145"/>
      <c r="D145"/>
      <c r="E145" s="193" t="s">
        <v>1027</v>
      </c>
      <c r="F145" s="137">
        <v>8.4284615384615389</v>
      </c>
      <c r="G145" s="137">
        <v>10.045384615384616</v>
      </c>
    </row>
    <row r="146" spans="1:7" x14ac:dyDescent="0.25">
      <c r="A146" s="1"/>
      <c r="B146"/>
      <c r="C146"/>
      <c r="D146"/>
      <c r="E146" s="193" t="s">
        <v>1028</v>
      </c>
      <c r="F146" s="137">
        <v>8.3923076923076927</v>
      </c>
      <c r="G146" s="137">
        <v>9.0769230769230766</v>
      </c>
    </row>
    <row r="147" spans="1:7" x14ac:dyDescent="0.25">
      <c r="A147" s="1"/>
      <c r="B147"/>
      <c r="C147"/>
      <c r="D147"/>
      <c r="E147" s="193" t="s">
        <v>1029</v>
      </c>
      <c r="F147" s="137">
        <v>11.321240694789083</v>
      </c>
      <c r="G147" s="137">
        <v>10.827593052109181</v>
      </c>
    </row>
    <row r="148" spans="1:7" x14ac:dyDescent="0.25">
      <c r="A148" s="1"/>
      <c r="B148"/>
      <c r="C148"/>
      <c r="D148" s="193" t="s">
        <v>620</v>
      </c>
      <c r="E148" s="193" t="s">
        <v>1030</v>
      </c>
      <c r="F148" s="137">
        <v>1.3</v>
      </c>
      <c r="G148" s="137">
        <v>1.35</v>
      </c>
    </row>
    <row r="149" spans="1:7" x14ac:dyDescent="0.25">
      <c r="A149" s="1"/>
      <c r="B149"/>
      <c r="C149"/>
      <c r="D149" s="193" t="s">
        <v>622</v>
      </c>
      <c r="E149" s="193" t="s">
        <v>1031</v>
      </c>
      <c r="F149" s="137">
        <v>14.292307692307691</v>
      </c>
      <c r="G149" s="137">
        <v>15.626923076923077</v>
      </c>
    </row>
    <row r="150" spans="1:7" x14ac:dyDescent="0.25">
      <c r="A150" s="1"/>
      <c r="B150"/>
      <c r="C150"/>
      <c r="D150"/>
      <c r="E150" s="193" t="s">
        <v>1032</v>
      </c>
      <c r="F150" s="137">
        <v>14.653690180786956</v>
      </c>
      <c r="G150" s="137">
        <v>17.490241049273308</v>
      </c>
    </row>
    <row r="151" spans="1:7" x14ac:dyDescent="0.25">
      <c r="A151" s="1">
        <v>2022</v>
      </c>
      <c r="B151" s="193" t="s">
        <v>130</v>
      </c>
      <c r="C151" s="193" t="s">
        <v>391</v>
      </c>
      <c r="D151" s="193" t="s">
        <v>16</v>
      </c>
      <c r="E151" s="2" t="s">
        <v>473</v>
      </c>
      <c r="F151" s="137">
        <v>0</v>
      </c>
      <c r="G151" s="137">
        <v>0</v>
      </c>
    </row>
    <row r="152" spans="1:7" x14ac:dyDescent="0.25">
      <c r="A152" s="1"/>
      <c r="B152"/>
      <c r="C152" s="193" t="s">
        <v>23</v>
      </c>
      <c r="D152" s="193" t="s">
        <v>619</v>
      </c>
      <c r="E152" s="193" t="s">
        <v>1033</v>
      </c>
      <c r="F152" s="137">
        <v>8.386614675646932</v>
      </c>
      <c r="G152" s="137">
        <v>11.799567529244948</v>
      </c>
    </row>
    <row r="153" spans="1:7" x14ac:dyDescent="0.25">
      <c r="A153" s="1"/>
      <c r="B153"/>
      <c r="C153"/>
      <c r="D153" s="193" t="s">
        <v>620</v>
      </c>
      <c r="E153" s="193" t="s">
        <v>389</v>
      </c>
      <c r="F153" s="137">
        <v>5.048138957816378</v>
      </c>
      <c r="G153" s="137">
        <v>9.1686104218362292</v>
      </c>
    </row>
    <row r="154" spans="1:7" x14ac:dyDescent="0.25">
      <c r="A154" s="1"/>
      <c r="B154"/>
      <c r="C154"/>
      <c r="D154"/>
      <c r="E154" s="193" t="s">
        <v>1034</v>
      </c>
      <c r="F154" s="137">
        <v>1.7491527827011701</v>
      </c>
      <c r="G154" s="137">
        <v>2.8070436015597302</v>
      </c>
    </row>
    <row r="155" spans="1:7" x14ac:dyDescent="0.25">
      <c r="A155" s="1"/>
      <c r="B155"/>
      <c r="C155"/>
      <c r="D155"/>
      <c r="E155" s="193" t="s">
        <v>1035</v>
      </c>
      <c r="F155" s="137">
        <v>4.5096774193548388</v>
      </c>
      <c r="G155" s="137">
        <v>8.5532258064516125</v>
      </c>
    </row>
    <row r="156" spans="1:7" x14ac:dyDescent="0.25">
      <c r="A156" s="1"/>
      <c r="B156"/>
      <c r="C156"/>
      <c r="D156"/>
      <c r="E156" s="193" t="s">
        <v>1036</v>
      </c>
      <c r="F156" s="137">
        <v>2.2905352711804325</v>
      </c>
      <c r="G156" s="137">
        <v>3.4303615739099613</v>
      </c>
    </row>
    <row r="157" spans="1:7" x14ac:dyDescent="0.25">
      <c r="A157" s="1"/>
      <c r="B157"/>
      <c r="C157"/>
      <c r="D157"/>
      <c r="E157" s="193" t="s">
        <v>1037</v>
      </c>
      <c r="F157" s="137">
        <v>3.7746153846153847</v>
      </c>
      <c r="G157" s="137">
        <v>4.4838461538461534</v>
      </c>
    </row>
    <row r="158" spans="1:7" x14ac:dyDescent="0.25">
      <c r="A158" s="1"/>
      <c r="B158"/>
      <c r="C158"/>
      <c r="D158"/>
      <c r="E158" s="193" t="s">
        <v>1038</v>
      </c>
      <c r="F158" s="137">
        <v>1.5606522509748317</v>
      </c>
      <c r="G158" s="137">
        <v>2.1363346331088264</v>
      </c>
    </row>
    <row r="159" spans="1:7" x14ac:dyDescent="0.25">
      <c r="A159" s="1"/>
      <c r="B159"/>
      <c r="C159"/>
      <c r="D159" s="193" t="s">
        <v>621</v>
      </c>
      <c r="E159" s="193" t="s">
        <v>1039</v>
      </c>
      <c r="F159" s="137">
        <v>0</v>
      </c>
      <c r="G159" s="137">
        <v>0</v>
      </c>
    </row>
    <row r="160" spans="1:7" x14ac:dyDescent="0.25">
      <c r="A160" s="1"/>
      <c r="B160"/>
      <c r="C160"/>
      <c r="D160"/>
      <c r="E160" s="193" t="s">
        <v>1040</v>
      </c>
      <c r="F160" s="137">
        <v>0.67615384615384611</v>
      </c>
      <c r="G160" s="137">
        <v>0.74846153846153851</v>
      </c>
    </row>
    <row r="161" spans="1:7" x14ac:dyDescent="0.25">
      <c r="A161" s="1"/>
      <c r="B161"/>
      <c r="C161"/>
      <c r="D161"/>
      <c r="E161" s="193" t="s">
        <v>1041</v>
      </c>
      <c r="F161" s="137">
        <v>2.1461538461538461</v>
      </c>
      <c r="G161" s="137">
        <v>2.5384615384615388</v>
      </c>
    </row>
    <row r="162" spans="1:7" x14ac:dyDescent="0.25">
      <c r="A162" s="1">
        <v>2039</v>
      </c>
      <c r="B162" s="193" t="s">
        <v>133</v>
      </c>
      <c r="C162" s="193" t="s">
        <v>391</v>
      </c>
      <c r="D162" s="193" t="s">
        <v>16</v>
      </c>
      <c r="E162" s="2" t="s">
        <v>474</v>
      </c>
      <c r="F162" s="137">
        <v>0</v>
      </c>
      <c r="G162" s="137">
        <v>0</v>
      </c>
    </row>
    <row r="163" spans="1:7" x14ac:dyDescent="0.25">
      <c r="A163" s="1"/>
      <c r="B163"/>
      <c r="C163" s="193" t="s">
        <v>23</v>
      </c>
      <c r="D163" s="193" t="s">
        <v>619</v>
      </c>
      <c r="E163" s="193" t="s">
        <v>1042</v>
      </c>
      <c r="F163" s="137">
        <v>8.0484615384615381</v>
      </c>
      <c r="G163" s="137">
        <v>8.0853846153846156</v>
      </c>
    </row>
    <row r="164" spans="1:7" x14ac:dyDescent="0.25">
      <c r="A164" s="1"/>
      <c r="B164"/>
      <c r="C164"/>
      <c r="D164"/>
      <c r="E164" s="193" t="s">
        <v>1043</v>
      </c>
      <c r="F164" s="137">
        <v>5.4284615384615389</v>
      </c>
      <c r="G164" s="137">
        <v>6.3453846153846154</v>
      </c>
    </row>
    <row r="165" spans="1:7" x14ac:dyDescent="0.25">
      <c r="A165" s="1"/>
      <c r="B165"/>
      <c r="C165"/>
      <c r="D165"/>
      <c r="E165" s="193" t="s">
        <v>1044</v>
      </c>
      <c r="F165" s="137">
        <v>2.0684615384615386</v>
      </c>
      <c r="G165" s="137">
        <v>2.4253846153846155</v>
      </c>
    </row>
    <row r="166" spans="1:7" x14ac:dyDescent="0.25">
      <c r="A166" s="1"/>
      <c r="B166"/>
      <c r="C166"/>
      <c r="D166" s="193" t="s">
        <v>620</v>
      </c>
      <c r="E166" s="193" t="s">
        <v>1045</v>
      </c>
      <c r="F166" s="137">
        <v>3.5720099255583131</v>
      </c>
      <c r="G166" s="137">
        <v>3.3599007444168736</v>
      </c>
    </row>
    <row r="167" spans="1:7" x14ac:dyDescent="0.25">
      <c r="A167" s="1"/>
      <c r="B167"/>
      <c r="C167"/>
      <c r="D167"/>
      <c r="E167" s="193" t="s">
        <v>1046</v>
      </c>
      <c r="F167" s="137">
        <v>6.3873945409429282</v>
      </c>
      <c r="G167" s="137">
        <v>5.6560545905707196</v>
      </c>
    </row>
    <row r="168" spans="1:7" x14ac:dyDescent="0.25">
      <c r="A168" s="1"/>
      <c r="B168"/>
      <c r="C168"/>
      <c r="D168"/>
      <c r="E168" s="193" t="s">
        <v>1047</v>
      </c>
      <c r="F168" s="137">
        <v>6.274774902516838</v>
      </c>
      <c r="G168" s="137">
        <v>7.8465366891173343</v>
      </c>
    </row>
    <row r="169" spans="1:7" x14ac:dyDescent="0.25">
      <c r="A169" s="1"/>
      <c r="B169"/>
      <c r="C169"/>
      <c r="D169"/>
      <c r="E169" s="193" t="s">
        <v>1048</v>
      </c>
      <c r="F169" s="137">
        <v>0.33</v>
      </c>
      <c r="G169" s="137">
        <v>0.11000000000000001</v>
      </c>
    </row>
    <row r="170" spans="1:7" x14ac:dyDescent="0.25">
      <c r="A170" s="1"/>
      <c r="B170"/>
      <c r="C170"/>
      <c r="D170"/>
      <c r="E170" s="193" t="s">
        <v>1049</v>
      </c>
      <c r="F170" s="137">
        <v>4.4795852534562206</v>
      </c>
      <c r="G170" s="137">
        <v>4.4170046082949312</v>
      </c>
    </row>
    <row r="171" spans="1:7" x14ac:dyDescent="0.25">
      <c r="A171" s="1"/>
      <c r="B171"/>
      <c r="C171"/>
      <c r="D171" s="193" t="s">
        <v>621</v>
      </c>
      <c r="E171" s="193" t="s">
        <v>1050</v>
      </c>
      <c r="F171" s="137">
        <v>1.53</v>
      </c>
      <c r="G171" s="137">
        <v>1.81</v>
      </c>
    </row>
    <row r="172" spans="1:7" x14ac:dyDescent="0.25">
      <c r="A172" s="1">
        <v>2040</v>
      </c>
      <c r="B172" s="193" t="s">
        <v>136</v>
      </c>
      <c r="C172" s="193" t="s">
        <v>292</v>
      </c>
      <c r="D172" s="193" t="s">
        <v>620</v>
      </c>
      <c r="E172" s="2" t="s">
        <v>553</v>
      </c>
      <c r="F172" s="137">
        <v>2.8</v>
      </c>
      <c r="G172" s="137">
        <v>3.2</v>
      </c>
    </row>
    <row r="173" spans="1:7" x14ac:dyDescent="0.25">
      <c r="A173" s="1"/>
      <c r="B173"/>
      <c r="C173" s="193" t="s">
        <v>391</v>
      </c>
      <c r="D173" s="193" t="s">
        <v>16</v>
      </c>
      <c r="E173" s="2" t="s">
        <v>475</v>
      </c>
      <c r="F173" s="137">
        <v>0</v>
      </c>
      <c r="G173" s="137">
        <v>0</v>
      </c>
    </row>
    <row r="174" spans="1:7" x14ac:dyDescent="0.25">
      <c r="A174" s="1"/>
      <c r="B174"/>
      <c r="C174" s="193" t="s">
        <v>23</v>
      </c>
      <c r="D174" s="193" t="s">
        <v>620</v>
      </c>
      <c r="E174" s="193" t="s">
        <v>1051</v>
      </c>
      <c r="F174" s="137">
        <v>3.2856221198156681</v>
      </c>
      <c r="G174" s="137">
        <v>3.7594930875576038</v>
      </c>
    </row>
    <row r="175" spans="1:7" x14ac:dyDescent="0.25">
      <c r="A175" s="1"/>
      <c r="B175"/>
      <c r="C175"/>
      <c r="D175"/>
      <c r="E175" s="193" t="s">
        <v>1052</v>
      </c>
      <c r="F175" s="137">
        <v>1.7548387096774196</v>
      </c>
      <c r="G175" s="137">
        <v>3.6516129032258062</v>
      </c>
    </row>
    <row r="176" spans="1:7" x14ac:dyDescent="0.25">
      <c r="A176" s="1"/>
      <c r="B176"/>
      <c r="C176"/>
      <c r="D176"/>
      <c r="E176" s="193" t="s">
        <v>1053</v>
      </c>
      <c r="F176" s="137">
        <v>3.0398440269408011</v>
      </c>
      <c r="G176" s="137">
        <v>4.1587025877348456</v>
      </c>
    </row>
    <row r="177" spans="1:7" x14ac:dyDescent="0.25">
      <c r="A177" s="1"/>
      <c r="B177"/>
      <c r="C177"/>
      <c r="D177"/>
      <c r="E177" s="193" t="s">
        <v>1054</v>
      </c>
      <c r="F177" s="137">
        <v>0.53846153846153855</v>
      </c>
      <c r="G177" s="137">
        <v>0.61538461538461542</v>
      </c>
    </row>
    <row r="178" spans="1:7" x14ac:dyDescent="0.25">
      <c r="A178" s="1"/>
      <c r="B178"/>
      <c r="C178"/>
      <c r="D178"/>
      <c r="E178" s="193" t="s">
        <v>1055</v>
      </c>
      <c r="F178" s="137">
        <v>0</v>
      </c>
      <c r="G178" s="137">
        <v>0</v>
      </c>
    </row>
    <row r="179" spans="1:7" x14ac:dyDescent="0.25">
      <c r="A179" s="1"/>
      <c r="B179"/>
      <c r="C179"/>
      <c r="D179" s="193" t="s">
        <v>621</v>
      </c>
      <c r="E179" s="193" t="s">
        <v>1056</v>
      </c>
      <c r="F179" s="137">
        <v>3.0735483870967739</v>
      </c>
      <c r="G179" s="137">
        <v>2.3245161290322582</v>
      </c>
    </row>
    <row r="180" spans="1:7" x14ac:dyDescent="0.25">
      <c r="A180" s="1"/>
      <c r="B180"/>
      <c r="C180"/>
      <c r="D180"/>
      <c r="E180" s="193" t="s">
        <v>1057</v>
      </c>
      <c r="F180" s="137">
        <v>0</v>
      </c>
      <c r="G180" s="137">
        <v>0</v>
      </c>
    </row>
    <row r="181" spans="1:7" x14ac:dyDescent="0.25">
      <c r="A181" s="1">
        <v>2081</v>
      </c>
      <c r="B181" s="193" t="s">
        <v>138</v>
      </c>
      <c r="C181" s="193" t="s">
        <v>391</v>
      </c>
      <c r="D181" s="193" t="s">
        <v>16</v>
      </c>
      <c r="E181" s="2" t="s">
        <v>476</v>
      </c>
      <c r="F181" s="137">
        <v>0</v>
      </c>
      <c r="G181" s="137">
        <v>0</v>
      </c>
    </row>
    <row r="182" spans="1:7" x14ac:dyDescent="0.25">
      <c r="A182" s="1"/>
      <c r="B182"/>
      <c r="C182" s="193" t="s">
        <v>23</v>
      </c>
      <c r="D182" s="193" t="s">
        <v>619</v>
      </c>
      <c r="E182" s="193" t="s">
        <v>1058</v>
      </c>
      <c r="F182" s="137">
        <v>12.882240340304856</v>
      </c>
      <c r="G182" s="137">
        <v>12.520453739808579</v>
      </c>
    </row>
    <row r="183" spans="1:7" x14ac:dyDescent="0.25">
      <c r="A183" s="1"/>
      <c r="B183"/>
      <c r="C183"/>
      <c r="D183"/>
      <c r="E183" s="193" t="s">
        <v>1059</v>
      </c>
      <c r="F183" s="137">
        <v>9.815384615384616</v>
      </c>
      <c r="G183" s="137">
        <v>9.546153846153846</v>
      </c>
    </row>
    <row r="184" spans="1:7" x14ac:dyDescent="0.25">
      <c r="A184" s="1"/>
      <c r="B184"/>
      <c r="C184"/>
      <c r="D184"/>
      <c r="E184" s="193" t="s">
        <v>1060</v>
      </c>
      <c r="F184" s="137">
        <v>9.7670967741935488</v>
      </c>
      <c r="G184" s="137">
        <v>10.489032258064515</v>
      </c>
    </row>
    <row r="185" spans="1:7" x14ac:dyDescent="0.25">
      <c r="A185" s="1"/>
      <c r="B185"/>
      <c r="C185"/>
      <c r="D185"/>
      <c r="E185" s="193" t="s">
        <v>1061</v>
      </c>
      <c r="F185" s="137">
        <v>4.6489330024813897</v>
      </c>
      <c r="G185" s="137">
        <v>4.5906699751861044</v>
      </c>
    </row>
    <row r="186" spans="1:7" x14ac:dyDescent="0.25">
      <c r="A186" s="1"/>
      <c r="B186"/>
      <c r="C186"/>
      <c r="D186"/>
      <c r="E186" s="193" t="s">
        <v>1062</v>
      </c>
      <c r="F186" s="137">
        <v>4.6489330024813897</v>
      </c>
      <c r="G186" s="137">
        <v>4.5906699751861044</v>
      </c>
    </row>
    <row r="187" spans="1:7" x14ac:dyDescent="0.25">
      <c r="A187" s="1"/>
      <c r="B187"/>
      <c r="C187"/>
      <c r="D187"/>
      <c r="E187" s="193" t="s">
        <v>1063</v>
      </c>
      <c r="F187" s="137">
        <v>9.3943069833392414</v>
      </c>
      <c r="G187" s="137">
        <v>12.822644452321871</v>
      </c>
    </row>
    <row r="188" spans="1:7" x14ac:dyDescent="0.25">
      <c r="A188" s="1"/>
      <c r="B188"/>
      <c r="C188"/>
      <c r="D188"/>
      <c r="E188" s="193" t="s">
        <v>1064</v>
      </c>
      <c r="F188" s="137">
        <v>7.0335483870967739</v>
      </c>
      <c r="G188" s="137">
        <v>7.7445161290322577</v>
      </c>
    </row>
    <row r="189" spans="1:7" x14ac:dyDescent="0.25">
      <c r="A189" s="1"/>
      <c r="B189"/>
      <c r="C189"/>
      <c r="D189" s="193" t="s">
        <v>622</v>
      </c>
      <c r="E189" s="193" t="s">
        <v>1065</v>
      </c>
      <c r="F189" s="137">
        <v>10.742998936547323</v>
      </c>
      <c r="G189" s="137">
        <v>12.998582063098192</v>
      </c>
    </row>
    <row r="190" spans="1:7" x14ac:dyDescent="0.25">
      <c r="A190" s="1">
        <v>2164</v>
      </c>
      <c r="B190" s="193" t="s">
        <v>140</v>
      </c>
      <c r="C190" s="193" t="s">
        <v>292</v>
      </c>
      <c r="D190" s="193" t="s">
        <v>621</v>
      </c>
      <c r="E190" s="2" t="s">
        <v>554</v>
      </c>
      <c r="F190" s="137">
        <v>1.9426090038993267</v>
      </c>
      <c r="G190" s="137">
        <v>4.1453385324353063</v>
      </c>
    </row>
    <row r="191" spans="1:7" x14ac:dyDescent="0.25">
      <c r="A191" s="1"/>
      <c r="B191"/>
      <c r="C191"/>
      <c r="D191"/>
      <c r="E191" s="2" t="s">
        <v>555</v>
      </c>
      <c r="F191" s="137">
        <v>0</v>
      </c>
      <c r="G191" s="137">
        <v>0</v>
      </c>
    </row>
    <row r="192" spans="1:7" x14ac:dyDescent="0.25">
      <c r="A192" s="1"/>
      <c r="B192"/>
      <c r="C192" s="193" t="s">
        <v>391</v>
      </c>
      <c r="D192" s="193" t="s">
        <v>16</v>
      </c>
      <c r="E192" s="2" t="s">
        <v>477</v>
      </c>
      <c r="F192" s="137">
        <v>0</v>
      </c>
      <c r="G192" s="137">
        <v>0</v>
      </c>
    </row>
    <row r="193" spans="1:7" x14ac:dyDescent="0.25">
      <c r="A193" s="1"/>
      <c r="B193"/>
      <c r="C193" s="193" t="s">
        <v>23</v>
      </c>
      <c r="D193" s="193" t="s">
        <v>619</v>
      </c>
      <c r="E193" s="193" t="s">
        <v>1066</v>
      </c>
      <c r="F193" s="137">
        <v>10.932768521800778</v>
      </c>
      <c r="G193" s="137">
        <v>14.738029067706487</v>
      </c>
    </row>
    <row r="194" spans="1:7" x14ac:dyDescent="0.25">
      <c r="A194" s="1"/>
      <c r="B194"/>
      <c r="C194"/>
      <c r="D194"/>
      <c r="E194" s="193" t="s">
        <v>1067</v>
      </c>
      <c r="F194" s="137">
        <v>13.972250974831621</v>
      </c>
      <c r="G194" s="137">
        <v>16.374633108826657</v>
      </c>
    </row>
    <row r="195" spans="1:7" x14ac:dyDescent="0.25">
      <c r="A195" s="1"/>
      <c r="B195"/>
      <c r="C195"/>
      <c r="D195" s="193" t="s">
        <v>620</v>
      </c>
      <c r="E195" s="193" t="s">
        <v>1068</v>
      </c>
      <c r="F195" s="137">
        <v>3.9336405529953922</v>
      </c>
      <c r="G195" s="137">
        <v>8.6207373271889391</v>
      </c>
    </row>
    <row r="196" spans="1:7" x14ac:dyDescent="0.25">
      <c r="A196" s="1"/>
      <c r="B196"/>
      <c r="C196"/>
      <c r="D196"/>
      <c r="E196" s="193" t="s">
        <v>1069</v>
      </c>
      <c r="F196" s="137">
        <v>0.8</v>
      </c>
      <c r="G196" s="137">
        <v>0.7</v>
      </c>
    </row>
    <row r="197" spans="1:7" x14ac:dyDescent="0.25">
      <c r="A197" s="1"/>
      <c r="B197"/>
      <c r="C197"/>
      <c r="D197" s="193" t="s">
        <v>621</v>
      </c>
      <c r="E197" s="193" t="s">
        <v>1070</v>
      </c>
      <c r="F197" s="137">
        <v>2.1095852534562214</v>
      </c>
      <c r="G197" s="137">
        <v>2.2270046082949309</v>
      </c>
    </row>
    <row r="198" spans="1:7" x14ac:dyDescent="0.25">
      <c r="A198" s="1"/>
      <c r="B198"/>
      <c r="C198"/>
      <c r="D198"/>
      <c r="E198" s="193" t="s">
        <v>1071</v>
      </c>
      <c r="F198" s="137">
        <v>0.53</v>
      </c>
      <c r="G198" s="137">
        <v>0.61</v>
      </c>
    </row>
    <row r="199" spans="1:7" x14ac:dyDescent="0.25">
      <c r="A199" s="1">
        <v>2194</v>
      </c>
      <c r="B199" s="193" t="s">
        <v>143</v>
      </c>
      <c r="C199" s="193" t="s">
        <v>391</v>
      </c>
      <c r="D199" s="193" t="s">
        <v>16</v>
      </c>
      <c r="E199" s="2" t="s">
        <v>478</v>
      </c>
      <c r="F199" s="137">
        <v>0</v>
      </c>
      <c r="G199" s="137">
        <v>0</v>
      </c>
    </row>
    <row r="200" spans="1:7" x14ac:dyDescent="0.25">
      <c r="A200" s="1"/>
      <c r="B200"/>
      <c r="C200" s="193" t="s">
        <v>23</v>
      </c>
      <c r="D200" s="193" t="s">
        <v>620</v>
      </c>
      <c r="E200" s="193" t="s">
        <v>389</v>
      </c>
      <c r="F200" s="137">
        <v>0</v>
      </c>
      <c r="G200" s="137">
        <v>0</v>
      </c>
    </row>
    <row r="201" spans="1:7" x14ac:dyDescent="0.25">
      <c r="A201" s="1"/>
      <c r="B201"/>
      <c r="C201"/>
      <c r="D201"/>
      <c r="E201" s="193" t="s">
        <v>1072</v>
      </c>
      <c r="F201" s="137">
        <v>1.752073732718894</v>
      </c>
      <c r="G201" s="137">
        <v>2.8149769585253459</v>
      </c>
    </row>
    <row r="202" spans="1:7" x14ac:dyDescent="0.25">
      <c r="A202" s="1"/>
      <c r="B202"/>
      <c r="C202"/>
      <c r="D202"/>
      <c r="E202" s="193" t="s">
        <v>1073</v>
      </c>
      <c r="F202" s="137">
        <v>3.1153846153846154</v>
      </c>
      <c r="G202" s="137">
        <v>3.6961538461538459</v>
      </c>
    </row>
    <row r="203" spans="1:7" x14ac:dyDescent="0.25">
      <c r="A203" s="1"/>
      <c r="B203"/>
      <c r="C203"/>
      <c r="D203" s="193" t="s">
        <v>621</v>
      </c>
      <c r="E203" s="193" t="s">
        <v>1074</v>
      </c>
      <c r="F203" s="137">
        <v>4.6367671038638782</v>
      </c>
      <c r="G203" s="137">
        <v>3.7294718185040763</v>
      </c>
    </row>
    <row r="204" spans="1:7" x14ac:dyDescent="0.25">
      <c r="A204" s="1"/>
      <c r="B204"/>
      <c r="C204"/>
      <c r="D204"/>
      <c r="E204" s="193" t="s">
        <v>1075</v>
      </c>
      <c r="F204" s="137">
        <v>5.1576533144275079</v>
      </c>
      <c r="G204" s="137">
        <v>5.4177525700106353</v>
      </c>
    </row>
    <row r="205" spans="1:7" x14ac:dyDescent="0.25">
      <c r="A205" s="1"/>
      <c r="B205"/>
      <c r="C205"/>
      <c r="D205"/>
      <c r="E205" s="193" t="s">
        <v>1076</v>
      </c>
      <c r="F205" s="137">
        <v>0</v>
      </c>
      <c r="G205" s="137">
        <v>0</v>
      </c>
    </row>
    <row r="206" spans="1:7" x14ac:dyDescent="0.25">
      <c r="A206" s="1"/>
      <c r="B206"/>
      <c r="C206"/>
      <c r="D206"/>
      <c r="E206" s="193" t="s">
        <v>1077</v>
      </c>
      <c r="F206" s="137">
        <v>0.53846153846153855</v>
      </c>
      <c r="G206" s="137">
        <v>0.61538461538461542</v>
      </c>
    </row>
    <row r="207" spans="1:7" x14ac:dyDescent="0.25">
      <c r="A207" s="1">
        <v>2451</v>
      </c>
      <c r="B207" s="193" t="s">
        <v>146</v>
      </c>
      <c r="C207" s="193" t="s">
        <v>292</v>
      </c>
      <c r="D207" s="193" t="s">
        <v>619</v>
      </c>
      <c r="E207" s="2" t="s">
        <v>556</v>
      </c>
      <c r="F207" s="137">
        <v>10.872307692307691</v>
      </c>
      <c r="G207" s="137">
        <v>11.736923076923077</v>
      </c>
    </row>
    <row r="208" spans="1:7" ht="30" x14ac:dyDescent="0.25">
      <c r="A208" s="1"/>
      <c r="B208"/>
      <c r="C208"/>
      <c r="D208"/>
      <c r="E208" s="2" t="s">
        <v>557</v>
      </c>
      <c r="F208" s="137">
        <v>9.7040836582772059</v>
      </c>
      <c r="G208" s="137">
        <v>10.384877702942219</v>
      </c>
    </row>
    <row r="209" spans="1:7" x14ac:dyDescent="0.25">
      <c r="A209" s="1"/>
      <c r="B209"/>
      <c r="C209" s="193" t="s">
        <v>391</v>
      </c>
      <c r="D209" s="193" t="s">
        <v>16</v>
      </c>
      <c r="E209" s="2" t="s">
        <v>479</v>
      </c>
      <c r="F209" s="137">
        <v>0</v>
      </c>
      <c r="G209" s="137">
        <v>0</v>
      </c>
    </row>
    <row r="210" spans="1:7" x14ac:dyDescent="0.25">
      <c r="A210" s="1"/>
      <c r="B210"/>
      <c r="C210" s="193" t="s">
        <v>23</v>
      </c>
      <c r="D210" s="193" t="s">
        <v>619</v>
      </c>
      <c r="E210" s="193" t="s">
        <v>1078</v>
      </c>
      <c r="F210" s="137">
        <v>6.8856221198156673</v>
      </c>
      <c r="G210" s="137">
        <v>9.0094930875576047</v>
      </c>
    </row>
    <row r="211" spans="1:7" x14ac:dyDescent="0.25">
      <c r="A211" s="1"/>
      <c r="B211"/>
      <c r="C211"/>
      <c r="D211"/>
      <c r="E211" s="193" t="s">
        <v>1079</v>
      </c>
      <c r="F211" s="137">
        <v>8.9887770294221916</v>
      </c>
      <c r="G211" s="137">
        <v>10.149372562920949</v>
      </c>
    </row>
    <row r="212" spans="1:7" x14ac:dyDescent="0.25">
      <c r="A212" s="1"/>
      <c r="B212"/>
      <c r="C212"/>
      <c r="D212"/>
      <c r="E212" s="193" t="s">
        <v>1080</v>
      </c>
      <c r="F212" s="137">
        <v>10.662609003899327</v>
      </c>
      <c r="G212" s="137">
        <v>11.585338532435307</v>
      </c>
    </row>
    <row r="213" spans="1:7" x14ac:dyDescent="0.25">
      <c r="A213" s="1"/>
      <c r="B213"/>
      <c r="C213"/>
      <c r="D213"/>
      <c r="E213" s="193" t="s">
        <v>1081</v>
      </c>
      <c r="F213" s="137">
        <v>9.8443814250265866</v>
      </c>
      <c r="G213" s="137">
        <v>11.741900035448424</v>
      </c>
    </row>
    <row r="214" spans="1:7" x14ac:dyDescent="0.25">
      <c r="A214" s="1"/>
      <c r="B214"/>
      <c r="C214"/>
      <c r="D214"/>
      <c r="E214" s="193" t="s">
        <v>1082</v>
      </c>
      <c r="F214" s="137">
        <v>1.5905352711804326</v>
      </c>
      <c r="G214" s="137">
        <v>2.2803615739099614</v>
      </c>
    </row>
    <row r="215" spans="1:7" x14ac:dyDescent="0.25">
      <c r="A215" s="1"/>
      <c r="B215"/>
      <c r="C215"/>
      <c r="D215"/>
      <c r="E215" s="193" t="s">
        <v>1083</v>
      </c>
      <c r="F215" s="137">
        <v>4.9820737327188942</v>
      </c>
      <c r="G215" s="137">
        <v>7.0749769585253457</v>
      </c>
    </row>
    <row r="216" spans="1:7" x14ac:dyDescent="0.25">
      <c r="A216" s="1"/>
      <c r="B216"/>
      <c r="C216"/>
      <c r="D216"/>
      <c r="E216" s="193" t="s">
        <v>1084</v>
      </c>
      <c r="F216" s="137">
        <v>9.1223076923076913</v>
      </c>
      <c r="G216" s="137">
        <v>10.186923076923076</v>
      </c>
    </row>
    <row r="217" spans="1:7" ht="30" x14ac:dyDescent="0.25">
      <c r="A217" s="1">
        <v>2481</v>
      </c>
      <c r="B217" s="193" t="s">
        <v>149</v>
      </c>
      <c r="C217" s="193" t="s">
        <v>292</v>
      </c>
      <c r="D217" s="193" t="s">
        <v>619</v>
      </c>
      <c r="E217" s="2" t="s">
        <v>558</v>
      </c>
      <c r="F217" s="137">
        <v>9.5620099255583124</v>
      </c>
      <c r="G217" s="137">
        <v>13.389900744416874</v>
      </c>
    </row>
    <row r="218" spans="1:7" x14ac:dyDescent="0.25">
      <c r="A218" s="1"/>
      <c r="B218"/>
      <c r="C218" s="193" t="s">
        <v>391</v>
      </c>
      <c r="D218" s="193" t="s">
        <v>16</v>
      </c>
      <c r="E218" s="2" t="s">
        <v>480</v>
      </c>
      <c r="F218" s="137">
        <v>0</v>
      </c>
      <c r="G218" s="137">
        <v>0</v>
      </c>
    </row>
    <row r="219" spans="1:7" x14ac:dyDescent="0.25">
      <c r="A219" s="1"/>
      <c r="B219"/>
      <c r="C219" s="193" t="s">
        <v>23</v>
      </c>
      <c r="D219" s="193" t="s">
        <v>619</v>
      </c>
      <c r="E219" s="193" t="s">
        <v>1085</v>
      </c>
      <c r="F219" s="137">
        <v>12.042701169797944</v>
      </c>
      <c r="G219" s="137">
        <v>12.121559730591988</v>
      </c>
    </row>
    <row r="220" spans="1:7" x14ac:dyDescent="0.25">
      <c r="A220" s="1"/>
      <c r="B220"/>
      <c r="C220"/>
      <c r="D220"/>
      <c r="E220" s="193" t="s">
        <v>1086</v>
      </c>
      <c r="F220" s="137">
        <v>9.5936901807869539</v>
      </c>
      <c r="G220" s="137">
        <v>11.220241049273309</v>
      </c>
    </row>
    <row r="221" spans="1:7" x14ac:dyDescent="0.25">
      <c r="A221" s="1"/>
      <c r="B221"/>
      <c r="C221"/>
      <c r="D221"/>
      <c r="E221" s="193" t="s">
        <v>1087</v>
      </c>
      <c r="F221" s="137">
        <v>10.77576391350585</v>
      </c>
      <c r="G221" s="137">
        <v>13.895218007798652</v>
      </c>
    </row>
    <row r="222" spans="1:7" x14ac:dyDescent="0.25">
      <c r="A222" s="1"/>
      <c r="B222"/>
      <c r="C222"/>
      <c r="D222"/>
      <c r="E222" s="193" t="s">
        <v>1088</v>
      </c>
      <c r="F222" s="137">
        <v>13.325076214108472</v>
      </c>
      <c r="G222" s="137">
        <v>17.014952144629564</v>
      </c>
    </row>
    <row r="223" spans="1:7" x14ac:dyDescent="0.25">
      <c r="A223" s="1"/>
      <c r="B223"/>
      <c r="C223"/>
      <c r="D223" s="193" t="s">
        <v>620</v>
      </c>
      <c r="E223" s="193" t="s">
        <v>1089</v>
      </c>
      <c r="F223" s="137">
        <v>4.4784615384615387</v>
      </c>
      <c r="G223" s="137">
        <v>4.195384615384615</v>
      </c>
    </row>
    <row r="224" spans="1:7" x14ac:dyDescent="0.25">
      <c r="A224" s="1"/>
      <c r="B224"/>
      <c r="C224"/>
      <c r="D224" s="193" t="s">
        <v>622</v>
      </c>
      <c r="E224" s="193" t="s">
        <v>1090</v>
      </c>
      <c r="F224" s="137">
        <v>10.283846153846154</v>
      </c>
      <c r="G224" s="137">
        <v>11.971538461538461</v>
      </c>
    </row>
    <row r="225" spans="1:7" ht="30" x14ac:dyDescent="0.25">
      <c r="A225" s="1">
        <v>2704</v>
      </c>
      <c r="B225" s="193" t="s">
        <v>152</v>
      </c>
      <c r="C225" s="193" t="s">
        <v>292</v>
      </c>
      <c r="D225" s="193" t="s">
        <v>620</v>
      </c>
      <c r="E225" s="2" t="s">
        <v>559</v>
      </c>
      <c r="F225" s="137">
        <v>5.2191705069124428</v>
      </c>
      <c r="G225" s="137">
        <v>5.7540092165898624</v>
      </c>
    </row>
    <row r="226" spans="1:7" x14ac:dyDescent="0.25">
      <c r="A226" s="1"/>
      <c r="B226"/>
      <c r="C226"/>
      <c r="D226" s="193" t="s">
        <v>621</v>
      </c>
      <c r="E226" s="2" t="s">
        <v>389</v>
      </c>
      <c r="F226" s="137">
        <v>0.5</v>
      </c>
      <c r="G226" s="137">
        <v>0.6</v>
      </c>
    </row>
    <row r="227" spans="1:7" x14ac:dyDescent="0.25">
      <c r="A227" s="1"/>
      <c r="B227"/>
      <c r="C227" s="193" t="s">
        <v>391</v>
      </c>
      <c r="D227" s="193" t="s">
        <v>16</v>
      </c>
      <c r="E227" s="2" t="s">
        <v>481</v>
      </c>
      <c r="F227" s="137">
        <v>0</v>
      </c>
      <c r="G227" s="137">
        <v>0</v>
      </c>
    </row>
    <row r="228" spans="1:7" x14ac:dyDescent="0.25">
      <c r="A228" s="1"/>
      <c r="B228"/>
      <c r="C228" s="193" t="s">
        <v>23</v>
      </c>
      <c r="D228" s="193" t="s">
        <v>619</v>
      </c>
      <c r="E228" s="2" t="s">
        <v>389</v>
      </c>
      <c r="F228" s="137">
        <v>4.8842396313364054</v>
      </c>
      <c r="G228" s="137">
        <v>6.1661751152073734</v>
      </c>
    </row>
    <row r="229" spans="1:7" x14ac:dyDescent="0.25">
      <c r="A229" s="1"/>
      <c r="B229"/>
      <c r="C229"/>
      <c r="D229" s="193" t="s">
        <v>620</v>
      </c>
      <c r="E229" s="193" t="s">
        <v>1091</v>
      </c>
      <c r="F229" s="137">
        <v>2.0684615384615386</v>
      </c>
      <c r="G229" s="137">
        <v>2.4753846153846153</v>
      </c>
    </row>
    <row r="230" spans="1:7" x14ac:dyDescent="0.25">
      <c r="A230" s="1"/>
      <c r="B230"/>
      <c r="C230"/>
      <c r="D230"/>
      <c r="E230" s="193" t="s">
        <v>1092</v>
      </c>
      <c r="F230" s="137">
        <v>7.937993619283942</v>
      </c>
      <c r="G230" s="137">
        <v>8.8014923785891526</v>
      </c>
    </row>
    <row r="231" spans="1:7" x14ac:dyDescent="0.25">
      <c r="A231" s="1"/>
      <c r="B231"/>
      <c r="C231"/>
      <c r="D231"/>
      <c r="E231" s="193" t="s">
        <v>1093</v>
      </c>
      <c r="F231" s="137">
        <v>7.1658560794044659</v>
      </c>
      <c r="G231" s="137">
        <v>7.701439205955336</v>
      </c>
    </row>
    <row r="232" spans="1:7" x14ac:dyDescent="0.25">
      <c r="A232" s="1"/>
      <c r="B232"/>
      <c r="C232"/>
      <c r="D232"/>
      <c r="E232" s="193" t="s">
        <v>1094</v>
      </c>
      <c r="F232" s="137">
        <v>3.2205352711804331</v>
      </c>
      <c r="G232" s="137">
        <v>5.090361573909961</v>
      </c>
    </row>
    <row r="233" spans="1:7" x14ac:dyDescent="0.25">
      <c r="A233" s="1"/>
      <c r="B233"/>
      <c r="C233"/>
      <c r="D233"/>
      <c r="E233" s="193" t="s">
        <v>1095</v>
      </c>
      <c r="F233" s="137">
        <v>2.4158808933002485</v>
      </c>
      <c r="G233" s="137">
        <v>3.6911910669975185</v>
      </c>
    </row>
    <row r="234" spans="1:7" x14ac:dyDescent="0.25">
      <c r="A234" s="1"/>
      <c r="B234"/>
      <c r="C234"/>
      <c r="D234" s="193" t="s">
        <v>621</v>
      </c>
      <c r="E234" s="193" t="s">
        <v>1096</v>
      </c>
      <c r="F234" s="137">
        <v>1.67</v>
      </c>
      <c r="G234" s="137">
        <v>0.99</v>
      </c>
    </row>
    <row r="235" spans="1:7" x14ac:dyDescent="0.25">
      <c r="A235" s="1"/>
      <c r="B235"/>
      <c r="C235"/>
      <c r="D235"/>
      <c r="E235" s="193" t="s">
        <v>1097</v>
      </c>
      <c r="F235" s="137">
        <v>4.0938248847926273</v>
      </c>
      <c r="G235" s="137">
        <v>4.1931797235023041</v>
      </c>
    </row>
    <row r="236" spans="1:7" x14ac:dyDescent="0.25">
      <c r="A236" s="1">
        <v>3138</v>
      </c>
      <c r="B236" s="193" t="s">
        <v>155</v>
      </c>
      <c r="C236" s="193" t="s">
        <v>292</v>
      </c>
      <c r="D236" s="193" t="s">
        <v>621</v>
      </c>
      <c r="E236" s="2" t="s">
        <v>560</v>
      </c>
      <c r="F236" s="137">
        <v>2.6538461538461542</v>
      </c>
      <c r="G236" s="137">
        <v>3.0615384615384618</v>
      </c>
    </row>
    <row r="237" spans="1:7" x14ac:dyDescent="0.25">
      <c r="A237" s="1"/>
      <c r="B237"/>
      <c r="C237" s="193" t="s">
        <v>23</v>
      </c>
      <c r="D237" s="193" t="s">
        <v>619</v>
      </c>
      <c r="E237" s="193" t="s">
        <v>1098</v>
      </c>
      <c r="F237" s="137">
        <v>7.5767564693371154</v>
      </c>
      <c r="G237" s="137">
        <v>11.885292449485998</v>
      </c>
    </row>
    <row r="238" spans="1:7" x14ac:dyDescent="0.25">
      <c r="A238" s="1"/>
      <c r="B238"/>
      <c r="C238"/>
      <c r="D238"/>
      <c r="E238" s="193" t="s">
        <v>1099</v>
      </c>
      <c r="F238" s="137">
        <v>10.009705778092876</v>
      </c>
      <c r="G238" s="137">
        <v>12.234370790499824</v>
      </c>
    </row>
    <row r="239" spans="1:7" x14ac:dyDescent="0.25">
      <c r="A239" s="1"/>
      <c r="B239"/>
      <c r="C239"/>
      <c r="D239" s="193" t="s">
        <v>620</v>
      </c>
      <c r="E239" s="193" t="s">
        <v>1100</v>
      </c>
      <c r="F239" s="137">
        <v>2.59</v>
      </c>
      <c r="G239" s="137">
        <v>3.13</v>
      </c>
    </row>
    <row r="240" spans="1:7" x14ac:dyDescent="0.25">
      <c r="A240" s="1"/>
      <c r="B240"/>
      <c r="C240"/>
      <c r="D240"/>
      <c r="E240" s="193" t="s">
        <v>1101</v>
      </c>
      <c r="F240" s="137">
        <v>2.4158808933002485</v>
      </c>
      <c r="G240" s="137">
        <v>3.6911910669975185</v>
      </c>
    </row>
    <row r="241" spans="1:7" x14ac:dyDescent="0.25">
      <c r="A241" s="1"/>
      <c r="B241"/>
      <c r="C241"/>
      <c r="D241"/>
      <c r="E241" s="193" t="s">
        <v>1102</v>
      </c>
      <c r="F241" s="137">
        <v>4.7670967741935488</v>
      </c>
      <c r="G241" s="137">
        <v>4.2890322580645162</v>
      </c>
    </row>
    <row r="242" spans="1:7" x14ac:dyDescent="0.25">
      <c r="A242" s="1"/>
      <c r="B242"/>
      <c r="C242"/>
      <c r="D242"/>
      <c r="E242" s="193" t="s">
        <v>1103</v>
      </c>
      <c r="F242" s="137">
        <v>4.0341474654377887</v>
      </c>
      <c r="G242" s="137">
        <v>6.2399539170506912</v>
      </c>
    </row>
    <row r="243" spans="1:7" x14ac:dyDescent="0.25">
      <c r="A243" s="1"/>
      <c r="B243"/>
      <c r="C243"/>
      <c r="D243"/>
      <c r="E243" s="193" t="s">
        <v>1104</v>
      </c>
      <c r="F243" s="137">
        <v>6.2191705069124428</v>
      </c>
      <c r="G243" s="137">
        <v>6.9540092165898617</v>
      </c>
    </row>
    <row r="244" spans="1:7" x14ac:dyDescent="0.25">
      <c r="A244" s="1"/>
      <c r="B244"/>
      <c r="C244"/>
      <c r="D244" s="193" t="s">
        <v>621</v>
      </c>
      <c r="E244" s="193" t="s">
        <v>1105</v>
      </c>
      <c r="F244" s="137">
        <v>2.2335483870967741</v>
      </c>
      <c r="G244" s="137">
        <v>2.044516129032258</v>
      </c>
    </row>
    <row r="245" spans="1:7" x14ac:dyDescent="0.25">
      <c r="A245" s="1">
        <v>3284</v>
      </c>
      <c r="B245" s="193" t="s">
        <v>158</v>
      </c>
      <c r="C245" s="193" t="s">
        <v>292</v>
      </c>
      <c r="D245" s="193" t="s">
        <v>619</v>
      </c>
      <c r="E245" s="2" t="s">
        <v>561</v>
      </c>
      <c r="F245" s="137">
        <v>7.3553846153846152</v>
      </c>
      <c r="G245" s="137">
        <v>7.426153846153845</v>
      </c>
    </row>
    <row r="246" spans="1:7" x14ac:dyDescent="0.25">
      <c r="A246" s="1"/>
      <c r="B246"/>
      <c r="C246"/>
      <c r="D246"/>
      <c r="E246" s="2" t="s">
        <v>562</v>
      </c>
      <c r="F246" s="137">
        <v>8.3673945409429287</v>
      </c>
      <c r="G246" s="137">
        <v>9.0660545905707188</v>
      </c>
    </row>
    <row r="247" spans="1:7" x14ac:dyDescent="0.25">
      <c r="A247" s="1"/>
      <c r="B247"/>
      <c r="C247" s="193" t="s">
        <v>391</v>
      </c>
      <c r="D247" s="193" t="s">
        <v>16</v>
      </c>
      <c r="E247" s="2" t="s">
        <v>482</v>
      </c>
      <c r="F247" s="137">
        <v>0</v>
      </c>
      <c r="G247" s="137">
        <v>0</v>
      </c>
    </row>
    <row r="248" spans="1:7" x14ac:dyDescent="0.25">
      <c r="A248" s="1"/>
      <c r="B248"/>
      <c r="C248" s="193" t="s">
        <v>23</v>
      </c>
      <c r="D248" s="193" t="s">
        <v>619</v>
      </c>
      <c r="E248" s="193" t="s">
        <v>1106</v>
      </c>
      <c r="F248" s="137">
        <v>8.8623076923076916</v>
      </c>
      <c r="G248" s="137">
        <v>9.6669230769230783</v>
      </c>
    </row>
    <row r="249" spans="1:7" x14ac:dyDescent="0.25">
      <c r="A249" s="1"/>
      <c r="B249"/>
      <c r="C249"/>
      <c r="D249"/>
      <c r="E249" s="193" t="s">
        <v>1107</v>
      </c>
      <c r="F249" s="137">
        <v>6.7591527827011699</v>
      </c>
      <c r="G249" s="137">
        <v>7.2270436015597301</v>
      </c>
    </row>
    <row r="250" spans="1:7" x14ac:dyDescent="0.25">
      <c r="A250" s="1"/>
      <c r="B250"/>
      <c r="C250"/>
      <c r="D250"/>
      <c r="E250" s="193" t="s">
        <v>1108</v>
      </c>
      <c r="F250" s="137">
        <v>8.374381425026586</v>
      </c>
      <c r="G250" s="137">
        <v>11.251900035448424</v>
      </c>
    </row>
    <row r="251" spans="1:7" x14ac:dyDescent="0.25">
      <c r="A251" s="1"/>
      <c r="B251"/>
      <c r="C251"/>
      <c r="D251"/>
      <c r="E251" s="193" t="s">
        <v>1109</v>
      </c>
      <c r="F251" s="137">
        <v>8.1060758596242461</v>
      </c>
      <c r="G251" s="137">
        <v>8.5478128323289599</v>
      </c>
    </row>
    <row r="252" spans="1:7" x14ac:dyDescent="0.25">
      <c r="A252" s="1"/>
      <c r="B252"/>
      <c r="C252"/>
      <c r="D252"/>
      <c r="E252" s="193" t="s">
        <v>1110</v>
      </c>
      <c r="F252" s="137">
        <v>13.430095710740872</v>
      </c>
      <c r="G252" s="137">
        <v>12.927614321162711</v>
      </c>
    </row>
    <row r="253" spans="1:7" x14ac:dyDescent="0.25">
      <c r="A253" s="1"/>
      <c r="B253"/>
      <c r="C253"/>
      <c r="D253"/>
      <c r="E253" s="193" t="s">
        <v>1111</v>
      </c>
      <c r="F253" s="137">
        <v>8.4147749025168377</v>
      </c>
      <c r="G253" s="137">
        <v>9.5265366891173358</v>
      </c>
    </row>
    <row r="254" spans="1:7" x14ac:dyDescent="0.25">
      <c r="A254" s="1"/>
      <c r="B254"/>
      <c r="C254"/>
      <c r="D254" s="193" t="s">
        <v>620</v>
      </c>
      <c r="E254" s="193" t="s">
        <v>1112</v>
      </c>
      <c r="F254" s="137">
        <v>6.5998830202056009</v>
      </c>
      <c r="G254" s="137">
        <v>7.7340269408011348</v>
      </c>
    </row>
    <row r="255" spans="1:7" x14ac:dyDescent="0.25">
      <c r="A255" s="1"/>
      <c r="B255"/>
      <c r="C255"/>
      <c r="D255"/>
      <c r="E255" s="193" t="s">
        <v>1113</v>
      </c>
      <c r="F255" s="137">
        <v>8.0080857851825602</v>
      </c>
      <c r="G255" s="137">
        <v>8.4177135767458342</v>
      </c>
    </row>
    <row r="256" spans="1:7" x14ac:dyDescent="0.25">
      <c r="A256" s="1">
        <v>3352</v>
      </c>
      <c r="B256" s="193" t="s">
        <v>161</v>
      </c>
      <c r="C256" s="193" t="s">
        <v>391</v>
      </c>
      <c r="D256" s="193" t="s">
        <v>16</v>
      </c>
      <c r="E256" s="2" t="s">
        <v>483</v>
      </c>
      <c r="F256" s="137">
        <v>0</v>
      </c>
      <c r="G256" s="137">
        <v>0</v>
      </c>
    </row>
    <row r="257" spans="1:7" x14ac:dyDescent="0.25">
      <c r="A257" s="1"/>
      <c r="B257"/>
      <c r="C257" s="193" t="s">
        <v>23</v>
      </c>
      <c r="D257" s="193" t="s">
        <v>620</v>
      </c>
      <c r="E257" s="193" t="s">
        <v>1114</v>
      </c>
      <c r="F257" s="137">
        <v>4.5906912442396308</v>
      </c>
      <c r="G257" s="137">
        <v>5.1016589861751154</v>
      </c>
    </row>
    <row r="258" spans="1:7" x14ac:dyDescent="0.25">
      <c r="A258" s="1"/>
      <c r="B258"/>
      <c r="C258"/>
      <c r="D258"/>
      <c r="E258" s="193" t="s">
        <v>1115</v>
      </c>
      <c r="F258" s="137">
        <v>5.6262211981566823</v>
      </c>
      <c r="G258" s="137">
        <v>8.0849308755760365</v>
      </c>
    </row>
    <row r="259" spans="1:7" x14ac:dyDescent="0.25">
      <c r="A259" s="1"/>
      <c r="B259"/>
      <c r="C259"/>
      <c r="D259"/>
      <c r="E259" s="193" t="s">
        <v>1116</v>
      </c>
      <c r="F259" s="137">
        <v>2.0313824884792626</v>
      </c>
      <c r="G259" s="137">
        <v>2.9033179723502305</v>
      </c>
    </row>
    <row r="260" spans="1:7" x14ac:dyDescent="0.25">
      <c r="A260" s="1"/>
      <c r="B260"/>
      <c r="C260"/>
      <c r="D260"/>
      <c r="E260" s="193" t="s">
        <v>1117</v>
      </c>
      <c r="F260" s="137">
        <v>4.2544984048209855</v>
      </c>
      <c r="G260" s="137">
        <v>4.7778730946472878</v>
      </c>
    </row>
    <row r="261" spans="1:7" x14ac:dyDescent="0.25">
      <c r="A261" s="1"/>
      <c r="B261"/>
      <c r="C261"/>
      <c r="D261"/>
      <c r="E261" s="193" t="s">
        <v>1118</v>
      </c>
      <c r="F261" s="137">
        <v>5.7155583126550873</v>
      </c>
      <c r="G261" s="137">
        <v>4.0744168734491319</v>
      </c>
    </row>
    <row r="262" spans="1:7" x14ac:dyDescent="0.25">
      <c r="A262" s="1"/>
      <c r="B262"/>
      <c r="C262"/>
      <c r="D262"/>
      <c r="E262" s="193" t="s">
        <v>1119</v>
      </c>
      <c r="F262" s="137">
        <v>3.5638071605813542</v>
      </c>
      <c r="G262" s="137">
        <v>4.9762141084721723</v>
      </c>
    </row>
    <row r="263" spans="1:7" x14ac:dyDescent="0.25">
      <c r="A263" s="1">
        <v>4143</v>
      </c>
      <c r="B263" s="193" t="s">
        <v>164</v>
      </c>
      <c r="C263" s="193" t="s">
        <v>292</v>
      </c>
      <c r="D263" s="193" t="s">
        <v>619</v>
      </c>
      <c r="E263" s="2" t="s">
        <v>563</v>
      </c>
      <c r="F263" s="137">
        <v>6.24</v>
      </c>
      <c r="G263" s="137">
        <v>7.4799999999999995</v>
      </c>
    </row>
    <row r="264" spans="1:7" ht="30" x14ac:dyDescent="0.25">
      <c r="A264" s="1"/>
      <c r="B264"/>
      <c r="C264"/>
      <c r="D264"/>
      <c r="E264" s="2" t="s">
        <v>564</v>
      </c>
      <c r="F264" s="137">
        <v>5.6784615384615389</v>
      </c>
      <c r="G264" s="137">
        <v>5.9953846153846158</v>
      </c>
    </row>
    <row r="265" spans="1:7" x14ac:dyDescent="0.25">
      <c r="A265" s="1"/>
      <c r="B265"/>
      <c r="C265" s="193" t="s">
        <v>391</v>
      </c>
      <c r="D265" s="193" t="s">
        <v>16</v>
      </c>
      <c r="E265" s="2" t="s">
        <v>484</v>
      </c>
      <c r="F265" s="137">
        <v>0</v>
      </c>
      <c r="G265" s="137">
        <v>0</v>
      </c>
    </row>
    <row r="266" spans="1:7" x14ac:dyDescent="0.25">
      <c r="A266" s="1"/>
      <c r="B266"/>
      <c r="C266" s="193" t="s">
        <v>23</v>
      </c>
      <c r="D266" s="193" t="s">
        <v>619</v>
      </c>
      <c r="E266" s="193" t="s">
        <v>1120</v>
      </c>
      <c r="F266" s="137">
        <v>8.8097057780928747</v>
      </c>
      <c r="G266" s="137">
        <v>10.534370790499825</v>
      </c>
    </row>
    <row r="267" spans="1:7" x14ac:dyDescent="0.25">
      <c r="A267" s="1"/>
      <c r="B267"/>
      <c r="C267"/>
      <c r="D267"/>
      <c r="E267" s="193" t="s">
        <v>1121</v>
      </c>
      <c r="F267" s="137">
        <v>5.5638071605813542</v>
      </c>
      <c r="G267" s="137">
        <v>6.1762141084721724</v>
      </c>
    </row>
    <row r="268" spans="1:7" x14ac:dyDescent="0.25">
      <c r="A268" s="1"/>
      <c r="B268"/>
      <c r="C268"/>
      <c r="D268"/>
      <c r="E268" s="193" t="s">
        <v>1122</v>
      </c>
      <c r="F268" s="137">
        <v>8.573846153846155</v>
      </c>
      <c r="G268" s="137">
        <v>8.7015384615384619</v>
      </c>
    </row>
    <row r="269" spans="1:7" x14ac:dyDescent="0.25">
      <c r="A269" s="1"/>
      <c r="B269"/>
      <c r="C269"/>
      <c r="D269" s="193" t="s">
        <v>620</v>
      </c>
      <c r="E269" s="193" t="s">
        <v>1123</v>
      </c>
      <c r="F269" s="137">
        <v>2.5</v>
      </c>
      <c r="G269" s="137">
        <v>3.05</v>
      </c>
    </row>
    <row r="270" spans="1:7" x14ac:dyDescent="0.25">
      <c r="A270" s="1"/>
      <c r="B270"/>
      <c r="C270"/>
      <c r="D270"/>
      <c r="E270" s="193" t="s">
        <v>1124</v>
      </c>
      <c r="F270" s="137">
        <v>6.7323076923076925</v>
      </c>
      <c r="G270" s="137">
        <v>7.5569230769230771</v>
      </c>
    </row>
    <row r="271" spans="1:7" x14ac:dyDescent="0.25">
      <c r="A271" s="1"/>
      <c r="B271"/>
      <c r="C271"/>
      <c r="D271"/>
      <c r="E271" s="193" t="s">
        <v>1125</v>
      </c>
      <c r="F271" s="137">
        <v>4.063548387096775</v>
      </c>
      <c r="G271" s="137">
        <v>4.0545161290322582</v>
      </c>
    </row>
    <row r="272" spans="1:7" x14ac:dyDescent="0.25">
      <c r="A272" s="1"/>
      <c r="B272"/>
      <c r="C272"/>
      <c r="D272"/>
      <c r="E272" s="193" t="s">
        <v>1126</v>
      </c>
      <c r="F272" s="137">
        <v>3.7638071605813543</v>
      </c>
      <c r="G272" s="137">
        <v>4.1262141084721726</v>
      </c>
    </row>
    <row r="273" spans="1:7" x14ac:dyDescent="0.25">
      <c r="A273" s="1"/>
      <c r="B273"/>
      <c r="C273"/>
      <c r="D273" s="193" t="s">
        <v>621</v>
      </c>
      <c r="E273" s="193" t="s">
        <v>389</v>
      </c>
      <c r="F273" s="137">
        <v>3.5323076923076924</v>
      </c>
      <c r="G273" s="137">
        <v>3.3569230769230769</v>
      </c>
    </row>
    <row r="274" spans="1:7" x14ac:dyDescent="0.25">
      <c r="A274" s="1">
        <v>4196</v>
      </c>
      <c r="B274" s="193" t="s">
        <v>167</v>
      </c>
      <c r="C274" s="193" t="s">
        <v>292</v>
      </c>
      <c r="D274" s="193" t="s">
        <v>620</v>
      </c>
      <c r="E274" s="2" t="s">
        <v>565</v>
      </c>
      <c r="F274" s="137">
        <v>3.0453739808578519</v>
      </c>
      <c r="G274" s="137">
        <v>5.8319744771357671</v>
      </c>
    </row>
    <row r="275" spans="1:7" x14ac:dyDescent="0.25">
      <c r="A275" s="1"/>
      <c r="B275"/>
      <c r="C275" s="193" t="s">
        <v>391</v>
      </c>
      <c r="D275" s="193" t="s">
        <v>16</v>
      </c>
      <c r="E275" s="2" t="s">
        <v>485</v>
      </c>
      <c r="F275" s="137">
        <v>0</v>
      </c>
      <c r="G275" s="137">
        <v>0</v>
      </c>
    </row>
    <row r="276" spans="1:7" x14ac:dyDescent="0.25">
      <c r="A276" s="1"/>
      <c r="B276"/>
      <c r="C276" s="193" t="s">
        <v>23</v>
      </c>
      <c r="D276" s="193" t="s">
        <v>619</v>
      </c>
      <c r="E276" s="193" t="s">
        <v>1127</v>
      </c>
      <c r="F276" s="137">
        <v>5.0384615384615383</v>
      </c>
      <c r="G276" s="137">
        <v>6.2153846153846155</v>
      </c>
    </row>
    <row r="277" spans="1:7" x14ac:dyDescent="0.25">
      <c r="A277" s="1"/>
      <c r="B277"/>
      <c r="C277"/>
      <c r="D277"/>
      <c r="E277" s="193" t="s">
        <v>1128</v>
      </c>
      <c r="F277" s="137">
        <v>11.746019142148175</v>
      </c>
      <c r="G277" s="137">
        <v>14.565522864232543</v>
      </c>
    </row>
    <row r="278" spans="1:7" x14ac:dyDescent="0.25">
      <c r="A278" s="1"/>
      <c r="B278"/>
      <c r="C278"/>
      <c r="D278" s="193" t="s">
        <v>620</v>
      </c>
      <c r="E278" s="193" t="s">
        <v>1129</v>
      </c>
      <c r="F278" s="137">
        <v>4.5453739808578515</v>
      </c>
      <c r="G278" s="137">
        <v>7.6819744771357676</v>
      </c>
    </row>
    <row r="279" spans="1:7" x14ac:dyDescent="0.25">
      <c r="A279" s="1"/>
      <c r="B279"/>
      <c r="C279"/>
      <c r="D279"/>
      <c r="E279" s="193" t="s">
        <v>1130</v>
      </c>
      <c r="F279" s="137">
        <v>3.601226515420064</v>
      </c>
      <c r="G279" s="137">
        <v>5.2220205600850758</v>
      </c>
    </row>
    <row r="280" spans="1:7" x14ac:dyDescent="0.25">
      <c r="A280" s="1"/>
      <c r="B280"/>
      <c r="C280"/>
      <c r="D280"/>
      <c r="E280" s="193" t="s">
        <v>1131</v>
      </c>
      <c r="F280" s="137">
        <v>2.5398440269408011</v>
      </c>
      <c r="G280" s="137">
        <v>3.5087025877348452</v>
      </c>
    </row>
    <row r="281" spans="1:7" x14ac:dyDescent="0.25">
      <c r="A281" s="1"/>
      <c r="B281"/>
      <c r="C281"/>
      <c r="D281" s="193" t="s">
        <v>621</v>
      </c>
      <c r="E281" s="193" t="s">
        <v>1132</v>
      </c>
      <c r="F281" s="137">
        <v>2.1538461538461542</v>
      </c>
      <c r="G281" s="137">
        <v>2.4615384615384617</v>
      </c>
    </row>
    <row r="282" spans="1:7" x14ac:dyDescent="0.25">
      <c r="A282" s="1"/>
      <c r="B282"/>
      <c r="C282"/>
      <c r="D282"/>
      <c r="E282" s="193" t="s">
        <v>1133</v>
      </c>
      <c r="F282" s="137">
        <v>2.453846153846154</v>
      </c>
      <c r="G282" s="137">
        <v>2.5615384615384618</v>
      </c>
    </row>
    <row r="283" spans="1:7" x14ac:dyDescent="0.25">
      <c r="A283" s="1"/>
      <c r="B283"/>
      <c r="C283"/>
      <c r="D283"/>
      <c r="E283" s="193" t="s">
        <v>1134</v>
      </c>
      <c r="F283" s="137">
        <v>5.290397022332507</v>
      </c>
      <c r="G283" s="137">
        <v>6.566029776674938</v>
      </c>
    </row>
    <row r="284" spans="1:7" x14ac:dyDescent="0.25">
      <c r="A284" s="1">
        <v>4212</v>
      </c>
      <c r="B284" s="193" t="s">
        <v>170</v>
      </c>
      <c r="C284" s="193" t="s">
        <v>391</v>
      </c>
      <c r="D284" s="193" t="s">
        <v>16</v>
      </c>
      <c r="E284" s="2" t="s">
        <v>486</v>
      </c>
      <c r="F284" s="137">
        <v>0</v>
      </c>
      <c r="G284" s="137">
        <v>0</v>
      </c>
    </row>
    <row r="285" spans="1:7" x14ac:dyDescent="0.25">
      <c r="A285" s="1"/>
      <c r="B285"/>
      <c r="C285" s="193" t="s">
        <v>23</v>
      </c>
      <c r="D285" s="193" t="s">
        <v>619</v>
      </c>
      <c r="E285" s="193" t="s">
        <v>1135</v>
      </c>
      <c r="F285" s="137">
        <v>4</v>
      </c>
      <c r="G285" s="137">
        <v>5</v>
      </c>
    </row>
    <row r="286" spans="1:7" x14ac:dyDescent="0.25">
      <c r="A286" s="1"/>
      <c r="B286"/>
      <c r="C286"/>
      <c r="D286" s="193" t="s">
        <v>620</v>
      </c>
      <c r="E286" s="193" t="s">
        <v>1136</v>
      </c>
      <c r="F286" s="137">
        <v>3.5341474654377882</v>
      </c>
      <c r="G286" s="137">
        <v>5.6399539170506916</v>
      </c>
    </row>
    <row r="287" spans="1:7" x14ac:dyDescent="0.25">
      <c r="A287" s="1"/>
      <c r="B287"/>
      <c r="C287"/>
      <c r="D287"/>
      <c r="E287" s="193" t="s">
        <v>1137</v>
      </c>
      <c r="F287" s="137">
        <v>3.774774902516838</v>
      </c>
      <c r="G287" s="137">
        <v>4.7965366891173336</v>
      </c>
    </row>
    <row r="288" spans="1:7" x14ac:dyDescent="0.25">
      <c r="A288" s="1"/>
      <c r="B288"/>
      <c r="C288"/>
      <c r="D288" s="193" t="s">
        <v>621</v>
      </c>
      <c r="E288" s="193" t="s">
        <v>1138</v>
      </c>
      <c r="F288" s="137">
        <v>3.5069408011343497</v>
      </c>
      <c r="G288" s="137">
        <v>3.3477348457993612</v>
      </c>
    </row>
    <row r="289" spans="1:7" x14ac:dyDescent="0.25">
      <c r="A289" s="1">
        <v>4213</v>
      </c>
      <c r="B289" s="193" t="s">
        <v>173</v>
      </c>
      <c r="C289" s="193" t="s">
        <v>292</v>
      </c>
      <c r="D289" s="193" t="s">
        <v>620</v>
      </c>
      <c r="E289" s="2" t="s">
        <v>566</v>
      </c>
      <c r="F289" s="137">
        <v>3.7538461538461538</v>
      </c>
      <c r="G289" s="137">
        <v>3.9115384615384614</v>
      </c>
    </row>
    <row r="290" spans="1:7" x14ac:dyDescent="0.25">
      <c r="A290" s="1"/>
      <c r="B290"/>
      <c r="C290" s="193" t="s">
        <v>391</v>
      </c>
      <c r="D290" s="193" t="s">
        <v>16</v>
      </c>
      <c r="E290" s="2" t="s">
        <v>465</v>
      </c>
      <c r="F290" s="137">
        <v>0</v>
      </c>
      <c r="G290" s="137">
        <v>0</v>
      </c>
    </row>
    <row r="291" spans="1:7" x14ac:dyDescent="0.25">
      <c r="A291" s="1"/>
      <c r="B291"/>
      <c r="C291" s="193" t="s">
        <v>23</v>
      </c>
      <c r="D291" s="193" t="s">
        <v>619</v>
      </c>
      <c r="E291" s="193" t="s">
        <v>1139</v>
      </c>
      <c r="F291" s="137">
        <v>8.042998936547324</v>
      </c>
      <c r="G291" s="137">
        <v>9.3985820630981927</v>
      </c>
    </row>
    <row r="292" spans="1:7" x14ac:dyDescent="0.25">
      <c r="A292" s="1"/>
      <c r="B292"/>
      <c r="C292"/>
      <c r="D292"/>
      <c r="E292" s="193" t="s">
        <v>1140</v>
      </c>
      <c r="F292" s="137">
        <v>7.5495852534562218</v>
      </c>
      <c r="G292" s="137">
        <v>9.0070046082949311</v>
      </c>
    </row>
    <row r="293" spans="1:7" x14ac:dyDescent="0.25">
      <c r="A293" s="1"/>
      <c r="B293"/>
      <c r="C293"/>
      <c r="D293"/>
      <c r="E293" s="193" t="s">
        <v>1141</v>
      </c>
      <c r="F293" s="137">
        <v>6.2700000000000005</v>
      </c>
      <c r="G293" s="137">
        <v>7.49</v>
      </c>
    </row>
    <row r="294" spans="1:7" x14ac:dyDescent="0.25">
      <c r="A294" s="1"/>
      <c r="B294"/>
      <c r="C294"/>
      <c r="D294" s="193" t="s">
        <v>620</v>
      </c>
      <c r="E294" s="193" t="s">
        <v>1142</v>
      </c>
      <c r="F294" s="137">
        <v>2.7144984048209855</v>
      </c>
      <c r="G294" s="137">
        <v>3.3478730946472881</v>
      </c>
    </row>
    <row r="295" spans="1:7" x14ac:dyDescent="0.25">
      <c r="A295" s="1"/>
      <c r="B295"/>
      <c r="C295"/>
      <c r="D295"/>
      <c r="E295" s="193" t="s">
        <v>1143</v>
      </c>
      <c r="F295" s="137">
        <v>3.0384615384615388</v>
      </c>
      <c r="G295" s="137">
        <v>3.6653846153846152</v>
      </c>
    </row>
    <row r="296" spans="1:7" x14ac:dyDescent="0.25">
      <c r="A296" s="1"/>
      <c r="B296"/>
      <c r="C296"/>
      <c r="D296"/>
      <c r="E296" s="193" t="s">
        <v>1144</v>
      </c>
      <c r="F296" s="137">
        <v>4.9455583126550868</v>
      </c>
      <c r="G296" s="137">
        <v>4.6844168734491314</v>
      </c>
    </row>
    <row r="297" spans="1:7" x14ac:dyDescent="0.25">
      <c r="A297" s="1"/>
      <c r="B297"/>
      <c r="C297"/>
      <c r="D297" s="193" t="s">
        <v>621</v>
      </c>
      <c r="E297" s="193" t="s">
        <v>1145</v>
      </c>
      <c r="F297" s="137">
        <v>0.43846153846153851</v>
      </c>
      <c r="G297" s="137">
        <v>-0.2846153846153846</v>
      </c>
    </row>
    <row r="298" spans="1:7" x14ac:dyDescent="0.25">
      <c r="A298" s="1"/>
      <c r="B298"/>
      <c r="C298"/>
      <c r="D298"/>
      <c r="E298" s="193" t="s">
        <v>1146</v>
      </c>
      <c r="F298" s="137">
        <v>0</v>
      </c>
      <c r="G298" s="137">
        <v>0</v>
      </c>
    </row>
    <row r="299" spans="1:7" x14ac:dyDescent="0.25">
      <c r="A299" s="1">
        <v>4256</v>
      </c>
      <c r="B299" s="193" t="s">
        <v>176</v>
      </c>
      <c r="C299" s="193" t="s">
        <v>292</v>
      </c>
      <c r="D299" s="193" t="s">
        <v>620</v>
      </c>
      <c r="E299" s="2" t="s">
        <v>567</v>
      </c>
      <c r="F299" s="137">
        <v>2.9</v>
      </c>
      <c r="G299" s="137">
        <v>2.8</v>
      </c>
    </row>
    <row r="300" spans="1:7" ht="30" x14ac:dyDescent="0.25">
      <c r="A300" s="1"/>
      <c r="B300"/>
      <c r="C300"/>
      <c r="D300"/>
      <c r="E300" s="2" t="s">
        <v>568</v>
      </c>
      <c r="F300" s="137">
        <v>2.9144984048209857</v>
      </c>
      <c r="G300" s="137">
        <v>3.8978730946472879</v>
      </c>
    </row>
    <row r="301" spans="1:7" x14ac:dyDescent="0.25">
      <c r="A301" s="1"/>
      <c r="B301"/>
      <c r="C301" s="193" t="s">
        <v>391</v>
      </c>
      <c r="D301" s="193" t="s">
        <v>16</v>
      </c>
      <c r="E301" s="2" t="s">
        <v>487</v>
      </c>
      <c r="F301" s="137">
        <v>0</v>
      </c>
      <c r="G301" s="137">
        <v>0</v>
      </c>
    </row>
    <row r="302" spans="1:7" x14ac:dyDescent="0.25">
      <c r="A302" s="1"/>
      <c r="B302"/>
      <c r="C302" s="193" t="s">
        <v>23</v>
      </c>
      <c r="D302" s="193" t="s">
        <v>619</v>
      </c>
      <c r="E302" s="193" t="s">
        <v>1147</v>
      </c>
      <c r="F302" s="137">
        <v>8.2920099255583128</v>
      </c>
      <c r="G302" s="137">
        <v>7.299900744416874</v>
      </c>
    </row>
    <row r="303" spans="1:7" x14ac:dyDescent="0.25">
      <c r="A303" s="1"/>
      <c r="B303"/>
      <c r="C303"/>
      <c r="D303"/>
      <c r="E303" s="193" t="s">
        <v>1148</v>
      </c>
      <c r="F303" s="137">
        <v>7.0812265154200649</v>
      </c>
      <c r="G303" s="137">
        <v>9.0820205600850752</v>
      </c>
    </row>
    <row r="304" spans="1:7" x14ac:dyDescent="0.25">
      <c r="A304" s="1"/>
      <c r="B304"/>
      <c r="C304"/>
      <c r="D304"/>
      <c r="E304" s="193" t="s">
        <v>1149</v>
      </c>
      <c r="F304" s="137">
        <v>9.5251896490606178</v>
      </c>
      <c r="G304" s="137">
        <v>9.2395320808224035</v>
      </c>
    </row>
    <row r="305" spans="1:7" x14ac:dyDescent="0.25">
      <c r="A305" s="1"/>
      <c r="B305"/>
      <c r="C305"/>
      <c r="D305" s="193" t="s">
        <v>620</v>
      </c>
      <c r="E305" s="193" t="s">
        <v>1150</v>
      </c>
      <c r="F305" s="137">
        <v>4.338461538461539</v>
      </c>
      <c r="G305" s="137">
        <v>5.0153846153846153</v>
      </c>
    </row>
    <row r="306" spans="1:7" x14ac:dyDescent="0.25">
      <c r="A306" s="1"/>
      <c r="B306"/>
      <c r="C306"/>
      <c r="D306" s="193" t="s">
        <v>621</v>
      </c>
      <c r="E306" s="193" t="s">
        <v>1151</v>
      </c>
      <c r="F306" s="137">
        <v>3.0180467919177598</v>
      </c>
      <c r="G306" s="137">
        <v>2.5323892236795462</v>
      </c>
    </row>
    <row r="307" spans="1:7" x14ac:dyDescent="0.25">
      <c r="A307" s="1"/>
      <c r="B307"/>
      <c r="C307"/>
      <c r="D307"/>
      <c r="E307" s="193" t="s">
        <v>1152</v>
      </c>
      <c r="F307" s="137">
        <v>0.9</v>
      </c>
      <c r="G307" s="137">
        <v>1.6</v>
      </c>
    </row>
    <row r="308" spans="1:7" x14ac:dyDescent="0.25">
      <c r="A308" s="1">
        <v>4296</v>
      </c>
      <c r="B308" s="193" t="s">
        <v>179</v>
      </c>
      <c r="C308" s="193" t="s">
        <v>292</v>
      </c>
      <c r="D308" s="193" t="s">
        <v>621</v>
      </c>
      <c r="E308" s="2" t="s">
        <v>569</v>
      </c>
      <c r="F308" s="137">
        <v>0.5</v>
      </c>
      <c r="G308" s="137">
        <v>0.6</v>
      </c>
    </row>
    <row r="309" spans="1:7" x14ac:dyDescent="0.25">
      <c r="A309" s="1"/>
      <c r="B309"/>
      <c r="C309"/>
      <c r="D309"/>
      <c r="E309" s="2" t="s">
        <v>570</v>
      </c>
      <c r="F309" s="137">
        <v>0.62672811059907829</v>
      </c>
      <c r="G309" s="137">
        <v>1.3041474654377878</v>
      </c>
    </row>
    <row r="310" spans="1:7" x14ac:dyDescent="0.25">
      <c r="A310" s="1"/>
      <c r="B310"/>
      <c r="C310" s="193" t="s">
        <v>391</v>
      </c>
      <c r="D310" s="193" t="s">
        <v>16</v>
      </c>
      <c r="E310" s="2" t="s">
        <v>488</v>
      </c>
      <c r="F310" s="137">
        <v>0</v>
      </c>
      <c r="G310" s="137">
        <v>0</v>
      </c>
    </row>
    <row r="311" spans="1:7" x14ac:dyDescent="0.25">
      <c r="A311" s="1"/>
      <c r="B311"/>
      <c r="C311" s="193" t="s">
        <v>23</v>
      </c>
      <c r="D311" s="193" t="s">
        <v>619</v>
      </c>
      <c r="E311" s="193" t="s">
        <v>1153</v>
      </c>
      <c r="F311" s="137">
        <v>10.828830202056007</v>
      </c>
      <c r="G311" s="137">
        <v>16.550269408011342</v>
      </c>
    </row>
    <row r="312" spans="1:7" x14ac:dyDescent="0.25">
      <c r="A312" s="1"/>
      <c r="B312"/>
      <c r="C312"/>
      <c r="D312" s="193" t="s">
        <v>620</v>
      </c>
      <c r="E312" s="193" t="s">
        <v>1154</v>
      </c>
      <c r="F312" s="137">
        <v>1.03</v>
      </c>
      <c r="G312" s="137">
        <v>1.26</v>
      </c>
    </row>
    <row r="313" spans="1:7" x14ac:dyDescent="0.25">
      <c r="A313" s="1"/>
      <c r="B313"/>
      <c r="C313"/>
      <c r="D313"/>
      <c r="E313" s="193" t="s">
        <v>1155</v>
      </c>
      <c r="F313" s="137">
        <v>6.1815951790145336</v>
      </c>
      <c r="G313" s="137">
        <v>6.2869053527118037</v>
      </c>
    </row>
    <row r="314" spans="1:7" x14ac:dyDescent="0.25">
      <c r="A314" s="1"/>
      <c r="B314"/>
      <c r="C314"/>
      <c r="D314"/>
      <c r="E314" s="193" t="s">
        <v>1156</v>
      </c>
      <c r="F314" s="137">
        <v>4.3519177596596954</v>
      </c>
      <c r="G314" s="137">
        <v>6.3436795462601916</v>
      </c>
    </row>
    <row r="315" spans="1:7" x14ac:dyDescent="0.25">
      <c r="A315" s="1"/>
      <c r="B315"/>
      <c r="C315"/>
      <c r="D315" s="193" t="s">
        <v>621</v>
      </c>
      <c r="E315" s="193" t="s">
        <v>1157</v>
      </c>
      <c r="F315" s="137">
        <v>1.61915278270117</v>
      </c>
      <c r="G315" s="137">
        <v>1.8470436015597307</v>
      </c>
    </row>
    <row r="316" spans="1:7" x14ac:dyDescent="0.25">
      <c r="A316" s="1"/>
      <c r="B316"/>
      <c r="C316"/>
      <c r="D316"/>
      <c r="E316" s="193" t="s">
        <v>1158</v>
      </c>
      <c r="F316" s="137">
        <v>0</v>
      </c>
      <c r="G316" s="137">
        <v>0</v>
      </c>
    </row>
    <row r="317" spans="1:7" x14ac:dyDescent="0.25">
      <c r="A317" s="1"/>
      <c r="B317"/>
      <c r="C317"/>
      <c r="D317"/>
      <c r="E317" s="193" t="s">
        <v>1159</v>
      </c>
      <c r="F317" s="137">
        <v>0</v>
      </c>
      <c r="G317" s="137">
        <v>0</v>
      </c>
    </row>
    <row r="318" spans="1:7" x14ac:dyDescent="0.25">
      <c r="A318" s="1">
        <v>4329</v>
      </c>
      <c r="B318" s="193" t="s">
        <v>182</v>
      </c>
      <c r="C318" s="193" t="s">
        <v>23</v>
      </c>
      <c r="D318" s="193" t="s">
        <v>620</v>
      </c>
      <c r="E318" s="193" t="s">
        <v>1160</v>
      </c>
      <c r="F318" s="137">
        <v>0.83846153846153848</v>
      </c>
      <c r="G318" s="137">
        <v>0.7153846153846154</v>
      </c>
    </row>
    <row r="319" spans="1:7" x14ac:dyDescent="0.25">
      <c r="A319" s="1"/>
      <c r="B319"/>
      <c r="C319"/>
      <c r="D319"/>
      <c r="E319" s="193" t="s">
        <v>1161</v>
      </c>
      <c r="F319" s="137">
        <v>4.9090358029067698</v>
      </c>
      <c r="G319" s="137">
        <v>6.2610705423608648</v>
      </c>
    </row>
    <row r="320" spans="1:7" x14ac:dyDescent="0.25">
      <c r="A320" s="1"/>
      <c r="B320"/>
      <c r="C320"/>
      <c r="D320"/>
      <c r="E320" s="193" t="s">
        <v>1162</v>
      </c>
      <c r="F320" s="137">
        <v>3.6684615384615382</v>
      </c>
      <c r="G320" s="137">
        <v>3.9253846153846155</v>
      </c>
    </row>
    <row r="321" spans="1:7" x14ac:dyDescent="0.25">
      <c r="A321" s="1"/>
      <c r="B321"/>
      <c r="C321"/>
      <c r="D321"/>
      <c r="E321" s="193" t="s">
        <v>1163</v>
      </c>
      <c r="F321" s="137">
        <v>2.6923076923076925</v>
      </c>
      <c r="G321" s="137">
        <v>3.0769230769230771</v>
      </c>
    </row>
    <row r="322" spans="1:7" x14ac:dyDescent="0.25">
      <c r="A322" s="1"/>
      <c r="B322"/>
      <c r="C322"/>
      <c r="D322" s="193" t="s">
        <v>621</v>
      </c>
      <c r="E322" s="193" t="s">
        <v>1164</v>
      </c>
      <c r="F322" s="137">
        <v>0.53846153846153855</v>
      </c>
      <c r="G322" s="137">
        <v>0.61538461538461542</v>
      </c>
    </row>
    <row r="323" spans="1:7" x14ac:dyDescent="0.25">
      <c r="A323" s="1"/>
      <c r="B323"/>
      <c r="C323"/>
      <c r="D323"/>
      <c r="E323" s="193" t="s">
        <v>1165</v>
      </c>
      <c r="F323" s="137">
        <v>0.53</v>
      </c>
      <c r="G323" s="137">
        <v>0.61</v>
      </c>
    </row>
    <row r="324" spans="1:7" x14ac:dyDescent="0.25">
      <c r="A324" s="1">
        <v>4330</v>
      </c>
      <c r="B324" s="193" t="s">
        <v>185</v>
      </c>
      <c r="C324" s="193" t="s">
        <v>391</v>
      </c>
      <c r="D324" s="193" t="s">
        <v>16</v>
      </c>
      <c r="E324" s="2" t="s">
        <v>489</v>
      </c>
      <c r="F324" s="137">
        <v>0</v>
      </c>
      <c r="G324" s="137">
        <v>0</v>
      </c>
    </row>
    <row r="325" spans="1:7" x14ac:dyDescent="0.25">
      <c r="A325" s="1"/>
      <c r="B325"/>
      <c r="C325" s="193" t="s">
        <v>23</v>
      </c>
      <c r="D325" s="193" t="s">
        <v>620</v>
      </c>
      <c r="E325" s="193" t="s">
        <v>1166</v>
      </c>
      <c r="F325" s="137">
        <v>4.5096774193548388</v>
      </c>
      <c r="G325" s="137">
        <v>8.5532258064516125</v>
      </c>
    </row>
    <row r="326" spans="1:7" x14ac:dyDescent="0.25">
      <c r="A326" s="1"/>
      <c r="B326"/>
      <c r="C326"/>
      <c r="D326"/>
      <c r="E326" s="193" t="s">
        <v>1167</v>
      </c>
      <c r="F326" s="137">
        <v>5.7960652250974833</v>
      </c>
      <c r="G326" s="137">
        <v>9.4536334633108829</v>
      </c>
    </row>
    <row r="327" spans="1:7" x14ac:dyDescent="0.25">
      <c r="A327" s="1"/>
      <c r="B327"/>
      <c r="C327"/>
      <c r="D327"/>
      <c r="E327" s="193" t="s">
        <v>1168</v>
      </c>
      <c r="F327" s="137">
        <v>0</v>
      </c>
      <c r="G327" s="137">
        <v>0</v>
      </c>
    </row>
    <row r="328" spans="1:7" x14ac:dyDescent="0.25">
      <c r="A328" s="1"/>
      <c r="B328"/>
      <c r="C328"/>
      <c r="D328" s="193" t="s">
        <v>621</v>
      </c>
      <c r="E328" s="193" t="s">
        <v>1169</v>
      </c>
      <c r="F328" s="137">
        <v>1.5412265154200639</v>
      </c>
      <c r="G328" s="137">
        <v>2.7020205600850762</v>
      </c>
    </row>
    <row r="329" spans="1:7" x14ac:dyDescent="0.25">
      <c r="A329" s="1"/>
      <c r="B329"/>
      <c r="C329"/>
      <c r="D329"/>
      <c r="E329" s="193" t="s">
        <v>1170</v>
      </c>
      <c r="F329" s="137">
        <v>1.7548387096774196</v>
      </c>
      <c r="G329" s="137">
        <v>3.6516129032258062</v>
      </c>
    </row>
    <row r="330" spans="1:7" x14ac:dyDescent="0.25">
      <c r="A330" s="1"/>
      <c r="B330"/>
      <c r="C330"/>
      <c r="D330"/>
      <c r="E330" s="193" t="s">
        <v>1171</v>
      </c>
      <c r="F330" s="137">
        <v>-0.33481035093938327</v>
      </c>
      <c r="G330" s="137">
        <v>0.11953208082240323</v>
      </c>
    </row>
    <row r="331" spans="1:7" x14ac:dyDescent="0.25">
      <c r="A331" s="1">
        <v>4655</v>
      </c>
      <c r="B331" s="193" t="s">
        <v>188</v>
      </c>
      <c r="C331" s="193" t="s">
        <v>391</v>
      </c>
      <c r="D331" s="193" t="s">
        <v>16</v>
      </c>
      <c r="E331" s="2" t="s">
        <v>490</v>
      </c>
      <c r="F331" s="137">
        <v>0</v>
      </c>
      <c r="G331" s="137">
        <v>0</v>
      </c>
    </row>
    <row r="332" spans="1:7" x14ac:dyDescent="0.25">
      <c r="A332" s="1"/>
      <c r="B332"/>
      <c r="C332" s="193" t="s">
        <v>23</v>
      </c>
      <c r="D332" s="193" t="s">
        <v>619</v>
      </c>
      <c r="E332" s="193" t="s">
        <v>1172</v>
      </c>
      <c r="F332" s="137">
        <v>4.4553456221198156</v>
      </c>
      <c r="G332" s="137">
        <v>5.3708294930875571</v>
      </c>
    </row>
    <row r="333" spans="1:7" x14ac:dyDescent="0.25">
      <c r="A333" s="1"/>
      <c r="B333"/>
      <c r="C333"/>
      <c r="D333"/>
      <c r="E333" s="193" t="s">
        <v>1173</v>
      </c>
      <c r="F333" s="137">
        <v>10.185558312655086</v>
      </c>
      <c r="G333" s="137">
        <v>9.6644168734491309</v>
      </c>
    </row>
    <row r="334" spans="1:7" x14ac:dyDescent="0.25">
      <c r="A334" s="1"/>
      <c r="B334"/>
      <c r="C334"/>
      <c r="D334"/>
      <c r="E334" s="193" t="s">
        <v>1174</v>
      </c>
      <c r="F334" s="137">
        <v>3.2720099255583128</v>
      </c>
      <c r="G334" s="137">
        <v>1.9599007444168735</v>
      </c>
    </row>
    <row r="335" spans="1:7" x14ac:dyDescent="0.25">
      <c r="A335" s="1"/>
      <c r="B335"/>
      <c r="C335"/>
      <c r="D335" s="193" t="s">
        <v>620</v>
      </c>
      <c r="E335" s="193" t="s">
        <v>1175</v>
      </c>
      <c r="F335" s="137">
        <v>0.8</v>
      </c>
      <c r="G335" s="137">
        <v>0.75</v>
      </c>
    </row>
    <row r="336" spans="1:7" x14ac:dyDescent="0.25">
      <c r="A336" s="1"/>
      <c r="B336"/>
      <c r="C336"/>
      <c r="D336"/>
      <c r="E336" s="193" t="s">
        <v>1176</v>
      </c>
      <c r="F336" s="137">
        <v>3.539844026940802</v>
      </c>
      <c r="G336" s="137">
        <v>4.7087025877348454</v>
      </c>
    </row>
    <row r="337" spans="1:7" x14ac:dyDescent="0.25">
      <c r="A337" s="1"/>
      <c r="B337"/>
      <c r="C337"/>
      <c r="D337"/>
      <c r="E337" s="193" t="s">
        <v>1177</v>
      </c>
      <c r="F337" s="137">
        <v>3.4045373980857851</v>
      </c>
      <c r="G337" s="137">
        <v>4.233197447713577</v>
      </c>
    </row>
    <row r="338" spans="1:7" x14ac:dyDescent="0.25">
      <c r="A338" s="1"/>
      <c r="B338"/>
      <c r="C338"/>
      <c r="D338"/>
      <c r="E338" s="193" t="s">
        <v>1178</v>
      </c>
      <c r="F338" s="137">
        <v>6.274774902516838</v>
      </c>
      <c r="G338" s="137">
        <v>7.8465366891173343</v>
      </c>
    </row>
    <row r="339" spans="1:7" x14ac:dyDescent="0.25">
      <c r="A339" s="1">
        <v>4786</v>
      </c>
      <c r="B339" s="193" t="s">
        <v>191</v>
      </c>
      <c r="C339" s="193" t="s">
        <v>391</v>
      </c>
      <c r="D339" s="193" t="s">
        <v>16</v>
      </c>
      <c r="E339" s="2" t="s">
        <v>491</v>
      </c>
      <c r="F339" s="137">
        <v>0</v>
      </c>
      <c r="G339" s="137">
        <v>0</v>
      </c>
    </row>
    <row r="340" spans="1:7" x14ac:dyDescent="0.25">
      <c r="A340" s="1"/>
      <c r="B340"/>
      <c r="C340" s="193" t="s">
        <v>23</v>
      </c>
      <c r="D340" s="193" t="s">
        <v>619</v>
      </c>
      <c r="E340" s="193" t="s">
        <v>1179</v>
      </c>
      <c r="F340" s="137">
        <v>12.164934420418291</v>
      </c>
      <c r="G340" s="137">
        <v>15.139227224388515</v>
      </c>
    </row>
    <row r="341" spans="1:7" x14ac:dyDescent="0.25">
      <c r="A341" s="1"/>
      <c r="B341"/>
      <c r="C341"/>
      <c r="D341" s="193" t="s">
        <v>620</v>
      </c>
      <c r="E341" s="193" t="s">
        <v>1180</v>
      </c>
      <c r="F341" s="137">
        <v>5.274774902516838</v>
      </c>
      <c r="G341" s="137">
        <v>6.646536689117335</v>
      </c>
    </row>
    <row r="342" spans="1:7" x14ac:dyDescent="0.25">
      <c r="A342" s="1"/>
      <c r="B342"/>
      <c r="C342"/>
      <c r="D342"/>
      <c r="E342" s="193" t="s">
        <v>1181</v>
      </c>
      <c r="F342" s="137">
        <v>3.3020099255583135</v>
      </c>
      <c r="G342" s="137">
        <v>3.3199007444168736</v>
      </c>
    </row>
    <row r="343" spans="1:7" x14ac:dyDescent="0.25">
      <c r="A343" s="1"/>
      <c r="B343"/>
      <c r="C343"/>
      <c r="D343"/>
      <c r="E343" s="193" t="s">
        <v>1182</v>
      </c>
      <c r="F343" s="137">
        <v>3.1808117688762851</v>
      </c>
      <c r="G343" s="137">
        <v>4.3390251683800072</v>
      </c>
    </row>
    <row r="344" spans="1:7" x14ac:dyDescent="0.25">
      <c r="A344" s="1"/>
      <c r="B344"/>
      <c r="C344"/>
      <c r="D344" s="193" t="s">
        <v>621</v>
      </c>
      <c r="E344" s="193" t="s">
        <v>1183</v>
      </c>
      <c r="F344" s="137">
        <v>4.2219354838709675</v>
      </c>
      <c r="G344" s="137">
        <v>5.3406451612903227</v>
      </c>
    </row>
    <row r="345" spans="1:7" x14ac:dyDescent="0.25">
      <c r="A345" s="1"/>
      <c r="B345"/>
      <c r="C345"/>
      <c r="D345"/>
      <c r="E345" s="193" t="s">
        <v>1184</v>
      </c>
      <c r="F345" s="137">
        <v>0.53846153846153855</v>
      </c>
      <c r="G345" s="137">
        <v>0.61538461538461542</v>
      </c>
    </row>
    <row r="346" spans="1:7" x14ac:dyDescent="0.25">
      <c r="A346" s="1"/>
      <c r="B346"/>
      <c r="C346"/>
      <c r="D346"/>
      <c r="E346" s="193" t="s">
        <v>1185</v>
      </c>
      <c r="F346" s="137">
        <v>1.0384615384615385</v>
      </c>
      <c r="G346" s="137">
        <v>1.2153846153846153</v>
      </c>
    </row>
    <row r="347" spans="1:7" x14ac:dyDescent="0.25">
      <c r="A347" s="1">
        <v>5041</v>
      </c>
      <c r="B347" s="193" t="s">
        <v>194</v>
      </c>
      <c r="C347" s="193" t="s">
        <v>292</v>
      </c>
      <c r="D347" s="193" t="s">
        <v>620</v>
      </c>
      <c r="E347" s="2" t="s">
        <v>571</v>
      </c>
      <c r="F347" s="137">
        <v>2.9495852534562212</v>
      </c>
      <c r="G347" s="137">
        <v>2.5070046082949307</v>
      </c>
    </row>
    <row r="348" spans="1:7" x14ac:dyDescent="0.25">
      <c r="A348" s="1"/>
      <c r="B348"/>
      <c r="C348" s="193" t="s">
        <v>391</v>
      </c>
      <c r="D348" s="193" t="s">
        <v>16</v>
      </c>
      <c r="E348" s="2" t="s">
        <v>492</v>
      </c>
      <c r="F348" s="137">
        <v>0</v>
      </c>
      <c r="G348" s="137">
        <v>0</v>
      </c>
    </row>
    <row r="349" spans="1:7" x14ac:dyDescent="0.25">
      <c r="A349" s="1"/>
      <c r="B349"/>
      <c r="C349" s="193" t="s">
        <v>23</v>
      </c>
      <c r="D349" s="193" t="s">
        <v>619</v>
      </c>
      <c r="E349" s="193" t="s">
        <v>1186</v>
      </c>
      <c r="F349" s="137">
        <v>8.9255583126550881</v>
      </c>
      <c r="G349" s="137">
        <v>14.744416873449131</v>
      </c>
    </row>
    <row r="350" spans="1:7" x14ac:dyDescent="0.25">
      <c r="A350" s="1"/>
      <c r="B350"/>
      <c r="C350"/>
      <c r="D350" s="193" t="s">
        <v>620</v>
      </c>
      <c r="E350" s="193" t="s">
        <v>1187</v>
      </c>
      <c r="F350" s="137">
        <v>2.0984615384615388</v>
      </c>
      <c r="G350" s="137">
        <v>2.4853846153846151</v>
      </c>
    </row>
    <row r="351" spans="1:7" x14ac:dyDescent="0.25">
      <c r="A351" s="1"/>
      <c r="B351"/>
      <c r="C351"/>
      <c r="D351"/>
      <c r="E351" s="193" t="s">
        <v>1188</v>
      </c>
      <c r="F351" s="137">
        <v>7.0773555476781285</v>
      </c>
      <c r="G351" s="137">
        <v>6.5807302375044312</v>
      </c>
    </row>
    <row r="352" spans="1:7" x14ac:dyDescent="0.25">
      <c r="A352" s="1"/>
      <c r="B352"/>
      <c r="C352"/>
      <c r="D352"/>
      <c r="E352" s="193" t="s">
        <v>1189</v>
      </c>
      <c r="F352" s="137">
        <v>5.0268486352357318</v>
      </c>
      <c r="G352" s="137">
        <v>6.9115136476426802</v>
      </c>
    </row>
    <row r="353" spans="1:7" x14ac:dyDescent="0.25">
      <c r="A353" s="1"/>
      <c r="B353"/>
      <c r="C353"/>
      <c r="D353" s="193" t="s">
        <v>621</v>
      </c>
      <c r="E353" s="193" t="s">
        <v>1190</v>
      </c>
      <c r="F353" s="137">
        <v>0</v>
      </c>
      <c r="G353" s="137">
        <v>0</v>
      </c>
    </row>
    <row r="354" spans="1:7" x14ac:dyDescent="0.25">
      <c r="A354" s="1"/>
      <c r="B354"/>
      <c r="C354"/>
      <c r="D354"/>
      <c r="E354" s="193" t="s">
        <v>1191</v>
      </c>
      <c r="F354" s="137">
        <v>1.0384615384615385</v>
      </c>
      <c r="G354" s="137">
        <v>1.2153846153846153</v>
      </c>
    </row>
    <row r="355" spans="1:7" x14ac:dyDescent="0.25">
      <c r="A355" s="1"/>
      <c r="B355"/>
      <c r="C355"/>
      <c r="D355"/>
      <c r="E355" s="193" t="s">
        <v>1192</v>
      </c>
      <c r="F355" s="137">
        <v>0.56846153846153846</v>
      </c>
      <c r="G355" s="137">
        <v>0.62538461538461543</v>
      </c>
    </row>
    <row r="356" spans="1:7" x14ac:dyDescent="0.25">
      <c r="A356" s="1"/>
      <c r="B356"/>
      <c r="C356"/>
      <c r="D356"/>
      <c r="E356" s="193" t="s">
        <v>1193</v>
      </c>
      <c r="F356" s="137">
        <v>0</v>
      </c>
      <c r="G356" s="137">
        <v>0</v>
      </c>
    </row>
    <row r="357" spans="1:7" x14ac:dyDescent="0.25">
      <c r="A357" s="1"/>
      <c r="B357"/>
      <c r="C357"/>
      <c r="D357" s="193" t="s">
        <v>623</v>
      </c>
      <c r="E357" s="193" t="s">
        <v>1194</v>
      </c>
      <c r="F357" s="137">
        <v>1.7548387096774196</v>
      </c>
      <c r="G357" s="137">
        <v>3.6516129032258062</v>
      </c>
    </row>
  </sheetData>
  <pageMargins left="0.7" right="0.7" top="0.75" bottom="0.75" header="0.3" footer="0.3"/>
  <pageSetup orientation="portrait"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V66"/>
  <sheetViews>
    <sheetView topLeftCell="A13" zoomScale="80" zoomScaleNormal="80" workbookViewId="0">
      <selection activeCell="A37" sqref="A37"/>
    </sheetView>
  </sheetViews>
  <sheetFormatPr defaultRowHeight="15" x14ac:dyDescent="0.25"/>
  <cols>
    <col min="1" max="1" width="6.28515625" style="10" customWidth="1"/>
    <col min="2" max="2" width="11" style="138" customWidth="1"/>
    <col min="3" max="3" width="20.85546875" style="10" customWidth="1"/>
    <col min="4" max="4" width="12" style="10" customWidth="1"/>
    <col min="5" max="5" width="8" style="10" customWidth="1"/>
    <col min="6" max="6" width="12.28515625" style="10" customWidth="1"/>
    <col min="7" max="7" width="12.42578125" style="10" customWidth="1"/>
    <col min="8" max="8" width="13.85546875" style="10" customWidth="1"/>
    <col min="9" max="19" width="12.85546875" style="10" customWidth="1"/>
    <col min="20" max="22" width="12.85546875" style="134" customWidth="1"/>
    <col min="23" max="16384" width="9.140625" style="134"/>
  </cols>
  <sheetData>
    <row r="1" spans="1:22" x14ac:dyDescent="0.25">
      <c r="B1" s="139" t="s">
        <v>315</v>
      </c>
      <c r="C1" s="10" t="s">
        <v>16</v>
      </c>
    </row>
    <row r="2" spans="1:22" x14ac:dyDescent="0.25">
      <c r="B2" s="139" t="s">
        <v>374</v>
      </c>
      <c r="C2" s="10" t="s">
        <v>53</v>
      </c>
    </row>
    <row r="3" spans="1:22" x14ac:dyDescent="0.25">
      <c r="B3" s="105" t="s">
        <v>243</v>
      </c>
      <c r="C3" s="193" t="s">
        <v>23</v>
      </c>
    </row>
    <row r="4" spans="1:22" s="2" customFormat="1" x14ac:dyDescent="0.25">
      <c r="A4" s="133"/>
      <c r="B4"/>
      <c r="C4"/>
      <c r="D4"/>
      <c r="E4"/>
      <c r="F4"/>
      <c r="G4"/>
      <c r="H4"/>
      <c r="I4"/>
      <c r="J4"/>
      <c r="K4"/>
      <c r="L4"/>
      <c r="M4"/>
      <c r="N4"/>
      <c r="O4"/>
      <c r="P4"/>
      <c r="Q4"/>
      <c r="R4"/>
      <c r="S4"/>
      <c r="T4"/>
    </row>
    <row r="5" spans="1:22" s="2" customFormat="1" x14ac:dyDescent="0.25">
      <c r="A5" s="133"/>
      <c r="B5" s="140"/>
      <c r="C5" s="140"/>
      <c r="D5" s="107" t="s">
        <v>302</v>
      </c>
      <c r="E5" s="10"/>
      <c r="F5" s="10"/>
      <c r="G5" s="10"/>
      <c r="H5" s="10"/>
      <c r="I5" s="10"/>
      <c r="J5" s="10"/>
      <c r="K5" s="10"/>
      <c r="L5" s="10"/>
      <c r="M5" s="10"/>
      <c r="N5" s="10"/>
      <c r="O5" s="10"/>
      <c r="P5" s="10"/>
      <c r="Q5" s="10"/>
      <c r="R5" s="10"/>
      <c r="S5" s="10"/>
      <c r="T5" s="10"/>
      <c r="U5" s="10"/>
      <c r="V5" s="10"/>
    </row>
    <row r="6" spans="1:22" s="2" customFormat="1" ht="60" x14ac:dyDescent="0.25">
      <c r="A6" s="133"/>
      <c r="B6" s="106" t="s">
        <v>6</v>
      </c>
      <c r="C6" s="192" t="s">
        <v>80</v>
      </c>
      <c r="D6" s="2" t="s">
        <v>572</v>
      </c>
      <c r="E6" s="2" t="s">
        <v>574</v>
      </c>
      <c r="F6" s="133" t="s">
        <v>377</v>
      </c>
      <c r="G6" s="133" t="s">
        <v>383</v>
      </c>
      <c r="H6" s="133" t="s">
        <v>303</v>
      </c>
      <c r="I6" s="133" t="s">
        <v>304</v>
      </c>
      <c r="J6" s="133" t="s">
        <v>305</v>
      </c>
      <c r="K6" s="133" t="s">
        <v>306</v>
      </c>
      <c r="L6" s="133" t="s">
        <v>307</v>
      </c>
      <c r="M6" s="133" t="s">
        <v>308</v>
      </c>
      <c r="N6" s="133" t="s">
        <v>309</v>
      </c>
      <c r="O6" s="133" t="s">
        <v>310</v>
      </c>
      <c r="P6" s="133" t="s">
        <v>311</v>
      </c>
      <c r="Q6" s="133" t="s">
        <v>312</v>
      </c>
      <c r="R6" s="133" t="s">
        <v>313</v>
      </c>
      <c r="S6" s="133" t="s">
        <v>314</v>
      </c>
      <c r="T6" s="133" t="s">
        <v>319</v>
      </c>
      <c r="U6" s="133" t="s">
        <v>320</v>
      </c>
      <c r="V6" s="133" t="s">
        <v>321</v>
      </c>
    </row>
    <row r="7" spans="1:22" x14ac:dyDescent="0.25">
      <c r="A7" s="10">
        <v>1</v>
      </c>
      <c r="B7" s="1">
        <v>1736</v>
      </c>
      <c r="C7" s="193" t="s">
        <v>112</v>
      </c>
      <c r="D7" s="191">
        <v>8</v>
      </c>
      <c r="E7" s="191">
        <v>8</v>
      </c>
      <c r="F7" s="137">
        <v>11.383956043956045</v>
      </c>
      <c r="G7" s="137">
        <v>13.848475274725274</v>
      </c>
      <c r="H7" s="108">
        <v>15</v>
      </c>
      <c r="I7" s="15">
        <v>0.78125</v>
      </c>
      <c r="J7" s="108">
        <v>3.75</v>
      </c>
      <c r="K7" s="15">
        <v>0.375</v>
      </c>
      <c r="L7" s="108">
        <v>10</v>
      </c>
      <c r="M7" s="15">
        <v>0.375</v>
      </c>
      <c r="N7" s="108">
        <v>12.5</v>
      </c>
      <c r="O7" s="15">
        <v>0.5</v>
      </c>
      <c r="P7" s="108">
        <v>0</v>
      </c>
      <c r="Q7" s="15">
        <v>0</v>
      </c>
      <c r="R7" s="108">
        <v>77.1875</v>
      </c>
      <c r="S7" s="15">
        <v>0.75</v>
      </c>
      <c r="T7" s="15">
        <v>0.375</v>
      </c>
      <c r="U7" s="15">
        <v>0.5</v>
      </c>
      <c r="V7" s="15">
        <v>0</v>
      </c>
    </row>
    <row r="8" spans="1:22" x14ac:dyDescent="0.25">
      <c r="A8" s="10">
        <v>2</v>
      </c>
      <c r="B8" s="1">
        <v>1806</v>
      </c>
      <c r="C8" s="193" t="s">
        <v>124</v>
      </c>
      <c r="D8" s="191">
        <v>12</v>
      </c>
      <c r="E8" s="191">
        <v>20</v>
      </c>
      <c r="F8" s="137">
        <v>11.182588325652842</v>
      </c>
      <c r="G8" s="137">
        <v>11.633878648233489</v>
      </c>
      <c r="H8" s="108">
        <v>16.25</v>
      </c>
      <c r="I8" s="15">
        <v>0.54166666666666663</v>
      </c>
      <c r="J8" s="108">
        <v>21</v>
      </c>
      <c r="K8" s="15">
        <v>0.97967479674796742</v>
      </c>
      <c r="L8" s="108">
        <v>4.166666666666667</v>
      </c>
      <c r="M8" s="15">
        <v>0.25</v>
      </c>
      <c r="N8" s="108">
        <v>23.333333333333332</v>
      </c>
      <c r="O8" s="15">
        <v>0.86111111111111105</v>
      </c>
      <c r="P8" s="108">
        <v>0</v>
      </c>
      <c r="Q8" s="15">
        <v>0</v>
      </c>
      <c r="R8" s="108">
        <v>22.083333333333332</v>
      </c>
      <c r="S8" s="15">
        <v>0.33333333333333331</v>
      </c>
      <c r="T8" s="15">
        <v>0.16666666666666666</v>
      </c>
      <c r="U8" s="15">
        <v>8.3333333333333329E-2</v>
      </c>
      <c r="V8" s="15">
        <v>0.25</v>
      </c>
    </row>
    <row r="9" spans="1:22" x14ac:dyDescent="0.25">
      <c r="A9" s="10">
        <v>3</v>
      </c>
      <c r="B9" s="1">
        <v>2481</v>
      </c>
      <c r="C9" s="193" t="s">
        <v>149</v>
      </c>
      <c r="D9" s="191">
        <v>9</v>
      </c>
      <c r="E9" s="191">
        <v>4</v>
      </c>
      <c r="F9" s="137">
        <v>10.464292410098862</v>
      </c>
      <c r="G9" s="137">
        <v>11.764694946630428</v>
      </c>
      <c r="H9" s="108">
        <v>14</v>
      </c>
      <c r="I9" s="15">
        <v>0.66666666666666663</v>
      </c>
      <c r="J9" s="108">
        <v>15.777777777777779</v>
      </c>
      <c r="K9" s="15">
        <v>0.55555555555555558</v>
      </c>
      <c r="L9" s="108">
        <v>4.4444444444444446</v>
      </c>
      <c r="M9" s="15">
        <v>0.44444444444444442</v>
      </c>
      <c r="N9" s="108">
        <v>11.111111111111111</v>
      </c>
      <c r="O9" s="15">
        <v>0.44444444444444442</v>
      </c>
      <c r="P9" s="108">
        <v>0</v>
      </c>
      <c r="Q9" s="15">
        <v>0</v>
      </c>
      <c r="R9" s="108">
        <v>24.444444444444443</v>
      </c>
      <c r="S9" s="15">
        <v>0.5</v>
      </c>
      <c r="T9" s="15">
        <v>0.55555555555555558</v>
      </c>
      <c r="U9" s="15">
        <v>0.22222222222222221</v>
      </c>
      <c r="V9" s="15">
        <v>0.55555555555555558</v>
      </c>
    </row>
    <row r="10" spans="1:22" x14ac:dyDescent="0.25">
      <c r="A10" s="10">
        <v>4</v>
      </c>
      <c r="B10" s="1">
        <v>1986</v>
      </c>
      <c r="C10" s="193" t="s">
        <v>127</v>
      </c>
      <c r="D10" s="191">
        <v>10</v>
      </c>
      <c r="E10" s="191">
        <v>16</v>
      </c>
      <c r="F10" s="137">
        <v>9.0504161644806818</v>
      </c>
      <c r="G10" s="137">
        <v>9.6695526409074795</v>
      </c>
      <c r="H10" s="108">
        <v>16.5</v>
      </c>
      <c r="I10" s="15">
        <v>0.42383838383838385</v>
      </c>
      <c r="J10" s="108">
        <v>38.799999999999997</v>
      </c>
      <c r="K10" s="15">
        <v>0.72164502164502164</v>
      </c>
      <c r="L10" s="108">
        <v>1</v>
      </c>
      <c r="M10" s="15">
        <v>0.1</v>
      </c>
      <c r="N10" s="108">
        <v>4</v>
      </c>
      <c r="O10" s="15">
        <v>0.3</v>
      </c>
      <c r="P10" s="108">
        <v>0</v>
      </c>
      <c r="Q10" s="15">
        <v>0</v>
      </c>
      <c r="R10" s="108">
        <v>2</v>
      </c>
      <c r="S10" s="15">
        <v>0.05</v>
      </c>
      <c r="T10" s="15">
        <v>0.2</v>
      </c>
      <c r="U10" s="15">
        <v>0.4</v>
      </c>
      <c r="V10" s="15">
        <v>0.7</v>
      </c>
    </row>
    <row r="11" spans="1:22" x14ac:dyDescent="0.25">
      <c r="A11" s="10">
        <v>5</v>
      </c>
      <c r="B11" s="1">
        <v>2081</v>
      </c>
      <c r="C11" s="193" t="s">
        <v>138</v>
      </c>
      <c r="D11" s="191">
        <v>10</v>
      </c>
      <c r="E11" s="191">
        <v>6</v>
      </c>
      <c r="F11" s="137">
        <v>8.851592343140732</v>
      </c>
      <c r="G11" s="137">
        <v>9.5337908543069823</v>
      </c>
      <c r="H11" s="108">
        <v>11</v>
      </c>
      <c r="I11" s="15">
        <v>0.625</v>
      </c>
      <c r="J11" s="108">
        <v>25</v>
      </c>
      <c r="K11" s="15">
        <v>0.65</v>
      </c>
      <c r="L11" s="108">
        <v>13</v>
      </c>
      <c r="M11" s="15">
        <v>0.7</v>
      </c>
      <c r="N11" s="108">
        <v>0</v>
      </c>
      <c r="O11" s="15">
        <v>0</v>
      </c>
      <c r="P11" s="108">
        <v>0</v>
      </c>
      <c r="Q11" s="15">
        <v>0</v>
      </c>
      <c r="R11" s="108">
        <v>12.5</v>
      </c>
      <c r="S11" s="15">
        <v>0.1</v>
      </c>
      <c r="T11" s="15">
        <v>0.1</v>
      </c>
      <c r="U11" s="15">
        <v>0.3</v>
      </c>
      <c r="V11" s="15">
        <v>0.3</v>
      </c>
    </row>
    <row r="12" spans="1:22" x14ac:dyDescent="0.25">
      <c r="A12" s="10">
        <v>6</v>
      </c>
      <c r="B12" s="1">
        <v>525</v>
      </c>
      <c r="C12" s="193" t="s">
        <v>91</v>
      </c>
      <c r="D12" s="191">
        <v>10</v>
      </c>
      <c r="E12" s="191">
        <v>1</v>
      </c>
      <c r="F12" s="137">
        <v>8.5591364764267972</v>
      </c>
      <c r="G12" s="137">
        <v>9.7466352357320076</v>
      </c>
      <c r="H12" s="108">
        <v>7</v>
      </c>
      <c r="I12" s="15">
        <v>0.42000000000000004</v>
      </c>
      <c r="J12" s="108">
        <v>25.4</v>
      </c>
      <c r="K12" s="15">
        <v>0.71</v>
      </c>
      <c r="L12" s="108">
        <v>8</v>
      </c>
      <c r="M12" s="15">
        <v>0.2</v>
      </c>
      <c r="N12" s="108">
        <v>0</v>
      </c>
      <c r="O12" s="15">
        <v>0</v>
      </c>
      <c r="P12" s="108">
        <v>0</v>
      </c>
      <c r="Q12" s="15">
        <v>0</v>
      </c>
      <c r="R12" s="108">
        <v>21</v>
      </c>
      <c r="S12" s="15">
        <v>0.25</v>
      </c>
      <c r="T12" s="15">
        <v>0</v>
      </c>
      <c r="U12" s="15">
        <v>0.1</v>
      </c>
      <c r="V12" s="15">
        <v>0.1</v>
      </c>
    </row>
    <row r="13" spans="1:22" x14ac:dyDescent="0.25">
      <c r="A13" s="10">
        <v>7</v>
      </c>
      <c r="B13" s="1">
        <v>3284</v>
      </c>
      <c r="C13" s="193" t="s">
        <v>158</v>
      </c>
      <c r="D13" s="191">
        <v>11</v>
      </c>
      <c r="E13" s="191">
        <v>37</v>
      </c>
      <c r="F13" s="137">
        <v>8.2080158551126292</v>
      </c>
      <c r="G13" s="137">
        <v>9.2284128774451357</v>
      </c>
      <c r="H13" s="108">
        <v>17.272727272727273</v>
      </c>
      <c r="I13" s="15">
        <v>0.79090909090909089</v>
      </c>
      <c r="J13" s="108">
        <v>13.454545454545455</v>
      </c>
      <c r="K13" s="15">
        <v>0.55646468131374116</v>
      </c>
      <c r="L13" s="108">
        <v>3.6363636363636362</v>
      </c>
      <c r="M13" s="15">
        <v>0.27272727272727271</v>
      </c>
      <c r="N13" s="108">
        <v>10</v>
      </c>
      <c r="O13" s="15">
        <v>0.69696969696969691</v>
      </c>
      <c r="P13" s="108">
        <v>0</v>
      </c>
      <c r="Q13" s="15">
        <v>0</v>
      </c>
      <c r="R13" s="108">
        <v>16.363636363636363</v>
      </c>
      <c r="S13" s="15">
        <v>0.38636363636363635</v>
      </c>
      <c r="T13" s="15">
        <v>0.18181818181818182</v>
      </c>
      <c r="U13" s="15">
        <v>0.27272727272727271</v>
      </c>
      <c r="V13" s="15">
        <v>0.27272727272727271</v>
      </c>
    </row>
    <row r="14" spans="1:22" x14ac:dyDescent="0.25">
      <c r="A14" s="10">
        <v>8</v>
      </c>
      <c r="B14" s="1">
        <v>967</v>
      </c>
      <c r="C14" s="193" t="s">
        <v>97</v>
      </c>
      <c r="D14" s="191">
        <v>11</v>
      </c>
      <c r="E14" s="191">
        <v>11</v>
      </c>
      <c r="F14" s="137">
        <v>7.7832934807128362</v>
      </c>
      <c r="G14" s="137">
        <v>8.5270651928716443</v>
      </c>
      <c r="H14" s="108">
        <v>16.363636363636363</v>
      </c>
      <c r="I14" s="15">
        <v>0.87662337662337653</v>
      </c>
      <c r="J14" s="108">
        <v>3.8181818181818183</v>
      </c>
      <c r="K14" s="15">
        <v>0.18533360578815125</v>
      </c>
      <c r="L14" s="108">
        <v>1.8181818181818181</v>
      </c>
      <c r="M14" s="15">
        <v>0.18181818181818182</v>
      </c>
      <c r="N14" s="108">
        <v>14.545454545454545</v>
      </c>
      <c r="O14" s="15">
        <v>0.59090909090909094</v>
      </c>
      <c r="P14" s="108">
        <v>0</v>
      </c>
      <c r="Q14" s="15">
        <v>0</v>
      </c>
      <c r="R14" s="108">
        <v>19.09090909090909</v>
      </c>
      <c r="S14" s="15">
        <v>0.27272727272727271</v>
      </c>
      <c r="T14" s="15">
        <v>0</v>
      </c>
      <c r="U14" s="15">
        <v>9.0909090909090912E-2</v>
      </c>
      <c r="V14" s="15">
        <v>9.0909090909090912E-2</v>
      </c>
    </row>
    <row r="15" spans="1:22" x14ac:dyDescent="0.25">
      <c r="A15" s="10">
        <v>9</v>
      </c>
      <c r="B15" s="1">
        <v>2451</v>
      </c>
      <c r="C15" s="193" t="s">
        <v>146</v>
      </c>
      <c r="D15" s="191">
        <v>7</v>
      </c>
      <c r="E15" s="191">
        <v>3</v>
      </c>
      <c r="F15" s="137">
        <v>7.4394723249101133</v>
      </c>
      <c r="G15" s="137">
        <v>8.86119511824581</v>
      </c>
      <c r="H15" s="108">
        <v>11.428571428571429</v>
      </c>
      <c r="I15" s="15">
        <v>0.49285714285714288</v>
      </c>
      <c r="J15" s="108">
        <v>17.428571428571427</v>
      </c>
      <c r="K15" s="15">
        <v>0.65903434544549533</v>
      </c>
      <c r="L15" s="108">
        <v>2.8571428571428572</v>
      </c>
      <c r="M15" s="15">
        <v>0.2857142857142857</v>
      </c>
      <c r="N15" s="108">
        <v>4.2857142857142856</v>
      </c>
      <c r="O15" s="15">
        <v>0.14285714285714285</v>
      </c>
      <c r="P15" s="108">
        <v>0</v>
      </c>
      <c r="Q15" s="15">
        <v>0</v>
      </c>
      <c r="R15" s="108">
        <v>28.571428571428573</v>
      </c>
      <c r="S15" s="15">
        <v>0.35714285714285715</v>
      </c>
      <c r="T15" s="15">
        <v>0.14285714285714285</v>
      </c>
      <c r="U15" s="15">
        <v>0.14285714285714285</v>
      </c>
      <c r="V15" s="15">
        <v>0.2857142857142857</v>
      </c>
    </row>
    <row r="16" spans="1:22" x14ac:dyDescent="0.25">
      <c r="A16" s="10">
        <v>10</v>
      </c>
      <c r="B16" s="1">
        <v>292</v>
      </c>
      <c r="C16" s="193" t="s">
        <v>89</v>
      </c>
      <c r="D16" s="191">
        <v>6</v>
      </c>
      <c r="E16" s="191">
        <v>19</v>
      </c>
      <c r="F16" s="137">
        <v>6.9032163535389346</v>
      </c>
      <c r="G16" s="137">
        <v>8.2490269408011354</v>
      </c>
      <c r="H16" s="108">
        <v>20</v>
      </c>
      <c r="I16" s="15">
        <v>1</v>
      </c>
      <c r="J16" s="108">
        <v>6.666666666666667</v>
      </c>
      <c r="K16" s="15">
        <v>0.41666666666666669</v>
      </c>
      <c r="L16" s="108">
        <v>8.3333333333333339</v>
      </c>
      <c r="M16" s="15">
        <v>0.5</v>
      </c>
      <c r="N16" s="108">
        <v>1.6666666666666667</v>
      </c>
      <c r="O16" s="15">
        <v>8.3333333333333329E-2</v>
      </c>
      <c r="P16" s="108">
        <v>0</v>
      </c>
      <c r="Q16" s="15">
        <v>0</v>
      </c>
      <c r="R16" s="108">
        <v>32.5</v>
      </c>
      <c r="S16" s="15">
        <v>0.375</v>
      </c>
      <c r="T16" s="15">
        <v>0.33333333333333331</v>
      </c>
      <c r="U16" s="15">
        <v>0.16666666666666666</v>
      </c>
      <c r="V16" s="15">
        <v>0.5</v>
      </c>
    </row>
    <row r="17" spans="1:22" x14ac:dyDescent="0.25">
      <c r="A17" s="10">
        <v>11</v>
      </c>
      <c r="B17" s="1">
        <v>1208</v>
      </c>
      <c r="C17" s="193" t="s">
        <v>106</v>
      </c>
      <c r="D17" s="191">
        <v>10</v>
      </c>
      <c r="E17" s="191">
        <v>31</v>
      </c>
      <c r="F17" s="137">
        <v>5.5499365473236448</v>
      </c>
      <c r="G17" s="137">
        <v>6.0990630981921301</v>
      </c>
      <c r="H17" s="108">
        <v>7.5</v>
      </c>
      <c r="I17" s="15">
        <v>0.42499999999999999</v>
      </c>
      <c r="J17" s="108">
        <v>14.1</v>
      </c>
      <c r="K17" s="15">
        <v>0.67450980392156856</v>
      </c>
      <c r="L17" s="108">
        <v>2</v>
      </c>
      <c r="M17" s="15">
        <v>0.2</v>
      </c>
      <c r="N17" s="108">
        <v>4</v>
      </c>
      <c r="O17" s="15">
        <v>0.2</v>
      </c>
      <c r="P17" s="108">
        <v>1</v>
      </c>
      <c r="Q17" s="15">
        <v>0.1</v>
      </c>
      <c r="R17" s="108">
        <v>0.5</v>
      </c>
      <c r="S17" s="15">
        <v>0.125</v>
      </c>
      <c r="T17" s="15">
        <v>0.3</v>
      </c>
      <c r="U17" s="15">
        <v>0.3</v>
      </c>
      <c r="V17" s="15">
        <v>0.5</v>
      </c>
    </row>
    <row r="18" spans="1:22" x14ac:dyDescent="0.25">
      <c r="A18" s="10">
        <v>12</v>
      </c>
      <c r="B18" s="1">
        <v>2164</v>
      </c>
      <c r="C18" s="193" t="s">
        <v>140</v>
      </c>
      <c r="D18" s="191">
        <v>7</v>
      </c>
      <c r="E18" s="191">
        <v>12</v>
      </c>
      <c r="F18" s="137">
        <v>5.1731265508684867</v>
      </c>
      <c r="G18" s="137">
        <v>7.4130202056008514</v>
      </c>
      <c r="H18" s="108">
        <v>5.7142857142857144</v>
      </c>
      <c r="I18" s="15">
        <v>0.2857142857142857</v>
      </c>
      <c r="J18" s="108">
        <v>1.5714285714285714</v>
      </c>
      <c r="K18" s="15">
        <v>0.21428571428571427</v>
      </c>
      <c r="L18" s="108">
        <v>7.1428571428571432</v>
      </c>
      <c r="M18" s="15">
        <v>0.42857142857142855</v>
      </c>
      <c r="N18" s="108">
        <v>0</v>
      </c>
      <c r="O18" s="15">
        <v>0</v>
      </c>
      <c r="P18" s="108">
        <v>0</v>
      </c>
      <c r="Q18" s="15">
        <v>0</v>
      </c>
      <c r="R18" s="108">
        <v>65</v>
      </c>
      <c r="S18" s="15">
        <v>0.4642857142857143</v>
      </c>
      <c r="T18" s="15">
        <v>0.42857142857142855</v>
      </c>
      <c r="U18" s="15">
        <v>0</v>
      </c>
      <c r="V18" s="15">
        <v>0</v>
      </c>
    </row>
    <row r="19" spans="1:22" x14ac:dyDescent="0.25">
      <c r="A19" s="10">
        <v>13</v>
      </c>
      <c r="B19" s="1">
        <v>1756</v>
      </c>
      <c r="C19" s="193" t="s">
        <v>119</v>
      </c>
      <c r="D19" s="191">
        <v>9</v>
      </c>
      <c r="E19" s="191">
        <v>2</v>
      </c>
      <c r="F19" s="137">
        <v>5.1627807318129904</v>
      </c>
      <c r="G19" s="137">
        <v>5.5906053802827991</v>
      </c>
      <c r="H19" s="108">
        <v>10</v>
      </c>
      <c r="I19" s="15">
        <v>0.39722222222222225</v>
      </c>
      <c r="J19" s="108">
        <v>8.8888888888888893</v>
      </c>
      <c r="K19" s="15">
        <v>0.51851851851851849</v>
      </c>
      <c r="L19" s="108">
        <v>1.1111111111111112</v>
      </c>
      <c r="M19" s="15">
        <v>0.1111111111111111</v>
      </c>
      <c r="N19" s="108">
        <v>11.111111111111111</v>
      </c>
      <c r="O19" s="15">
        <v>0.44444444444444442</v>
      </c>
      <c r="P19" s="108">
        <v>0</v>
      </c>
      <c r="Q19" s="15">
        <v>0</v>
      </c>
      <c r="R19" s="108">
        <v>22.777777777777779</v>
      </c>
      <c r="S19" s="15">
        <v>0.30555555555555558</v>
      </c>
      <c r="T19" s="15">
        <v>0.55555555555555558</v>
      </c>
      <c r="U19" s="15">
        <v>0.33333333333333331</v>
      </c>
      <c r="V19" s="15">
        <v>0.33333333333333331</v>
      </c>
    </row>
    <row r="20" spans="1:22" x14ac:dyDescent="0.25">
      <c r="A20" s="10">
        <v>14</v>
      </c>
      <c r="B20" s="1">
        <v>4655</v>
      </c>
      <c r="C20" s="193" t="s">
        <v>188</v>
      </c>
      <c r="D20" s="191">
        <v>10</v>
      </c>
      <c r="E20" s="191">
        <v>38</v>
      </c>
      <c r="F20" s="137">
        <v>5.0112818149592346</v>
      </c>
      <c r="G20" s="137">
        <v>5.4277532789790843</v>
      </c>
      <c r="H20" s="108">
        <v>5</v>
      </c>
      <c r="I20" s="15">
        <v>0.23500000000000001</v>
      </c>
      <c r="J20" s="108">
        <v>4.4000000000000004</v>
      </c>
      <c r="K20" s="15">
        <v>0.17096774193548386</v>
      </c>
      <c r="L20" s="108">
        <v>6</v>
      </c>
      <c r="M20" s="15">
        <v>0.4</v>
      </c>
      <c r="N20" s="108">
        <v>5</v>
      </c>
      <c r="O20" s="15">
        <v>0.3</v>
      </c>
      <c r="P20" s="108">
        <v>0</v>
      </c>
      <c r="Q20" s="15">
        <v>0</v>
      </c>
      <c r="R20" s="108">
        <v>10</v>
      </c>
      <c r="S20" s="15">
        <v>0.22500000000000001</v>
      </c>
      <c r="T20" s="15">
        <v>0.5</v>
      </c>
      <c r="U20" s="15">
        <v>0.4</v>
      </c>
      <c r="V20" s="15">
        <v>0.2</v>
      </c>
    </row>
    <row r="21" spans="1:22" x14ac:dyDescent="0.25">
      <c r="A21" s="10">
        <v>15</v>
      </c>
      <c r="B21" s="1">
        <v>1288</v>
      </c>
      <c r="C21" s="193" t="s">
        <v>109</v>
      </c>
      <c r="D21" s="191">
        <v>7</v>
      </c>
      <c r="E21" s="191">
        <v>28</v>
      </c>
      <c r="F21" s="137">
        <v>4.99311642274776</v>
      </c>
      <c r="G21" s="137">
        <v>5.5061827112979183</v>
      </c>
      <c r="H21" s="108">
        <v>17.857142857142858</v>
      </c>
      <c r="I21" s="15">
        <v>0.88571428571428579</v>
      </c>
      <c r="J21" s="108">
        <v>17.285714285714285</v>
      </c>
      <c r="K21" s="15">
        <v>0.66666666666666663</v>
      </c>
      <c r="L21" s="108">
        <v>1.4285714285714286</v>
      </c>
      <c r="M21" s="15">
        <v>0.14285714285714285</v>
      </c>
      <c r="N21" s="108">
        <v>0</v>
      </c>
      <c r="O21" s="15">
        <v>0</v>
      </c>
      <c r="P21" s="108">
        <v>0</v>
      </c>
      <c r="Q21" s="15">
        <v>0</v>
      </c>
      <c r="R21" s="108">
        <v>3.5714285714285716</v>
      </c>
      <c r="S21" s="15">
        <v>7.1428571428571425E-2</v>
      </c>
      <c r="T21" s="15">
        <v>0.14285714285714285</v>
      </c>
      <c r="U21" s="15">
        <v>0.14285714285714285</v>
      </c>
      <c r="V21" s="15">
        <v>0.5714285714285714</v>
      </c>
    </row>
    <row r="22" spans="1:22" x14ac:dyDescent="0.25">
      <c r="A22" s="10">
        <v>16</v>
      </c>
      <c r="B22" s="1">
        <v>3138</v>
      </c>
      <c r="C22" s="193" t="s">
        <v>155</v>
      </c>
      <c r="D22" s="191">
        <v>10</v>
      </c>
      <c r="E22" s="191">
        <v>7</v>
      </c>
      <c r="F22" s="137">
        <v>4.8647550514002127</v>
      </c>
      <c r="G22" s="137">
        <v>6.0997352002835878</v>
      </c>
      <c r="H22" s="108">
        <v>1.5</v>
      </c>
      <c r="I22" s="15">
        <v>0.22000000000000003</v>
      </c>
      <c r="J22" s="108">
        <v>2.6</v>
      </c>
      <c r="K22" s="15">
        <v>0.51304347826086949</v>
      </c>
      <c r="L22" s="108">
        <v>9</v>
      </c>
      <c r="M22" s="15">
        <v>0.5</v>
      </c>
      <c r="N22" s="108">
        <v>0</v>
      </c>
      <c r="O22" s="15">
        <v>0</v>
      </c>
      <c r="P22" s="108">
        <v>0</v>
      </c>
      <c r="Q22" s="15">
        <v>0</v>
      </c>
      <c r="R22" s="108">
        <v>36.5</v>
      </c>
      <c r="S22" s="15">
        <v>0.375</v>
      </c>
      <c r="T22" s="15">
        <v>0.1</v>
      </c>
      <c r="U22" s="15">
        <v>0.1</v>
      </c>
      <c r="V22" s="15">
        <v>0</v>
      </c>
    </row>
    <row r="23" spans="1:22" x14ac:dyDescent="0.25">
      <c r="A23" s="10">
        <v>17</v>
      </c>
      <c r="B23" s="1">
        <v>2704</v>
      </c>
      <c r="C23" s="193" t="s">
        <v>152</v>
      </c>
      <c r="D23" s="191">
        <v>11</v>
      </c>
      <c r="E23" s="191">
        <v>5</v>
      </c>
      <c r="F23" s="137">
        <v>4.8586255679804076</v>
      </c>
      <c r="G23" s="137">
        <v>5.6162118526634659</v>
      </c>
      <c r="H23" s="108">
        <v>9.545454545454545</v>
      </c>
      <c r="I23" s="15">
        <v>0.4272727272727273</v>
      </c>
      <c r="J23" s="108">
        <v>4.8181818181818183</v>
      </c>
      <c r="K23" s="15">
        <v>0.41125541125541126</v>
      </c>
      <c r="L23" s="108">
        <v>5.4545454545454541</v>
      </c>
      <c r="M23" s="15">
        <v>0.42424242424242425</v>
      </c>
      <c r="N23" s="108">
        <v>6.3636363636363633</v>
      </c>
      <c r="O23" s="15">
        <v>0.36363636363636365</v>
      </c>
      <c r="P23" s="108">
        <v>0</v>
      </c>
      <c r="Q23" s="15">
        <v>0</v>
      </c>
      <c r="R23" s="108">
        <v>20.90909090909091</v>
      </c>
      <c r="S23" s="15">
        <v>0.18181818181818182</v>
      </c>
      <c r="T23" s="15">
        <v>0.54545454545454541</v>
      </c>
      <c r="U23" s="15">
        <v>0</v>
      </c>
      <c r="V23" s="15">
        <v>9.0909090909090912E-2</v>
      </c>
    </row>
    <row r="24" spans="1:22" x14ac:dyDescent="0.25">
      <c r="A24" s="10">
        <v>18</v>
      </c>
      <c r="B24" s="1">
        <v>4143</v>
      </c>
      <c r="C24" s="193" t="s">
        <v>164</v>
      </c>
      <c r="D24" s="191">
        <v>11</v>
      </c>
      <c r="E24" s="191">
        <v>23</v>
      </c>
      <c r="F24" s="137">
        <v>4.6399390931648998</v>
      </c>
      <c r="G24" s="137">
        <v>5.1551545228964581</v>
      </c>
      <c r="H24" s="108">
        <v>7.7272727272727275</v>
      </c>
      <c r="I24" s="15">
        <v>0.47272727272727272</v>
      </c>
      <c r="J24" s="108">
        <v>4.8181818181818183</v>
      </c>
      <c r="K24" s="15">
        <v>0.17275393228472408</v>
      </c>
      <c r="L24" s="108">
        <v>2.7272727272727271</v>
      </c>
      <c r="M24" s="15">
        <v>0.18181818181818182</v>
      </c>
      <c r="N24" s="108">
        <v>4.5454545454545459</v>
      </c>
      <c r="O24" s="15">
        <v>0.20454545454545456</v>
      </c>
      <c r="P24" s="108">
        <v>0.90909090909090906</v>
      </c>
      <c r="Q24" s="15">
        <v>4.5454545454545456E-2</v>
      </c>
      <c r="R24" s="108">
        <v>6.3636363636363633</v>
      </c>
      <c r="S24" s="15">
        <v>0.18181818181818182</v>
      </c>
      <c r="T24" s="15">
        <v>0</v>
      </c>
      <c r="U24" s="15">
        <v>0.72727272727272729</v>
      </c>
      <c r="V24" s="15">
        <v>0.27272727272727271</v>
      </c>
    </row>
    <row r="25" spans="1:22" x14ac:dyDescent="0.25">
      <c r="A25" s="10">
        <v>19</v>
      </c>
      <c r="B25" s="1">
        <v>4213</v>
      </c>
      <c r="C25" s="193" t="s">
        <v>173</v>
      </c>
      <c r="D25" s="191">
        <v>13</v>
      </c>
      <c r="E25" s="191">
        <v>29</v>
      </c>
      <c r="F25" s="137">
        <v>4.6370400567174759</v>
      </c>
      <c r="G25" s="137">
        <v>5.2744345976604032</v>
      </c>
      <c r="H25" s="108">
        <v>10</v>
      </c>
      <c r="I25" s="15">
        <v>0.5346153846153846</v>
      </c>
      <c r="J25" s="108">
        <v>10.076923076923077</v>
      </c>
      <c r="K25" s="15">
        <v>0.4308943089430895</v>
      </c>
      <c r="L25" s="108">
        <v>2.3076923076923075</v>
      </c>
      <c r="M25" s="15">
        <v>0.15384615384615385</v>
      </c>
      <c r="N25" s="108">
        <v>0</v>
      </c>
      <c r="O25" s="15">
        <v>0</v>
      </c>
      <c r="P25" s="108">
        <v>2.3076923076923075</v>
      </c>
      <c r="Q25" s="15">
        <v>0.23076923076923078</v>
      </c>
      <c r="R25" s="108">
        <v>6.5384615384615383</v>
      </c>
      <c r="S25" s="15">
        <v>0.21153846153846154</v>
      </c>
      <c r="T25" s="15">
        <v>0</v>
      </c>
      <c r="U25" s="15">
        <v>0.15384615384615385</v>
      </c>
      <c r="V25" s="15">
        <v>0</v>
      </c>
    </row>
    <row r="26" spans="1:22" x14ac:dyDescent="0.25">
      <c r="A26" s="10">
        <v>20</v>
      </c>
      <c r="B26" s="1">
        <v>1094</v>
      </c>
      <c r="C26" s="193" t="s">
        <v>103</v>
      </c>
      <c r="D26" s="191">
        <v>8</v>
      </c>
      <c r="E26" s="191">
        <v>26</v>
      </c>
      <c r="F26" s="137">
        <v>4.6158414569301662</v>
      </c>
      <c r="G26" s="137">
        <v>5.1244425735554762</v>
      </c>
      <c r="H26" s="108">
        <v>11.25</v>
      </c>
      <c r="I26" s="15">
        <v>0.61250000000000004</v>
      </c>
      <c r="J26" s="108">
        <v>1.875</v>
      </c>
      <c r="K26" s="15">
        <v>9.3240093240093247E-2</v>
      </c>
      <c r="L26" s="108">
        <v>1.25</v>
      </c>
      <c r="M26" s="15">
        <v>0.125</v>
      </c>
      <c r="N26" s="108">
        <v>10</v>
      </c>
      <c r="O26" s="15">
        <v>0.35</v>
      </c>
      <c r="P26" s="108">
        <v>0</v>
      </c>
      <c r="Q26" s="15">
        <v>0</v>
      </c>
      <c r="R26" s="108">
        <v>10.625</v>
      </c>
      <c r="S26" s="15">
        <v>0.15625</v>
      </c>
      <c r="T26" s="15">
        <v>0.5</v>
      </c>
      <c r="U26" s="15">
        <v>0.625</v>
      </c>
      <c r="V26" s="15">
        <v>0.25</v>
      </c>
    </row>
    <row r="27" spans="1:22" x14ac:dyDescent="0.25">
      <c r="A27" s="10">
        <v>21</v>
      </c>
      <c r="B27" s="1">
        <v>4256</v>
      </c>
      <c r="C27" s="193" t="s">
        <v>176</v>
      </c>
      <c r="D27" s="191">
        <v>11</v>
      </c>
      <c r="E27" s="191">
        <v>14</v>
      </c>
      <c r="F27" s="137">
        <v>4.5534878025200598</v>
      </c>
      <c r="G27" s="137">
        <v>4.9043427540201732</v>
      </c>
      <c r="H27" s="108">
        <v>4.0909090909090908</v>
      </c>
      <c r="I27" s="15">
        <v>0.38636363636363635</v>
      </c>
      <c r="J27" s="108">
        <v>4.7272727272727275</v>
      </c>
      <c r="K27" s="15">
        <v>0.45454545454545453</v>
      </c>
      <c r="L27" s="108">
        <v>2.7272727272727271</v>
      </c>
      <c r="M27" s="15">
        <v>0.27272727272727271</v>
      </c>
      <c r="N27" s="108">
        <v>9.0909090909090917</v>
      </c>
      <c r="O27" s="15">
        <v>0.40909090909090912</v>
      </c>
      <c r="P27" s="108">
        <v>0</v>
      </c>
      <c r="Q27" s="15">
        <v>0</v>
      </c>
      <c r="R27" s="108">
        <v>8.6363636363636367</v>
      </c>
      <c r="S27" s="15">
        <v>0.11363636363636363</v>
      </c>
      <c r="T27" s="15">
        <v>9.0909090909090912E-2</v>
      </c>
      <c r="U27" s="15">
        <v>0.54545454545454541</v>
      </c>
      <c r="V27" s="15">
        <v>0.36363636363636365</v>
      </c>
    </row>
    <row r="28" spans="1:22" x14ac:dyDescent="0.25">
      <c r="A28" s="10">
        <v>22</v>
      </c>
      <c r="B28" s="1">
        <v>4196</v>
      </c>
      <c r="C28" s="193" t="s">
        <v>167</v>
      </c>
      <c r="D28" s="191">
        <v>9</v>
      </c>
      <c r="E28" s="191">
        <v>17</v>
      </c>
      <c r="F28" s="137">
        <v>4.3914289652999337</v>
      </c>
      <c r="G28" s="137">
        <v>5.6938055850959071</v>
      </c>
      <c r="H28" s="108">
        <v>10</v>
      </c>
      <c r="I28" s="15">
        <v>0.66111111111111109</v>
      </c>
      <c r="J28" s="108">
        <v>1.4444444444444444</v>
      </c>
      <c r="K28" s="15">
        <v>0.27777777777777779</v>
      </c>
      <c r="L28" s="108">
        <v>5.5555555555555554</v>
      </c>
      <c r="M28" s="15">
        <v>0.22222222222222221</v>
      </c>
      <c r="N28" s="108">
        <v>0</v>
      </c>
      <c r="O28" s="15">
        <v>0</v>
      </c>
      <c r="P28" s="108">
        <v>0</v>
      </c>
      <c r="Q28" s="15">
        <v>0</v>
      </c>
      <c r="R28" s="108">
        <v>36.666666666666664</v>
      </c>
      <c r="S28" s="15">
        <v>0.22222222222222221</v>
      </c>
      <c r="T28" s="15">
        <v>0.55555555555555558</v>
      </c>
      <c r="U28" s="15">
        <v>0</v>
      </c>
      <c r="V28" s="15">
        <v>0</v>
      </c>
    </row>
    <row r="29" spans="1:22" x14ac:dyDescent="0.25">
      <c r="A29" s="10">
        <v>23</v>
      </c>
      <c r="B29" s="1">
        <v>3352</v>
      </c>
      <c r="C29" s="193" t="s">
        <v>161</v>
      </c>
      <c r="D29" s="191">
        <v>6</v>
      </c>
      <c r="E29" s="191">
        <v>22</v>
      </c>
      <c r="F29" s="137">
        <v>4.2970264681555008</v>
      </c>
      <c r="G29" s="137">
        <v>4.9864019851116623</v>
      </c>
      <c r="H29" s="108">
        <v>2.5</v>
      </c>
      <c r="I29" s="15">
        <v>0.375</v>
      </c>
      <c r="J29" s="108">
        <v>0.5</v>
      </c>
      <c r="K29" s="15">
        <v>0.5</v>
      </c>
      <c r="L29" s="108">
        <v>3.3333333333333335</v>
      </c>
      <c r="M29" s="15">
        <v>0.16666666666666666</v>
      </c>
      <c r="N29" s="108">
        <v>8.3333333333333339</v>
      </c>
      <c r="O29" s="15">
        <v>0.66666666666666663</v>
      </c>
      <c r="P29" s="108">
        <v>0</v>
      </c>
      <c r="Q29" s="15">
        <v>0</v>
      </c>
      <c r="R29" s="108">
        <v>23.333333333333332</v>
      </c>
      <c r="S29" s="15">
        <v>0.25</v>
      </c>
      <c r="T29" s="15">
        <v>0.5</v>
      </c>
      <c r="U29" s="15">
        <v>0.33333333333333331</v>
      </c>
      <c r="V29" s="15">
        <v>0</v>
      </c>
    </row>
    <row r="30" spans="1:22" x14ac:dyDescent="0.25">
      <c r="A30" s="10">
        <v>24</v>
      </c>
      <c r="B30" s="1">
        <v>2039</v>
      </c>
      <c r="C30" s="193" t="s">
        <v>133</v>
      </c>
      <c r="D30" s="191">
        <v>9</v>
      </c>
      <c r="E30" s="191">
        <v>18</v>
      </c>
      <c r="F30" s="137">
        <v>4.2354610264287684</v>
      </c>
      <c r="G30" s="137">
        <v>4.4506278309504124</v>
      </c>
      <c r="H30" s="108">
        <v>5</v>
      </c>
      <c r="I30" s="15">
        <v>0.23333333333333328</v>
      </c>
      <c r="J30" s="108">
        <v>7.7777777777777777</v>
      </c>
      <c r="K30" s="15">
        <v>0.50578615284497641</v>
      </c>
      <c r="L30" s="108">
        <v>4.4444444444444446</v>
      </c>
      <c r="M30" s="15">
        <v>0.44444444444444442</v>
      </c>
      <c r="N30" s="108">
        <v>4.4444444444444446</v>
      </c>
      <c r="O30" s="15">
        <v>0.33333333333333331</v>
      </c>
      <c r="P30" s="108">
        <v>0</v>
      </c>
      <c r="Q30" s="15">
        <v>0</v>
      </c>
      <c r="R30" s="108">
        <v>6.1111111111111107</v>
      </c>
      <c r="S30" s="15">
        <v>8.3333333333333329E-2</v>
      </c>
      <c r="T30" s="15">
        <v>0.33333333333333331</v>
      </c>
      <c r="U30" s="15">
        <v>0.33333333333333331</v>
      </c>
      <c r="V30" s="15">
        <v>0.33333333333333331</v>
      </c>
    </row>
    <row r="31" spans="1:22" x14ac:dyDescent="0.25">
      <c r="A31" s="10">
        <v>25</v>
      </c>
      <c r="B31" s="1">
        <v>167</v>
      </c>
      <c r="C31" s="193" t="s">
        <v>573</v>
      </c>
      <c r="D31" s="191">
        <v>9</v>
      </c>
      <c r="E31" s="191">
        <v>33</v>
      </c>
      <c r="F31" s="137">
        <v>4.006537476860057</v>
      </c>
      <c r="G31" s="137">
        <v>4.0936728504470441</v>
      </c>
      <c r="H31" s="108">
        <v>6.1111111111111107</v>
      </c>
      <c r="I31" s="15">
        <v>0.27222222222222225</v>
      </c>
      <c r="J31" s="108">
        <v>0.88888888888888884</v>
      </c>
      <c r="K31" s="15">
        <v>0.17003367003367004</v>
      </c>
      <c r="L31" s="108">
        <v>4.4444444444444446</v>
      </c>
      <c r="M31" s="15">
        <v>0.33333333333333331</v>
      </c>
      <c r="N31" s="108">
        <v>7.7777777777777777</v>
      </c>
      <c r="O31" s="15">
        <v>0.44444444444444442</v>
      </c>
      <c r="P31" s="108">
        <v>0</v>
      </c>
      <c r="Q31" s="15">
        <v>0</v>
      </c>
      <c r="R31" s="108">
        <v>10.555555555555555</v>
      </c>
      <c r="S31" s="15">
        <v>0.22222222222222221</v>
      </c>
      <c r="T31" s="15">
        <v>0.22222222222222221</v>
      </c>
      <c r="U31" s="15">
        <v>0.66666666666666663</v>
      </c>
      <c r="V31" s="15">
        <v>0.1111111111111111</v>
      </c>
    </row>
    <row r="32" spans="1:22" x14ac:dyDescent="0.25">
      <c r="A32" s="10">
        <v>26</v>
      </c>
      <c r="B32" s="1">
        <v>171</v>
      </c>
      <c r="C32" s="193" t="s">
        <v>86</v>
      </c>
      <c r="D32" s="191">
        <v>6</v>
      </c>
      <c r="E32" s="191">
        <v>36</v>
      </c>
      <c r="F32" s="137">
        <v>3.9520749143329788</v>
      </c>
      <c r="G32" s="137">
        <v>4.9204413328606877</v>
      </c>
      <c r="H32" s="108">
        <v>8.3333333333333339</v>
      </c>
      <c r="I32" s="15">
        <v>0.5</v>
      </c>
      <c r="J32" s="108">
        <v>0.66666666666666663</v>
      </c>
      <c r="K32" s="15">
        <v>0.34848484848484845</v>
      </c>
      <c r="L32" s="108">
        <v>5</v>
      </c>
      <c r="M32" s="15">
        <v>0.125</v>
      </c>
      <c r="N32" s="108">
        <v>3.3333333333333335</v>
      </c>
      <c r="O32" s="15">
        <v>0.16666666666666666</v>
      </c>
      <c r="P32" s="108">
        <v>0</v>
      </c>
      <c r="Q32" s="15">
        <v>0</v>
      </c>
      <c r="R32" s="108">
        <v>35.416666666666664</v>
      </c>
      <c r="S32" s="15">
        <v>0.41666666666666669</v>
      </c>
      <c r="T32" s="15">
        <v>0.16666666666666666</v>
      </c>
      <c r="U32" s="15">
        <v>0.16666666666666666</v>
      </c>
      <c r="V32" s="15">
        <v>0.33333333333333331</v>
      </c>
    </row>
    <row r="33" spans="1:22" x14ac:dyDescent="0.25">
      <c r="A33" s="10">
        <v>27</v>
      </c>
      <c r="B33" s="1">
        <v>4786</v>
      </c>
      <c r="C33" s="193" t="s">
        <v>191</v>
      </c>
      <c r="D33" s="191">
        <v>9</v>
      </c>
      <c r="E33" s="191">
        <v>21</v>
      </c>
      <c r="F33" s="137">
        <v>3.9482917799046837</v>
      </c>
      <c r="G33" s="137">
        <v>4.8753361692071371</v>
      </c>
      <c r="H33" s="108">
        <v>6.666666666666667</v>
      </c>
      <c r="I33" s="15">
        <v>0.82828282828282829</v>
      </c>
      <c r="J33" s="108">
        <v>0.22222222222222221</v>
      </c>
      <c r="K33" s="15">
        <v>0.22222222222222221</v>
      </c>
      <c r="L33" s="108">
        <v>8.8888888888888893</v>
      </c>
      <c r="M33" s="15">
        <v>0.66666666666666663</v>
      </c>
      <c r="N33" s="108">
        <v>0</v>
      </c>
      <c r="O33" s="15">
        <v>0</v>
      </c>
      <c r="P33" s="108">
        <v>0</v>
      </c>
      <c r="Q33" s="15">
        <v>0</v>
      </c>
      <c r="R33" s="108">
        <v>31.666666666666668</v>
      </c>
      <c r="S33" s="15">
        <v>0.22222222222222221</v>
      </c>
      <c r="T33" s="15">
        <v>0.22222222222222221</v>
      </c>
      <c r="U33" s="15">
        <v>0</v>
      </c>
      <c r="V33" s="15">
        <v>0</v>
      </c>
    </row>
    <row r="34" spans="1:22" x14ac:dyDescent="0.25">
      <c r="A34" s="10">
        <v>28</v>
      </c>
      <c r="B34" s="1">
        <v>4212</v>
      </c>
      <c r="C34" s="193" t="s">
        <v>170</v>
      </c>
      <c r="D34" s="191">
        <v>6</v>
      </c>
      <c r="E34" s="191">
        <v>9</v>
      </c>
      <c r="F34" s="137">
        <v>3.7250017724211268</v>
      </c>
      <c r="G34" s="137">
        <v>4.9040298948363468</v>
      </c>
      <c r="H34" s="108">
        <v>1.6666666666666667</v>
      </c>
      <c r="I34" s="15">
        <v>0.33333333333333331</v>
      </c>
      <c r="J34" s="108">
        <v>0.33333333333333331</v>
      </c>
      <c r="K34" s="15">
        <v>0.33333333333333331</v>
      </c>
      <c r="L34" s="108">
        <v>5</v>
      </c>
      <c r="M34" s="15">
        <v>0.33333333333333331</v>
      </c>
      <c r="N34" s="108">
        <v>0</v>
      </c>
      <c r="O34" s="15">
        <v>0</v>
      </c>
      <c r="P34" s="108">
        <v>0</v>
      </c>
      <c r="Q34" s="15">
        <v>0</v>
      </c>
      <c r="R34" s="108">
        <v>30</v>
      </c>
      <c r="S34" s="15">
        <v>0.41666666666666669</v>
      </c>
      <c r="T34" s="15">
        <v>0.16666666666666666</v>
      </c>
      <c r="U34" s="15">
        <v>0</v>
      </c>
      <c r="V34" s="15">
        <v>0</v>
      </c>
    </row>
    <row r="35" spans="1:22" x14ac:dyDescent="0.25">
      <c r="A35" s="10">
        <v>29</v>
      </c>
      <c r="B35" s="1">
        <v>1764</v>
      </c>
      <c r="C35" s="193" t="s">
        <v>121</v>
      </c>
      <c r="D35" s="191">
        <v>8</v>
      </c>
      <c r="E35" s="191">
        <v>35</v>
      </c>
      <c r="F35" s="137">
        <v>3.6012132222616091</v>
      </c>
      <c r="G35" s="137">
        <v>4.3980463488124784</v>
      </c>
      <c r="H35" s="108">
        <v>16.875</v>
      </c>
      <c r="I35" s="15">
        <v>0.77500000000000002</v>
      </c>
      <c r="J35" s="108">
        <v>0</v>
      </c>
      <c r="K35" s="15">
        <v>0</v>
      </c>
      <c r="L35" s="108">
        <v>2.5</v>
      </c>
      <c r="M35" s="15">
        <v>0.1875</v>
      </c>
      <c r="N35" s="108">
        <v>0</v>
      </c>
      <c r="O35" s="15">
        <v>0</v>
      </c>
      <c r="P35" s="108">
        <v>0</v>
      </c>
      <c r="Q35" s="15">
        <v>0</v>
      </c>
      <c r="R35" s="108">
        <v>7.5</v>
      </c>
      <c r="S35" s="15">
        <v>9.375E-2</v>
      </c>
      <c r="T35" s="15">
        <v>0.375</v>
      </c>
      <c r="U35" s="15">
        <v>0.125</v>
      </c>
      <c r="V35" s="15">
        <v>0.125</v>
      </c>
    </row>
    <row r="36" spans="1:22" x14ac:dyDescent="0.25">
      <c r="A36" s="10">
        <v>30</v>
      </c>
      <c r="B36" s="1">
        <v>648</v>
      </c>
      <c r="C36" s="193" t="s">
        <v>94</v>
      </c>
      <c r="D36" s="191">
        <v>7</v>
      </c>
      <c r="E36" s="191">
        <v>15</v>
      </c>
      <c r="F36" s="137">
        <v>3.5741479718438249</v>
      </c>
      <c r="G36" s="137">
        <v>4.183010077480124</v>
      </c>
      <c r="H36" s="108">
        <v>3.5714285714285716</v>
      </c>
      <c r="I36" s="15">
        <v>0.7142857142857143</v>
      </c>
      <c r="J36" s="108">
        <v>0</v>
      </c>
      <c r="K36" s="15">
        <v>0</v>
      </c>
      <c r="L36" s="108">
        <v>7.1428571428571432</v>
      </c>
      <c r="M36" s="15">
        <v>0.5</v>
      </c>
      <c r="N36" s="108">
        <v>0</v>
      </c>
      <c r="O36" s="15">
        <v>0</v>
      </c>
      <c r="P36" s="108">
        <v>0</v>
      </c>
      <c r="Q36" s="15">
        <v>0</v>
      </c>
      <c r="R36" s="108">
        <v>18.571428571428573</v>
      </c>
      <c r="S36" s="15">
        <v>0.25</v>
      </c>
      <c r="T36" s="15">
        <v>0.7142857142857143</v>
      </c>
      <c r="U36" s="15">
        <v>0.14285714285714285</v>
      </c>
      <c r="V36" s="15">
        <v>0</v>
      </c>
    </row>
    <row r="37" spans="1:22" x14ac:dyDescent="0.25">
      <c r="A37" s="10">
        <v>31</v>
      </c>
      <c r="B37" s="1">
        <v>4296</v>
      </c>
      <c r="C37" s="193" t="s">
        <v>179</v>
      </c>
      <c r="D37" s="191">
        <v>10</v>
      </c>
      <c r="E37" s="191">
        <v>24</v>
      </c>
      <c r="F37" s="137">
        <v>3.2842243885147111</v>
      </c>
      <c r="G37" s="137">
        <v>4.1681846862814611</v>
      </c>
      <c r="H37" s="108">
        <v>3</v>
      </c>
      <c r="I37" s="15">
        <v>0.32045454545454544</v>
      </c>
      <c r="J37" s="108">
        <v>4.7</v>
      </c>
      <c r="K37" s="15">
        <v>0.57032520325203262</v>
      </c>
      <c r="L37" s="108">
        <v>4</v>
      </c>
      <c r="M37" s="15">
        <v>0.2</v>
      </c>
      <c r="N37" s="108">
        <v>0</v>
      </c>
      <c r="O37" s="15">
        <v>0</v>
      </c>
      <c r="P37" s="108">
        <v>0</v>
      </c>
      <c r="Q37" s="15">
        <v>0</v>
      </c>
      <c r="R37" s="108">
        <v>25</v>
      </c>
      <c r="S37" s="15">
        <v>0.25</v>
      </c>
      <c r="T37" s="15">
        <v>0</v>
      </c>
      <c r="U37" s="15">
        <v>0.2</v>
      </c>
      <c r="V37" s="15">
        <v>0.3</v>
      </c>
    </row>
    <row r="38" spans="1:22" x14ac:dyDescent="0.25">
      <c r="A38" s="10">
        <v>32</v>
      </c>
      <c r="B38" s="1">
        <v>2022</v>
      </c>
      <c r="C38" s="193" t="s">
        <v>130</v>
      </c>
      <c r="D38" s="191">
        <v>13</v>
      </c>
      <c r="E38" s="191">
        <v>27</v>
      </c>
      <c r="F38" s="137">
        <v>3.2300035448422544</v>
      </c>
      <c r="G38" s="137">
        <v>5.1398546614675658</v>
      </c>
      <c r="H38" s="108">
        <v>5</v>
      </c>
      <c r="I38" s="15">
        <v>0.76923076923076927</v>
      </c>
      <c r="J38" s="108">
        <v>0.46153846153846156</v>
      </c>
      <c r="K38" s="15">
        <v>0.23076923076923078</v>
      </c>
      <c r="L38" s="108">
        <v>0.76923076923076927</v>
      </c>
      <c r="M38" s="15">
        <v>7.6923076923076927E-2</v>
      </c>
      <c r="N38" s="108">
        <v>0</v>
      </c>
      <c r="O38" s="15">
        <v>0</v>
      </c>
      <c r="P38" s="108">
        <v>0</v>
      </c>
      <c r="Q38" s="15">
        <v>0</v>
      </c>
      <c r="R38" s="108">
        <v>57.307692307692307</v>
      </c>
      <c r="S38" s="15">
        <v>0.30769230769230771</v>
      </c>
      <c r="T38" s="15">
        <v>7.6923076923076927E-2</v>
      </c>
      <c r="U38" s="15">
        <v>0.23076923076923078</v>
      </c>
      <c r="V38" s="15">
        <v>7.6923076923076927E-2</v>
      </c>
    </row>
    <row r="39" spans="1:22" x14ac:dyDescent="0.25">
      <c r="A39" s="10">
        <v>33</v>
      </c>
      <c r="B39" s="1">
        <v>1747</v>
      </c>
      <c r="C39" s="193" t="s">
        <v>117</v>
      </c>
      <c r="D39" s="191">
        <v>11</v>
      </c>
      <c r="E39" s="191">
        <v>25</v>
      </c>
      <c r="F39" s="137">
        <v>2.9793925429409298</v>
      </c>
      <c r="G39" s="137">
        <v>3.5394511939673232</v>
      </c>
      <c r="H39" s="108">
        <v>5.9090909090909092</v>
      </c>
      <c r="I39" s="15">
        <v>0.45454545454545453</v>
      </c>
      <c r="J39" s="108">
        <v>1.3636363636363635</v>
      </c>
      <c r="K39" s="15">
        <v>0.54545454545454541</v>
      </c>
      <c r="L39" s="108">
        <v>6.3636363636363633</v>
      </c>
      <c r="M39" s="15">
        <v>0.45454545454545453</v>
      </c>
      <c r="N39" s="108">
        <v>0</v>
      </c>
      <c r="O39" s="15">
        <v>0</v>
      </c>
      <c r="P39" s="108">
        <v>0</v>
      </c>
      <c r="Q39" s="15">
        <v>0</v>
      </c>
      <c r="R39" s="108">
        <v>17.727272727272727</v>
      </c>
      <c r="S39" s="15">
        <v>0.22727272727272727</v>
      </c>
      <c r="T39" s="15">
        <v>0.27272727272727271</v>
      </c>
      <c r="U39" s="15">
        <v>0.18181818181818182</v>
      </c>
      <c r="V39" s="15">
        <v>9.0909090909090912E-2</v>
      </c>
    </row>
    <row r="40" spans="1:22" x14ac:dyDescent="0.25">
      <c r="A40" s="10">
        <v>34</v>
      </c>
      <c r="B40" s="1">
        <v>2194</v>
      </c>
      <c r="C40" s="193" t="s">
        <v>143</v>
      </c>
      <c r="D40" s="191">
        <v>10</v>
      </c>
      <c r="E40" s="191">
        <v>39</v>
      </c>
      <c r="F40" s="137">
        <v>2.2952492024104929</v>
      </c>
      <c r="G40" s="137">
        <v>2.3699365473236442</v>
      </c>
      <c r="H40" s="108">
        <v>9</v>
      </c>
      <c r="I40" s="15">
        <v>0.52500000000000002</v>
      </c>
      <c r="J40" s="108">
        <v>0</v>
      </c>
      <c r="K40" s="15">
        <v>0</v>
      </c>
      <c r="L40" s="108">
        <v>0</v>
      </c>
      <c r="M40" s="15">
        <v>0</v>
      </c>
      <c r="N40" s="108">
        <v>7</v>
      </c>
      <c r="O40" s="15">
        <v>0.3</v>
      </c>
      <c r="P40" s="108">
        <v>0</v>
      </c>
      <c r="Q40" s="15">
        <v>0</v>
      </c>
      <c r="R40" s="108">
        <v>7.5</v>
      </c>
      <c r="S40" s="15">
        <v>0.1</v>
      </c>
      <c r="T40" s="15">
        <v>0.1</v>
      </c>
      <c r="U40" s="15">
        <v>0.1</v>
      </c>
      <c r="V40" s="15">
        <v>0</v>
      </c>
    </row>
    <row r="41" spans="1:22" x14ac:dyDescent="0.25">
      <c r="A41" s="10">
        <v>35</v>
      </c>
      <c r="B41" s="1">
        <v>5041</v>
      </c>
      <c r="C41" s="193" t="s">
        <v>194</v>
      </c>
      <c r="D41" s="191">
        <v>13</v>
      </c>
      <c r="E41" s="191">
        <v>13</v>
      </c>
      <c r="F41" s="137">
        <v>2.2411823412319687</v>
      </c>
      <c r="G41" s="137">
        <v>3.0208139503176721</v>
      </c>
      <c r="H41" s="108">
        <v>3.4615384615384617</v>
      </c>
      <c r="I41" s="15">
        <v>0.58653846153846156</v>
      </c>
      <c r="J41" s="108">
        <v>0.30769230769230771</v>
      </c>
      <c r="K41" s="15">
        <v>0.23076923076923078</v>
      </c>
      <c r="L41" s="108">
        <v>1.5384615384615385</v>
      </c>
      <c r="M41" s="15">
        <v>0.15384615384615385</v>
      </c>
      <c r="N41" s="108">
        <v>1.5384615384615385</v>
      </c>
      <c r="O41" s="15">
        <v>7.6923076923076927E-2</v>
      </c>
      <c r="P41" s="108">
        <v>0</v>
      </c>
      <c r="Q41" s="15">
        <v>0</v>
      </c>
      <c r="R41" s="108">
        <v>24.615384615384617</v>
      </c>
      <c r="S41" s="15">
        <v>0.15384615384615385</v>
      </c>
      <c r="T41" s="15">
        <v>7.6923076923076927E-2</v>
      </c>
      <c r="U41" s="15">
        <v>0.23076923076923078</v>
      </c>
      <c r="V41" s="15">
        <v>7.6923076923076927E-2</v>
      </c>
    </row>
    <row r="42" spans="1:22" x14ac:dyDescent="0.25">
      <c r="A42" s="10">
        <v>36</v>
      </c>
      <c r="B42" s="1">
        <v>4330</v>
      </c>
      <c r="C42" s="193" t="s">
        <v>185</v>
      </c>
      <c r="D42" s="191">
        <v>8</v>
      </c>
      <c r="E42" s="191">
        <v>30</v>
      </c>
      <c r="F42" s="137">
        <v>2.0703828429634883</v>
      </c>
      <c r="G42" s="137">
        <v>3.8542072846508333</v>
      </c>
      <c r="H42" s="108">
        <v>2.5</v>
      </c>
      <c r="I42" s="15">
        <v>0.40625</v>
      </c>
      <c r="J42" s="108">
        <v>0</v>
      </c>
      <c r="K42" s="15">
        <v>0</v>
      </c>
      <c r="L42" s="108">
        <v>0</v>
      </c>
      <c r="M42" s="15">
        <v>0</v>
      </c>
      <c r="N42" s="108">
        <v>0</v>
      </c>
      <c r="O42" s="15">
        <v>0</v>
      </c>
      <c r="P42" s="108">
        <v>0</v>
      </c>
      <c r="Q42" s="15">
        <v>0</v>
      </c>
      <c r="R42" s="108">
        <v>61.875</v>
      </c>
      <c r="S42" s="15">
        <v>0.28125</v>
      </c>
      <c r="T42" s="15">
        <v>0</v>
      </c>
      <c r="U42" s="15">
        <v>0</v>
      </c>
      <c r="V42" s="15">
        <v>0</v>
      </c>
    </row>
    <row r="43" spans="1:22" x14ac:dyDescent="0.25">
      <c r="A43" s="10">
        <v>37</v>
      </c>
      <c r="B43" s="1">
        <v>4329</v>
      </c>
      <c r="C43" s="193" t="s">
        <v>182</v>
      </c>
      <c r="D43" s="191">
        <v>10</v>
      </c>
      <c r="E43" s="191">
        <v>10</v>
      </c>
      <c r="F43" s="137">
        <v>1.9701148528890466</v>
      </c>
      <c r="G43" s="137">
        <v>2.3311371853952503</v>
      </c>
      <c r="H43" s="108">
        <v>10.5</v>
      </c>
      <c r="I43" s="15">
        <v>0.50500000000000012</v>
      </c>
      <c r="J43" s="108">
        <v>3.8</v>
      </c>
      <c r="K43" s="15">
        <v>0.5</v>
      </c>
      <c r="L43" s="108">
        <v>0</v>
      </c>
      <c r="M43" s="15">
        <v>0</v>
      </c>
      <c r="N43" s="108">
        <v>0</v>
      </c>
      <c r="O43" s="15">
        <v>0</v>
      </c>
      <c r="P43" s="108">
        <v>0</v>
      </c>
      <c r="Q43" s="15">
        <v>0</v>
      </c>
      <c r="R43" s="108">
        <v>5</v>
      </c>
      <c r="S43" s="15">
        <v>0.05</v>
      </c>
      <c r="T43" s="15">
        <v>0</v>
      </c>
      <c r="U43" s="15">
        <v>0.2</v>
      </c>
      <c r="V43" s="15">
        <v>0.3</v>
      </c>
    </row>
    <row r="44" spans="1:22" x14ac:dyDescent="0.25">
      <c r="A44" s="10">
        <v>38</v>
      </c>
      <c r="B44" s="1">
        <v>1091</v>
      </c>
      <c r="C44" s="193" t="s">
        <v>100</v>
      </c>
      <c r="D44" s="191">
        <v>6</v>
      </c>
      <c r="E44" s="191">
        <v>40</v>
      </c>
      <c r="F44" s="137">
        <v>1.8515089211863407</v>
      </c>
      <c r="G44" s="137">
        <v>2.3363393595651663</v>
      </c>
      <c r="H44" s="108">
        <v>3.3333333333333335</v>
      </c>
      <c r="I44" s="15">
        <v>0.54166666666666663</v>
      </c>
      <c r="J44" s="108">
        <v>0.33333333333333331</v>
      </c>
      <c r="K44" s="15">
        <v>0.33333333333333331</v>
      </c>
      <c r="L44" s="108">
        <v>3.3333333333333335</v>
      </c>
      <c r="M44" s="15">
        <v>0.16666666666666666</v>
      </c>
      <c r="N44" s="108">
        <v>0</v>
      </c>
      <c r="O44" s="15">
        <v>0</v>
      </c>
      <c r="P44" s="108">
        <v>0</v>
      </c>
      <c r="Q44" s="15">
        <v>0</v>
      </c>
      <c r="R44" s="108">
        <v>7.5</v>
      </c>
      <c r="S44" s="15">
        <v>0.20833333333333334</v>
      </c>
      <c r="T44" s="15">
        <v>0</v>
      </c>
      <c r="U44" s="15">
        <v>0.5</v>
      </c>
      <c r="V44" s="15">
        <v>0</v>
      </c>
    </row>
    <row r="45" spans="1:22" x14ac:dyDescent="0.25">
      <c r="A45" s="10">
        <v>39</v>
      </c>
      <c r="B45" s="1">
        <v>1739</v>
      </c>
      <c r="C45" s="193" t="s">
        <v>114</v>
      </c>
      <c r="D45" s="191">
        <v>11</v>
      </c>
      <c r="E45" s="191">
        <v>34</v>
      </c>
      <c r="F45" s="137">
        <v>1.7337565660146306</v>
      </c>
      <c r="G45" s="137">
        <v>2.4936031710225262</v>
      </c>
      <c r="H45" s="108">
        <v>2.7272727272727271</v>
      </c>
      <c r="I45" s="15">
        <v>0.54545454545454541</v>
      </c>
      <c r="J45" s="108">
        <v>0</v>
      </c>
      <c r="K45" s="15">
        <v>0</v>
      </c>
      <c r="L45" s="108">
        <v>0</v>
      </c>
      <c r="M45" s="15">
        <v>0</v>
      </c>
      <c r="N45" s="108">
        <v>0</v>
      </c>
      <c r="O45" s="15">
        <v>0</v>
      </c>
      <c r="P45" s="108">
        <v>0</v>
      </c>
      <c r="Q45" s="15">
        <v>0</v>
      </c>
      <c r="R45" s="108">
        <v>20.454545454545453</v>
      </c>
      <c r="S45" s="15">
        <v>0.18181818181818182</v>
      </c>
      <c r="T45" s="15">
        <v>0</v>
      </c>
      <c r="U45" s="15">
        <v>0.54545454545454541</v>
      </c>
      <c r="V45" s="15">
        <v>0</v>
      </c>
    </row>
    <row r="46" spans="1:22" x14ac:dyDescent="0.25">
      <c r="A46" s="10">
        <v>40</v>
      </c>
      <c r="B46" s="1">
        <v>2040</v>
      </c>
      <c r="C46" s="193" t="s">
        <v>136</v>
      </c>
      <c r="D46" s="191">
        <v>9</v>
      </c>
      <c r="E46" s="191">
        <v>32</v>
      </c>
      <c r="F46" s="137">
        <v>1.494128165741069</v>
      </c>
      <c r="G46" s="137">
        <v>2.0179246917956597</v>
      </c>
      <c r="H46" s="108">
        <v>1.1111111111111112</v>
      </c>
      <c r="I46" s="15">
        <v>0.22222222222222221</v>
      </c>
      <c r="J46" s="108">
        <v>1.1111111111111112</v>
      </c>
      <c r="K46" s="15">
        <v>0.1111111111111111</v>
      </c>
      <c r="L46" s="108">
        <v>2.2222222222222223</v>
      </c>
      <c r="M46" s="15">
        <v>0.16666666666666666</v>
      </c>
      <c r="N46" s="108">
        <v>1.1111111111111112</v>
      </c>
      <c r="O46" s="15">
        <v>0.1111111111111111</v>
      </c>
      <c r="P46" s="108">
        <v>0</v>
      </c>
      <c r="Q46" s="15">
        <v>0</v>
      </c>
      <c r="R46" s="108">
        <v>21.111111111111111</v>
      </c>
      <c r="S46" s="15">
        <v>0.1388888888888889</v>
      </c>
      <c r="T46" s="15">
        <v>0.1111111111111111</v>
      </c>
      <c r="U46" s="15">
        <v>0.1111111111111111</v>
      </c>
      <c r="V46" s="15">
        <v>0</v>
      </c>
    </row>
    <row r="47" spans="1:22" x14ac:dyDescent="0.25">
      <c r="B47"/>
      <c r="C47"/>
      <c r="D47"/>
      <c r="E47"/>
      <c r="F47"/>
      <c r="G47"/>
      <c r="H47"/>
      <c r="I47"/>
      <c r="J47"/>
      <c r="K47"/>
      <c r="L47"/>
      <c r="M47"/>
      <c r="N47"/>
      <c r="O47"/>
      <c r="P47"/>
      <c r="Q47"/>
      <c r="R47"/>
      <c r="S47"/>
      <c r="T47"/>
      <c r="U47"/>
    </row>
    <row r="48" spans="1:22" x14ac:dyDescent="0.25">
      <c r="B48"/>
      <c r="C48"/>
      <c r="D48"/>
      <c r="E48"/>
      <c r="F48"/>
      <c r="G48"/>
      <c r="H48"/>
      <c r="I48"/>
      <c r="J48"/>
      <c r="K48"/>
      <c r="L48"/>
      <c r="M48"/>
      <c r="N48"/>
      <c r="O48"/>
      <c r="P48"/>
      <c r="Q48"/>
      <c r="R48"/>
      <c r="S48"/>
      <c r="T48"/>
      <c r="U48"/>
    </row>
    <row r="49" spans="2:21" x14ac:dyDescent="0.25">
      <c r="B49"/>
      <c r="C49"/>
      <c r="D49"/>
      <c r="E49"/>
      <c r="F49"/>
      <c r="G49"/>
      <c r="H49"/>
      <c r="I49"/>
      <c r="J49"/>
      <c r="K49"/>
      <c r="L49"/>
      <c r="M49"/>
      <c r="N49"/>
      <c r="O49"/>
      <c r="P49"/>
      <c r="Q49"/>
      <c r="R49"/>
      <c r="S49"/>
      <c r="T49"/>
      <c r="U49"/>
    </row>
    <row r="50" spans="2:21" x14ac:dyDescent="0.25">
      <c r="B50"/>
      <c r="C50"/>
      <c r="D50"/>
      <c r="E50"/>
      <c r="F50"/>
      <c r="G50"/>
      <c r="H50"/>
      <c r="I50"/>
      <c r="J50"/>
      <c r="K50"/>
      <c r="L50"/>
      <c r="M50"/>
      <c r="N50"/>
      <c r="O50"/>
      <c r="P50"/>
      <c r="Q50"/>
      <c r="R50"/>
      <c r="S50"/>
      <c r="T50"/>
      <c r="U50"/>
    </row>
    <row r="51" spans="2:21" x14ac:dyDescent="0.25">
      <c r="B51"/>
      <c r="C51"/>
      <c r="D51"/>
      <c r="E51"/>
      <c r="F51"/>
      <c r="G51"/>
      <c r="H51"/>
      <c r="I51"/>
      <c r="J51"/>
      <c r="K51"/>
      <c r="L51"/>
      <c r="M51"/>
      <c r="N51"/>
      <c r="O51"/>
      <c r="P51"/>
      <c r="Q51"/>
      <c r="R51"/>
      <c r="S51"/>
      <c r="T51"/>
      <c r="U51"/>
    </row>
    <row r="52" spans="2:21" x14ac:dyDescent="0.25">
      <c r="B52"/>
      <c r="C52"/>
      <c r="D52"/>
      <c r="E52"/>
      <c r="F52"/>
      <c r="G52"/>
      <c r="H52"/>
      <c r="I52"/>
      <c r="J52"/>
      <c r="K52"/>
      <c r="L52"/>
      <c r="M52"/>
      <c r="N52"/>
      <c r="O52"/>
      <c r="P52"/>
      <c r="Q52"/>
      <c r="R52"/>
      <c r="S52"/>
      <c r="T52"/>
      <c r="U52"/>
    </row>
    <row r="53" spans="2:21" x14ac:dyDescent="0.25">
      <c r="B53"/>
      <c r="C53"/>
      <c r="D53"/>
      <c r="E53"/>
      <c r="F53"/>
      <c r="G53"/>
      <c r="H53"/>
      <c r="I53"/>
      <c r="J53"/>
      <c r="K53"/>
      <c r="L53"/>
      <c r="M53"/>
      <c r="N53"/>
      <c r="O53"/>
      <c r="P53"/>
      <c r="Q53"/>
      <c r="R53"/>
      <c r="S53"/>
      <c r="T53"/>
      <c r="U53"/>
    </row>
    <row r="54" spans="2:21" x14ac:dyDescent="0.25">
      <c r="B54"/>
      <c r="C54"/>
      <c r="D54"/>
      <c r="E54"/>
      <c r="F54"/>
      <c r="G54"/>
      <c r="H54"/>
      <c r="I54"/>
      <c r="J54"/>
      <c r="K54"/>
      <c r="L54"/>
      <c r="M54"/>
      <c r="N54"/>
      <c r="O54"/>
      <c r="P54"/>
      <c r="Q54"/>
      <c r="R54"/>
      <c r="S54"/>
      <c r="T54"/>
      <c r="U54"/>
    </row>
    <row r="55" spans="2:21" x14ac:dyDescent="0.25">
      <c r="B55"/>
      <c r="C55"/>
      <c r="D55"/>
      <c r="E55"/>
      <c r="F55"/>
      <c r="G55"/>
      <c r="H55"/>
      <c r="I55"/>
      <c r="J55"/>
      <c r="K55"/>
      <c r="L55"/>
      <c r="M55"/>
      <c r="N55"/>
      <c r="O55"/>
      <c r="P55"/>
      <c r="Q55"/>
      <c r="R55"/>
      <c r="S55"/>
      <c r="T55"/>
      <c r="U55"/>
    </row>
    <row r="56" spans="2:21" x14ac:dyDescent="0.25">
      <c r="B56"/>
      <c r="C56"/>
      <c r="D56"/>
      <c r="E56"/>
      <c r="F56"/>
      <c r="G56"/>
      <c r="H56"/>
      <c r="I56"/>
      <c r="J56"/>
      <c r="K56"/>
      <c r="L56"/>
      <c r="M56"/>
      <c r="N56"/>
      <c r="O56"/>
      <c r="P56"/>
      <c r="Q56"/>
      <c r="R56"/>
      <c r="S56"/>
      <c r="T56"/>
      <c r="U56"/>
    </row>
    <row r="57" spans="2:21" x14ac:dyDescent="0.25">
      <c r="B57"/>
      <c r="C57"/>
      <c r="D57"/>
      <c r="E57"/>
      <c r="F57"/>
      <c r="G57"/>
      <c r="H57"/>
      <c r="I57"/>
      <c r="J57"/>
      <c r="K57"/>
      <c r="L57"/>
      <c r="M57"/>
      <c r="N57"/>
      <c r="O57"/>
      <c r="P57"/>
      <c r="Q57"/>
      <c r="R57"/>
      <c r="S57"/>
      <c r="T57"/>
      <c r="U57"/>
    </row>
    <row r="58" spans="2:21" x14ac:dyDescent="0.25">
      <c r="B58"/>
      <c r="C58"/>
      <c r="D58"/>
      <c r="E58"/>
      <c r="F58"/>
      <c r="G58"/>
      <c r="H58"/>
      <c r="I58"/>
      <c r="J58"/>
      <c r="K58"/>
      <c r="L58"/>
      <c r="M58"/>
      <c r="N58"/>
      <c r="O58"/>
      <c r="P58"/>
      <c r="Q58"/>
      <c r="R58"/>
      <c r="S58"/>
      <c r="T58"/>
      <c r="U58"/>
    </row>
    <row r="59" spans="2:21" x14ac:dyDescent="0.25">
      <c r="B59"/>
      <c r="C59"/>
      <c r="D59"/>
      <c r="E59"/>
      <c r="F59"/>
      <c r="G59"/>
      <c r="H59"/>
      <c r="I59"/>
      <c r="J59"/>
      <c r="K59"/>
      <c r="L59"/>
      <c r="M59"/>
      <c r="N59"/>
      <c r="O59"/>
      <c r="P59"/>
      <c r="Q59"/>
      <c r="R59"/>
      <c r="S59"/>
      <c r="T59"/>
      <c r="U59"/>
    </row>
    <row r="60" spans="2:21" x14ac:dyDescent="0.25">
      <c r="B60"/>
      <c r="C60"/>
      <c r="D60"/>
      <c r="E60"/>
      <c r="F60"/>
      <c r="G60"/>
      <c r="H60"/>
      <c r="I60"/>
      <c r="J60"/>
      <c r="K60"/>
      <c r="L60"/>
      <c r="M60"/>
      <c r="N60"/>
      <c r="O60"/>
      <c r="P60"/>
      <c r="Q60"/>
      <c r="R60"/>
      <c r="S60"/>
      <c r="T60"/>
      <c r="U60"/>
    </row>
    <row r="61" spans="2:21" x14ac:dyDescent="0.25">
      <c r="B61"/>
      <c r="C61"/>
      <c r="D61"/>
      <c r="E61"/>
      <c r="F61"/>
      <c r="G61"/>
      <c r="H61"/>
      <c r="I61"/>
      <c r="J61"/>
      <c r="K61"/>
      <c r="L61"/>
      <c r="M61"/>
      <c r="N61"/>
      <c r="O61"/>
      <c r="P61"/>
      <c r="Q61"/>
      <c r="R61"/>
      <c r="S61"/>
      <c r="T61"/>
      <c r="U61"/>
    </row>
    <row r="62" spans="2:21" x14ac:dyDescent="0.25">
      <c r="B62"/>
      <c r="C62"/>
      <c r="D62"/>
      <c r="E62"/>
      <c r="F62"/>
      <c r="G62"/>
      <c r="H62"/>
      <c r="I62"/>
      <c r="J62"/>
      <c r="K62"/>
      <c r="L62"/>
      <c r="M62"/>
      <c r="N62"/>
      <c r="O62"/>
      <c r="P62"/>
      <c r="Q62"/>
      <c r="R62"/>
      <c r="S62"/>
      <c r="T62"/>
      <c r="U62"/>
    </row>
    <row r="63" spans="2:21" x14ac:dyDescent="0.25">
      <c r="B63"/>
      <c r="C63"/>
      <c r="D63"/>
      <c r="E63"/>
      <c r="F63"/>
      <c r="G63"/>
      <c r="H63"/>
      <c r="I63"/>
      <c r="J63"/>
      <c r="K63"/>
      <c r="L63"/>
      <c r="M63"/>
      <c r="N63"/>
      <c r="O63"/>
      <c r="P63"/>
      <c r="Q63"/>
      <c r="R63"/>
      <c r="S63"/>
      <c r="T63"/>
      <c r="U63"/>
    </row>
    <row r="64" spans="2:21" x14ac:dyDescent="0.25">
      <c r="B64"/>
      <c r="C64"/>
      <c r="D64"/>
      <c r="E64"/>
      <c r="F64"/>
      <c r="G64"/>
      <c r="H64"/>
      <c r="I64"/>
      <c r="J64"/>
      <c r="K64"/>
      <c r="L64"/>
      <c r="M64"/>
      <c r="N64"/>
      <c r="O64"/>
      <c r="P64"/>
      <c r="Q64"/>
      <c r="R64"/>
      <c r="S64"/>
      <c r="T64"/>
      <c r="U64"/>
    </row>
    <row r="65" spans="2:21" x14ac:dyDescent="0.25">
      <c r="B65"/>
      <c r="C65"/>
      <c r="D65"/>
      <c r="E65"/>
      <c r="F65"/>
      <c r="G65"/>
      <c r="H65"/>
      <c r="I65"/>
      <c r="J65"/>
      <c r="K65"/>
      <c r="L65"/>
      <c r="M65"/>
      <c r="N65"/>
      <c r="O65"/>
      <c r="P65"/>
      <c r="Q65"/>
      <c r="R65"/>
      <c r="S65"/>
      <c r="T65"/>
      <c r="U65"/>
    </row>
    <row r="66" spans="2:21" x14ac:dyDescent="0.25">
      <c r="B66"/>
      <c r="C66"/>
      <c r="D66"/>
      <c r="E66"/>
      <c r="F66"/>
      <c r="G66"/>
      <c r="H66"/>
      <c r="I66"/>
      <c r="J66"/>
      <c r="K66"/>
      <c r="L66"/>
      <c r="M66"/>
      <c r="N66"/>
      <c r="O66"/>
      <c r="P66"/>
      <c r="Q66"/>
      <c r="R66"/>
      <c r="S66"/>
      <c r="T66"/>
      <c r="U66"/>
    </row>
  </sheetData>
  <pageMargins left="0.7" right="0.7" top="0.75" bottom="0.75" header="0.3" footer="0.3"/>
  <pageSetup orientation="landscape"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pageSetUpPr fitToPage="1"/>
  </sheetPr>
  <dimension ref="A1:BB23"/>
  <sheetViews>
    <sheetView tabSelected="1" topLeftCell="A2" zoomScale="80" zoomScaleNormal="80" workbookViewId="0">
      <selection activeCell="H6" sqref="H6"/>
    </sheetView>
  </sheetViews>
  <sheetFormatPr defaultColWidth="9.140625" defaultRowHeight="18" customHeight="1" x14ac:dyDescent="0.25"/>
  <cols>
    <col min="1" max="1" width="12.5703125" style="10" customWidth="1"/>
    <col min="2" max="2" width="19.85546875" style="10" customWidth="1"/>
    <col min="3" max="7" width="24.85546875" style="10" customWidth="1"/>
    <col min="8" max="8" width="24.85546875" style="35" customWidth="1"/>
    <col min="9" max="10" width="20" style="39" customWidth="1"/>
    <col min="11" max="11" width="11.85546875" style="39" bestFit="1" customWidth="1"/>
    <col min="12" max="17" width="9.140625" style="39"/>
    <col min="18" max="18" width="17.28515625" style="91" customWidth="1"/>
    <col min="19" max="54" width="9.140625" style="39"/>
    <col min="55" max="16384" width="9.140625" style="10"/>
  </cols>
  <sheetData>
    <row r="1" spans="1:54" s="31" customFormat="1" ht="23.25" x14ac:dyDescent="0.35">
      <c r="A1" s="43" t="s">
        <v>291</v>
      </c>
      <c r="B1" s="92" t="s">
        <v>23</v>
      </c>
      <c r="C1" s="77"/>
      <c r="G1" s="41"/>
      <c r="H1" s="34"/>
      <c r="I1" s="37"/>
      <c r="J1" s="37"/>
      <c r="K1" s="37"/>
      <c r="L1" s="37"/>
      <c r="M1" s="37"/>
      <c r="N1" s="37"/>
      <c r="O1" s="37"/>
      <c r="P1" s="37"/>
      <c r="Q1" s="37"/>
      <c r="R1" s="88"/>
      <c r="S1" s="37"/>
      <c r="T1" s="37"/>
      <c r="U1" s="37"/>
      <c r="V1" s="37"/>
      <c r="W1" s="37"/>
      <c r="X1" s="37"/>
      <c r="Y1" s="37"/>
      <c r="Z1" s="37"/>
      <c r="AA1" s="37"/>
      <c r="AB1" s="37"/>
      <c r="AC1" s="37"/>
      <c r="AD1" s="37"/>
      <c r="AE1" s="37"/>
      <c r="AF1" s="37"/>
      <c r="AG1" s="37"/>
      <c r="AH1" s="37"/>
      <c r="AI1" s="37"/>
      <c r="AJ1" s="37"/>
      <c r="AK1" s="37"/>
      <c r="AL1" s="37"/>
      <c r="AM1" s="37"/>
      <c r="AN1" s="37"/>
      <c r="AO1" s="37"/>
      <c r="AP1" s="37"/>
      <c r="AQ1" s="37"/>
      <c r="AR1" s="37"/>
      <c r="AS1" s="37"/>
      <c r="AT1" s="37"/>
      <c r="AU1" s="37"/>
      <c r="AV1" s="37"/>
      <c r="AW1" s="37"/>
      <c r="AX1" s="37"/>
      <c r="AY1" s="37"/>
      <c r="AZ1" s="37"/>
      <c r="BA1" s="37"/>
      <c r="BB1" s="37"/>
    </row>
    <row r="2" spans="1:54" s="36" customFormat="1" ht="24" thickBot="1" x14ac:dyDescent="0.4">
      <c r="A2" s="43" t="s">
        <v>27</v>
      </c>
      <c r="B2" s="92">
        <v>6</v>
      </c>
      <c r="I2" s="38"/>
      <c r="J2" s="38"/>
      <c r="K2" s="38"/>
      <c r="L2" s="38"/>
      <c r="M2" s="38"/>
      <c r="N2" s="38"/>
      <c r="O2" s="38"/>
      <c r="P2" s="38"/>
      <c r="Q2" s="38"/>
      <c r="R2" s="89" t="s">
        <v>292</v>
      </c>
      <c r="S2" s="38"/>
      <c r="T2" s="38"/>
      <c r="U2" s="38"/>
      <c r="V2" s="38"/>
      <c r="W2" s="38"/>
      <c r="X2" s="38"/>
      <c r="Y2" s="38"/>
      <c r="Z2" s="38"/>
      <c r="AA2" s="38"/>
      <c r="AB2" s="38"/>
      <c r="AC2" s="38"/>
      <c r="AD2" s="38"/>
      <c r="AE2" s="38"/>
      <c r="AF2" s="38"/>
      <c r="AG2" s="38"/>
      <c r="AH2" s="38"/>
      <c r="AI2" s="38"/>
      <c r="AJ2" s="38"/>
      <c r="AK2" s="38"/>
      <c r="AL2" s="38"/>
      <c r="AM2" s="38"/>
      <c r="AN2" s="38"/>
      <c r="AO2" s="38"/>
      <c r="AP2" s="38"/>
      <c r="AQ2" s="38"/>
      <c r="AR2" s="38"/>
      <c r="AS2" s="38"/>
      <c r="AT2" s="38"/>
      <c r="AU2" s="38"/>
      <c r="AV2" s="38"/>
      <c r="AW2" s="38"/>
      <c r="AX2" s="38"/>
      <c r="AY2" s="38"/>
      <c r="AZ2" s="38"/>
      <c r="BA2" s="38"/>
      <c r="BB2" s="38"/>
    </row>
    <row r="3" spans="1:54" ht="15.75" hidden="1" thickBot="1" x14ac:dyDescent="0.3">
      <c r="C3" s="36">
        <v>1736</v>
      </c>
      <c r="D3" s="36">
        <v>2040</v>
      </c>
      <c r="E3" s="36">
        <v>525</v>
      </c>
      <c r="F3" s="36">
        <v>2451</v>
      </c>
      <c r="G3" s="36">
        <v>3138</v>
      </c>
      <c r="H3" s="36">
        <v>1094</v>
      </c>
      <c r="R3" s="90" t="s">
        <v>23</v>
      </c>
    </row>
    <row r="4" spans="1:54" s="33" customFormat="1" ht="33.75" customHeight="1" thickTop="1" thickBot="1" x14ac:dyDescent="0.3">
      <c r="A4" s="82" t="s">
        <v>27</v>
      </c>
      <c r="B4" s="82" t="s">
        <v>296</v>
      </c>
      <c r="C4" s="81" t="s">
        <v>28</v>
      </c>
      <c r="D4" s="81" t="s">
        <v>29</v>
      </c>
      <c r="E4" s="81" t="s">
        <v>30</v>
      </c>
      <c r="F4" s="18" t="s">
        <v>31</v>
      </c>
      <c r="G4" s="18" t="s">
        <v>32</v>
      </c>
      <c r="H4" s="18" t="s">
        <v>33</v>
      </c>
      <c r="I4" s="81" t="s">
        <v>57</v>
      </c>
      <c r="J4" s="18" t="s">
        <v>58</v>
      </c>
      <c r="K4" s="39"/>
      <c r="L4" s="39"/>
      <c r="M4" s="39"/>
      <c r="N4" s="39"/>
      <c r="O4" s="39"/>
      <c r="P4" s="39"/>
      <c r="Q4" s="39"/>
      <c r="R4" s="91" t="s">
        <v>52</v>
      </c>
      <c r="S4" s="39"/>
      <c r="T4" s="39"/>
      <c r="U4" s="39"/>
      <c r="V4" s="39"/>
      <c r="W4" s="39"/>
      <c r="X4" s="39"/>
      <c r="Y4" s="39"/>
      <c r="Z4" s="39"/>
      <c r="AA4" s="39"/>
      <c r="AB4" s="39"/>
      <c r="AC4" s="39"/>
      <c r="AD4" s="39"/>
      <c r="AE4" s="39"/>
      <c r="AF4" s="39"/>
      <c r="AG4" s="39"/>
      <c r="AH4" s="39"/>
      <c r="AI4" s="39"/>
      <c r="AJ4" s="39"/>
      <c r="AK4" s="39"/>
      <c r="AL4" s="39"/>
      <c r="AM4" s="39"/>
      <c r="AN4" s="39"/>
      <c r="AO4" s="39"/>
      <c r="AP4" s="39"/>
      <c r="AQ4" s="39"/>
      <c r="AR4" s="39"/>
      <c r="AS4" s="39"/>
      <c r="AT4" s="39"/>
      <c r="AU4" s="39"/>
      <c r="AV4" s="39"/>
      <c r="AW4" s="39"/>
      <c r="AX4" s="39"/>
      <c r="AY4" s="39"/>
      <c r="AZ4" s="39"/>
      <c r="BA4" s="39"/>
      <c r="BB4" s="39"/>
    </row>
    <row r="5" spans="1:54" s="94" customFormat="1" ht="18" customHeight="1" thickTop="1" x14ac:dyDescent="0.25">
      <c r="A5" s="93">
        <f>IF($B$1="Practice",B$2,IF($B$1="Qualification",VLOOKUP($B$2,'CIR Schedule'!$C$2:$L$81,10,FALSE),IF($B$1="Elimination",VLOOKUP($B$2,'CIR Schedule'!$C$85:$M$100,10,FALSE),"NONE")))</f>
        <v>0.39930555555555558</v>
      </c>
      <c r="B5" s="82"/>
      <c r="C5" s="81">
        <v>1736</v>
      </c>
      <c r="D5" s="81">
        <v>2481</v>
      </c>
      <c r="E5" s="81">
        <v>4213</v>
      </c>
      <c r="F5" s="18">
        <v>2081</v>
      </c>
      <c r="G5" s="179">
        <v>2022</v>
      </c>
      <c r="H5" s="179">
        <v>292</v>
      </c>
      <c r="I5" s="81" t="s">
        <v>327</v>
      </c>
      <c r="J5" s="18" t="s">
        <v>327</v>
      </c>
      <c r="K5" s="39"/>
      <c r="L5" s="39"/>
      <c r="M5" s="39"/>
      <c r="N5" s="39"/>
      <c r="O5" s="39"/>
      <c r="P5" s="39"/>
      <c r="Q5" s="39"/>
      <c r="R5" s="91"/>
      <c r="S5" s="39"/>
      <c r="T5" s="39"/>
      <c r="U5" s="39"/>
      <c r="V5" s="39"/>
      <c r="W5" s="39"/>
      <c r="X5" s="39"/>
      <c r="Y5" s="39"/>
      <c r="Z5" s="39"/>
      <c r="AA5" s="39"/>
      <c r="AB5" s="39"/>
      <c r="AC5" s="39"/>
      <c r="AD5" s="39"/>
      <c r="AE5" s="39"/>
      <c r="AF5" s="39"/>
      <c r="AG5" s="39"/>
      <c r="AH5" s="39"/>
      <c r="AI5" s="39"/>
      <c r="AJ5" s="39"/>
      <c r="AK5" s="39"/>
      <c r="AL5" s="39"/>
      <c r="AM5" s="39"/>
      <c r="AN5" s="39"/>
      <c r="AO5" s="39"/>
      <c r="AP5" s="39"/>
      <c r="AQ5" s="39"/>
      <c r="AR5" s="39"/>
      <c r="AS5" s="39"/>
      <c r="AT5" s="39"/>
      <c r="AU5" s="39"/>
      <c r="AV5" s="39"/>
      <c r="AW5" s="39"/>
      <c r="AX5" s="39"/>
      <c r="AY5" s="39"/>
      <c r="AZ5" s="39"/>
      <c r="BA5" s="39"/>
      <c r="BB5" s="39"/>
    </row>
    <row r="6" spans="1:54" s="39" customFormat="1" ht="31.5" x14ac:dyDescent="0.25">
      <c r="A6" s="93"/>
      <c r="B6" s="82"/>
      <c r="C6" s="81" t="str">
        <f>VLOOKUP(C5,'CIR Team Info'!$B$4:$E$43,2,FALSE)</f>
        <v>Robot Casserole</v>
      </c>
      <c r="D6" s="81" t="str">
        <f>VLOOKUP(D5,'CIR Team Info'!$B$4:$E$43,2,FALSE)</f>
        <v>Roboteers</v>
      </c>
      <c r="E6" s="81" t="str">
        <f>VLOOKUP(E5,'CIR Team Info'!$B$4:$E$43,2,FALSE)</f>
        <v>MetalCow</v>
      </c>
      <c r="F6" s="190" t="str">
        <f>VLOOKUP(F5,'CIR Team Info'!$B$4:$E$43,2,FALSE)</f>
        <v>Icarus</v>
      </c>
      <c r="G6" s="190" t="str">
        <f>VLOOKUP(G5,'CIR Team Info'!$B$4:$E$43,2,FALSE)</f>
        <v>Titan Robotics</v>
      </c>
      <c r="H6" s="190" t="str">
        <f>VLOOKUP(H5,'CIR Team Info'!$B$4:$E$43,2,FALSE)</f>
        <v>PantherTech</v>
      </c>
      <c r="I6" s="81"/>
      <c r="J6" s="190"/>
      <c r="R6" s="91"/>
    </row>
    <row r="7" spans="1:54" s="118" customFormat="1" ht="21" x14ac:dyDescent="0.35">
      <c r="B7" s="119" t="s">
        <v>326</v>
      </c>
      <c r="C7" s="120">
        <f>SUM(C9+C11+C13+C15+C17)</f>
        <v>54.333333333333343</v>
      </c>
      <c r="D7" s="120">
        <f t="shared" ref="D7:H7" si="0">SUM(D9+D11+D13+D15+D17)</f>
        <v>42.4</v>
      </c>
      <c r="E7" s="120">
        <f t="shared" si="0"/>
        <v>25.785714285714285</v>
      </c>
      <c r="F7" s="120">
        <f t="shared" si="0"/>
        <v>49</v>
      </c>
      <c r="G7" s="120">
        <f t="shared" si="0"/>
        <v>6.2307692307692308</v>
      </c>
      <c r="H7" s="120">
        <f t="shared" si="0"/>
        <v>39.375</v>
      </c>
      <c r="I7" s="125">
        <f>SUM(C9:E9)+(IF((SUM(C7:E7)-SUM(C9:E9)-SUM(F8:H8))&lt;0,30,(SUM(C7:E7)-SUM(C9:E9)-SUM(F8:H8))))</f>
        <v>67.147619047619045</v>
      </c>
      <c r="J7" s="125">
        <f>SUM(F9:H9)+(IF((SUM(F7:H7)-SUM(F9:H9)-SUM(C8:E8))&lt;0,30,(SUM(F7:H7)-SUM(F9:H9)-SUM(C8:E8))))</f>
        <v>66.625</v>
      </c>
      <c r="R7" s="121"/>
    </row>
    <row r="8" spans="1:54" s="118" customFormat="1" ht="21" x14ac:dyDescent="0.35">
      <c r="B8" s="119" t="s">
        <v>328</v>
      </c>
      <c r="C8" s="120">
        <f>C19</f>
        <v>51.458333333333336</v>
      </c>
      <c r="D8" s="120">
        <f t="shared" ref="D8:H8" si="1">D19</f>
        <v>30.75</v>
      </c>
      <c r="E8" s="120">
        <f t="shared" si="1"/>
        <v>6.0714285714285712</v>
      </c>
      <c r="F8" s="120">
        <f>F19</f>
        <v>12.5</v>
      </c>
      <c r="G8" s="120">
        <f t="shared" si="1"/>
        <v>57.307692307692307</v>
      </c>
      <c r="H8" s="120">
        <f t="shared" si="1"/>
        <v>26.25</v>
      </c>
      <c r="I8" s="125"/>
      <c r="J8" s="125"/>
      <c r="R8" s="121"/>
    </row>
    <row r="9" spans="1:54" s="95" customFormat="1" ht="15.75" x14ac:dyDescent="0.25">
      <c r="B9" s="96" t="s">
        <v>293</v>
      </c>
      <c r="C9" s="110">
        <f>VLOOKUP(C$5,'Match Pivot'!$A$5:$P$45,2,FALSE)</f>
        <v>13.333333333333334</v>
      </c>
      <c r="D9" s="110">
        <f>VLOOKUP(D$5,'Match Pivot'!$A$5:$P$45,2,FALSE)</f>
        <v>13.1</v>
      </c>
      <c r="E9" s="110">
        <f>VLOOKUP(E$5,'Match Pivot'!$A$5:$P$45,2,FALSE)</f>
        <v>10.714285714285714</v>
      </c>
      <c r="F9" s="110">
        <f>VLOOKUP(F$5,'Match Pivot'!$A$5:$P$45,2,FALSE)</f>
        <v>11</v>
      </c>
      <c r="G9" s="110">
        <f>VLOOKUP(G$5,'Match Pivot'!$A$5:$P$45,2,FALSE)</f>
        <v>5</v>
      </c>
      <c r="H9" s="110">
        <f>VLOOKUP(H$5,'Match Pivot'!$A$5:$P$45,2,FALSE)</f>
        <v>20.625</v>
      </c>
      <c r="R9" s="97"/>
    </row>
    <row r="10" spans="1:54" s="70" customFormat="1" ht="15.75" x14ac:dyDescent="0.25">
      <c r="B10" s="98" t="s">
        <v>294</v>
      </c>
      <c r="C10" s="111">
        <f>VLOOKUP(C$5,'Match Pivot'!$A$5:$P$45,3,FALSE)</f>
        <v>0.6875</v>
      </c>
      <c r="D10" s="111">
        <f>VLOOKUP(D$5,'Match Pivot'!$A$5:$P$45,3,FALSE)</f>
        <v>0.62</v>
      </c>
      <c r="E10" s="111">
        <f>VLOOKUP(E$5,'Match Pivot'!$A$5:$P$45,3,FALSE)</f>
        <v>0.56785714285714284</v>
      </c>
      <c r="F10" s="111">
        <f>VLOOKUP(F$5,'Match Pivot'!$A$5:$P$45,3,FALSE)</f>
        <v>0.625</v>
      </c>
      <c r="G10" s="111">
        <f>VLOOKUP(G$5,'Match Pivot'!$A$5:$P$45,3,FALSE)</f>
        <v>0.76923076923076927</v>
      </c>
      <c r="H10" s="111">
        <f>VLOOKUP(H$5,'Match Pivot'!$A$5:$P$45,3,FALSE)</f>
        <v>1</v>
      </c>
      <c r="R10" s="69"/>
    </row>
    <row r="11" spans="1:54" s="99" customFormat="1" ht="15.75" x14ac:dyDescent="0.25">
      <c r="B11" s="96" t="s">
        <v>274</v>
      </c>
      <c r="C11" s="110">
        <f>VLOOKUP(C$5,'Match Pivot'!$A$5:$P$45,4,FALSE)</f>
        <v>6</v>
      </c>
      <c r="D11" s="110">
        <f>VLOOKUP(D$5,'Match Pivot'!$A$5:$P$45,4,FALSE)</f>
        <v>15.3</v>
      </c>
      <c r="E11" s="110">
        <f>VLOOKUP(E$5,'Match Pivot'!$A$5:$P$45,4,FALSE)</f>
        <v>10.785714285714286</v>
      </c>
      <c r="F11" s="110">
        <f>VLOOKUP(F$5,'Match Pivot'!$A$5:$P$45,4,FALSE)</f>
        <v>25</v>
      </c>
      <c r="G11" s="110">
        <f>VLOOKUP(G$5,'Match Pivot'!$A$5:$P$45,4,FALSE)</f>
        <v>0.46153846153846156</v>
      </c>
      <c r="H11" s="110">
        <f>VLOOKUP(H$5,'Match Pivot'!$A$5:$P$45,4,FALSE)</f>
        <v>8.75</v>
      </c>
      <c r="R11" s="100"/>
    </row>
    <row r="12" spans="1:54" s="101" customFormat="1" ht="15.75" x14ac:dyDescent="0.25">
      <c r="A12" s="70"/>
      <c r="B12" s="98" t="s">
        <v>295</v>
      </c>
      <c r="C12" s="111">
        <f>VLOOKUP(C$5,'Match Pivot'!$A$5:$P$45,5,FALSE)</f>
        <v>0.34920634920634924</v>
      </c>
      <c r="D12" s="111">
        <f>VLOOKUP(D$5,'Match Pivot'!$A$5:$P$45,5,FALSE)</f>
        <v>0.55238095238095242</v>
      </c>
      <c r="E12" s="111">
        <f>VLOOKUP(E$5,'Match Pivot'!$A$5:$P$45,5,FALSE)</f>
        <v>0.47154471544715454</v>
      </c>
      <c r="F12" s="111">
        <f>VLOOKUP(F$5,'Match Pivot'!$A$5:$P$45,5,FALSE)</f>
        <v>0.65</v>
      </c>
      <c r="G12" s="111">
        <f>VLOOKUP(G$5,'Match Pivot'!$A$5:$P$45,5,FALSE)</f>
        <v>0.23076923076923078</v>
      </c>
      <c r="H12" s="111">
        <f>VLOOKUP(H$5,'Match Pivot'!$A$5:$P$45,5,FALSE)</f>
        <v>0.36607142857142855</v>
      </c>
      <c r="R12" s="102"/>
    </row>
    <row r="13" spans="1:54" s="103" customFormat="1" ht="15.75" x14ac:dyDescent="0.25">
      <c r="B13" s="96" t="s">
        <v>285</v>
      </c>
      <c r="C13" s="110">
        <f>VLOOKUP(C$5,'Match Pivot'!$A$5:$P$45,6,FALSE)</f>
        <v>18.333333333333332</v>
      </c>
      <c r="D13" s="110">
        <f>VLOOKUP(D$5,'Match Pivot'!$A$5:$P$45,6,FALSE)</f>
        <v>4</v>
      </c>
      <c r="E13" s="110">
        <f>VLOOKUP(E$5,'Match Pivot'!$A$5:$P$45,6,FALSE)</f>
        <v>2.1428571428571428</v>
      </c>
      <c r="F13" s="110">
        <f>VLOOKUP(F$5,'Match Pivot'!$A$5:$P$45,6,FALSE)</f>
        <v>13</v>
      </c>
      <c r="G13" s="110">
        <f>VLOOKUP(G$5,'Match Pivot'!$A$5:$P$45,6,FALSE)</f>
        <v>0.76923076923076927</v>
      </c>
      <c r="H13" s="110">
        <f>VLOOKUP(H$5,'Match Pivot'!$A$5:$P$45,6,FALSE)</f>
        <v>6.25</v>
      </c>
      <c r="R13" s="104"/>
    </row>
    <row r="14" spans="1:54" s="101" customFormat="1" ht="15.75" x14ac:dyDescent="0.25">
      <c r="B14" s="98" t="s">
        <v>298</v>
      </c>
      <c r="C14" s="111">
        <f>VLOOKUP(C$5,'Match Pivot'!$A$5:$P$45,7,FALSE)</f>
        <v>0.46111111111111108</v>
      </c>
      <c r="D14" s="111">
        <f>VLOOKUP(D$5,'Match Pivot'!$A$5:$P$45,7,FALSE)</f>
        <v>0.4</v>
      </c>
      <c r="E14" s="111">
        <f>VLOOKUP(E$5,'Match Pivot'!$A$5:$P$45,7,FALSE)</f>
        <v>0.14285714285714285</v>
      </c>
      <c r="F14" s="111">
        <f>VLOOKUP(F$5,'Match Pivot'!$A$5:$P$45,7,FALSE)</f>
        <v>0.7</v>
      </c>
      <c r="G14" s="111">
        <f>VLOOKUP(G$5,'Match Pivot'!$A$5:$P$45,7,FALSE)</f>
        <v>7.6923076923076927E-2</v>
      </c>
      <c r="H14" s="111">
        <f>VLOOKUP(H$5,'Match Pivot'!$A$5:$P$45,7,FALSE)</f>
        <v>0.375</v>
      </c>
      <c r="R14" s="102"/>
    </row>
    <row r="15" spans="1:54" s="103" customFormat="1" ht="15.75" x14ac:dyDescent="0.25">
      <c r="B15" s="96" t="s">
        <v>297</v>
      </c>
      <c r="C15" s="110">
        <f>VLOOKUP(C$5,'Match Pivot'!$A$5:$P$45,8,FALSE)</f>
        <v>16.666666666666668</v>
      </c>
      <c r="D15" s="110">
        <f>VLOOKUP(D$5,'Match Pivot'!$A$5:$P$45,8,FALSE)</f>
        <v>10</v>
      </c>
      <c r="E15" s="110">
        <f>VLOOKUP(E$5,'Match Pivot'!$A$5:$P$45,8,FALSE)</f>
        <v>0</v>
      </c>
      <c r="F15" s="110">
        <f>VLOOKUP(F$5,'Match Pivot'!$A$5:$P$45,8,FALSE)</f>
        <v>0</v>
      </c>
      <c r="G15" s="110">
        <f>VLOOKUP(G$5,'Match Pivot'!$A$5:$P$45,8,FALSE)</f>
        <v>0</v>
      </c>
      <c r="H15" s="110">
        <f>VLOOKUP(H$5,'Match Pivot'!$A$5:$P$45,8,FALSE)</f>
        <v>3.75</v>
      </c>
      <c r="R15" s="104"/>
    </row>
    <row r="16" spans="1:54" s="101" customFormat="1" ht="15.75" x14ac:dyDescent="0.25">
      <c r="B16" s="98" t="s">
        <v>299</v>
      </c>
      <c r="C16" s="111">
        <f>VLOOKUP(C$5,'Match Pivot'!$A$5:$P$45,9,FALSE)</f>
        <v>0.66666666666666663</v>
      </c>
      <c r="D16" s="111">
        <f>VLOOKUP(D$5,'Match Pivot'!$A$5:$P$45,9,FALSE)</f>
        <v>0.4</v>
      </c>
      <c r="E16" s="111">
        <f>VLOOKUP(E$5,'Match Pivot'!$A$5:$P$45,9,FALSE)</f>
        <v>0</v>
      </c>
      <c r="F16" s="111">
        <f>VLOOKUP(F$5,'Match Pivot'!$A$5:$P$45,9,FALSE)</f>
        <v>0</v>
      </c>
      <c r="G16" s="111">
        <f>VLOOKUP(G$5,'Match Pivot'!$A$5:$P$45,9,FALSE)</f>
        <v>0</v>
      </c>
      <c r="H16" s="111">
        <f>VLOOKUP(H$5,'Match Pivot'!$A$5:$P$45,9,FALSE)</f>
        <v>0.14583333333333331</v>
      </c>
      <c r="R16" s="102"/>
    </row>
    <row r="17" spans="2:18" s="99" customFormat="1" ht="15.75" x14ac:dyDescent="0.25">
      <c r="B17" s="96" t="s">
        <v>300</v>
      </c>
      <c r="C17" s="110">
        <f>VLOOKUP(C$5,'Match Pivot'!$A$5:$P$45,10,FALSE)</f>
        <v>0</v>
      </c>
      <c r="D17" s="110">
        <f>VLOOKUP(D$5,'Match Pivot'!$A$5:$P$45,10,FALSE)</f>
        <v>0</v>
      </c>
      <c r="E17" s="110">
        <f>VLOOKUP(E$5,'Match Pivot'!$A$5:$P$45,10,FALSE)</f>
        <v>2.1428571428571428</v>
      </c>
      <c r="F17" s="110">
        <f>VLOOKUP(F$5,'Match Pivot'!$A$5:$P$45,10,FALSE)</f>
        <v>0</v>
      </c>
      <c r="G17" s="110">
        <f>VLOOKUP(G$5,'Match Pivot'!$A$5:$P$45,10,FALSE)</f>
        <v>0</v>
      </c>
      <c r="H17" s="110">
        <f>VLOOKUP(H$5,'Match Pivot'!$A$5:$P$45,10,FALSE)</f>
        <v>0</v>
      </c>
      <c r="R17" s="100"/>
    </row>
    <row r="18" spans="2:18" s="39" customFormat="1" ht="15.75" x14ac:dyDescent="0.25">
      <c r="B18" s="116" t="s">
        <v>301</v>
      </c>
      <c r="C18" s="117">
        <f>VLOOKUP(C$5,'Match Pivot'!$A$5:$P$45,11,FALSE)</f>
        <v>0</v>
      </c>
      <c r="D18" s="117">
        <f>VLOOKUP(D$5,'Match Pivot'!$A$5:$P$45,11,FALSE)</f>
        <v>0</v>
      </c>
      <c r="E18" s="117">
        <f>VLOOKUP(E$5,'Match Pivot'!$A$5:$P$45,11,FALSE)</f>
        <v>0.21428571428571427</v>
      </c>
      <c r="F18" s="117">
        <f>VLOOKUP(F$5,'Match Pivot'!$A$5:$P$45,11,FALSE)</f>
        <v>0</v>
      </c>
      <c r="G18" s="117">
        <f>VLOOKUP(G$5,'Match Pivot'!$A$5:$P$45,11,FALSE)</f>
        <v>0</v>
      </c>
      <c r="H18" s="117">
        <f>VLOOKUP(H$5,'Match Pivot'!$A$5:$P$45,11,FALSE)</f>
        <v>0</v>
      </c>
      <c r="R18" s="91"/>
    </row>
    <row r="19" spans="2:18" s="99" customFormat="1" ht="15.75" x14ac:dyDescent="0.25">
      <c r="B19" s="96" t="s">
        <v>277</v>
      </c>
      <c r="C19" s="110">
        <f>VLOOKUP(C$5,'Match Pivot'!$A$5:$P$45,12,FALSE)</f>
        <v>51.458333333333336</v>
      </c>
      <c r="D19" s="110">
        <f>VLOOKUP(D$5,'Match Pivot'!$A$5:$P$45,12,FALSE)</f>
        <v>30.75</v>
      </c>
      <c r="E19" s="110">
        <f>VLOOKUP(E$5,'Match Pivot'!$A$5:$P$45,12,FALSE)</f>
        <v>6.0714285714285712</v>
      </c>
      <c r="F19" s="110">
        <f>VLOOKUP(F$5,'Match Pivot'!$A$5:$P$45,12,FALSE)</f>
        <v>12.5</v>
      </c>
      <c r="G19" s="110">
        <f>VLOOKUP(G$5,'Match Pivot'!$A$5:$P$45,12,FALSE)</f>
        <v>57.307692307692307</v>
      </c>
      <c r="H19" s="110">
        <f>VLOOKUP(H$5,'Match Pivot'!$A$5:$P$45,12,FALSE)</f>
        <v>26.25</v>
      </c>
      <c r="R19" s="100"/>
    </row>
    <row r="20" spans="2:18" s="39" customFormat="1" ht="15.75" x14ac:dyDescent="0.25">
      <c r="B20" s="116" t="s">
        <v>325</v>
      </c>
      <c r="C20" s="117">
        <f>VLOOKUP(C$5,'Match Pivot'!$A$5:$P$45,13,FALSE)</f>
        <v>0.5</v>
      </c>
      <c r="D20" s="117">
        <f>VLOOKUP(D$5,'Match Pivot'!$A$5:$P$45,13,FALSE)</f>
        <v>0.55000000000000004</v>
      </c>
      <c r="E20" s="117">
        <f>VLOOKUP(E$5,'Match Pivot'!$A$5:$P$45,13,FALSE)</f>
        <v>0.19642857142857142</v>
      </c>
      <c r="F20" s="117">
        <f>VLOOKUP(F$5,'Match Pivot'!$A$5:$P$45,13,FALSE)</f>
        <v>0.1</v>
      </c>
      <c r="G20" s="117">
        <f>VLOOKUP(G$5,'Match Pivot'!$A$5:$P$45,13,FALSE)</f>
        <v>0.30769230769230771</v>
      </c>
      <c r="H20" s="117">
        <f>VLOOKUP(H$5,'Match Pivot'!$A$5:$P$45,13,FALSE)</f>
        <v>0.3125</v>
      </c>
      <c r="R20" s="91"/>
    </row>
    <row r="21" spans="2:18" s="99" customFormat="1" ht="18" customHeight="1" x14ac:dyDescent="0.25">
      <c r="B21" s="96" t="s">
        <v>322</v>
      </c>
      <c r="C21" s="109">
        <f>VLOOKUP(C$5,'Match Pivot'!$A$5:$P$45,14,FALSE)</f>
        <v>0.41666666666666669</v>
      </c>
      <c r="D21" s="109">
        <f>VLOOKUP(D$5,'Match Pivot'!$A$5:$P$45,14,FALSE)</f>
        <v>0.5</v>
      </c>
      <c r="E21" s="109">
        <f>VLOOKUP(E$5,'Match Pivot'!$A$5:$P$45,14,FALSE)</f>
        <v>0</v>
      </c>
      <c r="F21" s="109">
        <f>VLOOKUP(F$5,'Match Pivot'!$A$5:$P$45,14,FALSE)</f>
        <v>0.1</v>
      </c>
      <c r="G21" s="109">
        <f>VLOOKUP(G$5,'Match Pivot'!$A$5:$P$45,14,FALSE)</f>
        <v>7.6923076923076927E-2</v>
      </c>
      <c r="H21" s="109">
        <f>VLOOKUP(H$5,'Match Pivot'!$A$5:$P$45,14,FALSE)</f>
        <v>0.375</v>
      </c>
      <c r="R21" s="100"/>
    </row>
    <row r="22" spans="2:18" s="39" customFormat="1" ht="18" customHeight="1" x14ac:dyDescent="0.25">
      <c r="B22" s="116" t="s">
        <v>324</v>
      </c>
      <c r="C22" s="117">
        <f>VLOOKUP(C$5,'Match Pivot'!$A$5:$P$45,15,FALSE)</f>
        <v>0.5</v>
      </c>
      <c r="D22" s="117">
        <f>VLOOKUP(D$5,'Match Pivot'!$A$5:$P$45,15,FALSE)</f>
        <v>0.2</v>
      </c>
      <c r="E22" s="117">
        <f>VLOOKUP(E$5,'Match Pivot'!$A$5:$P$45,15,FALSE)</f>
        <v>0.14285714285714285</v>
      </c>
      <c r="F22" s="117">
        <f>VLOOKUP(F$5,'Match Pivot'!$A$5:$P$45,15,FALSE)</f>
        <v>0.3</v>
      </c>
      <c r="G22" s="117">
        <f>VLOOKUP(G$5,'Match Pivot'!$A$5:$P$45,15,FALSE)</f>
        <v>0.23076923076923078</v>
      </c>
      <c r="H22" s="117">
        <f>VLOOKUP(H$5,'Match Pivot'!$A$5:$P$45,15,FALSE)</f>
        <v>0.125</v>
      </c>
      <c r="R22" s="91"/>
    </row>
    <row r="23" spans="2:18" s="70" customFormat="1" ht="18" customHeight="1" x14ac:dyDescent="0.25">
      <c r="B23" s="98" t="s">
        <v>323</v>
      </c>
      <c r="C23" s="111">
        <f>VLOOKUP(C$5,'Match Pivot'!$A$5:$P$45,16,FALSE)</f>
        <v>0.33333333333333331</v>
      </c>
      <c r="D23" s="111">
        <f>VLOOKUP(D$5,'Match Pivot'!$A$5:$P$45,16,FALSE)</f>
        <v>0.6</v>
      </c>
      <c r="E23" s="111">
        <f>VLOOKUP(E$5,'Match Pivot'!$A$5:$P$45,16,FALSE)</f>
        <v>0</v>
      </c>
      <c r="F23" s="111">
        <f>VLOOKUP(F$5,'Match Pivot'!$A$5:$P$45,16,FALSE)</f>
        <v>0.3</v>
      </c>
      <c r="G23" s="111">
        <f>VLOOKUP(G$5,'Match Pivot'!$A$5:$P$45,16,FALSE)</f>
        <v>7.6923076923076927E-2</v>
      </c>
      <c r="H23" s="111">
        <f>VLOOKUP(H$5,'Match Pivot'!$A$5:$P$45,16,FALSE)</f>
        <v>0.5</v>
      </c>
      <c r="R23" s="69"/>
    </row>
  </sheetData>
  <conditionalFormatting sqref="C3:H3">
    <cfRule type="expression" dxfId="27" priority="5">
      <formula>"B1=Practice"</formula>
    </cfRule>
  </conditionalFormatting>
  <conditionalFormatting sqref="C3">
    <cfRule type="expression" dxfId="26" priority="3">
      <formula>"isblank($C$2)"</formula>
    </cfRule>
  </conditionalFormatting>
  <dataValidations disablePrompts="1" count="1">
    <dataValidation type="list" allowBlank="1" showInputMessage="1" showErrorMessage="1" sqref="B1">
      <formula1>$R$2:$R$4</formula1>
    </dataValidation>
  </dataValidations>
  <printOptions horizontalCentered="1"/>
  <pageMargins left="0.25" right="0.25" top="0.75" bottom="0.75" header="0.3" footer="0.3"/>
  <pageSetup scale="60" orientation="landscape" verticalDpi="300"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P46"/>
  <sheetViews>
    <sheetView topLeftCell="A11" zoomScale="80" zoomScaleNormal="80" workbookViewId="0">
      <selection activeCell="H30" sqref="H30"/>
    </sheetView>
  </sheetViews>
  <sheetFormatPr defaultRowHeight="15" x14ac:dyDescent="0.25"/>
  <cols>
    <col min="1" max="1" width="9.28515625" style="1" customWidth="1"/>
    <col min="2" max="13" width="13.85546875" style="10" customWidth="1"/>
    <col min="14" max="16" width="13.85546875" customWidth="1"/>
  </cols>
  <sheetData>
    <row r="1" spans="1:16" x14ac:dyDescent="0.25">
      <c r="A1" s="105" t="s">
        <v>315</v>
      </c>
      <c r="B1" s="193" t="s">
        <v>16</v>
      </c>
    </row>
    <row r="2" spans="1:16" x14ac:dyDescent="0.25">
      <c r="A2" s="105" t="s">
        <v>243</v>
      </c>
      <c r="B2" s="193" t="s">
        <v>493</v>
      </c>
    </row>
    <row r="3" spans="1:16" x14ac:dyDescent="0.25">
      <c r="A3"/>
      <c r="B3"/>
      <c r="C3"/>
      <c r="D3"/>
      <c r="E3"/>
      <c r="F3"/>
      <c r="G3"/>
      <c r="H3"/>
      <c r="I3"/>
      <c r="J3"/>
      <c r="K3"/>
      <c r="L3"/>
      <c r="M3"/>
    </row>
    <row r="4" spans="1:16" s="2" customFormat="1" x14ac:dyDescent="0.25">
      <c r="A4" s="1"/>
      <c r="B4" s="107" t="s">
        <v>302</v>
      </c>
      <c r="C4" s="10"/>
      <c r="D4" s="10"/>
      <c r="E4" s="10"/>
      <c r="F4" s="10"/>
      <c r="G4" s="10"/>
      <c r="H4" s="10"/>
      <c r="I4" s="10"/>
      <c r="J4" s="10"/>
      <c r="K4" s="10"/>
      <c r="L4" s="10"/>
      <c r="M4" s="10"/>
      <c r="N4" s="10"/>
      <c r="O4" s="10"/>
      <c r="P4" s="10"/>
    </row>
    <row r="5" spans="1:16" ht="45" x14ac:dyDescent="0.25">
      <c r="A5" s="106" t="s">
        <v>6</v>
      </c>
      <c r="B5" s="133" t="s">
        <v>303</v>
      </c>
      <c r="C5" s="133" t="s">
        <v>304</v>
      </c>
      <c r="D5" s="133" t="s">
        <v>305</v>
      </c>
      <c r="E5" s="133" t="s">
        <v>306</v>
      </c>
      <c r="F5" s="133" t="s">
        <v>307</v>
      </c>
      <c r="G5" s="133" t="s">
        <v>308</v>
      </c>
      <c r="H5" s="133" t="s">
        <v>309</v>
      </c>
      <c r="I5" s="133" t="s">
        <v>310</v>
      </c>
      <c r="J5" s="133" t="s">
        <v>311</v>
      </c>
      <c r="K5" s="133" t="s">
        <v>312</v>
      </c>
      <c r="L5" s="133" t="s">
        <v>313</v>
      </c>
      <c r="M5" s="133" t="s">
        <v>314</v>
      </c>
      <c r="N5" s="2" t="s">
        <v>319</v>
      </c>
      <c r="O5" s="2" t="s">
        <v>320</v>
      </c>
      <c r="P5" s="2" t="s">
        <v>321</v>
      </c>
    </row>
    <row r="6" spans="1:16" x14ac:dyDescent="0.25">
      <c r="A6" s="1">
        <v>167</v>
      </c>
      <c r="B6" s="108">
        <v>6.1111111111111107</v>
      </c>
      <c r="C6" s="15">
        <v>0.27222222222222225</v>
      </c>
      <c r="D6" s="108">
        <v>0.88888888888888884</v>
      </c>
      <c r="E6" s="15">
        <v>0.17003367003367004</v>
      </c>
      <c r="F6" s="108">
        <v>4.4444444444444446</v>
      </c>
      <c r="G6" s="15">
        <v>0.33333333333333331</v>
      </c>
      <c r="H6" s="108">
        <v>7.7777777777777777</v>
      </c>
      <c r="I6" s="15">
        <v>0.44444444444444442</v>
      </c>
      <c r="J6" s="108">
        <v>0</v>
      </c>
      <c r="K6" s="15">
        <v>0</v>
      </c>
      <c r="L6" s="108">
        <v>10.555555555555555</v>
      </c>
      <c r="M6" s="15">
        <v>0.22222222222222221</v>
      </c>
      <c r="N6" s="15">
        <v>0.22222222222222221</v>
      </c>
      <c r="O6" s="15">
        <v>0.66666666666666663</v>
      </c>
      <c r="P6" s="15">
        <v>0.1111111111111111</v>
      </c>
    </row>
    <row r="7" spans="1:16" x14ac:dyDescent="0.25">
      <c r="A7" s="1">
        <v>171</v>
      </c>
      <c r="B7" s="108">
        <v>7.1428571428571432</v>
      </c>
      <c r="C7" s="15">
        <v>0.42857142857142855</v>
      </c>
      <c r="D7" s="108">
        <v>0.5714285714285714</v>
      </c>
      <c r="E7" s="15">
        <v>0.29870129870129869</v>
      </c>
      <c r="F7" s="108">
        <v>4.2857142857142856</v>
      </c>
      <c r="G7" s="15">
        <v>0.10714285714285714</v>
      </c>
      <c r="H7" s="108">
        <v>2.8571428571428572</v>
      </c>
      <c r="I7" s="15">
        <v>0.14285714285714285</v>
      </c>
      <c r="J7" s="108">
        <v>0</v>
      </c>
      <c r="K7" s="15">
        <v>0</v>
      </c>
      <c r="L7" s="108">
        <v>30.357142857142858</v>
      </c>
      <c r="M7" s="15">
        <v>0.42857142857142855</v>
      </c>
      <c r="N7" s="15">
        <v>0.14285714285714285</v>
      </c>
      <c r="O7" s="15">
        <v>0.14285714285714285</v>
      </c>
      <c r="P7" s="15">
        <v>0.2857142857142857</v>
      </c>
    </row>
    <row r="8" spans="1:16" x14ac:dyDescent="0.25">
      <c r="A8" s="1">
        <v>292</v>
      </c>
      <c r="B8" s="108">
        <v>20.625</v>
      </c>
      <c r="C8" s="15">
        <v>1</v>
      </c>
      <c r="D8" s="108">
        <v>8.75</v>
      </c>
      <c r="E8" s="15">
        <v>0.36607142857142855</v>
      </c>
      <c r="F8" s="108">
        <v>6.25</v>
      </c>
      <c r="G8" s="15">
        <v>0.375</v>
      </c>
      <c r="H8" s="108">
        <v>3.75</v>
      </c>
      <c r="I8" s="15">
        <v>0.14583333333333331</v>
      </c>
      <c r="J8" s="108">
        <v>0</v>
      </c>
      <c r="K8" s="15">
        <v>0</v>
      </c>
      <c r="L8" s="108">
        <v>26.25</v>
      </c>
      <c r="M8" s="15">
        <v>0.3125</v>
      </c>
      <c r="N8" s="15">
        <v>0.375</v>
      </c>
      <c r="O8" s="15">
        <v>0.125</v>
      </c>
      <c r="P8" s="15">
        <v>0.5</v>
      </c>
    </row>
    <row r="9" spans="1:16" x14ac:dyDescent="0.25">
      <c r="A9" s="1">
        <v>525</v>
      </c>
      <c r="B9" s="108">
        <v>6.3636363636363633</v>
      </c>
      <c r="C9" s="15">
        <v>0.38181818181818183</v>
      </c>
      <c r="D9" s="108">
        <v>23.09090909090909</v>
      </c>
      <c r="E9" s="15">
        <v>0.64545454545454539</v>
      </c>
      <c r="F9" s="108">
        <v>8.1818181818181817</v>
      </c>
      <c r="G9" s="15">
        <v>0.21212121212121213</v>
      </c>
      <c r="H9" s="108">
        <v>0</v>
      </c>
      <c r="I9" s="15">
        <v>0</v>
      </c>
      <c r="J9" s="108">
        <v>0</v>
      </c>
      <c r="K9" s="15">
        <v>0</v>
      </c>
      <c r="L9" s="108">
        <v>19.09090909090909</v>
      </c>
      <c r="M9" s="15">
        <v>0.22727272727272727</v>
      </c>
      <c r="N9" s="15">
        <v>0</v>
      </c>
      <c r="O9" s="15">
        <v>9.0909090909090912E-2</v>
      </c>
      <c r="P9" s="15">
        <v>9.0909090909090912E-2</v>
      </c>
    </row>
    <row r="10" spans="1:16" x14ac:dyDescent="0.25">
      <c r="A10" s="1">
        <v>648</v>
      </c>
      <c r="B10" s="108">
        <v>3.5714285714285716</v>
      </c>
      <c r="C10" s="15">
        <v>0.7142857142857143</v>
      </c>
      <c r="D10" s="108">
        <v>0</v>
      </c>
      <c r="E10" s="15">
        <v>0</v>
      </c>
      <c r="F10" s="108">
        <v>7.1428571428571432</v>
      </c>
      <c r="G10" s="15">
        <v>0.5</v>
      </c>
      <c r="H10" s="108">
        <v>0</v>
      </c>
      <c r="I10" s="15">
        <v>0</v>
      </c>
      <c r="J10" s="108">
        <v>0</v>
      </c>
      <c r="K10" s="15">
        <v>0</v>
      </c>
      <c r="L10" s="108">
        <v>18.571428571428573</v>
      </c>
      <c r="M10" s="15">
        <v>0.25</v>
      </c>
      <c r="N10" s="15">
        <v>0.7142857142857143</v>
      </c>
      <c r="O10" s="15">
        <v>0.14285714285714285</v>
      </c>
      <c r="P10" s="15">
        <v>0</v>
      </c>
    </row>
    <row r="11" spans="1:16" x14ac:dyDescent="0.25">
      <c r="A11" s="1">
        <v>967</v>
      </c>
      <c r="B11" s="108">
        <v>17.916666666666668</v>
      </c>
      <c r="C11" s="15">
        <v>0.88690476190476186</v>
      </c>
      <c r="D11" s="108">
        <v>6.833333333333333</v>
      </c>
      <c r="E11" s="15">
        <v>0.23655580530580531</v>
      </c>
      <c r="F11" s="108">
        <v>1.6666666666666667</v>
      </c>
      <c r="G11" s="15">
        <v>0.16666666666666666</v>
      </c>
      <c r="H11" s="108">
        <v>13.333333333333334</v>
      </c>
      <c r="I11" s="15">
        <v>0.54166666666666663</v>
      </c>
      <c r="J11" s="108">
        <v>0</v>
      </c>
      <c r="K11" s="15">
        <v>0</v>
      </c>
      <c r="L11" s="108">
        <v>17.5</v>
      </c>
      <c r="M11" s="15">
        <v>0.25</v>
      </c>
      <c r="N11" s="15">
        <v>0</v>
      </c>
      <c r="O11" s="15">
        <v>8.3333333333333329E-2</v>
      </c>
      <c r="P11" s="15">
        <v>8.3333333333333329E-2</v>
      </c>
    </row>
    <row r="12" spans="1:16" x14ac:dyDescent="0.25">
      <c r="A12" s="1">
        <v>1091</v>
      </c>
      <c r="B12" s="108">
        <v>3.3333333333333335</v>
      </c>
      <c r="C12" s="15">
        <v>0.54166666666666663</v>
      </c>
      <c r="D12" s="108">
        <v>0.33333333333333331</v>
      </c>
      <c r="E12" s="15">
        <v>0.33333333333333331</v>
      </c>
      <c r="F12" s="108">
        <v>3.3333333333333335</v>
      </c>
      <c r="G12" s="15">
        <v>0.16666666666666666</v>
      </c>
      <c r="H12" s="108">
        <v>0</v>
      </c>
      <c r="I12" s="15">
        <v>0</v>
      </c>
      <c r="J12" s="108">
        <v>0</v>
      </c>
      <c r="K12" s="15">
        <v>0</v>
      </c>
      <c r="L12" s="108">
        <v>7.5</v>
      </c>
      <c r="M12" s="15">
        <v>0.20833333333333334</v>
      </c>
      <c r="N12" s="15">
        <v>0</v>
      </c>
      <c r="O12" s="15">
        <v>0.5</v>
      </c>
      <c r="P12" s="15">
        <v>0</v>
      </c>
    </row>
    <row r="13" spans="1:16" x14ac:dyDescent="0.25">
      <c r="A13" s="1">
        <v>1094</v>
      </c>
      <c r="B13" s="108">
        <v>12.222222222222221</v>
      </c>
      <c r="C13" s="15">
        <v>0.65555555555555556</v>
      </c>
      <c r="D13" s="108">
        <v>2.7777777777777777</v>
      </c>
      <c r="E13" s="15">
        <v>0.13843563843563844</v>
      </c>
      <c r="F13" s="108">
        <v>1.1111111111111112</v>
      </c>
      <c r="G13" s="15">
        <v>0.1111111111111111</v>
      </c>
      <c r="H13" s="108">
        <v>10</v>
      </c>
      <c r="I13" s="15">
        <v>0.42222222222222222</v>
      </c>
      <c r="J13" s="108">
        <v>0</v>
      </c>
      <c r="K13" s="15">
        <v>0</v>
      </c>
      <c r="L13" s="108">
        <v>9.4444444444444446</v>
      </c>
      <c r="M13" s="15">
        <v>0.16666666666666666</v>
      </c>
      <c r="N13" s="15">
        <v>0.44444444444444442</v>
      </c>
      <c r="O13" s="15">
        <v>0.55555555555555558</v>
      </c>
      <c r="P13" s="15">
        <v>0.22222222222222221</v>
      </c>
    </row>
    <row r="14" spans="1:16" x14ac:dyDescent="0.25">
      <c r="A14" s="1">
        <v>1208</v>
      </c>
      <c r="B14" s="108">
        <v>8.6363636363636367</v>
      </c>
      <c r="C14" s="15">
        <v>0.47727272727272729</v>
      </c>
      <c r="D14" s="108">
        <v>15.545454545454545</v>
      </c>
      <c r="E14" s="15">
        <v>0.68137254901960775</v>
      </c>
      <c r="F14" s="108">
        <v>1.8181818181818181</v>
      </c>
      <c r="G14" s="15">
        <v>0.18181818181818182</v>
      </c>
      <c r="H14" s="108">
        <v>3.6363636363636362</v>
      </c>
      <c r="I14" s="15">
        <v>0.18181818181818182</v>
      </c>
      <c r="J14" s="108">
        <v>0.90909090909090906</v>
      </c>
      <c r="K14" s="15">
        <v>9.0909090909090912E-2</v>
      </c>
      <c r="L14" s="108">
        <v>0.45454545454545453</v>
      </c>
      <c r="M14" s="15">
        <v>0.11363636363636363</v>
      </c>
      <c r="N14" s="15">
        <v>0.27272727272727271</v>
      </c>
      <c r="O14" s="15">
        <v>0.36363636363636365</v>
      </c>
      <c r="P14" s="15">
        <v>0.54545454545454541</v>
      </c>
    </row>
    <row r="15" spans="1:16" x14ac:dyDescent="0.25">
      <c r="A15" s="1">
        <v>1288</v>
      </c>
      <c r="B15" s="108">
        <v>15.625</v>
      </c>
      <c r="C15" s="15">
        <v>0.77500000000000002</v>
      </c>
      <c r="D15" s="108">
        <v>17.625</v>
      </c>
      <c r="E15" s="15">
        <v>0.70833333333333326</v>
      </c>
      <c r="F15" s="108">
        <v>1.25</v>
      </c>
      <c r="G15" s="15">
        <v>0.125</v>
      </c>
      <c r="H15" s="108">
        <v>0</v>
      </c>
      <c r="I15" s="15">
        <v>0</v>
      </c>
      <c r="J15" s="108">
        <v>0</v>
      </c>
      <c r="K15" s="15">
        <v>0</v>
      </c>
      <c r="L15" s="108">
        <v>3.125</v>
      </c>
      <c r="M15" s="15">
        <v>6.25E-2</v>
      </c>
      <c r="N15" s="15">
        <v>0.125</v>
      </c>
      <c r="O15" s="15">
        <v>0.25</v>
      </c>
      <c r="P15" s="15">
        <v>0.625</v>
      </c>
    </row>
    <row r="16" spans="1:16" x14ac:dyDescent="0.25">
      <c r="A16" s="1">
        <v>1736</v>
      </c>
      <c r="B16" s="108">
        <v>13.333333333333334</v>
      </c>
      <c r="C16" s="15">
        <v>0.6875</v>
      </c>
      <c r="D16" s="108">
        <v>6</v>
      </c>
      <c r="E16" s="15">
        <v>0.34920634920634924</v>
      </c>
      <c r="F16" s="108">
        <v>18.333333333333332</v>
      </c>
      <c r="G16" s="15">
        <v>0.46111111111111108</v>
      </c>
      <c r="H16" s="108">
        <v>16.666666666666668</v>
      </c>
      <c r="I16" s="15">
        <v>0.66666666666666663</v>
      </c>
      <c r="J16" s="108">
        <v>0</v>
      </c>
      <c r="K16" s="15">
        <v>0</v>
      </c>
      <c r="L16" s="108">
        <v>51.458333333333336</v>
      </c>
      <c r="M16" s="15">
        <v>0.5</v>
      </c>
      <c r="N16" s="15">
        <v>0.41666666666666669</v>
      </c>
      <c r="O16" s="15">
        <v>0.5</v>
      </c>
      <c r="P16" s="15">
        <v>0.33333333333333331</v>
      </c>
    </row>
    <row r="17" spans="1:16" x14ac:dyDescent="0.25">
      <c r="A17" s="1">
        <v>1739</v>
      </c>
      <c r="B17" s="108">
        <v>2.7272727272727271</v>
      </c>
      <c r="C17" s="15">
        <v>0.54545454545454541</v>
      </c>
      <c r="D17" s="108">
        <v>0</v>
      </c>
      <c r="E17" s="15">
        <v>0</v>
      </c>
      <c r="F17" s="108">
        <v>0</v>
      </c>
      <c r="G17" s="15">
        <v>0</v>
      </c>
      <c r="H17" s="108">
        <v>0</v>
      </c>
      <c r="I17" s="15">
        <v>0</v>
      </c>
      <c r="J17" s="108">
        <v>0</v>
      </c>
      <c r="K17" s="15">
        <v>0</v>
      </c>
      <c r="L17" s="108">
        <v>20.454545454545453</v>
      </c>
      <c r="M17" s="15">
        <v>0.18181818181818182</v>
      </c>
      <c r="N17" s="15">
        <v>0</v>
      </c>
      <c r="O17" s="15">
        <v>0.54545454545454541</v>
      </c>
      <c r="P17" s="15">
        <v>0</v>
      </c>
    </row>
    <row r="18" spans="1:16" x14ac:dyDescent="0.25">
      <c r="A18" s="1">
        <v>1747</v>
      </c>
      <c r="B18" s="108">
        <v>5.9090909090909092</v>
      </c>
      <c r="C18" s="15">
        <v>0.45454545454545453</v>
      </c>
      <c r="D18" s="108">
        <v>1.3636363636363635</v>
      </c>
      <c r="E18" s="15">
        <v>0.54545454545454541</v>
      </c>
      <c r="F18" s="108">
        <v>6.3636363636363633</v>
      </c>
      <c r="G18" s="15">
        <v>0.45454545454545453</v>
      </c>
      <c r="H18" s="108">
        <v>0</v>
      </c>
      <c r="I18" s="15">
        <v>0</v>
      </c>
      <c r="J18" s="108">
        <v>0</v>
      </c>
      <c r="K18" s="15">
        <v>0</v>
      </c>
      <c r="L18" s="108">
        <v>17.727272727272727</v>
      </c>
      <c r="M18" s="15">
        <v>0.22727272727272727</v>
      </c>
      <c r="N18" s="15">
        <v>0.27272727272727271</v>
      </c>
      <c r="O18" s="15">
        <v>0.18181818181818182</v>
      </c>
      <c r="P18" s="15">
        <v>9.0909090909090912E-2</v>
      </c>
    </row>
    <row r="19" spans="1:16" x14ac:dyDescent="0.25">
      <c r="A19" s="1">
        <v>1756</v>
      </c>
      <c r="B19" s="108">
        <v>10</v>
      </c>
      <c r="C19" s="15">
        <v>0.39722222222222225</v>
      </c>
      <c r="D19" s="108">
        <v>8.8888888888888893</v>
      </c>
      <c r="E19" s="15">
        <v>0.51851851851851849</v>
      </c>
      <c r="F19" s="108">
        <v>1.1111111111111112</v>
      </c>
      <c r="G19" s="15">
        <v>0.1111111111111111</v>
      </c>
      <c r="H19" s="108">
        <v>11.111111111111111</v>
      </c>
      <c r="I19" s="15">
        <v>0.44444444444444442</v>
      </c>
      <c r="J19" s="108">
        <v>0</v>
      </c>
      <c r="K19" s="15">
        <v>0</v>
      </c>
      <c r="L19" s="108">
        <v>22.777777777777779</v>
      </c>
      <c r="M19" s="15">
        <v>0.30555555555555558</v>
      </c>
      <c r="N19" s="15">
        <v>0.55555555555555558</v>
      </c>
      <c r="O19" s="15">
        <v>0.33333333333333331</v>
      </c>
      <c r="P19" s="15">
        <v>0.33333333333333331</v>
      </c>
    </row>
    <row r="20" spans="1:16" x14ac:dyDescent="0.25">
      <c r="A20" s="1">
        <v>1764</v>
      </c>
      <c r="B20" s="108">
        <v>17.777777777777779</v>
      </c>
      <c r="C20" s="15">
        <v>0.8</v>
      </c>
      <c r="D20" s="108">
        <v>2.2222222222222223</v>
      </c>
      <c r="E20" s="15">
        <v>0.1111111111111111</v>
      </c>
      <c r="F20" s="108">
        <v>2.2222222222222223</v>
      </c>
      <c r="G20" s="15">
        <v>0.16666666666666666</v>
      </c>
      <c r="H20" s="108">
        <v>1.1111111111111112</v>
      </c>
      <c r="I20" s="15">
        <v>0.1111111111111111</v>
      </c>
      <c r="J20" s="108">
        <v>0</v>
      </c>
      <c r="K20" s="15">
        <v>0</v>
      </c>
      <c r="L20" s="108">
        <v>7.7777777777777777</v>
      </c>
      <c r="M20" s="15">
        <v>0.1111111111111111</v>
      </c>
      <c r="N20" s="15">
        <v>0.33333333333333331</v>
      </c>
      <c r="O20" s="15">
        <v>0.22222222222222221</v>
      </c>
      <c r="P20" s="15">
        <v>0.22222222222222221</v>
      </c>
    </row>
    <row r="21" spans="1:16" x14ac:dyDescent="0.25">
      <c r="A21" s="1">
        <v>1806</v>
      </c>
      <c r="B21" s="108">
        <v>16.25</v>
      </c>
      <c r="C21" s="15">
        <v>0.54166666666666663</v>
      </c>
      <c r="D21" s="108">
        <v>21</v>
      </c>
      <c r="E21" s="15">
        <v>0.97967479674796742</v>
      </c>
      <c r="F21" s="108">
        <v>4.166666666666667</v>
      </c>
      <c r="G21" s="15">
        <v>0.25</v>
      </c>
      <c r="H21" s="108">
        <v>23.333333333333332</v>
      </c>
      <c r="I21" s="15">
        <v>0.86111111111111105</v>
      </c>
      <c r="J21" s="108">
        <v>0</v>
      </c>
      <c r="K21" s="15">
        <v>0</v>
      </c>
      <c r="L21" s="108">
        <v>22.083333333333332</v>
      </c>
      <c r="M21" s="15">
        <v>0.33333333333333331</v>
      </c>
      <c r="N21" s="15">
        <v>0.16666666666666666</v>
      </c>
      <c r="O21" s="15">
        <v>8.3333333333333329E-2</v>
      </c>
      <c r="P21" s="15">
        <v>0.25</v>
      </c>
    </row>
    <row r="22" spans="1:16" x14ac:dyDescent="0.25">
      <c r="A22" s="1">
        <v>1986</v>
      </c>
      <c r="B22" s="108">
        <v>17.083333333333332</v>
      </c>
      <c r="C22" s="15">
        <v>0.51986531986531992</v>
      </c>
      <c r="D22" s="108">
        <v>36.5</v>
      </c>
      <c r="E22" s="15">
        <v>0.76803751803751796</v>
      </c>
      <c r="F22" s="108">
        <v>2.5</v>
      </c>
      <c r="G22" s="15">
        <v>0.25</v>
      </c>
      <c r="H22" s="108">
        <v>5.833333333333333</v>
      </c>
      <c r="I22" s="15">
        <v>0.33333333333333331</v>
      </c>
      <c r="J22" s="108">
        <v>1.6666666666666667</v>
      </c>
      <c r="K22" s="15">
        <v>8.3333333333333329E-2</v>
      </c>
      <c r="L22" s="108">
        <v>1.6666666666666667</v>
      </c>
      <c r="M22" s="15">
        <v>4.1666666666666664E-2</v>
      </c>
      <c r="N22" s="15">
        <v>0.16666666666666666</v>
      </c>
      <c r="O22" s="15">
        <v>0.33333333333333331</v>
      </c>
      <c r="P22" s="15">
        <v>0.58333333333333337</v>
      </c>
    </row>
    <row r="23" spans="1:16" x14ac:dyDescent="0.25">
      <c r="A23" s="1">
        <v>2022</v>
      </c>
      <c r="B23" s="108">
        <v>5</v>
      </c>
      <c r="C23" s="15">
        <v>0.76923076923076927</v>
      </c>
      <c r="D23" s="108">
        <v>0.46153846153846156</v>
      </c>
      <c r="E23" s="15">
        <v>0.23076923076923078</v>
      </c>
      <c r="F23" s="108">
        <v>0.76923076923076927</v>
      </c>
      <c r="G23" s="15">
        <v>7.6923076923076927E-2</v>
      </c>
      <c r="H23" s="108">
        <v>0</v>
      </c>
      <c r="I23" s="15">
        <v>0</v>
      </c>
      <c r="J23" s="108">
        <v>0</v>
      </c>
      <c r="K23" s="15">
        <v>0</v>
      </c>
      <c r="L23" s="108">
        <v>57.307692307692307</v>
      </c>
      <c r="M23" s="15">
        <v>0.30769230769230771</v>
      </c>
      <c r="N23" s="15">
        <v>7.6923076923076927E-2</v>
      </c>
      <c r="O23" s="15">
        <v>0.23076923076923078</v>
      </c>
      <c r="P23" s="15">
        <v>7.6923076923076927E-2</v>
      </c>
    </row>
    <row r="24" spans="1:16" x14ac:dyDescent="0.25">
      <c r="A24" s="1">
        <v>2039</v>
      </c>
      <c r="B24" s="108">
        <v>5</v>
      </c>
      <c r="C24" s="15">
        <v>0.23333333333333328</v>
      </c>
      <c r="D24" s="108">
        <v>7.7777777777777777</v>
      </c>
      <c r="E24" s="15">
        <v>0.50578615284497641</v>
      </c>
      <c r="F24" s="108">
        <v>4.4444444444444446</v>
      </c>
      <c r="G24" s="15">
        <v>0.44444444444444442</v>
      </c>
      <c r="H24" s="108">
        <v>4.4444444444444446</v>
      </c>
      <c r="I24" s="15">
        <v>0.33333333333333331</v>
      </c>
      <c r="J24" s="108">
        <v>0</v>
      </c>
      <c r="K24" s="15">
        <v>0</v>
      </c>
      <c r="L24" s="108">
        <v>6.1111111111111107</v>
      </c>
      <c r="M24" s="15">
        <v>8.3333333333333329E-2</v>
      </c>
      <c r="N24" s="15">
        <v>0.33333333333333331</v>
      </c>
      <c r="O24" s="15">
        <v>0.33333333333333331</v>
      </c>
      <c r="P24" s="15">
        <v>0.33333333333333331</v>
      </c>
    </row>
    <row r="25" spans="1:16" x14ac:dyDescent="0.25">
      <c r="A25" s="1">
        <v>2040</v>
      </c>
      <c r="B25" s="108">
        <v>1</v>
      </c>
      <c r="C25" s="15">
        <v>0.2</v>
      </c>
      <c r="D25" s="108">
        <v>2</v>
      </c>
      <c r="E25" s="15">
        <v>0.125</v>
      </c>
      <c r="F25" s="108">
        <v>2</v>
      </c>
      <c r="G25" s="15">
        <v>0.15</v>
      </c>
      <c r="H25" s="108">
        <v>1</v>
      </c>
      <c r="I25" s="15">
        <v>0.1</v>
      </c>
      <c r="J25" s="108">
        <v>0</v>
      </c>
      <c r="K25" s="15">
        <v>0</v>
      </c>
      <c r="L25" s="108">
        <v>19</v>
      </c>
      <c r="M25" s="15">
        <v>0.125</v>
      </c>
      <c r="N25" s="15">
        <v>0.1</v>
      </c>
      <c r="O25" s="15">
        <v>0.1</v>
      </c>
      <c r="P25" s="15">
        <v>0.1</v>
      </c>
    </row>
    <row r="26" spans="1:16" x14ac:dyDescent="0.25">
      <c r="A26" s="1">
        <v>2081</v>
      </c>
      <c r="B26" s="108">
        <v>11</v>
      </c>
      <c r="C26" s="15">
        <v>0.625</v>
      </c>
      <c r="D26" s="108">
        <v>25</v>
      </c>
      <c r="E26" s="15">
        <v>0.65</v>
      </c>
      <c r="F26" s="108">
        <v>13</v>
      </c>
      <c r="G26" s="15">
        <v>0.7</v>
      </c>
      <c r="H26" s="108">
        <v>0</v>
      </c>
      <c r="I26" s="15">
        <v>0</v>
      </c>
      <c r="J26" s="108">
        <v>0</v>
      </c>
      <c r="K26" s="15">
        <v>0</v>
      </c>
      <c r="L26" s="108">
        <v>12.5</v>
      </c>
      <c r="M26" s="15">
        <v>0.1</v>
      </c>
      <c r="N26" s="15">
        <v>0.1</v>
      </c>
      <c r="O26" s="15">
        <v>0.3</v>
      </c>
      <c r="P26" s="15">
        <v>0.3</v>
      </c>
    </row>
    <row r="27" spans="1:16" x14ac:dyDescent="0.25">
      <c r="A27" s="1">
        <v>2164</v>
      </c>
      <c r="B27" s="108">
        <v>5</v>
      </c>
      <c r="C27" s="15">
        <v>0.33333333333333331</v>
      </c>
      <c r="D27" s="108">
        <v>1.2222222222222223</v>
      </c>
      <c r="E27" s="15">
        <v>0.16666666666666666</v>
      </c>
      <c r="F27" s="108">
        <v>5.5555555555555554</v>
      </c>
      <c r="G27" s="15">
        <v>0.33333333333333331</v>
      </c>
      <c r="H27" s="108">
        <v>0</v>
      </c>
      <c r="I27" s="15">
        <v>0</v>
      </c>
      <c r="J27" s="108">
        <v>0</v>
      </c>
      <c r="K27" s="15">
        <v>0</v>
      </c>
      <c r="L27" s="108">
        <v>57.222222222222221</v>
      </c>
      <c r="M27" s="15">
        <v>0.3888888888888889</v>
      </c>
      <c r="N27" s="15">
        <v>0.33333333333333331</v>
      </c>
      <c r="O27" s="15">
        <v>0</v>
      </c>
      <c r="P27" s="15">
        <v>0</v>
      </c>
    </row>
    <row r="28" spans="1:16" x14ac:dyDescent="0.25">
      <c r="A28" s="1">
        <v>2194</v>
      </c>
      <c r="B28" s="108">
        <v>9</v>
      </c>
      <c r="C28" s="15">
        <v>0.52500000000000002</v>
      </c>
      <c r="D28" s="108">
        <v>0</v>
      </c>
      <c r="E28" s="15">
        <v>0</v>
      </c>
      <c r="F28" s="108">
        <v>0</v>
      </c>
      <c r="G28" s="15">
        <v>0</v>
      </c>
      <c r="H28" s="108">
        <v>7</v>
      </c>
      <c r="I28" s="15">
        <v>0.3</v>
      </c>
      <c r="J28" s="108">
        <v>0</v>
      </c>
      <c r="K28" s="15">
        <v>0</v>
      </c>
      <c r="L28" s="108">
        <v>7.5</v>
      </c>
      <c r="M28" s="15">
        <v>0.1</v>
      </c>
      <c r="N28" s="15">
        <v>0.1</v>
      </c>
      <c r="O28" s="15">
        <v>0.1</v>
      </c>
      <c r="P28" s="15">
        <v>0</v>
      </c>
    </row>
    <row r="29" spans="1:16" x14ac:dyDescent="0.25">
      <c r="A29" s="1">
        <v>2451</v>
      </c>
      <c r="B29" s="108">
        <v>12.222222222222221</v>
      </c>
      <c r="C29" s="15">
        <v>0.52222222222222225</v>
      </c>
      <c r="D29" s="108">
        <v>13.555555555555555</v>
      </c>
      <c r="E29" s="15">
        <v>0.5125822686798297</v>
      </c>
      <c r="F29" s="108">
        <v>3.3333333333333335</v>
      </c>
      <c r="G29" s="15">
        <v>0.33333333333333331</v>
      </c>
      <c r="H29" s="108">
        <v>7.7777777777777777</v>
      </c>
      <c r="I29" s="15">
        <v>0.33333333333333331</v>
      </c>
      <c r="J29" s="108">
        <v>0</v>
      </c>
      <c r="K29" s="15">
        <v>0</v>
      </c>
      <c r="L29" s="108">
        <v>25.555555555555557</v>
      </c>
      <c r="M29" s="15">
        <v>0.33333333333333331</v>
      </c>
      <c r="N29" s="15">
        <v>0.22222222222222221</v>
      </c>
      <c r="O29" s="15">
        <v>0.22222222222222221</v>
      </c>
      <c r="P29" s="15">
        <v>0.22222222222222221</v>
      </c>
    </row>
    <row r="30" spans="1:16" x14ac:dyDescent="0.25">
      <c r="A30" s="1">
        <v>2481</v>
      </c>
      <c r="B30" s="108">
        <v>13.1</v>
      </c>
      <c r="C30" s="15">
        <v>0.62</v>
      </c>
      <c r="D30" s="108">
        <v>15.3</v>
      </c>
      <c r="E30" s="15">
        <v>0.55238095238095242</v>
      </c>
      <c r="F30" s="108">
        <v>4</v>
      </c>
      <c r="G30" s="15">
        <v>0.4</v>
      </c>
      <c r="H30" s="108">
        <v>10</v>
      </c>
      <c r="I30" s="15">
        <v>0.4</v>
      </c>
      <c r="J30" s="108">
        <v>0</v>
      </c>
      <c r="K30" s="15">
        <v>0</v>
      </c>
      <c r="L30" s="108">
        <v>30.75</v>
      </c>
      <c r="M30" s="15">
        <v>0.55000000000000004</v>
      </c>
      <c r="N30" s="15">
        <v>0.5</v>
      </c>
      <c r="O30" s="15">
        <v>0.2</v>
      </c>
      <c r="P30" s="15">
        <v>0.6</v>
      </c>
    </row>
    <row r="31" spans="1:16" x14ac:dyDescent="0.25">
      <c r="A31" s="1">
        <v>2704</v>
      </c>
      <c r="B31" s="108">
        <v>7.5</v>
      </c>
      <c r="C31" s="15">
        <v>0.33571428571428574</v>
      </c>
      <c r="D31" s="108">
        <v>3.7857142857142856</v>
      </c>
      <c r="E31" s="15">
        <v>0.32312925170068024</v>
      </c>
      <c r="F31" s="108">
        <v>5.7142857142857144</v>
      </c>
      <c r="G31" s="15">
        <v>0.40476190476190477</v>
      </c>
      <c r="H31" s="108">
        <v>5</v>
      </c>
      <c r="I31" s="15">
        <v>0.2857142857142857</v>
      </c>
      <c r="J31" s="108">
        <v>0</v>
      </c>
      <c r="K31" s="15">
        <v>0</v>
      </c>
      <c r="L31" s="108">
        <v>18.571428571428573</v>
      </c>
      <c r="M31" s="15">
        <v>0.16071428571428573</v>
      </c>
      <c r="N31" s="15">
        <v>0.42857142857142855</v>
      </c>
      <c r="O31" s="15">
        <v>0.14285714285714285</v>
      </c>
      <c r="P31" s="15">
        <v>7.1428571428571425E-2</v>
      </c>
    </row>
    <row r="32" spans="1:16" x14ac:dyDescent="0.25">
      <c r="A32" s="1">
        <v>3138</v>
      </c>
      <c r="B32" s="108">
        <v>3.1818181818181817</v>
      </c>
      <c r="C32" s="15">
        <v>0.29090909090909095</v>
      </c>
      <c r="D32" s="108">
        <v>2.3636363636363638</v>
      </c>
      <c r="E32" s="15">
        <v>0.46640316205533594</v>
      </c>
      <c r="F32" s="108">
        <v>8.1818181818181817</v>
      </c>
      <c r="G32" s="15">
        <v>0.45454545454545453</v>
      </c>
      <c r="H32" s="108">
        <v>0</v>
      </c>
      <c r="I32" s="15">
        <v>0</v>
      </c>
      <c r="J32" s="108">
        <v>0</v>
      </c>
      <c r="K32" s="15">
        <v>0</v>
      </c>
      <c r="L32" s="108">
        <v>33.18181818181818</v>
      </c>
      <c r="M32" s="15">
        <v>0.34090909090909088</v>
      </c>
      <c r="N32" s="15">
        <v>0.18181818181818182</v>
      </c>
      <c r="O32" s="15">
        <v>9.0909090909090912E-2</v>
      </c>
      <c r="P32" s="15">
        <v>0</v>
      </c>
    </row>
    <row r="33" spans="1:16" x14ac:dyDescent="0.25">
      <c r="A33" s="1">
        <v>3284</v>
      </c>
      <c r="B33" s="108">
        <v>17.307692307692307</v>
      </c>
      <c r="C33" s="15">
        <v>0.82307692307692304</v>
      </c>
      <c r="D33" s="108">
        <v>16</v>
      </c>
      <c r="E33" s="15">
        <v>0.61188037136803741</v>
      </c>
      <c r="F33" s="108">
        <v>3.8461538461538463</v>
      </c>
      <c r="G33" s="15">
        <v>0.30769230769230771</v>
      </c>
      <c r="H33" s="108">
        <v>10</v>
      </c>
      <c r="I33" s="15">
        <v>0.66666666666666663</v>
      </c>
      <c r="J33" s="108">
        <v>0.76923076923076927</v>
      </c>
      <c r="K33" s="15">
        <v>7.6923076923076927E-2</v>
      </c>
      <c r="L33" s="108">
        <v>13.846153846153847</v>
      </c>
      <c r="M33" s="15">
        <v>0.34615384615384615</v>
      </c>
      <c r="N33" s="15">
        <v>0.23076923076923078</v>
      </c>
      <c r="O33" s="15">
        <v>0.30769230769230771</v>
      </c>
      <c r="P33" s="15">
        <v>0.30769230769230771</v>
      </c>
    </row>
    <row r="34" spans="1:16" x14ac:dyDescent="0.25">
      <c r="A34" s="1">
        <v>3352</v>
      </c>
      <c r="B34" s="108">
        <v>2.5</v>
      </c>
      <c r="C34" s="15">
        <v>0.375</v>
      </c>
      <c r="D34" s="108">
        <v>0.5</v>
      </c>
      <c r="E34" s="15">
        <v>0.5</v>
      </c>
      <c r="F34" s="108">
        <v>3.3333333333333335</v>
      </c>
      <c r="G34" s="15">
        <v>0.16666666666666666</v>
      </c>
      <c r="H34" s="108">
        <v>8.3333333333333339</v>
      </c>
      <c r="I34" s="15">
        <v>0.66666666666666663</v>
      </c>
      <c r="J34" s="108">
        <v>0</v>
      </c>
      <c r="K34" s="15">
        <v>0</v>
      </c>
      <c r="L34" s="108">
        <v>23.333333333333332</v>
      </c>
      <c r="M34" s="15">
        <v>0.25</v>
      </c>
      <c r="N34" s="15">
        <v>0.5</v>
      </c>
      <c r="O34" s="15">
        <v>0.33333333333333331</v>
      </c>
      <c r="P34" s="15">
        <v>0</v>
      </c>
    </row>
    <row r="35" spans="1:16" x14ac:dyDescent="0.25">
      <c r="A35" s="1">
        <v>4143</v>
      </c>
      <c r="B35" s="108">
        <v>6.9230769230769234</v>
      </c>
      <c r="C35" s="15">
        <v>0.41923076923076924</v>
      </c>
      <c r="D35" s="108">
        <v>6.384615384615385</v>
      </c>
      <c r="E35" s="15">
        <v>0.24507750314201926</v>
      </c>
      <c r="F35" s="108">
        <v>2.3076923076923075</v>
      </c>
      <c r="G35" s="15">
        <v>0.15384615384615385</v>
      </c>
      <c r="H35" s="108">
        <v>3.8461538461538463</v>
      </c>
      <c r="I35" s="15">
        <v>0.17307692307692307</v>
      </c>
      <c r="J35" s="108">
        <v>2.3076923076923075</v>
      </c>
      <c r="K35" s="15">
        <v>0.14102564102564102</v>
      </c>
      <c r="L35" s="108">
        <v>5.384615384615385</v>
      </c>
      <c r="M35" s="15">
        <v>0.15384615384615385</v>
      </c>
      <c r="N35" s="15">
        <v>0</v>
      </c>
      <c r="O35" s="15">
        <v>0.69230769230769229</v>
      </c>
      <c r="P35" s="15">
        <v>0.30769230769230771</v>
      </c>
    </row>
    <row r="36" spans="1:16" x14ac:dyDescent="0.25">
      <c r="A36" s="1">
        <v>4196</v>
      </c>
      <c r="B36" s="108">
        <v>9.5</v>
      </c>
      <c r="C36" s="15">
        <v>0.69500000000000006</v>
      </c>
      <c r="D36" s="108">
        <v>1.3</v>
      </c>
      <c r="E36" s="15">
        <v>0.25</v>
      </c>
      <c r="F36" s="108">
        <v>5</v>
      </c>
      <c r="G36" s="15">
        <v>0.2</v>
      </c>
      <c r="H36" s="108">
        <v>0</v>
      </c>
      <c r="I36" s="15">
        <v>0</v>
      </c>
      <c r="J36" s="108">
        <v>0</v>
      </c>
      <c r="K36" s="15">
        <v>0</v>
      </c>
      <c r="L36" s="108">
        <v>43</v>
      </c>
      <c r="M36" s="15">
        <v>0.25</v>
      </c>
      <c r="N36" s="15">
        <v>0.5</v>
      </c>
      <c r="O36" s="15">
        <v>0</v>
      </c>
      <c r="P36" s="15">
        <v>0</v>
      </c>
    </row>
    <row r="37" spans="1:16" x14ac:dyDescent="0.25">
      <c r="A37" s="1">
        <v>4212</v>
      </c>
      <c r="B37" s="108">
        <v>1.6666666666666667</v>
      </c>
      <c r="C37" s="15">
        <v>0.33333333333333331</v>
      </c>
      <c r="D37" s="108">
        <v>0.33333333333333331</v>
      </c>
      <c r="E37" s="15">
        <v>0.33333333333333331</v>
      </c>
      <c r="F37" s="108">
        <v>5</v>
      </c>
      <c r="G37" s="15">
        <v>0.33333333333333331</v>
      </c>
      <c r="H37" s="108">
        <v>0</v>
      </c>
      <c r="I37" s="15">
        <v>0</v>
      </c>
      <c r="J37" s="108">
        <v>0</v>
      </c>
      <c r="K37" s="15">
        <v>0</v>
      </c>
      <c r="L37" s="108">
        <v>30</v>
      </c>
      <c r="M37" s="15">
        <v>0.41666666666666669</v>
      </c>
      <c r="N37" s="15">
        <v>0.16666666666666666</v>
      </c>
      <c r="O37" s="15">
        <v>0</v>
      </c>
      <c r="P37" s="15">
        <v>0</v>
      </c>
    </row>
    <row r="38" spans="1:16" x14ac:dyDescent="0.25">
      <c r="A38" s="1">
        <v>4213</v>
      </c>
      <c r="B38" s="108">
        <v>10.714285714285714</v>
      </c>
      <c r="C38" s="15">
        <v>0.56785714285714284</v>
      </c>
      <c r="D38" s="108">
        <v>10.785714285714286</v>
      </c>
      <c r="E38" s="15">
        <v>0.47154471544715454</v>
      </c>
      <c r="F38" s="108">
        <v>2.1428571428571428</v>
      </c>
      <c r="G38" s="15">
        <v>0.14285714285714285</v>
      </c>
      <c r="H38" s="108">
        <v>0</v>
      </c>
      <c r="I38" s="15">
        <v>0</v>
      </c>
      <c r="J38" s="108">
        <v>2.1428571428571428</v>
      </c>
      <c r="K38" s="15">
        <v>0.21428571428571427</v>
      </c>
      <c r="L38" s="108">
        <v>6.0714285714285712</v>
      </c>
      <c r="M38" s="15">
        <v>0.19642857142857142</v>
      </c>
      <c r="N38" s="15">
        <v>0</v>
      </c>
      <c r="O38" s="15">
        <v>0.14285714285714285</v>
      </c>
      <c r="P38" s="15">
        <v>0</v>
      </c>
    </row>
    <row r="39" spans="1:16" x14ac:dyDescent="0.25">
      <c r="A39" s="1">
        <v>4256</v>
      </c>
      <c r="B39" s="108">
        <v>3.8461538461538463</v>
      </c>
      <c r="C39" s="15">
        <v>0.40384615384615385</v>
      </c>
      <c r="D39" s="108">
        <v>5.5384615384615383</v>
      </c>
      <c r="E39" s="15">
        <v>0.4358974358974359</v>
      </c>
      <c r="F39" s="108">
        <v>2.3076923076923075</v>
      </c>
      <c r="G39" s="15">
        <v>0.23076923076923078</v>
      </c>
      <c r="H39" s="108">
        <v>7.6923076923076925</v>
      </c>
      <c r="I39" s="15">
        <v>0.34615384615384615</v>
      </c>
      <c r="J39" s="108">
        <v>0</v>
      </c>
      <c r="K39" s="15">
        <v>0</v>
      </c>
      <c r="L39" s="108">
        <v>8.4615384615384617</v>
      </c>
      <c r="M39" s="15">
        <v>0.11538461538461539</v>
      </c>
      <c r="N39" s="15">
        <v>7.6923076923076927E-2</v>
      </c>
      <c r="O39" s="15">
        <v>0.53846153846153844</v>
      </c>
      <c r="P39" s="15">
        <v>0.38461538461538464</v>
      </c>
    </row>
    <row r="40" spans="1:16" x14ac:dyDescent="0.25">
      <c r="A40" s="1">
        <v>4296</v>
      </c>
      <c r="B40" s="108">
        <v>2.5</v>
      </c>
      <c r="C40" s="15">
        <v>0.26704545454545453</v>
      </c>
      <c r="D40" s="108">
        <v>3.9166666666666665</v>
      </c>
      <c r="E40" s="15">
        <v>0.47527100271002715</v>
      </c>
      <c r="F40" s="108">
        <v>3.3333333333333335</v>
      </c>
      <c r="G40" s="15">
        <v>0.16666666666666666</v>
      </c>
      <c r="H40" s="108">
        <v>0</v>
      </c>
      <c r="I40" s="15">
        <v>0</v>
      </c>
      <c r="J40" s="108">
        <v>0</v>
      </c>
      <c r="K40" s="15">
        <v>0</v>
      </c>
      <c r="L40" s="108">
        <v>22.916666666666668</v>
      </c>
      <c r="M40" s="15">
        <v>0.22916666666666666</v>
      </c>
      <c r="N40" s="15">
        <v>0</v>
      </c>
      <c r="O40" s="15">
        <v>0.16666666666666666</v>
      </c>
      <c r="P40" s="15">
        <v>0.25</v>
      </c>
    </row>
    <row r="41" spans="1:16" x14ac:dyDescent="0.25">
      <c r="A41" s="1">
        <v>4329</v>
      </c>
      <c r="B41" s="108">
        <v>10.5</v>
      </c>
      <c r="C41" s="15">
        <v>0.50500000000000012</v>
      </c>
      <c r="D41" s="108">
        <v>3.8</v>
      </c>
      <c r="E41" s="15">
        <v>0.5</v>
      </c>
      <c r="F41" s="108">
        <v>0</v>
      </c>
      <c r="G41" s="15">
        <v>0</v>
      </c>
      <c r="H41" s="108">
        <v>0</v>
      </c>
      <c r="I41" s="15">
        <v>0</v>
      </c>
      <c r="J41" s="108">
        <v>0</v>
      </c>
      <c r="K41" s="15">
        <v>0</v>
      </c>
      <c r="L41" s="108">
        <v>5</v>
      </c>
      <c r="M41" s="15">
        <v>0.05</v>
      </c>
      <c r="N41" s="15">
        <v>0</v>
      </c>
      <c r="O41" s="15">
        <v>0.2</v>
      </c>
      <c r="P41" s="15">
        <v>0.3</v>
      </c>
    </row>
    <row r="42" spans="1:16" x14ac:dyDescent="0.25">
      <c r="A42" s="1">
        <v>4330</v>
      </c>
      <c r="B42" s="108">
        <v>2.5</v>
      </c>
      <c r="C42" s="15">
        <v>0.40625</v>
      </c>
      <c r="D42" s="108">
        <v>0</v>
      </c>
      <c r="E42" s="15">
        <v>0</v>
      </c>
      <c r="F42" s="108">
        <v>0</v>
      </c>
      <c r="G42" s="15">
        <v>0</v>
      </c>
      <c r="H42" s="108">
        <v>0</v>
      </c>
      <c r="I42" s="15">
        <v>0</v>
      </c>
      <c r="J42" s="108">
        <v>0</v>
      </c>
      <c r="K42" s="15">
        <v>0</v>
      </c>
      <c r="L42" s="108">
        <v>61.875</v>
      </c>
      <c r="M42" s="15">
        <v>0.28125</v>
      </c>
      <c r="N42" s="15">
        <v>0</v>
      </c>
      <c r="O42" s="15">
        <v>0</v>
      </c>
      <c r="P42" s="15">
        <v>0</v>
      </c>
    </row>
    <row r="43" spans="1:16" x14ac:dyDescent="0.25">
      <c r="A43" s="1">
        <v>4655</v>
      </c>
      <c r="B43" s="108">
        <v>5</v>
      </c>
      <c r="C43" s="15">
        <v>0.23500000000000001</v>
      </c>
      <c r="D43" s="108">
        <v>4.4000000000000004</v>
      </c>
      <c r="E43" s="15">
        <v>0.17096774193548386</v>
      </c>
      <c r="F43" s="108">
        <v>6</v>
      </c>
      <c r="G43" s="15">
        <v>0.4</v>
      </c>
      <c r="H43" s="108">
        <v>5</v>
      </c>
      <c r="I43" s="15">
        <v>0.3</v>
      </c>
      <c r="J43" s="108">
        <v>0</v>
      </c>
      <c r="K43" s="15">
        <v>0</v>
      </c>
      <c r="L43" s="108">
        <v>10</v>
      </c>
      <c r="M43" s="15">
        <v>0.22500000000000001</v>
      </c>
      <c r="N43" s="15">
        <v>0.5</v>
      </c>
      <c r="O43" s="15">
        <v>0.4</v>
      </c>
      <c r="P43" s="15">
        <v>0.2</v>
      </c>
    </row>
    <row r="44" spans="1:16" x14ac:dyDescent="0.25">
      <c r="A44" s="1">
        <v>4786</v>
      </c>
      <c r="B44" s="108">
        <v>6.666666666666667</v>
      </c>
      <c r="C44" s="15">
        <v>0.82828282828282829</v>
      </c>
      <c r="D44" s="108">
        <v>0.22222222222222221</v>
      </c>
      <c r="E44" s="15">
        <v>0.22222222222222221</v>
      </c>
      <c r="F44" s="108">
        <v>8.8888888888888893</v>
      </c>
      <c r="G44" s="15">
        <v>0.66666666666666663</v>
      </c>
      <c r="H44" s="108">
        <v>0</v>
      </c>
      <c r="I44" s="15">
        <v>0</v>
      </c>
      <c r="J44" s="108">
        <v>0</v>
      </c>
      <c r="K44" s="15">
        <v>0</v>
      </c>
      <c r="L44" s="108">
        <v>31.666666666666668</v>
      </c>
      <c r="M44" s="15">
        <v>0.22222222222222221</v>
      </c>
      <c r="N44" s="15">
        <v>0.22222222222222221</v>
      </c>
      <c r="O44" s="15">
        <v>0</v>
      </c>
      <c r="P44" s="15">
        <v>0</v>
      </c>
    </row>
    <row r="45" spans="1:16" x14ac:dyDescent="0.25">
      <c r="A45" s="1">
        <v>5041</v>
      </c>
      <c r="B45" s="108">
        <v>3.2142857142857144</v>
      </c>
      <c r="C45" s="15">
        <v>0.5446428571428571</v>
      </c>
      <c r="D45" s="108">
        <v>0.2857142857142857</v>
      </c>
      <c r="E45" s="15">
        <v>0.21428571428571427</v>
      </c>
      <c r="F45" s="108">
        <v>2.1428571428571428</v>
      </c>
      <c r="G45" s="15">
        <v>0.21428571428571427</v>
      </c>
      <c r="H45" s="108">
        <v>2.1428571428571428</v>
      </c>
      <c r="I45" s="15">
        <v>0.14285714285714285</v>
      </c>
      <c r="J45" s="108">
        <v>0</v>
      </c>
      <c r="K45" s="15">
        <v>0</v>
      </c>
      <c r="L45" s="108">
        <v>23.928571428571427</v>
      </c>
      <c r="M45" s="15">
        <v>0.16071428571428573</v>
      </c>
      <c r="N45" s="15">
        <v>0.14285714285714285</v>
      </c>
      <c r="O45" s="15">
        <v>0.21428571428571427</v>
      </c>
      <c r="P45" s="15">
        <v>7.1428571428571425E-2</v>
      </c>
    </row>
    <row r="46" spans="1:16" x14ac:dyDescent="0.25">
      <c r="A46"/>
      <c r="B46"/>
      <c r="C46"/>
      <c r="D46"/>
      <c r="E46"/>
      <c r="F46"/>
      <c r="G46"/>
      <c r="H46"/>
      <c r="I46"/>
      <c r="J46"/>
      <c r="K46"/>
      <c r="L46"/>
      <c r="M46"/>
    </row>
  </sheetData>
  <pageMargins left="0.7" right="0.7" top="0.75" bottom="0.75" header="0.3" footer="0.3"/>
  <pageSetup orientation="portrait"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indexed="11"/>
  </sheetPr>
  <dimension ref="A1:EH5000"/>
  <sheetViews>
    <sheetView zoomScaleNormal="100" workbookViewId="0">
      <pane xSplit="1" ySplit="512" topLeftCell="CE551" activePane="bottomRight" state="frozen"/>
      <selection pane="topRight" activeCell="B1" sqref="B1"/>
      <selection pane="bottomLeft" activeCell="A513" sqref="A513"/>
      <selection pane="bottomRight" activeCell="CM561" sqref="CM561:EH573"/>
    </sheetView>
  </sheetViews>
  <sheetFormatPr defaultRowHeight="15" x14ac:dyDescent="0.25"/>
  <cols>
    <col min="1" max="1" width="9.140625" style="78"/>
    <col min="2" max="3" width="9.140625" style="10"/>
    <col min="4" max="4" width="13" style="17" customWidth="1"/>
    <col min="5" max="11" width="16" style="113" customWidth="1"/>
    <col min="12" max="12" width="14" style="76" customWidth="1"/>
    <col min="13" max="13" width="19.140625" style="76" customWidth="1"/>
    <col min="14" max="18" width="14" style="76" customWidth="1"/>
    <col min="19" max="19" width="13.42578125" style="17" customWidth="1"/>
    <col min="20" max="20" width="14.7109375" style="113" customWidth="1"/>
    <col min="21" max="21" width="17.85546875" style="113" customWidth="1"/>
    <col min="22" max="26" width="14.7109375" style="113" customWidth="1"/>
    <col min="27" max="27" width="10.85546875" style="76" customWidth="1"/>
    <col min="28" max="28" width="14.42578125" style="76" customWidth="1"/>
    <col min="29" max="29" width="13.5703125" style="76" customWidth="1"/>
    <col min="30" max="33" width="10.85546875" style="76" customWidth="1"/>
    <col min="34" max="35" width="10.7109375" style="131" customWidth="1"/>
    <col min="36" max="36" width="12.85546875" style="131" customWidth="1"/>
    <col min="37" max="38" width="10.7109375" style="131" customWidth="1"/>
    <col min="39" max="39" width="12.140625" style="131" customWidth="1"/>
    <col min="40" max="40" width="10.7109375" style="131" customWidth="1"/>
    <col min="41" max="43" width="10.42578125" style="115" customWidth="1"/>
    <col min="44" max="44" width="12.28515625" style="72" customWidth="1"/>
    <col min="45" max="45" width="15.140625" style="72" customWidth="1"/>
    <col min="46" max="46" width="10.42578125" style="72" customWidth="1"/>
    <col min="47" max="47" width="8.85546875" style="72" customWidth="1"/>
    <col min="48" max="49" width="10.42578125" style="72" customWidth="1"/>
    <col min="50" max="50" width="10.42578125" style="129" customWidth="1"/>
    <col min="51" max="51" width="13.7109375" style="129" hidden="1" customWidth="1"/>
    <col min="52" max="52" width="10.42578125" style="129" hidden="1" customWidth="1"/>
    <col min="53" max="54" width="10.42578125" style="129" customWidth="1"/>
    <col min="55" max="55" width="14.5703125" style="76" customWidth="1"/>
    <col min="56" max="56" width="13.140625" style="76" customWidth="1"/>
    <col min="57" max="57" width="10.42578125" style="76" customWidth="1"/>
    <col min="58" max="58" width="8.85546875" style="76" customWidth="1"/>
    <col min="59" max="59" width="10.42578125" style="76" customWidth="1"/>
    <col min="60" max="60" width="11.28515625" style="76" customWidth="1"/>
    <col min="61" max="63" width="8.28515625" style="12" customWidth="1"/>
    <col min="64" max="72" width="8.28515625" style="8" customWidth="1"/>
    <col min="73" max="73" width="19.5703125" style="136" customWidth="1"/>
    <col min="74" max="74" width="19.85546875" style="136" customWidth="1"/>
    <col min="75" max="75" width="16.140625" style="136" customWidth="1"/>
    <col min="76" max="86" width="16.140625" style="166" customWidth="1"/>
    <col min="87" max="90" width="16.140625" style="174" customWidth="1"/>
    <col min="91" max="91" width="13.5703125" style="171" customWidth="1"/>
    <col min="92" max="93" width="12.28515625" style="132" customWidth="1"/>
    <col min="94" max="94" width="15.5703125" style="132" customWidth="1"/>
    <col min="95" max="103" width="12.28515625" style="132" customWidth="1"/>
    <col min="104" max="104" width="13.28515625" style="132" customWidth="1"/>
    <col min="105" max="105" width="14" style="132" customWidth="1"/>
    <col min="106" max="106" width="12.28515625" style="132" customWidth="1"/>
    <col min="107" max="107" width="14.42578125" style="132" customWidth="1"/>
    <col min="108" max="108" width="13.140625" style="172" customWidth="1"/>
    <col min="109" max="109" width="14.7109375" style="132" customWidth="1"/>
    <col min="110" max="110" width="12.28515625" style="132" customWidth="1"/>
    <col min="111" max="111" width="13.5703125" style="172" customWidth="1"/>
    <col min="112" max="112" width="14.140625" style="132" customWidth="1"/>
    <col min="113" max="113" width="14.28515625" style="132" customWidth="1"/>
    <col min="114" max="114" width="8" style="132" customWidth="1"/>
    <col min="115" max="115" width="12.42578125" style="132" customWidth="1"/>
    <col min="116" max="116" width="12.28515625" style="132" customWidth="1"/>
    <col min="117" max="117" width="11.5703125" style="132" customWidth="1"/>
    <col min="118" max="118" width="11.85546875" style="132" customWidth="1"/>
    <col min="119" max="119" width="10.42578125" style="132" customWidth="1"/>
    <col min="120" max="125" width="12.28515625" style="132" customWidth="1"/>
    <col min="126" max="126" width="16.140625" style="132" customWidth="1"/>
    <col min="127" max="135" width="12.28515625" customWidth="1"/>
  </cols>
  <sheetData>
    <row r="1" spans="1:130" s="2" customFormat="1" ht="50.1" customHeight="1" x14ac:dyDescent="0.25">
      <c r="A1" s="2" t="s">
        <v>6</v>
      </c>
      <c r="B1" s="133" t="s">
        <v>315</v>
      </c>
      <c r="C1" s="133" t="s">
        <v>618</v>
      </c>
      <c r="D1" s="16" t="s">
        <v>374</v>
      </c>
      <c r="E1" s="112" t="s">
        <v>366</v>
      </c>
      <c r="F1" s="112" t="s">
        <v>367</v>
      </c>
      <c r="G1" s="112" t="s">
        <v>368</v>
      </c>
      <c r="H1" s="112" t="s">
        <v>369</v>
      </c>
      <c r="I1" s="112" t="s">
        <v>370</v>
      </c>
      <c r="J1" s="112" t="s">
        <v>371</v>
      </c>
      <c r="K1" s="112" t="s">
        <v>372</v>
      </c>
      <c r="L1" s="74" t="s">
        <v>333</v>
      </c>
      <c r="M1" s="74" t="s">
        <v>334</v>
      </c>
      <c r="N1" s="74" t="s">
        <v>335</v>
      </c>
      <c r="O1" s="74" t="s">
        <v>336</v>
      </c>
      <c r="P1" s="74" t="s">
        <v>337</v>
      </c>
      <c r="Q1" s="74" t="s">
        <v>338</v>
      </c>
      <c r="R1" s="74" t="s">
        <v>339</v>
      </c>
      <c r="S1" s="16" t="s">
        <v>373</v>
      </c>
      <c r="T1" s="112" t="s">
        <v>359</v>
      </c>
      <c r="U1" s="112" t="s">
        <v>360</v>
      </c>
      <c r="V1" s="112" t="s">
        <v>361</v>
      </c>
      <c r="W1" s="112" t="s">
        <v>362</v>
      </c>
      <c r="X1" s="112" t="s">
        <v>363</v>
      </c>
      <c r="Y1" s="112" t="s">
        <v>364</v>
      </c>
      <c r="Z1" s="112" t="s">
        <v>365</v>
      </c>
      <c r="AA1" s="74" t="s">
        <v>340</v>
      </c>
      <c r="AB1" s="74" t="s">
        <v>341</v>
      </c>
      <c r="AC1" s="74" t="s">
        <v>342</v>
      </c>
      <c r="AD1" s="74" t="s">
        <v>343</v>
      </c>
      <c r="AE1" s="74" t="s">
        <v>344</v>
      </c>
      <c r="AF1" s="74" t="s">
        <v>345</v>
      </c>
      <c r="AG1" s="74" t="s">
        <v>346</v>
      </c>
      <c r="AH1" s="130" t="s">
        <v>347</v>
      </c>
      <c r="AI1" s="130" t="s">
        <v>348</v>
      </c>
      <c r="AJ1" s="130" t="s">
        <v>349</v>
      </c>
      <c r="AK1" s="130" t="s">
        <v>350</v>
      </c>
      <c r="AL1" s="130" t="s">
        <v>351</v>
      </c>
      <c r="AM1" s="130" t="s">
        <v>352</v>
      </c>
      <c r="AN1" s="130" t="s">
        <v>353</v>
      </c>
      <c r="AO1" s="114" t="s">
        <v>316</v>
      </c>
      <c r="AP1" s="114" t="s">
        <v>317</v>
      </c>
      <c r="AQ1" s="114" t="s">
        <v>318</v>
      </c>
      <c r="AR1" s="71" t="s">
        <v>285</v>
      </c>
      <c r="AS1" s="73" t="s">
        <v>273</v>
      </c>
      <c r="AT1" s="73" t="s">
        <v>274</v>
      </c>
      <c r="AU1" s="73" t="s">
        <v>275</v>
      </c>
      <c r="AV1" s="73" t="s">
        <v>276</v>
      </c>
      <c r="AW1" s="73" t="s">
        <v>277</v>
      </c>
      <c r="AX1" s="126" t="s">
        <v>354</v>
      </c>
      <c r="AY1" s="127" t="s">
        <v>355</v>
      </c>
      <c r="AZ1" s="127" t="s">
        <v>356</v>
      </c>
      <c r="BA1" s="127" t="s">
        <v>357</v>
      </c>
      <c r="BB1" s="127" t="s">
        <v>358</v>
      </c>
      <c r="BC1" s="74" t="s">
        <v>287</v>
      </c>
      <c r="BD1" s="75" t="s">
        <v>17</v>
      </c>
      <c r="BE1" s="75" t="s">
        <v>18</v>
      </c>
      <c r="BF1" s="75" t="s">
        <v>270</v>
      </c>
      <c r="BG1" s="75" t="s">
        <v>271</v>
      </c>
      <c r="BH1" s="75" t="s">
        <v>272</v>
      </c>
      <c r="BI1" s="13" t="s">
        <v>332</v>
      </c>
      <c r="BJ1" s="13" t="s">
        <v>330</v>
      </c>
      <c r="BK1" s="13" t="s">
        <v>331</v>
      </c>
      <c r="BL1" s="7" t="str">
        <f>'CIR Results'!C2</f>
        <v>QS</v>
      </c>
      <c r="BM1" s="7" t="str">
        <f>'CIR Results'!D2</f>
        <v>AP</v>
      </c>
      <c r="BN1" s="7" t="str">
        <f>'CIR Results'!E2</f>
        <v>CP</v>
      </c>
      <c r="BO1" s="7" t="str">
        <f>'CIR Results'!F2</f>
        <v>TP</v>
      </c>
      <c r="BP1" s="7" t="str">
        <f>'CIR Results'!G2</f>
        <v>Record (W-L-T)</v>
      </c>
      <c r="BQ1" s="7" t="str">
        <f>'CIR Results'!I2</f>
        <v>Played</v>
      </c>
      <c r="BR1" s="7">
        <f>'CIR Results'!J2</f>
        <v>0</v>
      </c>
      <c r="BS1" s="7" t="str">
        <f>'CIR Results'!K2</f>
        <v>Record
(W-L-T)</v>
      </c>
      <c r="BT1" s="7" t="str">
        <f>'CIR Results'!L2</f>
        <v>FRC
Rank</v>
      </c>
      <c r="BU1" s="135" t="s">
        <v>80</v>
      </c>
      <c r="BV1" s="135" t="s">
        <v>376</v>
      </c>
      <c r="BW1" s="135" t="s">
        <v>382</v>
      </c>
      <c r="BX1" s="165" t="s">
        <v>226</v>
      </c>
      <c r="BY1" s="165" t="s">
        <v>227</v>
      </c>
      <c r="BZ1" s="165" t="s">
        <v>239</v>
      </c>
      <c r="CA1" s="165" t="s">
        <v>228</v>
      </c>
      <c r="CB1" s="165" t="s">
        <v>229</v>
      </c>
      <c r="CC1" s="165" t="s">
        <v>230</v>
      </c>
      <c r="CD1" s="165" t="s">
        <v>231</v>
      </c>
      <c r="CE1" s="165" t="s">
        <v>232</v>
      </c>
      <c r="CF1" s="165" t="s">
        <v>233</v>
      </c>
      <c r="CG1" s="165" t="s">
        <v>234</v>
      </c>
      <c r="CH1" s="165" t="s">
        <v>235</v>
      </c>
      <c r="CI1" s="173" t="s">
        <v>224</v>
      </c>
      <c r="CJ1" s="173" t="s">
        <v>203</v>
      </c>
      <c r="CK1" s="173" t="s">
        <v>204</v>
      </c>
      <c r="CL1" s="173" t="s">
        <v>381</v>
      </c>
      <c r="CM1" s="169" t="s">
        <v>240</v>
      </c>
      <c r="CN1" s="169" t="s">
        <v>241</v>
      </c>
      <c r="CO1" s="169" t="s">
        <v>242</v>
      </c>
      <c r="CP1" s="169" t="s">
        <v>243</v>
      </c>
      <c r="CQ1" s="169" t="s">
        <v>244</v>
      </c>
      <c r="CR1" s="169" t="s">
        <v>245</v>
      </c>
      <c r="CS1" s="169" t="s">
        <v>246</v>
      </c>
      <c r="CT1" s="169" t="s">
        <v>247</v>
      </c>
      <c r="CU1" s="169" t="s">
        <v>248</v>
      </c>
      <c r="CV1" s="169" t="s">
        <v>249</v>
      </c>
      <c r="CW1" s="169" t="s">
        <v>250</v>
      </c>
      <c r="CX1" s="169" t="s">
        <v>251</v>
      </c>
      <c r="CY1" s="169" t="s">
        <v>252</v>
      </c>
      <c r="CZ1" s="169" t="s">
        <v>253</v>
      </c>
      <c r="DA1" s="169" t="s">
        <v>254</v>
      </c>
      <c r="DB1" s="169" t="s">
        <v>255</v>
      </c>
      <c r="DC1" s="169" t="s">
        <v>256</v>
      </c>
      <c r="DD1" s="169" t="s">
        <v>257</v>
      </c>
      <c r="DE1" s="169" t="s">
        <v>258</v>
      </c>
      <c r="DF1" s="169" t="s">
        <v>259</v>
      </c>
      <c r="DG1" s="169" t="s">
        <v>260</v>
      </c>
      <c r="DH1" s="169" t="s">
        <v>261</v>
      </c>
      <c r="DI1" s="169" t="s">
        <v>262</v>
      </c>
      <c r="DJ1" s="2" t="s">
        <v>264</v>
      </c>
      <c r="DK1" s="2" t="s">
        <v>265</v>
      </c>
      <c r="DL1" s="2" t="s">
        <v>266</v>
      </c>
      <c r="DM1" s="2" t="s">
        <v>267</v>
      </c>
      <c r="DN1" s="2" t="s">
        <v>286</v>
      </c>
      <c r="DO1" s="2" t="s">
        <v>268</v>
      </c>
      <c r="DP1" s="169" t="s">
        <v>280</v>
      </c>
      <c r="DQ1" s="169" t="s">
        <v>281</v>
      </c>
      <c r="DR1" s="169" t="s">
        <v>282</v>
      </c>
      <c r="DS1" s="169" t="s">
        <v>279</v>
      </c>
      <c r="DT1" s="169" t="s">
        <v>278</v>
      </c>
      <c r="DU1" s="169" t="s">
        <v>269</v>
      </c>
      <c r="DV1" s="169" t="s">
        <v>263</v>
      </c>
      <c r="DW1" s="46"/>
      <c r="DX1" s="46"/>
      <c r="DZ1" s="32"/>
    </row>
    <row r="2" spans="1:130" s="2" customFormat="1" hidden="1" x14ac:dyDescent="0.25">
      <c r="A2" s="134">
        <f t="shared" ref="A2:A41" si="0">CN2</f>
        <v>167</v>
      </c>
      <c r="B2" s="10" t="s">
        <v>19</v>
      </c>
      <c r="C2" s="10"/>
      <c r="D2" s="17">
        <f t="shared" ref="D2:D41" si="1">SUM(E2:K2)/10</f>
        <v>0</v>
      </c>
      <c r="E2" s="113">
        <f t="shared" ref="E2:E41" si="2">L2*AH2</f>
        <v>0</v>
      </c>
      <c r="F2" s="113">
        <f t="shared" ref="F2:F41" si="3">M2*AI2</f>
        <v>0</v>
      </c>
      <c r="G2" s="113">
        <f t="shared" ref="G2:G41" si="4">N2*AJ2</f>
        <v>0</v>
      </c>
      <c r="H2" s="113">
        <f t="shared" ref="H2:H41" si="5">O2*AK2</f>
        <v>0</v>
      </c>
      <c r="I2" s="113">
        <f t="shared" ref="I2:I41" si="6">P2*AL2</f>
        <v>0</v>
      </c>
      <c r="J2" s="113">
        <f t="shared" ref="J2:J41" si="7">Q2*AM2</f>
        <v>0</v>
      </c>
      <c r="K2" s="113">
        <f t="shared" ref="K2:K41" si="8">R2*AN2</f>
        <v>0</v>
      </c>
      <c r="L2" s="76">
        <v>8</v>
      </c>
      <c r="M2" s="76">
        <v>8</v>
      </c>
      <c r="N2" s="76">
        <v>6</v>
      </c>
      <c r="O2" s="76">
        <v>6</v>
      </c>
      <c r="P2" s="76">
        <v>6</v>
      </c>
      <c r="Q2" s="76">
        <v>2</v>
      </c>
      <c r="R2" s="76">
        <v>1</v>
      </c>
      <c r="S2" s="17">
        <f t="shared" ref="S2:S41" si="9">SUM(T2:Z2)/10</f>
        <v>0</v>
      </c>
      <c r="T2" s="113">
        <f t="shared" ref="T2:T41" si="10">AH2*AA2</f>
        <v>0</v>
      </c>
      <c r="U2" s="113">
        <f t="shared" ref="U2:U41" si="11">AI2*AB2</f>
        <v>0</v>
      </c>
      <c r="V2" s="113">
        <f t="shared" ref="V2:V41" si="12">AJ2*AC2</f>
        <v>0</v>
      </c>
      <c r="W2" s="113">
        <f t="shared" ref="W2:W41" si="13">AK2*AD2</f>
        <v>0</v>
      </c>
      <c r="X2" s="113">
        <f t="shared" ref="X2:X41" si="14">AL2*AE2</f>
        <v>0</v>
      </c>
      <c r="Y2" s="113">
        <f t="shared" ref="Y2:Y41" si="15">AM2*AF2</f>
        <v>0</v>
      </c>
      <c r="Z2" s="113">
        <f t="shared" ref="Z2:Z41" si="16">AN2*AG2</f>
        <v>0</v>
      </c>
      <c r="AA2" s="76">
        <v>5</v>
      </c>
      <c r="AB2" s="76">
        <v>6</v>
      </c>
      <c r="AC2" s="76">
        <v>8</v>
      </c>
      <c r="AD2" s="76">
        <v>2</v>
      </c>
      <c r="AE2" s="76">
        <v>2</v>
      </c>
      <c r="AF2" s="76">
        <v>3</v>
      </c>
      <c r="AG2" s="76">
        <v>8</v>
      </c>
      <c r="AH2" s="131">
        <f t="shared" ref="AH2:AH41" si="17">(DG2*DU2)/0.8</f>
        <v>0</v>
      </c>
      <c r="AI2" s="131">
        <f t="shared" ref="AI2:AI41" si="18">DJ2-DK2+IF(DA2="T",2,0)+IF(DB2="T",1,0)</f>
        <v>0</v>
      </c>
      <c r="AJ2" s="131">
        <f t="shared" ref="AJ2:AJ41" si="19">AS2/6.5</f>
        <v>0</v>
      </c>
      <c r="AK2" s="131">
        <f t="shared" ref="AK2:AK41" si="20">IF(AQ2,SUM(AR2,AT2)/20,0) + IF(AP2,SUM(AR2,AU2,AV2)/25,0) + IF(AO2,SUM(AR2,AW2)/31,0)</f>
        <v>0</v>
      </c>
      <c r="AL2" s="131">
        <f t="shared" ref="AL2:AL41" si="21">DL2-DM2</f>
        <v>0</v>
      </c>
      <c r="AM2" s="131">
        <f t="shared" ref="AM2:AM41" si="22">DN2-DO2</f>
        <v>0</v>
      </c>
      <c r="AN2" s="131">
        <f t="shared" ref="AN2:AN41" si="23">((AW2/175)*10)</f>
        <v>0</v>
      </c>
      <c r="AO2" s="115" t="b">
        <f t="shared" ref="AO2:AO41" si="24">IF(DP2="T",1,IF(DP2="F",0))</f>
        <v>0</v>
      </c>
      <c r="AP2" s="115" t="b">
        <f t="shared" ref="AP2:AP41" si="25">IF(DQ2="T",1,IF(DQ2="F",0))</f>
        <v>0</v>
      </c>
      <c r="AQ2" s="115" t="b">
        <f t="shared" ref="AQ2:AQ41" si="26">IF(DR2="T",1,IF(DR2="F",0))</f>
        <v>0</v>
      </c>
      <c r="AR2" s="79">
        <f t="shared" ref="AR2:AR41" si="27">DJ2*10</f>
        <v>0</v>
      </c>
      <c r="AS2" s="79">
        <f t="shared" ref="AS2:AS41" si="28">CT2</f>
        <v>0</v>
      </c>
      <c r="AT2" s="79">
        <f t="shared" ref="AT2:AT41" si="29">DC2</f>
        <v>0</v>
      </c>
      <c r="AU2" s="79">
        <f t="shared" ref="AU2:AU41" si="30">DL2*10</f>
        <v>0</v>
      </c>
      <c r="AV2" s="79">
        <f t="shared" ref="AV2:AV41" si="31">DN2*10</f>
        <v>0</v>
      </c>
      <c r="AW2" s="79">
        <f t="shared" ref="AW2:AW41" si="32">IF(DH2=3,1.25*DI2,IF(DH2=2,DI2,IF(DH2=1,0.5*DI2,0)))</f>
        <v>0</v>
      </c>
      <c r="AX2" s="128">
        <f t="shared" ref="AX2:AX41" si="33">DJ2+DK2</f>
        <v>0</v>
      </c>
      <c r="AY2" s="128"/>
      <c r="AZ2" s="128"/>
      <c r="BA2" s="128">
        <f t="shared" ref="BA2:BA41" si="34">DL2+DM2</f>
        <v>0</v>
      </c>
      <c r="BB2" s="128">
        <f t="shared" ref="BB2:BB41" si="35">DN2+DO2</f>
        <v>0</v>
      </c>
      <c r="BC2" s="80">
        <f t="shared" ref="BC2:BC65" si="36">IF(DJ2+DK2=0,0,DJ2/(DJ2+DK2))</f>
        <v>0</v>
      </c>
      <c r="BD2" s="80">
        <f t="shared" ref="BD2:BD65" si="37">IF(CT2+CU2=0,0,CT2/(CT2+CU2))</f>
        <v>0</v>
      </c>
      <c r="BE2" s="80">
        <f t="shared" ref="BE2:BE65" si="38">IF(DC2+DD2=0,0,DC2/(DC2+DD2))</f>
        <v>0</v>
      </c>
      <c r="BF2" s="80">
        <f t="shared" ref="BF2:BF65" si="39">IF(DL2+DM2=0,0,DL2/(DL2+DM2))</f>
        <v>0</v>
      </c>
      <c r="BG2" s="80">
        <f t="shared" ref="BG2:BG65" si="40">IF(DN2+DO2=0,0,DN2/(DN2+DO2))</f>
        <v>0</v>
      </c>
      <c r="BH2" s="80">
        <f t="shared" ref="BH2:BH65" si="41">IF(DH2=3,1,IF(DH2=2,0.5,IF(DH2=1,0.25*DI2,0)))</f>
        <v>0</v>
      </c>
      <c r="BI2" s="4">
        <f t="shared" ref="BI2:BI41" si="42">SUM(AR2,AT2:AV2)</f>
        <v>0</v>
      </c>
      <c r="BJ2" s="4">
        <f t="shared" ref="BJ2:BJ41" si="43">SUM(AR2:AV2)</f>
        <v>0</v>
      </c>
      <c r="BK2" s="4">
        <f t="shared" ref="BK2:BK41" si="44">AW2</f>
        <v>0</v>
      </c>
      <c r="BL2" s="8">
        <f>VLOOKUP(CN2,'CIR Results'!$B$3:$L$42,2,FALSE)</f>
        <v>18</v>
      </c>
      <c r="BM2" s="8">
        <f>VLOOKUP(CN2,'CIR Results'!$B$3:$L$42,3,FALSE)</f>
        <v>240</v>
      </c>
      <c r="BN2" s="8">
        <f>VLOOKUP(CN2,'CIR Results'!$B$3:$L$42,4,FALSE)</f>
        <v>140</v>
      </c>
      <c r="BO2" s="8">
        <f>VLOOKUP(CN2,'CIR Results'!$B$3:$L$42,5,FALSE)</f>
        <v>461</v>
      </c>
      <c r="BP2" s="8" t="str">
        <f>VLOOKUP(CN2,'CIR Results'!$B$3:$L$42,6,FALSE)</f>
        <v>9-0-0</v>
      </c>
      <c r="BQ2" s="8">
        <f>VLOOKUP(CN2,'CIR Results'!$B$3:$L$42,8,FALSE)</f>
        <v>9</v>
      </c>
      <c r="BR2" s="8">
        <f>VLOOKUP(CN2,'CIR Results'!$B$3:$L$42,9,FALSE)</f>
        <v>0</v>
      </c>
      <c r="BS2" s="8" t="str">
        <f>VLOOKUP(CN2,'CIR Results'!$B$3:$L$42,10,FALSE)</f>
        <v>9-0-0</v>
      </c>
      <c r="BT2" s="8">
        <f>VLOOKUP(CN2,'CIR Results'!$B$3:$L$42,11,FALSE)</f>
        <v>33</v>
      </c>
      <c r="BU2" s="136" t="str">
        <f>VLOOKUP(CN2,'CIR Team Info'!$B$4:$E$44,2,FALSE)</f>
        <v>Children of the Corn</v>
      </c>
      <c r="BV2" s="136" t="str">
        <f>VLOOKUP(CN2,'CIR Team Info'!$B$4:$E$44,4,FALSE)</f>
        <v>Iowa City, IA</v>
      </c>
      <c r="BW2" s="136" t="str">
        <f>CONCATENATE(CJ2," ",CK2," ",CL2," ",DV2)</f>
        <v xml:space="preserve">   </v>
      </c>
      <c r="BX2" s="166"/>
      <c r="BY2" s="166"/>
      <c r="BZ2" s="166"/>
      <c r="CA2" s="166"/>
      <c r="CB2" s="166"/>
      <c r="CC2" s="166"/>
      <c r="CD2" s="166"/>
      <c r="CE2" s="166"/>
      <c r="CF2" s="166"/>
      <c r="CG2" s="166"/>
      <c r="CH2" s="166"/>
      <c r="CI2" s="174"/>
      <c r="CJ2" s="174"/>
      <c r="CK2" s="174"/>
      <c r="CL2" s="174"/>
      <c r="CM2" s="169" t="s">
        <v>329</v>
      </c>
      <c r="CN2" s="2">
        <v>167</v>
      </c>
      <c r="CO2" s="169"/>
      <c r="CP2" s="169" t="s">
        <v>375</v>
      </c>
      <c r="CQ2" s="169"/>
      <c r="CR2" s="169"/>
      <c r="CS2" s="169"/>
      <c r="CT2" s="169"/>
      <c r="CU2" s="169"/>
      <c r="CV2" s="169"/>
      <c r="CW2" s="169"/>
      <c r="CX2" s="169"/>
      <c r="CY2" s="169"/>
      <c r="CZ2" s="169"/>
      <c r="DA2" s="169"/>
      <c r="DB2" s="169"/>
      <c r="DC2" s="169"/>
      <c r="DD2" s="169"/>
      <c r="DE2" s="169"/>
      <c r="DF2" s="169"/>
      <c r="DG2" s="169"/>
      <c r="DH2" s="169"/>
      <c r="DI2" s="169"/>
      <c r="DP2" s="169"/>
      <c r="DQ2" s="169"/>
      <c r="DR2" s="169"/>
      <c r="DS2" s="169"/>
      <c r="DT2" s="169"/>
      <c r="DU2" s="169"/>
      <c r="DV2" s="169"/>
      <c r="DW2" s="77"/>
      <c r="DX2" s="77"/>
      <c r="DZ2" s="78"/>
    </row>
    <row r="3" spans="1:130" s="2" customFormat="1" hidden="1" x14ac:dyDescent="0.25">
      <c r="A3" s="134">
        <f t="shared" si="0"/>
        <v>171</v>
      </c>
      <c r="B3" s="10" t="s">
        <v>19</v>
      </c>
      <c r="C3" s="10"/>
      <c r="D3" s="17">
        <f t="shared" si="1"/>
        <v>0</v>
      </c>
      <c r="E3" s="113">
        <f t="shared" si="2"/>
        <v>0</v>
      </c>
      <c r="F3" s="113">
        <f t="shared" si="3"/>
        <v>0</v>
      </c>
      <c r="G3" s="113">
        <f t="shared" si="4"/>
        <v>0</v>
      </c>
      <c r="H3" s="113">
        <f t="shared" si="5"/>
        <v>0</v>
      </c>
      <c r="I3" s="113">
        <f t="shared" si="6"/>
        <v>0</v>
      </c>
      <c r="J3" s="113">
        <f t="shared" si="7"/>
        <v>0</v>
      </c>
      <c r="K3" s="113">
        <f t="shared" si="8"/>
        <v>0</v>
      </c>
      <c r="L3" s="76">
        <v>8</v>
      </c>
      <c r="M3" s="76">
        <v>8</v>
      </c>
      <c r="N3" s="76">
        <v>6</v>
      </c>
      <c r="O3" s="76">
        <v>6</v>
      </c>
      <c r="P3" s="76">
        <v>6</v>
      </c>
      <c r="Q3" s="76">
        <v>2</v>
      </c>
      <c r="R3" s="76">
        <v>1</v>
      </c>
      <c r="S3" s="17">
        <f t="shared" si="9"/>
        <v>0</v>
      </c>
      <c r="T3" s="113">
        <f t="shared" si="10"/>
        <v>0</v>
      </c>
      <c r="U3" s="113">
        <f t="shared" si="11"/>
        <v>0</v>
      </c>
      <c r="V3" s="113">
        <f t="shared" si="12"/>
        <v>0</v>
      </c>
      <c r="W3" s="113">
        <f t="shared" si="13"/>
        <v>0</v>
      </c>
      <c r="X3" s="113">
        <f t="shared" si="14"/>
        <v>0</v>
      </c>
      <c r="Y3" s="113">
        <f t="shared" si="15"/>
        <v>0</v>
      </c>
      <c r="Z3" s="113">
        <f t="shared" si="16"/>
        <v>0</v>
      </c>
      <c r="AA3" s="76">
        <v>5</v>
      </c>
      <c r="AB3" s="76">
        <v>6</v>
      </c>
      <c r="AC3" s="76">
        <v>8</v>
      </c>
      <c r="AD3" s="76">
        <v>2</v>
      </c>
      <c r="AE3" s="76">
        <v>2</v>
      </c>
      <c r="AF3" s="76">
        <v>3</v>
      </c>
      <c r="AG3" s="76">
        <v>8</v>
      </c>
      <c r="AH3" s="131">
        <f t="shared" si="17"/>
        <v>0</v>
      </c>
      <c r="AI3" s="131">
        <f t="shared" si="18"/>
        <v>0</v>
      </c>
      <c r="AJ3" s="131">
        <f t="shared" si="19"/>
        <v>0</v>
      </c>
      <c r="AK3" s="131">
        <f t="shared" si="20"/>
        <v>0</v>
      </c>
      <c r="AL3" s="131">
        <f t="shared" si="21"/>
        <v>0</v>
      </c>
      <c r="AM3" s="131">
        <f t="shared" si="22"/>
        <v>0</v>
      </c>
      <c r="AN3" s="131">
        <f t="shared" si="23"/>
        <v>0</v>
      </c>
      <c r="AO3" s="115" t="b">
        <f t="shared" si="24"/>
        <v>0</v>
      </c>
      <c r="AP3" s="115" t="b">
        <f t="shared" si="25"/>
        <v>0</v>
      </c>
      <c r="AQ3" s="115" t="b">
        <f t="shared" si="26"/>
        <v>0</v>
      </c>
      <c r="AR3" s="79">
        <f t="shared" si="27"/>
        <v>0</v>
      </c>
      <c r="AS3" s="79">
        <f t="shared" si="28"/>
        <v>0</v>
      </c>
      <c r="AT3" s="79">
        <f t="shared" si="29"/>
        <v>0</v>
      </c>
      <c r="AU3" s="79">
        <f t="shared" si="30"/>
        <v>0</v>
      </c>
      <c r="AV3" s="79">
        <f t="shared" si="31"/>
        <v>0</v>
      </c>
      <c r="AW3" s="79">
        <f t="shared" si="32"/>
        <v>0</v>
      </c>
      <c r="AX3" s="128">
        <f t="shared" si="33"/>
        <v>0</v>
      </c>
      <c r="AY3" s="128"/>
      <c r="AZ3" s="128"/>
      <c r="BA3" s="128">
        <f t="shared" si="34"/>
        <v>0</v>
      </c>
      <c r="BB3" s="128">
        <f t="shared" si="35"/>
        <v>0</v>
      </c>
      <c r="BC3" s="80">
        <f t="shared" si="36"/>
        <v>0</v>
      </c>
      <c r="BD3" s="80">
        <f t="shared" si="37"/>
        <v>0</v>
      </c>
      <c r="BE3" s="80">
        <f t="shared" si="38"/>
        <v>0</v>
      </c>
      <c r="BF3" s="80">
        <f t="shared" si="39"/>
        <v>0</v>
      </c>
      <c r="BG3" s="80">
        <f t="shared" si="40"/>
        <v>0</v>
      </c>
      <c r="BH3" s="80">
        <f t="shared" si="41"/>
        <v>0</v>
      </c>
      <c r="BI3" s="4">
        <f t="shared" si="42"/>
        <v>0</v>
      </c>
      <c r="BJ3" s="4">
        <f t="shared" si="43"/>
        <v>0</v>
      </c>
      <c r="BK3" s="4">
        <f t="shared" si="44"/>
        <v>0</v>
      </c>
      <c r="BL3" s="8">
        <f>VLOOKUP(CN3,'CIR Results'!$B$3:$L$42,2,FALSE)</f>
        <v>14</v>
      </c>
      <c r="BM3" s="8">
        <f>VLOOKUP(CN3,'CIR Results'!$B$3:$L$42,3,FALSE)</f>
        <v>266</v>
      </c>
      <c r="BN3" s="8">
        <f>VLOOKUP(CN3,'CIR Results'!$B$3:$L$42,4,FALSE)</f>
        <v>140</v>
      </c>
      <c r="BO3" s="8">
        <f>VLOOKUP(CN3,'CIR Results'!$B$3:$L$42,5,FALSE)</f>
        <v>284</v>
      </c>
      <c r="BP3" s="8">
        <f>VLOOKUP(CN3,'CIR Results'!$B$3:$L$42,6,FALSE)</f>
        <v>36709</v>
      </c>
      <c r="BQ3" s="8">
        <f>VLOOKUP(CN3,'CIR Results'!$B$3:$L$42,8,FALSE)</f>
        <v>9</v>
      </c>
      <c r="BR3" s="8">
        <f>VLOOKUP(CN3,'CIR Results'!$B$3:$L$42,9,FALSE)</f>
        <v>0</v>
      </c>
      <c r="BS3" s="8" t="str">
        <f>VLOOKUP(CN3,'CIR Results'!$B$3:$L$42,10,FALSE)</f>
        <v>07-02-00</v>
      </c>
      <c r="BT3" s="8">
        <f>VLOOKUP(CN3,'CIR Results'!$B$3:$L$42,11,FALSE)</f>
        <v>36</v>
      </c>
      <c r="BU3" s="136" t="str">
        <f>VLOOKUP(CN3,'CIR Team Info'!$B$5:$E$44,2,FALSE)</f>
        <v>Cheese Curd Herd</v>
      </c>
      <c r="BV3" s="136" t="str">
        <f>VLOOKUP(CN3,'CIR Team Info'!$B$5:$E$44,4,FALSE)</f>
        <v>Platteville, WI</v>
      </c>
      <c r="BW3" s="136" t="str">
        <f t="shared" ref="BW3:BW66" si="45">CONCATENATE(CJ3," ",CK3," ",CL3," ",DV3)</f>
        <v xml:space="preserve">   </v>
      </c>
      <c r="BX3" s="166"/>
      <c r="BY3" s="166"/>
      <c r="BZ3" s="166"/>
      <c r="CA3" s="166"/>
      <c r="CB3" s="166"/>
      <c r="CC3" s="166"/>
      <c r="CD3" s="166"/>
      <c r="CE3" s="166"/>
      <c r="CF3" s="166"/>
      <c r="CG3" s="166"/>
      <c r="CH3" s="166"/>
      <c r="CI3" s="174"/>
      <c r="CJ3" s="174"/>
      <c r="CK3" s="174"/>
      <c r="CL3" s="174"/>
      <c r="CM3" s="169" t="s">
        <v>329</v>
      </c>
      <c r="CN3" s="2">
        <v>171</v>
      </c>
      <c r="CO3" s="169"/>
      <c r="CP3" s="169" t="s">
        <v>375</v>
      </c>
      <c r="CQ3" s="169"/>
      <c r="CR3" s="169"/>
      <c r="CS3" s="169"/>
      <c r="CT3" s="169"/>
      <c r="CU3" s="169"/>
      <c r="CV3" s="169"/>
      <c r="CW3" s="169"/>
      <c r="CX3" s="169"/>
      <c r="CY3" s="169"/>
      <c r="CZ3" s="169"/>
      <c r="DA3" s="169"/>
      <c r="DB3" s="169"/>
      <c r="DC3" s="169"/>
      <c r="DD3" s="169"/>
      <c r="DE3" s="169"/>
      <c r="DF3" s="169"/>
      <c r="DG3" s="169"/>
      <c r="DH3" s="169"/>
      <c r="DI3" s="169"/>
      <c r="DP3" s="169"/>
      <c r="DQ3" s="169"/>
      <c r="DR3" s="169"/>
      <c r="DS3" s="169"/>
      <c r="DT3" s="169"/>
      <c r="DU3" s="169"/>
      <c r="DV3" s="169"/>
      <c r="DW3" s="77"/>
      <c r="DX3" s="77"/>
      <c r="DZ3" s="78"/>
    </row>
    <row r="4" spans="1:130" s="2" customFormat="1" hidden="1" x14ac:dyDescent="0.25">
      <c r="A4" s="134">
        <f t="shared" si="0"/>
        <v>292</v>
      </c>
      <c r="B4" s="10" t="s">
        <v>19</v>
      </c>
      <c r="C4" s="10"/>
      <c r="D4" s="17">
        <f t="shared" si="1"/>
        <v>0</v>
      </c>
      <c r="E4" s="113">
        <f t="shared" si="2"/>
        <v>0</v>
      </c>
      <c r="F4" s="113">
        <f t="shared" si="3"/>
        <v>0</v>
      </c>
      <c r="G4" s="113">
        <f t="shared" si="4"/>
        <v>0</v>
      </c>
      <c r="H4" s="113">
        <f t="shared" si="5"/>
        <v>0</v>
      </c>
      <c r="I4" s="113">
        <f t="shared" si="6"/>
        <v>0</v>
      </c>
      <c r="J4" s="113">
        <f t="shared" si="7"/>
        <v>0</v>
      </c>
      <c r="K4" s="113">
        <f t="shared" si="8"/>
        <v>0</v>
      </c>
      <c r="L4" s="76">
        <v>8</v>
      </c>
      <c r="M4" s="76">
        <v>8</v>
      </c>
      <c r="N4" s="76">
        <v>6</v>
      </c>
      <c r="O4" s="76">
        <v>6</v>
      </c>
      <c r="P4" s="76">
        <v>6</v>
      </c>
      <c r="Q4" s="76">
        <v>2</v>
      </c>
      <c r="R4" s="76">
        <v>1</v>
      </c>
      <c r="S4" s="17">
        <f t="shared" si="9"/>
        <v>0</v>
      </c>
      <c r="T4" s="113">
        <f t="shared" si="10"/>
        <v>0</v>
      </c>
      <c r="U4" s="113">
        <f t="shared" si="11"/>
        <v>0</v>
      </c>
      <c r="V4" s="113">
        <f t="shared" si="12"/>
        <v>0</v>
      </c>
      <c r="W4" s="113">
        <f t="shared" si="13"/>
        <v>0</v>
      </c>
      <c r="X4" s="113">
        <f t="shared" si="14"/>
        <v>0</v>
      </c>
      <c r="Y4" s="113">
        <f t="shared" si="15"/>
        <v>0</v>
      </c>
      <c r="Z4" s="113">
        <f t="shared" si="16"/>
        <v>0</v>
      </c>
      <c r="AA4" s="76">
        <v>5</v>
      </c>
      <c r="AB4" s="76">
        <v>6</v>
      </c>
      <c r="AC4" s="76">
        <v>8</v>
      </c>
      <c r="AD4" s="76">
        <v>2</v>
      </c>
      <c r="AE4" s="76">
        <v>2</v>
      </c>
      <c r="AF4" s="76">
        <v>3</v>
      </c>
      <c r="AG4" s="76">
        <v>8</v>
      </c>
      <c r="AH4" s="131">
        <f t="shared" si="17"/>
        <v>0</v>
      </c>
      <c r="AI4" s="131">
        <f t="shared" si="18"/>
        <v>0</v>
      </c>
      <c r="AJ4" s="131">
        <f t="shared" si="19"/>
        <v>0</v>
      </c>
      <c r="AK4" s="131">
        <f t="shared" si="20"/>
        <v>0</v>
      </c>
      <c r="AL4" s="131">
        <f t="shared" si="21"/>
        <v>0</v>
      </c>
      <c r="AM4" s="131">
        <f t="shared" si="22"/>
        <v>0</v>
      </c>
      <c r="AN4" s="131">
        <f t="shared" si="23"/>
        <v>0</v>
      </c>
      <c r="AO4" s="115" t="b">
        <f t="shared" si="24"/>
        <v>0</v>
      </c>
      <c r="AP4" s="115" t="b">
        <f t="shared" si="25"/>
        <v>0</v>
      </c>
      <c r="AQ4" s="115" t="b">
        <f t="shared" si="26"/>
        <v>0</v>
      </c>
      <c r="AR4" s="79">
        <f t="shared" si="27"/>
        <v>0</v>
      </c>
      <c r="AS4" s="79">
        <f t="shared" si="28"/>
        <v>0</v>
      </c>
      <c r="AT4" s="79">
        <f t="shared" si="29"/>
        <v>0</v>
      </c>
      <c r="AU4" s="79">
        <f t="shared" si="30"/>
        <v>0</v>
      </c>
      <c r="AV4" s="79">
        <f t="shared" si="31"/>
        <v>0</v>
      </c>
      <c r="AW4" s="79">
        <f t="shared" si="32"/>
        <v>0</v>
      </c>
      <c r="AX4" s="128">
        <f t="shared" si="33"/>
        <v>0</v>
      </c>
      <c r="AY4" s="128"/>
      <c r="AZ4" s="128"/>
      <c r="BA4" s="128">
        <f t="shared" si="34"/>
        <v>0</v>
      </c>
      <c r="BB4" s="128">
        <f t="shared" si="35"/>
        <v>0</v>
      </c>
      <c r="BC4" s="80">
        <f t="shared" si="36"/>
        <v>0</v>
      </c>
      <c r="BD4" s="80">
        <f t="shared" si="37"/>
        <v>0</v>
      </c>
      <c r="BE4" s="80">
        <f t="shared" si="38"/>
        <v>0</v>
      </c>
      <c r="BF4" s="80">
        <f t="shared" si="39"/>
        <v>0</v>
      </c>
      <c r="BG4" s="80">
        <f t="shared" si="40"/>
        <v>0</v>
      </c>
      <c r="BH4" s="80">
        <f t="shared" si="41"/>
        <v>0</v>
      </c>
      <c r="BI4" s="4">
        <f t="shared" si="42"/>
        <v>0</v>
      </c>
      <c r="BJ4" s="4">
        <f t="shared" si="43"/>
        <v>0</v>
      </c>
      <c r="BK4" s="4">
        <f t="shared" si="44"/>
        <v>0</v>
      </c>
      <c r="BL4" s="8">
        <f>VLOOKUP(CN4,'CIR Results'!$B$3:$L$42,2,FALSE)</f>
        <v>14</v>
      </c>
      <c r="BM4" s="8">
        <f>VLOOKUP(CN4,'CIR Results'!$B$3:$L$42,3,FALSE)</f>
        <v>180</v>
      </c>
      <c r="BN4" s="8">
        <f>VLOOKUP(CN4,'CIR Results'!$B$3:$L$42,4,FALSE)</f>
        <v>140</v>
      </c>
      <c r="BO4" s="8">
        <f>VLOOKUP(CN4,'CIR Results'!$B$3:$L$42,5,FALSE)</f>
        <v>209</v>
      </c>
      <c r="BP4" s="8">
        <f>VLOOKUP(CN4,'CIR Results'!$B$3:$L$42,6,FALSE)</f>
        <v>36709</v>
      </c>
      <c r="BQ4" s="8">
        <f>VLOOKUP(CN4,'CIR Results'!$B$3:$L$42,8,FALSE)</f>
        <v>9</v>
      </c>
      <c r="BR4" s="8">
        <f>VLOOKUP(CN4,'CIR Results'!$B$3:$L$42,9,FALSE)</f>
        <v>0</v>
      </c>
      <c r="BS4" s="8" t="str">
        <f>VLOOKUP(CN4,'CIR Results'!$B$3:$L$42,10,FALSE)</f>
        <v>07-02-00</v>
      </c>
      <c r="BT4" s="8">
        <f>VLOOKUP(CN4,'CIR Results'!$B$3:$L$42,11,FALSE)</f>
        <v>19</v>
      </c>
      <c r="BU4" s="136" t="str">
        <f>VLOOKUP(CN4,'CIR Team Info'!$B$5:$E$44,2,FALSE)</f>
        <v>PantherTech</v>
      </c>
      <c r="BV4" s="136" t="str">
        <f>VLOOKUP(CN4,'CIR Team Info'!$B$5:$E$44,4,FALSE)</f>
        <v>Russiaville, IN</v>
      </c>
      <c r="BW4" s="136" t="str">
        <f t="shared" si="45"/>
        <v xml:space="preserve">   </v>
      </c>
      <c r="BX4" s="166"/>
      <c r="BY4" s="166"/>
      <c r="BZ4" s="166"/>
      <c r="CA4" s="166"/>
      <c r="CB4" s="166"/>
      <c r="CC4" s="166"/>
      <c r="CD4" s="166"/>
      <c r="CE4" s="166"/>
      <c r="CF4" s="166"/>
      <c r="CG4" s="166"/>
      <c r="CH4" s="166"/>
      <c r="CI4" s="174"/>
      <c r="CJ4" s="174"/>
      <c r="CK4" s="174"/>
      <c r="CL4" s="174"/>
      <c r="CM4" s="169" t="s">
        <v>329</v>
      </c>
      <c r="CN4" s="2">
        <v>292</v>
      </c>
      <c r="CO4" s="169"/>
      <c r="CP4" s="169" t="s">
        <v>375</v>
      </c>
      <c r="CQ4" s="169"/>
      <c r="CR4" s="169"/>
      <c r="CS4" s="169"/>
      <c r="CT4" s="169"/>
      <c r="CU4" s="169"/>
      <c r="CV4" s="169"/>
      <c r="CW4" s="169"/>
      <c r="CX4" s="169"/>
      <c r="CY4" s="169"/>
      <c r="CZ4" s="169"/>
      <c r="DA4" s="169"/>
      <c r="DB4" s="169"/>
      <c r="DC4" s="169"/>
      <c r="DD4" s="169"/>
      <c r="DE4" s="169"/>
      <c r="DF4" s="169"/>
      <c r="DG4" s="169"/>
      <c r="DH4" s="169"/>
      <c r="DI4" s="169"/>
      <c r="DP4" s="169"/>
      <c r="DQ4" s="169"/>
      <c r="DR4" s="169"/>
      <c r="DS4" s="169"/>
      <c r="DT4" s="169"/>
      <c r="DU4" s="169"/>
      <c r="DV4" s="169"/>
      <c r="DW4" s="77"/>
      <c r="DX4" s="77"/>
      <c r="DZ4" s="78"/>
    </row>
    <row r="5" spans="1:130" s="2" customFormat="1" hidden="1" x14ac:dyDescent="0.25">
      <c r="A5" s="134">
        <f t="shared" si="0"/>
        <v>525</v>
      </c>
      <c r="B5" s="10" t="s">
        <v>19</v>
      </c>
      <c r="C5" s="10"/>
      <c r="D5" s="17">
        <f t="shared" si="1"/>
        <v>0</v>
      </c>
      <c r="E5" s="113">
        <f t="shared" si="2"/>
        <v>0</v>
      </c>
      <c r="F5" s="113">
        <f t="shared" si="3"/>
        <v>0</v>
      </c>
      <c r="G5" s="113">
        <f t="shared" si="4"/>
        <v>0</v>
      </c>
      <c r="H5" s="113">
        <f t="shared" si="5"/>
        <v>0</v>
      </c>
      <c r="I5" s="113">
        <f t="shared" si="6"/>
        <v>0</v>
      </c>
      <c r="J5" s="113">
        <f t="shared" si="7"/>
        <v>0</v>
      </c>
      <c r="K5" s="113">
        <f t="shared" si="8"/>
        <v>0</v>
      </c>
      <c r="L5" s="76">
        <v>8</v>
      </c>
      <c r="M5" s="76">
        <v>8</v>
      </c>
      <c r="N5" s="76">
        <v>6</v>
      </c>
      <c r="O5" s="76">
        <v>6</v>
      </c>
      <c r="P5" s="76">
        <v>6</v>
      </c>
      <c r="Q5" s="76">
        <v>2</v>
      </c>
      <c r="R5" s="76">
        <v>1</v>
      </c>
      <c r="S5" s="17">
        <f t="shared" si="9"/>
        <v>0</v>
      </c>
      <c r="T5" s="113">
        <f t="shared" si="10"/>
        <v>0</v>
      </c>
      <c r="U5" s="113">
        <f t="shared" si="11"/>
        <v>0</v>
      </c>
      <c r="V5" s="113">
        <f t="shared" si="12"/>
        <v>0</v>
      </c>
      <c r="W5" s="113">
        <f t="shared" si="13"/>
        <v>0</v>
      </c>
      <c r="X5" s="113">
        <f t="shared" si="14"/>
        <v>0</v>
      </c>
      <c r="Y5" s="113">
        <f t="shared" si="15"/>
        <v>0</v>
      </c>
      <c r="Z5" s="113">
        <f t="shared" si="16"/>
        <v>0</v>
      </c>
      <c r="AA5" s="76">
        <v>5</v>
      </c>
      <c r="AB5" s="76">
        <v>6</v>
      </c>
      <c r="AC5" s="76">
        <v>8</v>
      </c>
      <c r="AD5" s="76">
        <v>2</v>
      </c>
      <c r="AE5" s="76">
        <v>2</v>
      </c>
      <c r="AF5" s="76">
        <v>3</v>
      </c>
      <c r="AG5" s="76">
        <v>8</v>
      </c>
      <c r="AH5" s="131">
        <f t="shared" si="17"/>
        <v>0</v>
      </c>
      <c r="AI5" s="131">
        <f t="shared" si="18"/>
        <v>0</v>
      </c>
      <c r="AJ5" s="131">
        <f t="shared" si="19"/>
        <v>0</v>
      </c>
      <c r="AK5" s="131">
        <f t="shared" si="20"/>
        <v>0</v>
      </c>
      <c r="AL5" s="131">
        <f t="shared" si="21"/>
        <v>0</v>
      </c>
      <c r="AM5" s="131">
        <f t="shared" si="22"/>
        <v>0</v>
      </c>
      <c r="AN5" s="131">
        <f t="shared" si="23"/>
        <v>0</v>
      </c>
      <c r="AO5" s="115" t="b">
        <f t="shared" si="24"/>
        <v>0</v>
      </c>
      <c r="AP5" s="115" t="b">
        <f t="shared" si="25"/>
        <v>0</v>
      </c>
      <c r="AQ5" s="115" t="b">
        <f t="shared" si="26"/>
        <v>0</v>
      </c>
      <c r="AR5" s="79">
        <f t="shared" si="27"/>
        <v>0</v>
      </c>
      <c r="AS5" s="79">
        <f t="shared" si="28"/>
        <v>0</v>
      </c>
      <c r="AT5" s="79">
        <f t="shared" si="29"/>
        <v>0</v>
      </c>
      <c r="AU5" s="79">
        <f t="shared" si="30"/>
        <v>0</v>
      </c>
      <c r="AV5" s="79">
        <f t="shared" si="31"/>
        <v>0</v>
      </c>
      <c r="AW5" s="79">
        <f t="shared" si="32"/>
        <v>0</v>
      </c>
      <c r="AX5" s="128">
        <f t="shared" si="33"/>
        <v>0</v>
      </c>
      <c r="AY5" s="128"/>
      <c r="AZ5" s="128"/>
      <c r="BA5" s="128">
        <f t="shared" si="34"/>
        <v>0</v>
      </c>
      <c r="BB5" s="128">
        <f t="shared" si="35"/>
        <v>0</v>
      </c>
      <c r="BC5" s="80">
        <f t="shared" si="36"/>
        <v>0</v>
      </c>
      <c r="BD5" s="80">
        <f t="shared" si="37"/>
        <v>0</v>
      </c>
      <c r="BE5" s="80">
        <f t="shared" si="38"/>
        <v>0</v>
      </c>
      <c r="BF5" s="80">
        <f t="shared" si="39"/>
        <v>0</v>
      </c>
      <c r="BG5" s="80">
        <f t="shared" si="40"/>
        <v>0</v>
      </c>
      <c r="BH5" s="80">
        <f t="shared" si="41"/>
        <v>0</v>
      </c>
      <c r="BI5" s="4">
        <f t="shared" si="42"/>
        <v>0</v>
      </c>
      <c r="BJ5" s="4">
        <f t="shared" si="43"/>
        <v>0</v>
      </c>
      <c r="BK5" s="4">
        <f t="shared" si="44"/>
        <v>0</v>
      </c>
      <c r="BL5" s="8">
        <f>VLOOKUP(CN5,'CIR Results'!$B$3:$L$42,2,FALSE)</f>
        <v>12</v>
      </c>
      <c r="BM5" s="8">
        <f>VLOOKUP(CN5,'CIR Results'!$B$3:$L$42,3,FALSE)</f>
        <v>186</v>
      </c>
      <c r="BN5" s="8">
        <f>VLOOKUP(CN5,'CIR Results'!$B$3:$L$42,4,FALSE)</f>
        <v>150</v>
      </c>
      <c r="BO5" s="8">
        <f>VLOOKUP(CN5,'CIR Results'!$B$3:$L$42,5,FALSE)</f>
        <v>379</v>
      </c>
      <c r="BP5" s="8">
        <f>VLOOKUP(CN5,'CIR Results'!$B$3:$L$42,6,FALSE)</f>
        <v>36680</v>
      </c>
      <c r="BQ5" s="8">
        <f>VLOOKUP(CN5,'CIR Results'!$B$3:$L$42,8,FALSE)</f>
        <v>9</v>
      </c>
      <c r="BR5" s="8">
        <f>VLOOKUP(CN5,'CIR Results'!$B$3:$L$42,9,FALSE)</f>
        <v>0</v>
      </c>
      <c r="BS5" s="8" t="str">
        <f>VLOOKUP(CN5,'CIR Results'!$B$3:$L$42,10,FALSE)</f>
        <v>06-03-00</v>
      </c>
      <c r="BT5" s="8">
        <f>VLOOKUP(CN5,'CIR Results'!$B$3:$L$42,11,FALSE)</f>
        <v>1</v>
      </c>
      <c r="BU5" s="136" t="str">
        <f>VLOOKUP(CN5,'CIR Team Info'!$B$5:$E$44,2,FALSE)</f>
        <v>Swartdogs</v>
      </c>
      <c r="BV5" s="136" t="str">
        <f>VLOOKUP(CN5,'CIR Team Info'!$B$5:$E$44,4,FALSE)</f>
        <v>Cedar Falls, IA</v>
      </c>
      <c r="BW5" s="136" t="str">
        <f t="shared" si="45"/>
        <v xml:space="preserve">   </v>
      </c>
      <c r="BX5" s="166"/>
      <c r="BY5" s="166"/>
      <c r="BZ5" s="166"/>
      <c r="CA5" s="166"/>
      <c r="CB5" s="166"/>
      <c r="CC5" s="166"/>
      <c r="CD5" s="166"/>
      <c r="CE5" s="166"/>
      <c r="CF5" s="166"/>
      <c r="CG5" s="166"/>
      <c r="CH5" s="166"/>
      <c r="CI5" s="174"/>
      <c r="CJ5" s="174"/>
      <c r="CK5" s="174"/>
      <c r="CL5" s="174"/>
      <c r="CM5" s="169" t="s">
        <v>329</v>
      </c>
      <c r="CN5" s="2">
        <v>525</v>
      </c>
      <c r="CO5" s="169"/>
      <c r="CP5" s="169" t="s">
        <v>375</v>
      </c>
      <c r="CQ5" s="169"/>
      <c r="CR5" s="169"/>
      <c r="CS5" s="169"/>
      <c r="CT5" s="169"/>
      <c r="CU5" s="169"/>
      <c r="CV5" s="169"/>
      <c r="CW5" s="169"/>
      <c r="CX5" s="169"/>
      <c r="CY5" s="169"/>
      <c r="CZ5" s="169"/>
      <c r="DA5" s="169"/>
      <c r="DB5" s="169"/>
      <c r="DC5" s="169"/>
      <c r="DD5" s="169"/>
      <c r="DE5" s="169"/>
      <c r="DF5" s="169"/>
      <c r="DG5" s="169"/>
      <c r="DH5" s="169"/>
      <c r="DI5" s="169"/>
      <c r="DP5" s="169"/>
      <c r="DQ5" s="169"/>
      <c r="DR5" s="169"/>
      <c r="DS5" s="169"/>
      <c r="DT5" s="169"/>
      <c r="DU5" s="169"/>
      <c r="DV5" s="169"/>
      <c r="DW5" s="77"/>
      <c r="DX5" s="77"/>
      <c r="DZ5" s="78"/>
    </row>
    <row r="6" spans="1:130" s="2" customFormat="1" hidden="1" x14ac:dyDescent="0.25">
      <c r="A6" s="134">
        <f t="shared" si="0"/>
        <v>648</v>
      </c>
      <c r="B6" s="10" t="s">
        <v>19</v>
      </c>
      <c r="C6" s="10"/>
      <c r="D6" s="17">
        <f t="shared" si="1"/>
        <v>0</v>
      </c>
      <c r="E6" s="113">
        <f t="shared" si="2"/>
        <v>0</v>
      </c>
      <c r="F6" s="113">
        <f t="shared" si="3"/>
        <v>0</v>
      </c>
      <c r="G6" s="113">
        <f t="shared" si="4"/>
        <v>0</v>
      </c>
      <c r="H6" s="113">
        <f t="shared" si="5"/>
        <v>0</v>
      </c>
      <c r="I6" s="113">
        <f t="shared" si="6"/>
        <v>0</v>
      </c>
      <c r="J6" s="113">
        <f t="shared" si="7"/>
        <v>0</v>
      </c>
      <c r="K6" s="113">
        <f t="shared" si="8"/>
        <v>0</v>
      </c>
      <c r="L6" s="76">
        <v>8</v>
      </c>
      <c r="M6" s="76">
        <v>8</v>
      </c>
      <c r="N6" s="76">
        <v>6</v>
      </c>
      <c r="O6" s="76">
        <v>6</v>
      </c>
      <c r="P6" s="76">
        <v>6</v>
      </c>
      <c r="Q6" s="76">
        <v>2</v>
      </c>
      <c r="R6" s="76">
        <v>1</v>
      </c>
      <c r="S6" s="17">
        <f t="shared" si="9"/>
        <v>0</v>
      </c>
      <c r="T6" s="113">
        <f t="shared" si="10"/>
        <v>0</v>
      </c>
      <c r="U6" s="113">
        <f t="shared" si="11"/>
        <v>0</v>
      </c>
      <c r="V6" s="113">
        <f t="shared" si="12"/>
        <v>0</v>
      </c>
      <c r="W6" s="113">
        <f t="shared" si="13"/>
        <v>0</v>
      </c>
      <c r="X6" s="113">
        <f t="shared" si="14"/>
        <v>0</v>
      </c>
      <c r="Y6" s="113">
        <f t="shared" si="15"/>
        <v>0</v>
      </c>
      <c r="Z6" s="113">
        <f t="shared" si="16"/>
        <v>0</v>
      </c>
      <c r="AA6" s="76">
        <v>5</v>
      </c>
      <c r="AB6" s="76">
        <v>6</v>
      </c>
      <c r="AC6" s="76">
        <v>8</v>
      </c>
      <c r="AD6" s="76">
        <v>2</v>
      </c>
      <c r="AE6" s="76">
        <v>2</v>
      </c>
      <c r="AF6" s="76">
        <v>3</v>
      </c>
      <c r="AG6" s="76">
        <v>8</v>
      </c>
      <c r="AH6" s="131">
        <f t="shared" si="17"/>
        <v>0</v>
      </c>
      <c r="AI6" s="131">
        <f t="shared" si="18"/>
        <v>0</v>
      </c>
      <c r="AJ6" s="131">
        <f t="shared" si="19"/>
        <v>0</v>
      </c>
      <c r="AK6" s="131">
        <f t="shared" si="20"/>
        <v>0</v>
      </c>
      <c r="AL6" s="131">
        <f t="shared" si="21"/>
        <v>0</v>
      </c>
      <c r="AM6" s="131">
        <f t="shared" si="22"/>
        <v>0</v>
      </c>
      <c r="AN6" s="131">
        <f t="shared" si="23"/>
        <v>0</v>
      </c>
      <c r="AO6" s="115" t="b">
        <f t="shared" si="24"/>
        <v>0</v>
      </c>
      <c r="AP6" s="115" t="b">
        <f t="shared" si="25"/>
        <v>0</v>
      </c>
      <c r="AQ6" s="115" t="b">
        <f t="shared" si="26"/>
        <v>0</v>
      </c>
      <c r="AR6" s="79">
        <f t="shared" si="27"/>
        <v>0</v>
      </c>
      <c r="AS6" s="79">
        <f t="shared" si="28"/>
        <v>0</v>
      </c>
      <c r="AT6" s="79">
        <f t="shared" si="29"/>
        <v>0</v>
      </c>
      <c r="AU6" s="79">
        <f t="shared" si="30"/>
        <v>0</v>
      </c>
      <c r="AV6" s="79">
        <f t="shared" si="31"/>
        <v>0</v>
      </c>
      <c r="AW6" s="79">
        <f t="shared" si="32"/>
        <v>0</v>
      </c>
      <c r="AX6" s="128">
        <f t="shared" si="33"/>
        <v>0</v>
      </c>
      <c r="AY6" s="128"/>
      <c r="AZ6" s="128"/>
      <c r="BA6" s="128">
        <f t="shared" si="34"/>
        <v>0</v>
      </c>
      <c r="BB6" s="128">
        <f t="shared" si="35"/>
        <v>0</v>
      </c>
      <c r="BC6" s="80">
        <f t="shared" si="36"/>
        <v>0</v>
      </c>
      <c r="BD6" s="80">
        <f t="shared" si="37"/>
        <v>0</v>
      </c>
      <c r="BE6" s="80">
        <f t="shared" si="38"/>
        <v>0</v>
      </c>
      <c r="BF6" s="80">
        <f t="shared" si="39"/>
        <v>0</v>
      </c>
      <c r="BG6" s="80">
        <f t="shared" si="40"/>
        <v>0</v>
      </c>
      <c r="BH6" s="80">
        <f t="shared" si="41"/>
        <v>0</v>
      </c>
      <c r="BI6" s="4">
        <f t="shared" si="42"/>
        <v>0</v>
      </c>
      <c r="BJ6" s="4">
        <f t="shared" si="43"/>
        <v>0</v>
      </c>
      <c r="BK6" s="4">
        <f t="shared" si="44"/>
        <v>0</v>
      </c>
      <c r="BL6" s="8">
        <f>VLOOKUP(CN6,'CIR Results'!$B$3:$L$42,2,FALSE)</f>
        <v>12</v>
      </c>
      <c r="BM6" s="8">
        <f>VLOOKUP(CN6,'CIR Results'!$B$3:$L$42,3,FALSE)</f>
        <v>186</v>
      </c>
      <c r="BN6" s="8">
        <f>VLOOKUP(CN6,'CIR Results'!$B$3:$L$42,4,FALSE)</f>
        <v>110</v>
      </c>
      <c r="BO6" s="8">
        <f>VLOOKUP(CN6,'CIR Results'!$B$3:$L$42,5,FALSE)</f>
        <v>231</v>
      </c>
      <c r="BP6" s="8">
        <f>VLOOKUP(CN6,'CIR Results'!$B$3:$L$42,6,FALSE)</f>
        <v>36680</v>
      </c>
      <c r="BQ6" s="8">
        <f>VLOOKUP(CN6,'CIR Results'!$B$3:$L$42,8,FALSE)</f>
        <v>9</v>
      </c>
      <c r="BR6" s="8">
        <f>VLOOKUP(CN6,'CIR Results'!$B$3:$L$42,9,FALSE)</f>
        <v>0</v>
      </c>
      <c r="BS6" s="8" t="str">
        <f>VLOOKUP(CN6,'CIR Results'!$B$3:$L$42,10,FALSE)</f>
        <v>06-03-00</v>
      </c>
      <c r="BT6" s="8">
        <f>VLOOKUP(CN6,'CIR Results'!$B$3:$L$42,11,FALSE)</f>
        <v>15</v>
      </c>
      <c r="BU6" s="136" t="str">
        <f>VLOOKUP(CN6,'CIR Team Info'!$B$5:$E$44,2,FALSE)</f>
        <v>QC Elite</v>
      </c>
      <c r="BV6" s="136" t="str">
        <f>VLOOKUP(CN6,'CIR Team Info'!$B$5:$E$44,4,FALSE)</f>
        <v>Quad Cities, IL</v>
      </c>
      <c r="BW6" s="136" t="str">
        <f t="shared" si="45"/>
        <v xml:space="preserve">   </v>
      </c>
      <c r="BX6" s="166"/>
      <c r="BY6" s="166"/>
      <c r="BZ6" s="166"/>
      <c r="CA6" s="166"/>
      <c r="CB6" s="166"/>
      <c r="CC6" s="166"/>
      <c r="CD6" s="166"/>
      <c r="CE6" s="166"/>
      <c r="CF6" s="166"/>
      <c r="CG6" s="166"/>
      <c r="CH6" s="166"/>
      <c r="CI6" s="174"/>
      <c r="CJ6" s="174"/>
      <c r="CK6" s="174"/>
      <c r="CL6" s="174"/>
      <c r="CM6" s="169" t="s">
        <v>329</v>
      </c>
      <c r="CN6" s="2">
        <v>648</v>
      </c>
      <c r="CO6" s="169"/>
      <c r="CP6" s="169" t="s">
        <v>375</v>
      </c>
      <c r="CQ6" s="169"/>
      <c r="CR6" s="169"/>
      <c r="CS6" s="169"/>
      <c r="CT6" s="169"/>
      <c r="CU6" s="169"/>
      <c r="CV6" s="169"/>
      <c r="CW6" s="169"/>
      <c r="CX6" s="169"/>
      <c r="CY6" s="169"/>
      <c r="CZ6" s="169"/>
      <c r="DA6" s="169"/>
      <c r="DB6" s="169"/>
      <c r="DC6" s="169"/>
      <c r="DD6" s="169"/>
      <c r="DE6" s="169"/>
      <c r="DF6" s="169"/>
      <c r="DG6" s="169"/>
      <c r="DH6" s="169"/>
      <c r="DI6" s="169"/>
      <c r="DP6" s="169"/>
      <c r="DQ6" s="169"/>
      <c r="DR6" s="169"/>
      <c r="DS6" s="169"/>
      <c r="DT6" s="169"/>
      <c r="DU6" s="169"/>
      <c r="DV6" s="169"/>
      <c r="DW6" s="77"/>
      <c r="DX6" s="77"/>
      <c r="DZ6" s="78"/>
    </row>
    <row r="7" spans="1:130" s="2" customFormat="1" hidden="1" x14ac:dyDescent="0.25">
      <c r="A7" s="134">
        <f t="shared" si="0"/>
        <v>967</v>
      </c>
      <c r="B7" s="10" t="s">
        <v>19</v>
      </c>
      <c r="C7" s="10"/>
      <c r="D7" s="17">
        <f t="shared" si="1"/>
        <v>0</v>
      </c>
      <c r="E7" s="113">
        <f t="shared" si="2"/>
        <v>0</v>
      </c>
      <c r="F7" s="113">
        <f t="shared" si="3"/>
        <v>0</v>
      </c>
      <c r="G7" s="113">
        <f t="shared" si="4"/>
        <v>0</v>
      </c>
      <c r="H7" s="113">
        <f t="shared" si="5"/>
        <v>0</v>
      </c>
      <c r="I7" s="113">
        <f t="shared" si="6"/>
        <v>0</v>
      </c>
      <c r="J7" s="113">
        <f t="shared" si="7"/>
        <v>0</v>
      </c>
      <c r="K7" s="113">
        <f t="shared" si="8"/>
        <v>0</v>
      </c>
      <c r="L7" s="76">
        <v>8</v>
      </c>
      <c r="M7" s="76">
        <v>8</v>
      </c>
      <c r="N7" s="76">
        <v>6</v>
      </c>
      <c r="O7" s="76">
        <v>6</v>
      </c>
      <c r="P7" s="76">
        <v>6</v>
      </c>
      <c r="Q7" s="76">
        <v>2</v>
      </c>
      <c r="R7" s="76">
        <v>1</v>
      </c>
      <c r="S7" s="17">
        <f t="shared" si="9"/>
        <v>0</v>
      </c>
      <c r="T7" s="113">
        <f t="shared" si="10"/>
        <v>0</v>
      </c>
      <c r="U7" s="113">
        <f t="shared" si="11"/>
        <v>0</v>
      </c>
      <c r="V7" s="113">
        <f t="shared" si="12"/>
        <v>0</v>
      </c>
      <c r="W7" s="113">
        <f t="shared" si="13"/>
        <v>0</v>
      </c>
      <c r="X7" s="113">
        <f t="shared" si="14"/>
        <v>0</v>
      </c>
      <c r="Y7" s="113">
        <f t="shared" si="15"/>
        <v>0</v>
      </c>
      <c r="Z7" s="113">
        <f t="shared" si="16"/>
        <v>0</v>
      </c>
      <c r="AA7" s="76">
        <v>5</v>
      </c>
      <c r="AB7" s="76">
        <v>6</v>
      </c>
      <c r="AC7" s="76">
        <v>8</v>
      </c>
      <c r="AD7" s="76">
        <v>2</v>
      </c>
      <c r="AE7" s="76">
        <v>2</v>
      </c>
      <c r="AF7" s="76">
        <v>3</v>
      </c>
      <c r="AG7" s="76">
        <v>8</v>
      </c>
      <c r="AH7" s="131">
        <f t="shared" si="17"/>
        <v>0</v>
      </c>
      <c r="AI7" s="131">
        <f t="shared" si="18"/>
        <v>0</v>
      </c>
      <c r="AJ7" s="131">
        <f t="shared" si="19"/>
        <v>0</v>
      </c>
      <c r="AK7" s="131">
        <f t="shared" si="20"/>
        <v>0</v>
      </c>
      <c r="AL7" s="131">
        <f t="shared" si="21"/>
        <v>0</v>
      </c>
      <c r="AM7" s="131">
        <f t="shared" si="22"/>
        <v>0</v>
      </c>
      <c r="AN7" s="131">
        <f t="shared" si="23"/>
        <v>0</v>
      </c>
      <c r="AO7" s="115" t="b">
        <f t="shared" si="24"/>
        <v>0</v>
      </c>
      <c r="AP7" s="115" t="b">
        <f t="shared" si="25"/>
        <v>0</v>
      </c>
      <c r="AQ7" s="115" t="b">
        <f t="shared" si="26"/>
        <v>0</v>
      </c>
      <c r="AR7" s="79">
        <f t="shared" si="27"/>
        <v>0</v>
      </c>
      <c r="AS7" s="79">
        <f t="shared" si="28"/>
        <v>0</v>
      </c>
      <c r="AT7" s="79">
        <f t="shared" si="29"/>
        <v>0</v>
      </c>
      <c r="AU7" s="79">
        <f t="shared" si="30"/>
        <v>0</v>
      </c>
      <c r="AV7" s="79">
        <f t="shared" si="31"/>
        <v>0</v>
      </c>
      <c r="AW7" s="79">
        <f t="shared" si="32"/>
        <v>0</v>
      </c>
      <c r="AX7" s="128">
        <f t="shared" si="33"/>
        <v>0</v>
      </c>
      <c r="AY7" s="128"/>
      <c r="AZ7" s="128"/>
      <c r="BA7" s="128">
        <f t="shared" si="34"/>
        <v>0</v>
      </c>
      <c r="BB7" s="128">
        <f t="shared" si="35"/>
        <v>0</v>
      </c>
      <c r="BC7" s="80">
        <f t="shared" si="36"/>
        <v>0</v>
      </c>
      <c r="BD7" s="80">
        <f t="shared" si="37"/>
        <v>0</v>
      </c>
      <c r="BE7" s="80">
        <f t="shared" si="38"/>
        <v>0</v>
      </c>
      <c r="BF7" s="80">
        <f t="shared" si="39"/>
        <v>0</v>
      </c>
      <c r="BG7" s="80">
        <f t="shared" si="40"/>
        <v>0</v>
      </c>
      <c r="BH7" s="80">
        <f t="shared" si="41"/>
        <v>0</v>
      </c>
      <c r="BI7" s="4">
        <f t="shared" si="42"/>
        <v>0</v>
      </c>
      <c r="BJ7" s="4">
        <f t="shared" si="43"/>
        <v>0</v>
      </c>
      <c r="BK7" s="4">
        <f t="shared" si="44"/>
        <v>0</v>
      </c>
      <c r="BL7" s="8">
        <f>VLOOKUP(CN7,'CIR Results'!$B$3:$L$42,2,FALSE)</f>
        <v>12</v>
      </c>
      <c r="BM7" s="8">
        <f>VLOOKUP(CN7,'CIR Results'!$B$3:$L$42,3,FALSE)</f>
        <v>144</v>
      </c>
      <c r="BN7" s="8">
        <f>VLOOKUP(CN7,'CIR Results'!$B$3:$L$42,4,FALSE)</f>
        <v>120</v>
      </c>
      <c r="BO7" s="8">
        <f>VLOOKUP(CN7,'CIR Results'!$B$3:$L$42,5,FALSE)</f>
        <v>169</v>
      </c>
      <c r="BP7" s="8">
        <f>VLOOKUP(CN7,'CIR Results'!$B$3:$L$42,6,FALSE)</f>
        <v>36680</v>
      </c>
      <c r="BQ7" s="8">
        <f>VLOOKUP(CN7,'CIR Results'!$B$3:$L$42,8,FALSE)</f>
        <v>9</v>
      </c>
      <c r="BR7" s="8">
        <f>VLOOKUP(CN7,'CIR Results'!$B$3:$L$42,9,FALSE)</f>
        <v>0</v>
      </c>
      <c r="BS7" s="8" t="str">
        <f>VLOOKUP(CN7,'CIR Results'!$B$3:$L$42,10,FALSE)</f>
        <v>06-03-00</v>
      </c>
      <c r="BT7" s="8">
        <f>VLOOKUP(CN7,'CIR Results'!$B$3:$L$42,11,FALSE)</f>
        <v>11</v>
      </c>
      <c r="BU7" s="136" t="str">
        <f>VLOOKUP(CN7,'CIR Team Info'!$B$5:$E$44,2,FALSE)</f>
        <v>Iron Lions</v>
      </c>
      <c r="BV7" s="136" t="str">
        <f>VLOOKUP(CN7,'CIR Team Info'!$B$5:$E$44,4,FALSE)</f>
        <v>Marion, IA</v>
      </c>
      <c r="BW7" s="136" t="str">
        <f t="shared" si="45"/>
        <v xml:space="preserve">   </v>
      </c>
      <c r="BX7" s="166"/>
      <c r="BY7" s="166"/>
      <c r="BZ7" s="166"/>
      <c r="CA7" s="166"/>
      <c r="CB7" s="166"/>
      <c r="CC7" s="166"/>
      <c r="CD7" s="166"/>
      <c r="CE7" s="166"/>
      <c r="CF7" s="166"/>
      <c r="CG7" s="166"/>
      <c r="CH7" s="166"/>
      <c r="CI7" s="174"/>
      <c r="CJ7" s="174"/>
      <c r="CK7" s="174"/>
      <c r="CL7" s="174"/>
      <c r="CM7" s="169" t="s">
        <v>329</v>
      </c>
      <c r="CN7" s="2">
        <v>967</v>
      </c>
      <c r="CO7" s="169"/>
      <c r="CP7" s="169" t="s">
        <v>375</v>
      </c>
      <c r="CQ7" s="169"/>
      <c r="CR7" s="169"/>
      <c r="CS7" s="169"/>
      <c r="CT7" s="169"/>
      <c r="CU7" s="169"/>
      <c r="CV7" s="169"/>
      <c r="CW7" s="169"/>
      <c r="CX7" s="169"/>
      <c r="CY7" s="169"/>
      <c r="CZ7" s="169"/>
      <c r="DA7" s="169"/>
      <c r="DB7" s="169"/>
      <c r="DC7" s="169"/>
      <c r="DD7" s="169"/>
      <c r="DE7" s="169"/>
      <c r="DF7" s="169"/>
      <c r="DG7" s="169"/>
      <c r="DH7" s="169"/>
      <c r="DI7" s="169"/>
      <c r="DP7" s="169"/>
      <c r="DQ7" s="169"/>
      <c r="DR7" s="169"/>
      <c r="DS7" s="169"/>
      <c r="DT7" s="169"/>
      <c r="DU7" s="169"/>
      <c r="DV7" s="169"/>
      <c r="DW7" s="77"/>
      <c r="DX7" s="77"/>
      <c r="DZ7" s="78"/>
    </row>
    <row r="8" spans="1:130" s="2" customFormat="1" hidden="1" x14ac:dyDescent="0.25">
      <c r="A8" s="134">
        <f t="shared" si="0"/>
        <v>1091</v>
      </c>
      <c r="B8" s="10" t="s">
        <v>19</v>
      </c>
      <c r="C8" s="10"/>
      <c r="D8" s="17">
        <f t="shared" si="1"/>
        <v>0</v>
      </c>
      <c r="E8" s="113">
        <f t="shared" si="2"/>
        <v>0</v>
      </c>
      <c r="F8" s="113">
        <f t="shared" si="3"/>
        <v>0</v>
      </c>
      <c r="G8" s="113">
        <f t="shared" si="4"/>
        <v>0</v>
      </c>
      <c r="H8" s="113">
        <f t="shared" si="5"/>
        <v>0</v>
      </c>
      <c r="I8" s="113">
        <f t="shared" si="6"/>
        <v>0</v>
      </c>
      <c r="J8" s="113">
        <f t="shared" si="7"/>
        <v>0</v>
      </c>
      <c r="K8" s="113">
        <f t="shared" si="8"/>
        <v>0</v>
      </c>
      <c r="L8" s="76">
        <v>8</v>
      </c>
      <c r="M8" s="76">
        <v>8</v>
      </c>
      <c r="N8" s="76">
        <v>6</v>
      </c>
      <c r="O8" s="76">
        <v>6</v>
      </c>
      <c r="P8" s="76">
        <v>6</v>
      </c>
      <c r="Q8" s="76">
        <v>2</v>
      </c>
      <c r="R8" s="76">
        <v>1</v>
      </c>
      <c r="S8" s="17">
        <f t="shared" si="9"/>
        <v>0</v>
      </c>
      <c r="T8" s="113">
        <f t="shared" si="10"/>
        <v>0</v>
      </c>
      <c r="U8" s="113">
        <f t="shared" si="11"/>
        <v>0</v>
      </c>
      <c r="V8" s="113">
        <f t="shared" si="12"/>
        <v>0</v>
      </c>
      <c r="W8" s="113">
        <f t="shared" si="13"/>
        <v>0</v>
      </c>
      <c r="X8" s="113">
        <f t="shared" si="14"/>
        <v>0</v>
      </c>
      <c r="Y8" s="113">
        <f t="shared" si="15"/>
        <v>0</v>
      </c>
      <c r="Z8" s="113">
        <f t="shared" si="16"/>
        <v>0</v>
      </c>
      <c r="AA8" s="76">
        <v>5</v>
      </c>
      <c r="AB8" s="76">
        <v>6</v>
      </c>
      <c r="AC8" s="76">
        <v>8</v>
      </c>
      <c r="AD8" s="76">
        <v>2</v>
      </c>
      <c r="AE8" s="76">
        <v>2</v>
      </c>
      <c r="AF8" s="76">
        <v>3</v>
      </c>
      <c r="AG8" s="76">
        <v>8</v>
      </c>
      <c r="AH8" s="131">
        <f t="shared" si="17"/>
        <v>0</v>
      </c>
      <c r="AI8" s="131">
        <f t="shared" si="18"/>
        <v>0</v>
      </c>
      <c r="AJ8" s="131">
        <f t="shared" si="19"/>
        <v>0</v>
      </c>
      <c r="AK8" s="131">
        <f t="shared" si="20"/>
        <v>0</v>
      </c>
      <c r="AL8" s="131">
        <f t="shared" si="21"/>
        <v>0</v>
      </c>
      <c r="AM8" s="131">
        <f t="shared" si="22"/>
        <v>0</v>
      </c>
      <c r="AN8" s="131">
        <f t="shared" si="23"/>
        <v>0</v>
      </c>
      <c r="AO8" s="115" t="b">
        <f t="shared" si="24"/>
        <v>0</v>
      </c>
      <c r="AP8" s="115" t="b">
        <f t="shared" si="25"/>
        <v>0</v>
      </c>
      <c r="AQ8" s="115" t="b">
        <f t="shared" si="26"/>
        <v>0</v>
      </c>
      <c r="AR8" s="79">
        <f t="shared" si="27"/>
        <v>0</v>
      </c>
      <c r="AS8" s="79">
        <f t="shared" si="28"/>
        <v>0</v>
      </c>
      <c r="AT8" s="79">
        <f t="shared" si="29"/>
        <v>0</v>
      </c>
      <c r="AU8" s="79">
        <f t="shared" si="30"/>
        <v>0</v>
      </c>
      <c r="AV8" s="79">
        <f t="shared" si="31"/>
        <v>0</v>
      </c>
      <c r="AW8" s="79">
        <f t="shared" si="32"/>
        <v>0</v>
      </c>
      <c r="AX8" s="128">
        <f t="shared" si="33"/>
        <v>0</v>
      </c>
      <c r="AY8" s="128"/>
      <c r="AZ8" s="128"/>
      <c r="BA8" s="128">
        <f t="shared" si="34"/>
        <v>0</v>
      </c>
      <c r="BB8" s="128">
        <f t="shared" si="35"/>
        <v>0</v>
      </c>
      <c r="BC8" s="80">
        <f t="shared" si="36"/>
        <v>0</v>
      </c>
      <c r="BD8" s="80">
        <f t="shared" si="37"/>
        <v>0</v>
      </c>
      <c r="BE8" s="80">
        <f t="shared" si="38"/>
        <v>0</v>
      </c>
      <c r="BF8" s="80">
        <f t="shared" si="39"/>
        <v>0</v>
      </c>
      <c r="BG8" s="80">
        <f t="shared" si="40"/>
        <v>0</v>
      </c>
      <c r="BH8" s="80">
        <f t="shared" si="41"/>
        <v>0</v>
      </c>
      <c r="BI8" s="4">
        <f t="shared" si="42"/>
        <v>0</v>
      </c>
      <c r="BJ8" s="4">
        <f t="shared" si="43"/>
        <v>0</v>
      </c>
      <c r="BK8" s="4">
        <f t="shared" si="44"/>
        <v>0</v>
      </c>
      <c r="BL8" s="8">
        <f>VLOOKUP(CN8,'CIR Results'!$B$3:$L$42,2,FALSE)</f>
        <v>12</v>
      </c>
      <c r="BM8" s="8">
        <f>VLOOKUP(CN8,'CIR Results'!$B$3:$L$42,3,FALSE)</f>
        <v>142</v>
      </c>
      <c r="BN8" s="8">
        <f>VLOOKUP(CN8,'CIR Results'!$B$3:$L$42,4,FALSE)</f>
        <v>110</v>
      </c>
      <c r="BO8" s="8">
        <f>VLOOKUP(CN8,'CIR Results'!$B$3:$L$42,5,FALSE)</f>
        <v>418</v>
      </c>
      <c r="BP8" s="8">
        <f>VLOOKUP(CN8,'CIR Results'!$B$3:$L$42,6,FALSE)</f>
        <v>36679</v>
      </c>
      <c r="BQ8" s="8">
        <f>VLOOKUP(CN8,'CIR Results'!$B$3:$L$42,8,FALSE)</f>
        <v>8</v>
      </c>
      <c r="BR8" s="8">
        <f>VLOOKUP(CN8,'CIR Results'!$B$3:$L$42,9,FALSE)</f>
        <v>0</v>
      </c>
      <c r="BS8" s="8" t="str">
        <f>VLOOKUP(CN8,'CIR Results'!$B$3:$L$42,10,FALSE)</f>
        <v>06-02-00</v>
      </c>
      <c r="BT8" s="8">
        <f>VLOOKUP(CN8,'CIR Results'!$B$3:$L$42,11,FALSE)</f>
        <v>40</v>
      </c>
      <c r="BU8" s="136" t="str">
        <f>VLOOKUP(CN8,'CIR Team Info'!$B$5:$E$44,2,FALSE)</f>
        <v>Oriole Assault</v>
      </c>
      <c r="BV8" s="136" t="str">
        <f>VLOOKUP(CN8,'CIR Team Info'!$B$5:$E$44,4,FALSE)</f>
        <v>Hartford, WI</v>
      </c>
      <c r="BW8" s="136" t="str">
        <f t="shared" si="45"/>
        <v xml:space="preserve">   </v>
      </c>
      <c r="BX8" s="166"/>
      <c r="BY8" s="166"/>
      <c r="BZ8" s="166"/>
      <c r="CA8" s="166"/>
      <c r="CB8" s="166"/>
      <c r="CC8" s="166"/>
      <c r="CD8" s="166"/>
      <c r="CE8" s="166"/>
      <c r="CF8" s="166"/>
      <c r="CG8" s="166"/>
      <c r="CH8" s="166"/>
      <c r="CI8" s="174"/>
      <c r="CJ8" s="174"/>
      <c r="CK8" s="174"/>
      <c r="CL8" s="174"/>
      <c r="CM8" s="169" t="s">
        <v>329</v>
      </c>
      <c r="CN8" s="2">
        <v>1091</v>
      </c>
      <c r="CO8" s="169"/>
      <c r="CP8" s="169" t="s">
        <v>375</v>
      </c>
      <c r="CQ8" s="169"/>
      <c r="CR8" s="169"/>
      <c r="CS8" s="169"/>
      <c r="CT8" s="169"/>
      <c r="CU8" s="169"/>
      <c r="CV8" s="169"/>
      <c r="CW8" s="169"/>
      <c r="CX8" s="169"/>
      <c r="CY8" s="169"/>
      <c r="CZ8" s="169"/>
      <c r="DA8" s="169"/>
      <c r="DB8" s="169"/>
      <c r="DC8" s="169"/>
      <c r="DD8" s="169"/>
      <c r="DE8" s="169"/>
      <c r="DF8" s="169"/>
      <c r="DG8" s="169"/>
      <c r="DH8" s="169"/>
      <c r="DI8" s="169"/>
      <c r="DP8" s="169"/>
      <c r="DQ8" s="169"/>
      <c r="DR8" s="169"/>
      <c r="DS8" s="169"/>
      <c r="DT8" s="169"/>
      <c r="DU8" s="169"/>
      <c r="DV8" s="169"/>
      <c r="DW8" s="77"/>
      <c r="DX8" s="77"/>
      <c r="DZ8" s="78"/>
    </row>
    <row r="9" spans="1:130" s="2" customFormat="1" hidden="1" x14ac:dyDescent="0.25">
      <c r="A9" s="134">
        <f t="shared" si="0"/>
        <v>1094</v>
      </c>
      <c r="B9" s="10" t="s">
        <v>19</v>
      </c>
      <c r="C9" s="10"/>
      <c r="D9" s="17">
        <f t="shared" si="1"/>
        <v>0</v>
      </c>
      <c r="E9" s="113">
        <f t="shared" si="2"/>
        <v>0</v>
      </c>
      <c r="F9" s="113">
        <f t="shared" si="3"/>
        <v>0</v>
      </c>
      <c r="G9" s="113">
        <f t="shared" si="4"/>
        <v>0</v>
      </c>
      <c r="H9" s="113">
        <f t="shared" si="5"/>
        <v>0</v>
      </c>
      <c r="I9" s="113">
        <f t="shared" si="6"/>
        <v>0</v>
      </c>
      <c r="J9" s="113">
        <f t="shared" si="7"/>
        <v>0</v>
      </c>
      <c r="K9" s="113">
        <f t="shared" si="8"/>
        <v>0</v>
      </c>
      <c r="L9" s="76">
        <v>8</v>
      </c>
      <c r="M9" s="76">
        <v>8</v>
      </c>
      <c r="N9" s="76">
        <v>6</v>
      </c>
      <c r="O9" s="76">
        <v>6</v>
      </c>
      <c r="P9" s="76">
        <v>6</v>
      </c>
      <c r="Q9" s="76">
        <v>2</v>
      </c>
      <c r="R9" s="76">
        <v>1</v>
      </c>
      <c r="S9" s="17">
        <f t="shared" si="9"/>
        <v>0</v>
      </c>
      <c r="T9" s="113">
        <f t="shared" si="10"/>
        <v>0</v>
      </c>
      <c r="U9" s="113">
        <f t="shared" si="11"/>
        <v>0</v>
      </c>
      <c r="V9" s="113">
        <f t="shared" si="12"/>
        <v>0</v>
      </c>
      <c r="W9" s="113">
        <f t="shared" si="13"/>
        <v>0</v>
      </c>
      <c r="X9" s="113">
        <f t="shared" si="14"/>
        <v>0</v>
      </c>
      <c r="Y9" s="113">
        <f t="shared" si="15"/>
        <v>0</v>
      </c>
      <c r="Z9" s="113">
        <f t="shared" si="16"/>
        <v>0</v>
      </c>
      <c r="AA9" s="76">
        <v>5</v>
      </c>
      <c r="AB9" s="76">
        <v>6</v>
      </c>
      <c r="AC9" s="76">
        <v>8</v>
      </c>
      <c r="AD9" s="76">
        <v>2</v>
      </c>
      <c r="AE9" s="76">
        <v>2</v>
      </c>
      <c r="AF9" s="76">
        <v>3</v>
      </c>
      <c r="AG9" s="76">
        <v>8</v>
      </c>
      <c r="AH9" s="131">
        <f t="shared" si="17"/>
        <v>0</v>
      </c>
      <c r="AI9" s="131">
        <f t="shared" si="18"/>
        <v>0</v>
      </c>
      <c r="AJ9" s="131">
        <f t="shared" si="19"/>
        <v>0</v>
      </c>
      <c r="AK9" s="131">
        <f t="shared" si="20"/>
        <v>0</v>
      </c>
      <c r="AL9" s="131">
        <f t="shared" si="21"/>
        <v>0</v>
      </c>
      <c r="AM9" s="131">
        <f t="shared" si="22"/>
        <v>0</v>
      </c>
      <c r="AN9" s="131">
        <f t="shared" si="23"/>
        <v>0</v>
      </c>
      <c r="AO9" s="115" t="b">
        <f t="shared" si="24"/>
        <v>0</v>
      </c>
      <c r="AP9" s="115" t="b">
        <f t="shared" si="25"/>
        <v>0</v>
      </c>
      <c r="AQ9" s="115" t="b">
        <f t="shared" si="26"/>
        <v>0</v>
      </c>
      <c r="AR9" s="79">
        <f t="shared" si="27"/>
        <v>0</v>
      </c>
      <c r="AS9" s="79">
        <f t="shared" si="28"/>
        <v>0</v>
      </c>
      <c r="AT9" s="79">
        <f t="shared" si="29"/>
        <v>0</v>
      </c>
      <c r="AU9" s="79">
        <f t="shared" si="30"/>
        <v>0</v>
      </c>
      <c r="AV9" s="79">
        <f t="shared" si="31"/>
        <v>0</v>
      </c>
      <c r="AW9" s="79">
        <f t="shared" si="32"/>
        <v>0</v>
      </c>
      <c r="AX9" s="128">
        <f t="shared" si="33"/>
        <v>0</v>
      </c>
      <c r="AY9" s="128"/>
      <c r="AZ9" s="128"/>
      <c r="BA9" s="128">
        <f t="shared" si="34"/>
        <v>0</v>
      </c>
      <c r="BB9" s="128">
        <f t="shared" si="35"/>
        <v>0</v>
      </c>
      <c r="BC9" s="80">
        <f t="shared" si="36"/>
        <v>0</v>
      </c>
      <c r="BD9" s="80">
        <f t="shared" si="37"/>
        <v>0</v>
      </c>
      <c r="BE9" s="80">
        <f t="shared" si="38"/>
        <v>0</v>
      </c>
      <c r="BF9" s="80">
        <f t="shared" si="39"/>
        <v>0</v>
      </c>
      <c r="BG9" s="80">
        <f t="shared" si="40"/>
        <v>0</v>
      </c>
      <c r="BH9" s="80">
        <f t="shared" si="41"/>
        <v>0</v>
      </c>
      <c r="BI9" s="4">
        <f t="shared" si="42"/>
        <v>0</v>
      </c>
      <c r="BJ9" s="4">
        <f t="shared" si="43"/>
        <v>0</v>
      </c>
      <c r="BK9" s="4">
        <f t="shared" si="44"/>
        <v>0</v>
      </c>
      <c r="BL9" s="8">
        <f>VLOOKUP(CN9,'CIR Results'!$B$3:$L$42,2,FALSE)</f>
        <v>12</v>
      </c>
      <c r="BM9" s="8">
        <f>VLOOKUP(CN9,'CIR Results'!$B$3:$L$42,3,FALSE)</f>
        <v>142</v>
      </c>
      <c r="BN9" s="8">
        <f>VLOOKUP(CN9,'CIR Results'!$B$3:$L$42,4,FALSE)</f>
        <v>110</v>
      </c>
      <c r="BO9" s="8">
        <f>VLOOKUP(CN9,'CIR Results'!$B$3:$L$42,5,FALSE)</f>
        <v>112</v>
      </c>
      <c r="BP9" s="8">
        <f>VLOOKUP(CN9,'CIR Results'!$B$3:$L$42,6,FALSE)</f>
        <v>36679</v>
      </c>
      <c r="BQ9" s="8">
        <f>VLOOKUP(CN9,'CIR Results'!$B$3:$L$42,8,FALSE)</f>
        <v>8</v>
      </c>
      <c r="BR9" s="8">
        <f>VLOOKUP(CN9,'CIR Results'!$B$3:$L$42,9,FALSE)</f>
        <v>0</v>
      </c>
      <c r="BS9" s="8" t="str">
        <f>VLOOKUP(CN9,'CIR Results'!$B$3:$L$42,10,FALSE)</f>
        <v>06-02-00</v>
      </c>
      <c r="BT9" s="8">
        <f>VLOOKUP(CN9,'CIR Results'!$B$3:$L$42,11,FALSE)</f>
        <v>26</v>
      </c>
      <c r="BU9" s="136" t="str">
        <f>VLOOKUP(CN9,'CIR Team Info'!$B$5:$E$44,2,FALSE)</f>
        <v>Channel Cats</v>
      </c>
      <c r="BV9" s="136" t="str">
        <f>VLOOKUP(CN9,'CIR Team Info'!$B$5:$E$44,4,FALSE)</f>
        <v>O'Fallon, MO</v>
      </c>
      <c r="BW9" s="136" t="str">
        <f t="shared" si="45"/>
        <v xml:space="preserve">   </v>
      </c>
      <c r="BX9" s="166"/>
      <c r="BY9" s="166"/>
      <c r="BZ9" s="166"/>
      <c r="CA9" s="166"/>
      <c r="CB9" s="166"/>
      <c r="CC9" s="166"/>
      <c r="CD9" s="166"/>
      <c r="CE9" s="166"/>
      <c r="CF9" s="166"/>
      <c r="CG9" s="166"/>
      <c r="CH9" s="166"/>
      <c r="CI9" s="174"/>
      <c r="CJ9" s="174"/>
      <c r="CK9" s="174"/>
      <c r="CL9" s="174"/>
      <c r="CM9" s="169" t="s">
        <v>329</v>
      </c>
      <c r="CN9" s="2">
        <v>1094</v>
      </c>
      <c r="CO9" s="169"/>
      <c r="CP9" s="169" t="s">
        <v>375</v>
      </c>
      <c r="CQ9" s="169"/>
      <c r="CR9" s="169"/>
      <c r="CS9" s="169"/>
      <c r="CT9" s="169"/>
      <c r="CU9" s="169"/>
      <c r="CV9" s="169"/>
      <c r="CW9" s="169"/>
      <c r="CX9" s="169"/>
      <c r="CY9" s="169"/>
      <c r="CZ9" s="169"/>
      <c r="DA9" s="169"/>
      <c r="DB9" s="169"/>
      <c r="DC9" s="169"/>
      <c r="DD9" s="169"/>
      <c r="DE9" s="169"/>
      <c r="DF9" s="169"/>
      <c r="DG9" s="169"/>
      <c r="DH9" s="169"/>
      <c r="DI9" s="169"/>
      <c r="DP9" s="169"/>
      <c r="DQ9" s="169"/>
      <c r="DR9" s="169"/>
      <c r="DS9" s="169"/>
      <c r="DT9" s="169"/>
      <c r="DU9" s="169"/>
      <c r="DV9" s="169"/>
      <c r="DW9" s="77"/>
      <c r="DX9" s="77"/>
      <c r="DZ9" s="78"/>
    </row>
    <row r="10" spans="1:130" s="2" customFormat="1" hidden="1" x14ac:dyDescent="0.25">
      <c r="A10" s="134">
        <f t="shared" si="0"/>
        <v>1208</v>
      </c>
      <c r="B10" s="10" t="s">
        <v>19</v>
      </c>
      <c r="C10" s="10"/>
      <c r="D10" s="17">
        <f t="shared" si="1"/>
        <v>0</v>
      </c>
      <c r="E10" s="113">
        <f t="shared" si="2"/>
        <v>0</v>
      </c>
      <c r="F10" s="113">
        <f t="shared" si="3"/>
        <v>0</v>
      </c>
      <c r="G10" s="113">
        <f t="shared" si="4"/>
        <v>0</v>
      </c>
      <c r="H10" s="113">
        <f t="shared" si="5"/>
        <v>0</v>
      </c>
      <c r="I10" s="113">
        <f t="shared" si="6"/>
        <v>0</v>
      </c>
      <c r="J10" s="113">
        <f t="shared" si="7"/>
        <v>0</v>
      </c>
      <c r="K10" s="113">
        <f t="shared" si="8"/>
        <v>0</v>
      </c>
      <c r="L10" s="76">
        <v>8</v>
      </c>
      <c r="M10" s="76">
        <v>8</v>
      </c>
      <c r="N10" s="76">
        <v>6</v>
      </c>
      <c r="O10" s="76">
        <v>6</v>
      </c>
      <c r="P10" s="76">
        <v>6</v>
      </c>
      <c r="Q10" s="76">
        <v>2</v>
      </c>
      <c r="R10" s="76">
        <v>1</v>
      </c>
      <c r="S10" s="17">
        <f t="shared" si="9"/>
        <v>0</v>
      </c>
      <c r="T10" s="113">
        <f t="shared" si="10"/>
        <v>0</v>
      </c>
      <c r="U10" s="113">
        <f t="shared" si="11"/>
        <v>0</v>
      </c>
      <c r="V10" s="113">
        <f t="shared" si="12"/>
        <v>0</v>
      </c>
      <c r="W10" s="113">
        <f t="shared" si="13"/>
        <v>0</v>
      </c>
      <c r="X10" s="113">
        <f t="shared" si="14"/>
        <v>0</v>
      </c>
      <c r="Y10" s="113">
        <f t="shared" si="15"/>
        <v>0</v>
      </c>
      <c r="Z10" s="113">
        <f t="shared" si="16"/>
        <v>0</v>
      </c>
      <c r="AA10" s="76">
        <v>5</v>
      </c>
      <c r="AB10" s="76">
        <v>6</v>
      </c>
      <c r="AC10" s="76">
        <v>8</v>
      </c>
      <c r="AD10" s="76">
        <v>2</v>
      </c>
      <c r="AE10" s="76">
        <v>2</v>
      </c>
      <c r="AF10" s="76">
        <v>3</v>
      </c>
      <c r="AG10" s="76">
        <v>8</v>
      </c>
      <c r="AH10" s="131">
        <f t="shared" si="17"/>
        <v>0</v>
      </c>
      <c r="AI10" s="131">
        <f t="shared" si="18"/>
        <v>0</v>
      </c>
      <c r="AJ10" s="131">
        <f t="shared" si="19"/>
        <v>0</v>
      </c>
      <c r="AK10" s="131">
        <f t="shared" si="20"/>
        <v>0</v>
      </c>
      <c r="AL10" s="131">
        <f t="shared" si="21"/>
        <v>0</v>
      </c>
      <c r="AM10" s="131">
        <f t="shared" si="22"/>
        <v>0</v>
      </c>
      <c r="AN10" s="131">
        <f t="shared" si="23"/>
        <v>0</v>
      </c>
      <c r="AO10" s="115" t="b">
        <f t="shared" si="24"/>
        <v>0</v>
      </c>
      <c r="AP10" s="115" t="b">
        <f t="shared" si="25"/>
        <v>0</v>
      </c>
      <c r="AQ10" s="115" t="b">
        <f t="shared" si="26"/>
        <v>0</v>
      </c>
      <c r="AR10" s="79">
        <f t="shared" si="27"/>
        <v>0</v>
      </c>
      <c r="AS10" s="79">
        <f t="shared" si="28"/>
        <v>0</v>
      </c>
      <c r="AT10" s="79">
        <f t="shared" si="29"/>
        <v>0</v>
      </c>
      <c r="AU10" s="79">
        <f t="shared" si="30"/>
        <v>0</v>
      </c>
      <c r="AV10" s="79">
        <f t="shared" si="31"/>
        <v>0</v>
      </c>
      <c r="AW10" s="79">
        <f t="shared" si="32"/>
        <v>0</v>
      </c>
      <c r="AX10" s="128">
        <f t="shared" si="33"/>
        <v>0</v>
      </c>
      <c r="AY10" s="128"/>
      <c r="AZ10" s="128"/>
      <c r="BA10" s="128">
        <f t="shared" si="34"/>
        <v>0</v>
      </c>
      <c r="BB10" s="128">
        <f t="shared" si="35"/>
        <v>0</v>
      </c>
      <c r="BC10" s="80">
        <f t="shared" si="36"/>
        <v>0</v>
      </c>
      <c r="BD10" s="80">
        <f t="shared" si="37"/>
        <v>0</v>
      </c>
      <c r="BE10" s="80">
        <f t="shared" si="38"/>
        <v>0</v>
      </c>
      <c r="BF10" s="80">
        <f t="shared" si="39"/>
        <v>0</v>
      </c>
      <c r="BG10" s="80">
        <f t="shared" si="40"/>
        <v>0</v>
      </c>
      <c r="BH10" s="80">
        <f t="shared" si="41"/>
        <v>0</v>
      </c>
      <c r="BI10" s="4">
        <f t="shared" si="42"/>
        <v>0</v>
      </c>
      <c r="BJ10" s="4">
        <f t="shared" si="43"/>
        <v>0</v>
      </c>
      <c r="BK10" s="4">
        <f t="shared" si="44"/>
        <v>0</v>
      </c>
      <c r="BL10" s="8">
        <f>VLOOKUP(CN10,'CIR Results'!$B$3:$L$42,2,FALSE)</f>
        <v>12</v>
      </c>
      <c r="BM10" s="8">
        <f>VLOOKUP(CN10,'CIR Results'!$B$3:$L$42,3,FALSE)</f>
        <v>70</v>
      </c>
      <c r="BN10" s="8">
        <f>VLOOKUP(CN10,'CIR Results'!$B$3:$L$42,4,FALSE)</f>
        <v>140</v>
      </c>
      <c r="BO10" s="8">
        <f>VLOOKUP(CN10,'CIR Results'!$B$3:$L$42,5,FALSE)</f>
        <v>170</v>
      </c>
      <c r="BP10" s="8">
        <f>VLOOKUP(CN10,'CIR Results'!$B$3:$L$42,6,FALSE)</f>
        <v>36679</v>
      </c>
      <c r="BQ10" s="8">
        <f>VLOOKUP(CN10,'CIR Results'!$B$3:$L$42,8,FALSE)</f>
        <v>8</v>
      </c>
      <c r="BR10" s="8">
        <f>VLOOKUP(CN10,'CIR Results'!$B$3:$L$42,9,FALSE)</f>
        <v>0</v>
      </c>
      <c r="BS10" s="8" t="str">
        <f>VLOOKUP(CN10,'CIR Results'!$B$3:$L$42,10,FALSE)</f>
        <v>06-02-00</v>
      </c>
      <c r="BT10" s="8">
        <f>VLOOKUP(CN10,'CIR Results'!$B$3:$L$42,11,FALSE)</f>
        <v>31</v>
      </c>
      <c r="BU10" s="136" t="str">
        <f>VLOOKUP(CN10,'CIR Team Info'!$B$5:$E$44,2,FALSE)</f>
        <v>Metool Brigade</v>
      </c>
      <c r="BV10" s="136" t="str">
        <f>VLOOKUP(CN10,'CIR Team Info'!$B$5:$E$44,4,FALSE)</f>
        <v>O'Fallon, IL</v>
      </c>
      <c r="BW10" s="136" t="str">
        <f t="shared" si="45"/>
        <v xml:space="preserve">   </v>
      </c>
      <c r="BX10" s="166"/>
      <c r="BY10" s="166"/>
      <c r="BZ10" s="166"/>
      <c r="CA10" s="166"/>
      <c r="CB10" s="166"/>
      <c r="CC10" s="166"/>
      <c r="CD10" s="166"/>
      <c r="CE10" s="166"/>
      <c r="CF10" s="166"/>
      <c r="CG10" s="166"/>
      <c r="CH10" s="166"/>
      <c r="CI10" s="174"/>
      <c r="CJ10" s="174"/>
      <c r="CK10" s="174"/>
      <c r="CL10" s="174"/>
      <c r="CM10" s="169" t="s">
        <v>329</v>
      </c>
      <c r="CN10" s="2">
        <v>1208</v>
      </c>
      <c r="CO10" s="169"/>
      <c r="CP10" s="169" t="s">
        <v>375</v>
      </c>
      <c r="CQ10" s="169"/>
      <c r="CR10" s="169"/>
      <c r="CS10" s="169"/>
      <c r="CT10" s="169"/>
      <c r="CU10" s="169"/>
      <c r="CV10" s="169"/>
      <c r="CW10" s="169"/>
      <c r="CX10" s="169"/>
      <c r="CY10" s="169"/>
      <c r="CZ10" s="169"/>
      <c r="DA10" s="169"/>
      <c r="DB10" s="169"/>
      <c r="DC10" s="169"/>
      <c r="DD10" s="169"/>
      <c r="DE10" s="169"/>
      <c r="DF10" s="169"/>
      <c r="DG10" s="169"/>
      <c r="DH10" s="169"/>
      <c r="DI10" s="169"/>
      <c r="DP10" s="169"/>
      <c r="DQ10" s="169"/>
      <c r="DR10" s="169"/>
      <c r="DS10" s="169"/>
      <c r="DT10" s="169"/>
      <c r="DU10" s="169"/>
      <c r="DV10" s="169"/>
      <c r="DW10" s="77"/>
      <c r="DX10" s="77"/>
      <c r="DZ10" s="78"/>
    </row>
    <row r="11" spans="1:130" s="2" customFormat="1" hidden="1" x14ac:dyDescent="0.25">
      <c r="A11" s="134">
        <f t="shared" si="0"/>
        <v>1288</v>
      </c>
      <c r="B11" s="10" t="s">
        <v>19</v>
      </c>
      <c r="C11" s="10"/>
      <c r="D11" s="17">
        <f t="shared" si="1"/>
        <v>0</v>
      </c>
      <c r="E11" s="113">
        <f t="shared" si="2"/>
        <v>0</v>
      </c>
      <c r="F11" s="113">
        <f t="shared" si="3"/>
        <v>0</v>
      </c>
      <c r="G11" s="113">
        <f t="shared" si="4"/>
        <v>0</v>
      </c>
      <c r="H11" s="113">
        <f t="shared" si="5"/>
        <v>0</v>
      </c>
      <c r="I11" s="113">
        <f t="shared" si="6"/>
        <v>0</v>
      </c>
      <c r="J11" s="113">
        <f t="shared" si="7"/>
        <v>0</v>
      </c>
      <c r="K11" s="113">
        <f t="shared" si="8"/>
        <v>0</v>
      </c>
      <c r="L11" s="76">
        <v>8</v>
      </c>
      <c r="M11" s="76">
        <v>8</v>
      </c>
      <c r="N11" s="76">
        <v>6</v>
      </c>
      <c r="O11" s="76">
        <v>6</v>
      </c>
      <c r="P11" s="76">
        <v>6</v>
      </c>
      <c r="Q11" s="76">
        <v>2</v>
      </c>
      <c r="R11" s="76">
        <v>1</v>
      </c>
      <c r="S11" s="17">
        <f t="shared" si="9"/>
        <v>0</v>
      </c>
      <c r="T11" s="113">
        <f t="shared" si="10"/>
        <v>0</v>
      </c>
      <c r="U11" s="113">
        <f t="shared" si="11"/>
        <v>0</v>
      </c>
      <c r="V11" s="113">
        <f t="shared" si="12"/>
        <v>0</v>
      </c>
      <c r="W11" s="113">
        <f t="shared" si="13"/>
        <v>0</v>
      </c>
      <c r="X11" s="113">
        <f t="shared" si="14"/>
        <v>0</v>
      </c>
      <c r="Y11" s="113">
        <f t="shared" si="15"/>
        <v>0</v>
      </c>
      <c r="Z11" s="113">
        <f t="shared" si="16"/>
        <v>0</v>
      </c>
      <c r="AA11" s="76">
        <v>5</v>
      </c>
      <c r="AB11" s="76">
        <v>6</v>
      </c>
      <c r="AC11" s="76">
        <v>8</v>
      </c>
      <c r="AD11" s="76">
        <v>2</v>
      </c>
      <c r="AE11" s="76">
        <v>2</v>
      </c>
      <c r="AF11" s="76">
        <v>3</v>
      </c>
      <c r="AG11" s="76">
        <v>8</v>
      </c>
      <c r="AH11" s="131">
        <f t="shared" si="17"/>
        <v>0</v>
      </c>
      <c r="AI11" s="131">
        <f t="shared" si="18"/>
        <v>0</v>
      </c>
      <c r="AJ11" s="131">
        <f t="shared" si="19"/>
        <v>0</v>
      </c>
      <c r="AK11" s="131">
        <f t="shared" si="20"/>
        <v>0</v>
      </c>
      <c r="AL11" s="131">
        <f t="shared" si="21"/>
        <v>0</v>
      </c>
      <c r="AM11" s="131">
        <f t="shared" si="22"/>
        <v>0</v>
      </c>
      <c r="AN11" s="131">
        <f t="shared" si="23"/>
        <v>0</v>
      </c>
      <c r="AO11" s="115" t="b">
        <f t="shared" si="24"/>
        <v>0</v>
      </c>
      <c r="AP11" s="115" t="b">
        <f t="shared" si="25"/>
        <v>0</v>
      </c>
      <c r="AQ11" s="115" t="b">
        <f t="shared" si="26"/>
        <v>0</v>
      </c>
      <c r="AR11" s="79">
        <f t="shared" si="27"/>
        <v>0</v>
      </c>
      <c r="AS11" s="79">
        <f t="shared" si="28"/>
        <v>0</v>
      </c>
      <c r="AT11" s="79">
        <f t="shared" si="29"/>
        <v>0</v>
      </c>
      <c r="AU11" s="79">
        <f t="shared" si="30"/>
        <v>0</v>
      </c>
      <c r="AV11" s="79">
        <f t="shared" si="31"/>
        <v>0</v>
      </c>
      <c r="AW11" s="79">
        <f t="shared" si="32"/>
        <v>0</v>
      </c>
      <c r="AX11" s="128">
        <f t="shared" si="33"/>
        <v>0</v>
      </c>
      <c r="AY11" s="128"/>
      <c r="AZ11" s="128"/>
      <c r="BA11" s="128">
        <f t="shared" si="34"/>
        <v>0</v>
      </c>
      <c r="BB11" s="128">
        <f t="shared" si="35"/>
        <v>0</v>
      </c>
      <c r="BC11" s="80">
        <f t="shared" si="36"/>
        <v>0</v>
      </c>
      <c r="BD11" s="80">
        <f t="shared" si="37"/>
        <v>0</v>
      </c>
      <c r="BE11" s="80">
        <f t="shared" si="38"/>
        <v>0</v>
      </c>
      <c r="BF11" s="80">
        <f t="shared" si="39"/>
        <v>0</v>
      </c>
      <c r="BG11" s="80">
        <f t="shared" si="40"/>
        <v>0</v>
      </c>
      <c r="BH11" s="80">
        <f t="shared" si="41"/>
        <v>0</v>
      </c>
      <c r="BI11" s="4">
        <f t="shared" si="42"/>
        <v>0</v>
      </c>
      <c r="BJ11" s="4">
        <f t="shared" si="43"/>
        <v>0</v>
      </c>
      <c r="BK11" s="4">
        <f t="shared" si="44"/>
        <v>0</v>
      </c>
      <c r="BL11" s="8">
        <f>VLOOKUP(CN11,'CIR Results'!$B$3:$L$42,2,FALSE)</f>
        <v>11</v>
      </c>
      <c r="BM11" s="8">
        <f>VLOOKUP(CN11,'CIR Results'!$B$3:$L$42,3,FALSE)</f>
        <v>148</v>
      </c>
      <c r="BN11" s="8">
        <f>VLOOKUP(CN11,'CIR Results'!$B$3:$L$42,4,FALSE)</f>
        <v>100</v>
      </c>
      <c r="BO11" s="8">
        <f>VLOOKUP(CN11,'CIR Results'!$B$3:$L$42,5,FALSE)</f>
        <v>202</v>
      </c>
      <c r="BP11" s="8">
        <f>VLOOKUP(CN11,'CIR Results'!$B$3:$L$42,6,FALSE)</f>
        <v>37014</v>
      </c>
      <c r="BQ11" s="8">
        <f>VLOOKUP(CN11,'CIR Results'!$B$3:$L$42,8,FALSE)</f>
        <v>9</v>
      </c>
      <c r="BR11" s="8">
        <f>VLOOKUP(CN11,'CIR Results'!$B$3:$L$42,9,FALSE)</f>
        <v>0</v>
      </c>
      <c r="BS11" s="8" t="str">
        <f>VLOOKUP(CN11,'CIR Results'!$B$3:$L$42,10,FALSE)</f>
        <v>05-03-01</v>
      </c>
      <c r="BT11" s="8">
        <f>VLOOKUP(CN11,'CIR Results'!$B$3:$L$42,11,FALSE)</f>
        <v>28</v>
      </c>
      <c r="BU11" s="136" t="str">
        <f>VLOOKUP(CN11,'CIR Team Info'!$B$5:$E$44,2,FALSE)</f>
        <v>RAVEN Robotics</v>
      </c>
      <c r="BV11" s="136" t="str">
        <f>VLOOKUP(CN11,'CIR Team Info'!$B$5:$E$44,4,FALSE)</f>
        <v>Saint Charles, MO</v>
      </c>
      <c r="BW11" s="136" t="str">
        <f t="shared" si="45"/>
        <v xml:space="preserve">   </v>
      </c>
      <c r="BX11" s="166"/>
      <c r="BY11" s="166"/>
      <c r="BZ11" s="166"/>
      <c r="CA11" s="166"/>
      <c r="CB11" s="166"/>
      <c r="CC11" s="166"/>
      <c r="CD11" s="166"/>
      <c r="CE11" s="166"/>
      <c r="CF11" s="166"/>
      <c r="CG11" s="166"/>
      <c r="CH11" s="166"/>
      <c r="CI11" s="174"/>
      <c r="CJ11" s="174"/>
      <c r="CK11" s="174"/>
      <c r="CL11" s="174"/>
      <c r="CM11" s="169" t="s">
        <v>329</v>
      </c>
      <c r="CN11" s="2">
        <v>1288</v>
      </c>
      <c r="CO11" s="169"/>
      <c r="CP11" s="169" t="s">
        <v>375</v>
      </c>
      <c r="CQ11" s="169"/>
      <c r="CR11" s="169"/>
      <c r="CS11" s="169"/>
      <c r="CT11" s="169"/>
      <c r="CU11" s="169"/>
      <c r="CV11" s="169"/>
      <c r="CW11" s="169"/>
      <c r="CX11" s="169"/>
      <c r="CY11" s="169"/>
      <c r="CZ11" s="169"/>
      <c r="DA11" s="169"/>
      <c r="DB11" s="169"/>
      <c r="DC11" s="169"/>
      <c r="DD11" s="169"/>
      <c r="DE11" s="169"/>
      <c r="DF11" s="169"/>
      <c r="DG11" s="169"/>
      <c r="DH11" s="169"/>
      <c r="DI11" s="169"/>
      <c r="DP11" s="169"/>
      <c r="DQ11" s="169"/>
      <c r="DR11" s="169"/>
      <c r="DS11" s="169"/>
      <c r="DT11" s="169"/>
      <c r="DU11" s="169"/>
      <c r="DV11" s="169"/>
      <c r="DW11" s="77"/>
      <c r="DX11" s="77"/>
      <c r="DZ11" s="78"/>
    </row>
    <row r="12" spans="1:130" s="2" customFormat="1" hidden="1" x14ac:dyDescent="0.25">
      <c r="A12" s="134">
        <f t="shared" si="0"/>
        <v>1736</v>
      </c>
      <c r="B12" s="10" t="s">
        <v>19</v>
      </c>
      <c r="C12" s="10"/>
      <c r="D12" s="17">
        <f t="shared" si="1"/>
        <v>0</v>
      </c>
      <c r="E12" s="113">
        <f t="shared" si="2"/>
        <v>0</v>
      </c>
      <c r="F12" s="113">
        <f t="shared" si="3"/>
        <v>0</v>
      </c>
      <c r="G12" s="113">
        <f t="shared" si="4"/>
        <v>0</v>
      </c>
      <c r="H12" s="113">
        <f t="shared" si="5"/>
        <v>0</v>
      </c>
      <c r="I12" s="113">
        <f t="shared" si="6"/>
        <v>0</v>
      </c>
      <c r="J12" s="113">
        <f t="shared" si="7"/>
        <v>0</v>
      </c>
      <c r="K12" s="113">
        <f t="shared" si="8"/>
        <v>0</v>
      </c>
      <c r="L12" s="76">
        <v>8</v>
      </c>
      <c r="M12" s="76">
        <v>8</v>
      </c>
      <c r="N12" s="76">
        <v>6</v>
      </c>
      <c r="O12" s="76">
        <v>6</v>
      </c>
      <c r="P12" s="76">
        <v>6</v>
      </c>
      <c r="Q12" s="76">
        <v>2</v>
      </c>
      <c r="R12" s="76">
        <v>1</v>
      </c>
      <c r="S12" s="17">
        <f t="shared" si="9"/>
        <v>0</v>
      </c>
      <c r="T12" s="113">
        <f t="shared" si="10"/>
        <v>0</v>
      </c>
      <c r="U12" s="113">
        <f t="shared" si="11"/>
        <v>0</v>
      </c>
      <c r="V12" s="113">
        <f t="shared" si="12"/>
        <v>0</v>
      </c>
      <c r="W12" s="113">
        <f t="shared" si="13"/>
        <v>0</v>
      </c>
      <c r="X12" s="113">
        <f t="shared" si="14"/>
        <v>0</v>
      </c>
      <c r="Y12" s="113">
        <f t="shared" si="15"/>
        <v>0</v>
      </c>
      <c r="Z12" s="113">
        <f t="shared" si="16"/>
        <v>0</v>
      </c>
      <c r="AA12" s="76">
        <v>5</v>
      </c>
      <c r="AB12" s="76">
        <v>6</v>
      </c>
      <c r="AC12" s="76">
        <v>8</v>
      </c>
      <c r="AD12" s="76">
        <v>2</v>
      </c>
      <c r="AE12" s="76">
        <v>2</v>
      </c>
      <c r="AF12" s="76">
        <v>3</v>
      </c>
      <c r="AG12" s="76">
        <v>8</v>
      </c>
      <c r="AH12" s="131">
        <f t="shared" si="17"/>
        <v>0</v>
      </c>
      <c r="AI12" s="131">
        <f t="shared" si="18"/>
        <v>0</v>
      </c>
      <c r="AJ12" s="131">
        <f t="shared" si="19"/>
        <v>0</v>
      </c>
      <c r="AK12" s="131">
        <f t="shared" si="20"/>
        <v>0</v>
      </c>
      <c r="AL12" s="131">
        <f t="shared" si="21"/>
        <v>0</v>
      </c>
      <c r="AM12" s="131">
        <f t="shared" si="22"/>
        <v>0</v>
      </c>
      <c r="AN12" s="131">
        <f t="shared" si="23"/>
        <v>0</v>
      </c>
      <c r="AO12" s="115" t="b">
        <f t="shared" si="24"/>
        <v>0</v>
      </c>
      <c r="AP12" s="115" t="b">
        <f t="shared" si="25"/>
        <v>0</v>
      </c>
      <c r="AQ12" s="115" t="b">
        <f t="shared" si="26"/>
        <v>0</v>
      </c>
      <c r="AR12" s="79">
        <f t="shared" si="27"/>
        <v>0</v>
      </c>
      <c r="AS12" s="79">
        <f t="shared" si="28"/>
        <v>0</v>
      </c>
      <c r="AT12" s="79">
        <f t="shared" si="29"/>
        <v>0</v>
      </c>
      <c r="AU12" s="79">
        <f t="shared" si="30"/>
        <v>0</v>
      </c>
      <c r="AV12" s="79">
        <f t="shared" si="31"/>
        <v>0</v>
      </c>
      <c r="AW12" s="79">
        <f t="shared" si="32"/>
        <v>0</v>
      </c>
      <c r="AX12" s="128">
        <f t="shared" si="33"/>
        <v>0</v>
      </c>
      <c r="AY12" s="128"/>
      <c r="AZ12" s="128"/>
      <c r="BA12" s="128">
        <f t="shared" si="34"/>
        <v>0</v>
      </c>
      <c r="BB12" s="128">
        <f t="shared" si="35"/>
        <v>0</v>
      </c>
      <c r="BC12" s="80">
        <f t="shared" si="36"/>
        <v>0</v>
      </c>
      <c r="BD12" s="80">
        <f t="shared" si="37"/>
        <v>0</v>
      </c>
      <c r="BE12" s="80">
        <f t="shared" si="38"/>
        <v>0</v>
      </c>
      <c r="BF12" s="80">
        <f t="shared" si="39"/>
        <v>0</v>
      </c>
      <c r="BG12" s="80">
        <f t="shared" si="40"/>
        <v>0</v>
      </c>
      <c r="BH12" s="80">
        <f t="shared" si="41"/>
        <v>0</v>
      </c>
      <c r="BI12" s="4">
        <f t="shared" si="42"/>
        <v>0</v>
      </c>
      <c r="BJ12" s="4">
        <f t="shared" si="43"/>
        <v>0</v>
      </c>
      <c r="BK12" s="4">
        <f t="shared" si="44"/>
        <v>0</v>
      </c>
      <c r="BL12" s="8">
        <f>VLOOKUP(CN12,'CIR Results'!$B$3:$L$42,2,FALSE)</f>
        <v>10</v>
      </c>
      <c r="BM12" s="8">
        <f>VLOOKUP(CN12,'CIR Results'!$B$3:$L$42,3,FALSE)</f>
        <v>178</v>
      </c>
      <c r="BN12" s="8">
        <f>VLOOKUP(CN12,'CIR Results'!$B$3:$L$42,4,FALSE)</f>
        <v>80</v>
      </c>
      <c r="BO12" s="8">
        <f>VLOOKUP(CN12,'CIR Results'!$B$3:$L$42,5,FALSE)</f>
        <v>213</v>
      </c>
      <c r="BP12" s="8">
        <f>VLOOKUP(CN12,'CIR Results'!$B$3:$L$42,6,FALSE)</f>
        <v>36649</v>
      </c>
      <c r="BQ12" s="8">
        <f>VLOOKUP(CN12,'CIR Results'!$B$3:$L$42,8,FALSE)</f>
        <v>8</v>
      </c>
      <c r="BR12" s="8">
        <f>VLOOKUP(CN12,'CIR Results'!$B$3:$L$42,9,FALSE)</f>
        <v>0</v>
      </c>
      <c r="BS12" s="8" t="str">
        <f>VLOOKUP(CN12,'CIR Results'!$B$3:$L$42,10,FALSE)</f>
        <v>05-03-00</v>
      </c>
      <c r="BT12" s="8">
        <f>VLOOKUP(CN12,'CIR Results'!$B$3:$L$42,11,FALSE)</f>
        <v>8</v>
      </c>
      <c r="BU12" s="136" t="str">
        <f>VLOOKUP(CN12,'CIR Team Info'!$B$5:$E$44,2,FALSE)</f>
        <v>Robot Casserole</v>
      </c>
      <c r="BV12" s="136" t="str">
        <f>VLOOKUP(CN12,'CIR Team Info'!$B$5:$E$44,4,FALSE)</f>
        <v>Peoria, IL</v>
      </c>
      <c r="BW12" s="136" t="str">
        <f t="shared" si="45"/>
        <v xml:space="preserve">   </v>
      </c>
      <c r="BX12" s="166"/>
      <c r="BY12" s="166"/>
      <c r="BZ12" s="166"/>
      <c r="CA12" s="166"/>
      <c r="CB12" s="166"/>
      <c r="CC12" s="166"/>
      <c r="CD12" s="166"/>
      <c r="CE12" s="166"/>
      <c r="CF12" s="166"/>
      <c r="CG12" s="166"/>
      <c r="CH12" s="166"/>
      <c r="CI12" s="174"/>
      <c r="CJ12" s="174"/>
      <c r="CK12" s="174"/>
      <c r="CL12" s="174"/>
      <c r="CM12" s="169" t="s">
        <v>329</v>
      </c>
      <c r="CN12" s="2">
        <v>1736</v>
      </c>
      <c r="CO12" s="169"/>
      <c r="CP12" s="169" t="s">
        <v>375</v>
      </c>
      <c r="CQ12" s="169"/>
      <c r="CR12" s="169"/>
      <c r="CS12" s="169"/>
      <c r="CT12" s="169"/>
      <c r="CU12" s="169"/>
      <c r="CV12" s="169"/>
      <c r="CW12" s="169"/>
      <c r="CX12" s="169"/>
      <c r="CY12" s="169"/>
      <c r="CZ12" s="169"/>
      <c r="DA12" s="169"/>
      <c r="DB12" s="169"/>
      <c r="DC12" s="169"/>
      <c r="DD12" s="169"/>
      <c r="DE12" s="169"/>
      <c r="DF12" s="169"/>
      <c r="DG12" s="169"/>
      <c r="DH12" s="169"/>
      <c r="DI12" s="169"/>
      <c r="DP12" s="169"/>
      <c r="DQ12" s="169"/>
      <c r="DR12" s="169"/>
      <c r="DS12" s="169"/>
      <c r="DT12" s="169"/>
      <c r="DU12" s="169"/>
      <c r="DV12" s="169"/>
      <c r="DW12" s="77"/>
      <c r="DX12" s="77"/>
      <c r="DZ12" s="78"/>
    </row>
    <row r="13" spans="1:130" s="2" customFormat="1" hidden="1" x14ac:dyDescent="0.25">
      <c r="A13" s="134">
        <f t="shared" si="0"/>
        <v>1739</v>
      </c>
      <c r="B13" s="10" t="s">
        <v>19</v>
      </c>
      <c r="C13" s="10"/>
      <c r="D13" s="17">
        <f t="shared" si="1"/>
        <v>0</v>
      </c>
      <c r="E13" s="113">
        <f t="shared" si="2"/>
        <v>0</v>
      </c>
      <c r="F13" s="113">
        <f t="shared" si="3"/>
        <v>0</v>
      </c>
      <c r="G13" s="113">
        <f t="shared" si="4"/>
        <v>0</v>
      </c>
      <c r="H13" s="113">
        <f t="shared" si="5"/>
        <v>0</v>
      </c>
      <c r="I13" s="113">
        <f t="shared" si="6"/>
        <v>0</v>
      </c>
      <c r="J13" s="113">
        <f t="shared" si="7"/>
        <v>0</v>
      </c>
      <c r="K13" s="113">
        <f t="shared" si="8"/>
        <v>0</v>
      </c>
      <c r="L13" s="76">
        <v>8</v>
      </c>
      <c r="M13" s="76">
        <v>8</v>
      </c>
      <c r="N13" s="76">
        <v>6</v>
      </c>
      <c r="O13" s="76">
        <v>6</v>
      </c>
      <c r="P13" s="76">
        <v>6</v>
      </c>
      <c r="Q13" s="76">
        <v>2</v>
      </c>
      <c r="R13" s="76">
        <v>1</v>
      </c>
      <c r="S13" s="17">
        <f t="shared" si="9"/>
        <v>0</v>
      </c>
      <c r="T13" s="113">
        <f t="shared" si="10"/>
        <v>0</v>
      </c>
      <c r="U13" s="113">
        <f t="shared" si="11"/>
        <v>0</v>
      </c>
      <c r="V13" s="113">
        <f t="shared" si="12"/>
        <v>0</v>
      </c>
      <c r="W13" s="113">
        <f t="shared" si="13"/>
        <v>0</v>
      </c>
      <c r="X13" s="113">
        <f t="shared" si="14"/>
        <v>0</v>
      </c>
      <c r="Y13" s="113">
        <f t="shared" si="15"/>
        <v>0</v>
      </c>
      <c r="Z13" s="113">
        <f t="shared" si="16"/>
        <v>0</v>
      </c>
      <c r="AA13" s="76">
        <v>5</v>
      </c>
      <c r="AB13" s="76">
        <v>6</v>
      </c>
      <c r="AC13" s="76">
        <v>8</v>
      </c>
      <c r="AD13" s="76">
        <v>2</v>
      </c>
      <c r="AE13" s="76">
        <v>2</v>
      </c>
      <c r="AF13" s="76">
        <v>3</v>
      </c>
      <c r="AG13" s="76">
        <v>8</v>
      </c>
      <c r="AH13" s="131">
        <f t="shared" si="17"/>
        <v>0</v>
      </c>
      <c r="AI13" s="131">
        <f t="shared" si="18"/>
        <v>0</v>
      </c>
      <c r="AJ13" s="131">
        <f t="shared" si="19"/>
        <v>0</v>
      </c>
      <c r="AK13" s="131">
        <f t="shared" si="20"/>
        <v>0</v>
      </c>
      <c r="AL13" s="131">
        <f t="shared" si="21"/>
        <v>0</v>
      </c>
      <c r="AM13" s="131">
        <f t="shared" si="22"/>
        <v>0</v>
      </c>
      <c r="AN13" s="131">
        <f t="shared" si="23"/>
        <v>0</v>
      </c>
      <c r="AO13" s="115" t="b">
        <f t="shared" si="24"/>
        <v>0</v>
      </c>
      <c r="AP13" s="115" t="b">
        <f t="shared" si="25"/>
        <v>0</v>
      </c>
      <c r="AQ13" s="115" t="b">
        <f t="shared" si="26"/>
        <v>0</v>
      </c>
      <c r="AR13" s="79">
        <f t="shared" si="27"/>
        <v>0</v>
      </c>
      <c r="AS13" s="79">
        <f t="shared" si="28"/>
        <v>0</v>
      </c>
      <c r="AT13" s="79">
        <f t="shared" si="29"/>
        <v>0</v>
      </c>
      <c r="AU13" s="79">
        <f t="shared" si="30"/>
        <v>0</v>
      </c>
      <c r="AV13" s="79">
        <f t="shared" si="31"/>
        <v>0</v>
      </c>
      <c r="AW13" s="79">
        <f t="shared" si="32"/>
        <v>0</v>
      </c>
      <c r="AX13" s="128">
        <f t="shared" si="33"/>
        <v>0</v>
      </c>
      <c r="AY13" s="128"/>
      <c r="AZ13" s="128"/>
      <c r="BA13" s="128">
        <f t="shared" si="34"/>
        <v>0</v>
      </c>
      <c r="BB13" s="128">
        <f t="shared" si="35"/>
        <v>0</v>
      </c>
      <c r="BC13" s="80">
        <f t="shared" si="36"/>
        <v>0</v>
      </c>
      <c r="BD13" s="80">
        <f t="shared" si="37"/>
        <v>0</v>
      </c>
      <c r="BE13" s="80">
        <f t="shared" si="38"/>
        <v>0</v>
      </c>
      <c r="BF13" s="80">
        <f t="shared" si="39"/>
        <v>0</v>
      </c>
      <c r="BG13" s="80">
        <f t="shared" si="40"/>
        <v>0</v>
      </c>
      <c r="BH13" s="80">
        <f t="shared" si="41"/>
        <v>0</v>
      </c>
      <c r="BI13" s="4">
        <f t="shared" si="42"/>
        <v>0</v>
      </c>
      <c r="BJ13" s="4">
        <f t="shared" si="43"/>
        <v>0</v>
      </c>
      <c r="BK13" s="4">
        <f t="shared" si="44"/>
        <v>0</v>
      </c>
      <c r="BL13" s="8">
        <f>VLOOKUP(CN13,'CIR Results'!$B$3:$L$42,2,FALSE)</f>
        <v>10</v>
      </c>
      <c r="BM13" s="8">
        <f>VLOOKUP(CN13,'CIR Results'!$B$3:$L$42,3,FALSE)</f>
        <v>158</v>
      </c>
      <c r="BN13" s="8">
        <f>VLOOKUP(CN13,'CIR Results'!$B$3:$L$42,4,FALSE)</f>
        <v>100</v>
      </c>
      <c r="BO13" s="8">
        <f>VLOOKUP(CN13,'CIR Results'!$B$3:$L$42,5,FALSE)</f>
        <v>161</v>
      </c>
      <c r="BP13" s="8">
        <f>VLOOKUP(CN13,'CIR Results'!$B$3:$L$42,6,FALSE)</f>
        <v>36649</v>
      </c>
      <c r="BQ13" s="8">
        <f>VLOOKUP(CN13,'CIR Results'!$B$3:$L$42,8,FALSE)</f>
        <v>8</v>
      </c>
      <c r="BR13" s="8">
        <f>VLOOKUP(CN13,'CIR Results'!$B$3:$L$42,9,FALSE)</f>
        <v>0</v>
      </c>
      <c r="BS13" s="8" t="str">
        <f>VLOOKUP(CN13,'CIR Results'!$B$3:$L$42,10,FALSE)</f>
        <v>05-03-00</v>
      </c>
      <c r="BT13" s="8">
        <f>VLOOKUP(CN13,'CIR Results'!$B$3:$L$42,11,FALSE)</f>
        <v>34</v>
      </c>
      <c r="BU13" s="136" t="str">
        <f>VLOOKUP(CN13,'CIR Team Info'!$B$5:$E$44,2,FALSE)</f>
        <v>Chicago Knights</v>
      </c>
      <c r="BV13" s="136" t="str">
        <f>VLOOKUP(CN13,'CIR Team Info'!$B$5:$E$44,4,FALSE)</f>
        <v>Chicago, IL</v>
      </c>
      <c r="BW13" s="136" t="str">
        <f t="shared" si="45"/>
        <v xml:space="preserve">   </v>
      </c>
      <c r="BX13" s="166"/>
      <c r="BY13" s="166"/>
      <c r="BZ13" s="166"/>
      <c r="CA13" s="166"/>
      <c r="CB13" s="166"/>
      <c r="CC13" s="166"/>
      <c r="CD13" s="166"/>
      <c r="CE13" s="166"/>
      <c r="CF13" s="166"/>
      <c r="CG13" s="166"/>
      <c r="CH13" s="166"/>
      <c r="CI13" s="174"/>
      <c r="CJ13" s="174"/>
      <c r="CK13" s="174"/>
      <c r="CL13" s="174"/>
      <c r="CM13" s="169" t="s">
        <v>329</v>
      </c>
      <c r="CN13" s="2">
        <v>1739</v>
      </c>
      <c r="CO13" s="169"/>
      <c r="CP13" s="169" t="s">
        <v>375</v>
      </c>
      <c r="CQ13" s="169"/>
      <c r="CR13" s="169"/>
      <c r="CS13" s="169"/>
      <c r="CT13" s="169"/>
      <c r="CU13" s="169"/>
      <c r="CV13" s="169"/>
      <c r="CW13" s="169"/>
      <c r="CX13" s="169"/>
      <c r="CY13" s="169"/>
      <c r="CZ13" s="169"/>
      <c r="DA13" s="169"/>
      <c r="DB13" s="169"/>
      <c r="DC13" s="169"/>
      <c r="DD13" s="169"/>
      <c r="DE13" s="169"/>
      <c r="DF13" s="169"/>
      <c r="DG13" s="169"/>
      <c r="DH13" s="169"/>
      <c r="DI13" s="169"/>
      <c r="DP13" s="169"/>
      <c r="DQ13" s="169"/>
      <c r="DR13" s="169"/>
      <c r="DS13" s="169"/>
      <c r="DT13" s="169"/>
      <c r="DU13" s="169"/>
      <c r="DV13" s="169"/>
      <c r="DW13" s="77"/>
      <c r="DX13" s="77"/>
      <c r="DZ13" s="78"/>
    </row>
    <row r="14" spans="1:130" s="2" customFormat="1" hidden="1" x14ac:dyDescent="0.25">
      <c r="A14" s="134">
        <f t="shared" si="0"/>
        <v>1747</v>
      </c>
      <c r="B14" s="10" t="s">
        <v>19</v>
      </c>
      <c r="C14" s="10"/>
      <c r="D14" s="17">
        <f t="shared" si="1"/>
        <v>0</v>
      </c>
      <c r="E14" s="113">
        <f t="shared" si="2"/>
        <v>0</v>
      </c>
      <c r="F14" s="113">
        <f t="shared" si="3"/>
        <v>0</v>
      </c>
      <c r="G14" s="113">
        <f t="shared" si="4"/>
        <v>0</v>
      </c>
      <c r="H14" s="113">
        <f t="shared" si="5"/>
        <v>0</v>
      </c>
      <c r="I14" s="113">
        <f t="shared" si="6"/>
        <v>0</v>
      </c>
      <c r="J14" s="113">
        <f t="shared" si="7"/>
        <v>0</v>
      </c>
      <c r="K14" s="113">
        <f t="shared" si="8"/>
        <v>0</v>
      </c>
      <c r="L14" s="76">
        <v>8</v>
      </c>
      <c r="M14" s="76">
        <v>8</v>
      </c>
      <c r="N14" s="76">
        <v>6</v>
      </c>
      <c r="O14" s="76">
        <v>6</v>
      </c>
      <c r="P14" s="76">
        <v>6</v>
      </c>
      <c r="Q14" s="76">
        <v>2</v>
      </c>
      <c r="R14" s="76">
        <v>1</v>
      </c>
      <c r="S14" s="17">
        <f t="shared" si="9"/>
        <v>0</v>
      </c>
      <c r="T14" s="113">
        <f t="shared" si="10"/>
        <v>0</v>
      </c>
      <c r="U14" s="113">
        <f t="shared" si="11"/>
        <v>0</v>
      </c>
      <c r="V14" s="113">
        <f t="shared" si="12"/>
        <v>0</v>
      </c>
      <c r="W14" s="113">
        <f t="shared" si="13"/>
        <v>0</v>
      </c>
      <c r="X14" s="113">
        <f t="shared" si="14"/>
        <v>0</v>
      </c>
      <c r="Y14" s="113">
        <f t="shared" si="15"/>
        <v>0</v>
      </c>
      <c r="Z14" s="113">
        <f t="shared" si="16"/>
        <v>0</v>
      </c>
      <c r="AA14" s="76">
        <v>5</v>
      </c>
      <c r="AB14" s="76">
        <v>6</v>
      </c>
      <c r="AC14" s="76">
        <v>8</v>
      </c>
      <c r="AD14" s="76">
        <v>2</v>
      </c>
      <c r="AE14" s="76">
        <v>2</v>
      </c>
      <c r="AF14" s="76">
        <v>3</v>
      </c>
      <c r="AG14" s="76">
        <v>8</v>
      </c>
      <c r="AH14" s="131">
        <f t="shared" si="17"/>
        <v>0</v>
      </c>
      <c r="AI14" s="131">
        <f t="shared" si="18"/>
        <v>0</v>
      </c>
      <c r="AJ14" s="131">
        <f t="shared" si="19"/>
        <v>0</v>
      </c>
      <c r="AK14" s="131">
        <f t="shared" si="20"/>
        <v>0</v>
      </c>
      <c r="AL14" s="131">
        <f t="shared" si="21"/>
        <v>0</v>
      </c>
      <c r="AM14" s="131">
        <f t="shared" si="22"/>
        <v>0</v>
      </c>
      <c r="AN14" s="131">
        <f t="shared" si="23"/>
        <v>0</v>
      </c>
      <c r="AO14" s="115" t="b">
        <f t="shared" si="24"/>
        <v>0</v>
      </c>
      <c r="AP14" s="115" t="b">
        <f t="shared" si="25"/>
        <v>0</v>
      </c>
      <c r="AQ14" s="115" t="b">
        <f t="shared" si="26"/>
        <v>0</v>
      </c>
      <c r="AR14" s="79">
        <f t="shared" si="27"/>
        <v>0</v>
      </c>
      <c r="AS14" s="79">
        <f t="shared" si="28"/>
        <v>0</v>
      </c>
      <c r="AT14" s="79">
        <f t="shared" si="29"/>
        <v>0</v>
      </c>
      <c r="AU14" s="79">
        <f t="shared" si="30"/>
        <v>0</v>
      </c>
      <c r="AV14" s="79">
        <f t="shared" si="31"/>
        <v>0</v>
      </c>
      <c r="AW14" s="79">
        <f t="shared" si="32"/>
        <v>0</v>
      </c>
      <c r="AX14" s="128">
        <f t="shared" si="33"/>
        <v>0</v>
      </c>
      <c r="AY14" s="128"/>
      <c r="AZ14" s="128"/>
      <c r="BA14" s="128">
        <f t="shared" si="34"/>
        <v>0</v>
      </c>
      <c r="BB14" s="128">
        <f t="shared" si="35"/>
        <v>0</v>
      </c>
      <c r="BC14" s="80">
        <f t="shared" si="36"/>
        <v>0</v>
      </c>
      <c r="BD14" s="80">
        <f t="shared" si="37"/>
        <v>0</v>
      </c>
      <c r="BE14" s="80">
        <f t="shared" si="38"/>
        <v>0</v>
      </c>
      <c r="BF14" s="80">
        <f t="shared" si="39"/>
        <v>0</v>
      </c>
      <c r="BG14" s="80">
        <f t="shared" si="40"/>
        <v>0</v>
      </c>
      <c r="BH14" s="80">
        <f t="shared" si="41"/>
        <v>0</v>
      </c>
      <c r="BI14" s="4">
        <f t="shared" si="42"/>
        <v>0</v>
      </c>
      <c r="BJ14" s="4">
        <f t="shared" si="43"/>
        <v>0</v>
      </c>
      <c r="BK14" s="4">
        <f t="shared" si="44"/>
        <v>0</v>
      </c>
      <c r="BL14" s="8">
        <f>VLOOKUP(CN14,'CIR Results'!$B$3:$L$42,2,FALSE)</f>
        <v>10</v>
      </c>
      <c r="BM14" s="8">
        <f>VLOOKUP(CN14,'CIR Results'!$B$3:$L$42,3,FALSE)</f>
        <v>102</v>
      </c>
      <c r="BN14" s="8">
        <f>VLOOKUP(CN14,'CIR Results'!$B$3:$L$42,4,FALSE)</f>
        <v>190</v>
      </c>
      <c r="BO14" s="8">
        <f>VLOOKUP(CN14,'CIR Results'!$B$3:$L$42,5,FALSE)</f>
        <v>152</v>
      </c>
      <c r="BP14" s="8">
        <f>VLOOKUP(CN14,'CIR Results'!$B$3:$L$42,6,FALSE)</f>
        <v>36650</v>
      </c>
      <c r="BQ14" s="8">
        <f>VLOOKUP(CN14,'CIR Results'!$B$3:$L$42,8,FALSE)</f>
        <v>9</v>
      </c>
      <c r="BR14" s="8">
        <f>VLOOKUP(CN14,'CIR Results'!$B$3:$L$42,9,FALSE)</f>
        <v>0</v>
      </c>
      <c r="BS14" s="8" t="str">
        <f>VLOOKUP(CN14,'CIR Results'!$B$3:$L$42,10,FALSE)</f>
        <v>05-04-00</v>
      </c>
      <c r="BT14" s="8">
        <f>VLOOKUP(CN14,'CIR Results'!$B$3:$L$42,11,FALSE)</f>
        <v>25</v>
      </c>
      <c r="BU14" s="136" t="str">
        <f>VLOOKUP(CN14,'CIR Team Info'!$B$5:$E$44,2,FALSE)</f>
        <v>Harrison Boiler Robotics</v>
      </c>
      <c r="BV14" s="136" t="str">
        <f>VLOOKUP(CN14,'CIR Team Info'!$B$5:$E$44,4,FALSE)</f>
        <v>West Lafayette, IN</v>
      </c>
      <c r="BW14" s="136" t="str">
        <f t="shared" si="45"/>
        <v xml:space="preserve">   </v>
      </c>
      <c r="BX14" s="166"/>
      <c r="BY14" s="166"/>
      <c r="BZ14" s="166"/>
      <c r="CA14" s="166"/>
      <c r="CB14" s="166"/>
      <c r="CC14" s="166"/>
      <c r="CD14" s="166"/>
      <c r="CE14" s="166"/>
      <c r="CF14" s="166"/>
      <c r="CG14" s="166"/>
      <c r="CH14" s="166"/>
      <c r="CI14" s="174"/>
      <c r="CJ14" s="174"/>
      <c r="CK14" s="174"/>
      <c r="CL14" s="174"/>
      <c r="CM14" s="169" t="s">
        <v>329</v>
      </c>
      <c r="CN14" s="2">
        <v>1747</v>
      </c>
      <c r="CO14" s="169"/>
      <c r="CP14" s="169" t="s">
        <v>375</v>
      </c>
      <c r="CQ14" s="169"/>
      <c r="CR14" s="169"/>
      <c r="CS14" s="169"/>
      <c r="CT14" s="169"/>
      <c r="CU14" s="169"/>
      <c r="CV14" s="169"/>
      <c r="CW14" s="169"/>
      <c r="CX14" s="169"/>
      <c r="CY14" s="169"/>
      <c r="CZ14" s="169"/>
      <c r="DA14" s="169"/>
      <c r="DB14" s="169"/>
      <c r="DC14" s="169"/>
      <c r="DD14" s="169"/>
      <c r="DE14" s="169"/>
      <c r="DF14" s="169"/>
      <c r="DG14" s="169"/>
      <c r="DH14" s="169"/>
      <c r="DI14" s="169"/>
      <c r="DP14" s="169"/>
      <c r="DQ14" s="169"/>
      <c r="DR14" s="169"/>
      <c r="DS14" s="169"/>
      <c r="DT14" s="169"/>
      <c r="DU14" s="169"/>
      <c r="DV14" s="169"/>
      <c r="DW14" s="77"/>
      <c r="DX14" s="77"/>
      <c r="DZ14" s="78"/>
    </row>
    <row r="15" spans="1:130" s="2" customFormat="1" hidden="1" x14ac:dyDescent="0.25">
      <c r="A15" s="134">
        <f t="shared" si="0"/>
        <v>1756</v>
      </c>
      <c r="B15" s="10" t="s">
        <v>19</v>
      </c>
      <c r="C15" s="10"/>
      <c r="D15" s="17">
        <f t="shared" si="1"/>
        <v>0</v>
      </c>
      <c r="E15" s="113">
        <f t="shared" si="2"/>
        <v>0</v>
      </c>
      <c r="F15" s="113">
        <f t="shared" si="3"/>
        <v>0</v>
      </c>
      <c r="G15" s="113">
        <f t="shared" si="4"/>
        <v>0</v>
      </c>
      <c r="H15" s="113">
        <f t="shared" si="5"/>
        <v>0</v>
      </c>
      <c r="I15" s="113">
        <f t="shared" si="6"/>
        <v>0</v>
      </c>
      <c r="J15" s="113">
        <f t="shared" si="7"/>
        <v>0</v>
      </c>
      <c r="K15" s="113">
        <f t="shared" si="8"/>
        <v>0</v>
      </c>
      <c r="L15" s="76">
        <v>8</v>
      </c>
      <c r="M15" s="76">
        <v>8</v>
      </c>
      <c r="N15" s="76">
        <v>6</v>
      </c>
      <c r="O15" s="76">
        <v>6</v>
      </c>
      <c r="P15" s="76">
        <v>6</v>
      </c>
      <c r="Q15" s="76">
        <v>2</v>
      </c>
      <c r="R15" s="76">
        <v>1</v>
      </c>
      <c r="S15" s="17">
        <f t="shared" si="9"/>
        <v>0</v>
      </c>
      <c r="T15" s="113">
        <f t="shared" si="10"/>
        <v>0</v>
      </c>
      <c r="U15" s="113">
        <f t="shared" si="11"/>
        <v>0</v>
      </c>
      <c r="V15" s="113">
        <f t="shared" si="12"/>
        <v>0</v>
      </c>
      <c r="W15" s="113">
        <f t="shared" si="13"/>
        <v>0</v>
      </c>
      <c r="X15" s="113">
        <f t="shared" si="14"/>
        <v>0</v>
      </c>
      <c r="Y15" s="113">
        <f t="shared" si="15"/>
        <v>0</v>
      </c>
      <c r="Z15" s="113">
        <f t="shared" si="16"/>
        <v>0</v>
      </c>
      <c r="AA15" s="76">
        <v>5</v>
      </c>
      <c r="AB15" s="76">
        <v>6</v>
      </c>
      <c r="AC15" s="76">
        <v>8</v>
      </c>
      <c r="AD15" s="76">
        <v>2</v>
      </c>
      <c r="AE15" s="76">
        <v>2</v>
      </c>
      <c r="AF15" s="76">
        <v>3</v>
      </c>
      <c r="AG15" s="76">
        <v>8</v>
      </c>
      <c r="AH15" s="131">
        <f t="shared" si="17"/>
        <v>0</v>
      </c>
      <c r="AI15" s="131">
        <f t="shared" si="18"/>
        <v>0</v>
      </c>
      <c r="AJ15" s="131">
        <f t="shared" si="19"/>
        <v>0</v>
      </c>
      <c r="AK15" s="131">
        <f t="shared" si="20"/>
        <v>0</v>
      </c>
      <c r="AL15" s="131">
        <f t="shared" si="21"/>
        <v>0</v>
      </c>
      <c r="AM15" s="131">
        <f t="shared" si="22"/>
        <v>0</v>
      </c>
      <c r="AN15" s="131">
        <f t="shared" si="23"/>
        <v>0</v>
      </c>
      <c r="AO15" s="115" t="b">
        <f t="shared" si="24"/>
        <v>0</v>
      </c>
      <c r="AP15" s="115" t="b">
        <f t="shared" si="25"/>
        <v>0</v>
      </c>
      <c r="AQ15" s="115" t="b">
        <f t="shared" si="26"/>
        <v>0</v>
      </c>
      <c r="AR15" s="79">
        <f t="shared" si="27"/>
        <v>0</v>
      </c>
      <c r="AS15" s="79">
        <f t="shared" si="28"/>
        <v>0</v>
      </c>
      <c r="AT15" s="79">
        <f t="shared" si="29"/>
        <v>0</v>
      </c>
      <c r="AU15" s="79">
        <f t="shared" si="30"/>
        <v>0</v>
      </c>
      <c r="AV15" s="79">
        <f t="shared" si="31"/>
        <v>0</v>
      </c>
      <c r="AW15" s="79">
        <f t="shared" si="32"/>
        <v>0</v>
      </c>
      <c r="AX15" s="128">
        <f t="shared" si="33"/>
        <v>0</v>
      </c>
      <c r="AY15" s="128"/>
      <c r="AZ15" s="128"/>
      <c r="BA15" s="128">
        <f t="shared" si="34"/>
        <v>0</v>
      </c>
      <c r="BB15" s="128">
        <f t="shared" si="35"/>
        <v>0</v>
      </c>
      <c r="BC15" s="80">
        <f t="shared" si="36"/>
        <v>0</v>
      </c>
      <c r="BD15" s="80">
        <f t="shared" si="37"/>
        <v>0</v>
      </c>
      <c r="BE15" s="80">
        <f t="shared" si="38"/>
        <v>0</v>
      </c>
      <c r="BF15" s="80">
        <f t="shared" si="39"/>
        <v>0</v>
      </c>
      <c r="BG15" s="80">
        <f t="shared" si="40"/>
        <v>0</v>
      </c>
      <c r="BH15" s="80">
        <f t="shared" si="41"/>
        <v>0</v>
      </c>
      <c r="BI15" s="4">
        <f t="shared" si="42"/>
        <v>0</v>
      </c>
      <c r="BJ15" s="4">
        <f t="shared" si="43"/>
        <v>0</v>
      </c>
      <c r="BK15" s="4">
        <f t="shared" si="44"/>
        <v>0</v>
      </c>
      <c r="BL15" s="8">
        <f>VLOOKUP(CN15,'CIR Results'!$B$3:$L$42,2,FALSE)</f>
        <v>10</v>
      </c>
      <c r="BM15" s="8">
        <f>VLOOKUP(CN15,'CIR Results'!$B$3:$L$42,3,FALSE)</f>
        <v>78</v>
      </c>
      <c r="BN15" s="8">
        <f>VLOOKUP(CN15,'CIR Results'!$B$3:$L$42,4,FALSE)</f>
        <v>90</v>
      </c>
      <c r="BO15" s="8">
        <f>VLOOKUP(CN15,'CIR Results'!$B$3:$L$42,5,FALSE)</f>
        <v>178</v>
      </c>
      <c r="BP15" s="8">
        <f>VLOOKUP(CN15,'CIR Results'!$B$3:$L$42,6,FALSE)</f>
        <v>36650</v>
      </c>
      <c r="BQ15" s="8">
        <f>VLOOKUP(CN15,'CIR Results'!$B$3:$L$42,8,FALSE)</f>
        <v>9</v>
      </c>
      <c r="BR15" s="8">
        <f>VLOOKUP(CN15,'CIR Results'!$B$3:$L$42,9,FALSE)</f>
        <v>0</v>
      </c>
      <c r="BS15" s="8" t="str">
        <f>VLOOKUP(CN15,'CIR Results'!$B$3:$L$42,10,FALSE)</f>
        <v>05-04-00</v>
      </c>
      <c r="BT15" s="8">
        <f>VLOOKUP(CN15,'CIR Results'!$B$3:$L$42,11,FALSE)</f>
        <v>2</v>
      </c>
      <c r="BU15" s="136" t="str">
        <f>VLOOKUP(CN15,'CIR Team Info'!$B$5:$E$44,2,FALSE)</f>
        <v>Argos</v>
      </c>
      <c r="BV15" s="136" t="str">
        <f>VLOOKUP(CN15,'CIR Team Info'!$B$5:$E$44,4,FALSE)</f>
        <v>Peoria, IL</v>
      </c>
      <c r="BW15" s="136" t="str">
        <f t="shared" si="45"/>
        <v xml:space="preserve">   </v>
      </c>
      <c r="BX15" s="166"/>
      <c r="BY15" s="166"/>
      <c r="BZ15" s="166"/>
      <c r="CA15" s="166"/>
      <c r="CB15" s="166"/>
      <c r="CC15" s="166"/>
      <c r="CD15" s="166"/>
      <c r="CE15" s="166"/>
      <c r="CF15" s="166"/>
      <c r="CG15" s="166"/>
      <c r="CH15" s="166"/>
      <c r="CI15" s="174"/>
      <c r="CJ15" s="174"/>
      <c r="CK15" s="174"/>
      <c r="CL15" s="174"/>
      <c r="CM15" s="169" t="s">
        <v>329</v>
      </c>
      <c r="CN15" s="2">
        <v>1756</v>
      </c>
      <c r="CO15" s="169"/>
      <c r="CP15" s="169" t="s">
        <v>375</v>
      </c>
      <c r="CQ15" s="169"/>
      <c r="CR15" s="169"/>
      <c r="CS15" s="169"/>
      <c r="CT15" s="169"/>
      <c r="CU15" s="169"/>
      <c r="CV15" s="169"/>
      <c r="CW15" s="169"/>
      <c r="CX15" s="169"/>
      <c r="CY15" s="169"/>
      <c r="CZ15" s="169"/>
      <c r="DA15" s="169"/>
      <c r="DB15" s="169"/>
      <c r="DC15" s="169"/>
      <c r="DD15" s="169"/>
      <c r="DE15" s="169"/>
      <c r="DF15" s="169"/>
      <c r="DG15" s="169"/>
      <c r="DH15" s="169"/>
      <c r="DI15" s="169"/>
      <c r="DP15" s="169"/>
      <c r="DQ15" s="169"/>
      <c r="DR15" s="169"/>
      <c r="DS15" s="169"/>
      <c r="DT15" s="169"/>
      <c r="DU15" s="169"/>
      <c r="DV15" s="169"/>
      <c r="DW15" s="77"/>
      <c r="DX15" s="77"/>
      <c r="DZ15" s="78"/>
    </row>
    <row r="16" spans="1:130" s="2" customFormat="1" hidden="1" x14ac:dyDescent="0.25">
      <c r="A16" s="134">
        <f t="shared" si="0"/>
        <v>1764</v>
      </c>
      <c r="B16" s="10" t="s">
        <v>19</v>
      </c>
      <c r="C16" s="10"/>
      <c r="D16" s="17">
        <f t="shared" si="1"/>
        <v>0</v>
      </c>
      <c r="E16" s="113">
        <f t="shared" si="2"/>
        <v>0</v>
      </c>
      <c r="F16" s="113">
        <f t="shared" si="3"/>
        <v>0</v>
      </c>
      <c r="G16" s="113">
        <f t="shared" si="4"/>
        <v>0</v>
      </c>
      <c r="H16" s="113">
        <f t="shared" si="5"/>
        <v>0</v>
      </c>
      <c r="I16" s="113">
        <f t="shared" si="6"/>
        <v>0</v>
      </c>
      <c r="J16" s="113">
        <f t="shared" si="7"/>
        <v>0</v>
      </c>
      <c r="K16" s="113">
        <f t="shared" si="8"/>
        <v>0</v>
      </c>
      <c r="L16" s="76">
        <v>8</v>
      </c>
      <c r="M16" s="76">
        <v>8</v>
      </c>
      <c r="N16" s="76">
        <v>6</v>
      </c>
      <c r="O16" s="76">
        <v>6</v>
      </c>
      <c r="P16" s="76">
        <v>6</v>
      </c>
      <c r="Q16" s="76">
        <v>2</v>
      </c>
      <c r="R16" s="76">
        <v>1</v>
      </c>
      <c r="S16" s="17">
        <f t="shared" si="9"/>
        <v>0</v>
      </c>
      <c r="T16" s="113">
        <f t="shared" si="10"/>
        <v>0</v>
      </c>
      <c r="U16" s="113">
        <f t="shared" si="11"/>
        <v>0</v>
      </c>
      <c r="V16" s="113">
        <f t="shared" si="12"/>
        <v>0</v>
      </c>
      <c r="W16" s="113">
        <f t="shared" si="13"/>
        <v>0</v>
      </c>
      <c r="X16" s="113">
        <f t="shared" si="14"/>
        <v>0</v>
      </c>
      <c r="Y16" s="113">
        <f t="shared" si="15"/>
        <v>0</v>
      </c>
      <c r="Z16" s="113">
        <f t="shared" si="16"/>
        <v>0</v>
      </c>
      <c r="AA16" s="76">
        <v>5</v>
      </c>
      <c r="AB16" s="76">
        <v>6</v>
      </c>
      <c r="AC16" s="76">
        <v>8</v>
      </c>
      <c r="AD16" s="76">
        <v>2</v>
      </c>
      <c r="AE16" s="76">
        <v>2</v>
      </c>
      <c r="AF16" s="76">
        <v>3</v>
      </c>
      <c r="AG16" s="76">
        <v>8</v>
      </c>
      <c r="AH16" s="131">
        <f t="shared" si="17"/>
        <v>0</v>
      </c>
      <c r="AI16" s="131">
        <f t="shared" si="18"/>
        <v>0</v>
      </c>
      <c r="AJ16" s="131">
        <f t="shared" si="19"/>
        <v>0</v>
      </c>
      <c r="AK16" s="131">
        <f t="shared" si="20"/>
        <v>0</v>
      </c>
      <c r="AL16" s="131">
        <f t="shared" si="21"/>
        <v>0</v>
      </c>
      <c r="AM16" s="131">
        <f t="shared" si="22"/>
        <v>0</v>
      </c>
      <c r="AN16" s="131">
        <f t="shared" si="23"/>
        <v>0</v>
      </c>
      <c r="AO16" s="115" t="b">
        <f t="shared" si="24"/>
        <v>0</v>
      </c>
      <c r="AP16" s="115" t="b">
        <f t="shared" si="25"/>
        <v>0</v>
      </c>
      <c r="AQ16" s="115" t="b">
        <f t="shared" si="26"/>
        <v>0</v>
      </c>
      <c r="AR16" s="79">
        <f t="shared" si="27"/>
        <v>0</v>
      </c>
      <c r="AS16" s="79">
        <f t="shared" si="28"/>
        <v>0</v>
      </c>
      <c r="AT16" s="79">
        <f t="shared" si="29"/>
        <v>0</v>
      </c>
      <c r="AU16" s="79">
        <f t="shared" si="30"/>
        <v>0</v>
      </c>
      <c r="AV16" s="79">
        <f t="shared" si="31"/>
        <v>0</v>
      </c>
      <c r="AW16" s="79">
        <f t="shared" si="32"/>
        <v>0</v>
      </c>
      <c r="AX16" s="128">
        <f t="shared" si="33"/>
        <v>0</v>
      </c>
      <c r="AY16" s="128"/>
      <c r="AZ16" s="128"/>
      <c r="BA16" s="128">
        <f t="shared" si="34"/>
        <v>0</v>
      </c>
      <c r="BB16" s="128">
        <f t="shared" si="35"/>
        <v>0</v>
      </c>
      <c r="BC16" s="80">
        <f t="shared" si="36"/>
        <v>0</v>
      </c>
      <c r="BD16" s="80">
        <f t="shared" si="37"/>
        <v>0</v>
      </c>
      <c r="BE16" s="80">
        <f t="shared" si="38"/>
        <v>0</v>
      </c>
      <c r="BF16" s="80">
        <f t="shared" si="39"/>
        <v>0</v>
      </c>
      <c r="BG16" s="80">
        <f t="shared" si="40"/>
        <v>0</v>
      </c>
      <c r="BH16" s="80">
        <f t="shared" si="41"/>
        <v>0</v>
      </c>
      <c r="BI16" s="4">
        <f t="shared" si="42"/>
        <v>0</v>
      </c>
      <c r="BJ16" s="4">
        <f t="shared" si="43"/>
        <v>0</v>
      </c>
      <c r="BK16" s="4">
        <f t="shared" si="44"/>
        <v>0</v>
      </c>
      <c r="BL16" s="8">
        <f>VLOOKUP(CN16,'CIR Results'!$B$3:$L$42,2,FALSE)</f>
        <v>10</v>
      </c>
      <c r="BM16" s="8">
        <f>VLOOKUP(CN16,'CIR Results'!$B$3:$L$42,3,FALSE)</f>
        <v>72</v>
      </c>
      <c r="BN16" s="8">
        <f>VLOOKUP(CN16,'CIR Results'!$B$3:$L$42,4,FALSE)</f>
        <v>80</v>
      </c>
      <c r="BO16" s="8">
        <f>VLOOKUP(CN16,'CIR Results'!$B$3:$L$42,5,FALSE)</f>
        <v>107</v>
      </c>
      <c r="BP16" s="8">
        <f>VLOOKUP(CN16,'CIR Results'!$B$3:$L$42,6,FALSE)</f>
        <v>36649</v>
      </c>
      <c r="BQ16" s="8">
        <f>VLOOKUP(CN16,'CIR Results'!$B$3:$L$42,8,FALSE)</f>
        <v>8</v>
      </c>
      <c r="BR16" s="8">
        <f>VLOOKUP(CN16,'CIR Results'!$B$3:$L$42,9,FALSE)</f>
        <v>0</v>
      </c>
      <c r="BS16" s="8" t="str">
        <f>VLOOKUP(CN16,'CIR Results'!$B$3:$L$42,10,FALSE)</f>
        <v>05-03-00</v>
      </c>
      <c r="BT16" s="8">
        <f>VLOOKUP(CN16,'CIR Results'!$B$3:$L$42,11,FALSE)</f>
        <v>35</v>
      </c>
      <c r="BU16" s="136" t="str">
        <f>VLOOKUP(CN16,'CIR Team Info'!$B$5:$E$44,2,FALSE)</f>
        <v>Liberty Robotics</v>
      </c>
      <c r="BV16" s="136" t="str">
        <f>VLOOKUP(CN16,'CIR Team Info'!$B$5:$E$44,4,FALSE)</f>
        <v>Liberty, MO</v>
      </c>
      <c r="BW16" s="136" t="str">
        <f t="shared" si="45"/>
        <v xml:space="preserve">   </v>
      </c>
      <c r="BX16" s="166"/>
      <c r="BY16" s="166"/>
      <c r="BZ16" s="166"/>
      <c r="CA16" s="166"/>
      <c r="CB16" s="166"/>
      <c r="CC16" s="166"/>
      <c r="CD16" s="166"/>
      <c r="CE16" s="166"/>
      <c r="CF16" s="166"/>
      <c r="CG16" s="166"/>
      <c r="CH16" s="166"/>
      <c r="CI16" s="174"/>
      <c r="CJ16" s="174"/>
      <c r="CK16" s="174"/>
      <c r="CL16" s="174"/>
      <c r="CM16" s="169" t="s">
        <v>329</v>
      </c>
      <c r="CN16" s="2">
        <v>1764</v>
      </c>
      <c r="CO16" s="169"/>
      <c r="CP16" s="169" t="s">
        <v>375</v>
      </c>
      <c r="CQ16" s="169"/>
      <c r="CR16" s="169"/>
      <c r="CS16" s="169"/>
      <c r="CT16" s="169"/>
      <c r="CU16" s="169"/>
      <c r="CV16" s="169"/>
      <c r="CW16" s="169"/>
      <c r="CX16" s="169"/>
      <c r="CY16" s="169"/>
      <c r="CZ16" s="169"/>
      <c r="DA16" s="169"/>
      <c r="DB16" s="169"/>
      <c r="DC16" s="169"/>
      <c r="DD16" s="169"/>
      <c r="DE16" s="169"/>
      <c r="DF16" s="169"/>
      <c r="DG16" s="169"/>
      <c r="DH16" s="169"/>
      <c r="DI16" s="169"/>
      <c r="DP16" s="169"/>
      <c r="DQ16" s="169"/>
      <c r="DR16" s="169"/>
      <c r="DS16" s="169"/>
      <c r="DT16" s="169"/>
      <c r="DU16" s="169"/>
      <c r="DV16" s="169"/>
      <c r="DW16" s="77"/>
      <c r="DX16" s="77"/>
      <c r="DZ16" s="78"/>
    </row>
    <row r="17" spans="1:130" s="2" customFormat="1" hidden="1" x14ac:dyDescent="0.25">
      <c r="A17" s="134">
        <f t="shared" si="0"/>
        <v>1806</v>
      </c>
      <c r="B17" s="10" t="s">
        <v>19</v>
      </c>
      <c r="C17" s="10"/>
      <c r="D17" s="17">
        <f t="shared" si="1"/>
        <v>0</v>
      </c>
      <c r="E17" s="113">
        <f t="shared" si="2"/>
        <v>0</v>
      </c>
      <c r="F17" s="113">
        <f t="shared" si="3"/>
        <v>0</v>
      </c>
      <c r="G17" s="113">
        <f t="shared" si="4"/>
        <v>0</v>
      </c>
      <c r="H17" s="113">
        <f t="shared" si="5"/>
        <v>0</v>
      </c>
      <c r="I17" s="113">
        <f t="shared" si="6"/>
        <v>0</v>
      </c>
      <c r="J17" s="113">
        <f t="shared" si="7"/>
        <v>0</v>
      </c>
      <c r="K17" s="113">
        <f t="shared" si="8"/>
        <v>0</v>
      </c>
      <c r="L17" s="76">
        <v>8</v>
      </c>
      <c r="M17" s="76">
        <v>8</v>
      </c>
      <c r="N17" s="76">
        <v>6</v>
      </c>
      <c r="O17" s="76">
        <v>6</v>
      </c>
      <c r="P17" s="76">
        <v>6</v>
      </c>
      <c r="Q17" s="76">
        <v>2</v>
      </c>
      <c r="R17" s="76">
        <v>1</v>
      </c>
      <c r="S17" s="17">
        <f t="shared" si="9"/>
        <v>0</v>
      </c>
      <c r="T17" s="113">
        <f t="shared" si="10"/>
        <v>0</v>
      </c>
      <c r="U17" s="113">
        <f t="shared" si="11"/>
        <v>0</v>
      </c>
      <c r="V17" s="113">
        <f t="shared" si="12"/>
        <v>0</v>
      </c>
      <c r="W17" s="113">
        <f t="shared" si="13"/>
        <v>0</v>
      </c>
      <c r="X17" s="113">
        <f t="shared" si="14"/>
        <v>0</v>
      </c>
      <c r="Y17" s="113">
        <f t="shared" si="15"/>
        <v>0</v>
      </c>
      <c r="Z17" s="113">
        <f t="shared" si="16"/>
        <v>0</v>
      </c>
      <c r="AA17" s="76">
        <v>5</v>
      </c>
      <c r="AB17" s="76">
        <v>6</v>
      </c>
      <c r="AC17" s="76">
        <v>8</v>
      </c>
      <c r="AD17" s="76">
        <v>2</v>
      </c>
      <c r="AE17" s="76">
        <v>2</v>
      </c>
      <c r="AF17" s="76">
        <v>3</v>
      </c>
      <c r="AG17" s="76">
        <v>8</v>
      </c>
      <c r="AH17" s="131">
        <f t="shared" si="17"/>
        <v>0</v>
      </c>
      <c r="AI17" s="131">
        <f t="shared" si="18"/>
        <v>0</v>
      </c>
      <c r="AJ17" s="131">
        <f t="shared" si="19"/>
        <v>0</v>
      </c>
      <c r="AK17" s="131">
        <f t="shared" si="20"/>
        <v>0</v>
      </c>
      <c r="AL17" s="131">
        <f t="shared" si="21"/>
        <v>0</v>
      </c>
      <c r="AM17" s="131">
        <f t="shared" si="22"/>
        <v>0</v>
      </c>
      <c r="AN17" s="131">
        <f t="shared" si="23"/>
        <v>0</v>
      </c>
      <c r="AO17" s="115" t="b">
        <f t="shared" si="24"/>
        <v>0</v>
      </c>
      <c r="AP17" s="115" t="b">
        <f t="shared" si="25"/>
        <v>0</v>
      </c>
      <c r="AQ17" s="115" t="b">
        <f t="shared" si="26"/>
        <v>0</v>
      </c>
      <c r="AR17" s="79">
        <f t="shared" si="27"/>
        <v>0</v>
      </c>
      <c r="AS17" s="79">
        <f t="shared" si="28"/>
        <v>0</v>
      </c>
      <c r="AT17" s="79">
        <f t="shared" si="29"/>
        <v>0</v>
      </c>
      <c r="AU17" s="79">
        <f t="shared" si="30"/>
        <v>0</v>
      </c>
      <c r="AV17" s="79">
        <f t="shared" si="31"/>
        <v>0</v>
      </c>
      <c r="AW17" s="79">
        <f t="shared" si="32"/>
        <v>0</v>
      </c>
      <c r="AX17" s="128">
        <f t="shared" si="33"/>
        <v>0</v>
      </c>
      <c r="AY17" s="128"/>
      <c r="AZ17" s="128"/>
      <c r="BA17" s="128">
        <f t="shared" si="34"/>
        <v>0</v>
      </c>
      <c r="BB17" s="128">
        <f t="shared" si="35"/>
        <v>0</v>
      </c>
      <c r="BC17" s="80">
        <f t="shared" si="36"/>
        <v>0</v>
      </c>
      <c r="BD17" s="80">
        <f t="shared" si="37"/>
        <v>0</v>
      </c>
      <c r="BE17" s="80">
        <f t="shared" si="38"/>
        <v>0</v>
      </c>
      <c r="BF17" s="80">
        <f t="shared" si="39"/>
        <v>0</v>
      </c>
      <c r="BG17" s="80">
        <f t="shared" si="40"/>
        <v>0</v>
      </c>
      <c r="BH17" s="80">
        <f t="shared" si="41"/>
        <v>0</v>
      </c>
      <c r="BI17" s="4">
        <f t="shared" si="42"/>
        <v>0</v>
      </c>
      <c r="BJ17" s="4">
        <f t="shared" si="43"/>
        <v>0</v>
      </c>
      <c r="BK17" s="4">
        <f t="shared" si="44"/>
        <v>0</v>
      </c>
      <c r="BL17" s="8">
        <f>VLOOKUP(CN17,'CIR Results'!$B$3:$L$42,2,FALSE)</f>
        <v>10</v>
      </c>
      <c r="BM17" s="8">
        <f>VLOOKUP(CN17,'CIR Results'!$B$3:$L$42,3,FALSE)</f>
        <v>64</v>
      </c>
      <c r="BN17" s="8">
        <f>VLOOKUP(CN17,'CIR Results'!$B$3:$L$42,4,FALSE)</f>
        <v>70</v>
      </c>
      <c r="BO17" s="8">
        <f>VLOOKUP(CN17,'CIR Results'!$B$3:$L$42,5,FALSE)</f>
        <v>87</v>
      </c>
      <c r="BP17" s="8">
        <f>VLOOKUP(CN17,'CIR Results'!$B$3:$L$42,6,FALSE)</f>
        <v>36649</v>
      </c>
      <c r="BQ17" s="8">
        <f>VLOOKUP(CN17,'CIR Results'!$B$3:$L$42,8,FALSE)</f>
        <v>8</v>
      </c>
      <c r="BR17" s="8">
        <f>VLOOKUP(CN17,'CIR Results'!$B$3:$L$42,9,FALSE)</f>
        <v>0</v>
      </c>
      <c r="BS17" s="8" t="str">
        <f>VLOOKUP(CN17,'CIR Results'!$B$3:$L$42,10,FALSE)</f>
        <v>05-03-00</v>
      </c>
      <c r="BT17" s="8">
        <f>VLOOKUP(CN17,'CIR Results'!$B$3:$L$42,11,FALSE)</f>
        <v>20</v>
      </c>
      <c r="BU17" s="136" t="str">
        <f>VLOOKUP(CN17,'CIR Team Info'!$B$5:$E$44,2,FALSE)</f>
        <v>S.W.A.T.</v>
      </c>
      <c r="BV17" s="136" t="str">
        <f>VLOOKUP(CN17,'CIR Team Info'!$B$5:$E$44,4,FALSE)</f>
        <v>Smithville, MO</v>
      </c>
      <c r="BW17" s="136" t="str">
        <f t="shared" si="45"/>
        <v xml:space="preserve">   </v>
      </c>
      <c r="BX17" s="166"/>
      <c r="BY17" s="166"/>
      <c r="BZ17" s="166"/>
      <c r="CA17" s="166"/>
      <c r="CB17" s="166"/>
      <c r="CC17" s="166"/>
      <c r="CD17" s="166"/>
      <c r="CE17" s="166"/>
      <c r="CF17" s="166"/>
      <c r="CG17" s="166"/>
      <c r="CH17" s="166"/>
      <c r="CI17" s="174"/>
      <c r="CJ17" s="174"/>
      <c r="CK17" s="174"/>
      <c r="CL17" s="174"/>
      <c r="CM17" s="169" t="s">
        <v>329</v>
      </c>
      <c r="CN17" s="2">
        <v>1806</v>
      </c>
      <c r="CO17" s="169"/>
      <c r="CP17" s="169" t="s">
        <v>375</v>
      </c>
      <c r="CQ17" s="169"/>
      <c r="CR17" s="169"/>
      <c r="CS17" s="169"/>
      <c r="CT17" s="169"/>
      <c r="CU17" s="169"/>
      <c r="CV17" s="169"/>
      <c r="CW17" s="169"/>
      <c r="CX17" s="169"/>
      <c r="CY17" s="169"/>
      <c r="CZ17" s="169"/>
      <c r="DA17" s="169"/>
      <c r="DB17" s="169"/>
      <c r="DC17" s="169"/>
      <c r="DD17" s="169"/>
      <c r="DE17" s="169"/>
      <c r="DF17" s="169"/>
      <c r="DG17" s="169"/>
      <c r="DH17" s="169"/>
      <c r="DI17" s="169"/>
      <c r="DP17" s="169"/>
      <c r="DQ17" s="169"/>
      <c r="DR17" s="169"/>
      <c r="DS17" s="169"/>
      <c r="DT17" s="169"/>
      <c r="DU17" s="169"/>
      <c r="DV17" s="169"/>
      <c r="DW17" s="77"/>
      <c r="DX17" s="77"/>
      <c r="DZ17" s="78"/>
    </row>
    <row r="18" spans="1:130" s="2" customFormat="1" hidden="1" x14ac:dyDescent="0.25">
      <c r="A18" s="134">
        <f t="shared" si="0"/>
        <v>1986</v>
      </c>
      <c r="B18" s="10" t="s">
        <v>19</v>
      </c>
      <c r="C18" s="10"/>
      <c r="D18" s="17">
        <f t="shared" si="1"/>
        <v>0</v>
      </c>
      <c r="E18" s="113">
        <f t="shared" si="2"/>
        <v>0</v>
      </c>
      <c r="F18" s="113">
        <f t="shared" si="3"/>
        <v>0</v>
      </c>
      <c r="G18" s="113">
        <f t="shared" si="4"/>
        <v>0</v>
      </c>
      <c r="H18" s="113">
        <f t="shared" si="5"/>
        <v>0</v>
      </c>
      <c r="I18" s="113">
        <f t="shared" si="6"/>
        <v>0</v>
      </c>
      <c r="J18" s="113">
        <f t="shared" si="7"/>
        <v>0</v>
      </c>
      <c r="K18" s="113">
        <f t="shared" si="8"/>
        <v>0</v>
      </c>
      <c r="L18" s="76">
        <v>8</v>
      </c>
      <c r="M18" s="76">
        <v>8</v>
      </c>
      <c r="N18" s="76">
        <v>6</v>
      </c>
      <c r="O18" s="76">
        <v>6</v>
      </c>
      <c r="P18" s="76">
        <v>6</v>
      </c>
      <c r="Q18" s="76">
        <v>2</v>
      </c>
      <c r="R18" s="76">
        <v>1</v>
      </c>
      <c r="S18" s="17">
        <f t="shared" si="9"/>
        <v>0</v>
      </c>
      <c r="T18" s="113">
        <f t="shared" si="10"/>
        <v>0</v>
      </c>
      <c r="U18" s="113">
        <f t="shared" si="11"/>
        <v>0</v>
      </c>
      <c r="V18" s="113">
        <f t="shared" si="12"/>
        <v>0</v>
      </c>
      <c r="W18" s="113">
        <f t="shared" si="13"/>
        <v>0</v>
      </c>
      <c r="X18" s="113">
        <f t="shared" si="14"/>
        <v>0</v>
      </c>
      <c r="Y18" s="113">
        <f t="shared" si="15"/>
        <v>0</v>
      </c>
      <c r="Z18" s="113">
        <f t="shared" si="16"/>
        <v>0</v>
      </c>
      <c r="AA18" s="76">
        <v>5</v>
      </c>
      <c r="AB18" s="76">
        <v>6</v>
      </c>
      <c r="AC18" s="76">
        <v>8</v>
      </c>
      <c r="AD18" s="76">
        <v>2</v>
      </c>
      <c r="AE18" s="76">
        <v>2</v>
      </c>
      <c r="AF18" s="76">
        <v>3</v>
      </c>
      <c r="AG18" s="76">
        <v>8</v>
      </c>
      <c r="AH18" s="131">
        <f t="shared" si="17"/>
        <v>0</v>
      </c>
      <c r="AI18" s="131">
        <f t="shared" si="18"/>
        <v>0</v>
      </c>
      <c r="AJ18" s="131">
        <f t="shared" si="19"/>
        <v>0</v>
      </c>
      <c r="AK18" s="131">
        <f t="shared" si="20"/>
        <v>0</v>
      </c>
      <c r="AL18" s="131">
        <f t="shared" si="21"/>
        <v>0</v>
      </c>
      <c r="AM18" s="131">
        <f t="shared" si="22"/>
        <v>0</v>
      </c>
      <c r="AN18" s="131">
        <f t="shared" si="23"/>
        <v>0</v>
      </c>
      <c r="AO18" s="115" t="b">
        <f t="shared" si="24"/>
        <v>0</v>
      </c>
      <c r="AP18" s="115" t="b">
        <f t="shared" si="25"/>
        <v>0</v>
      </c>
      <c r="AQ18" s="115" t="b">
        <f t="shared" si="26"/>
        <v>0</v>
      </c>
      <c r="AR18" s="79">
        <f t="shared" si="27"/>
        <v>0</v>
      </c>
      <c r="AS18" s="79">
        <f t="shared" si="28"/>
        <v>0</v>
      </c>
      <c r="AT18" s="79">
        <f t="shared" si="29"/>
        <v>0</v>
      </c>
      <c r="AU18" s="79">
        <f t="shared" si="30"/>
        <v>0</v>
      </c>
      <c r="AV18" s="79">
        <f t="shared" si="31"/>
        <v>0</v>
      </c>
      <c r="AW18" s="79">
        <f t="shared" si="32"/>
        <v>0</v>
      </c>
      <c r="AX18" s="128">
        <f t="shared" si="33"/>
        <v>0</v>
      </c>
      <c r="AY18" s="128"/>
      <c r="AZ18" s="128"/>
      <c r="BA18" s="128">
        <f t="shared" si="34"/>
        <v>0</v>
      </c>
      <c r="BB18" s="128">
        <f t="shared" si="35"/>
        <v>0</v>
      </c>
      <c r="BC18" s="80">
        <f t="shared" si="36"/>
        <v>0</v>
      </c>
      <c r="BD18" s="80">
        <f t="shared" si="37"/>
        <v>0</v>
      </c>
      <c r="BE18" s="80">
        <f t="shared" si="38"/>
        <v>0</v>
      </c>
      <c r="BF18" s="80">
        <f t="shared" si="39"/>
        <v>0</v>
      </c>
      <c r="BG18" s="80">
        <f t="shared" si="40"/>
        <v>0</v>
      </c>
      <c r="BH18" s="80">
        <f t="shared" si="41"/>
        <v>0</v>
      </c>
      <c r="BI18" s="4">
        <f t="shared" si="42"/>
        <v>0</v>
      </c>
      <c r="BJ18" s="4">
        <f t="shared" si="43"/>
        <v>0</v>
      </c>
      <c r="BK18" s="4">
        <f t="shared" si="44"/>
        <v>0</v>
      </c>
      <c r="BL18" s="8">
        <f>VLOOKUP(CN18,'CIR Results'!$B$3:$L$42,2,FALSE)</f>
        <v>9</v>
      </c>
      <c r="BM18" s="8">
        <f>VLOOKUP(CN18,'CIR Results'!$B$3:$L$42,3,FALSE)</f>
        <v>78</v>
      </c>
      <c r="BN18" s="8">
        <f>VLOOKUP(CN18,'CIR Results'!$B$3:$L$42,4,FALSE)</f>
        <v>50</v>
      </c>
      <c r="BO18" s="8">
        <f>VLOOKUP(CN18,'CIR Results'!$B$3:$L$42,5,FALSE)</f>
        <v>194</v>
      </c>
      <c r="BP18" s="8">
        <f>VLOOKUP(CN18,'CIR Results'!$B$3:$L$42,6,FALSE)</f>
        <v>36984</v>
      </c>
      <c r="BQ18" s="8">
        <f>VLOOKUP(CN18,'CIR Results'!$B$3:$L$42,8,FALSE)</f>
        <v>8</v>
      </c>
      <c r="BR18" s="8">
        <f>VLOOKUP(CN18,'CIR Results'!$B$3:$L$42,9,FALSE)</f>
        <v>0</v>
      </c>
      <c r="BS18" s="8" t="str">
        <f>VLOOKUP(CN18,'CIR Results'!$B$3:$L$42,10,FALSE)</f>
        <v>04-03-01</v>
      </c>
      <c r="BT18" s="8">
        <f>VLOOKUP(CN18,'CIR Results'!$B$3:$L$42,11,FALSE)</f>
        <v>16</v>
      </c>
      <c r="BU18" s="136" t="str">
        <f>VLOOKUP(CN18,'CIR Team Info'!$B$5:$E$44,2,FALSE)</f>
        <v>Team Titanium</v>
      </c>
      <c r="BV18" s="136" t="str">
        <f>VLOOKUP(CN18,'CIR Team Info'!$B$5:$E$44,4,FALSE)</f>
        <v>Lee's Summit, MO</v>
      </c>
      <c r="BW18" s="136" t="str">
        <f t="shared" si="45"/>
        <v xml:space="preserve">   </v>
      </c>
      <c r="BX18" s="166"/>
      <c r="BY18" s="166"/>
      <c r="BZ18" s="166"/>
      <c r="CA18" s="166"/>
      <c r="CB18" s="166"/>
      <c r="CC18" s="166"/>
      <c r="CD18" s="166"/>
      <c r="CE18" s="166"/>
      <c r="CF18" s="166"/>
      <c r="CG18" s="166"/>
      <c r="CH18" s="166"/>
      <c r="CI18" s="174"/>
      <c r="CJ18" s="174"/>
      <c r="CK18" s="174"/>
      <c r="CL18" s="174"/>
      <c r="CM18" s="169" t="s">
        <v>329</v>
      </c>
      <c r="CN18" s="2">
        <v>1986</v>
      </c>
      <c r="CO18" s="169"/>
      <c r="CP18" s="169" t="s">
        <v>375</v>
      </c>
      <c r="CQ18" s="169"/>
      <c r="CR18" s="169"/>
      <c r="CS18" s="169"/>
      <c r="CT18" s="169"/>
      <c r="CU18" s="169"/>
      <c r="CV18" s="169"/>
      <c r="CW18" s="169"/>
      <c r="CX18" s="169"/>
      <c r="CY18" s="169"/>
      <c r="CZ18" s="169"/>
      <c r="DA18" s="169"/>
      <c r="DB18" s="169"/>
      <c r="DC18" s="169"/>
      <c r="DD18" s="169"/>
      <c r="DE18" s="169"/>
      <c r="DF18" s="169"/>
      <c r="DG18" s="169"/>
      <c r="DH18" s="169"/>
      <c r="DI18" s="169"/>
      <c r="DP18" s="169"/>
      <c r="DQ18" s="169"/>
      <c r="DR18" s="169"/>
      <c r="DS18" s="169"/>
      <c r="DT18" s="169"/>
      <c r="DU18" s="169"/>
      <c r="DV18" s="169"/>
      <c r="DW18" s="77"/>
      <c r="DX18" s="77"/>
      <c r="DZ18" s="78"/>
    </row>
    <row r="19" spans="1:130" s="2" customFormat="1" hidden="1" x14ac:dyDescent="0.25">
      <c r="A19" s="134">
        <f t="shared" si="0"/>
        <v>2022</v>
      </c>
      <c r="B19" s="10" t="s">
        <v>19</v>
      </c>
      <c r="C19" s="10"/>
      <c r="D19" s="17">
        <f t="shared" si="1"/>
        <v>0</v>
      </c>
      <c r="E19" s="113">
        <f t="shared" si="2"/>
        <v>0</v>
      </c>
      <c r="F19" s="113">
        <f t="shared" si="3"/>
        <v>0</v>
      </c>
      <c r="G19" s="113">
        <f t="shared" si="4"/>
        <v>0</v>
      </c>
      <c r="H19" s="113">
        <f t="shared" si="5"/>
        <v>0</v>
      </c>
      <c r="I19" s="113">
        <f t="shared" si="6"/>
        <v>0</v>
      </c>
      <c r="J19" s="113">
        <f t="shared" si="7"/>
        <v>0</v>
      </c>
      <c r="K19" s="113">
        <f t="shared" si="8"/>
        <v>0</v>
      </c>
      <c r="L19" s="76">
        <v>8</v>
      </c>
      <c r="M19" s="76">
        <v>8</v>
      </c>
      <c r="N19" s="76">
        <v>6</v>
      </c>
      <c r="O19" s="76">
        <v>6</v>
      </c>
      <c r="P19" s="76">
        <v>6</v>
      </c>
      <c r="Q19" s="76">
        <v>2</v>
      </c>
      <c r="R19" s="76">
        <v>1</v>
      </c>
      <c r="S19" s="17">
        <f t="shared" si="9"/>
        <v>0</v>
      </c>
      <c r="T19" s="113">
        <f t="shared" si="10"/>
        <v>0</v>
      </c>
      <c r="U19" s="113">
        <f t="shared" si="11"/>
        <v>0</v>
      </c>
      <c r="V19" s="113">
        <f t="shared" si="12"/>
        <v>0</v>
      </c>
      <c r="W19" s="113">
        <f t="shared" si="13"/>
        <v>0</v>
      </c>
      <c r="X19" s="113">
        <f t="shared" si="14"/>
        <v>0</v>
      </c>
      <c r="Y19" s="113">
        <f t="shared" si="15"/>
        <v>0</v>
      </c>
      <c r="Z19" s="113">
        <f t="shared" si="16"/>
        <v>0</v>
      </c>
      <c r="AA19" s="76">
        <v>5</v>
      </c>
      <c r="AB19" s="76">
        <v>6</v>
      </c>
      <c r="AC19" s="76">
        <v>8</v>
      </c>
      <c r="AD19" s="76">
        <v>2</v>
      </c>
      <c r="AE19" s="76">
        <v>2</v>
      </c>
      <c r="AF19" s="76">
        <v>3</v>
      </c>
      <c r="AG19" s="76">
        <v>8</v>
      </c>
      <c r="AH19" s="131">
        <f t="shared" si="17"/>
        <v>0</v>
      </c>
      <c r="AI19" s="131">
        <f t="shared" si="18"/>
        <v>0</v>
      </c>
      <c r="AJ19" s="131">
        <f t="shared" si="19"/>
        <v>0</v>
      </c>
      <c r="AK19" s="131">
        <f t="shared" si="20"/>
        <v>0</v>
      </c>
      <c r="AL19" s="131">
        <f t="shared" si="21"/>
        <v>0</v>
      </c>
      <c r="AM19" s="131">
        <f t="shared" si="22"/>
        <v>0</v>
      </c>
      <c r="AN19" s="131">
        <f t="shared" si="23"/>
        <v>0</v>
      </c>
      <c r="AO19" s="115" t="b">
        <f t="shared" si="24"/>
        <v>0</v>
      </c>
      <c r="AP19" s="115" t="b">
        <f t="shared" si="25"/>
        <v>0</v>
      </c>
      <c r="AQ19" s="115" t="b">
        <f t="shared" si="26"/>
        <v>0</v>
      </c>
      <c r="AR19" s="79">
        <f t="shared" si="27"/>
        <v>0</v>
      </c>
      <c r="AS19" s="79">
        <f t="shared" si="28"/>
        <v>0</v>
      </c>
      <c r="AT19" s="79">
        <f t="shared" si="29"/>
        <v>0</v>
      </c>
      <c r="AU19" s="79">
        <f t="shared" si="30"/>
        <v>0</v>
      </c>
      <c r="AV19" s="79">
        <f t="shared" si="31"/>
        <v>0</v>
      </c>
      <c r="AW19" s="79">
        <f t="shared" si="32"/>
        <v>0</v>
      </c>
      <c r="AX19" s="128">
        <f t="shared" si="33"/>
        <v>0</v>
      </c>
      <c r="AY19" s="128"/>
      <c r="AZ19" s="128"/>
      <c r="BA19" s="128">
        <f t="shared" si="34"/>
        <v>0</v>
      </c>
      <c r="BB19" s="128">
        <f t="shared" si="35"/>
        <v>0</v>
      </c>
      <c r="BC19" s="80">
        <f t="shared" si="36"/>
        <v>0</v>
      </c>
      <c r="BD19" s="80">
        <f t="shared" si="37"/>
        <v>0</v>
      </c>
      <c r="BE19" s="80">
        <f t="shared" si="38"/>
        <v>0</v>
      </c>
      <c r="BF19" s="80">
        <f t="shared" si="39"/>
        <v>0</v>
      </c>
      <c r="BG19" s="80">
        <f t="shared" si="40"/>
        <v>0</v>
      </c>
      <c r="BH19" s="80">
        <f t="shared" si="41"/>
        <v>0</v>
      </c>
      <c r="BI19" s="4">
        <f t="shared" si="42"/>
        <v>0</v>
      </c>
      <c r="BJ19" s="4">
        <f t="shared" si="43"/>
        <v>0</v>
      </c>
      <c r="BK19" s="4">
        <f t="shared" si="44"/>
        <v>0</v>
      </c>
      <c r="BL19" s="8">
        <f>VLOOKUP(CN19,'CIR Results'!$B$3:$L$42,2,FALSE)</f>
        <v>8</v>
      </c>
      <c r="BM19" s="8">
        <f>VLOOKUP(CN19,'CIR Results'!$B$3:$L$42,3,FALSE)</f>
        <v>160</v>
      </c>
      <c r="BN19" s="8">
        <f>VLOOKUP(CN19,'CIR Results'!$B$3:$L$42,4,FALSE)</f>
        <v>140</v>
      </c>
      <c r="BO19" s="8">
        <f>VLOOKUP(CN19,'CIR Results'!$B$3:$L$42,5,FALSE)</f>
        <v>237</v>
      </c>
      <c r="BP19" s="8">
        <f>VLOOKUP(CN19,'CIR Results'!$B$3:$L$42,6,FALSE)</f>
        <v>36620</v>
      </c>
      <c r="BQ19" s="8">
        <f>VLOOKUP(CN19,'CIR Results'!$B$3:$L$42,8,FALSE)</f>
        <v>8</v>
      </c>
      <c r="BR19" s="8">
        <f>VLOOKUP(CN19,'CIR Results'!$B$3:$L$42,9,FALSE)</f>
        <v>0</v>
      </c>
      <c r="BS19" s="8" t="str">
        <f>VLOOKUP(CN19,'CIR Results'!$B$3:$L$42,10,FALSE)</f>
        <v>04-04-00</v>
      </c>
      <c r="BT19" s="8">
        <f>VLOOKUP(CN19,'CIR Results'!$B$3:$L$42,11,FALSE)</f>
        <v>27</v>
      </c>
      <c r="BU19" s="136" t="str">
        <f>VLOOKUP(CN19,'CIR Team Info'!$B$5:$E$44,2,FALSE)</f>
        <v>Titan Robotics</v>
      </c>
      <c r="BV19" s="136" t="str">
        <f>VLOOKUP(CN19,'CIR Team Info'!$B$5:$E$44,4,FALSE)</f>
        <v>Aurora, IL</v>
      </c>
      <c r="BW19" s="136" t="str">
        <f t="shared" si="45"/>
        <v xml:space="preserve">   </v>
      </c>
      <c r="BX19" s="166"/>
      <c r="BY19" s="166"/>
      <c r="BZ19" s="166"/>
      <c r="CA19" s="166"/>
      <c r="CB19" s="166"/>
      <c r="CC19" s="166"/>
      <c r="CD19" s="166"/>
      <c r="CE19" s="166"/>
      <c r="CF19" s="166"/>
      <c r="CG19" s="166"/>
      <c r="CH19" s="166"/>
      <c r="CI19" s="174"/>
      <c r="CJ19" s="174"/>
      <c r="CK19" s="174"/>
      <c r="CL19" s="174"/>
      <c r="CM19" s="169" t="s">
        <v>329</v>
      </c>
      <c r="CN19" s="2">
        <v>2022</v>
      </c>
      <c r="CO19" s="169"/>
      <c r="CP19" s="169" t="s">
        <v>375</v>
      </c>
      <c r="CQ19" s="169"/>
      <c r="CR19" s="169"/>
      <c r="CS19" s="169"/>
      <c r="CT19" s="169"/>
      <c r="CU19" s="169"/>
      <c r="CV19" s="169"/>
      <c r="CW19" s="169"/>
      <c r="CX19" s="169"/>
      <c r="CY19" s="169"/>
      <c r="CZ19" s="169"/>
      <c r="DA19" s="169"/>
      <c r="DB19" s="169"/>
      <c r="DC19" s="169"/>
      <c r="DD19" s="169"/>
      <c r="DE19" s="169"/>
      <c r="DF19" s="169"/>
      <c r="DG19" s="169"/>
      <c r="DH19" s="169"/>
      <c r="DI19" s="169"/>
      <c r="DP19" s="169"/>
      <c r="DQ19" s="169"/>
      <c r="DR19" s="169"/>
      <c r="DS19" s="169"/>
      <c r="DT19" s="169"/>
      <c r="DU19" s="169"/>
      <c r="DV19" s="169"/>
      <c r="DW19" s="77"/>
      <c r="DX19" s="77"/>
      <c r="DZ19" s="78"/>
    </row>
    <row r="20" spans="1:130" s="2" customFormat="1" hidden="1" x14ac:dyDescent="0.25">
      <c r="A20" s="134">
        <f t="shared" si="0"/>
        <v>2039</v>
      </c>
      <c r="B20" s="10" t="s">
        <v>19</v>
      </c>
      <c r="C20" s="10"/>
      <c r="D20" s="17">
        <f t="shared" si="1"/>
        <v>0</v>
      </c>
      <c r="E20" s="113">
        <f t="shared" si="2"/>
        <v>0</v>
      </c>
      <c r="F20" s="113">
        <f t="shared" si="3"/>
        <v>0</v>
      </c>
      <c r="G20" s="113">
        <f t="shared" si="4"/>
        <v>0</v>
      </c>
      <c r="H20" s="113">
        <f t="shared" si="5"/>
        <v>0</v>
      </c>
      <c r="I20" s="113">
        <f t="shared" si="6"/>
        <v>0</v>
      </c>
      <c r="J20" s="113">
        <f t="shared" si="7"/>
        <v>0</v>
      </c>
      <c r="K20" s="113">
        <f t="shared" si="8"/>
        <v>0</v>
      </c>
      <c r="L20" s="76">
        <v>8</v>
      </c>
      <c r="M20" s="76">
        <v>8</v>
      </c>
      <c r="N20" s="76">
        <v>6</v>
      </c>
      <c r="O20" s="76">
        <v>6</v>
      </c>
      <c r="P20" s="76">
        <v>6</v>
      </c>
      <c r="Q20" s="76">
        <v>2</v>
      </c>
      <c r="R20" s="76">
        <v>1</v>
      </c>
      <c r="S20" s="17">
        <f t="shared" si="9"/>
        <v>0</v>
      </c>
      <c r="T20" s="113">
        <f t="shared" si="10"/>
        <v>0</v>
      </c>
      <c r="U20" s="113">
        <f t="shared" si="11"/>
        <v>0</v>
      </c>
      <c r="V20" s="113">
        <f t="shared" si="12"/>
        <v>0</v>
      </c>
      <c r="W20" s="113">
        <f t="shared" si="13"/>
        <v>0</v>
      </c>
      <c r="X20" s="113">
        <f t="shared" si="14"/>
        <v>0</v>
      </c>
      <c r="Y20" s="113">
        <f t="shared" si="15"/>
        <v>0</v>
      </c>
      <c r="Z20" s="113">
        <f t="shared" si="16"/>
        <v>0</v>
      </c>
      <c r="AA20" s="76">
        <v>5</v>
      </c>
      <c r="AB20" s="76">
        <v>6</v>
      </c>
      <c r="AC20" s="76">
        <v>8</v>
      </c>
      <c r="AD20" s="76">
        <v>2</v>
      </c>
      <c r="AE20" s="76">
        <v>2</v>
      </c>
      <c r="AF20" s="76">
        <v>3</v>
      </c>
      <c r="AG20" s="76">
        <v>8</v>
      </c>
      <c r="AH20" s="131">
        <f t="shared" si="17"/>
        <v>0</v>
      </c>
      <c r="AI20" s="131">
        <f t="shared" si="18"/>
        <v>0</v>
      </c>
      <c r="AJ20" s="131">
        <f t="shared" si="19"/>
        <v>0</v>
      </c>
      <c r="AK20" s="131">
        <f t="shared" si="20"/>
        <v>0</v>
      </c>
      <c r="AL20" s="131">
        <f t="shared" si="21"/>
        <v>0</v>
      </c>
      <c r="AM20" s="131">
        <f t="shared" si="22"/>
        <v>0</v>
      </c>
      <c r="AN20" s="131">
        <f t="shared" si="23"/>
        <v>0</v>
      </c>
      <c r="AO20" s="115" t="b">
        <f t="shared" si="24"/>
        <v>0</v>
      </c>
      <c r="AP20" s="115" t="b">
        <f t="shared" si="25"/>
        <v>0</v>
      </c>
      <c r="AQ20" s="115" t="b">
        <f t="shared" si="26"/>
        <v>0</v>
      </c>
      <c r="AR20" s="79">
        <f t="shared" si="27"/>
        <v>0</v>
      </c>
      <c r="AS20" s="79">
        <f t="shared" si="28"/>
        <v>0</v>
      </c>
      <c r="AT20" s="79">
        <f t="shared" si="29"/>
        <v>0</v>
      </c>
      <c r="AU20" s="79">
        <f t="shared" si="30"/>
        <v>0</v>
      </c>
      <c r="AV20" s="79">
        <f t="shared" si="31"/>
        <v>0</v>
      </c>
      <c r="AW20" s="79">
        <f t="shared" si="32"/>
        <v>0</v>
      </c>
      <c r="AX20" s="128">
        <f t="shared" si="33"/>
        <v>0</v>
      </c>
      <c r="AY20" s="128"/>
      <c r="AZ20" s="128"/>
      <c r="BA20" s="128">
        <f t="shared" si="34"/>
        <v>0</v>
      </c>
      <c r="BB20" s="128">
        <f t="shared" si="35"/>
        <v>0</v>
      </c>
      <c r="BC20" s="80">
        <f t="shared" si="36"/>
        <v>0</v>
      </c>
      <c r="BD20" s="80">
        <f t="shared" si="37"/>
        <v>0</v>
      </c>
      <c r="BE20" s="80">
        <f t="shared" si="38"/>
        <v>0</v>
      </c>
      <c r="BF20" s="80">
        <f t="shared" si="39"/>
        <v>0</v>
      </c>
      <c r="BG20" s="80">
        <f t="shared" si="40"/>
        <v>0</v>
      </c>
      <c r="BH20" s="80">
        <f t="shared" si="41"/>
        <v>0</v>
      </c>
      <c r="BI20" s="4">
        <f t="shared" si="42"/>
        <v>0</v>
      </c>
      <c r="BJ20" s="4">
        <f t="shared" si="43"/>
        <v>0</v>
      </c>
      <c r="BK20" s="4">
        <f t="shared" si="44"/>
        <v>0</v>
      </c>
      <c r="BL20" s="8">
        <f>VLOOKUP(CN20,'CIR Results'!$B$3:$L$42,2,FALSE)</f>
        <v>8</v>
      </c>
      <c r="BM20" s="8">
        <f>VLOOKUP(CN20,'CIR Results'!$B$3:$L$42,3,FALSE)</f>
        <v>106</v>
      </c>
      <c r="BN20" s="8">
        <f>VLOOKUP(CN20,'CIR Results'!$B$3:$L$42,4,FALSE)</f>
        <v>120</v>
      </c>
      <c r="BO20" s="8">
        <f>VLOOKUP(CN20,'CIR Results'!$B$3:$L$42,5,FALSE)</f>
        <v>156</v>
      </c>
      <c r="BP20" s="8">
        <f>VLOOKUP(CN20,'CIR Results'!$B$3:$L$42,6,FALSE)</f>
        <v>36621</v>
      </c>
      <c r="BQ20" s="8">
        <f>VLOOKUP(CN20,'CIR Results'!$B$3:$L$42,8,FALSE)</f>
        <v>9</v>
      </c>
      <c r="BR20" s="8">
        <f>VLOOKUP(CN20,'CIR Results'!$B$3:$L$42,9,FALSE)</f>
        <v>0</v>
      </c>
      <c r="BS20" s="8" t="str">
        <f>VLOOKUP(CN20,'CIR Results'!$B$3:$L$42,10,FALSE)</f>
        <v>04-05-00</v>
      </c>
      <c r="BT20" s="8">
        <f>VLOOKUP(CN20,'CIR Results'!$B$3:$L$42,11,FALSE)</f>
        <v>18</v>
      </c>
      <c r="BU20" s="136" t="str">
        <f>VLOOKUP(CN20,'CIR Team Info'!$B$5:$E$44,2,FALSE)</f>
        <v>Rockford Robotics</v>
      </c>
      <c r="BV20" s="136" t="str">
        <f>VLOOKUP(CN20,'CIR Team Info'!$B$5:$E$44,4,FALSE)</f>
        <v>Rockford, IL</v>
      </c>
      <c r="BW20" s="136" t="str">
        <f t="shared" si="45"/>
        <v xml:space="preserve">   </v>
      </c>
      <c r="BX20" s="166"/>
      <c r="BY20" s="166"/>
      <c r="BZ20" s="166"/>
      <c r="CA20" s="166"/>
      <c r="CB20" s="166"/>
      <c r="CC20" s="166"/>
      <c r="CD20" s="166"/>
      <c r="CE20" s="166"/>
      <c r="CF20" s="166"/>
      <c r="CG20" s="166"/>
      <c r="CH20" s="166"/>
      <c r="CI20" s="174"/>
      <c r="CJ20" s="174"/>
      <c r="CK20" s="174"/>
      <c r="CL20" s="174"/>
      <c r="CM20" s="169" t="s">
        <v>329</v>
      </c>
      <c r="CN20" s="2">
        <v>2039</v>
      </c>
      <c r="CO20" s="169"/>
      <c r="CP20" s="169" t="s">
        <v>375</v>
      </c>
      <c r="CQ20" s="169"/>
      <c r="CR20" s="169"/>
      <c r="CS20" s="169"/>
      <c r="CT20" s="169"/>
      <c r="CU20" s="169"/>
      <c r="CV20" s="169"/>
      <c r="CW20" s="169"/>
      <c r="CX20" s="169"/>
      <c r="CY20" s="169"/>
      <c r="CZ20" s="169"/>
      <c r="DA20" s="169"/>
      <c r="DB20" s="169"/>
      <c r="DC20" s="169"/>
      <c r="DD20" s="169"/>
      <c r="DE20" s="169"/>
      <c r="DF20" s="169"/>
      <c r="DG20" s="169"/>
      <c r="DH20" s="169"/>
      <c r="DI20" s="169"/>
      <c r="DP20" s="169"/>
      <c r="DQ20" s="169"/>
      <c r="DR20" s="169"/>
      <c r="DS20" s="169"/>
      <c r="DT20" s="169"/>
      <c r="DU20" s="169"/>
      <c r="DV20" s="169"/>
      <c r="DW20" s="77"/>
      <c r="DX20" s="77"/>
      <c r="DZ20" s="78"/>
    </row>
    <row r="21" spans="1:130" s="2" customFormat="1" hidden="1" x14ac:dyDescent="0.25">
      <c r="A21" s="134">
        <f t="shared" si="0"/>
        <v>2040</v>
      </c>
      <c r="B21" s="10" t="s">
        <v>19</v>
      </c>
      <c r="C21" s="10"/>
      <c r="D21" s="17">
        <f t="shared" si="1"/>
        <v>0</v>
      </c>
      <c r="E21" s="113">
        <f t="shared" si="2"/>
        <v>0</v>
      </c>
      <c r="F21" s="113">
        <f t="shared" si="3"/>
        <v>0</v>
      </c>
      <c r="G21" s="113">
        <f t="shared" si="4"/>
        <v>0</v>
      </c>
      <c r="H21" s="113">
        <f t="shared" si="5"/>
        <v>0</v>
      </c>
      <c r="I21" s="113">
        <f t="shared" si="6"/>
        <v>0</v>
      </c>
      <c r="J21" s="113">
        <f t="shared" si="7"/>
        <v>0</v>
      </c>
      <c r="K21" s="113">
        <f t="shared" si="8"/>
        <v>0</v>
      </c>
      <c r="L21" s="76">
        <v>8</v>
      </c>
      <c r="M21" s="76">
        <v>8</v>
      </c>
      <c r="N21" s="76">
        <v>6</v>
      </c>
      <c r="O21" s="76">
        <v>6</v>
      </c>
      <c r="P21" s="76">
        <v>6</v>
      </c>
      <c r="Q21" s="76">
        <v>2</v>
      </c>
      <c r="R21" s="76">
        <v>1</v>
      </c>
      <c r="S21" s="17">
        <f t="shared" si="9"/>
        <v>0</v>
      </c>
      <c r="T21" s="113">
        <f t="shared" si="10"/>
        <v>0</v>
      </c>
      <c r="U21" s="113">
        <f t="shared" si="11"/>
        <v>0</v>
      </c>
      <c r="V21" s="113">
        <f t="shared" si="12"/>
        <v>0</v>
      </c>
      <c r="W21" s="113">
        <f t="shared" si="13"/>
        <v>0</v>
      </c>
      <c r="X21" s="113">
        <f t="shared" si="14"/>
        <v>0</v>
      </c>
      <c r="Y21" s="113">
        <f t="shared" si="15"/>
        <v>0</v>
      </c>
      <c r="Z21" s="113">
        <f t="shared" si="16"/>
        <v>0</v>
      </c>
      <c r="AA21" s="76">
        <v>5</v>
      </c>
      <c r="AB21" s="76">
        <v>6</v>
      </c>
      <c r="AC21" s="76">
        <v>8</v>
      </c>
      <c r="AD21" s="76">
        <v>2</v>
      </c>
      <c r="AE21" s="76">
        <v>2</v>
      </c>
      <c r="AF21" s="76">
        <v>3</v>
      </c>
      <c r="AG21" s="76">
        <v>8</v>
      </c>
      <c r="AH21" s="131">
        <f t="shared" si="17"/>
        <v>0</v>
      </c>
      <c r="AI21" s="131">
        <f t="shared" si="18"/>
        <v>0</v>
      </c>
      <c r="AJ21" s="131">
        <f t="shared" si="19"/>
        <v>0</v>
      </c>
      <c r="AK21" s="131">
        <f t="shared" si="20"/>
        <v>0</v>
      </c>
      <c r="AL21" s="131">
        <f t="shared" si="21"/>
        <v>0</v>
      </c>
      <c r="AM21" s="131">
        <f t="shared" si="22"/>
        <v>0</v>
      </c>
      <c r="AN21" s="131">
        <f t="shared" si="23"/>
        <v>0</v>
      </c>
      <c r="AO21" s="115" t="b">
        <f t="shared" si="24"/>
        <v>0</v>
      </c>
      <c r="AP21" s="115" t="b">
        <f t="shared" si="25"/>
        <v>0</v>
      </c>
      <c r="AQ21" s="115" t="b">
        <f t="shared" si="26"/>
        <v>0</v>
      </c>
      <c r="AR21" s="79">
        <f t="shared" si="27"/>
        <v>0</v>
      </c>
      <c r="AS21" s="79">
        <f t="shared" si="28"/>
        <v>0</v>
      </c>
      <c r="AT21" s="79">
        <f t="shared" si="29"/>
        <v>0</v>
      </c>
      <c r="AU21" s="79">
        <f t="shared" si="30"/>
        <v>0</v>
      </c>
      <c r="AV21" s="79">
        <f t="shared" si="31"/>
        <v>0</v>
      </c>
      <c r="AW21" s="79">
        <f t="shared" si="32"/>
        <v>0</v>
      </c>
      <c r="AX21" s="128">
        <f t="shared" si="33"/>
        <v>0</v>
      </c>
      <c r="AY21" s="128"/>
      <c r="AZ21" s="128"/>
      <c r="BA21" s="128">
        <f t="shared" si="34"/>
        <v>0</v>
      </c>
      <c r="BB21" s="128">
        <f t="shared" si="35"/>
        <v>0</v>
      </c>
      <c r="BC21" s="80">
        <f t="shared" si="36"/>
        <v>0</v>
      </c>
      <c r="BD21" s="80">
        <f t="shared" si="37"/>
        <v>0</v>
      </c>
      <c r="BE21" s="80">
        <f t="shared" si="38"/>
        <v>0</v>
      </c>
      <c r="BF21" s="80">
        <f t="shared" si="39"/>
        <v>0</v>
      </c>
      <c r="BG21" s="80">
        <f t="shared" si="40"/>
        <v>0</v>
      </c>
      <c r="BH21" s="80">
        <f t="shared" si="41"/>
        <v>0</v>
      </c>
      <c r="BI21" s="4">
        <f t="shared" si="42"/>
        <v>0</v>
      </c>
      <c r="BJ21" s="4">
        <f t="shared" si="43"/>
        <v>0</v>
      </c>
      <c r="BK21" s="4">
        <f t="shared" si="44"/>
        <v>0</v>
      </c>
      <c r="BL21" s="8">
        <f>VLOOKUP(CN21,'CIR Results'!$B$3:$L$42,2,FALSE)</f>
        <v>8</v>
      </c>
      <c r="BM21" s="8">
        <f>VLOOKUP(CN21,'CIR Results'!$B$3:$L$42,3,FALSE)</f>
        <v>102</v>
      </c>
      <c r="BN21" s="8">
        <f>VLOOKUP(CN21,'CIR Results'!$B$3:$L$42,4,FALSE)</f>
        <v>90</v>
      </c>
      <c r="BO21" s="8">
        <f>VLOOKUP(CN21,'CIR Results'!$B$3:$L$42,5,FALSE)</f>
        <v>94</v>
      </c>
      <c r="BP21" s="8">
        <f>VLOOKUP(CN21,'CIR Results'!$B$3:$L$42,6,FALSE)</f>
        <v>36620</v>
      </c>
      <c r="BQ21" s="8">
        <f>VLOOKUP(CN21,'CIR Results'!$B$3:$L$42,8,FALSE)</f>
        <v>8</v>
      </c>
      <c r="BR21" s="8">
        <f>VLOOKUP(CN21,'CIR Results'!$B$3:$L$42,9,FALSE)</f>
        <v>0</v>
      </c>
      <c r="BS21" s="8" t="str">
        <f>VLOOKUP(CN21,'CIR Results'!$B$3:$L$42,10,FALSE)</f>
        <v>04-04-00</v>
      </c>
      <c r="BT21" s="8">
        <f>VLOOKUP(CN21,'CIR Results'!$B$3:$L$42,11,FALSE)</f>
        <v>32</v>
      </c>
      <c r="BU21" s="136" t="str">
        <f>VLOOKUP(CN21,'CIR Team Info'!$B$5:$E$44,2,FALSE)</f>
        <v>DERT</v>
      </c>
      <c r="BV21" s="136" t="str">
        <f>VLOOKUP(CN21,'CIR Team Info'!$B$5:$E$44,4,FALSE)</f>
        <v>Dunlap, IL</v>
      </c>
      <c r="BW21" s="136" t="str">
        <f t="shared" si="45"/>
        <v xml:space="preserve">   </v>
      </c>
      <c r="BX21" s="166"/>
      <c r="BY21" s="166"/>
      <c r="BZ21" s="166"/>
      <c r="CA21" s="166"/>
      <c r="CB21" s="166"/>
      <c r="CC21" s="166"/>
      <c r="CD21" s="166"/>
      <c r="CE21" s="166"/>
      <c r="CF21" s="166"/>
      <c r="CG21" s="166"/>
      <c r="CH21" s="166"/>
      <c r="CI21" s="174"/>
      <c r="CJ21" s="174"/>
      <c r="CK21" s="174"/>
      <c r="CL21" s="174"/>
      <c r="CM21" s="169" t="s">
        <v>329</v>
      </c>
      <c r="CN21" s="2">
        <v>2040</v>
      </c>
      <c r="CO21" s="169"/>
      <c r="CP21" s="169" t="s">
        <v>375</v>
      </c>
      <c r="CQ21" s="169"/>
      <c r="CR21" s="169"/>
      <c r="CS21" s="169"/>
      <c r="CT21" s="169"/>
      <c r="CU21" s="169"/>
      <c r="CV21" s="169"/>
      <c r="CW21" s="169"/>
      <c r="CX21" s="169"/>
      <c r="CY21" s="169"/>
      <c r="CZ21" s="169"/>
      <c r="DA21" s="169"/>
      <c r="DB21" s="169"/>
      <c r="DC21" s="169"/>
      <c r="DD21" s="169"/>
      <c r="DE21" s="169"/>
      <c r="DF21" s="169"/>
      <c r="DG21" s="169"/>
      <c r="DH21" s="169"/>
      <c r="DI21" s="169"/>
      <c r="DP21" s="169"/>
      <c r="DQ21" s="169"/>
      <c r="DR21" s="169"/>
      <c r="DS21" s="169"/>
      <c r="DT21" s="169"/>
      <c r="DU21" s="169"/>
      <c r="DV21" s="169"/>
      <c r="DW21" s="77"/>
      <c r="DX21" s="77"/>
      <c r="DZ21" s="78"/>
    </row>
    <row r="22" spans="1:130" s="2" customFormat="1" hidden="1" x14ac:dyDescent="0.25">
      <c r="A22" s="134">
        <f t="shared" si="0"/>
        <v>2081</v>
      </c>
      <c r="B22" s="10" t="s">
        <v>19</v>
      </c>
      <c r="C22" s="10"/>
      <c r="D22" s="17">
        <f t="shared" si="1"/>
        <v>0</v>
      </c>
      <c r="E22" s="113">
        <f t="shared" si="2"/>
        <v>0</v>
      </c>
      <c r="F22" s="113">
        <f t="shared" si="3"/>
        <v>0</v>
      </c>
      <c r="G22" s="113">
        <f t="shared" si="4"/>
        <v>0</v>
      </c>
      <c r="H22" s="113">
        <f t="shared" si="5"/>
        <v>0</v>
      </c>
      <c r="I22" s="113">
        <f t="shared" si="6"/>
        <v>0</v>
      </c>
      <c r="J22" s="113">
        <f t="shared" si="7"/>
        <v>0</v>
      </c>
      <c r="K22" s="113">
        <f t="shared" si="8"/>
        <v>0</v>
      </c>
      <c r="L22" s="76">
        <v>8</v>
      </c>
      <c r="M22" s="76">
        <v>8</v>
      </c>
      <c r="N22" s="76">
        <v>6</v>
      </c>
      <c r="O22" s="76">
        <v>6</v>
      </c>
      <c r="P22" s="76">
        <v>6</v>
      </c>
      <c r="Q22" s="76">
        <v>2</v>
      </c>
      <c r="R22" s="76">
        <v>1</v>
      </c>
      <c r="S22" s="17">
        <f t="shared" si="9"/>
        <v>0</v>
      </c>
      <c r="T22" s="113">
        <f t="shared" si="10"/>
        <v>0</v>
      </c>
      <c r="U22" s="113">
        <f t="shared" si="11"/>
        <v>0</v>
      </c>
      <c r="V22" s="113">
        <f t="shared" si="12"/>
        <v>0</v>
      </c>
      <c r="W22" s="113">
        <f t="shared" si="13"/>
        <v>0</v>
      </c>
      <c r="X22" s="113">
        <f t="shared" si="14"/>
        <v>0</v>
      </c>
      <c r="Y22" s="113">
        <f t="shared" si="15"/>
        <v>0</v>
      </c>
      <c r="Z22" s="113">
        <f t="shared" si="16"/>
        <v>0</v>
      </c>
      <c r="AA22" s="76">
        <v>5</v>
      </c>
      <c r="AB22" s="76">
        <v>6</v>
      </c>
      <c r="AC22" s="76">
        <v>8</v>
      </c>
      <c r="AD22" s="76">
        <v>2</v>
      </c>
      <c r="AE22" s="76">
        <v>2</v>
      </c>
      <c r="AF22" s="76">
        <v>3</v>
      </c>
      <c r="AG22" s="76">
        <v>8</v>
      </c>
      <c r="AH22" s="131">
        <f t="shared" si="17"/>
        <v>0</v>
      </c>
      <c r="AI22" s="131">
        <f t="shared" si="18"/>
        <v>0</v>
      </c>
      <c r="AJ22" s="131">
        <f t="shared" si="19"/>
        <v>0</v>
      </c>
      <c r="AK22" s="131">
        <f t="shared" si="20"/>
        <v>0</v>
      </c>
      <c r="AL22" s="131">
        <f t="shared" si="21"/>
        <v>0</v>
      </c>
      <c r="AM22" s="131">
        <f t="shared" si="22"/>
        <v>0</v>
      </c>
      <c r="AN22" s="131">
        <f t="shared" si="23"/>
        <v>0</v>
      </c>
      <c r="AO22" s="115" t="b">
        <f t="shared" si="24"/>
        <v>0</v>
      </c>
      <c r="AP22" s="115" t="b">
        <f t="shared" si="25"/>
        <v>0</v>
      </c>
      <c r="AQ22" s="115" t="b">
        <f t="shared" si="26"/>
        <v>0</v>
      </c>
      <c r="AR22" s="79">
        <f t="shared" si="27"/>
        <v>0</v>
      </c>
      <c r="AS22" s="79">
        <f t="shared" si="28"/>
        <v>0</v>
      </c>
      <c r="AT22" s="79">
        <f t="shared" si="29"/>
        <v>0</v>
      </c>
      <c r="AU22" s="79">
        <f t="shared" si="30"/>
        <v>0</v>
      </c>
      <c r="AV22" s="79">
        <f t="shared" si="31"/>
        <v>0</v>
      </c>
      <c r="AW22" s="79">
        <f t="shared" si="32"/>
        <v>0</v>
      </c>
      <c r="AX22" s="128">
        <f t="shared" si="33"/>
        <v>0</v>
      </c>
      <c r="AY22" s="128"/>
      <c r="AZ22" s="128"/>
      <c r="BA22" s="128">
        <f t="shared" si="34"/>
        <v>0</v>
      </c>
      <c r="BB22" s="128">
        <f t="shared" si="35"/>
        <v>0</v>
      </c>
      <c r="BC22" s="80">
        <f t="shared" si="36"/>
        <v>0</v>
      </c>
      <c r="BD22" s="80">
        <f t="shared" si="37"/>
        <v>0</v>
      </c>
      <c r="BE22" s="80">
        <f t="shared" si="38"/>
        <v>0</v>
      </c>
      <c r="BF22" s="80">
        <f t="shared" si="39"/>
        <v>0</v>
      </c>
      <c r="BG22" s="80">
        <f t="shared" si="40"/>
        <v>0</v>
      </c>
      <c r="BH22" s="80">
        <f t="shared" si="41"/>
        <v>0</v>
      </c>
      <c r="BI22" s="4">
        <f t="shared" si="42"/>
        <v>0</v>
      </c>
      <c r="BJ22" s="4">
        <f t="shared" si="43"/>
        <v>0</v>
      </c>
      <c r="BK22" s="4">
        <f t="shared" si="44"/>
        <v>0</v>
      </c>
      <c r="BL22" s="8">
        <f>VLOOKUP(CN22,'CIR Results'!$B$3:$L$42,2,FALSE)</f>
        <v>8</v>
      </c>
      <c r="BM22" s="8">
        <f>VLOOKUP(CN22,'CIR Results'!$B$3:$L$42,3,FALSE)</f>
        <v>86</v>
      </c>
      <c r="BN22" s="8">
        <f>VLOOKUP(CN22,'CIR Results'!$B$3:$L$42,4,FALSE)</f>
        <v>80</v>
      </c>
      <c r="BO22" s="8">
        <f>VLOOKUP(CN22,'CIR Results'!$B$3:$L$42,5,FALSE)</f>
        <v>122</v>
      </c>
      <c r="BP22" s="8">
        <f>VLOOKUP(CN22,'CIR Results'!$B$3:$L$42,6,FALSE)</f>
        <v>36621</v>
      </c>
      <c r="BQ22" s="8">
        <f>VLOOKUP(CN22,'CIR Results'!$B$3:$L$42,8,FALSE)</f>
        <v>9</v>
      </c>
      <c r="BR22" s="8">
        <f>VLOOKUP(CN22,'CIR Results'!$B$3:$L$42,9,FALSE)</f>
        <v>0</v>
      </c>
      <c r="BS22" s="8" t="str">
        <f>VLOOKUP(CN22,'CIR Results'!$B$3:$L$42,10,FALSE)</f>
        <v>04-05-00</v>
      </c>
      <c r="BT22" s="8">
        <f>VLOOKUP(CN22,'CIR Results'!$B$3:$L$42,11,FALSE)</f>
        <v>6</v>
      </c>
      <c r="BU22" s="136" t="str">
        <f>VLOOKUP(CN22,'CIR Team Info'!$B$5:$E$44,2,FALSE)</f>
        <v>Icarus</v>
      </c>
      <c r="BV22" s="136" t="str">
        <f>VLOOKUP(CN22,'CIR Team Info'!$B$5:$E$44,4,FALSE)</f>
        <v>Peoria, IL</v>
      </c>
      <c r="BW22" s="136" t="str">
        <f t="shared" si="45"/>
        <v xml:space="preserve">   </v>
      </c>
      <c r="BX22" s="166"/>
      <c r="BY22" s="166"/>
      <c r="BZ22" s="166"/>
      <c r="CA22" s="166"/>
      <c r="CB22" s="166"/>
      <c r="CC22" s="166"/>
      <c r="CD22" s="166"/>
      <c r="CE22" s="166"/>
      <c r="CF22" s="166"/>
      <c r="CG22" s="166"/>
      <c r="CH22" s="166"/>
      <c r="CI22" s="174"/>
      <c r="CJ22" s="174"/>
      <c r="CK22" s="174"/>
      <c r="CL22" s="174"/>
      <c r="CM22" s="169" t="s">
        <v>329</v>
      </c>
      <c r="CN22" s="2">
        <v>2081</v>
      </c>
      <c r="CO22" s="169"/>
      <c r="CP22" s="169" t="s">
        <v>375</v>
      </c>
      <c r="CQ22" s="169"/>
      <c r="CR22" s="169"/>
      <c r="CS22" s="169"/>
      <c r="CT22" s="169"/>
      <c r="CU22" s="169"/>
      <c r="CV22" s="169"/>
      <c r="CW22" s="169"/>
      <c r="CX22" s="169"/>
      <c r="CY22" s="169"/>
      <c r="CZ22" s="169"/>
      <c r="DA22" s="169"/>
      <c r="DB22" s="169"/>
      <c r="DC22" s="169"/>
      <c r="DD22" s="169"/>
      <c r="DE22" s="169"/>
      <c r="DF22" s="169"/>
      <c r="DG22" s="169"/>
      <c r="DH22" s="169"/>
      <c r="DI22" s="169"/>
      <c r="DP22" s="169"/>
      <c r="DQ22" s="169"/>
      <c r="DR22" s="169"/>
      <c r="DS22" s="169"/>
      <c r="DT22" s="169"/>
      <c r="DU22" s="169"/>
      <c r="DV22" s="169"/>
      <c r="DW22" s="77"/>
      <c r="DX22" s="77"/>
      <c r="DZ22" s="78"/>
    </row>
    <row r="23" spans="1:130" s="2" customFormat="1" hidden="1" x14ac:dyDescent="0.25">
      <c r="A23" s="134">
        <f t="shared" si="0"/>
        <v>2164</v>
      </c>
      <c r="B23" s="10" t="s">
        <v>19</v>
      </c>
      <c r="C23" s="10"/>
      <c r="D23" s="17">
        <f t="shared" si="1"/>
        <v>0</v>
      </c>
      <c r="E23" s="113">
        <f t="shared" si="2"/>
        <v>0</v>
      </c>
      <c r="F23" s="113">
        <f t="shared" si="3"/>
        <v>0</v>
      </c>
      <c r="G23" s="113">
        <f t="shared" si="4"/>
        <v>0</v>
      </c>
      <c r="H23" s="113">
        <f t="shared" si="5"/>
        <v>0</v>
      </c>
      <c r="I23" s="113">
        <f t="shared" si="6"/>
        <v>0</v>
      </c>
      <c r="J23" s="113">
        <f t="shared" si="7"/>
        <v>0</v>
      </c>
      <c r="K23" s="113">
        <f t="shared" si="8"/>
        <v>0</v>
      </c>
      <c r="L23" s="76">
        <v>8</v>
      </c>
      <c r="M23" s="76">
        <v>8</v>
      </c>
      <c r="N23" s="76">
        <v>6</v>
      </c>
      <c r="O23" s="76">
        <v>6</v>
      </c>
      <c r="P23" s="76">
        <v>6</v>
      </c>
      <c r="Q23" s="76">
        <v>2</v>
      </c>
      <c r="R23" s="76">
        <v>1</v>
      </c>
      <c r="S23" s="17">
        <f t="shared" si="9"/>
        <v>0</v>
      </c>
      <c r="T23" s="113">
        <f t="shared" si="10"/>
        <v>0</v>
      </c>
      <c r="U23" s="113">
        <f t="shared" si="11"/>
        <v>0</v>
      </c>
      <c r="V23" s="113">
        <f t="shared" si="12"/>
        <v>0</v>
      </c>
      <c r="W23" s="113">
        <f t="shared" si="13"/>
        <v>0</v>
      </c>
      <c r="X23" s="113">
        <f t="shared" si="14"/>
        <v>0</v>
      </c>
      <c r="Y23" s="113">
        <f t="shared" si="15"/>
        <v>0</v>
      </c>
      <c r="Z23" s="113">
        <f t="shared" si="16"/>
        <v>0</v>
      </c>
      <c r="AA23" s="76">
        <v>5</v>
      </c>
      <c r="AB23" s="76">
        <v>6</v>
      </c>
      <c r="AC23" s="76">
        <v>8</v>
      </c>
      <c r="AD23" s="76">
        <v>2</v>
      </c>
      <c r="AE23" s="76">
        <v>2</v>
      </c>
      <c r="AF23" s="76">
        <v>3</v>
      </c>
      <c r="AG23" s="76">
        <v>8</v>
      </c>
      <c r="AH23" s="131">
        <f t="shared" si="17"/>
        <v>0</v>
      </c>
      <c r="AI23" s="131">
        <f t="shared" si="18"/>
        <v>0</v>
      </c>
      <c r="AJ23" s="131">
        <f t="shared" si="19"/>
        <v>0</v>
      </c>
      <c r="AK23" s="131">
        <f t="shared" si="20"/>
        <v>0</v>
      </c>
      <c r="AL23" s="131">
        <f t="shared" si="21"/>
        <v>0</v>
      </c>
      <c r="AM23" s="131">
        <f t="shared" si="22"/>
        <v>0</v>
      </c>
      <c r="AN23" s="131">
        <f t="shared" si="23"/>
        <v>0</v>
      </c>
      <c r="AO23" s="115" t="b">
        <f t="shared" si="24"/>
        <v>0</v>
      </c>
      <c r="AP23" s="115" t="b">
        <f t="shared" si="25"/>
        <v>0</v>
      </c>
      <c r="AQ23" s="115" t="b">
        <f t="shared" si="26"/>
        <v>0</v>
      </c>
      <c r="AR23" s="79">
        <f t="shared" si="27"/>
        <v>0</v>
      </c>
      <c r="AS23" s="79">
        <f t="shared" si="28"/>
        <v>0</v>
      </c>
      <c r="AT23" s="79">
        <f t="shared" si="29"/>
        <v>0</v>
      </c>
      <c r="AU23" s="79">
        <f t="shared" si="30"/>
        <v>0</v>
      </c>
      <c r="AV23" s="79">
        <f t="shared" si="31"/>
        <v>0</v>
      </c>
      <c r="AW23" s="79">
        <f t="shared" si="32"/>
        <v>0</v>
      </c>
      <c r="AX23" s="128">
        <f t="shared" si="33"/>
        <v>0</v>
      </c>
      <c r="AY23" s="128"/>
      <c r="AZ23" s="128"/>
      <c r="BA23" s="128">
        <f t="shared" si="34"/>
        <v>0</v>
      </c>
      <c r="BB23" s="128">
        <f t="shared" si="35"/>
        <v>0</v>
      </c>
      <c r="BC23" s="80">
        <f t="shared" si="36"/>
        <v>0</v>
      </c>
      <c r="BD23" s="80">
        <f t="shared" si="37"/>
        <v>0</v>
      </c>
      <c r="BE23" s="80">
        <f t="shared" si="38"/>
        <v>0</v>
      </c>
      <c r="BF23" s="80">
        <f t="shared" si="39"/>
        <v>0</v>
      </c>
      <c r="BG23" s="80">
        <f t="shared" si="40"/>
        <v>0</v>
      </c>
      <c r="BH23" s="80">
        <f t="shared" si="41"/>
        <v>0</v>
      </c>
      <c r="BI23" s="4">
        <f t="shared" si="42"/>
        <v>0</v>
      </c>
      <c r="BJ23" s="4">
        <f t="shared" si="43"/>
        <v>0</v>
      </c>
      <c r="BK23" s="4">
        <f t="shared" si="44"/>
        <v>0</v>
      </c>
      <c r="BL23" s="8">
        <f>VLOOKUP(CN23,'CIR Results'!$B$3:$L$42,2,FALSE)</f>
        <v>8</v>
      </c>
      <c r="BM23" s="8">
        <f>VLOOKUP(CN23,'CIR Results'!$B$3:$L$42,3,FALSE)</f>
        <v>82</v>
      </c>
      <c r="BN23" s="8">
        <f>VLOOKUP(CN23,'CIR Results'!$B$3:$L$42,4,FALSE)</f>
        <v>180</v>
      </c>
      <c r="BO23" s="8">
        <f>VLOOKUP(CN23,'CIR Results'!$B$3:$L$42,5,FALSE)</f>
        <v>228</v>
      </c>
      <c r="BP23" s="8">
        <f>VLOOKUP(CN23,'CIR Results'!$B$3:$L$42,6,FALSE)</f>
        <v>36621</v>
      </c>
      <c r="BQ23" s="8">
        <f>VLOOKUP(CN23,'CIR Results'!$B$3:$L$42,8,FALSE)</f>
        <v>9</v>
      </c>
      <c r="BR23" s="8">
        <f>VLOOKUP(CN23,'CIR Results'!$B$3:$L$42,9,FALSE)</f>
        <v>0</v>
      </c>
      <c r="BS23" s="8" t="str">
        <f>VLOOKUP(CN23,'CIR Results'!$B$3:$L$42,10,FALSE)</f>
        <v>04-05-00</v>
      </c>
      <c r="BT23" s="8">
        <f>VLOOKUP(CN23,'CIR Results'!$B$3:$L$42,11,FALSE)</f>
        <v>12</v>
      </c>
      <c r="BU23" s="136" t="str">
        <f>VLOOKUP(CN23,'CIR Team Info'!$B$5:$E$44,2,FALSE)</f>
        <v>The Corps</v>
      </c>
      <c r="BV23" s="136" t="str">
        <f>VLOOKUP(CN23,'CIR Team Info'!$B$5:$E$44,4,FALSE)</f>
        <v>Harrisonville, MO</v>
      </c>
      <c r="BW23" s="136" t="str">
        <f t="shared" si="45"/>
        <v xml:space="preserve">   </v>
      </c>
      <c r="BX23" s="166"/>
      <c r="BY23" s="166"/>
      <c r="BZ23" s="166"/>
      <c r="CA23" s="166"/>
      <c r="CB23" s="166"/>
      <c r="CC23" s="166"/>
      <c r="CD23" s="166"/>
      <c r="CE23" s="166"/>
      <c r="CF23" s="166"/>
      <c r="CG23" s="166"/>
      <c r="CH23" s="166"/>
      <c r="CI23" s="174"/>
      <c r="CJ23" s="174"/>
      <c r="CK23" s="174"/>
      <c r="CL23" s="174"/>
      <c r="CM23" s="169" t="s">
        <v>329</v>
      </c>
      <c r="CN23" s="2">
        <v>2164</v>
      </c>
      <c r="CO23" s="169"/>
      <c r="CP23" s="169" t="s">
        <v>375</v>
      </c>
      <c r="CQ23" s="169"/>
      <c r="CR23" s="169"/>
      <c r="CS23" s="169"/>
      <c r="CT23" s="169"/>
      <c r="CU23" s="169"/>
      <c r="CV23" s="169"/>
      <c r="CW23" s="169"/>
      <c r="CX23" s="169"/>
      <c r="CY23" s="169"/>
      <c r="CZ23" s="169"/>
      <c r="DA23" s="169"/>
      <c r="DB23" s="169"/>
      <c r="DC23" s="169"/>
      <c r="DD23" s="169"/>
      <c r="DE23" s="169"/>
      <c r="DF23" s="169"/>
      <c r="DG23" s="169"/>
      <c r="DH23" s="169"/>
      <c r="DI23" s="169"/>
      <c r="DP23" s="169"/>
      <c r="DQ23" s="169"/>
      <c r="DR23" s="169"/>
      <c r="DS23" s="169"/>
      <c r="DT23" s="169"/>
      <c r="DU23" s="169"/>
      <c r="DV23" s="169"/>
      <c r="DW23" s="77"/>
      <c r="DX23" s="77"/>
      <c r="DZ23" s="78"/>
    </row>
    <row r="24" spans="1:130" s="2" customFormat="1" hidden="1" x14ac:dyDescent="0.25">
      <c r="A24" s="134">
        <f t="shared" si="0"/>
        <v>2194</v>
      </c>
      <c r="B24" s="10" t="s">
        <v>19</v>
      </c>
      <c r="C24" s="10"/>
      <c r="D24" s="17">
        <f t="shared" si="1"/>
        <v>0</v>
      </c>
      <c r="E24" s="113">
        <f t="shared" si="2"/>
        <v>0</v>
      </c>
      <c r="F24" s="113">
        <f t="shared" si="3"/>
        <v>0</v>
      </c>
      <c r="G24" s="113">
        <f t="shared" si="4"/>
        <v>0</v>
      </c>
      <c r="H24" s="113">
        <f t="shared" si="5"/>
        <v>0</v>
      </c>
      <c r="I24" s="113">
        <f t="shared" si="6"/>
        <v>0</v>
      </c>
      <c r="J24" s="113">
        <f t="shared" si="7"/>
        <v>0</v>
      </c>
      <c r="K24" s="113">
        <f t="shared" si="8"/>
        <v>0</v>
      </c>
      <c r="L24" s="76">
        <v>8</v>
      </c>
      <c r="M24" s="76">
        <v>8</v>
      </c>
      <c r="N24" s="76">
        <v>6</v>
      </c>
      <c r="O24" s="76">
        <v>6</v>
      </c>
      <c r="P24" s="76">
        <v>6</v>
      </c>
      <c r="Q24" s="76">
        <v>2</v>
      </c>
      <c r="R24" s="76">
        <v>1</v>
      </c>
      <c r="S24" s="17">
        <f t="shared" si="9"/>
        <v>0</v>
      </c>
      <c r="T24" s="113">
        <f t="shared" si="10"/>
        <v>0</v>
      </c>
      <c r="U24" s="113">
        <f t="shared" si="11"/>
        <v>0</v>
      </c>
      <c r="V24" s="113">
        <f t="shared" si="12"/>
        <v>0</v>
      </c>
      <c r="W24" s="113">
        <f t="shared" si="13"/>
        <v>0</v>
      </c>
      <c r="X24" s="113">
        <f t="shared" si="14"/>
        <v>0</v>
      </c>
      <c r="Y24" s="113">
        <f t="shared" si="15"/>
        <v>0</v>
      </c>
      <c r="Z24" s="113">
        <f t="shared" si="16"/>
        <v>0</v>
      </c>
      <c r="AA24" s="76">
        <v>5</v>
      </c>
      <c r="AB24" s="76">
        <v>6</v>
      </c>
      <c r="AC24" s="76">
        <v>8</v>
      </c>
      <c r="AD24" s="76">
        <v>2</v>
      </c>
      <c r="AE24" s="76">
        <v>2</v>
      </c>
      <c r="AF24" s="76">
        <v>3</v>
      </c>
      <c r="AG24" s="76">
        <v>8</v>
      </c>
      <c r="AH24" s="131">
        <f t="shared" si="17"/>
        <v>0</v>
      </c>
      <c r="AI24" s="131">
        <f t="shared" si="18"/>
        <v>0</v>
      </c>
      <c r="AJ24" s="131">
        <f t="shared" si="19"/>
        <v>0</v>
      </c>
      <c r="AK24" s="131">
        <f t="shared" si="20"/>
        <v>0</v>
      </c>
      <c r="AL24" s="131">
        <f t="shared" si="21"/>
        <v>0</v>
      </c>
      <c r="AM24" s="131">
        <f t="shared" si="22"/>
        <v>0</v>
      </c>
      <c r="AN24" s="131">
        <f t="shared" si="23"/>
        <v>0</v>
      </c>
      <c r="AO24" s="115" t="b">
        <f t="shared" si="24"/>
        <v>0</v>
      </c>
      <c r="AP24" s="115" t="b">
        <f t="shared" si="25"/>
        <v>0</v>
      </c>
      <c r="AQ24" s="115" t="b">
        <f t="shared" si="26"/>
        <v>0</v>
      </c>
      <c r="AR24" s="79">
        <f t="shared" si="27"/>
        <v>0</v>
      </c>
      <c r="AS24" s="79">
        <f t="shared" si="28"/>
        <v>0</v>
      </c>
      <c r="AT24" s="79">
        <f t="shared" si="29"/>
        <v>0</v>
      </c>
      <c r="AU24" s="79">
        <f t="shared" si="30"/>
        <v>0</v>
      </c>
      <c r="AV24" s="79">
        <f t="shared" si="31"/>
        <v>0</v>
      </c>
      <c r="AW24" s="79">
        <f t="shared" si="32"/>
        <v>0</v>
      </c>
      <c r="AX24" s="128">
        <f t="shared" si="33"/>
        <v>0</v>
      </c>
      <c r="AY24" s="128"/>
      <c r="AZ24" s="128"/>
      <c r="BA24" s="128">
        <f t="shared" si="34"/>
        <v>0</v>
      </c>
      <c r="BB24" s="128">
        <f t="shared" si="35"/>
        <v>0</v>
      </c>
      <c r="BC24" s="80">
        <f t="shared" si="36"/>
        <v>0</v>
      </c>
      <c r="BD24" s="80">
        <f t="shared" si="37"/>
        <v>0</v>
      </c>
      <c r="BE24" s="80">
        <f t="shared" si="38"/>
        <v>0</v>
      </c>
      <c r="BF24" s="80">
        <f t="shared" si="39"/>
        <v>0</v>
      </c>
      <c r="BG24" s="80">
        <f t="shared" si="40"/>
        <v>0</v>
      </c>
      <c r="BH24" s="80">
        <f t="shared" si="41"/>
        <v>0</v>
      </c>
      <c r="BI24" s="4">
        <f t="shared" si="42"/>
        <v>0</v>
      </c>
      <c r="BJ24" s="4">
        <f t="shared" si="43"/>
        <v>0</v>
      </c>
      <c r="BK24" s="4">
        <f t="shared" si="44"/>
        <v>0</v>
      </c>
      <c r="BL24" s="8">
        <f>VLOOKUP(CN24,'CIR Results'!$B$3:$L$42,2,FALSE)</f>
        <v>8</v>
      </c>
      <c r="BM24" s="8">
        <f>VLOOKUP(CN24,'CIR Results'!$B$3:$L$42,3,FALSE)</f>
        <v>82</v>
      </c>
      <c r="BN24" s="8">
        <f>VLOOKUP(CN24,'CIR Results'!$B$3:$L$42,4,FALSE)</f>
        <v>80</v>
      </c>
      <c r="BO24" s="8">
        <f>VLOOKUP(CN24,'CIR Results'!$B$3:$L$42,5,FALSE)</f>
        <v>145</v>
      </c>
      <c r="BP24" s="8">
        <f>VLOOKUP(CN24,'CIR Results'!$B$3:$L$42,6,FALSE)</f>
        <v>36620</v>
      </c>
      <c r="BQ24" s="8">
        <f>VLOOKUP(CN24,'CIR Results'!$B$3:$L$42,8,FALSE)</f>
        <v>8</v>
      </c>
      <c r="BR24" s="8">
        <f>VLOOKUP(CN24,'CIR Results'!$B$3:$L$42,9,FALSE)</f>
        <v>0</v>
      </c>
      <c r="BS24" s="8" t="str">
        <f>VLOOKUP(CN24,'CIR Results'!$B$3:$L$42,10,FALSE)</f>
        <v>04-04-00</v>
      </c>
      <c r="BT24" s="8">
        <f>VLOOKUP(CN24,'CIR Results'!$B$3:$L$42,11,FALSE)</f>
        <v>39</v>
      </c>
      <c r="BU24" s="136" t="str">
        <f>VLOOKUP(CN24,'CIR Team Info'!$B$5:$E$44,2,FALSE)</f>
        <v>Fondy Fire</v>
      </c>
      <c r="BV24" s="136" t="str">
        <f>VLOOKUP(CN24,'CIR Team Info'!$B$5:$E$44,4,FALSE)</f>
        <v>Fon du Lac, WI</v>
      </c>
      <c r="BW24" s="136" t="str">
        <f t="shared" si="45"/>
        <v xml:space="preserve">   </v>
      </c>
      <c r="BX24" s="166"/>
      <c r="BY24" s="166"/>
      <c r="BZ24" s="166"/>
      <c r="CA24" s="166"/>
      <c r="CB24" s="166"/>
      <c r="CC24" s="166"/>
      <c r="CD24" s="166"/>
      <c r="CE24" s="166"/>
      <c r="CF24" s="166"/>
      <c r="CG24" s="166"/>
      <c r="CH24" s="166"/>
      <c r="CI24" s="174"/>
      <c r="CJ24" s="174"/>
      <c r="CK24" s="174"/>
      <c r="CL24" s="174"/>
      <c r="CM24" s="169" t="s">
        <v>329</v>
      </c>
      <c r="CN24" s="2">
        <v>2194</v>
      </c>
      <c r="CO24" s="169"/>
      <c r="CP24" s="169" t="s">
        <v>375</v>
      </c>
      <c r="CQ24" s="169"/>
      <c r="CR24" s="169"/>
      <c r="CS24" s="169"/>
      <c r="CT24" s="169"/>
      <c r="CU24" s="169"/>
      <c r="CV24" s="169"/>
      <c r="CW24" s="169"/>
      <c r="CX24" s="169"/>
      <c r="CY24" s="169"/>
      <c r="CZ24" s="169"/>
      <c r="DA24" s="169"/>
      <c r="DB24" s="169"/>
      <c r="DC24" s="169"/>
      <c r="DD24" s="169"/>
      <c r="DE24" s="169"/>
      <c r="DF24" s="169"/>
      <c r="DG24" s="169"/>
      <c r="DH24" s="169"/>
      <c r="DI24" s="169"/>
      <c r="DP24" s="169"/>
      <c r="DQ24" s="169"/>
      <c r="DR24" s="169"/>
      <c r="DS24" s="169"/>
      <c r="DT24" s="169"/>
      <c r="DU24" s="169"/>
      <c r="DV24" s="169"/>
      <c r="DW24" s="77"/>
      <c r="DX24" s="77"/>
      <c r="DZ24" s="78"/>
    </row>
    <row r="25" spans="1:130" s="2" customFormat="1" hidden="1" x14ac:dyDescent="0.25">
      <c r="A25" s="134">
        <f t="shared" si="0"/>
        <v>2451</v>
      </c>
      <c r="B25" s="10" t="s">
        <v>19</v>
      </c>
      <c r="C25" s="10"/>
      <c r="D25" s="17">
        <f t="shared" si="1"/>
        <v>0</v>
      </c>
      <c r="E25" s="113">
        <f t="shared" si="2"/>
        <v>0</v>
      </c>
      <c r="F25" s="113">
        <f t="shared" si="3"/>
        <v>0</v>
      </c>
      <c r="G25" s="113">
        <f t="shared" si="4"/>
        <v>0</v>
      </c>
      <c r="H25" s="113">
        <f t="shared" si="5"/>
        <v>0</v>
      </c>
      <c r="I25" s="113">
        <f t="shared" si="6"/>
        <v>0</v>
      </c>
      <c r="J25" s="113">
        <f t="shared" si="7"/>
        <v>0</v>
      </c>
      <c r="K25" s="113">
        <f t="shared" si="8"/>
        <v>0</v>
      </c>
      <c r="L25" s="76">
        <v>8</v>
      </c>
      <c r="M25" s="76">
        <v>8</v>
      </c>
      <c r="N25" s="76">
        <v>6</v>
      </c>
      <c r="O25" s="76">
        <v>6</v>
      </c>
      <c r="P25" s="76">
        <v>6</v>
      </c>
      <c r="Q25" s="76">
        <v>2</v>
      </c>
      <c r="R25" s="76">
        <v>1</v>
      </c>
      <c r="S25" s="17">
        <f t="shared" si="9"/>
        <v>0</v>
      </c>
      <c r="T25" s="113">
        <f t="shared" si="10"/>
        <v>0</v>
      </c>
      <c r="U25" s="113">
        <f t="shared" si="11"/>
        <v>0</v>
      </c>
      <c r="V25" s="113">
        <f t="shared" si="12"/>
        <v>0</v>
      </c>
      <c r="W25" s="113">
        <f t="shared" si="13"/>
        <v>0</v>
      </c>
      <c r="X25" s="113">
        <f t="shared" si="14"/>
        <v>0</v>
      </c>
      <c r="Y25" s="113">
        <f t="shared" si="15"/>
        <v>0</v>
      </c>
      <c r="Z25" s="113">
        <f t="shared" si="16"/>
        <v>0</v>
      </c>
      <c r="AA25" s="76">
        <v>5</v>
      </c>
      <c r="AB25" s="76">
        <v>6</v>
      </c>
      <c r="AC25" s="76">
        <v>8</v>
      </c>
      <c r="AD25" s="76">
        <v>2</v>
      </c>
      <c r="AE25" s="76">
        <v>2</v>
      </c>
      <c r="AF25" s="76">
        <v>3</v>
      </c>
      <c r="AG25" s="76">
        <v>8</v>
      </c>
      <c r="AH25" s="131">
        <f t="shared" si="17"/>
        <v>0</v>
      </c>
      <c r="AI25" s="131">
        <f t="shared" si="18"/>
        <v>0</v>
      </c>
      <c r="AJ25" s="131">
        <f t="shared" si="19"/>
        <v>0</v>
      </c>
      <c r="AK25" s="131">
        <f t="shared" si="20"/>
        <v>0</v>
      </c>
      <c r="AL25" s="131">
        <f t="shared" si="21"/>
        <v>0</v>
      </c>
      <c r="AM25" s="131">
        <f t="shared" si="22"/>
        <v>0</v>
      </c>
      <c r="AN25" s="131">
        <f t="shared" si="23"/>
        <v>0</v>
      </c>
      <c r="AO25" s="115" t="b">
        <f t="shared" si="24"/>
        <v>0</v>
      </c>
      <c r="AP25" s="115" t="b">
        <f t="shared" si="25"/>
        <v>0</v>
      </c>
      <c r="AQ25" s="115" t="b">
        <f t="shared" si="26"/>
        <v>0</v>
      </c>
      <c r="AR25" s="79">
        <f t="shared" si="27"/>
        <v>0</v>
      </c>
      <c r="AS25" s="79">
        <f t="shared" si="28"/>
        <v>0</v>
      </c>
      <c r="AT25" s="79">
        <f t="shared" si="29"/>
        <v>0</v>
      </c>
      <c r="AU25" s="79">
        <f t="shared" si="30"/>
        <v>0</v>
      </c>
      <c r="AV25" s="79">
        <f t="shared" si="31"/>
        <v>0</v>
      </c>
      <c r="AW25" s="79">
        <f t="shared" si="32"/>
        <v>0</v>
      </c>
      <c r="AX25" s="128">
        <f t="shared" si="33"/>
        <v>0</v>
      </c>
      <c r="AY25" s="128"/>
      <c r="AZ25" s="128"/>
      <c r="BA25" s="128">
        <f t="shared" si="34"/>
        <v>0</v>
      </c>
      <c r="BB25" s="128">
        <f t="shared" si="35"/>
        <v>0</v>
      </c>
      <c r="BC25" s="80">
        <f t="shared" si="36"/>
        <v>0</v>
      </c>
      <c r="BD25" s="80">
        <f t="shared" si="37"/>
        <v>0</v>
      </c>
      <c r="BE25" s="80">
        <f t="shared" si="38"/>
        <v>0</v>
      </c>
      <c r="BF25" s="80">
        <f t="shared" si="39"/>
        <v>0</v>
      </c>
      <c r="BG25" s="80">
        <f t="shared" si="40"/>
        <v>0</v>
      </c>
      <c r="BH25" s="80">
        <f t="shared" si="41"/>
        <v>0</v>
      </c>
      <c r="BI25" s="4">
        <f t="shared" si="42"/>
        <v>0</v>
      </c>
      <c r="BJ25" s="4">
        <f t="shared" si="43"/>
        <v>0</v>
      </c>
      <c r="BK25" s="4">
        <f t="shared" si="44"/>
        <v>0</v>
      </c>
      <c r="BL25" s="8">
        <f>VLOOKUP(CN25,'CIR Results'!$B$3:$L$42,2,FALSE)</f>
        <v>8</v>
      </c>
      <c r="BM25" s="8">
        <f>VLOOKUP(CN25,'CIR Results'!$B$3:$L$42,3,FALSE)</f>
        <v>58</v>
      </c>
      <c r="BN25" s="8">
        <f>VLOOKUP(CN25,'CIR Results'!$B$3:$L$42,4,FALSE)</f>
        <v>30</v>
      </c>
      <c r="BO25" s="8">
        <f>VLOOKUP(CN25,'CIR Results'!$B$3:$L$42,5,FALSE)</f>
        <v>138</v>
      </c>
      <c r="BP25" s="8">
        <f>VLOOKUP(CN25,'CIR Results'!$B$3:$L$42,6,FALSE)</f>
        <v>36620</v>
      </c>
      <c r="BQ25" s="8">
        <f>VLOOKUP(CN25,'CIR Results'!$B$3:$L$42,8,FALSE)</f>
        <v>8</v>
      </c>
      <c r="BR25" s="8">
        <f>VLOOKUP(CN25,'CIR Results'!$B$3:$L$42,9,FALSE)</f>
        <v>0</v>
      </c>
      <c r="BS25" s="8" t="str">
        <f>VLOOKUP(CN25,'CIR Results'!$B$3:$L$42,10,FALSE)</f>
        <v>04-04-00</v>
      </c>
      <c r="BT25" s="8">
        <f>VLOOKUP(CN25,'CIR Results'!$B$3:$L$42,11,FALSE)</f>
        <v>3</v>
      </c>
      <c r="BU25" s="136" t="str">
        <f>VLOOKUP(CN25,'CIR Team Info'!$B$5:$E$44,2,FALSE)</f>
        <v>PWNAGE</v>
      </c>
      <c r="BV25" s="136" t="str">
        <f>VLOOKUP(CN25,'CIR Team Info'!$B$5:$E$44,4,FALSE)</f>
        <v>St. Charles, IL</v>
      </c>
      <c r="BW25" s="136" t="str">
        <f t="shared" si="45"/>
        <v xml:space="preserve">   </v>
      </c>
      <c r="BX25" s="166"/>
      <c r="BY25" s="166"/>
      <c r="BZ25" s="166"/>
      <c r="CA25" s="166"/>
      <c r="CB25" s="166"/>
      <c r="CC25" s="166"/>
      <c r="CD25" s="166"/>
      <c r="CE25" s="166"/>
      <c r="CF25" s="166"/>
      <c r="CG25" s="166"/>
      <c r="CH25" s="166"/>
      <c r="CI25" s="174"/>
      <c r="CJ25" s="174"/>
      <c r="CK25" s="174"/>
      <c r="CL25" s="174"/>
      <c r="CM25" s="169" t="s">
        <v>329</v>
      </c>
      <c r="CN25" s="2">
        <v>2451</v>
      </c>
      <c r="CO25" s="169"/>
      <c r="CP25" s="169" t="s">
        <v>375</v>
      </c>
      <c r="CQ25" s="169"/>
      <c r="CR25" s="169"/>
      <c r="CS25" s="169"/>
      <c r="CT25" s="169"/>
      <c r="CU25" s="169"/>
      <c r="CV25" s="169"/>
      <c r="CW25" s="169"/>
      <c r="CX25" s="169"/>
      <c r="CY25" s="169"/>
      <c r="CZ25" s="169"/>
      <c r="DA25" s="169"/>
      <c r="DB25" s="169"/>
      <c r="DC25" s="169"/>
      <c r="DD25" s="169"/>
      <c r="DE25" s="169"/>
      <c r="DF25" s="169"/>
      <c r="DG25" s="169"/>
      <c r="DH25" s="169"/>
      <c r="DI25" s="169"/>
      <c r="DP25" s="169"/>
      <c r="DQ25" s="169"/>
      <c r="DR25" s="169"/>
      <c r="DS25" s="169"/>
      <c r="DT25" s="169"/>
      <c r="DU25" s="169"/>
      <c r="DV25" s="169"/>
      <c r="DW25" s="77"/>
      <c r="DX25" s="77"/>
      <c r="DZ25" s="78"/>
    </row>
    <row r="26" spans="1:130" s="2" customFormat="1" hidden="1" x14ac:dyDescent="0.25">
      <c r="A26" s="134">
        <f t="shared" si="0"/>
        <v>2481</v>
      </c>
      <c r="B26" s="10" t="s">
        <v>19</v>
      </c>
      <c r="C26" s="10"/>
      <c r="D26" s="17">
        <f t="shared" si="1"/>
        <v>0</v>
      </c>
      <c r="E26" s="113">
        <f t="shared" si="2"/>
        <v>0</v>
      </c>
      <c r="F26" s="113">
        <f t="shared" si="3"/>
        <v>0</v>
      </c>
      <c r="G26" s="113">
        <f t="shared" si="4"/>
        <v>0</v>
      </c>
      <c r="H26" s="113">
        <f t="shared" si="5"/>
        <v>0</v>
      </c>
      <c r="I26" s="113">
        <f t="shared" si="6"/>
        <v>0</v>
      </c>
      <c r="J26" s="113">
        <f t="shared" si="7"/>
        <v>0</v>
      </c>
      <c r="K26" s="113">
        <f t="shared" si="8"/>
        <v>0</v>
      </c>
      <c r="L26" s="76">
        <v>8</v>
      </c>
      <c r="M26" s="76">
        <v>8</v>
      </c>
      <c r="N26" s="76">
        <v>6</v>
      </c>
      <c r="O26" s="76">
        <v>6</v>
      </c>
      <c r="P26" s="76">
        <v>6</v>
      </c>
      <c r="Q26" s="76">
        <v>2</v>
      </c>
      <c r="R26" s="76">
        <v>1</v>
      </c>
      <c r="S26" s="17">
        <f t="shared" si="9"/>
        <v>0</v>
      </c>
      <c r="T26" s="113">
        <f t="shared" si="10"/>
        <v>0</v>
      </c>
      <c r="U26" s="113">
        <f t="shared" si="11"/>
        <v>0</v>
      </c>
      <c r="V26" s="113">
        <f t="shared" si="12"/>
        <v>0</v>
      </c>
      <c r="W26" s="113">
        <f t="shared" si="13"/>
        <v>0</v>
      </c>
      <c r="X26" s="113">
        <f t="shared" si="14"/>
        <v>0</v>
      </c>
      <c r="Y26" s="113">
        <f t="shared" si="15"/>
        <v>0</v>
      </c>
      <c r="Z26" s="113">
        <f t="shared" si="16"/>
        <v>0</v>
      </c>
      <c r="AA26" s="76">
        <v>5</v>
      </c>
      <c r="AB26" s="76">
        <v>6</v>
      </c>
      <c r="AC26" s="76">
        <v>8</v>
      </c>
      <c r="AD26" s="76">
        <v>2</v>
      </c>
      <c r="AE26" s="76">
        <v>2</v>
      </c>
      <c r="AF26" s="76">
        <v>3</v>
      </c>
      <c r="AG26" s="76">
        <v>8</v>
      </c>
      <c r="AH26" s="131">
        <f t="shared" si="17"/>
        <v>0</v>
      </c>
      <c r="AI26" s="131">
        <f t="shared" si="18"/>
        <v>0</v>
      </c>
      <c r="AJ26" s="131">
        <f t="shared" si="19"/>
        <v>0</v>
      </c>
      <c r="AK26" s="131">
        <f t="shared" si="20"/>
        <v>0</v>
      </c>
      <c r="AL26" s="131">
        <f t="shared" si="21"/>
        <v>0</v>
      </c>
      <c r="AM26" s="131">
        <f t="shared" si="22"/>
        <v>0</v>
      </c>
      <c r="AN26" s="131">
        <f t="shared" si="23"/>
        <v>0</v>
      </c>
      <c r="AO26" s="115" t="b">
        <f t="shared" si="24"/>
        <v>0</v>
      </c>
      <c r="AP26" s="115" t="b">
        <f t="shared" si="25"/>
        <v>0</v>
      </c>
      <c r="AQ26" s="115" t="b">
        <f t="shared" si="26"/>
        <v>0</v>
      </c>
      <c r="AR26" s="79">
        <f t="shared" si="27"/>
        <v>0</v>
      </c>
      <c r="AS26" s="79">
        <f t="shared" si="28"/>
        <v>0</v>
      </c>
      <c r="AT26" s="79">
        <f t="shared" si="29"/>
        <v>0</v>
      </c>
      <c r="AU26" s="79">
        <f t="shared" si="30"/>
        <v>0</v>
      </c>
      <c r="AV26" s="79">
        <f t="shared" si="31"/>
        <v>0</v>
      </c>
      <c r="AW26" s="79">
        <f t="shared" si="32"/>
        <v>0</v>
      </c>
      <c r="AX26" s="128">
        <f t="shared" si="33"/>
        <v>0</v>
      </c>
      <c r="AY26" s="128"/>
      <c r="AZ26" s="128"/>
      <c r="BA26" s="128">
        <f t="shared" si="34"/>
        <v>0</v>
      </c>
      <c r="BB26" s="128">
        <f t="shared" si="35"/>
        <v>0</v>
      </c>
      <c r="BC26" s="80">
        <f t="shared" si="36"/>
        <v>0</v>
      </c>
      <c r="BD26" s="80">
        <f t="shared" si="37"/>
        <v>0</v>
      </c>
      <c r="BE26" s="80">
        <f t="shared" si="38"/>
        <v>0</v>
      </c>
      <c r="BF26" s="80">
        <f t="shared" si="39"/>
        <v>0</v>
      </c>
      <c r="BG26" s="80">
        <f t="shared" si="40"/>
        <v>0</v>
      </c>
      <c r="BH26" s="80">
        <f t="shared" si="41"/>
        <v>0</v>
      </c>
      <c r="BI26" s="4">
        <f t="shared" si="42"/>
        <v>0</v>
      </c>
      <c r="BJ26" s="4">
        <f t="shared" si="43"/>
        <v>0</v>
      </c>
      <c r="BK26" s="4">
        <f t="shared" si="44"/>
        <v>0</v>
      </c>
      <c r="BL26" s="8">
        <f>VLOOKUP(CN26,'CIR Results'!$B$3:$L$42,2,FALSE)</f>
        <v>8</v>
      </c>
      <c r="BM26" s="8">
        <f>VLOOKUP(CN26,'CIR Results'!$B$3:$L$42,3,FALSE)</f>
        <v>54</v>
      </c>
      <c r="BN26" s="8">
        <f>VLOOKUP(CN26,'CIR Results'!$B$3:$L$42,4,FALSE)</f>
        <v>230</v>
      </c>
      <c r="BO26" s="8">
        <f>VLOOKUP(CN26,'CIR Results'!$B$3:$L$42,5,FALSE)</f>
        <v>62</v>
      </c>
      <c r="BP26" s="8">
        <f>VLOOKUP(CN26,'CIR Results'!$B$3:$L$42,6,FALSE)</f>
        <v>36620</v>
      </c>
      <c r="BQ26" s="8">
        <f>VLOOKUP(CN26,'CIR Results'!$B$3:$L$42,8,FALSE)</f>
        <v>8</v>
      </c>
      <c r="BR26" s="8">
        <f>VLOOKUP(CN26,'CIR Results'!$B$3:$L$42,9,FALSE)</f>
        <v>0</v>
      </c>
      <c r="BS26" s="8" t="str">
        <f>VLOOKUP(CN26,'CIR Results'!$B$3:$L$42,10,FALSE)</f>
        <v>04-04-00</v>
      </c>
      <c r="BT26" s="8">
        <f>VLOOKUP(CN26,'CIR Results'!$B$3:$L$42,11,FALSE)</f>
        <v>4</v>
      </c>
      <c r="BU26" s="136" t="str">
        <f>VLOOKUP(CN26,'CIR Team Info'!$B$5:$E$44,2,FALSE)</f>
        <v>Roboteers</v>
      </c>
      <c r="BV26" s="136" t="str">
        <f>VLOOKUP(CN26,'CIR Team Info'!$B$5:$E$44,4,FALSE)</f>
        <v>Tremont, IL</v>
      </c>
      <c r="BW26" s="136" t="str">
        <f t="shared" si="45"/>
        <v xml:space="preserve">   </v>
      </c>
      <c r="BX26" s="166"/>
      <c r="BY26" s="166"/>
      <c r="BZ26" s="166"/>
      <c r="CA26" s="166"/>
      <c r="CB26" s="166"/>
      <c r="CC26" s="166"/>
      <c r="CD26" s="166"/>
      <c r="CE26" s="166"/>
      <c r="CF26" s="166"/>
      <c r="CG26" s="166"/>
      <c r="CH26" s="166"/>
      <c r="CI26" s="174"/>
      <c r="CJ26" s="174"/>
      <c r="CK26" s="174"/>
      <c r="CL26" s="174"/>
      <c r="CM26" s="169" t="s">
        <v>329</v>
      </c>
      <c r="CN26" s="2">
        <v>2481</v>
      </c>
      <c r="CO26" s="169"/>
      <c r="CP26" s="169" t="s">
        <v>375</v>
      </c>
      <c r="CQ26" s="169"/>
      <c r="CR26" s="169"/>
      <c r="CS26" s="169"/>
      <c r="CT26" s="169"/>
      <c r="CU26" s="169"/>
      <c r="CV26" s="169"/>
      <c r="CW26" s="169"/>
      <c r="CX26" s="169"/>
      <c r="CY26" s="169"/>
      <c r="CZ26" s="169"/>
      <c r="DA26" s="169"/>
      <c r="DB26" s="169"/>
      <c r="DC26" s="169"/>
      <c r="DD26" s="169"/>
      <c r="DE26" s="169"/>
      <c r="DF26" s="169"/>
      <c r="DG26" s="169"/>
      <c r="DH26" s="169"/>
      <c r="DI26" s="169"/>
      <c r="DP26" s="169"/>
      <c r="DQ26" s="169"/>
      <c r="DR26" s="169"/>
      <c r="DS26" s="169"/>
      <c r="DT26" s="169"/>
      <c r="DU26" s="169"/>
      <c r="DV26" s="169"/>
      <c r="DW26" s="77"/>
      <c r="DX26" s="77"/>
      <c r="DZ26" s="78"/>
    </row>
    <row r="27" spans="1:130" s="2" customFormat="1" hidden="1" x14ac:dyDescent="0.25">
      <c r="A27" s="134">
        <f t="shared" si="0"/>
        <v>2704</v>
      </c>
      <c r="B27" s="10" t="s">
        <v>19</v>
      </c>
      <c r="C27" s="10"/>
      <c r="D27" s="17">
        <f t="shared" si="1"/>
        <v>0</v>
      </c>
      <c r="E27" s="113">
        <f t="shared" si="2"/>
        <v>0</v>
      </c>
      <c r="F27" s="113">
        <f t="shared" si="3"/>
        <v>0</v>
      </c>
      <c r="G27" s="113">
        <f t="shared" si="4"/>
        <v>0</v>
      </c>
      <c r="H27" s="113">
        <f t="shared" si="5"/>
        <v>0</v>
      </c>
      <c r="I27" s="113">
        <f t="shared" si="6"/>
        <v>0</v>
      </c>
      <c r="J27" s="113">
        <f t="shared" si="7"/>
        <v>0</v>
      </c>
      <c r="K27" s="113">
        <f t="shared" si="8"/>
        <v>0</v>
      </c>
      <c r="L27" s="76">
        <v>8</v>
      </c>
      <c r="M27" s="76">
        <v>8</v>
      </c>
      <c r="N27" s="76">
        <v>6</v>
      </c>
      <c r="O27" s="76">
        <v>6</v>
      </c>
      <c r="P27" s="76">
        <v>6</v>
      </c>
      <c r="Q27" s="76">
        <v>2</v>
      </c>
      <c r="R27" s="76">
        <v>1</v>
      </c>
      <c r="S27" s="17">
        <f t="shared" si="9"/>
        <v>0</v>
      </c>
      <c r="T27" s="113">
        <f t="shared" si="10"/>
        <v>0</v>
      </c>
      <c r="U27" s="113">
        <f t="shared" si="11"/>
        <v>0</v>
      </c>
      <c r="V27" s="113">
        <f t="shared" si="12"/>
        <v>0</v>
      </c>
      <c r="W27" s="113">
        <f t="shared" si="13"/>
        <v>0</v>
      </c>
      <c r="X27" s="113">
        <f t="shared" si="14"/>
        <v>0</v>
      </c>
      <c r="Y27" s="113">
        <f t="shared" si="15"/>
        <v>0</v>
      </c>
      <c r="Z27" s="113">
        <f t="shared" si="16"/>
        <v>0</v>
      </c>
      <c r="AA27" s="76">
        <v>5</v>
      </c>
      <c r="AB27" s="76">
        <v>6</v>
      </c>
      <c r="AC27" s="76">
        <v>8</v>
      </c>
      <c r="AD27" s="76">
        <v>2</v>
      </c>
      <c r="AE27" s="76">
        <v>2</v>
      </c>
      <c r="AF27" s="76">
        <v>3</v>
      </c>
      <c r="AG27" s="76">
        <v>8</v>
      </c>
      <c r="AH27" s="131">
        <f t="shared" si="17"/>
        <v>0</v>
      </c>
      <c r="AI27" s="131">
        <f t="shared" si="18"/>
        <v>0</v>
      </c>
      <c r="AJ27" s="131">
        <f t="shared" si="19"/>
        <v>0</v>
      </c>
      <c r="AK27" s="131">
        <f t="shared" si="20"/>
        <v>0</v>
      </c>
      <c r="AL27" s="131">
        <f t="shared" si="21"/>
        <v>0</v>
      </c>
      <c r="AM27" s="131">
        <f t="shared" si="22"/>
        <v>0</v>
      </c>
      <c r="AN27" s="131">
        <f t="shared" si="23"/>
        <v>0</v>
      </c>
      <c r="AO27" s="115" t="b">
        <f t="shared" si="24"/>
        <v>0</v>
      </c>
      <c r="AP27" s="115" t="b">
        <f t="shared" si="25"/>
        <v>0</v>
      </c>
      <c r="AQ27" s="115" t="b">
        <f t="shared" si="26"/>
        <v>0</v>
      </c>
      <c r="AR27" s="79">
        <f t="shared" si="27"/>
        <v>0</v>
      </c>
      <c r="AS27" s="79">
        <f t="shared" si="28"/>
        <v>0</v>
      </c>
      <c r="AT27" s="79">
        <f t="shared" si="29"/>
        <v>0</v>
      </c>
      <c r="AU27" s="79">
        <f t="shared" si="30"/>
        <v>0</v>
      </c>
      <c r="AV27" s="79">
        <f t="shared" si="31"/>
        <v>0</v>
      </c>
      <c r="AW27" s="79">
        <f t="shared" si="32"/>
        <v>0</v>
      </c>
      <c r="AX27" s="128">
        <f t="shared" si="33"/>
        <v>0</v>
      </c>
      <c r="AY27" s="128"/>
      <c r="AZ27" s="128"/>
      <c r="BA27" s="128">
        <f t="shared" si="34"/>
        <v>0</v>
      </c>
      <c r="BB27" s="128">
        <f t="shared" si="35"/>
        <v>0</v>
      </c>
      <c r="BC27" s="80">
        <f t="shared" si="36"/>
        <v>0</v>
      </c>
      <c r="BD27" s="80">
        <f t="shared" si="37"/>
        <v>0</v>
      </c>
      <c r="BE27" s="80">
        <f t="shared" si="38"/>
        <v>0</v>
      </c>
      <c r="BF27" s="80">
        <f t="shared" si="39"/>
        <v>0</v>
      </c>
      <c r="BG27" s="80">
        <f t="shared" si="40"/>
        <v>0</v>
      </c>
      <c r="BH27" s="80">
        <f t="shared" si="41"/>
        <v>0</v>
      </c>
      <c r="BI27" s="4">
        <f t="shared" si="42"/>
        <v>0</v>
      </c>
      <c r="BJ27" s="4">
        <f t="shared" si="43"/>
        <v>0</v>
      </c>
      <c r="BK27" s="4">
        <f t="shared" si="44"/>
        <v>0</v>
      </c>
      <c r="BL27" s="8">
        <f>VLOOKUP(CN27,'CIR Results'!$B$3:$L$42,2,FALSE)</f>
        <v>7</v>
      </c>
      <c r="BM27" s="8">
        <f>VLOOKUP(CN27,'CIR Results'!$B$3:$L$42,3,FALSE)</f>
        <v>128</v>
      </c>
      <c r="BN27" s="8">
        <f>VLOOKUP(CN27,'CIR Results'!$B$3:$L$42,4,FALSE)</f>
        <v>40</v>
      </c>
      <c r="BO27" s="8">
        <f>VLOOKUP(CN27,'CIR Results'!$B$3:$L$42,5,FALSE)</f>
        <v>148</v>
      </c>
      <c r="BP27" s="8">
        <f>VLOOKUP(CN27,'CIR Results'!$B$3:$L$42,6,FALSE)</f>
        <v>36954</v>
      </c>
      <c r="BQ27" s="8">
        <f>VLOOKUP(CN27,'CIR Results'!$B$3:$L$42,8,FALSE)</f>
        <v>8</v>
      </c>
      <c r="BR27" s="8">
        <f>VLOOKUP(CN27,'CIR Results'!$B$3:$L$42,9,FALSE)</f>
        <v>0</v>
      </c>
      <c r="BS27" s="8" t="str">
        <f>VLOOKUP(CN27,'CIR Results'!$B$3:$L$42,10,FALSE)</f>
        <v>03-04-01</v>
      </c>
      <c r="BT27" s="8">
        <f>VLOOKUP(CN27,'CIR Results'!$B$3:$L$42,11,FALSE)</f>
        <v>5</v>
      </c>
      <c r="BU27" s="136" t="str">
        <f>VLOOKUP(CN27,'CIR Team Info'!$B$5:$E$44,2,FALSE)</f>
        <v>Order 2 Chaos</v>
      </c>
      <c r="BV27" s="136" t="str">
        <f>VLOOKUP(CN27,'CIR Team Info'!$B$5:$E$44,4,FALSE)</f>
        <v>Batavia, IL</v>
      </c>
      <c r="BW27" s="136" t="str">
        <f t="shared" si="45"/>
        <v xml:space="preserve">   </v>
      </c>
      <c r="BX27" s="166"/>
      <c r="BY27" s="166"/>
      <c r="BZ27" s="166"/>
      <c r="CA27" s="166"/>
      <c r="CB27" s="166"/>
      <c r="CC27" s="166"/>
      <c r="CD27" s="166"/>
      <c r="CE27" s="166"/>
      <c r="CF27" s="166"/>
      <c r="CG27" s="166"/>
      <c r="CH27" s="166"/>
      <c r="CI27" s="174"/>
      <c r="CJ27" s="174"/>
      <c r="CK27" s="174"/>
      <c r="CL27" s="174"/>
      <c r="CM27" s="169" t="s">
        <v>329</v>
      </c>
      <c r="CN27" s="2">
        <v>2704</v>
      </c>
      <c r="CO27" s="169"/>
      <c r="CP27" s="169" t="s">
        <v>375</v>
      </c>
      <c r="CQ27" s="169"/>
      <c r="CR27" s="169"/>
      <c r="CS27" s="169"/>
      <c r="CT27" s="169"/>
      <c r="CU27" s="169"/>
      <c r="CV27" s="169"/>
      <c r="CW27" s="169"/>
      <c r="CX27" s="169"/>
      <c r="CY27" s="169"/>
      <c r="CZ27" s="169"/>
      <c r="DA27" s="169"/>
      <c r="DB27" s="169"/>
      <c r="DC27" s="169"/>
      <c r="DD27" s="169"/>
      <c r="DE27" s="169"/>
      <c r="DF27" s="169"/>
      <c r="DG27" s="169"/>
      <c r="DH27" s="169"/>
      <c r="DI27" s="169"/>
      <c r="DP27" s="169"/>
      <c r="DQ27" s="169"/>
      <c r="DR27" s="169"/>
      <c r="DS27" s="169"/>
      <c r="DT27" s="169"/>
      <c r="DU27" s="169"/>
      <c r="DV27" s="169"/>
      <c r="DW27" s="77"/>
      <c r="DX27" s="77"/>
      <c r="DZ27" s="78"/>
    </row>
    <row r="28" spans="1:130" s="2" customFormat="1" hidden="1" x14ac:dyDescent="0.25">
      <c r="A28" s="134">
        <f t="shared" si="0"/>
        <v>3138</v>
      </c>
      <c r="B28" s="10" t="s">
        <v>19</v>
      </c>
      <c r="C28" s="10"/>
      <c r="D28" s="17">
        <f t="shared" si="1"/>
        <v>0</v>
      </c>
      <c r="E28" s="113">
        <f t="shared" si="2"/>
        <v>0</v>
      </c>
      <c r="F28" s="113">
        <f t="shared" si="3"/>
        <v>0</v>
      </c>
      <c r="G28" s="113">
        <f t="shared" si="4"/>
        <v>0</v>
      </c>
      <c r="H28" s="113">
        <f t="shared" si="5"/>
        <v>0</v>
      </c>
      <c r="I28" s="113">
        <f t="shared" si="6"/>
        <v>0</v>
      </c>
      <c r="J28" s="113">
        <f t="shared" si="7"/>
        <v>0</v>
      </c>
      <c r="K28" s="113">
        <f t="shared" si="8"/>
        <v>0</v>
      </c>
      <c r="L28" s="76">
        <v>8</v>
      </c>
      <c r="M28" s="76">
        <v>8</v>
      </c>
      <c r="N28" s="76">
        <v>6</v>
      </c>
      <c r="O28" s="76">
        <v>6</v>
      </c>
      <c r="P28" s="76">
        <v>6</v>
      </c>
      <c r="Q28" s="76">
        <v>2</v>
      </c>
      <c r="R28" s="76">
        <v>1</v>
      </c>
      <c r="S28" s="17">
        <f t="shared" si="9"/>
        <v>0</v>
      </c>
      <c r="T28" s="113">
        <f t="shared" si="10"/>
        <v>0</v>
      </c>
      <c r="U28" s="113">
        <f t="shared" si="11"/>
        <v>0</v>
      </c>
      <c r="V28" s="113">
        <f t="shared" si="12"/>
        <v>0</v>
      </c>
      <c r="W28" s="113">
        <f t="shared" si="13"/>
        <v>0</v>
      </c>
      <c r="X28" s="113">
        <f t="shared" si="14"/>
        <v>0</v>
      </c>
      <c r="Y28" s="113">
        <f t="shared" si="15"/>
        <v>0</v>
      </c>
      <c r="Z28" s="113">
        <f t="shared" si="16"/>
        <v>0</v>
      </c>
      <c r="AA28" s="76">
        <v>5</v>
      </c>
      <c r="AB28" s="76">
        <v>6</v>
      </c>
      <c r="AC28" s="76">
        <v>8</v>
      </c>
      <c r="AD28" s="76">
        <v>2</v>
      </c>
      <c r="AE28" s="76">
        <v>2</v>
      </c>
      <c r="AF28" s="76">
        <v>3</v>
      </c>
      <c r="AG28" s="76">
        <v>8</v>
      </c>
      <c r="AH28" s="131">
        <f t="shared" si="17"/>
        <v>0</v>
      </c>
      <c r="AI28" s="131">
        <f t="shared" si="18"/>
        <v>0</v>
      </c>
      <c r="AJ28" s="131">
        <f t="shared" si="19"/>
        <v>0</v>
      </c>
      <c r="AK28" s="131">
        <f t="shared" si="20"/>
        <v>0</v>
      </c>
      <c r="AL28" s="131">
        <f t="shared" si="21"/>
        <v>0</v>
      </c>
      <c r="AM28" s="131">
        <f t="shared" si="22"/>
        <v>0</v>
      </c>
      <c r="AN28" s="131">
        <f t="shared" si="23"/>
        <v>0</v>
      </c>
      <c r="AO28" s="115" t="b">
        <f t="shared" si="24"/>
        <v>0</v>
      </c>
      <c r="AP28" s="115" t="b">
        <f t="shared" si="25"/>
        <v>0</v>
      </c>
      <c r="AQ28" s="115" t="b">
        <f t="shared" si="26"/>
        <v>0</v>
      </c>
      <c r="AR28" s="79">
        <f t="shared" si="27"/>
        <v>0</v>
      </c>
      <c r="AS28" s="79">
        <f t="shared" si="28"/>
        <v>0</v>
      </c>
      <c r="AT28" s="79">
        <f t="shared" si="29"/>
        <v>0</v>
      </c>
      <c r="AU28" s="79">
        <f t="shared" si="30"/>
        <v>0</v>
      </c>
      <c r="AV28" s="79">
        <f t="shared" si="31"/>
        <v>0</v>
      </c>
      <c r="AW28" s="79">
        <f t="shared" si="32"/>
        <v>0</v>
      </c>
      <c r="AX28" s="128">
        <f t="shared" si="33"/>
        <v>0</v>
      </c>
      <c r="AY28" s="128"/>
      <c r="AZ28" s="128"/>
      <c r="BA28" s="128">
        <f t="shared" si="34"/>
        <v>0</v>
      </c>
      <c r="BB28" s="128">
        <f t="shared" si="35"/>
        <v>0</v>
      </c>
      <c r="BC28" s="80">
        <f t="shared" si="36"/>
        <v>0</v>
      </c>
      <c r="BD28" s="80">
        <f t="shared" si="37"/>
        <v>0</v>
      </c>
      <c r="BE28" s="80">
        <f t="shared" si="38"/>
        <v>0</v>
      </c>
      <c r="BF28" s="80">
        <f t="shared" si="39"/>
        <v>0</v>
      </c>
      <c r="BG28" s="80">
        <f t="shared" si="40"/>
        <v>0</v>
      </c>
      <c r="BH28" s="80">
        <f t="shared" si="41"/>
        <v>0</v>
      </c>
      <c r="BI28" s="4">
        <f t="shared" si="42"/>
        <v>0</v>
      </c>
      <c r="BJ28" s="4">
        <f t="shared" si="43"/>
        <v>0</v>
      </c>
      <c r="BK28" s="4">
        <f t="shared" si="44"/>
        <v>0</v>
      </c>
      <c r="BL28" s="8">
        <f>VLOOKUP(CN28,'CIR Results'!$B$3:$L$42,2,FALSE)</f>
        <v>6</v>
      </c>
      <c r="BM28" s="8">
        <f>VLOOKUP(CN28,'CIR Results'!$B$3:$L$42,3,FALSE)</f>
        <v>106</v>
      </c>
      <c r="BN28" s="8">
        <f>VLOOKUP(CN28,'CIR Results'!$B$3:$L$42,4,FALSE)</f>
        <v>70</v>
      </c>
      <c r="BO28" s="8">
        <f>VLOOKUP(CN28,'CIR Results'!$B$3:$L$42,5,FALSE)</f>
        <v>201</v>
      </c>
      <c r="BP28" s="8">
        <f>VLOOKUP(CN28,'CIR Results'!$B$3:$L$42,6,FALSE)</f>
        <v>36590</v>
      </c>
      <c r="BQ28" s="8">
        <f>VLOOKUP(CN28,'CIR Results'!$B$3:$L$42,8,FALSE)</f>
        <v>8</v>
      </c>
      <c r="BR28" s="8">
        <f>VLOOKUP(CN28,'CIR Results'!$B$3:$L$42,9,FALSE)</f>
        <v>0</v>
      </c>
      <c r="BS28" s="8" t="str">
        <f>VLOOKUP(CN28,'CIR Results'!$B$3:$L$42,10,FALSE)</f>
        <v>03-05-00</v>
      </c>
      <c r="BT28" s="8">
        <f>VLOOKUP(CN28,'CIR Results'!$B$3:$L$42,11,FALSE)</f>
        <v>7</v>
      </c>
      <c r="BU28" s="136" t="str">
        <f>VLOOKUP(CN28,'CIR Team Info'!$B$5:$E$44,2,FALSE)</f>
        <v>Innovators Robotics</v>
      </c>
      <c r="BV28" s="136" t="str">
        <f>VLOOKUP(CN28,'CIR Team Info'!$B$5:$E$44,4,FALSE)</f>
        <v>Dayton, OH</v>
      </c>
      <c r="BW28" s="136" t="str">
        <f t="shared" si="45"/>
        <v xml:space="preserve">   </v>
      </c>
      <c r="BX28" s="166"/>
      <c r="BY28" s="166"/>
      <c r="BZ28" s="166"/>
      <c r="CA28" s="166"/>
      <c r="CB28" s="166"/>
      <c r="CC28" s="166"/>
      <c r="CD28" s="166"/>
      <c r="CE28" s="166"/>
      <c r="CF28" s="166"/>
      <c r="CG28" s="166"/>
      <c r="CH28" s="166"/>
      <c r="CI28" s="174"/>
      <c r="CJ28" s="174"/>
      <c r="CK28" s="174"/>
      <c r="CL28" s="174"/>
      <c r="CM28" s="169" t="s">
        <v>329</v>
      </c>
      <c r="CN28" s="2">
        <v>3138</v>
      </c>
      <c r="CO28" s="169"/>
      <c r="CP28" s="169" t="s">
        <v>375</v>
      </c>
      <c r="CQ28" s="169"/>
      <c r="CR28" s="169"/>
      <c r="CS28" s="169"/>
      <c r="CT28" s="169"/>
      <c r="CU28" s="169"/>
      <c r="CV28" s="169"/>
      <c r="CW28" s="169"/>
      <c r="CX28" s="169"/>
      <c r="CY28" s="169"/>
      <c r="CZ28" s="169"/>
      <c r="DA28" s="169"/>
      <c r="DB28" s="169"/>
      <c r="DC28" s="169"/>
      <c r="DD28" s="169"/>
      <c r="DE28" s="169"/>
      <c r="DF28" s="169"/>
      <c r="DG28" s="169"/>
      <c r="DH28" s="169"/>
      <c r="DI28" s="169"/>
      <c r="DP28" s="169"/>
      <c r="DQ28" s="169"/>
      <c r="DR28" s="169"/>
      <c r="DS28" s="169"/>
      <c r="DT28" s="169"/>
      <c r="DU28" s="169"/>
      <c r="DV28" s="169"/>
      <c r="DW28" s="77"/>
      <c r="DX28" s="77"/>
      <c r="DZ28" s="78"/>
    </row>
    <row r="29" spans="1:130" s="2" customFormat="1" hidden="1" x14ac:dyDescent="0.25">
      <c r="A29" s="134">
        <f t="shared" si="0"/>
        <v>3284</v>
      </c>
      <c r="B29" s="10" t="s">
        <v>19</v>
      </c>
      <c r="C29" s="10"/>
      <c r="D29" s="17">
        <f t="shared" si="1"/>
        <v>0</v>
      </c>
      <c r="E29" s="113">
        <f t="shared" si="2"/>
        <v>0</v>
      </c>
      <c r="F29" s="113">
        <f t="shared" si="3"/>
        <v>0</v>
      </c>
      <c r="G29" s="113">
        <f t="shared" si="4"/>
        <v>0</v>
      </c>
      <c r="H29" s="113">
        <f t="shared" si="5"/>
        <v>0</v>
      </c>
      <c r="I29" s="113">
        <f t="shared" si="6"/>
        <v>0</v>
      </c>
      <c r="J29" s="113">
        <f t="shared" si="7"/>
        <v>0</v>
      </c>
      <c r="K29" s="113">
        <f t="shared" si="8"/>
        <v>0</v>
      </c>
      <c r="L29" s="76">
        <v>8</v>
      </c>
      <c r="M29" s="76">
        <v>8</v>
      </c>
      <c r="N29" s="76">
        <v>6</v>
      </c>
      <c r="O29" s="76">
        <v>6</v>
      </c>
      <c r="P29" s="76">
        <v>6</v>
      </c>
      <c r="Q29" s="76">
        <v>2</v>
      </c>
      <c r="R29" s="76">
        <v>1</v>
      </c>
      <c r="S29" s="17">
        <f t="shared" si="9"/>
        <v>0</v>
      </c>
      <c r="T29" s="113">
        <f t="shared" si="10"/>
        <v>0</v>
      </c>
      <c r="U29" s="113">
        <f t="shared" si="11"/>
        <v>0</v>
      </c>
      <c r="V29" s="113">
        <f t="shared" si="12"/>
        <v>0</v>
      </c>
      <c r="W29" s="113">
        <f t="shared" si="13"/>
        <v>0</v>
      </c>
      <c r="X29" s="113">
        <f t="shared" si="14"/>
        <v>0</v>
      </c>
      <c r="Y29" s="113">
        <f t="shared" si="15"/>
        <v>0</v>
      </c>
      <c r="Z29" s="113">
        <f t="shared" si="16"/>
        <v>0</v>
      </c>
      <c r="AA29" s="76">
        <v>5</v>
      </c>
      <c r="AB29" s="76">
        <v>6</v>
      </c>
      <c r="AC29" s="76">
        <v>8</v>
      </c>
      <c r="AD29" s="76">
        <v>2</v>
      </c>
      <c r="AE29" s="76">
        <v>2</v>
      </c>
      <c r="AF29" s="76">
        <v>3</v>
      </c>
      <c r="AG29" s="76">
        <v>8</v>
      </c>
      <c r="AH29" s="131">
        <f t="shared" si="17"/>
        <v>0</v>
      </c>
      <c r="AI29" s="131">
        <f t="shared" si="18"/>
        <v>0</v>
      </c>
      <c r="AJ29" s="131">
        <f t="shared" si="19"/>
        <v>0</v>
      </c>
      <c r="AK29" s="131">
        <f t="shared" si="20"/>
        <v>0</v>
      </c>
      <c r="AL29" s="131">
        <f t="shared" si="21"/>
        <v>0</v>
      </c>
      <c r="AM29" s="131">
        <f t="shared" si="22"/>
        <v>0</v>
      </c>
      <c r="AN29" s="131">
        <f t="shared" si="23"/>
        <v>0</v>
      </c>
      <c r="AO29" s="115" t="b">
        <f t="shared" si="24"/>
        <v>0</v>
      </c>
      <c r="AP29" s="115" t="b">
        <f t="shared" si="25"/>
        <v>0</v>
      </c>
      <c r="AQ29" s="115" t="b">
        <f t="shared" si="26"/>
        <v>0</v>
      </c>
      <c r="AR29" s="79">
        <f t="shared" si="27"/>
        <v>0</v>
      </c>
      <c r="AS29" s="79">
        <f t="shared" si="28"/>
        <v>0</v>
      </c>
      <c r="AT29" s="79">
        <f t="shared" si="29"/>
        <v>0</v>
      </c>
      <c r="AU29" s="79">
        <f t="shared" si="30"/>
        <v>0</v>
      </c>
      <c r="AV29" s="79">
        <f t="shared" si="31"/>
        <v>0</v>
      </c>
      <c r="AW29" s="79">
        <f t="shared" si="32"/>
        <v>0</v>
      </c>
      <c r="AX29" s="128">
        <f t="shared" si="33"/>
        <v>0</v>
      </c>
      <c r="AY29" s="128"/>
      <c r="AZ29" s="128"/>
      <c r="BA29" s="128">
        <f t="shared" si="34"/>
        <v>0</v>
      </c>
      <c r="BB29" s="128">
        <f t="shared" si="35"/>
        <v>0</v>
      </c>
      <c r="BC29" s="80">
        <f t="shared" si="36"/>
        <v>0</v>
      </c>
      <c r="BD29" s="80">
        <f t="shared" si="37"/>
        <v>0</v>
      </c>
      <c r="BE29" s="80">
        <f t="shared" si="38"/>
        <v>0</v>
      </c>
      <c r="BF29" s="80">
        <f t="shared" si="39"/>
        <v>0</v>
      </c>
      <c r="BG29" s="80">
        <f t="shared" si="40"/>
        <v>0</v>
      </c>
      <c r="BH29" s="80">
        <f t="shared" si="41"/>
        <v>0</v>
      </c>
      <c r="BI29" s="4">
        <f t="shared" si="42"/>
        <v>0</v>
      </c>
      <c r="BJ29" s="4">
        <f t="shared" si="43"/>
        <v>0</v>
      </c>
      <c r="BK29" s="4">
        <f t="shared" si="44"/>
        <v>0</v>
      </c>
      <c r="BL29" s="8">
        <f>VLOOKUP(CN29,'CIR Results'!$B$3:$L$42,2,FALSE)</f>
        <v>6</v>
      </c>
      <c r="BM29" s="8">
        <f>VLOOKUP(CN29,'CIR Results'!$B$3:$L$42,3,FALSE)</f>
        <v>106</v>
      </c>
      <c r="BN29" s="8">
        <f>VLOOKUP(CN29,'CIR Results'!$B$3:$L$42,4,FALSE)</f>
        <v>60</v>
      </c>
      <c r="BO29" s="8">
        <f>VLOOKUP(CN29,'CIR Results'!$B$3:$L$42,5,FALSE)</f>
        <v>139</v>
      </c>
      <c r="BP29" s="8">
        <f>VLOOKUP(CN29,'CIR Results'!$B$3:$L$42,6,FALSE)</f>
        <v>36591</v>
      </c>
      <c r="BQ29" s="8">
        <f>VLOOKUP(CN29,'CIR Results'!$B$3:$L$42,8,FALSE)</f>
        <v>9</v>
      </c>
      <c r="BR29" s="8">
        <f>VLOOKUP(CN29,'CIR Results'!$B$3:$L$42,9,FALSE)</f>
        <v>0</v>
      </c>
      <c r="BS29" s="8" t="str">
        <f>VLOOKUP(CN29,'CIR Results'!$B$3:$L$42,10,FALSE)</f>
        <v>03-06-00</v>
      </c>
      <c r="BT29" s="8">
        <f>VLOOKUP(CN29,'CIR Results'!$B$3:$L$42,11,FALSE)</f>
        <v>37</v>
      </c>
      <c r="BU29" s="136" t="str">
        <f>VLOOKUP(CN29,'CIR Team Info'!$B$5:$E$44,2,FALSE)</f>
        <v>Laser Team</v>
      </c>
      <c r="BV29" s="136" t="str">
        <f>VLOOKUP(CN29,'CIR Team Info'!$B$5:$E$44,4,FALSE)</f>
        <v>Camdenton, MO</v>
      </c>
      <c r="BW29" s="136" t="str">
        <f t="shared" si="45"/>
        <v xml:space="preserve">   </v>
      </c>
      <c r="BX29" s="166"/>
      <c r="BY29" s="166"/>
      <c r="BZ29" s="166"/>
      <c r="CA29" s="166"/>
      <c r="CB29" s="166"/>
      <c r="CC29" s="166"/>
      <c r="CD29" s="166"/>
      <c r="CE29" s="166"/>
      <c r="CF29" s="166"/>
      <c r="CG29" s="166"/>
      <c r="CH29" s="166"/>
      <c r="CI29" s="174"/>
      <c r="CJ29" s="174"/>
      <c r="CK29" s="174"/>
      <c r="CL29" s="174"/>
      <c r="CM29" s="169" t="s">
        <v>329</v>
      </c>
      <c r="CN29" s="2">
        <v>3284</v>
      </c>
      <c r="CO29" s="169"/>
      <c r="CP29" s="169" t="s">
        <v>375</v>
      </c>
      <c r="CQ29" s="169"/>
      <c r="CR29" s="169"/>
      <c r="CS29" s="169"/>
      <c r="CT29" s="169"/>
      <c r="CU29" s="169"/>
      <c r="CV29" s="169"/>
      <c r="CW29" s="169"/>
      <c r="CX29" s="169"/>
      <c r="CY29" s="169"/>
      <c r="CZ29" s="169"/>
      <c r="DA29" s="169"/>
      <c r="DB29" s="169"/>
      <c r="DC29" s="169"/>
      <c r="DD29" s="169"/>
      <c r="DE29" s="169"/>
      <c r="DF29" s="169"/>
      <c r="DG29" s="169"/>
      <c r="DH29" s="169"/>
      <c r="DI29" s="169"/>
      <c r="DP29" s="169"/>
      <c r="DQ29" s="169"/>
      <c r="DR29" s="169"/>
      <c r="DS29" s="169"/>
      <c r="DT29" s="169"/>
      <c r="DU29" s="169"/>
      <c r="DV29" s="169"/>
      <c r="DW29" s="77"/>
      <c r="DX29" s="77"/>
      <c r="DZ29" s="78"/>
    </row>
    <row r="30" spans="1:130" s="2" customFormat="1" hidden="1" x14ac:dyDescent="0.25">
      <c r="A30" s="134">
        <f t="shared" si="0"/>
        <v>3352</v>
      </c>
      <c r="B30" s="10" t="s">
        <v>19</v>
      </c>
      <c r="C30" s="10"/>
      <c r="D30" s="17">
        <f t="shared" si="1"/>
        <v>0</v>
      </c>
      <c r="E30" s="113">
        <f t="shared" si="2"/>
        <v>0</v>
      </c>
      <c r="F30" s="113">
        <f t="shared" si="3"/>
        <v>0</v>
      </c>
      <c r="G30" s="113">
        <f t="shared" si="4"/>
        <v>0</v>
      </c>
      <c r="H30" s="113">
        <f t="shared" si="5"/>
        <v>0</v>
      </c>
      <c r="I30" s="113">
        <f t="shared" si="6"/>
        <v>0</v>
      </c>
      <c r="J30" s="113">
        <f t="shared" si="7"/>
        <v>0</v>
      </c>
      <c r="K30" s="113">
        <f t="shared" si="8"/>
        <v>0</v>
      </c>
      <c r="L30" s="76">
        <v>8</v>
      </c>
      <c r="M30" s="76">
        <v>8</v>
      </c>
      <c r="N30" s="76">
        <v>6</v>
      </c>
      <c r="O30" s="76">
        <v>6</v>
      </c>
      <c r="P30" s="76">
        <v>6</v>
      </c>
      <c r="Q30" s="76">
        <v>2</v>
      </c>
      <c r="R30" s="76">
        <v>1</v>
      </c>
      <c r="S30" s="17">
        <f t="shared" si="9"/>
        <v>0</v>
      </c>
      <c r="T30" s="113">
        <f t="shared" si="10"/>
        <v>0</v>
      </c>
      <c r="U30" s="113">
        <f t="shared" si="11"/>
        <v>0</v>
      </c>
      <c r="V30" s="113">
        <f t="shared" si="12"/>
        <v>0</v>
      </c>
      <c r="W30" s="113">
        <f t="shared" si="13"/>
        <v>0</v>
      </c>
      <c r="X30" s="113">
        <f t="shared" si="14"/>
        <v>0</v>
      </c>
      <c r="Y30" s="113">
        <f t="shared" si="15"/>
        <v>0</v>
      </c>
      <c r="Z30" s="113">
        <f t="shared" si="16"/>
        <v>0</v>
      </c>
      <c r="AA30" s="76">
        <v>5</v>
      </c>
      <c r="AB30" s="76">
        <v>6</v>
      </c>
      <c r="AC30" s="76">
        <v>8</v>
      </c>
      <c r="AD30" s="76">
        <v>2</v>
      </c>
      <c r="AE30" s="76">
        <v>2</v>
      </c>
      <c r="AF30" s="76">
        <v>3</v>
      </c>
      <c r="AG30" s="76">
        <v>8</v>
      </c>
      <c r="AH30" s="131">
        <f t="shared" si="17"/>
        <v>0</v>
      </c>
      <c r="AI30" s="131">
        <f t="shared" si="18"/>
        <v>0</v>
      </c>
      <c r="AJ30" s="131">
        <f t="shared" si="19"/>
        <v>0</v>
      </c>
      <c r="AK30" s="131">
        <f t="shared" si="20"/>
        <v>0</v>
      </c>
      <c r="AL30" s="131">
        <f t="shared" si="21"/>
        <v>0</v>
      </c>
      <c r="AM30" s="131">
        <f t="shared" si="22"/>
        <v>0</v>
      </c>
      <c r="AN30" s="131">
        <f t="shared" si="23"/>
        <v>0</v>
      </c>
      <c r="AO30" s="115" t="b">
        <f t="shared" si="24"/>
        <v>0</v>
      </c>
      <c r="AP30" s="115" t="b">
        <f t="shared" si="25"/>
        <v>0</v>
      </c>
      <c r="AQ30" s="115" t="b">
        <f t="shared" si="26"/>
        <v>0</v>
      </c>
      <c r="AR30" s="79">
        <f t="shared" si="27"/>
        <v>0</v>
      </c>
      <c r="AS30" s="79">
        <f t="shared" si="28"/>
        <v>0</v>
      </c>
      <c r="AT30" s="79">
        <f t="shared" si="29"/>
        <v>0</v>
      </c>
      <c r="AU30" s="79">
        <f t="shared" si="30"/>
        <v>0</v>
      </c>
      <c r="AV30" s="79">
        <f t="shared" si="31"/>
        <v>0</v>
      </c>
      <c r="AW30" s="79">
        <f t="shared" si="32"/>
        <v>0</v>
      </c>
      <c r="AX30" s="128">
        <f t="shared" si="33"/>
        <v>0</v>
      </c>
      <c r="AY30" s="128"/>
      <c r="AZ30" s="128"/>
      <c r="BA30" s="128">
        <f t="shared" si="34"/>
        <v>0</v>
      </c>
      <c r="BB30" s="128">
        <f t="shared" si="35"/>
        <v>0</v>
      </c>
      <c r="BC30" s="80">
        <f t="shared" si="36"/>
        <v>0</v>
      </c>
      <c r="BD30" s="80">
        <f t="shared" si="37"/>
        <v>0</v>
      </c>
      <c r="BE30" s="80">
        <f t="shared" si="38"/>
        <v>0</v>
      </c>
      <c r="BF30" s="80">
        <f t="shared" si="39"/>
        <v>0</v>
      </c>
      <c r="BG30" s="80">
        <f t="shared" si="40"/>
        <v>0</v>
      </c>
      <c r="BH30" s="80">
        <f t="shared" si="41"/>
        <v>0</v>
      </c>
      <c r="BI30" s="4">
        <f t="shared" si="42"/>
        <v>0</v>
      </c>
      <c r="BJ30" s="4">
        <f t="shared" si="43"/>
        <v>0</v>
      </c>
      <c r="BK30" s="4">
        <f t="shared" si="44"/>
        <v>0</v>
      </c>
      <c r="BL30" s="8">
        <f>VLOOKUP(CN30,'CIR Results'!$B$3:$L$42,2,FALSE)</f>
        <v>6</v>
      </c>
      <c r="BM30" s="8">
        <f>VLOOKUP(CN30,'CIR Results'!$B$3:$L$42,3,FALSE)</f>
        <v>94</v>
      </c>
      <c r="BN30" s="8">
        <f>VLOOKUP(CN30,'CIR Results'!$B$3:$L$42,4,FALSE)</f>
        <v>70</v>
      </c>
      <c r="BO30" s="8">
        <f>VLOOKUP(CN30,'CIR Results'!$B$3:$L$42,5,FALSE)</f>
        <v>182</v>
      </c>
      <c r="BP30" s="8">
        <f>VLOOKUP(CN30,'CIR Results'!$B$3:$L$42,6,FALSE)</f>
        <v>36590</v>
      </c>
      <c r="BQ30" s="8">
        <f>VLOOKUP(CN30,'CIR Results'!$B$3:$L$42,8,FALSE)</f>
        <v>8</v>
      </c>
      <c r="BR30" s="8">
        <f>VLOOKUP(CN30,'CIR Results'!$B$3:$L$42,9,FALSE)</f>
        <v>0</v>
      </c>
      <c r="BS30" s="8" t="str">
        <f>VLOOKUP(CN30,'CIR Results'!$B$3:$L$42,10,FALSE)</f>
        <v>03-05-00</v>
      </c>
      <c r="BT30" s="8">
        <f>VLOOKUP(CN30,'CIR Results'!$B$3:$L$42,11,FALSE)</f>
        <v>22</v>
      </c>
      <c r="BU30" s="136" t="str">
        <f>VLOOKUP(CN30,'CIR Team Info'!$B$5:$E$44,2,FALSE)</f>
        <v>Flaming Monkeys</v>
      </c>
      <c r="BV30" s="136" t="str">
        <f>VLOOKUP(CN30,'CIR Team Info'!$B$5:$E$44,4,FALSE)</f>
        <v>Belvidere, IL</v>
      </c>
      <c r="BW30" s="136" t="str">
        <f t="shared" si="45"/>
        <v xml:space="preserve">   </v>
      </c>
      <c r="BX30" s="166"/>
      <c r="BY30" s="166"/>
      <c r="BZ30" s="166"/>
      <c r="CA30" s="166"/>
      <c r="CB30" s="166"/>
      <c r="CC30" s="166"/>
      <c r="CD30" s="166"/>
      <c r="CE30" s="166"/>
      <c r="CF30" s="166"/>
      <c r="CG30" s="166"/>
      <c r="CH30" s="166"/>
      <c r="CI30" s="174"/>
      <c r="CJ30" s="174"/>
      <c r="CK30" s="174"/>
      <c r="CL30" s="174"/>
      <c r="CM30" s="169" t="s">
        <v>329</v>
      </c>
      <c r="CN30" s="2">
        <v>3352</v>
      </c>
      <c r="CO30" s="169"/>
      <c r="CP30" s="169" t="s">
        <v>375</v>
      </c>
      <c r="CQ30" s="169"/>
      <c r="CR30" s="169"/>
      <c r="CS30" s="169"/>
      <c r="CT30" s="169"/>
      <c r="CU30" s="169"/>
      <c r="CV30" s="169"/>
      <c r="CW30" s="169"/>
      <c r="CX30" s="169"/>
      <c r="CY30" s="169"/>
      <c r="CZ30" s="169"/>
      <c r="DA30" s="169"/>
      <c r="DB30" s="169"/>
      <c r="DC30" s="169"/>
      <c r="DD30" s="169"/>
      <c r="DE30" s="169"/>
      <c r="DF30" s="169"/>
      <c r="DG30" s="169"/>
      <c r="DH30" s="169"/>
      <c r="DI30" s="169"/>
      <c r="DP30" s="169"/>
      <c r="DQ30" s="169"/>
      <c r="DR30" s="169"/>
      <c r="DS30" s="169"/>
      <c r="DT30" s="169"/>
      <c r="DU30" s="169"/>
      <c r="DV30" s="169"/>
      <c r="DW30" s="77"/>
      <c r="DX30" s="77"/>
      <c r="DZ30" s="78"/>
    </row>
    <row r="31" spans="1:130" s="2" customFormat="1" hidden="1" x14ac:dyDescent="0.25">
      <c r="A31" s="134">
        <f t="shared" si="0"/>
        <v>4143</v>
      </c>
      <c r="B31" s="10" t="s">
        <v>19</v>
      </c>
      <c r="C31" s="10"/>
      <c r="D31" s="17">
        <f t="shared" si="1"/>
        <v>0</v>
      </c>
      <c r="E31" s="113">
        <f t="shared" si="2"/>
        <v>0</v>
      </c>
      <c r="F31" s="113">
        <f t="shared" si="3"/>
        <v>0</v>
      </c>
      <c r="G31" s="113">
        <f t="shared" si="4"/>
        <v>0</v>
      </c>
      <c r="H31" s="113">
        <f t="shared" si="5"/>
        <v>0</v>
      </c>
      <c r="I31" s="113">
        <f t="shared" si="6"/>
        <v>0</v>
      </c>
      <c r="J31" s="113">
        <f t="shared" si="7"/>
        <v>0</v>
      </c>
      <c r="K31" s="113">
        <f t="shared" si="8"/>
        <v>0</v>
      </c>
      <c r="L31" s="76">
        <v>8</v>
      </c>
      <c r="M31" s="76">
        <v>8</v>
      </c>
      <c r="N31" s="76">
        <v>6</v>
      </c>
      <c r="O31" s="76">
        <v>6</v>
      </c>
      <c r="P31" s="76">
        <v>6</v>
      </c>
      <c r="Q31" s="76">
        <v>2</v>
      </c>
      <c r="R31" s="76">
        <v>1</v>
      </c>
      <c r="S31" s="17">
        <f t="shared" si="9"/>
        <v>0</v>
      </c>
      <c r="T31" s="113">
        <f t="shared" si="10"/>
        <v>0</v>
      </c>
      <c r="U31" s="113">
        <f t="shared" si="11"/>
        <v>0</v>
      </c>
      <c r="V31" s="113">
        <f t="shared" si="12"/>
        <v>0</v>
      </c>
      <c r="W31" s="113">
        <f t="shared" si="13"/>
        <v>0</v>
      </c>
      <c r="X31" s="113">
        <f t="shared" si="14"/>
        <v>0</v>
      </c>
      <c r="Y31" s="113">
        <f t="shared" si="15"/>
        <v>0</v>
      </c>
      <c r="Z31" s="113">
        <f t="shared" si="16"/>
        <v>0</v>
      </c>
      <c r="AA31" s="76">
        <v>5</v>
      </c>
      <c r="AB31" s="76">
        <v>6</v>
      </c>
      <c r="AC31" s="76">
        <v>8</v>
      </c>
      <c r="AD31" s="76">
        <v>2</v>
      </c>
      <c r="AE31" s="76">
        <v>2</v>
      </c>
      <c r="AF31" s="76">
        <v>3</v>
      </c>
      <c r="AG31" s="76">
        <v>8</v>
      </c>
      <c r="AH31" s="131">
        <f t="shared" si="17"/>
        <v>0</v>
      </c>
      <c r="AI31" s="131">
        <f t="shared" si="18"/>
        <v>0</v>
      </c>
      <c r="AJ31" s="131">
        <f t="shared" si="19"/>
        <v>0</v>
      </c>
      <c r="AK31" s="131">
        <f t="shared" si="20"/>
        <v>0</v>
      </c>
      <c r="AL31" s="131">
        <f t="shared" si="21"/>
        <v>0</v>
      </c>
      <c r="AM31" s="131">
        <f t="shared" si="22"/>
        <v>0</v>
      </c>
      <c r="AN31" s="131">
        <f t="shared" si="23"/>
        <v>0</v>
      </c>
      <c r="AO31" s="115" t="b">
        <f t="shared" si="24"/>
        <v>0</v>
      </c>
      <c r="AP31" s="115" t="b">
        <f t="shared" si="25"/>
        <v>0</v>
      </c>
      <c r="AQ31" s="115" t="b">
        <f t="shared" si="26"/>
        <v>0</v>
      </c>
      <c r="AR31" s="79">
        <f t="shared" si="27"/>
        <v>0</v>
      </c>
      <c r="AS31" s="79">
        <f t="shared" si="28"/>
        <v>0</v>
      </c>
      <c r="AT31" s="79">
        <f t="shared" si="29"/>
        <v>0</v>
      </c>
      <c r="AU31" s="79">
        <f t="shared" si="30"/>
        <v>0</v>
      </c>
      <c r="AV31" s="79">
        <f t="shared" si="31"/>
        <v>0</v>
      </c>
      <c r="AW31" s="79">
        <f t="shared" si="32"/>
        <v>0</v>
      </c>
      <c r="AX31" s="128">
        <f t="shared" si="33"/>
        <v>0</v>
      </c>
      <c r="AY31" s="128"/>
      <c r="AZ31" s="128"/>
      <c r="BA31" s="128">
        <f t="shared" si="34"/>
        <v>0</v>
      </c>
      <c r="BB31" s="128">
        <f t="shared" si="35"/>
        <v>0</v>
      </c>
      <c r="BC31" s="80">
        <f t="shared" si="36"/>
        <v>0</v>
      </c>
      <c r="BD31" s="80">
        <f t="shared" si="37"/>
        <v>0</v>
      </c>
      <c r="BE31" s="80">
        <f t="shared" si="38"/>
        <v>0</v>
      </c>
      <c r="BF31" s="80">
        <f t="shared" si="39"/>
        <v>0</v>
      </c>
      <c r="BG31" s="80">
        <f t="shared" si="40"/>
        <v>0</v>
      </c>
      <c r="BH31" s="80">
        <f t="shared" si="41"/>
        <v>0</v>
      </c>
      <c r="BI31" s="4">
        <f t="shared" si="42"/>
        <v>0</v>
      </c>
      <c r="BJ31" s="4">
        <f t="shared" si="43"/>
        <v>0</v>
      </c>
      <c r="BK31" s="4">
        <f t="shared" si="44"/>
        <v>0</v>
      </c>
      <c r="BL31" s="8">
        <f>VLOOKUP(CN31,'CIR Results'!$B$3:$L$42,2,FALSE)</f>
        <v>6</v>
      </c>
      <c r="BM31" s="8">
        <f>VLOOKUP(CN31,'CIR Results'!$B$3:$L$42,3,FALSE)</f>
        <v>94</v>
      </c>
      <c r="BN31" s="8">
        <f>VLOOKUP(CN31,'CIR Results'!$B$3:$L$42,4,FALSE)</f>
        <v>70</v>
      </c>
      <c r="BO31" s="8">
        <f>VLOOKUP(CN31,'CIR Results'!$B$3:$L$42,5,FALSE)</f>
        <v>99</v>
      </c>
      <c r="BP31" s="8">
        <f>VLOOKUP(CN31,'CIR Results'!$B$3:$L$42,6,FALSE)</f>
        <v>36590</v>
      </c>
      <c r="BQ31" s="8">
        <f>VLOOKUP(CN31,'CIR Results'!$B$3:$L$42,8,FALSE)</f>
        <v>8</v>
      </c>
      <c r="BR31" s="8">
        <f>VLOOKUP(CN31,'CIR Results'!$B$3:$L$42,9,FALSE)</f>
        <v>0</v>
      </c>
      <c r="BS31" s="8" t="str">
        <f>VLOOKUP(CN31,'CIR Results'!$B$3:$L$42,10,FALSE)</f>
        <v>03-05-00</v>
      </c>
      <c r="BT31" s="8">
        <f>VLOOKUP(CN31,'CIR Results'!$B$3:$L$42,11,FALSE)</f>
        <v>23</v>
      </c>
      <c r="BU31" s="136" t="str">
        <f>VLOOKUP(CN31,'CIR Team Info'!$B$5:$E$44,2,FALSE)</f>
        <v>MARS/ WARS</v>
      </c>
      <c r="BV31" s="136" t="str">
        <f>VLOOKUP(CN31,'CIR Team Info'!$B$5:$E$44,4,FALSE)</f>
        <v>Metamora, IL</v>
      </c>
      <c r="BW31" s="136" t="str">
        <f t="shared" si="45"/>
        <v xml:space="preserve">   </v>
      </c>
      <c r="BX31" s="166"/>
      <c r="BY31" s="166"/>
      <c r="BZ31" s="166"/>
      <c r="CA31" s="166"/>
      <c r="CB31" s="166"/>
      <c r="CC31" s="166"/>
      <c r="CD31" s="166"/>
      <c r="CE31" s="166"/>
      <c r="CF31" s="166"/>
      <c r="CG31" s="166"/>
      <c r="CH31" s="166"/>
      <c r="CI31" s="174"/>
      <c r="CJ31" s="174"/>
      <c r="CK31" s="174"/>
      <c r="CL31" s="174"/>
      <c r="CM31" s="169" t="s">
        <v>329</v>
      </c>
      <c r="CN31" s="2">
        <v>4143</v>
      </c>
      <c r="CO31" s="169"/>
      <c r="CP31" s="169" t="s">
        <v>375</v>
      </c>
      <c r="CQ31" s="169"/>
      <c r="CR31" s="169"/>
      <c r="CS31" s="169"/>
      <c r="CT31" s="169"/>
      <c r="CU31" s="169"/>
      <c r="CV31" s="169"/>
      <c r="CW31" s="169"/>
      <c r="CX31" s="169"/>
      <c r="CY31" s="169"/>
      <c r="CZ31" s="169"/>
      <c r="DA31" s="169"/>
      <c r="DB31" s="169"/>
      <c r="DC31" s="169"/>
      <c r="DD31" s="169"/>
      <c r="DE31" s="169"/>
      <c r="DF31" s="169"/>
      <c r="DG31" s="169"/>
      <c r="DH31" s="169"/>
      <c r="DI31" s="169"/>
      <c r="DP31" s="169"/>
      <c r="DQ31" s="169"/>
      <c r="DR31" s="169"/>
      <c r="DS31" s="169"/>
      <c r="DT31" s="169"/>
      <c r="DU31" s="169"/>
      <c r="DV31" s="169"/>
      <c r="DW31" s="77"/>
      <c r="DX31" s="77"/>
      <c r="DZ31" s="78"/>
    </row>
    <row r="32" spans="1:130" s="2" customFormat="1" hidden="1" x14ac:dyDescent="0.25">
      <c r="A32" s="134">
        <f t="shared" si="0"/>
        <v>4196</v>
      </c>
      <c r="B32" s="10" t="s">
        <v>19</v>
      </c>
      <c r="C32" s="10"/>
      <c r="D32" s="17">
        <f t="shared" si="1"/>
        <v>0</v>
      </c>
      <c r="E32" s="113">
        <f t="shared" si="2"/>
        <v>0</v>
      </c>
      <c r="F32" s="113">
        <f t="shared" si="3"/>
        <v>0</v>
      </c>
      <c r="G32" s="113">
        <f t="shared" si="4"/>
        <v>0</v>
      </c>
      <c r="H32" s="113">
        <f t="shared" si="5"/>
        <v>0</v>
      </c>
      <c r="I32" s="113">
        <f t="shared" si="6"/>
        <v>0</v>
      </c>
      <c r="J32" s="113">
        <f t="shared" si="7"/>
        <v>0</v>
      </c>
      <c r="K32" s="113">
        <f t="shared" si="8"/>
        <v>0</v>
      </c>
      <c r="L32" s="76">
        <v>8</v>
      </c>
      <c r="M32" s="76">
        <v>8</v>
      </c>
      <c r="N32" s="76">
        <v>6</v>
      </c>
      <c r="O32" s="76">
        <v>6</v>
      </c>
      <c r="P32" s="76">
        <v>6</v>
      </c>
      <c r="Q32" s="76">
        <v>2</v>
      </c>
      <c r="R32" s="76">
        <v>1</v>
      </c>
      <c r="S32" s="17">
        <f t="shared" si="9"/>
        <v>0</v>
      </c>
      <c r="T32" s="113">
        <f t="shared" si="10"/>
        <v>0</v>
      </c>
      <c r="U32" s="113">
        <f t="shared" si="11"/>
        <v>0</v>
      </c>
      <c r="V32" s="113">
        <f t="shared" si="12"/>
        <v>0</v>
      </c>
      <c r="W32" s="113">
        <f t="shared" si="13"/>
        <v>0</v>
      </c>
      <c r="X32" s="113">
        <f t="shared" si="14"/>
        <v>0</v>
      </c>
      <c r="Y32" s="113">
        <f t="shared" si="15"/>
        <v>0</v>
      </c>
      <c r="Z32" s="113">
        <f t="shared" si="16"/>
        <v>0</v>
      </c>
      <c r="AA32" s="76">
        <v>5</v>
      </c>
      <c r="AB32" s="76">
        <v>6</v>
      </c>
      <c r="AC32" s="76">
        <v>8</v>
      </c>
      <c r="AD32" s="76">
        <v>2</v>
      </c>
      <c r="AE32" s="76">
        <v>2</v>
      </c>
      <c r="AF32" s="76">
        <v>3</v>
      </c>
      <c r="AG32" s="76">
        <v>8</v>
      </c>
      <c r="AH32" s="131">
        <f t="shared" si="17"/>
        <v>0</v>
      </c>
      <c r="AI32" s="131">
        <f t="shared" si="18"/>
        <v>0</v>
      </c>
      <c r="AJ32" s="131">
        <f t="shared" si="19"/>
        <v>0</v>
      </c>
      <c r="AK32" s="131">
        <f t="shared" si="20"/>
        <v>0</v>
      </c>
      <c r="AL32" s="131">
        <f t="shared" si="21"/>
        <v>0</v>
      </c>
      <c r="AM32" s="131">
        <f t="shared" si="22"/>
        <v>0</v>
      </c>
      <c r="AN32" s="131">
        <f t="shared" si="23"/>
        <v>0</v>
      </c>
      <c r="AO32" s="115" t="b">
        <f t="shared" si="24"/>
        <v>0</v>
      </c>
      <c r="AP32" s="115" t="b">
        <f t="shared" si="25"/>
        <v>0</v>
      </c>
      <c r="AQ32" s="115" t="b">
        <f t="shared" si="26"/>
        <v>0</v>
      </c>
      <c r="AR32" s="79">
        <f t="shared" si="27"/>
        <v>0</v>
      </c>
      <c r="AS32" s="79">
        <f t="shared" si="28"/>
        <v>0</v>
      </c>
      <c r="AT32" s="79">
        <f t="shared" si="29"/>
        <v>0</v>
      </c>
      <c r="AU32" s="79">
        <f t="shared" si="30"/>
        <v>0</v>
      </c>
      <c r="AV32" s="79">
        <f t="shared" si="31"/>
        <v>0</v>
      </c>
      <c r="AW32" s="79">
        <f t="shared" si="32"/>
        <v>0</v>
      </c>
      <c r="AX32" s="128">
        <f t="shared" si="33"/>
        <v>0</v>
      </c>
      <c r="AY32" s="128"/>
      <c r="AZ32" s="128"/>
      <c r="BA32" s="128">
        <f t="shared" si="34"/>
        <v>0</v>
      </c>
      <c r="BB32" s="128">
        <f t="shared" si="35"/>
        <v>0</v>
      </c>
      <c r="BC32" s="80">
        <f t="shared" si="36"/>
        <v>0</v>
      </c>
      <c r="BD32" s="80">
        <f t="shared" si="37"/>
        <v>0</v>
      </c>
      <c r="BE32" s="80">
        <f t="shared" si="38"/>
        <v>0</v>
      </c>
      <c r="BF32" s="80">
        <f t="shared" si="39"/>
        <v>0</v>
      </c>
      <c r="BG32" s="80">
        <f t="shared" si="40"/>
        <v>0</v>
      </c>
      <c r="BH32" s="80">
        <f t="shared" si="41"/>
        <v>0</v>
      </c>
      <c r="BI32" s="4">
        <f t="shared" si="42"/>
        <v>0</v>
      </c>
      <c r="BJ32" s="4">
        <f t="shared" si="43"/>
        <v>0</v>
      </c>
      <c r="BK32" s="4">
        <f t="shared" si="44"/>
        <v>0</v>
      </c>
      <c r="BL32" s="8">
        <f>VLOOKUP(CN32,'CIR Results'!$B$3:$L$42,2,FALSE)</f>
        <v>6</v>
      </c>
      <c r="BM32" s="8">
        <f>VLOOKUP(CN32,'CIR Results'!$B$3:$L$42,3,FALSE)</f>
        <v>84</v>
      </c>
      <c r="BN32" s="8">
        <f>VLOOKUP(CN32,'CIR Results'!$B$3:$L$42,4,FALSE)</f>
        <v>90</v>
      </c>
      <c r="BO32" s="8">
        <f>VLOOKUP(CN32,'CIR Results'!$B$3:$L$42,5,FALSE)</f>
        <v>144</v>
      </c>
      <c r="BP32" s="8">
        <f>VLOOKUP(CN32,'CIR Results'!$B$3:$L$42,6,FALSE)</f>
        <v>36591</v>
      </c>
      <c r="BQ32" s="8">
        <f>VLOOKUP(CN32,'CIR Results'!$B$3:$L$42,8,FALSE)</f>
        <v>9</v>
      </c>
      <c r="BR32" s="8">
        <f>VLOOKUP(CN32,'CIR Results'!$B$3:$L$42,9,FALSE)</f>
        <v>0</v>
      </c>
      <c r="BS32" s="8" t="str">
        <f>VLOOKUP(CN32,'CIR Results'!$B$3:$L$42,10,FALSE)</f>
        <v>03-06-00</v>
      </c>
      <c r="BT32" s="8">
        <f>VLOOKUP(CN32,'CIR Results'!$B$3:$L$42,11,FALSE)</f>
        <v>17</v>
      </c>
      <c r="BU32" s="136" t="str">
        <f>VLOOKUP(CN32,'CIR Team Info'!$B$5:$E$44,2,FALSE)</f>
        <v>QAVTC Devils</v>
      </c>
      <c r="BV32" s="136" t="str">
        <f>VLOOKUP(CN32,'CIR Team Info'!$B$5:$E$44,4,FALSE)</f>
        <v>Quincy, IL</v>
      </c>
      <c r="BW32" s="136" t="str">
        <f t="shared" si="45"/>
        <v xml:space="preserve">   </v>
      </c>
      <c r="BX32" s="166"/>
      <c r="BY32" s="166"/>
      <c r="BZ32" s="166"/>
      <c r="CA32" s="166"/>
      <c r="CB32" s="166"/>
      <c r="CC32" s="166"/>
      <c r="CD32" s="166"/>
      <c r="CE32" s="166"/>
      <c r="CF32" s="166"/>
      <c r="CG32" s="166"/>
      <c r="CH32" s="166"/>
      <c r="CI32" s="174"/>
      <c r="CJ32" s="174"/>
      <c r="CK32" s="174"/>
      <c r="CL32" s="174"/>
      <c r="CM32" s="169" t="s">
        <v>329</v>
      </c>
      <c r="CN32" s="2">
        <v>4196</v>
      </c>
      <c r="CO32" s="169"/>
      <c r="CP32" s="169" t="s">
        <v>375</v>
      </c>
      <c r="CQ32" s="169"/>
      <c r="CR32" s="169"/>
      <c r="CS32" s="169"/>
      <c r="CT32" s="169"/>
      <c r="CU32" s="169"/>
      <c r="CV32" s="169"/>
      <c r="CW32" s="169"/>
      <c r="CX32" s="169"/>
      <c r="CY32" s="169"/>
      <c r="CZ32" s="169"/>
      <c r="DA32" s="169"/>
      <c r="DB32" s="169"/>
      <c r="DC32" s="169"/>
      <c r="DD32" s="169"/>
      <c r="DE32" s="169"/>
      <c r="DF32" s="169"/>
      <c r="DG32" s="169"/>
      <c r="DH32" s="169"/>
      <c r="DI32" s="169"/>
      <c r="DP32" s="169"/>
      <c r="DQ32" s="169"/>
      <c r="DR32" s="169"/>
      <c r="DS32" s="169"/>
      <c r="DT32" s="169"/>
      <c r="DU32" s="169"/>
      <c r="DV32" s="169"/>
      <c r="DW32" s="77"/>
      <c r="DX32" s="77"/>
      <c r="DZ32" s="78"/>
    </row>
    <row r="33" spans="1:130" s="2" customFormat="1" hidden="1" x14ac:dyDescent="0.25">
      <c r="A33" s="134">
        <f t="shared" si="0"/>
        <v>4212</v>
      </c>
      <c r="B33" s="10" t="s">
        <v>19</v>
      </c>
      <c r="C33" s="10"/>
      <c r="D33" s="17">
        <f t="shared" si="1"/>
        <v>0</v>
      </c>
      <c r="E33" s="113">
        <f t="shared" si="2"/>
        <v>0</v>
      </c>
      <c r="F33" s="113">
        <f t="shared" si="3"/>
        <v>0</v>
      </c>
      <c r="G33" s="113">
        <f t="shared" si="4"/>
        <v>0</v>
      </c>
      <c r="H33" s="113">
        <f t="shared" si="5"/>
        <v>0</v>
      </c>
      <c r="I33" s="113">
        <f t="shared" si="6"/>
        <v>0</v>
      </c>
      <c r="J33" s="113">
        <f t="shared" si="7"/>
        <v>0</v>
      </c>
      <c r="K33" s="113">
        <f t="shared" si="8"/>
        <v>0</v>
      </c>
      <c r="L33" s="76">
        <v>8</v>
      </c>
      <c r="M33" s="76">
        <v>8</v>
      </c>
      <c r="N33" s="76">
        <v>6</v>
      </c>
      <c r="O33" s="76">
        <v>6</v>
      </c>
      <c r="P33" s="76">
        <v>6</v>
      </c>
      <c r="Q33" s="76">
        <v>2</v>
      </c>
      <c r="R33" s="76">
        <v>1</v>
      </c>
      <c r="S33" s="17">
        <f t="shared" si="9"/>
        <v>0</v>
      </c>
      <c r="T33" s="113">
        <f t="shared" si="10"/>
        <v>0</v>
      </c>
      <c r="U33" s="113">
        <f t="shared" si="11"/>
        <v>0</v>
      </c>
      <c r="V33" s="113">
        <f t="shared" si="12"/>
        <v>0</v>
      </c>
      <c r="W33" s="113">
        <f t="shared" si="13"/>
        <v>0</v>
      </c>
      <c r="X33" s="113">
        <f t="shared" si="14"/>
        <v>0</v>
      </c>
      <c r="Y33" s="113">
        <f t="shared" si="15"/>
        <v>0</v>
      </c>
      <c r="Z33" s="113">
        <f t="shared" si="16"/>
        <v>0</v>
      </c>
      <c r="AA33" s="76">
        <v>5</v>
      </c>
      <c r="AB33" s="76">
        <v>6</v>
      </c>
      <c r="AC33" s="76">
        <v>8</v>
      </c>
      <c r="AD33" s="76">
        <v>2</v>
      </c>
      <c r="AE33" s="76">
        <v>2</v>
      </c>
      <c r="AF33" s="76">
        <v>3</v>
      </c>
      <c r="AG33" s="76">
        <v>8</v>
      </c>
      <c r="AH33" s="131">
        <f t="shared" si="17"/>
        <v>0</v>
      </c>
      <c r="AI33" s="131">
        <f t="shared" si="18"/>
        <v>0</v>
      </c>
      <c r="AJ33" s="131">
        <f t="shared" si="19"/>
        <v>0</v>
      </c>
      <c r="AK33" s="131">
        <f t="shared" si="20"/>
        <v>0</v>
      </c>
      <c r="AL33" s="131">
        <f t="shared" si="21"/>
        <v>0</v>
      </c>
      <c r="AM33" s="131">
        <f t="shared" si="22"/>
        <v>0</v>
      </c>
      <c r="AN33" s="131">
        <f t="shared" si="23"/>
        <v>0</v>
      </c>
      <c r="AO33" s="115" t="b">
        <f t="shared" si="24"/>
        <v>0</v>
      </c>
      <c r="AP33" s="115" t="b">
        <f t="shared" si="25"/>
        <v>0</v>
      </c>
      <c r="AQ33" s="115" t="b">
        <f t="shared" si="26"/>
        <v>0</v>
      </c>
      <c r="AR33" s="79">
        <f t="shared" si="27"/>
        <v>0</v>
      </c>
      <c r="AS33" s="79">
        <f t="shared" si="28"/>
        <v>0</v>
      </c>
      <c r="AT33" s="79">
        <f t="shared" si="29"/>
        <v>0</v>
      </c>
      <c r="AU33" s="79">
        <f t="shared" si="30"/>
        <v>0</v>
      </c>
      <c r="AV33" s="79">
        <f t="shared" si="31"/>
        <v>0</v>
      </c>
      <c r="AW33" s="79">
        <f t="shared" si="32"/>
        <v>0</v>
      </c>
      <c r="AX33" s="128">
        <f t="shared" si="33"/>
        <v>0</v>
      </c>
      <c r="AY33" s="128"/>
      <c r="AZ33" s="128"/>
      <c r="BA33" s="128">
        <f t="shared" si="34"/>
        <v>0</v>
      </c>
      <c r="BB33" s="128">
        <f t="shared" si="35"/>
        <v>0</v>
      </c>
      <c r="BC33" s="80">
        <f t="shared" si="36"/>
        <v>0</v>
      </c>
      <c r="BD33" s="80">
        <f t="shared" si="37"/>
        <v>0</v>
      </c>
      <c r="BE33" s="80">
        <f t="shared" si="38"/>
        <v>0</v>
      </c>
      <c r="BF33" s="80">
        <f t="shared" si="39"/>
        <v>0</v>
      </c>
      <c r="BG33" s="80">
        <f t="shared" si="40"/>
        <v>0</v>
      </c>
      <c r="BH33" s="80">
        <f t="shared" si="41"/>
        <v>0</v>
      </c>
      <c r="BI33" s="4">
        <f t="shared" si="42"/>
        <v>0</v>
      </c>
      <c r="BJ33" s="4">
        <f t="shared" si="43"/>
        <v>0</v>
      </c>
      <c r="BK33" s="4">
        <f t="shared" si="44"/>
        <v>0</v>
      </c>
      <c r="BL33" s="8">
        <f>VLOOKUP(CN33,'CIR Results'!$B$3:$L$42,2,FALSE)</f>
        <v>6</v>
      </c>
      <c r="BM33" s="8">
        <f>VLOOKUP(CN33,'CIR Results'!$B$3:$L$42,3,FALSE)</f>
        <v>66</v>
      </c>
      <c r="BN33" s="8">
        <f>VLOOKUP(CN33,'CIR Results'!$B$3:$L$42,4,FALSE)</f>
        <v>70</v>
      </c>
      <c r="BO33" s="8">
        <f>VLOOKUP(CN33,'CIR Results'!$B$3:$L$42,5,FALSE)</f>
        <v>129</v>
      </c>
      <c r="BP33" s="8">
        <f>VLOOKUP(CN33,'CIR Results'!$B$3:$L$42,6,FALSE)</f>
        <v>36590</v>
      </c>
      <c r="BQ33" s="8">
        <f>VLOOKUP(CN33,'CIR Results'!$B$3:$L$42,8,FALSE)</f>
        <v>8</v>
      </c>
      <c r="BR33" s="8">
        <f>VLOOKUP(CN33,'CIR Results'!$B$3:$L$42,9,FALSE)</f>
        <v>0</v>
      </c>
      <c r="BS33" s="8" t="str">
        <f>VLOOKUP(CN33,'CIR Results'!$B$3:$L$42,10,FALSE)</f>
        <v>03-05-00</v>
      </c>
      <c r="BT33" s="8">
        <f>VLOOKUP(CN33,'CIR Results'!$B$3:$L$42,11,FALSE)</f>
        <v>9</v>
      </c>
      <c r="BU33" s="136" t="str">
        <f>VLOOKUP(CN33,'CIR Team Info'!$B$5:$E$44,2,FALSE)</f>
        <v>Techno Ferrets</v>
      </c>
      <c r="BV33" s="136" t="str">
        <f>VLOOKUP(CN33,'CIR Team Info'!$B$5:$E$44,4,FALSE)</f>
        <v>Galesburg, IL</v>
      </c>
      <c r="BW33" s="136" t="str">
        <f t="shared" si="45"/>
        <v xml:space="preserve">   </v>
      </c>
      <c r="BX33" s="166"/>
      <c r="BY33" s="166"/>
      <c r="BZ33" s="166"/>
      <c r="CA33" s="166"/>
      <c r="CB33" s="166"/>
      <c r="CC33" s="166"/>
      <c r="CD33" s="166"/>
      <c r="CE33" s="166"/>
      <c r="CF33" s="166"/>
      <c r="CG33" s="166"/>
      <c r="CH33" s="166"/>
      <c r="CI33" s="174"/>
      <c r="CJ33" s="174"/>
      <c r="CK33" s="174"/>
      <c r="CL33" s="174"/>
      <c r="CM33" s="169" t="s">
        <v>329</v>
      </c>
      <c r="CN33" s="2">
        <v>4212</v>
      </c>
      <c r="CO33" s="169"/>
      <c r="CP33" s="169" t="s">
        <v>375</v>
      </c>
      <c r="CQ33" s="169"/>
      <c r="CR33" s="169"/>
      <c r="CS33" s="169"/>
      <c r="CT33" s="169"/>
      <c r="CU33" s="169"/>
      <c r="CV33" s="169"/>
      <c r="CW33" s="169"/>
      <c r="CX33" s="169"/>
      <c r="CY33" s="169"/>
      <c r="CZ33" s="169"/>
      <c r="DA33" s="169"/>
      <c r="DB33" s="169"/>
      <c r="DC33" s="169"/>
      <c r="DD33" s="169"/>
      <c r="DE33" s="169"/>
      <c r="DF33" s="169"/>
      <c r="DG33" s="169"/>
      <c r="DH33" s="169"/>
      <c r="DI33" s="169"/>
      <c r="DP33" s="169"/>
      <c r="DQ33" s="169"/>
      <c r="DR33" s="169"/>
      <c r="DS33" s="169"/>
      <c r="DT33" s="169"/>
      <c r="DU33" s="169"/>
      <c r="DV33" s="169"/>
      <c r="DW33" s="77"/>
      <c r="DX33" s="77"/>
      <c r="DZ33" s="78"/>
    </row>
    <row r="34" spans="1:130" s="2" customFormat="1" hidden="1" x14ac:dyDescent="0.25">
      <c r="A34" s="134">
        <f t="shared" si="0"/>
        <v>4213</v>
      </c>
      <c r="B34" s="10" t="s">
        <v>19</v>
      </c>
      <c r="C34" s="10"/>
      <c r="D34" s="17">
        <f t="shared" si="1"/>
        <v>0</v>
      </c>
      <c r="E34" s="113">
        <f t="shared" si="2"/>
        <v>0</v>
      </c>
      <c r="F34" s="113">
        <f t="shared" si="3"/>
        <v>0</v>
      </c>
      <c r="G34" s="113">
        <f t="shared" si="4"/>
        <v>0</v>
      </c>
      <c r="H34" s="113">
        <f t="shared" si="5"/>
        <v>0</v>
      </c>
      <c r="I34" s="113">
        <f t="shared" si="6"/>
        <v>0</v>
      </c>
      <c r="J34" s="113">
        <f t="shared" si="7"/>
        <v>0</v>
      </c>
      <c r="K34" s="113">
        <f t="shared" si="8"/>
        <v>0</v>
      </c>
      <c r="L34" s="76">
        <v>8</v>
      </c>
      <c r="M34" s="76">
        <v>8</v>
      </c>
      <c r="N34" s="76">
        <v>6</v>
      </c>
      <c r="O34" s="76">
        <v>6</v>
      </c>
      <c r="P34" s="76">
        <v>6</v>
      </c>
      <c r="Q34" s="76">
        <v>2</v>
      </c>
      <c r="R34" s="76">
        <v>1</v>
      </c>
      <c r="S34" s="17">
        <f t="shared" si="9"/>
        <v>0</v>
      </c>
      <c r="T34" s="113">
        <f t="shared" si="10"/>
        <v>0</v>
      </c>
      <c r="U34" s="113">
        <f t="shared" si="11"/>
        <v>0</v>
      </c>
      <c r="V34" s="113">
        <f t="shared" si="12"/>
        <v>0</v>
      </c>
      <c r="W34" s="113">
        <f t="shared" si="13"/>
        <v>0</v>
      </c>
      <c r="X34" s="113">
        <f t="shared" si="14"/>
        <v>0</v>
      </c>
      <c r="Y34" s="113">
        <f t="shared" si="15"/>
        <v>0</v>
      </c>
      <c r="Z34" s="113">
        <f t="shared" si="16"/>
        <v>0</v>
      </c>
      <c r="AA34" s="76">
        <v>5</v>
      </c>
      <c r="AB34" s="76">
        <v>6</v>
      </c>
      <c r="AC34" s="76">
        <v>8</v>
      </c>
      <c r="AD34" s="76">
        <v>2</v>
      </c>
      <c r="AE34" s="76">
        <v>2</v>
      </c>
      <c r="AF34" s="76">
        <v>3</v>
      </c>
      <c r="AG34" s="76">
        <v>8</v>
      </c>
      <c r="AH34" s="131">
        <f t="shared" si="17"/>
        <v>0</v>
      </c>
      <c r="AI34" s="131">
        <f t="shared" si="18"/>
        <v>0</v>
      </c>
      <c r="AJ34" s="131">
        <f t="shared" si="19"/>
        <v>0</v>
      </c>
      <c r="AK34" s="131">
        <f t="shared" si="20"/>
        <v>0</v>
      </c>
      <c r="AL34" s="131">
        <f t="shared" si="21"/>
        <v>0</v>
      </c>
      <c r="AM34" s="131">
        <f t="shared" si="22"/>
        <v>0</v>
      </c>
      <c r="AN34" s="131">
        <f t="shared" si="23"/>
        <v>0</v>
      </c>
      <c r="AO34" s="115" t="b">
        <f t="shared" si="24"/>
        <v>0</v>
      </c>
      <c r="AP34" s="115" t="b">
        <f t="shared" si="25"/>
        <v>0</v>
      </c>
      <c r="AQ34" s="115" t="b">
        <f t="shared" si="26"/>
        <v>0</v>
      </c>
      <c r="AR34" s="79">
        <f t="shared" si="27"/>
        <v>0</v>
      </c>
      <c r="AS34" s="79">
        <f t="shared" si="28"/>
        <v>0</v>
      </c>
      <c r="AT34" s="79">
        <f t="shared" si="29"/>
        <v>0</v>
      </c>
      <c r="AU34" s="79">
        <f t="shared" si="30"/>
        <v>0</v>
      </c>
      <c r="AV34" s="79">
        <f t="shared" si="31"/>
        <v>0</v>
      </c>
      <c r="AW34" s="79">
        <f t="shared" si="32"/>
        <v>0</v>
      </c>
      <c r="AX34" s="128">
        <f t="shared" si="33"/>
        <v>0</v>
      </c>
      <c r="AY34" s="128"/>
      <c r="AZ34" s="128"/>
      <c r="BA34" s="128">
        <f t="shared" si="34"/>
        <v>0</v>
      </c>
      <c r="BB34" s="128">
        <f t="shared" si="35"/>
        <v>0</v>
      </c>
      <c r="BC34" s="80">
        <f t="shared" si="36"/>
        <v>0</v>
      </c>
      <c r="BD34" s="80">
        <f t="shared" si="37"/>
        <v>0</v>
      </c>
      <c r="BE34" s="80">
        <f t="shared" si="38"/>
        <v>0</v>
      </c>
      <c r="BF34" s="80">
        <f t="shared" si="39"/>
        <v>0</v>
      </c>
      <c r="BG34" s="80">
        <f t="shared" si="40"/>
        <v>0</v>
      </c>
      <c r="BH34" s="80">
        <f t="shared" si="41"/>
        <v>0</v>
      </c>
      <c r="BI34" s="4">
        <f t="shared" si="42"/>
        <v>0</v>
      </c>
      <c r="BJ34" s="4">
        <f t="shared" si="43"/>
        <v>0</v>
      </c>
      <c r="BK34" s="4">
        <f t="shared" si="44"/>
        <v>0</v>
      </c>
      <c r="BL34" s="8">
        <f>VLOOKUP(CN34,'CIR Results'!$B$3:$L$42,2,FALSE)</f>
        <v>6</v>
      </c>
      <c r="BM34" s="8">
        <f>VLOOKUP(CN34,'CIR Results'!$B$3:$L$42,3,FALSE)</f>
        <v>42</v>
      </c>
      <c r="BN34" s="8">
        <f>VLOOKUP(CN34,'CIR Results'!$B$3:$L$42,4,FALSE)</f>
        <v>60</v>
      </c>
      <c r="BO34" s="8">
        <f>VLOOKUP(CN34,'CIR Results'!$B$3:$L$42,5,FALSE)</f>
        <v>91</v>
      </c>
      <c r="BP34" s="8">
        <f>VLOOKUP(CN34,'CIR Results'!$B$3:$L$42,6,FALSE)</f>
        <v>36589</v>
      </c>
      <c r="BQ34" s="8">
        <f>VLOOKUP(CN34,'CIR Results'!$B$3:$L$42,8,FALSE)</f>
        <v>8</v>
      </c>
      <c r="BR34" s="8">
        <f>VLOOKUP(CN34,'CIR Results'!$B$3:$L$42,9,FALSE)</f>
        <v>0</v>
      </c>
      <c r="BS34" s="8" t="str">
        <f>VLOOKUP(CN34,'CIR Results'!$B$3:$L$42,10,FALSE)</f>
        <v>03-04-00</v>
      </c>
      <c r="BT34" s="8">
        <f>VLOOKUP(CN34,'CIR Results'!$B$3:$L$42,11,FALSE)</f>
        <v>29</v>
      </c>
      <c r="BU34" s="136" t="str">
        <f>VLOOKUP(CN34,'CIR Team Info'!$B$5:$E$44,2,FALSE)</f>
        <v>MetalCow</v>
      </c>
      <c r="BV34" s="136" t="str">
        <f>VLOOKUP(CN34,'CIR Team Info'!$B$5:$E$44,4,FALSE)</f>
        <v>Bloomington, IL</v>
      </c>
      <c r="BW34" s="136" t="str">
        <f t="shared" si="45"/>
        <v xml:space="preserve">   </v>
      </c>
      <c r="BX34" s="166"/>
      <c r="BY34" s="166"/>
      <c r="BZ34" s="166"/>
      <c r="CA34" s="166"/>
      <c r="CB34" s="166"/>
      <c r="CC34" s="166"/>
      <c r="CD34" s="166"/>
      <c r="CE34" s="166"/>
      <c r="CF34" s="166"/>
      <c r="CG34" s="166"/>
      <c r="CH34" s="166"/>
      <c r="CI34" s="174"/>
      <c r="CJ34" s="174"/>
      <c r="CK34" s="174"/>
      <c r="CL34" s="174"/>
      <c r="CM34" s="169" t="s">
        <v>329</v>
      </c>
      <c r="CN34" s="2">
        <v>4213</v>
      </c>
      <c r="CO34" s="169"/>
      <c r="CP34" s="169" t="s">
        <v>375</v>
      </c>
      <c r="CQ34" s="169"/>
      <c r="CR34" s="169"/>
      <c r="CS34" s="169"/>
      <c r="CT34" s="169"/>
      <c r="CU34" s="169"/>
      <c r="CV34" s="169"/>
      <c r="CW34" s="169"/>
      <c r="CX34" s="169"/>
      <c r="CY34" s="169"/>
      <c r="CZ34" s="169"/>
      <c r="DA34" s="169"/>
      <c r="DB34" s="169"/>
      <c r="DC34" s="169"/>
      <c r="DD34" s="169"/>
      <c r="DE34" s="169"/>
      <c r="DF34" s="169"/>
      <c r="DG34" s="169"/>
      <c r="DH34" s="169"/>
      <c r="DI34" s="169"/>
      <c r="DP34" s="169"/>
      <c r="DQ34" s="169"/>
      <c r="DR34" s="169"/>
      <c r="DS34" s="169"/>
      <c r="DT34" s="169"/>
      <c r="DU34" s="169"/>
      <c r="DV34" s="169"/>
      <c r="DW34" s="77"/>
      <c r="DX34" s="77"/>
      <c r="DZ34" s="78"/>
    </row>
    <row r="35" spans="1:130" s="2" customFormat="1" hidden="1" x14ac:dyDescent="0.25">
      <c r="A35" s="134">
        <f t="shared" si="0"/>
        <v>4256</v>
      </c>
      <c r="B35" s="10" t="s">
        <v>19</v>
      </c>
      <c r="C35" s="10"/>
      <c r="D35" s="17">
        <f t="shared" si="1"/>
        <v>0</v>
      </c>
      <c r="E35" s="113">
        <f t="shared" si="2"/>
        <v>0</v>
      </c>
      <c r="F35" s="113">
        <f t="shared" si="3"/>
        <v>0</v>
      </c>
      <c r="G35" s="113">
        <f t="shared" si="4"/>
        <v>0</v>
      </c>
      <c r="H35" s="113">
        <f t="shared" si="5"/>
        <v>0</v>
      </c>
      <c r="I35" s="113">
        <f t="shared" si="6"/>
        <v>0</v>
      </c>
      <c r="J35" s="113">
        <f t="shared" si="7"/>
        <v>0</v>
      </c>
      <c r="K35" s="113">
        <f t="shared" si="8"/>
        <v>0</v>
      </c>
      <c r="L35" s="76">
        <v>8</v>
      </c>
      <c r="M35" s="76">
        <v>8</v>
      </c>
      <c r="N35" s="76">
        <v>6</v>
      </c>
      <c r="O35" s="76">
        <v>6</v>
      </c>
      <c r="P35" s="76">
        <v>6</v>
      </c>
      <c r="Q35" s="76">
        <v>2</v>
      </c>
      <c r="R35" s="76">
        <v>1</v>
      </c>
      <c r="S35" s="17">
        <f t="shared" si="9"/>
        <v>0</v>
      </c>
      <c r="T35" s="113">
        <f t="shared" si="10"/>
        <v>0</v>
      </c>
      <c r="U35" s="113">
        <f t="shared" si="11"/>
        <v>0</v>
      </c>
      <c r="V35" s="113">
        <f t="shared" si="12"/>
        <v>0</v>
      </c>
      <c r="W35" s="113">
        <f t="shared" si="13"/>
        <v>0</v>
      </c>
      <c r="X35" s="113">
        <f t="shared" si="14"/>
        <v>0</v>
      </c>
      <c r="Y35" s="113">
        <f t="shared" si="15"/>
        <v>0</v>
      </c>
      <c r="Z35" s="113">
        <f t="shared" si="16"/>
        <v>0</v>
      </c>
      <c r="AA35" s="76">
        <v>5</v>
      </c>
      <c r="AB35" s="76">
        <v>6</v>
      </c>
      <c r="AC35" s="76">
        <v>8</v>
      </c>
      <c r="AD35" s="76">
        <v>2</v>
      </c>
      <c r="AE35" s="76">
        <v>2</v>
      </c>
      <c r="AF35" s="76">
        <v>3</v>
      </c>
      <c r="AG35" s="76">
        <v>8</v>
      </c>
      <c r="AH35" s="131">
        <f t="shared" si="17"/>
        <v>0</v>
      </c>
      <c r="AI35" s="131">
        <f t="shared" si="18"/>
        <v>0</v>
      </c>
      <c r="AJ35" s="131">
        <f t="shared" si="19"/>
        <v>0</v>
      </c>
      <c r="AK35" s="131">
        <f t="shared" si="20"/>
        <v>0</v>
      </c>
      <c r="AL35" s="131">
        <f t="shared" si="21"/>
        <v>0</v>
      </c>
      <c r="AM35" s="131">
        <f t="shared" si="22"/>
        <v>0</v>
      </c>
      <c r="AN35" s="131">
        <f t="shared" si="23"/>
        <v>0</v>
      </c>
      <c r="AO35" s="115" t="b">
        <f t="shared" si="24"/>
        <v>0</v>
      </c>
      <c r="AP35" s="115" t="b">
        <f t="shared" si="25"/>
        <v>0</v>
      </c>
      <c r="AQ35" s="115" t="b">
        <f t="shared" si="26"/>
        <v>0</v>
      </c>
      <c r="AR35" s="79">
        <f t="shared" si="27"/>
        <v>0</v>
      </c>
      <c r="AS35" s="79">
        <f t="shared" si="28"/>
        <v>0</v>
      </c>
      <c r="AT35" s="79">
        <f t="shared" si="29"/>
        <v>0</v>
      </c>
      <c r="AU35" s="79">
        <f t="shared" si="30"/>
        <v>0</v>
      </c>
      <c r="AV35" s="79">
        <f t="shared" si="31"/>
        <v>0</v>
      </c>
      <c r="AW35" s="79">
        <f t="shared" si="32"/>
        <v>0</v>
      </c>
      <c r="AX35" s="128">
        <f t="shared" si="33"/>
        <v>0</v>
      </c>
      <c r="AY35" s="128"/>
      <c r="AZ35" s="128"/>
      <c r="BA35" s="128">
        <f t="shared" si="34"/>
        <v>0</v>
      </c>
      <c r="BB35" s="128">
        <f t="shared" si="35"/>
        <v>0</v>
      </c>
      <c r="BC35" s="80">
        <f t="shared" si="36"/>
        <v>0</v>
      </c>
      <c r="BD35" s="80">
        <f t="shared" si="37"/>
        <v>0</v>
      </c>
      <c r="BE35" s="80">
        <f t="shared" si="38"/>
        <v>0</v>
      </c>
      <c r="BF35" s="80">
        <f t="shared" si="39"/>
        <v>0</v>
      </c>
      <c r="BG35" s="80">
        <f t="shared" si="40"/>
        <v>0</v>
      </c>
      <c r="BH35" s="80">
        <f t="shared" si="41"/>
        <v>0</v>
      </c>
      <c r="BI35" s="4">
        <f t="shared" si="42"/>
        <v>0</v>
      </c>
      <c r="BJ35" s="4">
        <f t="shared" si="43"/>
        <v>0</v>
      </c>
      <c r="BK35" s="4">
        <f t="shared" si="44"/>
        <v>0</v>
      </c>
      <c r="BL35" s="8">
        <f>VLOOKUP(CN35,'CIR Results'!$B$3:$L$42,2,FALSE)</f>
        <v>5</v>
      </c>
      <c r="BM35" s="8">
        <f>VLOOKUP(CN35,'CIR Results'!$B$3:$L$42,3,FALSE)</f>
        <v>118</v>
      </c>
      <c r="BN35" s="8">
        <f>VLOOKUP(CN35,'CIR Results'!$B$3:$L$42,4,FALSE)</f>
        <v>120</v>
      </c>
      <c r="BO35" s="8">
        <f>VLOOKUP(CN35,'CIR Results'!$B$3:$L$42,5,FALSE)</f>
        <v>179</v>
      </c>
      <c r="BP35" s="8">
        <f>VLOOKUP(CN35,'CIR Results'!$B$3:$L$42,6,FALSE)</f>
        <v>36927</v>
      </c>
      <c r="BQ35" s="8">
        <f>VLOOKUP(CN35,'CIR Results'!$B$3:$L$42,8,FALSE)</f>
        <v>8</v>
      </c>
      <c r="BR35" s="8">
        <f>VLOOKUP(CN35,'CIR Results'!$B$3:$L$42,9,FALSE)</f>
        <v>0</v>
      </c>
      <c r="BS35" s="8" t="str">
        <f>VLOOKUP(CN35,'CIR Results'!$B$3:$L$42,10,FALSE)</f>
        <v>02-05-01</v>
      </c>
      <c r="BT35" s="8">
        <f>VLOOKUP(CN35,'CIR Results'!$B$3:$L$42,11,FALSE)</f>
        <v>14</v>
      </c>
      <c r="BU35" s="136" t="str">
        <f>VLOOKUP(CN35,'CIR Team Info'!$B$5:$E$44,2,FALSE)</f>
        <v>Cyborg Cats</v>
      </c>
      <c r="BV35" s="136" t="str">
        <f>VLOOKUP(CN35,'CIR Team Info'!$B$5:$E$44,4,FALSE)</f>
        <v>Town and Country, MO</v>
      </c>
      <c r="BW35" s="136" t="str">
        <f t="shared" si="45"/>
        <v xml:space="preserve">   </v>
      </c>
      <c r="BX35" s="166"/>
      <c r="BY35" s="166"/>
      <c r="BZ35" s="166"/>
      <c r="CA35" s="166"/>
      <c r="CB35" s="166"/>
      <c r="CC35" s="166"/>
      <c r="CD35" s="166"/>
      <c r="CE35" s="166"/>
      <c r="CF35" s="166"/>
      <c r="CG35" s="166"/>
      <c r="CH35" s="166"/>
      <c r="CI35" s="174"/>
      <c r="CJ35" s="174"/>
      <c r="CK35" s="174"/>
      <c r="CL35" s="174"/>
      <c r="CM35" s="169" t="s">
        <v>329</v>
      </c>
      <c r="CN35" s="2">
        <v>4256</v>
      </c>
      <c r="CO35" s="169"/>
      <c r="CP35" s="169" t="s">
        <v>375</v>
      </c>
      <c r="CQ35" s="169"/>
      <c r="CR35" s="169"/>
      <c r="CS35" s="169"/>
      <c r="CT35" s="169"/>
      <c r="CU35" s="169"/>
      <c r="CV35" s="169"/>
      <c r="CW35" s="169"/>
      <c r="CX35" s="169"/>
      <c r="CY35" s="169"/>
      <c r="CZ35" s="169"/>
      <c r="DA35" s="169"/>
      <c r="DB35" s="169"/>
      <c r="DC35" s="169"/>
      <c r="DD35" s="169"/>
      <c r="DE35" s="169"/>
      <c r="DF35" s="169"/>
      <c r="DG35" s="169"/>
      <c r="DH35" s="169"/>
      <c r="DI35" s="169"/>
      <c r="DP35" s="169"/>
      <c r="DQ35" s="169"/>
      <c r="DR35" s="169"/>
      <c r="DS35" s="169"/>
      <c r="DT35" s="169"/>
      <c r="DU35" s="169"/>
      <c r="DV35" s="169"/>
      <c r="DW35" s="77"/>
      <c r="DX35" s="77"/>
      <c r="DZ35" s="78"/>
    </row>
    <row r="36" spans="1:130" s="2" customFormat="1" hidden="1" x14ac:dyDescent="0.25">
      <c r="A36" s="134">
        <f t="shared" si="0"/>
        <v>4296</v>
      </c>
      <c r="B36" s="10" t="s">
        <v>19</v>
      </c>
      <c r="C36" s="10"/>
      <c r="D36" s="17">
        <f t="shared" si="1"/>
        <v>0</v>
      </c>
      <c r="E36" s="113">
        <f t="shared" si="2"/>
        <v>0</v>
      </c>
      <c r="F36" s="113">
        <f t="shared" si="3"/>
        <v>0</v>
      </c>
      <c r="G36" s="113">
        <f t="shared" si="4"/>
        <v>0</v>
      </c>
      <c r="H36" s="113">
        <f t="shared" si="5"/>
        <v>0</v>
      </c>
      <c r="I36" s="113">
        <f t="shared" si="6"/>
        <v>0</v>
      </c>
      <c r="J36" s="113">
        <f t="shared" si="7"/>
        <v>0</v>
      </c>
      <c r="K36" s="113">
        <f t="shared" si="8"/>
        <v>0</v>
      </c>
      <c r="L36" s="76">
        <v>8</v>
      </c>
      <c r="M36" s="76">
        <v>8</v>
      </c>
      <c r="N36" s="76">
        <v>6</v>
      </c>
      <c r="O36" s="76">
        <v>6</v>
      </c>
      <c r="P36" s="76">
        <v>6</v>
      </c>
      <c r="Q36" s="76">
        <v>2</v>
      </c>
      <c r="R36" s="76">
        <v>1</v>
      </c>
      <c r="S36" s="17">
        <f t="shared" si="9"/>
        <v>0</v>
      </c>
      <c r="T36" s="113">
        <f t="shared" si="10"/>
        <v>0</v>
      </c>
      <c r="U36" s="113">
        <f t="shared" si="11"/>
        <v>0</v>
      </c>
      <c r="V36" s="113">
        <f t="shared" si="12"/>
        <v>0</v>
      </c>
      <c r="W36" s="113">
        <f t="shared" si="13"/>
        <v>0</v>
      </c>
      <c r="X36" s="113">
        <f t="shared" si="14"/>
        <v>0</v>
      </c>
      <c r="Y36" s="113">
        <f t="shared" si="15"/>
        <v>0</v>
      </c>
      <c r="Z36" s="113">
        <f t="shared" si="16"/>
        <v>0</v>
      </c>
      <c r="AA36" s="76">
        <v>5</v>
      </c>
      <c r="AB36" s="76">
        <v>6</v>
      </c>
      <c r="AC36" s="76">
        <v>8</v>
      </c>
      <c r="AD36" s="76">
        <v>2</v>
      </c>
      <c r="AE36" s="76">
        <v>2</v>
      </c>
      <c r="AF36" s="76">
        <v>3</v>
      </c>
      <c r="AG36" s="76">
        <v>8</v>
      </c>
      <c r="AH36" s="131">
        <f t="shared" si="17"/>
        <v>0</v>
      </c>
      <c r="AI36" s="131">
        <f t="shared" si="18"/>
        <v>0</v>
      </c>
      <c r="AJ36" s="131">
        <f t="shared" si="19"/>
        <v>0</v>
      </c>
      <c r="AK36" s="131">
        <f t="shared" si="20"/>
        <v>0</v>
      </c>
      <c r="AL36" s="131">
        <f t="shared" si="21"/>
        <v>0</v>
      </c>
      <c r="AM36" s="131">
        <f t="shared" si="22"/>
        <v>0</v>
      </c>
      <c r="AN36" s="131">
        <f t="shared" si="23"/>
        <v>0</v>
      </c>
      <c r="AO36" s="115" t="b">
        <f t="shared" si="24"/>
        <v>0</v>
      </c>
      <c r="AP36" s="115" t="b">
        <f t="shared" si="25"/>
        <v>0</v>
      </c>
      <c r="AQ36" s="115" t="b">
        <f t="shared" si="26"/>
        <v>0</v>
      </c>
      <c r="AR36" s="79">
        <f t="shared" si="27"/>
        <v>0</v>
      </c>
      <c r="AS36" s="79">
        <f t="shared" si="28"/>
        <v>0</v>
      </c>
      <c r="AT36" s="79">
        <f t="shared" si="29"/>
        <v>0</v>
      </c>
      <c r="AU36" s="79">
        <f t="shared" si="30"/>
        <v>0</v>
      </c>
      <c r="AV36" s="79">
        <f t="shared" si="31"/>
        <v>0</v>
      </c>
      <c r="AW36" s="79">
        <f t="shared" si="32"/>
        <v>0</v>
      </c>
      <c r="AX36" s="128">
        <f t="shared" si="33"/>
        <v>0</v>
      </c>
      <c r="AY36" s="128"/>
      <c r="AZ36" s="128"/>
      <c r="BA36" s="128">
        <f t="shared" si="34"/>
        <v>0</v>
      </c>
      <c r="BB36" s="128">
        <f t="shared" si="35"/>
        <v>0</v>
      </c>
      <c r="BC36" s="80">
        <f t="shared" si="36"/>
        <v>0</v>
      </c>
      <c r="BD36" s="80">
        <f t="shared" si="37"/>
        <v>0</v>
      </c>
      <c r="BE36" s="80">
        <f t="shared" si="38"/>
        <v>0</v>
      </c>
      <c r="BF36" s="80">
        <f t="shared" si="39"/>
        <v>0</v>
      </c>
      <c r="BG36" s="80">
        <f t="shared" si="40"/>
        <v>0</v>
      </c>
      <c r="BH36" s="80">
        <f t="shared" si="41"/>
        <v>0</v>
      </c>
      <c r="BI36" s="4">
        <f t="shared" si="42"/>
        <v>0</v>
      </c>
      <c r="BJ36" s="4">
        <f t="shared" si="43"/>
        <v>0</v>
      </c>
      <c r="BK36" s="4">
        <f t="shared" si="44"/>
        <v>0</v>
      </c>
      <c r="BL36" s="8">
        <f>VLOOKUP(CN36,'CIR Results'!$B$3:$L$42,2,FALSE)</f>
        <v>4</v>
      </c>
      <c r="BM36" s="8">
        <f>VLOOKUP(CN36,'CIR Results'!$B$3:$L$42,3,FALSE)</f>
        <v>112</v>
      </c>
      <c r="BN36" s="8">
        <f>VLOOKUP(CN36,'CIR Results'!$B$3:$L$42,4,FALSE)</f>
        <v>90</v>
      </c>
      <c r="BO36" s="8">
        <f>VLOOKUP(CN36,'CIR Results'!$B$3:$L$42,5,FALSE)</f>
        <v>106</v>
      </c>
      <c r="BP36" s="8">
        <f>VLOOKUP(CN36,'CIR Results'!$B$3:$L$42,6,FALSE)</f>
        <v>36562</v>
      </c>
      <c r="BQ36" s="8">
        <f>VLOOKUP(CN36,'CIR Results'!$B$3:$L$42,8,FALSE)</f>
        <v>8</v>
      </c>
      <c r="BR36" s="8">
        <f>VLOOKUP(CN36,'CIR Results'!$B$3:$L$42,9,FALSE)</f>
        <v>0</v>
      </c>
      <c r="BS36" s="8" t="str">
        <f>VLOOKUP(CN36,'CIR Results'!$B$3:$L$42,10,FALSE)</f>
        <v>02-06-00</v>
      </c>
      <c r="BT36" s="8">
        <f>VLOOKUP(CN36,'CIR Results'!$B$3:$L$42,11,FALSE)</f>
        <v>24</v>
      </c>
      <c r="BU36" s="136" t="str">
        <f>VLOOKUP(CN36,'CIR Team Info'!$B$5:$E$44,2,FALSE)</f>
        <v>Trident Robotics</v>
      </c>
      <c r="BV36" s="136" t="str">
        <f>VLOOKUP(CN36,'CIR Team Info'!$B$5:$E$44,4,FALSE)</f>
        <v>Gurnee, IL</v>
      </c>
      <c r="BW36" s="136" t="str">
        <f t="shared" si="45"/>
        <v xml:space="preserve">   </v>
      </c>
      <c r="BX36" s="166"/>
      <c r="BY36" s="166"/>
      <c r="BZ36" s="166"/>
      <c r="CA36" s="166"/>
      <c r="CB36" s="166"/>
      <c r="CC36" s="166"/>
      <c r="CD36" s="166"/>
      <c r="CE36" s="166"/>
      <c r="CF36" s="166"/>
      <c r="CG36" s="166"/>
      <c r="CH36" s="166"/>
      <c r="CI36" s="174"/>
      <c r="CJ36" s="174"/>
      <c r="CK36" s="174"/>
      <c r="CL36" s="174"/>
      <c r="CM36" s="169" t="s">
        <v>329</v>
      </c>
      <c r="CN36" s="2">
        <v>4296</v>
      </c>
      <c r="CO36" s="169"/>
      <c r="CP36" s="169" t="s">
        <v>375</v>
      </c>
      <c r="CQ36" s="169"/>
      <c r="CR36" s="169"/>
      <c r="CS36" s="169"/>
      <c r="CT36" s="169"/>
      <c r="CU36" s="169"/>
      <c r="CV36" s="169"/>
      <c r="CW36" s="169"/>
      <c r="CX36" s="169"/>
      <c r="CY36" s="169"/>
      <c r="CZ36" s="169"/>
      <c r="DA36" s="169"/>
      <c r="DB36" s="169"/>
      <c r="DC36" s="169"/>
      <c r="DD36" s="169"/>
      <c r="DE36" s="169"/>
      <c r="DF36" s="169"/>
      <c r="DG36" s="169"/>
      <c r="DH36" s="169"/>
      <c r="DI36" s="169"/>
      <c r="DP36" s="169"/>
      <c r="DQ36" s="169"/>
      <c r="DR36" s="169"/>
      <c r="DS36" s="169"/>
      <c r="DT36" s="169"/>
      <c r="DU36" s="169"/>
      <c r="DV36" s="169"/>
      <c r="DW36" s="77"/>
      <c r="DX36" s="77"/>
      <c r="DZ36" s="78"/>
    </row>
    <row r="37" spans="1:130" s="2" customFormat="1" hidden="1" x14ac:dyDescent="0.25">
      <c r="A37" s="134">
        <f t="shared" si="0"/>
        <v>4329</v>
      </c>
      <c r="B37" s="10" t="s">
        <v>19</v>
      </c>
      <c r="C37" s="10"/>
      <c r="D37" s="17">
        <f t="shared" si="1"/>
        <v>0</v>
      </c>
      <c r="E37" s="113">
        <f t="shared" si="2"/>
        <v>0</v>
      </c>
      <c r="F37" s="113">
        <f t="shared" si="3"/>
        <v>0</v>
      </c>
      <c r="G37" s="113">
        <f t="shared" si="4"/>
        <v>0</v>
      </c>
      <c r="H37" s="113">
        <f t="shared" si="5"/>
        <v>0</v>
      </c>
      <c r="I37" s="113">
        <f t="shared" si="6"/>
        <v>0</v>
      </c>
      <c r="J37" s="113">
        <f t="shared" si="7"/>
        <v>0</v>
      </c>
      <c r="K37" s="113">
        <f t="shared" si="8"/>
        <v>0</v>
      </c>
      <c r="L37" s="76">
        <v>8</v>
      </c>
      <c r="M37" s="76">
        <v>8</v>
      </c>
      <c r="N37" s="76">
        <v>6</v>
      </c>
      <c r="O37" s="76">
        <v>6</v>
      </c>
      <c r="P37" s="76">
        <v>6</v>
      </c>
      <c r="Q37" s="76">
        <v>2</v>
      </c>
      <c r="R37" s="76">
        <v>1</v>
      </c>
      <c r="S37" s="17">
        <f t="shared" si="9"/>
        <v>0</v>
      </c>
      <c r="T37" s="113">
        <f t="shared" si="10"/>
        <v>0</v>
      </c>
      <c r="U37" s="113">
        <f t="shared" si="11"/>
        <v>0</v>
      </c>
      <c r="V37" s="113">
        <f t="shared" si="12"/>
        <v>0</v>
      </c>
      <c r="W37" s="113">
        <f t="shared" si="13"/>
        <v>0</v>
      </c>
      <c r="X37" s="113">
        <f t="shared" si="14"/>
        <v>0</v>
      </c>
      <c r="Y37" s="113">
        <f t="shared" si="15"/>
        <v>0</v>
      </c>
      <c r="Z37" s="113">
        <f t="shared" si="16"/>
        <v>0</v>
      </c>
      <c r="AA37" s="76">
        <v>5</v>
      </c>
      <c r="AB37" s="76">
        <v>6</v>
      </c>
      <c r="AC37" s="76">
        <v>8</v>
      </c>
      <c r="AD37" s="76">
        <v>2</v>
      </c>
      <c r="AE37" s="76">
        <v>2</v>
      </c>
      <c r="AF37" s="76">
        <v>3</v>
      </c>
      <c r="AG37" s="76">
        <v>8</v>
      </c>
      <c r="AH37" s="131">
        <f t="shared" si="17"/>
        <v>0</v>
      </c>
      <c r="AI37" s="131">
        <f t="shared" si="18"/>
        <v>0</v>
      </c>
      <c r="AJ37" s="131">
        <f t="shared" si="19"/>
        <v>0</v>
      </c>
      <c r="AK37" s="131">
        <f t="shared" si="20"/>
        <v>0</v>
      </c>
      <c r="AL37" s="131">
        <f t="shared" si="21"/>
        <v>0</v>
      </c>
      <c r="AM37" s="131">
        <f t="shared" si="22"/>
        <v>0</v>
      </c>
      <c r="AN37" s="131">
        <f t="shared" si="23"/>
        <v>0</v>
      </c>
      <c r="AO37" s="115" t="b">
        <f t="shared" si="24"/>
        <v>0</v>
      </c>
      <c r="AP37" s="115" t="b">
        <f t="shared" si="25"/>
        <v>0</v>
      </c>
      <c r="AQ37" s="115" t="b">
        <f t="shared" si="26"/>
        <v>0</v>
      </c>
      <c r="AR37" s="79">
        <f t="shared" si="27"/>
        <v>0</v>
      </c>
      <c r="AS37" s="79">
        <f t="shared" si="28"/>
        <v>0</v>
      </c>
      <c r="AT37" s="79">
        <f t="shared" si="29"/>
        <v>0</v>
      </c>
      <c r="AU37" s="79">
        <f t="shared" si="30"/>
        <v>0</v>
      </c>
      <c r="AV37" s="79">
        <f t="shared" si="31"/>
        <v>0</v>
      </c>
      <c r="AW37" s="79">
        <f t="shared" si="32"/>
        <v>0</v>
      </c>
      <c r="AX37" s="128">
        <f t="shared" si="33"/>
        <v>0</v>
      </c>
      <c r="AY37" s="128"/>
      <c r="AZ37" s="128"/>
      <c r="BA37" s="128">
        <f t="shared" si="34"/>
        <v>0</v>
      </c>
      <c r="BB37" s="128">
        <f t="shared" si="35"/>
        <v>0</v>
      </c>
      <c r="BC37" s="80">
        <f t="shared" si="36"/>
        <v>0</v>
      </c>
      <c r="BD37" s="80">
        <f t="shared" si="37"/>
        <v>0</v>
      </c>
      <c r="BE37" s="80">
        <f t="shared" si="38"/>
        <v>0</v>
      </c>
      <c r="BF37" s="80">
        <f t="shared" si="39"/>
        <v>0</v>
      </c>
      <c r="BG37" s="80">
        <f t="shared" si="40"/>
        <v>0</v>
      </c>
      <c r="BH37" s="80">
        <f t="shared" si="41"/>
        <v>0</v>
      </c>
      <c r="BI37" s="4">
        <f t="shared" si="42"/>
        <v>0</v>
      </c>
      <c r="BJ37" s="4">
        <f t="shared" si="43"/>
        <v>0</v>
      </c>
      <c r="BK37" s="4">
        <f t="shared" si="44"/>
        <v>0</v>
      </c>
      <c r="BL37" s="8">
        <f>VLOOKUP(CN37,'CIR Results'!$B$3:$L$42,2,FALSE)</f>
        <v>4</v>
      </c>
      <c r="BM37" s="8">
        <f>VLOOKUP(CN37,'CIR Results'!$B$3:$L$42,3,FALSE)</f>
        <v>94</v>
      </c>
      <c r="BN37" s="8">
        <f>VLOOKUP(CN37,'CIR Results'!$B$3:$L$42,4,FALSE)</f>
        <v>70</v>
      </c>
      <c r="BO37" s="8">
        <f>VLOOKUP(CN37,'CIR Results'!$B$3:$L$42,5,FALSE)</f>
        <v>162</v>
      </c>
      <c r="BP37" s="8">
        <f>VLOOKUP(CN37,'CIR Results'!$B$3:$L$42,6,FALSE)</f>
        <v>36562</v>
      </c>
      <c r="BQ37" s="8">
        <f>VLOOKUP(CN37,'CIR Results'!$B$3:$L$42,8,FALSE)</f>
        <v>8</v>
      </c>
      <c r="BR37" s="8">
        <f>VLOOKUP(CN37,'CIR Results'!$B$3:$L$42,9,FALSE)</f>
        <v>0</v>
      </c>
      <c r="BS37" s="8" t="str">
        <f>VLOOKUP(CN37,'CIR Results'!$B$3:$L$42,10,FALSE)</f>
        <v>02-06-00</v>
      </c>
      <c r="BT37" s="8">
        <f>VLOOKUP(CN37,'CIR Results'!$B$3:$L$42,11,FALSE)</f>
        <v>10</v>
      </c>
      <c r="BU37" s="136" t="str">
        <f>VLOOKUP(CN37,'CIR Team Info'!$B$5:$E$44,2,FALSE)</f>
        <v>Lutheran Roboteers</v>
      </c>
      <c r="BV37" s="136" t="str">
        <f>VLOOKUP(CN37,'CIR Team Info'!$B$5:$E$44,4,FALSE)</f>
        <v>St. Charles, MO</v>
      </c>
      <c r="BW37" s="136" t="str">
        <f t="shared" si="45"/>
        <v xml:space="preserve">   </v>
      </c>
      <c r="BX37" s="166"/>
      <c r="BY37" s="166"/>
      <c r="BZ37" s="166"/>
      <c r="CA37" s="166"/>
      <c r="CB37" s="166"/>
      <c r="CC37" s="166"/>
      <c r="CD37" s="166"/>
      <c r="CE37" s="166"/>
      <c r="CF37" s="166"/>
      <c r="CG37" s="166"/>
      <c r="CH37" s="166"/>
      <c r="CI37" s="174"/>
      <c r="CJ37" s="174"/>
      <c r="CK37" s="174"/>
      <c r="CL37" s="174"/>
      <c r="CM37" s="169" t="s">
        <v>329</v>
      </c>
      <c r="CN37" s="2">
        <v>4329</v>
      </c>
      <c r="CO37" s="169"/>
      <c r="CP37" s="169" t="s">
        <v>375</v>
      </c>
      <c r="CQ37" s="169"/>
      <c r="CR37" s="169"/>
      <c r="CS37" s="169"/>
      <c r="CT37" s="169"/>
      <c r="CU37" s="169"/>
      <c r="CV37" s="169"/>
      <c r="CW37" s="169"/>
      <c r="CX37" s="169"/>
      <c r="CY37" s="169"/>
      <c r="CZ37" s="169"/>
      <c r="DA37" s="169"/>
      <c r="DB37" s="169"/>
      <c r="DC37" s="169"/>
      <c r="DD37" s="169"/>
      <c r="DE37" s="169"/>
      <c r="DF37" s="169"/>
      <c r="DG37" s="169"/>
      <c r="DH37" s="169"/>
      <c r="DI37" s="169"/>
      <c r="DP37" s="169"/>
      <c r="DQ37" s="169"/>
      <c r="DR37" s="169"/>
      <c r="DS37" s="169"/>
      <c r="DT37" s="169"/>
      <c r="DU37" s="169"/>
      <c r="DV37" s="169"/>
      <c r="DW37" s="77"/>
      <c r="DX37" s="77"/>
      <c r="DZ37" s="78"/>
    </row>
    <row r="38" spans="1:130" s="2" customFormat="1" hidden="1" x14ac:dyDescent="0.25">
      <c r="A38" s="134">
        <f t="shared" si="0"/>
        <v>4330</v>
      </c>
      <c r="B38" s="10" t="s">
        <v>19</v>
      </c>
      <c r="C38" s="10"/>
      <c r="D38" s="17">
        <f t="shared" si="1"/>
        <v>0</v>
      </c>
      <c r="E38" s="113">
        <f t="shared" si="2"/>
        <v>0</v>
      </c>
      <c r="F38" s="113">
        <f t="shared" si="3"/>
        <v>0</v>
      </c>
      <c r="G38" s="113">
        <f t="shared" si="4"/>
        <v>0</v>
      </c>
      <c r="H38" s="113">
        <f t="shared" si="5"/>
        <v>0</v>
      </c>
      <c r="I38" s="113">
        <f t="shared" si="6"/>
        <v>0</v>
      </c>
      <c r="J38" s="113">
        <f t="shared" si="7"/>
        <v>0</v>
      </c>
      <c r="K38" s="113">
        <f t="shared" si="8"/>
        <v>0</v>
      </c>
      <c r="L38" s="76">
        <v>8</v>
      </c>
      <c r="M38" s="76">
        <v>8</v>
      </c>
      <c r="N38" s="76">
        <v>6</v>
      </c>
      <c r="O38" s="76">
        <v>6</v>
      </c>
      <c r="P38" s="76">
        <v>6</v>
      </c>
      <c r="Q38" s="76">
        <v>2</v>
      </c>
      <c r="R38" s="76">
        <v>1</v>
      </c>
      <c r="S38" s="17">
        <f t="shared" si="9"/>
        <v>0</v>
      </c>
      <c r="T38" s="113">
        <f t="shared" si="10"/>
        <v>0</v>
      </c>
      <c r="U38" s="113">
        <f t="shared" si="11"/>
        <v>0</v>
      </c>
      <c r="V38" s="113">
        <f t="shared" si="12"/>
        <v>0</v>
      </c>
      <c r="W38" s="113">
        <f t="shared" si="13"/>
        <v>0</v>
      </c>
      <c r="X38" s="113">
        <f t="shared" si="14"/>
        <v>0</v>
      </c>
      <c r="Y38" s="113">
        <f t="shared" si="15"/>
        <v>0</v>
      </c>
      <c r="Z38" s="113">
        <f t="shared" si="16"/>
        <v>0</v>
      </c>
      <c r="AA38" s="76">
        <v>5</v>
      </c>
      <c r="AB38" s="76">
        <v>6</v>
      </c>
      <c r="AC38" s="76">
        <v>8</v>
      </c>
      <c r="AD38" s="76">
        <v>2</v>
      </c>
      <c r="AE38" s="76">
        <v>2</v>
      </c>
      <c r="AF38" s="76">
        <v>3</v>
      </c>
      <c r="AG38" s="76">
        <v>8</v>
      </c>
      <c r="AH38" s="131">
        <f t="shared" si="17"/>
        <v>0</v>
      </c>
      <c r="AI38" s="131">
        <f t="shared" si="18"/>
        <v>0</v>
      </c>
      <c r="AJ38" s="131">
        <f t="shared" si="19"/>
        <v>0</v>
      </c>
      <c r="AK38" s="131">
        <f t="shared" si="20"/>
        <v>0</v>
      </c>
      <c r="AL38" s="131">
        <f t="shared" si="21"/>
        <v>0</v>
      </c>
      <c r="AM38" s="131">
        <f t="shared" si="22"/>
        <v>0</v>
      </c>
      <c r="AN38" s="131">
        <f t="shared" si="23"/>
        <v>0</v>
      </c>
      <c r="AO38" s="115" t="b">
        <f t="shared" si="24"/>
        <v>0</v>
      </c>
      <c r="AP38" s="115" t="b">
        <f t="shared" si="25"/>
        <v>0</v>
      </c>
      <c r="AQ38" s="115" t="b">
        <f t="shared" si="26"/>
        <v>0</v>
      </c>
      <c r="AR38" s="79">
        <f t="shared" si="27"/>
        <v>0</v>
      </c>
      <c r="AS38" s="79">
        <f t="shared" si="28"/>
        <v>0</v>
      </c>
      <c r="AT38" s="79">
        <f t="shared" si="29"/>
        <v>0</v>
      </c>
      <c r="AU38" s="79">
        <f t="shared" si="30"/>
        <v>0</v>
      </c>
      <c r="AV38" s="79">
        <f t="shared" si="31"/>
        <v>0</v>
      </c>
      <c r="AW38" s="79">
        <f t="shared" si="32"/>
        <v>0</v>
      </c>
      <c r="AX38" s="128">
        <f t="shared" si="33"/>
        <v>0</v>
      </c>
      <c r="AY38" s="128"/>
      <c r="AZ38" s="128"/>
      <c r="BA38" s="128">
        <f t="shared" si="34"/>
        <v>0</v>
      </c>
      <c r="BB38" s="128">
        <f t="shared" si="35"/>
        <v>0</v>
      </c>
      <c r="BC38" s="80">
        <f t="shared" si="36"/>
        <v>0</v>
      </c>
      <c r="BD38" s="80">
        <f t="shared" si="37"/>
        <v>0</v>
      </c>
      <c r="BE38" s="80">
        <f t="shared" si="38"/>
        <v>0</v>
      </c>
      <c r="BF38" s="80">
        <f t="shared" si="39"/>
        <v>0</v>
      </c>
      <c r="BG38" s="80">
        <f t="shared" si="40"/>
        <v>0</v>
      </c>
      <c r="BH38" s="80">
        <f t="shared" si="41"/>
        <v>0</v>
      </c>
      <c r="BI38" s="4">
        <f t="shared" si="42"/>
        <v>0</v>
      </c>
      <c r="BJ38" s="4">
        <f t="shared" si="43"/>
        <v>0</v>
      </c>
      <c r="BK38" s="4">
        <f t="shared" si="44"/>
        <v>0</v>
      </c>
      <c r="BL38" s="8">
        <f>VLOOKUP(CN38,'CIR Results'!$B$3:$L$42,2,FALSE)</f>
        <v>4</v>
      </c>
      <c r="BM38" s="8">
        <f>VLOOKUP(CN38,'CIR Results'!$B$3:$L$42,3,FALSE)</f>
        <v>24</v>
      </c>
      <c r="BN38" s="8">
        <f>VLOOKUP(CN38,'CIR Results'!$B$3:$L$42,4,FALSE)</f>
        <v>80</v>
      </c>
      <c r="BO38" s="8">
        <f>VLOOKUP(CN38,'CIR Results'!$B$3:$L$42,5,FALSE)</f>
        <v>88</v>
      </c>
      <c r="BP38" s="8">
        <f>VLOOKUP(CN38,'CIR Results'!$B$3:$L$42,6,FALSE)</f>
        <v>36562</v>
      </c>
      <c r="BQ38" s="8">
        <f>VLOOKUP(CN38,'CIR Results'!$B$3:$L$42,8,FALSE)</f>
        <v>8</v>
      </c>
      <c r="BR38" s="8">
        <f>VLOOKUP(CN38,'CIR Results'!$B$3:$L$42,9,FALSE)</f>
        <v>0</v>
      </c>
      <c r="BS38" s="8" t="str">
        <f>VLOOKUP(CN38,'CIR Results'!$B$3:$L$42,10,FALSE)</f>
        <v>02-06-00</v>
      </c>
      <c r="BT38" s="8">
        <f>VLOOKUP(CN38,'CIR Results'!$B$3:$L$42,11,FALSE)</f>
        <v>30</v>
      </c>
      <c r="BU38" s="136" t="str">
        <f>VLOOKUP(CN38,'CIR Team Info'!$B$5:$E$44,2,FALSE)</f>
        <v>Rambunction</v>
      </c>
      <c r="BV38" s="136" t="str">
        <f>VLOOKUP(CN38,'CIR Team Info'!$B$5:$E$44,4,FALSE)</f>
        <v>St. Louis, MO</v>
      </c>
      <c r="BW38" s="136" t="str">
        <f t="shared" si="45"/>
        <v xml:space="preserve">   </v>
      </c>
      <c r="BX38" s="166"/>
      <c r="BY38" s="166"/>
      <c r="BZ38" s="166"/>
      <c r="CA38" s="166"/>
      <c r="CB38" s="166"/>
      <c r="CC38" s="166"/>
      <c r="CD38" s="166"/>
      <c r="CE38" s="166"/>
      <c r="CF38" s="166"/>
      <c r="CG38" s="166"/>
      <c r="CH38" s="166"/>
      <c r="CI38" s="174"/>
      <c r="CJ38" s="174"/>
      <c r="CK38" s="174"/>
      <c r="CL38" s="174"/>
      <c r="CM38" s="169" t="s">
        <v>329</v>
      </c>
      <c r="CN38" s="2">
        <v>4330</v>
      </c>
      <c r="CO38" s="169"/>
      <c r="CP38" s="169" t="s">
        <v>375</v>
      </c>
      <c r="CQ38" s="169"/>
      <c r="CR38" s="169"/>
      <c r="CS38" s="169"/>
      <c r="CT38" s="169"/>
      <c r="CU38" s="169"/>
      <c r="CV38" s="169"/>
      <c r="CW38" s="169"/>
      <c r="CX38" s="169"/>
      <c r="CY38" s="169"/>
      <c r="CZ38" s="169"/>
      <c r="DA38" s="169"/>
      <c r="DB38" s="169"/>
      <c r="DC38" s="169"/>
      <c r="DD38" s="169"/>
      <c r="DE38" s="169"/>
      <c r="DF38" s="169"/>
      <c r="DG38" s="169"/>
      <c r="DH38" s="169"/>
      <c r="DI38" s="169"/>
      <c r="DP38" s="169"/>
      <c r="DQ38" s="169"/>
      <c r="DR38" s="169"/>
      <c r="DS38" s="169"/>
      <c r="DT38" s="169"/>
      <c r="DU38" s="169"/>
      <c r="DV38" s="169"/>
      <c r="DW38" s="77"/>
      <c r="DX38" s="77"/>
      <c r="DZ38" s="78"/>
    </row>
    <row r="39" spans="1:130" s="2" customFormat="1" hidden="1" x14ac:dyDescent="0.25">
      <c r="A39" s="134">
        <f t="shared" si="0"/>
        <v>4655</v>
      </c>
      <c r="B39" s="10" t="s">
        <v>19</v>
      </c>
      <c r="C39" s="10"/>
      <c r="D39" s="17">
        <f t="shared" si="1"/>
        <v>0</v>
      </c>
      <c r="E39" s="113">
        <f t="shared" si="2"/>
        <v>0</v>
      </c>
      <c r="F39" s="113">
        <f t="shared" si="3"/>
        <v>0</v>
      </c>
      <c r="G39" s="113">
        <f t="shared" si="4"/>
        <v>0</v>
      </c>
      <c r="H39" s="113">
        <f t="shared" si="5"/>
        <v>0</v>
      </c>
      <c r="I39" s="113">
        <f t="shared" si="6"/>
        <v>0</v>
      </c>
      <c r="J39" s="113">
        <f t="shared" si="7"/>
        <v>0</v>
      </c>
      <c r="K39" s="113">
        <f t="shared" si="8"/>
        <v>0</v>
      </c>
      <c r="L39" s="76">
        <v>8</v>
      </c>
      <c r="M39" s="76">
        <v>8</v>
      </c>
      <c r="N39" s="76">
        <v>6</v>
      </c>
      <c r="O39" s="76">
        <v>6</v>
      </c>
      <c r="P39" s="76">
        <v>6</v>
      </c>
      <c r="Q39" s="76">
        <v>2</v>
      </c>
      <c r="R39" s="76">
        <v>1</v>
      </c>
      <c r="S39" s="17">
        <f t="shared" si="9"/>
        <v>0</v>
      </c>
      <c r="T39" s="113">
        <f t="shared" si="10"/>
        <v>0</v>
      </c>
      <c r="U39" s="113">
        <f t="shared" si="11"/>
        <v>0</v>
      </c>
      <c r="V39" s="113">
        <f t="shared" si="12"/>
        <v>0</v>
      </c>
      <c r="W39" s="113">
        <f t="shared" si="13"/>
        <v>0</v>
      </c>
      <c r="X39" s="113">
        <f t="shared" si="14"/>
        <v>0</v>
      </c>
      <c r="Y39" s="113">
        <f t="shared" si="15"/>
        <v>0</v>
      </c>
      <c r="Z39" s="113">
        <f t="shared" si="16"/>
        <v>0</v>
      </c>
      <c r="AA39" s="76">
        <v>5</v>
      </c>
      <c r="AB39" s="76">
        <v>6</v>
      </c>
      <c r="AC39" s="76">
        <v>8</v>
      </c>
      <c r="AD39" s="76">
        <v>2</v>
      </c>
      <c r="AE39" s="76">
        <v>2</v>
      </c>
      <c r="AF39" s="76">
        <v>3</v>
      </c>
      <c r="AG39" s="76">
        <v>8</v>
      </c>
      <c r="AH39" s="131">
        <f t="shared" si="17"/>
        <v>0</v>
      </c>
      <c r="AI39" s="131">
        <f t="shared" si="18"/>
        <v>0</v>
      </c>
      <c r="AJ39" s="131">
        <f t="shared" si="19"/>
        <v>0</v>
      </c>
      <c r="AK39" s="131">
        <f t="shared" si="20"/>
        <v>0</v>
      </c>
      <c r="AL39" s="131">
        <f t="shared" si="21"/>
        <v>0</v>
      </c>
      <c r="AM39" s="131">
        <f t="shared" si="22"/>
        <v>0</v>
      </c>
      <c r="AN39" s="131">
        <f t="shared" si="23"/>
        <v>0</v>
      </c>
      <c r="AO39" s="115" t="b">
        <f t="shared" si="24"/>
        <v>0</v>
      </c>
      <c r="AP39" s="115" t="b">
        <f t="shared" si="25"/>
        <v>0</v>
      </c>
      <c r="AQ39" s="115" t="b">
        <f t="shared" si="26"/>
        <v>0</v>
      </c>
      <c r="AR39" s="79">
        <f t="shared" si="27"/>
        <v>0</v>
      </c>
      <c r="AS39" s="79">
        <f t="shared" si="28"/>
        <v>0</v>
      </c>
      <c r="AT39" s="79">
        <f t="shared" si="29"/>
        <v>0</v>
      </c>
      <c r="AU39" s="79">
        <f t="shared" si="30"/>
        <v>0</v>
      </c>
      <c r="AV39" s="79">
        <f t="shared" si="31"/>
        <v>0</v>
      </c>
      <c r="AW39" s="79">
        <f t="shared" si="32"/>
        <v>0</v>
      </c>
      <c r="AX39" s="128">
        <f t="shared" si="33"/>
        <v>0</v>
      </c>
      <c r="AY39" s="128"/>
      <c r="AZ39" s="128"/>
      <c r="BA39" s="128">
        <f t="shared" si="34"/>
        <v>0</v>
      </c>
      <c r="BB39" s="128">
        <f t="shared" si="35"/>
        <v>0</v>
      </c>
      <c r="BC39" s="80">
        <f t="shared" si="36"/>
        <v>0</v>
      </c>
      <c r="BD39" s="80">
        <f t="shared" si="37"/>
        <v>0</v>
      </c>
      <c r="BE39" s="80">
        <f t="shared" si="38"/>
        <v>0</v>
      </c>
      <c r="BF39" s="80">
        <f t="shared" si="39"/>
        <v>0</v>
      </c>
      <c r="BG39" s="80">
        <f t="shared" si="40"/>
        <v>0</v>
      </c>
      <c r="BH39" s="80">
        <f t="shared" si="41"/>
        <v>0</v>
      </c>
      <c r="BI39" s="4">
        <f t="shared" si="42"/>
        <v>0</v>
      </c>
      <c r="BJ39" s="4">
        <f t="shared" si="43"/>
        <v>0</v>
      </c>
      <c r="BK39" s="4">
        <f t="shared" si="44"/>
        <v>0</v>
      </c>
      <c r="BL39" s="8">
        <f>VLOOKUP(CN39,'CIR Results'!$B$3:$L$42,2,FALSE)</f>
        <v>3</v>
      </c>
      <c r="BM39" s="8">
        <f>VLOOKUP(CN39,'CIR Results'!$B$3:$L$42,3,FALSE)</f>
        <v>78</v>
      </c>
      <c r="BN39" s="8">
        <f>VLOOKUP(CN39,'CIR Results'!$B$3:$L$42,4,FALSE)</f>
        <v>90</v>
      </c>
      <c r="BO39" s="8">
        <f>VLOOKUP(CN39,'CIR Results'!$B$3:$L$42,5,FALSE)</f>
        <v>101</v>
      </c>
      <c r="BP39" s="8">
        <f>VLOOKUP(CN39,'CIR Results'!$B$3:$L$42,6,FALSE)</f>
        <v>36898</v>
      </c>
      <c r="BQ39" s="8">
        <f>VLOOKUP(CN39,'CIR Results'!$B$3:$L$42,8,FALSE)</f>
        <v>9</v>
      </c>
      <c r="BR39" s="8">
        <f>VLOOKUP(CN39,'CIR Results'!$B$3:$L$42,9,FALSE)</f>
        <v>0</v>
      </c>
      <c r="BS39" s="8" t="str">
        <f>VLOOKUP(CN39,'CIR Results'!$B$3:$L$42,10,FALSE)</f>
        <v>01-07-01</v>
      </c>
      <c r="BT39" s="8">
        <f>VLOOKUP(CN39,'CIR Results'!$B$3:$L$42,11,FALSE)</f>
        <v>38</v>
      </c>
      <c r="BU39" s="136" t="str">
        <f>VLOOKUP(CN39,'CIR Team Info'!$B$5:$E$44,2,FALSE)</f>
        <v>Stateline Robotics</v>
      </c>
      <c r="BV39" s="136" t="str">
        <f>VLOOKUP(CN39,'CIR Team Info'!$B$5:$E$44,4,FALSE)</f>
        <v>Rockton, IL</v>
      </c>
      <c r="BW39" s="136" t="str">
        <f t="shared" si="45"/>
        <v xml:space="preserve">   </v>
      </c>
      <c r="BX39" s="166"/>
      <c r="BY39" s="166"/>
      <c r="BZ39" s="166"/>
      <c r="CA39" s="166"/>
      <c r="CB39" s="166"/>
      <c r="CC39" s="166"/>
      <c r="CD39" s="166"/>
      <c r="CE39" s="166"/>
      <c r="CF39" s="166"/>
      <c r="CG39" s="166"/>
      <c r="CH39" s="166"/>
      <c r="CI39" s="174"/>
      <c r="CJ39" s="174"/>
      <c r="CK39" s="174"/>
      <c r="CL39" s="174"/>
      <c r="CM39" s="169" t="s">
        <v>329</v>
      </c>
      <c r="CN39" s="2">
        <v>4655</v>
      </c>
      <c r="CO39" s="169"/>
      <c r="CP39" s="169" t="s">
        <v>375</v>
      </c>
      <c r="CQ39" s="169"/>
      <c r="CR39" s="169"/>
      <c r="CS39" s="169"/>
      <c r="CT39" s="169"/>
      <c r="CU39" s="169"/>
      <c r="CV39" s="169"/>
      <c r="CW39" s="169"/>
      <c r="CX39" s="169"/>
      <c r="CY39" s="169"/>
      <c r="CZ39" s="169"/>
      <c r="DA39" s="169"/>
      <c r="DB39" s="169"/>
      <c r="DC39" s="169"/>
      <c r="DD39" s="169"/>
      <c r="DE39" s="169"/>
      <c r="DF39" s="169"/>
      <c r="DG39" s="169"/>
      <c r="DH39" s="169"/>
      <c r="DI39" s="169"/>
      <c r="DP39" s="169"/>
      <c r="DQ39" s="169"/>
      <c r="DR39" s="169"/>
      <c r="DS39" s="169"/>
      <c r="DT39" s="169"/>
      <c r="DU39" s="169"/>
      <c r="DV39" s="169"/>
      <c r="DW39" s="77"/>
      <c r="DX39" s="77"/>
      <c r="DZ39" s="78"/>
    </row>
    <row r="40" spans="1:130" s="2" customFormat="1" hidden="1" x14ac:dyDescent="0.25">
      <c r="A40" s="134">
        <f t="shared" si="0"/>
        <v>4786</v>
      </c>
      <c r="B40" s="10" t="s">
        <v>19</v>
      </c>
      <c r="C40" s="10"/>
      <c r="D40" s="17">
        <f t="shared" si="1"/>
        <v>0</v>
      </c>
      <c r="E40" s="113">
        <f t="shared" si="2"/>
        <v>0</v>
      </c>
      <c r="F40" s="113">
        <f t="shared" si="3"/>
        <v>0</v>
      </c>
      <c r="G40" s="113">
        <f t="shared" si="4"/>
        <v>0</v>
      </c>
      <c r="H40" s="113">
        <f t="shared" si="5"/>
        <v>0</v>
      </c>
      <c r="I40" s="113">
        <f t="shared" si="6"/>
        <v>0</v>
      </c>
      <c r="J40" s="113">
        <f t="shared" si="7"/>
        <v>0</v>
      </c>
      <c r="K40" s="113">
        <f t="shared" si="8"/>
        <v>0</v>
      </c>
      <c r="L40" s="76">
        <v>8</v>
      </c>
      <c r="M40" s="76">
        <v>8</v>
      </c>
      <c r="N40" s="76">
        <v>6</v>
      </c>
      <c r="O40" s="76">
        <v>6</v>
      </c>
      <c r="P40" s="76">
        <v>6</v>
      </c>
      <c r="Q40" s="76">
        <v>2</v>
      </c>
      <c r="R40" s="76">
        <v>1</v>
      </c>
      <c r="S40" s="17">
        <f t="shared" si="9"/>
        <v>0</v>
      </c>
      <c r="T40" s="113">
        <f t="shared" si="10"/>
        <v>0</v>
      </c>
      <c r="U40" s="113">
        <f t="shared" si="11"/>
        <v>0</v>
      </c>
      <c r="V40" s="113">
        <f t="shared" si="12"/>
        <v>0</v>
      </c>
      <c r="W40" s="113">
        <f t="shared" si="13"/>
        <v>0</v>
      </c>
      <c r="X40" s="113">
        <f t="shared" si="14"/>
        <v>0</v>
      </c>
      <c r="Y40" s="113">
        <f t="shared" si="15"/>
        <v>0</v>
      </c>
      <c r="Z40" s="113">
        <f t="shared" si="16"/>
        <v>0</v>
      </c>
      <c r="AA40" s="76">
        <v>5</v>
      </c>
      <c r="AB40" s="76">
        <v>6</v>
      </c>
      <c r="AC40" s="76">
        <v>8</v>
      </c>
      <c r="AD40" s="76">
        <v>2</v>
      </c>
      <c r="AE40" s="76">
        <v>2</v>
      </c>
      <c r="AF40" s="76">
        <v>3</v>
      </c>
      <c r="AG40" s="76">
        <v>8</v>
      </c>
      <c r="AH40" s="131">
        <f t="shared" si="17"/>
        <v>0</v>
      </c>
      <c r="AI40" s="131">
        <f t="shared" si="18"/>
        <v>0</v>
      </c>
      <c r="AJ40" s="131">
        <f t="shared" si="19"/>
        <v>0</v>
      </c>
      <c r="AK40" s="131">
        <f t="shared" si="20"/>
        <v>0</v>
      </c>
      <c r="AL40" s="131">
        <f t="shared" si="21"/>
        <v>0</v>
      </c>
      <c r="AM40" s="131">
        <f t="shared" si="22"/>
        <v>0</v>
      </c>
      <c r="AN40" s="131">
        <f t="shared" si="23"/>
        <v>0</v>
      </c>
      <c r="AO40" s="115" t="b">
        <f t="shared" si="24"/>
        <v>0</v>
      </c>
      <c r="AP40" s="115" t="b">
        <f t="shared" si="25"/>
        <v>0</v>
      </c>
      <c r="AQ40" s="115" t="b">
        <f t="shared" si="26"/>
        <v>0</v>
      </c>
      <c r="AR40" s="79">
        <f t="shared" si="27"/>
        <v>0</v>
      </c>
      <c r="AS40" s="79">
        <f t="shared" si="28"/>
        <v>0</v>
      </c>
      <c r="AT40" s="79">
        <f t="shared" si="29"/>
        <v>0</v>
      </c>
      <c r="AU40" s="79">
        <f t="shared" si="30"/>
        <v>0</v>
      </c>
      <c r="AV40" s="79">
        <f t="shared" si="31"/>
        <v>0</v>
      </c>
      <c r="AW40" s="79">
        <f t="shared" si="32"/>
        <v>0</v>
      </c>
      <c r="AX40" s="128">
        <f t="shared" si="33"/>
        <v>0</v>
      </c>
      <c r="AY40" s="128"/>
      <c r="AZ40" s="128"/>
      <c r="BA40" s="128">
        <f t="shared" si="34"/>
        <v>0</v>
      </c>
      <c r="BB40" s="128">
        <f t="shared" si="35"/>
        <v>0</v>
      </c>
      <c r="BC40" s="80">
        <f t="shared" si="36"/>
        <v>0</v>
      </c>
      <c r="BD40" s="80">
        <f t="shared" si="37"/>
        <v>0</v>
      </c>
      <c r="BE40" s="80">
        <f t="shared" si="38"/>
        <v>0</v>
      </c>
      <c r="BF40" s="80">
        <f t="shared" si="39"/>
        <v>0</v>
      </c>
      <c r="BG40" s="80">
        <f t="shared" si="40"/>
        <v>0</v>
      </c>
      <c r="BH40" s="80">
        <f t="shared" si="41"/>
        <v>0</v>
      </c>
      <c r="BI40" s="4">
        <f t="shared" si="42"/>
        <v>0</v>
      </c>
      <c r="BJ40" s="4">
        <f t="shared" si="43"/>
        <v>0</v>
      </c>
      <c r="BK40" s="4">
        <f t="shared" si="44"/>
        <v>0</v>
      </c>
      <c r="BL40" s="8">
        <f>VLOOKUP(CN40,'CIR Results'!$B$3:$L$42,2,FALSE)</f>
        <v>3</v>
      </c>
      <c r="BM40" s="8">
        <f>VLOOKUP(CN40,'CIR Results'!$B$3:$L$42,3,FALSE)</f>
        <v>74</v>
      </c>
      <c r="BN40" s="8">
        <f>VLOOKUP(CN40,'CIR Results'!$B$3:$L$42,4,FALSE)</f>
        <v>50</v>
      </c>
      <c r="BO40" s="8">
        <f>VLOOKUP(CN40,'CIR Results'!$B$3:$L$42,5,FALSE)</f>
        <v>162</v>
      </c>
      <c r="BP40" s="8">
        <f>VLOOKUP(CN40,'CIR Results'!$B$3:$L$42,6,FALSE)</f>
        <v>36897</v>
      </c>
      <c r="BQ40" s="8">
        <f>VLOOKUP(CN40,'CIR Results'!$B$3:$L$42,8,FALSE)</f>
        <v>8</v>
      </c>
      <c r="BR40" s="8">
        <f>VLOOKUP(CN40,'CIR Results'!$B$3:$L$42,9,FALSE)</f>
        <v>0</v>
      </c>
      <c r="BS40" s="8" t="str">
        <f>VLOOKUP(CN40,'CIR Results'!$B$3:$L$42,10,FALSE)</f>
        <v>01-06-01</v>
      </c>
      <c r="BT40" s="8">
        <f>VLOOKUP(CN40,'CIR Results'!$B$3:$L$42,11,FALSE)</f>
        <v>21</v>
      </c>
      <c r="BU40" s="136" t="str">
        <f>VLOOKUP(CN40,'CIR Team Info'!$B$5:$E$44,2,FALSE)</f>
        <v>Nicolet F.E.A.R.</v>
      </c>
      <c r="BV40" s="136" t="str">
        <f>VLOOKUP(CN40,'CIR Team Info'!$B$5:$E$44,4,FALSE)</f>
        <v>Glendale, WI</v>
      </c>
      <c r="BW40" s="136" t="str">
        <f t="shared" si="45"/>
        <v xml:space="preserve">   </v>
      </c>
      <c r="BX40" s="166"/>
      <c r="BY40" s="166"/>
      <c r="BZ40" s="166"/>
      <c r="CA40" s="166"/>
      <c r="CB40" s="166"/>
      <c r="CC40" s="166"/>
      <c r="CD40" s="166"/>
      <c r="CE40" s="166"/>
      <c r="CF40" s="166"/>
      <c r="CG40" s="166"/>
      <c r="CH40" s="166"/>
      <c r="CI40" s="174"/>
      <c r="CJ40" s="174"/>
      <c r="CK40" s="174"/>
      <c r="CL40" s="174"/>
      <c r="CM40" s="169" t="s">
        <v>329</v>
      </c>
      <c r="CN40" s="2">
        <v>4786</v>
      </c>
      <c r="CO40" s="169"/>
      <c r="CP40" s="169" t="s">
        <v>375</v>
      </c>
      <c r="CQ40" s="169"/>
      <c r="CR40" s="169"/>
      <c r="CS40" s="169"/>
      <c r="CT40" s="169"/>
      <c r="CU40" s="169"/>
      <c r="CV40" s="169"/>
      <c r="CW40" s="169"/>
      <c r="CX40" s="169"/>
      <c r="CY40" s="169"/>
      <c r="CZ40" s="169"/>
      <c r="DA40" s="169"/>
      <c r="DB40" s="169"/>
      <c r="DC40" s="169"/>
      <c r="DD40" s="169"/>
      <c r="DE40" s="169"/>
      <c r="DF40" s="169"/>
      <c r="DG40" s="169"/>
      <c r="DH40" s="169"/>
      <c r="DI40" s="169"/>
      <c r="DP40" s="169"/>
      <c r="DQ40" s="169"/>
      <c r="DR40" s="169"/>
      <c r="DS40" s="169"/>
      <c r="DT40" s="169"/>
      <c r="DU40" s="169"/>
      <c r="DV40" s="169"/>
      <c r="DW40" s="77"/>
      <c r="DX40" s="77"/>
      <c r="DZ40" s="78"/>
    </row>
    <row r="41" spans="1:130" s="122" customFormat="1" ht="15.75" hidden="1" thickBot="1" x14ac:dyDescent="0.3">
      <c r="A41" s="124">
        <f t="shared" si="0"/>
        <v>5041</v>
      </c>
      <c r="B41" s="177" t="s">
        <v>19</v>
      </c>
      <c r="C41" s="177"/>
      <c r="D41" s="143">
        <f t="shared" si="1"/>
        <v>0</v>
      </c>
      <c r="E41" s="144">
        <f t="shared" si="2"/>
        <v>0</v>
      </c>
      <c r="F41" s="144">
        <f t="shared" si="3"/>
        <v>0</v>
      </c>
      <c r="G41" s="144">
        <f t="shared" si="4"/>
        <v>0</v>
      </c>
      <c r="H41" s="144">
        <f t="shared" si="5"/>
        <v>0</v>
      </c>
      <c r="I41" s="144">
        <f t="shared" si="6"/>
        <v>0</v>
      </c>
      <c r="J41" s="144">
        <f t="shared" si="7"/>
        <v>0</v>
      </c>
      <c r="K41" s="144">
        <f t="shared" si="8"/>
        <v>0</v>
      </c>
      <c r="L41" s="145">
        <v>8</v>
      </c>
      <c r="M41" s="145">
        <v>8</v>
      </c>
      <c r="N41" s="145">
        <v>6</v>
      </c>
      <c r="O41" s="145">
        <v>6</v>
      </c>
      <c r="P41" s="145">
        <v>6</v>
      </c>
      <c r="Q41" s="145">
        <v>2</v>
      </c>
      <c r="R41" s="145">
        <v>1</v>
      </c>
      <c r="S41" s="143">
        <f t="shared" si="9"/>
        <v>0</v>
      </c>
      <c r="T41" s="144">
        <f t="shared" si="10"/>
        <v>0</v>
      </c>
      <c r="U41" s="144">
        <f t="shared" si="11"/>
        <v>0</v>
      </c>
      <c r="V41" s="144">
        <f t="shared" si="12"/>
        <v>0</v>
      </c>
      <c r="W41" s="144">
        <f t="shared" si="13"/>
        <v>0</v>
      </c>
      <c r="X41" s="144">
        <f t="shared" si="14"/>
        <v>0</v>
      </c>
      <c r="Y41" s="144">
        <f t="shared" si="15"/>
        <v>0</v>
      </c>
      <c r="Z41" s="144">
        <f t="shared" si="16"/>
        <v>0</v>
      </c>
      <c r="AA41" s="145">
        <v>5</v>
      </c>
      <c r="AB41" s="145">
        <v>6</v>
      </c>
      <c r="AC41" s="145">
        <v>8</v>
      </c>
      <c r="AD41" s="145">
        <v>2</v>
      </c>
      <c r="AE41" s="145">
        <v>2</v>
      </c>
      <c r="AF41" s="145">
        <v>3</v>
      </c>
      <c r="AG41" s="145">
        <v>8</v>
      </c>
      <c r="AH41" s="146">
        <f t="shared" si="17"/>
        <v>0</v>
      </c>
      <c r="AI41" s="146">
        <f t="shared" si="18"/>
        <v>0</v>
      </c>
      <c r="AJ41" s="146">
        <f t="shared" si="19"/>
        <v>0</v>
      </c>
      <c r="AK41" s="146">
        <f t="shared" si="20"/>
        <v>0</v>
      </c>
      <c r="AL41" s="146">
        <f t="shared" si="21"/>
        <v>0</v>
      </c>
      <c r="AM41" s="146">
        <f t="shared" si="22"/>
        <v>0</v>
      </c>
      <c r="AN41" s="146">
        <f t="shared" si="23"/>
        <v>0</v>
      </c>
      <c r="AO41" s="147" t="b">
        <f t="shared" si="24"/>
        <v>0</v>
      </c>
      <c r="AP41" s="147" t="b">
        <f t="shared" si="25"/>
        <v>0</v>
      </c>
      <c r="AQ41" s="147" t="b">
        <f t="shared" si="26"/>
        <v>0</v>
      </c>
      <c r="AR41" s="148">
        <f t="shared" si="27"/>
        <v>0</v>
      </c>
      <c r="AS41" s="148">
        <f t="shared" si="28"/>
        <v>0</v>
      </c>
      <c r="AT41" s="148">
        <f t="shared" si="29"/>
        <v>0</v>
      </c>
      <c r="AU41" s="148">
        <f t="shared" si="30"/>
        <v>0</v>
      </c>
      <c r="AV41" s="148">
        <f t="shared" si="31"/>
        <v>0</v>
      </c>
      <c r="AW41" s="148">
        <f t="shared" si="32"/>
        <v>0</v>
      </c>
      <c r="AX41" s="149">
        <f t="shared" si="33"/>
        <v>0</v>
      </c>
      <c r="AY41" s="149"/>
      <c r="AZ41" s="149"/>
      <c r="BA41" s="149">
        <f t="shared" si="34"/>
        <v>0</v>
      </c>
      <c r="BB41" s="149">
        <f t="shared" si="35"/>
        <v>0</v>
      </c>
      <c r="BC41" s="80">
        <f t="shared" si="36"/>
        <v>0</v>
      </c>
      <c r="BD41" s="80">
        <f t="shared" si="37"/>
        <v>0</v>
      </c>
      <c r="BE41" s="80">
        <f t="shared" si="38"/>
        <v>0</v>
      </c>
      <c r="BF41" s="80">
        <f t="shared" si="39"/>
        <v>0</v>
      </c>
      <c r="BG41" s="80">
        <f t="shared" si="40"/>
        <v>0</v>
      </c>
      <c r="BH41" s="80">
        <f t="shared" si="41"/>
        <v>0</v>
      </c>
      <c r="BI41" s="150">
        <f t="shared" si="42"/>
        <v>0</v>
      </c>
      <c r="BJ41" s="150">
        <f t="shared" si="43"/>
        <v>0</v>
      </c>
      <c r="BK41" s="150">
        <f t="shared" si="44"/>
        <v>0</v>
      </c>
      <c r="BL41" s="151">
        <f>VLOOKUP(CN41,'CIR Results'!$B$3:$L$42,2,FALSE)</f>
        <v>2</v>
      </c>
      <c r="BM41" s="151">
        <f>VLOOKUP(CN41,'CIR Results'!$B$3:$L$42,3,FALSE)</f>
        <v>88</v>
      </c>
      <c r="BN41" s="151">
        <f>VLOOKUP(CN41,'CIR Results'!$B$3:$L$42,4,FALSE)</f>
        <v>90</v>
      </c>
      <c r="BO41" s="151">
        <f>VLOOKUP(CN41,'CIR Results'!$B$3:$L$42,5,FALSE)</f>
        <v>162</v>
      </c>
      <c r="BP41" s="151">
        <f>VLOOKUP(CN41,'CIR Results'!$B$3:$L$42,6,FALSE)</f>
        <v>36533</v>
      </c>
      <c r="BQ41" s="151">
        <f>VLOOKUP(CN41,'CIR Results'!$B$3:$L$42,8,FALSE)</f>
        <v>9</v>
      </c>
      <c r="BR41" s="151">
        <f>VLOOKUP(CN41,'CIR Results'!$B$3:$L$42,9,FALSE)</f>
        <v>0</v>
      </c>
      <c r="BS41" s="151" t="str">
        <f>VLOOKUP(CN41,'CIR Results'!$B$3:$L$42,10,FALSE)</f>
        <v>01-08-00</v>
      </c>
      <c r="BT41" s="151">
        <f>VLOOKUP(CN41,'CIR Results'!$B$3:$L$42,11,FALSE)</f>
        <v>13</v>
      </c>
      <c r="BU41" s="152" t="str">
        <f>VLOOKUP(CN41,'CIR Team Info'!$B$5:$E$44,2,FALSE)</f>
        <v>System Overlord Robotics</v>
      </c>
      <c r="BV41" s="152" t="str">
        <f>VLOOKUP(CN41,'CIR Team Info'!$B$5:$E$44,4,FALSE)</f>
        <v>West Branch, IA</v>
      </c>
      <c r="BW41" s="152" t="str">
        <f t="shared" si="45"/>
        <v xml:space="preserve">   </v>
      </c>
      <c r="BX41" s="167"/>
      <c r="BY41" s="167"/>
      <c r="BZ41" s="167"/>
      <c r="CA41" s="167"/>
      <c r="CB41" s="167"/>
      <c r="CC41" s="167"/>
      <c r="CD41" s="167"/>
      <c r="CE41" s="167"/>
      <c r="CF41" s="167"/>
      <c r="CG41" s="167"/>
      <c r="CH41" s="167"/>
      <c r="CI41" s="175"/>
      <c r="CJ41" s="175"/>
      <c r="CK41" s="175"/>
      <c r="CL41" s="175"/>
      <c r="CM41" s="170" t="s">
        <v>329</v>
      </c>
      <c r="CN41" s="122">
        <v>5041</v>
      </c>
      <c r="CO41" s="170"/>
      <c r="CP41" s="170" t="s">
        <v>375</v>
      </c>
      <c r="CQ41" s="170"/>
      <c r="CR41" s="170"/>
      <c r="CS41" s="170"/>
      <c r="CT41" s="170"/>
      <c r="CU41" s="170"/>
      <c r="CV41" s="170"/>
      <c r="CW41" s="170"/>
      <c r="CX41" s="170"/>
      <c r="CY41" s="170"/>
      <c r="CZ41" s="170"/>
      <c r="DA41" s="170"/>
      <c r="DB41" s="170"/>
      <c r="DC41" s="170"/>
      <c r="DD41" s="170"/>
      <c r="DE41" s="170"/>
      <c r="DF41" s="170"/>
      <c r="DG41" s="170"/>
      <c r="DH41" s="170"/>
      <c r="DI41" s="170"/>
      <c r="DP41" s="170"/>
      <c r="DQ41" s="170"/>
      <c r="DR41" s="170"/>
      <c r="DS41" s="170"/>
      <c r="DT41" s="170"/>
      <c r="DU41" s="170"/>
      <c r="DV41" s="170"/>
      <c r="DW41" s="123"/>
      <c r="DX41" s="123"/>
      <c r="DZ41" s="124"/>
    </row>
    <row r="42" spans="1:130" s="164" customFormat="1" hidden="1" x14ac:dyDescent="0.25">
      <c r="A42" s="153">
        <f t="shared" ref="A42:A105" si="46">CN42</f>
        <v>0</v>
      </c>
      <c r="B42" s="39" t="s">
        <v>19</v>
      </c>
      <c r="C42" s="39"/>
      <c r="D42" s="154">
        <f t="shared" ref="D42:D105" si="47">SUM(E42:K42)/10</f>
        <v>0</v>
      </c>
      <c r="E42" s="155">
        <f t="shared" ref="E42:E105" si="48">L42*AH42</f>
        <v>0</v>
      </c>
      <c r="F42" s="155">
        <f t="shared" ref="F42:F105" si="49">M42*AI42</f>
        <v>0</v>
      </c>
      <c r="G42" s="155">
        <f t="shared" ref="G42:G105" si="50">N42*AJ42</f>
        <v>0</v>
      </c>
      <c r="H42" s="155">
        <f t="shared" ref="H42:H105" si="51">O42*AK42</f>
        <v>0</v>
      </c>
      <c r="I42" s="155">
        <f t="shared" ref="I42:I105" si="52">P42*AL42</f>
        <v>0</v>
      </c>
      <c r="J42" s="155">
        <f t="shared" ref="J42:J105" si="53">Q42*AM42</f>
        <v>0</v>
      </c>
      <c r="K42" s="155">
        <f t="shared" ref="K42:K105" si="54">R42*AN42</f>
        <v>0</v>
      </c>
      <c r="L42" s="156">
        <v>8</v>
      </c>
      <c r="M42" s="156">
        <v>8</v>
      </c>
      <c r="N42" s="156">
        <v>6</v>
      </c>
      <c r="O42" s="156">
        <v>6</v>
      </c>
      <c r="P42" s="156">
        <v>6</v>
      </c>
      <c r="Q42" s="156">
        <v>2</v>
      </c>
      <c r="R42" s="156">
        <v>1</v>
      </c>
      <c r="S42" s="154">
        <f t="shared" ref="S42:S105" si="55">SUM(T42:Z42)/10</f>
        <v>0</v>
      </c>
      <c r="T42" s="155">
        <f t="shared" ref="T42:T105" si="56">AH42*AA42</f>
        <v>0</v>
      </c>
      <c r="U42" s="155">
        <f t="shared" ref="U42:U105" si="57">AI42*AB42</f>
        <v>0</v>
      </c>
      <c r="V42" s="155">
        <f t="shared" ref="V42:V105" si="58">AJ42*AC42</f>
        <v>0</v>
      </c>
      <c r="W42" s="155">
        <f t="shared" ref="W42:W105" si="59">AK42*AD42</f>
        <v>0</v>
      </c>
      <c r="X42" s="155">
        <f t="shared" ref="X42:X105" si="60">AL42*AE42</f>
        <v>0</v>
      </c>
      <c r="Y42" s="155">
        <f t="shared" ref="Y42:Y105" si="61">AM42*AF42</f>
        <v>0</v>
      </c>
      <c r="Z42" s="155">
        <f t="shared" ref="Z42:Z105" si="62">AN42*AG42</f>
        <v>0</v>
      </c>
      <c r="AA42" s="156">
        <v>5</v>
      </c>
      <c r="AB42" s="156">
        <v>6</v>
      </c>
      <c r="AC42" s="156">
        <v>8</v>
      </c>
      <c r="AD42" s="156">
        <v>2</v>
      </c>
      <c r="AE42" s="156">
        <v>2</v>
      </c>
      <c r="AF42" s="156">
        <v>3</v>
      </c>
      <c r="AG42" s="156">
        <v>8</v>
      </c>
      <c r="AH42" s="157">
        <f t="shared" ref="AH42:AH105" si="63">(DG42*DU42)/0.8</f>
        <v>0</v>
      </c>
      <c r="AI42" s="157">
        <f t="shared" ref="AI42:AI105" si="64">DJ42-DK42+IF(DA42="T",2,0)+IF(DB42="T",1,0)</f>
        <v>0</v>
      </c>
      <c r="AJ42" s="157">
        <f t="shared" ref="AJ42:AJ105" si="65">AS42/6.5</f>
        <v>0</v>
      </c>
      <c r="AK42" s="157">
        <f t="shared" ref="AK42:AK105" si="66">IF(AQ42,SUM(AR42,AT42)/20,0) + IF(AP42,SUM(AR42,AU42,AV42)/25,0) + IF(AO42,SUM(AR42,AW42)/31,0)</f>
        <v>0</v>
      </c>
      <c r="AL42" s="157">
        <f t="shared" ref="AL42:AL105" si="67">DL42-DM42</f>
        <v>0</v>
      </c>
      <c r="AM42" s="157">
        <f t="shared" ref="AM42:AM105" si="68">DN42-DO42</f>
        <v>0</v>
      </c>
      <c r="AN42" s="157">
        <f t="shared" ref="AN42:AN105" si="69">((AW42/175)*10)</f>
        <v>0</v>
      </c>
      <c r="AO42" s="158" t="b">
        <f t="shared" ref="AO42:AO105" si="70">IF(DP42="T",1,IF(DP42="F",0))</f>
        <v>0</v>
      </c>
      <c r="AP42" s="158" t="b">
        <f t="shared" ref="AP42:AP105" si="71">IF(DQ42="T",1,IF(DQ42="F",0))</f>
        <v>0</v>
      </c>
      <c r="AQ42" s="158" t="b">
        <f t="shared" ref="AQ42:AQ105" si="72">IF(DR42="T",1,IF(DR42="F",0))</f>
        <v>0</v>
      </c>
      <c r="AR42" s="159">
        <f t="shared" ref="AR42:AR105" si="73">DJ42*10</f>
        <v>0</v>
      </c>
      <c r="AS42" s="159">
        <f t="shared" ref="AS42:AS105" si="74">CT42</f>
        <v>0</v>
      </c>
      <c r="AT42" s="159">
        <f t="shared" ref="AT42:AT105" si="75">DC42</f>
        <v>0</v>
      </c>
      <c r="AU42" s="159">
        <f t="shared" ref="AU42:AU105" si="76">DL42*10</f>
        <v>0</v>
      </c>
      <c r="AV42" s="159">
        <f t="shared" ref="AV42:AV105" si="77">DN42*10</f>
        <v>0</v>
      </c>
      <c r="AW42" s="159">
        <f t="shared" ref="AW42:AW105" si="78">IF(DH42=3,1.25*DI42,IF(DH42=2,DI42,IF(DH42=1,0.5*DI42,0)))</f>
        <v>0</v>
      </c>
      <c r="AX42" s="160">
        <f t="shared" ref="AX42:AX105" si="79">DJ42+DK42</f>
        <v>0</v>
      </c>
      <c r="AY42" s="160"/>
      <c r="AZ42" s="160"/>
      <c r="BA42" s="160">
        <f t="shared" ref="BA42:BA105" si="80">DL42+DM42</f>
        <v>0</v>
      </c>
      <c r="BB42" s="160">
        <f t="shared" ref="BB42:BB105" si="81">DN42+DO42</f>
        <v>0</v>
      </c>
      <c r="BC42" s="80">
        <f t="shared" si="36"/>
        <v>0</v>
      </c>
      <c r="BD42" s="80">
        <f t="shared" si="37"/>
        <v>0</v>
      </c>
      <c r="BE42" s="80">
        <f t="shared" si="38"/>
        <v>0</v>
      </c>
      <c r="BF42" s="80">
        <f t="shared" si="39"/>
        <v>0</v>
      </c>
      <c r="BG42" s="80">
        <f t="shared" si="40"/>
        <v>0</v>
      </c>
      <c r="BH42" s="80">
        <f t="shared" si="41"/>
        <v>0</v>
      </c>
      <c r="BI42" s="161">
        <f t="shared" ref="BI42:BI105" si="82">SUM(AR42,AT42:AV42)</f>
        <v>0</v>
      </c>
      <c r="BJ42" s="161">
        <f t="shared" ref="BJ42:BJ105" si="83">SUM(AR42:AV42)</f>
        <v>0</v>
      </c>
      <c r="BK42" s="161">
        <f t="shared" ref="BK42:BK105" si="84">AW42</f>
        <v>0</v>
      </c>
      <c r="BL42" s="162" t="e">
        <f>VLOOKUP(CN42,'CIR Results'!$B$3:$L$42,2,FALSE)</f>
        <v>#N/A</v>
      </c>
      <c r="BM42" s="162" t="e">
        <f>VLOOKUP(CN42,'CIR Results'!$B$3:$L$42,3,FALSE)</f>
        <v>#N/A</v>
      </c>
      <c r="BN42" s="162" t="e">
        <f>VLOOKUP(CN42,'CIR Results'!$B$3:$L$42,4,FALSE)</f>
        <v>#N/A</v>
      </c>
      <c r="BO42" s="162" t="e">
        <f>VLOOKUP(CN42,'CIR Results'!$B$3:$L$42,5,FALSE)</f>
        <v>#N/A</v>
      </c>
      <c r="BP42" s="162" t="e">
        <f>VLOOKUP(CN42,'CIR Results'!$B$3:$L$42,6,FALSE)</f>
        <v>#N/A</v>
      </c>
      <c r="BQ42" s="162" t="e">
        <f>VLOOKUP(CN42,'CIR Results'!$B$3:$L$42,8,FALSE)</f>
        <v>#N/A</v>
      </c>
      <c r="BR42" s="162" t="e">
        <f>VLOOKUP(CN42,'CIR Results'!$B$3:$L$42,9,FALSE)</f>
        <v>#N/A</v>
      </c>
      <c r="BS42" s="162" t="e">
        <f>VLOOKUP(CN42,'CIR Results'!$B$3:$L$42,10,FALSE)</f>
        <v>#N/A</v>
      </c>
      <c r="BT42" s="162" t="e">
        <f>VLOOKUP(CN42,'CIR Results'!$B$3:$L$42,11,FALSE)</f>
        <v>#N/A</v>
      </c>
      <c r="BU42" s="163" t="e">
        <f>VLOOKUP(CN42,'CIR Team Info'!$B$5:$E$44,2,FALSE)</f>
        <v>#N/A</v>
      </c>
      <c r="BV42" s="163" t="e">
        <f>VLOOKUP(CN42,'CIR Team Info'!$B$5:$E$44,4,FALSE)</f>
        <v>#N/A</v>
      </c>
      <c r="BW42" s="163" t="str">
        <f t="shared" si="45"/>
        <v xml:space="preserve">   </v>
      </c>
      <c r="BX42" s="168"/>
      <c r="BY42" s="168"/>
      <c r="BZ42" s="168"/>
      <c r="CA42" s="168"/>
      <c r="CB42" s="168"/>
      <c r="CC42" s="168"/>
      <c r="CD42" s="168"/>
      <c r="CE42" s="168"/>
      <c r="CF42" s="168"/>
      <c r="CG42" s="168"/>
      <c r="CH42" s="168"/>
      <c r="CI42" s="176"/>
      <c r="CJ42" s="176"/>
      <c r="CK42" s="176"/>
      <c r="CL42" s="176"/>
      <c r="CM42" s="178"/>
      <c r="CO42" s="178"/>
      <c r="CP42" s="178"/>
      <c r="CQ42" s="178"/>
      <c r="CR42" s="178"/>
      <c r="CS42" s="178"/>
      <c r="CT42" s="178"/>
      <c r="CU42" s="178"/>
      <c r="CV42" s="178"/>
      <c r="CW42" s="178"/>
      <c r="CX42" s="178"/>
      <c r="CY42" s="178"/>
      <c r="CZ42" s="178"/>
      <c r="DA42" s="178"/>
      <c r="DB42" s="178"/>
      <c r="DC42" s="178"/>
      <c r="DD42" s="178"/>
      <c r="DE42" s="178"/>
      <c r="DF42" s="178"/>
      <c r="DG42" s="178"/>
      <c r="DH42" s="178"/>
      <c r="DI42" s="178"/>
      <c r="DP42" s="178"/>
      <c r="DQ42" s="178"/>
      <c r="DR42" s="178"/>
      <c r="DS42" s="178"/>
      <c r="DT42" s="178"/>
      <c r="DU42" s="178"/>
      <c r="DV42" s="178"/>
      <c r="DW42" s="37"/>
      <c r="DX42" s="37"/>
      <c r="DZ42" s="153"/>
    </row>
    <row r="43" spans="1:130" s="164" customFormat="1" hidden="1" x14ac:dyDescent="0.25">
      <c r="A43" s="153">
        <f t="shared" si="46"/>
        <v>3434</v>
      </c>
      <c r="B43" s="39" t="s">
        <v>19</v>
      </c>
      <c r="C43" s="39"/>
      <c r="D43" s="154">
        <f t="shared" si="47"/>
        <v>0</v>
      </c>
      <c r="E43" s="155">
        <f t="shared" si="48"/>
        <v>0</v>
      </c>
      <c r="F43" s="155">
        <f t="shared" si="49"/>
        <v>0</v>
      </c>
      <c r="G43" s="155">
        <f t="shared" si="50"/>
        <v>0</v>
      </c>
      <c r="H43" s="155">
        <f t="shared" si="51"/>
        <v>0</v>
      </c>
      <c r="I43" s="155">
        <f t="shared" si="52"/>
        <v>0</v>
      </c>
      <c r="J43" s="155">
        <f t="shared" si="53"/>
        <v>0</v>
      </c>
      <c r="K43" s="155">
        <f t="shared" si="54"/>
        <v>0</v>
      </c>
      <c r="L43" s="156">
        <v>8</v>
      </c>
      <c r="M43" s="156">
        <v>8</v>
      </c>
      <c r="N43" s="156">
        <v>6</v>
      </c>
      <c r="O43" s="156">
        <v>6</v>
      </c>
      <c r="P43" s="156">
        <v>6</v>
      </c>
      <c r="Q43" s="156">
        <v>2</v>
      </c>
      <c r="R43" s="156">
        <v>1</v>
      </c>
      <c r="S43" s="154">
        <f t="shared" si="55"/>
        <v>0</v>
      </c>
      <c r="T43" s="155">
        <f t="shared" si="56"/>
        <v>0</v>
      </c>
      <c r="U43" s="155">
        <f t="shared" si="57"/>
        <v>0</v>
      </c>
      <c r="V43" s="155">
        <f t="shared" si="58"/>
        <v>0</v>
      </c>
      <c r="W43" s="155">
        <f t="shared" si="59"/>
        <v>0</v>
      </c>
      <c r="X43" s="155">
        <f t="shared" si="60"/>
        <v>0</v>
      </c>
      <c r="Y43" s="155">
        <f t="shared" si="61"/>
        <v>0</v>
      </c>
      <c r="Z43" s="155">
        <f t="shared" si="62"/>
        <v>0</v>
      </c>
      <c r="AA43" s="156">
        <v>5</v>
      </c>
      <c r="AB43" s="156">
        <v>6</v>
      </c>
      <c r="AC43" s="156">
        <v>8</v>
      </c>
      <c r="AD43" s="156">
        <v>2</v>
      </c>
      <c r="AE43" s="156">
        <v>2</v>
      </c>
      <c r="AF43" s="156">
        <v>3</v>
      </c>
      <c r="AG43" s="156">
        <v>8</v>
      </c>
      <c r="AH43" s="157">
        <f t="shared" si="63"/>
        <v>0</v>
      </c>
      <c r="AI43" s="157">
        <f t="shared" si="64"/>
        <v>0</v>
      </c>
      <c r="AJ43" s="157">
        <f t="shared" si="65"/>
        <v>0</v>
      </c>
      <c r="AK43" s="157">
        <f t="shared" si="66"/>
        <v>0</v>
      </c>
      <c r="AL43" s="157">
        <f t="shared" si="67"/>
        <v>0</v>
      </c>
      <c r="AM43" s="157">
        <f t="shared" si="68"/>
        <v>0</v>
      </c>
      <c r="AN43" s="157">
        <f t="shared" si="69"/>
        <v>0</v>
      </c>
      <c r="AO43" s="158" t="b">
        <f t="shared" si="70"/>
        <v>0</v>
      </c>
      <c r="AP43" s="158" t="b">
        <f t="shared" si="71"/>
        <v>0</v>
      </c>
      <c r="AQ43" s="158" t="b">
        <f t="shared" si="72"/>
        <v>0</v>
      </c>
      <c r="AR43" s="159">
        <f t="shared" si="73"/>
        <v>0</v>
      </c>
      <c r="AS43" s="159">
        <f t="shared" si="74"/>
        <v>0</v>
      </c>
      <c r="AT43" s="159">
        <f t="shared" si="75"/>
        <v>0</v>
      </c>
      <c r="AU43" s="159">
        <f t="shared" si="76"/>
        <v>0</v>
      </c>
      <c r="AV43" s="159">
        <f t="shared" si="77"/>
        <v>0</v>
      </c>
      <c r="AW43" s="159">
        <f t="shared" si="78"/>
        <v>0</v>
      </c>
      <c r="AX43" s="160">
        <f t="shared" si="79"/>
        <v>0</v>
      </c>
      <c r="AY43" s="160"/>
      <c r="AZ43" s="160"/>
      <c r="BA43" s="160">
        <f t="shared" si="80"/>
        <v>0</v>
      </c>
      <c r="BB43" s="160">
        <f t="shared" si="81"/>
        <v>0</v>
      </c>
      <c r="BC43" s="80">
        <f t="shared" si="36"/>
        <v>0</v>
      </c>
      <c r="BD43" s="80">
        <f t="shared" si="37"/>
        <v>0</v>
      </c>
      <c r="BE43" s="80">
        <f t="shared" si="38"/>
        <v>0</v>
      </c>
      <c r="BF43" s="80">
        <f t="shared" si="39"/>
        <v>0</v>
      </c>
      <c r="BG43" s="80">
        <f t="shared" si="40"/>
        <v>0</v>
      </c>
      <c r="BH43" s="80">
        <f t="shared" si="41"/>
        <v>0</v>
      </c>
      <c r="BI43" s="161">
        <f t="shared" si="82"/>
        <v>0</v>
      </c>
      <c r="BJ43" s="161">
        <f t="shared" si="83"/>
        <v>0</v>
      </c>
      <c r="BK43" s="161">
        <f t="shared" si="84"/>
        <v>0</v>
      </c>
      <c r="BL43" s="162" t="e">
        <f>VLOOKUP(CN43,'CIR Results'!$B$3:$L$42,2,FALSE)</f>
        <v>#N/A</v>
      </c>
      <c r="BM43" s="162" t="e">
        <f>VLOOKUP(CN43,'CIR Results'!$B$3:$L$42,3,FALSE)</f>
        <v>#N/A</v>
      </c>
      <c r="BN43" s="162" t="e">
        <f>VLOOKUP(CN43,'CIR Results'!$B$3:$L$42,4,FALSE)</f>
        <v>#N/A</v>
      </c>
      <c r="BO43" s="162" t="e">
        <f>VLOOKUP(CN43,'CIR Results'!$B$3:$L$42,5,FALSE)</f>
        <v>#N/A</v>
      </c>
      <c r="BP43" s="162" t="e">
        <f>VLOOKUP(CN43,'CIR Results'!$B$3:$L$42,6,FALSE)</f>
        <v>#N/A</v>
      </c>
      <c r="BQ43" s="162" t="e">
        <f>VLOOKUP(CN43,'CIR Results'!$B$3:$L$42,8,FALSE)</f>
        <v>#N/A</v>
      </c>
      <c r="BR43" s="162" t="e">
        <f>VLOOKUP(CN43,'CIR Results'!$B$3:$L$42,9,FALSE)</f>
        <v>#N/A</v>
      </c>
      <c r="BS43" s="162" t="e">
        <f>VLOOKUP(CN43,'CIR Results'!$B$3:$L$42,10,FALSE)</f>
        <v>#N/A</v>
      </c>
      <c r="BT43" s="162" t="e">
        <f>VLOOKUP(CN43,'CIR Results'!$B$3:$L$42,11,FALSE)</f>
        <v>#N/A</v>
      </c>
      <c r="BU43" s="163" t="e">
        <f>VLOOKUP(CN43,'CIR Team Info'!$B$5:$E$44,2,FALSE)</f>
        <v>#N/A</v>
      </c>
      <c r="BV43" s="163" t="e">
        <f>VLOOKUP(CN43,'CIR Team Info'!$B$5:$E$44,4,FALSE)</f>
        <v>#N/A</v>
      </c>
      <c r="BW43" s="163" t="str">
        <f t="shared" si="45"/>
        <v xml:space="preserve">basic average_ no range capability no catch_ floor pickup only.  </v>
      </c>
      <c r="BX43" s="168" t="str">
        <f>'Pit Scouting Data'!E2</f>
        <v>Standard</v>
      </c>
      <c r="BY43" s="168" t="str">
        <f>'Pit Scouting Data'!F2</f>
        <v>One</v>
      </c>
      <c r="BZ43" s="168" t="str">
        <f>'Pit Scouting Data'!G2</f>
        <v>Four</v>
      </c>
      <c r="CA43" s="168" t="str">
        <f>'Pit Scouting Data'!H2</f>
        <v>T</v>
      </c>
      <c r="CB43" s="168" t="str">
        <f>'Pit Scouting Data'!I2</f>
        <v>T</v>
      </c>
      <c r="CC43" s="168" t="str">
        <f>'Pit Scouting Data'!J2</f>
        <v>T</v>
      </c>
      <c r="CD43" s="168" t="str">
        <f>'Pit Scouting Data'!K2</f>
        <v>T</v>
      </c>
      <c r="CE43" s="168" t="str">
        <f>'Pit Scouting Data'!L2</f>
        <v>F</v>
      </c>
      <c r="CF43" s="168" t="str">
        <f>'Pit Scouting Data'!M2</f>
        <v>Throw Over</v>
      </c>
      <c r="CG43" s="168" t="str">
        <f>'Pit Scouting Data'!N2</f>
        <v>F</v>
      </c>
      <c r="CH43" s="168" t="str">
        <f>'Pit Scouting Data'!O2</f>
        <v>F</v>
      </c>
      <c r="CI43" s="176" t="str">
        <f>'Pit Scouting Data'!P2</f>
        <v>Minimal Defense</v>
      </c>
      <c r="CJ43" s="176" t="str">
        <f>'Pit Scouting Data'!Q2</f>
        <v>basic</v>
      </c>
      <c r="CK43" s="176" t="str">
        <f>'Pit Scouting Data'!R2</f>
        <v>average_ no range capability</v>
      </c>
      <c r="CL43" s="176" t="str">
        <f>'Pit Scouting Data'!S2</f>
        <v xml:space="preserve">no catch_ floor pickup only. </v>
      </c>
      <c r="CM43" s="178" t="str">
        <f>'Pit Scouting Data'!A2</f>
        <v>TimD</v>
      </c>
      <c r="CN43" s="178">
        <f>'Pit Scouting Data'!B2</f>
        <v>3434</v>
      </c>
      <c r="CO43" s="178">
        <f>'Pit Scouting Data'!C2</f>
        <v>3</v>
      </c>
      <c r="CP43" s="178" t="str">
        <f>'Pit Scouting Data'!D2</f>
        <v>TestData</v>
      </c>
      <c r="CQ43" s="178"/>
      <c r="CR43" s="178"/>
      <c r="CS43" s="178"/>
      <c r="CT43" s="178"/>
      <c r="CU43" s="178"/>
      <c r="CV43" s="178"/>
      <c r="CW43" s="178"/>
      <c r="CX43" s="178"/>
      <c r="CY43" s="178"/>
      <c r="CZ43" s="178"/>
      <c r="DA43" s="178"/>
      <c r="DB43" s="178"/>
      <c r="DC43" s="178"/>
      <c r="DD43" s="178"/>
      <c r="DE43" s="178"/>
      <c r="DF43" s="178"/>
      <c r="DG43" s="178"/>
      <c r="DH43" s="178"/>
      <c r="DI43" s="178"/>
      <c r="DP43" s="178"/>
      <c r="DQ43" s="178"/>
      <c r="DR43" s="178"/>
      <c r="DS43" s="178"/>
      <c r="DT43" s="178"/>
      <c r="DU43" s="178"/>
      <c r="DV43" s="178"/>
      <c r="DW43" s="37"/>
      <c r="DX43" s="37"/>
      <c r="DZ43" s="153"/>
    </row>
    <row r="44" spans="1:130" s="164" customFormat="1" hidden="1" x14ac:dyDescent="0.25">
      <c r="A44" s="153">
        <f t="shared" si="46"/>
        <v>1212</v>
      </c>
      <c r="B44" s="39" t="s">
        <v>19</v>
      </c>
      <c r="C44" s="39"/>
      <c r="D44" s="17">
        <f t="shared" si="47"/>
        <v>0</v>
      </c>
      <c r="E44" s="113">
        <f t="shared" si="48"/>
        <v>0</v>
      </c>
      <c r="F44" s="113">
        <f t="shared" si="49"/>
        <v>0</v>
      </c>
      <c r="G44" s="113">
        <f t="shared" si="50"/>
        <v>0</v>
      </c>
      <c r="H44" s="113">
        <f t="shared" si="51"/>
        <v>0</v>
      </c>
      <c r="I44" s="113">
        <f t="shared" si="52"/>
        <v>0</v>
      </c>
      <c r="J44" s="113">
        <f t="shared" si="53"/>
        <v>0</v>
      </c>
      <c r="K44" s="113">
        <f t="shared" si="54"/>
        <v>0</v>
      </c>
      <c r="L44" s="76">
        <v>8</v>
      </c>
      <c r="M44" s="76">
        <v>8</v>
      </c>
      <c r="N44" s="76">
        <v>6</v>
      </c>
      <c r="O44" s="76">
        <v>6</v>
      </c>
      <c r="P44" s="76">
        <v>6</v>
      </c>
      <c r="Q44" s="76">
        <v>2</v>
      </c>
      <c r="R44" s="76">
        <v>1</v>
      </c>
      <c r="S44" s="17">
        <f t="shared" si="55"/>
        <v>0</v>
      </c>
      <c r="T44" s="113">
        <f t="shared" si="56"/>
        <v>0</v>
      </c>
      <c r="U44" s="113">
        <f t="shared" si="57"/>
        <v>0</v>
      </c>
      <c r="V44" s="113">
        <f t="shared" si="58"/>
        <v>0</v>
      </c>
      <c r="W44" s="113">
        <f t="shared" si="59"/>
        <v>0</v>
      </c>
      <c r="X44" s="113">
        <f t="shared" si="60"/>
        <v>0</v>
      </c>
      <c r="Y44" s="113">
        <f t="shared" si="61"/>
        <v>0</v>
      </c>
      <c r="Z44" s="113">
        <f t="shared" si="62"/>
        <v>0</v>
      </c>
      <c r="AA44" s="76">
        <v>5</v>
      </c>
      <c r="AB44" s="76">
        <v>6</v>
      </c>
      <c r="AC44" s="76">
        <v>8</v>
      </c>
      <c r="AD44" s="76">
        <v>2</v>
      </c>
      <c r="AE44" s="76">
        <v>2</v>
      </c>
      <c r="AF44" s="76">
        <v>3</v>
      </c>
      <c r="AG44" s="76">
        <v>8</v>
      </c>
      <c r="AH44" s="131">
        <f t="shared" si="63"/>
        <v>0</v>
      </c>
      <c r="AI44" s="131">
        <f t="shared" si="64"/>
        <v>0</v>
      </c>
      <c r="AJ44" s="131">
        <f t="shared" si="65"/>
        <v>0</v>
      </c>
      <c r="AK44" s="131">
        <f t="shared" si="66"/>
        <v>0</v>
      </c>
      <c r="AL44" s="131">
        <f t="shared" si="67"/>
        <v>0</v>
      </c>
      <c r="AM44" s="131">
        <f t="shared" si="68"/>
        <v>0</v>
      </c>
      <c r="AN44" s="131">
        <f t="shared" si="69"/>
        <v>0</v>
      </c>
      <c r="AO44" s="115" t="b">
        <f t="shared" si="70"/>
        <v>0</v>
      </c>
      <c r="AP44" s="115" t="b">
        <f t="shared" si="71"/>
        <v>0</v>
      </c>
      <c r="AQ44" s="115" t="b">
        <f t="shared" si="72"/>
        <v>0</v>
      </c>
      <c r="AR44" s="79">
        <f t="shared" si="73"/>
        <v>0</v>
      </c>
      <c r="AS44" s="79">
        <f t="shared" si="74"/>
        <v>0</v>
      </c>
      <c r="AT44" s="79">
        <f t="shared" si="75"/>
        <v>0</v>
      </c>
      <c r="AU44" s="79">
        <f t="shared" si="76"/>
        <v>0</v>
      </c>
      <c r="AV44" s="79">
        <f t="shared" si="77"/>
        <v>0</v>
      </c>
      <c r="AW44" s="79">
        <f t="shared" si="78"/>
        <v>0</v>
      </c>
      <c r="AX44" s="128">
        <f t="shared" si="79"/>
        <v>0</v>
      </c>
      <c r="AY44" s="128"/>
      <c r="AZ44" s="128"/>
      <c r="BA44" s="128">
        <f t="shared" si="80"/>
        <v>0</v>
      </c>
      <c r="BB44" s="128">
        <f t="shared" si="81"/>
        <v>0</v>
      </c>
      <c r="BC44" s="80">
        <f t="shared" si="36"/>
        <v>0</v>
      </c>
      <c r="BD44" s="80">
        <f t="shared" si="37"/>
        <v>0</v>
      </c>
      <c r="BE44" s="80">
        <f t="shared" si="38"/>
        <v>0</v>
      </c>
      <c r="BF44" s="80">
        <f t="shared" si="39"/>
        <v>0</v>
      </c>
      <c r="BG44" s="80">
        <f t="shared" si="40"/>
        <v>0</v>
      </c>
      <c r="BH44" s="80">
        <f t="shared" si="41"/>
        <v>0</v>
      </c>
      <c r="BI44" s="4">
        <f t="shared" si="82"/>
        <v>0</v>
      </c>
      <c r="BJ44" s="4">
        <f t="shared" si="83"/>
        <v>0</v>
      </c>
      <c r="BK44" s="4">
        <f t="shared" si="84"/>
        <v>0</v>
      </c>
      <c r="BL44" s="8" t="e">
        <f>VLOOKUP(CN44,'CIR Results'!$B$3:$L$42,2,FALSE)</f>
        <v>#N/A</v>
      </c>
      <c r="BM44" s="8" t="e">
        <f>VLOOKUP(CN44,'CIR Results'!$B$3:$L$42,3,FALSE)</f>
        <v>#N/A</v>
      </c>
      <c r="BN44" s="8" t="e">
        <f>VLOOKUP(CN44,'CIR Results'!$B$3:$L$42,4,FALSE)</f>
        <v>#N/A</v>
      </c>
      <c r="BO44" s="8" t="e">
        <f>VLOOKUP(CN44,'CIR Results'!$B$3:$L$42,5,FALSE)</f>
        <v>#N/A</v>
      </c>
      <c r="BP44" s="8" t="e">
        <f>VLOOKUP(CN44,'CIR Results'!$B$3:$L$42,6,FALSE)</f>
        <v>#N/A</v>
      </c>
      <c r="BQ44" s="8" t="e">
        <f>VLOOKUP(CN44,'CIR Results'!$B$3:$L$42,8,FALSE)</f>
        <v>#N/A</v>
      </c>
      <c r="BR44" s="8" t="e">
        <f>VLOOKUP(CN44,'CIR Results'!$B$3:$L$42,9,FALSE)</f>
        <v>#N/A</v>
      </c>
      <c r="BS44" s="8" t="e">
        <f>VLOOKUP(CN44,'CIR Results'!$B$3:$L$42,10,FALSE)</f>
        <v>#N/A</v>
      </c>
      <c r="BT44" s="8" t="e">
        <f>VLOOKUP(CN44,'CIR Results'!$B$3:$L$42,11,FALSE)</f>
        <v>#N/A</v>
      </c>
      <c r="BU44" s="136" t="e">
        <f>VLOOKUP(CN44,'CIR Team Info'!$B$5:$E$44,2,FALSE)</f>
        <v>#N/A</v>
      </c>
      <c r="BV44" s="136" t="e">
        <f>VLOOKUP(CN44,'CIR Team Info'!$B$5:$E$44,4,FALSE)</f>
        <v>#N/A</v>
      </c>
      <c r="BW44" s="136" t="str">
        <f t="shared" si="45"/>
        <v xml:space="preserve">basic high goal only decent pass and catch capability </v>
      </c>
      <c r="BX44" s="168" t="str">
        <f>'Pit Scouting Data'!E3</f>
        <v>Standard</v>
      </c>
      <c r="BY44" s="168" t="str">
        <f>'Pit Scouting Data'!F3</f>
        <v>One</v>
      </c>
      <c r="BZ44" s="168" t="str">
        <f>'Pit Scouting Data'!G3</f>
        <v>Four</v>
      </c>
      <c r="CA44" s="168" t="str">
        <f>'Pit Scouting Data'!H3</f>
        <v>F</v>
      </c>
      <c r="CB44" s="168" t="str">
        <f>'Pit Scouting Data'!I3</f>
        <v>T</v>
      </c>
      <c r="CC44" s="168" t="str">
        <f>'Pit Scouting Data'!J3</f>
        <v>T</v>
      </c>
      <c r="CD44" s="168" t="str">
        <f>'Pit Scouting Data'!K3</f>
        <v>F</v>
      </c>
      <c r="CE44" s="168" t="str">
        <f>'Pit Scouting Data'!L3</f>
        <v>F</v>
      </c>
      <c r="CF44" s="168" t="str">
        <f>'Pit Scouting Data'!M3</f>
        <v>No Truss Throw</v>
      </c>
      <c r="CG44" s="168" t="str">
        <f>'Pit Scouting Data'!N3</f>
        <v>T</v>
      </c>
      <c r="CH44" s="168" t="str">
        <f>'Pit Scouting Data'!O3</f>
        <v>T</v>
      </c>
      <c r="CI44" s="176" t="str">
        <f>'Pit Scouting Data'!P3</f>
        <v>Robot Defense</v>
      </c>
      <c r="CJ44" s="176" t="str">
        <f>'Pit Scouting Data'!Q3</f>
        <v>basic</v>
      </c>
      <c r="CK44" s="176" t="str">
        <f>'Pit Scouting Data'!R3</f>
        <v>high goal only</v>
      </c>
      <c r="CL44" s="176" t="str">
        <f>'Pit Scouting Data'!S3</f>
        <v>decent pass and catch capability</v>
      </c>
      <c r="CM44" s="169" t="str">
        <f>'Pit Scouting Data'!A3</f>
        <v>TimD</v>
      </c>
      <c r="CN44" s="169">
        <f>'Pit Scouting Data'!B3</f>
        <v>1212</v>
      </c>
      <c r="CO44" s="169">
        <f>'Pit Scouting Data'!C3</f>
        <v>4</v>
      </c>
      <c r="CP44" s="169" t="str">
        <f>'Pit Scouting Data'!D3</f>
        <v>TestData</v>
      </c>
      <c r="CQ44" s="169"/>
      <c r="CR44" s="169"/>
      <c r="CS44" s="169"/>
      <c r="CT44" s="169"/>
      <c r="CU44" s="169"/>
      <c r="CV44" s="169"/>
      <c r="CW44" s="169"/>
      <c r="CX44" s="169"/>
      <c r="CY44" s="169"/>
      <c r="CZ44" s="169"/>
      <c r="DA44" s="169"/>
      <c r="DB44" s="169"/>
      <c r="DC44" s="169"/>
      <c r="DD44" s="169"/>
      <c r="DE44" s="169"/>
      <c r="DF44" s="169"/>
      <c r="DG44" s="169"/>
      <c r="DH44" s="169"/>
      <c r="DI44" s="169"/>
      <c r="DJ44" s="2"/>
      <c r="DK44" s="2"/>
      <c r="DL44" s="2"/>
      <c r="DM44" s="2"/>
      <c r="DN44" s="2"/>
      <c r="DO44" s="2"/>
      <c r="DP44" s="169"/>
      <c r="DQ44" s="169"/>
      <c r="DR44" s="169"/>
      <c r="DS44" s="169"/>
      <c r="DT44" s="169"/>
      <c r="DU44" s="169"/>
      <c r="DV44" s="169"/>
      <c r="DW44" s="37"/>
      <c r="DX44" s="37"/>
      <c r="DZ44" s="153"/>
    </row>
    <row r="45" spans="1:130" s="164" customFormat="1" hidden="1" x14ac:dyDescent="0.25">
      <c r="A45" s="153">
        <f t="shared" si="46"/>
        <v>6578</v>
      </c>
      <c r="B45" s="39" t="s">
        <v>19</v>
      </c>
      <c r="C45" s="39"/>
      <c r="D45" s="17">
        <f t="shared" si="47"/>
        <v>0</v>
      </c>
      <c r="E45" s="113">
        <f t="shared" si="48"/>
        <v>0</v>
      </c>
      <c r="F45" s="113">
        <f t="shared" si="49"/>
        <v>0</v>
      </c>
      <c r="G45" s="113">
        <f t="shared" si="50"/>
        <v>0</v>
      </c>
      <c r="H45" s="113">
        <f t="shared" si="51"/>
        <v>0</v>
      </c>
      <c r="I45" s="113">
        <f t="shared" si="52"/>
        <v>0</v>
      </c>
      <c r="J45" s="113">
        <f t="shared" si="53"/>
        <v>0</v>
      </c>
      <c r="K45" s="113">
        <f t="shared" si="54"/>
        <v>0</v>
      </c>
      <c r="L45" s="76">
        <v>8</v>
      </c>
      <c r="M45" s="76">
        <v>8</v>
      </c>
      <c r="N45" s="76">
        <v>6</v>
      </c>
      <c r="O45" s="76">
        <v>6</v>
      </c>
      <c r="P45" s="76">
        <v>6</v>
      </c>
      <c r="Q45" s="76">
        <v>2</v>
      </c>
      <c r="R45" s="76">
        <v>1</v>
      </c>
      <c r="S45" s="17">
        <f t="shared" si="55"/>
        <v>0</v>
      </c>
      <c r="T45" s="113">
        <f t="shared" si="56"/>
        <v>0</v>
      </c>
      <c r="U45" s="113">
        <f t="shared" si="57"/>
        <v>0</v>
      </c>
      <c r="V45" s="113">
        <f t="shared" si="58"/>
        <v>0</v>
      </c>
      <c r="W45" s="113">
        <f t="shared" si="59"/>
        <v>0</v>
      </c>
      <c r="X45" s="113">
        <f t="shared" si="60"/>
        <v>0</v>
      </c>
      <c r="Y45" s="113">
        <f t="shared" si="61"/>
        <v>0</v>
      </c>
      <c r="Z45" s="113">
        <f t="shared" si="62"/>
        <v>0</v>
      </c>
      <c r="AA45" s="76">
        <v>5</v>
      </c>
      <c r="AB45" s="76">
        <v>6</v>
      </c>
      <c r="AC45" s="76">
        <v>8</v>
      </c>
      <c r="AD45" s="76">
        <v>2</v>
      </c>
      <c r="AE45" s="76">
        <v>2</v>
      </c>
      <c r="AF45" s="76">
        <v>3</v>
      </c>
      <c r="AG45" s="76">
        <v>8</v>
      </c>
      <c r="AH45" s="131">
        <f t="shared" si="63"/>
        <v>0</v>
      </c>
      <c r="AI45" s="131">
        <f t="shared" si="64"/>
        <v>0</v>
      </c>
      <c r="AJ45" s="131">
        <f t="shared" si="65"/>
        <v>0</v>
      </c>
      <c r="AK45" s="131">
        <f t="shared" si="66"/>
        <v>0</v>
      </c>
      <c r="AL45" s="131">
        <f t="shared" si="67"/>
        <v>0</v>
      </c>
      <c r="AM45" s="131">
        <f t="shared" si="68"/>
        <v>0</v>
      </c>
      <c r="AN45" s="131">
        <f t="shared" si="69"/>
        <v>0</v>
      </c>
      <c r="AO45" s="115" t="b">
        <f t="shared" si="70"/>
        <v>0</v>
      </c>
      <c r="AP45" s="115" t="b">
        <f t="shared" si="71"/>
        <v>0</v>
      </c>
      <c r="AQ45" s="115" t="b">
        <f t="shared" si="72"/>
        <v>0</v>
      </c>
      <c r="AR45" s="79">
        <f t="shared" si="73"/>
        <v>0</v>
      </c>
      <c r="AS45" s="79">
        <f t="shared" si="74"/>
        <v>0</v>
      </c>
      <c r="AT45" s="79">
        <f t="shared" si="75"/>
        <v>0</v>
      </c>
      <c r="AU45" s="79">
        <f t="shared" si="76"/>
        <v>0</v>
      </c>
      <c r="AV45" s="79">
        <f t="shared" si="77"/>
        <v>0</v>
      </c>
      <c r="AW45" s="79">
        <f t="shared" si="78"/>
        <v>0</v>
      </c>
      <c r="AX45" s="128">
        <f t="shared" si="79"/>
        <v>0</v>
      </c>
      <c r="AY45" s="128"/>
      <c r="AZ45" s="128"/>
      <c r="BA45" s="128">
        <f t="shared" si="80"/>
        <v>0</v>
      </c>
      <c r="BB45" s="128">
        <f t="shared" si="81"/>
        <v>0</v>
      </c>
      <c r="BC45" s="80">
        <f t="shared" si="36"/>
        <v>0</v>
      </c>
      <c r="BD45" s="80">
        <f t="shared" si="37"/>
        <v>0</v>
      </c>
      <c r="BE45" s="80">
        <f t="shared" si="38"/>
        <v>0</v>
      </c>
      <c r="BF45" s="80">
        <f t="shared" si="39"/>
        <v>0</v>
      </c>
      <c r="BG45" s="80">
        <f t="shared" si="40"/>
        <v>0</v>
      </c>
      <c r="BH45" s="80">
        <f t="shared" si="41"/>
        <v>0</v>
      </c>
      <c r="BI45" s="4">
        <f t="shared" si="82"/>
        <v>0</v>
      </c>
      <c r="BJ45" s="4">
        <f t="shared" si="83"/>
        <v>0</v>
      </c>
      <c r="BK45" s="4">
        <f t="shared" si="84"/>
        <v>0</v>
      </c>
      <c r="BL45" s="8" t="e">
        <f>VLOOKUP(CN45,'CIR Results'!$B$3:$L$42,2,FALSE)</f>
        <v>#N/A</v>
      </c>
      <c r="BM45" s="8" t="e">
        <f>VLOOKUP(CN45,'CIR Results'!$B$3:$L$42,3,FALSE)</f>
        <v>#N/A</v>
      </c>
      <c r="BN45" s="8" t="e">
        <f>VLOOKUP(CN45,'CIR Results'!$B$3:$L$42,4,FALSE)</f>
        <v>#N/A</v>
      </c>
      <c r="BO45" s="8" t="e">
        <f>VLOOKUP(CN45,'CIR Results'!$B$3:$L$42,5,FALSE)</f>
        <v>#N/A</v>
      </c>
      <c r="BP45" s="8" t="e">
        <f>VLOOKUP(CN45,'CIR Results'!$B$3:$L$42,6,FALSE)</f>
        <v>#N/A</v>
      </c>
      <c r="BQ45" s="8" t="e">
        <f>VLOOKUP(CN45,'CIR Results'!$B$3:$L$42,8,FALSE)</f>
        <v>#N/A</v>
      </c>
      <c r="BR45" s="8" t="e">
        <f>VLOOKUP(CN45,'CIR Results'!$B$3:$L$42,9,FALSE)</f>
        <v>#N/A</v>
      </c>
      <c r="BS45" s="8" t="e">
        <f>VLOOKUP(CN45,'CIR Results'!$B$3:$L$42,10,FALSE)</f>
        <v>#N/A</v>
      </c>
      <c r="BT45" s="8" t="e">
        <f>VLOOKUP(CN45,'CIR Results'!$B$3:$L$42,11,FALSE)</f>
        <v>#N/A</v>
      </c>
      <c r="BU45" s="136" t="e">
        <f>VLOOKUP(CN45,'CIR Team Info'!$B$5:$E$44,2,FALSE)</f>
        <v>#N/A</v>
      </c>
      <c r="BV45" s="136" t="e">
        <f>VLOOKUP(CN45,'CIR Team Info'!$B$5:$E$44,4,FALSE)</f>
        <v>#N/A</v>
      </c>
      <c r="BW45" s="136" t="str">
        <f t="shared" si="45"/>
        <v xml:space="preserve">pneumatic wheels basic catapult weak defense </v>
      </c>
      <c r="BX45" s="168" t="str">
        <f>'Pit Scouting Data'!E4</f>
        <v>Swerve</v>
      </c>
      <c r="BY45" s="168" t="str">
        <f>'Pit Scouting Data'!F4</f>
        <v>Two</v>
      </c>
      <c r="BZ45" s="168" t="str">
        <f>'Pit Scouting Data'!G4</f>
        <v>Four</v>
      </c>
      <c r="CA45" s="168" t="str">
        <f>'Pit Scouting Data'!H4</f>
        <v>F</v>
      </c>
      <c r="CB45" s="168" t="str">
        <f>'Pit Scouting Data'!I4</f>
        <v>T</v>
      </c>
      <c r="CC45" s="168" t="str">
        <f>'Pit Scouting Data'!J4</f>
        <v>T</v>
      </c>
      <c r="CD45" s="168" t="str">
        <f>'Pit Scouting Data'!K4</f>
        <v>T</v>
      </c>
      <c r="CE45" s="168" t="str">
        <f>'Pit Scouting Data'!L4</f>
        <v>F</v>
      </c>
      <c r="CF45" s="168" t="str">
        <f>'Pit Scouting Data'!M4</f>
        <v>Throw Over</v>
      </c>
      <c r="CG45" s="168" t="str">
        <f>'Pit Scouting Data'!N4</f>
        <v>F</v>
      </c>
      <c r="CH45" s="168" t="str">
        <f>'Pit Scouting Data'!O4</f>
        <v>F</v>
      </c>
      <c r="CI45" s="176" t="str">
        <f>'Pit Scouting Data'!P4</f>
        <v>Robot Defense</v>
      </c>
      <c r="CJ45" s="176" t="str">
        <f>'Pit Scouting Data'!Q4</f>
        <v>pneumatic wheels</v>
      </c>
      <c r="CK45" s="176" t="str">
        <f>'Pit Scouting Data'!R4</f>
        <v>basic catapult</v>
      </c>
      <c r="CL45" s="176" t="str">
        <f>'Pit Scouting Data'!S4</f>
        <v>weak defense</v>
      </c>
      <c r="CM45" s="169" t="str">
        <f>'Pit Scouting Data'!A4</f>
        <v>Joe</v>
      </c>
      <c r="CN45" s="169">
        <f>'Pit Scouting Data'!B4</f>
        <v>6578</v>
      </c>
      <c r="CO45" s="169">
        <f>'Pit Scouting Data'!C4</f>
        <v>0</v>
      </c>
      <c r="CP45" s="169" t="str">
        <f>'Pit Scouting Data'!D4</f>
        <v>TestData</v>
      </c>
      <c r="CQ45" s="169"/>
      <c r="CR45" s="169"/>
      <c r="CS45" s="169"/>
      <c r="CT45" s="169"/>
      <c r="CU45" s="169"/>
      <c r="CV45" s="169"/>
      <c r="CW45" s="169"/>
      <c r="CX45" s="169"/>
      <c r="CY45" s="169"/>
      <c r="CZ45" s="169"/>
      <c r="DA45" s="169"/>
      <c r="DB45" s="169"/>
      <c r="DC45" s="169"/>
      <c r="DD45" s="169"/>
      <c r="DE45" s="169"/>
      <c r="DF45" s="169"/>
      <c r="DG45" s="169"/>
      <c r="DH45" s="169"/>
      <c r="DI45" s="169"/>
      <c r="DJ45" s="2"/>
      <c r="DK45" s="2"/>
      <c r="DL45" s="2"/>
      <c r="DM45" s="2"/>
      <c r="DN45" s="2"/>
      <c r="DO45" s="2"/>
      <c r="DP45" s="169"/>
      <c r="DQ45" s="169"/>
      <c r="DR45" s="169"/>
      <c r="DS45" s="169"/>
      <c r="DT45" s="169"/>
      <c r="DU45" s="169"/>
      <c r="DV45" s="169"/>
      <c r="DW45" s="37"/>
      <c r="DX45" s="37"/>
      <c r="DZ45" s="153"/>
    </row>
    <row r="46" spans="1:130" s="164" customFormat="1" hidden="1" x14ac:dyDescent="0.25">
      <c r="A46" s="153">
        <f t="shared" si="46"/>
        <v>1736</v>
      </c>
      <c r="B46" s="39" t="s">
        <v>19</v>
      </c>
      <c r="C46" s="39"/>
      <c r="D46" s="17">
        <f t="shared" si="47"/>
        <v>0</v>
      </c>
      <c r="E46" s="113">
        <f t="shared" si="48"/>
        <v>0</v>
      </c>
      <c r="F46" s="113">
        <f t="shared" si="49"/>
        <v>0</v>
      </c>
      <c r="G46" s="113">
        <f t="shared" si="50"/>
        <v>0</v>
      </c>
      <c r="H46" s="113">
        <f t="shared" si="51"/>
        <v>0</v>
      </c>
      <c r="I46" s="113">
        <f t="shared" si="52"/>
        <v>0</v>
      </c>
      <c r="J46" s="113">
        <f t="shared" si="53"/>
        <v>0</v>
      </c>
      <c r="K46" s="113">
        <f t="shared" si="54"/>
        <v>0</v>
      </c>
      <c r="L46" s="76">
        <v>8</v>
      </c>
      <c r="M46" s="76">
        <v>8</v>
      </c>
      <c r="N46" s="76">
        <v>6</v>
      </c>
      <c r="O46" s="76">
        <v>6</v>
      </c>
      <c r="P46" s="76">
        <v>6</v>
      </c>
      <c r="Q46" s="76">
        <v>2</v>
      </c>
      <c r="R46" s="76">
        <v>1</v>
      </c>
      <c r="S46" s="17">
        <f t="shared" si="55"/>
        <v>0</v>
      </c>
      <c r="T46" s="113">
        <f t="shared" si="56"/>
        <v>0</v>
      </c>
      <c r="U46" s="113">
        <f t="shared" si="57"/>
        <v>0</v>
      </c>
      <c r="V46" s="113">
        <f t="shared" si="58"/>
        <v>0</v>
      </c>
      <c r="W46" s="113">
        <f t="shared" si="59"/>
        <v>0</v>
      </c>
      <c r="X46" s="113">
        <f t="shared" si="60"/>
        <v>0</v>
      </c>
      <c r="Y46" s="113">
        <f t="shared" si="61"/>
        <v>0</v>
      </c>
      <c r="Z46" s="113">
        <f t="shared" si="62"/>
        <v>0</v>
      </c>
      <c r="AA46" s="76">
        <v>5</v>
      </c>
      <c r="AB46" s="76">
        <v>6</v>
      </c>
      <c r="AC46" s="76">
        <v>8</v>
      </c>
      <c r="AD46" s="76">
        <v>2</v>
      </c>
      <c r="AE46" s="76">
        <v>2</v>
      </c>
      <c r="AF46" s="76">
        <v>3</v>
      </c>
      <c r="AG46" s="76">
        <v>8</v>
      </c>
      <c r="AH46" s="131">
        <f t="shared" si="63"/>
        <v>0</v>
      </c>
      <c r="AI46" s="131">
        <f t="shared" si="64"/>
        <v>0</v>
      </c>
      <c r="AJ46" s="131">
        <f t="shared" si="65"/>
        <v>0</v>
      </c>
      <c r="AK46" s="131">
        <f t="shared" si="66"/>
        <v>0</v>
      </c>
      <c r="AL46" s="131">
        <f t="shared" si="67"/>
        <v>0</v>
      </c>
      <c r="AM46" s="131">
        <f t="shared" si="68"/>
        <v>0</v>
      </c>
      <c r="AN46" s="131">
        <f t="shared" si="69"/>
        <v>0</v>
      </c>
      <c r="AO46" s="115" t="b">
        <f t="shared" si="70"/>
        <v>0</v>
      </c>
      <c r="AP46" s="115" t="b">
        <f t="shared" si="71"/>
        <v>0</v>
      </c>
      <c r="AQ46" s="115" t="b">
        <f t="shared" si="72"/>
        <v>0</v>
      </c>
      <c r="AR46" s="79">
        <f t="shared" si="73"/>
        <v>0</v>
      </c>
      <c r="AS46" s="79">
        <f t="shared" si="74"/>
        <v>0</v>
      </c>
      <c r="AT46" s="79">
        <f t="shared" si="75"/>
        <v>0</v>
      </c>
      <c r="AU46" s="79">
        <f t="shared" si="76"/>
        <v>0</v>
      </c>
      <c r="AV46" s="79">
        <f t="shared" si="77"/>
        <v>0</v>
      </c>
      <c r="AW46" s="79">
        <f t="shared" si="78"/>
        <v>0</v>
      </c>
      <c r="AX46" s="128">
        <f t="shared" si="79"/>
        <v>0</v>
      </c>
      <c r="AY46" s="128"/>
      <c r="AZ46" s="128"/>
      <c r="BA46" s="128">
        <f t="shared" si="80"/>
        <v>0</v>
      </c>
      <c r="BB46" s="128">
        <f t="shared" si="81"/>
        <v>0</v>
      </c>
      <c r="BC46" s="80">
        <f t="shared" si="36"/>
        <v>0</v>
      </c>
      <c r="BD46" s="80">
        <f t="shared" si="37"/>
        <v>0</v>
      </c>
      <c r="BE46" s="80">
        <f t="shared" si="38"/>
        <v>0</v>
      </c>
      <c r="BF46" s="80">
        <f t="shared" si="39"/>
        <v>0</v>
      </c>
      <c r="BG46" s="80">
        <f t="shared" si="40"/>
        <v>0</v>
      </c>
      <c r="BH46" s="80">
        <f t="shared" si="41"/>
        <v>0</v>
      </c>
      <c r="BI46" s="4">
        <f t="shared" si="82"/>
        <v>0</v>
      </c>
      <c r="BJ46" s="4">
        <f t="shared" si="83"/>
        <v>0</v>
      </c>
      <c r="BK46" s="4">
        <f t="shared" si="84"/>
        <v>0</v>
      </c>
      <c r="BL46" s="8">
        <f>VLOOKUP(CN46,'CIR Results'!$B$3:$L$42,2,FALSE)</f>
        <v>10</v>
      </c>
      <c r="BM46" s="8">
        <f>VLOOKUP(CN46,'CIR Results'!$B$3:$L$42,3,FALSE)</f>
        <v>178</v>
      </c>
      <c r="BN46" s="8">
        <f>VLOOKUP(CN46,'CIR Results'!$B$3:$L$42,4,FALSE)</f>
        <v>80</v>
      </c>
      <c r="BO46" s="8">
        <f>VLOOKUP(CN46,'CIR Results'!$B$3:$L$42,5,FALSE)</f>
        <v>213</v>
      </c>
      <c r="BP46" s="8">
        <f>VLOOKUP(CN46,'CIR Results'!$B$3:$L$42,6,FALSE)</f>
        <v>36649</v>
      </c>
      <c r="BQ46" s="8">
        <f>VLOOKUP(CN46,'CIR Results'!$B$3:$L$42,8,FALSE)</f>
        <v>8</v>
      </c>
      <c r="BR46" s="8">
        <f>VLOOKUP(CN46,'CIR Results'!$B$3:$L$42,9,FALSE)</f>
        <v>0</v>
      </c>
      <c r="BS46" s="8" t="str">
        <f>VLOOKUP(CN46,'CIR Results'!$B$3:$L$42,10,FALSE)</f>
        <v>05-03-00</v>
      </c>
      <c r="BT46" s="8">
        <f>VLOOKUP(CN46,'CIR Results'!$B$3:$L$42,11,FALSE)</f>
        <v>8</v>
      </c>
      <c r="BU46" s="136" t="str">
        <f>VLOOKUP(CN46,'CIR Team Info'!$B$5:$E$44,2,FALSE)</f>
        <v>Robot Casserole</v>
      </c>
      <c r="BV46" s="136" t="str">
        <f>VLOOKUP(CN46,'CIR Team Info'!$B$5:$E$44,4,FALSE)</f>
        <v>Peoria, IL</v>
      </c>
      <c r="BW46" s="136" t="str">
        <f t="shared" si="45"/>
        <v xml:space="preserve">good controls repeatible shooter   automated cycles 0 </v>
      </c>
      <c r="BX46" s="168" t="str">
        <f>'Pit Scouting Data'!E5</f>
        <v>Standard</v>
      </c>
      <c r="BY46" s="168" t="str">
        <f>'Pit Scouting Data'!F5</f>
        <v>Two</v>
      </c>
      <c r="BZ46" s="168" t="str">
        <f>'Pit Scouting Data'!G5</f>
        <v>Eight</v>
      </c>
      <c r="CA46" s="168" t="str">
        <f>'Pit Scouting Data'!H5</f>
        <v>T</v>
      </c>
      <c r="CB46" s="168" t="str">
        <f>'Pit Scouting Data'!I5</f>
        <v>T</v>
      </c>
      <c r="CC46" s="168" t="str">
        <f>'Pit Scouting Data'!J5</f>
        <v>T</v>
      </c>
      <c r="CD46" s="168" t="str">
        <f>'Pit Scouting Data'!K5</f>
        <v>T</v>
      </c>
      <c r="CE46" s="168" t="str">
        <f>'Pit Scouting Data'!L5</f>
        <v>T</v>
      </c>
      <c r="CF46" s="168" t="str">
        <f>'Pit Scouting Data'!M5</f>
        <v>Throw Over</v>
      </c>
      <c r="CG46" s="168" t="str">
        <f>'Pit Scouting Data'!N5</f>
        <v>T</v>
      </c>
      <c r="CH46" s="168" t="str">
        <f>'Pit Scouting Data'!O5</f>
        <v>T</v>
      </c>
      <c r="CI46" s="176" t="str">
        <f>'Pit Scouting Data'!P5</f>
        <v>Robot Defense</v>
      </c>
      <c r="CJ46" s="176" t="str">
        <f>'Pit Scouting Data'!Q5</f>
        <v>good controls</v>
      </c>
      <c r="CK46" s="176" t="str">
        <f>'Pit Scouting Data'!R5</f>
        <v>repeatible shooter   automated cycles</v>
      </c>
      <c r="CL46" s="176">
        <f>'Pit Scouting Data'!S5</f>
        <v>0</v>
      </c>
      <c r="CM46" s="169" t="str">
        <f>'Pit Scouting Data'!A5</f>
        <v>Joe</v>
      </c>
      <c r="CN46" s="169">
        <f>'Pit Scouting Data'!B5</f>
        <v>1736</v>
      </c>
      <c r="CO46" s="169">
        <f>'Pit Scouting Data'!C5</f>
        <v>0</v>
      </c>
      <c r="CP46" s="169" t="str">
        <f>'Pit Scouting Data'!D5</f>
        <v>TestData</v>
      </c>
      <c r="CQ46" s="169"/>
      <c r="CR46" s="169"/>
      <c r="CS46" s="169"/>
      <c r="CT46" s="169"/>
      <c r="CU46" s="169"/>
      <c r="CV46" s="169"/>
      <c r="CW46" s="169"/>
      <c r="CX46" s="169"/>
      <c r="CY46" s="169"/>
      <c r="CZ46" s="169"/>
      <c r="DA46" s="169"/>
      <c r="DB46" s="169"/>
      <c r="DC46" s="169"/>
      <c r="DD46" s="169"/>
      <c r="DE46" s="169"/>
      <c r="DF46" s="169"/>
      <c r="DG46" s="169"/>
      <c r="DH46" s="169"/>
      <c r="DI46" s="169"/>
      <c r="DJ46" s="2"/>
      <c r="DK46" s="2"/>
      <c r="DL46" s="2"/>
      <c r="DM46" s="2"/>
      <c r="DN46" s="2"/>
      <c r="DO46" s="2"/>
      <c r="DP46" s="169"/>
      <c r="DQ46" s="169"/>
      <c r="DR46" s="169"/>
      <c r="DS46" s="169"/>
      <c r="DT46" s="169"/>
      <c r="DU46" s="169"/>
      <c r="DV46" s="169"/>
      <c r="DW46" s="37"/>
      <c r="DX46" s="37"/>
      <c r="DZ46" s="153"/>
    </row>
    <row r="47" spans="1:130" s="164" customFormat="1" hidden="1" x14ac:dyDescent="0.25">
      <c r="A47" s="153">
        <f t="shared" si="46"/>
        <v>6578</v>
      </c>
      <c r="B47" s="39" t="s">
        <v>19</v>
      </c>
      <c r="C47" s="39"/>
      <c r="D47" s="17">
        <f t="shared" si="47"/>
        <v>0</v>
      </c>
      <c r="E47" s="113">
        <f t="shared" si="48"/>
        <v>0</v>
      </c>
      <c r="F47" s="113">
        <f t="shared" si="49"/>
        <v>0</v>
      </c>
      <c r="G47" s="113">
        <f t="shared" si="50"/>
        <v>0</v>
      </c>
      <c r="H47" s="113">
        <f t="shared" si="51"/>
        <v>0</v>
      </c>
      <c r="I47" s="113">
        <f t="shared" si="52"/>
        <v>0</v>
      </c>
      <c r="J47" s="113">
        <f t="shared" si="53"/>
        <v>0</v>
      </c>
      <c r="K47" s="113">
        <f t="shared" si="54"/>
        <v>0</v>
      </c>
      <c r="L47" s="76">
        <v>8</v>
      </c>
      <c r="M47" s="76">
        <v>8</v>
      </c>
      <c r="N47" s="76">
        <v>6</v>
      </c>
      <c r="O47" s="76">
        <v>6</v>
      </c>
      <c r="P47" s="76">
        <v>6</v>
      </c>
      <c r="Q47" s="76">
        <v>2</v>
      </c>
      <c r="R47" s="76">
        <v>1</v>
      </c>
      <c r="S47" s="17">
        <f t="shared" si="55"/>
        <v>0</v>
      </c>
      <c r="T47" s="113">
        <f t="shared" si="56"/>
        <v>0</v>
      </c>
      <c r="U47" s="113">
        <f t="shared" si="57"/>
        <v>0</v>
      </c>
      <c r="V47" s="113">
        <f t="shared" si="58"/>
        <v>0</v>
      </c>
      <c r="W47" s="113">
        <f t="shared" si="59"/>
        <v>0</v>
      </c>
      <c r="X47" s="113">
        <f t="shared" si="60"/>
        <v>0</v>
      </c>
      <c r="Y47" s="113">
        <f t="shared" si="61"/>
        <v>0</v>
      </c>
      <c r="Z47" s="113">
        <f t="shared" si="62"/>
        <v>0</v>
      </c>
      <c r="AA47" s="76">
        <v>5</v>
      </c>
      <c r="AB47" s="76">
        <v>6</v>
      </c>
      <c r="AC47" s="76">
        <v>8</v>
      </c>
      <c r="AD47" s="76">
        <v>2</v>
      </c>
      <c r="AE47" s="76">
        <v>2</v>
      </c>
      <c r="AF47" s="76">
        <v>3</v>
      </c>
      <c r="AG47" s="76">
        <v>8</v>
      </c>
      <c r="AH47" s="131">
        <f t="shared" si="63"/>
        <v>0</v>
      </c>
      <c r="AI47" s="131">
        <f t="shared" si="64"/>
        <v>0</v>
      </c>
      <c r="AJ47" s="131">
        <f t="shared" si="65"/>
        <v>0</v>
      </c>
      <c r="AK47" s="131">
        <f t="shared" si="66"/>
        <v>0</v>
      </c>
      <c r="AL47" s="131">
        <f t="shared" si="67"/>
        <v>0</v>
      </c>
      <c r="AM47" s="131">
        <f t="shared" si="68"/>
        <v>0</v>
      </c>
      <c r="AN47" s="131">
        <f t="shared" si="69"/>
        <v>0</v>
      </c>
      <c r="AO47" s="115" t="b">
        <f t="shared" si="70"/>
        <v>0</v>
      </c>
      <c r="AP47" s="115" t="b">
        <f t="shared" si="71"/>
        <v>0</v>
      </c>
      <c r="AQ47" s="115" t="b">
        <f t="shared" si="72"/>
        <v>0</v>
      </c>
      <c r="AR47" s="79">
        <f t="shared" si="73"/>
        <v>0</v>
      </c>
      <c r="AS47" s="79">
        <f t="shared" si="74"/>
        <v>0</v>
      </c>
      <c r="AT47" s="79">
        <f t="shared" si="75"/>
        <v>0</v>
      </c>
      <c r="AU47" s="79">
        <f t="shared" si="76"/>
        <v>0</v>
      </c>
      <c r="AV47" s="79">
        <f t="shared" si="77"/>
        <v>0</v>
      </c>
      <c r="AW47" s="79">
        <f t="shared" si="78"/>
        <v>0</v>
      </c>
      <c r="AX47" s="128">
        <f t="shared" si="79"/>
        <v>0</v>
      </c>
      <c r="AY47" s="128"/>
      <c r="AZ47" s="128"/>
      <c r="BA47" s="128">
        <f t="shared" si="80"/>
        <v>0</v>
      </c>
      <c r="BB47" s="128">
        <f t="shared" si="81"/>
        <v>0</v>
      </c>
      <c r="BC47" s="80">
        <f t="shared" si="36"/>
        <v>0</v>
      </c>
      <c r="BD47" s="80">
        <f t="shared" si="37"/>
        <v>0</v>
      </c>
      <c r="BE47" s="80">
        <f t="shared" si="38"/>
        <v>0</v>
      </c>
      <c r="BF47" s="80">
        <f t="shared" si="39"/>
        <v>0</v>
      </c>
      <c r="BG47" s="80">
        <f t="shared" si="40"/>
        <v>0</v>
      </c>
      <c r="BH47" s="80">
        <f t="shared" si="41"/>
        <v>0</v>
      </c>
      <c r="BI47" s="4">
        <f t="shared" si="82"/>
        <v>0</v>
      </c>
      <c r="BJ47" s="4">
        <f t="shared" si="83"/>
        <v>0</v>
      </c>
      <c r="BK47" s="4">
        <f t="shared" si="84"/>
        <v>0</v>
      </c>
      <c r="BL47" s="8" t="e">
        <f>VLOOKUP(CN47,'CIR Results'!$B$3:$L$42,2,FALSE)</f>
        <v>#N/A</v>
      </c>
      <c r="BM47" s="8" t="e">
        <f>VLOOKUP(CN47,'CIR Results'!$B$3:$L$42,3,FALSE)</f>
        <v>#N/A</v>
      </c>
      <c r="BN47" s="8" t="e">
        <f>VLOOKUP(CN47,'CIR Results'!$B$3:$L$42,4,FALSE)</f>
        <v>#N/A</v>
      </c>
      <c r="BO47" s="8" t="e">
        <f>VLOOKUP(CN47,'CIR Results'!$B$3:$L$42,5,FALSE)</f>
        <v>#N/A</v>
      </c>
      <c r="BP47" s="8" t="e">
        <f>VLOOKUP(CN47,'CIR Results'!$B$3:$L$42,6,FALSE)</f>
        <v>#N/A</v>
      </c>
      <c r="BQ47" s="8" t="e">
        <f>VLOOKUP(CN47,'CIR Results'!$B$3:$L$42,8,FALSE)</f>
        <v>#N/A</v>
      </c>
      <c r="BR47" s="8" t="e">
        <f>VLOOKUP(CN47,'CIR Results'!$B$3:$L$42,9,FALSE)</f>
        <v>#N/A</v>
      </c>
      <c r="BS47" s="8" t="e">
        <f>VLOOKUP(CN47,'CIR Results'!$B$3:$L$42,10,FALSE)</f>
        <v>#N/A</v>
      </c>
      <c r="BT47" s="8" t="e">
        <f>VLOOKUP(CN47,'CIR Results'!$B$3:$L$42,11,FALSE)</f>
        <v>#N/A</v>
      </c>
      <c r="BU47" s="136" t="e">
        <f>VLOOKUP(CN47,'CIR Team Info'!$B$5:$E$44,2,FALSE)</f>
        <v>#N/A</v>
      </c>
      <c r="BV47" s="136" t="e">
        <f>VLOOKUP(CN47,'CIR Team Info'!$B$5:$E$44,4,FALSE)</f>
        <v>#N/A</v>
      </c>
      <c r="BW47" s="136" t="str">
        <f t="shared" si="45"/>
        <v xml:space="preserve">pneumatic wheels basic catapult weak defense </v>
      </c>
      <c r="BX47" s="168" t="str">
        <f>'Pit Scouting Data'!E6</f>
        <v>Swerve</v>
      </c>
      <c r="BY47" s="168" t="str">
        <f>'Pit Scouting Data'!F6</f>
        <v>Two</v>
      </c>
      <c r="BZ47" s="168" t="str">
        <f>'Pit Scouting Data'!G6</f>
        <v>Four</v>
      </c>
      <c r="CA47" s="168" t="str">
        <f>'Pit Scouting Data'!H6</f>
        <v>F</v>
      </c>
      <c r="CB47" s="168" t="str">
        <f>'Pit Scouting Data'!I6</f>
        <v>T</v>
      </c>
      <c r="CC47" s="168" t="str">
        <f>'Pit Scouting Data'!J6</f>
        <v>T</v>
      </c>
      <c r="CD47" s="168" t="str">
        <f>'Pit Scouting Data'!K6</f>
        <v>T</v>
      </c>
      <c r="CE47" s="168" t="str">
        <f>'Pit Scouting Data'!L6</f>
        <v>F</v>
      </c>
      <c r="CF47" s="168" t="str">
        <f>'Pit Scouting Data'!M6</f>
        <v>Throw Over</v>
      </c>
      <c r="CG47" s="168" t="str">
        <f>'Pit Scouting Data'!N6</f>
        <v>F</v>
      </c>
      <c r="CH47" s="168" t="str">
        <f>'Pit Scouting Data'!O6</f>
        <v>F</v>
      </c>
      <c r="CI47" s="176" t="str">
        <f>'Pit Scouting Data'!P6</f>
        <v>Robot Defense</v>
      </c>
      <c r="CJ47" s="176" t="str">
        <f>'Pit Scouting Data'!Q6</f>
        <v>pneumatic wheels</v>
      </c>
      <c r="CK47" s="176" t="str">
        <f>'Pit Scouting Data'!R6</f>
        <v>basic catapult</v>
      </c>
      <c r="CL47" s="176" t="str">
        <f>'Pit Scouting Data'!S6</f>
        <v>weak defense</v>
      </c>
      <c r="CM47" s="169" t="str">
        <f>'Pit Scouting Data'!A6</f>
        <v>Joe</v>
      </c>
      <c r="CN47" s="169">
        <f>'Pit Scouting Data'!B6</f>
        <v>6578</v>
      </c>
      <c r="CO47" s="169">
        <f>'Pit Scouting Data'!C6</f>
        <v>0</v>
      </c>
      <c r="CP47" s="169" t="str">
        <f>'Pit Scouting Data'!D6</f>
        <v>TestData</v>
      </c>
      <c r="CQ47" s="169"/>
      <c r="CR47" s="169"/>
      <c r="CS47" s="169"/>
      <c r="CT47" s="169"/>
      <c r="CU47" s="169"/>
      <c r="CV47" s="169"/>
      <c r="CW47" s="169"/>
      <c r="CX47" s="169"/>
      <c r="CY47" s="169"/>
      <c r="CZ47" s="169"/>
      <c r="DA47" s="169"/>
      <c r="DB47" s="169"/>
      <c r="DC47" s="169"/>
      <c r="DD47" s="169"/>
      <c r="DE47" s="169"/>
      <c r="DF47" s="169"/>
      <c r="DG47" s="169"/>
      <c r="DH47" s="169"/>
      <c r="DI47" s="169"/>
      <c r="DJ47" s="2"/>
      <c r="DK47" s="2"/>
      <c r="DL47" s="2"/>
      <c r="DM47" s="2"/>
      <c r="DN47" s="2"/>
      <c r="DO47" s="2"/>
      <c r="DP47" s="169"/>
      <c r="DQ47" s="169"/>
      <c r="DR47" s="169"/>
      <c r="DS47" s="169"/>
      <c r="DT47" s="169"/>
      <c r="DU47" s="169"/>
      <c r="DV47" s="169"/>
      <c r="DW47" s="37"/>
      <c r="DX47" s="37"/>
      <c r="DZ47" s="153"/>
    </row>
    <row r="48" spans="1:130" s="164" customFormat="1" hidden="1" x14ac:dyDescent="0.25">
      <c r="A48" s="153">
        <f t="shared" si="46"/>
        <v>1736</v>
      </c>
      <c r="B48" s="39" t="s">
        <v>19</v>
      </c>
      <c r="C48" s="39"/>
      <c r="D48" s="17">
        <f t="shared" si="47"/>
        <v>0</v>
      </c>
      <c r="E48" s="113">
        <f t="shared" si="48"/>
        <v>0</v>
      </c>
      <c r="F48" s="113">
        <f t="shared" si="49"/>
        <v>0</v>
      </c>
      <c r="G48" s="113">
        <f t="shared" si="50"/>
        <v>0</v>
      </c>
      <c r="H48" s="113">
        <f t="shared" si="51"/>
        <v>0</v>
      </c>
      <c r="I48" s="113">
        <f t="shared" si="52"/>
        <v>0</v>
      </c>
      <c r="J48" s="113">
        <f t="shared" si="53"/>
        <v>0</v>
      </c>
      <c r="K48" s="113">
        <f t="shared" si="54"/>
        <v>0</v>
      </c>
      <c r="L48" s="76">
        <v>8</v>
      </c>
      <c r="M48" s="76">
        <v>8</v>
      </c>
      <c r="N48" s="76">
        <v>6</v>
      </c>
      <c r="O48" s="76">
        <v>6</v>
      </c>
      <c r="P48" s="76">
        <v>6</v>
      </c>
      <c r="Q48" s="76">
        <v>2</v>
      </c>
      <c r="R48" s="76">
        <v>1</v>
      </c>
      <c r="S48" s="17">
        <f t="shared" si="55"/>
        <v>0</v>
      </c>
      <c r="T48" s="113">
        <f t="shared" si="56"/>
        <v>0</v>
      </c>
      <c r="U48" s="113">
        <f t="shared" si="57"/>
        <v>0</v>
      </c>
      <c r="V48" s="113">
        <f t="shared" si="58"/>
        <v>0</v>
      </c>
      <c r="W48" s="113">
        <f t="shared" si="59"/>
        <v>0</v>
      </c>
      <c r="X48" s="113">
        <f t="shared" si="60"/>
        <v>0</v>
      </c>
      <c r="Y48" s="113">
        <f t="shared" si="61"/>
        <v>0</v>
      </c>
      <c r="Z48" s="113">
        <f t="shared" si="62"/>
        <v>0</v>
      </c>
      <c r="AA48" s="76">
        <v>5</v>
      </c>
      <c r="AB48" s="76">
        <v>6</v>
      </c>
      <c r="AC48" s="76">
        <v>8</v>
      </c>
      <c r="AD48" s="76">
        <v>2</v>
      </c>
      <c r="AE48" s="76">
        <v>2</v>
      </c>
      <c r="AF48" s="76">
        <v>3</v>
      </c>
      <c r="AG48" s="76">
        <v>8</v>
      </c>
      <c r="AH48" s="131">
        <f t="shared" si="63"/>
        <v>0</v>
      </c>
      <c r="AI48" s="131">
        <f t="shared" si="64"/>
        <v>0</v>
      </c>
      <c r="AJ48" s="131">
        <f t="shared" si="65"/>
        <v>0</v>
      </c>
      <c r="AK48" s="131">
        <f t="shared" si="66"/>
        <v>0</v>
      </c>
      <c r="AL48" s="131">
        <f t="shared" si="67"/>
        <v>0</v>
      </c>
      <c r="AM48" s="131">
        <f t="shared" si="68"/>
        <v>0</v>
      </c>
      <c r="AN48" s="131">
        <f t="shared" si="69"/>
        <v>0</v>
      </c>
      <c r="AO48" s="115" t="b">
        <f t="shared" si="70"/>
        <v>0</v>
      </c>
      <c r="AP48" s="115" t="b">
        <f t="shared" si="71"/>
        <v>0</v>
      </c>
      <c r="AQ48" s="115" t="b">
        <f t="shared" si="72"/>
        <v>0</v>
      </c>
      <c r="AR48" s="79">
        <f t="shared" si="73"/>
        <v>0</v>
      </c>
      <c r="AS48" s="79">
        <f t="shared" si="74"/>
        <v>0</v>
      </c>
      <c r="AT48" s="79">
        <f t="shared" si="75"/>
        <v>0</v>
      </c>
      <c r="AU48" s="79">
        <f t="shared" si="76"/>
        <v>0</v>
      </c>
      <c r="AV48" s="79">
        <f t="shared" si="77"/>
        <v>0</v>
      </c>
      <c r="AW48" s="79">
        <f t="shared" si="78"/>
        <v>0</v>
      </c>
      <c r="AX48" s="128">
        <f t="shared" si="79"/>
        <v>0</v>
      </c>
      <c r="AY48" s="128"/>
      <c r="AZ48" s="128"/>
      <c r="BA48" s="128">
        <f t="shared" si="80"/>
        <v>0</v>
      </c>
      <c r="BB48" s="128">
        <f t="shared" si="81"/>
        <v>0</v>
      </c>
      <c r="BC48" s="80">
        <f t="shared" si="36"/>
        <v>0</v>
      </c>
      <c r="BD48" s="80">
        <f t="shared" si="37"/>
        <v>0</v>
      </c>
      <c r="BE48" s="80">
        <f t="shared" si="38"/>
        <v>0</v>
      </c>
      <c r="BF48" s="80">
        <f t="shared" si="39"/>
        <v>0</v>
      </c>
      <c r="BG48" s="80">
        <f t="shared" si="40"/>
        <v>0</v>
      </c>
      <c r="BH48" s="80">
        <f t="shared" si="41"/>
        <v>0</v>
      </c>
      <c r="BI48" s="4">
        <f t="shared" si="82"/>
        <v>0</v>
      </c>
      <c r="BJ48" s="4">
        <f t="shared" si="83"/>
        <v>0</v>
      </c>
      <c r="BK48" s="4">
        <f t="shared" si="84"/>
        <v>0</v>
      </c>
      <c r="BL48" s="8">
        <f>VLOOKUP(CN48,'CIR Results'!$B$3:$L$42,2,FALSE)</f>
        <v>10</v>
      </c>
      <c r="BM48" s="8">
        <f>VLOOKUP(CN48,'CIR Results'!$B$3:$L$42,3,FALSE)</f>
        <v>178</v>
      </c>
      <c r="BN48" s="8">
        <f>VLOOKUP(CN48,'CIR Results'!$B$3:$L$42,4,FALSE)</f>
        <v>80</v>
      </c>
      <c r="BO48" s="8">
        <f>VLOOKUP(CN48,'CIR Results'!$B$3:$L$42,5,FALSE)</f>
        <v>213</v>
      </c>
      <c r="BP48" s="8">
        <f>VLOOKUP(CN48,'CIR Results'!$B$3:$L$42,6,FALSE)</f>
        <v>36649</v>
      </c>
      <c r="BQ48" s="8">
        <f>VLOOKUP(CN48,'CIR Results'!$B$3:$L$42,8,FALSE)</f>
        <v>8</v>
      </c>
      <c r="BR48" s="8">
        <f>VLOOKUP(CN48,'CIR Results'!$B$3:$L$42,9,FALSE)</f>
        <v>0</v>
      </c>
      <c r="BS48" s="8" t="str">
        <f>VLOOKUP(CN48,'CIR Results'!$B$3:$L$42,10,FALSE)</f>
        <v>05-03-00</v>
      </c>
      <c r="BT48" s="8">
        <f>VLOOKUP(CN48,'CIR Results'!$B$3:$L$42,11,FALSE)</f>
        <v>8</v>
      </c>
      <c r="BU48" s="136" t="str">
        <f>VLOOKUP(CN48,'CIR Team Info'!$B$5:$E$44,2,FALSE)</f>
        <v>Robot Casserole</v>
      </c>
      <c r="BV48" s="136" t="str">
        <f>VLOOKUP(CN48,'CIR Team Info'!$B$5:$E$44,4,FALSE)</f>
        <v>Peoria, IL</v>
      </c>
      <c r="BW48" s="136" t="str">
        <f t="shared" si="45"/>
        <v xml:space="preserve">0 0 Friendly Team   Like the hats </v>
      </c>
      <c r="BX48" s="168" t="str">
        <f>'Pit Scouting Data'!E7</f>
        <v>Standard</v>
      </c>
      <c r="BY48" s="168" t="str">
        <f>'Pit Scouting Data'!F7</f>
        <v>One</v>
      </c>
      <c r="BZ48" s="168" t="str">
        <f>'Pit Scouting Data'!G7</f>
        <v>Four</v>
      </c>
      <c r="CA48" s="168" t="str">
        <f>'Pit Scouting Data'!H7</f>
        <v>F</v>
      </c>
      <c r="CB48" s="168" t="str">
        <f>'Pit Scouting Data'!I7</f>
        <v>T</v>
      </c>
      <c r="CC48" s="168" t="str">
        <f>'Pit Scouting Data'!J7</f>
        <v>T</v>
      </c>
      <c r="CD48" s="168" t="str">
        <f>'Pit Scouting Data'!K7</f>
        <v>F</v>
      </c>
      <c r="CE48" s="168" t="str">
        <f>'Pit Scouting Data'!L7</f>
        <v>F</v>
      </c>
      <c r="CF48" s="168" t="str">
        <f>'Pit Scouting Data'!M7</f>
        <v>No Truss Throw</v>
      </c>
      <c r="CG48" s="168" t="str">
        <f>'Pit Scouting Data'!N7</f>
        <v>F</v>
      </c>
      <c r="CH48" s="168" t="str">
        <f>'Pit Scouting Data'!O7</f>
        <v>F</v>
      </c>
      <c r="CI48" s="176" t="str">
        <f>'Pit Scouting Data'!P7</f>
        <v>Minimal Defense</v>
      </c>
      <c r="CJ48" s="176">
        <f>'Pit Scouting Data'!Q7</f>
        <v>0</v>
      </c>
      <c r="CK48" s="176">
        <f>'Pit Scouting Data'!R7</f>
        <v>0</v>
      </c>
      <c r="CL48" s="176" t="str">
        <f>'Pit Scouting Data'!S7</f>
        <v>Friendly Team   Like the hats</v>
      </c>
      <c r="CM48" s="169" t="str">
        <f>'Pit Scouting Data'!A7</f>
        <v>DJT</v>
      </c>
      <c r="CN48" s="169">
        <f>'Pit Scouting Data'!B7</f>
        <v>1736</v>
      </c>
      <c r="CO48" s="169">
        <f>'Pit Scouting Data'!C7</f>
        <v>0</v>
      </c>
      <c r="CP48" s="169" t="str">
        <f>'Pit Scouting Data'!D7</f>
        <v>TestData</v>
      </c>
      <c r="CQ48" s="169"/>
      <c r="CR48" s="169"/>
      <c r="CS48" s="169"/>
      <c r="CT48" s="169"/>
      <c r="CU48" s="169"/>
      <c r="CV48" s="169"/>
      <c r="CW48" s="169"/>
      <c r="CX48" s="169"/>
      <c r="CY48" s="169"/>
      <c r="CZ48" s="169"/>
      <c r="DA48" s="169"/>
      <c r="DB48" s="169"/>
      <c r="DC48" s="169"/>
      <c r="DD48" s="169"/>
      <c r="DE48" s="169"/>
      <c r="DF48" s="169"/>
      <c r="DG48" s="169"/>
      <c r="DH48" s="169"/>
      <c r="DI48" s="169"/>
      <c r="DJ48" s="2"/>
      <c r="DK48" s="2"/>
      <c r="DL48" s="2"/>
      <c r="DM48" s="2"/>
      <c r="DN48" s="2"/>
      <c r="DO48" s="2"/>
      <c r="DP48" s="169"/>
      <c r="DQ48" s="169"/>
      <c r="DR48" s="169"/>
      <c r="DS48" s="169"/>
      <c r="DT48" s="169"/>
      <c r="DU48" s="169"/>
      <c r="DV48" s="169"/>
      <c r="DW48" s="37"/>
      <c r="DX48" s="37"/>
      <c r="DZ48" s="153"/>
    </row>
    <row r="49" spans="1:130" s="164" customFormat="1" ht="29.25" hidden="1" x14ac:dyDescent="0.25">
      <c r="A49" s="153">
        <f t="shared" si="46"/>
        <v>2164</v>
      </c>
      <c r="B49" s="39"/>
      <c r="C49" s="39"/>
      <c r="D49" s="17">
        <f t="shared" si="47"/>
        <v>0</v>
      </c>
      <c r="E49" s="113">
        <f t="shared" si="48"/>
        <v>0</v>
      </c>
      <c r="F49" s="113">
        <f t="shared" si="49"/>
        <v>0</v>
      </c>
      <c r="G49" s="113">
        <f t="shared" si="50"/>
        <v>0</v>
      </c>
      <c r="H49" s="113">
        <f t="shared" si="51"/>
        <v>0</v>
      </c>
      <c r="I49" s="113">
        <f t="shared" si="52"/>
        <v>0</v>
      </c>
      <c r="J49" s="113">
        <f t="shared" si="53"/>
        <v>0</v>
      </c>
      <c r="K49" s="113">
        <f t="shared" si="54"/>
        <v>0</v>
      </c>
      <c r="L49" s="76">
        <v>8</v>
      </c>
      <c r="M49" s="76">
        <v>8</v>
      </c>
      <c r="N49" s="76">
        <v>6</v>
      </c>
      <c r="O49" s="76">
        <v>6</v>
      </c>
      <c r="P49" s="76">
        <v>6</v>
      </c>
      <c r="Q49" s="76">
        <v>2</v>
      </c>
      <c r="R49" s="76">
        <v>1</v>
      </c>
      <c r="S49" s="17">
        <f t="shared" si="55"/>
        <v>0</v>
      </c>
      <c r="T49" s="113">
        <f t="shared" si="56"/>
        <v>0</v>
      </c>
      <c r="U49" s="113">
        <f t="shared" si="57"/>
        <v>0</v>
      </c>
      <c r="V49" s="113">
        <f t="shared" si="58"/>
        <v>0</v>
      </c>
      <c r="W49" s="113">
        <f t="shared" si="59"/>
        <v>0</v>
      </c>
      <c r="X49" s="113">
        <f t="shared" si="60"/>
        <v>0</v>
      </c>
      <c r="Y49" s="113">
        <f t="shared" si="61"/>
        <v>0</v>
      </c>
      <c r="Z49" s="113">
        <f t="shared" si="62"/>
        <v>0</v>
      </c>
      <c r="AA49" s="76">
        <v>5</v>
      </c>
      <c r="AB49" s="76">
        <v>6</v>
      </c>
      <c r="AC49" s="76">
        <v>8</v>
      </c>
      <c r="AD49" s="76">
        <v>2</v>
      </c>
      <c r="AE49" s="76">
        <v>2</v>
      </c>
      <c r="AF49" s="76">
        <v>3</v>
      </c>
      <c r="AG49" s="76">
        <v>8</v>
      </c>
      <c r="AH49" s="131">
        <f t="shared" si="63"/>
        <v>0</v>
      </c>
      <c r="AI49" s="131">
        <f t="shared" si="64"/>
        <v>0</v>
      </c>
      <c r="AJ49" s="131">
        <f t="shared" si="65"/>
        <v>0</v>
      </c>
      <c r="AK49" s="131">
        <f t="shared" si="66"/>
        <v>0</v>
      </c>
      <c r="AL49" s="131">
        <f t="shared" si="67"/>
        <v>0</v>
      </c>
      <c r="AM49" s="131">
        <f t="shared" si="68"/>
        <v>0</v>
      </c>
      <c r="AN49" s="131">
        <f t="shared" si="69"/>
        <v>0</v>
      </c>
      <c r="AO49" s="115" t="b">
        <f t="shared" si="70"/>
        <v>0</v>
      </c>
      <c r="AP49" s="115" t="b">
        <f t="shared" si="71"/>
        <v>0</v>
      </c>
      <c r="AQ49" s="115" t="b">
        <f t="shared" si="72"/>
        <v>0</v>
      </c>
      <c r="AR49" s="79">
        <f t="shared" si="73"/>
        <v>0</v>
      </c>
      <c r="AS49" s="79">
        <f t="shared" si="74"/>
        <v>0</v>
      </c>
      <c r="AT49" s="79">
        <f t="shared" si="75"/>
        <v>0</v>
      </c>
      <c r="AU49" s="79">
        <f t="shared" si="76"/>
        <v>0</v>
      </c>
      <c r="AV49" s="79">
        <f t="shared" si="77"/>
        <v>0</v>
      </c>
      <c r="AW49" s="79">
        <f t="shared" si="78"/>
        <v>0</v>
      </c>
      <c r="AX49" s="128">
        <f t="shared" si="79"/>
        <v>0</v>
      </c>
      <c r="AY49" s="128"/>
      <c r="AZ49" s="128"/>
      <c r="BA49" s="128">
        <f t="shared" si="80"/>
        <v>0</v>
      </c>
      <c r="BB49" s="128">
        <f t="shared" si="81"/>
        <v>0</v>
      </c>
      <c r="BC49" s="80">
        <f t="shared" si="36"/>
        <v>0</v>
      </c>
      <c r="BD49" s="80">
        <f t="shared" si="37"/>
        <v>0</v>
      </c>
      <c r="BE49" s="80">
        <f t="shared" si="38"/>
        <v>0</v>
      </c>
      <c r="BF49" s="80">
        <f t="shared" si="39"/>
        <v>0</v>
      </c>
      <c r="BG49" s="80">
        <f t="shared" si="40"/>
        <v>0</v>
      </c>
      <c r="BH49" s="80">
        <f t="shared" si="41"/>
        <v>0</v>
      </c>
      <c r="BI49" s="4">
        <f t="shared" si="82"/>
        <v>0</v>
      </c>
      <c r="BJ49" s="4">
        <f t="shared" si="83"/>
        <v>0</v>
      </c>
      <c r="BK49" s="4">
        <f t="shared" si="84"/>
        <v>0</v>
      </c>
      <c r="BL49" s="8">
        <f>VLOOKUP(CN49,'CIR Results'!$B$3:$L$42,2,FALSE)</f>
        <v>8</v>
      </c>
      <c r="BM49" s="8">
        <f>VLOOKUP(CN49,'CIR Results'!$B$3:$L$42,3,FALSE)</f>
        <v>82</v>
      </c>
      <c r="BN49" s="8">
        <f>VLOOKUP(CN49,'CIR Results'!$B$3:$L$42,4,FALSE)</f>
        <v>180</v>
      </c>
      <c r="BO49" s="8">
        <f>VLOOKUP(CN49,'CIR Results'!$B$3:$L$42,5,FALSE)</f>
        <v>228</v>
      </c>
      <c r="BP49" s="8">
        <f>VLOOKUP(CN49,'CIR Results'!$B$3:$L$42,6,FALSE)</f>
        <v>36621</v>
      </c>
      <c r="BQ49" s="8">
        <f>VLOOKUP(CN49,'CIR Results'!$B$3:$L$42,8,FALSE)</f>
        <v>9</v>
      </c>
      <c r="BR49" s="8">
        <f>VLOOKUP(CN49,'CIR Results'!$B$3:$L$42,9,FALSE)</f>
        <v>0</v>
      </c>
      <c r="BS49" s="8" t="str">
        <f>VLOOKUP(CN49,'CIR Results'!$B$3:$L$42,10,FALSE)</f>
        <v>04-05-00</v>
      </c>
      <c r="BT49" s="8">
        <f>VLOOKUP(CN49,'CIR Results'!$B$3:$L$42,11,FALSE)</f>
        <v>12</v>
      </c>
      <c r="BU49" s="136" t="str">
        <f>VLOOKUP(CN49,'CIR Team Info'!$B$5:$E$44,2,FALSE)</f>
        <v>The Corps</v>
      </c>
      <c r="BV49" s="136" t="str">
        <f>VLOOKUP(CN49,'CIR Team Info'!$B$5:$E$44,4,FALSE)</f>
        <v>Harrisonville, MO</v>
      </c>
      <c r="BW49" s="136" t="str">
        <f t="shared" si="45"/>
        <v xml:space="preserve">tank drive piston were in another teams pit?? </v>
      </c>
      <c r="BX49" s="168" t="str">
        <f>'Pit Scouting Data'!E8</f>
        <v>Other</v>
      </c>
      <c r="BY49" s="168" t="str">
        <f>'Pit Scouting Data'!F8</f>
        <v>Two</v>
      </c>
      <c r="BZ49" s="168" t="str">
        <f>'Pit Scouting Data'!G8</f>
        <v>Six</v>
      </c>
      <c r="CA49" s="168" t="str">
        <f>'Pit Scouting Data'!H8</f>
        <v>T</v>
      </c>
      <c r="CB49" s="168" t="str">
        <f>'Pit Scouting Data'!I8</f>
        <v>T</v>
      </c>
      <c r="CC49" s="168" t="str">
        <f>'Pit Scouting Data'!J8</f>
        <v>T</v>
      </c>
      <c r="CD49" s="168" t="str">
        <f>'Pit Scouting Data'!K8</f>
        <v>T</v>
      </c>
      <c r="CE49" s="168" t="str">
        <f>'Pit Scouting Data'!L8</f>
        <v>F</v>
      </c>
      <c r="CF49" s="168" t="str">
        <f>'Pit Scouting Data'!M8</f>
        <v>Throw Over</v>
      </c>
      <c r="CG49" s="168" t="str">
        <f>'Pit Scouting Data'!N8</f>
        <v>F</v>
      </c>
      <c r="CH49" s="168" t="str">
        <f>'Pit Scouting Data'!O8</f>
        <v>F</v>
      </c>
      <c r="CI49" s="176" t="str">
        <f>'Pit Scouting Data'!P8</f>
        <v>Robot Defense</v>
      </c>
      <c r="CJ49" s="176" t="str">
        <f>'Pit Scouting Data'!Q8</f>
        <v>tank drive</v>
      </c>
      <c r="CK49" s="176" t="str">
        <f>'Pit Scouting Data'!R8</f>
        <v>piston</v>
      </c>
      <c r="CL49" s="176" t="str">
        <f>'Pit Scouting Data'!S8</f>
        <v>were in another teams pit??</v>
      </c>
      <c r="CM49" s="169" t="str">
        <f>'Pit Scouting Data'!A8</f>
        <v>Jake Holmes</v>
      </c>
      <c r="CN49" s="169">
        <f>'Pit Scouting Data'!B8</f>
        <v>2164</v>
      </c>
      <c r="CO49" s="169">
        <f>'Pit Scouting Data'!C8</f>
        <v>0</v>
      </c>
      <c r="CP49" s="169" t="str">
        <f>'Pit Scouting Data'!D8</f>
        <v>PitScouting</v>
      </c>
      <c r="CQ49" s="169"/>
      <c r="CR49" s="169"/>
      <c r="CS49" s="169"/>
      <c r="CT49" s="169"/>
      <c r="CU49" s="169"/>
      <c r="CV49" s="169"/>
      <c r="CW49" s="169"/>
      <c r="CX49" s="169"/>
      <c r="CY49" s="169"/>
      <c r="CZ49" s="169"/>
      <c r="DA49" s="169"/>
      <c r="DB49" s="169"/>
      <c r="DC49" s="169"/>
      <c r="DD49" s="169"/>
      <c r="DE49" s="169"/>
      <c r="DF49" s="169"/>
      <c r="DG49" s="169"/>
      <c r="DH49" s="169"/>
      <c r="DI49" s="169"/>
      <c r="DJ49" s="2"/>
      <c r="DK49" s="2"/>
      <c r="DL49" s="2"/>
      <c r="DM49" s="2"/>
      <c r="DN49" s="2"/>
      <c r="DO49" s="2"/>
      <c r="DP49" s="169"/>
      <c r="DQ49" s="169"/>
      <c r="DR49" s="169"/>
      <c r="DS49" s="169"/>
      <c r="DT49" s="169"/>
      <c r="DU49" s="169"/>
      <c r="DV49" s="169"/>
      <c r="DW49" s="37"/>
      <c r="DX49" s="37"/>
      <c r="DZ49" s="153"/>
    </row>
    <row r="50" spans="1:130" s="164" customFormat="1" ht="29.25" hidden="1" x14ac:dyDescent="0.25">
      <c r="A50" s="153">
        <f t="shared" si="46"/>
        <v>292</v>
      </c>
      <c r="B50" s="39"/>
      <c r="C50" s="39"/>
      <c r="D50" s="17">
        <f t="shared" si="47"/>
        <v>0</v>
      </c>
      <c r="E50" s="113">
        <f t="shared" si="48"/>
        <v>0</v>
      </c>
      <c r="F50" s="113">
        <f t="shared" si="49"/>
        <v>0</v>
      </c>
      <c r="G50" s="113">
        <f t="shared" si="50"/>
        <v>0</v>
      </c>
      <c r="H50" s="113">
        <f t="shared" si="51"/>
        <v>0</v>
      </c>
      <c r="I50" s="113">
        <f t="shared" si="52"/>
        <v>0</v>
      </c>
      <c r="J50" s="113">
        <f t="shared" si="53"/>
        <v>0</v>
      </c>
      <c r="K50" s="113">
        <f t="shared" si="54"/>
        <v>0</v>
      </c>
      <c r="L50" s="76">
        <v>8</v>
      </c>
      <c r="M50" s="76">
        <v>8</v>
      </c>
      <c r="N50" s="76">
        <v>6</v>
      </c>
      <c r="O50" s="76">
        <v>6</v>
      </c>
      <c r="P50" s="76">
        <v>6</v>
      </c>
      <c r="Q50" s="76">
        <v>2</v>
      </c>
      <c r="R50" s="76">
        <v>1</v>
      </c>
      <c r="S50" s="17">
        <f t="shared" si="55"/>
        <v>0</v>
      </c>
      <c r="T50" s="113">
        <f t="shared" si="56"/>
        <v>0</v>
      </c>
      <c r="U50" s="113">
        <f t="shared" si="57"/>
        <v>0</v>
      </c>
      <c r="V50" s="113">
        <f t="shared" si="58"/>
        <v>0</v>
      </c>
      <c r="W50" s="113">
        <f t="shared" si="59"/>
        <v>0</v>
      </c>
      <c r="X50" s="113">
        <f t="shared" si="60"/>
        <v>0</v>
      </c>
      <c r="Y50" s="113">
        <f t="shared" si="61"/>
        <v>0</v>
      </c>
      <c r="Z50" s="113">
        <f t="shared" si="62"/>
        <v>0</v>
      </c>
      <c r="AA50" s="76">
        <v>5</v>
      </c>
      <c r="AB50" s="76">
        <v>6</v>
      </c>
      <c r="AC50" s="76">
        <v>8</v>
      </c>
      <c r="AD50" s="76">
        <v>2</v>
      </c>
      <c r="AE50" s="76">
        <v>2</v>
      </c>
      <c r="AF50" s="76">
        <v>3</v>
      </c>
      <c r="AG50" s="76">
        <v>8</v>
      </c>
      <c r="AH50" s="131">
        <f t="shared" si="63"/>
        <v>0</v>
      </c>
      <c r="AI50" s="131">
        <f t="shared" si="64"/>
        <v>0</v>
      </c>
      <c r="AJ50" s="131">
        <f t="shared" si="65"/>
        <v>0</v>
      </c>
      <c r="AK50" s="131">
        <f t="shared" si="66"/>
        <v>0</v>
      </c>
      <c r="AL50" s="131">
        <f t="shared" si="67"/>
        <v>0</v>
      </c>
      <c r="AM50" s="131">
        <f t="shared" si="68"/>
        <v>0</v>
      </c>
      <c r="AN50" s="131">
        <f t="shared" si="69"/>
        <v>0</v>
      </c>
      <c r="AO50" s="115" t="b">
        <f t="shared" si="70"/>
        <v>0</v>
      </c>
      <c r="AP50" s="115" t="b">
        <f t="shared" si="71"/>
        <v>0</v>
      </c>
      <c r="AQ50" s="115" t="b">
        <f t="shared" si="72"/>
        <v>0</v>
      </c>
      <c r="AR50" s="79">
        <f t="shared" si="73"/>
        <v>0</v>
      </c>
      <c r="AS50" s="79">
        <f t="shared" si="74"/>
        <v>0</v>
      </c>
      <c r="AT50" s="79">
        <f t="shared" si="75"/>
        <v>0</v>
      </c>
      <c r="AU50" s="79">
        <f t="shared" si="76"/>
        <v>0</v>
      </c>
      <c r="AV50" s="79">
        <f t="shared" si="77"/>
        <v>0</v>
      </c>
      <c r="AW50" s="79">
        <f t="shared" si="78"/>
        <v>0</v>
      </c>
      <c r="AX50" s="128">
        <f t="shared" si="79"/>
        <v>0</v>
      </c>
      <c r="AY50" s="128"/>
      <c r="AZ50" s="128"/>
      <c r="BA50" s="128">
        <f t="shared" si="80"/>
        <v>0</v>
      </c>
      <c r="BB50" s="128">
        <f t="shared" si="81"/>
        <v>0</v>
      </c>
      <c r="BC50" s="80">
        <f t="shared" si="36"/>
        <v>0</v>
      </c>
      <c r="BD50" s="80">
        <f t="shared" si="37"/>
        <v>0</v>
      </c>
      <c r="BE50" s="80">
        <f t="shared" si="38"/>
        <v>0</v>
      </c>
      <c r="BF50" s="80">
        <f t="shared" si="39"/>
        <v>0</v>
      </c>
      <c r="BG50" s="80">
        <f t="shared" si="40"/>
        <v>0</v>
      </c>
      <c r="BH50" s="80">
        <f t="shared" si="41"/>
        <v>0</v>
      </c>
      <c r="BI50" s="4">
        <f t="shared" si="82"/>
        <v>0</v>
      </c>
      <c r="BJ50" s="4">
        <f t="shared" si="83"/>
        <v>0</v>
      </c>
      <c r="BK50" s="4">
        <f t="shared" si="84"/>
        <v>0</v>
      </c>
      <c r="BL50" s="8">
        <f>VLOOKUP(CN50,'CIR Results'!$B$3:$L$42,2,FALSE)</f>
        <v>14</v>
      </c>
      <c r="BM50" s="8">
        <f>VLOOKUP(CN50,'CIR Results'!$B$3:$L$42,3,FALSE)</f>
        <v>180</v>
      </c>
      <c r="BN50" s="8">
        <f>VLOOKUP(CN50,'CIR Results'!$B$3:$L$42,4,FALSE)</f>
        <v>140</v>
      </c>
      <c r="BO50" s="8">
        <f>VLOOKUP(CN50,'CIR Results'!$B$3:$L$42,5,FALSE)</f>
        <v>209</v>
      </c>
      <c r="BP50" s="8">
        <f>VLOOKUP(CN50,'CIR Results'!$B$3:$L$42,6,FALSE)</f>
        <v>36709</v>
      </c>
      <c r="BQ50" s="8">
        <f>VLOOKUP(CN50,'CIR Results'!$B$3:$L$42,8,FALSE)</f>
        <v>9</v>
      </c>
      <c r="BR50" s="8">
        <f>VLOOKUP(CN50,'CIR Results'!$B$3:$L$42,9,FALSE)</f>
        <v>0</v>
      </c>
      <c r="BS50" s="8" t="str">
        <f>VLOOKUP(CN50,'CIR Results'!$B$3:$L$42,10,FALSE)</f>
        <v>07-02-00</v>
      </c>
      <c r="BT50" s="8">
        <f>VLOOKUP(CN50,'CIR Results'!$B$3:$L$42,11,FALSE)</f>
        <v>19</v>
      </c>
      <c r="BU50" s="136" t="str">
        <f>VLOOKUP(CN50,'CIR Team Info'!$B$5:$E$44,2,FALSE)</f>
        <v>PantherTech</v>
      </c>
      <c r="BV50" s="136" t="str">
        <f>VLOOKUP(CN50,'CIR Team Info'!$B$5:$E$44,4,FALSE)</f>
        <v>Russiaville, IN</v>
      </c>
      <c r="BW50" s="136" t="str">
        <f t="shared" si="45"/>
        <v xml:space="preserve">0 0 pick up off ground </v>
      </c>
      <c r="BX50" s="168" t="str">
        <f>'Pit Scouting Data'!E9</f>
        <v>Omni</v>
      </c>
      <c r="BY50" s="168" t="str">
        <f>'Pit Scouting Data'!F9</f>
        <v>Other</v>
      </c>
      <c r="BZ50" s="168" t="str">
        <f>'Pit Scouting Data'!G9</f>
        <v>Four</v>
      </c>
      <c r="CA50" s="168" t="str">
        <f>'Pit Scouting Data'!H9</f>
        <v>T</v>
      </c>
      <c r="CB50" s="168" t="str">
        <f>'Pit Scouting Data'!I9</f>
        <v>T</v>
      </c>
      <c r="CC50" s="168" t="str">
        <f>'Pit Scouting Data'!J9</f>
        <v>T</v>
      </c>
      <c r="CD50" s="168" t="str">
        <f>'Pit Scouting Data'!K9</f>
        <v>F</v>
      </c>
      <c r="CE50" s="168" t="str">
        <f>'Pit Scouting Data'!L9</f>
        <v>F</v>
      </c>
      <c r="CF50" s="168" t="str">
        <f>'Pit Scouting Data'!M9</f>
        <v>Throw Over</v>
      </c>
      <c r="CG50" s="168" t="str">
        <f>'Pit Scouting Data'!N9</f>
        <v>T</v>
      </c>
      <c r="CH50" s="168" t="str">
        <f>'Pit Scouting Data'!O9</f>
        <v>F</v>
      </c>
      <c r="CI50" s="176">
        <f>'Pit Scouting Data'!P9</f>
        <v>0</v>
      </c>
      <c r="CJ50" s="176">
        <f>'Pit Scouting Data'!Q9</f>
        <v>0</v>
      </c>
      <c r="CK50" s="176">
        <f>'Pit Scouting Data'!R9</f>
        <v>0</v>
      </c>
      <c r="CL50" s="176" t="str">
        <f>'Pit Scouting Data'!S9</f>
        <v>pick up off ground</v>
      </c>
      <c r="CM50" s="169" t="str">
        <f>'Pit Scouting Data'!A9</f>
        <v>Jake Holmes</v>
      </c>
      <c r="CN50" s="169">
        <f>'Pit Scouting Data'!B9</f>
        <v>292</v>
      </c>
      <c r="CO50" s="169">
        <f>'Pit Scouting Data'!C9</f>
        <v>0</v>
      </c>
      <c r="CP50" s="169" t="str">
        <f>'Pit Scouting Data'!D9</f>
        <v>PitScouting</v>
      </c>
      <c r="CQ50" s="169"/>
      <c r="CR50" s="169"/>
      <c r="CS50" s="169"/>
      <c r="CT50" s="169"/>
      <c r="CU50" s="169"/>
      <c r="CV50" s="169"/>
      <c r="CW50" s="169"/>
      <c r="CX50" s="169"/>
      <c r="CY50" s="169"/>
      <c r="CZ50" s="169"/>
      <c r="DA50" s="169"/>
      <c r="DB50" s="169"/>
      <c r="DC50" s="169"/>
      <c r="DD50" s="169"/>
      <c r="DE50" s="169"/>
      <c r="DF50" s="169"/>
      <c r="DG50" s="169"/>
      <c r="DH50" s="169"/>
      <c r="DI50" s="169"/>
      <c r="DJ50" s="2"/>
      <c r="DK50" s="2"/>
      <c r="DL50" s="2"/>
      <c r="DM50" s="2"/>
      <c r="DN50" s="2"/>
      <c r="DO50" s="2"/>
      <c r="DP50" s="169"/>
      <c r="DQ50" s="169"/>
      <c r="DR50" s="169"/>
      <c r="DS50" s="169"/>
      <c r="DT50" s="169"/>
      <c r="DU50" s="169"/>
      <c r="DV50" s="169"/>
      <c r="DW50" s="37"/>
      <c r="DX50" s="37"/>
      <c r="DZ50" s="153"/>
    </row>
    <row r="51" spans="1:130" s="164" customFormat="1" ht="29.25" hidden="1" x14ac:dyDescent="0.25">
      <c r="A51" s="153">
        <f t="shared" si="46"/>
        <v>525</v>
      </c>
      <c r="B51" s="39"/>
      <c r="C51" s="39"/>
      <c r="D51" s="17">
        <f t="shared" si="47"/>
        <v>0</v>
      </c>
      <c r="E51" s="113">
        <f t="shared" si="48"/>
        <v>0</v>
      </c>
      <c r="F51" s="113">
        <f t="shared" si="49"/>
        <v>0</v>
      </c>
      <c r="G51" s="113">
        <f t="shared" si="50"/>
        <v>0</v>
      </c>
      <c r="H51" s="113">
        <f t="shared" si="51"/>
        <v>0</v>
      </c>
      <c r="I51" s="113">
        <f t="shared" si="52"/>
        <v>0</v>
      </c>
      <c r="J51" s="113">
        <f t="shared" si="53"/>
        <v>0</v>
      </c>
      <c r="K51" s="113">
        <f t="shared" si="54"/>
        <v>0</v>
      </c>
      <c r="L51" s="76">
        <v>8</v>
      </c>
      <c r="M51" s="76">
        <v>8</v>
      </c>
      <c r="N51" s="76">
        <v>6</v>
      </c>
      <c r="O51" s="76">
        <v>6</v>
      </c>
      <c r="P51" s="76">
        <v>6</v>
      </c>
      <c r="Q51" s="76">
        <v>2</v>
      </c>
      <c r="R51" s="76">
        <v>1</v>
      </c>
      <c r="S51" s="17">
        <f t="shared" si="55"/>
        <v>0</v>
      </c>
      <c r="T51" s="113">
        <f t="shared" si="56"/>
        <v>0</v>
      </c>
      <c r="U51" s="113">
        <f t="shared" si="57"/>
        <v>0</v>
      </c>
      <c r="V51" s="113">
        <f t="shared" si="58"/>
        <v>0</v>
      </c>
      <c r="W51" s="113">
        <f t="shared" si="59"/>
        <v>0</v>
      </c>
      <c r="X51" s="113">
        <f t="shared" si="60"/>
        <v>0</v>
      </c>
      <c r="Y51" s="113">
        <f t="shared" si="61"/>
        <v>0</v>
      </c>
      <c r="Z51" s="113">
        <f t="shared" si="62"/>
        <v>0</v>
      </c>
      <c r="AA51" s="76">
        <v>5</v>
      </c>
      <c r="AB51" s="76">
        <v>6</v>
      </c>
      <c r="AC51" s="76">
        <v>8</v>
      </c>
      <c r="AD51" s="76">
        <v>2</v>
      </c>
      <c r="AE51" s="76">
        <v>2</v>
      </c>
      <c r="AF51" s="76">
        <v>3</v>
      </c>
      <c r="AG51" s="76">
        <v>8</v>
      </c>
      <c r="AH51" s="131">
        <f t="shared" si="63"/>
        <v>0</v>
      </c>
      <c r="AI51" s="131">
        <f t="shared" si="64"/>
        <v>0</v>
      </c>
      <c r="AJ51" s="131">
        <f t="shared" si="65"/>
        <v>0</v>
      </c>
      <c r="AK51" s="131">
        <f t="shared" si="66"/>
        <v>0</v>
      </c>
      <c r="AL51" s="131">
        <f t="shared" si="67"/>
        <v>0</v>
      </c>
      <c r="AM51" s="131">
        <f t="shared" si="68"/>
        <v>0</v>
      </c>
      <c r="AN51" s="131">
        <f t="shared" si="69"/>
        <v>0</v>
      </c>
      <c r="AO51" s="115" t="b">
        <f t="shared" si="70"/>
        <v>0</v>
      </c>
      <c r="AP51" s="115" t="b">
        <f t="shared" si="71"/>
        <v>0</v>
      </c>
      <c r="AQ51" s="115" t="b">
        <f t="shared" si="72"/>
        <v>0</v>
      </c>
      <c r="AR51" s="79">
        <f t="shared" si="73"/>
        <v>0</v>
      </c>
      <c r="AS51" s="79">
        <f t="shared" si="74"/>
        <v>0</v>
      </c>
      <c r="AT51" s="79">
        <f t="shared" si="75"/>
        <v>0</v>
      </c>
      <c r="AU51" s="79">
        <f t="shared" si="76"/>
        <v>0</v>
      </c>
      <c r="AV51" s="79">
        <f t="shared" si="77"/>
        <v>0</v>
      </c>
      <c r="AW51" s="79">
        <f t="shared" si="78"/>
        <v>0</v>
      </c>
      <c r="AX51" s="128">
        <f t="shared" si="79"/>
        <v>0</v>
      </c>
      <c r="AY51" s="128"/>
      <c r="AZ51" s="128"/>
      <c r="BA51" s="128">
        <f t="shared" si="80"/>
        <v>0</v>
      </c>
      <c r="BB51" s="128">
        <f t="shared" si="81"/>
        <v>0</v>
      </c>
      <c r="BC51" s="80">
        <f t="shared" si="36"/>
        <v>0</v>
      </c>
      <c r="BD51" s="80">
        <f t="shared" si="37"/>
        <v>0</v>
      </c>
      <c r="BE51" s="80">
        <f t="shared" si="38"/>
        <v>0</v>
      </c>
      <c r="BF51" s="80">
        <f t="shared" si="39"/>
        <v>0</v>
      </c>
      <c r="BG51" s="80">
        <f t="shared" si="40"/>
        <v>0</v>
      </c>
      <c r="BH51" s="80">
        <f t="shared" si="41"/>
        <v>0</v>
      </c>
      <c r="BI51" s="4">
        <f t="shared" si="82"/>
        <v>0</v>
      </c>
      <c r="BJ51" s="4">
        <f t="shared" si="83"/>
        <v>0</v>
      </c>
      <c r="BK51" s="4">
        <f t="shared" si="84"/>
        <v>0</v>
      </c>
      <c r="BL51" s="8">
        <f>VLOOKUP(CN51,'CIR Results'!$B$3:$L$42,2,FALSE)</f>
        <v>12</v>
      </c>
      <c r="BM51" s="8">
        <f>VLOOKUP(CN51,'CIR Results'!$B$3:$L$42,3,FALSE)</f>
        <v>186</v>
      </c>
      <c r="BN51" s="8">
        <f>VLOOKUP(CN51,'CIR Results'!$B$3:$L$42,4,FALSE)</f>
        <v>150</v>
      </c>
      <c r="BO51" s="8">
        <f>VLOOKUP(CN51,'CIR Results'!$B$3:$L$42,5,FALSE)</f>
        <v>379</v>
      </c>
      <c r="BP51" s="8">
        <f>VLOOKUP(CN51,'CIR Results'!$B$3:$L$42,6,FALSE)</f>
        <v>36680</v>
      </c>
      <c r="BQ51" s="8">
        <f>VLOOKUP(CN51,'CIR Results'!$B$3:$L$42,8,FALSE)</f>
        <v>9</v>
      </c>
      <c r="BR51" s="8">
        <f>VLOOKUP(CN51,'CIR Results'!$B$3:$L$42,9,FALSE)</f>
        <v>0</v>
      </c>
      <c r="BS51" s="8" t="str">
        <f>VLOOKUP(CN51,'CIR Results'!$B$3:$L$42,10,FALSE)</f>
        <v>06-03-00</v>
      </c>
      <c r="BT51" s="8">
        <f>VLOOKUP(CN51,'CIR Results'!$B$3:$L$42,11,FALSE)</f>
        <v>1</v>
      </c>
      <c r="BU51" s="136" t="str">
        <f>VLOOKUP(CN51,'CIR Team Info'!$B$5:$E$44,2,FALSE)</f>
        <v>Swartdogs</v>
      </c>
      <c r="BV51" s="136" t="str">
        <f>VLOOKUP(CN51,'CIR Team Info'!$B$5:$E$44,4,FALSE)</f>
        <v>Cedar Falls, IA</v>
      </c>
      <c r="BW51" s="136" t="str">
        <f t="shared" si="45"/>
        <v xml:space="preserve">colsons on the end_ tank drive catapult multiple pick up mechanisms. 2 ball autonomous </v>
      </c>
      <c r="BX51" s="168" t="str">
        <f>'Pit Scouting Data'!E10</f>
        <v>Other</v>
      </c>
      <c r="BY51" s="168" t="str">
        <f>'Pit Scouting Data'!F10</f>
        <v>One</v>
      </c>
      <c r="BZ51" s="168" t="str">
        <f>'Pit Scouting Data'!G10</f>
        <v>Six</v>
      </c>
      <c r="CA51" s="168" t="str">
        <f>'Pit Scouting Data'!H10</f>
        <v>T</v>
      </c>
      <c r="CB51" s="168" t="str">
        <f>'Pit Scouting Data'!I10</f>
        <v>T</v>
      </c>
      <c r="CC51" s="168" t="str">
        <f>'Pit Scouting Data'!J10</f>
        <v>T</v>
      </c>
      <c r="CD51" s="168" t="str">
        <f>'Pit Scouting Data'!K10</f>
        <v>T</v>
      </c>
      <c r="CE51" s="168" t="str">
        <f>'Pit Scouting Data'!L10</f>
        <v>F</v>
      </c>
      <c r="CF51" s="168" t="str">
        <f>'Pit Scouting Data'!M10</f>
        <v>Throw Over</v>
      </c>
      <c r="CG51" s="168" t="str">
        <f>'Pit Scouting Data'!N10</f>
        <v>F</v>
      </c>
      <c r="CH51" s="168" t="str">
        <f>'Pit Scouting Data'!O10</f>
        <v>T</v>
      </c>
      <c r="CI51" s="176">
        <f>'Pit Scouting Data'!P10</f>
        <v>0</v>
      </c>
      <c r="CJ51" s="176" t="str">
        <f>'Pit Scouting Data'!Q10</f>
        <v>colsons on the end_ tank drive</v>
      </c>
      <c r="CK51" s="176" t="str">
        <f>'Pit Scouting Data'!R10</f>
        <v>catapult</v>
      </c>
      <c r="CL51" s="176" t="str">
        <f>'Pit Scouting Data'!S10</f>
        <v>multiple pick up mechanisms. 2 ball autonomous</v>
      </c>
      <c r="CM51" s="169" t="str">
        <f>'Pit Scouting Data'!A10</f>
        <v>Jake Holmes</v>
      </c>
      <c r="CN51" s="169">
        <f>'Pit Scouting Data'!B10</f>
        <v>525</v>
      </c>
      <c r="CO51" s="169">
        <f>'Pit Scouting Data'!C10</f>
        <v>0</v>
      </c>
      <c r="CP51" s="169" t="str">
        <f>'Pit Scouting Data'!D10</f>
        <v>PitScouting</v>
      </c>
      <c r="CQ51" s="169"/>
      <c r="CR51" s="169"/>
      <c r="CS51" s="169"/>
      <c r="CT51" s="169"/>
      <c r="CU51" s="169"/>
      <c r="CV51" s="169"/>
      <c r="CW51" s="169"/>
      <c r="CX51" s="169"/>
      <c r="CY51" s="169"/>
      <c r="CZ51" s="169"/>
      <c r="DA51" s="169"/>
      <c r="DB51" s="169"/>
      <c r="DC51" s="169"/>
      <c r="DD51" s="169"/>
      <c r="DE51" s="169"/>
      <c r="DF51" s="169"/>
      <c r="DG51" s="169"/>
      <c r="DH51" s="169"/>
      <c r="DI51" s="169"/>
      <c r="DJ51" s="2"/>
      <c r="DK51" s="2"/>
      <c r="DL51" s="2"/>
      <c r="DM51" s="2"/>
      <c r="DN51" s="2"/>
      <c r="DO51" s="2"/>
      <c r="DP51" s="169"/>
      <c r="DQ51" s="169"/>
      <c r="DR51" s="169"/>
      <c r="DS51" s="169"/>
      <c r="DT51" s="169"/>
      <c r="DU51" s="169"/>
      <c r="DV51" s="169"/>
      <c r="DW51" s="37"/>
      <c r="DX51" s="37"/>
      <c r="DZ51" s="153"/>
    </row>
    <row r="52" spans="1:130" s="164" customFormat="1" ht="29.25" hidden="1" x14ac:dyDescent="0.25">
      <c r="A52" s="153">
        <f t="shared" si="46"/>
        <v>5041</v>
      </c>
      <c r="B52" s="39"/>
      <c r="C52" s="39"/>
      <c r="D52" s="17">
        <f t="shared" si="47"/>
        <v>0</v>
      </c>
      <c r="E52" s="113">
        <f t="shared" si="48"/>
        <v>0</v>
      </c>
      <c r="F52" s="113">
        <f t="shared" si="49"/>
        <v>0</v>
      </c>
      <c r="G52" s="113">
        <f t="shared" si="50"/>
        <v>0</v>
      </c>
      <c r="H52" s="113">
        <f t="shared" si="51"/>
        <v>0</v>
      </c>
      <c r="I52" s="113">
        <f t="shared" si="52"/>
        <v>0</v>
      </c>
      <c r="J52" s="113">
        <f t="shared" si="53"/>
        <v>0</v>
      </c>
      <c r="K52" s="113">
        <f t="shared" si="54"/>
        <v>0</v>
      </c>
      <c r="L52" s="76">
        <v>8</v>
      </c>
      <c r="M52" s="76">
        <v>8</v>
      </c>
      <c r="N52" s="76">
        <v>6</v>
      </c>
      <c r="O52" s="76">
        <v>6</v>
      </c>
      <c r="P52" s="76">
        <v>6</v>
      </c>
      <c r="Q52" s="76">
        <v>2</v>
      </c>
      <c r="R52" s="76">
        <v>1</v>
      </c>
      <c r="S52" s="17">
        <f t="shared" si="55"/>
        <v>0</v>
      </c>
      <c r="T52" s="113">
        <f t="shared" si="56"/>
        <v>0</v>
      </c>
      <c r="U52" s="113">
        <f t="shared" si="57"/>
        <v>0</v>
      </c>
      <c r="V52" s="113">
        <f t="shared" si="58"/>
        <v>0</v>
      </c>
      <c r="W52" s="113">
        <f t="shared" si="59"/>
        <v>0</v>
      </c>
      <c r="X52" s="113">
        <f t="shared" si="60"/>
        <v>0</v>
      </c>
      <c r="Y52" s="113">
        <f t="shared" si="61"/>
        <v>0</v>
      </c>
      <c r="Z52" s="113">
        <f t="shared" si="62"/>
        <v>0</v>
      </c>
      <c r="AA52" s="76">
        <v>5</v>
      </c>
      <c r="AB52" s="76">
        <v>6</v>
      </c>
      <c r="AC52" s="76">
        <v>8</v>
      </c>
      <c r="AD52" s="76">
        <v>2</v>
      </c>
      <c r="AE52" s="76">
        <v>2</v>
      </c>
      <c r="AF52" s="76">
        <v>3</v>
      </c>
      <c r="AG52" s="76">
        <v>8</v>
      </c>
      <c r="AH52" s="131">
        <f t="shared" si="63"/>
        <v>0</v>
      </c>
      <c r="AI52" s="131">
        <f t="shared" si="64"/>
        <v>0</v>
      </c>
      <c r="AJ52" s="131">
        <f t="shared" si="65"/>
        <v>0</v>
      </c>
      <c r="AK52" s="131">
        <f t="shared" si="66"/>
        <v>0</v>
      </c>
      <c r="AL52" s="131">
        <f t="shared" si="67"/>
        <v>0</v>
      </c>
      <c r="AM52" s="131">
        <f t="shared" si="68"/>
        <v>0</v>
      </c>
      <c r="AN52" s="131">
        <f t="shared" si="69"/>
        <v>0</v>
      </c>
      <c r="AO52" s="115" t="b">
        <f t="shared" si="70"/>
        <v>0</v>
      </c>
      <c r="AP52" s="115" t="b">
        <f t="shared" si="71"/>
        <v>0</v>
      </c>
      <c r="AQ52" s="115" t="b">
        <f t="shared" si="72"/>
        <v>0</v>
      </c>
      <c r="AR52" s="79">
        <f t="shared" si="73"/>
        <v>0</v>
      </c>
      <c r="AS52" s="79">
        <f t="shared" si="74"/>
        <v>0</v>
      </c>
      <c r="AT52" s="79">
        <f t="shared" si="75"/>
        <v>0</v>
      </c>
      <c r="AU52" s="79">
        <f t="shared" si="76"/>
        <v>0</v>
      </c>
      <c r="AV52" s="79">
        <f t="shared" si="77"/>
        <v>0</v>
      </c>
      <c r="AW52" s="79">
        <f t="shared" si="78"/>
        <v>0</v>
      </c>
      <c r="AX52" s="128">
        <f t="shared" si="79"/>
        <v>0</v>
      </c>
      <c r="AY52" s="128"/>
      <c r="AZ52" s="128"/>
      <c r="BA52" s="128">
        <f t="shared" si="80"/>
        <v>0</v>
      </c>
      <c r="BB52" s="128">
        <f t="shared" si="81"/>
        <v>0</v>
      </c>
      <c r="BC52" s="80">
        <f t="shared" si="36"/>
        <v>0</v>
      </c>
      <c r="BD52" s="80">
        <f t="shared" si="37"/>
        <v>0</v>
      </c>
      <c r="BE52" s="80">
        <f t="shared" si="38"/>
        <v>0</v>
      </c>
      <c r="BF52" s="80">
        <f t="shared" si="39"/>
        <v>0</v>
      </c>
      <c r="BG52" s="80">
        <f t="shared" si="40"/>
        <v>0</v>
      </c>
      <c r="BH52" s="80">
        <f t="shared" si="41"/>
        <v>0</v>
      </c>
      <c r="BI52" s="4">
        <f t="shared" si="82"/>
        <v>0</v>
      </c>
      <c r="BJ52" s="4">
        <f t="shared" si="83"/>
        <v>0</v>
      </c>
      <c r="BK52" s="4">
        <f t="shared" si="84"/>
        <v>0</v>
      </c>
      <c r="BL52" s="8">
        <f>VLOOKUP(CN52,'CIR Results'!$B$3:$L$42,2,FALSE)</f>
        <v>2</v>
      </c>
      <c r="BM52" s="8">
        <f>VLOOKUP(CN52,'CIR Results'!$B$3:$L$42,3,FALSE)</f>
        <v>88</v>
      </c>
      <c r="BN52" s="8">
        <f>VLOOKUP(CN52,'CIR Results'!$B$3:$L$42,4,FALSE)</f>
        <v>90</v>
      </c>
      <c r="BO52" s="8">
        <f>VLOOKUP(CN52,'CIR Results'!$B$3:$L$42,5,FALSE)</f>
        <v>162</v>
      </c>
      <c r="BP52" s="8">
        <f>VLOOKUP(CN52,'CIR Results'!$B$3:$L$42,6,FALSE)</f>
        <v>36533</v>
      </c>
      <c r="BQ52" s="8">
        <f>VLOOKUP(CN52,'CIR Results'!$B$3:$L$42,8,FALSE)</f>
        <v>9</v>
      </c>
      <c r="BR52" s="8">
        <f>VLOOKUP(CN52,'CIR Results'!$B$3:$L$42,9,FALSE)</f>
        <v>0</v>
      </c>
      <c r="BS52" s="8" t="str">
        <f>VLOOKUP(CN52,'CIR Results'!$B$3:$L$42,10,FALSE)</f>
        <v>01-08-00</v>
      </c>
      <c r="BT52" s="8">
        <f>VLOOKUP(CN52,'CIR Results'!$B$3:$L$42,11,FALSE)</f>
        <v>13</v>
      </c>
      <c r="BU52" s="136" t="str">
        <f>VLOOKUP(CN52,'CIR Team Info'!$B$5:$E$44,2,FALSE)</f>
        <v>System Overlord Robotics</v>
      </c>
      <c r="BV52" s="136" t="str">
        <f>VLOOKUP(CN52,'CIR Team Info'!$B$5:$E$44,4,FALSE)</f>
        <v>West Branch, IA</v>
      </c>
      <c r="BW52" s="136" t="str">
        <f t="shared" si="45"/>
        <v xml:space="preserve">different speed autonomous hammer 0 </v>
      </c>
      <c r="BX52" s="168" t="str">
        <f>'Pit Scouting Data'!E11</f>
        <v>Standard</v>
      </c>
      <c r="BY52" s="168" t="str">
        <f>'Pit Scouting Data'!F11</f>
        <v>One</v>
      </c>
      <c r="BZ52" s="168" t="str">
        <f>'Pit Scouting Data'!G11</f>
        <v>Six</v>
      </c>
      <c r="CA52" s="168" t="str">
        <f>'Pit Scouting Data'!H11</f>
        <v>F</v>
      </c>
      <c r="CB52" s="168" t="str">
        <f>'Pit Scouting Data'!I11</f>
        <v>T</v>
      </c>
      <c r="CC52" s="168" t="str">
        <f>'Pit Scouting Data'!J11</f>
        <v>T</v>
      </c>
      <c r="CD52" s="168" t="str">
        <f>'Pit Scouting Data'!K11</f>
        <v>T</v>
      </c>
      <c r="CE52" s="168" t="str">
        <f>'Pit Scouting Data'!L11</f>
        <v>F</v>
      </c>
      <c r="CF52" s="168" t="str">
        <f>'Pit Scouting Data'!M11</f>
        <v>Throw Over</v>
      </c>
      <c r="CG52" s="168" t="str">
        <f>'Pit Scouting Data'!N11</f>
        <v>F</v>
      </c>
      <c r="CH52" s="168" t="str">
        <f>'Pit Scouting Data'!O11</f>
        <v>F</v>
      </c>
      <c r="CI52" s="176">
        <f>'Pit Scouting Data'!P11</f>
        <v>0</v>
      </c>
      <c r="CJ52" s="176" t="str">
        <f>'Pit Scouting Data'!Q11</f>
        <v>different speed autonomous</v>
      </c>
      <c r="CK52" s="176" t="str">
        <f>'Pit Scouting Data'!R11</f>
        <v>hammer</v>
      </c>
      <c r="CL52" s="176">
        <f>'Pit Scouting Data'!S11</f>
        <v>0</v>
      </c>
      <c r="CM52" s="169" t="str">
        <f>'Pit Scouting Data'!A11</f>
        <v>Jake Holmes</v>
      </c>
      <c r="CN52" s="169">
        <f>'Pit Scouting Data'!B11</f>
        <v>5041</v>
      </c>
      <c r="CO52" s="169">
        <f>'Pit Scouting Data'!C11</f>
        <v>0</v>
      </c>
      <c r="CP52" s="169" t="str">
        <f>'Pit Scouting Data'!D11</f>
        <v>PitScouting</v>
      </c>
      <c r="CQ52" s="169"/>
      <c r="CR52" s="169"/>
      <c r="CS52" s="169"/>
      <c r="CT52" s="169"/>
      <c r="CU52" s="169"/>
      <c r="CV52" s="169"/>
      <c r="CW52" s="169"/>
      <c r="CX52" s="169"/>
      <c r="CY52" s="169"/>
      <c r="CZ52" s="169"/>
      <c r="DA52" s="169"/>
      <c r="DB52" s="169"/>
      <c r="DC52" s="169"/>
      <c r="DD52" s="169"/>
      <c r="DE52" s="169"/>
      <c r="DF52" s="169"/>
      <c r="DG52" s="169"/>
      <c r="DH52" s="169"/>
      <c r="DI52" s="169"/>
      <c r="DJ52" s="2"/>
      <c r="DK52" s="2"/>
      <c r="DL52" s="2"/>
      <c r="DM52" s="2"/>
      <c r="DN52" s="2"/>
      <c r="DO52" s="2"/>
      <c r="DP52" s="169"/>
      <c r="DQ52" s="169"/>
      <c r="DR52" s="169"/>
      <c r="DS52" s="169"/>
      <c r="DT52" s="169"/>
      <c r="DU52" s="169"/>
      <c r="DV52" s="169"/>
      <c r="DW52" s="37"/>
      <c r="DX52" s="37"/>
      <c r="DZ52" s="153"/>
    </row>
    <row r="53" spans="1:130" s="164" customFormat="1" ht="29.25" hidden="1" x14ac:dyDescent="0.25">
      <c r="A53" s="153">
        <f t="shared" si="46"/>
        <v>648</v>
      </c>
      <c r="B53" s="39"/>
      <c r="C53" s="39"/>
      <c r="D53" s="17">
        <f t="shared" si="47"/>
        <v>0</v>
      </c>
      <c r="E53" s="113">
        <f t="shared" si="48"/>
        <v>0</v>
      </c>
      <c r="F53" s="113">
        <f t="shared" si="49"/>
        <v>0</v>
      </c>
      <c r="G53" s="113">
        <f t="shared" si="50"/>
        <v>0</v>
      </c>
      <c r="H53" s="113">
        <f t="shared" si="51"/>
        <v>0</v>
      </c>
      <c r="I53" s="113">
        <f t="shared" si="52"/>
        <v>0</v>
      </c>
      <c r="J53" s="113">
        <f t="shared" si="53"/>
        <v>0</v>
      </c>
      <c r="K53" s="113">
        <f t="shared" si="54"/>
        <v>0</v>
      </c>
      <c r="L53" s="76">
        <v>8</v>
      </c>
      <c r="M53" s="76">
        <v>8</v>
      </c>
      <c r="N53" s="76">
        <v>6</v>
      </c>
      <c r="O53" s="76">
        <v>6</v>
      </c>
      <c r="P53" s="76">
        <v>6</v>
      </c>
      <c r="Q53" s="76">
        <v>2</v>
      </c>
      <c r="R53" s="76">
        <v>1</v>
      </c>
      <c r="S53" s="17">
        <f t="shared" si="55"/>
        <v>0</v>
      </c>
      <c r="T53" s="113">
        <f t="shared" si="56"/>
        <v>0</v>
      </c>
      <c r="U53" s="113">
        <f t="shared" si="57"/>
        <v>0</v>
      </c>
      <c r="V53" s="113">
        <f t="shared" si="58"/>
        <v>0</v>
      </c>
      <c r="W53" s="113">
        <f t="shared" si="59"/>
        <v>0</v>
      </c>
      <c r="X53" s="113">
        <f t="shared" si="60"/>
        <v>0</v>
      </c>
      <c r="Y53" s="113">
        <f t="shared" si="61"/>
        <v>0</v>
      </c>
      <c r="Z53" s="113">
        <f t="shared" si="62"/>
        <v>0</v>
      </c>
      <c r="AA53" s="76">
        <v>5</v>
      </c>
      <c r="AB53" s="76">
        <v>6</v>
      </c>
      <c r="AC53" s="76">
        <v>8</v>
      </c>
      <c r="AD53" s="76">
        <v>2</v>
      </c>
      <c r="AE53" s="76">
        <v>2</v>
      </c>
      <c r="AF53" s="76">
        <v>3</v>
      </c>
      <c r="AG53" s="76">
        <v>8</v>
      </c>
      <c r="AH53" s="131">
        <f t="shared" si="63"/>
        <v>0</v>
      </c>
      <c r="AI53" s="131">
        <f t="shared" si="64"/>
        <v>0</v>
      </c>
      <c r="AJ53" s="131">
        <f t="shared" si="65"/>
        <v>0</v>
      </c>
      <c r="AK53" s="131">
        <f t="shared" si="66"/>
        <v>0</v>
      </c>
      <c r="AL53" s="131">
        <f t="shared" si="67"/>
        <v>0</v>
      </c>
      <c r="AM53" s="131">
        <f t="shared" si="68"/>
        <v>0</v>
      </c>
      <c r="AN53" s="131">
        <f t="shared" si="69"/>
        <v>0</v>
      </c>
      <c r="AO53" s="115" t="b">
        <f t="shared" si="70"/>
        <v>0</v>
      </c>
      <c r="AP53" s="115" t="b">
        <f t="shared" si="71"/>
        <v>0</v>
      </c>
      <c r="AQ53" s="115" t="b">
        <f t="shared" si="72"/>
        <v>0</v>
      </c>
      <c r="AR53" s="79">
        <f t="shared" si="73"/>
        <v>0</v>
      </c>
      <c r="AS53" s="79">
        <f t="shared" si="74"/>
        <v>0</v>
      </c>
      <c r="AT53" s="79">
        <f t="shared" si="75"/>
        <v>0</v>
      </c>
      <c r="AU53" s="79">
        <f t="shared" si="76"/>
        <v>0</v>
      </c>
      <c r="AV53" s="79">
        <f t="shared" si="77"/>
        <v>0</v>
      </c>
      <c r="AW53" s="79">
        <f t="shared" si="78"/>
        <v>0</v>
      </c>
      <c r="AX53" s="128">
        <f t="shared" si="79"/>
        <v>0</v>
      </c>
      <c r="AY53" s="128"/>
      <c r="AZ53" s="128"/>
      <c r="BA53" s="128">
        <f t="shared" si="80"/>
        <v>0</v>
      </c>
      <c r="BB53" s="128">
        <f t="shared" si="81"/>
        <v>0</v>
      </c>
      <c r="BC53" s="80">
        <f t="shared" si="36"/>
        <v>0</v>
      </c>
      <c r="BD53" s="80">
        <f t="shared" si="37"/>
        <v>0</v>
      </c>
      <c r="BE53" s="80">
        <f t="shared" si="38"/>
        <v>0</v>
      </c>
      <c r="BF53" s="80">
        <f t="shared" si="39"/>
        <v>0</v>
      </c>
      <c r="BG53" s="80">
        <f t="shared" si="40"/>
        <v>0</v>
      </c>
      <c r="BH53" s="80">
        <f t="shared" si="41"/>
        <v>0</v>
      </c>
      <c r="BI53" s="4">
        <f t="shared" si="82"/>
        <v>0</v>
      </c>
      <c r="BJ53" s="4">
        <f t="shared" si="83"/>
        <v>0</v>
      </c>
      <c r="BK53" s="4">
        <f t="shared" si="84"/>
        <v>0</v>
      </c>
      <c r="BL53" s="8">
        <f>VLOOKUP(CN53,'CIR Results'!$B$3:$L$42,2,FALSE)</f>
        <v>12</v>
      </c>
      <c r="BM53" s="8">
        <f>VLOOKUP(CN53,'CIR Results'!$B$3:$L$42,3,FALSE)</f>
        <v>186</v>
      </c>
      <c r="BN53" s="8">
        <f>VLOOKUP(CN53,'CIR Results'!$B$3:$L$42,4,FALSE)</f>
        <v>110</v>
      </c>
      <c r="BO53" s="8">
        <f>VLOOKUP(CN53,'CIR Results'!$B$3:$L$42,5,FALSE)</f>
        <v>231</v>
      </c>
      <c r="BP53" s="8">
        <f>VLOOKUP(CN53,'CIR Results'!$B$3:$L$42,6,FALSE)</f>
        <v>36680</v>
      </c>
      <c r="BQ53" s="8">
        <f>VLOOKUP(CN53,'CIR Results'!$B$3:$L$42,8,FALSE)</f>
        <v>9</v>
      </c>
      <c r="BR53" s="8">
        <f>VLOOKUP(CN53,'CIR Results'!$B$3:$L$42,9,FALSE)</f>
        <v>0</v>
      </c>
      <c r="BS53" s="8" t="str">
        <f>VLOOKUP(CN53,'CIR Results'!$B$3:$L$42,10,FALSE)</f>
        <v>06-03-00</v>
      </c>
      <c r="BT53" s="8">
        <f>VLOOKUP(CN53,'CIR Results'!$B$3:$L$42,11,FALSE)</f>
        <v>15</v>
      </c>
      <c r="BU53" s="136" t="str">
        <f>VLOOKUP(CN53,'CIR Team Info'!$B$5:$E$44,2,FALSE)</f>
        <v>QC Elite</v>
      </c>
      <c r="BV53" s="136" t="str">
        <f>VLOOKUP(CN53,'CIR Team Info'!$B$5:$E$44,4,FALSE)</f>
        <v>Quad Cities, IL</v>
      </c>
      <c r="BW53" s="136" t="str">
        <f t="shared" si="45"/>
        <v xml:space="preserve">0 0 autonomous is eh </v>
      </c>
      <c r="BX53" s="168" t="str">
        <f>'Pit Scouting Data'!E12</f>
        <v>Standard</v>
      </c>
      <c r="BY53" s="168" t="str">
        <f>'Pit Scouting Data'!F12</f>
        <v>One</v>
      </c>
      <c r="BZ53" s="168" t="str">
        <f>'Pit Scouting Data'!G12</f>
        <v>Four</v>
      </c>
      <c r="CA53" s="168" t="str">
        <f>'Pit Scouting Data'!H12</f>
        <v>T</v>
      </c>
      <c r="CB53" s="168" t="str">
        <f>'Pit Scouting Data'!I12</f>
        <v>T</v>
      </c>
      <c r="CC53" s="168" t="str">
        <f>'Pit Scouting Data'!J12</f>
        <v>T</v>
      </c>
      <c r="CD53" s="168" t="str">
        <f>'Pit Scouting Data'!K12</f>
        <v>T</v>
      </c>
      <c r="CE53" s="168" t="str">
        <f>'Pit Scouting Data'!L12</f>
        <v>F</v>
      </c>
      <c r="CF53" s="168" t="str">
        <f>'Pit Scouting Data'!M12</f>
        <v>Throw Over</v>
      </c>
      <c r="CG53" s="168" t="str">
        <f>'Pit Scouting Data'!N12</f>
        <v>F</v>
      </c>
      <c r="CH53" s="168" t="str">
        <f>'Pit Scouting Data'!O12</f>
        <v>T</v>
      </c>
      <c r="CI53" s="176">
        <f>'Pit Scouting Data'!P12</f>
        <v>0</v>
      </c>
      <c r="CJ53" s="176">
        <f>'Pit Scouting Data'!Q12</f>
        <v>0</v>
      </c>
      <c r="CK53" s="176">
        <f>'Pit Scouting Data'!R12</f>
        <v>0</v>
      </c>
      <c r="CL53" s="176" t="str">
        <f>'Pit Scouting Data'!S12</f>
        <v>autonomous is eh</v>
      </c>
      <c r="CM53" s="169" t="str">
        <f>'Pit Scouting Data'!A12</f>
        <v>Jake Holmes</v>
      </c>
      <c r="CN53" s="169">
        <f>'Pit Scouting Data'!B12</f>
        <v>648</v>
      </c>
      <c r="CO53" s="169">
        <f>'Pit Scouting Data'!C12</f>
        <v>0</v>
      </c>
      <c r="CP53" s="169" t="str">
        <f>'Pit Scouting Data'!D12</f>
        <v>PitScouting</v>
      </c>
      <c r="CQ53" s="169"/>
      <c r="CR53" s="169"/>
      <c r="CS53" s="169"/>
      <c r="CT53" s="169"/>
      <c r="CU53" s="169"/>
      <c r="CV53" s="169"/>
      <c r="CW53" s="169"/>
      <c r="CX53" s="169"/>
      <c r="CY53" s="169"/>
      <c r="CZ53" s="169"/>
      <c r="DA53" s="169"/>
      <c r="DB53" s="169"/>
      <c r="DC53" s="169"/>
      <c r="DD53" s="169"/>
      <c r="DE53" s="169"/>
      <c r="DF53" s="169"/>
      <c r="DG53" s="169"/>
      <c r="DH53" s="169"/>
      <c r="DI53" s="169"/>
      <c r="DJ53" s="2"/>
      <c r="DK53" s="2"/>
      <c r="DL53" s="2"/>
      <c r="DM53" s="2"/>
      <c r="DN53" s="2"/>
      <c r="DO53" s="2"/>
      <c r="DP53" s="169"/>
      <c r="DQ53" s="169"/>
      <c r="DR53" s="169"/>
      <c r="DS53" s="169"/>
      <c r="DT53" s="169"/>
      <c r="DU53" s="169"/>
      <c r="DV53" s="169"/>
      <c r="DW53" s="37"/>
      <c r="DX53" s="37"/>
      <c r="DZ53" s="153"/>
    </row>
    <row r="54" spans="1:130" s="164" customFormat="1" ht="29.25" hidden="1" x14ac:dyDescent="0.25">
      <c r="A54" s="153">
        <f t="shared" si="46"/>
        <v>4786</v>
      </c>
      <c r="B54" s="39"/>
      <c r="C54" s="39"/>
      <c r="D54" s="17">
        <f t="shared" si="47"/>
        <v>0</v>
      </c>
      <c r="E54" s="113">
        <f t="shared" si="48"/>
        <v>0</v>
      </c>
      <c r="F54" s="113">
        <f t="shared" si="49"/>
        <v>0</v>
      </c>
      <c r="G54" s="113">
        <f t="shared" si="50"/>
        <v>0</v>
      </c>
      <c r="H54" s="113">
        <f t="shared" si="51"/>
        <v>0</v>
      </c>
      <c r="I54" s="113">
        <f t="shared" si="52"/>
        <v>0</v>
      </c>
      <c r="J54" s="113">
        <f t="shared" si="53"/>
        <v>0</v>
      </c>
      <c r="K54" s="113">
        <f t="shared" si="54"/>
        <v>0</v>
      </c>
      <c r="L54" s="76">
        <v>8</v>
      </c>
      <c r="M54" s="76">
        <v>8</v>
      </c>
      <c r="N54" s="76">
        <v>6</v>
      </c>
      <c r="O54" s="76">
        <v>6</v>
      </c>
      <c r="P54" s="76">
        <v>6</v>
      </c>
      <c r="Q54" s="76">
        <v>2</v>
      </c>
      <c r="R54" s="76">
        <v>1</v>
      </c>
      <c r="S54" s="17">
        <f t="shared" si="55"/>
        <v>0</v>
      </c>
      <c r="T54" s="113">
        <f t="shared" si="56"/>
        <v>0</v>
      </c>
      <c r="U54" s="113">
        <f t="shared" si="57"/>
        <v>0</v>
      </c>
      <c r="V54" s="113">
        <f t="shared" si="58"/>
        <v>0</v>
      </c>
      <c r="W54" s="113">
        <f t="shared" si="59"/>
        <v>0</v>
      </c>
      <c r="X54" s="113">
        <f t="shared" si="60"/>
        <v>0</v>
      </c>
      <c r="Y54" s="113">
        <f t="shared" si="61"/>
        <v>0</v>
      </c>
      <c r="Z54" s="113">
        <f t="shared" si="62"/>
        <v>0</v>
      </c>
      <c r="AA54" s="76">
        <v>5</v>
      </c>
      <c r="AB54" s="76">
        <v>6</v>
      </c>
      <c r="AC54" s="76">
        <v>8</v>
      </c>
      <c r="AD54" s="76">
        <v>2</v>
      </c>
      <c r="AE54" s="76">
        <v>2</v>
      </c>
      <c r="AF54" s="76">
        <v>3</v>
      </c>
      <c r="AG54" s="76">
        <v>8</v>
      </c>
      <c r="AH54" s="131">
        <f t="shared" si="63"/>
        <v>0</v>
      </c>
      <c r="AI54" s="131">
        <f t="shared" si="64"/>
        <v>0</v>
      </c>
      <c r="AJ54" s="131">
        <f t="shared" si="65"/>
        <v>0</v>
      </c>
      <c r="AK54" s="131">
        <f t="shared" si="66"/>
        <v>0</v>
      </c>
      <c r="AL54" s="131">
        <f t="shared" si="67"/>
        <v>0</v>
      </c>
      <c r="AM54" s="131">
        <f t="shared" si="68"/>
        <v>0</v>
      </c>
      <c r="AN54" s="131">
        <f t="shared" si="69"/>
        <v>0</v>
      </c>
      <c r="AO54" s="115" t="b">
        <f t="shared" si="70"/>
        <v>0</v>
      </c>
      <c r="AP54" s="115" t="b">
        <f t="shared" si="71"/>
        <v>0</v>
      </c>
      <c r="AQ54" s="115" t="b">
        <f t="shared" si="72"/>
        <v>0</v>
      </c>
      <c r="AR54" s="79">
        <f t="shared" si="73"/>
        <v>0</v>
      </c>
      <c r="AS54" s="79">
        <f t="shared" si="74"/>
        <v>0</v>
      </c>
      <c r="AT54" s="79">
        <f t="shared" si="75"/>
        <v>0</v>
      </c>
      <c r="AU54" s="79">
        <f t="shared" si="76"/>
        <v>0</v>
      </c>
      <c r="AV54" s="79">
        <f t="shared" si="77"/>
        <v>0</v>
      </c>
      <c r="AW54" s="79">
        <f t="shared" si="78"/>
        <v>0</v>
      </c>
      <c r="AX54" s="128">
        <f t="shared" si="79"/>
        <v>0</v>
      </c>
      <c r="AY54" s="128"/>
      <c r="AZ54" s="128"/>
      <c r="BA54" s="128">
        <f t="shared" si="80"/>
        <v>0</v>
      </c>
      <c r="BB54" s="128">
        <f t="shared" si="81"/>
        <v>0</v>
      </c>
      <c r="BC54" s="80">
        <f t="shared" si="36"/>
        <v>0</v>
      </c>
      <c r="BD54" s="80">
        <f t="shared" si="37"/>
        <v>0</v>
      </c>
      <c r="BE54" s="80">
        <f t="shared" si="38"/>
        <v>0</v>
      </c>
      <c r="BF54" s="80">
        <f t="shared" si="39"/>
        <v>0</v>
      </c>
      <c r="BG54" s="80">
        <f t="shared" si="40"/>
        <v>0</v>
      </c>
      <c r="BH54" s="80">
        <f t="shared" si="41"/>
        <v>0</v>
      </c>
      <c r="BI54" s="4">
        <f t="shared" si="82"/>
        <v>0</v>
      </c>
      <c r="BJ54" s="4">
        <f t="shared" si="83"/>
        <v>0</v>
      </c>
      <c r="BK54" s="4">
        <f t="shared" si="84"/>
        <v>0</v>
      </c>
      <c r="BL54" s="8">
        <f>VLOOKUP(CN54,'CIR Results'!$B$3:$L$42,2,FALSE)</f>
        <v>3</v>
      </c>
      <c r="BM54" s="8">
        <f>VLOOKUP(CN54,'CIR Results'!$B$3:$L$42,3,FALSE)</f>
        <v>74</v>
      </c>
      <c r="BN54" s="8">
        <f>VLOOKUP(CN54,'CIR Results'!$B$3:$L$42,4,FALSE)</f>
        <v>50</v>
      </c>
      <c r="BO54" s="8">
        <f>VLOOKUP(CN54,'CIR Results'!$B$3:$L$42,5,FALSE)</f>
        <v>162</v>
      </c>
      <c r="BP54" s="8">
        <f>VLOOKUP(CN54,'CIR Results'!$B$3:$L$42,6,FALSE)</f>
        <v>36897</v>
      </c>
      <c r="BQ54" s="8">
        <f>VLOOKUP(CN54,'CIR Results'!$B$3:$L$42,8,FALSE)</f>
        <v>8</v>
      </c>
      <c r="BR54" s="8">
        <f>VLOOKUP(CN54,'CIR Results'!$B$3:$L$42,9,FALSE)</f>
        <v>0</v>
      </c>
      <c r="BS54" s="8" t="str">
        <f>VLOOKUP(CN54,'CIR Results'!$B$3:$L$42,10,FALSE)</f>
        <v>01-06-01</v>
      </c>
      <c r="BT54" s="8">
        <f>VLOOKUP(CN54,'CIR Results'!$B$3:$L$42,11,FALSE)</f>
        <v>21</v>
      </c>
      <c r="BU54" s="136" t="str">
        <f>VLOOKUP(CN54,'CIR Team Info'!$B$5:$E$44,2,FALSE)</f>
        <v>Nicolet F.E.A.R.</v>
      </c>
      <c r="BV54" s="136" t="str">
        <f>VLOOKUP(CN54,'CIR Team Info'!$B$5:$E$44,4,FALSE)</f>
        <v>Glendale, WI</v>
      </c>
      <c r="BW54" s="136" t="str">
        <f t="shared" si="45"/>
        <v xml:space="preserve">0 winch catapult_ ranged shootert 0 </v>
      </c>
      <c r="BX54" s="168" t="str">
        <f>'Pit Scouting Data'!E13</f>
        <v>Mecanum</v>
      </c>
      <c r="BY54" s="168" t="str">
        <f>'Pit Scouting Data'!F13</f>
        <v>One</v>
      </c>
      <c r="BZ54" s="168" t="str">
        <f>'Pit Scouting Data'!G13</f>
        <v>Four</v>
      </c>
      <c r="CA54" s="168" t="str">
        <f>'Pit Scouting Data'!H13</f>
        <v>T</v>
      </c>
      <c r="CB54" s="168" t="str">
        <f>'Pit Scouting Data'!I13</f>
        <v>T</v>
      </c>
      <c r="CC54" s="168" t="str">
        <f>'Pit Scouting Data'!J13</f>
        <v>T</v>
      </c>
      <c r="CD54" s="168" t="str">
        <f>'Pit Scouting Data'!K13</f>
        <v>T</v>
      </c>
      <c r="CE54" s="168" t="str">
        <f>'Pit Scouting Data'!L13</f>
        <v>F</v>
      </c>
      <c r="CF54" s="168" t="str">
        <f>'Pit Scouting Data'!M13</f>
        <v>Throw Over</v>
      </c>
      <c r="CG54" s="168" t="str">
        <f>'Pit Scouting Data'!N13</f>
        <v>T</v>
      </c>
      <c r="CH54" s="168" t="str">
        <f>'Pit Scouting Data'!O13</f>
        <v>F</v>
      </c>
      <c r="CI54" s="176">
        <f>'Pit Scouting Data'!P13</f>
        <v>0</v>
      </c>
      <c r="CJ54" s="176">
        <f>'Pit Scouting Data'!Q13</f>
        <v>0</v>
      </c>
      <c r="CK54" s="176" t="str">
        <f>'Pit Scouting Data'!R13</f>
        <v>winch catapult_ ranged shootert</v>
      </c>
      <c r="CL54" s="176">
        <f>'Pit Scouting Data'!S13</f>
        <v>0</v>
      </c>
      <c r="CM54" s="169" t="str">
        <f>'Pit Scouting Data'!A13</f>
        <v>Jake Holmes</v>
      </c>
      <c r="CN54" s="169">
        <f>'Pit Scouting Data'!B13</f>
        <v>4786</v>
      </c>
      <c r="CO54" s="169">
        <f>'Pit Scouting Data'!C13</f>
        <v>0</v>
      </c>
      <c r="CP54" s="169" t="str">
        <f>'Pit Scouting Data'!D13</f>
        <v>PitScouting</v>
      </c>
      <c r="CQ54" s="169"/>
      <c r="CR54" s="169"/>
      <c r="CS54" s="169"/>
      <c r="CT54" s="169"/>
      <c r="CU54" s="169"/>
      <c r="CV54" s="169"/>
      <c r="CW54" s="169"/>
      <c r="CX54" s="169"/>
      <c r="CY54" s="169"/>
      <c r="CZ54" s="169"/>
      <c r="DA54" s="169"/>
      <c r="DB54" s="169"/>
      <c r="DC54" s="169"/>
      <c r="DD54" s="169"/>
      <c r="DE54" s="169"/>
      <c r="DF54" s="169"/>
      <c r="DG54" s="169"/>
      <c r="DH54" s="169"/>
      <c r="DI54" s="169"/>
      <c r="DJ54" s="2"/>
      <c r="DK54" s="2"/>
      <c r="DL54" s="2"/>
      <c r="DM54" s="2"/>
      <c r="DN54" s="2"/>
      <c r="DO54" s="2"/>
      <c r="DP54" s="169"/>
      <c r="DQ54" s="169"/>
      <c r="DR54" s="169"/>
      <c r="DS54" s="169"/>
      <c r="DT54" s="169"/>
      <c r="DU54" s="169"/>
      <c r="DV54" s="169"/>
      <c r="DW54" s="37"/>
      <c r="DX54" s="37"/>
      <c r="DZ54" s="153"/>
    </row>
    <row r="55" spans="1:130" s="164" customFormat="1" ht="29.25" hidden="1" x14ac:dyDescent="0.25">
      <c r="A55" s="153">
        <f t="shared" si="46"/>
        <v>4655</v>
      </c>
      <c r="B55" s="39"/>
      <c r="C55" s="39"/>
      <c r="D55" s="17">
        <f t="shared" si="47"/>
        <v>0</v>
      </c>
      <c r="E55" s="113">
        <f t="shared" si="48"/>
        <v>0</v>
      </c>
      <c r="F55" s="113">
        <f t="shared" si="49"/>
        <v>0</v>
      </c>
      <c r="G55" s="113">
        <f t="shared" si="50"/>
        <v>0</v>
      </c>
      <c r="H55" s="113">
        <f t="shared" si="51"/>
        <v>0</v>
      </c>
      <c r="I55" s="113">
        <f t="shared" si="52"/>
        <v>0</v>
      </c>
      <c r="J55" s="113">
        <f t="shared" si="53"/>
        <v>0</v>
      </c>
      <c r="K55" s="113">
        <f t="shared" si="54"/>
        <v>0</v>
      </c>
      <c r="L55" s="76">
        <v>8</v>
      </c>
      <c r="M55" s="76">
        <v>8</v>
      </c>
      <c r="N55" s="76">
        <v>6</v>
      </c>
      <c r="O55" s="76">
        <v>6</v>
      </c>
      <c r="P55" s="76">
        <v>6</v>
      </c>
      <c r="Q55" s="76">
        <v>2</v>
      </c>
      <c r="R55" s="76">
        <v>1</v>
      </c>
      <c r="S55" s="17">
        <f t="shared" si="55"/>
        <v>0</v>
      </c>
      <c r="T55" s="113">
        <f t="shared" si="56"/>
        <v>0</v>
      </c>
      <c r="U55" s="113">
        <f t="shared" si="57"/>
        <v>0</v>
      </c>
      <c r="V55" s="113">
        <f t="shared" si="58"/>
        <v>0</v>
      </c>
      <c r="W55" s="113">
        <f t="shared" si="59"/>
        <v>0</v>
      </c>
      <c r="X55" s="113">
        <f t="shared" si="60"/>
        <v>0</v>
      </c>
      <c r="Y55" s="113">
        <f t="shared" si="61"/>
        <v>0</v>
      </c>
      <c r="Z55" s="113">
        <f t="shared" si="62"/>
        <v>0</v>
      </c>
      <c r="AA55" s="76">
        <v>5</v>
      </c>
      <c r="AB55" s="76">
        <v>6</v>
      </c>
      <c r="AC55" s="76">
        <v>8</v>
      </c>
      <c r="AD55" s="76">
        <v>2</v>
      </c>
      <c r="AE55" s="76">
        <v>2</v>
      </c>
      <c r="AF55" s="76">
        <v>3</v>
      </c>
      <c r="AG55" s="76">
        <v>8</v>
      </c>
      <c r="AH55" s="131">
        <f t="shared" si="63"/>
        <v>0</v>
      </c>
      <c r="AI55" s="131">
        <f t="shared" si="64"/>
        <v>0</v>
      </c>
      <c r="AJ55" s="131">
        <f t="shared" si="65"/>
        <v>0</v>
      </c>
      <c r="AK55" s="131">
        <f t="shared" si="66"/>
        <v>0</v>
      </c>
      <c r="AL55" s="131">
        <f t="shared" si="67"/>
        <v>0</v>
      </c>
      <c r="AM55" s="131">
        <f t="shared" si="68"/>
        <v>0</v>
      </c>
      <c r="AN55" s="131">
        <f t="shared" si="69"/>
        <v>0</v>
      </c>
      <c r="AO55" s="115" t="b">
        <f t="shared" si="70"/>
        <v>0</v>
      </c>
      <c r="AP55" s="115" t="b">
        <f t="shared" si="71"/>
        <v>0</v>
      </c>
      <c r="AQ55" s="115" t="b">
        <f t="shared" si="72"/>
        <v>0</v>
      </c>
      <c r="AR55" s="79">
        <f t="shared" si="73"/>
        <v>0</v>
      </c>
      <c r="AS55" s="79">
        <f t="shared" si="74"/>
        <v>0</v>
      </c>
      <c r="AT55" s="79">
        <f t="shared" si="75"/>
        <v>0</v>
      </c>
      <c r="AU55" s="79">
        <f t="shared" si="76"/>
        <v>0</v>
      </c>
      <c r="AV55" s="79">
        <f t="shared" si="77"/>
        <v>0</v>
      </c>
      <c r="AW55" s="79">
        <f t="shared" si="78"/>
        <v>0</v>
      </c>
      <c r="AX55" s="128">
        <f t="shared" si="79"/>
        <v>0</v>
      </c>
      <c r="AY55" s="128"/>
      <c r="AZ55" s="128"/>
      <c r="BA55" s="128">
        <f t="shared" si="80"/>
        <v>0</v>
      </c>
      <c r="BB55" s="128">
        <f t="shared" si="81"/>
        <v>0</v>
      </c>
      <c r="BC55" s="80">
        <f t="shared" si="36"/>
        <v>0</v>
      </c>
      <c r="BD55" s="80">
        <f t="shared" si="37"/>
        <v>0</v>
      </c>
      <c r="BE55" s="80">
        <f t="shared" si="38"/>
        <v>0</v>
      </c>
      <c r="BF55" s="80">
        <f t="shared" si="39"/>
        <v>0</v>
      </c>
      <c r="BG55" s="80">
        <f t="shared" si="40"/>
        <v>0</v>
      </c>
      <c r="BH55" s="80">
        <f t="shared" si="41"/>
        <v>0</v>
      </c>
      <c r="BI55" s="4">
        <f t="shared" si="82"/>
        <v>0</v>
      </c>
      <c r="BJ55" s="4">
        <f t="shared" si="83"/>
        <v>0</v>
      </c>
      <c r="BK55" s="4">
        <f t="shared" si="84"/>
        <v>0</v>
      </c>
      <c r="BL55" s="8">
        <f>VLOOKUP(CN55,'CIR Results'!$B$3:$L$42,2,FALSE)</f>
        <v>3</v>
      </c>
      <c r="BM55" s="8">
        <f>VLOOKUP(CN55,'CIR Results'!$B$3:$L$42,3,FALSE)</f>
        <v>78</v>
      </c>
      <c r="BN55" s="8">
        <f>VLOOKUP(CN55,'CIR Results'!$B$3:$L$42,4,FALSE)</f>
        <v>90</v>
      </c>
      <c r="BO55" s="8">
        <f>VLOOKUP(CN55,'CIR Results'!$B$3:$L$42,5,FALSE)</f>
        <v>101</v>
      </c>
      <c r="BP55" s="8">
        <f>VLOOKUP(CN55,'CIR Results'!$B$3:$L$42,6,FALSE)</f>
        <v>36898</v>
      </c>
      <c r="BQ55" s="8">
        <f>VLOOKUP(CN55,'CIR Results'!$B$3:$L$42,8,FALSE)</f>
        <v>9</v>
      </c>
      <c r="BR55" s="8">
        <f>VLOOKUP(CN55,'CIR Results'!$B$3:$L$42,9,FALSE)</f>
        <v>0</v>
      </c>
      <c r="BS55" s="8" t="str">
        <f>VLOOKUP(CN55,'CIR Results'!$B$3:$L$42,10,FALSE)</f>
        <v>01-07-01</v>
      </c>
      <c r="BT55" s="8">
        <f>VLOOKUP(CN55,'CIR Results'!$B$3:$L$42,11,FALSE)</f>
        <v>38</v>
      </c>
      <c r="BU55" s="136" t="str">
        <f>VLOOKUP(CN55,'CIR Team Info'!$B$5:$E$44,2,FALSE)</f>
        <v>Stateline Robotics</v>
      </c>
      <c r="BV55" s="136" t="str">
        <f>VLOOKUP(CN55,'CIR Team Info'!$B$5:$E$44,4,FALSE)</f>
        <v>Rockton, IL</v>
      </c>
      <c r="BW55" s="136" t="str">
        <f t="shared" si="45"/>
        <v xml:space="preserve">0 range 12-16 simple one shoot autonomous_ maybe catch </v>
      </c>
      <c r="BX55" s="168" t="str">
        <f>'Pit Scouting Data'!E14</f>
        <v>Standard</v>
      </c>
      <c r="BY55" s="168" t="str">
        <f>'Pit Scouting Data'!F14</f>
        <v>Other</v>
      </c>
      <c r="BZ55" s="168" t="str">
        <f>'Pit Scouting Data'!G14</f>
        <v>Six</v>
      </c>
      <c r="CA55" s="168" t="str">
        <f>'Pit Scouting Data'!H14</f>
        <v>T</v>
      </c>
      <c r="CB55" s="168" t="str">
        <f>'Pit Scouting Data'!I14</f>
        <v>T</v>
      </c>
      <c r="CC55" s="168" t="str">
        <f>'Pit Scouting Data'!J14</f>
        <v>T</v>
      </c>
      <c r="CD55" s="168" t="str">
        <f>'Pit Scouting Data'!K14</f>
        <v>T</v>
      </c>
      <c r="CE55" s="168" t="str">
        <f>'Pit Scouting Data'!L14</f>
        <v>F</v>
      </c>
      <c r="CF55" s="168" t="str">
        <f>'Pit Scouting Data'!M14</f>
        <v>Throw Over</v>
      </c>
      <c r="CG55" s="168" t="str">
        <f>'Pit Scouting Data'!N14</f>
        <v>F</v>
      </c>
      <c r="CH55" s="168" t="str">
        <f>'Pit Scouting Data'!O14</f>
        <v>T</v>
      </c>
      <c r="CI55" s="176" t="str">
        <f>'Pit Scouting Data'!P14</f>
        <v>Robot Defense</v>
      </c>
      <c r="CJ55" s="176">
        <f>'Pit Scouting Data'!Q14</f>
        <v>0</v>
      </c>
      <c r="CK55" s="176" t="str">
        <f>'Pit Scouting Data'!R14</f>
        <v>range 12-16</v>
      </c>
      <c r="CL55" s="176" t="str">
        <f>'Pit Scouting Data'!S14</f>
        <v>simple one shoot autonomous_ maybe catch</v>
      </c>
      <c r="CM55" s="169" t="str">
        <f>'Pit Scouting Data'!A14</f>
        <v>Jake Holmes</v>
      </c>
      <c r="CN55" s="169">
        <f>'Pit Scouting Data'!B14</f>
        <v>4655</v>
      </c>
      <c r="CO55" s="169">
        <f>'Pit Scouting Data'!C14</f>
        <v>0</v>
      </c>
      <c r="CP55" s="169" t="str">
        <f>'Pit Scouting Data'!D14</f>
        <v>PitScouting</v>
      </c>
      <c r="CQ55" s="169"/>
      <c r="CR55" s="169"/>
      <c r="CS55" s="169"/>
      <c r="CT55" s="169"/>
      <c r="CU55" s="169"/>
      <c r="CV55" s="169"/>
      <c r="CW55" s="169"/>
      <c r="CX55" s="169"/>
      <c r="CY55" s="169"/>
      <c r="CZ55" s="169"/>
      <c r="DA55" s="169"/>
      <c r="DB55" s="169"/>
      <c r="DC55" s="169"/>
      <c r="DD55" s="169"/>
      <c r="DE55" s="169"/>
      <c r="DF55" s="169"/>
      <c r="DG55" s="169"/>
      <c r="DH55" s="169"/>
      <c r="DI55" s="169"/>
      <c r="DJ55" s="2"/>
      <c r="DK55" s="2"/>
      <c r="DL55" s="2"/>
      <c r="DM55" s="2"/>
      <c r="DN55" s="2"/>
      <c r="DO55" s="2"/>
      <c r="DP55" s="169"/>
      <c r="DQ55" s="169"/>
      <c r="DR55" s="169"/>
      <c r="DS55" s="169"/>
      <c r="DT55" s="169"/>
      <c r="DU55" s="169"/>
      <c r="DV55" s="169"/>
      <c r="DW55" s="37"/>
      <c r="DX55" s="37"/>
      <c r="DZ55" s="153"/>
    </row>
    <row r="56" spans="1:130" s="164" customFormat="1" ht="29.25" hidden="1" x14ac:dyDescent="0.25">
      <c r="A56" s="153">
        <f t="shared" si="46"/>
        <v>4330</v>
      </c>
      <c r="B56" s="39"/>
      <c r="C56" s="39"/>
      <c r="D56" s="17">
        <f t="shared" si="47"/>
        <v>0</v>
      </c>
      <c r="E56" s="113">
        <f t="shared" si="48"/>
        <v>0</v>
      </c>
      <c r="F56" s="113">
        <f t="shared" si="49"/>
        <v>0</v>
      </c>
      <c r="G56" s="113">
        <f t="shared" si="50"/>
        <v>0</v>
      </c>
      <c r="H56" s="113">
        <f t="shared" si="51"/>
        <v>0</v>
      </c>
      <c r="I56" s="113">
        <f t="shared" si="52"/>
        <v>0</v>
      </c>
      <c r="J56" s="113">
        <f t="shared" si="53"/>
        <v>0</v>
      </c>
      <c r="K56" s="113">
        <f t="shared" si="54"/>
        <v>0</v>
      </c>
      <c r="L56" s="76">
        <v>8</v>
      </c>
      <c r="M56" s="76">
        <v>8</v>
      </c>
      <c r="N56" s="76">
        <v>6</v>
      </c>
      <c r="O56" s="76">
        <v>6</v>
      </c>
      <c r="P56" s="76">
        <v>6</v>
      </c>
      <c r="Q56" s="76">
        <v>2</v>
      </c>
      <c r="R56" s="76">
        <v>1</v>
      </c>
      <c r="S56" s="17">
        <f t="shared" si="55"/>
        <v>0</v>
      </c>
      <c r="T56" s="113">
        <f t="shared" si="56"/>
        <v>0</v>
      </c>
      <c r="U56" s="113">
        <f t="shared" si="57"/>
        <v>0</v>
      </c>
      <c r="V56" s="113">
        <f t="shared" si="58"/>
        <v>0</v>
      </c>
      <c r="W56" s="113">
        <f t="shared" si="59"/>
        <v>0</v>
      </c>
      <c r="X56" s="113">
        <f t="shared" si="60"/>
        <v>0</v>
      </c>
      <c r="Y56" s="113">
        <f t="shared" si="61"/>
        <v>0</v>
      </c>
      <c r="Z56" s="113">
        <f t="shared" si="62"/>
        <v>0</v>
      </c>
      <c r="AA56" s="76">
        <v>5</v>
      </c>
      <c r="AB56" s="76">
        <v>6</v>
      </c>
      <c r="AC56" s="76">
        <v>8</v>
      </c>
      <c r="AD56" s="76">
        <v>2</v>
      </c>
      <c r="AE56" s="76">
        <v>2</v>
      </c>
      <c r="AF56" s="76">
        <v>3</v>
      </c>
      <c r="AG56" s="76">
        <v>8</v>
      </c>
      <c r="AH56" s="131">
        <f t="shared" si="63"/>
        <v>0</v>
      </c>
      <c r="AI56" s="131">
        <f t="shared" si="64"/>
        <v>0</v>
      </c>
      <c r="AJ56" s="131">
        <f t="shared" si="65"/>
        <v>0</v>
      </c>
      <c r="AK56" s="131">
        <f t="shared" si="66"/>
        <v>0</v>
      </c>
      <c r="AL56" s="131">
        <f t="shared" si="67"/>
        <v>0</v>
      </c>
      <c r="AM56" s="131">
        <f t="shared" si="68"/>
        <v>0</v>
      </c>
      <c r="AN56" s="131">
        <f t="shared" si="69"/>
        <v>0</v>
      </c>
      <c r="AO56" s="115" t="b">
        <f t="shared" si="70"/>
        <v>0</v>
      </c>
      <c r="AP56" s="115" t="b">
        <f t="shared" si="71"/>
        <v>0</v>
      </c>
      <c r="AQ56" s="115" t="b">
        <f t="shared" si="72"/>
        <v>0</v>
      </c>
      <c r="AR56" s="79">
        <f t="shared" si="73"/>
        <v>0</v>
      </c>
      <c r="AS56" s="79">
        <f t="shared" si="74"/>
        <v>0</v>
      </c>
      <c r="AT56" s="79">
        <f t="shared" si="75"/>
        <v>0</v>
      </c>
      <c r="AU56" s="79">
        <f t="shared" si="76"/>
        <v>0</v>
      </c>
      <c r="AV56" s="79">
        <f t="shared" si="77"/>
        <v>0</v>
      </c>
      <c r="AW56" s="79">
        <f t="shared" si="78"/>
        <v>0</v>
      </c>
      <c r="AX56" s="128">
        <f t="shared" si="79"/>
        <v>0</v>
      </c>
      <c r="AY56" s="128"/>
      <c r="AZ56" s="128"/>
      <c r="BA56" s="128">
        <f t="shared" si="80"/>
        <v>0</v>
      </c>
      <c r="BB56" s="128">
        <f t="shared" si="81"/>
        <v>0</v>
      </c>
      <c r="BC56" s="80">
        <f t="shared" si="36"/>
        <v>0</v>
      </c>
      <c r="BD56" s="80">
        <f t="shared" si="37"/>
        <v>0</v>
      </c>
      <c r="BE56" s="80">
        <f t="shared" si="38"/>
        <v>0</v>
      </c>
      <c r="BF56" s="80">
        <f t="shared" si="39"/>
        <v>0</v>
      </c>
      <c r="BG56" s="80">
        <f t="shared" si="40"/>
        <v>0</v>
      </c>
      <c r="BH56" s="80">
        <f t="shared" si="41"/>
        <v>0</v>
      </c>
      <c r="BI56" s="4">
        <f t="shared" si="82"/>
        <v>0</v>
      </c>
      <c r="BJ56" s="4">
        <f t="shared" si="83"/>
        <v>0</v>
      </c>
      <c r="BK56" s="4">
        <f t="shared" si="84"/>
        <v>0</v>
      </c>
      <c r="BL56" s="8">
        <f>VLOOKUP(CN56,'CIR Results'!$B$3:$L$42,2,FALSE)</f>
        <v>4</v>
      </c>
      <c r="BM56" s="8">
        <f>VLOOKUP(CN56,'CIR Results'!$B$3:$L$42,3,FALSE)</f>
        <v>24</v>
      </c>
      <c r="BN56" s="8">
        <f>VLOOKUP(CN56,'CIR Results'!$B$3:$L$42,4,FALSE)</f>
        <v>80</v>
      </c>
      <c r="BO56" s="8">
        <f>VLOOKUP(CN56,'CIR Results'!$B$3:$L$42,5,FALSE)</f>
        <v>88</v>
      </c>
      <c r="BP56" s="8">
        <f>VLOOKUP(CN56,'CIR Results'!$B$3:$L$42,6,FALSE)</f>
        <v>36562</v>
      </c>
      <c r="BQ56" s="8">
        <f>VLOOKUP(CN56,'CIR Results'!$B$3:$L$42,8,FALSE)</f>
        <v>8</v>
      </c>
      <c r="BR56" s="8">
        <f>VLOOKUP(CN56,'CIR Results'!$B$3:$L$42,9,FALSE)</f>
        <v>0</v>
      </c>
      <c r="BS56" s="8" t="str">
        <f>VLOOKUP(CN56,'CIR Results'!$B$3:$L$42,10,FALSE)</f>
        <v>02-06-00</v>
      </c>
      <c r="BT56" s="8">
        <f>VLOOKUP(CN56,'CIR Results'!$B$3:$L$42,11,FALSE)</f>
        <v>30</v>
      </c>
      <c r="BU56" s="136" t="str">
        <f>VLOOKUP(CN56,'CIR Team Info'!$B$5:$E$44,2,FALSE)</f>
        <v>Rambunction</v>
      </c>
      <c r="BV56" s="136" t="str">
        <f>VLOOKUP(CN56,'CIR Team Info'!$B$5:$E$44,4,FALSE)</f>
        <v>St. Louis, MO</v>
      </c>
      <c r="BW56" s="136" t="str">
        <f t="shared" si="45"/>
        <v xml:space="preserve">traction  questionable high shot_ catapult 0 </v>
      </c>
      <c r="BX56" s="168" t="str">
        <f>'Pit Scouting Data'!E15</f>
        <v>Standard</v>
      </c>
      <c r="BY56" s="168" t="str">
        <f>'Pit Scouting Data'!F15</f>
        <v>One</v>
      </c>
      <c r="BZ56" s="168" t="str">
        <f>'Pit Scouting Data'!G15</f>
        <v>Four</v>
      </c>
      <c r="CA56" s="168" t="str">
        <f>'Pit Scouting Data'!H15</f>
        <v>T</v>
      </c>
      <c r="CB56" s="168" t="str">
        <f>'Pit Scouting Data'!I15</f>
        <v>F</v>
      </c>
      <c r="CC56" s="168" t="str">
        <f>'Pit Scouting Data'!J15</f>
        <v>F</v>
      </c>
      <c r="CD56" s="168" t="str">
        <f>'Pit Scouting Data'!K15</f>
        <v>T</v>
      </c>
      <c r="CE56" s="168" t="str">
        <f>'Pit Scouting Data'!L15</f>
        <v>F</v>
      </c>
      <c r="CF56" s="168" t="str">
        <f>'Pit Scouting Data'!M15</f>
        <v>Throw Over</v>
      </c>
      <c r="CG56" s="168" t="str">
        <f>'Pit Scouting Data'!N15</f>
        <v>F</v>
      </c>
      <c r="CH56" s="168" t="str">
        <f>'Pit Scouting Data'!O15</f>
        <v>F</v>
      </c>
      <c r="CI56" s="176" t="str">
        <f>'Pit Scouting Data'!P15</f>
        <v>Robot Defense</v>
      </c>
      <c r="CJ56" s="176" t="str">
        <f>'Pit Scouting Data'!Q15</f>
        <v xml:space="preserve">traction </v>
      </c>
      <c r="CK56" s="176" t="str">
        <f>'Pit Scouting Data'!R15</f>
        <v>questionable high shot_ catapult</v>
      </c>
      <c r="CL56" s="176">
        <f>'Pit Scouting Data'!S15</f>
        <v>0</v>
      </c>
      <c r="CM56" s="169" t="str">
        <f>'Pit Scouting Data'!A15</f>
        <v>Jake Holmes</v>
      </c>
      <c r="CN56" s="169">
        <f>'Pit Scouting Data'!B15</f>
        <v>4330</v>
      </c>
      <c r="CO56" s="169">
        <f>'Pit Scouting Data'!C15</f>
        <v>0</v>
      </c>
      <c r="CP56" s="169" t="str">
        <f>'Pit Scouting Data'!D15</f>
        <v>PitScouting</v>
      </c>
      <c r="CQ56" s="169"/>
      <c r="CR56" s="169"/>
      <c r="CS56" s="169"/>
      <c r="CT56" s="169"/>
      <c r="CU56" s="169"/>
      <c r="CV56" s="169"/>
      <c r="CW56" s="169"/>
      <c r="CX56" s="169"/>
      <c r="CY56" s="169"/>
      <c r="CZ56" s="169"/>
      <c r="DA56" s="169"/>
      <c r="DB56" s="169"/>
      <c r="DC56" s="169"/>
      <c r="DD56" s="169"/>
      <c r="DE56" s="169"/>
      <c r="DF56" s="169"/>
      <c r="DG56" s="169"/>
      <c r="DH56" s="169"/>
      <c r="DI56" s="169"/>
      <c r="DJ56" s="2"/>
      <c r="DK56" s="2"/>
      <c r="DL56" s="2"/>
      <c r="DM56" s="2"/>
      <c r="DN56" s="2"/>
      <c r="DO56" s="2"/>
      <c r="DP56" s="169"/>
      <c r="DQ56" s="169"/>
      <c r="DR56" s="169"/>
      <c r="DS56" s="169"/>
      <c r="DT56" s="169"/>
      <c r="DU56" s="169"/>
      <c r="DV56" s="169"/>
      <c r="DW56" s="37"/>
      <c r="DX56" s="37"/>
      <c r="DZ56" s="153"/>
    </row>
    <row r="57" spans="1:130" s="164" customFormat="1" ht="29.25" hidden="1" x14ac:dyDescent="0.25">
      <c r="A57" s="153">
        <f t="shared" si="46"/>
        <v>4339</v>
      </c>
      <c r="B57" s="39"/>
      <c r="C57" s="39"/>
      <c r="D57" s="17">
        <f t="shared" si="47"/>
        <v>0</v>
      </c>
      <c r="E57" s="113">
        <f t="shared" si="48"/>
        <v>0</v>
      </c>
      <c r="F57" s="113">
        <f t="shared" si="49"/>
        <v>0</v>
      </c>
      <c r="G57" s="113">
        <f t="shared" si="50"/>
        <v>0</v>
      </c>
      <c r="H57" s="113">
        <f t="shared" si="51"/>
        <v>0</v>
      </c>
      <c r="I57" s="113">
        <f t="shared" si="52"/>
        <v>0</v>
      </c>
      <c r="J57" s="113">
        <f t="shared" si="53"/>
        <v>0</v>
      </c>
      <c r="K57" s="113">
        <f t="shared" si="54"/>
        <v>0</v>
      </c>
      <c r="L57" s="76">
        <v>8</v>
      </c>
      <c r="M57" s="76">
        <v>8</v>
      </c>
      <c r="N57" s="76">
        <v>6</v>
      </c>
      <c r="O57" s="76">
        <v>6</v>
      </c>
      <c r="P57" s="76">
        <v>6</v>
      </c>
      <c r="Q57" s="76">
        <v>2</v>
      </c>
      <c r="R57" s="76">
        <v>1</v>
      </c>
      <c r="S57" s="17">
        <f t="shared" si="55"/>
        <v>0</v>
      </c>
      <c r="T57" s="113">
        <f t="shared" si="56"/>
        <v>0</v>
      </c>
      <c r="U57" s="113">
        <f t="shared" si="57"/>
        <v>0</v>
      </c>
      <c r="V57" s="113">
        <f t="shared" si="58"/>
        <v>0</v>
      </c>
      <c r="W57" s="113">
        <f t="shared" si="59"/>
        <v>0</v>
      </c>
      <c r="X57" s="113">
        <f t="shared" si="60"/>
        <v>0</v>
      </c>
      <c r="Y57" s="113">
        <f t="shared" si="61"/>
        <v>0</v>
      </c>
      <c r="Z57" s="113">
        <f t="shared" si="62"/>
        <v>0</v>
      </c>
      <c r="AA57" s="76">
        <v>5</v>
      </c>
      <c r="AB57" s="76">
        <v>6</v>
      </c>
      <c r="AC57" s="76">
        <v>8</v>
      </c>
      <c r="AD57" s="76">
        <v>2</v>
      </c>
      <c r="AE57" s="76">
        <v>2</v>
      </c>
      <c r="AF57" s="76">
        <v>3</v>
      </c>
      <c r="AG57" s="76">
        <v>8</v>
      </c>
      <c r="AH57" s="131">
        <f t="shared" si="63"/>
        <v>0</v>
      </c>
      <c r="AI57" s="131">
        <f t="shared" si="64"/>
        <v>0</v>
      </c>
      <c r="AJ57" s="131">
        <f t="shared" si="65"/>
        <v>0</v>
      </c>
      <c r="AK57" s="131">
        <f t="shared" si="66"/>
        <v>0</v>
      </c>
      <c r="AL57" s="131">
        <f t="shared" si="67"/>
        <v>0</v>
      </c>
      <c r="AM57" s="131">
        <f t="shared" si="68"/>
        <v>0</v>
      </c>
      <c r="AN57" s="131">
        <f t="shared" si="69"/>
        <v>0</v>
      </c>
      <c r="AO57" s="115" t="b">
        <f t="shared" si="70"/>
        <v>0</v>
      </c>
      <c r="AP57" s="115" t="b">
        <f t="shared" si="71"/>
        <v>0</v>
      </c>
      <c r="AQ57" s="115" t="b">
        <f t="shared" si="72"/>
        <v>0</v>
      </c>
      <c r="AR57" s="79">
        <f t="shared" si="73"/>
        <v>0</v>
      </c>
      <c r="AS57" s="79">
        <f t="shared" si="74"/>
        <v>0</v>
      </c>
      <c r="AT57" s="79">
        <f t="shared" si="75"/>
        <v>0</v>
      </c>
      <c r="AU57" s="79">
        <f t="shared" si="76"/>
        <v>0</v>
      </c>
      <c r="AV57" s="79">
        <f t="shared" si="77"/>
        <v>0</v>
      </c>
      <c r="AW57" s="79">
        <f t="shared" si="78"/>
        <v>0</v>
      </c>
      <c r="AX57" s="128">
        <f t="shared" si="79"/>
        <v>0</v>
      </c>
      <c r="AY57" s="128"/>
      <c r="AZ57" s="128"/>
      <c r="BA57" s="128">
        <f t="shared" si="80"/>
        <v>0</v>
      </c>
      <c r="BB57" s="128">
        <f t="shared" si="81"/>
        <v>0</v>
      </c>
      <c r="BC57" s="80">
        <f t="shared" si="36"/>
        <v>0</v>
      </c>
      <c r="BD57" s="80">
        <f t="shared" si="37"/>
        <v>0</v>
      </c>
      <c r="BE57" s="80">
        <f t="shared" si="38"/>
        <v>0</v>
      </c>
      <c r="BF57" s="80">
        <f t="shared" si="39"/>
        <v>0</v>
      </c>
      <c r="BG57" s="80">
        <f t="shared" si="40"/>
        <v>0</v>
      </c>
      <c r="BH57" s="80">
        <f t="shared" si="41"/>
        <v>0</v>
      </c>
      <c r="BI57" s="4">
        <f t="shared" si="82"/>
        <v>0</v>
      </c>
      <c r="BJ57" s="4">
        <f t="shared" si="83"/>
        <v>0</v>
      </c>
      <c r="BK57" s="4">
        <f t="shared" si="84"/>
        <v>0</v>
      </c>
      <c r="BL57" s="8" t="e">
        <f>VLOOKUP(CN57,'CIR Results'!$B$3:$L$42,2,FALSE)</f>
        <v>#N/A</v>
      </c>
      <c r="BM57" s="8" t="e">
        <f>VLOOKUP(CN57,'CIR Results'!$B$3:$L$42,3,FALSE)</f>
        <v>#N/A</v>
      </c>
      <c r="BN57" s="8" t="e">
        <f>VLOOKUP(CN57,'CIR Results'!$B$3:$L$42,4,FALSE)</f>
        <v>#N/A</v>
      </c>
      <c r="BO57" s="8" t="e">
        <f>VLOOKUP(CN57,'CIR Results'!$B$3:$L$42,5,FALSE)</f>
        <v>#N/A</v>
      </c>
      <c r="BP57" s="8" t="e">
        <f>VLOOKUP(CN57,'CIR Results'!$B$3:$L$42,6,FALSE)</f>
        <v>#N/A</v>
      </c>
      <c r="BQ57" s="8" t="e">
        <f>VLOOKUP(CN57,'CIR Results'!$B$3:$L$42,8,FALSE)</f>
        <v>#N/A</v>
      </c>
      <c r="BR57" s="8" t="e">
        <f>VLOOKUP(CN57,'CIR Results'!$B$3:$L$42,9,FALSE)</f>
        <v>#N/A</v>
      </c>
      <c r="BS57" s="8" t="e">
        <f>VLOOKUP(CN57,'CIR Results'!$B$3:$L$42,10,FALSE)</f>
        <v>#N/A</v>
      </c>
      <c r="BT57" s="8" t="e">
        <f>VLOOKUP(CN57,'CIR Results'!$B$3:$L$42,11,FALSE)</f>
        <v>#N/A</v>
      </c>
      <c r="BU57" s="136" t="e">
        <f>VLOOKUP(CN57,'CIR Team Info'!$B$5:$E$44,2,FALSE)</f>
        <v>#N/A</v>
      </c>
      <c r="BV57" s="136" t="e">
        <f>VLOOKUP(CN57,'CIR Team Info'!$B$5:$E$44,4,FALSE)</f>
        <v>#N/A</v>
      </c>
      <c r="BW57" s="136" t="str">
        <f t="shared" si="45"/>
        <v xml:space="preserve">10 wheel 0 questionable autonomous </v>
      </c>
      <c r="BX57" s="168" t="str">
        <f>'Pit Scouting Data'!E16</f>
        <v>Standard</v>
      </c>
      <c r="BY57" s="168" t="str">
        <f>'Pit Scouting Data'!F16</f>
        <v>Two</v>
      </c>
      <c r="BZ57" s="168" t="str">
        <f>'Pit Scouting Data'!G16</f>
        <v>Other</v>
      </c>
      <c r="CA57" s="168" t="str">
        <f>'Pit Scouting Data'!H16</f>
        <v>T</v>
      </c>
      <c r="CB57" s="168" t="str">
        <f>'Pit Scouting Data'!I16</f>
        <v>T</v>
      </c>
      <c r="CC57" s="168" t="str">
        <f>'Pit Scouting Data'!J16</f>
        <v>T</v>
      </c>
      <c r="CD57" s="168" t="str">
        <f>'Pit Scouting Data'!K16</f>
        <v>T</v>
      </c>
      <c r="CE57" s="168" t="str">
        <f>'Pit Scouting Data'!L16</f>
        <v>F</v>
      </c>
      <c r="CF57" s="168" t="str">
        <f>'Pit Scouting Data'!M16</f>
        <v>Throw Over</v>
      </c>
      <c r="CG57" s="168" t="str">
        <f>'Pit Scouting Data'!N16</f>
        <v>T</v>
      </c>
      <c r="CH57" s="168" t="str">
        <f>'Pit Scouting Data'!O16</f>
        <v>F</v>
      </c>
      <c r="CI57" s="176" t="str">
        <f>'Pit Scouting Data'!P16</f>
        <v>Robot Defense</v>
      </c>
      <c r="CJ57" s="176" t="str">
        <f>'Pit Scouting Data'!Q16</f>
        <v>10 wheel</v>
      </c>
      <c r="CK57" s="176">
        <f>'Pit Scouting Data'!R16</f>
        <v>0</v>
      </c>
      <c r="CL57" s="176" t="str">
        <f>'Pit Scouting Data'!S16</f>
        <v>questionable autonomous</v>
      </c>
      <c r="CM57" s="169" t="str">
        <f>'Pit Scouting Data'!A16</f>
        <v>Jake Holmes</v>
      </c>
      <c r="CN57" s="169">
        <f>'Pit Scouting Data'!B16</f>
        <v>4339</v>
      </c>
      <c r="CO57" s="169">
        <f>'Pit Scouting Data'!C16</f>
        <v>0</v>
      </c>
      <c r="CP57" s="169" t="str">
        <f>'Pit Scouting Data'!D16</f>
        <v>PitScouting</v>
      </c>
      <c r="CQ57" s="169"/>
      <c r="CR57" s="169"/>
      <c r="CS57" s="169"/>
      <c r="CT57" s="169"/>
      <c r="CU57" s="169"/>
      <c r="CV57" s="169"/>
      <c r="CW57" s="169"/>
      <c r="CX57" s="169"/>
      <c r="CY57" s="169"/>
      <c r="CZ57" s="169"/>
      <c r="DA57" s="169"/>
      <c r="DB57" s="169"/>
      <c r="DC57" s="169"/>
      <c r="DD57" s="169"/>
      <c r="DE57" s="169"/>
      <c r="DF57" s="169"/>
      <c r="DG57" s="169"/>
      <c r="DH57" s="169"/>
      <c r="DI57" s="169"/>
      <c r="DJ57" s="2"/>
      <c r="DK57" s="2"/>
      <c r="DL57" s="2"/>
      <c r="DM57" s="2"/>
      <c r="DN57" s="2"/>
      <c r="DO57" s="2"/>
      <c r="DP57" s="169"/>
      <c r="DQ57" s="169"/>
      <c r="DR57" s="169"/>
      <c r="DS57" s="169"/>
      <c r="DT57" s="169"/>
      <c r="DU57" s="169"/>
      <c r="DV57" s="169"/>
      <c r="DW57" s="37"/>
      <c r="DX57" s="37"/>
      <c r="DZ57" s="153"/>
    </row>
    <row r="58" spans="1:130" s="164" customFormat="1" ht="29.25" hidden="1" x14ac:dyDescent="0.25">
      <c r="A58" s="153">
        <f t="shared" si="46"/>
        <v>167</v>
      </c>
      <c r="B58" s="39"/>
      <c r="C58" s="39"/>
      <c r="D58" s="17">
        <f t="shared" si="47"/>
        <v>0</v>
      </c>
      <c r="E58" s="113">
        <f t="shared" si="48"/>
        <v>0</v>
      </c>
      <c r="F58" s="113">
        <f t="shared" si="49"/>
        <v>0</v>
      </c>
      <c r="G58" s="113">
        <f t="shared" si="50"/>
        <v>0</v>
      </c>
      <c r="H58" s="113">
        <f t="shared" si="51"/>
        <v>0</v>
      </c>
      <c r="I58" s="113">
        <f t="shared" si="52"/>
        <v>0</v>
      </c>
      <c r="J58" s="113">
        <f t="shared" si="53"/>
        <v>0</v>
      </c>
      <c r="K58" s="113">
        <f t="shared" si="54"/>
        <v>0</v>
      </c>
      <c r="L58" s="76">
        <v>8</v>
      </c>
      <c r="M58" s="76">
        <v>8</v>
      </c>
      <c r="N58" s="76">
        <v>6</v>
      </c>
      <c r="O58" s="76">
        <v>6</v>
      </c>
      <c r="P58" s="76">
        <v>6</v>
      </c>
      <c r="Q58" s="76">
        <v>2</v>
      </c>
      <c r="R58" s="76">
        <v>1</v>
      </c>
      <c r="S58" s="17">
        <f t="shared" si="55"/>
        <v>0</v>
      </c>
      <c r="T58" s="113">
        <f t="shared" si="56"/>
        <v>0</v>
      </c>
      <c r="U58" s="113">
        <f t="shared" si="57"/>
        <v>0</v>
      </c>
      <c r="V58" s="113">
        <f t="shared" si="58"/>
        <v>0</v>
      </c>
      <c r="W58" s="113">
        <f t="shared" si="59"/>
        <v>0</v>
      </c>
      <c r="X58" s="113">
        <f t="shared" si="60"/>
        <v>0</v>
      </c>
      <c r="Y58" s="113">
        <f t="shared" si="61"/>
        <v>0</v>
      </c>
      <c r="Z58" s="113">
        <f t="shared" si="62"/>
        <v>0</v>
      </c>
      <c r="AA58" s="76">
        <v>5</v>
      </c>
      <c r="AB58" s="76">
        <v>6</v>
      </c>
      <c r="AC58" s="76">
        <v>8</v>
      </c>
      <c r="AD58" s="76">
        <v>2</v>
      </c>
      <c r="AE58" s="76">
        <v>2</v>
      </c>
      <c r="AF58" s="76">
        <v>3</v>
      </c>
      <c r="AG58" s="76">
        <v>8</v>
      </c>
      <c r="AH58" s="131">
        <f t="shared" si="63"/>
        <v>0</v>
      </c>
      <c r="AI58" s="131">
        <f t="shared" si="64"/>
        <v>0</v>
      </c>
      <c r="AJ58" s="131">
        <f t="shared" si="65"/>
        <v>0</v>
      </c>
      <c r="AK58" s="131">
        <f t="shared" si="66"/>
        <v>0</v>
      </c>
      <c r="AL58" s="131">
        <f t="shared" si="67"/>
        <v>0</v>
      </c>
      <c r="AM58" s="131">
        <f t="shared" si="68"/>
        <v>0</v>
      </c>
      <c r="AN58" s="131">
        <f t="shared" si="69"/>
        <v>0</v>
      </c>
      <c r="AO58" s="115" t="b">
        <f t="shared" si="70"/>
        <v>0</v>
      </c>
      <c r="AP58" s="115" t="b">
        <f t="shared" si="71"/>
        <v>0</v>
      </c>
      <c r="AQ58" s="115" t="b">
        <f t="shared" si="72"/>
        <v>0</v>
      </c>
      <c r="AR58" s="79">
        <f t="shared" si="73"/>
        <v>0</v>
      </c>
      <c r="AS58" s="79">
        <f t="shared" si="74"/>
        <v>0</v>
      </c>
      <c r="AT58" s="79">
        <f t="shared" si="75"/>
        <v>0</v>
      </c>
      <c r="AU58" s="79">
        <f t="shared" si="76"/>
        <v>0</v>
      </c>
      <c r="AV58" s="79">
        <f t="shared" si="77"/>
        <v>0</v>
      </c>
      <c r="AW58" s="79">
        <f t="shared" si="78"/>
        <v>0</v>
      </c>
      <c r="AX58" s="128">
        <f t="shared" si="79"/>
        <v>0</v>
      </c>
      <c r="AY58" s="128"/>
      <c r="AZ58" s="128"/>
      <c r="BA58" s="128">
        <f t="shared" si="80"/>
        <v>0</v>
      </c>
      <c r="BB58" s="128">
        <f t="shared" si="81"/>
        <v>0</v>
      </c>
      <c r="BC58" s="80">
        <f t="shared" si="36"/>
        <v>0</v>
      </c>
      <c r="BD58" s="80">
        <f t="shared" si="37"/>
        <v>0</v>
      </c>
      <c r="BE58" s="80">
        <f t="shared" si="38"/>
        <v>0</v>
      </c>
      <c r="BF58" s="80">
        <f t="shared" si="39"/>
        <v>0</v>
      </c>
      <c r="BG58" s="80">
        <f t="shared" si="40"/>
        <v>0</v>
      </c>
      <c r="BH58" s="80">
        <f t="shared" si="41"/>
        <v>0</v>
      </c>
      <c r="BI58" s="4">
        <f t="shared" si="82"/>
        <v>0</v>
      </c>
      <c r="BJ58" s="4">
        <f t="shared" si="83"/>
        <v>0</v>
      </c>
      <c r="BK58" s="4">
        <f t="shared" si="84"/>
        <v>0</v>
      </c>
      <c r="BL58" s="8">
        <f>VLOOKUP(CN58,'CIR Results'!$B$3:$L$42,2,FALSE)</f>
        <v>18</v>
      </c>
      <c r="BM58" s="8">
        <f>VLOOKUP(CN58,'CIR Results'!$B$3:$L$42,3,FALSE)</f>
        <v>240</v>
      </c>
      <c r="BN58" s="8">
        <f>VLOOKUP(CN58,'CIR Results'!$B$3:$L$42,4,FALSE)</f>
        <v>140</v>
      </c>
      <c r="BO58" s="8">
        <f>VLOOKUP(CN58,'CIR Results'!$B$3:$L$42,5,FALSE)</f>
        <v>461</v>
      </c>
      <c r="BP58" s="8" t="str">
        <f>VLOOKUP(CN58,'CIR Results'!$B$3:$L$42,6,FALSE)</f>
        <v>9-0-0</v>
      </c>
      <c r="BQ58" s="8">
        <f>VLOOKUP(CN58,'CIR Results'!$B$3:$L$42,8,FALSE)</f>
        <v>9</v>
      </c>
      <c r="BR58" s="8">
        <f>VLOOKUP(CN58,'CIR Results'!$B$3:$L$42,9,FALSE)</f>
        <v>0</v>
      </c>
      <c r="BS58" s="8" t="str">
        <f>VLOOKUP(CN58,'CIR Results'!$B$3:$L$42,10,FALSE)</f>
        <v>9-0-0</v>
      </c>
      <c r="BT58" s="8">
        <f>VLOOKUP(CN58,'CIR Results'!$B$3:$L$42,11,FALSE)</f>
        <v>33</v>
      </c>
      <c r="BU58" s="136" t="e">
        <f>VLOOKUP(CN58,'CIR Team Info'!$B$5:$E$44,2,FALSE)</f>
        <v>#N/A</v>
      </c>
      <c r="BV58" s="136" t="e">
        <f>VLOOKUP(CN58,'CIR Team Info'!$B$5:$E$44,4,FALSE)</f>
        <v>#N/A</v>
      </c>
      <c r="BW58" s="136" t="str">
        <f t="shared" si="45"/>
        <v xml:space="preserve">0 0 plain autonomous </v>
      </c>
      <c r="BX58" s="168" t="str">
        <f>'Pit Scouting Data'!E17</f>
        <v>Mecanum</v>
      </c>
      <c r="BY58" s="168" t="str">
        <f>'Pit Scouting Data'!F17</f>
        <v>One</v>
      </c>
      <c r="BZ58" s="168" t="str">
        <f>'Pit Scouting Data'!G17</f>
        <v>Four</v>
      </c>
      <c r="CA58" s="168" t="str">
        <f>'Pit Scouting Data'!H17</f>
        <v>T</v>
      </c>
      <c r="CB58" s="168" t="str">
        <f>'Pit Scouting Data'!I17</f>
        <v>F</v>
      </c>
      <c r="CC58" s="168" t="str">
        <f>'Pit Scouting Data'!J17</f>
        <v>T</v>
      </c>
      <c r="CD58" s="168" t="str">
        <f>'Pit Scouting Data'!K17</f>
        <v>T</v>
      </c>
      <c r="CE58" s="168" t="str">
        <f>'Pit Scouting Data'!L17</f>
        <v>F</v>
      </c>
      <c r="CF58" s="168" t="str">
        <f>'Pit Scouting Data'!M17</f>
        <v>Throw Over</v>
      </c>
      <c r="CG58" s="168" t="str">
        <f>'Pit Scouting Data'!N17</f>
        <v>F</v>
      </c>
      <c r="CH58" s="168" t="str">
        <f>'Pit Scouting Data'!O17</f>
        <v>T</v>
      </c>
      <c r="CI58" s="176" t="str">
        <f>'Pit Scouting Data'!P17</f>
        <v>Robot Defense</v>
      </c>
      <c r="CJ58" s="176">
        <f>'Pit Scouting Data'!Q17</f>
        <v>0</v>
      </c>
      <c r="CK58" s="176">
        <f>'Pit Scouting Data'!R17</f>
        <v>0</v>
      </c>
      <c r="CL58" s="176" t="str">
        <f>'Pit Scouting Data'!S17</f>
        <v>plain autonomous</v>
      </c>
      <c r="CM58" s="169" t="str">
        <f>'Pit Scouting Data'!A17</f>
        <v>Jake Holmes</v>
      </c>
      <c r="CN58" s="169">
        <f>'Pit Scouting Data'!B17</f>
        <v>167</v>
      </c>
      <c r="CO58" s="169">
        <f>'Pit Scouting Data'!C17</f>
        <v>0</v>
      </c>
      <c r="CP58" s="169" t="str">
        <f>'Pit Scouting Data'!D17</f>
        <v>PitScouting</v>
      </c>
      <c r="CQ58" s="169"/>
      <c r="CR58" s="169"/>
      <c r="CS58" s="169"/>
      <c r="CT58" s="169"/>
      <c r="CU58" s="169"/>
      <c r="CV58" s="169"/>
      <c r="CW58" s="169"/>
      <c r="CX58" s="169"/>
      <c r="CY58" s="169"/>
      <c r="CZ58" s="169"/>
      <c r="DA58" s="169"/>
      <c r="DB58" s="169"/>
      <c r="DC58" s="169"/>
      <c r="DD58" s="169"/>
      <c r="DE58" s="169"/>
      <c r="DF58" s="169"/>
      <c r="DG58" s="169"/>
      <c r="DH58" s="169"/>
      <c r="DI58" s="169"/>
      <c r="DJ58" s="2"/>
      <c r="DK58" s="2"/>
      <c r="DL58" s="2"/>
      <c r="DM58" s="2"/>
      <c r="DN58" s="2"/>
      <c r="DO58" s="2"/>
      <c r="DP58" s="169"/>
      <c r="DQ58" s="169"/>
      <c r="DR58" s="169"/>
      <c r="DS58" s="169"/>
      <c r="DT58" s="169"/>
      <c r="DU58" s="169"/>
      <c r="DV58" s="169"/>
      <c r="DW58" s="37"/>
      <c r="DX58" s="37"/>
      <c r="DZ58" s="153"/>
    </row>
    <row r="59" spans="1:130" s="164" customFormat="1" ht="29.25" hidden="1" x14ac:dyDescent="0.25">
      <c r="A59" s="153">
        <f t="shared" si="46"/>
        <v>4296</v>
      </c>
      <c r="B59" s="39"/>
      <c r="C59" s="39"/>
      <c r="D59" s="17">
        <f t="shared" si="47"/>
        <v>0</v>
      </c>
      <c r="E59" s="113">
        <f t="shared" si="48"/>
        <v>0</v>
      </c>
      <c r="F59" s="113">
        <f t="shared" si="49"/>
        <v>0</v>
      </c>
      <c r="G59" s="113">
        <f t="shared" si="50"/>
        <v>0</v>
      </c>
      <c r="H59" s="113">
        <f t="shared" si="51"/>
        <v>0</v>
      </c>
      <c r="I59" s="113">
        <f t="shared" si="52"/>
        <v>0</v>
      </c>
      <c r="J59" s="113">
        <f t="shared" si="53"/>
        <v>0</v>
      </c>
      <c r="K59" s="113">
        <f t="shared" si="54"/>
        <v>0</v>
      </c>
      <c r="L59" s="76">
        <v>8</v>
      </c>
      <c r="M59" s="76">
        <v>8</v>
      </c>
      <c r="N59" s="76">
        <v>6</v>
      </c>
      <c r="O59" s="76">
        <v>6</v>
      </c>
      <c r="P59" s="76">
        <v>6</v>
      </c>
      <c r="Q59" s="76">
        <v>2</v>
      </c>
      <c r="R59" s="76">
        <v>1</v>
      </c>
      <c r="S59" s="17">
        <f t="shared" si="55"/>
        <v>0</v>
      </c>
      <c r="T59" s="113">
        <f t="shared" si="56"/>
        <v>0</v>
      </c>
      <c r="U59" s="113">
        <f t="shared" si="57"/>
        <v>0</v>
      </c>
      <c r="V59" s="113">
        <f t="shared" si="58"/>
        <v>0</v>
      </c>
      <c r="W59" s="113">
        <f t="shared" si="59"/>
        <v>0</v>
      </c>
      <c r="X59" s="113">
        <f t="shared" si="60"/>
        <v>0</v>
      </c>
      <c r="Y59" s="113">
        <f t="shared" si="61"/>
        <v>0</v>
      </c>
      <c r="Z59" s="113">
        <f t="shared" si="62"/>
        <v>0</v>
      </c>
      <c r="AA59" s="76">
        <v>5</v>
      </c>
      <c r="AB59" s="76">
        <v>6</v>
      </c>
      <c r="AC59" s="76">
        <v>8</v>
      </c>
      <c r="AD59" s="76">
        <v>2</v>
      </c>
      <c r="AE59" s="76">
        <v>2</v>
      </c>
      <c r="AF59" s="76">
        <v>3</v>
      </c>
      <c r="AG59" s="76">
        <v>8</v>
      </c>
      <c r="AH59" s="131">
        <f t="shared" si="63"/>
        <v>0</v>
      </c>
      <c r="AI59" s="131">
        <f t="shared" si="64"/>
        <v>0</v>
      </c>
      <c r="AJ59" s="131">
        <f t="shared" si="65"/>
        <v>0</v>
      </c>
      <c r="AK59" s="131">
        <f t="shared" si="66"/>
        <v>0</v>
      </c>
      <c r="AL59" s="131">
        <f t="shared" si="67"/>
        <v>0</v>
      </c>
      <c r="AM59" s="131">
        <f t="shared" si="68"/>
        <v>0</v>
      </c>
      <c r="AN59" s="131">
        <f t="shared" si="69"/>
        <v>0</v>
      </c>
      <c r="AO59" s="115" t="b">
        <f t="shared" si="70"/>
        <v>0</v>
      </c>
      <c r="AP59" s="115" t="b">
        <f t="shared" si="71"/>
        <v>0</v>
      </c>
      <c r="AQ59" s="115" t="b">
        <f t="shared" si="72"/>
        <v>0</v>
      </c>
      <c r="AR59" s="79">
        <f t="shared" si="73"/>
        <v>0</v>
      </c>
      <c r="AS59" s="79">
        <f t="shared" si="74"/>
        <v>0</v>
      </c>
      <c r="AT59" s="79">
        <f t="shared" si="75"/>
        <v>0</v>
      </c>
      <c r="AU59" s="79">
        <f t="shared" si="76"/>
        <v>0</v>
      </c>
      <c r="AV59" s="79">
        <f t="shared" si="77"/>
        <v>0</v>
      </c>
      <c r="AW59" s="79">
        <f t="shared" si="78"/>
        <v>0</v>
      </c>
      <c r="AX59" s="128">
        <f t="shared" si="79"/>
        <v>0</v>
      </c>
      <c r="AY59" s="128"/>
      <c r="AZ59" s="128"/>
      <c r="BA59" s="128">
        <f t="shared" si="80"/>
        <v>0</v>
      </c>
      <c r="BB59" s="128">
        <f t="shared" si="81"/>
        <v>0</v>
      </c>
      <c r="BC59" s="80">
        <f t="shared" si="36"/>
        <v>0</v>
      </c>
      <c r="BD59" s="80">
        <f t="shared" si="37"/>
        <v>0</v>
      </c>
      <c r="BE59" s="80">
        <f t="shared" si="38"/>
        <v>0</v>
      </c>
      <c r="BF59" s="80">
        <f t="shared" si="39"/>
        <v>0</v>
      </c>
      <c r="BG59" s="80">
        <f t="shared" si="40"/>
        <v>0</v>
      </c>
      <c r="BH59" s="80">
        <f t="shared" si="41"/>
        <v>0</v>
      </c>
      <c r="BI59" s="4">
        <f t="shared" si="82"/>
        <v>0</v>
      </c>
      <c r="BJ59" s="4">
        <f t="shared" si="83"/>
        <v>0</v>
      </c>
      <c r="BK59" s="4">
        <f t="shared" si="84"/>
        <v>0</v>
      </c>
      <c r="BL59" s="8">
        <f>VLOOKUP(CN59,'CIR Results'!$B$3:$L$42,2,FALSE)</f>
        <v>4</v>
      </c>
      <c r="BM59" s="8">
        <f>VLOOKUP(CN59,'CIR Results'!$B$3:$L$42,3,FALSE)</f>
        <v>112</v>
      </c>
      <c r="BN59" s="8">
        <f>VLOOKUP(CN59,'CIR Results'!$B$3:$L$42,4,FALSE)</f>
        <v>90</v>
      </c>
      <c r="BO59" s="8">
        <f>VLOOKUP(CN59,'CIR Results'!$B$3:$L$42,5,FALSE)</f>
        <v>106</v>
      </c>
      <c r="BP59" s="8">
        <f>VLOOKUP(CN59,'CIR Results'!$B$3:$L$42,6,FALSE)</f>
        <v>36562</v>
      </c>
      <c r="BQ59" s="8">
        <f>VLOOKUP(CN59,'CIR Results'!$B$3:$L$42,8,FALSE)</f>
        <v>8</v>
      </c>
      <c r="BR59" s="8">
        <f>VLOOKUP(CN59,'CIR Results'!$B$3:$L$42,9,FALSE)</f>
        <v>0</v>
      </c>
      <c r="BS59" s="8" t="str">
        <f>VLOOKUP(CN59,'CIR Results'!$B$3:$L$42,10,FALSE)</f>
        <v>02-06-00</v>
      </c>
      <c r="BT59" s="8">
        <f>VLOOKUP(CN59,'CIR Results'!$B$3:$L$42,11,FALSE)</f>
        <v>24</v>
      </c>
      <c r="BU59" s="136" t="str">
        <f>VLOOKUP(CN59,'CIR Team Info'!$B$5:$E$44,2,FALSE)</f>
        <v>Trident Robotics</v>
      </c>
      <c r="BV59" s="136" t="str">
        <f>VLOOKUP(CN59,'CIR Team Info'!$B$5:$E$44,4,FALSE)</f>
        <v>Gurnee, IL</v>
      </c>
      <c r="BW59" s="136" t="str">
        <f t="shared" si="45"/>
        <v xml:space="preserve">0 0 no real autonomous_  </v>
      </c>
      <c r="BX59" s="168" t="str">
        <f>'Pit Scouting Data'!E18</f>
        <v>Standard</v>
      </c>
      <c r="BY59" s="168" t="str">
        <f>'Pit Scouting Data'!F18</f>
        <v>Two</v>
      </c>
      <c r="BZ59" s="168" t="str">
        <f>'Pit Scouting Data'!G18</f>
        <v>Six</v>
      </c>
      <c r="CA59" s="168" t="str">
        <f>'Pit Scouting Data'!H18</f>
        <v>T</v>
      </c>
      <c r="CB59" s="168" t="str">
        <f>'Pit Scouting Data'!I18</f>
        <v>T</v>
      </c>
      <c r="CC59" s="168" t="str">
        <f>'Pit Scouting Data'!J18</f>
        <v>T</v>
      </c>
      <c r="CD59" s="168" t="str">
        <f>'Pit Scouting Data'!K18</f>
        <v>T</v>
      </c>
      <c r="CE59" s="168" t="str">
        <f>'Pit Scouting Data'!L18</f>
        <v>T</v>
      </c>
      <c r="CF59" s="168" t="str">
        <f>'Pit Scouting Data'!M18</f>
        <v>Throw Over</v>
      </c>
      <c r="CG59" s="168" t="str">
        <f>'Pit Scouting Data'!N18</f>
        <v>F</v>
      </c>
      <c r="CH59" s="168" t="str">
        <f>'Pit Scouting Data'!O18</f>
        <v>T</v>
      </c>
      <c r="CI59" s="176" t="str">
        <f>'Pit Scouting Data'!P18</f>
        <v>Robot Defense</v>
      </c>
      <c r="CJ59" s="176">
        <f>'Pit Scouting Data'!Q18</f>
        <v>0</v>
      </c>
      <c r="CK59" s="176">
        <f>'Pit Scouting Data'!R18</f>
        <v>0</v>
      </c>
      <c r="CL59" s="176" t="str">
        <f>'Pit Scouting Data'!S18</f>
        <v xml:space="preserve">no real autonomous_ </v>
      </c>
      <c r="CM59" s="169" t="str">
        <f>'Pit Scouting Data'!A18</f>
        <v>Jake Holmes</v>
      </c>
      <c r="CN59" s="169">
        <f>'Pit Scouting Data'!B18</f>
        <v>4296</v>
      </c>
      <c r="CO59" s="169">
        <f>'Pit Scouting Data'!C18</f>
        <v>0</v>
      </c>
      <c r="CP59" s="169" t="str">
        <f>'Pit Scouting Data'!D18</f>
        <v>PitScouting</v>
      </c>
      <c r="CQ59" s="169"/>
      <c r="CR59" s="169"/>
      <c r="CS59" s="169"/>
      <c r="CT59" s="169"/>
      <c r="CU59" s="169"/>
      <c r="CV59" s="169"/>
      <c r="CW59" s="169"/>
      <c r="CX59" s="169"/>
      <c r="CY59" s="169"/>
      <c r="CZ59" s="169"/>
      <c r="DA59" s="169"/>
      <c r="DB59" s="169"/>
      <c r="DC59" s="169"/>
      <c r="DD59" s="169"/>
      <c r="DE59" s="169"/>
      <c r="DF59" s="169"/>
      <c r="DG59" s="169"/>
      <c r="DH59" s="169"/>
      <c r="DI59" s="169"/>
      <c r="DJ59" s="2"/>
      <c r="DK59" s="2"/>
      <c r="DL59" s="2"/>
      <c r="DM59" s="2"/>
      <c r="DN59" s="2"/>
      <c r="DO59" s="2"/>
      <c r="DP59" s="169"/>
      <c r="DQ59" s="169"/>
      <c r="DR59" s="169"/>
      <c r="DS59" s="169"/>
      <c r="DT59" s="169"/>
      <c r="DU59" s="169"/>
      <c r="DV59" s="169"/>
      <c r="DW59" s="37"/>
      <c r="DX59" s="37"/>
      <c r="DZ59" s="153"/>
    </row>
    <row r="60" spans="1:130" s="164" customFormat="1" ht="29.25" hidden="1" x14ac:dyDescent="0.25">
      <c r="A60" s="153">
        <f t="shared" si="46"/>
        <v>4256</v>
      </c>
      <c r="B60" s="39"/>
      <c r="C60" s="39"/>
      <c r="D60" s="17">
        <f t="shared" si="47"/>
        <v>0</v>
      </c>
      <c r="E60" s="113">
        <f t="shared" si="48"/>
        <v>0</v>
      </c>
      <c r="F60" s="113">
        <f t="shared" si="49"/>
        <v>0</v>
      </c>
      <c r="G60" s="113">
        <f t="shared" si="50"/>
        <v>0</v>
      </c>
      <c r="H60" s="113">
        <f t="shared" si="51"/>
        <v>0</v>
      </c>
      <c r="I60" s="113">
        <f t="shared" si="52"/>
        <v>0</v>
      </c>
      <c r="J60" s="113">
        <f t="shared" si="53"/>
        <v>0</v>
      </c>
      <c r="K60" s="113">
        <f t="shared" si="54"/>
        <v>0</v>
      </c>
      <c r="L60" s="76">
        <v>8</v>
      </c>
      <c r="M60" s="76">
        <v>8</v>
      </c>
      <c r="N60" s="76">
        <v>6</v>
      </c>
      <c r="O60" s="76">
        <v>6</v>
      </c>
      <c r="P60" s="76">
        <v>6</v>
      </c>
      <c r="Q60" s="76">
        <v>2</v>
      </c>
      <c r="R60" s="76">
        <v>1</v>
      </c>
      <c r="S60" s="17">
        <f t="shared" si="55"/>
        <v>0</v>
      </c>
      <c r="T60" s="113">
        <f t="shared" si="56"/>
        <v>0</v>
      </c>
      <c r="U60" s="113">
        <f t="shared" si="57"/>
        <v>0</v>
      </c>
      <c r="V60" s="113">
        <f t="shared" si="58"/>
        <v>0</v>
      </c>
      <c r="W60" s="113">
        <f t="shared" si="59"/>
        <v>0</v>
      </c>
      <c r="X60" s="113">
        <f t="shared" si="60"/>
        <v>0</v>
      </c>
      <c r="Y60" s="113">
        <f t="shared" si="61"/>
        <v>0</v>
      </c>
      <c r="Z60" s="113">
        <f t="shared" si="62"/>
        <v>0</v>
      </c>
      <c r="AA60" s="76">
        <v>5</v>
      </c>
      <c r="AB60" s="76">
        <v>6</v>
      </c>
      <c r="AC60" s="76">
        <v>8</v>
      </c>
      <c r="AD60" s="76">
        <v>2</v>
      </c>
      <c r="AE60" s="76">
        <v>2</v>
      </c>
      <c r="AF60" s="76">
        <v>3</v>
      </c>
      <c r="AG60" s="76">
        <v>8</v>
      </c>
      <c r="AH60" s="131">
        <f t="shared" si="63"/>
        <v>0</v>
      </c>
      <c r="AI60" s="131">
        <f t="shared" si="64"/>
        <v>0</v>
      </c>
      <c r="AJ60" s="131">
        <f t="shared" si="65"/>
        <v>0</v>
      </c>
      <c r="AK60" s="131">
        <f t="shared" si="66"/>
        <v>0</v>
      </c>
      <c r="AL60" s="131">
        <f t="shared" si="67"/>
        <v>0</v>
      </c>
      <c r="AM60" s="131">
        <f t="shared" si="68"/>
        <v>0</v>
      </c>
      <c r="AN60" s="131">
        <f t="shared" si="69"/>
        <v>0</v>
      </c>
      <c r="AO60" s="115" t="b">
        <f t="shared" si="70"/>
        <v>0</v>
      </c>
      <c r="AP60" s="115" t="b">
        <f t="shared" si="71"/>
        <v>0</v>
      </c>
      <c r="AQ60" s="115" t="b">
        <f t="shared" si="72"/>
        <v>0</v>
      </c>
      <c r="AR60" s="79">
        <f t="shared" si="73"/>
        <v>0</v>
      </c>
      <c r="AS60" s="79">
        <f t="shared" si="74"/>
        <v>0</v>
      </c>
      <c r="AT60" s="79">
        <f t="shared" si="75"/>
        <v>0</v>
      </c>
      <c r="AU60" s="79">
        <f t="shared" si="76"/>
        <v>0</v>
      </c>
      <c r="AV60" s="79">
        <f t="shared" si="77"/>
        <v>0</v>
      </c>
      <c r="AW60" s="79">
        <f t="shared" si="78"/>
        <v>0</v>
      </c>
      <c r="AX60" s="128">
        <f t="shared" si="79"/>
        <v>0</v>
      </c>
      <c r="AY60" s="128"/>
      <c r="AZ60" s="128"/>
      <c r="BA60" s="128">
        <f t="shared" si="80"/>
        <v>0</v>
      </c>
      <c r="BB60" s="128">
        <f t="shared" si="81"/>
        <v>0</v>
      </c>
      <c r="BC60" s="80">
        <f t="shared" si="36"/>
        <v>0</v>
      </c>
      <c r="BD60" s="80">
        <f t="shared" si="37"/>
        <v>0</v>
      </c>
      <c r="BE60" s="80">
        <f t="shared" si="38"/>
        <v>0</v>
      </c>
      <c r="BF60" s="80">
        <f t="shared" si="39"/>
        <v>0</v>
      </c>
      <c r="BG60" s="80">
        <f t="shared" si="40"/>
        <v>0</v>
      </c>
      <c r="BH60" s="80">
        <f t="shared" si="41"/>
        <v>0</v>
      </c>
      <c r="BI60" s="4">
        <f t="shared" si="82"/>
        <v>0</v>
      </c>
      <c r="BJ60" s="4">
        <f t="shared" si="83"/>
        <v>0</v>
      </c>
      <c r="BK60" s="4">
        <f t="shared" si="84"/>
        <v>0</v>
      </c>
      <c r="BL60" s="8">
        <f>VLOOKUP(CN60,'CIR Results'!$B$3:$L$42,2,FALSE)</f>
        <v>5</v>
      </c>
      <c r="BM60" s="8">
        <f>VLOOKUP(CN60,'CIR Results'!$B$3:$L$42,3,FALSE)</f>
        <v>118</v>
      </c>
      <c r="BN60" s="8">
        <f>VLOOKUP(CN60,'CIR Results'!$B$3:$L$42,4,FALSE)</f>
        <v>120</v>
      </c>
      <c r="BO60" s="8">
        <f>VLOOKUP(CN60,'CIR Results'!$B$3:$L$42,5,FALSE)</f>
        <v>179</v>
      </c>
      <c r="BP60" s="8">
        <f>VLOOKUP(CN60,'CIR Results'!$B$3:$L$42,6,FALSE)</f>
        <v>36927</v>
      </c>
      <c r="BQ60" s="8">
        <f>VLOOKUP(CN60,'CIR Results'!$B$3:$L$42,8,FALSE)</f>
        <v>8</v>
      </c>
      <c r="BR60" s="8">
        <f>VLOOKUP(CN60,'CIR Results'!$B$3:$L$42,9,FALSE)</f>
        <v>0</v>
      </c>
      <c r="BS60" s="8" t="str">
        <f>VLOOKUP(CN60,'CIR Results'!$B$3:$L$42,10,FALSE)</f>
        <v>02-05-01</v>
      </c>
      <c r="BT60" s="8">
        <f>VLOOKUP(CN60,'CIR Results'!$B$3:$L$42,11,FALSE)</f>
        <v>14</v>
      </c>
      <c r="BU60" s="136" t="str">
        <f>VLOOKUP(CN60,'CIR Team Info'!$B$5:$E$44,2,FALSE)</f>
        <v>Cyborg Cats</v>
      </c>
      <c r="BV60" s="136" t="str">
        <f>VLOOKUP(CN60,'CIR Team Info'!$B$5:$E$44,4,FALSE)</f>
        <v>Town and Country, MO</v>
      </c>
      <c r="BW60" s="136" t="str">
        <f t="shared" si="45"/>
        <v xml:space="preserve">0 catapult great catcher </v>
      </c>
      <c r="BX60" s="168" t="str">
        <f>'Pit Scouting Data'!E19</f>
        <v>Mecanum</v>
      </c>
      <c r="BY60" s="168" t="str">
        <f>'Pit Scouting Data'!F19</f>
        <v>Two</v>
      </c>
      <c r="BZ60" s="168" t="str">
        <f>'Pit Scouting Data'!G19</f>
        <v>Four</v>
      </c>
      <c r="CA60" s="168" t="str">
        <f>'Pit Scouting Data'!H19</f>
        <v>T</v>
      </c>
      <c r="CB60" s="168" t="str">
        <f>'Pit Scouting Data'!I19</f>
        <v>T</v>
      </c>
      <c r="CC60" s="168" t="str">
        <f>'Pit Scouting Data'!J19</f>
        <v>T</v>
      </c>
      <c r="CD60" s="168" t="str">
        <f>'Pit Scouting Data'!K19</f>
        <v>T</v>
      </c>
      <c r="CE60" s="168" t="str">
        <f>'Pit Scouting Data'!L19</f>
        <v>F</v>
      </c>
      <c r="CF60" s="168" t="str">
        <f>'Pit Scouting Data'!M19</f>
        <v>Throw Over</v>
      </c>
      <c r="CG60" s="168" t="str">
        <f>'Pit Scouting Data'!N19</f>
        <v>T</v>
      </c>
      <c r="CH60" s="168" t="str">
        <f>'Pit Scouting Data'!O19</f>
        <v>T</v>
      </c>
      <c r="CI60" s="176" t="str">
        <f>'Pit Scouting Data'!P19</f>
        <v>Robot Defense</v>
      </c>
      <c r="CJ60" s="176">
        <f>'Pit Scouting Data'!Q19</f>
        <v>0</v>
      </c>
      <c r="CK60" s="176" t="str">
        <f>'Pit Scouting Data'!R19</f>
        <v>catapult</v>
      </c>
      <c r="CL60" s="176" t="str">
        <f>'Pit Scouting Data'!S19</f>
        <v>great catcher</v>
      </c>
      <c r="CM60" s="169" t="str">
        <f>'Pit Scouting Data'!A19</f>
        <v>Jake Holmes</v>
      </c>
      <c r="CN60" s="169">
        <f>'Pit Scouting Data'!B19</f>
        <v>4256</v>
      </c>
      <c r="CO60" s="169">
        <f>'Pit Scouting Data'!C19</f>
        <v>0</v>
      </c>
      <c r="CP60" s="169" t="str">
        <f>'Pit Scouting Data'!D19</f>
        <v>PitScouting</v>
      </c>
      <c r="CQ60" s="169"/>
      <c r="CR60" s="169"/>
      <c r="CS60" s="169"/>
      <c r="CT60" s="169"/>
      <c r="CU60" s="169"/>
      <c r="CV60" s="169"/>
      <c r="CW60" s="169"/>
      <c r="CX60" s="169"/>
      <c r="CY60" s="169"/>
      <c r="CZ60" s="169"/>
      <c r="DA60" s="169"/>
      <c r="DB60" s="169"/>
      <c r="DC60" s="169"/>
      <c r="DD60" s="169"/>
      <c r="DE60" s="169"/>
      <c r="DF60" s="169"/>
      <c r="DG60" s="169"/>
      <c r="DH60" s="169"/>
      <c r="DI60" s="169"/>
      <c r="DJ60" s="2"/>
      <c r="DK60" s="2"/>
      <c r="DL60" s="2"/>
      <c r="DM60" s="2"/>
      <c r="DN60" s="2"/>
      <c r="DO60" s="2"/>
      <c r="DP60" s="169"/>
      <c r="DQ60" s="169"/>
      <c r="DR60" s="169"/>
      <c r="DS60" s="169"/>
      <c r="DT60" s="169"/>
      <c r="DU60" s="169"/>
      <c r="DV60" s="169"/>
      <c r="DW60" s="37"/>
      <c r="DX60" s="37"/>
      <c r="DZ60" s="153"/>
    </row>
    <row r="61" spans="1:130" s="164" customFormat="1" ht="29.25" hidden="1" x14ac:dyDescent="0.25">
      <c r="A61" s="153">
        <f t="shared" si="46"/>
        <v>171</v>
      </c>
      <c r="B61" s="39"/>
      <c r="C61" s="39"/>
      <c r="D61" s="17">
        <f t="shared" si="47"/>
        <v>0</v>
      </c>
      <c r="E61" s="113">
        <f t="shared" si="48"/>
        <v>0</v>
      </c>
      <c r="F61" s="113">
        <f t="shared" si="49"/>
        <v>0</v>
      </c>
      <c r="G61" s="113">
        <f t="shared" si="50"/>
        <v>0</v>
      </c>
      <c r="H61" s="113">
        <f t="shared" si="51"/>
        <v>0</v>
      </c>
      <c r="I61" s="113">
        <f t="shared" si="52"/>
        <v>0</v>
      </c>
      <c r="J61" s="113">
        <f t="shared" si="53"/>
        <v>0</v>
      </c>
      <c r="K61" s="113">
        <f t="shared" si="54"/>
        <v>0</v>
      </c>
      <c r="L61" s="76">
        <v>8</v>
      </c>
      <c r="M61" s="76">
        <v>8</v>
      </c>
      <c r="N61" s="76">
        <v>6</v>
      </c>
      <c r="O61" s="76">
        <v>6</v>
      </c>
      <c r="P61" s="76">
        <v>6</v>
      </c>
      <c r="Q61" s="76">
        <v>2</v>
      </c>
      <c r="R61" s="76">
        <v>1</v>
      </c>
      <c r="S61" s="17">
        <f t="shared" si="55"/>
        <v>0</v>
      </c>
      <c r="T61" s="113">
        <f t="shared" si="56"/>
        <v>0</v>
      </c>
      <c r="U61" s="113">
        <f t="shared" si="57"/>
        <v>0</v>
      </c>
      <c r="V61" s="113">
        <f t="shared" si="58"/>
        <v>0</v>
      </c>
      <c r="W61" s="113">
        <f t="shared" si="59"/>
        <v>0</v>
      </c>
      <c r="X61" s="113">
        <f t="shared" si="60"/>
        <v>0</v>
      </c>
      <c r="Y61" s="113">
        <f t="shared" si="61"/>
        <v>0</v>
      </c>
      <c r="Z61" s="113">
        <f t="shared" si="62"/>
        <v>0</v>
      </c>
      <c r="AA61" s="76">
        <v>5</v>
      </c>
      <c r="AB61" s="76">
        <v>6</v>
      </c>
      <c r="AC61" s="76">
        <v>8</v>
      </c>
      <c r="AD61" s="76">
        <v>2</v>
      </c>
      <c r="AE61" s="76">
        <v>2</v>
      </c>
      <c r="AF61" s="76">
        <v>3</v>
      </c>
      <c r="AG61" s="76">
        <v>8</v>
      </c>
      <c r="AH61" s="131">
        <f t="shared" si="63"/>
        <v>0</v>
      </c>
      <c r="AI61" s="131">
        <f t="shared" si="64"/>
        <v>0</v>
      </c>
      <c r="AJ61" s="131">
        <f t="shared" si="65"/>
        <v>0</v>
      </c>
      <c r="AK61" s="131">
        <f t="shared" si="66"/>
        <v>0</v>
      </c>
      <c r="AL61" s="131">
        <f t="shared" si="67"/>
        <v>0</v>
      </c>
      <c r="AM61" s="131">
        <f t="shared" si="68"/>
        <v>0</v>
      </c>
      <c r="AN61" s="131">
        <f t="shared" si="69"/>
        <v>0</v>
      </c>
      <c r="AO61" s="115" t="b">
        <f t="shared" si="70"/>
        <v>0</v>
      </c>
      <c r="AP61" s="115" t="b">
        <f t="shared" si="71"/>
        <v>0</v>
      </c>
      <c r="AQ61" s="115" t="b">
        <f t="shared" si="72"/>
        <v>0</v>
      </c>
      <c r="AR61" s="79">
        <f t="shared" si="73"/>
        <v>0</v>
      </c>
      <c r="AS61" s="79">
        <f t="shared" si="74"/>
        <v>0</v>
      </c>
      <c r="AT61" s="79">
        <f t="shared" si="75"/>
        <v>0</v>
      </c>
      <c r="AU61" s="79">
        <f t="shared" si="76"/>
        <v>0</v>
      </c>
      <c r="AV61" s="79">
        <f t="shared" si="77"/>
        <v>0</v>
      </c>
      <c r="AW61" s="79">
        <f t="shared" si="78"/>
        <v>0</v>
      </c>
      <c r="AX61" s="128">
        <f t="shared" si="79"/>
        <v>0</v>
      </c>
      <c r="AY61" s="128"/>
      <c r="AZ61" s="128"/>
      <c r="BA61" s="128">
        <f t="shared" si="80"/>
        <v>0</v>
      </c>
      <c r="BB61" s="128">
        <f t="shared" si="81"/>
        <v>0</v>
      </c>
      <c r="BC61" s="80">
        <f t="shared" si="36"/>
        <v>0</v>
      </c>
      <c r="BD61" s="80">
        <f t="shared" si="37"/>
        <v>0</v>
      </c>
      <c r="BE61" s="80">
        <f t="shared" si="38"/>
        <v>0</v>
      </c>
      <c r="BF61" s="80">
        <f t="shared" si="39"/>
        <v>0</v>
      </c>
      <c r="BG61" s="80">
        <f t="shared" si="40"/>
        <v>0</v>
      </c>
      <c r="BH61" s="80">
        <f t="shared" si="41"/>
        <v>0</v>
      </c>
      <c r="BI61" s="4">
        <f t="shared" si="82"/>
        <v>0</v>
      </c>
      <c r="BJ61" s="4">
        <f t="shared" si="83"/>
        <v>0</v>
      </c>
      <c r="BK61" s="4">
        <f t="shared" si="84"/>
        <v>0</v>
      </c>
      <c r="BL61" s="8">
        <f>VLOOKUP(CN61,'CIR Results'!$B$3:$L$42,2,FALSE)</f>
        <v>14</v>
      </c>
      <c r="BM61" s="8">
        <f>VLOOKUP(CN61,'CIR Results'!$B$3:$L$42,3,FALSE)</f>
        <v>266</v>
      </c>
      <c r="BN61" s="8">
        <f>VLOOKUP(CN61,'CIR Results'!$B$3:$L$42,4,FALSE)</f>
        <v>140</v>
      </c>
      <c r="BO61" s="8">
        <f>VLOOKUP(CN61,'CIR Results'!$B$3:$L$42,5,FALSE)</f>
        <v>284</v>
      </c>
      <c r="BP61" s="8">
        <f>VLOOKUP(CN61,'CIR Results'!$B$3:$L$42,6,FALSE)</f>
        <v>36709</v>
      </c>
      <c r="BQ61" s="8">
        <f>VLOOKUP(CN61,'CIR Results'!$B$3:$L$42,8,FALSE)</f>
        <v>9</v>
      </c>
      <c r="BR61" s="8">
        <f>VLOOKUP(CN61,'CIR Results'!$B$3:$L$42,9,FALSE)</f>
        <v>0</v>
      </c>
      <c r="BS61" s="8" t="str">
        <f>VLOOKUP(CN61,'CIR Results'!$B$3:$L$42,10,FALSE)</f>
        <v>07-02-00</v>
      </c>
      <c r="BT61" s="8">
        <f>VLOOKUP(CN61,'CIR Results'!$B$3:$L$42,11,FALSE)</f>
        <v>36</v>
      </c>
      <c r="BU61" s="136" t="str">
        <f>VLOOKUP(CN61,'CIR Team Info'!$B$5:$E$44,2,FALSE)</f>
        <v>Cheese Curd Herd</v>
      </c>
      <c r="BV61" s="136" t="str">
        <f>VLOOKUP(CN61,'CIR Team Info'!$B$5:$E$44,4,FALSE)</f>
        <v>Platteville, WI</v>
      </c>
      <c r="BW61" s="136" t="str">
        <f t="shared" si="45"/>
        <v xml:space="preserve">high torque catapult winch 0 </v>
      </c>
      <c r="BX61" s="168" t="str">
        <f>'Pit Scouting Data'!E20</f>
        <v>Standard</v>
      </c>
      <c r="BY61" s="168" t="str">
        <f>'Pit Scouting Data'!F20</f>
        <v>One</v>
      </c>
      <c r="BZ61" s="168" t="str">
        <f>'Pit Scouting Data'!G20</f>
        <v>Six</v>
      </c>
      <c r="CA61" s="168" t="str">
        <f>'Pit Scouting Data'!H20</f>
        <v>F</v>
      </c>
      <c r="CB61" s="168" t="str">
        <f>'Pit Scouting Data'!I20</f>
        <v>T</v>
      </c>
      <c r="CC61" s="168" t="str">
        <f>'Pit Scouting Data'!J20</f>
        <v>T</v>
      </c>
      <c r="CD61" s="168" t="str">
        <f>'Pit Scouting Data'!K20</f>
        <v>F</v>
      </c>
      <c r="CE61" s="168" t="str">
        <f>'Pit Scouting Data'!L20</f>
        <v>F</v>
      </c>
      <c r="CF61" s="168" t="str">
        <f>'Pit Scouting Data'!M20</f>
        <v>Throw Over</v>
      </c>
      <c r="CG61" s="168" t="str">
        <f>'Pit Scouting Data'!N20</f>
        <v>F</v>
      </c>
      <c r="CH61" s="168" t="str">
        <f>'Pit Scouting Data'!O20</f>
        <v>F</v>
      </c>
      <c r="CI61" s="176" t="str">
        <f>'Pit Scouting Data'!P20</f>
        <v>Robot Defense</v>
      </c>
      <c r="CJ61" s="176" t="str">
        <f>'Pit Scouting Data'!Q20</f>
        <v>high torque</v>
      </c>
      <c r="CK61" s="176" t="str">
        <f>'Pit Scouting Data'!R20</f>
        <v>catapult winch</v>
      </c>
      <c r="CL61" s="176">
        <f>'Pit Scouting Data'!S20</f>
        <v>0</v>
      </c>
      <c r="CM61" s="169" t="str">
        <f>'Pit Scouting Data'!A20</f>
        <v>Jake Holmes</v>
      </c>
      <c r="CN61" s="169">
        <f>'Pit Scouting Data'!B20</f>
        <v>171</v>
      </c>
      <c r="CO61" s="169">
        <f>'Pit Scouting Data'!C20</f>
        <v>0</v>
      </c>
      <c r="CP61" s="169" t="str">
        <f>'Pit Scouting Data'!D20</f>
        <v>PitScouting</v>
      </c>
      <c r="CQ61" s="169"/>
      <c r="CR61" s="169"/>
      <c r="CS61" s="169"/>
      <c r="CT61" s="169"/>
      <c r="CU61" s="169"/>
      <c r="CV61" s="169"/>
      <c r="CW61" s="169"/>
      <c r="CX61" s="169"/>
      <c r="CY61" s="169"/>
      <c r="CZ61" s="169"/>
      <c r="DA61" s="169"/>
      <c r="DB61" s="169"/>
      <c r="DC61" s="169"/>
      <c r="DD61" s="169"/>
      <c r="DE61" s="169"/>
      <c r="DF61" s="169"/>
      <c r="DG61" s="169"/>
      <c r="DH61" s="169"/>
      <c r="DI61" s="169"/>
      <c r="DJ61" s="2"/>
      <c r="DK61" s="2"/>
      <c r="DL61" s="2"/>
      <c r="DM61" s="2"/>
      <c r="DN61" s="2"/>
      <c r="DO61" s="2"/>
      <c r="DP61" s="169"/>
      <c r="DQ61" s="169"/>
      <c r="DR61" s="169"/>
      <c r="DS61" s="169"/>
      <c r="DT61" s="169"/>
      <c r="DU61" s="169"/>
      <c r="DV61" s="169"/>
      <c r="DW61" s="37"/>
      <c r="DX61" s="37"/>
      <c r="DZ61" s="153"/>
    </row>
    <row r="62" spans="1:130" s="164" customFormat="1" ht="29.25" hidden="1" x14ac:dyDescent="0.25">
      <c r="A62" s="153">
        <f t="shared" si="46"/>
        <v>0</v>
      </c>
      <c r="B62" s="39"/>
      <c r="C62" s="39"/>
      <c r="D62" s="17">
        <f t="shared" si="47"/>
        <v>0</v>
      </c>
      <c r="E62" s="113">
        <f t="shared" si="48"/>
        <v>0</v>
      </c>
      <c r="F62" s="113">
        <f t="shared" si="49"/>
        <v>0</v>
      </c>
      <c r="G62" s="113">
        <f t="shared" si="50"/>
        <v>0</v>
      </c>
      <c r="H62" s="113">
        <f t="shared" si="51"/>
        <v>0</v>
      </c>
      <c r="I62" s="113">
        <f t="shared" si="52"/>
        <v>0</v>
      </c>
      <c r="J62" s="113">
        <f t="shared" si="53"/>
        <v>0</v>
      </c>
      <c r="K62" s="113">
        <f t="shared" si="54"/>
        <v>0</v>
      </c>
      <c r="L62" s="76">
        <v>8</v>
      </c>
      <c r="M62" s="76">
        <v>8</v>
      </c>
      <c r="N62" s="76">
        <v>6</v>
      </c>
      <c r="O62" s="76">
        <v>6</v>
      </c>
      <c r="P62" s="76">
        <v>6</v>
      </c>
      <c r="Q62" s="76">
        <v>2</v>
      </c>
      <c r="R62" s="76">
        <v>1</v>
      </c>
      <c r="S62" s="17">
        <f t="shared" si="55"/>
        <v>0</v>
      </c>
      <c r="T62" s="113">
        <f t="shared" si="56"/>
        <v>0</v>
      </c>
      <c r="U62" s="113">
        <f t="shared" si="57"/>
        <v>0</v>
      </c>
      <c r="V62" s="113">
        <f t="shared" si="58"/>
        <v>0</v>
      </c>
      <c r="W62" s="113">
        <f t="shared" si="59"/>
        <v>0</v>
      </c>
      <c r="X62" s="113">
        <f t="shared" si="60"/>
        <v>0</v>
      </c>
      <c r="Y62" s="113">
        <f t="shared" si="61"/>
        <v>0</v>
      </c>
      <c r="Z62" s="113">
        <f t="shared" si="62"/>
        <v>0</v>
      </c>
      <c r="AA62" s="76">
        <v>5</v>
      </c>
      <c r="AB62" s="76">
        <v>6</v>
      </c>
      <c r="AC62" s="76">
        <v>8</v>
      </c>
      <c r="AD62" s="76">
        <v>2</v>
      </c>
      <c r="AE62" s="76">
        <v>2</v>
      </c>
      <c r="AF62" s="76">
        <v>3</v>
      </c>
      <c r="AG62" s="76">
        <v>8</v>
      </c>
      <c r="AH62" s="131">
        <f t="shared" si="63"/>
        <v>0</v>
      </c>
      <c r="AI62" s="131">
        <f t="shared" si="64"/>
        <v>0</v>
      </c>
      <c r="AJ62" s="131">
        <f t="shared" si="65"/>
        <v>0</v>
      </c>
      <c r="AK62" s="131">
        <f t="shared" si="66"/>
        <v>0</v>
      </c>
      <c r="AL62" s="131">
        <f t="shared" si="67"/>
        <v>0</v>
      </c>
      <c r="AM62" s="131">
        <f t="shared" si="68"/>
        <v>0</v>
      </c>
      <c r="AN62" s="131">
        <f t="shared" si="69"/>
        <v>0</v>
      </c>
      <c r="AO62" s="115" t="b">
        <f t="shared" si="70"/>
        <v>0</v>
      </c>
      <c r="AP62" s="115" t="b">
        <f t="shared" si="71"/>
        <v>0</v>
      </c>
      <c r="AQ62" s="115" t="b">
        <f t="shared" si="72"/>
        <v>0</v>
      </c>
      <c r="AR62" s="79">
        <f t="shared" si="73"/>
        <v>0</v>
      </c>
      <c r="AS62" s="79">
        <f t="shared" si="74"/>
        <v>0</v>
      </c>
      <c r="AT62" s="79">
        <f t="shared" si="75"/>
        <v>0</v>
      </c>
      <c r="AU62" s="79">
        <f t="shared" si="76"/>
        <v>0</v>
      </c>
      <c r="AV62" s="79">
        <f t="shared" si="77"/>
        <v>0</v>
      </c>
      <c r="AW62" s="79">
        <f t="shared" si="78"/>
        <v>0</v>
      </c>
      <c r="AX62" s="128">
        <f t="shared" si="79"/>
        <v>0</v>
      </c>
      <c r="AY62" s="128"/>
      <c r="AZ62" s="128"/>
      <c r="BA62" s="128">
        <f t="shared" si="80"/>
        <v>0</v>
      </c>
      <c r="BB62" s="128">
        <f t="shared" si="81"/>
        <v>0</v>
      </c>
      <c r="BC62" s="80">
        <f t="shared" si="36"/>
        <v>0</v>
      </c>
      <c r="BD62" s="80">
        <f t="shared" si="37"/>
        <v>0</v>
      </c>
      <c r="BE62" s="80">
        <f t="shared" si="38"/>
        <v>0</v>
      </c>
      <c r="BF62" s="80">
        <f t="shared" si="39"/>
        <v>0</v>
      </c>
      <c r="BG62" s="80">
        <f t="shared" si="40"/>
        <v>0</v>
      </c>
      <c r="BH62" s="80">
        <f t="shared" si="41"/>
        <v>0</v>
      </c>
      <c r="BI62" s="4">
        <f t="shared" si="82"/>
        <v>0</v>
      </c>
      <c r="BJ62" s="4">
        <f t="shared" si="83"/>
        <v>0</v>
      </c>
      <c r="BK62" s="4">
        <f t="shared" si="84"/>
        <v>0</v>
      </c>
      <c r="BL62" s="8" t="e">
        <f>VLOOKUP(CN62,'CIR Results'!$B$3:$L$42,2,FALSE)</f>
        <v>#N/A</v>
      </c>
      <c r="BM62" s="8" t="e">
        <f>VLOOKUP(CN62,'CIR Results'!$B$3:$L$42,3,FALSE)</f>
        <v>#N/A</v>
      </c>
      <c r="BN62" s="8" t="e">
        <f>VLOOKUP(CN62,'CIR Results'!$B$3:$L$42,4,FALSE)</f>
        <v>#N/A</v>
      </c>
      <c r="BO62" s="8" t="e">
        <f>VLOOKUP(CN62,'CIR Results'!$B$3:$L$42,5,FALSE)</f>
        <v>#N/A</v>
      </c>
      <c r="BP62" s="8" t="e">
        <f>VLOOKUP(CN62,'CIR Results'!$B$3:$L$42,6,FALSE)</f>
        <v>#N/A</v>
      </c>
      <c r="BQ62" s="8" t="e">
        <f>VLOOKUP(CN62,'CIR Results'!$B$3:$L$42,8,FALSE)</f>
        <v>#N/A</v>
      </c>
      <c r="BR62" s="8" t="e">
        <f>VLOOKUP(CN62,'CIR Results'!$B$3:$L$42,9,FALSE)</f>
        <v>#N/A</v>
      </c>
      <c r="BS62" s="8" t="e">
        <f>VLOOKUP(CN62,'CIR Results'!$B$3:$L$42,10,FALSE)</f>
        <v>#N/A</v>
      </c>
      <c r="BT62" s="8" t="e">
        <f>VLOOKUP(CN62,'CIR Results'!$B$3:$L$42,11,FALSE)</f>
        <v>#N/A</v>
      </c>
      <c r="BU62" s="136" t="e">
        <f>VLOOKUP(CN62,'CIR Team Info'!$B$5:$E$44,2,FALSE)</f>
        <v>#N/A</v>
      </c>
      <c r="BV62" s="136" t="e">
        <f>VLOOKUP(CN62,'CIR Team Info'!$B$5:$E$44,4,FALSE)</f>
        <v>#N/A</v>
      </c>
      <c r="BW62" s="136" t="str">
        <f t="shared" si="45"/>
        <v xml:space="preserve">0 0 0 </v>
      </c>
      <c r="BX62" s="168">
        <f>'Pit Scouting Data'!E21</f>
        <v>0</v>
      </c>
      <c r="BY62" s="168">
        <f>'Pit Scouting Data'!F21</f>
        <v>0</v>
      </c>
      <c r="BZ62" s="168">
        <f>'Pit Scouting Data'!G21</f>
        <v>0</v>
      </c>
      <c r="CA62" s="168" t="str">
        <f>'Pit Scouting Data'!H21</f>
        <v>F</v>
      </c>
      <c r="CB62" s="168" t="str">
        <f>'Pit Scouting Data'!I21</f>
        <v>F</v>
      </c>
      <c r="CC62" s="168" t="str">
        <f>'Pit Scouting Data'!J21</f>
        <v>F</v>
      </c>
      <c r="CD62" s="168" t="str">
        <f>'Pit Scouting Data'!K21</f>
        <v>F</v>
      </c>
      <c r="CE62" s="168" t="str">
        <f>'Pit Scouting Data'!L21</f>
        <v>F</v>
      </c>
      <c r="CF62" s="168">
        <f>'Pit Scouting Data'!M21</f>
        <v>0</v>
      </c>
      <c r="CG62" s="168" t="str">
        <f>'Pit Scouting Data'!N21</f>
        <v>F</v>
      </c>
      <c r="CH62" s="168" t="str">
        <f>'Pit Scouting Data'!O21</f>
        <v>F</v>
      </c>
      <c r="CI62" s="176">
        <f>'Pit Scouting Data'!P21</f>
        <v>0</v>
      </c>
      <c r="CJ62" s="176">
        <f>'Pit Scouting Data'!Q21</f>
        <v>0</v>
      </c>
      <c r="CK62" s="176">
        <f>'Pit Scouting Data'!R21</f>
        <v>0</v>
      </c>
      <c r="CL62" s="176">
        <f>'Pit Scouting Data'!S21</f>
        <v>0</v>
      </c>
      <c r="CM62" s="169" t="str">
        <f>'Pit Scouting Data'!A21</f>
        <v>Jake Holmes</v>
      </c>
      <c r="CN62" s="169">
        <f>'Pit Scouting Data'!B21</f>
        <v>0</v>
      </c>
      <c r="CO62" s="169">
        <f>'Pit Scouting Data'!C21</f>
        <v>0</v>
      </c>
      <c r="CP62" s="169" t="str">
        <f>'Pit Scouting Data'!D21</f>
        <v>PitScouting</v>
      </c>
      <c r="CQ62" s="169"/>
      <c r="CR62" s="169"/>
      <c r="CS62" s="169"/>
      <c r="CT62" s="169"/>
      <c r="CU62" s="169"/>
      <c r="CV62" s="169"/>
      <c r="CW62" s="169"/>
      <c r="CX62" s="169"/>
      <c r="CY62" s="169"/>
      <c r="CZ62" s="169"/>
      <c r="DA62" s="169"/>
      <c r="DB62" s="169"/>
      <c r="DC62" s="169"/>
      <c r="DD62" s="169"/>
      <c r="DE62" s="169"/>
      <c r="DF62" s="169"/>
      <c r="DG62" s="169"/>
      <c r="DH62" s="169"/>
      <c r="DI62" s="169"/>
      <c r="DJ62" s="2"/>
      <c r="DK62" s="2"/>
      <c r="DL62" s="2"/>
      <c r="DM62" s="2"/>
      <c r="DN62" s="2"/>
      <c r="DO62" s="2"/>
      <c r="DP62" s="169"/>
      <c r="DQ62" s="169"/>
      <c r="DR62" s="169"/>
      <c r="DS62" s="169"/>
      <c r="DT62" s="169"/>
      <c r="DU62" s="169"/>
      <c r="DV62" s="169"/>
      <c r="DW62" s="37"/>
      <c r="DX62" s="37"/>
      <c r="DZ62" s="153"/>
    </row>
    <row r="63" spans="1:130" s="164" customFormat="1" ht="29.25" hidden="1" x14ac:dyDescent="0.25">
      <c r="A63" s="153">
        <f t="shared" si="46"/>
        <v>4213</v>
      </c>
      <c r="B63" s="39"/>
      <c r="C63" s="39"/>
      <c r="D63" s="17">
        <f t="shared" si="47"/>
        <v>0</v>
      </c>
      <c r="E63" s="113">
        <f t="shared" si="48"/>
        <v>0</v>
      </c>
      <c r="F63" s="113">
        <f t="shared" si="49"/>
        <v>0</v>
      </c>
      <c r="G63" s="113">
        <f t="shared" si="50"/>
        <v>0</v>
      </c>
      <c r="H63" s="113">
        <f t="shared" si="51"/>
        <v>0</v>
      </c>
      <c r="I63" s="113">
        <f t="shared" si="52"/>
        <v>0</v>
      </c>
      <c r="J63" s="113">
        <f t="shared" si="53"/>
        <v>0</v>
      </c>
      <c r="K63" s="113">
        <f t="shared" si="54"/>
        <v>0</v>
      </c>
      <c r="L63" s="76">
        <v>8</v>
      </c>
      <c r="M63" s="76">
        <v>8</v>
      </c>
      <c r="N63" s="76">
        <v>6</v>
      </c>
      <c r="O63" s="76">
        <v>6</v>
      </c>
      <c r="P63" s="76">
        <v>6</v>
      </c>
      <c r="Q63" s="76">
        <v>2</v>
      </c>
      <c r="R63" s="76">
        <v>1</v>
      </c>
      <c r="S63" s="17">
        <f t="shared" si="55"/>
        <v>0</v>
      </c>
      <c r="T63" s="113">
        <f t="shared" si="56"/>
        <v>0</v>
      </c>
      <c r="U63" s="113">
        <f t="shared" si="57"/>
        <v>0</v>
      </c>
      <c r="V63" s="113">
        <f t="shared" si="58"/>
        <v>0</v>
      </c>
      <c r="W63" s="113">
        <f t="shared" si="59"/>
        <v>0</v>
      </c>
      <c r="X63" s="113">
        <f t="shared" si="60"/>
        <v>0</v>
      </c>
      <c r="Y63" s="113">
        <f t="shared" si="61"/>
        <v>0</v>
      </c>
      <c r="Z63" s="113">
        <f t="shared" si="62"/>
        <v>0</v>
      </c>
      <c r="AA63" s="76">
        <v>5</v>
      </c>
      <c r="AB63" s="76">
        <v>6</v>
      </c>
      <c r="AC63" s="76">
        <v>8</v>
      </c>
      <c r="AD63" s="76">
        <v>2</v>
      </c>
      <c r="AE63" s="76">
        <v>2</v>
      </c>
      <c r="AF63" s="76">
        <v>3</v>
      </c>
      <c r="AG63" s="76">
        <v>8</v>
      </c>
      <c r="AH63" s="131">
        <f t="shared" si="63"/>
        <v>0</v>
      </c>
      <c r="AI63" s="131">
        <f t="shared" si="64"/>
        <v>0</v>
      </c>
      <c r="AJ63" s="131">
        <f t="shared" si="65"/>
        <v>0</v>
      </c>
      <c r="AK63" s="131">
        <f t="shared" si="66"/>
        <v>0</v>
      </c>
      <c r="AL63" s="131">
        <f t="shared" si="67"/>
        <v>0</v>
      </c>
      <c r="AM63" s="131">
        <f t="shared" si="68"/>
        <v>0</v>
      </c>
      <c r="AN63" s="131">
        <f t="shared" si="69"/>
        <v>0</v>
      </c>
      <c r="AO63" s="115" t="b">
        <f t="shared" si="70"/>
        <v>0</v>
      </c>
      <c r="AP63" s="115" t="b">
        <f t="shared" si="71"/>
        <v>0</v>
      </c>
      <c r="AQ63" s="115" t="b">
        <f t="shared" si="72"/>
        <v>0</v>
      </c>
      <c r="AR63" s="79">
        <f t="shared" si="73"/>
        <v>0</v>
      </c>
      <c r="AS63" s="79">
        <f t="shared" si="74"/>
        <v>0</v>
      </c>
      <c r="AT63" s="79">
        <f t="shared" si="75"/>
        <v>0</v>
      </c>
      <c r="AU63" s="79">
        <f t="shared" si="76"/>
        <v>0</v>
      </c>
      <c r="AV63" s="79">
        <f t="shared" si="77"/>
        <v>0</v>
      </c>
      <c r="AW63" s="79">
        <f t="shared" si="78"/>
        <v>0</v>
      </c>
      <c r="AX63" s="128">
        <f t="shared" si="79"/>
        <v>0</v>
      </c>
      <c r="AY63" s="128"/>
      <c r="AZ63" s="128"/>
      <c r="BA63" s="128">
        <f t="shared" si="80"/>
        <v>0</v>
      </c>
      <c r="BB63" s="128">
        <f t="shared" si="81"/>
        <v>0</v>
      </c>
      <c r="BC63" s="80">
        <f t="shared" si="36"/>
        <v>0</v>
      </c>
      <c r="BD63" s="80">
        <f t="shared" si="37"/>
        <v>0</v>
      </c>
      <c r="BE63" s="80">
        <f t="shared" si="38"/>
        <v>0</v>
      </c>
      <c r="BF63" s="80">
        <f t="shared" si="39"/>
        <v>0</v>
      </c>
      <c r="BG63" s="80">
        <f t="shared" si="40"/>
        <v>0</v>
      </c>
      <c r="BH63" s="80">
        <f t="shared" si="41"/>
        <v>0</v>
      </c>
      <c r="BI63" s="4">
        <f t="shared" si="82"/>
        <v>0</v>
      </c>
      <c r="BJ63" s="4">
        <f t="shared" si="83"/>
        <v>0</v>
      </c>
      <c r="BK63" s="4">
        <f t="shared" si="84"/>
        <v>0</v>
      </c>
      <c r="BL63" s="8">
        <f>VLOOKUP(CN63,'CIR Results'!$B$3:$L$42,2,FALSE)</f>
        <v>6</v>
      </c>
      <c r="BM63" s="8">
        <f>VLOOKUP(CN63,'CIR Results'!$B$3:$L$42,3,FALSE)</f>
        <v>42</v>
      </c>
      <c r="BN63" s="8">
        <f>VLOOKUP(CN63,'CIR Results'!$B$3:$L$42,4,FALSE)</f>
        <v>60</v>
      </c>
      <c r="BO63" s="8">
        <f>VLOOKUP(CN63,'CIR Results'!$B$3:$L$42,5,FALSE)</f>
        <v>91</v>
      </c>
      <c r="BP63" s="8">
        <f>VLOOKUP(CN63,'CIR Results'!$B$3:$L$42,6,FALSE)</f>
        <v>36589</v>
      </c>
      <c r="BQ63" s="8">
        <f>VLOOKUP(CN63,'CIR Results'!$B$3:$L$42,8,FALSE)</f>
        <v>8</v>
      </c>
      <c r="BR63" s="8">
        <f>VLOOKUP(CN63,'CIR Results'!$B$3:$L$42,9,FALSE)</f>
        <v>0</v>
      </c>
      <c r="BS63" s="8" t="str">
        <f>VLOOKUP(CN63,'CIR Results'!$B$3:$L$42,10,FALSE)</f>
        <v>03-04-00</v>
      </c>
      <c r="BT63" s="8">
        <f>VLOOKUP(CN63,'CIR Results'!$B$3:$L$42,11,FALSE)</f>
        <v>29</v>
      </c>
      <c r="BU63" s="136" t="str">
        <f>VLOOKUP(CN63,'CIR Team Info'!$B$5:$E$44,2,FALSE)</f>
        <v>MetalCow</v>
      </c>
      <c r="BV63" s="136" t="str">
        <f>VLOOKUP(CN63,'CIR Team Info'!$B$5:$E$44,4,FALSE)</f>
        <v>Bloomington, IL</v>
      </c>
      <c r="BW63" s="136" t="str">
        <f t="shared" si="45"/>
        <v xml:space="preserve">0 0 0 </v>
      </c>
      <c r="BX63" s="168" t="str">
        <f>'Pit Scouting Data'!E22</f>
        <v>Mecanum</v>
      </c>
      <c r="BY63" s="168" t="str">
        <f>'Pit Scouting Data'!F22</f>
        <v>One</v>
      </c>
      <c r="BZ63" s="168" t="str">
        <f>'Pit Scouting Data'!G22</f>
        <v>Four</v>
      </c>
      <c r="CA63" s="168" t="str">
        <f>'Pit Scouting Data'!H22</f>
        <v>T</v>
      </c>
      <c r="CB63" s="168" t="str">
        <f>'Pit Scouting Data'!I22</f>
        <v>F</v>
      </c>
      <c r="CC63" s="168" t="str">
        <f>'Pit Scouting Data'!J22</f>
        <v>T</v>
      </c>
      <c r="CD63" s="168" t="str">
        <f>'Pit Scouting Data'!K22</f>
        <v>F</v>
      </c>
      <c r="CE63" s="168" t="str">
        <f>'Pit Scouting Data'!L22</f>
        <v>F</v>
      </c>
      <c r="CF63" s="168" t="str">
        <f>'Pit Scouting Data'!M22</f>
        <v>Throw Over</v>
      </c>
      <c r="CG63" s="168" t="str">
        <f>'Pit Scouting Data'!N22</f>
        <v>T</v>
      </c>
      <c r="CH63" s="168" t="str">
        <f>'Pit Scouting Data'!O22</f>
        <v>T</v>
      </c>
      <c r="CI63" s="176" t="str">
        <f>'Pit Scouting Data'!P22</f>
        <v>Robot Defense</v>
      </c>
      <c r="CJ63" s="176">
        <f>'Pit Scouting Data'!Q22</f>
        <v>0</v>
      </c>
      <c r="CK63" s="176">
        <f>'Pit Scouting Data'!R22</f>
        <v>0</v>
      </c>
      <c r="CL63" s="176">
        <f>'Pit Scouting Data'!S22</f>
        <v>0</v>
      </c>
      <c r="CM63" s="169" t="str">
        <f>'Pit Scouting Data'!A22</f>
        <v>Jake Holmes</v>
      </c>
      <c r="CN63" s="169">
        <f>'Pit Scouting Data'!B22</f>
        <v>4213</v>
      </c>
      <c r="CO63" s="169">
        <f>'Pit Scouting Data'!C22</f>
        <v>0</v>
      </c>
      <c r="CP63" s="169" t="str">
        <f>'Pit Scouting Data'!D22</f>
        <v>PitScouting</v>
      </c>
      <c r="CQ63" s="169"/>
      <c r="CR63" s="169"/>
      <c r="CS63" s="169"/>
      <c r="CT63" s="169"/>
      <c r="CU63" s="169"/>
      <c r="CV63" s="169"/>
      <c r="CW63" s="169"/>
      <c r="CX63" s="169"/>
      <c r="CY63" s="169"/>
      <c r="CZ63" s="169"/>
      <c r="DA63" s="169"/>
      <c r="DB63" s="169"/>
      <c r="DC63" s="169"/>
      <c r="DD63" s="169"/>
      <c r="DE63" s="169"/>
      <c r="DF63" s="169"/>
      <c r="DG63" s="169"/>
      <c r="DH63" s="169"/>
      <c r="DI63" s="169"/>
      <c r="DJ63" s="2"/>
      <c r="DK63" s="2"/>
      <c r="DL63" s="2"/>
      <c r="DM63" s="2"/>
      <c r="DN63" s="2"/>
      <c r="DO63" s="2"/>
      <c r="DP63" s="169"/>
      <c r="DQ63" s="169"/>
      <c r="DR63" s="169"/>
      <c r="DS63" s="169"/>
      <c r="DT63" s="169"/>
      <c r="DU63" s="169"/>
      <c r="DV63" s="169"/>
      <c r="DW63" s="37"/>
      <c r="DX63" s="37"/>
      <c r="DZ63" s="153"/>
    </row>
    <row r="64" spans="1:130" s="164" customFormat="1" ht="29.25" hidden="1" x14ac:dyDescent="0.25">
      <c r="A64" s="153">
        <f t="shared" si="46"/>
        <v>2704</v>
      </c>
      <c r="B64" s="39"/>
      <c r="C64" s="39"/>
      <c r="D64" s="17">
        <f t="shared" si="47"/>
        <v>0</v>
      </c>
      <c r="E64" s="113">
        <f t="shared" si="48"/>
        <v>0</v>
      </c>
      <c r="F64" s="113">
        <f t="shared" si="49"/>
        <v>0</v>
      </c>
      <c r="G64" s="113">
        <f t="shared" si="50"/>
        <v>0</v>
      </c>
      <c r="H64" s="113">
        <f t="shared" si="51"/>
        <v>0</v>
      </c>
      <c r="I64" s="113">
        <f t="shared" si="52"/>
        <v>0</v>
      </c>
      <c r="J64" s="113">
        <f t="shared" si="53"/>
        <v>0</v>
      </c>
      <c r="K64" s="113">
        <f t="shared" si="54"/>
        <v>0</v>
      </c>
      <c r="L64" s="76">
        <v>8</v>
      </c>
      <c r="M64" s="76">
        <v>8</v>
      </c>
      <c r="N64" s="76">
        <v>6</v>
      </c>
      <c r="O64" s="76">
        <v>6</v>
      </c>
      <c r="P64" s="76">
        <v>6</v>
      </c>
      <c r="Q64" s="76">
        <v>2</v>
      </c>
      <c r="R64" s="76">
        <v>1</v>
      </c>
      <c r="S64" s="17">
        <f t="shared" si="55"/>
        <v>0</v>
      </c>
      <c r="T64" s="113">
        <f t="shared" si="56"/>
        <v>0</v>
      </c>
      <c r="U64" s="113">
        <f t="shared" si="57"/>
        <v>0</v>
      </c>
      <c r="V64" s="113">
        <f t="shared" si="58"/>
        <v>0</v>
      </c>
      <c r="W64" s="113">
        <f t="shared" si="59"/>
        <v>0</v>
      </c>
      <c r="X64" s="113">
        <f t="shared" si="60"/>
        <v>0</v>
      </c>
      <c r="Y64" s="113">
        <f t="shared" si="61"/>
        <v>0</v>
      </c>
      <c r="Z64" s="113">
        <f t="shared" si="62"/>
        <v>0</v>
      </c>
      <c r="AA64" s="76">
        <v>5</v>
      </c>
      <c r="AB64" s="76">
        <v>6</v>
      </c>
      <c r="AC64" s="76">
        <v>8</v>
      </c>
      <c r="AD64" s="76">
        <v>2</v>
      </c>
      <c r="AE64" s="76">
        <v>2</v>
      </c>
      <c r="AF64" s="76">
        <v>3</v>
      </c>
      <c r="AG64" s="76">
        <v>8</v>
      </c>
      <c r="AH64" s="131">
        <f t="shared" si="63"/>
        <v>0</v>
      </c>
      <c r="AI64" s="131">
        <f t="shared" si="64"/>
        <v>0</v>
      </c>
      <c r="AJ64" s="131">
        <f t="shared" si="65"/>
        <v>0</v>
      </c>
      <c r="AK64" s="131">
        <f t="shared" si="66"/>
        <v>0</v>
      </c>
      <c r="AL64" s="131">
        <f t="shared" si="67"/>
        <v>0</v>
      </c>
      <c r="AM64" s="131">
        <f t="shared" si="68"/>
        <v>0</v>
      </c>
      <c r="AN64" s="131">
        <f t="shared" si="69"/>
        <v>0</v>
      </c>
      <c r="AO64" s="115" t="b">
        <f t="shared" si="70"/>
        <v>0</v>
      </c>
      <c r="AP64" s="115" t="b">
        <f t="shared" si="71"/>
        <v>0</v>
      </c>
      <c r="AQ64" s="115" t="b">
        <f t="shared" si="72"/>
        <v>0</v>
      </c>
      <c r="AR64" s="79">
        <f t="shared" si="73"/>
        <v>0</v>
      </c>
      <c r="AS64" s="79">
        <f t="shared" si="74"/>
        <v>0</v>
      </c>
      <c r="AT64" s="79">
        <f t="shared" si="75"/>
        <v>0</v>
      </c>
      <c r="AU64" s="79">
        <f t="shared" si="76"/>
        <v>0</v>
      </c>
      <c r="AV64" s="79">
        <f t="shared" si="77"/>
        <v>0</v>
      </c>
      <c r="AW64" s="79">
        <f t="shared" si="78"/>
        <v>0</v>
      </c>
      <c r="AX64" s="128">
        <f t="shared" si="79"/>
        <v>0</v>
      </c>
      <c r="AY64" s="128"/>
      <c r="AZ64" s="128"/>
      <c r="BA64" s="128">
        <f t="shared" si="80"/>
        <v>0</v>
      </c>
      <c r="BB64" s="128">
        <f t="shared" si="81"/>
        <v>0</v>
      </c>
      <c r="BC64" s="80">
        <f t="shared" si="36"/>
        <v>0</v>
      </c>
      <c r="BD64" s="80">
        <f t="shared" si="37"/>
        <v>0</v>
      </c>
      <c r="BE64" s="80">
        <f t="shared" si="38"/>
        <v>0</v>
      </c>
      <c r="BF64" s="80">
        <f t="shared" si="39"/>
        <v>0</v>
      </c>
      <c r="BG64" s="80">
        <f t="shared" si="40"/>
        <v>0</v>
      </c>
      <c r="BH64" s="80">
        <f t="shared" si="41"/>
        <v>0</v>
      </c>
      <c r="BI64" s="4">
        <f t="shared" si="82"/>
        <v>0</v>
      </c>
      <c r="BJ64" s="4">
        <f t="shared" si="83"/>
        <v>0</v>
      </c>
      <c r="BK64" s="4">
        <f t="shared" si="84"/>
        <v>0</v>
      </c>
      <c r="BL64" s="8">
        <f>VLOOKUP(CN64,'CIR Results'!$B$3:$L$42,2,FALSE)</f>
        <v>7</v>
      </c>
      <c r="BM64" s="8">
        <f>VLOOKUP(CN64,'CIR Results'!$B$3:$L$42,3,FALSE)</f>
        <v>128</v>
      </c>
      <c r="BN64" s="8">
        <f>VLOOKUP(CN64,'CIR Results'!$B$3:$L$42,4,FALSE)</f>
        <v>40</v>
      </c>
      <c r="BO64" s="8">
        <f>VLOOKUP(CN64,'CIR Results'!$B$3:$L$42,5,FALSE)</f>
        <v>148</v>
      </c>
      <c r="BP64" s="8">
        <f>VLOOKUP(CN64,'CIR Results'!$B$3:$L$42,6,FALSE)</f>
        <v>36954</v>
      </c>
      <c r="BQ64" s="8">
        <f>VLOOKUP(CN64,'CIR Results'!$B$3:$L$42,8,FALSE)</f>
        <v>8</v>
      </c>
      <c r="BR64" s="8">
        <f>VLOOKUP(CN64,'CIR Results'!$B$3:$L$42,9,FALSE)</f>
        <v>0</v>
      </c>
      <c r="BS64" s="8" t="str">
        <f>VLOOKUP(CN64,'CIR Results'!$B$3:$L$42,10,FALSE)</f>
        <v>03-04-01</v>
      </c>
      <c r="BT64" s="8">
        <f>VLOOKUP(CN64,'CIR Results'!$B$3:$L$42,11,FALSE)</f>
        <v>5</v>
      </c>
      <c r="BU64" s="136" t="str">
        <f>VLOOKUP(CN64,'CIR Team Info'!$B$5:$E$44,2,FALSE)</f>
        <v>Order 2 Chaos</v>
      </c>
      <c r="BV64" s="136" t="str">
        <f>VLOOKUP(CN64,'CIR Team Info'!$B$5:$E$44,4,FALSE)</f>
        <v>Batavia, IL</v>
      </c>
      <c r="BW64" s="136" t="str">
        <f t="shared" si="45"/>
        <v xml:space="preserve">triangular homnomoic 0 0 </v>
      </c>
      <c r="BX64" s="168" t="str">
        <f>'Pit Scouting Data'!E23</f>
        <v>Other</v>
      </c>
      <c r="BY64" s="168" t="str">
        <f>'Pit Scouting Data'!F23</f>
        <v>One</v>
      </c>
      <c r="BZ64" s="168" t="str">
        <f>'Pit Scouting Data'!G23</f>
        <v>Six</v>
      </c>
      <c r="CA64" s="168" t="str">
        <f>'Pit Scouting Data'!H23</f>
        <v>T</v>
      </c>
      <c r="CB64" s="168" t="str">
        <f>'Pit Scouting Data'!I23</f>
        <v>F</v>
      </c>
      <c r="CC64" s="168" t="str">
        <f>'Pit Scouting Data'!J23</f>
        <v>T</v>
      </c>
      <c r="CD64" s="168" t="str">
        <f>'Pit Scouting Data'!K23</f>
        <v>F</v>
      </c>
      <c r="CE64" s="168" t="str">
        <f>'Pit Scouting Data'!L23</f>
        <v>F</v>
      </c>
      <c r="CF64" s="168" t="str">
        <f>'Pit Scouting Data'!M23</f>
        <v>Throw Over</v>
      </c>
      <c r="CG64" s="168" t="str">
        <f>'Pit Scouting Data'!N23</f>
        <v>F</v>
      </c>
      <c r="CH64" s="168" t="str">
        <f>'Pit Scouting Data'!O23</f>
        <v>F</v>
      </c>
      <c r="CI64" s="176" t="str">
        <f>'Pit Scouting Data'!P23</f>
        <v>Robot Defense</v>
      </c>
      <c r="CJ64" s="176" t="str">
        <f>'Pit Scouting Data'!Q23</f>
        <v>triangular homnomoic</v>
      </c>
      <c r="CK64" s="176">
        <f>'Pit Scouting Data'!R23</f>
        <v>0</v>
      </c>
      <c r="CL64" s="176">
        <f>'Pit Scouting Data'!S23</f>
        <v>0</v>
      </c>
      <c r="CM64" s="169" t="str">
        <f>'Pit Scouting Data'!A23</f>
        <v>Jake Holmes</v>
      </c>
      <c r="CN64" s="169">
        <f>'Pit Scouting Data'!B23</f>
        <v>2704</v>
      </c>
      <c r="CO64" s="169">
        <f>'Pit Scouting Data'!C23</f>
        <v>0</v>
      </c>
      <c r="CP64" s="169" t="str">
        <f>'Pit Scouting Data'!D23</f>
        <v>PitScouting</v>
      </c>
      <c r="CQ64" s="169"/>
      <c r="CR64" s="169"/>
      <c r="CS64" s="169"/>
      <c r="CT64" s="169"/>
      <c r="CU64" s="169"/>
      <c r="CV64" s="169"/>
      <c r="CW64" s="169"/>
      <c r="CX64" s="169"/>
      <c r="CY64" s="169"/>
      <c r="CZ64" s="169"/>
      <c r="DA64" s="169"/>
      <c r="DB64" s="169"/>
      <c r="DC64" s="169"/>
      <c r="DD64" s="169"/>
      <c r="DE64" s="169"/>
      <c r="DF64" s="169"/>
      <c r="DG64" s="169"/>
      <c r="DH64" s="169"/>
      <c r="DI64" s="169"/>
      <c r="DJ64" s="2"/>
      <c r="DK64" s="2"/>
      <c r="DL64" s="2"/>
      <c r="DM64" s="2"/>
      <c r="DN64" s="2"/>
      <c r="DO64" s="2"/>
      <c r="DP64" s="169"/>
      <c r="DQ64" s="169"/>
      <c r="DR64" s="169"/>
      <c r="DS64" s="169"/>
      <c r="DT64" s="169"/>
      <c r="DU64" s="169"/>
      <c r="DV64" s="169"/>
      <c r="DW64" s="37"/>
      <c r="DX64" s="37"/>
      <c r="DZ64" s="153"/>
    </row>
    <row r="65" spans="1:130" s="164" customFormat="1" ht="29.25" hidden="1" x14ac:dyDescent="0.25">
      <c r="A65" s="153">
        <f t="shared" si="46"/>
        <v>967</v>
      </c>
      <c r="B65" s="39"/>
      <c r="C65" s="39"/>
      <c r="D65" s="17">
        <f t="shared" si="47"/>
        <v>0</v>
      </c>
      <c r="E65" s="113">
        <f t="shared" si="48"/>
        <v>0</v>
      </c>
      <c r="F65" s="113">
        <f t="shared" si="49"/>
        <v>0</v>
      </c>
      <c r="G65" s="113">
        <f t="shared" si="50"/>
        <v>0</v>
      </c>
      <c r="H65" s="113">
        <f t="shared" si="51"/>
        <v>0</v>
      </c>
      <c r="I65" s="113">
        <f t="shared" si="52"/>
        <v>0</v>
      </c>
      <c r="J65" s="113">
        <f t="shared" si="53"/>
        <v>0</v>
      </c>
      <c r="K65" s="113">
        <f t="shared" si="54"/>
        <v>0</v>
      </c>
      <c r="L65" s="76">
        <v>8</v>
      </c>
      <c r="M65" s="76">
        <v>8</v>
      </c>
      <c r="N65" s="76">
        <v>6</v>
      </c>
      <c r="O65" s="76">
        <v>6</v>
      </c>
      <c r="P65" s="76">
        <v>6</v>
      </c>
      <c r="Q65" s="76">
        <v>2</v>
      </c>
      <c r="R65" s="76">
        <v>1</v>
      </c>
      <c r="S65" s="17">
        <f t="shared" si="55"/>
        <v>0</v>
      </c>
      <c r="T65" s="113">
        <f t="shared" si="56"/>
        <v>0</v>
      </c>
      <c r="U65" s="113">
        <f t="shared" si="57"/>
        <v>0</v>
      </c>
      <c r="V65" s="113">
        <f t="shared" si="58"/>
        <v>0</v>
      </c>
      <c r="W65" s="113">
        <f t="shared" si="59"/>
        <v>0</v>
      </c>
      <c r="X65" s="113">
        <f t="shared" si="60"/>
        <v>0</v>
      </c>
      <c r="Y65" s="113">
        <f t="shared" si="61"/>
        <v>0</v>
      </c>
      <c r="Z65" s="113">
        <f t="shared" si="62"/>
        <v>0</v>
      </c>
      <c r="AA65" s="76">
        <v>5</v>
      </c>
      <c r="AB65" s="76">
        <v>6</v>
      </c>
      <c r="AC65" s="76">
        <v>8</v>
      </c>
      <c r="AD65" s="76">
        <v>2</v>
      </c>
      <c r="AE65" s="76">
        <v>2</v>
      </c>
      <c r="AF65" s="76">
        <v>3</v>
      </c>
      <c r="AG65" s="76">
        <v>8</v>
      </c>
      <c r="AH65" s="131">
        <f t="shared" si="63"/>
        <v>0</v>
      </c>
      <c r="AI65" s="131">
        <f t="shared" si="64"/>
        <v>0</v>
      </c>
      <c r="AJ65" s="131">
        <f t="shared" si="65"/>
        <v>0</v>
      </c>
      <c r="AK65" s="131">
        <f t="shared" si="66"/>
        <v>0</v>
      </c>
      <c r="AL65" s="131">
        <f t="shared" si="67"/>
        <v>0</v>
      </c>
      <c r="AM65" s="131">
        <f t="shared" si="68"/>
        <v>0</v>
      </c>
      <c r="AN65" s="131">
        <f t="shared" si="69"/>
        <v>0</v>
      </c>
      <c r="AO65" s="115" t="b">
        <f t="shared" si="70"/>
        <v>0</v>
      </c>
      <c r="AP65" s="115" t="b">
        <f t="shared" si="71"/>
        <v>0</v>
      </c>
      <c r="AQ65" s="115" t="b">
        <f t="shared" si="72"/>
        <v>0</v>
      </c>
      <c r="AR65" s="79">
        <f t="shared" si="73"/>
        <v>0</v>
      </c>
      <c r="AS65" s="79">
        <f t="shared" si="74"/>
        <v>0</v>
      </c>
      <c r="AT65" s="79">
        <f t="shared" si="75"/>
        <v>0</v>
      </c>
      <c r="AU65" s="79">
        <f t="shared" si="76"/>
        <v>0</v>
      </c>
      <c r="AV65" s="79">
        <f t="shared" si="77"/>
        <v>0</v>
      </c>
      <c r="AW65" s="79">
        <f t="shared" si="78"/>
        <v>0</v>
      </c>
      <c r="AX65" s="128">
        <f t="shared" si="79"/>
        <v>0</v>
      </c>
      <c r="AY65" s="128"/>
      <c r="AZ65" s="128"/>
      <c r="BA65" s="128">
        <f t="shared" si="80"/>
        <v>0</v>
      </c>
      <c r="BB65" s="128">
        <f t="shared" si="81"/>
        <v>0</v>
      </c>
      <c r="BC65" s="80">
        <f t="shared" si="36"/>
        <v>0</v>
      </c>
      <c r="BD65" s="80">
        <f t="shared" si="37"/>
        <v>0</v>
      </c>
      <c r="BE65" s="80">
        <f t="shared" si="38"/>
        <v>0</v>
      </c>
      <c r="BF65" s="80">
        <f t="shared" si="39"/>
        <v>0</v>
      </c>
      <c r="BG65" s="80">
        <f t="shared" si="40"/>
        <v>0</v>
      </c>
      <c r="BH65" s="80">
        <f t="shared" si="41"/>
        <v>0</v>
      </c>
      <c r="BI65" s="4">
        <f t="shared" si="82"/>
        <v>0</v>
      </c>
      <c r="BJ65" s="4">
        <f t="shared" si="83"/>
        <v>0</v>
      </c>
      <c r="BK65" s="4">
        <f t="shared" si="84"/>
        <v>0</v>
      </c>
      <c r="BL65" s="8">
        <f>VLOOKUP(CN65,'CIR Results'!$B$3:$L$42,2,FALSE)</f>
        <v>12</v>
      </c>
      <c r="BM65" s="8">
        <f>VLOOKUP(CN65,'CIR Results'!$B$3:$L$42,3,FALSE)</f>
        <v>144</v>
      </c>
      <c r="BN65" s="8">
        <f>VLOOKUP(CN65,'CIR Results'!$B$3:$L$42,4,FALSE)</f>
        <v>120</v>
      </c>
      <c r="BO65" s="8">
        <f>VLOOKUP(CN65,'CIR Results'!$B$3:$L$42,5,FALSE)</f>
        <v>169</v>
      </c>
      <c r="BP65" s="8">
        <f>VLOOKUP(CN65,'CIR Results'!$B$3:$L$42,6,FALSE)</f>
        <v>36680</v>
      </c>
      <c r="BQ65" s="8">
        <f>VLOOKUP(CN65,'CIR Results'!$B$3:$L$42,8,FALSE)</f>
        <v>9</v>
      </c>
      <c r="BR65" s="8">
        <f>VLOOKUP(CN65,'CIR Results'!$B$3:$L$42,9,FALSE)</f>
        <v>0</v>
      </c>
      <c r="BS65" s="8" t="str">
        <f>VLOOKUP(CN65,'CIR Results'!$B$3:$L$42,10,FALSE)</f>
        <v>06-03-00</v>
      </c>
      <c r="BT65" s="8">
        <f>VLOOKUP(CN65,'CIR Results'!$B$3:$L$42,11,FALSE)</f>
        <v>11</v>
      </c>
      <c r="BU65" s="136" t="str">
        <f>VLOOKUP(CN65,'CIR Team Info'!$B$5:$E$44,2,FALSE)</f>
        <v>Iron Lions</v>
      </c>
      <c r="BV65" s="136" t="str">
        <f>VLOOKUP(CN65,'CIR Team Info'!$B$5:$E$44,4,FALSE)</f>
        <v>Marion, IA</v>
      </c>
      <c r="BW65" s="136" t="str">
        <f t="shared" si="45"/>
        <v xml:space="preserve">drop down catapult 2 ball autonomous_ accuuuurate </v>
      </c>
      <c r="BX65" s="168" t="str">
        <f>'Pit Scouting Data'!E24</f>
        <v>Other</v>
      </c>
      <c r="BY65" s="168" t="str">
        <f>'Pit Scouting Data'!F24</f>
        <v>Two</v>
      </c>
      <c r="BZ65" s="168" t="str">
        <f>'Pit Scouting Data'!G24</f>
        <v>Six</v>
      </c>
      <c r="CA65" s="168" t="str">
        <f>'Pit Scouting Data'!H24</f>
        <v>T</v>
      </c>
      <c r="CB65" s="168" t="str">
        <f>'Pit Scouting Data'!I24</f>
        <v>F</v>
      </c>
      <c r="CC65" s="168" t="str">
        <f>'Pit Scouting Data'!J24</f>
        <v>T</v>
      </c>
      <c r="CD65" s="168" t="str">
        <f>'Pit Scouting Data'!K24</f>
        <v>T</v>
      </c>
      <c r="CE65" s="168" t="str">
        <f>'Pit Scouting Data'!L24</f>
        <v>F</v>
      </c>
      <c r="CF65" s="168" t="str">
        <f>'Pit Scouting Data'!M24</f>
        <v>Throw Over</v>
      </c>
      <c r="CG65" s="168" t="str">
        <f>'Pit Scouting Data'!N24</f>
        <v>F</v>
      </c>
      <c r="CH65" s="168" t="str">
        <f>'Pit Scouting Data'!O24</f>
        <v>F</v>
      </c>
      <c r="CI65" s="176" t="str">
        <f>'Pit Scouting Data'!P24</f>
        <v>Robot Defense</v>
      </c>
      <c r="CJ65" s="176" t="str">
        <f>'Pit Scouting Data'!Q24</f>
        <v>drop down</v>
      </c>
      <c r="CK65" s="176" t="str">
        <f>'Pit Scouting Data'!R24</f>
        <v>catapult</v>
      </c>
      <c r="CL65" s="176" t="str">
        <f>'Pit Scouting Data'!S24</f>
        <v>2 ball autonomous_ accuuuurate</v>
      </c>
      <c r="CM65" s="169" t="str">
        <f>'Pit Scouting Data'!A24</f>
        <v>Jake Holmes</v>
      </c>
      <c r="CN65" s="169">
        <f>'Pit Scouting Data'!B24</f>
        <v>967</v>
      </c>
      <c r="CO65" s="169">
        <f>'Pit Scouting Data'!C24</f>
        <v>0</v>
      </c>
      <c r="CP65" s="169" t="str">
        <f>'Pit Scouting Data'!D24</f>
        <v>PitScouting</v>
      </c>
      <c r="CQ65" s="169"/>
      <c r="CR65" s="169"/>
      <c r="CS65" s="169"/>
      <c r="CT65" s="169"/>
      <c r="CU65" s="169"/>
      <c r="CV65" s="169"/>
      <c r="CW65" s="169"/>
      <c r="CX65" s="169"/>
      <c r="CY65" s="169"/>
      <c r="CZ65" s="169"/>
      <c r="DA65" s="169"/>
      <c r="DB65" s="169"/>
      <c r="DC65" s="169"/>
      <c r="DD65" s="169"/>
      <c r="DE65" s="169"/>
      <c r="DF65" s="169"/>
      <c r="DG65" s="169"/>
      <c r="DH65" s="169"/>
      <c r="DI65" s="169"/>
      <c r="DJ65" s="2"/>
      <c r="DK65" s="2"/>
      <c r="DL65" s="2"/>
      <c r="DM65" s="2"/>
      <c r="DN65" s="2"/>
      <c r="DO65" s="2"/>
      <c r="DP65" s="169"/>
      <c r="DQ65" s="169"/>
      <c r="DR65" s="169"/>
      <c r="DS65" s="169"/>
      <c r="DT65" s="169"/>
      <c r="DU65" s="169"/>
      <c r="DV65" s="169"/>
      <c r="DW65" s="37"/>
      <c r="DX65" s="37"/>
      <c r="DZ65" s="153"/>
    </row>
    <row r="66" spans="1:130" s="164" customFormat="1" ht="29.25" hidden="1" x14ac:dyDescent="0.25">
      <c r="A66" s="153">
        <f t="shared" si="46"/>
        <v>1091</v>
      </c>
      <c r="B66" s="39"/>
      <c r="C66" s="39"/>
      <c r="D66" s="17">
        <f t="shared" si="47"/>
        <v>0</v>
      </c>
      <c r="E66" s="113">
        <f t="shared" si="48"/>
        <v>0</v>
      </c>
      <c r="F66" s="113">
        <f t="shared" si="49"/>
        <v>0</v>
      </c>
      <c r="G66" s="113">
        <f t="shared" si="50"/>
        <v>0</v>
      </c>
      <c r="H66" s="113">
        <f t="shared" si="51"/>
        <v>0</v>
      </c>
      <c r="I66" s="113">
        <f t="shared" si="52"/>
        <v>0</v>
      </c>
      <c r="J66" s="113">
        <f t="shared" si="53"/>
        <v>0</v>
      </c>
      <c r="K66" s="113">
        <f t="shared" si="54"/>
        <v>0</v>
      </c>
      <c r="L66" s="76">
        <v>8</v>
      </c>
      <c r="M66" s="76">
        <v>8</v>
      </c>
      <c r="N66" s="76">
        <v>6</v>
      </c>
      <c r="O66" s="76">
        <v>6</v>
      </c>
      <c r="P66" s="76">
        <v>6</v>
      </c>
      <c r="Q66" s="76">
        <v>2</v>
      </c>
      <c r="R66" s="76">
        <v>1</v>
      </c>
      <c r="S66" s="17">
        <f t="shared" si="55"/>
        <v>0</v>
      </c>
      <c r="T66" s="113">
        <f t="shared" si="56"/>
        <v>0</v>
      </c>
      <c r="U66" s="113">
        <f t="shared" si="57"/>
        <v>0</v>
      </c>
      <c r="V66" s="113">
        <f t="shared" si="58"/>
        <v>0</v>
      </c>
      <c r="W66" s="113">
        <f t="shared" si="59"/>
        <v>0</v>
      </c>
      <c r="X66" s="113">
        <f t="shared" si="60"/>
        <v>0</v>
      </c>
      <c r="Y66" s="113">
        <f t="shared" si="61"/>
        <v>0</v>
      </c>
      <c r="Z66" s="113">
        <f t="shared" si="62"/>
        <v>0</v>
      </c>
      <c r="AA66" s="76">
        <v>5</v>
      </c>
      <c r="AB66" s="76">
        <v>6</v>
      </c>
      <c r="AC66" s="76">
        <v>8</v>
      </c>
      <c r="AD66" s="76">
        <v>2</v>
      </c>
      <c r="AE66" s="76">
        <v>2</v>
      </c>
      <c r="AF66" s="76">
        <v>3</v>
      </c>
      <c r="AG66" s="76">
        <v>8</v>
      </c>
      <c r="AH66" s="131">
        <f t="shared" si="63"/>
        <v>0</v>
      </c>
      <c r="AI66" s="131">
        <f t="shared" si="64"/>
        <v>0</v>
      </c>
      <c r="AJ66" s="131">
        <f t="shared" si="65"/>
        <v>0</v>
      </c>
      <c r="AK66" s="131">
        <f t="shared" si="66"/>
        <v>0</v>
      </c>
      <c r="AL66" s="131">
        <f t="shared" si="67"/>
        <v>0</v>
      </c>
      <c r="AM66" s="131">
        <f t="shared" si="68"/>
        <v>0</v>
      </c>
      <c r="AN66" s="131">
        <f t="shared" si="69"/>
        <v>0</v>
      </c>
      <c r="AO66" s="115" t="b">
        <f t="shared" si="70"/>
        <v>0</v>
      </c>
      <c r="AP66" s="115" t="b">
        <f t="shared" si="71"/>
        <v>0</v>
      </c>
      <c r="AQ66" s="115" t="b">
        <f t="shared" si="72"/>
        <v>0</v>
      </c>
      <c r="AR66" s="79">
        <f t="shared" si="73"/>
        <v>0</v>
      </c>
      <c r="AS66" s="79">
        <f t="shared" si="74"/>
        <v>0</v>
      </c>
      <c r="AT66" s="79">
        <f t="shared" si="75"/>
        <v>0</v>
      </c>
      <c r="AU66" s="79">
        <f t="shared" si="76"/>
        <v>0</v>
      </c>
      <c r="AV66" s="79">
        <f t="shared" si="77"/>
        <v>0</v>
      </c>
      <c r="AW66" s="79">
        <f t="shared" si="78"/>
        <v>0</v>
      </c>
      <c r="AX66" s="128">
        <f t="shared" si="79"/>
        <v>0</v>
      </c>
      <c r="AY66" s="128"/>
      <c r="AZ66" s="128"/>
      <c r="BA66" s="128">
        <f t="shared" si="80"/>
        <v>0</v>
      </c>
      <c r="BB66" s="128">
        <f t="shared" si="81"/>
        <v>0</v>
      </c>
      <c r="BC66" s="80">
        <f t="shared" ref="BC66:BC129" si="85">IF(DJ66+DK66=0,0,DJ66/(DJ66+DK66))</f>
        <v>0</v>
      </c>
      <c r="BD66" s="80">
        <f t="shared" ref="BD66:BD129" si="86">IF(CT66+CU66=0,0,CT66/(CT66+CU66))</f>
        <v>0</v>
      </c>
      <c r="BE66" s="80">
        <f t="shared" ref="BE66:BE129" si="87">IF(DC66+DD66=0,0,DC66/(DC66+DD66))</f>
        <v>0</v>
      </c>
      <c r="BF66" s="80">
        <f t="shared" ref="BF66:BF129" si="88">IF(DL66+DM66=0,0,DL66/(DL66+DM66))</f>
        <v>0</v>
      </c>
      <c r="BG66" s="80">
        <f t="shared" ref="BG66:BG129" si="89">IF(DN66+DO66=0,0,DN66/(DN66+DO66))</f>
        <v>0</v>
      </c>
      <c r="BH66" s="80">
        <f t="shared" ref="BH66:BH129" si="90">IF(DH66=3,1,IF(DH66=2,0.5,IF(DH66=1,0.25*DI66,0)))</f>
        <v>0</v>
      </c>
      <c r="BI66" s="4">
        <f t="shared" si="82"/>
        <v>0</v>
      </c>
      <c r="BJ66" s="4">
        <f t="shared" si="83"/>
        <v>0</v>
      </c>
      <c r="BK66" s="4">
        <f t="shared" si="84"/>
        <v>0</v>
      </c>
      <c r="BL66" s="8">
        <f>VLOOKUP(CN66,'CIR Results'!$B$3:$L$42,2,FALSE)</f>
        <v>12</v>
      </c>
      <c r="BM66" s="8">
        <f>VLOOKUP(CN66,'CIR Results'!$B$3:$L$42,3,FALSE)</f>
        <v>142</v>
      </c>
      <c r="BN66" s="8">
        <f>VLOOKUP(CN66,'CIR Results'!$B$3:$L$42,4,FALSE)</f>
        <v>110</v>
      </c>
      <c r="BO66" s="8">
        <f>VLOOKUP(CN66,'CIR Results'!$B$3:$L$42,5,FALSE)</f>
        <v>418</v>
      </c>
      <c r="BP66" s="8">
        <f>VLOOKUP(CN66,'CIR Results'!$B$3:$L$42,6,FALSE)</f>
        <v>36679</v>
      </c>
      <c r="BQ66" s="8">
        <f>VLOOKUP(CN66,'CIR Results'!$B$3:$L$42,8,FALSE)</f>
        <v>8</v>
      </c>
      <c r="BR66" s="8">
        <f>VLOOKUP(CN66,'CIR Results'!$B$3:$L$42,9,FALSE)</f>
        <v>0</v>
      </c>
      <c r="BS66" s="8" t="str">
        <f>VLOOKUP(CN66,'CIR Results'!$B$3:$L$42,10,FALSE)</f>
        <v>06-02-00</v>
      </c>
      <c r="BT66" s="8">
        <f>VLOOKUP(CN66,'CIR Results'!$B$3:$L$42,11,FALSE)</f>
        <v>40</v>
      </c>
      <c r="BU66" s="136" t="str">
        <f>VLOOKUP(CN66,'CIR Team Info'!$B$5:$E$44,2,FALSE)</f>
        <v>Oriole Assault</v>
      </c>
      <c r="BV66" s="136" t="str">
        <f>VLOOKUP(CN66,'CIR Team Info'!$B$5:$E$44,4,FALSE)</f>
        <v>Hartford, WI</v>
      </c>
      <c r="BW66" s="136" t="str">
        <f t="shared" si="45"/>
        <v xml:space="preserve">0 0 drive forward autonomous </v>
      </c>
      <c r="BX66" s="168" t="str">
        <f>'Pit Scouting Data'!E25</f>
        <v>Mecanum</v>
      </c>
      <c r="BY66" s="168" t="str">
        <f>'Pit Scouting Data'!F25</f>
        <v>One</v>
      </c>
      <c r="BZ66" s="168" t="str">
        <f>'Pit Scouting Data'!G25</f>
        <v>Four</v>
      </c>
      <c r="CA66" s="168" t="str">
        <f>'Pit Scouting Data'!H25</f>
        <v>F</v>
      </c>
      <c r="CB66" s="168" t="str">
        <f>'Pit Scouting Data'!I25</f>
        <v>T</v>
      </c>
      <c r="CC66" s="168" t="str">
        <f>'Pit Scouting Data'!J25</f>
        <v>T</v>
      </c>
      <c r="CD66" s="168" t="str">
        <f>'Pit Scouting Data'!K25</f>
        <v>F</v>
      </c>
      <c r="CE66" s="168" t="str">
        <f>'Pit Scouting Data'!L25</f>
        <v>F</v>
      </c>
      <c r="CF66" s="168" t="str">
        <f>'Pit Scouting Data'!M25</f>
        <v>Throw Over</v>
      </c>
      <c r="CG66" s="168" t="str">
        <f>'Pit Scouting Data'!N25</f>
        <v>F</v>
      </c>
      <c r="CH66" s="168" t="str">
        <f>'Pit Scouting Data'!O25</f>
        <v>F</v>
      </c>
      <c r="CI66" s="176" t="str">
        <f>'Pit Scouting Data'!P25</f>
        <v>Robot Defense</v>
      </c>
      <c r="CJ66" s="176">
        <f>'Pit Scouting Data'!Q25</f>
        <v>0</v>
      </c>
      <c r="CK66" s="176">
        <f>'Pit Scouting Data'!R25</f>
        <v>0</v>
      </c>
      <c r="CL66" s="176" t="str">
        <f>'Pit Scouting Data'!S25</f>
        <v>drive forward autonomous</v>
      </c>
      <c r="CM66" s="169" t="str">
        <f>'Pit Scouting Data'!A25</f>
        <v>Jake Holmes</v>
      </c>
      <c r="CN66" s="169">
        <f>'Pit Scouting Data'!B25</f>
        <v>1091</v>
      </c>
      <c r="CO66" s="169">
        <f>'Pit Scouting Data'!C25</f>
        <v>0</v>
      </c>
      <c r="CP66" s="169" t="str">
        <f>'Pit Scouting Data'!D25</f>
        <v>PitScouting</v>
      </c>
      <c r="CQ66" s="169"/>
      <c r="CR66" s="169"/>
      <c r="CS66" s="169"/>
      <c r="CT66" s="169"/>
      <c r="CU66" s="169"/>
      <c r="CV66" s="169"/>
      <c r="CW66" s="169"/>
      <c r="CX66" s="169"/>
      <c r="CY66" s="169"/>
      <c r="CZ66" s="169"/>
      <c r="DA66" s="169"/>
      <c r="DB66" s="169"/>
      <c r="DC66" s="169"/>
      <c r="DD66" s="169"/>
      <c r="DE66" s="169"/>
      <c r="DF66" s="169"/>
      <c r="DG66" s="169"/>
      <c r="DH66" s="169"/>
      <c r="DI66" s="169"/>
      <c r="DJ66" s="2"/>
      <c r="DK66" s="2"/>
      <c r="DL66" s="2"/>
      <c r="DM66" s="2"/>
      <c r="DN66" s="2"/>
      <c r="DO66" s="2"/>
      <c r="DP66" s="169"/>
      <c r="DQ66" s="169"/>
      <c r="DR66" s="169"/>
      <c r="DS66" s="169"/>
      <c r="DT66" s="169"/>
      <c r="DU66" s="169"/>
      <c r="DV66" s="169"/>
      <c r="DW66" s="37"/>
      <c r="DX66" s="37"/>
      <c r="DZ66" s="153"/>
    </row>
    <row r="67" spans="1:130" s="164" customFormat="1" ht="29.25" hidden="1" x14ac:dyDescent="0.25">
      <c r="A67" s="153">
        <f t="shared" si="46"/>
        <v>0</v>
      </c>
      <c r="B67" s="39"/>
      <c r="C67" s="39"/>
      <c r="D67" s="17">
        <f t="shared" si="47"/>
        <v>0</v>
      </c>
      <c r="E67" s="113">
        <f t="shared" si="48"/>
        <v>0</v>
      </c>
      <c r="F67" s="113">
        <f t="shared" si="49"/>
        <v>0</v>
      </c>
      <c r="G67" s="113">
        <f t="shared" si="50"/>
        <v>0</v>
      </c>
      <c r="H67" s="113">
        <f t="shared" si="51"/>
        <v>0</v>
      </c>
      <c r="I67" s="113">
        <f t="shared" si="52"/>
        <v>0</v>
      </c>
      <c r="J67" s="113">
        <f t="shared" si="53"/>
        <v>0</v>
      </c>
      <c r="K67" s="113">
        <f t="shared" si="54"/>
        <v>0</v>
      </c>
      <c r="L67" s="76">
        <v>8</v>
      </c>
      <c r="M67" s="76">
        <v>8</v>
      </c>
      <c r="N67" s="76">
        <v>6</v>
      </c>
      <c r="O67" s="76">
        <v>6</v>
      </c>
      <c r="P67" s="76">
        <v>6</v>
      </c>
      <c r="Q67" s="76">
        <v>2</v>
      </c>
      <c r="R67" s="76">
        <v>1</v>
      </c>
      <c r="S67" s="17">
        <f t="shared" si="55"/>
        <v>0</v>
      </c>
      <c r="T67" s="113">
        <f t="shared" si="56"/>
        <v>0</v>
      </c>
      <c r="U67" s="113">
        <f t="shared" si="57"/>
        <v>0</v>
      </c>
      <c r="V67" s="113">
        <f t="shared" si="58"/>
        <v>0</v>
      </c>
      <c r="W67" s="113">
        <f t="shared" si="59"/>
        <v>0</v>
      </c>
      <c r="X67" s="113">
        <f t="shared" si="60"/>
        <v>0</v>
      </c>
      <c r="Y67" s="113">
        <f t="shared" si="61"/>
        <v>0</v>
      </c>
      <c r="Z67" s="113">
        <f t="shared" si="62"/>
        <v>0</v>
      </c>
      <c r="AA67" s="76">
        <v>5</v>
      </c>
      <c r="AB67" s="76">
        <v>6</v>
      </c>
      <c r="AC67" s="76">
        <v>8</v>
      </c>
      <c r="AD67" s="76">
        <v>2</v>
      </c>
      <c r="AE67" s="76">
        <v>2</v>
      </c>
      <c r="AF67" s="76">
        <v>3</v>
      </c>
      <c r="AG67" s="76">
        <v>8</v>
      </c>
      <c r="AH67" s="131">
        <f t="shared" si="63"/>
        <v>0</v>
      </c>
      <c r="AI67" s="131">
        <f t="shared" si="64"/>
        <v>0</v>
      </c>
      <c r="AJ67" s="131">
        <f t="shared" si="65"/>
        <v>0</v>
      </c>
      <c r="AK67" s="131">
        <f t="shared" si="66"/>
        <v>0</v>
      </c>
      <c r="AL67" s="131">
        <f t="shared" si="67"/>
        <v>0</v>
      </c>
      <c r="AM67" s="131">
        <f t="shared" si="68"/>
        <v>0</v>
      </c>
      <c r="AN67" s="131">
        <f t="shared" si="69"/>
        <v>0</v>
      </c>
      <c r="AO67" s="115" t="b">
        <f t="shared" si="70"/>
        <v>0</v>
      </c>
      <c r="AP67" s="115" t="b">
        <f t="shared" si="71"/>
        <v>0</v>
      </c>
      <c r="AQ67" s="115" t="b">
        <f t="shared" si="72"/>
        <v>0</v>
      </c>
      <c r="AR67" s="79">
        <f t="shared" si="73"/>
        <v>0</v>
      </c>
      <c r="AS67" s="79">
        <f t="shared" si="74"/>
        <v>0</v>
      </c>
      <c r="AT67" s="79">
        <f t="shared" si="75"/>
        <v>0</v>
      </c>
      <c r="AU67" s="79">
        <f t="shared" si="76"/>
        <v>0</v>
      </c>
      <c r="AV67" s="79">
        <f t="shared" si="77"/>
        <v>0</v>
      </c>
      <c r="AW67" s="79">
        <f t="shared" si="78"/>
        <v>0</v>
      </c>
      <c r="AX67" s="128">
        <f t="shared" si="79"/>
        <v>0</v>
      </c>
      <c r="AY67" s="128"/>
      <c r="AZ67" s="128"/>
      <c r="BA67" s="128">
        <f t="shared" si="80"/>
        <v>0</v>
      </c>
      <c r="BB67" s="128">
        <f t="shared" si="81"/>
        <v>0</v>
      </c>
      <c r="BC67" s="80">
        <f t="shared" si="85"/>
        <v>0</v>
      </c>
      <c r="BD67" s="80">
        <f t="shared" si="86"/>
        <v>0</v>
      </c>
      <c r="BE67" s="80">
        <f t="shared" si="87"/>
        <v>0</v>
      </c>
      <c r="BF67" s="80">
        <f t="shared" si="88"/>
        <v>0</v>
      </c>
      <c r="BG67" s="80">
        <f t="shared" si="89"/>
        <v>0</v>
      </c>
      <c r="BH67" s="80">
        <f t="shared" si="90"/>
        <v>0</v>
      </c>
      <c r="BI67" s="4">
        <f t="shared" si="82"/>
        <v>0</v>
      </c>
      <c r="BJ67" s="4">
        <f t="shared" si="83"/>
        <v>0</v>
      </c>
      <c r="BK67" s="4">
        <f t="shared" si="84"/>
        <v>0</v>
      </c>
      <c r="BL67" s="8" t="e">
        <f>VLOOKUP(CN67,'CIR Results'!$B$3:$L$42,2,FALSE)</f>
        <v>#N/A</v>
      </c>
      <c r="BM67" s="8" t="e">
        <f>VLOOKUP(CN67,'CIR Results'!$B$3:$L$42,3,FALSE)</f>
        <v>#N/A</v>
      </c>
      <c r="BN67" s="8" t="e">
        <f>VLOOKUP(CN67,'CIR Results'!$B$3:$L$42,4,FALSE)</f>
        <v>#N/A</v>
      </c>
      <c r="BO67" s="8" t="e">
        <f>VLOOKUP(CN67,'CIR Results'!$B$3:$L$42,5,FALSE)</f>
        <v>#N/A</v>
      </c>
      <c r="BP67" s="8" t="e">
        <f>VLOOKUP(CN67,'CIR Results'!$B$3:$L$42,6,FALSE)</f>
        <v>#N/A</v>
      </c>
      <c r="BQ67" s="8" t="e">
        <f>VLOOKUP(CN67,'CIR Results'!$B$3:$L$42,8,FALSE)</f>
        <v>#N/A</v>
      </c>
      <c r="BR67" s="8" t="e">
        <f>VLOOKUP(CN67,'CIR Results'!$B$3:$L$42,9,FALSE)</f>
        <v>#N/A</v>
      </c>
      <c r="BS67" s="8" t="e">
        <f>VLOOKUP(CN67,'CIR Results'!$B$3:$L$42,10,FALSE)</f>
        <v>#N/A</v>
      </c>
      <c r="BT67" s="8" t="e">
        <f>VLOOKUP(CN67,'CIR Results'!$B$3:$L$42,11,FALSE)</f>
        <v>#N/A</v>
      </c>
      <c r="BU67" s="136" t="e">
        <f>VLOOKUP(CN67,'CIR Team Info'!$B$5:$E$44,2,FALSE)</f>
        <v>#N/A</v>
      </c>
      <c r="BV67" s="136" t="e">
        <f>VLOOKUP(CN67,'CIR Team Info'!$B$5:$E$44,4,FALSE)</f>
        <v>#N/A</v>
      </c>
      <c r="BW67" s="136" t="str">
        <f t="shared" ref="BW67:BW130" si="91">CONCATENATE(CJ67," ",CK67," ",CL67," ",DV67)</f>
        <v xml:space="preserve">super crazy traction whhels_ drop center 0 hot goal? </v>
      </c>
      <c r="BX67" s="168" t="str">
        <f>'Pit Scouting Data'!E26</f>
        <v>Standard</v>
      </c>
      <c r="BY67" s="168" t="str">
        <f>'Pit Scouting Data'!F26</f>
        <v>Two</v>
      </c>
      <c r="BZ67" s="168" t="str">
        <f>'Pit Scouting Data'!G26</f>
        <v>Six</v>
      </c>
      <c r="CA67" s="168" t="str">
        <f>'Pit Scouting Data'!H26</f>
        <v>T</v>
      </c>
      <c r="CB67" s="168" t="str">
        <f>'Pit Scouting Data'!I26</f>
        <v>T</v>
      </c>
      <c r="CC67" s="168" t="str">
        <f>'Pit Scouting Data'!J26</f>
        <v>T</v>
      </c>
      <c r="CD67" s="168" t="str">
        <f>'Pit Scouting Data'!K26</f>
        <v>T</v>
      </c>
      <c r="CE67" s="168" t="str">
        <f>'Pit Scouting Data'!L26</f>
        <v>F</v>
      </c>
      <c r="CF67" s="168" t="str">
        <f>'Pit Scouting Data'!M26</f>
        <v>Throw Over</v>
      </c>
      <c r="CG67" s="168" t="str">
        <f>'Pit Scouting Data'!N26</f>
        <v>F</v>
      </c>
      <c r="CH67" s="168" t="str">
        <f>'Pit Scouting Data'!O26</f>
        <v>T</v>
      </c>
      <c r="CI67" s="176" t="str">
        <f>'Pit Scouting Data'!P26</f>
        <v>Robot Defense</v>
      </c>
      <c r="CJ67" s="176" t="str">
        <f>'Pit Scouting Data'!Q26</f>
        <v>super crazy traction whhels_ drop center</v>
      </c>
      <c r="CK67" s="176">
        <f>'Pit Scouting Data'!R26</f>
        <v>0</v>
      </c>
      <c r="CL67" s="176" t="str">
        <f>'Pit Scouting Data'!S26</f>
        <v>hot goal?</v>
      </c>
      <c r="CM67" s="169" t="str">
        <f>'Pit Scouting Data'!A26</f>
        <v>Jake Holmes</v>
      </c>
      <c r="CN67" s="169">
        <f>'Pit Scouting Data'!B26</f>
        <v>0</v>
      </c>
      <c r="CO67" s="169">
        <f>'Pit Scouting Data'!C26</f>
        <v>0</v>
      </c>
      <c r="CP67" s="169" t="str">
        <f>'Pit Scouting Data'!D26</f>
        <v>PitScouting</v>
      </c>
      <c r="CQ67" s="169"/>
      <c r="CR67" s="169"/>
      <c r="CS67" s="169"/>
      <c r="CT67" s="169"/>
      <c r="CU67" s="169"/>
      <c r="CV67" s="169"/>
      <c r="CW67" s="169"/>
      <c r="CX67" s="169"/>
      <c r="CY67" s="169"/>
      <c r="CZ67" s="169"/>
      <c r="DA67" s="169"/>
      <c r="DB67" s="169"/>
      <c r="DC67" s="169"/>
      <c r="DD67" s="169"/>
      <c r="DE67" s="169"/>
      <c r="DF67" s="169"/>
      <c r="DG67" s="169"/>
      <c r="DH67" s="169"/>
      <c r="DI67" s="169"/>
      <c r="DJ67" s="2"/>
      <c r="DK67" s="2"/>
      <c r="DL67" s="2"/>
      <c r="DM67" s="2"/>
      <c r="DN67" s="2"/>
      <c r="DO67" s="2"/>
      <c r="DP67" s="169"/>
      <c r="DQ67" s="169"/>
      <c r="DR67" s="169"/>
      <c r="DS67" s="169"/>
      <c r="DT67" s="169"/>
      <c r="DU67" s="169"/>
      <c r="DV67" s="169"/>
      <c r="DW67" s="37"/>
      <c r="DX67" s="37"/>
      <c r="DZ67" s="153"/>
    </row>
    <row r="68" spans="1:130" s="164" customFormat="1" ht="29.25" hidden="1" x14ac:dyDescent="0.25">
      <c r="A68" s="153">
        <f t="shared" si="46"/>
        <v>3284</v>
      </c>
      <c r="B68" s="39"/>
      <c r="C68" s="39"/>
      <c r="D68" s="17">
        <f t="shared" si="47"/>
        <v>0</v>
      </c>
      <c r="E68" s="113">
        <f t="shared" si="48"/>
        <v>0</v>
      </c>
      <c r="F68" s="113">
        <f t="shared" si="49"/>
        <v>0</v>
      </c>
      <c r="G68" s="113">
        <f t="shared" si="50"/>
        <v>0</v>
      </c>
      <c r="H68" s="113">
        <f t="shared" si="51"/>
        <v>0</v>
      </c>
      <c r="I68" s="113">
        <f t="shared" si="52"/>
        <v>0</v>
      </c>
      <c r="J68" s="113">
        <f t="shared" si="53"/>
        <v>0</v>
      </c>
      <c r="K68" s="113">
        <f t="shared" si="54"/>
        <v>0</v>
      </c>
      <c r="L68" s="76">
        <v>8</v>
      </c>
      <c r="M68" s="76">
        <v>8</v>
      </c>
      <c r="N68" s="76">
        <v>6</v>
      </c>
      <c r="O68" s="76">
        <v>6</v>
      </c>
      <c r="P68" s="76">
        <v>6</v>
      </c>
      <c r="Q68" s="76">
        <v>2</v>
      </c>
      <c r="R68" s="76">
        <v>1</v>
      </c>
      <c r="S68" s="17">
        <f t="shared" si="55"/>
        <v>0</v>
      </c>
      <c r="T68" s="113">
        <f t="shared" si="56"/>
        <v>0</v>
      </c>
      <c r="U68" s="113">
        <f t="shared" si="57"/>
        <v>0</v>
      </c>
      <c r="V68" s="113">
        <f t="shared" si="58"/>
        <v>0</v>
      </c>
      <c r="W68" s="113">
        <f t="shared" si="59"/>
        <v>0</v>
      </c>
      <c r="X68" s="113">
        <f t="shared" si="60"/>
        <v>0</v>
      </c>
      <c r="Y68" s="113">
        <f t="shared" si="61"/>
        <v>0</v>
      </c>
      <c r="Z68" s="113">
        <f t="shared" si="62"/>
        <v>0</v>
      </c>
      <c r="AA68" s="76">
        <v>5</v>
      </c>
      <c r="AB68" s="76">
        <v>6</v>
      </c>
      <c r="AC68" s="76">
        <v>8</v>
      </c>
      <c r="AD68" s="76">
        <v>2</v>
      </c>
      <c r="AE68" s="76">
        <v>2</v>
      </c>
      <c r="AF68" s="76">
        <v>3</v>
      </c>
      <c r="AG68" s="76">
        <v>8</v>
      </c>
      <c r="AH68" s="131">
        <f t="shared" si="63"/>
        <v>0</v>
      </c>
      <c r="AI68" s="131">
        <f t="shared" si="64"/>
        <v>0</v>
      </c>
      <c r="AJ68" s="131">
        <f t="shared" si="65"/>
        <v>0</v>
      </c>
      <c r="AK68" s="131">
        <f t="shared" si="66"/>
        <v>0</v>
      </c>
      <c r="AL68" s="131">
        <f t="shared" si="67"/>
        <v>0</v>
      </c>
      <c r="AM68" s="131">
        <f t="shared" si="68"/>
        <v>0</v>
      </c>
      <c r="AN68" s="131">
        <f t="shared" si="69"/>
        <v>0</v>
      </c>
      <c r="AO68" s="115" t="b">
        <f t="shared" si="70"/>
        <v>0</v>
      </c>
      <c r="AP68" s="115" t="b">
        <f t="shared" si="71"/>
        <v>0</v>
      </c>
      <c r="AQ68" s="115" t="b">
        <f t="shared" si="72"/>
        <v>0</v>
      </c>
      <c r="AR68" s="79">
        <f t="shared" si="73"/>
        <v>0</v>
      </c>
      <c r="AS68" s="79">
        <f t="shared" si="74"/>
        <v>0</v>
      </c>
      <c r="AT68" s="79">
        <f t="shared" si="75"/>
        <v>0</v>
      </c>
      <c r="AU68" s="79">
        <f t="shared" si="76"/>
        <v>0</v>
      </c>
      <c r="AV68" s="79">
        <f t="shared" si="77"/>
        <v>0</v>
      </c>
      <c r="AW68" s="79">
        <f t="shared" si="78"/>
        <v>0</v>
      </c>
      <c r="AX68" s="128">
        <f t="shared" si="79"/>
        <v>0</v>
      </c>
      <c r="AY68" s="128"/>
      <c r="AZ68" s="128"/>
      <c r="BA68" s="128">
        <f t="shared" si="80"/>
        <v>0</v>
      </c>
      <c r="BB68" s="128">
        <f t="shared" si="81"/>
        <v>0</v>
      </c>
      <c r="BC68" s="80">
        <f t="shared" si="85"/>
        <v>0</v>
      </c>
      <c r="BD68" s="80">
        <f t="shared" si="86"/>
        <v>0</v>
      </c>
      <c r="BE68" s="80">
        <f t="shared" si="87"/>
        <v>0</v>
      </c>
      <c r="BF68" s="80">
        <f t="shared" si="88"/>
        <v>0</v>
      </c>
      <c r="BG68" s="80">
        <f t="shared" si="89"/>
        <v>0</v>
      </c>
      <c r="BH68" s="80">
        <f t="shared" si="90"/>
        <v>0</v>
      </c>
      <c r="BI68" s="4">
        <f t="shared" si="82"/>
        <v>0</v>
      </c>
      <c r="BJ68" s="4">
        <f t="shared" si="83"/>
        <v>0</v>
      </c>
      <c r="BK68" s="4">
        <f t="shared" si="84"/>
        <v>0</v>
      </c>
      <c r="BL68" s="8">
        <f>VLOOKUP(CN68,'CIR Results'!$B$3:$L$42,2,FALSE)</f>
        <v>6</v>
      </c>
      <c r="BM68" s="8">
        <f>VLOOKUP(CN68,'CIR Results'!$B$3:$L$42,3,FALSE)</f>
        <v>106</v>
      </c>
      <c r="BN68" s="8">
        <f>VLOOKUP(CN68,'CIR Results'!$B$3:$L$42,4,FALSE)</f>
        <v>60</v>
      </c>
      <c r="BO68" s="8">
        <f>VLOOKUP(CN68,'CIR Results'!$B$3:$L$42,5,FALSE)</f>
        <v>139</v>
      </c>
      <c r="BP68" s="8">
        <f>VLOOKUP(CN68,'CIR Results'!$B$3:$L$42,6,FALSE)</f>
        <v>36591</v>
      </c>
      <c r="BQ68" s="8">
        <f>VLOOKUP(CN68,'CIR Results'!$B$3:$L$42,8,FALSE)</f>
        <v>9</v>
      </c>
      <c r="BR68" s="8">
        <f>VLOOKUP(CN68,'CIR Results'!$B$3:$L$42,9,FALSE)</f>
        <v>0</v>
      </c>
      <c r="BS68" s="8" t="str">
        <f>VLOOKUP(CN68,'CIR Results'!$B$3:$L$42,10,FALSE)</f>
        <v>03-06-00</v>
      </c>
      <c r="BT68" s="8">
        <f>VLOOKUP(CN68,'CIR Results'!$B$3:$L$42,11,FALSE)</f>
        <v>37</v>
      </c>
      <c r="BU68" s="136" t="str">
        <f>VLOOKUP(CN68,'CIR Team Info'!$B$5:$E$44,2,FALSE)</f>
        <v>Laser Team</v>
      </c>
      <c r="BV68" s="136" t="str">
        <f>VLOOKUP(CN68,'CIR Team Info'!$B$5:$E$44,4,FALSE)</f>
        <v>Camdenton, MO</v>
      </c>
      <c r="BW68" s="136" t="str">
        <f t="shared" si="91"/>
        <v xml:space="preserve">0 0 hot goal awesome autonomous </v>
      </c>
      <c r="BX68" s="168" t="str">
        <f>'Pit Scouting Data'!E27</f>
        <v>Standard</v>
      </c>
      <c r="BY68" s="168" t="str">
        <f>'Pit Scouting Data'!F27</f>
        <v>Two</v>
      </c>
      <c r="BZ68" s="168" t="str">
        <f>'Pit Scouting Data'!G27</f>
        <v>Eight</v>
      </c>
      <c r="CA68" s="168" t="str">
        <f>'Pit Scouting Data'!H27</f>
        <v>T</v>
      </c>
      <c r="CB68" s="168" t="str">
        <f>'Pit Scouting Data'!I27</f>
        <v>T</v>
      </c>
      <c r="CC68" s="168" t="str">
        <f>'Pit Scouting Data'!J27</f>
        <v>T</v>
      </c>
      <c r="CD68" s="168" t="str">
        <f>'Pit Scouting Data'!K27</f>
        <v>T</v>
      </c>
      <c r="CE68" s="168" t="str">
        <f>'Pit Scouting Data'!L27</f>
        <v>F</v>
      </c>
      <c r="CF68" s="168" t="str">
        <f>'Pit Scouting Data'!M27</f>
        <v>Throw Over</v>
      </c>
      <c r="CG68" s="168" t="str">
        <f>'Pit Scouting Data'!N27</f>
        <v>T</v>
      </c>
      <c r="CH68" s="168" t="str">
        <f>'Pit Scouting Data'!O27</f>
        <v>T</v>
      </c>
      <c r="CI68" s="176" t="str">
        <f>'Pit Scouting Data'!P27</f>
        <v>Robot Defense</v>
      </c>
      <c r="CJ68" s="176">
        <f>'Pit Scouting Data'!Q27</f>
        <v>0</v>
      </c>
      <c r="CK68" s="176">
        <f>'Pit Scouting Data'!R27</f>
        <v>0</v>
      </c>
      <c r="CL68" s="176" t="str">
        <f>'Pit Scouting Data'!S27</f>
        <v>hot goal awesome autonomous</v>
      </c>
      <c r="CM68" s="169" t="str">
        <f>'Pit Scouting Data'!A27</f>
        <v>Jake Holmes</v>
      </c>
      <c r="CN68" s="169">
        <f>'Pit Scouting Data'!B27</f>
        <v>3284</v>
      </c>
      <c r="CO68" s="169">
        <f>'Pit Scouting Data'!C27</f>
        <v>0</v>
      </c>
      <c r="CP68" s="169" t="str">
        <f>'Pit Scouting Data'!D27</f>
        <v>PitScouting</v>
      </c>
      <c r="CQ68" s="169"/>
      <c r="CR68" s="169"/>
      <c r="CS68" s="169"/>
      <c r="CT68" s="169"/>
      <c r="CU68" s="169"/>
      <c r="CV68" s="169"/>
      <c r="CW68" s="169"/>
      <c r="CX68" s="169"/>
      <c r="CY68" s="169"/>
      <c r="CZ68" s="169"/>
      <c r="DA68" s="169"/>
      <c r="DB68" s="169"/>
      <c r="DC68" s="169"/>
      <c r="DD68" s="169"/>
      <c r="DE68" s="169"/>
      <c r="DF68" s="169"/>
      <c r="DG68" s="169"/>
      <c r="DH68" s="169"/>
      <c r="DI68" s="169"/>
      <c r="DJ68" s="2"/>
      <c r="DK68" s="2"/>
      <c r="DL68" s="2"/>
      <c r="DM68" s="2"/>
      <c r="DN68" s="2"/>
      <c r="DO68" s="2"/>
      <c r="DP68" s="169"/>
      <c r="DQ68" s="169"/>
      <c r="DR68" s="169"/>
      <c r="DS68" s="169"/>
      <c r="DT68" s="169"/>
      <c r="DU68" s="169"/>
      <c r="DV68" s="169"/>
      <c r="DW68" s="37"/>
      <c r="DX68" s="37"/>
      <c r="DZ68" s="153"/>
    </row>
    <row r="69" spans="1:130" s="164" customFormat="1" ht="29.25" hidden="1" x14ac:dyDescent="0.25">
      <c r="A69" s="153">
        <f t="shared" si="46"/>
        <v>2094</v>
      </c>
      <c r="B69" s="39"/>
      <c r="C69" s="39"/>
      <c r="D69" s="17">
        <f t="shared" si="47"/>
        <v>0</v>
      </c>
      <c r="E69" s="113">
        <f t="shared" si="48"/>
        <v>0</v>
      </c>
      <c r="F69" s="113">
        <f t="shared" si="49"/>
        <v>0</v>
      </c>
      <c r="G69" s="113">
        <f t="shared" si="50"/>
        <v>0</v>
      </c>
      <c r="H69" s="113">
        <f t="shared" si="51"/>
        <v>0</v>
      </c>
      <c r="I69" s="113">
        <f t="shared" si="52"/>
        <v>0</v>
      </c>
      <c r="J69" s="113">
        <f t="shared" si="53"/>
        <v>0</v>
      </c>
      <c r="K69" s="113">
        <f t="shared" si="54"/>
        <v>0</v>
      </c>
      <c r="L69" s="76">
        <v>8</v>
      </c>
      <c r="M69" s="76">
        <v>8</v>
      </c>
      <c r="N69" s="76">
        <v>6</v>
      </c>
      <c r="O69" s="76">
        <v>6</v>
      </c>
      <c r="P69" s="76">
        <v>6</v>
      </c>
      <c r="Q69" s="76">
        <v>2</v>
      </c>
      <c r="R69" s="76">
        <v>1</v>
      </c>
      <c r="S69" s="17">
        <f t="shared" si="55"/>
        <v>0</v>
      </c>
      <c r="T69" s="113">
        <f t="shared" si="56"/>
        <v>0</v>
      </c>
      <c r="U69" s="113">
        <f t="shared" si="57"/>
        <v>0</v>
      </c>
      <c r="V69" s="113">
        <f t="shared" si="58"/>
        <v>0</v>
      </c>
      <c r="W69" s="113">
        <f t="shared" si="59"/>
        <v>0</v>
      </c>
      <c r="X69" s="113">
        <f t="shared" si="60"/>
        <v>0</v>
      </c>
      <c r="Y69" s="113">
        <f t="shared" si="61"/>
        <v>0</v>
      </c>
      <c r="Z69" s="113">
        <f t="shared" si="62"/>
        <v>0</v>
      </c>
      <c r="AA69" s="76">
        <v>5</v>
      </c>
      <c r="AB69" s="76">
        <v>6</v>
      </c>
      <c r="AC69" s="76">
        <v>8</v>
      </c>
      <c r="AD69" s="76">
        <v>2</v>
      </c>
      <c r="AE69" s="76">
        <v>2</v>
      </c>
      <c r="AF69" s="76">
        <v>3</v>
      </c>
      <c r="AG69" s="76">
        <v>8</v>
      </c>
      <c r="AH69" s="131">
        <f t="shared" si="63"/>
        <v>0</v>
      </c>
      <c r="AI69" s="131">
        <f t="shared" si="64"/>
        <v>0</v>
      </c>
      <c r="AJ69" s="131">
        <f t="shared" si="65"/>
        <v>0</v>
      </c>
      <c r="AK69" s="131">
        <f t="shared" si="66"/>
        <v>0</v>
      </c>
      <c r="AL69" s="131">
        <f t="shared" si="67"/>
        <v>0</v>
      </c>
      <c r="AM69" s="131">
        <f t="shared" si="68"/>
        <v>0</v>
      </c>
      <c r="AN69" s="131">
        <f t="shared" si="69"/>
        <v>0</v>
      </c>
      <c r="AO69" s="115" t="b">
        <f t="shared" si="70"/>
        <v>0</v>
      </c>
      <c r="AP69" s="115" t="b">
        <f t="shared" si="71"/>
        <v>0</v>
      </c>
      <c r="AQ69" s="115" t="b">
        <f t="shared" si="72"/>
        <v>0</v>
      </c>
      <c r="AR69" s="79">
        <f t="shared" si="73"/>
        <v>0</v>
      </c>
      <c r="AS69" s="79">
        <f t="shared" si="74"/>
        <v>0</v>
      </c>
      <c r="AT69" s="79">
        <f t="shared" si="75"/>
        <v>0</v>
      </c>
      <c r="AU69" s="79">
        <f t="shared" si="76"/>
        <v>0</v>
      </c>
      <c r="AV69" s="79">
        <f t="shared" si="77"/>
        <v>0</v>
      </c>
      <c r="AW69" s="79">
        <f t="shared" si="78"/>
        <v>0</v>
      </c>
      <c r="AX69" s="128">
        <f t="shared" si="79"/>
        <v>0</v>
      </c>
      <c r="AY69" s="128"/>
      <c r="AZ69" s="128"/>
      <c r="BA69" s="128">
        <f t="shared" si="80"/>
        <v>0</v>
      </c>
      <c r="BB69" s="128">
        <f t="shared" si="81"/>
        <v>0</v>
      </c>
      <c r="BC69" s="80">
        <f t="shared" si="85"/>
        <v>0</v>
      </c>
      <c r="BD69" s="80">
        <f t="shared" si="86"/>
        <v>0</v>
      </c>
      <c r="BE69" s="80">
        <f t="shared" si="87"/>
        <v>0</v>
      </c>
      <c r="BF69" s="80">
        <f t="shared" si="88"/>
        <v>0</v>
      </c>
      <c r="BG69" s="80">
        <f t="shared" si="89"/>
        <v>0</v>
      </c>
      <c r="BH69" s="80">
        <f t="shared" si="90"/>
        <v>0</v>
      </c>
      <c r="BI69" s="4">
        <f t="shared" si="82"/>
        <v>0</v>
      </c>
      <c r="BJ69" s="4">
        <f t="shared" si="83"/>
        <v>0</v>
      </c>
      <c r="BK69" s="4">
        <f t="shared" si="84"/>
        <v>0</v>
      </c>
      <c r="BL69" s="8" t="e">
        <f>VLOOKUP(CN69,'CIR Results'!$B$3:$L$42,2,FALSE)</f>
        <v>#N/A</v>
      </c>
      <c r="BM69" s="8" t="e">
        <f>VLOOKUP(CN69,'CIR Results'!$B$3:$L$42,3,FALSE)</f>
        <v>#N/A</v>
      </c>
      <c r="BN69" s="8" t="e">
        <f>VLOOKUP(CN69,'CIR Results'!$B$3:$L$42,4,FALSE)</f>
        <v>#N/A</v>
      </c>
      <c r="BO69" s="8" t="e">
        <f>VLOOKUP(CN69,'CIR Results'!$B$3:$L$42,5,FALSE)</f>
        <v>#N/A</v>
      </c>
      <c r="BP69" s="8" t="e">
        <f>VLOOKUP(CN69,'CIR Results'!$B$3:$L$42,6,FALSE)</f>
        <v>#N/A</v>
      </c>
      <c r="BQ69" s="8" t="e">
        <f>VLOOKUP(CN69,'CIR Results'!$B$3:$L$42,8,FALSE)</f>
        <v>#N/A</v>
      </c>
      <c r="BR69" s="8" t="e">
        <f>VLOOKUP(CN69,'CIR Results'!$B$3:$L$42,9,FALSE)</f>
        <v>#N/A</v>
      </c>
      <c r="BS69" s="8" t="e">
        <f>VLOOKUP(CN69,'CIR Results'!$B$3:$L$42,10,FALSE)</f>
        <v>#N/A</v>
      </c>
      <c r="BT69" s="8" t="e">
        <f>VLOOKUP(CN69,'CIR Results'!$B$3:$L$42,11,FALSE)</f>
        <v>#N/A</v>
      </c>
      <c r="BU69" s="136" t="e">
        <f>VLOOKUP(CN69,'CIR Team Info'!$B$5:$E$44,2,FALSE)</f>
        <v>#N/A</v>
      </c>
      <c r="BV69" s="136" t="e">
        <f>VLOOKUP(CN69,'CIR Team Info'!$B$5:$E$44,4,FALSE)</f>
        <v>#N/A</v>
      </c>
      <c r="BW69" s="136" t="str">
        <f t="shared" si="91"/>
        <v xml:space="preserve">0 short as heck range hot goal autonomous </v>
      </c>
      <c r="BX69" s="168" t="str">
        <f>'Pit Scouting Data'!E28</f>
        <v>Standard</v>
      </c>
      <c r="BY69" s="168" t="str">
        <f>'Pit Scouting Data'!F28</f>
        <v>Two</v>
      </c>
      <c r="BZ69" s="168" t="str">
        <f>'Pit Scouting Data'!G28</f>
        <v>Four</v>
      </c>
      <c r="CA69" s="168" t="str">
        <f>'Pit Scouting Data'!H28</f>
        <v>T</v>
      </c>
      <c r="CB69" s="168" t="str">
        <f>'Pit Scouting Data'!I28</f>
        <v>T</v>
      </c>
      <c r="CC69" s="168" t="str">
        <f>'Pit Scouting Data'!J28</f>
        <v>T</v>
      </c>
      <c r="CD69" s="168" t="str">
        <f>'Pit Scouting Data'!K28</f>
        <v>T</v>
      </c>
      <c r="CE69" s="168" t="str">
        <f>'Pit Scouting Data'!L28</f>
        <v>F</v>
      </c>
      <c r="CF69" s="168" t="str">
        <f>'Pit Scouting Data'!M28</f>
        <v>Throw Over</v>
      </c>
      <c r="CG69" s="168" t="str">
        <f>'Pit Scouting Data'!N28</f>
        <v>F</v>
      </c>
      <c r="CH69" s="168" t="str">
        <f>'Pit Scouting Data'!O28</f>
        <v>F</v>
      </c>
      <c r="CI69" s="176" t="str">
        <f>'Pit Scouting Data'!P28</f>
        <v>Robot Defense</v>
      </c>
      <c r="CJ69" s="176">
        <f>'Pit Scouting Data'!Q28</f>
        <v>0</v>
      </c>
      <c r="CK69" s="176" t="str">
        <f>'Pit Scouting Data'!R28</f>
        <v>short as heck range</v>
      </c>
      <c r="CL69" s="176" t="str">
        <f>'Pit Scouting Data'!S28</f>
        <v>hot goal autonomous</v>
      </c>
      <c r="CM69" s="169" t="str">
        <f>'Pit Scouting Data'!A28</f>
        <v>Jake Holmes</v>
      </c>
      <c r="CN69" s="169">
        <f>'Pit Scouting Data'!B28</f>
        <v>2094</v>
      </c>
      <c r="CO69" s="169">
        <f>'Pit Scouting Data'!C28</f>
        <v>0</v>
      </c>
      <c r="CP69" s="169" t="str">
        <f>'Pit Scouting Data'!D28</f>
        <v>PitScouting</v>
      </c>
      <c r="CQ69" s="169"/>
      <c r="CR69" s="169"/>
      <c r="CS69" s="169"/>
      <c r="CT69" s="169"/>
      <c r="CU69" s="169"/>
      <c r="CV69" s="169"/>
      <c r="CW69" s="169"/>
      <c r="CX69" s="169"/>
      <c r="CY69" s="169"/>
      <c r="CZ69" s="169"/>
      <c r="DA69" s="169"/>
      <c r="DB69" s="169"/>
      <c r="DC69" s="169"/>
      <c r="DD69" s="169"/>
      <c r="DE69" s="169"/>
      <c r="DF69" s="169"/>
      <c r="DG69" s="169"/>
      <c r="DH69" s="169"/>
      <c r="DI69" s="169"/>
      <c r="DJ69" s="2"/>
      <c r="DK69" s="2"/>
      <c r="DL69" s="2"/>
      <c r="DM69" s="2"/>
      <c r="DN69" s="2"/>
      <c r="DO69" s="2"/>
      <c r="DP69" s="169"/>
      <c r="DQ69" s="169"/>
      <c r="DR69" s="169"/>
      <c r="DS69" s="169"/>
      <c r="DT69" s="169"/>
      <c r="DU69" s="169"/>
      <c r="DV69" s="169"/>
      <c r="DW69" s="37"/>
      <c r="DX69" s="37"/>
      <c r="DZ69" s="153"/>
    </row>
    <row r="70" spans="1:130" s="164" customFormat="1" ht="29.25" hidden="1" x14ac:dyDescent="0.25">
      <c r="A70" s="153">
        <f t="shared" si="46"/>
        <v>1208</v>
      </c>
      <c r="B70" s="39"/>
      <c r="C70" s="39"/>
      <c r="D70" s="17">
        <f t="shared" si="47"/>
        <v>0</v>
      </c>
      <c r="E70" s="113">
        <f t="shared" si="48"/>
        <v>0</v>
      </c>
      <c r="F70" s="113">
        <f t="shared" si="49"/>
        <v>0</v>
      </c>
      <c r="G70" s="113">
        <f t="shared" si="50"/>
        <v>0</v>
      </c>
      <c r="H70" s="113">
        <f t="shared" si="51"/>
        <v>0</v>
      </c>
      <c r="I70" s="113">
        <f t="shared" si="52"/>
        <v>0</v>
      </c>
      <c r="J70" s="113">
        <f t="shared" si="53"/>
        <v>0</v>
      </c>
      <c r="K70" s="113">
        <f t="shared" si="54"/>
        <v>0</v>
      </c>
      <c r="L70" s="76">
        <v>8</v>
      </c>
      <c r="M70" s="76">
        <v>8</v>
      </c>
      <c r="N70" s="76">
        <v>6</v>
      </c>
      <c r="O70" s="76">
        <v>6</v>
      </c>
      <c r="P70" s="76">
        <v>6</v>
      </c>
      <c r="Q70" s="76">
        <v>2</v>
      </c>
      <c r="R70" s="76">
        <v>1</v>
      </c>
      <c r="S70" s="17">
        <f t="shared" si="55"/>
        <v>0</v>
      </c>
      <c r="T70" s="113">
        <f t="shared" si="56"/>
        <v>0</v>
      </c>
      <c r="U70" s="113">
        <f t="shared" si="57"/>
        <v>0</v>
      </c>
      <c r="V70" s="113">
        <f t="shared" si="58"/>
        <v>0</v>
      </c>
      <c r="W70" s="113">
        <f t="shared" si="59"/>
        <v>0</v>
      </c>
      <c r="X70" s="113">
        <f t="shared" si="60"/>
        <v>0</v>
      </c>
      <c r="Y70" s="113">
        <f t="shared" si="61"/>
        <v>0</v>
      </c>
      <c r="Z70" s="113">
        <f t="shared" si="62"/>
        <v>0</v>
      </c>
      <c r="AA70" s="76">
        <v>5</v>
      </c>
      <c r="AB70" s="76">
        <v>6</v>
      </c>
      <c r="AC70" s="76">
        <v>8</v>
      </c>
      <c r="AD70" s="76">
        <v>2</v>
      </c>
      <c r="AE70" s="76">
        <v>2</v>
      </c>
      <c r="AF70" s="76">
        <v>3</v>
      </c>
      <c r="AG70" s="76">
        <v>8</v>
      </c>
      <c r="AH70" s="131">
        <f t="shared" si="63"/>
        <v>0</v>
      </c>
      <c r="AI70" s="131">
        <f t="shared" si="64"/>
        <v>0</v>
      </c>
      <c r="AJ70" s="131">
        <f t="shared" si="65"/>
        <v>0</v>
      </c>
      <c r="AK70" s="131">
        <f t="shared" si="66"/>
        <v>0</v>
      </c>
      <c r="AL70" s="131">
        <f t="shared" si="67"/>
        <v>0</v>
      </c>
      <c r="AM70" s="131">
        <f t="shared" si="68"/>
        <v>0</v>
      </c>
      <c r="AN70" s="131">
        <f t="shared" si="69"/>
        <v>0</v>
      </c>
      <c r="AO70" s="115" t="b">
        <f t="shared" si="70"/>
        <v>0</v>
      </c>
      <c r="AP70" s="115" t="b">
        <f t="shared" si="71"/>
        <v>0</v>
      </c>
      <c r="AQ70" s="115" t="b">
        <f t="shared" si="72"/>
        <v>0</v>
      </c>
      <c r="AR70" s="79">
        <f t="shared" si="73"/>
        <v>0</v>
      </c>
      <c r="AS70" s="79">
        <f t="shared" si="74"/>
        <v>0</v>
      </c>
      <c r="AT70" s="79">
        <f t="shared" si="75"/>
        <v>0</v>
      </c>
      <c r="AU70" s="79">
        <f t="shared" si="76"/>
        <v>0</v>
      </c>
      <c r="AV70" s="79">
        <f t="shared" si="77"/>
        <v>0</v>
      </c>
      <c r="AW70" s="79">
        <f t="shared" si="78"/>
        <v>0</v>
      </c>
      <c r="AX70" s="128">
        <f t="shared" si="79"/>
        <v>0</v>
      </c>
      <c r="AY70" s="128"/>
      <c r="AZ70" s="128"/>
      <c r="BA70" s="128">
        <f t="shared" si="80"/>
        <v>0</v>
      </c>
      <c r="BB70" s="128">
        <f t="shared" si="81"/>
        <v>0</v>
      </c>
      <c r="BC70" s="80">
        <f t="shared" si="85"/>
        <v>0</v>
      </c>
      <c r="BD70" s="80">
        <f t="shared" si="86"/>
        <v>0</v>
      </c>
      <c r="BE70" s="80">
        <f t="shared" si="87"/>
        <v>0</v>
      </c>
      <c r="BF70" s="80">
        <f t="shared" si="88"/>
        <v>0</v>
      </c>
      <c r="BG70" s="80">
        <f t="shared" si="89"/>
        <v>0</v>
      </c>
      <c r="BH70" s="80">
        <f t="shared" si="90"/>
        <v>0</v>
      </c>
      <c r="BI70" s="4">
        <f t="shared" si="82"/>
        <v>0</v>
      </c>
      <c r="BJ70" s="4">
        <f t="shared" si="83"/>
        <v>0</v>
      </c>
      <c r="BK70" s="4">
        <f t="shared" si="84"/>
        <v>0</v>
      </c>
      <c r="BL70" s="8">
        <f>VLOOKUP(CN70,'CIR Results'!$B$3:$L$42,2,FALSE)</f>
        <v>12</v>
      </c>
      <c r="BM70" s="8">
        <f>VLOOKUP(CN70,'CIR Results'!$B$3:$L$42,3,FALSE)</f>
        <v>70</v>
      </c>
      <c r="BN70" s="8">
        <f>VLOOKUP(CN70,'CIR Results'!$B$3:$L$42,4,FALSE)</f>
        <v>140</v>
      </c>
      <c r="BO70" s="8">
        <f>VLOOKUP(CN70,'CIR Results'!$B$3:$L$42,5,FALSE)</f>
        <v>170</v>
      </c>
      <c r="BP70" s="8">
        <f>VLOOKUP(CN70,'CIR Results'!$B$3:$L$42,6,FALSE)</f>
        <v>36679</v>
      </c>
      <c r="BQ70" s="8">
        <f>VLOOKUP(CN70,'CIR Results'!$B$3:$L$42,8,FALSE)</f>
        <v>8</v>
      </c>
      <c r="BR70" s="8">
        <f>VLOOKUP(CN70,'CIR Results'!$B$3:$L$42,9,FALSE)</f>
        <v>0</v>
      </c>
      <c r="BS70" s="8" t="str">
        <f>VLOOKUP(CN70,'CIR Results'!$B$3:$L$42,10,FALSE)</f>
        <v>06-02-00</v>
      </c>
      <c r="BT70" s="8">
        <f>VLOOKUP(CN70,'CIR Results'!$B$3:$L$42,11,FALSE)</f>
        <v>31</v>
      </c>
      <c r="BU70" s="136" t="str">
        <f>VLOOKUP(CN70,'CIR Team Info'!$B$5:$E$44,2,FALSE)</f>
        <v>Metool Brigade</v>
      </c>
      <c r="BV70" s="136" t="str">
        <f>VLOOKUP(CN70,'CIR Team Info'!$B$5:$E$44,4,FALSE)</f>
        <v>O'Fallon, IL</v>
      </c>
      <c r="BW70" s="136" t="str">
        <f t="shared" si="91"/>
        <v xml:space="preserve">0 0 0 </v>
      </c>
      <c r="BX70" s="168" t="str">
        <f>'Pit Scouting Data'!E29</f>
        <v>Mecanum</v>
      </c>
      <c r="BY70" s="168" t="str">
        <f>'Pit Scouting Data'!F29</f>
        <v>One</v>
      </c>
      <c r="BZ70" s="168" t="str">
        <f>'Pit Scouting Data'!G29</f>
        <v>Four</v>
      </c>
      <c r="CA70" s="168" t="str">
        <f>'Pit Scouting Data'!H29</f>
        <v>T</v>
      </c>
      <c r="CB70" s="168" t="str">
        <f>'Pit Scouting Data'!I29</f>
        <v>T</v>
      </c>
      <c r="CC70" s="168" t="str">
        <f>'Pit Scouting Data'!J29</f>
        <v>T</v>
      </c>
      <c r="CD70" s="168" t="str">
        <f>'Pit Scouting Data'!K29</f>
        <v>T</v>
      </c>
      <c r="CE70" s="168" t="str">
        <f>'Pit Scouting Data'!L29</f>
        <v>F</v>
      </c>
      <c r="CF70" s="168" t="str">
        <f>'Pit Scouting Data'!M29</f>
        <v>Throw Over</v>
      </c>
      <c r="CG70" s="168" t="str">
        <f>'Pit Scouting Data'!N29</f>
        <v>F</v>
      </c>
      <c r="CH70" s="168" t="str">
        <f>'Pit Scouting Data'!O29</f>
        <v>F</v>
      </c>
      <c r="CI70" s="176">
        <f>'Pit Scouting Data'!P29</f>
        <v>0</v>
      </c>
      <c r="CJ70" s="176">
        <f>'Pit Scouting Data'!Q29</f>
        <v>0</v>
      </c>
      <c r="CK70" s="176">
        <f>'Pit Scouting Data'!R29</f>
        <v>0</v>
      </c>
      <c r="CL70" s="176">
        <f>'Pit Scouting Data'!S29</f>
        <v>0</v>
      </c>
      <c r="CM70" s="169" t="str">
        <f>'Pit Scouting Data'!A29</f>
        <v>Jake Holmes</v>
      </c>
      <c r="CN70" s="169">
        <f>'Pit Scouting Data'!B29</f>
        <v>1208</v>
      </c>
      <c r="CO70" s="169">
        <f>'Pit Scouting Data'!C29</f>
        <v>0</v>
      </c>
      <c r="CP70" s="169" t="str">
        <f>'Pit Scouting Data'!D29</f>
        <v>PitScouting</v>
      </c>
      <c r="CQ70" s="169"/>
      <c r="CR70" s="169"/>
      <c r="CS70" s="169"/>
      <c r="CT70" s="169"/>
      <c r="CU70" s="169"/>
      <c r="CV70" s="169"/>
      <c r="CW70" s="169"/>
      <c r="CX70" s="169"/>
      <c r="CY70" s="169"/>
      <c r="CZ70" s="169"/>
      <c r="DA70" s="169"/>
      <c r="DB70" s="169"/>
      <c r="DC70" s="169"/>
      <c r="DD70" s="169"/>
      <c r="DE70" s="169"/>
      <c r="DF70" s="169"/>
      <c r="DG70" s="169"/>
      <c r="DH70" s="169"/>
      <c r="DI70" s="169"/>
      <c r="DJ70" s="2"/>
      <c r="DK70" s="2"/>
      <c r="DL70" s="2"/>
      <c r="DM70" s="2"/>
      <c r="DN70" s="2"/>
      <c r="DO70" s="2"/>
      <c r="DP70" s="169"/>
      <c r="DQ70" s="169"/>
      <c r="DR70" s="169"/>
      <c r="DS70" s="169"/>
      <c r="DT70" s="169"/>
      <c r="DU70" s="169"/>
      <c r="DV70" s="169"/>
      <c r="DW70" s="37"/>
      <c r="DX70" s="37"/>
      <c r="DZ70" s="153"/>
    </row>
    <row r="71" spans="1:130" s="164" customFormat="1" ht="29.25" hidden="1" x14ac:dyDescent="0.25">
      <c r="A71" s="153">
        <f t="shared" si="46"/>
        <v>3352</v>
      </c>
      <c r="B71" s="39"/>
      <c r="C71" s="39"/>
      <c r="D71" s="17">
        <f t="shared" si="47"/>
        <v>0</v>
      </c>
      <c r="E71" s="113">
        <f t="shared" si="48"/>
        <v>0</v>
      </c>
      <c r="F71" s="113">
        <f t="shared" si="49"/>
        <v>0</v>
      </c>
      <c r="G71" s="113">
        <f t="shared" si="50"/>
        <v>0</v>
      </c>
      <c r="H71" s="113">
        <f t="shared" si="51"/>
        <v>0</v>
      </c>
      <c r="I71" s="113">
        <f t="shared" si="52"/>
        <v>0</v>
      </c>
      <c r="J71" s="113">
        <f t="shared" si="53"/>
        <v>0</v>
      </c>
      <c r="K71" s="113">
        <f t="shared" si="54"/>
        <v>0</v>
      </c>
      <c r="L71" s="76">
        <v>8</v>
      </c>
      <c r="M71" s="76">
        <v>8</v>
      </c>
      <c r="N71" s="76">
        <v>6</v>
      </c>
      <c r="O71" s="76">
        <v>6</v>
      </c>
      <c r="P71" s="76">
        <v>6</v>
      </c>
      <c r="Q71" s="76">
        <v>2</v>
      </c>
      <c r="R71" s="76">
        <v>1</v>
      </c>
      <c r="S71" s="17">
        <f t="shared" si="55"/>
        <v>0</v>
      </c>
      <c r="T71" s="113">
        <f t="shared" si="56"/>
        <v>0</v>
      </c>
      <c r="U71" s="113">
        <f t="shared" si="57"/>
        <v>0</v>
      </c>
      <c r="V71" s="113">
        <f t="shared" si="58"/>
        <v>0</v>
      </c>
      <c r="W71" s="113">
        <f t="shared" si="59"/>
        <v>0</v>
      </c>
      <c r="X71" s="113">
        <f t="shared" si="60"/>
        <v>0</v>
      </c>
      <c r="Y71" s="113">
        <f t="shared" si="61"/>
        <v>0</v>
      </c>
      <c r="Z71" s="113">
        <f t="shared" si="62"/>
        <v>0</v>
      </c>
      <c r="AA71" s="76">
        <v>5</v>
      </c>
      <c r="AB71" s="76">
        <v>6</v>
      </c>
      <c r="AC71" s="76">
        <v>8</v>
      </c>
      <c r="AD71" s="76">
        <v>2</v>
      </c>
      <c r="AE71" s="76">
        <v>2</v>
      </c>
      <c r="AF71" s="76">
        <v>3</v>
      </c>
      <c r="AG71" s="76">
        <v>8</v>
      </c>
      <c r="AH71" s="131">
        <f t="shared" si="63"/>
        <v>0</v>
      </c>
      <c r="AI71" s="131">
        <f t="shared" si="64"/>
        <v>0</v>
      </c>
      <c r="AJ71" s="131">
        <f t="shared" si="65"/>
        <v>0</v>
      </c>
      <c r="AK71" s="131">
        <f t="shared" si="66"/>
        <v>0</v>
      </c>
      <c r="AL71" s="131">
        <f t="shared" si="67"/>
        <v>0</v>
      </c>
      <c r="AM71" s="131">
        <f t="shared" si="68"/>
        <v>0</v>
      </c>
      <c r="AN71" s="131">
        <f t="shared" si="69"/>
        <v>0</v>
      </c>
      <c r="AO71" s="115" t="b">
        <f t="shared" si="70"/>
        <v>0</v>
      </c>
      <c r="AP71" s="115" t="b">
        <f t="shared" si="71"/>
        <v>0</v>
      </c>
      <c r="AQ71" s="115" t="b">
        <f t="shared" si="72"/>
        <v>0</v>
      </c>
      <c r="AR71" s="79">
        <f t="shared" si="73"/>
        <v>0</v>
      </c>
      <c r="AS71" s="79">
        <f t="shared" si="74"/>
        <v>0</v>
      </c>
      <c r="AT71" s="79">
        <f t="shared" si="75"/>
        <v>0</v>
      </c>
      <c r="AU71" s="79">
        <f t="shared" si="76"/>
        <v>0</v>
      </c>
      <c r="AV71" s="79">
        <f t="shared" si="77"/>
        <v>0</v>
      </c>
      <c r="AW71" s="79">
        <f t="shared" si="78"/>
        <v>0</v>
      </c>
      <c r="AX71" s="128">
        <f t="shared" si="79"/>
        <v>0</v>
      </c>
      <c r="AY71" s="128"/>
      <c r="AZ71" s="128"/>
      <c r="BA71" s="128">
        <f t="shared" si="80"/>
        <v>0</v>
      </c>
      <c r="BB71" s="128">
        <f t="shared" si="81"/>
        <v>0</v>
      </c>
      <c r="BC71" s="80">
        <f t="shared" si="85"/>
        <v>0</v>
      </c>
      <c r="BD71" s="80">
        <f t="shared" si="86"/>
        <v>0</v>
      </c>
      <c r="BE71" s="80">
        <f t="shared" si="87"/>
        <v>0</v>
      </c>
      <c r="BF71" s="80">
        <f t="shared" si="88"/>
        <v>0</v>
      </c>
      <c r="BG71" s="80">
        <f t="shared" si="89"/>
        <v>0</v>
      </c>
      <c r="BH71" s="80">
        <f t="shared" si="90"/>
        <v>0</v>
      </c>
      <c r="BI71" s="4">
        <f t="shared" si="82"/>
        <v>0</v>
      </c>
      <c r="BJ71" s="4">
        <f t="shared" si="83"/>
        <v>0</v>
      </c>
      <c r="BK71" s="4">
        <f t="shared" si="84"/>
        <v>0</v>
      </c>
      <c r="BL71" s="8">
        <f>VLOOKUP(CN71,'CIR Results'!$B$3:$L$42,2,FALSE)</f>
        <v>6</v>
      </c>
      <c r="BM71" s="8">
        <f>VLOOKUP(CN71,'CIR Results'!$B$3:$L$42,3,FALSE)</f>
        <v>94</v>
      </c>
      <c r="BN71" s="8">
        <f>VLOOKUP(CN71,'CIR Results'!$B$3:$L$42,4,FALSE)</f>
        <v>70</v>
      </c>
      <c r="BO71" s="8">
        <f>VLOOKUP(CN71,'CIR Results'!$B$3:$L$42,5,FALSE)</f>
        <v>182</v>
      </c>
      <c r="BP71" s="8">
        <f>VLOOKUP(CN71,'CIR Results'!$B$3:$L$42,6,FALSE)</f>
        <v>36590</v>
      </c>
      <c r="BQ71" s="8">
        <f>VLOOKUP(CN71,'CIR Results'!$B$3:$L$42,8,FALSE)</f>
        <v>8</v>
      </c>
      <c r="BR71" s="8">
        <f>VLOOKUP(CN71,'CIR Results'!$B$3:$L$42,9,FALSE)</f>
        <v>0</v>
      </c>
      <c r="BS71" s="8" t="str">
        <f>VLOOKUP(CN71,'CIR Results'!$B$3:$L$42,10,FALSE)</f>
        <v>03-05-00</v>
      </c>
      <c r="BT71" s="8">
        <f>VLOOKUP(CN71,'CIR Results'!$B$3:$L$42,11,FALSE)</f>
        <v>22</v>
      </c>
      <c r="BU71" s="136" t="str">
        <f>VLOOKUP(CN71,'CIR Team Info'!$B$5:$E$44,2,FALSE)</f>
        <v>Flaming Monkeys</v>
      </c>
      <c r="BV71" s="136" t="str">
        <f>VLOOKUP(CN71,'CIR Team Info'!$B$5:$E$44,4,FALSE)</f>
        <v>Belvidere, IL</v>
      </c>
      <c r="BW71" s="136" t="str">
        <f t="shared" si="91"/>
        <v xml:space="preserve">westcoast ball shifter shortest range ever hot goal autonomous </v>
      </c>
      <c r="BX71" s="168" t="str">
        <f>'Pit Scouting Data'!E30</f>
        <v>Other</v>
      </c>
      <c r="BY71" s="168" t="str">
        <f>'Pit Scouting Data'!F30</f>
        <v>Two</v>
      </c>
      <c r="BZ71" s="168" t="str">
        <f>'Pit Scouting Data'!G30</f>
        <v>Six</v>
      </c>
      <c r="CA71" s="168" t="str">
        <f>'Pit Scouting Data'!H30</f>
        <v>T</v>
      </c>
      <c r="CB71" s="168" t="str">
        <f>'Pit Scouting Data'!I30</f>
        <v>F</v>
      </c>
      <c r="CC71" s="168" t="str">
        <f>'Pit Scouting Data'!J30</f>
        <v>T</v>
      </c>
      <c r="CD71" s="168" t="str">
        <f>'Pit Scouting Data'!K30</f>
        <v>F</v>
      </c>
      <c r="CE71" s="168" t="str">
        <f>'Pit Scouting Data'!L30</f>
        <v>F</v>
      </c>
      <c r="CF71" s="168" t="str">
        <f>'Pit Scouting Data'!M30</f>
        <v>Throw Over</v>
      </c>
      <c r="CG71" s="168" t="str">
        <f>'Pit Scouting Data'!N30</f>
        <v>F</v>
      </c>
      <c r="CH71" s="168" t="str">
        <f>'Pit Scouting Data'!O30</f>
        <v>T</v>
      </c>
      <c r="CI71" s="176" t="str">
        <f>'Pit Scouting Data'!P30</f>
        <v>Robot Defense</v>
      </c>
      <c r="CJ71" s="176" t="str">
        <f>'Pit Scouting Data'!Q30</f>
        <v>westcoast ball shifter</v>
      </c>
      <c r="CK71" s="176" t="str">
        <f>'Pit Scouting Data'!R30</f>
        <v>shortest range ever</v>
      </c>
      <c r="CL71" s="176" t="str">
        <f>'Pit Scouting Data'!S30</f>
        <v>hot goal autonomous</v>
      </c>
      <c r="CM71" s="169" t="str">
        <f>'Pit Scouting Data'!A30</f>
        <v>Jake Holmes</v>
      </c>
      <c r="CN71" s="169">
        <f>'Pit Scouting Data'!B30</f>
        <v>3352</v>
      </c>
      <c r="CO71" s="169">
        <f>'Pit Scouting Data'!C30</f>
        <v>0</v>
      </c>
      <c r="CP71" s="169" t="str">
        <f>'Pit Scouting Data'!D30</f>
        <v>PitScouting</v>
      </c>
      <c r="CQ71" s="169"/>
      <c r="CR71" s="169"/>
      <c r="CS71" s="169"/>
      <c r="CT71" s="169"/>
      <c r="CU71" s="169"/>
      <c r="CV71" s="169"/>
      <c r="CW71" s="169"/>
      <c r="CX71" s="169"/>
      <c r="CY71" s="169"/>
      <c r="CZ71" s="169"/>
      <c r="DA71" s="169"/>
      <c r="DB71" s="169"/>
      <c r="DC71" s="169"/>
      <c r="DD71" s="169"/>
      <c r="DE71" s="169"/>
      <c r="DF71" s="169"/>
      <c r="DG71" s="169"/>
      <c r="DH71" s="169"/>
      <c r="DI71" s="169"/>
      <c r="DJ71" s="2"/>
      <c r="DK71" s="2"/>
      <c r="DL71" s="2"/>
      <c r="DM71" s="2"/>
      <c r="DN71" s="2"/>
      <c r="DO71" s="2"/>
      <c r="DP71" s="169"/>
      <c r="DQ71" s="169"/>
      <c r="DR71" s="169"/>
      <c r="DS71" s="169"/>
      <c r="DT71" s="169"/>
      <c r="DU71" s="169"/>
      <c r="DV71" s="169"/>
      <c r="DW71" s="37"/>
      <c r="DX71" s="37"/>
      <c r="DZ71" s="153"/>
    </row>
    <row r="72" spans="1:130" s="164" customFormat="1" ht="29.25" hidden="1" x14ac:dyDescent="0.25">
      <c r="A72" s="153">
        <f t="shared" si="46"/>
        <v>4143</v>
      </c>
      <c r="B72" s="39"/>
      <c r="C72" s="39"/>
      <c r="D72" s="17">
        <f t="shared" si="47"/>
        <v>0</v>
      </c>
      <c r="E72" s="113">
        <f t="shared" si="48"/>
        <v>0</v>
      </c>
      <c r="F72" s="113">
        <f t="shared" si="49"/>
        <v>0</v>
      </c>
      <c r="G72" s="113">
        <f t="shared" si="50"/>
        <v>0</v>
      </c>
      <c r="H72" s="113">
        <f t="shared" si="51"/>
        <v>0</v>
      </c>
      <c r="I72" s="113">
        <f t="shared" si="52"/>
        <v>0</v>
      </c>
      <c r="J72" s="113">
        <f t="shared" si="53"/>
        <v>0</v>
      </c>
      <c r="K72" s="113">
        <f t="shared" si="54"/>
        <v>0</v>
      </c>
      <c r="L72" s="76">
        <v>8</v>
      </c>
      <c r="M72" s="76">
        <v>8</v>
      </c>
      <c r="N72" s="76">
        <v>6</v>
      </c>
      <c r="O72" s="76">
        <v>6</v>
      </c>
      <c r="P72" s="76">
        <v>6</v>
      </c>
      <c r="Q72" s="76">
        <v>2</v>
      </c>
      <c r="R72" s="76">
        <v>1</v>
      </c>
      <c r="S72" s="17">
        <f t="shared" si="55"/>
        <v>0</v>
      </c>
      <c r="T72" s="113">
        <f t="shared" si="56"/>
        <v>0</v>
      </c>
      <c r="U72" s="113">
        <f t="shared" si="57"/>
        <v>0</v>
      </c>
      <c r="V72" s="113">
        <f t="shared" si="58"/>
        <v>0</v>
      </c>
      <c r="W72" s="113">
        <f t="shared" si="59"/>
        <v>0</v>
      </c>
      <c r="X72" s="113">
        <f t="shared" si="60"/>
        <v>0</v>
      </c>
      <c r="Y72" s="113">
        <f t="shared" si="61"/>
        <v>0</v>
      </c>
      <c r="Z72" s="113">
        <f t="shared" si="62"/>
        <v>0</v>
      </c>
      <c r="AA72" s="76">
        <v>5</v>
      </c>
      <c r="AB72" s="76">
        <v>6</v>
      </c>
      <c r="AC72" s="76">
        <v>8</v>
      </c>
      <c r="AD72" s="76">
        <v>2</v>
      </c>
      <c r="AE72" s="76">
        <v>2</v>
      </c>
      <c r="AF72" s="76">
        <v>3</v>
      </c>
      <c r="AG72" s="76">
        <v>8</v>
      </c>
      <c r="AH72" s="131">
        <f t="shared" si="63"/>
        <v>0</v>
      </c>
      <c r="AI72" s="131">
        <f t="shared" si="64"/>
        <v>0</v>
      </c>
      <c r="AJ72" s="131">
        <f t="shared" si="65"/>
        <v>0</v>
      </c>
      <c r="AK72" s="131">
        <f t="shared" si="66"/>
        <v>0</v>
      </c>
      <c r="AL72" s="131">
        <f t="shared" si="67"/>
        <v>0</v>
      </c>
      <c r="AM72" s="131">
        <f t="shared" si="68"/>
        <v>0</v>
      </c>
      <c r="AN72" s="131">
        <f t="shared" si="69"/>
        <v>0</v>
      </c>
      <c r="AO72" s="115" t="b">
        <f t="shared" si="70"/>
        <v>0</v>
      </c>
      <c r="AP72" s="115" t="b">
        <f t="shared" si="71"/>
        <v>0</v>
      </c>
      <c r="AQ72" s="115" t="b">
        <f t="shared" si="72"/>
        <v>0</v>
      </c>
      <c r="AR72" s="79">
        <f t="shared" si="73"/>
        <v>0</v>
      </c>
      <c r="AS72" s="79">
        <f t="shared" si="74"/>
        <v>0</v>
      </c>
      <c r="AT72" s="79">
        <f t="shared" si="75"/>
        <v>0</v>
      </c>
      <c r="AU72" s="79">
        <f t="shared" si="76"/>
        <v>0</v>
      </c>
      <c r="AV72" s="79">
        <f t="shared" si="77"/>
        <v>0</v>
      </c>
      <c r="AW72" s="79">
        <f t="shared" si="78"/>
        <v>0</v>
      </c>
      <c r="AX72" s="128">
        <f t="shared" si="79"/>
        <v>0</v>
      </c>
      <c r="AY72" s="128"/>
      <c r="AZ72" s="128"/>
      <c r="BA72" s="128">
        <f t="shared" si="80"/>
        <v>0</v>
      </c>
      <c r="BB72" s="128">
        <f t="shared" si="81"/>
        <v>0</v>
      </c>
      <c r="BC72" s="80">
        <f t="shared" si="85"/>
        <v>0</v>
      </c>
      <c r="BD72" s="80">
        <f t="shared" si="86"/>
        <v>0</v>
      </c>
      <c r="BE72" s="80">
        <f t="shared" si="87"/>
        <v>0</v>
      </c>
      <c r="BF72" s="80">
        <f t="shared" si="88"/>
        <v>0</v>
      </c>
      <c r="BG72" s="80">
        <f t="shared" si="89"/>
        <v>0</v>
      </c>
      <c r="BH72" s="80">
        <f t="shared" si="90"/>
        <v>0</v>
      </c>
      <c r="BI72" s="4">
        <f t="shared" si="82"/>
        <v>0</v>
      </c>
      <c r="BJ72" s="4">
        <f t="shared" si="83"/>
        <v>0</v>
      </c>
      <c r="BK72" s="4">
        <f t="shared" si="84"/>
        <v>0</v>
      </c>
      <c r="BL72" s="8">
        <f>VLOOKUP(CN72,'CIR Results'!$B$3:$L$42,2,FALSE)</f>
        <v>6</v>
      </c>
      <c r="BM72" s="8">
        <f>VLOOKUP(CN72,'CIR Results'!$B$3:$L$42,3,FALSE)</f>
        <v>94</v>
      </c>
      <c r="BN72" s="8">
        <f>VLOOKUP(CN72,'CIR Results'!$B$3:$L$42,4,FALSE)</f>
        <v>70</v>
      </c>
      <c r="BO72" s="8">
        <f>VLOOKUP(CN72,'CIR Results'!$B$3:$L$42,5,FALSE)</f>
        <v>99</v>
      </c>
      <c r="BP72" s="8">
        <f>VLOOKUP(CN72,'CIR Results'!$B$3:$L$42,6,FALSE)</f>
        <v>36590</v>
      </c>
      <c r="BQ72" s="8">
        <f>VLOOKUP(CN72,'CIR Results'!$B$3:$L$42,8,FALSE)</f>
        <v>8</v>
      </c>
      <c r="BR72" s="8">
        <f>VLOOKUP(CN72,'CIR Results'!$B$3:$L$42,9,FALSE)</f>
        <v>0</v>
      </c>
      <c r="BS72" s="8" t="str">
        <f>VLOOKUP(CN72,'CIR Results'!$B$3:$L$42,10,FALSE)</f>
        <v>03-05-00</v>
      </c>
      <c r="BT72" s="8">
        <f>VLOOKUP(CN72,'CIR Results'!$B$3:$L$42,11,FALSE)</f>
        <v>23</v>
      </c>
      <c r="BU72" s="136" t="str">
        <f>VLOOKUP(CN72,'CIR Team Info'!$B$5:$E$44,2,FALSE)</f>
        <v>MARS/ WARS</v>
      </c>
      <c r="BV72" s="136" t="str">
        <f>VLOOKUP(CN72,'CIR Team Info'!$B$5:$E$44,4,FALSE)</f>
        <v>Metamora, IL</v>
      </c>
      <c r="BW72" s="136" t="str">
        <f t="shared" si="91"/>
        <v xml:space="preserve">not much drive experience?   3-15 ft range hot goal autonomous </v>
      </c>
      <c r="BX72" s="168" t="str">
        <f>'Pit Scouting Data'!E31</f>
        <v>Swerve</v>
      </c>
      <c r="BY72" s="168" t="str">
        <f>'Pit Scouting Data'!F31</f>
        <v>Two</v>
      </c>
      <c r="BZ72" s="168" t="str">
        <f>'Pit Scouting Data'!G31</f>
        <v>Four</v>
      </c>
      <c r="CA72" s="168" t="str">
        <f>'Pit Scouting Data'!H31</f>
        <v>T</v>
      </c>
      <c r="CB72" s="168" t="str">
        <f>'Pit Scouting Data'!I31</f>
        <v>T</v>
      </c>
      <c r="CC72" s="168" t="str">
        <f>'Pit Scouting Data'!J31</f>
        <v>T</v>
      </c>
      <c r="CD72" s="168" t="str">
        <f>'Pit Scouting Data'!K31</f>
        <v>T</v>
      </c>
      <c r="CE72" s="168" t="str">
        <f>'Pit Scouting Data'!L31</f>
        <v>F</v>
      </c>
      <c r="CF72" s="168" t="str">
        <f>'Pit Scouting Data'!M31</f>
        <v>Throw Over</v>
      </c>
      <c r="CG72" s="168" t="str">
        <f>'Pit Scouting Data'!N31</f>
        <v>T</v>
      </c>
      <c r="CH72" s="168" t="str">
        <f>'Pit Scouting Data'!O31</f>
        <v>T</v>
      </c>
      <c r="CI72" s="176" t="str">
        <f>'Pit Scouting Data'!P31</f>
        <v>Robot Defense</v>
      </c>
      <c r="CJ72" s="176" t="str">
        <f>'Pit Scouting Data'!Q31</f>
        <v xml:space="preserve">not much drive experience?  </v>
      </c>
      <c r="CK72" s="176" t="str">
        <f>'Pit Scouting Data'!R31</f>
        <v>3-15 ft range</v>
      </c>
      <c r="CL72" s="176" t="str">
        <f>'Pit Scouting Data'!S31</f>
        <v>hot goal autonomous</v>
      </c>
      <c r="CM72" s="169" t="str">
        <f>'Pit Scouting Data'!A31</f>
        <v>Jake Holmes</v>
      </c>
      <c r="CN72" s="169">
        <f>'Pit Scouting Data'!B31</f>
        <v>4143</v>
      </c>
      <c r="CO72" s="169">
        <f>'Pit Scouting Data'!C31</f>
        <v>0</v>
      </c>
      <c r="CP72" s="169" t="str">
        <f>'Pit Scouting Data'!D31</f>
        <v>PitScouting</v>
      </c>
      <c r="CQ72" s="169"/>
      <c r="CR72" s="169"/>
      <c r="CS72" s="169"/>
      <c r="CT72" s="169"/>
      <c r="CU72" s="169"/>
      <c r="CV72" s="169"/>
      <c r="CW72" s="169"/>
      <c r="CX72" s="169"/>
      <c r="CY72" s="169"/>
      <c r="CZ72" s="169"/>
      <c r="DA72" s="169"/>
      <c r="DB72" s="169"/>
      <c r="DC72" s="169"/>
      <c r="DD72" s="169"/>
      <c r="DE72" s="169"/>
      <c r="DF72" s="169"/>
      <c r="DG72" s="169"/>
      <c r="DH72" s="169"/>
      <c r="DI72" s="169"/>
      <c r="DJ72" s="2"/>
      <c r="DK72" s="2"/>
      <c r="DL72" s="2"/>
      <c r="DM72" s="2"/>
      <c r="DN72" s="2"/>
      <c r="DO72" s="2"/>
      <c r="DP72" s="169"/>
      <c r="DQ72" s="169"/>
      <c r="DR72" s="169"/>
      <c r="DS72" s="169"/>
      <c r="DT72" s="169"/>
      <c r="DU72" s="169"/>
      <c r="DV72" s="169"/>
      <c r="DW72" s="37"/>
      <c r="DX72" s="37"/>
      <c r="DZ72" s="153"/>
    </row>
    <row r="73" spans="1:130" s="164" customFormat="1" ht="29.25" hidden="1" x14ac:dyDescent="0.25">
      <c r="A73" s="153">
        <f t="shared" si="46"/>
        <v>1288</v>
      </c>
      <c r="B73" s="39"/>
      <c r="C73" s="39"/>
      <c r="D73" s="17">
        <f t="shared" si="47"/>
        <v>0</v>
      </c>
      <c r="E73" s="113">
        <f t="shared" si="48"/>
        <v>0</v>
      </c>
      <c r="F73" s="113">
        <f t="shared" si="49"/>
        <v>0</v>
      </c>
      <c r="G73" s="113">
        <f t="shared" si="50"/>
        <v>0</v>
      </c>
      <c r="H73" s="113">
        <f t="shared" si="51"/>
        <v>0</v>
      </c>
      <c r="I73" s="113">
        <f t="shared" si="52"/>
        <v>0</v>
      </c>
      <c r="J73" s="113">
        <f t="shared" si="53"/>
        <v>0</v>
      </c>
      <c r="K73" s="113">
        <f t="shared" si="54"/>
        <v>0</v>
      </c>
      <c r="L73" s="76">
        <v>8</v>
      </c>
      <c r="M73" s="76">
        <v>8</v>
      </c>
      <c r="N73" s="76">
        <v>6</v>
      </c>
      <c r="O73" s="76">
        <v>6</v>
      </c>
      <c r="P73" s="76">
        <v>6</v>
      </c>
      <c r="Q73" s="76">
        <v>2</v>
      </c>
      <c r="R73" s="76">
        <v>1</v>
      </c>
      <c r="S73" s="17">
        <f t="shared" si="55"/>
        <v>0</v>
      </c>
      <c r="T73" s="113">
        <f t="shared" si="56"/>
        <v>0</v>
      </c>
      <c r="U73" s="113">
        <f t="shared" si="57"/>
        <v>0</v>
      </c>
      <c r="V73" s="113">
        <f t="shared" si="58"/>
        <v>0</v>
      </c>
      <c r="W73" s="113">
        <f t="shared" si="59"/>
        <v>0</v>
      </c>
      <c r="X73" s="113">
        <f t="shared" si="60"/>
        <v>0</v>
      </c>
      <c r="Y73" s="113">
        <f t="shared" si="61"/>
        <v>0</v>
      </c>
      <c r="Z73" s="113">
        <f t="shared" si="62"/>
        <v>0</v>
      </c>
      <c r="AA73" s="76">
        <v>5</v>
      </c>
      <c r="AB73" s="76">
        <v>6</v>
      </c>
      <c r="AC73" s="76">
        <v>8</v>
      </c>
      <c r="AD73" s="76">
        <v>2</v>
      </c>
      <c r="AE73" s="76">
        <v>2</v>
      </c>
      <c r="AF73" s="76">
        <v>3</v>
      </c>
      <c r="AG73" s="76">
        <v>8</v>
      </c>
      <c r="AH73" s="131">
        <f t="shared" si="63"/>
        <v>0</v>
      </c>
      <c r="AI73" s="131">
        <f t="shared" si="64"/>
        <v>0</v>
      </c>
      <c r="AJ73" s="131">
        <f t="shared" si="65"/>
        <v>0</v>
      </c>
      <c r="AK73" s="131">
        <f t="shared" si="66"/>
        <v>0</v>
      </c>
      <c r="AL73" s="131">
        <f t="shared" si="67"/>
        <v>0</v>
      </c>
      <c r="AM73" s="131">
        <f t="shared" si="68"/>
        <v>0</v>
      </c>
      <c r="AN73" s="131">
        <f t="shared" si="69"/>
        <v>0</v>
      </c>
      <c r="AO73" s="115" t="b">
        <f t="shared" si="70"/>
        <v>0</v>
      </c>
      <c r="AP73" s="115" t="b">
        <f t="shared" si="71"/>
        <v>0</v>
      </c>
      <c r="AQ73" s="115" t="b">
        <f t="shared" si="72"/>
        <v>0</v>
      </c>
      <c r="AR73" s="79">
        <f t="shared" si="73"/>
        <v>0</v>
      </c>
      <c r="AS73" s="79">
        <f t="shared" si="74"/>
        <v>0</v>
      </c>
      <c r="AT73" s="79">
        <f t="shared" si="75"/>
        <v>0</v>
      </c>
      <c r="AU73" s="79">
        <f t="shared" si="76"/>
        <v>0</v>
      </c>
      <c r="AV73" s="79">
        <f t="shared" si="77"/>
        <v>0</v>
      </c>
      <c r="AW73" s="79">
        <f t="shared" si="78"/>
        <v>0</v>
      </c>
      <c r="AX73" s="128">
        <f t="shared" si="79"/>
        <v>0</v>
      </c>
      <c r="AY73" s="128"/>
      <c r="AZ73" s="128"/>
      <c r="BA73" s="128">
        <f t="shared" si="80"/>
        <v>0</v>
      </c>
      <c r="BB73" s="128">
        <f t="shared" si="81"/>
        <v>0</v>
      </c>
      <c r="BC73" s="80">
        <f t="shared" si="85"/>
        <v>0</v>
      </c>
      <c r="BD73" s="80">
        <f t="shared" si="86"/>
        <v>0</v>
      </c>
      <c r="BE73" s="80">
        <f t="shared" si="87"/>
        <v>0</v>
      </c>
      <c r="BF73" s="80">
        <f t="shared" si="88"/>
        <v>0</v>
      </c>
      <c r="BG73" s="80">
        <f t="shared" si="89"/>
        <v>0</v>
      </c>
      <c r="BH73" s="80">
        <f t="shared" si="90"/>
        <v>0</v>
      </c>
      <c r="BI73" s="4">
        <f t="shared" si="82"/>
        <v>0</v>
      </c>
      <c r="BJ73" s="4">
        <f t="shared" si="83"/>
        <v>0</v>
      </c>
      <c r="BK73" s="4">
        <f t="shared" si="84"/>
        <v>0</v>
      </c>
      <c r="BL73" s="8">
        <f>VLOOKUP(CN73,'CIR Results'!$B$3:$L$42,2,FALSE)</f>
        <v>11</v>
      </c>
      <c r="BM73" s="8">
        <f>VLOOKUP(CN73,'CIR Results'!$B$3:$L$42,3,FALSE)</f>
        <v>148</v>
      </c>
      <c r="BN73" s="8">
        <f>VLOOKUP(CN73,'CIR Results'!$B$3:$L$42,4,FALSE)</f>
        <v>100</v>
      </c>
      <c r="BO73" s="8">
        <f>VLOOKUP(CN73,'CIR Results'!$B$3:$L$42,5,FALSE)</f>
        <v>202</v>
      </c>
      <c r="BP73" s="8">
        <f>VLOOKUP(CN73,'CIR Results'!$B$3:$L$42,6,FALSE)</f>
        <v>37014</v>
      </c>
      <c r="BQ73" s="8">
        <f>VLOOKUP(CN73,'CIR Results'!$B$3:$L$42,8,FALSE)</f>
        <v>9</v>
      </c>
      <c r="BR73" s="8">
        <f>VLOOKUP(CN73,'CIR Results'!$B$3:$L$42,9,FALSE)</f>
        <v>0</v>
      </c>
      <c r="BS73" s="8" t="str">
        <f>VLOOKUP(CN73,'CIR Results'!$B$3:$L$42,10,FALSE)</f>
        <v>05-03-01</v>
      </c>
      <c r="BT73" s="8">
        <f>VLOOKUP(CN73,'CIR Results'!$B$3:$L$42,11,FALSE)</f>
        <v>28</v>
      </c>
      <c r="BU73" s="136" t="str">
        <f>VLOOKUP(CN73,'CIR Team Info'!$B$5:$E$44,2,FALSE)</f>
        <v>RAVEN Robotics</v>
      </c>
      <c r="BV73" s="136" t="str">
        <f>VLOOKUP(CN73,'CIR Team Info'!$B$5:$E$44,4,FALSE)</f>
        <v>Saint Charles, MO</v>
      </c>
      <c r="BW73" s="136" t="str">
        <f t="shared" si="91"/>
        <v xml:space="preserve">not much drive experience_ like an hour 0 questionable hot goal autonomous_ no defense </v>
      </c>
      <c r="BX73" s="168" t="str">
        <f>'Pit Scouting Data'!E32</f>
        <v>Mecanum</v>
      </c>
      <c r="BY73" s="168" t="str">
        <f>'Pit Scouting Data'!F32</f>
        <v>One</v>
      </c>
      <c r="BZ73" s="168" t="str">
        <f>'Pit Scouting Data'!G32</f>
        <v>Four</v>
      </c>
      <c r="CA73" s="168" t="str">
        <f>'Pit Scouting Data'!H32</f>
        <v>F</v>
      </c>
      <c r="CB73" s="168" t="str">
        <f>'Pit Scouting Data'!I32</f>
        <v>T</v>
      </c>
      <c r="CC73" s="168" t="str">
        <f>'Pit Scouting Data'!J32</f>
        <v>T</v>
      </c>
      <c r="CD73" s="168" t="str">
        <f>'Pit Scouting Data'!K32</f>
        <v>F</v>
      </c>
      <c r="CE73" s="168" t="str">
        <f>'Pit Scouting Data'!L32</f>
        <v>F</v>
      </c>
      <c r="CF73" s="168" t="str">
        <f>'Pit Scouting Data'!M32</f>
        <v>Throw Over</v>
      </c>
      <c r="CG73" s="168" t="str">
        <f>'Pit Scouting Data'!N32</f>
        <v>F</v>
      </c>
      <c r="CH73" s="168" t="str">
        <f>'Pit Scouting Data'!O32</f>
        <v>T</v>
      </c>
      <c r="CI73" s="176">
        <f>'Pit Scouting Data'!P32</f>
        <v>0</v>
      </c>
      <c r="CJ73" s="176" t="str">
        <f>'Pit Scouting Data'!Q32</f>
        <v>not much drive experience_ like an hour</v>
      </c>
      <c r="CK73" s="176">
        <f>'Pit Scouting Data'!R32</f>
        <v>0</v>
      </c>
      <c r="CL73" s="176" t="str">
        <f>'Pit Scouting Data'!S32</f>
        <v>questionable hot goal autonomous_ no defense</v>
      </c>
      <c r="CM73" s="169" t="str">
        <f>'Pit Scouting Data'!A32</f>
        <v>Jake Holmes</v>
      </c>
      <c r="CN73" s="169">
        <f>'Pit Scouting Data'!B32</f>
        <v>1288</v>
      </c>
      <c r="CO73" s="169">
        <f>'Pit Scouting Data'!C32</f>
        <v>0</v>
      </c>
      <c r="CP73" s="169" t="str">
        <f>'Pit Scouting Data'!D32</f>
        <v>PitScouting</v>
      </c>
      <c r="CQ73" s="169"/>
      <c r="CR73" s="169"/>
      <c r="CS73" s="169"/>
      <c r="CT73" s="169"/>
      <c r="CU73" s="169"/>
      <c r="CV73" s="169"/>
      <c r="CW73" s="169"/>
      <c r="CX73" s="169"/>
      <c r="CY73" s="169"/>
      <c r="CZ73" s="169"/>
      <c r="DA73" s="169"/>
      <c r="DB73" s="169"/>
      <c r="DC73" s="169"/>
      <c r="DD73" s="169"/>
      <c r="DE73" s="169"/>
      <c r="DF73" s="169"/>
      <c r="DG73" s="169"/>
      <c r="DH73" s="169"/>
      <c r="DI73" s="169"/>
      <c r="DJ73" s="2"/>
      <c r="DK73" s="2"/>
      <c r="DL73" s="2"/>
      <c r="DM73" s="2"/>
      <c r="DN73" s="2"/>
      <c r="DO73" s="2"/>
      <c r="DP73" s="169"/>
      <c r="DQ73" s="169"/>
      <c r="DR73" s="169"/>
      <c r="DS73" s="169"/>
      <c r="DT73" s="169"/>
      <c r="DU73" s="169"/>
      <c r="DV73" s="169"/>
      <c r="DW73" s="37"/>
      <c r="DX73" s="37"/>
      <c r="DZ73" s="153"/>
    </row>
    <row r="74" spans="1:130" s="164" customFormat="1" ht="29.25" hidden="1" x14ac:dyDescent="0.25">
      <c r="A74" s="153">
        <f t="shared" si="46"/>
        <v>4196</v>
      </c>
      <c r="B74" s="39"/>
      <c r="C74" s="39"/>
      <c r="D74" s="17">
        <f t="shared" si="47"/>
        <v>0</v>
      </c>
      <c r="E74" s="113">
        <f t="shared" si="48"/>
        <v>0</v>
      </c>
      <c r="F74" s="113">
        <f t="shared" si="49"/>
        <v>0</v>
      </c>
      <c r="G74" s="113">
        <f t="shared" si="50"/>
        <v>0</v>
      </c>
      <c r="H74" s="113">
        <f t="shared" si="51"/>
        <v>0</v>
      </c>
      <c r="I74" s="113">
        <f t="shared" si="52"/>
        <v>0</v>
      </c>
      <c r="J74" s="113">
        <f t="shared" si="53"/>
        <v>0</v>
      </c>
      <c r="K74" s="113">
        <f t="shared" si="54"/>
        <v>0</v>
      </c>
      <c r="L74" s="76">
        <v>8</v>
      </c>
      <c r="M74" s="76">
        <v>8</v>
      </c>
      <c r="N74" s="76">
        <v>6</v>
      </c>
      <c r="O74" s="76">
        <v>6</v>
      </c>
      <c r="P74" s="76">
        <v>6</v>
      </c>
      <c r="Q74" s="76">
        <v>2</v>
      </c>
      <c r="R74" s="76">
        <v>1</v>
      </c>
      <c r="S74" s="17">
        <f t="shared" si="55"/>
        <v>0</v>
      </c>
      <c r="T74" s="113">
        <f t="shared" si="56"/>
        <v>0</v>
      </c>
      <c r="U74" s="113">
        <f t="shared" si="57"/>
        <v>0</v>
      </c>
      <c r="V74" s="113">
        <f t="shared" si="58"/>
        <v>0</v>
      </c>
      <c r="W74" s="113">
        <f t="shared" si="59"/>
        <v>0</v>
      </c>
      <c r="X74" s="113">
        <f t="shared" si="60"/>
        <v>0</v>
      </c>
      <c r="Y74" s="113">
        <f t="shared" si="61"/>
        <v>0</v>
      </c>
      <c r="Z74" s="113">
        <f t="shared" si="62"/>
        <v>0</v>
      </c>
      <c r="AA74" s="76">
        <v>5</v>
      </c>
      <c r="AB74" s="76">
        <v>6</v>
      </c>
      <c r="AC74" s="76">
        <v>8</v>
      </c>
      <c r="AD74" s="76">
        <v>2</v>
      </c>
      <c r="AE74" s="76">
        <v>2</v>
      </c>
      <c r="AF74" s="76">
        <v>3</v>
      </c>
      <c r="AG74" s="76">
        <v>8</v>
      </c>
      <c r="AH74" s="131">
        <f t="shared" si="63"/>
        <v>0</v>
      </c>
      <c r="AI74" s="131">
        <f t="shared" si="64"/>
        <v>0</v>
      </c>
      <c r="AJ74" s="131">
        <f t="shared" si="65"/>
        <v>0</v>
      </c>
      <c r="AK74" s="131">
        <f t="shared" si="66"/>
        <v>0</v>
      </c>
      <c r="AL74" s="131">
        <f t="shared" si="67"/>
        <v>0</v>
      </c>
      <c r="AM74" s="131">
        <f t="shared" si="68"/>
        <v>0</v>
      </c>
      <c r="AN74" s="131">
        <f t="shared" si="69"/>
        <v>0</v>
      </c>
      <c r="AO74" s="115" t="b">
        <f t="shared" si="70"/>
        <v>0</v>
      </c>
      <c r="AP74" s="115" t="b">
        <f t="shared" si="71"/>
        <v>0</v>
      </c>
      <c r="AQ74" s="115" t="b">
        <f t="shared" si="72"/>
        <v>0</v>
      </c>
      <c r="AR74" s="79">
        <f t="shared" si="73"/>
        <v>0</v>
      </c>
      <c r="AS74" s="79">
        <f t="shared" si="74"/>
        <v>0</v>
      </c>
      <c r="AT74" s="79">
        <f t="shared" si="75"/>
        <v>0</v>
      </c>
      <c r="AU74" s="79">
        <f t="shared" si="76"/>
        <v>0</v>
      </c>
      <c r="AV74" s="79">
        <f t="shared" si="77"/>
        <v>0</v>
      </c>
      <c r="AW74" s="79">
        <f t="shared" si="78"/>
        <v>0</v>
      </c>
      <c r="AX74" s="128">
        <f t="shared" si="79"/>
        <v>0</v>
      </c>
      <c r="AY74" s="128"/>
      <c r="AZ74" s="128"/>
      <c r="BA74" s="128">
        <f t="shared" si="80"/>
        <v>0</v>
      </c>
      <c r="BB74" s="128">
        <f t="shared" si="81"/>
        <v>0</v>
      </c>
      <c r="BC74" s="80">
        <f t="shared" si="85"/>
        <v>0</v>
      </c>
      <c r="BD74" s="80">
        <f t="shared" si="86"/>
        <v>0</v>
      </c>
      <c r="BE74" s="80">
        <f t="shared" si="87"/>
        <v>0</v>
      </c>
      <c r="BF74" s="80">
        <f t="shared" si="88"/>
        <v>0</v>
      </c>
      <c r="BG74" s="80">
        <f t="shared" si="89"/>
        <v>0</v>
      </c>
      <c r="BH74" s="80">
        <f t="shared" si="90"/>
        <v>0</v>
      </c>
      <c r="BI74" s="4">
        <f t="shared" si="82"/>
        <v>0</v>
      </c>
      <c r="BJ74" s="4">
        <f t="shared" si="83"/>
        <v>0</v>
      </c>
      <c r="BK74" s="4">
        <f t="shared" si="84"/>
        <v>0</v>
      </c>
      <c r="BL74" s="8">
        <f>VLOOKUP(CN74,'CIR Results'!$B$3:$L$42,2,FALSE)</f>
        <v>6</v>
      </c>
      <c r="BM74" s="8">
        <f>VLOOKUP(CN74,'CIR Results'!$B$3:$L$42,3,FALSE)</f>
        <v>84</v>
      </c>
      <c r="BN74" s="8">
        <f>VLOOKUP(CN74,'CIR Results'!$B$3:$L$42,4,FALSE)</f>
        <v>90</v>
      </c>
      <c r="BO74" s="8">
        <f>VLOOKUP(CN74,'CIR Results'!$B$3:$L$42,5,FALSE)</f>
        <v>144</v>
      </c>
      <c r="BP74" s="8">
        <f>VLOOKUP(CN74,'CIR Results'!$B$3:$L$42,6,FALSE)</f>
        <v>36591</v>
      </c>
      <c r="BQ74" s="8">
        <f>VLOOKUP(CN74,'CIR Results'!$B$3:$L$42,8,FALSE)</f>
        <v>9</v>
      </c>
      <c r="BR74" s="8">
        <f>VLOOKUP(CN74,'CIR Results'!$B$3:$L$42,9,FALSE)</f>
        <v>0</v>
      </c>
      <c r="BS74" s="8" t="str">
        <f>VLOOKUP(CN74,'CIR Results'!$B$3:$L$42,10,FALSE)</f>
        <v>03-06-00</v>
      </c>
      <c r="BT74" s="8">
        <f>VLOOKUP(CN74,'CIR Results'!$B$3:$L$42,11,FALSE)</f>
        <v>17</v>
      </c>
      <c r="BU74" s="136" t="str">
        <f>VLOOKUP(CN74,'CIR Team Info'!$B$5:$E$44,2,FALSE)</f>
        <v>QAVTC Devils</v>
      </c>
      <c r="BV74" s="136" t="str">
        <f>VLOOKUP(CN74,'CIR Team Info'!$B$5:$E$44,4,FALSE)</f>
        <v>Quincy, IL</v>
      </c>
      <c r="BW74" s="136" t="str">
        <f t="shared" si="91"/>
        <v xml:space="preserve">0 no range pick up autonomous </v>
      </c>
      <c r="BX74" s="168" t="str">
        <f>'Pit Scouting Data'!E33</f>
        <v>Mecanum</v>
      </c>
      <c r="BY74" s="168" t="str">
        <f>'Pit Scouting Data'!F33</f>
        <v>One</v>
      </c>
      <c r="BZ74" s="168" t="str">
        <f>'Pit Scouting Data'!G33</f>
        <v>Four</v>
      </c>
      <c r="CA74" s="168" t="str">
        <f>'Pit Scouting Data'!H33</f>
        <v>T</v>
      </c>
      <c r="CB74" s="168" t="str">
        <f>'Pit Scouting Data'!I33</f>
        <v>F</v>
      </c>
      <c r="CC74" s="168" t="str">
        <f>'Pit Scouting Data'!J33</f>
        <v>T</v>
      </c>
      <c r="CD74" s="168" t="str">
        <f>'Pit Scouting Data'!K33</f>
        <v>F</v>
      </c>
      <c r="CE74" s="168" t="str">
        <f>'Pit Scouting Data'!L33</f>
        <v>F</v>
      </c>
      <c r="CF74" s="168" t="str">
        <f>'Pit Scouting Data'!M33</f>
        <v>Throw Over</v>
      </c>
      <c r="CG74" s="168" t="str">
        <f>'Pit Scouting Data'!N33</f>
        <v>F</v>
      </c>
      <c r="CH74" s="168" t="str">
        <f>'Pit Scouting Data'!O33</f>
        <v>F</v>
      </c>
      <c r="CI74" s="176">
        <f>'Pit Scouting Data'!P33</f>
        <v>0</v>
      </c>
      <c r="CJ74" s="176">
        <f>'Pit Scouting Data'!Q33</f>
        <v>0</v>
      </c>
      <c r="CK74" s="176" t="str">
        <f>'Pit Scouting Data'!R33</f>
        <v>no range</v>
      </c>
      <c r="CL74" s="176" t="str">
        <f>'Pit Scouting Data'!S33</f>
        <v>pick up autonomous</v>
      </c>
      <c r="CM74" s="169" t="str">
        <f>'Pit Scouting Data'!A33</f>
        <v>Jake Holmes</v>
      </c>
      <c r="CN74" s="169">
        <f>'Pit Scouting Data'!B33</f>
        <v>4196</v>
      </c>
      <c r="CO74" s="169">
        <f>'Pit Scouting Data'!C33</f>
        <v>0</v>
      </c>
      <c r="CP74" s="169" t="str">
        <f>'Pit Scouting Data'!D33</f>
        <v>PitScouting</v>
      </c>
      <c r="CQ74" s="169"/>
      <c r="CR74" s="169"/>
      <c r="CS74" s="169"/>
      <c r="CT74" s="169"/>
      <c r="CU74" s="169"/>
      <c r="CV74" s="169"/>
      <c r="CW74" s="169"/>
      <c r="CX74" s="169"/>
      <c r="CY74" s="169"/>
      <c r="CZ74" s="169"/>
      <c r="DA74" s="169"/>
      <c r="DB74" s="169"/>
      <c r="DC74" s="169"/>
      <c r="DD74" s="169"/>
      <c r="DE74" s="169"/>
      <c r="DF74" s="169"/>
      <c r="DG74" s="169"/>
      <c r="DH74" s="169"/>
      <c r="DI74" s="169"/>
      <c r="DJ74" s="2"/>
      <c r="DK74" s="2"/>
      <c r="DL74" s="2"/>
      <c r="DM74" s="2"/>
      <c r="DN74" s="2"/>
      <c r="DO74" s="2"/>
      <c r="DP74" s="169"/>
      <c r="DQ74" s="169"/>
      <c r="DR74" s="169"/>
      <c r="DS74" s="169"/>
      <c r="DT74" s="169"/>
      <c r="DU74" s="169"/>
      <c r="DV74" s="169"/>
      <c r="DW74" s="37"/>
      <c r="DX74" s="37"/>
      <c r="DZ74" s="153"/>
    </row>
    <row r="75" spans="1:130" s="164" customFormat="1" ht="29.25" hidden="1" x14ac:dyDescent="0.25">
      <c r="A75" s="153">
        <f t="shared" si="46"/>
        <v>2040</v>
      </c>
      <c r="B75" s="39"/>
      <c r="C75" s="39"/>
      <c r="D75" s="17">
        <f t="shared" si="47"/>
        <v>0</v>
      </c>
      <c r="E75" s="113">
        <f t="shared" si="48"/>
        <v>0</v>
      </c>
      <c r="F75" s="113">
        <f t="shared" si="49"/>
        <v>0</v>
      </c>
      <c r="G75" s="113">
        <f t="shared" si="50"/>
        <v>0</v>
      </c>
      <c r="H75" s="113">
        <f t="shared" si="51"/>
        <v>0</v>
      </c>
      <c r="I75" s="113">
        <f t="shared" si="52"/>
        <v>0</v>
      </c>
      <c r="J75" s="113">
        <f t="shared" si="53"/>
        <v>0</v>
      </c>
      <c r="K75" s="113">
        <f t="shared" si="54"/>
        <v>0</v>
      </c>
      <c r="L75" s="76">
        <v>8</v>
      </c>
      <c r="M75" s="76">
        <v>8</v>
      </c>
      <c r="N75" s="76">
        <v>6</v>
      </c>
      <c r="O75" s="76">
        <v>6</v>
      </c>
      <c r="P75" s="76">
        <v>6</v>
      </c>
      <c r="Q75" s="76">
        <v>2</v>
      </c>
      <c r="R75" s="76">
        <v>1</v>
      </c>
      <c r="S75" s="17">
        <f t="shared" si="55"/>
        <v>0</v>
      </c>
      <c r="T75" s="113">
        <f t="shared" si="56"/>
        <v>0</v>
      </c>
      <c r="U75" s="113">
        <f t="shared" si="57"/>
        <v>0</v>
      </c>
      <c r="V75" s="113">
        <f t="shared" si="58"/>
        <v>0</v>
      </c>
      <c r="W75" s="113">
        <f t="shared" si="59"/>
        <v>0</v>
      </c>
      <c r="X75" s="113">
        <f t="shared" si="60"/>
        <v>0</v>
      </c>
      <c r="Y75" s="113">
        <f t="shared" si="61"/>
        <v>0</v>
      </c>
      <c r="Z75" s="113">
        <f t="shared" si="62"/>
        <v>0</v>
      </c>
      <c r="AA75" s="76">
        <v>5</v>
      </c>
      <c r="AB75" s="76">
        <v>6</v>
      </c>
      <c r="AC75" s="76">
        <v>8</v>
      </c>
      <c r="AD75" s="76">
        <v>2</v>
      </c>
      <c r="AE75" s="76">
        <v>2</v>
      </c>
      <c r="AF75" s="76">
        <v>3</v>
      </c>
      <c r="AG75" s="76">
        <v>8</v>
      </c>
      <c r="AH75" s="131">
        <f t="shared" si="63"/>
        <v>0</v>
      </c>
      <c r="AI75" s="131">
        <f t="shared" si="64"/>
        <v>0</v>
      </c>
      <c r="AJ75" s="131">
        <f t="shared" si="65"/>
        <v>0</v>
      </c>
      <c r="AK75" s="131">
        <f t="shared" si="66"/>
        <v>0</v>
      </c>
      <c r="AL75" s="131">
        <f t="shared" si="67"/>
        <v>0</v>
      </c>
      <c r="AM75" s="131">
        <f t="shared" si="68"/>
        <v>0</v>
      </c>
      <c r="AN75" s="131">
        <f t="shared" si="69"/>
        <v>0</v>
      </c>
      <c r="AO75" s="115" t="b">
        <f t="shared" si="70"/>
        <v>0</v>
      </c>
      <c r="AP75" s="115" t="b">
        <f t="shared" si="71"/>
        <v>0</v>
      </c>
      <c r="AQ75" s="115" t="b">
        <f t="shared" si="72"/>
        <v>0</v>
      </c>
      <c r="AR75" s="79">
        <f t="shared" si="73"/>
        <v>0</v>
      </c>
      <c r="AS75" s="79">
        <f t="shared" si="74"/>
        <v>0</v>
      </c>
      <c r="AT75" s="79">
        <f t="shared" si="75"/>
        <v>0</v>
      </c>
      <c r="AU75" s="79">
        <f t="shared" si="76"/>
        <v>0</v>
      </c>
      <c r="AV75" s="79">
        <f t="shared" si="77"/>
        <v>0</v>
      </c>
      <c r="AW75" s="79">
        <f t="shared" si="78"/>
        <v>0</v>
      </c>
      <c r="AX75" s="128">
        <f t="shared" si="79"/>
        <v>0</v>
      </c>
      <c r="AY75" s="128"/>
      <c r="AZ75" s="128"/>
      <c r="BA75" s="128">
        <f t="shared" si="80"/>
        <v>0</v>
      </c>
      <c r="BB75" s="128">
        <f t="shared" si="81"/>
        <v>0</v>
      </c>
      <c r="BC75" s="80">
        <f t="shared" si="85"/>
        <v>0</v>
      </c>
      <c r="BD75" s="80">
        <f t="shared" si="86"/>
        <v>0</v>
      </c>
      <c r="BE75" s="80">
        <f t="shared" si="87"/>
        <v>0</v>
      </c>
      <c r="BF75" s="80">
        <f t="shared" si="88"/>
        <v>0</v>
      </c>
      <c r="BG75" s="80">
        <f t="shared" si="89"/>
        <v>0</v>
      </c>
      <c r="BH75" s="80">
        <f t="shared" si="90"/>
        <v>0</v>
      </c>
      <c r="BI75" s="4">
        <f t="shared" si="82"/>
        <v>0</v>
      </c>
      <c r="BJ75" s="4">
        <f t="shared" si="83"/>
        <v>0</v>
      </c>
      <c r="BK75" s="4">
        <f t="shared" si="84"/>
        <v>0</v>
      </c>
      <c r="BL75" s="8">
        <f>VLOOKUP(CN75,'CIR Results'!$B$3:$L$42,2,FALSE)</f>
        <v>8</v>
      </c>
      <c r="BM75" s="8">
        <f>VLOOKUP(CN75,'CIR Results'!$B$3:$L$42,3,FALSE)</f>
        <v>102</v>
      </c>
      <c r="BN75" s="8">
        <f>VLOOKUP(CN75,'CIR Results'!$B$3:$L$42,4,FALSE)</f>
        <v>90</v>
      </c>
      <c r="BO75" s="8">
        <f>VLOOKUP(CN75,'CIR Results'!$B$3:$L$42,5,FALSE)</f>
        <v>94</v>
      </c>
      <c r="BP75" s="8">
        <f>VLOOKUP(CN75,'CIR Results'!$B$3:$L$42,6,FALSE)</f>
        <v>36620</v>
      </c>
      <c r="BQ75" s="8">
        <f>VLOOKUP(CN75,'CIR Results'!$B$3:$L$42,8,FALSE)</f>
        <v>8</v>
      </c>
      <c r="BR75" s="8">
        <f>VLOOKUP(CN75,'CIR Results'!$B$3:$L$42,9,FALSE)</f>
        <v>0</v>
      </c>
      <c r="BS75" s="8" t="str">
        <f>VLOOKUP(CN75,'CIR Results'!$B$3:$L$42,10,FALSE)</f>
        <v>04-04-00</v>
      </c>
      <c r="BT75" s="8">
        <f>VLOOKUP(CN75,'CIR Results'!$B$3:$L$42,11,FALSE)</f>
        <v>32</v>
      </c>
      <c r="BU75" s="136" t="str">
        <f>VLOOKUP(CN75,'CIR Team Info'!$B$5:$E$44,2,FALSE)</f>
        <v>DERT</v>
      </c>
      <c r="BV75" s="136" t="str">
        <f>VLOOKUP(CN75,'CIR Team Info'!$B$5:$E$44,4,FALSE)</f>
        <v>Dunlap, IL</v>
      </c>
      <c r="BW75" s="136" t="str">
        <f t="shared" si="91"/>
        <v xml:space="preserve">0 0 hot goal autonomous_ 2 ball? </v>
      </c>
      <c r="BX75" s="168" t="str">
        <f>'Pit Scouting Data'!E34</f>
        <v>Mecanum</v>
      </c>
      <c r="BY75" s="168" t="str">
        <f>'Pit Scouting Data'!F34</f>
        <v>One</v>
      </c>
      <c r="BZ75" s="168" t="str">
        <f>'Pit Scouting Data'!G34</f>
        <v>Four</v>
      </c>
      <c r="CA75" s="168" t="str">
        <f>'Pit Scouting Data'!H34</f>
        <v>T</v>
      </c>
      <c r="CB75" s="168" t="str">
        <f>'Pit Scouting Data'!I34</f>
        <v>T</v>
      </c>
      <c r="CC75" s="168" t="str">
        <f>'Pit Scouting Data'!J34</f>
        <v>T</v>
      </c>
      <c r="CD75" s="168" t="str">
        <f>'Pit Scouting Data'!K34</f>
        <v>T</v>
      </c>
      <c r="CE75" s="168" t="str">
        <f>'Pit Scouting Data'!L34</f>
        <v>F</v>
      </c>
      <c r="CF75" s="168" t="str">
        <f>'Pit Scouting Data'!M34</f>
        <v>Throw Over</v>
      </c>
      <c r="CG75" s="168" t="str">
        <f>'Pit Scouting Data'!N34</f>
        <v>T</v>
      </c>
      <c r="CH75" s="168" t="str">
        <f>'Pit Scouting Data'!O34</f>
        <v>F</v>
      </c>
      <c r="CI75" s="176">
        <f>'Pit Scouting Data'!P34</f>
        <v>0</v>
      </c>
      <c r="CJ75" s="176">
        <f>'Pit Scouting Data'!Q34</f>
        <v>0</v>
      </c>
      <c r="CK75" s="176">
        <f>'Pit Scouting Data'!R34</f>
        <v>0</v>
      </c>
      <c r="CL75" s="176" t="str">
        <f>'Pit Scouting Data'!S34</f>
        <v>hot goal autonomous_ 2 ball?</v>
      </c>
      <c r="CM75" s="169" t="str">
        <f>'Pit Scouting Data'!A34</f>
        <v>Jake Holmes</v>
      </c>
      <c r="CN75" s="169">
        <f>'Pit Scouting Data'!B34</f>
        <v>2040</v>
      </c>
      <c r="CO75" s="169">
        <f>'Pit Scouting Data'!C34</f>
        <v>0</v>
      </c>
      <c r="CP75" s="169" t="str">
        <f>'Pit Scouting Data'!D34</f>
        <v>PitScouting</v>
      </c>
      <c r="CQ75" s="169"/>
      <c r="CR75" s="169"/>
      <c r="CS75" s="169"/>
      <c r="CT75" s="169"/>
      <c r="CU75" s="169"/>
      <c r="CV75" s="169"/>
      <c r="CW75" s="169"/>
      <c r="CX75" s="169"/>
      <c r="CY75" s="169"/>
      <c r="CZ75" s="169"/>
      <c r="DA75" s="169"/>
      <c r="DB75" s="169"/>
      <c r="DC75" s="169"/>
      <c r="DD75" s="169"/>
      <c r="DE75" s="169"/>
      <c r="DF75" s="169"/>
      <c r="DG75" s="169"/>
      <c r="DH75" s="169"/>
      <c r="DI75" s="169"/>
      <c r="DJ75" s="2"/>
      <c r="DK75" s="2"/>
      <c r="DL75" s="2"/>
      <c r="DM75" s="2"/>
      <c r="DN75" s="2"/>
      <c r="DO75" s="2"/>
      <c r="DP75" s="169"/>
      <c r="DQ75" s="169"/>
      <c r="DR75" s="169"/>
      <c r="DS75" s="169"/>
      <c r="DT75" s="169"/>
      <c r="DU75" s="169"/>
      <c r="DV75" s="169"/>
      <c r="DW75" s="37"/>
      <c r="DX75" s="37"/>
      <c r="DZ75" s="153"/>
    </row>
    <row r="76" spans="1:130" s="164" customFormat="1" ht="29.25" hidden="1" x14ac:dyDescent="0.25">
      <c r="A76" s="153">
        <f t="shared" si="46"/>
        <v>4212</v>
      </c>
      <c r="B76" s="39"/>
      <c r="C76" s="39"/>
      <c r="D76" s="17">
        <f t="shared" si="47"/>
        <v>0</v>
      </c>
      <c r="E76" s="113">
        <f t="shared" si="48"/>
        <v>0</v>
      </c>
      <c r="F76" s="113">
        <f t="shared" si="49"/>
        <v>0</v>
      </c>
      <c r="G76" s="113">
        <f t="shared" si="50"/>
        <v>0</v>
      </c>
      <c r="H76" s="113">
        <f t="shared" si="51"/>
        <v>0</v>
      </c>
      <c r="I76" s="113">
        <f t="shared" si="52"/>
        <v>0</v>
      </c>
      <c r="J76" s="113">
        <f t="shared" si="53"/>
        <v>0</v>
      </c>
      <c r="K76" s="113">
        <f t="shared" si="54"/>
        <v>0</v>
      </c>
      <c r="L76" s="76">
        <v>8</v>
      </c>
      <c r="M76" s="76">
        <v>8</v>
      </c>
      <c r="N76" s="76">
        <v>6</v>
      </c>
      <c r="O76" s="76">
        <v>6</v>
      </c>
      <c r="P76" s="76">
        <v>6</v>
      </c>
      <c r="Q76" s="76">
        <v>2</v>
      </c>
      <c r="R76" s="76">
        <v>1</v>
      </c>
      <c r="S76" s="17">
        <f t="shared" si="55"/>
        <v>0</v>
      </c>
      <c r="T76" s="113">
        <f t="shared" si="56"/>
        <v>0</v>
      </c>
      <c r="U76" s="113">
        <f t="shared" si="57"/>
        <v>0</v>
      </c>
      <c r="V76" s="113">
        <f t="shared" si="58"/>
        <v>0</v>
      </c>
      <c r="W76" s="113">
        <f t="shared" si="59"/>
        <v>0</v>
      </c>
      <c r="X76" s="113">
        <f t="shared" si="60"/>
        <v>0</v>
      </c>
      <c r="Y76" s="113">
        <f t="shared" si="61"/>
        <v>0</v>
      </c>
      <c r="Z76" s="113">
        <f t="shared" si="62"/>
        <v>0</v>
      </c>
      <c r="AA76" s="76">
        <v>5</v>
      </c>
      <c r="AB76" s="76">
        <v>6</v>
      </c>
      <c r="AC76" s="76">
        <v>8</v>
      </c>
      <c r="AD76" s="76">
        <v>2</v>
      </c>
      <c r="AE76" s="76">
        <v>2</v>
      </c>
      <c r="AF76" s="76">
        <v>3</v>
      </c>
      <c r="AG76" s="76">
        <v>8</v>
      </c>
      <c r="AH76" s="131">
        <f t="shared" si="63"/>
        <v>0</v>
      </c>
      <c r="AI76" s="131">
        <f t="shared" si="64"/>
        <v>0</v>
      </c>
      <c r="AJ76" s="131">
        <f t="shared" si="65"/>
        <v>0</v>
      </c>
      <c r="AK76" s="131">
        <f t="shared" si="66"/>
        <v>0</v>
      </c>
      <c r="AL76" s="131">
        <f t="shared" si="67"/>
        <v>0</v>
      </c>
      <c r="AM76" s="131">
        <f t="shared" si="68"/>
        <v>0</v>
      </c>
      <c r="AN76" s="131">
        <f t="shared" si="69"/>
        <v>0</v>
      </c>
      <c r="AO76" s="115" t="b">
        <f t="shared" si="70"/>
        <v>0</v>
      </c>
      <c r="AP76" s="115" t="b">
        <f t="shared" si="71"/>
        <v>0</v>
      </c>
      <c r="AQ76" s="115" t="b">
        <f t="shared" si="72"/>
        <v>0</v>
      </c>
      <c r="AR76" s="79">
        <f t="shared" si="73"/>
        <v>0</v>
      </c>
      <c r="AS76" s="79">
        <f t="shared" si="74"/>
        <v>0</v>
      </c>
      <c r="AT76" s="79">
        <f t="shared" si="75"/>
        <v>0</v>
      </c>
      <c r="AU76" s="79">
        <f t="shared" si="76"/>
        <v>0</v>
      </c>
      <c r="AV76" s="79">
        <f t="shared" si="77"/>
        <v>0</v>
      </c>
      <c r="AW76" s="79">
        <f t="shared" si="78"/>
        <v>0</v>
      </c>
      <c r="AX76" s="128">
        <f t="shared" si="79"/>
        <v>0</v>
      </c>
      <c r="AY76" s="128"/>
      <c r="AZ76" s="128"/>
      <c r="BA76" s="128">
        <f t="shared" si="80"/>
        <v>0</v>
      </c>
      <c r="BB76" s="128">
        <f t="shared" si="81"/>
        <v>0</v>
      </c>
      <c r="BC76" s="80">
        <f t="shared" si="85"/>
        <v>0</v>
      </c>
      <c r="BD76" s="80">
        <f t="shared" si="86"/>
        <v>0</v>
      </c>
      <c r="BE76" s="80">
        <f t="shared" si="87"/>
        <v>0</v>
      </c>
      <c r="BF76" s="80">
        <f t="shared" si="88"/>
        <v>0</v>
      </c>
      <c r="BG76" s="80">
        <f t="shared" si="89"/>
        <v>0</v>
      </c>
      <c r="BH76" s="80">
        <f t="shared" si="90"/>
        <v>0</v>
      </c>
      <c r="BI76" s="4">
        <f t="shared" si="82"/>
        <v>0</v>
      </c>
      <c r="BJ76" s="4">
        <f t="shared" si="83"/>
        <v>0</v>
      </c>
      <c r="BK76" s="4">
        <f t="shared" si="84"/>
        <v>0</v>
      </c>
      <c r="BL76" s="8">
        <f>VLOOKUP(CN76,'CIR Results'!$B$3:$L$42,2,FALSE)</f>
        <v>6</v>
      </c>
      <c r="BM76" s="8">
        <f>VLOOKUP(CN76,'CIR Results'!$B$3:$L$42,3,FALSE)</f>
        <v>66</v>
      </c>
      <c r="BN76" s="8">
        <f>VLOOKUP(CN76,'CIR Results'!$B$3:$L$42,4,FALSE)</f>
        <v>70</v>
      </c>
      <c r="BO76" s="8">
        <f>VLOOKUP(CN76,'CIR Results'!$B$3:$L$42,5,FALSE)</f>
        <v>129</v>
      </c>
      <c r="BP76" s="8">
        <f>VLOOKUP(CN76,'CIR Results'!$B$3:$L$42,6,FALSE)</f>
        <v>36590</v>
      </c>
      <c r="BQ76" s="8">
        <f>VLOOKUP(CN76,'CIR Results'!$B$3:$L$42,8,FALSE)</f>
        <v>8</v>
      </c>
      <c r="BR76" s="8">
        <f>VLOOKUP(CN76,'CIR Results'!$B$3:$L$42,9,FALSE)</f>
        <v>0</v>
      </c>
      <c r="BS76" s="8" t="str">
        <f>VLOOKUP(CN76,'CIR Results'!$B$3:$L$42,10,FALSE)</f>
        <v>03-05-00</v>
      </c>
      <c r="BT76" s="8">
        <f>VLOOKUP(CN76,'CIR Results'!$B$3:$L$42,11,FALSE)</f>
        <v>9</v>
      </c>
      <c r="BU76" s="136" t="str">
        <f>VLOOKUP(CN76,'CIR Team Info'!$B$5:$E$44,2,FALSE)</f>
        <v>Techno Ferrets</v>
      </c>
      <c r="BV76" s="136" t="str">
        <f>VLOOKUP(CN76,'CIR Team Info'!$B$5:$E$44,4,FALSE)</f>
        <v>Galesburg, IL</v>
      </c>
      <c r="BW76" s="136" t="str">
        <f t="shared" si="91"/>
        <v xml:space="preserve">0 6-16 ft range autonomous programming troubles </v>
      </c>
      <c r="BX76" s="168" t="str">
        <f>'Pit Scouting Data'!E35</f>
        <v>Standard</v>
      </c>
      <c r="BY76" s="168" t="str">
        <f>'Pit Scouting Data'!F35</f>
        <v>One</v>
      </c>
      <c r="BZ76" s="168" t="str">
        <f>'Pit Scouting Data'!G35</f>
        <v>Six</v>
      </c>
      <c r="CA76" s="168" t="str">
        <f>'Pit Scouting Data'!H35</f>
        <v>T</v>
      </c>
      <c r="CB76" s="168" t="str">
        <f>'Pit Scouting Data'!I35</f>
        <v>F</v>
      </c>
      <c r="CC76" s="168" t="str">
        <f>'Pit Scouting Data'!J35</f>
        <v>T</v>
      </c>
      <c r="CD76" s="168" t="str">
        <f>'Pit Scouting Data'!K35</f>
        <v>F</v>
      </c>
      <c r="CE76" s="168" t="str">
        <f>'Pit Scouting Data'!L35</f>
        <v>F</v>
      </c>
      <c r="CF76" s="168" t="str">
        <f>'Pit Scouting Data'!M35</f>
        <v>Throw Over</v>
      </c>
      <c r="CG76" s="168" t="str">
        <f>'Pit Scouting Data'!N35</f>
        <v>F</v>
      </c>
      <c r="CH76" s="168" t="str">
        <f>'Pit Scouting Data'!O35</f>
        <v>F</v>
      </c>
      <c r="CI76" s="176">
        <f>'Pit Scouting Data'!P35</f>
        <v>0</v>
      </c>
      <c r="CJ76" s="176">
        <f>'Pit Scouting Data'!Q35</f>
        <v>0</v>
      </c>
      <c r="CK76" s="176" t="str">
        <f>'Pit Scouting Data'!R35</f>
        <v>6-16 ft range</v>
      </c>
      <c r="CL76" s="176" t="str">
        <f>'Pit Scouting Data'!S35</f>
        <v>autonomous programming troubles</v>
      </c>
      <c r="CM76" s="169" t="str">
        <f>'Pit Scouting Data'!A35</f>
        <v>Jake Holmes</v>
      </c>
      <c r="CN76" s="169">
        <f>'Pit Scouting Data'!B35</f>
        <v>4212</v>
      </c>
      <c r="CO76" s="169">
        <f>'Pit Scouting Data'!C35</f>
        <v>0</v>
      </c>
      <c r="CP76" s="169" t="str">
        <f>'Pit Scouting Data'!D35</f>
        <v>PitScouting</v>
      </c>
      <c r="CQ76" s="169"/>
      <c r="CR76" s="169"/>
      <c r="CS76" s="169"/>
      <c r="CT76" s="169"/>
      <c r="CU76" s="169"/>
      <c r="CV76" s="169"/>
      <c r="CW76" s="169"/>
      <c r="CX76" s="169"/>
      <c r="CY76" s="169"/>
      <c r="CZ76" s="169"/>
      <c r="DA76" s="169"/>
      <c r="DB76" s="169"/>
      <c r="DC76" s="169"/>
      <c r="DD76" s="169"/>
      <c r="DE76" s="169"/>
      <c r="DF76" s="169"/>
      <c r="DG76" s="169"/>
      <c r="DH76" s="169"/>
      <c r="DI76" s="169"/>
      <c r="DJ76" s="2"/>
      <c r="DK76" s="2"/>
      <c r="DL76" s="2"/>
      <c r="DM76" s="2"/>
      <c r="DN76" s="2"/>
      <c r="DO76" s="2"/>
      <c r="DP76" s="169"/>
      <c r="DQ76" s="169"/>
      <c r="DR76" s="169"/>
      <c r="DS76" s="169"/>
      <c r="DT76" s="169"/>
      <c r="DU76" s="169"/>
      <c r="DV76" s="169"/>
      <c r="DW76" s="37"/>
      <c r="DX76" s="37"/>
      <c r="DZ76" s="153"/>
    </row>
    <row r="77" spans="1:130" s="164" customFormat="1" ht="29.25" hidden="1" x14ac:dyDescent="0.25">
      <c r="A77" s="153">
        <f t="shared" si="46"/>
        <v>1739</v>
      </c>
      <c r="B77" s="39"/>
      <c r="C77" s="39"/>
      <c r="D77" s="17">
        <f t="shared" si="47"/>
        <v>0</v>
      </c>
      <c r="E77" s="113">
        <f t="shared" si="48"/>
        <v>0</v>
      </c>
      <c r="F77" s="113">
        <f t="shared" si="49"/>
        <v>0</v>
      </c>
      <c r="G77" s="113">
        <f t="shared" si="50"/>
        <v>0</v>
      </c>
      <c r="H77" s="113">
        <f t="shared" si="51"/>
        <v>0</v>
      </c>
      <c r="I77" s="113">
        <f t="shared" si="52"/>
        <v>0</v>
      </c>
      <c r="J77" s="113">
        <f t="shared" si="53"/>
        <v>0</v>
      </c>
      <c r="K77" s="113">
        <f t="shared" si="54"/>
        <v>0</v>
      </c>
      <c r="L77" s="76">
        <v>8</v>
      </c>
      <c r="M77" s="76">
        <v>8</v>
      </c>
      <c r="N77" s="76">
        <v>6</v>
      </c>
      <c r="O77" s="76">
        <v>6</v>
      </c>
      <c r="P77" s="76">
        <v>6</v>
      </c>
      <c r="Q77" s="76">
        <v>2</v>
      </c>
      <c r="R77" s="76">
        <v>1</v>
      </c>
      <c r="S77" s="17">
        <f t="shared" si="55"/>
        <v>0</v>
      </c>
      <c r="T77" s="113">
        <f t="shared" si="56"/>
        <v>0</v>
      </c>
      <c r="U77" s="113">
        <f t="shared" si="57"/>
        <v>0</v>
      </c>
      <c r="V77" s="113">
        <f t="shared" si="58"/>
        <v>0</v>
      </c>
      <c r="W77" s="113">
        <f t="shared" si="59"/>
        <v>0</v>
      </c>
      <c r="X77" s="113">
        <f t="shared" si="60"/>
        <v>0</v>
      </c>
      <c r="Y77" s="113">
        <f t="shared" si="61"/>
        <v>0</v>
      </c>
      <c r="Z77" s="113">
        <f t="shared" si="62"/>
        <v>0</v>
      </c>
      <c r="AA77" s="76">
        <v>5</v>
      </c>
      <c r="AB77" s="76">
        <v>6</v>
      </c>
      <c r="AC77" s="76">
        <v>8</v>
      </c>
      <c r="AD77" s="76">
        <v>2</v>
      </c>
      <c r="AE77" s="76">
        <v>2</v>
      </c>
      <c r="AF77" s="76">
        <v>3</v>
      </c>
      <c r="AG77" s="76">
        <v>8</v>
      </c>
      <c r="AH77" s="131">
        <f t="shared" si="63"/>
        <v>0</v>
      </c>
      <c r="AI77" s="131">
        <f t="shared" si="64"/>
        <v>0</v>
      </c>
      <c r="AJ77" s="131">
        <f t="shared" si="65"/>
        <v>0</v>
      </c>
      <c r="AK77" s="131">
        <f t="shared" si="66"/>
        <v>0</v>
      </c>
      <c r="AL77" s="131">
        <f t="shared" si="67"/>
        <v>0</v>
      </c>
      <c r="AM77" s="131">
        <f t="shared" si="68"/>
        <v>0</v>
      </c>
      <c r="AN77" s="131">
        <f t="shared" si="69"/>
        <v>0</v>
      </c>
      <c r="AO77" s="115" t="b">
        <f t="shared" si="70"/>
        <v>0</v>
      </c>
      <c r="AP77" s="115" t="b">
        <f t="shared" si="71"/>
        <v>0</v>
      </c>
      <c r="AQ77" s="115" t="b">
        <f t="shared" si="72"/>
        <v>0</v>
      </c>
      <c r="AR77" s="79">
        <f t="shared" si="73"/>
        <v>0</v>
      </c>
      <c r="AS77" s="79">
        <f t="shared" si="74"/>
        <v>0</v>
      </c>
      <c r="AT77" s="79">
        <f t="shared" si="75"/>
        <v>0</v>
      </c>
      <c r="AU77" s="79">
        <f t="shared" si="76"/>
        <v>0</v>
      </c>
      <c r="AV77" s="79">
        <f t="shared" si="77"/>
        <v>0</v>
      </c>
      <c r="AW77" s="79">
        <f t="shared" si="78"/>
        <v>0</v>
      </c>
      <c r="AX77" s="128">
        <f t="shared" si="79"/>
        <v>0</v>
      </c>
      <c r="AY77" s="128"/>
      <c r="AZ77" s="128"/>
      <c r="BA77" s="128">
        <f t="shared" si="80"/>
        <v>0</v>
      </c>
      <c r="BB77" s="128">
        <f t="shared" si="81"/>
        <v>0</v>
      </c>
      <c r="BC77" s="80">
        <f t="shared" si="85"/>
        <v>0</v>
      </c>
      <c r="BD77" s="80">
        <f t="shared" si="86"/>
        <v>0</v>
      </c>
      <c r="BE77" s="80">
        <f t="shared" si="87"/>
        <v>0</v>
      </c>
      <c r="BF77" s="80">
        <f t="shared" si="88"/>
        <v>0</v>
      </c>
      <c r="BG77" s="80">
        <f t="shared" si="89"/>
        <v>0</v>
      </c>
      <c r="BH77" s="80">
        <f t="shared" si="90"/>
        <v>0</v>
      </c>
      <c r="BI77" s="4">
        <f t="shared" si="82"/>
        <v>0</v>
      </c>
      <c r="BJ77" s="4">
        <f t="shared" si="83"/>
        <v>0</v>
      </c>
      <c r="BK77" s="4">
        <f t="shared" si="84"/>
        <v>0</v>
      </c>
      <c r="BL77" s="8">
        <f>VLOOKUP(CN77,'CIR Results'!$B$3:$L$42,2,FALSE)</f>
        <v>10</v>
      </c>
      <c r="BM77" s="8">
        <f>VLOOKUP(CN77,'CIR Results'!$B$3:$L$42,3,FALSE)</f>
        <v>158</v>
      </c>
      <c r="BN77" s="8">
        <f>VLOOKUP(CN77,'CIR Results'!$B$3:$L$42,4,FALSE)</f>
        <v>100</v>
      </c>
      <c r="BO77" s="8">
        <f>VLOOKUP(CN77,'CIR Results'!$B$3:$L$42,5,FALSE)</f>
        <v>161</v>
      </c>
      <c r="BP77" s="8">
        <f>VLOOKUP(CN77,'CIR Results'!$B$3:$L$42,6,FALSE)</f>
        <v>36649</v>
      </c>
      <c r="BQ77" s="8">
        <f>VLOOKUP(CN77,'CIR Results'!$B$3:$L$42,8,FALSE)</f>
        <v>8</v>
      </c>
      <c r="BR77" s="8">
        <f>VLOOKUP(CN77,'CIR Results'!$B$3:$L$42,9,FALSE)</f>
        <v>0</v>
      </c>
      <c r="BS77" s="8" t="str">
        <f>VLOOKUP(CN77,'CIR Results'!$B$3:$L$42,10,FALSE)</f>
        <v>05-03-00</v>
      </c>
      <c r="BT77" s="8">
        <f>VLOOKUP(CN77,'CIR Results'!$B$3:$L$42,11,FALSE)</f>
        <v>34</v>
      </c>
      <c r="BU77" s="136" t="str">
        <f>VLOOKUP(CN77,'CIR Team Info'!$B$5:$E$44,2,FALSE)</f>
        <v>Chicago Knights</v>
      </c>
      <c r="BV77" s="136" t="str">
        <f>VLOOKUP(CN77,'CIR Team Info'!$B$5:$E$44,4,FALSE)</f>
        <v>Chicago, IL</v>
      </c>
      <c r="BW77" s="136" t="str">
        <f t="shared" si="91"/>
        <v xml:space="preserve">variable 0 no deytector autonomous_ 4 year drivers </v>
      </c>
      <c r="BX77" s="168" t="str">
        <f>'Pit Scouting Data'!E36</f>
        <v>Mecanum</v>
      </c>
      <c r="BY77" s="168" t="str">
        <f>'Pit Scouting Data'!F36</f>
        <v>Other</v>
      </c>
      <c r="BZ77" s="168" t="str">
        <f>'Pit Scouting Data'!G36</f>
        <v>Four</v>
      </c>
      <c r="CA77" s="168" t="str">
        <f>'Pit Scouting Data'!H36</f>
        <v>T</v>
      </c>
      <c r="CB77" s="168" t="str">
        <f>'Pit Scouting Data'!I36</f>
        <v>F</v>
      </c>
      <c r="CC77" s="168" t="str">
        <f>'Pit Scouting Data'!J36</f>
        <v>F</v>
      </c>
      <c r="CD77" s="168" t="str">
        <f>'Pit Scouting Data'!K36</f>
        <v>T</v>
      </c>
      <c r="CE77" s="168" t="str">
        <f>'Pit Scouting Data'!L36</f>
        <v>F</v>
      </c>
      <c r="CF77" s="168" t="str">
        <f>'Pit Scouting Data'!M36</f>
        <v>Throw Over</v>
      </c>
      <c r="CG77" s="168" t="str">
        <f>'Pit Scouting Data'!N36</f>
        <v>F</v>
      </c>
      <c r="CH77" s="168" t="str">
        <f>'Pit Scouting Data'!O36</f>
        <v>F</v>
      </c>
      <c r="CI77" s="176">
        <f>'Pit Scouting Data'!P36</f>
        <v>0</v>
      </c>
      <c r="CJ77" s="176" t="str">
        <f>'Pit Scouting Data'!Q36</f>
        <v>variable</v>
      </c>
      <c r="CK77" s="176">
        <f>'Pit Scouting Data'!R36</f>
        <v>0</v>
      </c>
      <c r="CL77" s="176" t="str">
        <f>'Pit Scouting Data'!S36</f>
        <v>no deytector autonomous_ 4 year drivers</v>
      </c>
      <c r="CM77" s="169" t="str">
        <f>'Pit Scouting Data'!A36</f>
        <v>Jake Holmes</v>
      </c>
      <c r="CN77" s="169">
        <f>'Pit Scouting Data'!B36</f>
        <v>1739</v>
      </c>
      <c r="CO77" s="169">
        <f>'Pit Scouting Data'!C36</f>
        <v>0</v>
      </c>
      <c r="CP77" s="169" t="str">
        <f>'Pit Scouting Data'!D36</f>
        <v>PitScouting</v>
      </c>
      <c r="CQ77" s="169"/>
      <c r="CR77" s="169"/>
      <c r="CS77" s="169"/>
      <c r="CT77" s="169"/>
      <c r="CU77" s="169"/>
      <c r="CV77" s="169"/>
      <c r="CW77" s="169"/>
      <c r="CX77" s="169"/>
      <c r="CY77" s="169"/>
      <c r="CZ77" s="169"/>
      <c r="DA77" s="169"/>
      <c r="DB77" s="169"/>
      <c r="DC77" s="169"/>
      <c r="DD77" s="169"/>
      <c r="DE77" s="169"/>
      <c r="DF77" s="169"/>
      <c r="DG77" s="169"/>
      <c r="DH77" s="169"/>
      <c r="DI77" s="169"/>
      <c r="DJ77" s="2"/>
      <c r="DK77" s="2"/>
      <c r="DL77" s="2"/>
      <c r="DM77" s="2"/>
      <c r="DN77" s="2"/>
      <c r="DO77" s="2"/>
      <c r="DP77" s="169"/>
      <c r="DQ77" s="169"/>
      <c r="DR77" s="169"/>
      <c r="DS77" s="169"/>
      <c r="DT77" s="169"/>
      <c r="DU77" s="169"/>
      <c r="DV77" s="169"/>
      <c r="DW77" s="37"/>
      <c r="DX77" s="37"/>
      <c r="DZ77" s="153"/>
    </row>
    <row r="78" spans="1:130" s="164" customFormat="1" ht="29.25" hidden="1" x14ac:dyDescent="0.25">
      <c r="A78" s="153">
        <f t="shared" si="46"/>
        <v>2039</v>
      </c>
      <c r="B78" s="39"/>
      <c r="C78" s="39"/>
      <c r="D78" s="17">
        <f t="shared" si="47"/>
        <v>0</v>
      </c>
      <c r="E78" s="113">
        <f t="shared" si="48"/>
        <v>0</v>
      </c>
      <c r="F78" s="113">
        <f t="shared" si="49"/>
        <v>0</v>
      </c>
      <c r="G78" s="113">
        <f t="shared" si="50"/>
        <v>0</v>
      </c>
      <c r="H78" s="113">
        <f t="shared" si="51"/>
        <v>0</v>
      </c>
      <c r="I78" s="113">
        <f t="shared" si="52"/>
        <v>0</v>
      </c>
      <c r="J78" s="113">
        <f t="shared" si="53"/>
        <v>0</v>
      </c>
      <c r="K78" s="113">
        <f t="shared" si="54"/>
        <v>0</v>
      </c>
      <c r="L78" s="76">
        <v>8</v>
      </c>
      <c r="M78" s="76">
        <v>8</v>
      </c>
      <c r="N78" s="76">
        <v>6</v>
      </c>
      <c r="O78" s="76">
        <v>6</v>
      </c>
      <c r="P78" s="76">
        <v>6</v>
      </c>
      <c r="Q78" s="76">
        <v>2</v>
      </c>
      <c r="R78" s="76">
        <v>1</v>
      </c>
      <c r="S78" s="17">
        <f t="shared" si="55"/>
        <v>0</v>
      </c>
      <c r="T78" s="113">
        <f t="shared" si="56"/>
        <v>0</v>
      </c>
      <c r="U78" s="113">
        <f t="shared" si="57"/>
        <v>0</v>
      </c>
      <c r="V78" s="113">
        <f t="shared" si="58"/>
        <v>0</v>
      </c>
      <c r="W78" s="113">
        <f t="shared" si="59"/>
        <v>0</v>
      </c>
      <c r="X78" s="113">
        <f t="shared" si="60"/>
        <v>0</v>
      </c>
      <c r="Y78" s="113">
        <f t="shared" si="61"/>
        <v>0</v>
      </c>
      <c r="Z78" s="113">
        <f t="shared" si="62"/>
        <v>0</v>
      </c>
      <c r="AA78" s="76">
        <v>5</v>
      </c>
      <c r="AB78" s="76">
        <v>6</v>
      </c>
      <c r="AC78" s="76">
        <v>8</v>
      </c>
      <c r="AD78" s="76">
        <v>2</v>
      </c>
      <c r="AE78" s="76">
        <v>2</v>
      </c>
      <c r="AF78" s="76">
        <v>3</v>
      </c>
      <c r="AG78" s="76">
        <v>8</v>
      </c>
      <c r="AH78" s="131">
        <f t="shared" si="63"/>
        <v>0</v>
      </c>
      <c r="AI78" s="131">
        <f t="shared" si="64"/>
        <v>0</v>
      </c>
      <c r="AJ78" s="131">
        <f t="shared" si="65"/>
        <v>0</v>
      </c>
      <c r="AK78" s="131">
        <f t="shared" si="66"/>
        <v>0</v>
      </c>
      <c r="AL78" s="131">
        <f t="shared" si="67"/>
        <v>0</v>
      </c>
      <c r="AM78" s="131">
        <f t="shared" si="68"/>
        <v>0</v>
      </c>
      <c r="AN78" s="131">
        <f t="shared" si="69"/>
        <v>0</v>
      </c>
      <c r="AO78" s="115" t="b">
        <f t="shared" si="70"/>
        <v>0</v>
      </c>
      <c r="AP78" s="115" t="b">
        <f t="shared" si="71"/>
        <v>0</v>
      </c>
      <c r="AQ78" s="115" t="b">
        <f t="shared" si="72"/>
        <v>0</v>
      </c>
      <c r="AR78" s="79">
        <f t="shared" si="73"/>
        <v>0</v>
      </c>
      <c r="AS78" s="79">
        <f t="shared" si="74"/>
        <v>0</v>
      </c>
      <c r="AT78" s="79">
        <f t="shared" si="75"/>
        <v>0</v>
      </c>
      <c r="AU78" s="79">
        <f t="shared" si="76"/>
        <v>0</v>
      </c>
      <c r="AV78" s="79">
        <f t="shared" si="77"/>
        <v>0</v>
      </c>
      <c r="AW78" s="79">
        <f t="shared" si="78"/>
        <v>0</v>
      </c>
      <c r="AX78" s="128">
        <f t="shared" si="79"/>
        <v>0</v>
      </c>
      <c r="AY78" s="128"/>
      <c r="AZ78" s="128"/>
      <c r="BA78" s="128">
        <f t="shared" si="80"/>
        <v>0</v>
      </c>
      <c r="BB78" s="128">
        <f t="shared" si="81"/>
        <v>0</v>
      </c>
      <c r="BC78" s="80">
        <f t="shared" si="85"/>
        <v>0</v>
      </c>
      <c r="BD78" s="80">
        <f t="shared" si="86"/>
        <v>0</v>
      </c>
      <c r="BE78" s="80">
        <f t="shared" si="87"/>
        <v>0</v>
      </c>
      <c r="BF78" s="80">
        <f t="shared" si="88"/>
        <v>0</v>
      </c>
      <c r="BG78" s="80">
        <f t="shared" si="89"/>
        <v>0</v>
      </c>
      <c r="BH78" s="80">
        <f t="shared" si="90"/>
        <v>0</v>
      </c>
      <c r="BI78" s="4">
        <f t="shared" si="82"/>
        <v>0</v>
      </c>
      <c r="BJ78" s="4">
        <f t="shared" si="83"/>
        <v>0</v>
      </c>
      <c r="BK78" s="4">
        <f t="shared" si="84"/>
        <v>0</v>
      </c>
      <c r="BL78" s="8">
        <f>VLOOKUP(CN78,'CIR Results'!$B$3:$L$42,2,FALSE)</f>
        <v>8</v>
      </c>
      <c r="BM78" s="8">
        <f>VLOOKUP(CN78,'CIR Results'!$B$3:$L$42,3,FALSE)</f>
        <v>106</v>
      </c>
      <c r="BN78" s="8">
        <f>VLOOKUP(CN78,'CIR Results'!$B$3:$L$42,4,FALSE)</f>
        <v>120</v>
      </c>
      <c r="BO78" s="8">
        <f>VLOOKUP(CN78,'CIR Results'!$B$3:$L$42,5,FALSE)</f>
        <v>156</v>
      </c>
      <c r="BP78" s="8">
        <f>VLOOKUP(CN78,'CIR Results'!$B$3:$L$42,6,FALSE)</f>
        <v>36621</v>
      </c>
      <c r="BQ78" s="8">
        <f>VLOOKUP(CN78,'CIR Results'!$B$3:$L$42,8,FALSE)</f>
        <v>9</v>
      </c>
      <c r="BR78" s="8">
        <f>VLOOKUP(CN78,'CIR Results'!$B$3:$L$42,9,FALSE)</f>
        <v>0</v>
      </c>
      <c r="BS78" s="8" t="str">
        <f>VLOOKUP(CN78,'CIR Results'!$B$3:$L$42,10,FALSE)</f>
        <v>04-05-00</v>
      </c>
      <c r="BT78" s="8">
        <f>VLOOKUP(CN78,'CIR Results'!$B$3:$L$42,11,FALSE)</f>
        <v>18</v>
      </c>
      <c r="BU78" s="136" t="str">
        <f>VLOOKUP(CN78,'CIR Team Info'!$B$5:$E$44,2,FALSE)</f>
        <v>Rockford Robotics</v>
      </c>
      <c r="BV78" s="136" t="str">
        <f>VLOOKUP(CN78,'CIR Team Info'!$B$5:$E$44,4,FALSE)</f>
        <v>Rockford, IL</v>
      </c>
      <c r="BW78" s="136" t="str">
        <f t="shared" si="91"/>
        <v xml:space="preserve">2 traction and 2 omnis_ fast as **** 0 0 </v>
      </c>
      <c r="BX78" s="168" t="str">
        <f>'Pit Scouting Data'!E37</f>
        <v>Other</v>
      </c>
      <c r="BY78" s="168" t="str">
        <f>'Pit Scouting Data'!F37</f>
        <v>One</v>
      </c>
      <c r="BZ78" s="168" t="str">
        <f>'Pit Scouting Data'!G37</f>
        <v>Four</v>
      </c>
      <c r="CA78" s="168" t="str">
        <f>'Pit Scouting Data'!H37</f>
        <v>T</v>
      </c>
      <c r="CB78" s="168" t="str">
        <f>'Pit Scouting Data'!I37</f>
        <v>T</v>
      </c>
      <c r="CC78" s="168" t="str">
        <f>'Pit Scouting Data'!J37</f>
        <v>T</v>
      </c>
      <c r="CD78" s="168" t="str">
        <f>'Pit Scouting Data'!K37</f>
        <v>T</v>
      </c>
      <c r="CE78" s="168" t="str">
        <f>'Pit Scouting Data'!L37</f>
        <v>F</v>
      </c>
      <c r="CF78" s="168" t="str">
        <f>'Pit Scouting Data'!M37</f>
        <v>Throw Over</v>
      </c>
      <c r="CG78" s="168" t="str">
        <f>'Pit Scouting Data'!N37</f>
        <v>F</v>
      </c>
      <c r="CH78" s="168" t="str">
        <f>'Pit Scouting Data'!O37</f>
        <v>T</v>
      </c>
      <c r="CI78" s="176">
        <f>'Pit Scouting Data'!P37</f>
        <v>0</v>
      </c>
      <c r="CJ78" s="176" t="str">
        <f>'Pit Scouting Data'!Q37</f>
        <v>2 traction and 2 omnis_ fast as ****</v>
      </c>
      <c r="CK78" s="176">
        <f>'Pit Scouting Data'!R37</f>
        <v>0</v>
      </c>
      <c r="CL78" s="176">
        <f>'Pit Scouting Data'!S37</f>
        <v>0</v>
      </c>
      <c r="CM78" s="169" t="str">
        <f>'Pit Scouting Data'!A37</f>
        <v>Jake Holmes</v>
      </c>
      <c r="CN78" s="169">
        <f>'Pit Scouting Data'!B37</f>
        <v>2039</v>
      </c>
      <c r="CO78" s="169">
        <f>'Pit Scouting Data'!C37</f>
        <v>0</v>
      </c>
      <c r="CP78" s="169" t="str">
        <f>'Pit Scouting Data'!D37</f>
        <v>PitScouting</v>
      </c>
      <c r="CQ78" s="169"/>
      <c r="CR78" s="169"/>
      <c r="CS78" s="169"/>
      <c r="CT78" s="169"/>
      <c r="CU78" s="169"/>
      <c r="CV78" s="169"/>
      <c r="CW78" s="169"/>
      <c r="CX78" s="169"/>
      <c r="CY78" s="169"/>
      <c r="CZ78" s="169"/>
      <c r="DA78" s="169"/>
      <c r="DB78" s="169"/>
      <c r="DC78" s="169"/>
      <c r="DD78" s="169"/>
      <c r="DE78" s="169"/>
      <c r="DF78" s="169"/>
      <c r="DG78" s="169"/>
      <c r="DH78" s="169"/>
      <c r="DI78" s="169"/>
      <c r="DJ78" s="2"/>
      <c r="DK78" s="2"/>
      <c r="DL78" s="2"/>
      <c r="DM78" s="2"/>
      <c r="DN78" s="2"/>
      <c r="DO78" s="2"/>
      <c r="DP78" s="169"/>
      <c r="DQ78" s="169"/>
      <c r="DR78" s="169"/>
      <c r="DS78" s="169"/>
      <c r="DT78" s="169"/>
      <c r="DU78" s="169"/>
      <c r="DV78" s="169"/>
      <c r="DW78" s="37"/>
      <c r="DX78" s="37"/>
      <c r="DZ78" s="153"/>
    </row>
    <row r="79" spans="1:130" s="164" customFormat="1" ht="29.25" hidden="1" x14ac:dyDescent="0.25">
      <c r="A79" s="153">
        <f t="shared" si="46"/>
        <v>0</v>
      </c>
      <c r="B79" s="39"/>
      <c r="C79" s="39"/>
      <c r="D79" s="17">
        <f t="shared" si="47"/>
        <v>0</v>
      </c>
      <c r="E79" s="113">
        <f t="shared" si="48"/>
        <v>0</v>
      </c>
      <c r="F79" s="113">
        <f t="shared" si="49"/>
        <v>0</v>
      </c>
      <c r="G79" s="113">
        <f t="shared" si="50"/>
        <v>0</v>
      </c>
      <c r="H79" s="113">
        <f t="shared" si="51"/>
        <v>0</v>
      </c>
      <c r="I79" s="113">
        <f t="shared" si="52"/>
        <v>0</v>
      </c>
      <c r="J79" s="113">
        <f t="shared" si="53"/>
        <v>0</v>
      </c>
      <c r="K79" s="113">
        <f t="shared" si="54"/>
        <v>0</v>
      </c>
      <c r="L79" s="76">
        <v>8</v>
      </c>
      <c r="M79" s="76">
        <v>8</v>
      </c>
      <c r="N79" s="76">
        <v>6</v>
      </c>
      <c r="O79" s="76">
        <v>6</v>
      </c>
      <c r="P79" s="76">
        <v>6</v>
      </c>
      <c r="Q79" s="76">
        <v>2</v>
      </c>
      <c r="R79" s="76">
        <v>1</v>
      </c>
      <c r="S79" s="17">
        <f t="shared" si="55"/>
        <v>0</v>
      </c>
      <c r="T79" s="113">
        <f t="shared" si="56"/>
        <v>0</v>
      </c>
      <c r="U79" s="113">
        <f t="shared" si="57"/>
        <v>0</v>
      </c>
      <c r="V79" s="113">
        <f t="shared" si="58"/>
        <v>0</v>
      </c>
      <c r="W79" s="113">
        <f t="shared" si="59"/>
        <v>0</v>
      </c>
      <c r="X79" s="113">
        <f t="shared" si="60"/>
        <v>0</v>
      </c>
      <c r="Y79" s="113">
        <f t="shared" si="61"/>
        <v>0</v>
      </c>
      <c r="Z79" s="113">
        <f t="shared" si="62"/>
        <v>0</v>
      </c>
      <c r="AA79" s="76">
        <v>5</v>
      </c>
      <c r="AB79" s="76">
        <v>6</v>
      </c>
      <c r="AC79" s="76">
        <v>8</v>
      </c>
      <c r="AD79" s="76">
        <v>2</v>
      </c>
      <c r="AE79" s="76">
        <v>2</v>
      </c>
      <c r="AF79" s="76">
        <v>3</v>
      </c>
      <c r="AG79" s="76">
        <v>8</v>
      </c>
      <c r="AH79" s="131">
        <f t="shared" si="63"/>
        <v>0</v>
      </c>
      <c r="AI79" s="131">
        <f t="shared" si="64"/>
        <v>0</v>
      </c>
      <c r="AJ79" s="131">
        <f t="shared" si="65"/>
        <v>0</v>
      </c>
      <c r="AK79" s="131">
        <f t="shared" si="66"/>
        <v>0</v>
      </c>
      <c r="AL79" s="131">
        <f t="shared" si="67"/>
        <v>0</v>
      </c>
      <c r="AM79" s="131">
        <f t="shared" si="68"/>
        <v>0</v>
      </c>
      <c r="AN79" s="131">
        <f t="shared" si="69"/>
        <v>0</v>
      </c>
      <c r="AO79" s="115" t="b">
        <f t="shared" si="70"/>
        <v>0</v>
      </c>
      <c r="AP79" s="115" t="b">
        <f t="shared" si="71"/>
        <v>0</v>
      </c>
      <c r="AQ79" s="115" t="b">
        <f t="shared" si="72"/>
        <v>0</v>
      </c>
      <c r="AR79" s="79">
        <f t="shared" si="73"/>
        <v>0</v>
      </c>
      <c r="AS79" s="79">
        <f t="shared" si="74"/>
        <v>0</v>
      </c>
      <c r="AT79" s="79">
        <f t="shared" si="75"/>
        <v>0</v>
      </c>
      <c r="AU79" s="79">
        <f t="shared" si="76"/>
        <v>0</v>
      </c>
      <c r="AV79" s="79">
        <f t="shared" si="77"/>
        <v>0</v>
      </c>
      <c r="AW79" s="79">
        <f t="shared" si="78"/>
        <v>0</v>
      </c>
      <c r="AX79" s="128">
        <f t="shared" si="79"/>
        <v>0</v>
      </c>
      <c r="AY79" s="128"/>
      <c r="AZ79" s="128"/>
      <c r="BA79" s="128">
        <f t="shared" si="80"/>
        <v>0</v>
      </c>
      <c r="BB79" s="128">
        <f t="shared" si="81"/>
        <v>0</v>
      </c>
      <c r="BC79" s="80">
        <f t="shared" si="85"/>
        <v>0</v>
      </c>
      <c r="BD79" s="80">
        <f t="shared" si="86"/>
        <v>0</v>
      </c>
      <c r="BE79" s="80">
        <f t="shared" si="87"/>
        <v>0</v>
      </c>
      <c r="BF79" s="80">
        <f t="shared" si="88"/>
        <v>0</v>
      </c>
      <c r="BG79" s="80">
        <f t="shared" si="89"/>
        <v>0</v>
      </c>
      <c r="BH79" s="80">
        <f t="shared" si="90"/>
        <v>0</v>
      </c>
      <c r="BI79" s="4">
        <f t="shared" si="82"/>
        <v>0</v>
      </c>
      <c r="BJ79" s="4">
        <f t="shared" si="83"/>
        <v>0</v>
      </c>
      <c r="BK79" s="4">
        <f t="shared" si="84"/>
        <v>0</v>
      </c>
      <c r="BL79" s="8" t="e">
        <f>VLOOKUP(CN79,'CIR Results'!$B$3:$L$42,2,FALSE)</f>
        <v>#N/A</v>
      </c>
      <c r="BM79" s="8" t="e">
        <f>VLOOKUP(CN79,'CIR Results'!$B$3:$L$42,3,FALSE)</f>
        <v>#N/A</v>
      </c>
      <c r="BN79" s="8" t="e">
        <f>VLOOKUP(CN79,'CIR Results'!$B$3:$L$42,4,FALSE)</f>
        <v>#N/A</v>
      </c>
      <c r="BO79" s="8" t="e">
        <f>VLOOKUP(CN79,'CIR Results'!$B$3:$L$42,5,FALSE)</f>
        <v>#N/A</v>
      </c>
      <c r="BP79" s="8" t="e">
        <f>VLOOKUP(CN79,'CIR Results'!$B$3:$L$42,6,FALSE)</f>
        <v>#N/A</v>
      </c>
      <c r="BQ79" s="8" t="e">
        <f>VLOOKUP(CN79,'CIR Results'!$B$3:$L$42,8,FALSE)</f>
        <v>#N/A</v>
      </c>
      <c r="BR79" s="8" t="e">
        <f>VLOOKUP(CN79,'CIR Results'!$B$3:$L$42,9,FALSE)</f>
        <v>#N/A</v>
      </c>
      <c r="BS79" s="8" t="e">
        <f>VLOOKUP(CN79,'CIR Results'!$B$3:$L$42,10,FALSE)</f>
        <v>#N/A</v>
      </c>
      <c r="BT79" s="8" t="e">
        <f>VLOOKUP(CN79,'CIR Results'!$B$3:$L$42,11,FALSE)</f>
        <v>#N/A</v>
      </c>
      <c r="BU79" s="136" t="e">
        <f>VLOOKUP(CN79,'CIR Team Info'!$B$5:$E$44,2,FALSE)</f>
        <v>#N/A</v>
      </c>
      <c r="BV79" s="136" t="e">
        <f>VLOOKUP(CN79,'CIR Team Info'!$B$5:$E$44,4,FALSE)</f>
        <v>#N/A</v>
      </c>
      <c r="BW79" s="136" t="str">
        <f t="shared" si="91"/>
        <v xml:space="preserve">0 0 0 </v>
      </c>
      <c r="BX79" s="168">
        <f>'Pit Scouting Data'!E38</f>
        <v>0</v>
      </c>
      <c r="BY79" s="168">
        <f>'Pit Scouting Data'!F38</f>
        <v>0</v>
      </c>
      <c r="BZ79" s="168">
        <f>'Pit Scouting Data'!G38</f>
        <v>0</v>
      </c>
      <c r="CA79" s="168" t="str">
        <f>'Pit Scouting Data'!H38</f>
        <v>F</v>
      </c>
      <c r="CB79" s="168" t="str">
        <f>'Pit Scouting Data'!I38</f>
        <v>F</v>
      </c>
      <c r="CC79" s="168" t="str">
        <f>'Pit Scouting Data'!J38</f>
        <v>F</v>
      </c>
      <c r="CD79" s="168" t="str">
        <f>'Pit Scouting Data'!K38</f>
        <v>F</v>
      </c>
      <c r="CE79" s="168" t="str">
        <f>'Pit Scouting Data'!L38</f>
        <v>F</v>
      </c>
      <c r="CF79" s="168">
        <f>'Pit Scouting Data'!M38</f>
        <v>0</v>
      </c>
      <c r="CG79" s="168" t="str">
        <f>'Pit Scouting Data'!N38</f>
        <v>F</v>
      </c>
      <c r="CH79" s="168" t="str">
        <f>'Pit Scouting Data'!O38</f>
        <v>F</v>
      </c>
      <c r="CI79" s="176">
        <f>'Pit Scouting Data'!P38</f>
        <v>0</v>
      </c>
      <c r="CJ79" s="176">
        <f>'Pit Scouting Data'!Q38</f>
        <v>0</v>
      </c>
      <c r="CK79" s="176">
        <f>'Pit Scouting Data'!R38</f>
        <v>0</v>
      </c>
      <c r="CL79" s="176">
        <f>'Pit Scouting Data'!S38</f>
        <v>0</v>
      </c>
      <c r="CM79" s="169" t="str">
        <f>'Pit Scouting Data'!A38</f>
        <v>Jake Holmes</v>
      </c>
      <c r="CN79" s="169">
        <f>'Pit Scouting Data'!B38</f>
        <v>0</v>
      </c>
      <c r="CO79" s="169">
        <f>'Pit Scouting Data'!C38</f>
        <v>0</v>
      </c>
      <c r="CP79" s="169" t="str">
        <f>'Pit Scouting Data'!D38</f>
        <v>PitScouting</v>
      </c>
      <c r="CQ79" s="169"/>
      <c r="CR79" s="169"/>
      <c r="CS79" s="169"/>
      <c r="CT79" s="169"/>
      <c r="CU79" s="169"/>
      <c r="CV79" s="169"/>
      <c r="CW79" s="169"/>
      <c r="CX79" s="169"/>
      <c r="CY79" s="169"/>
      <c r="CZ79" s="169"/>
      <c r="DA79" s="169"/>
      <c r="DB79" s="169"/>
      <c r="DC79" s="169"/>
      <c r="DD79" s="169"/>
      <c r="DE79" s="169"/>
      <c r="DF79" s="169"/>
      <c r="DG79" s="169"/>
      <c r="DH79" s="169"/>
      <c r="DI79" s="169"/>
      <c r="DJ79" s="2"/>
      <c r="DK79" s="2"/>
      <c r="DL79" s="2"/>
      <c r="DM79" s="2"/>
      <c r="DN79" s="2"/>
      <c r="DO79" s="2"/>
      <c r="DP79" s="169"/>
      <c r="DQ79" s="169"/>
      <c r="DR79" s="169"/>
      <c r="DS79" s="169"/>
      <c r="DT79" s="169"/>
      <c r="DU79" s="169"/>
      <c r="DV79" s="169"/>
      <c r="DW79" s="37"/>
      <c r="DX79" s="37"/>
      <c r="DZ79" s="153"/>
    </row>
    <row r="80" spans="1:130" s="164" customFormat="1" ht="29.25" hidden="1" x14ac:dyDescent="0.25">
      <c r="A80" s="153">
        <f t="shared" si="46"/>
        <v>2022</v>
      </c>
      <c r="B80" s="39"/>
      <c r="C80" s="39"/>
      <c r="D80" s="17">
        <f t="shared" si="47"/>
        <v>0</v>
      </c>
      <c r="E80" s="113">
        <f t="shared" si="48"/>
        <v>0</v>
      </c>
      <c r="F80" s="113">
        <f t="shared" si="49"/>
        <v>0</v>
      </c>
      <c r="G80" s="113">
        <f t="shared" si="50"/>
        <v>0</v>
      </c>
      <c r="H80" s="113">
        <f t="shared" si="51"/>
        <v>0</v>
      </c>
      <c r="I80" s="113">
        <f t="shared" si="52"/>
        <v>0</v>
      </c>
      <c r="J80" s="113">
        <f t="shared" si="53"/>
        <v>0</v>
      </c>
      <c r="K80" s="113">
        <f t="shared" si="54"/>
        <v>0</v>
      </c>
      <c r="L80" s="76">
        <v>8</v>
      </c>
      <c r="M80" s="76">
        <v>8</v>
      </c>
      <c r="N80" s="76">
        <v>6</v>
      </c>
      <c r="O80" s="76">
        <v>6</v>
      </c>
      <c r="P80" s="76">
        <v>6</v>
      </c>
      <c r="Q80" s="76">
        <v>2</v>
      </c>
      <c r="R80" s="76">
        <v>1</v>
      </c>
      <c r="S80" s="17">
        <f t="shared" si="55"/>
        <v>0</v>
      </c>
      <c r="T80" s="113">
        <f t="shared" si="56"/>
        <v>0</v>
      </c>
      <c r="U80" s="113">
        <f t="shared" si="57"/>
        <v>0</v>
      </c>
      <c r="V80" s="113">
        <f t="shared" si="58"/>
        <v>0</v>
      </c>
      <c r="W80" s="113">
        <f t="shared" si="59"/>
        <v>0</v>
      </c>
      <c r="X80" s="113">
        <f t="shared" si="60"/>
        <v>0</v>
      </c>
      <c r="Y80" s="113">
        <f t="shared" si="61"/>
        <v>0</v>
      </c>
      <c r="Z80" s="113">
        <f t="shared" si="62"/>
        <v>0</v>
      </c>
      <c r="AA80" s="76">
        <v>5</v>
      </c>
      <c r="AB80" s="76">
        <v>6</v>
      </c>
      <c r="AC80" s="76">
        <v>8</v>
      </c>
      <c r="AD80" s="76">
        <v>2</v>
      </c>
      <c r="AE80" s="76">
        <v>2</v>
      </c>
      <c r="AF80" s="76">
        <v>3</v>
      </c>
      <c r="AG80" s="76">
        <v>8</v>
      </c>
      <c r="AH80" s="131">
        <f t="shared" si="63"/>
        <v>0</v>
      </c>
      <c r="AI80" s="131">
        <f t="shared" si="64"/>
        <v>0</v>
      </c>
      <c r="AJ80" s="131">
        <f t="shared" si="65"/>
        <v>0</v>
      </c>
      <c r="AK80" s="131">
        <f t="shared" si="66"/>
        <v>0</v>
      </c>
      <c r="AL80" s="131">
        <f t="shared" si="67"/>
        <v>0</v>
      </c>
      <c r="AM80" s="131">
        <f t="shared" si="68"/>
        <v>0</v>
      </c>
      <c r="AN80" s="131">
        <f t="shared" si="69"/>
        <v>0</v>
      </c>
      <c r="AO80" s="115" t="b">
        <f t="shared" si="70"/>
        <v>0</v>
      </c>
      <c r="AP80" s="115" t="b">
        <f t="shared" si="71"/>
        <v>0</v>
      </c>
      <c r="AQ80" s="115" t="b">
        <f t="shared" si="72"/>
        <v>0</v>
      </c>
      <c r="AR80" s="79">
        <f t="shared" si="73"/>
        <v>0</v>
      </c>
      <c r="AS80" s="79">
        <f t="shared" si="74"/>
        <v>0</v>
      </c>
      <c r="AT80" s="79">
        <f t="shared" si="75"/>
        <v>0</v>
      </c>
      <c r="AU80" s="79">
        <f t="shared" si="76"/>
        <v>0</v>
      </c>
      <c r="AV80" s="79">
        <f t="shared" si="77"/>
        <v>0</v>
      </c>
      <c r="AW80" s="79">
        <f t="shared" si="78"/>
        <v>0</v>
      </c>
      <c r="AX80" s="128">
        <f t="shared" si="79"/>
        <v>0</v>
      </c>
      <c r="AY80" s="128"/>
      <c r="AZ80" s="128"/>
      <c r="BA80" s="128">
        <f t="shared" si="80"/>
        <v>0</v>
      </c>
      <c r="BB80" s="128">
        <f t="shared" si="81"/>
        <v>0</v>
      </c>
      <c r="BC80" s="80">
        <f t="shared" si="85"/>
        <v>0</v>
      </c>
      <c r="BD80" s="80">
        <f t="shared" si="86"/>
        <v>0</v>
      </c>
      <c r="BE80" s="80">
        <f t="shared" si="87"/>
        <v>0</v>
      </c>
      <c r="BF80" s="80">
        <f t="shared" si="88"/>
        <v>0</v>
      </c>
      <c r="BG80" s="80">
        <f t="shared" si="89"/>
        <v>0</v>
      </c>
      <c r="BH80" s="80">
        <f t="shared" si="90"/>
        <v>0</v>
      </c>
      <c r="BI80" s="4">
        <f t="shared" si="82"/>
        <v>0</v>
      </c>
      <c r="BJ80" s="4">
        <f t="shared" si="83"/>
        <v>0</v>
      </c>
      <c r="BK80" s="4">
        <f t="shared" si="84"/>
        <v>0</v>
      </c>
      <c r="BL80" s="8">
        <f>VLOOKUP(CN80,'CIR Results'!$B$3:$L$42,2,FALSE)</f>
        <v>8</v>
      </c>
      <c r="BM80" s="8">
        <f>VLOOKUP(CN80,'CIR Results'!$B$3:$L$42,3,FALSE)</f>
        <v>160</v>
      </c>
      <c r="BN80" s="8">
        <f>VLOOKUP(CN80,'CIR Results'!$B$3:$L$42,4,FALSE)</f>
        <v>140</v>
      </c>
      <c r="BO80" s="8">
        <f>VLOOKUP(CN80,'CIR Results'!$B$3:$L$42,5,FALSE)</f>
        <v>237</v>
      </c>
      <c r="BP80" s="8">
        <f>VLOOKUP(CN80,'CIR Results'!$B$3:$L$42,6,FALSE)</f>
        <v>36620</v>
      </c>
      <c r="BQ80" s="8">
        <f>VLOOKUP(CN80,'CIR Results'!$B$3:$L$42,8,FALSE)</f>
        <v>8</v>
      </c>
      <c r="BR80" s="8">
        <f>VLOOKUP(CN80,'CIR Results'!$B$3:$L$42,9,FALSE)</f>
        <v>0</v>
      </c>
      <c r="BS80" s="8" t="str">
        <f>VLOOKUP(CN80,'CIR Results'!$B$3:$L$42,10,FALSE)</f>
        <v>04-04-00</v>
      </c>
      <c r="BT80" s="8">
        <f>VLOOKUP(CN80,'CIR Results'!$B$3:$L$42,11,FALSE)</f>
        <v>27</v>
      </c>
      <c r="BU80" s="136" t="str">
        <f>VLOOKUP(CN80,'CIR Team Info'!$B$5:$E$44,2,FALSE)</f>
        <v>Titan Robotics</v>
      </c>
      <c r="BV80" s="136" t="str">
        <f>VLOOKUP(CN80,'CIR Team Info'!$B$5:$E$44,4,FALSE)</f>
        <v>Aurora, IL</v>
      </c>
      <c r="BW80" s="136" t="str">
        <f t="shared" si="91"/>
        <v xml:space="preserve">0 electromagnet_ pistons  spring </v>
      </c>
      <c r="BX80" s="168" t="str">
        <f>'Pit Scouting Data'!E39</f>
        <v>Mecanum</v>
      </c>
      <c r="BY80" s="168" t="str">
        <f>'Pit Scouting Data'!F39</f>
        <v>One</v>
      </c>
      <c r="BZ80" s="168" t="str">
        <f>'Pit Scouting Data'!G39</f>
        <v>Four</v>
      </c>
      <c r="CA80" s="168" t="str">
        <f>'Pit Scouting Data'!H39</f>
        <v>T</v>
      </c>
      <c r="CB80" s="168" t="str">
        <f>'Pit Scouting Data'!I39</f>
        <v>T</v>
      </c>
      <c r="CC80" s="168" t="str">
        <f>'Pit Scouting Data'!J39</f>
        <v>T</v>
      </c>
      <c r="CD80" s="168" t="str">
        <f>'Pit Scouting Data'!K39</f>
        <v>T</v>
      </c>
      <c r="CE80" s="168" t="str">
        <f>'Pit Scouting Data'!L39</f>
        <v>F</v>
      </c>
      <c r="CF80" s="168" t="str">
        <f>'Pit Scouting Data'!M39</f>
        <v>Throw Over</v>
      </c>
      <c r="CG80" s="168" t="str">
        <f>'Pit Scouting Data'!N39</f>
        <v>F</v>
      </c>
      <c r="CH80" s="168" t="str">
        <f>'Pit Scouting Data'!O39</f>
        <v>F</v>
      </c>
      <c r="CI80" s="176" t="str">
        <f>'Pit Scouting Data'!P39</f>
        <v>Goalie Blocking</v>
      </c>
      <c r="CJ80" s="176">
        <f>'Pit Scouting Data'!Q39</f>
        <v>0</v>
      </c>
      <c r="CK80" s="176" t="str">
        <f>'Pit Scouting Data'!R39</f>
        <v>electromagnet_ pistons</v>
      </c>
      <c r="CL80" s="176" t="str">
        <f>'Pit Scouting Data'!S39</f>
        <v xml:space="preserve"> spring</v>
      </c>
      <c r="CM80" s="169" t="str">
        <f>'Pit Scouting Data'!A39</f>
        <v>Jake Holmes</v>
      </c>
      <c r="CN80" s="169">
        <f>'Pit Scouting Data'!B39</f>
        <v>2022</v>
      </c>
      <c r="CO80" s="169">
        <f>'Pit Scouting Data'!C39</f>
        <v>0</v>
      </c>
      <c r="CP80" s="169" t="str">
        <f>'Pit Scouting Data'!D39</f>
        <v>PitScouting</v>
      </c>
      <c r="CQ80" s="169"/>
      <c r="CR80" s="169"/>
      <c r="CS80" s="169"/>
      <c r="CT80" s="169"/>
      <c r="CU80" s="169"/>
      <c r="CV80" s="169"/>
      <c r="CW80" s="169"/>
      <c r="CX80" s="169"/>
      <c r="CY80" s="169"/>
      <c r="CZ80" s="169"/>
      <c r="DA80" s="169"/>
      <c r="DB80" s="169"/>
      <c r="DC80" s="169"/>
      <c r="DD80" s="169"/>
      <c r="DE80" s="169"/>
      <c r="DF80" s="169"/>
      <c r="DG80" s="169"/>
      <c r="DH80" s="169"/>
      <c r="DI80" s="169"/>
      <c r="DJ80" s="2"/>
      <c r="DK80" s="2"/>
      <c r="DL80" s="2"/>
      <c r="DM80" s="2"/>
      <c r="DN80" s="2"/>
      <c r="DO80" s="2"/>
      <c r="DP80" s="169"/>
      <c r="DQ80" s="169"/>
      <c r="DR80" s="169"/>
      <c r="DS80" s="169"/>
      <c r="DT80" s="169"/>
      <c r="DU80" s="169"/>
      <c r="DV80" s="169"/>
      <c r="DW80" s="37"/>
      <c r="DX80" s="37"/>
      <c r="DZ80" s="153"/>
    </row>
    <row r="81" spans="1:130" s="164" customFormat="1" ht="29.25" hidden="1" x14ac:dyDescent="0.25">
      <c r="A81" s="153">
        <f t="shared" si="46"/>
        <v>2081</v>
      </c>
      <c r="B81" s="39"/>
      <c r="C81" s="39"/>
      <c r="D81" s="17">
        <f t="shared" si="47"/>
        <v>0</v>
      </c>
      <c r="E81" s="113">
        <f t="shared" si="48"/>
        <v>0</v>
      </c>
      <c r="F81" s="113">
        <f t="shared" si="49"/>
        <v>0</v>
      </c>
      <c r="G81" s="113">
        <f t="shared" si="50"/>
        <v>0</v>
      </c>
      <c r="H81" s="113">
        <f t="shared" si="51"/>
        <v>0</v>
      </c>
      <c r="I81" s="113">
        <f t="shared" si="52"/>
        <v>0</v>
      </c>
      <c r="J81" s="113">
        <f t="shared" si="53"/>
        <v>0</v>
      </c>
      <c r="K81" s="113">
        <f t="shared" si="54"/>
        <v>0</v>
      </c>
      <c r="L81" s="76">
        <v>8</v>
      </c>
      <c r="M81" s="76">
        <v>8</v>
      </c>
      <c r="N81" s="76">
        <v>6</v>
      </c>
      <c r="O81" s="76">
        <v>6</v>
      </c>
      <c r="P81" s="76">
        <v>6</v>
      </c>
      <c r="Q81" s="76">
        <v>2</v>
      </c>
      <c r="R81" s="76">
        <v>1</v>
      </c>
      <c r="S81" s="17">
        <f t="shared" si="55"/>
        <v>0</v>
      </c>
      <c r="T81" s="113">
        <f t="shared" si="56"/>
        <v>0</v>
      </c>
      <c r="U81" s="113">
        <f t="shared" si="57"/>
        <v>0</v>
      </c>
      <c r="V81" s="113">
        <f t="shared" si="58"/>
        <v>0</v>
      </c>
      <c r="W81" s="113">
        <f t="shared" si="59"/>
        <v>0</v>
      </c>
      <c r="X81" s="113">
        <f t="shared" si="60"/>
        <v>0</v>
      </c>
      <c r="Y81" s="113">
        <f t="shared" si="61"/>
        <v>0</v>
      </c>
      <c r="Z81" s="113">
        <f t="shared" si="62"/>
        <v>0</v>
      </c>
      <c r="AA81" s="76">
        <v>5</v>
      </c>
      <c r="AB81" s="76">
        <v>6</v>
      </c>
      <c r="AC81" s="76">
        <v>8</v>
      </c>
      <c r="AD81" s="76">
        <v>2</v>
      </c>
      <c r="AE81" s="76">
        <v>2</v>
      </c>
      <c r="AF81" s="76">
        <v>3</v>
      </c>
      <c r="AG81" s="76">
        <v>8</v>
      </c>
      <c r="AH81" s="131">
        <f t="shared" si="63"/>
        <v>0</v>
      </c>
      <c r="AI81" s="131">
        <f t="shared" si="64"/>
        <v>0</v>
      </c>
      <c r="AJ81" s="131">
        <f t="shared" si="65"/>
        <v>0</v>
      </c>
      <c r="AK81" s="131">
        <f t="shared" si="66"/>
        <v>0</v>
      </c>
      <c r="AL81" s="131">
        <f t="shared" si="67"/>
        <v>0</v>
      </c>
      <c r="AM81" s="131">
        <f t="shared" si="68"/>
        <v>0</v>
      </c>
      <c r="AN81" s="131">
        <f t="shared" si="69"/>
        <v>0</v>
      </c>
      <c r="AO81" s="115" t="b">
        <f t="shared" si="70"/>
        <v>0</v>
      </c>
      <c r="AP81" s="115" t="b">
        <f t="shared" si="71"/>
        <v>0</v>
      </c>
      <c r="AQ81" s="115" t="b">
        <f t="shared" si="72"/>
        <v>0</v>
      </c>
      <c r="AR81" s="79">
        <f t="shared" si="73"/>
        <v>0</v>
      </c>
      <c r="AS81" s="79">
        <f t="shared" si="74"/>
        <v>0</v>
      </c>
      <c r="AT81" s="79">
        <f t="shared" si="75"/>
        <v>0</v>
      </c>
      <c r="AU81" s="79">
        <f t="shared" si="76"/>
        <v>0</v>
      </c>
      <c r="AV81" s="79">
        <f t="shared" si="77"/>
        <v>0</v>
      </c>
      <c r="AW81" s="79">
        <f t="shared" si="78"/>
        <v>0</v>
      </c>
      <c r="AX81" s="128">
        <f t="shared" si="79"/>
        <v>0</v>
      </c>
      <c r="AY81" s="128"/>
      <c r="AZ81" s="128"/>
      <c r="BA81" s="128">
        <f t="shared" si="80"/>
        <v>0</v>
      </c>
      <c r="BB81" s="128">
        <f t="shared" si="81"/>
        <v>0</v>
      </c>
      <c r="BC81" s="80">
        <f t="shared" si="85"/>
        <v>0</v>
      </c>
      <c r="BD81" s="80">
        <f t="shared" si="86"/>
        <v>0</v>
      </c>
      <c r="BE81" s="80">
        <f t="shared" si="87"/>
        <v>0</v>
      </c>
      <c r="BF81" s="80">
        <f t="shared" si="88"/>
        <v>0</v>
      </c>
      <c r="BG81" s="80">
        <f t="shared" si="89"/>
        <v>0</v>
      </c>
      <c r="BH81" s="80">
        <f t="shared" si="90"/>
        <v>0</v>
      </c>
      <c r="BI81" s="4">
        <f t="shared" si="82"/>
        <v>0</v>
      </c>
      <c r="BJ81" s="4">
        <f t="shared" si="83"/>
        <v>0</v>
      </c>
      <c r="BK81" s="4">
        <f t="shared" si="84"/>
        <v>0</v>
      </c>
      <c r="BL81" s="8">
        <f>VLOOKUP(CN81,'CIR Results'!$B$3:$L$42,2,FALSE)</f>
        <v>8</v>
      </c>
      <c r="BM81" s="8">
        <f>VLOOKUP(CN81,'CIR Results'!$B$3:$L$42,3,FALSE)</f>
        <v>86</v>
      </c>
      <c r="BN81" s="8">
        <f>VLOOKUP(CN81,'CIR Results'!$B$3:$L$42,4,FALSE)</f>
        <v>80</v>
      </c>
      <c r="BO81" s="8">
        <f>VLOOKUP(CN81,'CIR Results'!$B$3:$L$42,5,FALSE)</f>
        <v>122</v>
      </c>
      <c r="BP81" s="8">
        <f>VLOOKUP(CN81,'CIR Results'!$B$3:$L$42,6,FALSE)</f>
        <v>36621</v>
      </c>
      <c r="BQ81" s="8">
        <f>VLOOKUP(CN81,'CIR Results'!$B$3:$L$42,8,FALSE)</f>
        <v>9</v>
      </c>
      <c r="BR81" s="8">
        <f>VLOOKUP(CN81,'CIR Results'!$B$3:$L$42,9,FALSE)</f>
        <v>0</v>
      </c>
      <c r="BS81" s="8" t="str">
        <f>VLOOKUP(CN81,'CIR Results'!$B$3:$L$42,10,FALSE)</f>
        <v>04-05-00</v>
      </c>
      <c r="BT81" s="8">
        <f>VLOOKUP(CN81,'CIR Results'!$B$3:$L$42,11,FALSE)</f>
        <v>6</v>
      </c>
      <c r="BU81" s="136" t="str">
        <f>VLOOKUP(CN81,'CIR Team Info'!$B$5:$E$44,2,FALSE)</f>
        <v>Icarus</v>
      </c>
      <c r="BV81" s="136" t="str">
        <f>VLOOKUP(CN81,'CIR Team Info'!$B$5:$E$44,4,FALSE)</f>
        <v>Peoria, IL</v>
      </c>
      <c r="BW81" s="136" t="str">
        <f t="shared" si="91"/>
        <v xml:space="preserve">high traction 0 questionable vcatching ovetr truss_ hot goak auitonomoous? </v>
      </c>
      <c r="BX81" s="168" t="str">
        <f>'Pit Scouting Data'!E40</f>
        <v>Standard</v>
      </c>
      <c r="BY81" s="168" t="str">
        <f>'Pit Scouting Data'!F40</f>
        <v>Two</v>
      </c>
      <c r="BZ81" s="168" t="str">
        <f>'Pit Scouting Data'!G40</f>
        <v>Six</v>
      </c>
      <c r="CA81" s="168" t="str">
        <f>'Pit Scouting Data'!H40</f>
        <v>T</v>
      </c>
      <c r="CB81" s="168" t="str">
        <f>'Pit Scouting Data'!I40</f>
        <v>F</v>
      </c>
      <c r="CC81" s="168" t="str">
        <f>'Pit Scouting Data'!J40</f>
        <v>T</v>
      </c>
      <c r="CD81" s="168" t="str">
        <f>'Pit Scouting Data'!K40</f>
        <v>T</v>
      </c>
      <c r="CE81" s="168" t="str">
        <f>'Pit Scouting Data'!L40</f>
        <v>F</v>
      </c>
      <c r="CF81" s="168" t="str">
        <f>'Pit Scouting Data'!M40</f>
        <v>Throw Over</v>
      </c>
      <c r="CG81" s="168" t="str">
        <f>'Pit Scouting Data'!N40</f>
        <v>T</v>
      </c>
      <c r="CH81" s="168" t="str">
        <f>'Pit Scouting Data'!O40</f>
        <v>T</v>
      </c>
      <c r="CI81" s="176" t="str">
        <f>'Pit Scouting Data'!P40</f>
        <v>Robot Defense</v>
      </c>
      <c r="CJ81" s="176" t="str">
        <f>'Pit Scouting Data'!Q40</f>
        <v>high traction</v>
      </c>
      <c r="CK81" s="176">
        <f>'Pit Scouting Data'!R40</f>
        <v>0</v>
      </c>
      <c r="CL81" s="176" t="str">
        <f>'Pit Scouting Data'!S40</f>
        <v>questionable vcatching ovetr truss_ hot goak auitonomoous?</v>
      </c>
      <c r="CM81" s="169" t="str">
        <f>'Pit Scouting Data'!A40</f>
        <v>Jake Holmes</v>
      </c>
      <c r="CN81" s="169">
        <f>'Pit Scouting Data'!B40</f>
        <v>2081</v>
      </c>
      <c r="CO81" s="169">
        <f>'Pit Scouting Data'!C40</f>
        <v>0</v>
      </c>
      <c r="CP81" s="169" t="str">
        <f>'Pit Scouting Data'!D40</f>
        <v>PitScouting</v>
      </c>
      <c r="CQ81" s="169"/>
      <c r="CR81" s="169"/>
      <c r="CS81" s="169"/>
      <c r="CT81" s="169"/>
      <c r="CU81" s="169"/>
      <c r="CV81" s="169"/>
      <c r="CW81" s="169"/>
      <c r="CX81" s="169"/>
      <c r="CY81" s="169"/>
      <c r="CZ81" s="169"/>
      <c r="DA81" s="169"/>
      <c r="DB81" s="169"/>
      <c r="DC81" s="169"/>
      <c r="DD81" s="169"/>
      <c r="DE81" s="169"/>
      <c r="DF81" s="169"/>
      <c r="DG81" s="169"/>
      <c r="DH81" s="169"/>
      <c r="DI81" s="169"/>
      <c r="DJ81" s="2"/>
      <c r="DK81" s="2"/>
      <c r="DL81" s="2"/>
      <c r="DM81" s="2"/>
      <c r="DN81" s="2"/>
      <c r="DO81" s="2"/>
      <c r="DP81" s="169"/>
      <c r="DQ81" s="169"/>
      <c r="DR81" s="169"/>
      <c r="DS81" s="169"/>
      <c r="DT81" s="169"/>
      <c r="DU81" s="169"/>
      <c r="DV81" s="169"/>
      <c r="DW81" s="37"/>
      <c r="DX81" s="37"/>
      <c r="DZ81" s="153"/>
    </row>
    <row r="82" spans="1:130" s="164" customFormat="1" ht="29.25" hidden="1" x14ac:dyDescent="0.25">
      <c r="A82" s="153">
        <f t="shared" si="46"/>
        <v>1986</v>
      </c>
      <c r="B82" s="39"/>
      <c r="C82" s="39"/>
      <c r="D82" s="17">
        <f t="shared" si="47"/>
        <v>0</v>
      </c>
      <c r="E82" s="113">
        <f t="shared" si="48"/>
        <v>0</v>
      </c>
      <c r="F82" s="113">
        <f t="shared" si="49"/>
        <v>0</v>
      </c>
      <c r="G82" s="113">
        <f t="shared" si="50"/>
        <v>0</v>
      </c>
      <c r="H82" s="113">
        <f t="shared" si="51"/>
        <v>0</v>
      </c>
      <c r="I82" s="113">
        <f t="shared" si="52"/>
        <v>0</v>
      </c>
      <c r="J82" s="113">
        <f t="shared" si="53"/>
        <v>0</v>
      </c>
      <c r="K82" s="113">
        <f t="shared" si="54"/>
        <v>0</v>
      </c>
      <c r="L82" s="76">
        <v>8</v>
      </c>
      <c r="M82" s="76">
        <v>8</v>
      </c>
      <c r="N82" s="76">
        <v>6</v>
      </c>
      <c r="O82" s="76">
        <v>6</v>
      </c>
      <c r="P82" s="76">
        <v>6</v>
      </c>
      <c r="Q82" s="76">
        <v>2</v>
      </c>
      <c r="R82" s="76">
        <v>1</v>
      </c>
      <c r="S82" s="17">
        <f t="shared" si="55"/>
        <v>0</v>
      </c>
      <c r="T82" s="113">
        <f t="shared" si="56"/>
        <v>0</v>
      </c>
      <c r="U82" s="113">
        <f t="shared" si="57"/>
        <v>0</v>
      </c>
      <c r="V82" s="113">
        <f t="shared" si="58"/>
        <v>0</v>
      </c>
      <c r="W82" s="113">
        <f t="shared" si="59"/>
        <v>0</v>
      </c>
      <c r="X82" s="113">
        <f t="shared" si="60"/>
        <v>0</v>
      </c>
      <c r="Y82" s="113">
        <f t="shared" si="61"/>
        <v>0</v>
      </c>
      <c r="Z82" s="113">
        <f t="shared" si="62"/>
        <v>0</v>
      </c>
      <c r="AA82" s="76">
        <v>5</v>
      </c>
      <c r="AB82" s="76">
        <v>6</v>
      </c>
      <c r="AC82" s="76">
        <v>8</v>
      </c>
      <c r="AD82" s="76">
        <v>2</v>
      </c>
      <c r="AE82" s="76">
        <v>2</v>
      </c>
      <c r="AF82" s="76">
        <v>3</v>
      </c>
      <c r="AG82" s="76">
        <v>8</v>
      </c>
      <c r="AH82" s="131">
        <f t="shared" si="63"/>
        <v>0</v>
      </c>
      <c r="AI82" s="131">
        <f t="shared" si="64"/>
        <v>0</v>
      </c>
      <c r="AJ82" s="131">
        <f t="shared" si="65"/>
        <v>0</v>
      </c>
      <c r="AK82" s="131">
        <f t="shared" si="66"/>
        <v>0</v>
      </c>
      <c r="AL82" s="131">
        <f t="shared" si="67"/>
        <v>0</v>
      </c>
      <c r="AM82" s="131">
        <f t="shared" si="68"/>
        <v>0</v>
      </c>
      <c r="AN82" s="131">
        <f t="shared" si="69"/>
        <v>0</v>
      </c>
      <c r="AO82" s="115" t="b">
        <f t="shared" si="70"/>
        <v>0</v>
      </c>
      <c r="AP82" s="115" t="b">
        <f t="shared" si="71"/>
        <v>0</v>
      </c>
      <c r="AQ82" s="115" t="b">
        <f t="shared" si="72"/>
        <v>0</v>
      </c>
      <c r="AR82" s="79">
        <f t="shared" si="73"/>
        <v>0</v>
      </c>
      <c r="AS82" s="79">
        <f t="shared" si="74"/>
        <v>0</v>
      </c>
      <c r="AT82" s="79">
        <f t="shared" si="75"/>
        <v>0</v>
      </c>
      <c r="AU82" s="79">
        <f t="shared" si="76"/>
        <v>0</v>
      </c>
      <c r="AV82" s="79">
        <f t="shared" si="77"/>
        <v>0</v>
      </c>
      <c r="AW82" s="79">
        <f t="shared" si="78"/>
        <v>0</v>
      </c>
      <c r="AX82" s="128">
        <f t="shared" si="79"/>
        <v>0</v>
      </c>
      <c r="AY82" s="128"/>
      <c r="AZ82" s="128"/>
      <c r="BA82" s="128">
        <f t="shared" si="80"/>
        <v>0</v>
      </c>
      <c r="BB82" s="128">
        <f t="shared" si="81"/>
        <v>0</v>
      </c>
      <c r="BC82" s="80">
        <f t="shared" si="85"/>
        <v>0</v>
      </c>
      <c r="BD82" s="80">
        <f t="shared" si="86"/>
        <v>0</v>
      </c>
      <c r="BE82" s="80">
        <f t="shared" si="87"/>
        <v>0</v>
      </c>
      <c r="BF82" s="80">
        <f t="shared" si="88"/>
        <v>0</v>
      </c>
      <c r="BG82" s="80">
        <f t="shared" si="89"/>
        <v>0</v>
      </c>
      <c r="BH82" s="80">
        <f t="shared" si="90"/>
        <v>0</v>
      </c>
      <c r="BI82" s="4">
        <f t="shared" si="82"/>
        <v>0</v>
      </c>
      <c r="BJ82" s="4">
        <f t="shared" si="83"/>
        <v>0</v>
      </c>
      <c r="BK82" s="4">
        <f t="shared" si="84"/>
        <v>0</v>
      </c>
      <c r="BL82" s="8">
        <f>VLOOKUP(CN82,'CIR Results'!$B$3:$L$42,2,FALSE)</f>
        <v>9</v>
      </c>
      <c r="BM82" s="8">
        <f>VLOOKUP(CN82,'CIR Results'!$B$3:$L$42,3,FALSE)</f>
        <v>78</v>
      </c>
      <c r="BN82" s="8">
        <f>VLOOKUP(CN82,'CIR Results'!$B$3:$L$42,4,FALSE)</f>
        <v>50</v>
      </c>
      <c r="BO82" s="8">
        <f>VLOOKUP(CN82,'CIR Results'!$B$3:$L$42,5,FALSE)</f>
        <v>194</v>
      </c>
      <c r="BP82" s="8">
        <f>VLOOKUP(CN82,'CIR Results'!$B$3:$L$42,6,FALSE)</f>
        <v>36984</v>
      </c>
      <c r="BQ82" s="8">
        <f>VLOOKUP(CN82,'CIR Results'!$B$3:$L$42,8,FALSE)</f>
        <v>8</v>
      </c>
      <c r="BR82" s="8">
        <f>VLOOKUP(CN82,'CIR Results'!$B$3:$L$42,9,FALSE)</f>
        <v>0</v>
      </c>
      <c r="BS82" s="8" t="str">
        <f>VLOOKUP(CN82,'CIR Results'!$B$3:$L$42,10,FALSE)</f>
        <v>04-03-01</v>
      </c>
      <c r="BT82" s="8">
        <f>VLOOKUP(CN82,'CIR Results'!$B$3:$L$42,11,FALSE)</f>
        <v>16</v>
      </c>
      <c r="BU82" s="136" t="str">
        <f>VLOOKUP(CN82,'CIR Team Info'!$B$5:$E$44,2,FALSE)</f>
        <v>Team Titanium</v>
      </c>
      <c r="BV82" s="136" t="str">
        <f>VLOOKUP(CN82,'CIR Team Info'!$B$5:$E$44,4,FALSE)</f>
        <v>Lee's Summit, MO</v>
      </c>
      <c r="BW82" s="136" t="str">
        <f t="shared" si="91"/>
        <v xml:space="preserve">drop vcenter high traction center wheels_  omoni outer  and slifde drive front 0 </v>
      </c>
      <c r="BX82" s="168" t="str">
        <f>'Pit Scouting Data'!E41</f>
        <v>Standard</v>
      </c>
      <c r="BY82" s="168" t="str">
        <f>'Pit Scouting Data'!F41</f>
        <v>One</v>
      </c>
      <c r="BZ82" s="168" t="str">
        <f>'Pit Scouting Data'!G41</f>
        <v>Eight</v>
      </c>
      <c r="CA82" s="168" t="str">
        <f>'Pit Scouting Data'!H41</f>
        <v>T</v>
      </c>
      <c r="CB82" s="168" t="str">
        <f>'Pit Scouting Data'!I41</f>
        <v>T</v>
      </c>
      <c r="CC82" s="168" t="str">
        <f>'Pit Scouting Data'!J41</f>
        <v>T</v>
      </c>
      <c r="CD82" s="168" t="str">
        <f>'Pit Scouting Data'!K41</f>
        <v>T</v>
      </c>
      <c r="CE82" s="168" t="str">
        <f>'Pit Scouting Data'!L41</f>
        <v>F</v>
      </c>
      <c r="CF82" s="168" t="str">
        <f>'Pit Scouting Data'!M41</f>
        <v>Throw Over</v>
      </c>
      <c r="CG82" s="168" t="str">
        <f>'Pit Scouting Data'!N41</f>
        <v>F</v>
      </c>
      <c r="CH82" s="168" t="str">
        <f>'Pit Scouting Data'!O41</f>
        <v>T</v>
      </c>
      <c r="CI82" s="176">
        <f>'Pit Scouting Data'!P41</f>
        <v>0</v>
      </c>
      <c r="CJ82" s="176" t="str">
        <f>'Pit Scouting Data'!Q41</f>
        <v>drop vcenter high traction center wheels_  omoni outer</v>
      </c>
      <c r="CK82" s="176" t="str">
        <f>'Pit Scouting Data'!R41</f>
        <v xml:space="preserve"> and slifde drive front</v>
      </c>
      <c r="CL82" s="176">
        <f>'Pit Scouting Data'!S41</f>
        <v>0</v>
      </c>
      <c r="CM82" s="169" t="str">
        <f>'Pit Scouting Data'!A41</f>
        <v>Jake Holmes</v>
      </c>
      <c r="CN82" s="169">
        <f>'Pit Scouting Data'!B41</f>
        <v>1986</v>
      </c>
      <c r="CO82" s="169">
        <f>'Pit Scouting Data'!C41</f>
        <v>0</v>
      </c>
      <c r="CP82" s="169" t="str">
        <f>'Pit Scouting Data'!D41</f>
        <v>PitScouting</v>
      </c>
      <c r="CQ82" s="169"/>
      <c r="CR82" s="169"/>
      <c r="CS82" s="169"/>
      <c r="CT82" s="169"/>
      <c r="CU82" s="169"/>
      <c r="CV82" s="169"/>
      <c r="CW82" s="169"/>
      <c r="CX82" s="169"/>
      <c r="CY82" s="169"/>
      <c r="CZ82" s="169"/>
      <c r="DA82" s="169"/>
      <c r="DB82" s="169"/>
      <c r="DC82" s="169"/>
      <c r="DD82" s="169"/>
      <c r="DE82" s="169"/>
      <c r="DF82" s="169"/>
      <c r="DG82" s="169"/>
      <c r="DH82" s="169"/>
      <c r="DI82" s="169"/>
      <c r="DJ82" s="2"/>
      <c r="DK82" s="2"/>
      <c r="DL82" s="2"/>
      <c r="DM82" s="2"/>
      <c r="DN82" s="2"/>
      <c r="DO82" s="2"/>
      <c r="DP82" s="169"/>
      <c r="DQ82" s="169"/>
      <c r="DR82" s="169"/>
      <c r="DS82" s="169"/>
      <c r="DT82" s="169"/>
      <c r="DU82" s="169"/>
      <c r="DV82" s="169"/>
      <c r="DW82" s="37"/>
      <c r="DX82" s="37"/>
      <c r="DZ82" s="153"/>
    </row>
    <row r="83" spans="1:130" s="164" customFormat="1" ht="29.25" hidden="1" x14ac:dyDescent="0.25">
      <c r="A83" s="153">
        <f t="shared" si="46"/>
        <v>2194</v>
      </c>
      <c r="B83" s="39"/>
      <c r="C83" s="39"/>
      <c r="D83" s="17">
        <f t="shared" si="47"/>
        <v>0</v>
      </c>
      <c r="E83" s="113">
        <f t="shared" si="48"/>
        <v>0</v>
      </c>
      <c r="F83" s="113">
        <f t="shared" si="49"/>
        <v>0</v>
      </c>
      <c r="G83" s="113">
        <f t="shared" si="50"/>
        <v>0</v>
      </c>
      <c r="H83" s="113">
        <f t="shared" si="51"/>
        <v>0</v>
      </c>
      <c r="I83" s="113">
        <f t="shared" si="52"/>
        <v>0</v>
      </c>
      <c r="J83" s="113">
        <f t="shared" si="53"/>
        <v>0</v>
      </c>
      <c r="K83" s="113">
        <f t="shared" si="54"/>
        <v>0</v>
      </c>
      <c r="L83" s="76">
        <v>8</v>
      </c>
      <c r="M83" s="76">
        <v>8</v>
      </c>
      <c r="N83" s="76">
        <v>6</v>
      </c>
      <c r="O83" s="76">
        <v>6</v>
      </c>
      <c r="P83" s="76">
        <v>6</v>
      </c>
      <c r="Q83" s="76">
        <v>2</v>
      </c>
      <c r="R83" s="76">
        <v>1</v>
      </c>
      <c r="S83" s="17">
        <f t="shared" si="55"/>
        <v>0</v>
      </c>
      <c r="T83" s="113">
        <f t="shared" si="56"/>
        <v>0</v>
      </c>
      <c r="U83" s="113">
        <f t="shared" si="57"/>
        <v>0</v>
      </c>
      <c r="V83" s="113">
        <f t="shared" si="58"/>
        <v>0</v>
      </c>
      <c r="W83" s="113">
        <f t="shared" si="59"/>
        <v>0</v>
      </c>
      <c r="X83" s="113">
        <f t="shared" si="60"/>
        <v>0</v>
      </c>
      <c r="Y83" s="113">
        <f t="shared" si="61"/>
        <v>0</v>
      </c>
      <c r="Z83" s="113">
        <f t="shared" si="62"/>
        <v>0</v>
      </c>
      <c r="AA83" s="76">
        <v>5</v>
      </c>
      <c r="AB83" s="76">
        <v>6</v>
      </c>
      <c r="AC83" s="76">
        <v>8</v>
      </c>
      <c r="AD83" s="76">
        <v>2</v>
      </c>
      <c r="AE83" s="76">
        <v>2</v>
      </c>
      <c r="AF83" s="76">
        <v>3</v>
      </c>
      <c r="AG83" s="76">
        <v>8</v>
      </c>
      <c r="AH83" s="131">
        <f t="shared" si="63"/>
        <v>0</v>
      </c>
      <c r="AI83" s="131">
        <f t="shared" si="64"/>
        <v>0</v>
      </c>
      <c r="AJ83" s="131">
        <f t="shared" si="65"/>
        <v>0</v>
      </c>
      <c r="AK83" s="131">
        <f t="shared" si="66"/>
        <v>0</v>
      </c>
      <c r="AL83" s="131">
        <f t="shared" si="67"/>
        <v>0</v>
      </c>
      <c r="AM83" s="131">
        <f t="shared" si="68"/>
        <v>0</v>
      </c>
      <c r="AN83" s="131">
        <f t="shared" si="69"/>
        <v>0</v>
      </c>
      <c r="AO83" s="115" t="b">
        <f t="shared" si="70"/>
        <v>0</v>
      </c>
      <c r="AP83" s="115" t="b">
        <f t="shared" si="71"/>
        <v>0</v>
      </c>
      <c r="AQ83" s="115" t="b">
        <f t="shared" si="72"/>
        <v>0</v>
      </c>
      <c r="AR83" s="79">
        <f t="shared" si="73"/>
        <v>0</v>
      </c>
      <c r="AS83" s="79">
        <f t="shared" si="74"/>
        <v>0</v>
      </c>
      <c r="AT83" s="79">
        <f t="shared" si="75"/>
        <v>0</v>
      </c>
      <c r="AU83" s="79">
        <f t="shared" si="76"/>
        <v>0</v>
      </c>
      <c r="AV83" s="79">
        <f t="shared" si="77"/>
        <v>0</v>
      </c>
      <c r="AW83" s="79">
        <f t="shared" si="78"/>
        <v>0</v>
      </c>
      <c r="AX83" s="128">
        <f t="shared" si="79"/>
        <v>0</v>
      </c>
      <c r="AY83" s="128"/>
      <c r="AZ83" s="128"/>
      <c r="BA83" s="128">
        <f t="shared" si="80"/>
        <v>0</v>
      </c>
      <c r="BB83" s="128">
        <f t="shared" si="81"/>
        <v>0</v>
      </c>
      <c r="BC83" s="80">
        <f t="shared" si="85"/>
        <v>0</v>
      </c>
      <c r="BD83" s="80">
        <f t="shared" si="86"/>
        <v>0</v>
      </c>
      <c r="BE83" s="80">
        <f t="shared" si="87"/>
        <v>0</v>
      </c>
      <c r="BF83" s="80">
        <f t="shared" si="88"/>
        <v>0</v>
      </c>
      <c r="BG83" s="80">
        <f t="shared" si="89"/>
        <v>0</v>
      </c>
      <c r="BH83" s="80">
        <f t="shared" si="90"/>
        <v>0</v>
      </c>
      <c r="BI83" s="4">
        <f t="shared" si="82"/>
        <v>0</v>
      </c>
      <c r="BJ83" s="4">
        <f t="shared" si="83"/>
        <v>0</v>
      </c>
      <c r="BK83" s="4">
        <f t="shared" si="84"/>
        <v>0</v>
      </c>
      <c r="BL83" s="8">
        <f>VLOOKUP(CN83,'CIR Results'!$B$3:$L$42,2,FALSE)</f>
        <v>8</v>
      </c>
      <c r="BM83" s="8">
        <f>VLOOKUP(CN83,'CIR Results'!$B$3:$L$42,3,FALSE)</f>
        <v>82</v>
      </c>
      <c r="BN83" s="8">
        <f>VLOOKUP(CN83,'CIR Results'!$B$3:$L$42,4,FALSE)</f>
        <v>80</v>
      </c>
      <c r="BO83" s="8">
        <f>VLOOKUP(CN83,'CIR Results'!$B$3:$L$42,5,FALSE)</f>
        <v>145</v>
      </c>
      <c r="BP83" s="8">
        <f>VLOOKUP(CN83,'CIR Results'!$B$3:$L$42,6,FALSE)</f>
        <v>36620</v>
      </c>
      <c r="BQ83" s="8">
        <f>VLOOKUP(CN83,'CIR Results'!$B$3:$L$42,8,FALSE)</f>
        <v>8</v>
      </c>
      <c r="BR83" s="8">
        <f>VLOOKUP(CN83,'CIR Results'!$B$3:$L$42,9,FALSE)</f>
        <v>0</v>
      </c>
      <c r="BS83" s="8" t="str">
        <f>VLOOKUP(CN83,'CIR Results'!$B$3:$L$42,10,FALSE)</f>
        <v>04-04-00</v>
      </c>
      <c r="BT83" s="8">
        <f>VLOOKUP(CN83,'CIR Results'!$B$3:$L$42,11,FALSE)</f>
        <v>39</v>
      </c>
      <c r="BU83" s="136" t="str">
        <f>VLOOKUP(CN83,'CIR Team Info'!$B$5:$E$44,2,FALSE)</f>
        <v>Fondy Fire</v>
      </c>
      <c r="BV83" s="136" t="str">
        <f>VLOOKUP(CN83,'CIR Team Info'!$B$5:$E$44,4,FALSE)</f>
        <v>Fon du Lac, WI</v>
      </c>
      <c r="BW83" s="136" t="str">
        <f t="shared" si="91"/>
        <v xml:space="preserve">0 0 hot goal autonomous_ branmd new drivers </v>
      </c>
      <c r="BX83" s="168" t="str">
        <f>'Pit Scouting Data'!E42</f>
        <v>Mecanum</v>
      </c>
      <c r="BY83" s="168" t="str">
        <f>'Pit Scouting Data'!F42</f>
        <v>One</v>
      </c>
      <c r="BZ83" s="168" t="str">
        <f>'Pit Scouting Data'!G42</f>
        <v>Four</v>
      </c>
      <c r="CA83" s="168" t="str">
        <f>'Pit Scouting Data'!H42</f>
        <v>T</v>
      </c>
      <c r="CB83" s="168" t="str">
        <f>'Pit Scouting Data'!I42</f>
        <v>F</v>
      </c>
      <c r="CC83" s="168" t="str">
        <f>'Pit Scouting Data'!J42</f>
        <v>T</v>
      </c>
      <c r="CD83" s="168" t="str">
        <f>'Pit Scouting Data'!K42</f>
        <v>T</v>
      </c>
      <c r="CE83" s="168" t="str">
        <f>'Pit Scouting Data'!L42</f>
        <v>F</v>
      </c>
      <c r="CF83" s="168" t="str">
        <f>'Pit Scouting Data'!M42</f>
        <v>Throw Over</v>
      </c>
      <c r="CG83" s="168" t="str">
        <f>'Pit Scouting Data'!N42</f>
        <v>F</v>
      </c>
      <c r="CH83" s="168" t="str">
        <f>'Pit Scouting Data'!O42</f>
        <v>F</v>
      </c>
      <c r="CI83" s="176">
        <f>'Pit Scouting Data'!P42</f>
        <v>0</v>
      </c>
      <c r="CJ83" s="176">
        <f>'Pit Scouting Data'!Q42</f>
        <v>0</v>
      </c>
      <c r="CK83" s="176">
        <f>'Pit Scouting Data'!R42</f>
        <v>0</v>
      </c>
      <c r="CL83" s="176" t="str">
        <f>'Pit Scouting Data'!S42</f>
        <v>hot goal autonomous_ branmd new drivers</v>
      </c>
      <c r="CM83" s="169" t="str">
        <f>'Pit Scouting Data'!A42</f>
        <v>Jake Holmes</v>
      </c>
      <c r="CN83" s="169">
        <f>'Pit Scouting Data'!B42</f>
        <v>2194</v>
      </c>
      <c r="CO83" s="169">
        <f>'Pit Scouting Data'!C42</f>
        <v>0</v>
      </c>
      <c r="CP83" s="169" t="str">
        <f>'Pit Scouting Data'!D42</f>
        <v>PitScouting</v>
      </c>
      <c r="CQ83" s="169"/>
      <c r="CR83" s="169"/>
      <c r="CS83" s="169"/>
      <c r="CT83" s="169"/>
      <c r="CU83" s="169"/>
      <c r="CV83" s="169"/>
      <c r="CW83" s="169"/>
      <c r="CX83" s="169"/>
      <c r="CY83" s="169"/>
      <c r="CZ83" s="169"/>
      <c r="DA83" s="169"/>
      <c r="DB83" s="169"/>
      <c r="DC83" s="169"/>
      <c r="DD83" s="169"/>
      <c r="DE83" s="169"/>
      <c r="DF83" s="169"/>
      <c r="DG83" s="169"/>
      <c r="DH83" s="169"/>
      <c r="DI83" s="169"/>
      <c r="DJ83" s="2"/>
      <c r="DK83" s="2"/>
      <c r="DL83" s="2"/>
      <c r="DM83" s="2"/>
      <c r="DN83" s="2"/>
      <c r="DO83" s="2"/>
      <c r="DP83" s="169"/>
      <c r="DQ83" s="169"/>
      <c r="DR83" s="169"/>
      <c r="DS83" s="169"/>
      <c r="DT83" s="169"/>
      <c r="DU83" s="169"/>
      <c r="DV83" s="169"/>
      <c r="DW83" s="37"/>
      <c r="DX83" s="37"/>
      <c r="DZ83" s="153"/>
    </row>
    <row r="84" spans="1:130" s="164" customFormat="1" ht="29.25" hidden="1" x14ac:dyDescent="0.25">
      <c r="A84" s="153">
        <f t="shared" si="46"/>
        <v>1806</v>
      </c>
      <c r="B84" s="39"/>
      <c r="C84" s="39"/>
      <c r="D84" s="17">
        <f t="shared" si="47"/>
        <v>0</v>
      </c>
      <c r="E84" s="113">
        <f t="shared" si="48"/>
        <v>0</v>
      </c>
      <c r="F84" s="113">
        <f t="shared" si="49"/>
        <v>0</v>
      </c>
      <c r="G84" s="113">
        <f t="shared" si="50"/>
        <v>0</v>
      </c>
      <c r="H84" s="113">
        <f t="shared" si="51"/>
        <v>0</v>
      </c>
      <c r="I84" s="113">
        <f t="shared" si="52"/>
        <v>0</v>
      </c>
      <c r="J84" s="113">
        <f t="shared" si="53"/>
        <v>0</v>
      </c>
      <c r="K84" s="113">
        <f t="shared" si="54"/>
        <v>0</v>
      </c>
      <c r="L84" s="76">
        <v>8</v>
      </c>
      <c r="M84" s="76">
        <v>8</v>
      </c>
      <c r="N84" s="76">
        <v>6</v>
      </c>
      <c r="O84" s="76">
        <v>6</v>
      </c>
      <c r="P84" s="76">
        <v>6</v>
      </c>
      <c r="Q84" s="76">
        <v>2</v>
      </c>
      <c r="R84" s="76">
        <v>1</v>
      </c>
      <c r="S84" s="17">
        <f t="shared" si="55"/>
        <v>0</v>
      </c>
      <c r="T84" s="113">
        <f t="shared" si="56"/>
        <v>0</v>
      </c>
      <c r="U84" s="113">
        <f t="shared" si="57"/>
        <v>0</v>
      </c>
      <c r="V84" s="113">
        <f t="shared" si="58"/>
        <v>0</v>
      </c>
      <c r="W84" s="113">
        <f t="shared" si="59"/>
        <v>0</v>
      </c>
      <c r="X84" s="113">
        <f t="shared" si="60"/>
        <v>0</v>
      </c>
      <c r="Y84" s="113">
        <f t="shared" si="61"/>
        <v>0</v>
      </c>
      <c r="Z84" s="113">
        <f t="shared" si="62"/>
        <v>0</v>
      </c>
      <c r="AA84" s="76">
        <v>5</v>
      </c>
      <c r="AB84" s="76">
        <v>6</v>
      </c>
      <c r="AC84" s="76">
        <v>8</v>
      </c>
      <c r="AD84" s="76">
        <v>2</v>
      </c>
      <c r="AE84" s="76">
        <v>2</v>
      </c>
      <c r="AF84" s="76">
        <v>3</v>
      </c>
      <c r="AG84" s="76">
        <v>8</v>
      </c>
      <c r="AH84" s="131">
        <f t="shared" si="63"/>
        <v>0</v>
      </c>
      <c r="AI84" s="131">
        <f t="shared" si="64"/>
        <v>0</v>
      </c>
      <c r="AJ84" s="131">
        <f t="shared" si="65"/>
        <v>0</v>
      </c>
      <c r="AK84" s="131">
        <f t="shared" si="66"/>
        <v>0</v>
      </c>
      <c r="AL84" s="131">
        <f t="shared" si="67"/>
        <v>0</v>
      </c>
      <c r="AM84" s="131">
        <f t="shared" si="68"/>
        <v>0</v>
      </c>
      <c r="AN84" s="131">
        <f t="shared" si="69"/>
        <v>0</v>
      </c>
      <c r="AO84" s="115" t="b">
        <f t="shared" si="70"/>
        <v>0</v>
      </c>
      <c r="AP84" s="115" t="b">
        <f t="shared" si="71"/>
        <v>0</v>
      </c>
      <c r="AQ84" s="115" t="b">
        <f t="shared" si="72"/>
        <v>0</v>
      </c>
      <c r="AR84" s="79">
        <f t="shared" si="73"/>
        <v>0</v>
      </c>
      <c r="AS84" s="79">
        <f t="shared" si="74"/>
        <v>0</v>
      </c>
      <c r="AT84" s="79">
        <f t="shared" si="75"/>
        <v>0</v>
      </c>
      <c r="AU84" s="79">
        <f t="shared" si="76"/>
        <v>0</v>
      </c>
      <c r="AV84" s="79">
        <f t="shared" si="77"/>
        <v>0</v>
      </c>
      <c r="AW84" s="79">
        <f t="shared" si="78"/>
        <v>0</v>
      </c>
      <c r="AX84" s="128">
        <f t="shared" si="79"/>
        <v>0</v>
      </c>
      <c r="AY84" s="128"/>
      <c r="AZ84" s="128"/>
      <c r="BA84" s="128">
        <f t="shared" si="80"/>
        <v>0</v>
      </c>
      <c r="BB84" s="128">
        <f t="shared" si="81"/>
        <v>0</v>
      </c>
      <c r="BC84" s="80">
        <f t="shared" si="85"/>
        <v>0</v>
      </c>
      <c r="BD84" s="80">
        <f t="shared" si="86"/>
        <v>0</v>
      </c>
      <c r="BE84" s="80">
        <f t="shared" si="87"/>
        <v>0</v>
      </c>
      <c r="BF84" s="80">
        <f t="shared" si="88"/>
        <v>0</v>
      </c>
      <c r="BG84" s="80">
        <f t="shared" si="89"/>
        <v>0</v>
      </c>
      <c r="BH84" s="80">
        <f t="shared" si="90"/>
        <v>0</v>
      </c>
      <c r="BI84" s="4">
        <f t="shared" si="82"/>
        <v>0</v>
      </c>
      <c r="BJ84" s="4">
        <f t="shared" si="83"/>
        <v>0</v>
      </c>
      <c r="BK84" s="4">
        <f t="shared" si="84"/>
        <v>0</v>
      </c>
      <c r="BL84" s="8">
        <f>VLOOKUP(CN84,'CIR Results'!$B$3:$L$42,2,FALSE)</f>
        <v>10</v>
      </c>
      <c r="BM84" s="8">
        <f>VLOOKUP(CN84,'CIR Results'!$B$3:$L$42,3,FALSE)</f>
        <v>64</v>
      </c>
      <c r="BN84" s="8">
        <f>VLOOKUP(CN84,'CIR Results'!$B$3:$L$42,4,FALSE)</f>
        <v>70</v>
      </c>
      <c r="BO84" s="8">
        <f>VLOOKUP(CN84,'CIR Results'!$B$3:$L$42,5,FALSE)</f>
        <v>87</v>
      </c>
      <c r="BP84" s="8">
        <f>VLOOKUP(CN84,'CIR Results'!$B$3:$L$42,6,FALSE)</f>
        <v>36649</v>
      </c>
      <c r="BQ84" s="8">
        <f>VLOOKUP(CN84,'CIR Results'!$B$3:$L$42,8,FALSE)</f>
        <v>8</v>
      </c>
      <c r="BR84" s="8">
        <f>VLOOKUP(CN84,'CIR Results'!$B$3:$L$42,9,FALSE)</f>
        <v>0</v>
      </c>
      <c r="BS84" s="8" t="str">
        <f>VLOOKUP(CN84,'CIR Results'!$B$3:$L$42,10,FALSE)</f>
        <v>05-03-00</v>
      </c>
      <c r="BT84" s="8">
        <f>VLOOKUP(CN84,'CIR Results'!$B$3:$L$42,11,FALSE)</f>
        <v>20</v>
      </c>
      <c r="BU84" s="136" t="str">
        <f>VLOOKUP(CN84,'CIR Team Info'!$B$5:$E$44,2,FALSE)</f>
        <v>S.W.A.T.</v>
      </c>
      <c r="BV84" s="136" t="str">
        <f>VLOOKUP(CN84,'CIR Team Info'!$B$5:$E$44,4,FALSE)</f>
        <v>Smithville, MO</v>
      </c>
      <c r="BW84" s="136" t="str">
        <f t="shared" si="91"/>
        <v xml:space="preserve">sim ball shifters 0 0 </v>
      </c>
      <c r="BX84" s="168" t="str">
        <f>'Pit Scouting Data'!E43</f>
        <v>Standard</v>
      </c>
      <c r="BY84" s="168" t="str">
        <f>'Pit Scouting Data'!F43</f>
        <v>Two</v>
      </c>
      <c r="BZ84" s="168" t="str">
        <f>'Pit Scouting Data'!G43</f>
        <v>Eight</v>
      </c>
      <c r="CA84" s="168" t="str">
        <f>'Pit Scouting Data'!H43</f>
        <v>T</v>
      </c>
      <c r="CB84" s="168" t="str">
        <f>'Pit Scouting Data'!I43</f>
        <v>F</v>
      </c>
      <c r="CC84" s="168" t="str">
        <f>'Pit Scouting Data'!J43</f>
        <v>T</v>
      </c>
      <c r="CD84" s="168" t="str">
        <f>'Pit Scouting Data'!K43</f>
        <v>F</v>
      </c>
      <c r="CE84" s="168" t="str">
        <f>'Pit Scouting Data'!L43</f>
        <v>F</v>
      </c>
      <c r="CF84" s="168">
        <f>'Pit Scouting Data'!M43</f>
        <v>0</v>
      </c>
      <c r="CG84" s="168" t="str">
        <f>'Pit Scouting Data'!N43</f>
        <v>F</v>
      </c>
      <c r="CH84" s="168" t="str">
        <f>'Pit Scouting Data'!O43</f>
        <v>F</v>
      </c>
      <c r="CI84" s="176" t="str">
        <f>'Pit Scouting Data'!P43</f>
        <v>Robot Defense</v>
      </c>
      <c r="CJ84" s="176" t="str">
        <f>'Pit Scouting Data'!Q43</f>
        <v>sim ball shifters</v>
      </c>
      <c r="CK84" s="176">
        <f>'Pit Scouting Data'!R43</f>
        <v>0</v>
      </c>
      <c r="CL84" s="176">
        <f>'Pit Scouting Data'!S43</f>
        <v>0</v>
      </c>
      <c r="CM84" s="169" t="str">
        <f>'Pit Scouting Data'!A43</f>
        <v>Jake Holmes</v>
      </c>
      <c r="CN84" s="169">
        <f>'Pit Scouting Data'!B43</f>
        <v>1806</v>
      </c>
      <c r="CO84" s="169">
        <f>'Pit Scouting Data'!C43</f>
        <v>0</v>
      </c>
      <c r="CP84" s="169" t="str">
        <f>'Pit Scouting Data'!D43</f>
        <v>PitScouting</v>
      </c>
      <c r="CQ84" s="169"/>
      <c r="CR84" s="169"/>
      <c r="CS84" s="169"/>
      <c r="CT84" s="169"/>
      <c r="CU84" s="169"/>
      <c r="CV84" s="169"/>
      <c r="CW84" s="169"/>
      <c r="CX84" s="169"/>
      <c r="CY84" s="169"/>
      <c r="CZ84" s="169"/>
      <c r="DA84" s="169"/>
      <c r="DB84" s="169"/>
      <c r="DC84" s="169"/>
      <c r="DD84" s="169"/>
      <c r="DE84" s="169"/>
      <c r="DF84" s="169"/>
      <c r="DG84" s="169"/>
      <c r="DH84" s="169"/>
      <c r="DI84" s="169"/>
      <c r="DJ84" s="2"/>
      <c r="DK84" s="2"/>
      <c r="DL84" s="2"/>
      <c r="DM84" s="2"/>
      <c r="DN84" s="2"/>
      <c r="DO84" s="2"/>
      <c r="DP84" s="169"/>
      <c r="DQ84" s="169"/>
      <c r="DR84" s="169"/>
      <c r="DS84" s="169"/>
      <c r="DT84" s="169"/>
      <c r="DU84" s="169"/>
      <c r="DV84" s="169"/>
      <c r="DW84" s="37"/>
      <c r="DX84" s="37"/>
      <c r="DZ84" s="153"/>
    </row>
    <row r="85" spans="1:130" s="164" customFormat="1" ht="29.25" hidden="1" x14ac:dyDescent="0.25">
      <c r="A85" s="153">
        <f t="shared" si="46"/>
        <v>1764</v>
      </c>
      <c r="B85" s="39"/>
      <c r="C85" s="39"/>
      <c r="D85" s="17">
        <f t="shared" si="47"/>
        <v>0</v>
      </c>
      <c r="E85" s="113">
        <f t="shared" si="48"/>
        <v>0</v>
      </c>
      <c r="F85" s="113">
        <f t="shared" si="49"/>
        <v>0</v>
      </c>
      <c r="G85" s="113">
        <f t="shared" si="50"/>
        <v>0</v>
      </c>
      <c r="H85" s="113">
        <f t="shared" si="51"/>
        <v>0</v>
      </c>
      <c r="I85" s="113">
        <f t="shared" si="52"/>
        <v>0</v>
      </c>
      <c r="J85" s="113">
        <f t="shared" si="53"/>
        <v>0</v>
      </c>
      <c r="K85" s="113">
        <f t="shared" si="54"/>
        <v>0</v>
      </c>
      <c r="L85" s="76">
        <v>8</v>
      </c>
      <c r="M85" s="76">
        <v>8</v>
      </c>
      <c r="N85" s="76">
        <v>6</v>
      </c>
      <c r="O85" s="76">
        <v>6</v>
      </c>
      <c r="P85" s="76">
        <v>6</v>
      </c>
      <c r="Q85" s="76">
        <v>2</v>
      </c>
      <c r="R85" s="76">
        <v>1</v>
      </c>
      <c r="S85" s="17">
        <f t="shared" si="55"/>
        <v>0</v>
      </c>
      <c r="T85" s="113">
        <f t="shared" si="56"/>
        <v>0</v>
      </c>
      <c r="U85" s="113">
        <f t="shared" si="57"/>
        <v>0</v>
      </c>
      <c r="V85" s="113">
        <f t="shared" si="58"/>
        <v>0</v>
      </c>
      <c r="W85" s="113">
        <f t="shared" si="59"/>
        <v>0</v>
      </c>
      <c r="X85" s="113">
        <f t="shared" si="60"/>
        <v>0</v>
      </c>
      <c r="Y85" s="113">
        <f t="shared" si="61"/>
        <v>0</v>
      </c>
      <c r="Z85" s="113">
        <f t="shared" si="62"/>
        <v>0</v>
      </c>
      <c r="AA85" s="76">
        <v>5</v>
      </c>
      <c r="AB85" s="76">
        <v>6</v>
      </c>
      <c r="AC85" s="76">
        <v>8</v>
      </c>
      <c r="AD85" s="76">
        <v>2</v>
      </c>
      <c r="AE85" s="76">
        <v>2</v>
      </c>
      <c r="AF85" s="76">
        <v>3</v>
      </c>
      <c r="AG85" s="76">
        <v>8</v>
      </c>
      <c r="AH85" s="131">
        <f t="shared" si="63"/>
        <v>0</v>
      </c>
      <c r="AI85" s="131">
        <f t="shared" si="64"/>
        <v>0</v>
      </c>
      <c r="AJ85" s="131">
        <f t="shared" si="65"/>
        <v>0</v>
      </c>
      <c r="AK85" s="131">
        <f t="shared" si="66"/>
        <v>0</v>
      </c>
      <c r="AL85" s="131">
        <f t="shared" si="67"/>
        <v>0</v>
      </c>
      <c r="AM85" s="131">
        <f t="shared" si="68"/>
        <v>0</v>
      </c>
      <c r="AN85" s="131">
        <f t="shared" si="69"/>
        <v>0</v>
      </c>
      <c r="AO85" s="115" t="b">
        <f t="shared" si="70"/>
        <v>0</v>
      </c>
      <c r="AP85" s="115" t="b">
        <f t="shared" si="71"/>
        <v>0</v>
      </c>
      <c r="AQ85" s="115" t="b">
        <f t="shared" si="72"/>
        <v>0</v>
      </c>
      <c r="AR85" s="79">
        <f t="shared" si="73"/>
        <v>0</v>
      </c>
      <c r="AS85" s="79">
        <f t="shared" si="74"/>
        <v>0</v>
      </c>
      <c r="AT85" s="79">
        <f t="shared" si="75"/>
        <v>0</v>
      </c>
      <c r="AU85" s="79">
        <f t="shared" si="76"/>
        <v>0</v>
      </c>
      <c r="AV85" s="79">
        <f t="shared" si="77"/>
        <v>0</v>
      </c>
      <c r="AW85" s="79">
        <f t="shared" si="78"/>
        <v>0</v>
      </c>
      <c r="AX85" s="128">
        <f t="shared" si="79"/>
        <v>0</v>
      </c>
      <c r="AY85" s="128"/>
      <c r="AZ85" s="128"/>
      <c r="BA85" s="128">
        <f t="shared" si="80"/>
        <v>0</v>
      </c>
      <c r="BB85" s="128">
        <f t="shared" si="81"/>
        <v>0</v>
      </c>
      <c r="BC85" s="80">
        <f t="shared" si="85"/>
        <v>0</v>
      </c>
      <c r="BD85" s="80">
        <f t="shared" si="86"/>
        <v>0</v>
      </c>
      <c r="BE85" s="80">
        <f t="shared" si="87"/>
        <v>0</v>
      </c>
      <c r="BF85" s="80">
        <f t="shared" si="88"/>
        <v>0</v>
      </c>
      <c r="BG85" s="80">
        <f t="shared" si="89"/>
        <v>0</v>
      </c>
      <c r="BH85" s="80">
        <f t="shared" si="90"/>
        <v>0</v>
      </c>
      <c r="BI85" s="4">
        <f t="shared" si="82"/>
        <v>0</v>
      </c>
      <c r="BJ85" s="4">
        <f t="shared" si="83"/>
        <v>0</v>
      </c>
      <c r="BK85" s="4">
        <f t="shared" si="84"/>
        <v>0</v>
      </c>
      <c r="BL85" s="8">
        <f>VLOOKUP(CN85,'CIR Results'!$B$3:$L$42,2,FALSE)</f>
        <v>10</v>
      </c>
      <c r="BM85" s="8">
        <f>VLOOKUP(CN85,'CIR Results'!$B$3:$L$42,3,FALSE)</f>
        <v>72</v>
      </c>
      <c r="BN85" s="8">
        <f>VLOOKUP(CN85,'CIR Results'!$B$3:$L$42,4,FALSE)</f>
        <v>80</v>
      </c>
      <c r="BO85" s="8">
        <f>VLOOKUP(CN85,'CIR Results'!$B$3:$L$42,5,FALSE)</f>
        <v>107</v>
      </c>
      <c r="BP85" s="8">
        <f>VLOOKUP(CN85,'CIR Results'!$B$3:$L$42,6,FALSE)</f>
        <v>36649</v>
      </c>
      <c r="BQ85" s="8">
        <f>VLOOKUP(CN85,'CIR Results'!$B$3:$L$42,8,FALSE)</f>
        <v>8</v>
      </c>
      <c r="BR85" s="8">
        <f>VLOOKUP(CN85,'CIR Results'!$B$3:$L$42,9,FALSE)</f>
        <v>0</v>
      </c>
      <c r="BS85" s="8" t="str">
        <f>VLOOKUP(CN85,'CIR Results'!$B$3:$L$42,10,FALSE)</f>
        <v>05-03-00</v>
      </c>
      <c r="BT85" s="8">
        <f>VLOOKUP(CN85,'CIR Results'!$B$3:$L$42,11,FALSE)</f>
        <v>35</v>
      </c>
      <c r="BU85" s="136" t="str">
        <f>VLOOKUP(CN85,'CIR Team Info'!$B$5:$E$44,2,FALSE)</f>
        <v>Liberty Robotics</v>
      </c>
      <c r="BV85" s="136" t="str">
        <f>VLOOKUP(CN85,'CIR Team Info'!$B$5:$E$44,4,FALSE)</f>
        <v>Liberty, MO</v>
      </c>
      <c r="BW85" s="136" t="str">
        <f t="shared" si="91"/>
        <v xml:space="preserve">0 0 ordinary autonomous </v>
      </c>
      <c r="BX85" s="168" t="str">
        <f>'Pit Scouting Data'!E44</f>
        <v>Mecanum</v>
      </c>
      <c r="BY85" s="168" t="str">
        <f>'Pit Scouting Data'!F44</f>
        <v>One</v>
      </c>
      <c r="BZ85" s="168" t="str">
        <f>'Pit Scouting Data'!G44</f>
        <v>Four</v>
      </c>
      <c r="CA85" s="168" t="str">
        <f>'Pit Scouting Data'!H44</f>
        <v>T</v>
      </c>
      <c r="CB85" s="168" t="str">
        <f>'Pit Scouting Data'!I44</f>
        <v>T</v>
      </c>
      <c r="CC85" s="168" t="str">
        <f>'Pit Scouting Data'!J44</f>
        <v>T</v>
      </c>
      <c r="CD85" s="168" t="str">
        <f>'Pit Scouting Data'!K44</f>
        <v>T</v>
      </c>
      <c r="CE85" s="168" t="str">
        <f>'Pit Scouting Data'!L44</f>
        <v>F</v>
      </c>
      <c r="CF85" s="168" t="str">
        <f>'Pit Scouting Data'!M44</f>
        <v>Throw Over</v>
      </c>
      <c r="CG85" s="168" t="str">
        <f>'Pit Scouting Data'!N44</f>
        <v>T</v>
      </c>
      <c r="CH85" s="168" t="str">
        <f>'Pit Scouting Data'!O44</f>
        <v>F</v>
      </c>
      <c r="CI85" s="176">
        <f>'Pit Scouting Data'!P44</f>
        <v>0</v>
      </c>
      <c r="CJ85" s="176">
        <f>'Pit Scouting Data'!Q44</f>
        <v>0</v>
      </c>
      <c r="CK85" s="176">
        <f>'Pit Scouting Data'!R44</f>
        <v>0</v>
      </c>
      <c r="CL85" s="176" t="str">
        <f>'Pit Scouting Data'!S44</f>
        <v>ordinary autonomous</v>
      </c>
      <c r="CM85" s="169" t="str">
        <f>'Pit Scouting Data'!A44</f>
        <v>Jake Holmes</v>
      </c>
      <c r="CN85" s="169">
        <f>'Pit Scouting Data'!B44</f>
        <v>1764</v>
      </c>
      <c r="CO85" s="169">
        <f>'Pit Scouting Data'!C44</f>
        <v>0</v>
      </c>
      <c r="CP85" s="169" t="str">
        <f>'Pit Scouting Data'!D44</f>
        <v>PitScouting</v>
      </c>
      <c r="CQ85" s="169"/>
      <c r="CR85" s="169"/>
      <c r="CS85" s="169"/>
      <c r="CT85" s="169"/>
      <c r="CU85" s="169"/>
      <c r="CV85" s="169"/>
      <c r="CW85" s="169"/>
      <c r="CX85" s="169"/>
      <c r="CY85" s="169"/>
      <c r="CZ85" s="169"/>
      <c r="DA85" s="169"/>
      <c r="DB85" s="169"/>
      <c r="DC85" s="169"/>
      <c r="DD85" s="169"/>
      <c r="DE85" s="169"/>
      <c r="DF85" s="169"/>
      <c r="DG85" s="169"/>
      <c r="DH85" s="169"/>
      <c r="DI85" s="169"/>
      <c r="DJ85" s="2"/>
      <c r="DK85" s="2"/>
      <c r="DL85" s="2"/>
      <c r="DM85" s="2"/>
      <c r="DN85" s="2"/>
      <c r="DO85" s="2"/>
      <c r="DP85" s="169"/>
      <c r="DQ85" s="169"/>
      <c r="DR85" s="169"/>
      <c r="DS85" s="169"/>
      <c r="DT85" s="169"/>
      <c r="DU85" s="169"/>
      <c r="DV85" s="169"/>
      <c r="DW85" s="37"/>
      <c r="DX85" s="37"/>
      <c r="DZ85" s="153"/>
    </row>
    <row r="86" spans="1:130" s="164" customFormat="1" ht="29.25" hidden="1" x14ac:dyDescent="0.25">
      <c r="A86" s="153">
        <f t="shared" si="46"/>
        <v>2451</v>
      </c>
      <c r="B86" s="39"/>
      <c r="C86" s="39"/>
      <c r="D86" s="17">
        <f t="shared" si="47"/>
        <v>0</v>
      </c>
      <c r="E86" s="113">
        <f t="shared" si="48"/>
        <v>0</v>
      </c>
      <c r="F86" s="113">
        <f t="shared" si="49"/>
        <v>0</v>
      </c>
      <c r="G86" s="113">
        <f t="shared" si="50"/>
        <v>0</v>
      </c>
      <c r="H86" s="113">
        <f t="shared" si="51"/>
        <v>0</v>
      </c>
      <c r="I86" s="113">
        <f t="shared" si="52"/>
        <v>0</v>
      </c>
      <c r="J86" s="113">
        <f t="shared" si="53"/>
        <v>0</v>
      </c>
      <c r="K86" s="113">
        <f t="shared" si="54"/>
        <v>0</v>
      </c>
      <c r="L86" s="76">
        <v>8</v>
      </c>
      <c r="M86" s="76">
        <v>8</v>
      </c>
      <c r="N86" s="76">
        <v>6</v>
      </c>
      <c r="O86" s="76">
        <v>6</v>
      </c>
      <c r="P86" s="76">
        <v>6</v>
      </c>
      <c r="Q86" s="76">
        <v>2</v>
      </c>
      <c r="R86" s="76">
        <v>1</v>
      </c>
      <c r="S86" s="17">
        <f t="shared" si="55"/>
        <v>0</v>
      </c>
      <c r="T86" s="113">
        <f t="shared" si="56"/>
        <v>0</v>
      </c>
      <c r="U86" s="113">
        <f t="shared" si="57"/>
        <v>0</v>
      </c>
      <c r="V86" s="113">
        <f t="shared" si="58"/>
        <v>0</v>
      </c>
      <c r="W86" s="113">
        <f t="shared" si="59"/>
        <v>0</v>
      </c>
      <c r="X86" s="113">
        <f t="shared" si="60"/>
        <v>0</v>
      </c>
      <c r="Y86" s="113">
        <f t="shared" si="61"/>
        <v>0</v>
      </c>
      <c r="Z86" s="113">
        <f t="shared" si="62"/>
        <v>0</v>
      </c>
      <c r="AA86" s="76">
        <v>5</v>
      </c>
      <c r="AB86" s="76">
        <v>6</v>
      </c>
      <c r="AC86" s="76">
        <v>8</v>
      </c>
      <c r="AD86" s="76">
        <v>2</v>
      </c>
      <c r="AE86" s="76">
        <v>2</v>
      </c>
      <c r="AF86" s="76">
        <v>3</v>
      </c>
      <c r="AG86" s="76">
        <v>8</v>
      </c>
      <c r="AH86" s="131">
        <f t="shared" si="63"/>
        <v>0</v>
      </c>
      <c r="AI86" s="131">
        <f t="shared" si="64"/>
        <v>0</v>
      </c>
      <c r="AJ86" s="131">
        <f t="shared" si="65"/>
        <v>0</v>
      </c>
      <c r="AK86" s="131">
        <f t="shared" si="66"/>
        <v>0</v>
      </c>
      <c r="AL86" s="131">
        <f t="shared" si="67"/>
        <v>0</v>
      </c>
      <c r="AM86" s="131">
        <f t="shared" si="68"/>
        <v>0</v>
      </c>
      <c r="AN86" s="131">
        <f t="shared" si="69"/>
        <v>0</v>
      </c>
      <c r="AO86" s="115" t="b">
        <f t="shared" si="70"/>
        <v>0</v>
      </c>
      <c r="AP86" s="115" t="b">
        <f t="shared" si="71"/>
        <v>0</v>
      </c>
      <c r="AQ86" s="115" t="b">
        <f t="shared" si="72"/>
        <v>0</v>
      </c>
      <c r="AR86" s="79">
        <f t="shared" si="73"/>
        <v>0</v>
      </c>
      <c r="AS86" s="79">
        <f t="shared" si="74"/>
        <v>0</v>
      </c>
      <c r="AT86" s="79">
        <f t="shared" si="75"/>
        <v>0</v>
      </c>
      <c r="AU86" s="79">
        <f t="shared" si="76"/>
        <v>0</v>
      </c>
      <c r="AV86" s="79">
        <f t="shared" si="77"/>
        <v>0</v>
      </c>
      <c r="AW86" s="79">
        <f t="shared" si="78"/>
        <v>0</v>
      </c>
      <c r="AX86" s="128">
        <f t="shared" si="79"/>
        <v>0</v>
      </c>
      <c r="AY86" s="128"/>
      <c r="AZ86" s="128"/>
      <c r="BA86" s="128">
        <f t="shared" si="80"/>
        <v>0</v>
      </c>
      <c r="BB86" s="128">
        <f t="shared" si="81"/>
        <v>0</v>
      </c>
      <c r="BC86" s="80">
        <f t="shared" si="85"/>
        <v>0</v>
      </c>
      <c r="BD86" s="80">
        <f t="shared" si="86"/>
        <v>0</v>
      </c>
      <c r="BE86" s="80">
        <f t="shared" si="87"/>
        <v>0</v>
      </c>
      <c r="BF86" s="80">
        <f t="shared" si="88"/>
        <v>0</v>
      </c>
      <c r="BG86" s="80">
        <f t="shared" si="89"/>
        <v>0</v>
      </c>
      <c r="BH86" s="80">
        <f t="shared" si="90"/>
        <v>0</v>
      </c>
      <c r="BI86" s="4">
        <f t="shared" si="82"/>
        <v>0</v>
      </c>
      <c r="BJ86" s="4">
        <f t="shared" si="83"/>
        <v>0</v>
      </c>
      <c r="BK86" s="4">
        <f t="shared" si="84"/>
        <v>0</v>
      </c>
      <c r="BL86" s="8">
        <f>VLOOKUP(CN86,'CIR Results'!$B$3:$L$42,2,FALSE)</f>
        <v>8</v>
      </c>
      <c r="BM86" s="8">
        <f>VLOOKUP(CN86,'CIR Results'!$B$3:$L$42,3,FALSE)</f>
        <v>58</v>
      </c>
      <c r="BN86" s="8">
        <f>VLOOKUP(CN86,'CIR Results'!$B$3:$L$42,4,FALSE)</f>
        <v>30</v>
      </c>
      <c r="BO86" s="8">
        <f>VLOOKUP(CN86,'CIR Results'!$B$3:$L$42,5,FALSE)</f>
        <v>138</v>
      </c>
      <c r="BP86" s="8">
        <f>VLOOKUP(CN86,'CIR Results'!$B$3:$L$42,6,FALSE)</f>
        <v>36620</v>
      </c>
      <c r="BQ86" s="8">
        <f>VLOOKUP(CN86,'CIR Results'!$B$3:$L$42,8,FALSE)</f>
        <v>8</v>
      </c>
      <c r="BR86" s="8">
        <f>VLOOKUP(CN86,'CIR Results'!$B$3:$L$42,9,FALSE)</f>
        <v>0</v>
      </c>
      <c r="BS86" s="8" t="str">
        <f>VLOOKUP(CN86,'CIR Results'!$B$3:$L$42,10,FALSE)</f>
        <v>04-04-00</v>
      </c>
      <c r="BT86" s="8">
        <f>VLOOKUP(CN86,'CIR Results'!$B$3:$L$42,11,FALSE)</f>
        <v>3</v>
      </c>
      <c r="BU86" s="136" t="str">
        <f>VLOOKUP(CN86,'CIR Team Info'!$B$5:$E$44,2,FALSE)</f>
        <v>PWNAGE</v>
      </c>
      <c r="BV86" s="136" t="str">
        <f>VLOOKUP(CN86,'CIR Team Info'!$B$5:$E$44,4,FALSE)</f>
        <v>St. Charles, IL</v>
      </c>
      <c r="BW86" s="136" t="str">
        <f t="shared" si="91"/>
        <v xml:space="preserve">0 0 hot goal autonomous </v>
      </c>
      <c r="BX86" s="168" t="str">
        <f>'Pit Scouting Data'!E45</f>
        <v>Swerve</v>
      </c>
      <c r="BY86" s="168" t="str">
        <f>'Pit Scouting Data'!F45</f>
        <v>One</v>
      </c>
      <c r="BZ86" s="168" t="str">
        <f>'Pit Scouting Data'!G45</f>
        <v>Four</v>
      </c>
      <c r="CA86" s="168" t="str">
        <f>'Pit Scouting Data'!H45</f>
        <v>T</v>
      </c>
      <c r="CB86" s="168" t="str">
        <f>'Pit Scouting Data'!I45</f>
        <v>T</v>
      </c>
      <c r="CC86" s="168" t="str">
        <f>'Pit Scouting Data'!J45</f>
        <v>T</v>
      </c>
      <c r="CD86" s="168" t="str">
        <f>'Pit Scouting Data'!K45</f>
        <v>F</v>
      </c>
      <c r="CE86" s="168" t="str">
        <f>'Pit Scouting Data'!L45</f>
        <v>F</v>
      </c>
      <c r="CF86" s="168" t="str">
        <f>'Pit Scouting Data'!M45</f>
        <v>Throw Over</v>
      </c>
      <c r="CG86" s="168" t="str">
        <f>'Pit Scouting Data'!N45</f>
        <v>F</v>
      </c>
      <c r="CH86" s="168" t="str">
        <f>'Pit Scouting Data'!O45</f>
        <v>F</v>
      </c>
      <c r="CI86" s="176">
        <f>'Pit Scouting Data'!P45</f>
        <v>0</v>
      </c>
      <c r="CJ86" s="176">
        <f>'Pit Scouting Data'!Q45</f>
        <v>0</v>
      </c>
      <c r="CK86" s="176">
        <f>'Pit Scouting Data'!R45</f>
        <v>0</v>
      </c>
      <c r="CL86" s="176" t="str">
        <f>'Pit Scouting Data'!S45</f>
        <v>hot goal autonomous</v>
      </c>
      <c r="CM86" s="169" t="str">
        <f>'Pit Scouting Data'!A45</f>
        <v>Jake Holmes</v>
      </c>
      <c r="CN86" s="169">
        <f>'Pit Scouting Data'!B45</f>
        <v>2451</v>
      </c>
      <c r="CO86" s="169">
        <f>'Pit Scouting Data'!C45</f>
        <v>0</v>
      </c>
      <c r="CP86" s="169" t="str">
        <f>'Pit Scouting Data'!D45</f>
        <v>PitScouting</v>
      </c>
      <c r="CQ86" s="169"/>
      <c r="CR86" s="169"/>
      <c r="CS86" s="169"/>
      <c r="CT86" s="169"/>
      <c r="CU86" s="169"/>
      <c r="CV86" s="169"/>
      <c r="CW86" s="169"/>
      <c r="CX86" s="169"/>
      <c r="CY86" s="169"/>
      <c r="CZ86" s="169"/>
      <c r="DA86" s="169"/>
      <c r="DB86" s="169"/>
      <c r="DC86" s="169"/>
      <c r="DD86" s="169"/>
      <c r="DE86" s="169"/>
      <c r="DF86" s="169"/>
      <c r="DG86" s="169"/>
      <c r="DH86" s="169"/>
      <c r="DI86" s="169"/>
      <c r="DJ86" s="2"/>
      <c r="DK86" s="2"/>
      <c r="DL86" s="2"/>
      <c r="DM86" s="2"/>
      <c r="DN86" s="2"/>
      <c r="DO86" s="2"/>
      <c r="DP86" s="169"/>
      <c r="DQ86" s="169"/>
      <c r="DR86" s="169"/>
      <c r="DS86" s="169"/>
      <c r="DT86" s="169"/>
      <c r="DU86" s="169"/>
      <c r="DV86" s="169"/>
      <c r="DW86" s="37"/>
      <c r="DX86" s="37"/>
      <c r="DZ86" s="153"/>
    </row>
    <row r="87" spans="1:130" s="164" customFormat="1" ht="29.25" hidden="1" x14ac:dyDescent="0.25">
      <c r="A87" s="153">
        <f t="shared" si="46"/>
        <v>2481</v>
      </c>
      <c r="B87" s="39"/>
      <c r="C87" s="39"/>
      <c r="D87" s="17">
        <f t="shared" si="47"/>
        <v>0</v>
      </c>
      <c r="E87" s="113">
        <f t="shared" si="48"/>
        <v>0</v>
      </c>
      <c r="F87" s="113">
        <f t="shared" si="49"/>
        <v>0</v>
      </c>
      <c r="G87" s="113">
        <f t="shared" si="50"/>
        <v>0</v>
      </c>
      <c r="H87" s="113">
        <f t="shared" si="51"/>
        <v>0</v>
      </c>
      <c r="I87" s="113">
        <f t="shared" si="52"/>
        <v>0</v>
      </c>
      <c r="J87" s="113">
        <f t="shared" si="53"/>
        <v>0</v>
      </c>
      <c r="K87" s="113">
        <f t="shared" si="54"/>
        <v>0</v>
      </c>
      <c r="L87" s="76">
        <v>8</v>
      </c>
      <c r="M87" s="76">
        <v>8</v>
      </c>
      <c r="N87" s="76">
        <v>6</v>
      </c>
      <c r="O87" s="76">
        <v>6</v>
      </c>
      <c r="P87" s="76">
        <v>6</v>
      </c>
      <c r="Q87" s="76">
        <v>2</v>
      </c>
      <c r="R87" s="76">
        <v>1</v>
      </c>
      <c r="S87" s="17">
        <f t="shared" si="55"/>
        <v>0</v>
      </c>
      <c r="T87" s="113">
        <f t="shared" si="56"/>
        <v>0</v>
      </c>
      <c r="U87" s="113">
        <f t="shared" si="57"/>
        <v>0</v>
      </c>
      <c r="V87" s="113">
        <f t="shared" si="58"/>
        <v>0</v>
      </c>
      <c r="W87" s="113">
        <f t="shared" si="59"/>
        <v>0</v>
      </c>
      <c r="X87" s="113">
        <f t="shared" si="60"/>
        <v>0</v>
      </c>
      <c r="Y87" s="113">
        <f t="shared" si="61"/>
        <v>0</v>
      </c>
      <c r="Z87" s="113">
        <f t="shared" si="62"/>
        <v>0</v>
      </c>
      <c r="AA87" s="76">
        <v>5</v>
      </c>
      <c r="AB87" s="76">
        <v>6</v>
      </c>
      <c r="AC87" s="76">
        <v>8</v>
      </c>
      <c r="AD87" s="76">
        <v>2</v>
      </c>
      <c r="AE87" s="76">
        <v>2</v>
      </c>
      <c r="AF87" s="76">
        <v>3</v>
      </c>
      <c r="AG87" s="76">
        <v>8</v>
      </c>
      <c r="AH87" s="131">
        <f t="shared" si="63"/>
        <v>0</v>
      </c>
      <c r="AI87" s="131">
        <f t="shared" si="64"/>
        <v>0</v>
      </c>
      <c r="AJ87" s="131">
        <f t="shared" si="65"/>
        <v>0</v>
      </c>
      <c r="AK87" s="131">
        <f t="shared" si="66"/>
        <v>0</v>
      </c>
      <c r="AL87" s="131">
        <f t="shared" si="67"/>
        <v>0</v>
      </c>
      <c r="AM87" s="131">
        <f t="shared" si="68"/>
        <v>0</v>
      </c>
      <c r="AN87" s="131">
        <f t="shared" si="69"/>
        <v>0</v>
      </c>
      <c r="AO87" s="115" t="b">
        <f t="shared" si="70"/>
        <v>0</v>
      </c>
      <c r="AP87" s="115" t="b">
        <f t="shared" si="71"/>
        <v>0</v>
      </c>
      <c r="AQ87" s="115" t="b">
        <f t="shared" si="72"/>
        <v>0</v>
      </c>
      <c r="AR87" s="79">
        <f t="shared" si="73"/>
        <v>0</v>
      </c>
      <c r="AS87" s="79">
        <f t="shared" si="74"/>
        <v>0</v>
      </c>
      <c r="AT87" s="79">
        <f t="shared" si="75"/>
        <v>0</v>
      </c>
      <c r="AU87" s="79">
        <f t="shared" si="76"/>
        <v>0</v>
      </c>
      <c r="AV87" s="79">
        <f t="shared" si="77"/>
        <v>0</v>
      </c>
      <c r="AW87" s="79">
        <f t="shared" si="78"/>
        <v>0</v>
      </c>
      <c r="AX87" s="128">
        <f t="shared" si="79"/>
        <v>0</v>
      </c>
      <c r="AY87" s="128"/>
      <c r="AZ87" s="128"/>
      <c r="BA87" s="128">
        <f t="shared" si="80"/>
        <v>0</v>
      </c>
      <c r="BB87" s="128">
        <f t="shared" si="81"/>
        <v>0</v>
      </c>
      <c r="BC87" s="80">
        <f t="shared" si="85"/>
        <v>0</v>
      </c>
      <c r="BD87" s="80">
        <f t="shared" si="86"/>
        <v>0</v>
      </c>
      <c r="BE87" s="80">
        <f t="shared" si="87"/>
        <v>0</v>
      </c>
      <c r="BF87" s="80">
        <f t="shared" si="88"/>
        <v>0</v>
      </c>
      <c r="BG87" s="80">
        <f t="shared" si="89"/>
        <v>0</v>
      </c>
      <c r="BH87" s="80">
        <f t="shared" si="90"/>
        <v>0</v>
      </c>
      <c r="BI87" s="4">
        <f t="shared" si="82"/>
        <v>0</v>
      </c>
      <c r="BJ87" s="4">
        <f t="shared" si="83"/>
        <v>0</v>
      </c>
      <c r="BK87" s="4">
        <f t="shared" si="84"/>
        <v>0</v>
      </c>
      <c r="BL87" s="8">
        <f>VLOOKUP(CN87,'CIR Results'!$B$3:$L$42,2,FALSE)</f>
        <v>8</v>
      </c>
      <c r="BM87" s="8">
        <f>VLOOKUP(CN87,'CIR Results'!$B$3:$L$42,3,FALSE)</f>
        <v>54</v>
      </c>
      <c r="BN87" s="8">
        <f>VLOOKUP(CN87,'CIR Results'!$B$3:$L$42,4,FALSE)</f>
        <v>230</v>
      </c>
      <c r="BO87" s="8">
        <f>VLOOKUP(CN87,'CIR Results'!$B$3:$L$42,5,FALSE)</f>
        <v>62</v>
      </c>
      <c r="BP87" s="8">
        <f>VLOOKUP(CN87,'CIR Results'!$B$3:$L$42,6,FALSE)</f>
        <v>36620</v>
      </c>
      <c r="BQ87" s="8">
        <f>VLOOKUP(CN87,'CIR Results'!$B$3:$L$42,8,FALSE)</f>
        <v>8</v>
      </c>
      <c r="BR87" s="8">
        <f>VLOOKUP(CN87,'CIR Results'!$B$3:$L$42,9,FALSE)</f>
        <v>0</v>
      </c>
      <c r="BS87" s="8" t="str">
        <f>VLOOKUP(CN87,'CIR Results'!$B$3:$L$42,10,FALSE)</f>
        <v>04-04-00</v>
      </c>
      <c r="BT87" s="8">
        <f>VLOOKUP(CN87,'CIR Results'!$B$3:$L$42,11,FALSE)</f>
        <v>4</v>
      </c>
      <c r="BU87" s="136" t="str">
        <f>VLOOKUP(CN87,'CIR Team Info'!$B$5:$E$44,2,FALSE)</f>
        <v>Roboteers</v>
      </c>
      <c r="BV87" s="136" t="str">
        <f>VLOOKUP(CN87,'CIR Team Info'!$B$5:$E$44,4,FALSE)</f>
        <v>Tremont, IL</v>
      </c>
      <c r="BW87" s="136" t="str">
        <f t="shared" si="91"/>
        <v xml:space="preserve">0 0 hot goal autonomoous </v>
      </c>
      <c r="BX87" s="168" t="str">
        <f>'Pit Scouting Data'!E46</f>
        <v>Swerve</v>
      </c>
      <c r="BY87" s="168" t="str">
        <f>'Pit Scouting Data'!F46</f>
        <v>One</v>
      </c>
      <c r="BZ87" s="168" t="str">
        <f>'Pit Scouting Data'!G46</f>
        <v>Four</v>
      </c>
      <c r="CA87" s="168" t="str">
        <f>'Pit Scouting Data'!H46</f>
        <v>T</v>
      </c>
      <c r="CB87" s="168" t="str">
        <f>'Pit Scouting Data'!I46</f>
        <v>T</v>
      </c>
      <c r="CC87" s="168" t="str">
        <f>'Pit Scouting Data'!J46</f>
        <v>T</v>
      </c>
      <c r="CD87" s="168" t="str">
        <f>'Pit Scouting Data'!K46</f>
        <v>T</v>
      </c>
      <c r="CE87" s="168" t="str">
        <f>'Pit Scouting Data'!L46</f>
        <v>F</v>
      </c>
      <c r="CF87" s="168" t="str">
        <f>'Pit Scouting Data'!M46</f>
        <v>Throw Over</v>
      </c>
      <c r="CG87" s="168" t="str">
        <f>'Pit Scouting Data'!N46</f>
        <v>F</v>
      </c>
      <c r="CH87" s="168" t="str">
        <f>'Pit Scouting Data'!O46</f>
        <v>T</v>
      </c>
      <c r="CI87" s="176" t="str">
        <f>'Pit Scouting Data'!P46</f>
        <v>Robot Defense</v>
      </c>
      <c r="CJ87" s="176">
        <f>'Pit Scouting Data'!Q46</f>
        <v>0</v>
      </c>
      <c r="CK87" s="176">
        <f>'Pit Scouting Data'!R46</f>
        <v>0</v>
      </c>
      <c r="CL87" s="176" t="str">
        <f>'Pit Scouting Data'!S46</f>
        <v>hot goal autonomoous</v>
      </c>
      <c r="CM87" s="169" t="str">
        <f>'Pit Scouting Data'!A46</f>
        <v>Jake Holmes</v>
      </c>
      <c r="CN87" s="169">
        <f>'Pit Scouting Data'!B46</f>
        <v>2481</v>
      </c>
      <c r="CO87" s="169">
        <f>'Pit Scouting Data'!C46</f>
        <v>0</v>
      </c>
      <c r="CP87" s="169" t="str">
        <f>'Pit Scouting Data'!D46</f>
        <v>PitScouting</v>
      </c>
      <c r="CQ87" s="169"/>
      <c r="CR87" s="169"/>
      <c r="CS87" s="169"/>
      <c r="CT87" s="169"/>
      <c r="CU87" s="169"/>
      <c r="CV87" s="169"/>
      <c r="CW87" s="169"/>
      <c r="CX87" s="169"/>
      <c r="CY87" s="169"/>
      <c r="CZ87" s="169"/>
      <c r="DA87" s="169"/>
      <c r="DB87" s="169"/>
      <c r="DC87" s="169"/>
      <c r="DD87" s="169"/>
      <c r="DE87" s="169"/>
      <c r="DF87" s="169"/>
      <c r="DG87" s="169"/>
      <c r="DH87" s="169"/>
      <c r="DI87" s="169"/>
      <c r="DJ87" s="2"/>
      <c r="DK87" s="2"/>
      <c r="DL87" s="2"/>
      <c r="DM87" s="2"/>
      <c r="DN87" s="2"/>
      <c r="DO87" s="2"/>
      <c r="DP87" s="169"/>
      <c r="DQ87" s="169"/>
      <c r="DR87" s="169"/>
      <c r="DS87" s="169"/>
      <c r="DT87" s="169"/>
      <c r="DU87" s="169"/>
      <c r="DV87" s="169"/>
      <c r="DW87" s="37"/>
      <c r="DX87" s="37"/>
      <c r="DZ87" s="153"/>
    </row>
    <row r="88" spans="1:130" s="164" customFormat="1" ht="29.25" hidden="1" x14ac:dyDescent="0.25">
      <c r="A88" s="153">
        <f t="shared" si="46"/>
        <v>1756</v>
      </c>
      <c r="B88" s="39"/>
      <c r="C88" s="39"/>
      <c r="D88" s="17">
        <f t="shared" si="47"/>
        <v>0</v>
      </c>
      <c r="E88" s="113">
        <f t="shared" si="48"/>
        <v>0</v>
      </c>
      <c r="F88" s="113">
        <f t="shared" si="49"/>
        <v>0</v>
      </c>
      <c r="G88" s="113">
        <f t="shared" si="50"/>
        <v>0</v>
      </c>
      <c r="H88" s="113">
        <f t="shared" si="51"/>
        <v>0</v>
      </c>
      <c r="I88" s="113">
        <f t="shared" si="52"/>
        <v>0</v>
      </c>
      <c r="J88" s="113">
        <f t="shared" si="53"/>
        <v>0</v>
      </c>
      <c r="K88" s="113">
        <f t="shared" si="54"/>
        <v>0</v>
      </c>
      <c r="L88" s="76">
        <v>8</v>
      </c>
      <c r="M88" s="76">
        <v>8</v>
      </c>
      <c r="N88" s="76">
        <v>6</v>
      </c>
      <c r="O88" s="76">
        <v>6</v>
      </c>
      <c r="P88" s="76">
        <v>6</v>
      </c>
      <c r="Q88" s="76">
        <v>2</v>
      </c>
      <c r="R88" s="76">
        <v>1</v>
      </c>
      <c r="S88" s="17">
        <f t="shared" si="55"/>
        <v>0</v>
      </c>
      <c r="T88" s="113">
        <f t="shared" si="56"/>
        <v>0</v>
      </c>
      <c r="U88" s="113">
        <f t="shared" si="57"/>
        <v>0</v>
      </c>
      <c r="V88" s="113">
        <f t="shared" si="58"/>
        <v>0</v>
      </c>
      <c r="W88" s="113">
        <f t="shared" si="59"/>
        <v>0</v>
      </c>
      <c r="X88" s="113">
        <f t="shared" si="60"/>
        <v>0</v>
      </c>
      <c r="Y88" s="113">
        <f t="shared" si="61"/>
        <v>0</v>
      </c>
      <c r="Z88" s="113">
        <f t="shared" si="62"/>
        <v>0</v>
      </c>
      <c r="AA88" s="76">
        <v>5</v>
      </c>
      <c r="AB88" s="76">
        <v>6</v>
      </c>
      <c r="AC88" s="76">
        <v>8</v>
      </c>
      <c r="AD88" s="76">
        <v>2</v>
      </c>
      <c r="AE88" s="76">
        <v>2</v>
      </c>
      <c r="AF88" s="76">
        <v>3</v>
      </c>
      <c r="AG88" s="76">
        <v>8</v>
      </c>
      <c r="AH88" s="131">
        <f t="shared" si="63"/>
        <v>0</v>
      </c>
      <c r="AI88" s="131">
        <f t="shared" si="64"/>
        <v>0</v>
      </c>
      <c r="AJ88" s="131">
        <f t="shared" si="65"/>
        <v>0</v>
      </c>
      <c r="AK88" s="131">
        <f t="shared" si="66"/>
        <v>0</v>
      </c>
      <c r="AL88" s="131">
        <f t="shared" si="67"/>
        <v>0</v>
      </c>
      <c r="AM88" s="131">
        <f t="shared" si="68"/>
        <v>0</v>
      </c>
      <c r="AN88" s="131">
        <f t="shared" si="69"/>
        <v>0</v>
      </c>
      <c r="AO88" s="115" t="b">
        <f t="shared" si="70"/>
        <v>0</v>
      </c>
      <c r="AP88" s="115" t="b">
        <f t="shared" si="71"/>
        <v>0</v>
      </c>
      <c r="AQ88" s="115" t="b">
        <f t="shared" si="72"/>
        <v>0</v>
      </c>
      <c r="AR88" s="79">
        <f t="shared" si="73"/>
        <v>0</v>
      </c>
      <c r="AS88" s="79">
        <f t="shared" si="74"/>
        <v>0</v>
      </c>
      <c r="AT88" s="79">
        <f t="shared" si="75"/>
        <v>0</v>
      </c>
      <c r="AU88" s="79">
        <f t="shared" si="76"/>
        <v>0</v>
      </c>
      <c r="AV88" s="79">
        <f t="shared" si="77"/>
        <v>0</v>
      </c>
      <c r="AW88" s="79">
        <f t="shared" si="78"/>
        <v>0</v>
      </c>
      <c r="AX88" s="128">
        <f t="shared" si="79"/>
        <v>0</v>
      </c>
      <c r="AY88" s="128"/>
      <c r="AZ88" s="128"/>
      <c r="BA88" s="128">
        <f t="shared" si="80"/>
        <v>0</v>
      </c>
      <c r="BB88" s="128">
        <f t="shared" si="81"/>
        <v>0</v>
      </c>
      <c r="BC88" s="80">
        <f t="shared" si="85"/>
        <v>0</v>
      </c>
      <c r="BD88" s="80">
        <f t="shared" si="86"/>
        <v>0</v>
      </c>
      <c r="BE88" s="80">
        <f t="shared" si="87"/>
        <v>0</v>
      </c>
      <c r="BF88" s="80">
        <f t="shared" si="88"/>
        <v>0</v>
      </c>
      <c r="BG88" s="80">
        <f t="shared" si="89"/>
        <v>0</v>
      </c>
      <c r="BH88" s="80">
        <f t="shared" si="90"/>
        <v>0</v>
      </c>
      <c r="BI88" s="4">
        <f t="shared" si="82"/>
        <v>0</v>
      </c>
      <c r="BJ88" s="4">
        <f t="shared" si="83"/>
        <v>0</v>
      </c>
      <c r="BK88" s="4">
        <f t="shared" si="84"/>
        <v>0</v>
      </c>
      <c r="BL88" s="8">
        <f>VLOOKUP(CN88,'CIR Results'!$B$3:$L$42,2,FALSE)</f>
        <v>10</v>
      </c>
      <c r="BM88" s="8">
        <f>VLOOKUP(CN88,'CIR Results'!$B$3:$L$42,3,FALSE)</f>
        <v>78</v>
      </c>
      <c r="BN88" s="8">
        <f>VLOOKUP(CN88,'CIR Results'!$B$3:$L$42,4,FALSE)</f>
        <v>90</v>
      </c>
      <c r="BO88" s="8">
        <f>VLOOKUP(CN88,'CIR Results'!$B$3:$L$42,5,FALSE)</f>
        <v>178</v>
      </c>
      <c r="BP88" s="8">
        <f>VLOOKUP(CN88,'CIR Results'!$B$3:$L$42,6,FALSE)</f>
        <v>36650</v>
      </c>
      <c r="BQ88" s="8">
        <f>VLOOKUP(CN88,'CIR Results'!$B$3:$L$42,8,FALSE)</f>
        <v>9</v>
      </c>
      <c r="BR88" s="8">
        <f>VLOOKUP(CN88,'CIR Results'!$B$3:$L$42,9,FALSE)</f>
        <v>0</v>
      </c>
      <c r="BS88" s="8" t="str">
        <f>VLOOKUP(CN88,'CIR Results'!$B$3:$L$42,10,FALSE)</f>
        <v>05-04-00</v>
      </c>
      <c r="BT88" s="8">
        <f>VLOOKUP(CN88,'CIR Results'!$B$3:$L$42,11,FALSE)</f>
        <v>2</v>
      </c>
      <c r="BU88" s="136" t="str">
        <f>VLOOKUP(CN88,'CIR Team Info'!$B$5:$E$44,2,FALSE)</f>
        <v>Argos</v>
      </c>
      <c r="BV88" s="136" t="str">
        <f>VLOOKUP(CN88,'CIR Team Info'!$B$5:$E$44,4,FALSE)</f>
        <v>Peoria, IL</v>
      </c>
      <c r="BW88" s="136" t="str">
        <f t="shared" si="91"/>
        <v xml:space="preserve">drop 0 normal autonomous </v>
      </c>
      <c r="BX88" s="168" t="str">
        <f>'Pit Scouting Data'!E47</f>
        <v>Other</v>
      </c>
      <c r="BY88" s="168" t="str">
        <f>'Pit Scouting Data'!F47</f>
        <v>Two</v>
      </c>
      <c r="BZ88" s="168" t="str">
        <f>'Pit Scouting Data'!G47</f>
        <v>Six</v>
      </c>
      <c r="CA88" s="168" t="str">
        <f>'Pit Scouting Data'!H47</f>
        <v>T</v>
      </c>
      <c r="CB88" s="168" t="str">
        <f>'Pit Scouting Data'!I47</f>
        <v>T</v>
      </c>
      <c r="CC88" s="168" t="str">
        <f>'Pit Scouting Data'!J47</f>
        <v>T</v>
      </c>
      <c r="CD88" s="168" t="str">
        <f>'Pit Scouting Data'!K47</f>
        <v>T</v>
      </c>
      <c r="CE88" s="168" t="str">
        <f>'Pit Scouting Data'!L47</f>
        <v>F</v>
      </c>
      <c r="CF88" s="168" t="str">
        <f>'Pit Scouting Data'!M47</f>
        <v>Throw Over</v>
      </c>
      <c r="CG88" s="168" t="str">
        <f>'Pit Scouting Data'!N47</f>
        <v>T</v>
      </c>
      <c r="CH88" s="168" t="str">
        <f>'Pit Scouting Data'!O47</f>
        <v>T</v>
      </c>
      <c r="CI88" s="176" t="str">
        <f>'Pit Scouting Data'!P47</f>
        <v>Robot Defense</v>
      </c>
      <c r="CJ88" s="176" t="str">
        <f>'Pit Scouting Data'!Q47</f>
        <v>drop</v>
      </c>
      <c r="CK88" s="176">
        <f>'Pit Scouting Data'!R47</f>
        <v>0</v>
      </c>
      <c r="CL88" s="176" t="str">
        <f>'Pit Scouting Data'!S47</f>
        <v>normal autonomous</v>
      </c>
      <c r="CM88" s="169" t="str">
        <f>'Pit Scouting Data'!A47</f>
        <v>Jake Holmes</v>
      </c>
      <c r="CN88" s="169">
        <f>'Pit Scouting Data'!B47</f>
        <v>1756</v>
      </c>
      <c r="CO88" s="169">
        <f>'Pit Scouting Data'!C47</f>
        <v>0</v>
      </c>
      <c r="CP88" s="169" t="str">
        <f>'Pit Scouting Data'!D47</f>
        <v>PitScouting</v>
      </c>
      <c r="CQ88" s="169"/>
      <c r="CR88" s="169"/>
      <c r="CS88" s="169"/>
      <c r="CT88" s="169"/>
      <c r="CU88" s="169"/>
      <c r="CV88" s="169"/>
      <c r="CW88" s="169"/>
      <c r="CX88" s="169"/>
      <c r="CY88" s="169"/>
      <c r="CZ88" s="169"/>
      <c r="DA88" s="169"/>
      <c r="DB88" s="169"/>
      <c r="DC88" s="169"/>
      <c r="DD88" s="169"/>
      <c r="DE88" s="169"/>
      <c r="DF88" s="169"/>
      <c r="DG88" s="169"/>
      <c r="DH88" s="169"/>
      <c r="DI88" s="169"/>
      <c r="DJ88" s="2"/>
      <c r="DK88" s="2"/>
      <c r="DL88" s="2"/>
      <c r="DM88" s="2"/>
      <c r="DN88" s="2"/>
      <c r="DO88" s="2"/>
      <c r="DP88" s="169"/>
      <c r="DQ88" s="169"/>
      <c r="DR88" s="169"/>
      <c r="DS88" s="169"/>
      <c r="DT88" s="169"/>
      <c r="DU88" s="169"/>
      <c r="DV88" s="169"/>
      <c r="DW88" s="37"/>
      <c r="DX88" s="37"/>
      <c r="DZ88" s="153"/>
    </row>
    <row r="89" spans="1:130" s="164" customFormat="1" ht="29.25" hidden="1" x14ac:dyDescent="0.25">
      <c r="A89" s="153">
        <f t="shared" si="46"/>
        <v>1747</v>
      </c>
      <c r="B89" s="39"/>
      <c r="C89" s="39"/>
      <c r="D89" s="17">
        <f t="shared" si="47"/>
        <v>0</v>
      </c>
      <c r="E89" s="113">
        <f t="shared" si="48"/>
        <v>0</v>
      </c>
      <c r="F89" s="113">
        <f t="shared" si="49"/>
        <v>0</v>
      </c>
      <c r="G89" s="113">
        <f t="shared" si="50"/>
        <v>0</v>
      </c>
      <c r="H89" s="113">
        <f t="shared" si="51"/>
        <v>0</v>
      </c>
      <c r="I89" s="113">
        <f t="shared" si="52"/>
        <v>0</v>
      </c>
      <c r="J89" s="113">
        <f t="shared" si="53"/>
        <v>0</v>
      </c>
      <c r="K89" s="113">
        <f t="shared" si="54"/>
        <v>0</v>
      </c>
      <c r="L89" s="76">
        <v>8</v>
      </c>
      <c r="M89" s="76">
        <v>8</v>
      </c>
      <c r="N89" s="76">
        <v>6</v>
      </c>
      <c r="O89" s="76">
        <v>6</v>
      </c>
      <c r="P89" s="76">
        <v>6</v>
      </c>
      <c r="Q89" s="76">
        <v>2</v>
      </c>
      <c r="R89" s="76">
        <v>1</v>
      </c>
      <c r="S89" s="17">
        <f t="shared" si="55"/>
        <v>0</v>
      </c>
      <c r="T89" s="113">
        <f t="shared" si="56"/>
        <v>0</v>
      </c>
      <c r="U89" s="113">
        <f t="shared" si="57"/>
        <v>0</v>
      </c>
      <c r="V89" s="113">
        <f t="shared" si="58"/>
        <v>0</v>
      </c>
      <c r="W89" s="113">
        <f t="shared" si="59"/>
        <v>0</v>
      </c>
      <c r="X89" s="113">
        <f t="shared" si="60"/>
        <v>0</v>
      </c>
      <c r="Y89" s="113">
        <f t="shared" si="61"/>
        <v>0</v>
      </c>
      <c r="Z89" s="113">
        <f t="shared" si="62"/>
        <v>0</v>
      </c>
      <c r="AA89" s="76">
        <v>5</v>
      </c>
      <c r="AB89" s="76">
        <v>6</v>
      </c>
      <c r="AC89" s="76">
        <v>8</v>
      </c>
      <c r="AD89" s="76">
        <v>2</v>
      </c>
      <c r="AE89" s="76">
        <v>2</v>
      </c>
      <c r="AF89" s="76">
        <v>3</v>
      </c>
      <c r="AG89" s="76">
        <v>8</v>
      </c>
      <c r="AH89" s="131">
        <f t="shared" si="63"/>
        <v>0</v>
      </c>
      <c r="AI89" s="131">
        <f t="shared" si="64"/>
        <v>0</v>
      </c>
      <c r="AJ89" s="131">
        <f t="shared" si="65"/>
        <v>0</v>
      </c>
      <c r="AK89" s="131">
        <f t="shared" si="66"/>
        <v>0</v>
      </c>
      <c r="AL89" s="131">
        <f t="shared" si="67"/>
        <v>0</v>
      </c>
      <c r="AM89" s="131">
        <f t="shared" si="68"/>
        <v>0</v>
      </c>
      <c r="AN89" s="131">
        <f t="shared" si="69"/>
        <v>0</v>
      </c>
      <c r="AO89" s="115" t="b">
        <f t="shared" si="70"/>
        <v>0</v>
      </c>
      <c r="AP89" s="115" t="b">
        <f t="shared" si="71"/>
        <v>0</v>
      </c>
      <c r="AQ89" s="115" t="b">
        <f t="shared" si="72"/>
        <v>0</v>
      </c>
      <c r="AR89" s="79">
        <f t="shared" si="73"/>
        <v>0</v>
      </c>
      <c r="AS89" s="79">
        <f t="shared" si="74"/>
        <v>0</v>
      </c>
      <c r="AT89" s="79">
        <f t="shared" si="75"/>
        <v>0</v>
      </c>
      <c r="AU89" s="79">
        <f t="shared" si="76"/>
        <v>0</v>
      </c>
      <c r="AV89" s="79">
        <f t="shared" si="77"/>
        <v>0</v>
      </c>
      <c r="AW89" s="79">
        <f t="shared" si="78"/>
        <v>0</v>
      </c>
      <c r="AX89" s="128">
        <f t="shared" si="79"/>
        <v>0</v>
      </c>
      <c r="AY89" s="128"/>
      <c r="AZ89" s="128"/>
      <c r="BA89" s="128">
        <f t="shared" si="80"/>
        <v>0</v>
      </c>
      <c r="BB89" s="128">
        <f t="shared" si="81"/>
        <v>0</v>
      </c>
      <c r="BC89" s="80">
        <f t="shared" si="85"/>
        <v>0</v>
      </c>
      <c r="BD89" s="80">
        <f t="shared" si="86"/>
        <v>0</v>
      </c>
      <c r="BE89" s="80">
        <f t="shared" si="87"/>
        <v>0</v>
      </c>
      <c r="BF89" s="80">
        <f t="shared" si="88"/>
        <v>0</v>
      </c>
      <c r="BG89" s="80">
        <f t="shared" si="89"/>
        <v>0</v>
      </c>
      <c r="BH89" s="80">
        <f t="shared" si="90"/>
        <v>0</v>
      </c>
      <c r="BI89" s="4">
        <f t="shared" si="82"/>
        <v>0</v>
      </c>
      <c r="BJ89" s="4">
        <f t="shared" si="83"/>
        <v>0</v>
      </c>
      <c r="BK89" s="4">
        <f t="shared" si="84"/>
        <v>0</v>
      </c>
      <c r="BL89" s="8">
        <f>VLOOKUP(CN89,'CIR Results'!$B$3:$L$42,2,FALSE)</f>
        <v>10</v>
      </c>
      <c r="BM89" s="8">
        <f>VLOOKUP(CN89,'CIR Results'!$B$3:$L$42,3,FALSE)</f>
        <v>102</v>
      </c>
      <c r="BN89" s="8">
        <f>VLOOKUP(CN89,'CIR Results'!$B$3:$L$42,4,FALSE)</f>
        <v>190</v>
      </c>
      <c r="BO89" s="8">
        <f>VLOOKUP(CN89,'CIR Results'!$B$3:$L$42,5,FALSE)</f>
        <v>152</v>
      </c>
      <c r="BP89" s="8">
        <f>VLOOKUP(CN89,'CIR Results'!$B$3:$L$42,6,FALSE)</f>
        <v>36650</v>
      </c>
      <c r="BQ89" s="8">
        <f>VLOOKUP(CN89,'CIR Results'!$B$3:$L$42,8,FALSE)</f>
        <v>9</v>
      </c>
      <c r="BR89" s="8">
        <f>VLOOKUP(CN89,'CIR Results'!$B$3:$L$42,9,FALSE)</f>
        <v>0</v>
      </c>
      <c r="BS89" s="8" t="str">
        <f>VLOOKUP(CN89,'CIR Results'!$B$3:$L$42,10,FALSE)</f>
        <v>05-04-00</v>
      </c>
      <c r="BT89" s="8">
        <f>VLOOKUP(CN89,'CIR Results'!$B$3:$L$42,11,FALSE)</f>
        <v>25</v>
      </c>
      <c r="BU89" s="136" t="str">
        <f>VLOOKUP(CN89,'CIR Team Info'!$B$5:$E$44,2,FALSE)</f>
        <v>Harrison Boiler Robotics</v>
      </c>
      <c r="BV89" s="136" t="str">
        <f>VLOOKUP(CN89,'CIR Team Info'!$B$5:$E$44,4,FALSE)</f>
        <v>West Lafayette, IN</v>
      </c>
      <c r="BW89" s="136" t="str">
        <f t="shared" si="91"/>
        <v xml:space="preserve">drop 0 fi0ne autonomous_ strooong driving </v>
      </c>
      <c r="BX89" s="168" t="str">
        <f>'Pit Scouting Data'!E48</f>
        <v>Other</v>
      </c>
      <c r="BY89" s="168" t="str">
        <f>'Pit Scouting Data'!F48</f>
        <v>Two</v>
      </c>
      <c r="BZ89" s="168" t="str">
        <f>'Pit Scouting Data'!G48</f>
        <v>Six</v>
      </c>
      <c r="CA89" s="168" t="str">
        <f>'Pit Scouting Data'!H48</f>
        <v>T</v>
      </c>
      <c r="CB89" s="168" t="str">
        <f>'Pit Scouting Data'!I48</f>
        <v>T</v>
      </c>
      <c r="CC89" s="168" t="str">
        <f>'Pit Scouting Data'!J48</f>
        <v>T</v>
      </c>
      <c r="CD89" s="168" t="str">
        <f>'Pit Scouting Data'!K48</f>
        <v>F</v>
      </c>
      <c r="CE89" s="168" t="str">
        <f>'Pit Scouting Data'!L48</f>
        <v>F</v>
      </c>
      <c r="CF89" s="168" t="str">
        <f>'Pit Scouting Data'!M48</f>
        <v>Throw Over</v>
      </c>
      <c r="CG89" s="168" t="str">
        <f>'Pit Scouting Data'!N48</f>
        <v>F</v>
      </c>
      <c r="CH89" s="168" t="str">
        <f>'Pit Scouting Data'!O48</f>
        <v>F</v>
      </c>
      <c r="CI89" s="176" t="str">
        <f>'Pit Scouting Data'!P48</f>
        <v>Robot Defense</v>
      </c>
      <c r="CJ89" s="176" t="str">
        <f>'Pit Scouting Data'!Q48</f>
        <v>drop</v>
      </c>
      <c r="CK89" s="176">
        <f>'Pit Scouting Data'!R48</f>
        <v>0</v>
      </c>
      <c r="CL89" s="176" t="str">
        <f>'Pit Scouting Data'!S48</f>
        <v>fi0ne autonomous_ strooong driving</v>
      </c>
      <c r="CM89" s="169" t="str">
        <f>'Pit Scouting Data'!A48</f>
        <v>Jake Holmes</v>
      </c>
      <c r="CN89" s="169">
        <f>'Pit Scouting Data'!B48</f>
        <v>1747</v>
      </c>
      <c r="CO89" s="169">
        <f>'Pit Scouting Data'!C48</f>
        <v>0</v>
      </c>
      <c r="CP89" s="169" t="str">
        <f>'Pit Scouting Data'!D48</f>
        <v>PitScouting</v>
      </c>
      <c r="CQ89" s="169"/>
      <c r="CR89" s="169"/>
      <c r="CS89" s="169"/>
      <c r="CT89" s="169"/>
      <c r="CU89" s="169"/>
      <c r="CV89" s="169"/>
      <c r="CW89" s="169"/>
      <c r="CX89" s="169"/>
      <c r="CY89" s="169"/>
      <c r="CZ89" s="169"/>
      <c r="DA89" s="169"/>
      <c r="DB89" s="169"/>
      <c r="DC89" s="169"/>
      <c r="DD89" s="169"/>
      <c r="DE89" s="169"/>
      <c r="DF89" s="169"/>
      <c r="DG89" s="169"/>
      <c r="DH89" s="169"/>
      <c r="DI89" s="169"/>
      <c r="DJ89" s="2"/>
      <c r="DK89" s="2"/>
      <c r="DL89" s="2"/>
      <c r="DM89" s="2"/>
      <c r="DN89" s="2"/>
      <c r="DO89" s="2"/>
      <c r="DP89" s="169"/>
      <c r="DQ89" s="169"/>
      <c r="DR89" s="169"/>
      <c r="DS89" s="169"/>
      <c r="DT89" s="169"/>
      <c r="DU89" s="169"/>
      <c r="DV89" s="169"/>
      <c r="DW89" s="37"/>
      <c r="DX89" s="37"/>
      <c r="DZ89" s="153"/>
    </row>
    <row r="90" spans="1:130" s="164" customFormat="1" hidden="1" x14ac:dyDescent="0.25">
      <c r="A90" s="153">
        <f t="shared" si="46"/>
        <v>0</v>
      </c>
      <c r="B90" s="39"/>
      <c r="C90" s="39"/>
      <c r="D90" s="17">
        <f t="shared" si="47"/>
        <v>0</v>
      </c>
      <c r="E90" s="113">
        <f t="shared" si="48"/>
        <v>0</v>
      </c>
      <c r="F90" s="113">
        <f t="shared" si="49"/>
        <v>0</v>
      </c>
      <c r="G90" s="113">
        <f t="shared" si="50"/>
        <v>0</v>
      </c>
      <c r="H90" s="113">
        <f t="shared" si="51"/>
        <v>0</v>
      </c>
      <c r="I90" s="113">
        <f t="shared" si="52"/>
        <v>0</v>
      </c>
      <c r="J90" s="113">
        <f t="shared" si="53"/>
        <v>0</v>
      </c>
      <c r="K90" s="113">
        <f t="shared" si="54"/>
        <v>0</v>
      </c>
      <c r="L90" s="76">
        <v>8</v>
      </c>
      <c r="M90" s="76">
        <v>8</v>
      </c>
      <c r="N90" s="76">
        <v>6</v>
      </c>
      <c r="O90" s="76">
        <v>6</v>
      </c>
      <c r="P90" s="76">
        <v>6</v>
      </c>
      <c r="Q90" s="76">
        <v>2</v>
      </c>
      <c r="R90" s="76">
        <v>1</v>
      </c>
      <c r="S90" s="17">
        <f t="shared" si="55"/>
        <v>0</v>
      </c>
      <c r="T90" s="113">
        <f t="shared" si="56"/>
        <v>0</v>
      </c>
      <c r="U90" s="113">
        <f t="shared" si="57"/>
        <v>0</v>
      </c>
      <c r="V90" s="113">
        <f t="shared" si="58"/>
        <v>0</v>
      </c>
      <c r="W90" s="113">
        <f t="shared" si="59"/>
        <v>0</v>
      </c>
      <c r="X90" s="113">
        <f t="shared" si="60"/>
        <v>0</v>
      </c>
      <c r="Y90" s="113">
        <f t="shared" si="61"/>
        <v>0</v>
      </c>
      <c r="Z90" s="113">
        <f t="shared" si="62"/>
        <v>0</v>
      </c>
      <c r="AA90" s="76">
        <v>5</v>
      </c>
      <c r="AB90" s="76">
        <v>6</v>
      </c>
      <c r="AC90" s="76">
        <v>8</v>
      </c>
      <c r="AD90" s="76">
        <v>2</v>
      </c>
      <c r="AE90" s="76">
        <v>2</v>
      </c>
      <c r="AF90" s="76">
        <v>3</v>
      </c>
      <c r="AG90" s="76">
        <v>8</v>
      </c>
      <c r="AH90" s="131">
        <f t="shared" si="63"/>
        <v>0</v>
      </c>
      <c r="AI90" s="131">
        <f t="shared" si="64"/>
        <v>0</v>
      </c>
      <c r="AJ90" s="131">
        <f t="shared" si="65"/>
        <v>0</v>
      </c>
      <c r="AK90" s="131">
        <f t="shared" si="66"/>
        <v>0</v>
      </c>
      <c r="AL90" s="131">
        <f t="shared" si="67"/>
        <v>0</v>
      </c>
      <c r="AM90" s="131">
        <f t="shared" si="68"/>
        <v>0</v>
      </c>
      <c r="AN90" s="131">
        <f t="shared" si="69"/>
        <v>0</v>
      </c>
      <c r="AO90" s="115" t="b">
        <f t="shared" si="70"/>
        <v>0</v>
      </c>
      <c r="AP90" s="115" t="b">
        <f t="shared" si="71"/>
        <v>0</v>
      </c>
      <c r="AQ90" s="115" t="b">
        <f t="shared" si="72"/>
        <v>0</v>
      </c>
      <c r="AR90" s="79">
        <f t="shared" si="73"/>
        <v>0</v>
      </c>
      <c r="AS90" s="79">
        <f t="shared" si="74"/>
        <v>0</v>
      </c>
      <c r="AT90" s="79">
        <f t="shared" si="75"/>
        <v>0</v>
      </c>
      <c r="AU90" s="79">
        <f t="shared" si="76"/>
        <v>0</v>
      </c>
      <c r="AV90" s="79">
        <f t="shared" si="77"/>
        <v>0</v>
      </c>
      <c r="AW90" s="79">
        <f t="shared" si="78"/>
        <v>0</v>
      </c>
      <c r="AX90" s="128">
        <f t="shared" si="79"/>
        <v>0</v>
      </c>
      <c r="AY90" s="128"/>
      <c r="AZ90" s="128"/>
      <c r="BA90" s="128">
        <f t="shared" si="80"/>
        <v>0</v>
      </c>
      <c r="BB90" s="128">
        <f t="shared" si="81"/>
        <v>0</v>
      </c>
      <c r="BC90" s="80">
        <f t="shared" si="85"/>
        <v>0</v>
      </c>
      <c r="BD90" s="80">
        <f t="shared" si="86"/>
        <v>0</v>
      </c>
      <c r="BE90" s="80">
        <f t="shared" si="87"/>
        <v>0</v>
      </c>
      <c r="BF90" s="80">
        <f t="shared" si="88"/>
        <v>0</v>
      </c>
      <c r="BG90" s="80">
        <f t="shared" si="89"/>
        <v>0</v>
      </c>
      <c r="BH90" s="80">
        <f t="shared" si="90"/>
        <v>0</v>
      </c>
      <c r="BI90" s="4">
        <f t="shared" si="82"/>
        <v>0</v>
      </c>
      <c r="BJ90" s="4">
        <f t="shared" si="83"/>
        <v>0</v>
      </c>
      <c r="BK90" s="4">
        <f t="shared" si="84"/>
        <v>0</v>
      </c>
      <c r="BL90" s="8" t="e">
        <f>VLOOKUP(CN90,'CIR Results'!$B$3:$L$42,2,FALSE)</f>
        <v>#N/A</v>
      </c>
      <c r="BM90" s="8" t="e">
        <f>VLOOKUP(CN90,'CIR Results'!$B$3:$L$42,3,FALSE)</f>
        <v>#N/A</v>
      </c>
      <c r="BN90" s="8" t="e">
        <f>VLOOKUP(CN90,'CIR Results'!$B$3:$L$42,4,FALSE)</f>
        <v>#N/A</v>
      </c>
      <c r="BO90" s="8" t="e">
        <f>VLOOKUP(CN90,'CIR Results'!$B$3:$L$42,5,FALSE)</f>
        <v>#N/A</v>
      </c>
      <c r="BP90" s="8" t="e">
        <f>VLOOKUP(CN90,'CIR Results'!$B$3:$L$42,6,FALSE)</f>
        <v>#N/A</v>
      </c>
      <c r="BQ90" s="8" t="e">
        <f>VLOOKUP(CN90,'CIR Results'!$B$3:$L$42,8,FALSE)</f>
        <v>#N/A</v>
      </c>
      <c r="BR90" s="8" t="e">
        <f>VLOOKUP(CN90,'CIR Results'!$B$3:$L$42,9,FALSE)</f>
        <v>#N/A</v>
      </c>
      <c r="BS90" s="8" t="e">
        <f>VLOOKUP(CN90,'CIR Results'!$B$3:$L$42,10,FALSE)</f>
        <v>#N/A</v>
      </c>
      <c r="BT90" s="8" t="e">
        <f>VLOOKUP(CN90,'CIR Results'!$B$3:$L$42,11,FALSE)</f>
        <v>#N/A</v>
      </c>
      <c r="BU90" s="136" t="e">
        <f>VLOOKUP(CN90,'CIR Team Info'!$B$5:$E$44,2,FALSE)</f>
        <v>#N/A</v>
      </c>
      <c r="BV90" s="136" t="e">
        <f>VLOOKUP(CN90,'CIR Team Info'!$B$5:$E$44,4,FALSE)</f>
        <v>#N/A</v>
      </c>
      <c r="BW90" s="136" t="str">
        <f t="shared" si="91"/>
        <v xml:space="preserve">0 0 0 </v>
      </c>
      <c r="BX90" s="168">
        <f>'Pit Scouting Data'!E49</f>
        <v>0</v>
      </c>
      <c r="BY90" s="168">
        <f>'Pit Scouting Data'!F49</f>
        <v>0</v>
      </c>
      <c r="BZ90" s="168">
        <f>'Pit Scouting Data'!G49</f>
        <v>0</v>
      </c>
      <c r="CA90" s="168">
        <f>'Pit Scouting Data'!H49</f>
        <v>0</v>
      </c>
      <c r="CB90" s="168">
        <f>'Pit Scouting Data'!I49</f>
        <v>0</v>
      </c>
      <c r="CC90" s="168">
        <f>'Pit Scouting Data'!J49</f>
        <v>0</v>
      </c>
      <c r="CD90" s="168">
        <f>'Pit Scouting Data'!K49</f>
        <v>0</v>
      </c>
      <c r="CE90" s="168">
        <f>'Pit Scouting Data'!L49</f>
        <v>0</v>
      </c>
      <c r="CF90" s="168">
        <f>'Pit Scouting Data'!M49</f>
        <v>0</v>
      </c>
      <c r="CG90" s="168">
        <f>'Pit Scouting Data'!N49</f>
        <v>0</v>
      </c>
      <c r="CH90" s="168">
        <f>'Pit Scouting Data'!O49</f>
        <v>0</v>
      </c>
      <c r="CI90" s="176">
        <f>'Pit Scouting Data'!P49</f>
        <v>0</v>
      </c>
      <c r="CJ90" s="176">
        <f>'Pit Scouting Data'!Q49</f>
        <v>0</v>
      </c>
      <c r="CK90" s="176">
        <f>'Pit Scouting Data'!R49</f>
        <v>0</v>
      </c>
      <c r="CL90" s="176">
        <f>'Pit Scouting Data'!S49</f>
        <v>0</v>
      </c>
      <c r="CM90" s="169">
        <f>'Pit Scouting Data'!A49</f>
        <v>0</v>
      </c>
      <c r="CN90" s="169">
        <f>'Pit Scouting Data'!B49</f>
        <v>0</v>
      </c>
      <c r="CO90" s="169">
        <f>'Pit Scouting Data'!C49</f>
        <v>0</v>
      </c>
      <c r="CP90" s="169">
        <f>'Pit Scouting Data'!D49</f>
        <v>0</v>
      </c>
      <c r="CQ90" s="169"/>
      <c r="CR90" s="169"/>
      <c r="CS90" s="169"/>
      <c r="CT90" s="169"/>
      <c r="CU90" s="169"/>
      <c r="CV90" s="169"/>
      <c r="CW90" s="169"/>
      <c r="CX90" s="169"/>
      <c r="CY90" s="169"/>
      <c r="CZ90" s="169"/>
      <c r="DA90" s="169"/>
      <c r="DB90" s="169"/>
      <c r="DC90" s="169"/>
      <c r="DD90" s="169"/>
      <c r="DE90" s="169"/>
      <c r="DF90" s="169"/>
      <c r="DG90" s="169"/>
      <c r="DH90" s="169"/>
      <c r="DI90" s="169"/>
      <c r="DJ90" s="2"/>
      <c r="DK90" s="2"/>
      <c r="DL90" s="2"/>
      <c r="DM90" s="2"/>
      <c r="DN90" s="2"/>
      <c r="DO90" s="2"/>
      <c r="DP90" s="169"/>
      <c r="DQ90" s="169"/>
      <c r="DR90" s="169"/>
      <c r="DS90" s="169"/>
      <c r="DT90" s="169"/>
      <c r="DU90" s="169"/>
      <c r="DV90" s="169"/>
      <c r="DW90" s="37"/>
      <c r="DX90" s="37"/>
      <c r="DZ90" s="153"/>
    </row>
    <row r="91" spans="1:130" s="164" customFormat="1" hidden="1" x14ac:dyDescent="0.25">
      <c r="A91" s="153">
        <f t="shared" si="46"/>
        <v>0</v>
      </c>
      <c r="B91" s="39"/>
      <c r="C91" s="39"/>
      <c r="D91" s="17">
        <f t="shared" si="47"/>
        <v>0</v>
      </c>
      <c r="E91" s="113">
        <f t="shared" si="48"/>
        <v>0</v>
      </c>
      <c r="F91" s="113">
        <f t="shared" si="49"/>
        <v>0</v>
      </c>
      <c r="G91" s="113">
        <f t="shared" si="50"/>
        <v>0</v>
      </c>
      <c r="H91" s="113">
        <f t="shared" si="51"/>
        <v>0</v>
      </c>
      <c r="I91" s="113">
        <f t="shared" si="52"/>
        <v>0</v>
      </c>
      <c r="J91" s="113">
        <f t="shared" si="53"/>
        <v>0</v>
      </c>
      <c r="K91" s="113">
        <f t="shared" si="54"/>
        <v>0</v>
      </c>
      <c r="L91" s="76">
        <v>8</v>
      </c>
      <c r="M91" s="76">
        <v>8</v>
      </c>
      <c r="N91" s="76">
        <v>6</v>
      </c>
      <c r="O91" s="76">
        <v>6</v>
      </c>
      <c r="P91" s="76">
        <v>6</v>
      </c>
      <c r="Q91" s="76">
        <v>2</v>
      </c>
      <c r="R91" s="76">
        <v>1</v>
      </c>
      <c r="S91" s="17">
        <f t="shared" si="55"/>
        <v>0</v>
      </c>
      <c r="T91" s="113">
        <f t="shared" si="56"/>
        <v>0</v>
      </c>
      <c r="U91" s="113">
        <f t="shared" si="57"/>
        <v>0</v>
      </c>
      <c r="V91" s="113">
        <f t="shared" si="58"/>
        <v>0</v>
      </c>
      <c r="W91" s="113">
        <f t="shared" si="59"/>
        <v>0</v>
      </c>
      <c r="X91" s="113">
        <f t="shared" si="60"/>
        <v>0</v>
      </c>
      <c r="Y91" s="113">
        <f t="shared" si="61"/>
        <v>0</v>
      </c>
      <c r="Z91" s="113">
        <f t="shared" si="62"/>
        <v>0</v>
      </c>
      <c r="AA91" s="76">
        <v>5</v>
      </c>
      <c r="AB91" s="76">
        <v>6</v>
      </c>
      <c r="AC91" s="76">
        <v>8</v>
      </c>
      <c r="AD91" s="76">
        <v>2</v>
      </c>
      <c r="AE91" s="76">
        <v>2</v>
      </c>
      <c r="AF91" s="76">
        <v>3</v>
      </c>
      <c r="AG91" s="76">
        <v>8</v>
      </c>
      <c r="AH91" s="131">
        <f t="shared" si="63"/>
        <v>0</v>
      </c>
      <c r="AI91" s="131">
        <f t="shared" si="64"/>
        <v>0</v>
      </c>
      <c r="AJ91" s="131">
        <f t="shared" si="65"/>
        <v>0</v>
      </c>
      <c r="AK91" s="131">
        <f t="shared" si="66"/>
        <v>0</v>
      </c>
      <c r="AL91" s="131">
        <f t="shared" si="67"/>
        <v>0</v>
      </c>
      <c r="AM91" s="131">
        <f t="shared" si="68"/>
        <v>0</v>
      </c>
      <c r="AN91" s="131">
        <f t="shared" si="69"/>
        <v>0</v>
      </c>
      <c r="AO91" s="115" t="b">
        <f t="shared" si="70"/>
        <v>0</v>
      </c>
      <c r="AP91" s="115" t="b">
        <f t="shared" si="71"/>
        <v>0</v>
      </c>
      <c r="AQ91" s="115" t="b">
        <f t="shared" si="72"/>
        <v>0</v>
      </c>
      <c r="AR91" s="79">
        <f t="shared" si="73"/>
        <v>0</v>
      </c>
      <c r="AS91" s="79">
        <f t="shared" si="74"/>
        <v>0</v>
      </c>
      <c r="AT91" s="79">
        <f t="shared" si="75"/>
        <v>0</v>
      </c>
      <c r="AU91" s="79">
        <f t="shared" si="76"/>
        <v>0</v>
      </c>
      <c r="AV91" s="79">
        <f t="shared" si="77"/>
        <v>0</v>
      </c>
      <c r="AW91" s="79">
        <f t="shared" si="78"/>
        <v>0</v>
      </c>
      <c r="AX91" s="128">
        <f t="shared" si="79"/>
        <v>0</v>
      </c>
      <c r="AY91" s="128"/>
      <c r="AZ91" s="128"/>
      <c r="BA91" s="128">
        <f t="shared" si="80"/>
        <v>0</v>
      </c>
      <c r="BB91" s="128">
        <f t="shared" si="81"/>
        <v>0</v>
      </c>
      <c r="BC91" s="80">
        <f t="shared" si="85"/>
        <v>0</v>
      </c>
      <c r="BD91" s="80">
        <f t="shared" si="86"/>
        <v>0</v>
      </c>
      <c r="BE91" s="80">
        <f t="shared" si="87"/>
        <v>0</v>
      </c>
      <c r="BF91" s="80">
        <f t="shared" si="88"/>
        <v>0</v>
      </c>
      <c r="BG91" s="80">
        <f t="shared" si="89"/>
        <v>0</v>
      </c>
      <c r="BH91" s="80">
        <f t="shared" si="90"/>
        <v>0</v>
      </c>
      <c r="BI91" s="4">
        <f t="shared" si="82"/>
        <v>0</v>
      </c>
      <c r="BJ91" s="4">
        <f t="shared" si="83"/>
        <v>0</v>
      </c>
      <c r="BK91" s="4">
        <f t="shared" si="84"/>
        <v>0</v>
      </c>
      <c r="BL91" s="8" t="e">
        <f>VLOOKUP(CN91,'CIR Results'!$B$3:$L$42,2,FALSE)</f>
        <v>#N/A</v>
      </c>
      <c r="BM91" s="8" t="e">
        <f>VLOOKUP(CN91,'CIR Results'!$B$3:$L$42,3,FALSE)</f>
        <v>#N/A</v>
      </c>
      <c r="BN91" s="8" t="e">
        <f>VLOOKUP(CN91,'CIR Results'!$B$3:$L$42,4,FALSE)</f>
        <v>#N/A</v>
      </c>
      <c r="BO91" s="8" t="e">
        <f>VLOOKUP(CN91,'CIR Results'!$B$3:$L$42,5,FALSE)</f>
        <v>#N/A</v>
      </c>
      <c r="BP91" s="8" t="e">
        <f>VLOOKUP(CN91,'CIR Results'!$B$3:$L$42,6,FALSE)</f>
        <v>#N/A</v>
      </c>
      <c r="BQ91" s="8" t="e">
        <f>VLOOKUP(CN91,'CIR Results'!$B$3:$L$42,8,FALSE)</f>
        <v>#N/A</v>
      </c>
      <c r="BR91" s="8" t="e">
        <f>VLOOKUP(CN91,'CIR Results'!$B$3:$L$42,9,FALSE)</f>
        <v>#N/A</v>
      </c>
      <c r="BS91" s="8" t="e">
        <f>VLOOKUP(CN91,'CIR Results'!$B$3:$L$42,10,FALSE)</f>
        <v>#N/A</v>
      </c>
      <c r="BT91" s="8" t="e">
        <f>VLOOKUP(CN91,'CIR Results'!$B$3:$L$42,11,FALSE)</f>
        <v>#N/A</v>
      </c>
      <c r="BU91" s="136" t="e">
        <f>VLOOKUP(CN91,'CIR Team Info'!$B$5:$E$44,2,FALSE)</f>
        <v>#N/A</v>
      </c>
      <c r="BV91" s="136" t="e">
        <f>VLOOKUP(CN91,'CIR Team Info'!$B$5:$E$44,4,FALSE)</f>
        <v>#N/A</v>
      </c>
      <c r="BW91" s="136" t="str">
        <f t="shared" si="91"/>
        <v xml:space="preserve">0 0 0 </v>
      </c>
      <c r="BX91" s="168">
        <f>'Pit Scouting Data'!E50</f>
        <v>0</v>
      </c>
      <c r="BY91" s="168">
        <f>'Pit Scouting Data'!F50</f>
        <v>0</v>
      </c>
      <c r="BZ91" s="168">
        <f>'Pit Scouting Data'!G50</f>
        <v>0</v>
      </c>
      <c r="CA91" s="168">
        <f>'Pit Scouting Data'!H50</f>
        <v>0</v>
      </c>
      <c r="CB91" s="168">
        <f>'Pit Scouting Data'!I50</f>
        <v>0</v>
      </c>
      <c r="CC91" s="168">
        <f>'Pit Scouting Data'!J50</f>
        <v>0</v>
      </c>
      <c r="CD91" s="168">
        <f>'Pit Scouting Data'!K50</f>
        <v>0</v>
      </c>
      <c r="CE91" s="168">
        <f>'Pit Scouting Data'!L50</f>
        <v>0</v>
      </c>
      <c r="CF91" s="168">
        <f>'Pit Scouting Data'!M50</f>
        <v>0</v>
      </c>
      <c r="CG91" s="168">
        <f>'Pit Scouting Data'!N50</f>
        <v>0</v>
      </c>
      <c r="CH91" s="168">
        <f>'Pit Scouting Data'!O50</f>
        <v>0</v>
      </c>
      <c r="CI91" s="176">
        <f>'Pit Scouting Data'!P50</f>
        <v>0</v>
      </c>
      <c r="CJ91" s="176">
        <f>'Pit Scouting Data'!Q50</f>
        <v>0</v>
      </c>
      <c r="CK91" s="176">
        <f>'Pit Scouting Data'!R50</f>
        <v>0</v>
      </c>
      <c r="CL91" s="176">
        <f>'Pit Scouting Data'!S50</f>
        <v>0</v>
      </c>
      <c r="CM91" s="169">
        <f>'Pit Scouting Data'!A50</f>
        <v>0</v>
      </c>
      <c r="CN91" s="169">
        <f>'Pit Scouting Data'!B50</f>
        <v>0</v>
      </c>
      <c r="CO91" s="169">
        <f>'Pit Scouting Data'!C50</f>
        <v>0</v>
      </c>
      <c r="CP91" s="169">
        <f>'Pit Scouting Data'!D50</f>
        <v>0</v>
      </c>
      <c r="CQ91" s="169"/>
      <c r="CR91" s="169"/>
      <c r="CS91" s="169"/>
      <c r="CT91" s="169"/>
      <c r="CU91" s="169"/>
      <c r="CV91" s="169"/>
      <c r="CW91" s="169"/>
      <c r="CX91" s="169"/>
      <c r="CY91" s="169"/>
      <c r="CZ91" s="169"/>
      <c r="DA91" s="169"/>
      <c r="DB91" s="169"/>
      <c r="DC91" s="169"/>
      <c r="DD91" s="169"/>
      <c r="DE91" s="169"/>
      <c r="DF91" s="169"/>
      <c r="DG91" s="169"/>
      <c r="DH91" s="169"/>
      <c r="DI91" s="169"/>
      <c r="DJ91" s="2"/>
      <c r="DK91" s="2"/>
      <c r="DL91" s="2"/>
      <c r="DM91" s="2"/>
      <c r="DN91" s="2"/>
      <c r="DO91" s="2"/>
      <c r="DP91" s="169"/>
      <c r="DQ91" s="169"/>
      <c r="DR91" s="169"/>
      <c r="DS91" s="169"/>
      <c r="DT91" s="169"/>
      <c r="DU91" s="169"/>
      <c r="DV91" s="169"/>
      <c r="DW91" s="37"/>
      <c r="DX91" s="37"/>
      <c r="DZ91" s="153"/>
    </row>
    <row r="92" spans="1:130" s="164" customFormat="1" hidden="1" x14ac:dyDescent="0.25">
      <c r="A92" s="153">
        <f t="shared" si="46"/>
        <v>0</v>
      </c>
      <c r="B92" s="39"/>
      <c r="C92" s="39"/>
      <c r="D92" s="17">
        <f t="shared" si="47"/>
        <v>0</v>
      </c>
      <c r="E92" s="113">
        <f t="shared" si="48"/>
        <v>0</v>
      </c>
      <c r="F92" s="113">
        <f t="shared" si="49"/>
        <v>0</v>
      </c>
      <c r="G92" s="113">
        <f t="shared" si="50"/>
        <v>0</v>
      </c>
      <c r="H92" s="113">
        <f t="shared" si="51"/>
        <v>0</v>
      </c>
      <c r="I92" s="113">
        <f t="shared" si="52"/>
        <v>0</v>
      </c>
      <c r="J92" s="113">
        <f t="shared" si="53"/>
        <v>0</v>
      </c>
      <c r="K92" s="113">
        <f t="shared" si="54"/>
        <v>0</v>
      </c>
      <c r="L92" s="76">
        <v>8</v>
      </c>
      <c r="M92" s="76">
        <v>8</v>
      </c>
      <c r="N92" s="76">
        <v>6</v>
      </c>
      <c r="O92" s="76">
        <v>6</v>
      </c>
      <c r="P92" s="76">
        <v>6</v>
      </c>
      <c r="Q92" s="76">
        <v>2</v>
      </c>
      <c r="R92" s="76">
        <v>1</v>
      </c>
      <c r="S92" s="17">
        <f t="shared" si="55"/>
        <v>0</v>
      </c>
      <c r="T92" s="113">
        <f t="shared" si="56"/>
        <v>0</v>
      </c>
      <c r="U92" s="113">
        <f t="shared" si="57"/>
        <v>0</v>
      </c>
      <c r="V92" s="113">
        <f t="shared" si="58"/>
        <v>0</v>
      </c>
      <c r="W92" s="113">
        <f t="shared" si="59"/>
        <v>0</v>
      </c>
      <c r="X92" s="113">
        <f t="shared" si="60"/>
        <v>0</v>
      </c>
      <c r="Y92" s="113">
        <f t="shared" si="61"/>
        <v>0</v>
      </c>
      <c r="Z92" s="113">
        <f t="shared" si="62"/>
        <v>0</v>
      </c>
      <c r="AA92" s="76">
        <v>5</v>
      </c>
      <c r="AB92" s="76">
        <v>6</v>
      </c>
      <c r="AC92" s="76">
        <v>8</v>
      </c>
      <c r="AD92" s="76">
        <v>2</v>
      </c>
      <c r="AE92" s="76">
        <v>2</v>
      </c>
      <c r="AF92" s="76">
        <v>3</v>
      </c>
      <c r="AG92" s="76">
        <v>8</v>
      </c>
      <c r="AH92" s="131">
        <f t="shared" si="63"/>
        <v>0</v>
      </c>
      <c r="AI92" s="131">
        <f t="shared" si="64"/>
        <v>0</v>
      </c>
      <c r="AJ92" s="131">
        <f t="shared" si="65"/>
        <v>0</v>
      </c>
      <c r="AK92" s="131">
        <f t="shared" si="66"/>
        <v>0</v>
      </c>
      <c r="AL92" s="131">
        <f t="shared" si="67"/>
        <v>0</v>
      </c>
      <c r="AM92" s="131">
        <f t="shared" si="68"/>
        <v>0</v>
      </c>
      <c r="AN92" s="131">
        <f t="shared" si="69"/>
        <v>0</v>
      </c>
      <c r="AO92" s="115" t="b">
        <f t="shared" si="70"/>
        <v>0</v>
      </c>
      <c r="AP92" s="115" t="b">
        <f t="shared" si="71"/>
        <v>0</v>
      </c>
      <c r="AQ92" s="115" t="b">
        <f t="shared" si="72"/>
        <v>0</v>
      </c>
      <c r="AR92" s="79">
        <f t="shared" si="73"/>
        <v>0</v>
      </c>
      <c r="AS92" s="79">
        <f t="shared" si="74"/>
        <v>0</v>
      </c>
      <c r="AT92" s="79">
        <f t="shared" si="75"/>
        <v>0</v>
      </c>
      <c r="AU92" s="79">
        <f t="shared" si="76"/>
        <v>0</v>
      </c>
      <c r="AV92" s="79">
        <f t="shared" si="77"/>
        <v>0</v>
      </c>
      <c r="AW92" s="79">
        <f t="shared" si="78"/>
        <v>0</v>
      </c>
      <c r="AX92" s="128">
        <f t="shared" si="79"/>
        <v>0</v>
      </c>
      <c r="AY92" s="128"/>
      <c r="AZ92" s="128"/>
      <c r="BA92" s="128">
        <f t="shared" si="80"/>
        <v>0</v>
      </c>
      <c r="BB92" s="128">
        <f t="shared" si="81"/>
        <v>0</v>
      </c>
      <c r="BC92" s="80">
        <f t="shared" si="85"/>
        <v>0</v>
      </c>
      <c r="BD92" s="80">
        <f t="shared" si="86"/>
        <v>0</v>
      </c>
      <c r="BE92" s="80">
        <f t="shared" si="87"/>
        <v>0</v>
      </c>
      <c r="BF92" s="80">
        <f t="shared" si="88"/>
        <v>0</v>
      </c>
      <c r="BG92" s="80">
        <f t="shared" si="89"/>
        <v>0</v>
      </c>
      <c r="BH92" s="80">
        <f t="shared" si="90"/>
        <v>0</v>
      </c>
      <c r="BI92" s="4">
        <f t="shared" si="82"/>
        <v>0</v>
      </c>
      <c r="BJ92" s="4">
        <f t="shared" si="83"/>
        <v>0</v>
      </c>
      <c r="BK92" s="4">
        <f t="shared" si="84"/>
        <v>0</v>
      </c>
      <c r="BL92" s="8" t="e">
        <f>VLOOKUP(CN92,'CIR Results'!$B$3:$L$42,2,FALSE)</f>
        <v>#N/A</v>
      </c>
      <c r="BM92" s="8" t="e">
        <f>VLOOKUP(CN92,'CIR Results'!$B$3:$L$42,3,FALSE)</f>
        <v>#N/A</v>
      </c>
      <c r="BN92" s="8" t="e">
        <f>VLOOKUP(CN92,'CIR Results'!$B$3:$L$42,4,FALSE)</f>
        <v>#N/A</v>
      </c>
      <c r="BO92" s="8" t="e">
        <f>VLOOKUP(CN92,'CIR Results'!$B$3:$L$42,5,FALSE)</f>
        <v>#N/A</v>
      </c>
      <c r="BP92" s="8" t="e">
        <f>VLOOKUP(CN92,'CIR Results'!$B$3:$L$42,6,FALSE)</f>
        <v>#N/A</v>
      </c>
      <c r="BQ92" s="8" t="e">
        <f>VLOOKUP(CN92,'CIR Results'!$B$3:$L$42,8,FALSE)</f>
        <v>#N/A</v>
      </c>
      <c r="BR92" s="8" t="e">
        <f>VLOOKUP(CN92,'CIR Results'!$B$3:$L$42,9,FALSE)</f>
        <v>#N/A</v>
      </c>
      <c r="BS92" s="8" t="e">
        <f>VLOOKUP(CN92,'CIR Results'!$B$3:$L$42,10,FALSE)</f>
        <v>#N/A</v>
      </c>
      <c r="BT92" s="8" t="e">
        <f>VLOOKUP(CN92,'CIR Results'!$B$3:$L$42,11,FALSE)</f>
        <v>#N/A</v>
      </c>
      <c r="BU92" s="136" t="e">
        <f>VLOOKUP(CN92,'CIR Team Info'!$B$5:$E$44,2,FALSE)</f>
        <v>#N/A</v>
      </c>
      <c r="BV92" s="136" t="e">
        <f>VLOOKUP(CN92,'CIR Team Info'!$B$5:$E$44,4,FALSE)</f>
        <v>#N/A</v>
      </c>
      <c r="BW92" s="136" t="str">
        <f t="shared" si="91"/>
        <v xml:space="preserve">0 0 0 </v>
      </c>
      <c r="BX92" s="168">
        <f>'Pit Scouting Data'!E51</f>
        <v>0</v>
      </c>
      <c r="BY92" s="168">
        <f>'Pit Scouting Data'!F51</f>
        <v>0</v>
      </c>
      <c r="BZ92" s="168">
        <f>'Pit Scouting Data'!G51</f>
        <v>0</v>
      </c>
      <c r="CA92" s="168">
        <f>'Pit Scouting Data'!H51</f>
        <v>0</v>
      </c>
      <c r="CB92" s="168">
        <f>'Pit Scouting Data'!I51</f>
        <v>0</v>
      </c>
      <c r="CC92" s="168">
        <f>'Pit Scouting Data'!J51</f>
        <v>0</v>
      </c>
      <c r="CD92" s="168">
        <f>'Pit Scouting Data'!K51</f>
        <v>0</v>
      </c>
      <c r="CE92" s="168">
        <f>'Pit Scouting Data'!L51</f>
        <v>0</v>
      </c>
      <c r="CF92" s="168">
        <f>'Pit Scouting Data'!M51</f>
        <v>0</v>
      </c>
      <c r="CG92" s="168">
        <f>'Pit Scouting Data'!N51</f>
        <v>0</v>
      </c>
      <c r="CH92" s="168">
        <f>'Pit Scouting Data'!O51</f>
        <v>0</v>
      </c>
      <c r="CI92" s="176">
        <f>'Pit Scouting Data'!P51</f>
        <v>0</v>
      </c>
      <c r="CJ92" s="176">
        <f>'Pit Scouting Data'!Q51</f>
        <v>0</v>
      </c>
      <c r="CK92" s="176">
        <f>'Pit Scouting Data'!R51</f>
        <v>0</v>
      </c>
      <c r="CL92" s="176">
        <f>'Pit Scouting Data'!S51</f>
        <v>0</v>
      </c>
      <c r="CM92" s="169">
        <f>'Pit Scouting Data'!A51</f>
        <v>0</v>
      </c>
      <c r="CN92" s="169">
        <f>'Pit Scouting Data'!B51</f>
        <v>0</v>
      </c>
      <c r="CO92" s="169">
        <f>'Pit Scouting Data'!C51</f>
        <v>0</v>
      </c>
      <c r="CP92" s="169">
        <f>'Pit Scouting Data'!D51</f>
        <v>0</v>
      </c>
      <c r="CQ92" s="169"/>
      <c r="CR92" s="169"/>
      <c r="CS92" s="169"/>
      <c r="CT92" s="169"/>
      <c r="CU92" s="169"/>
      <c r="CV92" s="169"/>
      <c r="CW92" s="169"/>
      <c r="CX92" s="169"/>
      <c r="CY92" s="169"/>
      <c r="CZ92" s="169"/>
      <c r="DA92" s="169"/>
      <c r="DB92" s="169"/>
      <c r="DC92" s="169"/>
      <c r="DD92" s="169"/>
      <c r="DE92" s="169"/>
      <c r="DF92" s="169"/>
      <c r="DG92" s="169"/>
      <c r="DH92" s="169"/>
      <c r="DI92" s="169"/>
      <c r="DJ92" s="2"/>
      <c r="DK92" s="2"/>
      <c r="DL92" s="2"/>
      <c r="DM92" s="2"/>
      <c r="DN92" s="2"/>
      <c r="DO92" s="2"/>
      <c r="DP92" s="169"/>
      <c r="DQ92" s="169"/>
      <c r="DR92" s="169"/>
      <c r="DS92" s="169"/>
      <c r="DT92" s="169"/>
      <c r="DU92" s="169"/>
      <c r="DV92" s="169"/>
      <c r="DW92" s="37"/>
      <c r="DX92" s="37"/>
      <c r="DZ92" s="153"/>
    </row>
    <row r="93" spans="1:130" s="164" customFormat="1" hidden="1" x14ac:dyDescent="0.25">
      <c r="A93" s="153">
        <f t="shared" si="46"/>
        <v>0</v>
      </c>
      <c r="B93" s="39"/>
      <c r="C93" s="39"/>
      <c r="D93" s="17">
        <f t="shared" si="47"/>
        <v>0</v>
      </c>
      <c r="E93" s="113">
        <f t="shared" si="48"/>
        <v>0</v>
      </c>
      <c r="F93" s="113">
        <f t="shared" si="49"/>
        <v>0</v>
      </c>
      <c r="G93" s="113">
        <f t="shared" si="50"/>
        <v>0</v>
      </c>
      <c r="H93" s="113">
        <f t="shared" si="51"/>
        <v>0</v>
      </c>
      <c r="I93" s="113">
        <f t="shared" si="52"/>
        <v>0</v>
      </c>
      <c r="J93" s="113">
        <f t="shared" si="53"/>
        <v>0</v>
      </c>
      <c r="K93" s="113">
        <f t="shared" si="54"/>
        <v>0</v>
      </c>
      <c r="L93" s="76">
        <v>8</v>
      </c>
      <c r="M93" s="76">
        <v>8</v>
      </c>
      <c r="N93" s="76">
        <v>6</v>
      </c>
      <c r="O93" s="76">
        <v>6</v>
      </c>
      <c r="P93" s="76">
        <v>6</v>
      </c>
      <c r="Q93" s="76">
        <v>2</v>
      </c>
      <c r="R93" s="76">
        <v>1</v>
      </c>
      <c r="S93" s="17">
        <f t="shared" si="55"/>
        <v>0</v>
      </c>
      <c r="T93" s="113">
        <f t="shared" si="56"/>
        <v>0</v>
      </c>
      <c r="U93" s="113">
        <f t="shared" si="57"/>
        <v>0</v>
      </c>
      <c r="V93" s="113">
        <f t="shared" si="58"/>
        <v>0</v>
      </c>
      <c r="W93" s="113">
        <f t="shared" si="59"/>
        <v>0</v>
      </c>
      <c r="X93" s="113">
        <f t="shared" si="60"/>
        <v>0</v>
      </c>
      <c r="Y93" s="113">
        <f t="shared" si="61"/>
        <v>0</v>
      </c>
      <c r="Z93" s="113">
        <f t="shared" si="62"/>
        <v>0</v>
      </c>
      <c r="AA93" s="76">
        <v>5</v>
      </c>
      <c r="AB93" s="76">
        <v>6</v>
      </c>
      <c r="AC93" s="76">
        <v>8</v>
      </c>
      <c r="AD93" s="76">
        <v>2</v>
      </c>
      <c r="AE93" s="76">
        <v>2</v>
      </c>
      <c r="AF93" s="76">
        <v>3</v>
      </c>
      <c r="AG93" s="76">
        <v>8</v>
      </c>
      <c r="AH93" s="131">
        <f t="shared" si="63"/>
        <v>0</v>
      </c>
      <c r="AI93" s="131">
        <f t="shared" si="64"/>
        <v>0</v>
      </c>
      <c r="AJ93" s="131">
        <f t="shared" si="65"/>
        <v>0</v>
      </c>
      <c r="AK93" s="131">
        <f t="shared" si="66"/>
        <v>0</v>
      </c>
      <c r="AL93" s="131">
        <f t="shared" si="67"/>
        <v>0</v>
      </c>
      <c r="AM93" s="131">
        <f t="shared" si="68"/>
        <v>0</v>
      </c>
      <c r="AN93" s="131">
        <f t="shared" si="69"/>
        <v>0</v>
      </c>
      <c r="AO93" s="115" t="b">
        <f t="shared" si="70"/>
        <v>0</v>
      </c>
      <c r="AP93" s="115" t="b">
        <f t="shared" si="71"/>
        <v>0</v>
      </c>
      <c r="AQ93" s="115" t="b">
        <f t="shared" si="72"/>
        <v>0</v>
      </c>
      <c r="AR93" s="79">
        <f t="shared" si="73"/>
        <v>0</v>
      </c>
      <c r="AS93" s="79">
        <f t="shared" si="74"/>
        <v>0</v>
      </c>
      <c r="AT93" s="79">
        <f t="shared" si="75"/>
        <v>0</v>
      </c>
      <c r="AU93" s="79">
        <f t="shared" si="76"/>
        <v>0</v>
      </c>
      <c r="AV93" s="79">
        <f t="shared" si="77"/>
        <v>0</v>
      </c>
      <c r="AW93" s="79">
        <f t="shared" si="78"/>
        <v>0</v>
      </c>
      <c r="AX93" s="128">
        <f t="shared" si="79"/>
        <v>0</v>
      </c>
      <c r="AY93" s="128"/>
      <c r="AZ93" s="128"/>
      <c r="BA93" s="128">
        <f t="shared" si="80"/>
        <v>0</v>
      </c>
      <c r="BB93" s="128">
        <f t="shared" si="81"/>
        <v>0</v>
      </c>
      <c r="BC93" s="80">
        <f t="shared" si="85"/>
        <v>0</v>
      </c>
      <c r="BD93" s="80">
        <f t="shared" si="86"/>
        <v>0</v>
      </c>
      <c r="BE93" s="80">
        <f t="shared" si="87"/>
        <v>0</v>
      </c>
      <c r="BF93" s="80">
        <f t="shared" si="88"/>
        <v>0</v>
      </c>
      <c r="BG93" s="80">
        <f t="shared" si="89"/>
        <v>0</v>
      </c>
      <c r="BH93" s="80">
        <f t="shared" si="90"/>
        <v>0</v>
      </c>
      <c r="BI93" s="4">
        <f t="shared" si="82"/>
        <v>0</v>
      </c>
      <c r="BJ93" s="4">
        <f t="shared" si="83"/>
        <v>0</v>
      </c>
      <c r="BK93" s="4">
        <f t="shared" si="84"/>
        <v>0</v>
      </c>
      <c r="BL93" s="8" t="e">
        <f>VLOOKUP(CN93,'CIR Results'!$B$3:$L$42,2,FALSE)</f>
        <v>#N/A</v>
      </c>
      <c r="BM93" s="8" t="e">
        <f>VLOOKUP(CN93,'CIR Results'!$B$3:$L$42,3,FALSE)</f>
        <v>#N/A</v>
      </c>
      <c r="BN93" s="8" t="e">
        <f>VLOOKUP(CN93,'CIR Results'!$B$3:$L$42,4,FALSE)</f>
        <v>#N/A</v>
      </c>
      <c r="BO93" s="8" t="e">
        <f>VLOOKUP(CN93,'CIR Results'!$B$3:$L$42,5,FALSE)</f>
        <v>#N/A</v>
      </c>
      <c r="BP93" s="8" t="e">
        <f>VLOOKUP(CN93,'CIR Results'!$B$3:$L$42,6,FALSE)</f>
        <v>#N/A</v>
      </c>
      <c r="BQ93" s="8" t="e">
        <f>VLOOKUP(CN93,'CIR Results'!$B$3:$L$42,8,FALSE)</f>
        <v>#N/A</v>
      </c>
      <c r="BR93" s="8" t="e">
        <f>VLOOKUP(CN93,'CIR Results'!$B$3:$L$42,9,FALSE)</f>
        <v>#N/A</v>
      </c>
      <c r="BS93" s="8" t="e">
        <f>VLOOKUP(CN93,'CIR Results'!$B$3:$L$42,10,FALSE)</f>
        <v>#N/A</v>
      </c>
      <c r="BT93" s="8" t="e">
        <f>VLOOKUP(CN93,'CIR Results'!$B$3:$L$42,11,FALSE)</f>
        <v>#N/A</v>
      </c>
      <c r="BU93" s="136" t="e">
        <f>VLOOKUP(CN93,'CIR Team Info'!$B$5:$E$44,2,FALSE)</f>
        <v>#N/A</v>
      </c>
      <c r="BV93" s="136" t="e">
        <f>VLOOKUP(CN93,'CIR Team Info'!$B$5:$E$44,4,FALSE)</f>
        <v>#N/A</v>
      </c>
      <c r="BW93" s="136" t="str">
        <f t="shared" si="91"/>
        <v xml:space="preserve">0 0 0 </v>
      </c>
      <c r="BX93" s="168">
        <f>'Pit Scouting Data'!E52</f>
        <v>0</v>
      </c>
      <c r="BY93" s="168">
        <f>'Pit Scouting Data'!F52</f>
        <v>0</v>
      </c>
      <c r="BZ93" s="168">
        <f>'Pit Scouting Data'!G52</f>
        <v>0</v>
      </c>
      <c r="CA93" s="168">
        <f>'Pit Scouting Data'!H52</f>
        <v>0</v>
      </c>
      <c r="CB93" s="168">
        <f>'Pit Scouting Data'!I52</f>
        <v>0</v>
      </c>
      <c r="CC93" s="168">
        <f>'Pit Scouting Data'!J52</f>
        <v>0</v>
      </c>
      <c r="CD93" s="168">
        <f>'Pit Scouting Data'!K52</f>
        <v>0</v>
      </c>
      <c r="CE93" s="168">
        <f>'Pit Scouting Data'!L52</f>
        <v>0</v>
      </c>
      <c r="CF93" s="168">
        <f>'Pit Scouting Data'!M52</f>
        <v>0</v>
      </c>
      <c r="CG93" s="168">
        <f>'Pit Scouting Data'!N52</f>
        <v>0</v>
      </c>
      <c r="CH93" s="168">
        <f>'Pit Scouting Data'!O52</f>
        <v>0</v>
      </c>
      <c r="CI93" s="176">
        <f>'Pit Scouting Data'!P52</f>
        <v>0</v>
      </c>
      <c r="CJ93" s="176">
        <f>'Pit Scouting Data'!Q52</f>
        <v>0</v>
      </c>
      <c r="CK93" s="176">
        <f>'Pit Scouting Data'!R52</f>
        <v>0</v>
      </c>
      <c r="CL93" s="176">
        <f>'Pit Scouting Data'!S52</f>
        <v>0</v>
      </c>
      <c r="CM93" s="169">
        <f>'Pit Scouting Data'!A52</f>
        <v>0</v>
      </c>
      <c r="CN93" s="169">
        <f>'Pit Scouting Data'!B52</f>
        <v>0</v>
      </c>
      <c r="CO93" s="169">
        <f>'Pit Scouting Data'!C52</f>
        <v>0</v>
      </c>
      <c r="CP93" s="169">
        <f>'Pit Scouting Data'!D52</f>
        <v>0</v>
      </c>
      <c r="CQ93" s="169"/>
      <c r="CR93" s="169"/>
      <c r="CS93" s="169"/>
      <c r="CT93" s="169"/>
      <c r="CU93" s="169"/>
      <c r="CV93" s="169"/>
      <c r="CW93" s="169"/>
      <c r="CX93" s="169"/>
      <c r="CY93" s="169"/>
      <c r="CZ93" s="169"/>
      <c r="DA93" s="169"/>
      <c r="DB93" s="169"/>
      <c r="DC93" s="169"/>
      <c r="DD93" s="169"/>
      <c r="DE93" s="169"/>
      <c r="DF93" s="169"/>
      <c r="DG93" s="169"/>
      <c r="DH93" s="169"/>
      <c r="DI93" s="169"/>
      <c r="DJ93" s="2"/>
      <c r="DK93" s="2"/>
      <c r="DL93" s="2"/>
      <c r="DM93" s="2"/>
      <c r="DN93" s="2"/>
      <c r="DO93" s="2"/>
      <c r="DP93" s="169"/>
      <c r="DQ93" s="169"/>
      <c r="DR93" s="169"/>
      <c r="DS93" s="169"/>
      <c r="DT93" s="169"/>
      <c r="DU93" s="169"/>
      <c r="DV93" s="169"/>
      <c r="DW93" s="37"/>
      <c r="DX93" s="37"/>
      <c r="DZ93" s="153"/>
    </row>
    <row r="94" spans="1:130" s="164" customFormat="1" hidden="1" x14ac:dyDescent="0.25">
      <c r="A94" s="153">
        <f t="shared" si="46"/>
        <v>0</v>
      </c>
      <c r="B94" s="39"/>
      <c r="C94" s="39"/>
      <c r="D94" s="17">
        <f t="shared" si="47"/>
        <v>0</v>
      </c>
      <c r="E94" s="113">
        <f t="shared" si="48"/>
        <v>0</v>
      </c>
      <c r="F94" s="113">
        <f t="shared" si="49"/>
        <v>0</v>
      </c>
      <c r="G94" s="113">
        <f t="shared" si="50"/>
        <v>0</v>
      </c>
      <c r="H94" s="113">
        <f t="shared" si="51"/>
        <v>0</v>
      </c>
      <c r="I94" s="113">
        <f t="shared" si="52"/>
        <v>0</v>
      </c>
      <c r="J94" s="113">
        <f t="shared" si="53"/>
        <v>0</v>
      </c>
      <c r="K94" s="113">
        <f t="shared" si="54"/>
        <v>0</v>
      </c>
      <c r="L94" s="76">
        <v>8</v>
      </c>
      <c r="M94" s="76">
        <v>8</v>
      </c>
      <c r="N94" s="76">
        <v>6</v>
      </c>
      <c r="O94" s="76">
        <v>6</v>
      </c>
      <c r="P94" s="76">
        <v>6</v>
      </c>
      <c r="Q94" s="76">
        <v>2</v>
      </c>
      <c r="R94" s="76">
        <v>1</v>
      </c>
      <c r="S94" s="17">
        <f t="shared" si="55"/>
        <v>0</v>
      </c>
      <c r="T94" s="113">
        <f t="shared" si="56"/>
        <v>0</v>
      </c>
      <c r="U94" s="113">
        <f t="shared" si="57"/>
        <v>0</v>
      </c>
      <c r="V94" s="113">
        <f t="shared" si="58"/>
        <v>0</v>
      </c>
      <c r="W94" s="113">
        <f t="shared" si="59"/>
        <v>0</v>
      </c>
      <c r="X94" s="113">
        <f t="shared" si="60"/>
        <v>0</v>
      </c>
      <c r="Y94" s="113">
        <f t="shared" si="61"/>
        <v>0</v>
      </c>
      <c r="Z94" s="113">
        <f t="shared" si="62"/>
        <v>0</v>
      </c>
      <c r="AA94" s="76">
        <v>5</v>
      </c>
      <c r="AB94" s="76">
        <v>6</v>
      </c>
      <c r="AC94" s="76">
        <v>8</v>
      </c>
      <c r="AD94" s="76">
        <v>2</v>
      </c>
      <c r="AE94" s="76">
        <v>2</v>
      </c>
      <c r="AF94" s="76">
        <v>3</v>
      </c>
      <c r="AG94" s="76">
        <v>8</v>
      </c>
      <c r="AH94" s="131">
        <f t="shared" si="63"/>
        <v>0</v>
      </c>
      <c r="AI94" s="131">
        <f t="shared" si="64"/>
        <v>0</v>
      </c>
      <c r="AJ94" s="131">
        <f t="shared" si="65"/>
        <v>0</v>
      </c>
      <c r="AK94" s="131">
        <f t="shared" si="66"/>
        <v>0</v>
      </c>
      <c r="AL94" s="131">
        <f t="shared" si="67"/>
        <v>0</v>
      </c>
      <c r="AM94" s="131">
        <f t="shared" si="68"/>
        <v>0</v>
      </c>
      <c r="AN94" s="131">
        <f t="shared" si="69"/>
        <v>0</v>
      </c>
      <c r="AO94" s="115" t="b">
        <f t="shared" si="70"/>
        <v>0</v>
      </c>
      <c r="AP94" s="115" t="b">
        <f t="shared" si="71"/>
        <v>0</v>
      </c>
      <c r="AQ94" s="115" t="b">
        <f t="shared" si="72"/>
        <v>0</v>
      </c>
      <c r="AR94" s="79">
        <f t="shared" si="73"/>
        <v>0</v>
      </c>
      <c r="AS94" s="79">
        <f t="shared" si="74"/>
        <v>0</v>
      </c>
      <c r="AT94" s="79">
        <f t="shared" si="75"/>
        <v>0</v>
      </c>
      <c r="AU94" s="79">
        <f t="shared" si="76"/>
        <v>0</v>
      </c>
      <c r="AV94" s="79">
        <f t="shared" si="77"/>
        <v>0</v>
      </c>
      <c r="AW94" s="79">
        <f t="shared" si="78"/>
        <v>0</v>
      </c>
      <c r="AX94" s="128">
        <f t="shared" si="79"/>
        <v>0</v>
      </c>
      <c r="AY94" s="128"/>
      <c r="AZ94" s="128"/>
      <c r="BA94" s="128">
        <f t="shared" si="80"/>
        <v>0</v>
      </c>
      <c r="BB94" s="128">
        <f t="shared" si="81"/>
        <v>0</v>
      </c>
      <c r="BC94" s="80">
        <f t="shared" si="85"/>
        <v>0</v>
      </c>
      <c r="BD94" s="80">
        <f t="shared" si="86"/>
        <v>0</v>
      </c>
      <c r="BE94" s="80">
        <f t="shared" si="87"/>
        <v>0</v>
      </c>
      <c r="BF94" s="80">
        <f t="shared" si="88"/>
        <v>0</v>
      </c>
      <c r="BG94" s="80">
        <f t="shared" si="89"/>
        <v>0</v>
      </c>
      <c r="BH94" s="80">
        <f t="shared" si="90"/>
        <v>0</v>
      </c>
      <c r="BI94" s="4">
        <f t="shared" si="82"/>
        <v>0</v>
      </c>
      <c r="BJ94" s="4">
        <f t="shared" si="83"/>
        <v>0</v>
      </c>
      <c r="BK94" s="4">
        <f t="shared" si="84"/>
        <v>0</v>
      </c>
      <c r="BL94" s="8" t="e">
        <f>VLOOKUP(CN94,'CIR Results'!$B$3:$L$42,2,FALSE)</f>
        <v>#N/A</v>
      </c>
      <c r="BM94" s="8" t="e">
        <f>VLOOKUP(CN94,'CIR Results'!$B$3:$L$42,3,FALSE)</f>
        <v>#N/A</v>
      </c>
      <c r="BN94" s="8" t="e">
        <f>VLOOKUP(CN94,'CIR Results'!$B$3:$L$42,4,FALSE)</f>
        <v>#N/A</v>
      </c>
      <c r="BO94" s="8" t="e">
        <f>VLOOKUP(CN94,'CIR Results'!$B$3:$L$42,5,FALSE)</f>
        <v>#N/A</v>
      </c>
      <c r="BP94" s="8" t="e">
        <f>VLOOKUP(CN94,'CIR Results'!$B$3:$L$42,6,FALSE)</f>
        <v>#N/A</v>
      </c>
      <c r="BQ94" s="8" t="e">
        <f>VLOOKUP(CN94,'CIR Results'!$B$3:$L$42,8,FALSE)</f>
        <v>#N/A</v>
      </c>
      <c r="BR94" s="8" t="e">
        <f>VLOOKUP(CN94,'CIR Results'!$B$3:$L$42,9,FALSE)</f>
        <v>#N/A</v>
      </c>
      <c r="BS94" s="8" t="e">
        <f>VLOOKUP(CN94,'CIR Results'!$B$3:$L$42,10,FALSE)</f>
        <v>#N/A</v>
      </c>
      <c r="BT94" s="8" t="e">
        <f>VLOOKUP(CN94,'CIR Results'!$B$3:$L$42,11,FALSE)</f>
        <v>#N/A</v>
      </c>
      <c r="BU94" s="136" t="e">
        <f>VLOOKUP(CN94,'CIR Team Info'!$B$5:$E$44,2,FALSE)</f>
        <v>#N/A</v>
      </c>
      <c r="BV94" s="136" t="e">
        <f>VLOOKUP(CN94,'CIR Team Info'!$B$5:$E$44,4,FALSE)</f>
        <v>#N/A</v>
      </c>
      <c r="BW94" s="136" t="str">
        <f t="shared" si="91"/>
        <v xml:space="preserve">0 0 0 </v>
      </c>
      <c r="BX94" s="168">
        <f>'Pit Scouting Data'!E53</f>
        <v>0</v>
      </c>
      <c r="BY94" s="168">
        <f>'Pit Scouting Data'!F53</f>
        <v>0</v>
      </c>
      <c r="BZ94" s="168">
        <f>'Pit Scouting Data'!G53</f>
        <v>0</v>
      </c>
      <c r="CA94" s="168">
        <f>'Pit Scouting Data'!H53</f>
        <v>0</v>
      </c>
      <c r="CB94" s="168">
        <f>'Pit Scouting Data'!I53</f>
        <v>0</v>
      </c>
      <c r="CC94" s="168">
        <f>'Pit Scouting Data'!J53</f>
        <v>0</v>
      </c>
      <c r="CD94" s="168">
        <f>'Pit Scouting Data'!K53</f>
        <v>0</v>
      </c>
      <c r="CE94" s="168">
        <f>'Pit Scouting Data'!L53</f>
        <v>0</v>
      </c>
      <c r="CF94" s="168">
        <f>'Pit Scouting Data'!M53</f>
        <v>0</v>
      </c>
      <c r="CG94" s="168">
        <f>'Pit Scouting Data'!N53</f>
        <v>0</v>
      </c>
      <c r="CH94" s="168">
        <f>'Pit Scouting Data'!O53</f>
        <v>0</v>
      </c>
      <c r="CI94" s="176">
        <f>'Pit Scouting Data'!P53</f>
        <v>0</v>
      </c>
      <c r="CJ94" s="176">
        <f>'Pit Scouting Data'!Q53</f>
        <v>0</v>
      </c>
      <c r="CK94" s="176">
        <f>'Pit Scouting Data'!R53</f>
        <v>0</v>
      </c>
      <c r="CL94" s="176">
        <f>'Pit Scouting Data'!S53</f>
        <v>0</v>
      </c>
      <c r="CM94" s="169">
        <f>'Pit Scouting Data'!A53</f>
        <v>0</v>
      </c>
      <c r="CN94" s="169">
        <f>'Pit Scouting Data'!B53</f>
        <v>0</v>
      </c>
      <c r="CO94" s="169">
        <f>'Pit Scouting Data'!C53</f>
        <v>0</v>
      </c>
      <c r="CP94" s="169">
        <f>'Pit Scouting Data'!D53</f>
        <v>0</v>
      </c>
      <c r="CQ94" s="169"/>
      <c r="CR94" s="169"/>
      <c r="CS94" s="169"/>
      <c r="CT94" s="169"/>
      <c r="CU94" s="169"/>
      <c r="CV94" s="169"/>
      <c r="CW94" s="169"/>
      <c r="CX94" s="169"/>
      <c r="CY94" s="169"/>
      <c r="CZ94" s="169"/>
      <c r="DA94" s="169"/>
      <c r="DB94" s="169"/>
      <c r="DC94" s="169"/>
      <c r="DD94" s="169"/>
      <c r="DE94" s="169"/>
      <c r="DF94" s="169"/>
      <c r="DG94" s="169"/>
      <c r="DH94" s="169"/>
      <c r="DI94" s="169"/>
      <c r="DJ94" s="2"/>
      <c r="DK94" s="2"/>
      <c r="DL94" s="2"/>
      <c r="DM94" s="2"/>
      <c r="DN94" s="2"/>
      <c r="DO94" s="2"/>
      <c r="DP94" s="169"/>
      <c r="DQ94" s="169"/>
      <c r="DR94" s="169"/>
      <c r="DS94" s="169"/>
      <c r="DT94" s="169"/>
      <c r="DU94" s="169"/>
      <c r="DV94" s="169"/>
      <c r="DW94" s="37"/>
      <c r="DX94" s="37"/>
      <c r="DZ94" s="153"/>
    </row>
    <row r="95" spans="1:130" s="164" customFormat="1" hidden="1" x14ac:dyDescent="0.25">
      <c r="A95" s="153">
        <f t="shared" si="46"/>
        <v>0</v>
      </c>
      <c r="B95" s="39"/>
      <c r="C95" s="39"/>
      <c r="D95" s="17">
        <f t="shared" si="47"/>
        <v>0</v>
      </c>
      <c r="E95" s="113">
        <f t="shared" si="48"/>
        <v>0</v>
      </c>
      <c r="F95" s="113">
        <f t="shared" si="49"/>
        <v>0</v>
      </c>
      <c r="G95" s="113">
        <f t="shared" si="50"/>
        <v>0</v>
      </c>
      <c r="H95" s="113">
        <f t="shared" si="51"/>
        <v>0</v>
      </c>
      <c r="I95" s="113">
        <f t="shared" si="52"/>
        <v>0</v>
      </c>
      <c r="J95" s="113">
        <f t="shared" si="53"/>
        <v>0</v>
      </c>
      <c r="K95" s="113">
        <f t="shared" si="54"/>
        <v>0</v>
      </c>
      <c r="L95" s="76">
        <v>8</v>
      </c>
      <c r="M95" s="76">
        <v>8</v>
      </c>
      <c r="N95" s="76">
        <v>6</v>
      </c>
      <c r="O95" s="76">
        <v>6</v>
      </c>
      <c r="P95" s="76">
        <v>6</v>
      </c>
      <c r="Q95" s="76">
        <v>2</v>
      </c>
      <c r="R95" s="76">
        <v>1</v>
      </c>
      <c r="S95" s="17">
        <f t="shared" si="55"/>
        <v>0</v>
      </c>
      <c r="T95" s="113">
        <f t="shared" si="56"/>
        <v>0</v>
      </c>
      <c r="U95" s="113">
        <f t="shared" si="57"/>
        <v>0</v>
      </c>
      <c r="V95" s="113">
        <f t="shared" si="58"/>
        <v>0</v>
      </c>
      <c r="W95" s="113">
        <f t="shared" si="59"/>
        <v>0</v>
      </c>
      <c r="X95" s="113">
        <f t="shared" si="60"/>
        <v>0</v>
      </c>
      <c r="Y95" s="113">
        <f t="shared" si="61"/>
        <v>0</v>
      </c>
      <c r="Z95" s="113">
        <f t="shared" si="62"/>
        <v>0</v>
      </c>
      <c r="AA95" s="76">
        <v>5</v>
      </c>
      <c r="AB95" s="76">
        <v>6</v>
      </c>
      <c r="AC95" s="76">
        <v>8</v>
      </c>
      <c r="AD95" s="76">
        <v>2</v>
      </c>
      <c r="AE95" s="76">
        <v>2</v>
      </c>
      <c r="AF95" s="76">
        <v>3</v>
      </c>
      <c r="AG95" s="76">
        <v>8</v>
      </c>
      <c r="AH95" s="131">
        <f t="shared" si="63"/>
        <v>0</v>
      </c>
      <c r="AI95" s="131">
        <f t="shared" si="64"/>
        <v>0</v>
      </c>
      <c r="AJ95" s="131">
        <f t="shared" si="65"/>
        <v>0</v>
      </c>
      <c r="AK95" s="131">
        <f t="shared" si="66"/>
        <v>0</v>
      </c>
      <c r="AL95" s="131">
        <f t="shared" si="67"/>
        <v>0</v>
      </c>
      <c r="AM95" s="131">
        <f t="shared" si="68"/>
        <v>0</v>
      </c>
      <c r="AN95" s="131">
        <f t="shared" si="69"/>
        <v>0</v>
      </c>
      <c r="AO95" s="115" t="b">
        <f t="shared" si="70"/>
        <v>0</v>
      </c>
      <c r="AP95" s="115" t="b">
        <f t="shared" si="71"/>
        <v>0</v>
      </c>
      <c r="AQ95" s="115" t="b">
        <f t="shared" si="72"/>
        <v>0</v>
      </c>
      <c r="AR95" s="79">
        <f t="shared" si="73"/>
        <v>0</v>
      </c>
      <c r="AS95" s="79">
        <f t="shared" si="74"/>
        <v>0</v>
      </c>
      <c r="AT95" s="79">
        <f t="shared" si="75"/>
        <v>0</v>
      </c>
      <c r="AU95" s="79">
        <f t="shared" si="76"/>
        <v>0</v>
      </c>
      <c r="AV95" s="79">
        <f t="shared" si="77"/>
        <v>0</v>
      </c>
      <c r="AW95" s="79">
        <f t="shared" si="78"/>
        <v>0</v>
      </c>
      <c r="AX95" s="128">
        <f t="shared" si="79"/>
        <v>0</v>
      </c>
      <c r="AY95" s="128"/>
      <c r="AZ95" s="128"/>
      <c r="BA95" s="128">
        <f t="shared" si="80"/>
        <v>0</v>
      </c>
      <c r="BB95" s="128">
        <f t="shared" si="81"/>
        <v>0</v>
      </c>
      <c r="BC95" s="80">
        <f t="shared" si="85"/>
        <v>0</v>
      </c>
      <c r="BD95" s="80">
        <f t="shared" si="86"/>
        <v>0</v>
      </c>
      <c r="BE95" s="80">
        <f t="shared" si="87"/>
        <v>0</v>
      </c>
      <c r="BF95" s="80">
        <f t="shared" si="88"/>
        <v>0</v>
      </c>
      <c r="BG95" s="80">
        <f t="shared" si="89"/>
        <v>0</v>
      </c>
      <c r="BH95" s="80">
        <f t="shared" si="90"/>
        <v>0</v>
      </c>
      <c r="BI95" s="4">
        <f t="shared" si="82"/>
        <v>0</v>
      </c>
      <c r="BJ95" s="4">
        <f t="shared" si="83"/>
        <v>0</v>
      </c>
      <c r="BK95" s="4">
        <f t="shared" si="84"/>
        <v>0</v>
      </c>
      <c r="BL95" s="8" t="e">
        <f>VLOOKUP(CN95,'CIR Results'!$B$3:$L$42,2,FALSE)</f>
        <v>#N/A</v>
      </c>
      <c r="BM95" s="8" t="e">
        <f>VLOOKUP(CN95,'CIR Results'!$B$3:$L$42,3,FALSE)</f>
        <v>#N/A</v>
      </c>
      <c r="BN95" s="8" t="e">
        <f>VLOOKUP(CN95,'CIR Results'!$B$3:$L$42,4,FALSE)</f>
        <v>#N/A</v>
      </c>
      <c r="BO95" s="8" t="e">
        <f>VLOOKUP(CN95,'CIR Results'!$B$3:$L$42,5,FALSE)</f>
        <v>#N/A</v>
      </c>
      <c r="BP95" s="8" t="e">
        <f>VLOOKUP(CN95,'CIR Results'!$B$3:$L$42,6,FALSE)</f>
        <v>#N/A</v>
      </c>
      <c r="BQ95" s="8" t="e">
        <f>VLOOKUP(CN95,'CIR Results'!$B$3:$L$42,8,FALSE)</f>
        <v>#N/A</v>
      </c>
      <c r="BR95" s="8" t="e">
        <f>VLOOKUP(CN95,'CIR Results'!$B$3:$L$42,9,FALSE)</f>
        <v>#N/A</v>
      </c>
      <c r="BS95" s="8" t="e">
        <f>VLOOKUP(CN95,'CIR Results'!$B$3:$L$42,10,FALSE)</f>
        <v>#N/A</v>
      </c>
      <c r="BT95" s="8" t="e">
        <f>VLOOKUP(CN95,'CIR Results'!$B$3:$L$42,11,FALSE)</f>
        <v>#N/A</v>
      </c>
      <c r="BU95" s="136" t="e">
        <f>VLOOKUP(CN95,'CIR Team Info'!$B$5:$E$44,2,FALSE)</f>
        <v>#N/A</v>
      </c>
      <c r="BV95" s="136" t="e">
        <f>VLOOKUP(CN95,'CIR Team Info'!$B$5:$E$44,4,FALSE)</f>
        <v>#N/A</v>
      </c>
      <c r="BW95" s="136" t="str">
        <f t="shared" si="91"/>
        <v xml:space="preserve">0 0 0 </v>
      </c>
      <c r="BX95" s="168">
        <f>'Pit Scouting Data'!E54</f>
        <v>0</v>
      </c>
      <c r="BY95" s="168">
        <f>'Pit Scouting Data'!F54</f>
        <v>0</v>
      </c>
      <c r="BZ95" s="168">
        <f>'Pit Scouting Data'!G54</f>
        <v>0</v>
      </c>
      <c r="CA95" s="168">
        <f>'Pit Scouting Data'!H54</f>
        <v>0</v>
      </c>
      <c r="CB95" s="168">
        <f>'Pit Scouting Data'!I54</f>
        <v>0</v>
      </c>
      <c r="CC95" s="168">
        <f>'Pit Scouting Data'!J54</f>
        <v>0</v>
      </c>
      <c r="CD95" s="168">
        <f>'Pit Scouting Data'!K54</f>
        <v>0</v>
      </c>
      <c r="CE95" s="168">
        <f>'Pit Scouting Data'!L54</f>
        <v>0</v>
      </c>
      <c r="CF95" s="168">
        <f>'Pit Scouting Data'!M54</f>
        <v>0</v>
      </c>
      <c r="CG95" s="168">
        <f>'Pit Scouting Data'!N54</f>
        <v>0</v>
      </c>
      <c r="CH95" s="168">
        <f>'Pit Scouting Data'!O54</f>
        <v>0</v>
      </c>
      <c r="CI95" s="176">
        <f>'Pit Scouting Data'!P54</f>
        <v>0</v>
      </c>
      <c r="CJ95" s="176">
        <f>'Pit Scouting Data'!Q54</f>
        <v>0</v>
      </c>
      <c r="CK95" s="176">
        <f>'Pit Scouting Data'!R54</f>
        <v>0</v>
      </c>
      <c r="CL95" s="176">
        <f>'Pit Scouting Data'!S54</f>
        <v>0</v>
      </c>
      <c r="CM95" s="169">
        <f>'Pit Scouting Data'!A54</f>
        <v>0</v>
      </c>
      <c r="CN95" s="169">
        <f>'Pit Scouting Data'!B54</f>
        <v>0</v>
      </c>
      <c r="CO95" s="169">
        <f>'Pit Scouting Data'!C54</f>
        <v>0</v>
      </c>
      <c r="CP95" s="169">
        <f>'Pit Scouting Data'!D54</f>
        <v>0</v>
      </c>
      <c r="CQ95" s="169"/>
      <c r="CR95" s="169"/>
      <c r="CS95" s="169"/>
      <c r="CT95" s="169"/>
      <c r="CU95" s="169"/>
      <c r="CV95" s="169"/>
      <c r="CW95" s="169"/>
      <c r="CX95" s="169"/>
      <c r="CY95" s="169"/>
      <c r="CZ95" s="169"/>
      <c r="DA95" s="169"/>
      <c r="DB95" s="169"/>
      <c r="DC95" s="169"/>
      <c r="DD95" s="169"/>
      <c r="DE95" s="169"/>
      <c r="DF95" s="169"/>
      <c r="DG95" s="169"/>
      <c r="DH95" s="169"/>
      <c r="DI95" s="169"/>
      <c r="DJ95" s="2"/>
      <c r="DK95" s="2"/>
      <c r="DL95" s="2"/>
      <c r="DM95" s="2"/>
      <c r="DN95" s="2"/>
      <c r="DO95" s="2"/>
      <c r="DP95" s="169"/>
      <c r="DQ95" s="169"/>
      <c r="DR95" s="169"/>
      <c r="DS95" s="169"/>
      <c r="DT95" s="169"/>
      <c r="DU95" s="169"/>
      <c r="DV95" s="169"/>
      <c r="DW95" s="37"/>
      <c r="DX95" s="37"/>
      <c r="DZ95" s="153"/>
    </row>
    <row r="96" spans="1:130" s="164" customFormat="1" hidden="1" x14ac:dyDescent="0.25">
      <c r="A96" s="153">
        <f t="shared" si="46"/>
        <v>0</v>
      </c>
      <c r="B96" s="39"/>
      <c r="C96" s="39"/>
      <c r="D96" s="17">
        <f t="shared" si="47"/>
        <v>0</v>
      </c>
      <c r="E96" s="113">
        <f t="shared" si="48"/>
        <v>0</v>
      </c>
      <c r="F96" s="113">
        <f t="shared" si="49"/>
        <v>0</v>
      </c>
      <c r="G96" s="113">
        <f t="shared" si="50"/>
        <v>0</v>
      </c>
      <c r="H96" s="113">
        <f t="shared" si="51"/>
        <v>0</v>
      </c>
      <c r="I96" s="113">
        <f t="shared" si="52"/>
        <v>0</v>
      </c>
      <c r="J96" s="113">
        <f t="shared" si="53"/>
        <v>0</v>
      </c>
      <c r="K96" s="113">
        <f t="shared" si="54"/>
        <v>0</v>
      </c>
      <c r="L96" s="76">
        <v>8</v>
      </c>
      <c r="M96" s="76">
        <v>8</v>
      </c>
      <c r="N96" s="76">
        <v>6</v>
      </c>
      <c r="O96" s="76">
        <v>6</v>
      </c>
      <c r="P96" s="76">
        <v>6</v>
      </c>
      <c r="Q96" s="76">
        <v>2</v>
      </c>
      <c r="R96" s="76">
        <v>1</v>
      </c>
      <c r="S96" s="17">
        <f t="shared" si="55"/>
        <v>0</v>
      </c>
      <c r="T96" s="113">
        <f t="shared" si="56"/>
        <v>0</v>
      </c>
      <c r="U96" s="113">
        <f t="shared" si="57"/>
        <v>0</v>
      </c>
      <c r="V96" s="113">
        <f t="shared" si="58"/>
        <v>0</v>
      </c>
      <c r="W96" s="113">
        <f t="shared" si="59"/>
        <v>0</v>
      </c>
      <c r="X96" s="113">
        <f t="shared" si="60"/>
        <v>0</v>
      </c>
      <c r="Y96" s="113">
        <f t="shared" si="61"/>
        <v>0</v>
      </c>
      <c r="Z96" s="113">
        <f t="shared" si="62"/>
        <v>0</v>
      </c>
      <c r="AA96" s="76">
        <v>5</v>
      </c>
      <c r="AB96" s="76">
        <v>6</v>
      </c>
      <c r="AC96" s="76">
        <v>8</v>
      </c>
      <c r="AD96" s="76">
        <v>2</v>
      </c>
      <c r="AE96" s="76">
        <v>2</v>
      </c>
      <c r="AF96" s="76">
        <v>3</v>
      </c>
      <c r="AG96" s="76">
        <v>8</v>
      </c>
      <c r="AH96" s="131">
        <f t="shared" si="63"/>
        <v>0</v>
      </c>
      <c r="AI96" s="131">
        <f t="shared" si="64"/>
        <v>0</v>
      </c>
      <c r="AJ96" s="131">
        <f t="shared" si="65"/>
        <v>0</v>
      </c>
      <c r="AK96" s="131">
        <f t="shared" si="66"/>
        <v>0</v>
      </c>
      <c r="AL96" s="131">
        <f t="shared" si="67"/>
        <v>0</v>
      </c>
      <c r="AM96" s="131">
        <f t="shared" si="68"/>
        <v>0</v>
      </c>
      <c r="AN96" s="131">
        <f t="shared" si="69"/>
        <v>0</v>
      </c>
      <c r="AO96" s="115" t="b">
        <f t="shared" si="70"/>
        <v>0</v>
      </c>
      <c r="AP96" s="115" t="b">
        <f t="shared" si="71"/>
        <v>0</v>
      </c>
      <c r="AQ96" s="115" t="b">
        <f t="shared" si="72"/>
        <v>0</v>
      </c>
      <c r="AR96" s="79">
        <f t="shared" si="73"/>
        <v>0</v>
      </c>
      <c r="AS96" s="79">
        <f t="shared" si="74"/>
        <v>0</v>
      </c>
      <c r="AT96" s="79">
        <f t="shared" si="75"/>
        <v>0</v>
      </c>
      <c r="AU96" s="79">
        <f t="shared" si="76"/>
        <v>0</v>
      </c>
      <c r="AV96" s="79">
        <f t="shared" si="77"/>
        <v>0</v>
      </c>
      <c r="AW96" s="79">
        <f t="shared" si="78"/>
        <v>0</v>
      </c>
      <c r="AX96" s="128">
        <f t="shared" si="79"/>
        <v>0</v>
      </c>
      <c r="AY96" s="128"/>
      <c r="AZ96" s="128"/>
      <c r="BA96" s="128">
        <f t="shared" si="80"/>
        <v>0</v>
      </c>
      <c r="BB96" s="128">
        <f t="shared" si="81"/>
        <v>0</v>
      </c>
      <c r="BC96" s="80">
        <f t="shared" si="85"/>
        <v>0</v>
      </c>
      <c r="BD96" s="80">
        <f t="shared" si="86"/>
        <v>0</v>
      </c>
      <c r="BE96" s="80">
        <f t="shared" si="87"/>
        <v>0</v>
      </c>
      <c r="BF96" s="80">
        <f t="shared" si="88"/>
        <v>0</v>
      </c>
      <c r="BG96" s="80">
        <f t="shared" si="89"/>
        <v>0</v>
      </c>
      <c r="BH96" s="80">
        <f t="shared" si="90"/>
        <v>0</v>
      </c>
      <c r="BI96" s="4">
        <f t="shared" si="82"/>
        <v>0</v>
      </c>
      <c r="BJ96" s="4">
        <f t="shared" si="83"/>
        <v>0</v>
      </c>
      <c r="BK96" s="4">
        <f t="shared" si="84"/>
        <v>0</v>
      </c>
      <c r="BL96" s="8" t="e">
        <f>VLOOKUP(CN96,'CIR Results'!$B$3:$L$42,2,FALSE)</f>
        <v>#N/A</v>
      </c>
      <c r="BM96" s="8" t="e">
        <f>VLOOKUP(CN96,'CIR Results'!$B$3:$L$42,3,FALSE)</f>
        <v>#N/A</v>
      </c>
      <c r="BN96" s="8" t="e">
        <f>VLOOKUP(CN96,'CIR Results'!$B$3:$L$42,4,FALSE)</f>
        <v>#N/A</v>
      </c>
      <c r="BO96" s="8" t="e">
        <f>VLOOKUP(CN96,'CIR Results'!$B$3:$L$42,5,FALSE)</f>
        <v>#N/A</v>
      </c>
      <c r="BP96" s="8" t="e">
        <f>VLOOKUP(CN96,'CIR Results'!$B$3:$L$42,6,FALSE)</f>
        <v>#N/A</v>
      </c>
      <c r="BQ96" s="8" t="e">
        <f>VLOOKUP(CN96,'CIR Results'!$B$3:$L$42,8,FALSE)</f>
        <v>#N/A</v>
      </c>
      <c r="BR96" s="8" t="e">
        <f>VLOOKUP(CN96,'CIR Results'!$B$3:$L$42,9,FALSE)</f>
        <v>#N/A</v>
      </c>
      <c r="BS96" s="8" t="e">
        <f>VLOOKUP(CN96,'CIR Results'!$B$3:$L$42,10,FALSE)</f>
        <v>#N/A</v>
      </c>
      <c r="BT96" s="8" t="e">
        <f>VLOOKUP(CN96,'CIR Results'!$B$3:$L$42,11,FALSE)</f>
        <v>#N/A</v>
      </c>
      <c r="BU96" s="136" t="e">
        <f>VLOOKUP(CN96,'CIR Team Info'!$B$5:$E$44,2,FALSE)</f>
        <v>#N/A</v>
      </c>
      <c r="BV96" s="136" t="e">
        <f>VLOOKUP(CN96,'CIR Team Info'!$B$5:$E$44,4,FALSE)</f>
        <v>#N/A</v>
      </c>
      <c r="BW96" s="136" t="str">
        <f t="shared" si="91"/>
        <v xml:space="preserve">0 0 0 </v>
      </c>
      <c r="BX96" s="168">
        <f>'Pit Scouting Data'!E55</f>
        <v>0</v>
      </c>
      <c r="BY96" s="168">
        <f>'Pit Scouting Data'!F55</f>
        <v>0</v>
      </c>
      <c r="BZ96" s="168">
        <f>'Pit Scouting Data'!G55</f>
        <v>0</v>
      </c>
      <c r="CA96" s="168">
        <f>'Pit Scouting Data'!H55</f>
        <v>0</v>
      </c>
      <c r="CB96" s="168">
        <f>'Pit Scouting Data'!I55</f>
        <v>0</v>
      </c>
      <c r="CC96" s="168">
        <f>'Pit Scouting Data'!J55</f>
        <v>0</v>
      </c>
      <c r="CD96" s="168">
        <f>'Pit Scouting Data'!K55</f>
        <v>0</v>
      </c>
      <c r="CE96" s="168">
        <f>'Pit Scouting Data'!L55</f>
        <v>0</v>
      </c>
      <c r="CF96" s="168">
        <f>'Pit Scouting Data'!M55</f>
        <v>0</v>
      </c>
      <c r="CG96" s="168">
        <f>'Pit Scouting Data'!N55</f>
        <v>0</v>
      </c>
      <c r="CH96" s="168">
        <f>'Pit Scouting Data'!O55</f>
        <v>0</v>
      </c>
      <c r="CI96" s="176">
        <f>'Pit Scouting Data'!P55</f>
        <v>0</v>
      </c>
      <c r="CJ96" s="176">
        <f>'Pit Scouting Data'!Q55</f>
        <v>0</v>
      </c>
      <c r="CK96" s="176">
        <f>'Pit Scouting Data'!R55</f>
        <v>0</v>
      </c>
      <c r="CL96" s="176">
        <f>'Pit Scouting Data'!S55</f>
        <v>0</v>
      </c>
      <c r="CM96" s="169">
        <f>'Pit Scouting Data'!A55</f>
        <v>0</v>
      </c>
      <c r="CN96" s="169">
        <f>'Pit Scouting Data'!B55</f>
        <v>0</v>
      </c>
      <c r="CO96" s="169">
        <f>'Pit Scouting Data'!C55</f>
        <v>0</v>
      </c>
      <c r="CP96" s="169">
        <f>'Pit Scouting Data'!D55</f>
        <v>0</v>
      </c>
      <c r="CQ96" s="169"/>
      <c r="CR96" s="169"/>
      <c r="CS96" s="169"/>
      <c r="CT96" s="169"/>
      <c r="CU96" s="169"/>
      <c r="CV96" s="169"/>
      <c r="CW96" s="169"/>
      <c r="CX96" s="169"/>
      <c r="CY96" s="169"/>
      <c r="CZ96" s="169"/>
      <c r="DA96" s="169"/>
      <c r="DB96" s="169"/>
      <c r="DC96" s="169"/>
      <c r="DD96" s="169"/>
      <c r="DE96" s="169"/>
      <c r="DF96" s="169"/>
      <c r="DG96" s="169"/>
      <c r="DH96" s="169"/>
      <c r="DI96" s="169"/>
      <c r="DJ96" s="2"/>
      <c r="DK96" s="2"/>
      <c r="DL96" s="2"/>
      <c r="DM96" s="2"/>
      <c r="DN96" s="2"/>
      <c r="DO96" s="2"/>
      <c r="DP96" s="169"/>
      <c r="DQ96" s="169"/>
      <c r="DR96" s="169"/>
      <c r="DS96" s="169"/>
      <c r="DT96" s="169"/>
      <c r="DU96" s="169"/>
      <c r="DV96" s="169"/>
      <c r="DW96" s="37"/>
      <c r="DX96" s="37"/>
      <c r="DZ96" s="153"/>
    </row>
    <row r="97" spans="1:130" s="164" customFormat="1" hidden="1" x14ac:dyDescent="0.25">
      <c r="A97" s="153">
        <f t="shared" si="46"/>
        <v>0</v>
      </c>
      <c r="B97" s="39"/>
      <c r="C97" s="39"/>
      <c r="D97" s="17">
        <f t="shared" si="47"/>
        <v>0</v>
      </c>
      <c r="E97" s="113">
        <f t="shared" si="48"/>
        <v>0</v>
      </c>
      <c r="F97" s="113">
        <f t="shared" si="49"/>
        <v>0</v>
      </c>
      <c r="G97" s="113">
        <f t="shared" si="50"/>
        <v>0</v>
      </c>
      <c r="H97" s="113">
        <f t="shared" si="51"/>
        <v>0</v>
      </c>
      <c r="I97" s="113">
        <f t="shared" si="52"/>
        <v>0</v>
      </c>
      <c r="J97" s="113">
        <f t="shared" si="53"/>
        <v>0</v>
      </c>
      <c r="K97" s="113">
        <f t="shared" si="54"/>
        <v>0</v>
      </c>
      <c r="L97" s="76">
        <v>8</v>
      </c>
      <c r="M97" s="76">
        <v>8</v>
      </c>
      <c r="N97" s="76">
        <v>6</v>
      </c>
      <c r="O97" s="76">
        <v>6</v>
      </c>
      <c r="P97" s="76">
        <v>6</v>
      </c>
      <c r="Q97" s="76">
        <v>2</v>
      </c>
      <c r="R97" s="76">
        <v>1</v>
      </c>
      <c r="S97" s="17">
        <f t="shared" si="55"/>
        <v>0</v>
      </c>
      <c r="T97" s="113">
        <f t="shared" si="56"/>
        <v>0</v>
      </c>
      <c r="U97" s="113">
        <f t="shared" si="57"/>
        <v>0</v>
      </c>
      <c r="V97" s="113">
        <f t="shared" si="58"/>
        <v>0</v>
      </c>
      <c r="W97" s="113">
        <f t="shared" si="59"/>
        <v>0</v>
      </c>
      <c r="X97" s="113">
        <f t="shared" si="60"/>
        <v>0</v>
      </c>
      <c r="Y97" s="113">
        <f t="shared" si="61"/>
        <v>0</v>
      </c>
      <c r="Z97" s="113">
        <f t="shared" si="62"/>
        <v>0</v>
      </c>
      <c r="AA97" s="76">
        <v>5</v>
      </c>
      <c r="AB97" s="76">
        <v>6</v>
      </c>
      <c r="AC97" s="76">
        <v>8</v>
      </c>
      <c r="AD97" s="76">
        <v>2</v>
      </c>
      <c r="AE97" s="76">
        <v>2</v>
      </c>
      <c r="AF97" s="76">
        <v>3</v>
      </c>
      <c r="AG97" s="76">
        <v>8</v>
      </c>
      <c r="AH97" s="131">
        <f t="shared" si="63"/>
        <v>0</v>
      </c>
      <c r="AI97" s="131">
        <f t="shared" si="64"/>
        <v>0</v>
      </c>
      <c r="AJ97" s="131">
        <f t="shared" si="65"/>
        <v>0</v>
      </c>
      <c r="AK97" s="131">
        <f t="shared" si="66"/>
        <v>0</v>
      </c>
      <c r="AL97" s="131">
        <f t="shared" si="67"/>
        <v>0</v>
      </c>
      <c r="AM97" s="131">
        <f t="shared" si="68"/>
        <v>0</v>
      </c>
      <c r="AN97" s="131">
        <f t="shared" si="69"/>
        <v>0</v>
      </c>
      <c r="AO97" s="115" t="b">
        <f t="shared" si="70"/>
        <v>0</v>
      </c>
      <c r="AP97" s="115" t="b">
        <f t="shared" si="71"/>
        <v>0</v>
      </c>
      <c r="AQ97" s="115" t="b">
        <f t="shared" si="72"/>
        <v>0</v>
      </c>
      <c r="AR97" s="79">
        <f t="shared" si="73"/>
        <v>0</v>
      </c>
      <c r="AS97" s="79">
        <f t="shared" si="74"/>
        <v>0</v>
      </c>
      <c r="AT97" s="79">
        <f t="shared" si="75"/>
        <v>0</v>
      </c>
      <c r="AU97" s="79">
        <f t="shared" si="76"/>
        <v>0</v>
      </c>
      <c r="AV97" s="79">
        <f t="shared" si="77"/>
        <v>0</v>
      </c>
      <c r="AW97" s="79">
        <f t="shared" si="78"/>
        <v>0</v>
      </c>
      <c r="AX97" s="128">
        <f t="shared" si="79"/>
        <v>0</v>
      </c>
      <c r="AY97" s="128"/>
      <c r="AZ97" s="128"/>
      <c r="BA97" s="128">
        <f t="shared" si="80"/>
        <v>0</v>
      </c>
      <c r="BB97" s="128">
        <f t="shared" si="81"/>
        <v>0</v>
      </c>
      <c r="BC97" s="80">
        <f t="shared" si="85"/>
        <v>0</v>
      </c>
      <c r="BD97" s="80">
        <f t="shared" si="86"/>
        <v>0</v>
      </c>
      <c r="BE97" s="80">
        <f t="shared" si="87"/>
        <v>0</v>
      </c>
      <c r="BF97" s="80">
        <f t="shared" si="88"/>
        <v>0</v>
      </c>
      <c r="BG97" s="80">
        <f t="shared" si="89"/>
        <v>0</v>
      </c>
      <c r="BH97" s="80">
        <f t="shared" si="90"/>
        <v>0</v>
      </c>
      <c r="BI97" s="4">
        <f t="shared" si="82"/>
        <v>0</v>
      </c>
      <c r="BJ97" s="4">
        <f t="shared" si="83"/>
        <v>0</v>
      </c>
      <c r="BK97" s="4">
        <f t="shared" si="84"/>
        <v>0</v>
      </c>
      <c r="BL97" s="8" t="e">
        <f>VLOOKUP(CN97,'CIR Results'!$B$3:$L$42,2,FALSE)</f>
        <v>#N/A</v>
      </c>
      <c r="BM97" s="8" t="e">
        <f>VLOOKUP(CN97,'CIR Results'!$B$3:$L$42,3,FALSE)</f>
        <v>#N/A</v>
      </c>
      <c r="BN97" s="8" t="e">
        <f>VLOOKUP(CN97,'CIR Results'!$B$3:$L$42,4,FALSE)</f>
        <v>#N/A</v>
      </c>
      <c r="BO97" s="8" t="e">
        <f>VLOOKUP(CN97,'CIR Results'!$B$3:$L$42,5,FALSE)</f>
        <v>#N/A</v>
      </c>
      <c r="BP97" s="8" t="e">
        <f>VLOOKUP(CN97,'CIR Results'!$B$3:$L$42,6,FALSE)</f>
        <v>#N/A</v>
      </c>
      <c r="BQ97" s="8" t="e">
        <f>VLOOKUP(CN97,'CIR Results'!$B$3:$L$42,8,FALSE)</f>
        <v>#N/A</v>
      </c>
      <c r="BR97" s="8" t="e">
        <f>VLOOKUP(CN97,'CIR Results'!$B$3:$L$42,9,FALSE)</f>
        <v>#N/A</v>
      </c>
      <c r="BS97" s="8" t="e">
        <f>VLOOKUP(CN97,'CIR Results'!$B$3:$L$42,10,FALSE)</f>
        <v>#N/A</v>
      </c>
      <c r="BT97" s="8" t="e">
        <f>VLOOKUP(CN97,'CIR Results'!$B$3:$L$42,11,FALSE)</f>
        <v>#N/A</v>
      </c>
      <c r="BU97" s="136" t="e">
        <f>VLOOKUP(CN97,'CIR Team Info'!$B$5:$E$44,2,FALSE)</f>
        <v>#N/A</v>
      </c>
      <c r="BV97" s="136" t="e">
        <f>VLOOKUP(CN97,'CIR Team Info'!$B$5:$E$44,4,FALSE)</f>
        <v>#N/A</v>
      </c>
      <c r="BW97" s="136" t="str">
        <f t="shared" si="91"/>
        <v xml:space="preserve">0 0 0 </v>
      </c>
      <c r="BX97" s="168">
        <f>'Pit Scouting Data'!E56</f>
        <v>0</v>
      </c>
      <c r="BY97" s="168">
        <f>'Pit Scouting Data'!F56</f>
        <v>0</v>
      </c>
      <c r="BZ97" s="168">
        <f>'Pit Scouting Data'!G56</f>
        <v>0</v>
      </c>
      <c r="CA97" s="168">
        <f>'Pit Scouting Data'!H56</f>
        <v>0</v>
      </c>
      <c r="CB97" s="168">
        <f>'Pit Scouting Data'!I56</f>
        <v>0</v>
      </c>
      <c r="CC97" s="168">
        <f>'Pit Scouting Data'!J56</f>
        <v>0</v>
      </c>
      <c r="CD97" s="168">
        <f>'Pit Scouting Data'!K56</f>
        <v>0</v>
      </c>
      <c r="CE97" s="168">
        <f>'Pit Scouting Data'!L56</f>
        <v>0</v>
      </c>
      <c r="CF97" s="168">
        <f>'Pit Scouting Data'!M56</f>
        <v>0</v>
      </c>
      <c r="CG97" s="168">
        <f>'Pit Scouting Data'!N56</f>
        <v>0</v>
      </c>
      <c r="CH97" s="168">
        <f>'Pit Scouting Data'!O56</f>
        <v>0</v>
      </c>
      <c r="CI97" s="176">
        <f>'Pit Scouting Data'!P56</f>
        <v>0</v>
      </c>
      <c r="CJ97" s="176">
        <f>'Pit Scouting Data'!Q56</f>
        <v>0</v>
      </c>
      <c r="CK97" s="176">
        <f>'Pit Scouting Data'!R56</f>
        <v>0</v>
      </c>
      <c r="CL97" s="176">
        <f>'Pit Scouting Data'!S56</f>
        <v>0</v>
      </c>
      <c r="CM97" s="169">
        <f>'Pit Scouting Data'!A56</f>
        <v>0</v>
      </c>
      <c r="CN97" s="169">
        <f>'Pit Scouting Data'!B56</f>
        <v>0</v>
      </c>
      <c r="CO97" s="169">
        <f>'Pit Scouting Data'!C56</f>
        <v>0</v>
      </c>
      <c r="CP97" s="169">
        <f>'Pit Scouting Data'!D56</f>
        <v>0</v>
      </c>
      <c r="CQ97" s="169"/>
      <c r="CR97" s="169"/>
      <c r="CS97" s="169"/>
      <c r="CT97" s="169"/>
      <c r="CU97" s="169"/>
      <c r="CV97" s="169"/>
      <c r="CW97" s="169"/>
      <c r="CX97" s="169"/>
      <c r="CY97" s="169"/>
      <c r="CZ97" s="169"/>
      <c r="DA97" s="169"/>
      <c r="DB97" s="169"/>
      <c r="DC97" s="169"/>
      <c r="DD97" s="169"/>
      <c r="DE97" s="169"/>
      <c r="DF97" s="169"/>
      <c r="DG97" s="169"/>
      <c r="DH97" s="169"/>
      <c r="DI97" s="169"/>
      <c r="DJ97" s="2"/>
      <c r="DK97" s="2"/>
      <c r="DL97" s="2"/>
      <c r="DM97" s="2"/>
      <c r="DN97" s="2"/>
      <c r="DO97" s="2"/>
      <c r="DP97" s="169"/>
      <c r="DQ97" s="169"/>
      <c r="DR97" s="169"/>
      <c r="DS97" s="169"/>
      <c r="DT97" s="169"/>
      <c r="DU97" s="169"/>
      <c r="DV97" s="169"/>
      <c r="DW97" s="37"/>
      <c r="DX97" s="37"/>
      <c r="DZ97" s="153"/>
    </row>
    <row r="98" spans="1:130" s="164" customFormat="1" hidden="1" x14ac:dyDescent="0.25">
      <c r="A98" s="153">
        <f t="shared" si="46"/>
        <v>0</v>
      </c>
      <c r="B98" s="39"/>
      <c r="C98" s="39"/>
      <c r="D98" s="17">
        <f t="shared" si="47"/>
        <v>0</v>
      </c>
      <c r="E98" s="113">
        <f t="shared" si="48"/>
        <v>0</v>
      </c>
      <c r="F98" s="113">
        <f t="shared" si="49"/>
        <v>0</v>
      </c>
      <c r="G98" s="113">
        <f t="shared" si="50"/>
        <v>0</v>
      </c>
      <c r="H98" s="113">
        <f t="shared" si="51"/>
        <v>0</v>
      </c>
      <c r="I98" s="113">
        <f t="shared" si="52"/>
        <v>0</v>
      </c>
      <c r="J98" s="113">
        <f t="shared" si="53"/>
        <v>0</v>
      </c>
      <c r="K98" s="113">
        <f t="shared" si="54"/>
        <v>0</v>
      </c>
      <c r="L98" s="76">
        <v>8</v>
      </c>
      <c r="M98" s="76">
        <v>8</v>
      </c>
      <c r="N98" s="76">
        <v>6</v>
      </c>
      <c r="O98" s="76">
        <v>6</v>
      </c>
      <c r="P98" s="76">
        <v>6</v>
      </c>
      <c r="Q98" s="76">
        <v>2</v>
      </c>
      <c r="R98" s="76">
        <v>1</v>
      </c>
      <c r="S98" s="17">
        <f t="shared" si="55"/>
        <v>0</v>
      </c>
      <c r="T98" s="113">
        <f t="shared" si="56"/>
        <v>0</v>
      </c>
      <c r="U98" s="113">
        <f t="shared" si="57"/>
        <v>0</v>
      </c>
      <c r="V98" s="113">
        <f t="shared" si="58"/>
        <v>0</v>
      </c>
      <c r="W98" s="113">
        <f t="shared" si="59"/>
        <v>0</v>
      </c>
      <c r="X98" s="113">
        <f t="shared" si="60"/>
        <v>0</v>
      </c>
      <c r="Y98" s="113">
        <f t="shared" si="61"/>
        <v>0</v>
      </c>
      <c r="Z98" s="113">
        <f t="shared" si="62"/>
        <v>0</v>
      </c>
      <c r="AA98" s="76">
        <v>5</v>
      </c>
      <c r="AB98" s="76">
        <v>6</v>
      </c>
      <c r="AC98" s="76">
        <v>8</v>
      </c>
      <c r="AD98" s="76">
        <v>2</v>
      </c>
      <c r="AE98" s="76">
        <v>2</v>
      </c>
      <c r="AF98" s="76">
        <v>3</v>
      </c>
      <c r="AG98" s="76">
        <v>8</v>
      </c>
      <c r="AH98" s="131">
        <f t="shared" si="63"/>
        <v>0</v>
      </c>
      <c r="AI98" s="131">
        <f t="shared" si="64"/>
        <v>0</v>
      </c>
      <c r="AJ98" s="131">
        <f t="shared" si="65"/>
        <v>0</v>
      </c>
      <c r="AK98" s="131">
        <f t="shared" si="66"/>
        <v>0</v>
      </c>
      <c r="AL98" s="131">
        <f t="shared" si="67"/>
        <v>0</v>
      </c>
      <c r="AM98" s="131">
        <f t="shared" si="68"/>
        <v>0</v>
      </c>
      <c r="AN98" s="131">
        <f t="shared" si="69"/>
        <v>0</v>
      </c>
      <c r="AO98" s="115" t="b">
        <f t="shared" si="70"/>
        <v>0</v>
      </c>
      <c r="AP98" s="115" t="b">
        <f t="shared" si="71"/>
        <v>0</v>
      </c>
      <c r="AQ98" s="115" t="b">
        <f t="shared" si="72"/>
        <v>0</v>
      </c>
      <c r="AR98" s="79">
        <f t="shared" si="73"/>
        <v>0</v>
      </c>
      <c r="AS98" s="79">
        <f t="shared" si="74"/>
        <v>0</v>
      </c>
      <c r="AT98" s="79">
        <f t="shared" si="75"/>
        <v>0</v>
      </c>
      <c r="AU98" s="79">
        <f t="shared" si="76"/>
        <v>0</v>
      </c>
      <c r="AV98" s="79">
        <f t="shared" si="77"/>
        <v>0</v>
      </c>
      <c r="AW98" s="79">
        <f t="shared" si="78"/>
        <v>0</v>
      </c>
      <c r="AX98" s="128">
        <f t="shared" si="79"/>
        <v>0</v>
      </c>
      <c r="AY98" s="128"/>
      <c r="AZ98" s="128"/>
      <c r="BA98" s="128">
        <f t="shared" si="80"/>
        <v>0</v>
      </c>
      <c r="BB98" s="128">
        <f t="shared" si="81"/>
        <v>0</v>
      </c>
      <c r="BC98" s="80">
        <f t="shared" si="85"/>
        <v>0</v>
      </c>
      <c r="BD98" s="80">
        <f t="shared" si="86"/>
        <v>0</v>
      </c>
      <c r="BE98" s="80">
        <f t="shared" si="87"/>
        <v>0</v>
      </c>
      <c r="BF98" s="80">
        <f t="shared" si="88"/>
        <v>0</v>
      </c>
      <c r="BG98" s="80">
        <f t="shared" si="89"/>
        <v>0</v>
      </c>
      <c r="BH98" s="80">
        <f t="shared" si="90"/>
        <v>0</v>
      </c>
      <c r="BI98" s="4">
        <f t="shared" si="82"/>
        <v>0</v>
      </c>
      <c r="BJ98" s="4">
        <f t="shared" si="83"/>
        <v>0</v>
      </c>
      <c r="BK98" s="4">
        <f t="shared" si="84"/>
        <v>0</v>
      </c>
      <c r="BL98" s="8" t="e">
        <f>VLOOKUP(CN98,'CIR Results'!$B$3:$L$42,2,FALSE)</f>
        <v>#N/A</v>
      </c>
      <c r="BM98" s="8" t="e">
        <f>VLOOKUP(CN98,'CIR Results'!$B$3:$L$42,3,FALSE)</f>
        <v>#N/A</v>
      </c>
      <c r="BN98" s="8" t="e">
        <f>VLOOKUP(CN98,'CIR Results'!$B$3:$L$42,4,FALSE)</f>
        <v>#N/A</v>
      </c>
      <c r="BO98" s="8" t="e">
        <f>VLOOKUP(CN98,'CIR Results'!$B$3:$L$42,5,FALSE)</f>
        <v>#N/A</v>
      </c>
      <c r="BP98" s="8" t="e">
        <f>VLOOKUP(CN98,'CIR Results'!$B$3:$L$42,6,FALSE)</f>
        <v>#N/A</v>
      </c>
      <c r="BQ98" s="8" t="e">
        <f>VLOOKUP(CN98,'CIR Results'!$B$3:$L$42,8,FALSE)</f>
        <v>#N/A</v>
      </c>
      <c r="BR98" s="8" t="e">
        <f>VLOOKUP(CN98,'CIR Results'!$B$3:$L$42,9,FALSE)</f>
        <v>#N/A</v>
      </c>
      <c r="BS98" s="8" t="e">
        <f>VLOOKUP(CN98,'CIR Results'!$B$3:$L$42,10,FALSE)</f>
        <v>#N/A</v>
      </c>
      <c r="BT98" s="8" t="e">
        <f>VLOOKUP(CN98,'CIR Results'!$B$3:$L$42,11,FALSE)</f>
        <v>#N/A</v>
      </c>
      <c r="BU98" s="136" t="e">
        <f>VLOOKUP(CN98,'CIR Team Info'!$B$5:$E$44,2,FALSE)</f>
        <v>#N/A</v>
      </c>
      <c r="BV98" s="136" t="e">
        <f>VLOOKUP(CN98,'CIR Team Info'!$B$5:$E$44,4,FALSE)</f>
        <v>#N/A</v>
      </c>
      <c r="BW98" s="136" t="str">
        <f t="shared" si="91"/>
        <v xml:space="preserve">0 0 0 </v>
      </c>
      <c r="BX98" s="168">
        <f>'Pit Scouting Data'!E57</f>
        <v>0</v>
      </c>
      <c r="BY98" s="168">
        <f>'Pit Scouting Data'!F57</f>
        <v>0</v>
      </c>
      <c r="BZ98" s="168">
        <f>'Pit Scouting Data'!G57</f>
        <v>0</v>
      </c>
      <c r="CA98" s="168">
        <f>'Pit Scouting Data'!H57</f>
        <v>0</v>
      </c>
      <c r="CB98" s="168">
        <f>'Pit Scouting Data'!I57</f>
        <v>0</v>
      </c>
      <c r="CC98" s="168">
        <f>'Pit Scouting Data'!J57</f>
        <v>0</v>
      </c>
      <c r="CD98" s="168">
        <f>'Pit Scouting Data'!K57</f>
        <v>0</v>
      </c>
      <c r="CE98" s="168">
        <f>'Pit Scouting Data'!L57</f>
        <v>0</v>
      </c>
      <c r="CF98" s="168">
        <f>'Pit Scouting Data'!M57</f>
        <v>0</v>
      </c>
      <c r="CG98" s="168">
        <f>'Pit Scouting Data'!N57</f>
        <v>0</v>
      </c>
      <c r="CH98" s="168">
        <f>'Pit Scouting Data'!O57</f>
        <v>0</v>
      </c>
      <c r="CI98" s="176">
        <f>'Pit Scouting Data'!P57</f>
        <v>0</v>
      </c>
      <c r="CJ98" s="176">
        <f>'Pit Scouting Data'!Q57</f>
        <v>0</v>
      </c>
      <c r="CK98" s="176">
        <f>'Pit Scouting Data'!R57</f>
        <v>0</v>
      </c>
      <c r="CL98" s="176">
        <f>'Pit Scouting Data'!S57</f>
        <v>0</v>
      </c>
      <c r="CM98" s="169">
        <f>'Pit Scouting Data'!A57</f>
        <v>0</v>
      </c>
      <c r="CN98" s="169">
        <f>'Pit Scouting Data'!B57</f>
        <v>0</v>
      </c>
      <c r="CO98" s="169">
        <f>'Pit Scouting Data'!C57</f>
        <v>0</v>
      </c>
      <c r="CP98" s="169">
        <f>'Pit Scouting Data'!D57</f>
        <v>0</v>
      </c>
      <c r="CQ98" s="169"/>
      <c r="CR98" s="169"/>
      <c r="CS98" s="169"/>
      <c r="CT98" s="169"/>
      <c r="CU98" s="169"/>
      <c r="CV98" s="169"/>
      <c r="CW98" s="169"/>
      <c r="CX98" s="169"/>
      <c r="CY98" s="169"/>
      <c r="CZ98" s="169"/>
      <c r="DA98" s="169"/>
      <c r="DB98" s="169"/>
      <c r="DC98" s="169"/>
      <c r="DD98" s="169"/>
      <c r="DE98" s="169"/>
      <c r="DF98" s="169"/>
      <c r="DG98" s="169"/>
      <c r="DH98" s="169"/>
      <c r="DI98" s="169"/>
      <c r="DJ98" s="2"/>
      <c r="DK98" s="2"/>
      <c r="DL98" s="2"/>
      <c r="DM98" s="2"/>
      <c r="DN98" s="2"/>
      <c r="DO98" s="2"/>
      <c r="DP98" s="169"/>
      <c r="DQ98" s="169"/>
      <c r="DR98" s="169"/>
      <c r="DS98" s="169"/>
      <c r="DT98" s="169"/>
      <c r="DU98" s="169"/>
      <c r="DV98" s="169"/>
      <c r="DW98" s="37"/>
      <c r="DX98" s="37"/>
      <c r="DZ98" s="153"/>
    </row>
    <row r="99" spans="1:130" s="164" customFormat="1" hidden="1" x14ac:dyDescent="0.25">
      <c r="A99" s="153">
        <f t="shared" si="46"/>
        <v>0</v>
      </c>
      <c r="B99" s="39"/>
      <c r="C99" s="39"/>
      <c r="D99" s="17">
        <f t="shared" si="47"/>
        <v>0</v>
      </c>
      <c r="E99" s="113">
        <f t="shared" si="48"/>
        <v>0</v>
      </c>
      <c r="F99" s="113">
        <f t="shared" si="49"/>
        <v>0</v>
      </c>
      <c r="G99" s="113">
        <f t="shared" si="50"/>
        <v>0</v>
      </c>
      <c r="H99" s="113">
        <f t="shared" si="51"/>
        <v>0</v>
      </c>
      <c r="I99" s="113">
        <f t="shared" si="52"/>
        <v>0</v>
      </c>
      <c r="J99" s="113">
        <f t="shared" si="53"/>
        <v>0</v>
      </c>
      <c r="K99" s="113">
        <f t="shared" si="54"/>
        <v>0</v>
      </c>
      <c r="L99" s="76">
        <v>8</v>
      </c>
      <c r="M99" s="76">
        <v>8</v>
      </c>
      <c r="N99" s="76">
        <v>6</v>
      </c>
      <c r="O99" s="76">
        <v>6</v>
      </c>
      <c r="P99" s="76">
        <v>6</v>
      </c>
      <c r="Q99" s="76">
        <v>2</v>
      </c>
      <c r="R99" s="76">
        <v>1</v>
      </c>
      <c r="S99" s="17">
        <f t="shared" si="55"/>
        <v>0</v>
      </c>
      <c r="T99" s="113">
        <f t="shared" si="56"/>
        <v>0</v>
      </c>
      <c r="U99" s="113">
        <f t="shared" si="57"/>
        <v>0</v>
      </c>
      <c r="V99" s="113">
        <f t="shared" si="58"/>
        <v>0</v>
      </c>
      <c r="W99" s="113">
        <f t="shared" si="59"/>
        <v>0</v>
      </c>
      <c r="X99" s="113">
        <f t="shared" si="60"/>
        <v>0</v>
      </c>
      <c r="Y99" s="113">
        <f t="shared" si="61"/>
        <v>0</v>
      </c>
      <c r="Z99" s="113">
        <f t="shared" si="62"/>
        <v>0</v>
      </c>
      <c r="AA99" s="76">
        <v>5</v>
      </c>
      <c r="AB99" s="76">
        <v>6</v>
      </c>
      <c r="AC99" s="76">
        <v>8</v>
      </c>
      <c r="AD99" s="76">
        <v>2</v>
      </c>
      <c r="AE99" s="76">
        <v>2</v>
      </c>
      <c r="AF99" s="76">
        <v>3</v>
      </c>
      <c r="AG99" s="76">
        <v>8</v>
      </c>
      <c r="AH99" s="131">
        <f t="shared" si="63"/>
        <v>0</v>
      </c>
      <c r="AI99" s="131">
        <f t="shared" si="64"/>
        <v>0</v>
      </c>
      <c r="AJ99" s="131">
        <f t="shared" si="65"/>
        <v>0</v>
      </c>
      <c r="AK99" s="131">
        <f t="shared" si="66"/>
        <v>0</v>
      </c>
      <c r="AL99" s="131">
        <f t="shared" si="67"/>
        <v>0</v>
      </c>
      <c r="AM99" s="131">
        <f t="shared" si="68"/>
        <v>0</v>
      </c>
      <c r="AN99" s="131">
        <f t="shared" si="69"/>
        <v>0</v>
      </c>
      <c r="AO99" s="115" t="b">
        <f t="shared" si="70"/>
        <v>0</v>
      </c>
      <c r="AP99" s="115" t="b">
        <f t="shared" si="71"/>
        <v>0</v>
      </c>
      <c r="AQ99" s="115" t="b">
        <f t="shared" si="72"/>
        <v>0</v>
      </c>
      <c r="AR99" s="79">
        <f t="shared" si="73"/>
        <v>0</v>
      </c>
      <c r="AS99" s="79">
        <f t="shared" si="74"/>
        <v>0</v>
      </c>
      <c r="AT99" s="79">
        <f t="shared" si="75"/>
        <v>0</v>
      </c>
      <c r="AU99" s="79">
        <f t="shared" si="76"/>
        <v>0</v>
      </c>
      <c r="AV99" s="79">
        <f t="shared" si="77"/>
        <v>0</v>
      </c>
      <c r="AW99" s="79">
        <f t="shared" si="78"/>
        <v>0</v>
      </c>
      <c r="AX99" s="128">
        <f t="shared" si="79"/>
        <v>0</v>
      </c>
      <c r="AY99" s="128"/>
      <c r="AZ99" s="128"/>
      <c r="BA99" s="128">
        <f t="shared" si="80"/>
        <v>0</v>
      </c>
      <c r="BB99" s="128">
        <f t="shared" si="81"/>
        <v>0</v>
      </c>
      <c r="BC99" s="80">
        <f t="shared" si="85"/>
        <v>0</v>
      </c>
      <c r="BD99" s="80">
        <f t="shared" si="86"/>
        <v>0</v>
      </c>
      <c r="BE99" s="80">
        <f t="shared" si="87"/>
        <v>0</v>
      </c>
      <c r="BF99" s="80">
        <f t="shared" si="88"/>
        <v>0</v>
      </c>
      <c r="BG99" s="80">
        <f t="shared" si="89"/>
        <v>0</v>
      </c>
      <c r="BH99" s="80">
        <f t="shared" si="90"/>
        <v>0</v>
      </c>
      <c r="BI99" s="4">
        <f t="shared" si="82"/>
        <v>0</v>
      </c>
      <c r="BJ99" s="4">
        <f t="shared" si="83"/>
        <v>0</v>
      </c>
      <c r="BK99" s="4">
        <f t="shared" si="84"/>
        <v>0</v>
      </c>
      <c r="BL99" s="8" t="e">
        <f>VLOOKUP(CN99,'CIR Results'!$B$3:$L$42,2,FALSE)</f>
        <v>#N/A</v>
      </c>
      <c r="BM99" s="8" t="e">
        <f>VLOOKUP(CN99,'CIR Results'!$B$3:$L$42,3,FALSE)</f>
        <v>#N/A</v>
      </c>
      <c r="BN99" s="8" t="e">
        <f>VLOOKUP(CN99,'CIR Results'!$B$3:$L$42,4,FALSE)</f>
        <v>#N/A</v>
      </c>
      <c r="BO99" s="8" t="e">
        <f>VLOOKUP(CN99,'CIR Results'!$B$3:$L$42,5,FALSE)</f>
        <v>#N/A</v>
      </c>
      <c r="BP99" s="8" t="e">
        <f>VLOOKUP(CN99,'CIR Results'!$B$3:$L$42,6,FALSE)</f>
        <v>#N/A</v>
      </c>
      <c r="BQ99" s="8" t="e">
        <f>VLOOKUP(CN99,'CIR Results'!$B$3:$L$42,8,FALSE)</f>
        <v>#N/A</v>
      </c>
      <c r="BR99" s="8" t="e">
        <f>VLOOKUP(CN99,'CIR Results'!$B$3:$L$42,9,FALSE)</f>
        <v>#N/A</v>
      </c>
      <c r="BS99" s="8" t="e">
        <f>VLOOKUP(CN99,'CIR Results'!$B$3:$L$42,10,FALSE)</f>
        <v>#N/A</v>
      </c>
      <c r="BT99" s="8" t="e">
        <f>VLOOKUP(CN99,'CIR Results'!$B$3:$L$42,11,FALSE)</f>
        <v>#N/A</v>
      </c>
      <c r="BU99" s="136" t="e">
        <f>VLOOKUP(CN99,'CIR Team Info'!$B$5:$E$44,2,FALSE)</f>
        <v>#N/A</v>
      </c>
      <c r="BV99" s="136" t="e">
        <f>VLOOKUP(CN99,'CIR Team Info'!$B$5:$E$44,4,FALSE)</f>
        <v>#N/A</v>
      </c>
      <c r="BW99" s="136" t="str">
        <f t="shared" si="91"/>
        <v xml:space="preserve">0 0 0 </v>
      </c>
      <c r="BX99" s="168">
        <f>'Pit Scouting Data'!E58</f>
        <v>0</v>
      </c>
      <c r="BY99" s="168">
        <f>'Pit Scouting Data'!F58</f>
        <v>0</v>
      </c>
      <c r="BZ99" s="168">
        <f>'Pit Scouting Data'!G58</f>
        <v>0</v>
      </c>
      <c r="CA99" s="168">
        <f>'Pit Scouting Data'!H58</f>
        <v>0</v>
      </c>
      <c r="CB99" s="168">
        <f>'Pit Scouting Data'!I58</f>
        <v>0</v>
      </c>
      <c r="CC99" s="168">
        <f>'Pit Scouting Data'!J58</f>
        <v>0</v>
      </c>
      <c r="CD99" s="168">
        <f>'Pit Scouting Data'!K58</f>
        <v>0</v>
      </c>
      <c r="CE99" s="168">
        <f>'Pit Scouting Data'!L58</f>
        <v>0</v>
      </c>
      <c r="CF99" s="168">
        <f>'Pit Scouting Data'!M58</f>
        <v>0</v>
      </c>
      <c r="CG99" s="168">
        <f>'Pit Scouting Data'!N58</f>
        <v>0</v>
      </c>
      <c r="CH99" s="168">
        <f>'Pit Scouting Data'!O58</f>
        <v>0</v>
      </c>
      <c r="CI99" s="176">
        <f>'Pit Scouting Data'!P58</f>
        <v>0</v>
      </c>
      <c r="CJ99" s="176">
        <f>'Pit Scouting Data'!Q58</f>
        <v>0</v>
      </c>
      <c r="CK99" s="176">
        <f>'Pit Scouting Data'!R58</f>
        <v>0</v>
      </c>
      <c r="CL99" s="176">
        <f>'Pit Scouting Data'!S58</f>
        <v>0</v>
      </c>
      <c r="CM99" s="169">
        <f>'Pit Scouting Data'!A58</f>
        <v>0</v>
      </c>
      <c r="CN99" s="169">
        <f>'Pit Scouting Data'!B58</f>
        <v>0</v>
      </c>
      <c r="CO99" s="169">
        <f>'Pit Scouting Data'!C58</f>
        <v>0</v>
      </c>
      <c r="CP99" s="169">
        <f>'Pit Scouting Data'!D58</f>
        <v>0</v>
      </c>
      <c r="CQ99" s="169"/>
      <c r="CR99" s="169"/>
      <c r="CS99" s="169"/>
      <c r="CT99" s="169"/>
      <c r="CU99" s="169"/>
      <c r="CV99" s="169"/>
      <c r="CW99" s="169"/>
      <c r="CX99" s="169"/>
      <c r="CY99" s="169"/>
      <c r="CZ99" s="169"/>
      <c r="DA99" s="169"/>
      <c r="DB99" s="169"/>
      <c r="DC99" s="169"/>
      <c r="DD99" s="169"/>
      <c r="DE99" s="169"/>
      <c r="DF99" s="169"/>
      <c r="DG99" s="169"/>
      <c r="DH99" s="169"/>
      <c r="DI99" s="169"/>
      <c r="DJ99" s="2"/>
      <c r="DK99" s="2"/>
      <c r="DL99" s="2"/>
      <c r="DM99" s="2"/>
      <c r="DN99" s="2"/>
      <c r="DO99" s="2"/>
      <c r="DP99" s="169"/>
      <c r="DQ99" s="169"/>
      <c r="DR99" s="169"/>
      <c r="DS99" s="169"/>
      <c r="DT99" s="169"/>
      <c r="DU99" s="169"/>
      <c r="DV99" s="169"/>
      <c r="DW99" s="37"/>
      <c r="DX99" s="37"/>
      <c r="DZ99" s="153"/>
    </row>
    <row r="100" spans="1:130" s="164" customFormat="1" hidden="1" x14ac:dyDescent="0.25">
      <c r="A100" s="153">
        <f t="shared" si="46"/>
        <v>0</v>
      </c>
      <c r="B100" s="39"/>
      <c r="C100" s="39"/>
      <c r="D100" s="17">
        <f t="shared" si="47"/>
        <v>0</v>
      </c>
      <c r="E100" s="113">
        <f t="shared" si="48"/>
        <v>0</v>
      </c>
      <c r="F100" s="113">
        <f t="shared" si="49"/>
        <v>0</v>
      </c>
      <c r="G100" s="113">
        <f t="shared" si="50"/>
        <v>0</v>
      </c>
      <c r="H100" s="113">
        <f t="shared" si="51"/>
        <v>0</v>
      </c>
      <c r="I100" s="113">
        <f t="shared" si="52"/>
        <v>0</v>
      </c>
      <c r="J100" s="113">
        <f t="shared" si="53"/>
        <v>0</v>
      </c>
      <c r="K100" s="113">
        <f t="shared" si="54"/>
        <v>0</v>
      </c>
      <c r="L100" s="76">
        <v>8</v>
      </c>
      <c r="M100" s="76">
        <v>8</v>
      </c>
      <c r="N100" s="76">
        <v>6</v>
      </c>
      <c r="O100" s="76">
        <v>6</v>
      </c>
      <c r="P100" s="76">
        <v>6</v>
      </c>
      <c r="Q100" s="76">
        <v>2</v>
      </c>
      <c r="R100" s="76">
        <v>1</v>
      </c>
      <c r="S100" s="17">
        <f t="shared" si="55"/>
        <v>0</v>
      </c>
      <c r="T100" s="113">
        <f t="shared" si="56"/>
        <v>0</v>
      </c>
      <c r="U100" s="113">
        <f t="shared" si="57"/>
        <v>0</v>
      </c>
      <c r="V100" s="113">
        <f t="shared" si="58"/>
        <v>0</v>
      </c>
      <c r="W100" s="113">
        <f t="shared" si="59"/>
        <v>0</v>
      </c>
      <c r="X100" s="113">
        <f t="shared" si="60"/>
        <v>0</v>
      </c>
      <c r="Y100" s="113">
        <f t="shared" si="61"/>
        <v>0</v>
      </c>
      <c r="Z100" s="113">
        <f t="shared" si="62"/>
        <v>0</v>
      </c>
      <c r="AA100" s="76">
        <v>5</v>
      </c>
      <c r="AB100" s="76">
        <v>6</v>
      </c>
      <c r="AC100" s="76">
        <v>8</v>
      </c>
      <c r="AD100" s="76">
        <v>2</v>
      </c>
      <c r="AE100" s="76">
        <v>2</v>
      </c>
      <c r="AF100" s="76">
        <v>3</v>
      </c>
      <c r="AG100" s="76">
        <v>8</v>
      </c>
      <c r="AH100" s="131">
        <f t="shared" si="63"/>
        <v>0</v>
      </c>
      <c r="AI100" s="131">
        <f t="shared" si="64"/>
        <v>0</v>
      </c>
      <c r="AJ100" s="131">
        <f t="shared" si="65"/>
        <v>0</v>
      </c>
      <c r="AK100" s="131">
        <f t="shared" si="66"/>
        <v>0</v>
      </c>
      <c r="AL100" s="131">
        <f t="shared" si="67"/>
        <v>0</v>
      </c>
      <c r="AM100" s="131">
        <f t="shared" si="68"/>
        <v>0</v>
      </c>
      <c r="AN100" s="131">
        <f t="shared" si="69"/>
        <v>0</v>
      </c>
      <c r="AO100" s="115" t="b">
        <f t="shared" si="70"/>
        <v>0</v>
      </c>
      <c r="AP100" s="115" t="b">
        <f t="shared" si="71"/>
        <v>0</v>
      </c>
      <c r="AQ100" s="115" t="b">
        <f t="shared" si="72"/>
        <v>0</v>
      </c>
      <c r="AR100" s="79">
        <f t="shared" si="73"/>
        <v>0</v>
      </c>
      <c r="AS100" s="79">
        <f t="shared" si="74"/>
        <v>0</v>
      </c>
      <c r="AT100" s="79">
        <f t="shared" si="75"/>
        <v>0</v>
      </c>
      <c r="AU100" s="79">
        <f t="shared" si="76"/>
        <v>0</v>
      </c>
      <c r="AV100" s="79">
        <f t="shared" si="77"/>
        <v>0</v>
      </c>
      <c r="AW100" s="79">
        <f t="shared" si="78"/>
        <v>0</v>
      </c>
      <c r="AX100" s="128">
        <f t="shared" si="79"/>
        <v>0</v>
      </c>
      <c r="AY100" s="128"/>
      <c r="AZ100" s="128"/>
      <c r="BA100" s="128">
        <f t="shared" si="80"/>
        <v>0</v>
      </c>
      <c r="BB100" s="128">
        <f t="shared" si="81"/>
        <v>0</v>
      </c>
      <c r="BC100" s="80">
        <f t="shared" si="85"/>
        <v>0</v>
      </c>
      <c r="BD100" s="80">
        <f t="shared" si="86"/>
        <v>0</v>
      </c>
      <c r="BE100" s="80">
        <f t="shared" si="87"/>
        <v>0</v>
      </c>
      <c r="BF100" s="80">
        <f t="shared" si="88"/>
        <v>0</v>
      </c>
      <c r="BG100" s="80">
        <f t="shared" si="89"/>
        <v>0</v>
      </c>
      <c r="BH100" s="80">
        <f t="shared" si="90"/>
        <v>0</v>
      </c>
      <c r="BI100" s="4">
        <f t="shared" si="82"/>
        <v>0</v>
      </c>
      <c r="BJ100" s="4">
        <f t="shared" si="83"/>
        <v>0</v>
      </c>
      <c r="BK100" s="4">
        <f t="shared" si="84"/>
        <v>0</v>
      </c>
      <c r="BL100" s="8" t="e">
        <f>VLOOKUP(CN100,'CIR Results'!$B$3:$L$42,2,FALSE)</f>
        <v>#N/A</v>
      </c>
      <c r="BM100" s="8" t="e">
        <f>VLOOKUP(CN100,'CIR Results'!$B$3:$L$42,3,FALSE)</f>
        <v>#N/A</v>
      </c>
      <c r="BN100" s="8" t="e">
        <f>VLOOKUP(CN100,'CIR Results'!$B$3:$L$42,4,FALSE)</f>
        <v>#N/A</v>
      </c>
      <c r="BO100" s="8" t="e">
        <f>VLOOKUP(CN100,'CIR Results'!$B$3:$L$42,5,FALSE)</f>
        <v>#N/A</v>
      </c>
      <c r="BP100" s="8" t="e">
        <f>VLOOKUP(CN100,'CIR Results'!$B$3:$L$42,6,FALSE)</f>
        <v>#N/A</v>
      </c>
      <c r="BQ100" s="8" t="e">
        <f>VLOOKUP(CN100,'CIR Results'!$B$3:$L$42,8,FALSE)</f>
        <v>#N/A</v>
      </c>
      <c r="BR100" s="8" t="e">
        <f>VLOOKUP(CN100,'CIR Results'!$B$3:$L$42,9,FALSE)</f>
        <v>#N/A</v>
      </c>
      <c r="BS100" s="8" t="e">
        <f>VLOOKUP(CN100,'CIR Results'!$B$3:$L$42,10,FALSE)</f>
        <v>#N/A</v>
      </c>
      <c r="BT100" s="8" t="e">
        <f>VLOOKUP(CN100,'CIR Results'!$B$3:$L$42,11,FALSE)</f>
        <v>#N/A</v>
      </c>
      <c r="BU100" s="136" t="e">
        <f>VLOOKUP(CN100,'CIR Team Info'!$B$5:$E$44,2,FALSE)</f>
        <v>#N/A</v>
      </c>
      <c r="BV100" s="136" t="e">
        <f>VLOOKUP(CN100,'CIR Team Info'!$B$5:$E$44,4,FALSE)</f>
        <v>#N/A</v>
      </c>
      <c r="BW100" s="136" t="str">
        <f t="shared" si="91"/>
        <v xml:space="preserve">0 0 0 </v>
      </c>
      <c r="BX100" s="168">
        <f>'Pit Scouting Data'!E59</f>
        <v>0</v>
      </c>
      <c r="BY100" s="168">
        <f>'Pit Scouting Data'!F59</f>
        <v>0</v>
      </c>
      <c r="BZ100" s="168">
        <f>'Pit Scouting Data'!G59</f>
        <v>0</v>
      </c>
      <c r="CA100" s="168">
        <f>'Pit Scouting Data'!H59</f>
        <v>0</v>
      </c>
      <c r="CB100" s="168">
        <f>'Pit Scouting Data'!I59</f>
        <v>0</v>
      </c>
      <c r="CC100" s="168">
        <f>'Pit Scouting Data'!J59</f>
        <v>0</v>
      </c>
      <c r="CD100" s="168">
        <f>'Pit Scouting Data'!K59</f>
        <v>0</v>
      </c>
      <c r="CE100" s="168">
        <f>'Pit Scouting Data'!L59</f>
        <v>0</v>
      </c>
      <c r="CF100" s="168">
        <f>'Pit Scouting Data'!M59</f>
        <v>0</v>
      </c>
      <c r="CG100" s="168">
        <f>'Pit Scouting Data'!N59</f>
        <v>0</v>
      </c>
      <c r="CH100" s="168">
        <f>'Pit Scouting Data'!O59</f>
        <v>0</v>
      </c>
      <c r="CI100" s="176">
        <f>'Pit Scouting Data'!P59</f>
        <v>0</v>
      </c>
      <c r="CJ100" s="176">
        <f>'Pit Scouting Data'!Q59</f>
        <v>0</v>
      </c>
      <c r="CK100" s="176">
        <f>'Pit Scouting Data'!R59</f>
        <v>0</v>
      </c>
      <c r="CL100" s="176">
        <f>'Pit Scouting Data'!S59</f>
        <v>0</v>
      </c>
      <c r="CM100" s="169">
        <f>'Pit Scouting Data'!A59</f>
        <v>0</v>
      </c>
      <c r="CN100" s="169">
        <f>'Pit Scouting Data'!B59</f>
        <v>0</v>
      </c>
      <c r="CO100" s="169">
        <f>'Pit Scouting Data'!C59</f>
        <v>0</v>
      </c>
      <c r="CP100" s="169">
        <f>'Pit Scouting Data'!D59</f>
        <v>0</v>
      </c>
      <c r="CQ100" s="169"/>
      <c r="CR100" s="169"/>
      <c r="CS100" s="169"/>
      <c r="CT100" s="169"/>
      <c r="CU100" s="169"/>
      <c r="CV100" s="169"/>
      <c r="CW100" s="169"/>
      <c r="CX100" s="169"/>
      <c r="CY100" s="169"/>
      <c r="CZ100" s="169"/>
      <c r="DA100" s="169"/>
      <c r="DB100" s="169"/>
      <c r="DC100" s="169"/>
      <c r="DD100" s="169"/>
      <c r="DE100" s="169"/>
      <c r="DF100" s="169"/>
      <c r="DG100" s="169"/>
      <c r="DH100" s="169"/>
      <c r="DI100" s="169"/>
      <c r="DJ100" s="2"/>
      <c r="DK100" s="2"/>
      <c r="DL100" s="2"/>
      <c r="DM100" s="2"/>
      <c r="DN100" s="2"/>
      <c r="DO100" s="2"/>
      <c r="DP100" s="169"/>
      <c r="DQ100" s="169"/>
      <c r="DR100" s="169"/>
      <c r="DS100" s="169"/>
      <c r="DT100" s="169"/>
      <c r="DU100" s="169"/>
      <c r="DV100" s="169"/>
      <c r="DW100" s="37"/>
      <c r="DX100" s="37"/>
      <c r="DZ100" s="153"/>
    </row>
    <row r="101" spans="1:130" s="164" customFormat="1" hidden="1" x14ac:dyDescent="0.25">
      <c r="A101" s="153">
        <f t="shared" si="46"/>
        <v>0</v>
      </c>
      <c r="B101" s="39"/>
      <c r="C101" s="39"/>
      <c r="D101" s="17">
        <f t="shared" si="47"/>
        <v>0</v>
      </c>
      <c r="E101" s="113">
        <f t="shared" si="48"/>
        <v>0</v>
      </c>
      <c r="F101" s="113">
        <f t="shared" si="49"/>
        <v>0</v>
      </c>
      <c r="G101" s="113">
        <f t="shared" si="50"/>
        <v>0</v>
      </c>
      <c r="H101" s="113">
        <f t="shared" si="51"/>
        <v>0</v>
      </c>
      <c r="I101" s="113">
        <f t="shared" si="52"/>
        <v>0</v>
      </c>
      <c r="J101" s="113">
        <f t="shared" si="53"/>
        <v>0</v>
      </c>
      <c r="K101" s="113">
        <f t="shared" si="54"/>
        <v>0</v>
      </c>
      <c r="L101" s="76">
        <v>8</v>
      </c>
      <c r="M101" s="76">
        <v>8</v>
      </c>
      <c r="N101" s="76">
        <v>6</v>
      </c>
      <c r="O101" s="76">
        <v>6</v>
      </c>
      <c r="P101" s="76">
        <v>6</v>
      </c>
      <c r="Q101" s="76">
        <v>2</v>
      </c>
      <c r="R101" s="76">
        <v>1</v>
      </c>
      <c r="S101" s="17">
        <f t="shared" si="55"/>
        <v>0</v>
      </c>
      <c r="T101" s="113">
        <f t="shared" si="56"/>
        <v>0</v>
      </c>
      <c r="U101" s="113">
        <f t="shared" si="57"/>
        <v>0</v>
      </c>
      <c r="V101" s="113">
        <f t="shared" si="58"/>
        <v>0</v>
      </c>
      <c r="W101" s="113">
        <f t="shared" si="59"/>
        <v>0</v>
      </c>
      <c r="X101" s="113">
        <f t="shared" si="60"/>
        <v>0</v>
      </c>
      <c r="Y101" s="113">
        <f t="shared" si="61"/>
        <v>0</v>
      </c>
      <c r="Z101" s="113">
        <f t="shared" si="62"/>
        <v>0</v>
      </c>
      <c r="AA101" s="76">
        <v>5</v>
      </c>
      <c r="AB101" s="76">
        <v>6</v>
      </c>
      <c r="AC101" s="76">
        <v>8</v>
      </c>
      <c r="AD101" s="76">
        <v>2</v>
      </c>
      <c r="AE101" s="76">
        <v>2</v>
      </c>
      <c r="AF101" s="76">
        <v>3</v>
      </c>
      <c r="AG101" s="76">
        <v>8</v>
      </c>
      <c r="AH101" s="131">
        <f t="shared" si="63"/>
        <v>0</v>
      </c>
      <c r="AI101" s="131">
        <f t="shared" si="64"/>
        <v>0</v>
      </c>
      <c r="AJ101" s="131">
        <f t="shared" si="65"/>
        <v>0</v>
      </c>
      <c r="AK101" s="131">
        <f t="shared" si="66"/>
        <v>0</v>
      </c>
      <c r="AL101" s="131">
        <f t="shared" si="67"/>
        <v>0</v>
      </c>
      <c r="AM101" s="131">
        <f t="shared" si="68"/>
        <v>0</v>
      </c>
      <c r="AN101" s="131">
        <f t="shared" si="69"/>
        <v>0</v>
      </c>
      <c r="AO101" s="115" t="b">
        <f t="shared" si="70"/>
        <v>0</v>
      </c>
      <c r="AP101" s="115" t="b">
        <f t="shared" si="71"/>
        <v>0</v>
      </c>
      <c r="AQ101" s="115" t="b">
        <f t="shared" si="72"/>
        <v>0</v>
      </c>
      <c r="AR101" s="79">
        <f t="shared" si="73"/>
        <v>0</v>
      </c>
      <c r="AS101" s="79">
        <f t="shared" si="74"/>
        <v>0</v>
      </c>
      <c r="AT101" s="79">
        <f t="shared" si="75"/>
        <v>0</v>
      </c>
      <c r="AU101" s="79">
        <f t="shared" si="76"/>
        <v>0</v>
      </c>
      <c r="AV101" s="79">
        <f t="shared" si="77"/>
        <v>0</v>
      </c>
      <c r="AW101" s="79">
        <f t="shared" si="78"/>
        <v>0</v>
      </c>
      <c r="AX101" s="128">
        <f t="shared" si="79"/>
        <v>0</v>
      </c>
      <c r="AY101" s="128"/>
      <c r="AZ101" s="128"/>
      <c r="BA101" s="128">
        <f t="shared" si="80"/>
        <v>0</v>
      </c>
      <c r="BB101" s="128">
        <f t="shared" si="81"/>
        <v>0</v>
      </c>
      <c r="BC101" s="80">
        <f t="shared" si="85"/>
        <v>0</v>
      </c>
      <c r="BD101" s="80">
        <f t="shared" si="86"/>
        <v>0</v>
      </c>
      <c r="BE101" s="80">
        <f t="shared" si="87"/>
        <v>0</v>
      </c>
      <c r="BF101" s="80">
        <f t="shared" si="88"/>
        <v>0</v>
      </c>
      <c r="BG101" s="80">
        <f t="shared" si="89"/>
        <v>0</v>
      </c>
      <c r="BH101" s="80">
        <f t="shared" si="90"/>
        <v>0</v>
      </c>
      <c r="BI101" s="4">
        <f t="shared" si="82"/>
        <v>0</v>
      </c>
      <c r="BJ101" s="4">
        <f t="shared" si="83"/>
        <v>0</v>
      </c>
      <c r="BK101" s="4">
        <f t="shared" si="84"/>
        <v>0</v>
      </c>
      <c r="BL101" s="8" t="e">
        <f>VLOOKUP(CN101,'CIR Results'!$B$3:$L$42,2,FALSE)</f>
        <v>#N/A</v>
      </c>
      <c r="BM101" s="8" t="e">
        <f>VLOOKUP(CN101,'CIR Results'!$B$3:$L$42,3,FALSE)</f>
        <v>#N/A</v>
      </c>
      <c r="BN101" s="8" t="e">
        <f>VLOOKUP(CN101,'CIR Results'!$B$3:$L$42,4,FALSE)</f>
        <v>#N/A</v>
      </c>
      <c r="BO101" s="8" t="e">
        <f>VLOOKUP(CN101,'CIR Results'!$B$3:$L$42,5,FALSE)</f>
        <v>#N/A</v>
      </c>
      <c r="BP101" s="8" t="e">
        <f>VLOOKUP(CN101,'CIR Results'!$B$3:$L$42,6,FALSE)</f>
        <v>#N/A</v>
      </c>
      <c r="BQ101" s="8" t="e">
        <f>VLOOKUP(CN101,'CIR Results'!$B$3:$L$42,8,FALSE)</f>
        <v>#N/A</v>
      </c>
      <c r="BR101" s="8" t="e">
        <f>VLOOKUP(CN101,'CIR Results'!$B$3:$L$42,9,FALSE)</f>
        <v>#N/A</v>
      </c>
      <c r="BS101" s="8" t="e">
        <f>VLOOKUP(CN101,'CIR Results'!$B$3:$L$42,10,FALSE)</f>
        <v>#N/A</v>
      </c>
      <c r="BT101" s="8" t="e">
        <f>VLOOKUP(CN101,'CIR Results'!$B$3:$L$42,11,FALSE)</f>
        <v>#N/A</v>
      </c>
      <c r="BU101" s="136" t="e">
        <f>VLOOKUP(CN101,'CIR Team Info'!$B$5:$E$44,2,FALSE)</f>
        <v>#N/A</v>
      </c>
      <c r="BV101" s="136" t="e">
        <f>VLOOKUP(CN101,'CIR Team Info'!$B$5:$E$44,4,FALSE)</f>
        <v>#N/A</v>
      </c>
      <c r="BW101" s="136" t="str">
        <f t="shared" si="91"/>
        <v xml:space="preserve">0 0 0 </v>
      </c>
      <c r="BX101" s="168">
        <f>'Pit Scouting Data'!E60</f>
        <v>0</v>
      </c>
      <c r="BY101" s="168">
        <f>'Pit Scouting Data'!F60</f>
        <v>0</v>
      </c>
      <c r="BZ101" s="168">
        <f>'Pit Scouting Data'!G60</f>
        <v>0</v>
      </c>
      <c r="CA101" s="168">
        <f>'Pit Scouting Data'!H60</f>
        <v>0</v>
      </c>
      <c r="CB101" s="168">
        <f>'Pit Scouting Data'!I60</f>
        <v>0</v>
      </c>
      <c r="CC101" s="168">
        <f>'Pit Scouting Data'!J60</f>
        <v>0</v>
      </c>
      <c r="CD101" s="168">
        <f>'Pit Scouting Data'!K60</f>
        <v>0</v>
      </c>
      <c r="CE101" s="168">
        <f>'Pit Scouting Data'!L60</f>
        <v>0</v>
      </c>
      <c r="CF101" s="168">
        <f>'Pit Scouting Data'!M60</f>
        <v>0</v>
      </c>
      <c r="CG101" s="168">
        <f>'Pit Scouting Data'!N60</f>
        <v>0</v>
      </c>
      <c r="CH101" s="168">
        <f>'Pit Scouting Data'!O60</f>
        <v>0</v>
      </c>
      <c r="CI101" s="176">
        <f>'Pit Scouting Data'!P60</f>
        <v>0</v>
      </c>
      <c r="CJ101" s="176">
        <f>'Pit Scouting Data'!Q60</f>
        <v>0</v>
      </c>
      <c r="CK101" s="176">
        <f>'Pit Scouting Data'!R60</f>
        <v>0</v>
      </c>
      <c r="CL101" s="176">
        <f>'Pit Scouting Data'!S60</f>
        <v>0</v>
      </c>
      <c r="CM101" s="169">
        <f>'Pit Scouting Data'!A60</f>
        <v>0</v>
      </c>
      <c r="CN101" s="169">
        <f>'Pit Scouting Data'!B60</f>
        <v>0</v>
      </c>
      <c r="CO101" s="169">
        <f>'Pit Scouting Data'!C60</f>
        <v>0</v>
      </c>
      <c r="CP101" s="169">
        <f>'Pit Scouting Data'!D60</f>
        <v>0</v>
      </c>
      <c r="CQ101" s="169"/>
      <c r="CR101" s="169"/>
      <c r="CS101" s="169"/>
      <c r="CT101" s="169"/>
      <c r="CU101" s="169"/>
      <c r="CV101" s="169"/>
      <c r="CW101" s="169"/>
      <c r="CX101" s="169"/>
      <c r="CY101" s="169"/>
      <c r="CZ101" s="169"/>
      <c r="DA101" s="169"/>
      <c r="DB101" s="169"/>
      <c r="DC101" s="169"/>
      <c r="DD101" s="169"/>
      <c r="DE101" s="169"/>
      <c r="DF101" s="169"/>
      <c r="DG101" s="169"/>
      <c r="DH101" s="169"/>
      <c r="DI101" s="169"/>
      <c r="DJ101" s="2"/>
      <c r="DK101" s="2"/>
      <c r="DL101" s="2"/>
      <c r="DM101" s="2"/>
      <c r="DN101" s="2"/>
      <c r="DO101" s="2"/>
      <c r="DP101" s="169"/>
      <c r="DQ101" s="169"/>
      <c r="DR101" s="169"/>
      <c r="DS101" s="169"/>
      <c r="DT101" s="169"/>
      <c r="DU101" s="169"/>
      <c r="DV101" s="169"/>
      <c r="DW101" s="37"/>
      <c r="DX101" s="37"/>
      <c r="DZ101" s="153"/>
    </row>
    <row r="102" spans="1:130" s="164" customFormat="1" hidden="1" x14ac:dyDescent="0.25">
      <c r="A102" s="153">
        <f t="shared" si="46"/>
        <v>0</v>
      </c>
      <c r="B102" s="39"/>
      <c r="C102" s="39"/>
      <c r="D102" s="17">
        <f t="shared" si="47"/>
        <v>0</v>
      </c>
      <c r="E102" s="113">
        <f t="shared" si="48"/>
        <v>0</v>
      </c>
      <c r="F102" s="113">
        <f t="shared" si="49"/>
        <v>0</v>
      </c>
      <c r="G102" s="113">
        <f t="shared" si="50"/>
        <v>0</v>
      </c>
      <c r="H102" s="113">
        <f t="shared" si="51"/>
        <v>0</v>
      </c>
      <c r="I102" s="113">
        <f t="shared" si="52"/>
        <v>0</v>
      </c>
      <c r="J102" s="113">
        <f t="shared" si="53"/>
        <v>0</v>
      </c>
      <c r="K102" s="113">
        <f t="shared" si="54"/>
        <v>0</v>
      </c>
      <c r="L102" s="76">
        <v>8</v>
      </c>
      <c r="M102" s="76">
        <v>8</v>
      </c>
      <c r="N102" s="76">
        <v>6</v>
      </c>
      <c r="O102" s="76">
        <v>6</v>
      </c>
      <c r="P102" s="76">
        <v>6</v>
      </c>
      <c r="Q102" s="76">
        <v>2</v>
      </c>
      <c r="R102" s="76">
        <v>1</v>
      </c>
      <c r="S102" s="17">
        <f t="shared" si="55"/>
        <v>0</v>
      </c>
      <c r="T102" s="113">
        <f t="shared" si="56"/>
        <v>0</v>
      </c>
      <c r="U102" s="113">
        <f t="shared" si="57"/>
        <v>0</v>
      </c>
      <c r="V102" s="113">
        <f t="shared" si="58"/>
        <v>0</v>
      </c>
      <c r="W102" s="113">
        <f t="shared" si="59"/>
        <v>0</v>
      </c>
      <c r="X102" s="113">
        <f t="shared" si="60"/>
        <v>0</v>
      </c>
      <c r="Y102" s="113">
        <f t="shared" si="61"/>
        <v>0</v>
      </c>
      <c r="Z102" s="113">
        <f t="shared" si="62"/>
        <v>0</v>
      </c>
      <c r="AA102" s="76">
        <v>5</v>
      </c>
      <c r="AB102" s="76">
        <v>6</v>
      </c>
      <c r="AC102" s="76">
        <v>8</v>
      </c>
      <c r="AD102" s="76">
        <v>2</v>
      </c>
      <c r="AE102" s="76">
        <v>2</v>
      </c>
      <c r="AF102" s="76">
        <v>3</v>
      </c>
      <c r="AG102" s="76">
        <v>8</v>
      </c>
      <c r="AH102" s="131">
        <f t="shared" si="63"/>
        <v>0</v>
      </c>
      <c r="AI102" s="131">
        <f t="shared" si="64"/>
        <v>0</v>
      </c>
      <c r="AJ102" s="131">
        <f t="shared" si="65"/>
        <v>0</v>
      </c>
      <c r="AK102" s="131">
        <f t="shared" si="66"/>
        <v>0</v>
      </c>
      <c r="AL102" s="131">
        <f t="shared" si="67"/>
        <v>0</v>
      </c>
      <c r="AM102" s="131">
        <f t="shared" si="68"/>
        <v>0</v>
      </c>
      <c r="AN102" s="131">
        <f t="shared" si="69"/>
        <v>0</v>
      </c>
      <c r="AO102" s="115" t="b">
        <f t="shared" si="70"/>
        <v>0</v>
      </c>
      <c r="AP102" s="115" t="b">
        <f t="shared" si="71"/>
        <v>0</v>
      </c>
      <c r="AQ102" s="115" t="b">
        <f t="shared" si="72"/>
        <v>0</v>
      </c>
      <c r="AR102" s="79">
        <f t="shared" si="73"/>
        <v>0</v>
      </c>
      <c r="AS102" s="79">
        <f t="shared" si="74"/>
        <v>0</v>
      </c>
      <c r="AT102" s="79">
        <f t="shared" si="75"/>
        <v>0</v>
      </c>
      <c r="AU102" s="79">
        <f t="shared" si="76"/>
        <v>0</v>
      </c>
      <c r="AV102" s="79">
        <f t="shared" si="77"/>
        <v>0</v>
      </c>
      <c r="AW102" s="79">
        <f t="shared" si="78"/>
        <v>0</v>
      </c>
      <c r="AX102" s="128">
        <f t="shared" si="79"/>
        <v>0</v>
      </c>
      <c r="AY102" s="128"/>
      <c r="AZ102" s="128"/>
      <c r="BA102" s="128">
        <f t="shared" si="80"/>
        <v>0</v>
      </c>
      <c r="BB102" s="128">
        <f t="shared" si="81"/>
        <v>0</v>
      </c>
      <c r="BC102" s="80">
        <f t="shared" si="85"/>
        <v>0</v>
      </c>
      <c r="BD102" s="80">
        <f t="shared" si="86"/>
        <v>0</v>
      </c>
      <c r="BE102" s="80">
        <f t="shared" si="87"/>
        <v>0</v>
      </c>
      <c r="BF102" s="80">
        <f t="shared" si="88"/>
        <v>0</v>
      </c>
      <c r="BG102" s="80">
        <f t="shared" si="89"/>
        <v>0</v>
      </c>
      <c r="BH102" s="80">
        <f t="shared" si="90"/>
        <v>0</v>
      </c>
      <c r="BI102" s="4">
        <f t="shared" si="82"/>
        <v>0</v>
      </c>
      <c r="BJ102" s="4">
        <f t="shared" si="83"/>
        <v>0</v>
      </c>
      <c r="BK102" s="4">
        <f t="shared" si="84"/>
        <v>0</v>
      </c>
      <c r="BL102" s="8" t="e">
        <f>VLOOKUP(CN102,'CIR Results'!$B$3:$L$42,2,FALSE)</f>
        <v>#N/A</v>
      </c>
      <c r="BM102" s="8" t="e">
        <f>VLOOKUP(CN102,'CIR Results'!$B$3:$L$42,3,FALSE)</f>
        <v>#N/A</v>
      </c>
      <c r="BN102" s="8" t="e">
        <f>VLOOKUP(CN102,'CIR Results'!$B$3:$L$42,4,FALSE)</f>
        <v>#N/A</v>
      </c>
      <c r="BO102" s="8" t="e">
        <f>VLOOKUP(CN102,'CIR Results'!$B$3:$L$42,5,FALSE)</f>
        <v>#N/A</v>
      </c>
      <c r="BP102" s="8" t="e">
        <f>VLOOKUP(CN102,'CIR Results'!$B$3:$L$42,6,FALSE)</f>
        <v>#N/A</v>
      </c>
      <c r="BQ102" s="8" t="e">
        <f>VLOOKUP(CN102,'CIR Results'!$B$3:$L$42,8,FALSE)</f>
        <v>#N/A</v>
      </c>
      <c r="BR102" s="8" t="e">
        <f>VLOOKUP(CN102,'CIR Results'!$B$3:$L$42,9,FALSE)</f>
        <v>#N/A</v>
      </c>
      <c r="BS102" s="8" t="e">
        <f>VLOOKUP(CN102,'CIR Results'!$B$3:$L$42,10,FALSE)</f>
        <v>#N/A</v>
      </c>
      <c r="BT102" s="8" t="e">
        <f>VLOOKUP(CN102,'CIR Results'!$B$3:$L$42,11,FALSE)</f>
        <v>#N/A</v>
      </c>
      <c r="BU102" s="136" t="e">
        <f>VLOOKUP(CN102,'CIR Team Info'!$B$5:$E$44,2,FALSE)</f>
        <v>#N/A</v>
      </c>
      <c r="BV102" s="136" t="e">
        <f>VLOOKUP(CN102,'CIR Team Info'!$B$5:$E$44,4,FALSE)</f>
        <v>#N/A</v>
      </c>
      <c r="BW102" s="136" t="str">
        <f t="shared" si="91"/>
        <v xml:space="preserve">0 0 0 </v>
      </c>
      <c r="BX102" s="168">
        <f>'Pit Scouting Data'!E61</f>
        <v>0</v>
      </c>
      <c r="BY102" s="168">
        <f>'Pit Scouting Data'!F61</f>
        <v>0</v>
      </c>
      <c r="BZ102" s="168">
        <f>'Pit Scouting Data'!G61</f>
        <v>0</v>
      </c>
      <c r="CA102" s="168">
        <f>'Pit Scouting Data'!H61</f>
        <v>0</v>
      </c>
      <c r="CB102" s="168">
        <f>'Pit Scouting Data'!I61</f>
        <v>0</v>
      </c>
      <c r="CC102" s="168">
        <f>'Pit Scouting Data'!J61</f>
        <v>0</v>
      </c>
      <c r="CD102" s="168">
        <f>'Pit Scouting Data'!K61</f>
        <v>0</v>
      </c>
      <c r="CE102" s="168">
        <f>'Pit Scouting Data'!L61</f>
        <v>0</v>
      </c>
      <c r="CF102" s="168">
        <f>'Pit Scouting Data'!M61</f>
        <v>0</v>
      </c>
      <c r="CG102" s="168">
        <f>'Pit Scouting Data'!N61</f>
        <v>0</v>
      </c>
      <c r="CH102" s="168">
        <f>'Pit Scouting Data'!O61</f>
        <v>0</v>
      </c>
      <c r="CI102" s="176">
        <f>'Pit Scouting Data'!P61</f>
        <v>0</v>
      </c>
      <c r="CJ102" s="176">
        <f>'Pit Scouting Data'!Q61</f>
        <v>0</v>
      </c>
      <c r="CK102" s="176">
        <f>'Pit Scouting Data'!R61</f>
        <v>0</v>
      </c>
      <c r="CL102" s="176">
        <f>'Pit Scouting Data'!S61</f>
        <v>0</v>
      </c>
      <c r="CM102" s="169">
        <f>'Pit Scouting Data'!A61</f>
        <v>0</v>
      </c>
      <c r="CN102" s="169">
        <f>'Pit Scouting Data'!B61</f>
        <v>0</v>
      </c>
      <c r="CO102" s="169">
        <f>'Pit Scouting Data'!C61</f>
        <v>0</v>
      </c>
      <c r="CP102" s="169">
        <f>'Pit Scouting Data'!D61</f>
        <v>0</v>
      </c>
      <c r="CQ102" s="169"/>
      <c r="CR102" s="169"/>
      <c r="CS102" s="169"/>
      <c r="CT102" s="169"/>
      <c r="CU102" s="169"/>
      <c r="CV102" s="169"/>
      <c r="CW102" s="169"/>
      <c r="CX102" s="169"/>
      <c r="CY102" s="169"/>
      <c r="CZ102" s="169"/>
      <c r="DA102" s="169"/>
      <c r="DB102" s="169"/>
      <c r="DC102" s="169"/>
      <c r="DD102" s="169"/>
      <c r="DE102" s="169"/>
      <c r="DF102" s="169"/>
      <c r="DG102" s="169"/>
      <c r="DH102" s="169"/>
      <c r="DI102" s="169"/>
      <c r="DJ102" s="2"/>
      <c r="DK102" s="2"/>
      <c r="DL102" s="2"/>
      <c r="DM102" s="2"/>
      <c r="DN102" s="2"/>
      <c r="DO102" s="2"/>
      <c r="DP102" s="169"/>
      <c r="DQ102" s="169"/>
      <c r="DR102" s="169"/>
      <c r="DS102" s="169"/>
      <c r="DT102" s="169"/>
      <c r="DU102" s="169"/>
      <c r="DV102" s="169"/>
      <c r="DW102" s="37"/>
      <c r="DX102" s="37"/>
      <c r="DZ102" s="153"/>
    </row>
    <row r="103" spans="1:130" s="164" customFormat="1" hidden="1" x14ac:dyDescent="0.25">
      <c r="A103" s="153">
        <f t="shared" si="46"/>
        <v>0</v>
      </c>
      <c r="B103" s="39"/>
      <c r="C103" s="39"/>
      <c r="D103" s="17">
        <f t="shared" si="47"/>
        <v>0</v>
      </c>
      <c r="E103" s="113">
        <f t="shared" si="48"/>
        <v>0</v>
      </c>
      <c r="F103" s="113">
        <f t="shared" si="49"/>
        <v>0</v>
      </c>
      <c r="G103" s="113">
        <f t="shared" si="50"/>
        <v>0</v>
      </c>
      <c r="H103" s="113">
        <f t="shared" si="51"/>
        <v>0</v>
      </c>
      <c r="I103" s="113">
        <f t="shared" si="52"/>
        <v>0</v>
      </c>
      <c r="J103" s="113">
        <f t="shared" si="53"/>
        <v>0</v>
      </c>
      <c r="K103" s="113">
        <f t="shared" si="54"/>
        <v>0</v>
      </c>
      <c r="L103" s="76">
        <v>8</v>
      </c>
      <c r="M103" s="76">
        <v>8</v>
      </c>
      <c r="N103" s="76">
        <v>6</v>
      </c>
      <c r="O103" s="76">
        <v>6</v>
      </c>
      <c r="P103" s="76">
        <v>6</v>
      </c>
      <c r="Q103" s="76">
        <v>2</v>
      </c>
      <c r="R103" s="76">
        <v>1</v>
      </c>
      <c r="S103" s="17">
        <f t="shared" si="55"/>
        <v>0</v>
      </c>
      <c r="T103" s="113">
        <f t="shared" si="56"/>
        <v>0</v>
      </c>
      <c r="U103" s="113">
        <f t="shared" si="57"/>
        <v>0</v>
      </c>
      <c r="V103" s="113">
        <f t="shared" si="58"/>
        <v>0</v>
      </c>
      <c r="W103" s="113">
        <f t="shared" si="59"/>
        <v>0</v>
      </c>
      <c r="X103" s="113">
        <f t="shared" si="60"/>
        <v>0</v>
      </c>
      <c r="Y103" s="113">
        <f t="shared" si="61"/>
        <v>0</v>
      </c>
      <c r="Z103" s="113">
        <f t="shared" si="62"/>
        <v>0</v>
      </c>
      <c r="AA103" s="76">
        <v>5</v>
      </c>
      <c r="AB103" s="76">
        <v>6</v>
      </c>
      <c r="AC103" s="76">
        <v>8</v>
      </c>
      <c r="AD103" s="76">
        <v>2</v>
      </c>
      <c r="AE103" s="76">
        <v>2</v>
      </c>
      <c r="AF103" s="76">
        <v>3</v>
      </c>
      <c r="AG103" s="76">
        <v>8</v>
      </c>
      <c r="AH103" s="131">
        <f t="shared" si="63"/>
        <v>0</v>
      </c>
      <c r="AI103" s="131">
        <f t="shared" si="64"/>
        <v>0</v>
      </c>
      <c r="AJ103" s="131">
        <f t="shared" si="65"/>
        <v>0</v>
      </c>
      <c r="AK103" s="131">
        <f t="shared" si="66"/>
        <v>0</v>
      </c>
      <c r="AL103" s="131">
        <f t="shared" si="67"/>
        <v>0</v>
      </c>
      <c r="AM103" s="131">
        <f t="shared" si="68"/>
        <v>0</v>
      </c>
      <c r="AN103" s="131">
        <f t="shared" si="69"/>
        <v>0</v>
      </c>
      <c r="AO103" s="115" t="b">
        <f t="shared" si="70"/>
        <v>0</v>
      </c>
      <c r="AP103" s="115" t="b">
        <f t="shared" si="71"/>
        <v>0</v>
      </c>
      <c r="AQ103" s="115" t="b">
        <f t="shared" si="72"/>
        <v>0</v>
      </c>
      <c r="AR103" s="79">
        <f t="shared" si="73"/>
        <v>0</v>
      </c>
      <c r="AS103" s="79">
        <f t="shared" si="74"/>
        <v>0</v>
      </c>
      <c r="AT103" s="79">
        <f t="shared" si="75"/>
        <v>0</v>
      </c>
      <c r="AU103" s="79">
        <f t="shared" si="76"/>
        <v>0</v>
      </c>
      <c r="AV103" s="79">
        <f t="shared" si="77"/>
        <v>0</v>
      </c>
      <c r="AW103" s="79">
        <f t="shared" si="78"/>
        <v>0</v>
      </c>
      <c r="AX103" s="128">
        <f t="shared" si="79"/>
        <v>0</v>
      </c>
      <c r="AY103" s="128"/>
      <c r="AZ103" s="128"/>
      <c r="BA103" s="128">
        <f t="shared" si="80"/>
        <v>0</v>
      </c>
      <c r="BB103" s="128">
        <f t="shared" si="81"/>
        <v>0</v>
      </c>
      <c r="BC103" s="80">
        <f t="shared" si="85"/>
        <v>0</v>
      </c>
      <c r="BD103" s="80">
        <f t="shared" si="86"/>
        <v>0</v>
      </c>
      <c r="BE103" s="80">
        <f t="shared" si="87"/>
        <v>0</v>
      </c>
      <c r="BF103" s="80">
        <f t="shared" si="88"/>
        <v>0</v>
      </c>
      <c r="BG103" s="80">
        <f t="shared" si="89"/>
        <v>0</v>
      </c>
      <c r="BH103" s="80">
        <f t="shared" si="90"/>
        <v>0</v>
      </c>
      <c r="BI103" s="4">
        <f t="shared" si="82"/>
        <v>0</v>
      </c>
      <c r="BJ103" s="4">
        <f t="shared" si="83"/>
        <v>0</v>
      </c>
      <c r="BK103" s="4">
        <f t="shared" si="84"/>
        <v>0</v>
      </c>
      <c r="BL103" s="8" t="e">
        <f>VLOOKUP(CN103,'CIR Results'!$B$3:$L$42,2,FALSE)</f>
        <v>#N/A</v>
      </c>
      <c r="BM103" s="8" t="e">
        <f>VLOOKUP(CN103,'CIR Results'!$B$3:$L$42,3,FALSE)</f>
        <v>#N/A</v>
      </c>
      <c r="BN103" s="8" t="e">
        <f>VLOOKUP(CN103,'CIR Results'!$B$3:$L$42,4,FALSE)</f>
        <v>#N/A</v>
      </c>
      <c r="BO103" s="8" t="e">
        <f>VLOOKUP(CN103,'CIR Results'!$B$3:$L$42,5,FALSE)</f>
        <v>#N/A</v>
      </c>
      <c r="BP103" s="8" t="e">
        <f>VLOOKUP(CN103,'CIR Results'!$B$3:$L$42,6,FALSE)</f>
        <v>#N/A</v>
      </c>
      <c r="BQ103" s="8" t="e">
        <f>VLOOKUP(CN103,'CIR Results'!$B$3:$L$42,8,FALSE)</f>
        <v>#N/A</v>
      </c>
      <c r="BR103" s="8" t="e">
        <f>VLOOKUP(CN103,'CIR Results'!$B$3:$L$42,9,FALSE)</f>
        <v>#N/A</v>
      </c>
      <c r="BS103" s="8" t="e">
        <f>VLOOKUP(CN103,'CIR Results'!$B$3:$L$42,10,FALSE)</f>
        <v>#N/A</v>
      </c>
      <c r="BT103" s="8" t="e">
        <f>VLOOKUP(CN103,'CIR Results'!$B$3:$L$42,11,FALSE)</f>
        <v>#N/A</v>
      </c>
      <c r="BU103" s="136" t="e">
        <f>VLOOKUP(CN103,'CIR Team Info'!$B$5:$E$44,2,FALSE)</f>
        <v>#N/A</v>
      </c>
      <c r="BV103" s="136" t="e">
        <f>VLOOKUP(CN103,'CIR Team Info'!$B$5:$E$44,4,FALSE)</f>
        <v>#N/A</v>
      </c>
      <c r="BW103" s="136" t="str">
        <f t="shared" si="91"/>
        <v xml:space="preserve">0 0 0 </v>
      </c>
      <c r="BX103" s="168">
        <f>'Pit Scouting Data'!E62</f>
        <v>0</v>
      </c>
      <c r="BY103" s="168">
        <f>'Pit Scouting Data'!F62</f>
        <v>0</v>
      </c>
      <c r="BZ103" s="168">
        <f>'Pit Scouting Data'!G62</f>
        <v>0</v>
      </c>
      <c r="CA103" s="168">
        <f>'Pit Scouting Data'!H62</f>
        <v>0</v>
      </c>
      <c r="CB103" s="168">
        <f>'Pit Scouting Data'!I62</f>
        <v>0</v>
      </c>
      <c r="CC103" s="168">
        <f>'Pit Scouting Data'!J62</f>
        <v>0</v>
      </c>
      <c r="CD103" s="168">
        <f>'Pit Scouting Data'!K62</f>
        <v>0</v>
      </c>
      <c r="CE103" s="168">
        <f>'Pit Scouting Data'!L62</f>
        <v>0</v>
      </c>
      <c r="CF103" s="168">
        <f>'Pit Scouting Data'!M62</f>
        <v>0</v>
      </c>
      <c r="CG103" s="168">
        <f>'Pit Scouting Data'!N62</f>
        <v>0</v>
      </c>
      <c r="CH103" s="168">
        <f>'Pit Scouting Data'!O62</f>
        <v>0</v>
      </c>
      <c r="CI103" s="176">
        <f>'Pit Scouting Data'!P62</f>
        <v>0</v>
      </c>
      <c r="CJ103" s="176">
        <f>'Pit Scouting Data'!Q62</f>
        <v>0</v>
      </c>
      <c r="CK103" s="176">
        <f>'Pit Scouting Data'!R62</f>
        <v>0</v>
      </c>
      <c r="CL103" s="176">
        <f>'Pit Scouting Data'!S62</f>
        <v>0</v>
      </c>
      <c r="CM103" s="169">
        <f>'Pit Scouting Data'!A62</f>
        <v>0</v>
      </c>
      <c r="CN103" s="169">
        <f>'Pit Scouting Data'!B62</f>
        <v>0</v>
      </c>
      <c r="CO103" s="169">
        <f>'Pit Scouting Data'!C62</f>
        <v>0</v>
      </c>
      <c r="CP103" s="169">
        <f>'Pit Scouting Data'!D62</f>
        <v>0</v>
      </c>
      <c r="CQ103" s="169"/>
      <c r="CR103" s="169"/>
      <c r="CS103" s="169"/>
      <c r="CT103" s="169"/>
      <c r="CU103" s="169"/>
      <c r="CV103" s="169"/>
      <c r="CW103" s="169"/>
      <c r="CX103" s="169"/>
      <c r="CY103" s="169"/>
      <c r="CZ103" s="169"/>
      <c r="DA103" s="169"/>
      <c r="DB103" s="169"/>
      <c r="DC103" s="169"/>
      <c r="DD103" s="169"/>
      <c r="DE103" s="169"/>
      <c r="DF103" s="169"/>
      <c r="DG103" s="169"/>
      <c r="DH103" s="169"/>
      <c r="DI103" s="169"/>
      <c r="DJ103" s="2"/>
      <c r="DK103" s="2"/>
      <c r="DL103" s="2"/>
      <c r="DM103" s="2"/>
      <c r="DN103" s="2"/>
      <c r="DO103" s="2"/>
      <c r="DP103" s="169"/>
      <c r="DQ103" s="169"/>
      <c r="DR103" s="169"/>
      <c r="DS103" s="169"/>
      <c r="DT103" s="169"/>
      <c r="DU103" s="169"/>
      <c r="DV103" s="169"/>
      <c r="DW103" s="37"/>
      <c r="DX103" s="37"/>
      <c r="DZ103" s="153"/>
    </row>
    <row r="104" spans="1:130" s="164" customFormat="1" hidden="1" x14ac:dyDescent="0.25">
      <c r="A104" s="153">
        <f t="shared" si="46"/>
        <v>0</v>
      </c>
      <c r="B104" s="39"/>
      <c r="C104" s="39"/>
      <c r="D104" s="17">
        <f t="shared" si="47"/>
        <v>0</v>
      </c>
      <c r="E104" s="113">
        <f t="shared" si="48"/>
        <v>0</v>
      </c>
      <c r="F104" s="113">
        <f t="shared" si="49"/>
        <v>0</v>
      </c>
      <c r="G104" s="113">
        <f t="shared" si="50"/>
        <v>0</v>
      </c>
      <c r="H104" s="113">
        <f t="shared" si="51"/>
        <v>0</v>
      </c>
      <c r="I104" s="113">
        <f t="shared" si="52"/>
        <v>0</v>
      </c>
      <c r="J104" s="113">
        <f t="shared" si="53"/>
        <v>0</v>
      </c>
      <c r="K104" s="113">
        <f t="shared" si="54"/>
        <v>0</v>
      </c>
      <c r="L104" s="76">
        <v>8</v>
      </c>
      <c r="M104" s="76">
        <v>8</v>
      </c>
      <c r="N104" s="76">
        <v>6</v>
      </c>
      <c r="O104" s="76">
        <v>6</v>
      </c>
      <c r="P104" s="76">
        <v>6</v>
      </c>
      <c r="Q104" s="76">
        <v>2</v>
      </c>
      <c r="R104" s="76">
        <v>1</v>
      </c>
      <c r="S104" s="17">
        <f t="shared" si="55"/>
        <v>0</v>
      </c>
      <c r="T104" s="113">
        <f t="shared" si="56"/>
        <v>0</v>
      </c>
      <c r="U104" s="113">
        <f t="shared" si="57"/>
        <v>0</v>
      </c>
      <c r="V104" s="113">
        <f t="shared" si="58"/>
        <v>0</v>
      </c>
      <c r="W104" s="113">
        <f t="shared" si="59"/>
        <v>0</v>
      </c>
      <c r="X104" s="113">
        <f t="shared" si="60"/>
        <v>0</v>
      </c>
      <c r="Y104" s="113">
        <f t="shared" si="61"/>
        <v>0</v>
      </c>
      <c r="Z104" s="113">
        <f t="shared" si="62"/>
        <v>0</v>
      </c>
      <c r="AA104" s="76">
        <v>5</v>
      </c>
      <c r="AB104" s="76">
        <v>6</v>
      </c>
      <c r="AC104" s="76">
        <v>8</v>
      </c>
      <c r="AD104" s="76">
        <v>2</v>
      </c>
      <c r="AE104" s="76">
        <v>2</v>
      </c>
      <c r="AF104" s="76">
        <v>3</v>
      </c>
      <c r="AG104" s="76">
        <v>8</v>
      </c>
      <c r="AH104" s="131">
        <f t="shared" si="63"/>
        <v>0</v>
      </c>
      <c r="AI104" s="131">
        <f t="shared" si="64"/>
        <v>0</v>
      </c>
      <c r="AJ104" s="131">
        <f t="shared" si="65"/>
        <v>0</v>
      </c>
      <c r="AK104" s="131">
        <f t="shared" si="66"/>
        <v>0</v>
      </c>
      <c r="AL104" s="131">
        <f t="shared" si="67"/>
        <v>0</v>
      </c>
      <c r="AM104" s="131">
        <f t="shared" si="68"/>
        <v>0</v>
      </c>
      <c r="AN104" s="131">
        <f t="shared" si="69"/>
        <v>0</v>
      </c>
      <c r="AO104" s="115" t="b">
        <f t="shared" si="70"/>
        <v>0</v>
      </c>
      <c r="AP104" s="115" t="b">
        <f t="shared" si="71"/>
        <v>0</v>
      </c>
      <c r="AQ104" s="115" t="b">
        <f t="shared" si="72"/>
        <v>0</v>
      </c>
      <c r="AR104" s="79">
        <f t="shared" si="73"/>
        <v>0</v>
      </c>
      <c r="AS104" s="79">
        <f t="shared" si="74"/>
        <v>0</v>
      </c>
      <c r="AT104" s="79">
        <f t="shared" si="75"/>
        <v>0</v>
      </c>
      <c r="AU104" s="79">
        <f t="shared" si="76"/>
        <v>0</v>
      </c>
      <c r="AV104" s="79">
        <f t="shared" si="77"/>
        <v>0</v>
      </c>
      <c r="AW104" s="79">
        <f t="shared" si="78"/>
        <v>0</v>
      </c>
      <c r="AX104" s="128">
        <f t="shared" si="79"/>
        <v>0</v>
      </c>
      <c r="AY104" s="128"/>
      <c r="AZ104" s="128"/>
      <c r="BA104" s="128">
        <f t="shared" si="80"/>
        <v>0</v>
      </c>
      <c r="BB104" s="128">
        <f t="shared" si="81"/>
        <v>0</v>
      </c>
      <c r="BC104" s="80">
        <f t="shared" si="85"/>
        <v>0</v>
      </c>
      <c r="BD104" s="80">
        <f t="shared" si="86"/>
        <v>0</v>
      </c>
      <c r="BE104" s="80">
        <f t="shared" si="87"/>
        <v>0</v>
      </c>
      <c r="BF104" s="80">
        <f t="shared" si="88"/>
        <v>0</v>
      </c>
      <c r="BG104" s="80">
        <f t="shared" si="89"/>
        <v>0</v>
      </c>
      <c r="BH104" s="80">
        <f t="shared" si="90"/>
        <v>0</v>
      </c>
      <c r="BI104" s="4">
        <f t="shared" si="82"/>
        <v>0</v>
      </c>
      <c r="BJ104" s="4">
        <f t="shared" si="83"/>
        <v>0</v>
      </c>
      <c r="BK104" s="4">
        <f t="shared" si="84"/>
        <v>0</v>
      </c>
      <c r="BL104" s="8" t="e">
        <f>VLOOKUP(CN104,'CIR Results'!$B$3:$L$42,2,FALSE)</f>
        <v>#N/A</v>
      </c>
      <c r="BM104" s="8" t="e">
        <f>VLOOKUP(CN104,'CIR Results'!$B$3:$L$42,3,FALSE)</f>
        <v>#N/A</v>
      </c>
      <c r="BN104" s="8" t="e">
        <f>VLOOKUP(CN104,'CIR Results'!$B$3:$L$42,4,FALSE)</f>
        <v>#N/A</v>
      </c>
      <c r="BO104" s="8" t="e">
        <f>VLOOKUP(CN104,'CIR Results'!$B$3:$L$42,5,FALSE)</f>
        <v>#N/A</v>
      </c>
      <c r="BP104" s="8" t="e">
        <f>VLOOKUP(CN104,'CIR Results'!$B$3:$L$42,6,FALSE)</f>
        <v>#N/A</v>
      </c>
      <c r="BQ104" s="8" t="e">
        <f>VLOOKUP(CN104,'CIR Results'!$B$3:$L$42,8,FALSE)</f>
        <v>#N/A</v>
      </c>
      <c r="BR104" s="8" t="e">
        <f>VLOOKUP(CN104,'CIR Results'!$B$3:$L$42,9,FALSE)</f>
        <v>#N/A</v>
      </c>
      <c r="BS104" s="8" t="e">
        <f>VLOOKUP(CN104,'CIR Results'!$B$3:$L$42,10,FALSE)</f>
        <v>#N/A</v>
      </c>
      <c r="BT104" s="8" t="e">
        <f>VLOOKUP(CN104,'CIR Results'!$B$3:$L$42,11,FALSE)</f>
        <v>#N/A</v>
      </c>
      <c r="BU104" s="136" t="e">
        <f>VLOOKUP(CN104,'CIR Team Info'!$B$5:$E$44,2,FALSE)</f>
        <v>#N/A</v>
      </c>
      <c r="BV104" s="136" t="e">
        <f>VLOOKUP(CN104,'CIR Team Info'!$B$5:$E$44,4,FALSE)</f>
        <v>#N/A</v>
      </c>
      <c r="BW104" s="136" t="str">
        <f t="shared" si="91"/>
        <v xml:space="preserve">0 0 0 </v>
      </c>
      <c r="BX104" s="168">
        <f>'Pit Scouting Data'!E63</f>
        <v>0</v>
      </c>
      <c r="BY104" s="168">
        <f>'Pit Scouting Data'!F63</f>
        <v>0</v>
      </c>
      <c r="BZ104" s="168">
        <f>'Pit Scouting Data'!G63</f>
        <v>0</v>
      </c>
      <c r="CA104" s="168">
        <f>'Pit Scouting Data'!H63</f>
        <v>0</v>
      </c>
      <c r="CB104" s="168">
        <f>'Pit Scouting Data'!I63</f>
        <v>0</v>
      </c>
      <c r="CC104" s="168">
        <f>'Pit Scouting Data'!J63</f>
        <v>0</v>
      </c>
      <c r="CD104" s="168">
        <f>'Pit Scouting Data'!K63</f>
        <v>0</v>
      </c>
      <c r="CE104" s="168">
        <f>'Pit Scouting Data'!L63</f>
        <v>0</v>
      </c>
      <c r="CF104" s="168">
        <f>'Pit Scouting Data'!M63</f>
        <v>0</v>
      </c>
      <c r="CG104" s="168">
        <f>'Pit Scouting Data'!N63</f>
        <v>0</v>
      </c>
      <c r="CH104" s="168">
        <f>'Pit Scouting Data'!O63</f>
        <v>0</v>
      </c>
      <c r="CI104" s="176">
        <f>'Pit Scouting Data'!P63</f>
        <v>0</v>
      </c>
      <c r="CJ104" s="176">
        <f>'Pit Scouting Data'!Q63</f>
        <v>0</v>
      </c>
      <c r="CK104" s="176">
        <f>'Pit Scouting Data'!R63</f>
        <v>0</v>
      </c>
      <c r="CL104" s="176">
        <f>'Pit Scouting Data'!S63</f>
        <v>0</v>
      </c>
      <c r="CM104" s="169">
        <f>'Pit Scouting Data'!A63</f>
        <v>0</v>
      </c>
      <c r="CN104" s="169">
        <f>'Pit Scouting Data'!B63</f>
        <v>0</v>
      </c>
      <c r="CO104" s="169">
        <f>'Pit Scouting Data'!C63</f>
        <v>0</v>
      </c>
      <c r="CP104" s="169">
        <f>'Pit Scouting Data'!D63</f>
        <v>0</v>
      </c>
      <c r="CQ104" s="169"/>
      <c r="CR104" s="169"/>
      <c r="CS104" s="169"/>
      <c r="CT104" s="169"/>
      <c r="CU104" s="169"/>
      <c r="CV104" s="169"/>
      <c r="CW104" s="169"/>
      <c r="CX104" s="169"/>
      <c r="CY104" s="169"/>
      <c r="CZ104" s="169"/>
      <c r="DA104" s="169"/>
      <c r="DB104" s="169"/>
      <c r="DC104" s="169"/>
      <c r="DD104" s="169"/>
      <c r="DE104" s="169"/>
      <c r="DF104" s="169"/>
      <c r="DG104" s="169"/>
      <c r="DH104" s="169"/>
      <c r="DI104" s="169"/>
      <c r="DJ104" s="2"/>
      <c r="DK104" s="2"/>
      <c r="DL104" s="2"/>
      <c r="DM104" s="2"/>
      <c r="DN104" s="2"/>
      <c r="DO104" s="2"/>
      <c r="DP104" s="169"/>
      <c r="DQ104" s="169"/>
      <c r="DR104" s="169"/>
      <c r="DS104" s="169"/>
      <c r="DT104" s="169"/>
      <c r="DU104" s="169"/>
      <c r="DV104" s="169"/>
      <c r="DW104" s="37"/>
      <c r="DX104" s="37"/>
      <c r="DZ104" s="153"/>
    </row>
    <row r="105" spans="1:130" s="164" customFormat="1" hidden="1" x14ac:dyDescent="0.25">
      <c r="A105" s="153">
        <f t="shared" si="46"/>
        <v>0</v>
      </c>
      <c r="B105" s="39"/>
      <c r="C105" s="39"/>
      <c r="D105" s="17">
        <f t="shared" si="47"/>
        <v>0</v>
      </c>
      <c r="E105" s="113">
        <f t="shared" si="48"/>
        <v>0</v>
      </c>
      <c r="F105" s="113">
        <f t="shared" si="49"/>
        <v>0</v>
      </c>
      <c r="G105" s="113">
        <f t="shared" si="50"/>
        <v>0</v>
      </c>
      <c r="H105" s="113">
        <f t="shared" si="51"/>
        <v>0</v>
      </c>
      <c r="I105" s="113">
        <f t="shared" si="52"/>
        <v>0</v>
      </c>
      <c r="J105" s="113">
        <f t="shared" si="53"/>
        <v>0</v>
      </c>
      <c r="K105" s="113">
        <f t="shared" si="54"/>
        <v>0</v>
      </c>
      <c r="L105" s="76">
        <v>8</v>
      </c>
      <c r="M105" s="76">
        <v>8</v>
      </c>
      <c r="N105" s="76">
        <v>6</v>
      </c>
      <c r="O105" s="76">
        <v>6</v>
      </c>
      <c r="P105" s="76">
        <v>6</v>
      </c>
      <c r="Q105" s="76">
        <v>2</v>
      </c>
      <c r="R105" s="76">
        <v>1</v>
      </c>
      <c r="S105" s="17">
        <f t="shared" si="55"/>
        <v>0</v>
      </c>
      <c r="T105" s="113">
        <f t="shared" si="56"/>
        <v>0</v>
      </c>
      <c r="U105" s="113">
        <f t="shared" si="57"/>
        <v>0</v>
      </c>
      <c r="V105" s="113">
        <f t="shared" si="58"/>
        <v>0</v>
      </c>
      <c r="W105" s="113">
        <f t="shared" si="59"/>
        <v>0</v>
      </c>
      <c r="X105" s="113">
        <f t="shared" si="60"/>
        <v>0</v>
      </c>
      <c r="Y105" s="113">
        <f t="shared" si="61"/>
        <v>0</v>
      </c>
      <c r="Z105" s="113">
        <f t="shared" si="62"/>
        <v>0</v>
      </c>
      <c r="AA105" s="76">
        <v>5</v>
      </c>
      <c r="AB105" s="76">
        <v>6</v>
      </c>
      <c r="AC105" s="76">
        <v>8</v>
      </c>
      <c r="AD105" s="76">
        <v>2</v>
      </c>
      <c r="AE105" s="76">
        <v>2</v>
      </c>
      <c r="AF105" s="76">
        <v>3</v>
      </c>
      <c r="AG105" s="76">
        <v>8</v>
      </c>
      <c r="AH105" s="131">
        <f t="shared" si="63"/>
        <v>0</v>
      </c>
      <c r="AI105" s="131">
        <f t="shared" si="64"/>
        <v>0</v>
      </c>
      <c r="AJ105" s="131">
        <f t="shared" si="65"/>
        <v>0</v>
      </c>
      <c r="AK105" s="131">
        <f t="shared" si="66"/>
        <v>0</v>
      </c>
      <c r="AL105" s="131">
        <f t="shared" si="67"/>
        <v>0</v>
      </c>
      <c r="AM105" s="131">
        <f t="shared" si="68"/>
        <v>0</v>
      </c>
      <c r="AN105" s="131">
        <f t="shared" si="69"/>
        <v>0</v>
      </c>
      <c r="AO105" s="115" t="b">
        <f t="shared" si="70"/>
        <v>0</v>
      </c>
      <c r="AP105" s="115" t="b">
        <f t="shared" si="71"/>
        <v>0</v>
      </c>
      <c r="AQ105" s="115" t="b">
        <f t="shared" si="72"/>
        <v>0</v>
      </c>
      <c r="AR105" s="79">
        <f t="shared" si="73"/>
        <v>0</v>
      </c>
      <c r="AS105" s="79">
        <f t="shared" si="74"/>
        <v>0</v>
      </c>
      <c r="AT105" s="79">
        <f t="shared" si="75"/>
        <v>0</v>
      </c>
      <c r="AU105" s="79">
        <f t="shared" si="76"/>
        <v>0</v>
      </c>
      <c r="AV105" s="79">
        <f t="shared" si="77"/>
        <v>0</v>
      </c>
      <c r="AW105" s="79">
        <f t="shared" si="78"/>
        <v>0</v>
      </c>
      <c r="AX105" s="128">
        <f t="shared" si="79"/>
        <v>0</v>
      </c>
      <c r="AY105" s="128"/>
      <c r="AZ105" s="128"/>
      <c r="BA105" s="128">
        <f t="shared" si="80"/>
        <v>0</v>
      </c>
      <c r="BB105" s="128">
        <f t="shared" si="81"/>
        <v>0</v>
      </c>
      <c r="BC105" s="80">
        <f t="shared" si="85"/>
        <v>0</v>
      </c>
      <c r="BD105" s="80">
        <f t="shared" si="86"/>
        <v>0</v>
      </c>
      <c r="BE105" s="80">
        <f t="shared" si="87"/>
        <v>0</v>
      </c>
      <c r="BF105" s="80">
        <f t="shared" si="88"/>
        <v>0</v>
      </c>
      <c r="BG105" s="80">
        <f t="shared" si="89"/>
        <v>0</v>
      </c>
      <c r="BH105" s="80">
        <f t="shared" si="90"/>
        <v>0</v>
      </c>
      <c r="BI105" s="4">
        <f t="shared" si="82"/>
        <v>0</v>
      </c>
      <c r="BJ105" s="4">
        <f t="shared" si="83"/>
        <v>0</v>
      </c>
      <c r="BK105" s="4">
        <f t="shared" si="84"/>
        <v>0</v>
      </c>
      <c r="BL105" s="8" t="e">
        <f>VLOOKUP(CN105,'CIR Results'!$B$3:$L$42,2,FALSE)</f>
        <v>#N/A</v>
      </c>
      <c r="BM105" s="8" t="e">
        <f>VLOOKUP(CN105,'CIR Results'!$B$3:$L$42,3,FALSE)</f>
        <v>#N/A</v>
      </c>
      <c r="BN105" s="8" t="e">
        <f>VLOOKUP(CN105,'CIR Results'!$B$3:$L$42,4,FALSE)</f>
        <v>#N/A</v>
      </c>
      <c r="BO105" s="8" t="e">
        <f>VLOOKUP(CN105,'CIR Results'!$B$3:$L$42,5,FALSE)</f>
        <v>#N/A</v>
      </c>
      <c r="BP105" s="8" t="e">
        <f>VLOOKUP(CN105,'CIR Results'!$B$3:$L$42,6,FALSE)</f>
        <v>#N/A</v>
      </c>
      <c r="BQ105" s="8" t="e">
        <f>VLOOKUP(CN105,'CIR Results'!$B$3:$L$42,8,FALSE)</f>
        <v>#N/A</v>
      </c>
      <c r="BR105" s="8" t="e">
        <f>VLOOKUP(CN105,'CIR Results'!$B$3:$L$42,9,FALSE)</f>
        <v>#N/A</v>
      </c>
      <c r="BS105" s="8" t="e">
        <f>VLOOKUP(CN105,'CIR Results'!$B$3:$L$42,10,FALSE)</f>
        <v>#N/A</v>
      </c>
      <c r="BT105" s="8" t="e">
        <f>VLOOKUP(CN105,'CIR Results'!$B$3:$L$42,11,FALSE)</f>
        <v>#N/A</v>
      </c>
      <c r="BU105" s="136" t="e">
        <f>VLOOKUP(CN105,'CIR Team Info'!$B$5:$E$44,2,FALSE)</f>
        <v>#N/A</v>
      </c>
      <c r="BV105" s="136" t="e">
        <f>VLOOKUP(CN105,'CIR Team Info'!$B$5:$E$44,4,FALSE)</f>
        <v>#N/A</v>
      </c>
      <c r="BW105" s="136" t="str">
        <f t="shared" si="91"/>
        <v xml:space="preserve">0 0 0 </v>
      </c>
      <c r="BX105" s="168">
        <f>'Pit Scouting Data'!E64</f>
        <v>0</v>
      </c>
      <c r="BY105" s="168">
        <f>'Pit Scouting Data'!F64</f>
        <v>0</v>
      </c>
      <c r="BZ105" s="168">
        <f>'Pit Scouting Data'!G64</f>
        <v>0</v>
      </c>
      <c r="CA105" s="168">
        <f>'Pit Scouting Data'!H64</f>
        <v>0</v>
      </c>
      <c r="CB105" s="168">
        <f>'Pit Scouting Data'!I64</f>
        <v>0</v>
      </c>
      <c r="CC105" s="168">
        <f>'Pit Scouting Data'!J64</f>
        <v>0</v>
      </c>
      <c r="CD105" s="168">
        <f>'Pit Scouting Data'!K64</f>
        <v>0</v>
      </c>
      <c r="CE105" s="168">
        <f>'Pit Scouting Data'!L64</f>
        <v>0</v>
      </c>
      <c r="CF105" s="168">
        <f>'Pit Scouting Data'!M64</f>
        <v>0</v>
      </c>
      <c r="CG105" s="168">
        <f>'Pit Scouting Data'!N64</f>
        <v>0</v>
      </c>
      <c r="CH105" s="168">
        <f>'Pit Scouting Data'!O64</f>
        <v>0</v>
      </c>
      <c r="CI105" s="176">
        <f>'Pit Scouting Data'!P64</f>
        <v>0</v>
      </c>
      <c r="CJ105" s="176">
        <f>'Pit Scouting Data'!Q64</f>
        <v>0</v>
      </c>
      <c r="CK105" s="176">
        <f>'Pit Scouting Data'!R64</f>
        <v>0</v>
      </c>
      <c r="CL105" s="176">
        <f>'Pit Scouting Data'!S64</f>
        <v>0</v>
      </c>
      <c r="CM105" s="169">
        <f>'Pit Scouting Data'!A64</f>
        <v>0</v>
      </c>
      <c r="CN105" s="169">
        <f>'Pit Scouting Data'!B64</f>
        <v>0</v>
      </c>
      <c r="CO105" s="169">
        <f>'Pit Scouting Data'!C64</f>
        <v>0</v>
      </c>
      <c r="CP105" s="169">
        <f>'Pit Scouting Data'!D64</f>
        <v>0</v>
      </c>
      <c r="CQ105" s="169"/>
      <c r="CR105" s="169"/>
      <c r="CS105" s="169"/>
      <c r="CT105" s="169"/>
      <c r="CU105" s="169"/>
      <c r="CV105" s="169"/>
      <c r="CW105" s="169"/>
      <c r="CX105" s="169"/>
      <c r="CY105" s="169"/>
      <c r="CZ105" s="169"/>
      <c r="DA105" s="169"/>
      <c r="DB105" s="169"/>
      <c r="DC105" s="169"/>
      <c r="DD105" s="169"/>
      <c r="DE105" s="169"/>
      <c r="DF105" s="169"/>
      <c r="DG105" s="169"/>
      <c r="DH105" s="169"/>
      <c r="DI105" s="169"/>
      <c r="DJ105" s="2"/>
      <c r="DK105" s="2"/>
      <c r="DL105" s="2"/>
      <c r="DM105" s="2"/>
      <c r="DN105" s="2"/>
      <c r="DO105" s="2"/>
      <c r="DP105" s="169"/>
      <c r="DQ105" s="169"/>
      <c r="DR105" s="169"/>
      <c r="DS105" s="169"/>
      <c r="DT105" s="169"/>
      <c r="DU105" s="169"/>
      <c r="DV105" s="169"/>
      <c r="DW105" s="37"/>
      <c r="DX105" s="37"/>
      <c r="DZ105" s="153"/>
    </row>
    <row r="106" spans="1:130" s="164" customFormat="1" hidden="1" x14ac:dyDescent="0.25">
      <c r="A106" s="153">
        <f t="shared" ref="A106:A169" si="92">CN106</f>
        <v>0</v>
      </c>
      <c r="B106" s="39"/>
      <c r="C106" s="39"/>
      <c r="D106" s="17">
        <f t="shared" ref="D106:D169" si="93">SUM(E106:K106)/10</f>
        <v>0</v>
      </c>
      <c r="E106" s="113">
        <f t="shared" ref="E106:E169" si="94">L106*AH106</f>
        <v>0</v>
      </c>
      <c r="F106" s="113">
        <f t="shared" ref="F106:F169" si="95">M106*AI106</f>
        <v>0</v>
      </c>
      <c r="G106" s="113">
        <f t="shared" ref="G106:G169" si="96">N106*AJ106</f>
        <v>0</v>
      </c>
      <c r="H106" s="113">
        <f t="shared" ref="H106:H169" si="97">O106*AK106</f>
        <v>0</v>
      </c>
      <c r="I106" s="113">
        <f t="shared" ref="I106:I169" si="98">P106*AL106</f>
        <v>0</v>
      </c>
      <c r="J106" s="113">
        <f t="shared" ref="J106:J169" si="99">Q106*AM106</f>
        <v>0</v>
      </c>
      <c r="K106" s="113">
        <f t="shared" ref="K106:K169" si="100">R106*AN106</f>
        <v>0</v>
      </c>
      <c r="L106" s="76">
        <v>8</v>
      </c>
      <c r="M106" s="76">
        <v>8</v>
      </c>
      <c r="N106" s="76">
        <v>6</v>
      </c>
      <c r="O106" s="76">
        <v>6</v>
      </c>
      <c r="P106" s="76">
        <v>6</v>
      </c>
      <c r="Q106" s="76">
        <v>2</v>
      </c>
      <c r="R106" s="76">
        <v>1</v>
      </c>
      <c r="S106" s="17">
        <f t="shared" ref="S106:S169" si="101">SUM(T106:Z106)/10</f>
        <v>0</v>
      </c>
      <c r="T106" s="113">
        <f t="shared" ref="T106:T169" si="102">AH106*AA106</f>
        <v>0</v>
      </c>
      <c r="U106" s="113">
        <f t="shared" ref="U106:U169" si="103">AI106*AB106</f>
        <v>0</v>
      </c>
      <c r="V106" s="113">
        <f t="shared" ref="V106:V169" si="104">AJ106*AC106</f>
        <v>0</v>
      </c>
      <c r="W106" s="113">
        <f t="shared" ref="W106:W169" si="105">AK106*AD106</f>
        <v>0</v>
      </c>
      <c r="X106" s="113">
        <f t="shared" ref="X106:X169" si="106">AL106*AE106</f>
        <v>0</v>
      </c>
      <c r="Y106" s="113">
        <f t="shared" ref="Y106:Y169" si="107">AM106*AF106</f>
        <v>0</v>
      </c>
      <c r="Z106" s="113">
        <f t="shared" ref="Z106:Z169" si="108">AN106*AG106</f>
        <v>0</v>
      </c>
      <c r="AA106" s="76">
        <v>5</v>
      </c>
      <c r="AB106" s="76">
        <v>6</v>
      </c>
      <c r="AC106" s="76">
        <v>8</v>
      </c>
      <c r="AD106" s="76">
        <v>2</v>
      </c>
      <c r="AE106" s="76">
        <v>2</v>
      </c>
      <c r="AF106" s="76">
        <v>3</v>
      </c>
      <c r="AG106" s="76">
        <v>8</v>
      </c>
      <c r="AH106" s="131">
        <f t="shared" ref="AH106:AH169" si="109">(DG106*DU106)/0.8</f>
        <v>0</v>
      </c>
      <c r="AI106" s="131">
        <f t="shared" ref="AI106:AI169" si="110">DJ106-DK106+IF(DA106="T",2,0)+IF(DB106="T",1,0)</f>
        <v>0</v>
      </c>
      <c r="AJ106" s="131">
        <f t="shared" ref="AJ106:AJ169" si="111">AS106/6.5</f>
        <v>0</v>
      </c>
      <c r="AK106" s="131">
        <f t="shared" ref="AK106:AK169" si="112">IF(AQ106,SUM(AR106,AT106)/20,0) + IF(AP106,SUM(AR106,AU106,AV106)/25,0) + IF(AO106,SUM(AR106,AW106)/31,0)</f>
        <v>0</v>
      </c>
      <c r="AL106" s="131">
        <f t="shared" ref="AL106:AL169" si="113">DL106-DM106</f>
        <v>0</v>
      </c>
      <c r="AM106" s="131">
        <f t="shared" ref="AM106:AM169" si="114">DN106-DO106</f>
        <v>0</v>
      </c>
      <c r="AN106" s="131">
        <f t="shared" ref="AN106:AN169" si="115">((AW106/175)*10)</f>
        <v>0</v>
      </c>
      <c r="AO106" s="115" t="b">
        <f t="shared" ref="AO106:AO169" si="116">IF(DP106="T",1,IF(DP106="F",0))</f>
        <v>0</v>
      </c>
      <c r="AP106" s="115" t="b">
        <f t="shared" ref="AP106:AP169" si="117">IF(DQ106="T",1,IF(DQ106="F",0))</f>
        <v>0</v>
      </c>
      <c r="AQ106" s="115" t="b">
        <f t="shared" ref="AQ106:AQ169" si="118">IF(DR106="T",1,IF(DR106="F",0))</f>
        <v>0</v>
      </c>
      <c r="AR106" s="79">
        <f t="shared" ref="AR106:AR169" si="119">DJ106*10</f>
        <v>0</v>
      </c>
      <c r="AS106" s="79">
        <f t="shared" ref="AS106:AS169" si="120">CT106</f>
        <v>0</v>
      </c>
      <c r="AT106" s="79">
        <f t="shared" ref="AT106:AT169" si="121">DC106</f>
        <v>0</v>
      </c>
      <c r="AU106" s="79">
        <f t="shared" ref="AU106:AU169" si="122">DL106*10</f>
        <v>0</v>
      </c>
      <c r="AV106" s="79">
        <f t="shared" ref="AV106:AV169" si="123">DN106*10</f>
        <v>0</v>
      </c>
      <c r="AW106" s="79">
        <f t="shared" ref="AW106:AW169" si="124">IF(DH106=3,1.25*DI106,IF(DH106=2,DI106,IF(DH106=1,0.5*DI106,0)))</f>
        <v>0</v>
      </c>
      <c r="AX106" s="128">
        <f t="shared" ref="AX106:AX169" si="125">DJ106+DK106</f>
        <v>0</v>
      </c>
      <c r="AY106" s="128"/>
      <c r="AZ106" s="128"/>
      <c r="BA106" s="128">
        <f t="shared" ref="BA106:BA169" si="126">DL106+DM106</f>
        <v>0</v>
      </c>
      <c r="BB106" s="128">
        <f t="shared" ref="BB106:BB169" si="127">DN106+DO106</f>
        <v>0</v>
      </c>
      <c r="BC106" s="80">
        <f t="shared" si="85"/>
        <v>0</v>
      </c>
      <c r="BD106" s="80">
        <f t="shared" si="86"/>
        <v>0</v>
      </c>
      <c r="BE106" s="80">
        <f t="shared" si="87"/>
        <v>0</v>
      </c>
      <c r="BF106" s="80">
        <f t="shared" si="88"/>
        <v>0</v>
      </c>
      <c r="BG106" s="80">
        <f t="shared" si="89"/>
        <v>0</v>
      </c>
      <c r="BH106" s="80">
        <f t="shared" si="90"/>
        <v>0</v>
      </c>
      <c r="BI106" s="4">
        <f t="shared" ref="BI106:BI169" si="128">SUM(AR106,AT106:AV106)</f>
        <v>0</v>
      </c>
      <c r="BJ106" s="4">
        <f t="shared" ref="BJ106:BJ169" si="129">SUM(AR106:AV106)</f>
        <v>0</v>
      </c>
      <c r="BK106" s="4">
        <f t="shared" ref="BK106:BK169" si="130">AW106</f>
        <v>0</v>
      </c>
      <c r="BL106" s="8" t="e">
        <f>VLOOKUP(CN106,'CIR Results'!$B$3:$L$42,2,FALSE)</f>
        <v>#N/A</v>
      </c>
      <c r="BM106" s="8" t="e">
        <f>VLOOKUP(CN106,'CIR Results'!$B$3:$L$42,3,FALSE)</f>
        <v>#N/A</v>
      </c>
      <c r="BN106" s="8" t="e">
        <f>VLOOKUP(CN106,'CIR Results'!$B$3:$L$42,4,FALSE)</f>
        <v>#N/A</v>
      </c>
      <c r="BO106" s="8" t="e">
        <f>VLOOKUP(CN106,'CIR Results'!$B$3:$L$42,5,FALSE)</f>
        <v>#N/A</v>
      </c>
      <c r="BP106" s="8" t="e">
        <f>VLOOKUP(CN106,'CIR Results'!$B$3:$L$42,6,FALSE)</f>
        <v>#N/A</v>
      </c>
      <c r="BQ106" s="8" t="e">
        <f>VLOOKUP(CN106,'CIR Results'!$B$3:$L$42,8,FALSE)</f>
        <v>#N/A</v>
      </c>
      <c r="BR106" s="8" t="e">
        <f>VLOOKUP(CN106,'CIR Results'!$B$3:$L$42,9,FALSE)</f>
        <v>#N/A</v>
      </c>
      <c r="BS106" s="8" t="e">
        <f>VLOOKUP(CN106,'CIR Results'!$B$3:$L$42,10,FALSE)</f>
        <v>#N/A</v>
      </c>
      <c r="BT106" s="8" t="e">
        <f>VLOOKUP(CN106,'CIR Results'!$B$3:$L$42,11,FALSE)</f>
        <v>#N/A</v>
      </c>
      <c r="BU106" s="136" t="e">
        <f>VLOOKUP(CN106,'CIR Team Info'!$B$5:$E$44,2,FALSE)</f>
        <v>#N/A</v>
      </c>
      <c r="BV106" s="136" t="e">
        <f>VLOOKUP(CN106,'CIR Team Info'!$B$5:$E$44,4,FALSE)</f>
        <v>#N/A</v>
      </c>
      <c r="BW106" s="136" t="str">
        <f t="shared" si="91"/>
        <v xml:space="preserve">0 0 0 </v>
      </c>
      <c r="BX106" s="168">
        <f>'Pit Scouting Data'!E65</f>
        <v>0</v>
      </c>
      <c r="BY106" s="168">
        <f>'Pit Scouting Data'!F65</f>
        <v>0</v>
      </c>
      <c r="BZ106" s="168">
        <f>'Pit Scouting Data'!G65</f>
        <v>0</v>
      </c>
      <c r="CA106" s="168">
        <f>'Pit Scouting Data'!H65</f>
        <v>0</v>
      </c>
      <c r="CB106" s="168">
        <f>'Pit Scouting Data'!I65</f>
        <v>0</v>
      </c>
      <c r="CC106" s="168">
        <f>'Pit Scouting Data'!J65</f>
        <v>0</v>
      </c>
      <c r="CD106" s="168">
        <f>'Pit Scouting Data'!K65</f>
        <v>0</v>
      </c>
      <c r="CE106" s="168">
        <f>'Pit Scouting Data'!L65</f>
        <v>0</v>
      </c>
      <c r="CF106" s="168">
        <f>'Pit Scouting Data'!M65</f>
        <v>0</v>
      </c>
      <c r="CG106" s="168">
        <f>'Pit Scouting Data'!N65</f>
        <v>0</v>
      </c>
      <c r="CH106" s="168">
        <f>'Pit Scouting Data'!O65</f>
        <v>0</v>
      </c>
      <c r="CI106" s="176">
        <f>'Pit Scouting Data'!P65</f>
        <v>0</v>
      </c>
      <c r="CJ106" s="176">
        <f>'Pit Scouting Data'!Q65</f>
        <v>0</v>
      </c>
      <c r="CK106" s="176">
        <f>'Pit Scouting Data'!R65</f>
        <v>0</v>
      </c>
      <c r="CL106" s="176">
        <f>'Pit Scouting Data'!S65</f>
        <v>0</v>
      </c>
      <c r="CM106" s="169">
        <f>'Pit Scouting Data'!A65</f>
        <v>0</v>
      </c>
      <c r="CN106" s="169">
        <f>'Pit Scouting Data'!B65</f>
        <v>0</v>
      </c>
      <c r="CO106" s="169">
        <f>'Pit Scouting Data'!C65</f>
        <v>0</v>
      </c>
      <c r="CP106" s="169">
        <f>'Pit Scouting Data'!D65</f>
        <v>0</v>
      </c>
      <c r="CQ106" s="169"/>
      <c r="CR106" s="169"/>
      <c r="CS106" s="169"/>
      <c r="CT106" s="169"/>
      <c r="CU106" s="169"/>
      <c r="CV106" s="169"/>
      <c r="CW106" s="169"/>
      <c r="CX106" s="169"/>
      <c r="CY106" s="169"/>
      <c r="CZ106" s="169"/>
      <c r="DA106" s="169"/>
      <c r="DB106" s="169"/>
      <c r="DC106" s="169"/>
      <c r="DD106" s="169"/>
      <c r="DE106" s="169"/>
      <c r="DF106" s="169"/>
      <c r="DG106" s="169"/>
      <c r="DH106" s="169"/>
      <c r="DI106" s="169"/>
      <c r="DJ106" s="2"/>
      <c r="DK106" s="2"/>
      <c r="DL106" s="2"/>
      <c r="DM106" s="2"/>
      <c r="DN106" s="2"/>
      <c r="DO106" s="2"/>
      <c r="DP106" s="169"/>
      <c r="DQ106" s="169"/>
      <c r="DR106" s="169"/>
      <c r="DS106" s="169"/>
      <c r="DT106" s="169"/>
      <c r="DU106" s="169"/>
      <c r="DV106" s="169"/>
      <c r="DW106" s="37"/>
      <c r="DX106" s="37"/>
      <c r="DZ106" s="153"/>
    </row>
    <row r="107" spans="1:130" s="164" customFormat="1" hidden="1" x14ac:dyDescent="0.25">
      <c r="A107" s="153">
        <f t="shared" si="92"/>
        <v>0</v>
      </c>
      <c r="B107" s="39"/>
      <c r="C107" s="39"/>
      <c r="D107" s="17">
        <f t="shared" si="93"/>
        <v>0</v>
      </c>
      <c r="E107" s="113">
        <f t="shared" si="94"/>
        <v>0</v>
      </c>
      <c r="F107" s="113">
        <f t="shared" si="95"/>
        <v>0</v>
      </c>
      <c r="G107" s="113">
        <f t="shared" si="96"/>
        <v>0</v>
      </c>
      <c r="H107" s="113">
        <f t="shared" si="97"/>
        <v>0</v>
      </c>
      <c r="I107" s="113">
        <f t="shared" si="98"/>
        <v>0</v>
      </c>
      <c r="J107" s="113">
        <f t="shared" si="99"/>
        <v>0</v>
      </c>
      <c r="K107" s="113">
        <f t="shared" si="100"/>
        <v>0</v>
      </c>
      <c r="L107" s="76">
        <v>8</v>
      </c>
      <c r="M107" s="76">
        <v>8</v>
      </c>
      <c r="N107" s="76">
        <v>6</v>
      </c>
      <c r="O107" s="76">
        <v>6</v>
      </c>
      <c r="P107" s="76">
        <v>6</v>
      </c>
      <c r="Q107" s="76">
        <v>2</v>
      </c>
      <c r="R107" s="76">
        <v>1</v>
      </c>
      <c r="S107" s="17">
        <f t="shared" si="101"/>
        <v>0</v>
      </c>
      <c r="T107" s="113">
        <f t="shared" si="102"/>
        <v>0</v>
      </c>
      <c r="U107" s="113">
        <f t="shared" si="103"/>
        <v>0</v>
      </c>
      <c r="V107" s="113">
        <f t="shared" si="104"/>
        <v>0</v>
      </c>
      <c r="W107" s="113">
        <f t="shared" si="105"/>
        <v>0</v>
      </c>
      <c r="X107" s="113">
        <f t="shared" si="106"/>
        <v>0</v>
      </c>
      <c r="Y107" s="113">
        <f t="shared" si="107"/>
        <v>0</v>
      </c>
      <c r="Z107" s="113">
        <f t="shared" si="108"/>
        <v>0</v>
      </c>
      <c r="AA107" s="76">
        <v>5</v>
      </c>
      <c r="AB107" s="76">
        <v>6</v>
      </c>
      <c r="AC107" s="76">
        <v>8</v>
      </c>
      <c r="AD107" s="76">
        <v>2</v>
      </c>
      <c r="AE107" s="76">
        <v>2</v>
      </c>
      <c r="AF107" s="76">
        <v>3</v>
      </c>
      <c r="AG107" s="76">
        <v>8</v>
      </c>
      <c r="AH107" s="131">
        <f t="shared" si="109"/>
        <v>0</v>
      </c>
      <c r="AI107" s="131">
        <f t="shared" si="110"/>
        <v>0</v>
      </c>
      <c r="AJ107" s="131">
        <f t="shared" si="111"/>
        <v>0</v>
      </c>
      <c r="AK107" s="131">
        <f t="shared" si="112"/>
        <v>0</v>
      </c>
      <c r="AL107" s="131">
        <f t="shared" si="113"/>
        <v>0</v>
      </c>
      <c r="AM107" s="131">
        <f t="shared" si="114"/>
        <v>0</v>
      </c>
      <c r="AN107" s="131">
        <f t="shared" si="115"/>
        <v>0</v>
      </c>
      <c r="AO107" s="115" t="b">
        <f t="shared" si="116"/>
        <v>0</v>
      </c>
      <c r="AP107" s="115" t="b">
        <f t="shared" si="117"/>
        <v>0</v>
      </c>
      <c r="AQ107" s="115" t="b">
        <f t="shared" si="118"/>
        <v>0</v>
      </c>
      <c r="AR107" s="79">
        <f t="shared" si="119"/>
        <v>0</v>
      </c>
      <c r="AS107" s="79">
        <f t="shared" si="120"/>
        <v>0</v>
      </c>
      <c r="AT107" s="79">
        <f t="shared" si="121"/>
        <v>0</v>
      </c>
      <c r="AU107" s="79">
        <f t="shared" si="122"/>
        <v>0</v>
      </c>
      <c r="AV107" s="79">
        <f t="shared" si="123"/>
        <v>0</v>
      </c>
      <c r="AW107" s="79">
        <f t="shared" si="124"/>
        <v>0</v>
      </c>
      <c r="AX107" s="128">
        <f t="shared" si="125"/>
        <v>0</v>
      </c>
      <c r="AY107" s="128"/>
      <c r="AZ107" s="128"/>
      <c r="BA107" s="128">
        <f t="shared" si="126"/>
        <v>0</v>
      </c>
      <c r="BB107" s="128">
        <f t="shared" si="127"/>
        <v>0</v>
      </c>
      <c r="BC107" s="80">
        <f t="shared" si="85"/>
        <v>0</v>
      </c>
      <c r="BD107" s="80">
        <f t="shared" si="86"/>
        <v>0</v>
      </c>
      <c r="BE107" s="80">
        <f t="shared" si="87"/>
        <v>0</v>
      </c>
      <c r="BF107" s="80">
        <f t="shared" si="88"/>
        <v>0</v>
      </c>
      <c r="BG107" s="80">
        <f t="shared" si="89"/>
        <v>0</v>
      </c>
      <c r="BH107" s="80">
        <f t="shared" si="90"/>
        <v>0</v>
      </c>
      <c r="BI107" s="4">
        <f t="shared" si="128"/>
        <v>0</v>
      </c>
      <c r="BJ107" s="4">
        <f t="shared" si="129"/>
        <v>0</v>
      </c>
      <c r="BK107" s="4">
        <f t="shared" si="130"/>
        <v>0</v>
      </c>
      <c r="BL107" s="8" t="e">
        <f>VLOOKUP(CN107,'CIR Results'!$B$3:$L$42,2,FALSE)</f>
        <v>#N/A</v>
      </c>
      <c r="BM107" s="8" t="e">
        <f>VLOOKUP(CN107,'CIR Results'!$B$3:$L$42,3,FALSE)</f>
        <v>#N/A</v>
      </c>
      <c r="BN107" s="8" t="e">
        <f>VLOOKUP(CN107,'CIR Results'!$B$3:$L$42,4,FALSE)</f>
        <v>#N/A</v>
      </c>
      <c r="BO107" s="8" t="e">
        <f>VLOOKUP(CN107,'CIR Results'!$B$3:$L$42,5,FALSE)</f>
        <v>#N/A</v>
      </c>
      <c r="BP107" s="8" t="e">
        <f>VLOOKUP(CN107,'CIR Results'!$B$3:$L$42,6,FALSE)</f>
        <v>#N/A</v>
      </c>
      <c r="BQ107" s="8" t="e">
        <f>VLOOKUP(CN107,'CIR Results'!$B$3:$L$42,8,FALSE)</f>
        <v>#N/A</v>
      </c>
      <c r="BR107" s="8" t="e">
        <f>VLOOKUP(CN107,'CIR Results'!$B$3:$L$42,9,FALSE)</f>
        <v>#N/A</v>
      </c>
      <c r="BS107" s="8" t="e">
        <f>VLOOKUP(CN107,'CIR Results'!$B$3:$L$42,10,FALSE)</f>
        <v>#N/A</v>
      </c>
      <c r="BT107" s="8" t="e">
        <f>VLOOKUP(CN107,'CIR Results'!$B$3:$L$42,11,FALSE)</f>
        <v>#N/A</v>
      </c>
      <c r="BU107" s="136" t="e">
        <f>VLOOKUP(CN107,'CIR Team Info'!$B$5:$E$44,2,FALSE)</f>
        <v>#N/A</v>
      </c>
      <c r="BV107" s="136" t="e">
        <f>VLOOKUP(CN107,'CIR Team Info'!$B$5:$E$44,4,FALSE)</f>
        <v>#N/A</v>
      </c>
      <c r="BW107" s="136" t="str">
        <f t="shared" si="91"/>
        <v xml:space="preserve">0 0 0 </v>
      </c>
      <c r="BX107" s="168">
        <f>'Pit Scouting Data'!E66</f>
        <v>0</v>
      </c>
      <c r="BY107" s="168">
        <f>'Pit Scouting Data'!F66</f>
        <v>0</v>
      </c>
      <c r="BZ107" s="168">
        <f>'Pit Scouting Data'!G66</f>
        <v>0</v>
      </c>
      <c r="CA107" s="168">
        <f>'Pit Scouting Data'!H66</f>
        <v>0</v>
      </c>
      <c r="CB107" s="168">
        <f>'Pit Scouting Data'!I66</f>
        <v>0</v>
      </c>
      <c r="CC107" s="168">
        <f>'Pit Scouting Data'!J66</f>
        <v>0</v>
      </c>
      <c r="CD107" s="168">
        <f>'Pit Scouting Data'!K66</f>
        <v>0</v>
      </c>
      <c r="CE107" s="168">
        <f>'Pit Scouting Data'!L66</f>
        <v>0</v>
      </c>
      <c r="CF107" s="168">
        <f>'Pit Scouting Data'!M66</f>
        <v>0</v>
      </c>
      <c r="CG107" s="168">
        <f>'Pit Scouting Data'!N66</f>
        <v>0</v>
      </c>
      <c r="CH107" s="168">
        <f>'Pit Scouting Data'!O66</f>
        <v>0</v>
      </c>
      <c r="CI107" s="176">
        <f>'Pit Scouting Data'!P66</f>
        <v>0</v>
      </c>
      <c r="CJ107" s="176">
        <f>'Pit Scouting Data'!Q66</f>
        <v>0</v>
      </c>
      <c r="CK107" s="176">
        <f>'Pit Scouting Data'!R66</f>
        <v>0</v>
      </c>
      <c r="CL107" s="176">
        <f>'Pit Scouting Data'!S66</f>
        <v>0</v>
      </c>
      <c r="CM107" s="169">
        <f>'Pit Scouting Data'!A66</f>
        <v>0</v>
      </c>
      <c r="CN107" s="169">
        <f>'Pit Scouting Data'!B66</f>
        <v>0</v>
      </c>
      <c r="CO107" s="169">
        <f>'Pit Scouting Data'!C66</f>
        <v>0</v>
      </c>
      <c r="CP107" s="169">
        <f>'Pit Scouting Data'!D66</f>
        <v>0</v>
      </c>
      <c r="CQ107" s="169"/>
      <c r="CR107" s="169"/>
      <c r="CS107" s="169"/>
      <c r="CT107" s="169"/>
      <c r="CU107" s="169"/>
      <c r="CV107" s="169"/>
      <c r="CW107" s="169"/>
      <c r="CX107" s="169"/>
      <c r="CY107" s="169"/>
      <c r="CZ107" s="169"/>
      <c r="DA107" s="169"/>
      <c r="DB107" s="169"/>
      <c r="DC107" s="169"/>
      <c r="DD107" s="169"/>
      <c r="DE107" s="169"/>
      <c r="DF107" s="169"/>
      <c r="DG107" s="169"/>
      <c r="DH107" s="169"/>
      <c r="DI107" s="169"/>
      <c r="DJ107" s="2"/>
      <c r="DK107" s="2"/>
      <c r="DL107" s="2"/>
      <c r="DM107" s="2"/>
      <c r="DN107" s="2"/>
      <c r="DO107" s="2"/>
      <c r="DP107" s="169"/>
      <c r="DQ107" s="169"/>
      <c r="DR107" s="169"/>
      <c r="DS107" s="169"/>
      <c r="DT107" s="169"/>
      <c r="DU107" s="169"/>
      <c r="DV107" s="169"/>
      <c r="DW107" s="37"/>
      <c r="DX107" s="37"/>
      <c r="DZ107" s="153"/>
    </row>
    <row r="108" spans="1:130" s="164" customFormat="1" hidden="1" x14ac:dyDescent="0.25">
      <c r="A108" s="153">
        <f t="shared" si="92"/>
        <v>0</v>
      </c>
      <c r="B108" s="39"/>
      <c r="C108" s="39"/>
      <c r="D108" s="17">
        <f t="shared" si="93"/>
        <v>0</v>
      </c>
      <c r="E108" s="113">
        <f t="shared" si="94"/>
        <v>0</v>
      </c>
      <c r="F108" s="113">
        <f t="shared" si="95"/>
        <v>0</v>
      </c>
      <c r="G108" s="113">
        <f t="shared" si="96"/>
        <v>0</v>
      </c>
      <c r="H108" s="113">
        <f t="shared" si="97"/>
        <v>0</v>
      </c>
      <c r="I108" s="113">
        <f t="shared" si="98"/>
        <v>0</v>
      </c>
      <c r="J108" s="113">
        <f t="shared" si="99"/>
        <v>0</v>
      </c>
      <c r="K108" s="113">
        <f t="shared" si="100"/>
        <v>0</v>
      </c>
      <c r="L108" s="76">
        <v>8</v>
      </c>
      <c r="M108" s="76">
        <v>8</v>
      </c>
      <c r="N108" s="76">
        <v>6</v>
      </c>
      <c r="O108" s="76">
        <v>6</v>
      </c>
      <c r="P108" s="76">
        <v>6</v>
      </c>
      <c r="Q108" s="76">
        <v>2</v>
      </c>
      <c r="R108" s="76">
        <v>1</v>
      </c>
      <c r="S108" s="17">
        <f t="shared" si="101"/>
        <v>0</v>
      </c>
      <c r="T108" s="113">
        <f t="shared" si="102"/>
        <v>0</v>
      </c>
      <c r="U108" s="113">
        <f t="shared" si="103"/>
        <v>0</v>
      </c>
      <c r="V108" s="113">
        <f t="shared" si="104"/>
        <v>0</v>
      </c>
      <c r="W108" s="113">
        <f t="shared" si="105"/>
        <v>0</v>
      </c>
      <c r="X108" s="113">
        <f t="shared" si="106"/>
        <v>0</v>
      </c>
      <c r="Y108" s="113">
        <f t="shared" si="107"/>
        <v>0</v>
      </c>
      <c r="Z108" s="113">
        <f t="shared" si="108"/>
        <v>0</v>
      </c>
      <c r="AA108" s="76">
        <v>5</v>
      </c>
      <c r="AB108" s="76">
        <v>6</v>
      </c>
      <c r="AC108" s="76">
        <v>8</v>
      </c>
      <c r="AD108" s="76">
        <v>2</v>
      </c>
      <c r="AE108" s="76">
        <v>2</v>
      </c>
      <c r="AF108" s="76">
        <v>3</v>
      </c>
      <c r="AG108" s="76">
        <v>8</v>
      </c>
      <c r="AH108" s="131">
        <f t="shared" si="109"/>
        <v>0</v>
      </c>
      <c r="AI108" s="131">
        <f t="shared" si="110"/>
        <v>0</v>
      </c>
      <c r="AJ108" s="131">
        <f t="shared" si="111"/>
        <v>0</v>
      </c>
      <c r="AK108" s="131">
        <f t="shared" si="112"/>
        <v>0</v>
      </c>
      <c r="AL108" s="131">
        <f t="shared" si="113"/>
        <v>0</v>
      </c>
      <c r="AM108" s="131">
        <f t="shared" si="114"/>
        <v>0</v>
      </c>
      <c r="AN108" s="131">
        <f t="shared" si="115"/>
        <v>0</v>
      </c>
      <c r="AO108" s="115" t="b">
        <f t="shared" si="116"/>
        <v>0</v>
      </c>
      <c r="AP108" s="115" t="b">
        <f t="shared" si="117"/>
        <v>0</v>
      </c>
      <c r="AQ108" s="115" t="b">
        <f t="shared" si="118"/>
        <v>0</v>
      </c>
      <c r="AR108" s="79">
        <f t="shared" si="119"/>
        <v>0</v>
      </c>
      <c r="AS108" s="79">
        <f t="shared" si="120"/>
        <v>0</v>
      </c>
      <c r="AT108" s="79">
        <f t="shared" si="121"/>
        <v>0</v>
      </c>
      <c r="AU108" s="79">
        <f t="shared" si="122"/>
        <v>0</v>
      </c>
      <c r="AV108" s="79">
        <f t="shared" si="123"/>
        <v>0</v>
      </c>
      <c r="AW108" s="79">
        <f t="shared" si="124"/>
        <v>0</v>
      </c>
      <c r="AX108" s="128">
        <f t="shared" si="125"/>
        <v>0</v>
      </c>
      <c r="AY108" s="128"/>
      <c r="AZ108" s="128"/>
      <c r="BA108" s="128">
        <f t="shared" si="126"/>
        <v>0</v>
      </c>
      <c r="BB108" s="128">
        <f t="shared" si="127"/>
        <v>0</v>
      </c>
      <c r="BC108" s="80">
        <f t="shared" si="85"/>
        <v>0</v>
      </c>
      <c r="BD108" s="80">
        <f t="shared" si="86"/>
        <v>0</v>
      </c>
      <c r="BE108" s="80">
        <f t="shared" si="87"/>
        <v>0</v>
      </c>
      <c r="BF108" s="80">
        <f t="shared" si="88"/>
        <v>0</v>
      </c>
      <c r="BG108" s="80">
        <f t="shared" si="89"/>
        <v>0</v>
      </c>
      <c r="BH108" s="80">
        <f t="shared" si="90"/>
        <v>0</v>
      </c>
      <c r="BI108" s="4">
        <f t="shared" si="128"/>
        <v>0</v>
      </c>
      <c r="BJ108" s="4">
        <f t="shared" si="129"/>
        <v>0</v>
      </c>
      <c r="BK108" s="4">
        <f t="shared" si="130"/>
        <v>0</v>
      </c>
      <c r="BL108" s="8" t="e">
        <f>VLOOKUP(CN108,'CIR Results'!$B$3:$L$42,2,FALSE)</f>
        <v>#N/A</v>
      </c>
      <c r="BM108" s="8" t="e">
        <f>VLOOKUP(CN108,'CIR Results'!$B$3:$L$42,3,FALSE)</f>
        <v>#N/A</v>
      </c>
      <c r="BN108" s="8" t="e">
        <f>VLOOKUP(CN108,'CIR Results'!$B$3:$L$42,4,FALSE)</f>
        <v>#N/A</v>
      </c>
      <c r="BO108" s="8" t="e">
        <f>VLOOKUP(CN108,'CIR Results'!$B$3:$L$42,5,FALSE)</f>
        <v>#N/A</v>
      </c>
      <c r="BP108" s="8" t="e">
        <f>VLOOKUP(CN108,'CIR Results'!$B$3:$L$42,6,FALSE)</f>
        <v>#N/A</v>
      </c>
      <c r="BQ108" s="8" t="e">
        <f>VLOOKUP(CN108,'CIR Results'!$B$3:$L$42,8,FALSE)</f>
        <v>#N/A</v>
      </c>
      <c r="BR108" s="8" t="e">
        <f>VLOOKUP(CN108,'CIR Results'!$B$3:$L$42,9,FALSE)</f>
        <v>#N/A</v>
      </c>
      <c r="BS108" s="8" t="e">
        <f>VLOOKUP(CN108,'CIR Results'!$B$3:$L$42,10,FALSE)</f>
        <v>#N/A</v>
      </c>
      <c r="BT108" s="8" t="e">
        <f>VLOOKUP(CN108,'CIR Results'!$B$3:$L$42,11,FALSE)</f>
        <v>#N/A</v>
      </c>
      <c r="BU108" s="136" t="e">
        <f>VLOOKUP(CN108,'CIR Team Info'!$B$5:$E$44,2,FALSE)</f>
        <v>#N/A</v>
      </c>
      <c r="BV108" s="136" t="e">
        <f>VLOOKUP(CN108,'CIR Team Info'!$B$5:$E$44,4,FALSE)</f>
        <v>#N/A</v>
      </c>
      <c r="BW108" s="136" t="str">
        <f t="shared" si="91"/>
        <v xml:space="preserve">0 0 0 </v>
      </c>
      <c r="BX108" s="168">
        <f>'Pit Scouting Data'!E67</f>
        <v>0</v>
      </c>
      <c r="BY108" s="168">
        <f>'Pit Scouting Data'!F67</f>
        <v>0</v>
      </c>
      <c r="BZ108" s="168">
        <f>'Pit Scouting Data'!G67</f>
        <v>0</v>
      </c>
      <c r="CA108" s="168">
        <f>'Pit Scouting Data'!H67</f>
        <v>0</v>
      </c>
      <c r="CB108" s="168">
        <f>'Pit Scouting Data'!I67</f>
        <v>0</v>
      </c>
      <c r="CC108" s="168">
        <f>'Pit Scouting Data'!J67</f>
        <v>0</v>
      </c>
      <c r="CD108" s="168">
        <f>'Pit Scouting Data'!K67</f>
        <v>0</v>
      </c>
      <c r="CE108" s="168">
        <f>'Pit Scouting Data'!L67</f>
        <v>0</v>
      </c>
      <c r="CF108" s="168">
        <f>'Pit Scouting Data'!M67</f>
        <v>0</v>
      </c>
      <c r="CG108" s="168">
        <f>'Pit Scouting Data'!N67</f>
        <v>0</v>
      </c>
      <c r="CH108" s="168">
        <f>'Pit Scouting Data'!O67</f>
        <v>0</v>
      </c>
      <c r="CI108" s="176">
        <f>'Pit Scouting Data'!P67</f>
        <v>0</v>
      </c>
      <c r="CJ108" s="176">
        <f>'Pit Scouting Data'!Q67</f>
        <v>0</v>
      </c>
      <c r="CK108" s="176">
        <f>'Pit Scouting Data'!R67</f>
        <v>0</v>
      </c>
      <c r="CL108" s="176">
        <f>'Pit Scouting Data'!S67</f>
        <v>0</v>
      </c>
      <c r="CM108" s="169">
        <f>'Pit Scouting Data'!A67</f>
        <v>0</v>
      </c>
      <c r="CN108" s="169">
        <f>'Pit Scouting Data'!B67</f>
        <v>0</v>
      </c>
      <c r="CO108" s="169">
        <f>'Pit Scouting Data'!C67</f>
        <v>0</v>
      </c>
      <c r="CP108" s="169">
        <f>'Pit Scouting Data'!D67</f>
        <v>0</v>
      </c>
      <c r="CQ108" s="169"/>
      <c r="CR108" s="169"/>
      <c r="CS108" s="169"/>
      <c r="CT108" s="169"/>
      <c r="CU108" s="169"/>
      <c r="CV108" s="169"/>
      <c r="CW108" s="169"/>
      <c r="CX108" s="169"/>
      <c r="CY108" s="169"/>
      <c r="CZ108" s="169"/>
      <c r="DA108" s="169"/>
      <c r="DB108" s="169"/>
      <c r="DC108" s="169"/>
      <c r="DD108" s="169"/>
      <c r="DE108" s="169"/>
      <c r="DF108" s="169"/>
      <c r="DG108" s="169"/>
      <c r="DH108" s="169"/>
      <c r="DI108" s="169"/>
      <c r="DJ108" s="2"/>
      <c r="DK108" s="2"/>
      <c r="DL108" s="2"/>
      <c r="DM108" s="2"/>
      <c r="DN108" s="2"/>
      <c r="DO108" s="2"/>
      <c r="DP108" s="169"/>
      <c r="DQ108" s="169"/>
      <c r="DR108" s="169"/>
      <c r="DS108" s="169"/>
      <c r="DT108" s="169"/>
      <c r="DU108" s="169"/>
      <c r="DV108" s="169"/>
      <c r="DW108" s="37"/>
      <c r="DX108" s="37"/>
      <c r="DZ108" s="153"/>
    </row>
    <row r="109" spans="1:130" s="164" customFormat="1" hidden="1" x14ac:dyDescent="0.25">
      <c r="A109" s="153">
        <f t="shared" si="92"/>
        <v>0</v>
      </c>
      <c r="B109" s="39"/>
      <c r="C109" s="39"/>
      <c r="D109" s="17">
        <f t="shared" si="93"/>
        <v>0</v>
      </c>
      <c r="E109" s="113">
        <f t="shared" si="94"/>
        <v>0</v>
      </c>
      <c r="F109" s="113">
        <f t="shared" si="95"/>
        <v>0</v>
      </c>
      <c r="G109" s="113">
        <f t="shared" si="96"/>
        <v>0</v>
      </c>
      <c r="H109" s="113">
        <f t="shared" si="97"/>
        <v>0</v>
      </c>
      <c r="I109" s="113">
        <f t="shared" si="98"/>
        <v>0</v>
      </c>
      <c r="J109" s="113">
        <f t="shared" si="99"/>
        <v>0</v>
      </c>
      <c r="K109" s="113">
        <f t="shared" si="100"/>
        <v>0</v>
      </c>
      <c r="L109" s="76">
        <v>8</v>
      </c>
      <c r="M109" s="76">
        <v>8</v>
      </c>
      <c r="N109" s="76">
        <v>6</v>
      </c>
      <c r="O109" s="76">
        <v>6</v>
      </c>
      <c r="P109" s="76">
        <v>6</v>
      </c>
      <c r="Q109" s="76">
        <v>2</v>
      </c>
      <c r="R109" s="76">
        <v>1</v>
      </c>
      <c r="S109" s="17">
        <f t="shared" si="101"/>
        <v>0</v>
      </c>
      <c r="T109" s="113">
        <f t="shared" si="102"/>
        <v>0</v>
      </c>
      <c r="U109" s="113">
        <f t="shared" si="103"/>
        <v>0</v>
      </c>
      <c r="V109" s="113">
        <f t="shared" si="104"/>
        <v>0</v>
      </c>
      <c r="W109" s="113">
        <f t="shared" si="105"/>
        <v>0</v>
      </c>
      <c r="X109" s="113">
        <f t="shared" si="106"/>
        <v>0</v>
      </c>
      <c r="Y109" s="113">
        <f t="shared" si="107"/>
        <v>0</v>
      </c>
      <c r="Z109" s="113">
        <f t="shared" si="108"/>
        <v>0</v>
      </c>
      <c r="AA109" s="76">
        <v>5</v>
      </c>
      <c r="AB109" s="76">
        <v>6</v>
      </c>
      <c r="AC109" s="76">
        <v>8</v>
      </c>
      <c r="AD109" s="76">
        <v>2</v>
      </c>
      <c r="AE109" s="76">
        <v>2</v>
      </c>
      <c r="AF109" s="76">
        <v>3</v>
      </c>
      <c r="AG109" s="76">
        <v>8</v>
      </c>
      <c r="AH109" s="131">
        <f t="shared" si="109"/>
        <v>0</v>
      </c>
      <c r="AI109" s="131">
        <f t="shared" si="110"/>
        <v>0</v>
      </c>
      <c r="AJ109" s="131">
        <f t="shared" si="111"/>
        <v>0</v>
      </c>
      <c r="AK109" s="131">
        <f t="shared" si="112"/>
        <v>0</v>
      </c>
      <c r="AL109" s="131">
        <f t="shared" si="113"/>
        <v>0</v>
      </c>
      <c r="AM109" s="131">
        <f t="shared" si="114"/>
        <v>0</v>
      </c>
      <c r="AN109" s="131">
        <f t="shared" si="115"/>
        <v>0</v>
      </c>
      <c r="AO109" s="115" t="b">
        <f t="shared" si="116"/>
        <v>0</v>
      </c>
      <c r="AP109" s="115" t="b">
        <f t="shared" si="117"/>
        <v>0</v>
      </c>
      <c r="AQ109" s="115" t="b">
        <f t="shared" si="118"/>
        <v>0</v>
      </c>
      <c r="AR109" s="79">
        <f t="shared" si="119"/>
        <v>0</v>
      </c>
      <c r="AS109" s="79">
        <f t="shared" si="120"/>
        <v>0</v>
      </c>
      <c r="AT109" s="79">
        <f t="shared" si="121"/>
        <v>0</v>
      </c>
      <c r="AU109" s="79">
        <f t="shared" si="122"/>
        <v>0</v>
      </c>
      <c r="AV109" s="79">
        <f t="shared" si="123"/>
        <v>0</v>
      </c>
      <c r="AW109" s="79">
        <f t="shared" si="124"/>
        <v>0</v>
      </c>
      <c r="AX109" s="128">
        <f t="shared" si="125"/>
        <v>0</v>
      </c>
      <c r="AY109" s="128"/>
      <c r="AZ109" s="128"/>
      <c r="BA109" s="128">
        <f t="shared" si="126"/>
        <v>0</v>
      </c>
      <c r="BB109" s="128">
        <f t="shared" si="127"/>
        <v>0</v>
      </c>
      <c r="BC109" s="80">
        <f t="shared" si="85"/>
        <v>0</v>
      </c>
      <c r="BD109" s="80">
        <f t="shared" si="86"/>
        <v>0</v>
      </c>
      <c r="BE109" s="80">
        <f t="shared" si="87"/>
        <v>0</v>
      </c>
      <c r="BF109" s="80">
        <f t="shared" si="88"/>
        <v>0</v>
      </c>
      <c r="BG109" s="80">
        <f t="shared" si="89"/>
        <v>0</v>
      </c>
      <c r="BH109" s="80">
        <f t="shared" si="90"/>
        <v>0</v>
      </c>
      <c r="BI109" s="4">
        <f t="shared" si="128"/>
        <v>0</v>
      </c>
      <c r="BJ109" s="4">
        <f t="shared" si="129"/>
        <v>0</v>
      </c>
      <c r="BK109" s="4">
        <f t="shared" si="130"/>
        <v>0</v>
      </c>
      <c r="BL109" s="8" t="e">
        <f>VLOOKUP(CN109,'CIR Results'!$B$3:$L$42,2,FALSE)</f>
        <v>#N/A</v>
      </c>
      <c r="BM109" s="8" t="e">
        <f>VLOOKUP(CN109,'CIR Results'!$B$3:$L$42,3,FALSE)</f>
        <v>#N/A</v>
      </c>
      <c r="BN109" s="8" t="e">
        <f>VLOOKUP(CN109,'CIR Results'!$B$3:$L$42,4,FALSE)</f>
        <v>#N/A</v>
      </c>
      <c r="BO109" s="8" t="e">
        <f>VLOOKUP(CN109,'CIR Results'!$B$3:$L$42,5,FALSE)</f>
        <v>#N/A</v>
      </c>
      <c r="BP109" s="8" t="e">
        <f>VLOOKUP(CN109,'CIR Results'!$B$3:$L$42,6,FALSE)</f>
        <v>#N/A</v>
      </c>
      <c r="BQ109" s="8" t="e">
        <f>VLOOKUP(CN109,'CIR Results'!$B$3:$L$42,8,FALSE)</f>
        <v>#N/A</v>
      </c>
      <c r="BR109" s="8" t="e">
        <f>VLOOKUP(CN109,'CIR Results'!$B$3:$L$42,9,FALSE)</f>
        <v>#N/A</v>
      </c>
      <c r="BS109" s="8" t="e">
        <f>VLOOKUP(CN109,'CIR Results'!$B$3:$L$42,10,FALSE)</f>
        <v>#N/A</v>
      </c>
      <c r="BT109" s="8" t="e">
        <f>VLOOKUP(CN109,'CIR Results'!$B$3:$L$42,11,FALSE)</f>
        <v>#N/A</v>
      </c>
      <c r="BU109" s="136" t="e">
        <f>VLOOKUP(CN109,'CIR Team Info'!$B$5:$E$44,2,FALSE)</f>
        <v>#N/A</v>
      </c>
      <c r="BV109" s="136" t="e">
        <f>VLOOKUP(CN109,'CIR Team Info'!$B$5:$E$44,4,FALSE)</f>
        <v>#N/A</v>
      </c>
      <c r="BW109" s="136" t="str">
        <f t="shared" si="91"/>
        <v xml:space="preserve">0 0 0 </v>
      </c>
      <c r="BX109" s="168">
        <f>'Pit Scouting Data'!E68</f>
        <v>0</v>
      </c>
      <c r="BY109" s="168">
        <f>'Pit Scouting Data'!F68</f>
        <v>0</v>
      </c>
      <c r="BZ109" s="168">
        <f>'Pit Scouting Data'!G68</f>
        <v>0</v>
      </c>
      <c r="CA109" s="168">
        <f>'Pit Scouting Data'!H68</f>
        <v>0</v>
      </c>
      <c r="CB109" s="168">
        <f>'Pit Scouting Data'!I68</f>
        <v>0</v>
      </c>
      <c r="CC109" s="168">
        <f>'Pit Scouting Data'!J68</f>
        <v>0</v>
      </c>
      <c r="CD109" s="168">
        <f>'Pit Scouting Data'!K68</f>
        <v>0</v>
      </c>
      <c r="CE109" s="168">
        <f>'Pit Scouting Data'!L68</f>
        <v>0</v>
      </c>
      <c r="CF109" s="168">
        <f>'Pit Scouting Data'!M68</f>
        <v>0</v>
      </c>
      <c r="CG109" s="168">
        <f>'Pit Scouting Data'!N68</f>
        <v>0</v>
      </c>
      <c r="CH109" s="168">
        <f>'Pit Scouting Data'!O68</f>
        <v>0</v>
      </c>
      <c r="CI109" s="176">
        <f>'Pit Scouting Data'!P68</f>
        <v>0</v>
      </c>
      <c r="CJ109" s="176">
        <f>'Pit Scouting Data'!Q68</f>
        <v>0</v>
      </c>
      <c r="CK109" s="176">
        <f>'Pit Scouting Data'!R68</f>
        <v>0</v>
      </c>
      <c r="CL109" s="176">
        <f>'Pit Scouting Data'!S68</f>
        <v>0</v>
      </c>
      <c r="CM109" s="169">
        <f>'Pit Scouting Data'!A68</f>
        <v>0</v>
      </c>
      <c r="CN109" s="169">
        <f>'Pit Scouting Data'!B68</f>
        <v>0</v>
      </c>
      <c r="CO109" s="169">
        <f>'Pit Scouting Data'!C68</f>
        <v>0</v>
      </c>
      <c r="CP109" s="169">
        <f>'Pit Scouting Data'!D68</f>
        <v>0</v>
      </c>
      <c r="CQ109" s="169"/>
      <c r="CR109" s="169"/>
      <c r="CS109" s="169"/>
      <c r="CT109" s="169"/>
      <c r="CU109" s="169"/>
      <c r="CV109" s="169"/>
      <c r="CW109" s="169"/>
      <c r="CX109" s="169"/>
      <c r="CY109" s="169"/>
      <c r="CZ109" s="169"/>
      <c r="DA109" s="169"/>
      <c r="DB109" s="169"/>
      <c r="DC109" s="169"/>
      <c r="DD109" s="169"/>
      <c r="DE109" s="169"/>
      <c r="DF109" s="169"/>
      <c r="DG109" s="169"/>
      <c r="DH109" s="169"/>
      <c r="DI109" s="169"/>
      <c r="DJ109" s="2"/>
      <c r="DK109" s="2"/>
      <c r="DL109" s="2"/>
      <c r="DM109" s="2"/>
      <c r="DN109" s="2"/>
      <c r="DO109" s="2"/>
      <c r="DP109" s="169"/>
      <c r="DQ109" s="169"/>
      <c r="DR109" s="169"/>
      <c r="DS109" s="169"/>
      <c r="DT109" s="169"/>
      <c r="DU109" s="169"/>
      <c r="DV109" s="169"/>
      <c r="DW109" s="37"/>
      <c r="DX109" s="37"/>
      <c r="DZ109" s="153"/>
    </row>
    <row r="110" spans="1:130" s="164" customFormat="1" hidden="1" x14ac:dyDescent="0.25">
      <c r="A110" s="153">
        <f t="shared" si="92"/>
        <v>0</v>
      </c>
      <c r="B110" s="39"/>
      <c r="C110" s="39"/>
      <c r="D110" s="17">
        <f t="shared" si="93"/>
        <v>0</v>
      </c>
      <c r="E110" s="113">
        <f t="shared" si="94"/>
        <v>0</v>
      </c>
      <c r="F110" s="113">
        <f t="shared" si="95"/>
        <v>0</v>
      </c>
      <c r="G110" s="113">
        <f t="shared" si="96"/>
        <v>0</v>
      </c>
      <c r="H110" s="113">
        <f t="shared" si="97"/>
        <v>0</v>
      </c>
      <c r="I110" s="113">
        <f t="shared" si="98"/>
        <v>0</v>
      </c>
      <c r="J110" s="113">
        <f t="shared" si="99"/>
        <v>0</v>
      </c>
      <c r="K110" s="113">
        <f t="shared" si="100"/>
        <v>0</v>
      </c>
      <c r="L110" s="76">
        <v>8</v>
      </c>
      <c r="M110" s="76">
        <v>8</v>
      </c>
      <c r="N110" s="76">
        <v>6</v>
      </c>
      <c r="O110" s="76">
        <v>6</v>
      </c>
      <c r="P110" s="76">
        <v>6</v>
      </c>
      <c r="Q110" s="76">
        <v>2</v>
      </c>
      <c r="R110" s="76">
        <v>1</v>
      </c>
      <c r="S110" s="17">
        <f t="shared" si="101"/>
        <v>0</v>
      </c>
      <c r="T110" s="113">
        <f t="shared" si="102"/>
        <v>0</v>
      </c>
      <c r="U110" s="113">
        <f t="shared" si="103"/>
        <v>0</v>
      </c>
      <c r="V110" s="113">
        <f t="shared" si="104"/>
        <v>0</v>
      </c>
      <c r="W110" s="113">
        <f t="shared" si="105"/>
        <v>0</v>
      </c>
      <c r="X110" s="113">
        <f t="shared" si="106"/>
        <v>0</v>
      </c>
      <c r="Y110" s="113">
        <f t="shared" si="107"/>
        <v>0</v>
      </c>
      <c r="Z110" s="113">
        <f t="shared" si="108"/>
        <v>0</v>
      </c>
      <c r="AA110" s="76">
        <v>5</v>
      </c>
      <c r="AB110" s="76">
        <v>6</v>
      </c>
      <c r="AC110" s="76">
        <v>8</v>
      </c>
      <c r="AD110" s="76">
        <v>2</v>
      </c>
      <c r="AE110" s="76">
        <v>2</v>
      </c>
      <c r="AF110" s="76">
        <v>3</v>
      </c>
      <c r="AG110" s="76">
        <v>8</v>
      </c>
      <c r="AH110" s="131">
        <f t="shared" si="109"/>
        <v>0</v>
      </c>
      <c r="AI110" s="131">
        <f t="shared" si="110"/>
        <v>0</v>
      </c>
      <c r="AJ110" s="131">
        <f t="shared" si="111"/>
        <v>0</v>
      </c>
      <c r="AK110" s="131">
        <f t="shared" si="112"/>
        <v>0</v>
      </c>
      <c r="AL110" s="131">
        <f t="shared" si="113"/>
        <v>0</v>
      </c>
      <c r="AM110" s="131">
        <f t="shared" si="114"/>
        <v>0</v>
      </c>
      <c r="AN110" s="131">
        <f t="shared" si="115"/>
        <v>0</v>
      </c>
      <c r="AO110" s="115" t="b">
        <f t="shared" si="116"/>
        <v>0</v>
      </c>
      <c r="AP110" s="115" t="b">
        <f t="shared" si="117"/>
        <v>0</v>
      </c>
      <c r="AQ110" s="115" t="b">
        <f t="shared" si="118"/>
        <v>0</v>
      </c>
      <c r="AR110" s="79">
        <f t="shared" si="119"/>
        <v>0</v>
      </c>
      <c r="AS110" s="79">
        <f t="shared" si="120"/>
        <v>0</v>
      </c>
      <c r="AT110" s="79">
        <f t="shared" si="121"/>
        <v>0</v>
      </c>
      <c r="AU110" s="79">
        <f t="shared" si="122"/>
        <v>0</v>
      </c>
      <c r="AV110" s="79">
        <f t="shared" si="123"/>
        <v>0</v>
      </c>
      <c r="AW110" s="79">
        <f t="shared" si="124"/>
        <v>0</v>
      </c>
      <c r="AX110" s="128">
        <f t="shared" si="125"/>
        <v>0</v>
      </c>
      <c r="AY110" s="128"/>
      <c r="AZ110" s="128"/>
      <c r="BA110" s="128">
        <f t="shared" si="126"/>
        <v>0</v>
      </c>
      <c r="BB110" s="128">
        <f t="shared" si="127"/>
        <v>0</v>
      </c>
      <c r="BC110" s="80">
        <f t="shared" si="85"/>
        <v>0</v>
      </c>
      <c r="BD110" s="80">
        <f t="shared" si="86"/>
        <v>0</v>
      </c>
      <c r="BE110" s="80">
        <f t="shared" si="87"/>
        <v>0</v>
      </c>
      <c r="BF110" s="80">
        <f t="shared" si="88"/>
        <v>0</v>
      </c>
      <c r="BG110" s="80">
        <f t="shared" si="89"/>
        <v>0</v>
      </c>
      <c r="BH110" s="80">
        <f t="shared" si="90"/>
        <v>0</v>
      </c>
      <c r="BI110" s="4">
        <f t="shared" si="128"/>
        <v>0</v>
      </c>
      <c r="BJ110" s="4">
        <f t="shared" si="129"/>
        <v>0</v>
      </c>
      <c r="BK110" s="4">
        <f t="shared" si="130"/>
        <v>0</v>
      </c>
      <c r="BL110" s="8" t="e">
        <f>VLOOKUP(CN110,'CIR Results'!$B$3:$L$42,2,FALSE)</f>
        <v>#N/A</v>
      </c>
      <c r="BM110" s="8" t="e">
        <f>VLOOKUP(CN110,'CIR Results'!$B$3:$L$42,3,FALSE)</f>
        <v>#N/A</v>
      </c>
      <c r="BN110" s="8" t="e">
        <f>VLOOKUP(CN110,'CIR Results'!$B$3:$L$42,4,FALSE)</f>
        <v>#N/A</v>
      </c>
      <c r="BO110" s="8" t="e">
        <f>VLOOKUP(CN110,'CIR Results'!$B$3:$L$42,5,FALSE)</f>
        <v>#N/A</v>
      </c>
      <c r="BP110" s="8" t="e">
        <f>VLOOKUP(CN110,'CIR Results'!$B$3:$L$42,6,FALSE)</f>
        <v>#N/A</v>
      </c>
      <c r="BQ110" s="8" t="e">
        <f>VLOOKUP(CN110,'CIR Results'!$B$3:$L$42,8,FALSE)</f>
        <v>#N/A</v>
      </c>
      <c r="BR110" s="8" t="e">
        <f>VLOOKUP(CN110,'CIR Results'!$B$3:$L$42,9,FALSE)</f>
        <v>#N/A</v>
      </c>
      <c r="BS110" s="8" t="e">
        <f>VLOOKUP(CN110,'CIR Results'!$B$3:$L$42,10,FALSE)</f>
        <v>#N/A</v>
      </c>
      <c r="BT110" s="8" t="e">
        <f>VLOOKUP(CN110,'CIR Results'!$B$3:$L$42,11,FALSE)</f>
        <v>#N/A</v>
      </c>
      <c r="BU110" s="136" t="e">
        <f>VLOOKUP(CN110,'CIR Team Info'!$B$5:$E$44,2,FALSE)</f>
        <v>#N/A</v>
      </c>
      <c r="BV110" s="136" t="e">
        <f>VLOOKUP(CN110,'CIR Team Info'!$B$5:$E$44,4,FALSE)</f>
        <v>#N/A</v>
      </c>
      <c r="BW110" s="136" t="str">
        <f t="shared" si="91"/>
        <v xml:space="preserve">0 0 0 </v>
      </c>
      <c r="BX110" s="168">
        <f>'Pit Scouting Data'!E69</f>
        <v>0</v>
      </c>
      <c r="BY110" s="168">
        <f>'Pit Scouting Data'!F69</f>
        <v>0</v>
      </c>
      <c r="BZ110" s="168">
        <f>'Pit Scouting Data'!G69</f>
        <v>0</v>
      </c>
      <c r="CA110" s="168">
        <f>'Pit Scouting Data'!H69</f>
        <v>0</v>
      </c>
      <c r="CB110" s="168">
        <f>'Pit Scouting Data'!I69</f>
        <v>0</v>
      </c>
      <c r="CC110" s="168">
        <f>'Pit Scouting Data'!J69</f>
        <v>0</v>
      </c>
      <c r="CD110" s="168">
        <f>'Pit Scouting Data'!K69</f>
        <v>0</v>
      </c>
      <c r="CE110" s="168">
        <f>'Pit Scouting Data'!L69</f>
        <v>0</v>
      </c>
      <c r="CF110" s="168">
        <f>'Pit Scouting Data'!M69</f>
        <v>0</v>
      </c>
      <c r="CG110" s="168">
        <f>'Pit Scouting Data'!N69</f>
        <v>0</v>
      </c>
      <c r="CH110" s="168">
        <f>'Pit Scouting Data'!O69</f>
        <v>0</v>
      </c>
      <c r="CI110" s="176">
        <f>'Pit Scouting Data'!P69</f>
        <v>0</v>
      </c>
      <c r="CJ110" s="176">
        <f>'Pit Scouting Data'!Q69</f>
        <v>0</v>
      </c>
      <c r="CK110" s="176">
        <f>'Pit Scouting Data'!R69</f>
        <v>0</v>
      </c>
      <c r="CL110" s="176">
        <f>'Pit Scouting Data'!S69</f>
        <v>0</v>
      </c>
      <c r="CM110" s="169">
        <f>'Pit Scouting Data'!A69</f>
        <v>0</v>
      </c>
      <c r="CN110" s="169">
        <f>'Pit Scouting Data'!B69</f>
        <v>0</v>
      </c>
      <c r="CO110" s="169">
        <f>'Pit Scouting Data'!C69</f>
        <v>0</v>
      </c>
      <c r="CP110" s="169">
        <f>'Pit Scouting Data'!D69</f>
        <v>0</v>
      </c>
      <c r="CQ110" s="169"/>
      <c r="CR110" s="169"/>
      <c r="CS110" s="169"/>
      <c r="CT110" s="169"/>
      <c r="CU110" s="169"/>
      <c r="CV110" s="169"/>
      <c r="CW110" s="169"/>
      <c r="CX110" s="169"/>
      <c r="CY110" s="169"/>
      <c r="CZ110" s="169"/>
      <c r="DA110" s="169"/>
      <c r="DB110" s="169"/>
      <c r="DC110" s="169"/>
      <c r="DD110" s="169"/>
      <c r="DE110" s="169"/>
      <c r="DF110" s="169"/>
      <c r="DG110" s="169"/>
      <c r="DH110" s="169"/>
      <c r="DI110" s="169"/>
      <c r="DJ110" s="2"/>
      <c r="DK110" s="2"/>
      <c r="DL110" s="2"/>
      <c r="DM110" s="2"/>
      <c r="DN110" s="2"/>
      <c r="DO110" s="2"/>
      <c r="DP110" s="169"/>
      <c r="DQ110" s="169"/>
      <c r="DR110" s="169"/>
      <c r="DS110" s="169"/>
      <c r="DT110" s="169"/>
      <c r="DU110" s="169"/>
      <c r="DV110" s="169"/>
      <c r="DW110" s="37"/>
      <c r="DX110" s="37"/>
      <c r="DZ110" s="153"/>
    </row>
    <row r="111" spans="1:130" s="164" customFormat="1" hidden="1" x14ac:dyDescent="0.25">
      <c r="A111" s="153">
        <f t="shared" si="92"/>
        <v>0</v>
      </c>
      <c r="B111" s="39"/>
      <c r="C111" s="39"/>
      <c r="D111" s="17">
        <f t="shared" si="93"/>
        <v>0</v>
      </c>
      <c r="E111" s="113">
        <f t="shared" si="94"/>
        <v>0</v>
      </c>
      <c r="F111" s="113">
        <f t="shared" si="95"/>
        <v>0</v>
      </c>
      <c r="G111" s="113">
        <f t="shared" si="96"/>
        <v>0</v>
      </c>
      <c r="H111" s="113">
        <f t="shared" si="97"/>
        <v>0</v>
      </c>
      <c r="I111" s="113">
        <f t="shared" si="98"/>
        <v>0</v>
      </c>
      <c r="J111" s="113">
        <f t="shared" si="99"/>
        <v>0</v>
      </c>
      <c r="K111" s="113">
        <f t="shared" si="100"/>
        <v>0</v>
      </c>
      <c r="L111" s="76">
        <v>8</v>
      </c>
      <c r="M111" s="76">
        <v>8</v>
      </c>
      <c r="N111" s="76">
        <v>6</v>
      </c>
      <c r="O111" s="76">
        <v>6</v>
      </c>
      <c r="P111" s="76">
        <v>6</v>
      </c>
      <c r="Q111" s="76">
        <v>2</v>
      </c>
      <c r="R111" s="76">
        <v>1</v>
      </c>
      <c r="S111" s="17">
        <f t="shared" si="101"/>
        <v>0</v>
      </c>
      <c r="T111" s="113">
        <f t="shared" si="102"/>
        <v>0</v>
      </c>
      <c r="U111" s="113">
        <f t="shared" si="103"/>
        <v>0</v>
      </c>
      <c r="V111" s="113">
        <f t="shared" si="104"/>
        <v>0</v>
      </c>
      <c r="W111" s="113">
        <f t="shared" si="105"/>
        <v>0</v>
      </c>
      <c r="X111" s="113">
        <f t="shared" si="106"/>
        <v>0</v>
      </c>
      <c r="Y111" s="113">
        <f t="shared" si="107"/>
        <v>0</v>
      </c>
      <c r="Z111" s="113">
        <f t="shared" si="108"/>
        <v>0</v>
      </c>
      <c r="AA111" s="76">
        <v>5</v>
      </c>
      <c r="AB111" s="76">
        <v>6</v>
      </c>
      <c r="AC111" s="76">
        <v>8</v>
      </c>
      <c r="AD111" s="76">
        <v>2</v>
      </c>
      <c r="AE111" s="76">
        <v>2</v>
      </c>
      <c r="AF111" s="76">
        <v>3</v>
      </c>
      <c r="AG111" s="76">
        <v>8</v>
      </c>
      <c r="AH111" s="131">
        <f t="shared" si="109"/>
        <v>0</v>
      </c>
      <c r="AI111" s="131">
        <f t="shared" si="110"/>
        <v>0</v>
      </c>
      <c r="AJ111" s="131">
        <f t="shared" si="111"/>
        <v>0</v>
      </c>
      <c r="AK111" s="131">
        <f t="shared" si="112"/>
        <v>0</v>
      </c>
      <c r="AL111" s="131">
        <f t="shared" si="113"/>
        <v>0</v>
      </c>
      <c r="AM111" s="131">
        <f t="shared" si="114"/>
        <v>0</v>
      </c>
      <c r="AN111" s="131">
        <f t="shared" si="115"/>
        <v>0</v>
      </c>
      <c r="AO111" s="115" t="b">
        <f t="shared" si="116"/>
        <v>0</v>
      </c>
      <c r="AP111" s="115" t="b">
        <f t="shared" si="117"/>
        <v>0</v>
      </c>
      <c r="AQ111" s="115" t="b">
        <f t="shared" si="118"/>
        <v>0</v>
      </c>
      <c r="AR111" s="79">
        <f t="shared" si="119"/>
        <v>0</v>
      </c>
      <c r="AS111" s="79">
        <f t="shared" si="120"/>
        <v>0</v>
      </c>
      <c r="AT111" s="79">
        <f t="shared" si="121"/>
        <v>0</v>
      </c>
      <c r="AU111" s="79">
        <f t="shared" si="122"/>
        <v>0</v>
      </c>
      <c r="AV111" s="79">
        <f t="shared" si="123"/>
        <v>0</v>
      </c>
      <c r="AW111" s="79">
        <f t="shared" si="124"/>
        <v>0</v>
      </c>
      <c r="AX111" s="128">
        <f t="shared" si="125"/>
        <v>0</v>
      </c>
      <c r="AY111" s="128"/>
      <c r="AZ111" s="128"/>
      <c r="BA111" s="128">
        <f t="shared" si="126"/>
        <v>0</v>
      </c>
      <c r="BB111" s="128">
        <f t="shared" si="127"/>
        <v>0</v>
      </c>
      <c r="BC111" s="80">
        <f t="shared" si="85"/>
        <v>0</v>
      </c>
      <c r="BD111" s="80">
        <f t="shared" si="86"/>
        <v>0</v>
      </c>
      <c r="BE111" s="80">
        <f t="shared" si="87"/>
        <v>0</v>
      </c>
      <c r="BF111" s="80">
        <f t="shared" si="88"/>
        <v>0</v>
      </c>
      <c r="BG111" s="80">
        <f t="shared" si="89"/>
        <v>0</v>
      </c>
      <c r="BH111" s="80">
        <f t="shared" si="90"/>
        <v>0</v>
      </c>
      <c r="BI111" s="4">
        <f t="shared" si="128"/>
        <v>0</v>
      </c>
      <c r="BJ111" s="4">
        <f t="shared" si="129"/>
        <v>0</v>
      </c>
      <c r="BK111" s="4">
        <f t="shared" si="130"/>
        <v>0</v>
      </c>
      <c r="BL111" s="8" t="e">
        <f>VLOOKUP(CN111,'CIR Results'!$B$3:$L$42,2,FALSE)</f>
        <v>#N/A</v>
      </c>
      <c r="BM111" s="8" t="e">
        <f>VLOOKUP(CN111,'CIR Results'!$B$3:$L$42,3,FALSE)</f>
        <v>#N/A</v>
      </c>
      <c r="BN111" s="8" t="e">
        <f>VLOOKUP(CN111,'CIR Results'!$B$3:$L$42,4,FALSE)</f>
        <v>#N/A</v>
      </c>
      <c r="BO111" s="8" t="e">
        <f>VLOOKUP(CN111,'CIR Results'!$B$3:$L$42,5,FALSE)</f>
        <v>#N/A</v>
      </c>
      <c r="BP111" s="8" t="e">
        <f>VLOOKUP(CN111,'CIR Results'!$B$3:$L$42,6,FALSE)</f>
        <v>#N/A</v>
      </c>
      <c r="BQ111" s="8" t="e">
        <f>VLOOKUP(CN111,'CIR Results'!$B$3:$L$42,8,FALSE)</f>
        <v>#N/A</v>
      </c>
      <c r="BR111" s="8" t="e">
        <f>VLOOKUP(CN111,'CIR Results'!$B$3:$L$42,9,FALSE)</f>
        <v>#N/A</v>
      </c>
      <c r="BS111" s="8" t="e">
        <f>VLOOKUP(CN111,'CIR Results'!$B$3:$L$42,10,FALSE)</f>
        <v>#N/A</v>
      </c>
      <c r="BT111" s="8" t="e">
        <f>VLOOKUP(CN111,'CIR Results'!$B$3:$L$42,11,FALSE)</f>
        <v>#N/A</v>
      </c>
      <c r="BU111" s="136" t="e">
        <f>VLOOKUP(CN111,'CIR Team Info'!$B$5:$E$44,2,FALSE)</f>
        <v>#N/A</v>
      </c>
      <c r="BV111" s="136" t="e">
        <f>VLOOKUP(CN111,'CIR Team Info'!$B$5:$E$44,4,FALSE)</f>
        <v>#N/A</v>
      </c>
      <c r="BW111" s="136" t="str">
        <f t="shared" si="91"/>
        <v xml:space="preserve">0 0 0 </v>
      </c>
      <c r="BX111" s="168">
        <f>'Pit Scouting Data'!E70</f>
        <v>0</v>
      </c>
      <c r="BY111" s="168">
        <f>'Pit Scouting Data'!F70</f>
        <v>0</v>
      </c>
      <c r="BZ111" s="168">
        <f>'Pit Scouting Data'!G70</f>
        <v>0</v>
      </c>
      <c r="CA111" s="168">
        <f>'Pit Scouting Data'!H70</f>
        <v>0</v>
      </c>
      <c r="CB111" s="168">
        <f>'Pit Scouting Data'!I70</f>
        <v>0</v>
      </c>
      <c r="CC111" s="168">
        <f>'Pit Scouting Data'!J70</f>
        <v>0</v>
      </c>
      <c r="CD111" s="168">
        <f>'Pit Scouting Data'!K70</f>
        <v>0</v>
      </c>
      <c r="CE111" s="168">
        <f>'Pit Scouting Data'!L70</f>
        <v>0</v>
      </c>
      <c r="CF111" s="168">
        <f>'Pit Scouting Data'!M70</f>
        <v>0</v>
      </c>
      <c r="CG111" s="168">
        <f>'Pit Scouting Data'!N70</f>
        <v>0</v>
      </c>
      <c r="CH111" s="168">
        <f>'Pit Scouting Data'!O70</f>
        <v>0</v>
      </c>
      <c r="CI111" s="176">
        <f>'Pit Scouting Data'!P70</f>
        <v>0</v>
      </c>
      <c r="CJ111" s="176">
        <f>'Pit Scouting Data'!Q70</f>
        <v>0</v>
      </c>
      <c r="CK111" s="176">
        <f>'Pit Scouting Data'!R70</f>
        <v>0</v>
      </c>
      <c r="CL111" s="176">
        <f>'Pit Scouting Data'!S70</f>
        <v>0</v>
      </c>
      <c r="CM111" s="169">
        <f>'Pit Scouting Data'!A70</f>
        <v>0</v>
      </c>
      <c r="CN111" s="169">
        <f>'Pit Scouting Data'!B70</f>
        <v>0</v>
      </c>
      <c r="CO111" s="169">
        <f>'Pit Scouting Data'!C70</f>
        <v>0</v>
      </c>
      <c r="CP111" s="169">
        <f>'Pit Scouting Data'!D70</f>
        <v>0</v>
      </c>
      <c r="CQ111" s="169"/>
      <c r="CR111" s="169"/>
      <c r="CS111" s="169"/>
      <c r="CT111" s="169"/>
      <c r="CU111" s="169"/>
      <c r="CV111" s="169"/>
      <c r="CW111" s="169"/>
      <c r="CX111" s="169"/>
      <c r="CY111" s="169"/>
      <c r="CZ111" s="169"/>
      <c r="DA111" s="169"/>
      <c r="DB111" s="169"/>
      <c r="DC111" s="169"/>
      <c r="DD111" s="169"/>
      <c r="DE111" s="169"/>
      <c r="DF111" s="169"/>
      <c r="DG111" s="169"/>
      <c r="DH111" s="169"/>
      <c r="DI111" s="169"/>
      <c r="DJ111" s="2"/>
      <c r="DK111" s="2"/>
      <c r="DL111" s="2"/>
      <c r="DM111" s="2"/>
      <c r="DN111" s="2"/>
      <c r="DO111" s="2"/>
      <c r="DP111" s="169"/>
      <c r="DQ111" s="169"/>
      <c r="DR111" s="169"/>
      <c r="DS111" s="169"/>
      <c r="DT111" s="169"/>
      <c r="DU111" s="169"/>
      <c r="DV111" s="169"/>
      <c r="DW111" s="37"/>
      <c r="DX111" s="37"/>
      <c r="DZ111" s="153"/>
    </row>
    <row r="112" spans="1:130" s="164" customFormat="1" hidden="1" x14ac:dyDescent="0.25">
      <c r="A112" s="153">
        <f t="shared" si="92"/>
        <v>0</v>
      </c>
      <c r="B112" s="39"/>
      <c r="C112" s="39"/>
      <c r="D112" s="17">
        <f t="shared" si="93"/>
        <v>0</v>
      </c>
      <c r="E112" s="113">
        <f t="shared" si="94"/>
        <v>0</v>
      </c>
      <c r="F112" s="113">
        <f t="shared" si="95"/>
        <v>0</v>
      </c>
      <c r="G112" s="113">
        <f t="shared" si="96"/>
        <v>0</v>
      </c>
      <c r="H112" s="113">
        <f t="shared" si="97"/>
        <v>0</v>
      </c>
      <c r="I112" s="113">
        <f t="shared" si="98"/>
        <v>0</v>
      </c>
      <c r="J112" s="113">
        <f t="shared" si="99"/>
        <v>0</v>
      </c>
      <c r="K112" s="113">
        <f t="shared" si="100"/>
        <v>0</v>
      </c>
      <c r="L112" s="76">
        <v>8</v>
      </c>
      <c r="M112" s="76">
        <v>8</v>
      </c>
      <c r="N112" s="76">
        <v>6</v>
      </c>
      <c r="O112" s="76">
        <v>6</v>
      </c>
      <c r="P112" s="76">
        <v>6</v>
      </c>
      <c r="Q112" s="76">
        <v>2</v>
      </c>
      <c r="R112" s="76">
        <v>1</v>
      </c>
      <c r="S112" s="17">
        <f t="shared" si="101"/>
        <v>0</v>
      </c>
      <c r="T112" s="113">
        <f t="shared" si="102"/>
        <v>0</v>
      </c>
      <c r="U112" s="113">
        <f t="shared" si="103"/>
        <v>0</v>
      </c>
      <c r="V112" s="113">
        <f t="shared" si="104"/>
        <v>0</v>
      </c>
      <c r="W112" s="113">
        <f t="shared" si="105"/>
        <v>0</v>
      </c>
      <c r="X112" s="113">
        <f t="shared" si="106"/>
        <v>0</v>
      </c>
      <c r="Y112" s="113">
        <f t="shared" si="107"/>
        <v>0</v>
      </c>
      <c r="Z112" s="113">
        <f t="shared" si="108"/>
        <v>0</v>
      </c>
      <c r="AA112" s="76">
        <v>5</v>
      </c>
      <c r="AB112" s="76">
        <v>6</v>
      </c>
      <c r="AC112" s="76">
        <v>8</v>
      </c>
      <c r="AD112" s="76">
        <v>2</v>
      </c>
      <c r="AE112" s="76">
        <v>2</v>
      </c>
      <c r="AF112" s="76">
        <v>3</v>
      </c>
      <c r="AG112" s="76">
        <v>8</v>
      </c>
      <c r="AH112" s="131">
        <f t="shared" si="109"/>
        <v>0</v>
      </c>
      <c r="AI112" s="131">
        <f t="shared" si="110"/>
        <v>0</v>
      </c>
      <c r="AJ112" s="131">
        <f t="shared" si="111"/>
        <v>0</v>
      </c>
      <c r="AK112" s="131">
        <f t="shared" si="112"/>
        <v>0</v>
      </c>
      <c r="AL112" s="131">
        <f t="shared" si="113"/>
        <v>0</v>
      </c>
      <c r="AM112" s="131">
        <f t="shared" si="114"/>
        <v>0</v>
      </c>
      <c r="AN112" s="131">
        <f t="shared" si="115"/>
        <v>0</v>
      </c>
      <c r="AO112" s="115" t="b">
        <f t="shared" si="116"/>
        <v>0</v>
      </c>
      <c r="AP112" s="115" t="b">
        <f t="shared" si="117"/>
        <v>0</v>
      </c>
      <c r="AQ112" s="115" t="b">
        <f t="shared" si="118"/>
        <v>0</v>
      </c>
      <c r="AR112" s="79">
        <f t="shared" si="119"/>
        <v>0</v>
      </c>
      <c r="AS112" s="79">
        <f t="shared" si="120"/>
        <v>0</v>
      </c>
      <c r="AT112" s="79">
        <f t="shared" si="121"/>
        <v>0</v>
      </c>
      <c r="AU112" s="79">
        <f t="shared" si="122"/>
        <v>0</v>
      </c>
      <c r="AV112" s="79">
        <f t="shared" si="123"/>
        <v>0</v>
      </c>
      <c r="AW112" s="79">
        <f t="shared" si="124"/>
        <v>0</v>
      </c>
      <c r="AX112" s="128">
        <f t="shared" si="125"/>
        <v>0</v>
      </c>
      <c r="AY112" s="128"/>
      <c r="AZ112" s="128"/>
      <c r="BA112" s="128">
        <f t="shared" si="126"/>
        <v>0</v>
      </c>
      <c r="BB112" s="128">
        <f t="shared" si="127"/>
        <v>0</v>
      </c>
      <c r="BC112" s="80">
        <f t="shared" si="85"/>
        <v>0</v>
      </c>
      <c r="BD112" s="80">
        <f t="shared" si="86"/>
        <v>0</v>
      </c>
      <c r="BE112" s="80">
        <f t="shared" si="87"/>
        <v>0</v>
      </c>
      <c r="BF112" s="80">
        <f t="shared" si="88"/>
        <v>0</v>
      </c>
      <c r="BG112" s="80">
        <f t="shared" si="89"/>
        <v>0</v>
      </c>
      <c r="BH112" s="80">
        <f t="shared" si="90"/>
        <v>0</v>
      </c>
      <c r="BI112" s="4">
        <f t="shared" si="128"/>
        <v>0</v>
      </c>
      <c r="BJ112" s="4">
        <f t="shared" si="129"/>
        <v>0</v>
      </c>
      <c r="BK112" s="4">
        <f t="shared" si="130"/>
        <v>0</v>
      </c>
      <c r="BL112" s="8" t="e">
        <f>VLOOKUP(CN112,'CIR Results'!$B$3:$L$42,2,FALSE)</f>
        <v>#N/A</v>
      </c>
      <c r="BM112" s="8" t="e">
        <f>VLOOKUP(CN112,'CIR Results'!$B$3:$L$42,3,FALSE)</f>
        <v>#N/A</v>
      </c>
      <c r="BN112" s="8" t="e">
        <f>VLOOKUP(CN112,'CIR Results'!$B$3:$L$42,4,FALSE)</f>
        <v>#N/A</v>
      </c>
      <c r="BO112" s="8" t="e">
        <f>VLOOKUP(CN112,'CIR Results'!$B$3:$L$42,5,FALSE)</f>
        <v>#N/A</v>
      </c>
      <c r="BP112" s="8" t="e">
        <f>VLOOKUP(CN112,'CIR Results'!$B$3:$L$42,6,FALSE)</f>
        <v>#N/A</v>
      </c>
      <c r="BQ112" s="8" t="e">
        <f>VLOOKUP(CN112,'CIR Results'!$B$3:$L$42,8,FALSE)</f>
        <v>#N/A</v>
      </c>
      <c r="BR112" s="8" t="e">
        <f>VLOOKUP(CN112,'CIR Results'!$B$3:$L$42,9,FALSE)</f>
        <v>#N/A</v>
      </c>
      <c r="BS112" s="8" t="e">
        <f>VLOOKUP(CN112,'CIR Results'!$B$3:$L$42,10,FALSE)</f>
        <v>#N/A</v>
      </c>
      <c r="BT112" s="8" t="e">
        <f>VLOOKUP(CN112,'CIR Results'!$B$3:$L$42,11,FALSE)</f>
        <v>#N/A</v>
      </c>
      <c r="BU112" s="136" t="e">
        <f>VLOOKUP(CN112,'CIR Team Info'!$B$5:$E$44,2,FALSE)</f>
        <v>#N/A</v>
      </c>
      <c r="BV112" s="136" t="e">
        <f>VLOOKUP(CN112,'CIR Team Info'!$B$5:$E$44,4,FALSE)</f>
        <v>#N/A</v>
      </c>
      <c r="BW112" s="136" t="str">
        <f t="shared" si="91"/>
        <v xml:space="preserve">0 0 0 </v>
      </c>
      <c r="BX112" s="168">
        <f>'Pit Scouting Data'!E71</f>
        <v>0</v>
      </c>
      <c r="BY112" s="168">
        <f>'Pit Scouting Data'!F71</f>
        <v>0</v>
      </c>
      <c r="BZ112" s="168">
        <f>'Pit Scouting Data'!G71</f>
        <v>0</v>
      </c>
      <c r="CA112" s="168">
        <f>'Pit Scouting Data'!H71</f>
        <v>0</v>
      </c>
      <c r="CB112" s="168">
        <f>'Pit Scouting Data'!I71</f>
        <v>0</v>
      </c>
      <c r="CC112" s="168">
        <f>'Pit Scouting Data'!J71</f>
        <v>0</v>
      </c>
      <c r="CD112" s="168">
        <f>'Pit Scouting Data'!K71</f>
        <v>0</v>
      </c>
      <c r="CE112" s="168">
        <f>'Pit Scouting Data'!L71</f>
        <v>0</v>
      </c>
      <c r="CF112" s="168">
        <f>'Pit Scouting Data'!M71</f>
        <v>0</v>
      </c>
      <c r="CG112" s="168">
        <f>'Pit Scouting Data'!N71</f>
        <v>0</v>
      </c>
      <c r="CH112" s="168">
        <f>'Pit Scouting Data'!O71</f>
        <v>0</v>
      </c>
      <c r="CI112" s="176">
        <f>'Pit Scouting Data'!P71</f>
        <v>0</v>
      </c>
      <c r="CJ112" s="176">
        <f>'Pit Scouting Data'!Q71</f>
        <v>0</v>
      </c>
      <c r="CK112" s="176">
        <f>'Pit Scouting Data'!R71</f>
        <v>0</v>
      </c>
      <c r="CL112" s="176">
        <f>'Pit Scouting Data'!S71</f>
        <v>0</v>
      </c>
      <c r="CM112" s="169">
        <f>'Pit Scouting Data'!A71</f>
        <v>0</v>
      </c>
      <c r="CN112" s="169">
        <f>'Pit Scouting Data'!B71</f>
        <v>0</v>
      </c>
      <c r="CO112" s="169">
        <f>'Pit Scouting Data'!C71</f>
        <v>0</v>
      </c>
      <c r="CP112" s="169">
        <f>'Pit Scouting Data'!D71</f>
        <v>0</v>
      </c>
      <c r="CQ112" s="169"/>
      <c r="CR112" s="169"/>
      <c r="CS112" s="169"/>
      <c r="CT112" s="169"/>
      <c r="CU112" s="169"/>
      <c r="CV112" s="169"/>
      <c r="CW112" s="169"/>
      <c r="CX112" s="169"/>
      <c r="CY112" s="169"/>
      <c r="CZ112" s="169"/>
      <c r="DA112" s="169"/>
      <c r="DB112" s="169"/>
      <c r="DC112" s="169"/>
      <c r="DD112" s="169"/>
      <c r="DE112" s="169"/>
      <c r="DF112" s="169"/>
      <c r="DG112" s="169"/>
      <c r="DH112" s="169"/>
      <c r="DI112" s="169"/>
      <c r="DJ112" s="2"/>
      <c r="DK112" s="2"/>
      <c r="DL112" s="2"/>
      <c r="DM112" s="2"/>
      <c r="DN112" s="2"/>
      <c r="DO112" s="2"/>
      <c r="DP112" s="169"/>
      <c r="DQ112" s="169"/>
      <c r="DR112" s="169"/>
      <c r="DS112" s="169"/>
      <c r="DT112" s="169"/>
      <c r="DU112" s="169"/>
      <c r="DV112" s="169"/>
      <c r="DW112" s="37"/>
      <c r="DX112" s="37"/>
      <c r="DZ112" s="153"/>
    </row>
    <row r="113" spans="1:130" s="164" customFormat="1" hidden="1" x14ac:dyDescent="0.25">
      <c r="A113" s="153">
        <f t="shared" si="92"/>
        <v>0</v>
      </c>
      <c r="B113" s="39"/>
      <c r="C113" s="39"/>
      <c r="D113" s="17">
        <f t="shared" si="93"/>
        <v>0</v>
      </c>
      <c r="E113" s="113">
        <f t="shared" si="94"/>
        <v>0</v>
      </c>
      <c r="F113" s="113">
        <f t="shared" si="95"/>
        <v>0</v>
      </c>
      <c r="G113" s="113">
        <f t="shared" si="96"/>
        <v>0</v>
      </c>
      <c r="H113" s="113">
        <f t="shared" si="97"/>
        <v>0</v>
      </c>
      <c r="I113" s="113">
        <f t="shared" si="98"/>
        <v>0</v>
      </c>
      <c r="J113" s="113">
        <f t="shared" si="99"/>
        <v>0</v>
      </c>
      <c r="K113" s="113">
        <f t="shared" si="100"/>
        <v>0</v>
      </c>
      <c r="L113" s="76">
        <v>8</v>
      </c>
      <c r="M113" s="76">
        <v>8</v>
      </c>
      <c r="N113" s="76">
        <v>6</v>
      </c>
      <c r="O113" s="76">
        <v>6</v>
      </c>
      <c r="P113" s="76">
        <v>6</v>
      </c>
      <c r="Q113" s="76">
        <v>2</v>
      </c>
      <c r="R113" s="76">
        <v>1</v>
      </c>
      <c r="S113" s="17">
        <f t="shared" si="101"/>
        <v>0</v>
      </c>
      <c r="T113" s="113">
        <f t="shared" si="102"/>
        <v>0</v>
      </c>
      <c r="U113" s="113">
        <f t="shared" si="103"/>
        <v>0</v>
      </c>
      <c r="V113" s="113">
        <f t="shared" si="104"/>
        <v>0</v>
      </c>
      <c r="W113" s="113">
        <f t="shared" si="105"/>
        <v>0</v>
      </c>
      <c r="X113" s="113">
        <f t="shared" si="106"/>
        <v>0</v>
      </c>
      <c r="Y113" s="113">
        <f t="shared" si="107"/>
        <v>0</v>
      </c>
      <c r="Z113" s="113">
        <f t="shared" si="108"/>
        <v>0</v>
      </c>
      <c r="AA113" s="76">
        <v>5</v>
      </c>
      <c r="AB113" s="76">
        <v>6</v>
      </c>
      <c r="AC113" s="76">
        <v>8</v>
      </c>
      <c r="AD113" s="76">
        <v>2</v>
      </c>
      <c r="AE113" s="76">
        <v>2</v>
      </c>
      <c r="AF113" s="76">
        <v>3</v>
      </c>
      <c r="AG113" s="76">
        <v>8</v>
      </c>
      <c r="AH113" s="131">
        <f t="shared" si="109"/>
        <v>0</v>
      </c>
      <c r="AI113" s="131">
        <f t="shared" si="110"/>
        <v>0</v>
      </c>
      <c r="AJ113" s="131">
        <f t="shared" si="111"/>
        <v>0</v>
      </c>
      <c r="AK113" s="131">
        <f t="shared" si="112"/>
        <v>0</v>
      </c>
      <c r="AL113" s="131">
        <f t="shared" si="113"/>
        <v>0</v>
      </c>
      <c r="AM113" s="131">
        <f t="shared" si="114"/>
        <v>0</v>
      </c>
      <c r="AN113" s="131">
        <f t="shared" si="115"/>
        <v>0</v>
      </c>
      <c r="AO113" s="115" t="b">
        <f t="shared" si="116"/>
        <v>0</v>
      </c>
      <c r="AP113" s="115" t="b">
        <f t="shared" si="117"/>
        <v>0</v>
      </c>
      <c r="AQ113" s="115" t="b">
        <f t="shared" si="118"/>
        <v>0</v>
      </c>
      <c r="AR113" s="79">
        <f t="shared" si="119"/>
        <v>0</v>
      </c>
      <c r="AS113" s="79">
        <f t="shared" si="120"/>
        <v>0</v>
      </c>
      <c r="AT113" s="79">
        <f t="shared" si="121"/>
        <v>0</v>
      </c>
      <c r="AU113" s="79">
        <f t="shared" si="122"/>
        <v>0</v>
      </c>
      <c r="AV113" s="79">
        <f t="shared" si="123"/>
        <v>0</v>
      </c>
      <c r="AW113" s="79">
        <f t="shared" si="124"/>
        <v>0</v>
      </c>
      <c r="AX113" s="128">
        <f t="shared" si="125"/>
        <v>0</v>
      </c>
      <c r="AY113" s="128"/>
      <c r="AZ113" s="128"/>
      <c r="BA113" s="128">
        <f t="shared" si="126"/>
        <v>0</v>
      </c>
      <c r="BB113" s="128">
        <f t="shared" si="127"/>
        <v>0</v>
      </c>
      <c r="BC113" s="80">
        <f t="shared" si="85"/>
        <v>0</v>
      </c>
      <c r="BD113" s="80">
        <f t="shared" si="86"/>
        <v>0</v>
      </c>
      <c r="BE113" s="80">
        <f t="shared" si="87"/>
        <v>0</v>
      </c>
      <c r="BF113" s="80">
        <f t="shared" si="88"/>
        <v>0</v>
      </c>
      <c r="BG113" s="80">
        <f t="shared" si="89"/>
        <v>0</v>
      </c>
      <c r="BH113" s="80">
        <f t="shared" si="90"/>
        <v>0</v>
      </c>
      <c r="BI113" s="4">
        <f t="shared" si="128"/>
        <v>0</v>
      </c>
      <c r="BJ113" s="4">
        <f t="shared" si="129"/>
        <v>0</v>
      </c>
      <c r="BK113" s="4">
        <f t="shared" si="130"/>
        <v>0</v>
      </c>
      <c r="BL113" s="8" t="e">
        <f>VLOOKUP(CN113,'CIR Results'!$B$3:$L$42,2,FALSE)</f>
        <v>#N/A</v>
      </c>
      <c r="BM113" s="8" t="e">
        <f>VLOOKUP(CN113,'CIR Results'!$B$3:$L$42,3,FALSE)</f>
        <v>#N/A</v>
      </c>
      <c r="BN113" s="8" t="e">
        <f>VLOOKUP(CN113,'CIR Results'!$B$3:$L$42,4,FALSE)</f>
        <v>#N/A</v>
      </c>
      <c r="BO113" s="8" t="e">
        <f>VLOOKUP(CN113,'CIR Results'!$B$3:$L$42,5,FALSE)</f>
        <v>#N/A</v>
      </c>
      <c r="BP113" s="8" t="e">
        <f>VLOOKUP(CN113,'CIR Results'!$B$3:$L$42,6,FALSE)</f>
        <v>#N/A</v>
      </c>
      <c r="BQ113" s="8" t="e">
        <f>VLOOKUP(CN113,'CIR Results'!$B$3:$L$42,8,FALSE)</f>
        <v>#N/A</v>
      </c>
      <c r="BR113" s="8" t="e">
        <f>VLOOKUP(CN113,'CIR Results'!$B$3:$L$42,9,FALSE)</f>
        <v>#N/A</v>
      </c>
      <c r="BS113" s="8" t="e">
        <f>VLOOKUP(CN113,'CIR Results'!$B$3:$L$42,10,FALSE)</f>
        <v>#N/A</v>
      </c>
      <c r="BT113" s="8" t="e">
        <f>VLOOKUP(CN113,'CIR Results'!$B$3:$L$42,11,FALSE)</f>
        <v>#N/A</v>
      </c>
      <c r="BU113" s="136" t="e">
        <f>VLOOKUP(CN113,'CIR Team Info'!$B$5:$E$44,2,FALSE)</f>
        <v>#N/A</v>
      </c>
      <c r="BV113" s="136" t="e">
        <f>VLOOKUP(CN113,'CIR Team Info'!$B$5:$E$44,4,FALSE)</f>
        <v>#N/A</v>
      </c>
      <c r="BW113" s="136" t="str">
        <f t="shared" si="91"/>
        <v xml:space="preserve">0 0 0 </v>
      </c>
      <c r="BX113" s="168">
        <f>'Pit Scouting Data'!E72</f>
        <v>0</v>
      </c>
      <c r="BY113" s="168">
        <f>'Pit Scouting Data'!F72</f>
        <v>0</v>
      </c>
      <c r="BZ113" s="168">
        <f>'Pit Scouting Data'!G72</f>
        <v>0</v>
      </c>
      <c r="CA113" s="168">
        <f>'Pit Scouting Data'!H72</f>
        <v>0</v>
      </c>
      <c r="CB113" s="168">
        <f>'Pit Scouting Data'!I72</f>
        <v>0</v>
      </c>
      <c r="CC113" s="168">
        <f>'Pit Scouting Data'!J72</f>
        <v>0</v>
      </c>
      <c r="CD113" s="168">
        <f>'Pit Scouting Data'!K72</f>
        <v>0</v>
      </c>
      <c r="CE113" s="168">
        <f>'Pit Scouting Data'!L72</f>
        <v>0</v>
      </c>
      <c r="CF113" s="168">
        <f>'Pit Scouting Data'!M72</f>
        <v>0</v>
      </c>
      <c r="CG113" s="168">
        <f>'Pit Scouting Data'!N72</f>
        <v>0</v>
      </c>
      <c r="CH113" s="168">
        <f>'Pit Scouting Data'!O72</f>
        <v>0</v>
      </c>
      <c r="CI113" s="176">
        <f>'Pit Scouting Data'!P72</f>
        <v>0</v>
      </c>
      <c r="CJ113" s="176">
        <f>'Pit Scouting Data'!Q72</f>
        <v>0</v>
      </c>
      <c r="CK113" s="176">
        <f>'Pit Scouting Data'!R72</f>
        <v>0</v>
      </c>
      <c r="CL113" s="176">
        <f>'Pit Scouting Data'!S72</f>
        <v>0</v>
      </c>
      <c r="CM113" s="169">
        <f>'Pit Scouting Data'!A72</f>
        <v>0</v>
      </c>
      <c r="CN113" s="169">
        <f>'Pit Scouting Data'!B72</f>
        <v>0</v>
      </c>
      <c r="CO113" s="169">
        <f>'Pit Scouting Data'!C72</f>
        <v>0</v>
      </c>
      <c r="CP113" s="169">
        <f>'Pit Scouting Data'!D72</f>
        <v>0</v>
      </c>
      <c r="CQ113" s="169"/>
      <c r="CR113" s="169"/>
      <c r="CS113" s="169"/>
      <c r="CT113" s="169"/>
      <c r="CU113" s="169"/>
      <c r="CV113" s="169"/>
      <c r="CW113" s="169"/>
      <c r="CX113" s="169"/>
      <c r="CY113" s="169"/>
      <c r="CZ113" s="169"/>
      <c r="DA113" s="169"/>
      <c r="DB113" s="169"/>
      <c r="DC113" s="169"/>
      <c r="DD113" s="169"/>
      <c r="DE113" s="169"/>
      <c r="DF113" s="169"/>
      <c r="DG113" s="169"/>
      <c r="DH113" s="169"/>
      <c r="DI113" s="169"/>
      <c r="DJ113" s="2"/>
      <c r="DK113" s="2"/>
      <c r="DL113" s="2"/>
      <c r="DM113" s="2"/>
      <c r="DN113" s="2"/>
      <c r="DO113" s="2"/>
      <c r="DP113" s="169"/>
      <c r="DQ113" s="169"/>
      <c r="DR113" s="169"/>
      <c r="DS113" s="169"/>
      <c r="DT113" s="169"/>
      <c r="DU113" s="169"/>
      <c r="DV113" s="169"/>
      <c r="DW113" s="37"/>
      <c r="DX113" s="37"/>
      <c r="DZ113" s="153"/>
    </row>
    <row r="114" spans="1:130" s="164" customFormat="1" hidden="1" x14ac:dyDescent="0.25">
      <c r="A114" s="153">
        <f t="shared" si="92"/>
        <v>0</v>
      </c>
      <c r="B114" s="39"/>
      <c r="C114" s="39"/>
      <c r="D114" s="17">
        <f t="shared" si="93"/>
        <v>0</v>
      </c>
      <c r="E114" s="113">
        <f t="shared" si="94"/>
        <v>0</v>
      </c>
      <c r="F114" s="113">
        <f t="shared" si="95"/>
        <v>0</v>
      </c>
      <c r="G114" s="113">
        <f t="shared" si="96"/>
        <v>0</v>
      </c>
      <c r="H114" s="113">
        <f t="shared" si="97"/>
        <v>0</v>
      </c>
      <c r="I114" s="113">
        <f t="shared" si="98"/>
        <v>0</v>
      </c>
      <c r="J114" s="113">
        <f t="shared" si="99"/>
        <v>0</v>
      </c>
      <c r="K114" s="113">
        <f t="shared" si="100"/>
        <v>0</v>
      </c>
      <c r="L114" s="76">
        <v>8</v>
      </c>
      <c r="M114" s="76">
        <v>8</v>
      </c>
      <c r="N114" s="76">
        <v>6</v>
      </c>
      <c r="O114" s="76">
        <v>6</v>
      </c>
      <c r="P114" s="76">
        <v>6</v>
      </c>
      <c r="Q114" s="76">
        <v>2</v>
      </c>
      <c r="R114" s="76">
        <v>1</v>
      </c>
      <c r="S114" s="17">
        <f t="shared" si="101"/>
        <v>0</v>
      </c>
      <c r="T114" s="113">
        <f t="shared" si="102"/>
        <v>0</v>
      </c>
      <c r="U114" s="113">
        <f t="shared" si="103"/>
        <v>0</v>
      </c>
      <c r="V114" s="113">
        <f t="shared" si="104"/>
        <v>0</v>
      </c>
      <c r="W114" s="113">
        <f t="shared" si="105"/>
        <v>0</v>
      </c>
      <c r="X114" s="113">
        <f t="shared" si="106"/>
        <v>0</v>
      </c>
      <c r="Y114" s="113">
        <f t="shared" si="107"/>
        <v>0</v>
      </c>
      <c r="Z114" s="113">
        <f t="shared" si="108"/>
        <v>0</v>
      </c>
      <c r="AA114" s="76">
        <v>5</v>
      </c>
      <c r="AB114" s="76">
        <v>6</v>
      </c>
      <c r="AC114" s="76">
        <v>8</v>
      </c>
      <c r="AD114" s="76">
        <v>2</v>
      </c>
      <c r="AE114" s="76">
        <v>2</v>
      </c>
      <c r="AF114" s="76">
        <v>3</v>
      </c>
      <c r="AG114" s="76">
        <v>8</v>
      </c>
      <c r="AH114" s="131">
        <f t="shared" si="109"/>
        <v>0</v>
      </c>
      <c r="AI114" s="131">
        <f t="shared" si="110"/>
        <v>0</v>
      </c>
      <c r="AJ114" s="131">
        <f t="shared" si="111"/>
        <v>0</v>
      </c>
      <c r="AK114" s="131">
        <f t="shared" si="112"/>
        <v>0</v>
      </c>
      <c r="AL114" s="131">
        <f t="shared" si="113"/>
        <v>0</v>
      </c>
      <c r="AM114" s="131">
        <f t="shared" si="114"/>
        <v>0</v>
      </c>
      <c r="AN114" s="131">
        <f t="shared" si="115"/>
        <v>0</v>
      </c>
      <c r="AO114" s="115" t="b">
        <f t="shared" si="116"/>
        <v>0</v>
      </c>
      <c r="AP114" s="115" t="b">
        <f t="shared" si="117"/>
        <v>0</v>
      </c>
      <c r="AQ114" s="115" t="b">
        <f t="shared" si="118"/>
        <v>0</v>
      </c>
      <c r="AR114" s="79">
        <f t="shared" si="119"/>
        <v>0</v>
      </c>
      <c r="AS114" s="79">
        <f t="shared" si="120"/>
        <v>0</v>
      </c>
      <c r="AT114" s="79">
        <f t="shared" si="121"/>
        <v>0</v>
      </c>
      <c r="AU114" s="79">
        <f t="shared" si="122"/>
        <v>0</v>
      </c>
      <c r="AV114" s="79">
        <f t="shared" si="123"/>
        <v>0</v>
      </c>
      <c r="AW114" s="79">
        <f t="shared" si="124"/>
        <v>0</v>
      </c>
      <c r="AX114" s="128">
        <f t="shared" si="125"/>
        <v>0</v>
      </c>
      <c r="AY114" s="128"/>
      <c r="AZ114" s="128"/>
      <c r="BA114" s="128">
        <f t="shared" si="126"/>
        <v>0</v>
      </c>
      <c r="BB114" s="128">
        <f t="shared" si="127"/>
        <v>0</v>
      </c>
      <c r="BC114" s="80">
        <f t="shared" si="85"/>
        <v>0</v>
      </c>
      <c r="BD114" s="80">
        <f t="shared" si="86"/>
        <v>0</v>
      </c>
      <c r="BE114" s="80">
        <f t="shared" si="87"/>
        <v>0</v>
      </c>
      <c r="BF114" s="80">
        <f t="shared" si="88"/>
        <v>0</v>
      </c>
      <c r="BG114" s="80">
        <f t="shared" si="89"/>
        <v>0</v>
      </c>
      <c r="BH114" s="80">
        <f t="shared" si="90"/>
        <v>0</v>
      </c>
      <c r="BI114" s="4">
        <f t="shared" si="128"/>
        <v>0</v>
      </c>
      <c r="BJ114" s="4">
        <f t="shared" si="129"/>
        <v>0</v>
      </c>
      <c r="BK114" s="4">
        <f t="shared" si="130"/>
        <v>0</v>
      </c>
      <c r="BL114" s="8" t="e">
        <f>VLOOKUP(CN114,'CIR Results'!$B$3:$L$42,2,FALSE)</f>
        <v>#N/A</v>
      </c>
      <c r="BM114" s="8" t="e">
        <f>VLOOKUP(CN114,'CIR Results'!$B$3:$L$42,3,FALSE)</f>
        <v>#N/A</v>
      </c>
      <c r="BN114" s="8" t="e">
        <f>VLOOKUP(CN114,'CIR Results'!$B$3:$L$42,4,FALSE)</f>
        <v>#N/A</v>
      </c>
      <c r="BO114" s="8" t="e">
        <f>VLOOKUP(CN114,'CIR Results'!$B$3:$L$42,5,FALSE)</f>
        <v>#N/A</v>
      </c>
      <c r="BP114" s="8" t="e">
        <f>VLOOKUP(CN114,'CIR Results'!$B$3:$L$42,6,FALSE)</f>
        <v>#N/A</v>
      </c>
      <c r="BQ114" s="8" t="e">
        <f>VLOOKUP(CN114,'CIR Results'!$B$3:$L$42,8,FALSE)</f>
        <v>#N/A</v>
      </c>
      <c r="BR114" s="8" t="e">
        <f>VLOOKUP(CN114,'CIR Results'!$B$3:$L$42,9,FALSE)</f>
        <v>#N/A</v>
      </c>
      <c r="BS114" s="8" t="e">
        <f>VLOOKUP(CN114,'CIR Results'!$B$3:$L$42,10,FALSE)</f>
        <v>#N/A</v>
      </c>
      <c r="BT114" s="8" t="e">
        <f>VLOOKUP(CN114,'CIR Results'!$B$3:$L$42,11,FALSE)</f>
        <v>#N/A</v>
      </c>
      <c r="BU114" s="136" t="e">
        <f>VLOOKUP(CN114,'CIR Team Info'!$B$5:$E$44,2,FALSE)</f>
        <v>#N/A</v>
      </c>
      <c r="BV114" s="136" t="e">
        <f>VLOOKUP(CN114,'CIR Team Info'!$B$5:$E$44,4,FALSE)</f>
        <v>#N/A</v>
      </c>
      <c r="BW114" s="136" t="str">
        <f t="shared" si="91"/>
        <v xml:space="preserve">0 0 0 </v>
      </c>
      <c r="BX114" s="168">
        <f>'Pit Scouting Data'!E73</f>
        <v>0</v>
      </c>
      <c r="BY114" s="168">
        <f>'Pit Scouting Data'!F73</f>
        <v>0</v>
      </c>
      <c r="BZ114" s="168">
        <f>'Pit Scouting Data'!G73</f>
        <v>0</v>
      </c>
      <c r="CA114" s="168">
        <f>'Pit Scouting Data'!H73</f>
        <v>0</v>
      </c>
      <c r="CB114" s="168">
        <f>'Pit Scouting Data'!I73</f>
        <v>0</v>
      </c>
      <c r="CC114" s="168">
        <f>'Pit Scouting Data'!J73</f>
        <v>0</v>
      </c>
      <c r="CD114" s="168">
        <f>'Pit Scouting Data'!K73</f>
        <v>0</v>
      </c>
      <c r="CE114" s="168">
        <f>'Pit Scouting Data'!L73</f>
        <v>0</v>
      </c>
      <c r="CF114" s="168">
        <f>'Pit Scouting Data'!M73</f>
        <v>0</v>
      </c>
      <c r="CG114" s="168">
        <f>'Pit Scouting Data'!N73</f>
        <v>0</v>
      </c>
      <c r="CH114" s="168">
        <f>'Pit Scouting Data'!O73</f>
        <v>0</v>
      </c>
      <c r="CI114" s="176">
        <f>'Pit Scouting Data'!P73</f>
        <v>0</v>
      </c>
      <c r="CJ114" s="176">
        <f>'Pit Scouting Data'!Q73</f>
        <v>0</v>
      </c>
      <c r="CK114" s="176">
        <f>'Pit Scouting Data'!R73</f>
        <v>0</v>
      </c>
      <c r="CL114" s="176">
        <f>'Pit Scouting Data'!S73</f>
        <v>0</v>
      </c>
      <c r="CM114" s="169">
        <f>'Pit Scouting Data'!A73</f>
        <v>0</v>
      </c>
      <c r="CN114" s="169">
        <f>'Pit Scouting Data'!B73</f>
        <v>0</v>
      </c>
      <c r="CO114" s="169">
        <f>'Pit Scouting Data'!C73</f>
        <v>0</v>
      </c>
      <c r="CP114" s="169">
        <f>'Pit Scouting Data'!D73</f>
        <v>0</v>
      </c>
      <c r="CQ114" s="169"/>
      <c r="CR114" s="169"/>
      <c r="CS114" s="169"/>
      <c r="CT114" s="169"/>
      <c r="CU114" s="169"/>
      <c r="CV114" s="169"/>
      <c r="CW114" s="169"/>
      <c r="CX114" s="169"/>
      <c r="CY114" s="169"/>
      <c r="CZ114" s="169"/>
      <c r="DA114" s="169"/>
      <c r="DB114" s="169"/>
      <c r="DC114" s="169"/>
      <c r="DD114" s="169"/>
      <c r="DE114" s="169"/>
      <c r="DF114" s="169"/>
      <c r="DG114" s="169"/>
      <c r="DH114" s="169"/>
      <c r="DI114" s="169"/>
      <c r="DJ114" s="2"/>
      <c r="DK114" s="2"/>
      <c r="DL114" s="2"/>
      <c r="DM114" s="2"/>
      <c r="DN114" s="2"/>
      <c r="DO114" s="2"/>
      <c r="DP114" s="169"/>
      <c r="DQ114" s="169"/>
      <c r="DR114" s="169"/>
      <c r="DS114" s="169"/>
      <c r="DT114" s="169"/>
      <c r="DU114" s="169"/>
      <c r="DV114" s="169"/>
      <c r="DW114" s="37"/>
      <c r="DX114" s="37"/>
      <c r="DZ114" s="153"/>
    </row>
    <row r="115" spans="1:130" s="164" customFormat="1" hidden="1" x14ac:dyDescent="0.25">
      <c r="A115" s="153">
        <f t="shared" si="92"/>
        <v>0</v>
      </c>
      <c r="B115" s="39"/>
      <c r="C115" s="39"/>
      <c r="D115" s="17">
        <f t="shared" si="93"/>
        <v>0</v>
      </c>
      <c r="E115" s="113">
        <f t="shared" si="94"/>
        <v>0</v>
      </c>
      <c r="F115" s="113">
        <f t="shared" si="95"/>
        <v>0</v>
      </c>
      <c r="G115" s="113">
        <f t="shared" si="96"/>
        <v>0</v>
      </c>
      <c r="H115" s="113">
        <f t="shared" si="97"/>
        <v>0</v>
      </c>
      <c r="I115" s="113">
        <f t="shared" si="98"/>
        <v>0</v>
      </c>
      <c r="J115" s="113">
        <f t="shared" si="99"/>
        <v>0</v>
      </c>
      <c r="K115" s="113">
        <f t="shared" si="100"/>
        <v>0</v>
      </c>
      <c r="L115" s="76">
        <v>8</v>
      </c>
      <c r="M115" s="76">
        <v>8</v>
      </c>
      <c r="N115" s="76">
        <v>6</v>
      </c>
      <c r="O115" s="76">
        <v>6</v>
      </c>
      <c r="P115" s="76">
        <v>6</v>
      </c>
      <c r="Q115" s="76">
        <v>2</v>
      </c>
      <c r="R115" s="76">
        <v>1</v>
      </c>
      <c r="S115" s="17">
        <f t="shared" si="101"/>
        <v>0</v>
      </c>
      <c r="T115" s="113">
        <f t="shared" si="102"/>
        <v>0</v>
      </c>
      <c r="U115" s="113">
        <f t="shared" si="103"/>
        <v>0</v>
      </c>
      <c r="V115" s="113">
        <f t="shared" si="104"/>
        <v>0</v>
      </c>
      <c r="W115" s="113">
        <f t="shared" si="105"/>
        <v>0</v>
      </c>
      <c r="X115" s="113">
        <f t="shared" si="106"/>
        <v>0</v>
      </c>
      <c r="Y115" s="113">
        <f t="shared" si="107"/>
        <v>0</v>
      </c>
      <c r="Z115" s="113">
        <f t="shared" si="108"/>
        <v>0</v>
      </c>
      <c r="AA115" s="76">
        <v>5</v>
      </c>
      <c r="AB115" s="76">
        <v>6</v>
      </c>
      <c r="AC115" s="76">
        <v>8</v>
      </c>
      <c r="AD115" s="76">
        <v>2</v>
      </c>
      <c r="AE115" s="76">
        <v>2</v>
      </c>
      <c r="AF115" s="76">
        <v>3</v>
      </c>
      <c r="AG115" s="76">
        <v>8</v>
      </c>
      <c r="AH115" s="131">
        <f t="shared" si="109"/>
        <v>0</v>
      </c>
      <c r="AI115" s="131">
        <f t="shared" si="110"/>
        <v>0</v>
      </c>
      <c r="AJ115" s="131">
        <f t="shared" si="111"/>
        <v>0</v>
      </c>
      <c r="AK115" s="131">
        <f t="shared" si="112"/>
        <v>0</v>
      </c>
      <c r="AL115" s="131">
        <f t="shared" si="113"/>
        <v>0</v>
      </c>
      <c r="AM115" s="131">
        <f t="shared" si="114"/>
        <v>0</v>
      </c>
      <c r="AN115" s="131">
        <f t="shared" si="115"/>
        <v>0</v>
      </c>
      <c r="AO115" s="115" t="b">
        <f t="shared" si="116"/>
        <v>0</v>
      </c>
      <c r="AP115" s="115" t="b">
        <f t="shared" si="117"/>
        <v>0</v>
      </c>
      <c r="AQ115" s="115" t="b">
        <f t="shared" si="118"/>
        <v>0</v>
      </c>
      <c r="AR115" s="79">
        <f t="shared" si="119"/>
        <v>0</v>
      </c>
      <c r="AS115" s="79">
        <f t="shared" si="120"/>
        <v>0</v>
      </c>
      <c r="AT115" s="79">
        <f t="shared" si="121"/>
        <v>0</v>
      </c>
      <c r="AU115" s="79">
        <f t="shared" si="122"/>
        <v>0</v>
      </c>
      <c r="AV115" s="79">
        <f t="shared" si="123"/>
        <v>0</v>
      </c>
      <c r="AW115" s="79">
        <f t="shared" si="124"/>
        <v>0</v>
      </c>
      <c r="AX115" s="128">
        <f t="shared" si="125"/>
        <v>0</v>
      </c>
      <c r="AY115" s="128"/>
      <c r="AZ115" s="128"/>
      <c r="BA115" s="128">
        <f t="shared" si="126"/>
        <v>0</v>
      </c>
      <c r="BB115" s="128">
        <f t="shared" si="127"/>
        <v>0</v>
      </c>
      <c r="BC115" s="80">
        <f t="shared" si="85"/>
        <v>0</v>
      </c>
      <c r="BD115" s="80">
        <f t="shared" si="86"/>
        <v>0</v>
      </c>
      <c r="BE115" s="80">
        <f t="shared" si="87"/>
        <v>0</v>
      </c>
      <c r="BF115" s="80">
        <f t="shared" si="88"/>
        <v>0</v>
      </c>
      <c r="BG115" s="80">
        <f t="shared" si="89"/>
        <v>0</v>
      </c>
      <c r="BH115" s="80">
        <f t="shared" si="90"/>
        <v>0</v>
      </c>
      <c r="BI115" s="4">
        <f t="shared" si="128"/>
        <v>0</v>
      </c>
      <c r="BJ115" s="4">
        <f t="shared" si="129"/>
        <v>0</v>
      </c>
      <c r="BK115" s="4">
        <f t="shared" si="130"/>
        <v>0</v>
      </c>
      <c r="BL115" s="8" t="e">
        <f>VLOOKUP(CN115,'CIR Results'!$B$3:$L$42,2,FALSE)</f>
        <v>#N/A</v>
      </c>
      <c r="BM115" s="8" t="e">
        <f>VLOOKUP(CN115,'CIR Results'!$B$3:$L$42,3,FALSE)</f>
        <v>#N/A</v>
      </c>
      <c r="BN115" s="8" t="e">
        <f>VLOOKUP(CN115,'CIR Results'!$B$3:$L$42,4,FALSE)</f>
        <v>#N/A</v>
      </c>
      <c r="BO115" s="8" t="e">
        <f>VLOOKUP(CN115,'CIR Results'!$B$3:$L$42,5,FALSE)</f>
        <v>#N/A</v>
      </c>
      <c r="BP115" s="8" t="e">
        <f>VLOOKUP(CN115,'CIR Results'!$B$3:$L$42,6,FALSE)</f>
        <v>#N/A</v>
      </c>
      <c r="BQ115" s="8" t="e">
        <f>VLOOKUP(CN115,'CIR Results'!$B$3:$L$42,8,FALSE)</f>
        <v>#N/A</v>
      </c>
      <c r="BR115" s="8" t="e">
        <f>VLOOKUP(CN115,'CIR Results'!$B$3:$L$42,9,FALSE)</f>
        <v>#N/A</v>
      </c>
      <c r="BS115" s="8" t="e">
        <f>VLOOKUP(CN115,'CIR Results'!$B$3:$L$42,10,FALSE)</f>
        <v>#N/A</v>
      </c>
      <c r="BT115" s="8" t="e">
        <f>VLOOKUP(CN115,'CIR Results'!$B$3:$L$42,11,FALSE)</f>
        <v>#N/A</v>
      </c>
      <c r="BU115" s="136" t="e">
        <f>VLOOKUP(CN115,'CIR Team Info'!$B$5:$E$44,2,FALSE)</f>
        <v>#N/A</v>
      </c>
      <c r="BV115" s="136" t="e">
        <f>VLOOKUP(CN115,'CIR Team Info'!$B$5:$E$44,4,FALSE)</f>
        <v>#N/A</v>
      </c>
      <c r="BW115" s="136" t="str">
        <f t="shared" si="91"/>
        <v xml:space="preserve">0 0 0 </v>
      </c>
      <c r="BX115" s="168">
        <f>'Pit Scouting Data'!E74</f>
        <v>0</v>
      </c>
      <c r="BY115" s="168">
        <f>'Pit Scouting Data'!F74</f>
        <v>0</v>
      </c>
      <c r="BZ115" s="168">
        <f>'Pit Scouting Data'!G74</f>
        <v>0</v>
      </c>
      <c r="CA115" s="168">
        <f>'Pit Scouting Data'!H74</f>
        <v>0</v>
      </c>
      <c r="CB115" s="168">
        <f>'Pit Scouting Data'!I74</f>
        <v>0</v>
      </c>
      <c r="CC115" s="168">
        <f>'Pit Scouting Data'!J74</f>
        <v>0</v>
      </c>
      <c r="CD115" s="168">
        <f>'Pit Scouting Data'!K74</f>
        <v>0</v>
      </c>
      <c r="CE115" s="168">
        <f>'Pit Scouting Data'!L74</f>
        <v>0</v>
      </c>
      <c r="CF115" s="168">
        <f>'Pit Scouting Data'!M74</f>
        <v>0</v>
      </c>
      <c r="CG115" s="168">
        <f>'Pit Scouting Data'!N74</f>
        <v>0</v>
      </c>
      <c r="CH115" s="168">
        <f>'Pit Scouting Data'!O74</f>
        <v>0</v>
      </c>
      <c r="CI115" s="176">
        <f>'Pit Scouting Data'!P74</f>
        <v>0</v>
      </c>
      <c r="CJ115" s="176">
        <f>'Pit Scouting Data'!Q74</f>
        <v>0</v>
      </c>
      <c r="CK115" s="176">
        <f>'Pit Scouting Data'!R74</f>
        <v>0</v>
      </c>
      <c r="CL115" s="176">
        <f>'Pit Scouting Data'!S74</f>
        <v>0</v>
      </c>
      <c r="CM115" s="169">
        <f>'Pit Scouting Data'!A74</f>
        <v>0</v>
      </c>
      <c r="CN115" s="169">
        <f>'Pit Scouting Data'!B74</f>
        <v>0</v>
      </c>
      <c r="CO115" s="169">
        <f>'Pit Scouting Data'!C74</f>
        <v>0</v>
      </c>
      <c r="CP115" s="169">
        <f>'Pit Scouting Data'!D74</f>
        <v>0</v>
      </c>
      <c r="CQ115" s="169"/>
      <c r="CR115" s="169"/>
      <c r="CS115" s="169"/>
      <c r="CT115" s="169"/>
      <c r="CU115" s="169"/>
      <c r="CV115" s="169"/>
      <c r="CW115" s="169"/>
      <c r="CX115" s="169"/>
      <c r="CY115" s="169"/>
      <c r="CZ115" s="169"/>
      <c r="DA115" s="169"/>
      <c r="DB115" s="169"/>
      <c r="DC115" s="169"/>
      <c r="DD115" s="169"/>
      <c r="DE115" s="169"/>
      <c r="DF115" s="169"/>
      <c r="DG115" s="169"/>
      <c r="DH115" s="169"/>
      <c r="DI115" s="169"/>
      <c r="DJ115" s="2"/>
      <c r="DK115" s="2"/>
      <c r="DL115" s="2"/>
      <c r="DM115" s="2"/>
      <c r="DN115" s="2"/>
      <c r="DO115" s="2"/>
      <c r="DP115" s="169"/>
      <c r="DQ115" s="169"/>
      <c r="DR115" s="169"/>
      <c r="DS115" s="169"/>
      <c r="DT115" s="169"/>
      <c r="DU115" s="169"/>
      <c r="DV115" s="169"/>
      <c r="DW115" s="37"/>
      <c r="DX115" s="37"/>
      <c r="DZ115" s="153"/>
    </row>
    <row r="116" spans="1:130" s="164" customFormat="1" hidden="1" x14ac:dyDescent="0.25">
      <c r="A116" s="153">
        <f t="shared" si="92"/>
        <v>0</v>
      </c>
      <c r="B116" s="39"/>
      <c r="C116" s="39"/>
      <c r="D116" s="17">
        <f t="shared" si="93"/>
        <v>0</v>
      </c>
      <c r="E116" s="113">
        <f t="shared" si="94"/>
        <v>0</v>
      </c>
      <c r="F116" s="113">
        <f t="shared" si="95"/>
        <v>0</v>
      </c>
      <c r="G116" s="113">
        <f t="shared" si="96"/>
        <v>0</v>
      </c>
      <c r="H116" s="113">
        <f t="shared" si="97"/>
        <v>0</v>
      </c>
      <c r="I116" s="113">
        <f t="shared" si="98"/>
        <v>0</v>
      </c>
      <c r="J116" s="113">
        <f t="shared" si="99"/>
        <v>0</v>
      </c>
      <c r="K116" s="113">
        <f t="shared" si="100"/>
        <v>0</v>
      </c>
      <c r="L116" s="76">
        <v>8</v>
      </c>
      <c r="M116" s="76">
        <v>8</v>
      </c>
      <c r="N116" s="76">
        <v>6</v>
      </c>
      <c r="O116" s="76">
        <v>6</v>
      </c>
      <c r="P116" s="76">
        <v>6</v>
      </c>
      <c r="Q116" s="76">
        <v>2</v>
      </c>
      <c r="R116" s="76">
        <v>1</v>
      </c>
      <c r="S116" s="17">
        <f t="shared" si="101"/>
        <v>0</v>
      </c>
      <c r="T116" s="113">
        <f t="shared" si="102"/>
        <v>0</v>
      </c>
      <c r="U116" s="113">
        <f t="shared" si="103"/>
        <v>0</v>
      </c>
      <c r="V116" s="113">
        <f t="shared" si="104"/>
        <v>0</v>
      </c>
      <c r="W116" s="113">
        <f t="shared" si="105"/>
        <v>0</v>
      </c>
      <c r="X116" s="113">
        <f t="shared" si="106"/>
        <v>0</v>
      </c>
      <c r="Y116" s="113">
        <f t="shared" si="107"/>
        <v>0</v>
      </c>
      <c r="Z116" s="113">
        <f t="shared" si="108"/>
        <v>0</v>
      </c>
      <c r="AA116" s="76">
        <v>5</v>
      </c>
      <c r="AB116" s="76">
        <v>6</v>
      </c>
      <c r="AC116" s="76">
        <v>8</v>
      </c>
      <c r="AD116" s="76">
        <v>2</v>
      </c>
      <c r="AE116" s="76">
        <v>2</v>
      </c>
      <c r="AF116" s="76">
        <v>3</v>
      </c>
      <c r="AG116" s="76">
        <v>8</v>
      </c>
      <c r="AH116" s="131">
        <f t="shared" si="109"/>
        <v>0</v>
      </c>
      <c r="AI116" s="131">
        <f t="shared" si="110"/>
        <v>0</v>
      </c>
      <c r="AJ116" s="131">
        <f t="shared" si="111"/>
        <v>0</v>
      </c>
      <c r="AK116" s="131">
        <f t="shared" si="112"/>
        <v>0</v>
      </c>
      <c r="AL116" s="131">
        <f t="shared" si="113"/>
        <v>0</v>
      </c>
      <c r="AM116" s="131">
        <f t="shared" si="114"/>
        <v>0</v>
      </c>
      <c r="AN116" s="131">
        <f t="shared" si="115"/>
        <v>0</v>
      </c>
      <c r="AO116" s="115" t="b">
        <f t="shared" si="116"/>
        <v>0</v>
      </c>
      <c r="AP116" s="115" t="b">
        <f t="shared" si="117"/>
        <v>0</v>
      </c>
      <c r="AQ116" s="115" t="b">
        <f t="shared" si="118"/>
        <v>0</v>
      </c>
      <c r="AR116" s="79">
        <f t="shared" si="119"/>
        <v>0</v>
      </c>
      <c r="AS116" s="79">
        <f t="shared" si="120"/>
        <v>0</v>
      </c>
      <c r="AT116" s="79">
        <f t="shared" si="121"/>
        <v>0</v>
      </c>
      <c r="AU116" s="79">
        <f t="shared" si="122"/>
        <v>0</v>
      </c>
      <c r="AV116" s="79">
        <f t="shared" si="123"/>
        <v>0</v>
      </c>
      <c r="AW116" s="79">
        <f t="shared" si="124"/>
        <v>0</v>
      </c>
      <c r="AX116" s="128">
        <f t="shared" si="125"/>
        <v>0</v>
      </c>
      <c r="AY116" s="128"/>
      <c r="AZ116" s="128"/>
      <c r="BA116" s="128">
        <f t="shared" si="126"/>
        <v>0</v>
      </c>
      <c r="BB116" s="128">
        <f t="shared" si="127"/>
        <v>0</v>
      </c>
      <c r="BC116" s="80">
        <f t="shared" si="85"/>
        <v>0</v>
      </c>
      <c r="BD116" s="80">
        <f t="shared" si="86"/>
        <v>0</v>
      </c>
      <c r="BE116" s="80">
        <f t="shared" si="87"/>
        <v>0</v>
      </c>
      <c r="BF116" s="80">
        <f t="shared" si="88"/>
        <v>0</v>
      </c>
      <c r="BG116" s="80">
        <f t="shared" si="89"/>
        <v>0</v>
      </c>
      <c r="BH116" s="80">
        <f t="shared" si="90"/>
        <v>0</v>
      </c>
      <c r="BI116" s="4">
        <f t="shared" si="128"/>
        <v>0</v>
      </c>
      <c r="BJ116" s="4">
        <f t="shared" si="129"/>
        <v>0</v>
      </c>
      <c r="BK116" s="4">
        <f t="shared" si="130"/>
        <v>0</v>
      </c>
      <c r="BL116" s="8" t="e">
        <f>VLOOKUP(CN116,'CIR Results'!$B$3:$L$42,2,FALSE)</f>
        <v>#N/A</v>
      </c>
      <c r="BM116" s="8" t="e">
        <f>VLOOKUP(CN116,'CIR Results'!$B$3:$L$42,3,FALSE)</f>
        <v>#N/A</v>
      </c>
      <c r="BN116" s="8" t="e">
        <f>VLOOKUP(CN116,'CIR Results'!$B$3:$L$42,4,FALSE)</f>
        <v>#N/A</v>
      </c>
      <c r="BO116" s="8" t="e">
        <f>VLOOKUP(CN116,'CIR Results'!$B$3:$L$42,5,FALSE)</f>
        <v>#N/A</v>
      </c>
      <c r="BP116" s="8" t="e">
        <f>VLOOKUP(CN116,'CIR Results'!$B$3:$L$42,6,FALSE)</f>
        <v>#N/A</v>
      </c>
      <c r="BQ116" s="8" t="e">
        <f>VLOOKUP(CN116,'CIR Results'!$B$3:$L$42,8,FALSE)</f>
        <v>#N/A</v>
      </c>
      <c r="BR116" s="8" t="e">
        <f>VLOOKUP(CN116,'CIR Results'!$B$3:$L$42,9,FALSE)</f>
        <v>#N/A</v>
      </c>
      <c r="BS116" s="8" t="e">
        <f>VLOOKUP(CN116,'CIR Results'!$B$3:$L$42,10,FALSE)</f>
        <v>#N/A</v>
      </c>
      <c r="BT116" s="8" t="e">
        <f>VLOOKUP(CN116,'CIR Results'!$B$3:$L$42,11,FALSE)</f>
        <v>#N/A</v>
      </c>
      <c r="BU116" s="136" t="e">
        <f>VLOOKUP(CN116,'CIR Team Info'!$B$5:$E$44,2,FALSE)</f>
        <v>#N/A</v>
      </c>
      <c r="BV116" s="136" t="e">
        <f>VLOOKUP(CN116,'CIR Team Info'!$B$5:$E$44,4,FALSE)</f>
        <v>#N/A</v>
      </c>
      <c r="BW116" s="136" t="str">
        <f t="shared" si="91"/>
        <v xml:space="preserve">0 0 0 </v>
      </c>
      <c r="BX116" s="168">
        <f>'Pit Scouting Data'!E75</f>
        <v>0</v>
      </c>
      <c r="BY116" s="168">
        <f>'Pit Scouting Data'!F75</f>
        <v>0</v>
      </c>
      <c r="BZ116" s="168">
        <f>'Pit Scouting Data'!G75</f>
        <v>0</v>
      </c>
      <c r="CA116" s="168">
        <f>'Pit Scouting Data'!H75</f>
        <v>0</v>
      </c>
      <c r="CB116" s="168">
        <f>'Pit Scouting Data'!I75</f>
        <v>0</v>
      </c>
      <c r="CC116" s="168">
        <f>'Pit Scouting Data'!J75</f>
        <v>0</v>
      </c>
      <c r="CD116" s="168">
        <f>'Pit Scouting Data'!K75</f>
        <v>0</v>
      </c>
      <c r="CE116" s="168">
        <f>'Pit Scouting Data'!L75</f>
        <v>0</v>
      </c>
      <c r="CF116" s="168">
        <f>'Pit Scouting Data'!M75</f>
        <v>0</v>
      </c>
      <c r="CG116" s="168">
        <f>'Pit Scouting Data'!N75</f>
        <v>0</v>
      </c>
      <c r="CH116" s="168">
        <f>'Pit Scouting Data'!O75</f>
        <v>0</v>
      </c>
      <c r="CI116" s="176">
        <f>'Pit Scouting Data'!P75</f>
        <v>0</v>
      </c>
      <c r="CJ116" s="176">
        <f>'Pit Scouting Data'!Q75</f>
        <v>0</v>
      </c>
      <c r="CK116" s="176">
        <f>'Pit Scouting Data'!R75</f>
        <v>0</v>
      </c>
      <c r="CL116" s="176">
        <f>'Pit Scouting Data'!S75</f>
        <v>0</v>
      </c>
      <c r="CM116" s="169">
        <f>'Pit Scouting Data'!A75</f>
        <v>0</v>
      </c>
      <c r="CN116" s="169">
        <f>'Pit Scouting Data'!B75</f>
        <v>0</v>
      </c>
      <c r="CO116" s="169">
        <f>'Pit Scouting Data'!C75</f>
        <v>0</v>
      </c>
      <c r="CP116" s="169">
        <f>'Pit Scouting Data'!D75</f>
        <v>0</v>
      </c>
      <c r="CQ116" s="169"/>
      <c r="CR116" s="169"/>
      <c r="CS116" s="169"/>
      <c r="CT116" s="169"/>
      <c r="CU116" s="169"/>
      <c r="CV116" s="169"/>
      <c r="CW116" s="169"/>
      <c r="CX116" s="169"/>
      <c r="CY116" s="169"/>
      <c r="CZ116" s="169"/>
      <c r="DA116" s="169"/>
      <c r="DB116" s="169"/>
      <c r="DC116" s="169"/>
      <c r="DD116" s="169"/>
      <c r="DE116" s="169"/>
      <c r="DF116" s="169"/>
      <c r="DG116" s="169"/>
      <c r="DH116" s="169"/>
      <c r="DI116" s="169"/>
      <c r="DJ116" s="2"/>
      <c r="DK116" s="2"/>
      <c r="DL116" s="2"/>
      <c r="DM116" s="2"/>
      <c r="DN116" s="2"/>
      <c r="DO116" s="2"/>
      <c r="DP116" s="169"/>
      <c r="DQ116" s="169"/>
      <c r="DR116" s="169"/>
      <c r="DS116" s="169"/>
      <c r="DT116" s="169"/>
      <c r="DU116" s="169"/>
      <c r="DV116" s="169"/>
      <c r="DW116" s="37"/>
      <c r="DX116" s="37"/>
      <c r="DZ116" s="153"/>
    </row>
    <row r="117" spans="1:130" s="164" customFormat="1" hidden="1" x14ac:dyDescent="0.25">
      <c r="A117" s="153">
        <f t="shared" si="92"/>
        <v>0</v>
      </c>
      <c r="B117" s="39"/>
      <c r="C117" s="39"/>
      <c r="D117" s="17">
        <f t="shared" si="93"/>
        <v>0</v>
      </c>
      <c r="E117" s="113">
        <f t="shared" si="94"/>
        <v>0</v>
      </c>
      <c r="F117" s="113">
        <f t="shared" si="95"/>
        <v>0</v>
      </c>
      <c r="G117" s="113">
        <f t="shared" si="96"/>
        <v>0</v>
      </c>
      <c r="H117" s="113">
        <f t="shared" si="97"/>
        <v>0</v>
      </c>
      <c r="I117" s="113">
        <f t="shared" si="98"/>
        <v>0</v>
      </c>
      <c r="J117" s="113">
        <f t="shared" si="99"/>
        <v>0</v>
      </c>
      <c r="K117" s="113">
        <f t="shared" si="100"/>
        <v>0</v>
      </c>
      <c r="L117" s="76">
        <v>8</v>
      </c>
      <c r="M117" s="76">
        <v>8</v>
      </c>
      <c r="N117" s="76">
        <v>6</v>
      </c>
      <c r="O117" s="76">
        <v>6</v>
      </c>
      <c r="P117" s="76">
        <v>6</v>
      </c>
      <c r="Q117" s="76">
        <v>2</v>
      </c>
      <c r="R117" s="76">
        <v>1</v>
      </c>
      <c r="S117" s="17">
        <f t="shared" si="101"/>
        <v>0</v>
      </c>
      <c r="T117" s="113">
        <f t="shared" si="102"/>
        <v>0</v>
      </c>
      <c r="U117" s="113">
        <f t="shared" si="103"/>
        <v>0</v>
      </c>
      <c r="V117" s="113">
        <f t="shared" si="104"/>
        <v>0</v>
      </c>
      <c r="W117" s="113">
        <f t="shared" si="105"/>
        <v>0</v>
      </c>
      <c r="X117" s="113">
        <f t="shared" si="106"/>
        <v>0</v>
      </c>
      <c r="Y117" s="113">
        <f t="shared" si="107"/>
        <v>0</v>
      </c>
      <c r="Z117" s="113">
        <f t="shared" si="108"/>
        <v>0</v>
      </c>
      <c r="AA117" s="76">
        <v>5</v>
      </c>
      <c r="AB117" s="76">
        <v>6</v>
      </c>
      <c r="AC117" s="76">
        <v>8</v>
      </c>
      <c r="AD117" s="76">
        <v>2</v>
      </c>
      <c r="AE117" s="76">
        <v>2</v>
      </c>
      <c r="AF117" s="76">
        <v>3</v>
      </c>
      <c r="AG117" s="76">
        <v>8</v>
      </c>
      <c r="AH117" s="131">
        <f t="shared" si="109"/>
        <v>0</v>
      </c>
      <c r="AI117" s="131">
        <f t="shared" si="110"/>
        <v>0</v>
      </c>
      <c r="AJ117" s="131">
        <f t="shared" si="111"/>
        <v>0</v>
      </c>
      <c r="AK117" s="131">
        <f t="shared" si="112"/>
        <v>0</v>
      </c>
      <c r="AL117" s="131">
        <f t="shared" si="113"/>
        <v>0</v>
      </c>
      <c r="AM117" s="131">
        <f t="shared" si="114"/>
        <v>0</v>
      </c>
      <c r="AN117" s="131">
        <f t="shared" si="115"/>
        <v>0</v>
      </c>
      <c r="AO117" s="115" t="b">
        <f t="shared" si="116"/>
        <v>0</v>
      </c>
      <c r="AP117" s="115" t="b">
        <f t="shared" si="117"/>
        <v>0</v>
      </c>
      <c r="AQ117" s="115" t="b">
        <f t="shared" si="118"/>
        <v>0</v>
      </c>
      <c r="AR117" s="79">
        <f t="shared" si="119"/>
        <v>0</v>
      </c>
      <c r="AS117" s="79">
        <f t="shared" si="120"/>
        <v>0</v>
      </c>
      <c r="AT117" s="79">
        <f t="shared" si="121"/>
        <v>0</v>
      </c>
      <c r="AU117" s="79">
        <f t="shared" si="122"/>
        <v>0</v>
      </c>
      <c r="AV117" s="79">
        <f t="shared" si="123"/>
        <v>0</v>
      </c>
      <c r="AW117" s="79">
        <f t="shared" si="124"/>
        <v>0</v>
      </c>
      <c r="AX117" s="128">
        <f t="shared" si="125"/>
        <v>0</v>
      </c>
      <c r="AY117" s="128"/>
      <c r="AZ117" s="128"/>
      <c r="BA117" s="128">
        <f t="shared" si="126"/>
        <v>0</v>
      </c>
      <c r="BB117" s="128">
        <f t="shared" si="127"/>
        <v>0</v>
      </c>
      <c r="BC117" s="80">
        <f t="shared" si="85"/>
        <v>0</v>
      </c>
      <c r="BD117" s="80">
        <f t="shared" si="86"/>
        <v>0</v>
      </c>
      <c r="BE117" s="80">
        <f t="shared" si="87"/>
        <v>0</v>
      </c>
      <c r="BF117" s="80">
        <f t="shared" si="88"/>
        <v>0</v>
      </c>
      <c r="BG117" s="80">
        <f t="shared" si="89"/>
        <v>0</v>
      </c>
      <c r="BH117" s="80">
        <f t="shared" si="90"/>
        <v>0</v>
      </c>
      <c r="BI117" s="4">
        <f t="shared" si="128"/>
        <v>0</v>
      </c>
      <c r="BJ117" s="4">
        <f t="shared" si="129"/>
        <v>0</v>
      </c>
      <c r="BK117" s="4">
        <f t="shared" si="130"/>
        <v>0</v>
      </c>
      <c r="BL117" s="8" t="e">
        <f>VLOOKUP(CN117,'CIR Results'!$B$3:$L$42,2,FALSE)</f>
        <v>#N/A</v>
      </c>
      <c r="BM117" s="8" t="e">
        <f>VLOOKUP(CN117,'CIR Results'!$B$3:$L$42,3,FALSE)</f>
        <v>#N/A</v>
      </c>
      <c r="BN117" s="8" t="e">
        <f>VLOOKUP(CN117,'CIR Results'!$B$3:$L$42,4,FALSE)</f>
        <v>#N/A</v>
      </c>
      <c r="BO117" s="8" t="e">
        <f>VLOOKUP(CN117,'CIR Results'!$B$3:$L$42,5,FALSE)</f>
        <v>#N/A</v>
      </c>
      <c r="BP117" s="8" t="e">
        <f>VLOOKUP(CN117,'CIR Results'!$B$3:$L$42,6,FALSE)</f>
        <v>#N/A</v>
      </c>
      <c r="BQ117" s="8" t="e">
        <f>VLOOKUP(CN117,'CIR Results'!$B$3:$L$42,8,FALSE)</f>
        <v>#N/A</v>
      </c>
      <c r="BR117" s="8" t="e">
        <f>VLOOKUP(CN117,'CIR Results'!$B$3:$L$42,9,FALSE)</f>
        <v>#N/A</v>
      </c>
      <c r="BS117" s="8" t="e">
        <f>VLOOKUP(CN117,'CIR Results'!$B$3:$L$42,10,FALSE)</f>
        <v>#N/A</v>
      </c>
      <c r="BT117" s="8" t="e">
        <f>VLOOKUP(CN117,'CIR Results'!$B$3:$L$42,11,FALSE)</f>
        <v>#N/A</v>
      </c>
      <c r="BU117" s="136" t="e">
        <f>VLOOKUP(CN117,'CIR Team Info'!$B$5:$E$44,2,FALSE)</f>
        <v>#N/A</v>
      </c>
      <c r="BV117" s="136" t="e">
        <f>VLOOKUP(CN117,'CIR Team Info'!$B$5:$E$44,4,FALSE)</f>
        <v>#N/A</v>
      </c>
      <c r="BW117" s="136" t="str">
        <f t="shared" si="91"/>
        <v xml:space="preserve">0 0 0 </v>
      </c>
      <c r="BX117" s="168">
        <f>'Pit Scouting Data'!E76</f>
        <v>0</v>
      </c>
      <c r="BY117" s="168">
        <f>'Pit Scouting Data'!F76</f>
        <v>0</v>
      </c>
      <c r="BZ117" s="168">
        <f>'Pit Scouting Data'!G76</f>
        <v>0</v>
      </c>
      <c r="CA117" s="168">
        <f>'Pit Scouting Data'!H76</f>
        <v>0</v>
      </c>
      <c r="CB117" s="168">
        <f>'Pit Scouting Data'!I76</f>
        <v>0</v>
      </c>
      <c r="CC117" s="168">
        <f>'Pit Scouting Data'!J76</f>
        <v>0</v>
      </c>
      <c r="CD117" s="168">
        <f>'Pit Scouting Data'!K76</f>
        <v>0</v>
      </c>
      <c r="CE117" s="168">
        <f>'Pit Scouting Data'!L76</f>
        <v>0</v>
      </c>
      <c r="CF117" s="168">
        <f>'Pit Scouting Data'!M76</f>
        <v>0</v>
      </c>
      <c r="CG117" s="168">
        <f>'Pit Scouting Data'!N76</f>
        <v>0</v>
      </c>
      <c r="CH117" s="168">
        <f>'Pit Scouting Data'!O76</f>
        <v>0</v>
      </c>
      <c r="CI117" s="176">
        <f>'Pit Scouting Data'!P76</f>
        <v>0</v>
      </c>
      <c r="CJ117" s="176">
        <f>'Pit Scouting Data'!Q76</f>
        <v>0</v>
      </c>
      <c r="CK117" s="176">
        <f>'Pit Scouting Data'!R76</f>
        <v>0</v>
      </c>
      <c r="CL117" s="176">
        <f>'Pit Scouting Data'!S76</f>
        <v>0</v>
      </c>
      <c r="CM117" s="169">
        <f>'Pit Scouting Data'!A76</f>
        <v>0</v>
      </c>
      <c r="CN117" s="169">
        <f>'Pit Scouting Data'!B76</f>
        <v>0</v>
      </c>
      <c r="CO117" s="169">
        <f>'Pit Scouting Data'!C76</f>
        <v>0</v>
      </c>
      <c r="CP117" s="169">
        <f>'Pit Scouting Data'!D76</f>
        <v>0</v>
      </c>
      <c r="CQ117" s="169"/>
      <c r="CR117" s="169"/>
      <c r="CS117" s="169"/>
      <c r="CT117" s="169"/>
      <c r="CU117" s="169"/>
      <c r="CV117" s="169"/>
      <c r="CW117" s="169"/>
      <c r="CX117" s="169"/>
      <c r="CY117" s="169"/>
      <c r="CZ117" s="169"/>
      <c r="DA117" s="169"/>
      <c r="DB117" s="169"/>
      <c r="DC117" s="169"/>
      <c r="DD117" s="169"/>
      <c r="DE117" s="169"/>
      <c r="DF117" s="169"/>
      <c r="DG117" s="169"/>
      <c r="DH117" s="169"/>
      <c r="DI117" s="169"/>
      <c r="DJ117" s="2"/>
      <c r="DK117" s="2"/>
      <c r="DL117" s="2"/>
      <c r="DM117" s="2"/>
      <c r="DN117" s="2"/>
      <c r="DO117" s="2"/>
      <c r="DP117" s="169"/>
      <c r="DQ117" s="169"/>
      <c r="DR117" s="169"/>
      <c r="DS117" s="169"/>
      <c r="DT117" s="169"/>
      <c r="DU117" s="169"/>
      <c r="DV117" s="169"/>
      <c r="DW117" s="37"/>
      <c r="DX117" s="37"/>
      <c r="DZ117" s="153"/>
    </row>
    <row r="118" spans="1:130" s="164" customFormat="1" hidden="1" x14ac:dyDescent="0.25">
      <c r="A118" s="153">
        <f t="shared" si="92"/>
        <v>0</v>
      </c>
      <c r="B118" s="39"/>
      <c r="C118" s="39"/>
      <c r="D118" s="17">
        <f t="shared" si="93"/>
        <v>0</v>
      </c>
      <c r="E118" s="113">
        <f t="shared" si="94"/>
        <v>0</v>
      </c>
      <c r="F118" s="113">
        <f t="shared" si="95"/>
        <v>0</v>
      </c>
      <c r="G118" s="113">
        <f t="shared" si="96"/>
        <v>0</v>
      </c>
      <c r="H118" s="113">
        <f t="shared" si="97"/>
        <v>0</v>
      </c>
      <c r="I118" s="113">
        <f t="shared" si="98"/>
        <v>0</v>
      </c>
      <c r="J118" s="113">
        <f t="shared" si="99"/>
        <v>0</v>
      </c>
      <c r="K118" s="113">
        <f t="shared" si="100"/>
        <v>0</v>
      </c>
      <c r="L118" s="76">
        <v>8</v>
      </c>
      <c r="M118" s="76">
        <v>8</v>
      </c>
      <c r="N118" s="76">
        <v>6</v>
      </c>
      <c r="O118" s="76">
        <v>6</v>
      </c>
      <c r="P118" s="76">
        <v>6</v>
      </c>
      <c r="Q118" s="76">
        <v>2</v>
      </c>
      <c r="R118" s="76">
        <v>1</v>
      </c>
      <c r="S118" s="17">
        <f t="shared" si="101"/>
        <v>0</v>
      </c>
      <c r="T118" s="113">
        <f t="shared" si="102"/>
        <v>0</v>
      </c>
      <c r="U118" s="113">
        <f t="shared" si="103"/>
        <v>0</v>
      </c>
      <c r="V118" s="113">
        <f t="shared" si="104"/>
        <v>0</v>
      </c>
      <c r="W118" s="113">
        <f t="shared" si="105"/>
        <v>0</v>
      </c>
      <c r="X118" s="113">
        <f t="shared" si="106"/>
        <v>0</v>
      </c>
      <c r="Y118" s="113">
        <f t="shared" si="107"/>
        <v>0</v>
      </c>
      <c r="Z118" s="113">
        <f t="shared" si="108"/>
        <v>0</v>
      </c>
      <c r="AA118" s="76">
        <v>5</v>
      </c>
      <c r="AB118" s="76">
        <v>6</v>
      </c>
      <c r="AC118" s="76">
        <v>8</v>
      </c>
      <c r="AD118" s="76">
        <v>2</v>
      </c>
      <c r="AE118" s="76">
        <v>2</v>
      </c>
      <c r="AF118" s="76">
        <v>3</v>
      </c>
      <c r="AG118" s="76">
        <v>8</v>
      </c>
      <c r="AH118" s="131">
        <f t="shared" si="109"/>
        <v>0</v>
      </c>
      <c r="AI118" s="131">
        <f t="shared" si="110"/>
        <v>0</v>
      </c>
      <c r="AJ118" s="131">
        <f t="shared" si="111"/>
        <v>0</v>
      </c>
      <c r="AK118" s="131">
        <f t="shared" si="112"/>
        <v>0</v>
      </c>
      <c r="AL118" s="131">
        <f t="shared" si="113"/>
        <v>0</v>
      </c>
      <c r="AM118" s="131">
        <f t="shared" si="114"/>
        <v>0</v>
      </c>
      <c r="AN118" s="131">
        <f t="shared" si="115"/>
        <v>0</v>
      </c>
      <c r="AO118" s="115" t="b">
        <f t="shared" si="116"/>
        <v>0</v>
      </c>
      <c r="AP118" s="115" t="b">
        <f t="shared" si="117"/>
        <v>0</v>
      </c>
      <c r="AQ118" s="115" t="b">
        <f t="shared" si="118"/>
        <v>0</v>
      </c>
      <c r="AR118" s="79">
        <f t="shared" si="119"/>
        <v>0</v>
      </c>
      <c r="AS118" s="79">
        <f t="shared" si="120"/>
        <v>0</v>
      </c>
      <c r="AT118" s="79">
        <f t="shared" si="121"/>
        <v>0</v>
      </c>
      <c r="AU118" s="79">
        <f t="shared" si="122"/>
        <v>0</v>
      </c>
      <c r="AV118" s="79">
        <f t="shared" si="123"/>
        <v>0</v>
      </c>
      <c r="AW118" s="79">
        <f t="shared" si="124"/>
        <v>0</v>
      </c>
      <c r="AX118" s="128">
        <f t="shared" si="125"/>
        <v>0</v>
      </c>
      <c r="AY118" s="128"/>
      <c r="AZ118" s="128"/>
      <c r="BA118" s="128">
        <f t="shared" si="126"/>
        <v>0</v>
      </c>
      <c r="BB118" s="128">
        <f t="shared" si="127"/>
        <v>0</v>
      </c>
      <c r="BC118" s="80">
        <f t="shared" si="85"/>
        <v>0</v>
      </c>
      <c r="BD118" s="80">
        <f t="shared" si="86"/>
        <v>0</v>
      </c>
      <c r="BE118" s="80">
        <f t="shared" si="87"/>
        <v>0</v>
      </c>
      <c r="BF118" s="80">
        <f t="shared" si="88"/>
        <v>0</v>
      </c>
      <c r="BG118" s="80">
        <f t="shared" si="89"/>
        <v>0</v>
      </c>
      <c r="BH118" s="80">
        <f t="shared" si="90"/>
        <v>0</v>
      </c>
      <c r="BI118" s="4">
        <f t="shared" si="128"/>
        <v>0</v>
      </c>
      <c r="BJ118" s="4">
        <f t="shared" si="129"/>
        <v>0</v>
      </c>
      <c r="BK118" s="4">
        <f t="shared" si="130"/>
        <v>0</v>
      </c>
      <c r="BL118" s="8" t="e">
        <f>VLOOKUP(CN118,'CIR Results'!$B$3:$L$42,2,FALSE)</f>
        <v>#N/A</v>
      </c>
      <c r="BM118" s="8" t="e">
        <f>VLOOKUP(CN118,'CIR Results'!$B$3:$L$42,3,FALSE)</f>
        <v>#N/A</v>
      </c>
      <c r="BN118" s="8" t="e">
        <f>VLOOKUP(CN118,'CIR Results'!$B$3:$L$42,4,FALSE)</f>
        <v>#N/A</v>
      </c>
      <c r="BO118" s="8" t="e">
        <f>VLOOKUP(CN118,'CIR Results'!$B$3:$L$42,5,FALSE)</f>
        <v>#N/A</v>
      </c>
      <c r="BP118" s="8" t="e">
        <f>VLOOKUP(CN118,'CIR Results'!$B$3:$L$42,6,FALSE)</f>
        <v>#N/A</v>
      </c>
      <c r="BQ118" s="8" t="e">
        <f>VLOOKUP(CN118,'CIR Results'!$B$3:$L$42,8,FALSE)</f>
        <v>#N/A</v>
      </c>
      <c r="BR118" s="8" t="e">
        <f>VLOOKUP(CN118,'CIR Results'!$B$3:$L$42,9,FALSE)</f>
        <v>#N/A</v>
      </c>
      <c r="BS118" s="8" t="e">
        <f>VLOOKUP(CN118,'CIR Results'!$B$3:$L$42,10,FALSE)</f>
        <v>#N/A</v>
      </c>
      <c r="BT118" s="8" t="e">
        <f>VLOOKUP(CN118,'CIR Results'!$B$3:$L$42,11,FALSE)</f>
        <v>#N/A</v>
      </c>
      <c r="BU118" s="136" t="e">
        <f>VLOOKUP(CN118,'CIR Team Info'!$B$5:$E$44,2,FALSE)</f>
        <v>#N/A</v>
      </c>
      <c r="BV118" s="136" t="e">
        <f>VLOOKUP(CN118,'CIR Team Info'!$B$5:$E$44,4,FALSE)</f>
        <v>#N/A</v>
      </c>
      <c r="BW118" s="136" t="str">
        <f t="shared" si="91"/>
        <v xml:space="preserve">0 0 0 </v>
      </c>
      <c r="BX118" s="168">
        <f>'Pit Scouting Data'!E77</f>
        <v>0</v>
      </c>
      <c r="BY118" s="168">
        <f>'Pit Scouting Data'!F77</f>
        <v>0</v>
      </c>
      <c r="BZ118" s="168">
        <f>'Pit Scouting Data'!G77</f>
        <v>0</v>
      </c>
      <c r="CA118" s="168">
        <f>'Pit Scouting Data'!H77</f>
        <v>0</v>
      </c>
      <c r="CB118" s="168">
        <f>'Pit Scouting Data'!I77</f>
        <v>0</v>
      </c>
      <c r="CC118" s="168">
        <f>'Pit Scouting Data'!J77</f>
        <v>0</v>
      </c>
      <c r="CD118" s="168">
        <f>'Pit Scouting Data'!K77</f>
        <v>0</v>
      </c>
      <c r="CE118" s="168">
        <f>'Pit Scouting Data'!L77</f>
        <v>0</v>
      </c>
      <c r="CF118" s="168">
        <f>'Pit Scouting Data'!M77</f>
        <v>0</v>
      </c>
      <c r="CG118" s="168">
        <f>'Pit Scouting Data'!N77</f>
        <v>0</v>
      </c>
      <c r="CH118" s="168">
        <f>'Pit Scouting Data'!O77</f>
        <v>0</v>
      </c>
      <c r="CI118" s="176">
        <f>'Pit Scouting Data'!P77</f>
        <v>0</v>
      </c>
      <c r="CJ118" s="176">
        <f>'Pit Scouting Data'!Q77</f>
        <v>0</v>
      </c>
      <c r="CK118" s="176">
        <f>'Pit Scouting Data'!R77</f>
        <v>0</v>
      </c>
      <c r="CL118" s="176">
        <f>'Pit Scouting Data'!S77</f>
        <v>0</v>
      </c>
      <c r="CM118" s="169">
        <f>'Pit Scouting Data'!A77</f>
        <v>0</v>
      </c>
      <c r="CN118" s="169">
        <f>'Pit Scouting Data'!B77</f>
        <v>0</v>
      </c>
      <c r="CO118" s="169">
        <f>'Pit Scouting Data'!C77</f>
        <v>0</v>
      </c>
      <c r="CP118" s="169">
        <f>'Pit Scouting Data'!D77</f>
        <v>0</v>
      </c>
      <c r="CQ118" s="169"/>
      <c r="CR118" s="169"/>
      <c r="CS118" s="169"/>
      <c r="CT118" s="169"/>
      <c r="CU118" s="169"/>
      <c r="CV118" s="169"/>
      <c r="CW118" s="169"/>
      <c r="CX118" s="169"/>
      <c r="CY118" s="169"/>
      <c r="CZ118" s="169"/>
      <c r="DA118" s="169"/>
      <c r="DB118" s="169"/>
      <c r="DC118" s="169"/>
      <c r="DD118" s="169"/>
      <c r="DE118" s="169"/>
      <c r="DF118" s="169"/>
      <c r="DG118" s="169"/>
      <c r="DH118" s="169"/>
      <c r="DI118" s="169"/>
      <c r="DJ118" s="2"/>
      <c r="DK118" s="2"/>
      <c r="DL118" s="2"/>
      <c r="DM118" s="2"/>
      <c r="DN118" s="2"/>
      <c r="DO118" s="2"/>
      <c r="DP118" s="169"/>
      <c r="DQ118" s="169"/>
      <c r="DR118" s="169"/>
      <c r="DS118" s="169"/>
      <c r="DT118" s="169"/>
      <c r="DU118" s="169"/>
      <c r="DV118" s="169"/>
      <c r="DW118" s="37"/>
      <c r="DX118" s="37"/>
      <c r="DZ118" s="153"/>
    </row>
    <row r="119" spans="1:130" s="164" customFormat="1" hidden="1" x14ac:dyDescent="0.25">
      <c r="A119" s="153">
        <f t="shared" si="92"/>
        <v>0</v>
      </c>
      <c r="B119" s="39"/>
      <c r="C119" s="39"/>
      <c r="D119" s="17">
        <f t="shared" si="93"/>
        <v>0</v>
      </c>
      <c r="E119" s="113">
        <f t="shared" si="94"/>
        <v>0</v>
      </c>
      <c r="F119" s="113">
        <f t="shared" si="95"/>
        <v>0</v>
      </c>
      <c r="G119" s="113">
        <f t="shared" si="96"/>
        <v>0</v>
      </c>
      <c r="H119" s="113">
        <f t="shared" si="97"/>
        <v>0</v>
      </c>
      <c r="I119" s="113">
        <f t="shared" si="98"/>
        <v>0</v>
      </c>
      <c r="J119" s="113">
        <f t="shared" si="99"/>
        <v>0</v>
      </c>
      <c r="K119" s="113">
        <f t="shared" si="100"/>
        <v>0</v>
      </c>
      <c r="L119" s="76">
        <v>8</v>
      </c>
      <c r="M119" s="76">
        <v>8</v>
      </c>
      <c r="N119" s="76">
        <v>6</v>
      </c>
      <c r="O119" s="76">
        <v>6</v>
      </c>
      <c r="P119" s="76">
        <v>6</v>
      </c>
      <c r="Q119" s="76">
        <v>2</v>
      </c>
      <c r="R119" s="76">
        <v>1</v>
      </c>
      <c r="S119" s="17">
        <f t="shared" si="101"/>
        <v>0</v>
      </c>
      <c r="T119" s="113">
        <f t="shared" si="102"/>
        <v>0</v>
      </c>
      <c r="U119" s="113">
        <f t="shared" si="103"/>
        <v>0</v>
      </c>
      <c r="V119" s="113">
        <f t="shared" si="104"/>
        <v>0</v>
      </c>
      <c r="W119" s="113">
        <f t="shared" si="105"/>
        <v>0</v>
      </c>
      <c r="X119" s="113">
        <f t="shared" si="106"/>
        <v>0</v>
      </c>
      <c r="Y119" s="113">
        <f t="shared" si="107"/>
        <v>0</v>
      </c>
      <c r="Z119" s="113">
        <f t="shared" si="108"/>
        <v>0</v>
      </c>
      <c r="AA119" s="76">
        <v>5</v>
      </c>
      <c r="AB119" s="76">
        <v>6</v>
      </c>
      <c r="AC119" s="76">
        <v>8</v>
      </c>
      <c r="AD119" s="76">
        <v>2</v>
      </c>
      <c r="AE119" s="76">
        <v>2</v>
      </c>
      <c r="AF119" s="76">
        <v>3</v>
      </c>
      <c r="AG119" s="76">
        <v>8</v>
      </c>
      <c r="AH119" s="131">
        <f t="shared" si="109"/>
        <v>0</v>
      </c>
      <c r="AI119" s="131">
        <f t="shared" si="110"/>
        <v>0</v>
      </c>
      <c r="AJ119" s="131">
        <f t="shared" si="111"/>
        <v>0</v>
      </c>
      <c r="AK119" s="131">
        <f t="shared" si="112"/>
        <v>0</v>
      </c>
      <c r="AL119" s="131">
        <f t="shared" si="113"/>
        <v>0</v>
      </c>
      <c r="AM119" s="131">
        <f t="shared" si="114"/>
        <v>0</v>
      </c>
      <c r="AN119" s="131">
        <f t="shared" si="115"/>
        <v>0</v>
      </c>
      <c r="AO119" s="115" t="b">
        <f t="shared" si="116"/>
        <v>0</v>
      </c>
      <c r="AP119" s="115" t="b">
        <f t="shared" si="117"/>
        <v>0</v>
      </c>
      <c r="AQ119" s="115" t="b">
        <f t="shared" si="118"/>
        <v>0</v>
      </c>
      <c r="AR119" s="79">
        <f t="shared" si="119"/>
        <v>0</v>
      </c>
      <c r="AS119" s="79">
        <f t="shared" si="120"/>
        <v>0</v>
      </c>
      <c r="AT119" s="79">
        <f t="shared" si="121"/>
        <v>0</v>
      </c>
      <c r="AU119" s="79">
        <f t="shared" si="122"/>
        <v>0</v>
      </c>
      <c r="AV119" s="79">
        <f t="shared" si="123"/>
        <v>0</v>
      </c>
      <c r="AW119" s="79">
        <f t="shared" si="124"/>
        <v>0</v>
      </c>
      <c r="AX119" s="128">
        <f t="shared" si="125"/>
        <v>0</v>
      </c>
      <c r="AY119" s="128"/>
      <c r="AZ119" s="128"/>
      <c r="BA119" s="128">
        <f t="shared" si="126"/>
        <v>0</v>
      </c>
      <c r="BB119" s="128">
        <f t="shared" si="127"/>
        <v>0</v>
      </c>
      <c r="BC119" s="80">
        <f t="shared" si="85"/>
        <v>0</v>
      </c>
      <c r="BD119" s="80">
        <f t="shared" si="86"/>
        <v>0</v>
      </c>
      <c r="BE119" s="80">
        <f t="shared" si="87"/>
        <v>0</v>
      </c>
      <c r="BF119" s="80">
        <f t="shared" si="88"/>
        <v>0</v>
      </c>
      <c r="BG119" s="80">
        <f t="shared" si="89"/>
        <v>0</v>
      </c>
      <c r="BH119" s="80">
        <f t="shared" si="90"/>
        <v>0</v>
      </c>
      <c r="BI119" s="4">
        <f t="shared" si="128"/>
        <v>0</v>
      </c>
      <c r="BJ119" s="4">
        <f t="shared" si="129"/>
        <v>0</v>
      </c>
      <c r="BK119" s="4">
        <f t="shared" si="130"/>
        <v>0</v>
      </c>
      <c r="BL119" s="8" t="e">
        <f>VLOOKUP(CN119,'CIR Results'!$B$3:$L$42,2,FALSE)</f>
        <v>#N/A</v>
      </c>
      <c r="BM119" s="8" t="e">
        <f>VLOOKUP(CN119,'CIR Results'!$B$3:$L$42,3,FALSE)</f>
        <v>#N/A</v>
      </c>
      <c r="BN119" s="8" t="e">
        <f>VLOOKUP(CN119,'CIR Results'!$B$3:$L$42,4,FALSE)</f>
        <v>#N/A</v>
      </c>
      <c r="BO119" s="8" t="e">
        <f>VLOOKUP(CN119,'CIR Results'!$B$3:$L$42,5,FALSE)</f>
        <v>#N/A</v>
      </c>
      <c r="BP119" s="8" t="e">
        <f>VLOOKUP(CN119,'CIR Results'!$B$3:$L$42,6,FALSE)</f>
        <v>#N/A</v>
      </c>
      <c r="BQ119" s="8" t="e">
        <f>VLOOKUP(CN119,'CIR Results'!$B$3:$L$42,8,FALSE)</f>
        <v>#N/A</v>
      </c>
      <c r="BR119" s="8" t="e">
        <f>VLOOKUP(CN119,'CIR Results'!$B$3:$L$42,9,FALSE)</f>
        <v>#N/A</v>
      </c>
      <c r="BS119" s="8" t="e">
        <f>VLOOKUP(CN119,'CIR Results'!$B$3:$L$42,10,FALSE)</f>
        <v>#N/A</v>
      </c>
      <c r="BT119" s="8" t="e">
        <f>VLOOKUP(CN119,'CIR Results'!$B$3:$L$42,11,FALSE)</f>
        <v>#N/A</v>
      </c>
      <c r="BU119" s="136" t="e">
        <f>VLOOKUP(CN119,'CIR Team Info'!$B$5:$E$44,2,FALSE)</f>
        <v>#N/A</v>
      </c>
      <c r="BV119" s="136" t="e">
        <f>VLOOKUP(CN119,'CIR Team Info'!$B$5:$E$44,4,FALSE)</f>
        <v>#N/A</v>
      </c>
      <c r="BW119" s="136" t="str">
        <f t="shared" si="91"/>
        <v xml:space="preserve">0 0 0 </v>
      </c>
      <c r="BX119" s="168">
        <f>'Pit Scouting Data'!E78</f>
        <v>0</v>
      </c>
      <c r="BY119" s="168">
        <f>'Pit Scouting Data'!F78</f>
        <v>0</v>
      </c>
      <c r="BZ119" s="168">
        <f>'Pit Scouting Data'!G78</f>
        <v>0</v>
      </c>
      <c r="CA119" s="168">
        <f>'Pit Scouting Data'!H78</f>
        <v>0</v>
      </c>
      <c r="CB119" s="168">
        <f>'Pit Scouting Data'!I78</f>
        <v>0</v>
      </c>
      <c r="CC119" s="168">
        <f>'Pit Scouting Data'!J78</f>
        <v>0</v>
      </c>
      <c r="CD119" s="168">
        <f>'Pit Scouting Data'!K78</f>
        <v>0</v>
      </c>
      <c r="CE119" s="168">
        <f>'Pit Scouting Data'!L78</f>
        <v>0</v>
      </c>
      <c r="CF119" s="168">
        <f>'Pit Scouting Data'!M78</f>
        <v>0</v>
      </c>
      <c r="CG119" s="168">
        <f>'Pit Scouting Data'!N78</f>
        <v>0</v>
      </c>
      <c r="CH119" s="168">
        <f>'Pit Scouting Data'!O78</f>
        <v>0</v>
      </c>
      <c r="CI119" s="176">
        <f>'Pit Scouting Data'!P78</f>
        <v>0</v>
      </c>
      <c r="CJ119" s="176">
        <f>'Pit Scouting Data'!Q78</f>
        <v>0</v>
      </c>
      <c r="CK119" s="176">
        <f>'Pit Scouting Data'!R78</f>
        <v>0</v>
      </c>
      <c r="CL119" s="176">
        <f>'Pit Scouting Data'!S78</f>
        <v>0</v>
      </c>
      <c r="CM119" s="169">
        <f>'Pit Scouting Data'!A78</f>
        <v>0</v>
      </c>
      <c r="CN119" s="169">
        <f>'Pit Scouting Data'!B78</f>
        <v>0</v>
      </c>
      <c r="CO119" s="169">
        <f>'Pit Scouting Data'!C78</f>
        <v>0</v>
      </c>
      <c r="CP119" s="169">
        <f>'Pit Scouting Data'!D78</f>
        <v>0</v>
      </c>
      <c r="CQ119" s="169"/>
      <c r="CR119" s="169"/>
      <c r="CS119" s="169"/>
      <c r="CT119" s="169"/>
      <c r="CU119" s="169"/>
      <c r="CV119" s="169"/>
      <c r="CW119" s="169"/>
      <c r="CX119" s="169"/>
      <c r="CY119" s="169"/>
      <c r="CZ119" s="169"/>
      <c r="DA119" s="169"/>
      <c r="DB119" s="169"/>
      <c r="DC119" s="169"/>
      <c r="DD119" s="169"/>
      <c r="DE119" s="169"/>
      <c r="DF119" s="169"/>
      <c r="DG119" s="169"/>
      <c r="DH119" s="169"/>
      <c r="DI119" s="169"/>
      <c r="DJ119" s="2"/>
      <c r="DK119" s="2"/>
      <c r="DL119" s="2"/>
      <c r="DM119" s="2"/>
      <c r="DN119" s="2"/>
      <c r="DO119" s="2"/>
      <c r="DP119" s="169"/>
      <c r="DQ119" s="169"/>
      <c r="DR119" s="169"/>
      <c r="DS119" s="169"/>
      <c r="DT119" s="169"/>
      <c r="DU119" s="169"/>
      <c r="DV119" s="169"/>
      <c r="DW119" s="37"/>
      <c r="DX119" s="37"/>
      <c r="DZ119" s="153"/>
    </row>
    <row r="120" spans="1:130" s="164" customFormat="1" hidden="1" x14ac:dyDescent="0.25">
      <c r="A120" s="153">
        <f t="shared" si="92"/>
        <v>0</v>
      </c>
      <c r="B120" s="39"/>
      <c r="C120" s="39"/>
      <c r="D120" s="17">
        <f t="shared" si="93"/>
        <v>0</v>
      </c>
      <c r="E120" s="113">
        <f t="shared" si="94"/>
        <v>0</v>
      </c>
      <c r="F120" s="113">
        <f t="shared" si="95"/>
        <v>0</v>
      </c>
      <c r="G120" s="113">
        <f t="shared" si="96"/>
        <v>0</v>
      </c>
      <c r="H120" s="113">
        <f t="shared" si="97"/>
        <v>0</v>
      </c>
      <c r="I120" s="113">
        <f t="shared" si="98"/>
        <v>0</v>
      </c>
      <c r="J120" s="113">
        <f t="shared" si="99"/>
        <v>0</v>
      </c>
      <c r="K120" s="113">
        <f t="shared" si="100"/>
        <v>0</v>
      </c>
      <c r="L120" s="76">
        <v>8</v>
      </c>
      <c r="M120" s="76">
        <v>8</v>
      </c>
      <c r="N120" s="76">
        <v>6</v>
      </c>
      <c r="O120" s="76">
        <v>6</v>
      </c>
      <c r="P120" s="76">
        <v>6</v>
      </c>
      <c r="Q120" s="76">
        <v>2</v>
      </c>
      <c r="R120" s="76">
        <v>1</v>
      </c>
      <c r="S120" s="17">
        <f t="shared" si="101"/>
        <v>0</v>
      </c>
      <c r="T120" s="113">
        <f t="shared" si="102"/>
        <v>0</v>
      </c>
      <c r="U120" s="113">
        <f t="shared" si="103"/>
        <v>0</v>
      </c>
      <c r="V120" s="113">
        <f t="shared" si="104"/>
        <v>0</v>
      </c>
      <c r="W120" s="113">
        <f t="shared" si="105"/>
        <v>0</v>
      </c>
      <c r="X120" s="113">
        <f t="shared" si="106"/>
        <v>0</v>
      </c>
      <c r="Y120" s="113">
        <f t="shared" si="107"/>
        <v>0</v>
      </c>
      <c r="Z120" s="113">
        <f t="shared" si="108"/>
        <v>0</v>
      </c>
      <c r="AA120" s="76">
        <v>5</v>
      </c>
      <c r="AB120" s="76">
        <v>6</v>
      </c>
      <c r="AC120" s="76">
        <v>8</v>
      </c>
      <c r="AD120" s="76">
        <v>2</v>
      </c>
      <c r="AE120" s="76">
        <v>2</v>
      </c>
      <c r="AF120" s="76">
        <v>3</v>
      </c>
      <c r="AG120" s="76">
        <v>8</v>
      </c>
      <c r="AH120" s="131">
        <f t="shared" si="109"/>
        <v>0</v>
      </c>
      <c r="AI120" s="131">
        <f t="shared" si="110"/>
        <v>0</v>
      </c>
      <c r="AJ120" s="131">
        <f t="shared" si="111"/>
        <v>0</v>
      </c>
      <c r="AK120" s="131">
        <f t="shared" si="112"/>
        <v>0</v>
      </c>
      <c r="AL120" s="131">
        <f t="shared" si="113"/>
        <v>0</v>
      </c>
      <c r="AM120" s="131">
        <f t="shared" si="114"/>
        <v>0</v>
      </c>
      <c r="AN120" s="131">
        <f t="shared" si="115"/>
        <v>0</v>
      </c>
      <c r="AO120" s="115" t="b">
        <f t="shared" si="116"/>
        <v>0</v>
      </c>
      <c r="AP120" s="115" t="b">
        <f t="shared" si="117"/>
        <v>0</v>
      </c>
      <c r="AQ120" s="115" t="b">
        <f t="shared" si="118"/>
        <v>0</v>
      </c>
      <c r="AR120" s="79">
        <f t="shared" si="119"/>
        <v>0</v>
      </c>
      <c r="AS120" s="79">
        <f t="shared" si="120"/>
        <v>0</v>
      </c>
      <c r="AT120" s="79">
        <f t="shared" si="121"/>
        <v>0</v>
      </c>
      <c r="AU120" s="79">
        <f t="shared" si="122"/>
        <v>0</v>
      </c>
      <c r="AV120" s="79">
        <f t="shared" si="123"/>
        <v>0</v>
      </c>
      <c r="AW120" s="79">
        <f t="shared" si="124"/>
        <v>0</v>
      </c>
      <c r="AX120" s="128">
        <f t="shared" si="125"/>
        <v>0</v>
      </c>
      <c r="AY120" s="128"/>
      <c r="AZ120" s="128"/>
      <c r="BA120" s="128">
        <f t="shared" si="126"/>
        <v>0</v>
      </c>
      <c r="BB120" s="128">
        <f t="shared" si="127"/>
        <v>0</v>
      </c>
      <c r="BC120" s="80">
        <f t="shared" si="85"/>
        <v>0</v>
      </c>
      <c r="BD120" s="80">
        <f t="shared" si="86"/>
        <v>0</v>
      </c>
      <c r="BE120" s="80">
        <f t="shared" si="87"/>
        <v>0</v>
      </c>
      <c r="BF120" s="80">
        <f t="shared" si="88"/>
        <v>0</v>
      </c>
      <c r="BG120" s="80">
        <f t="shared" si="89"/>
        <v>0</v>
      </c>
      <c r="BH120" s="80">
        <f t="shared" si="90"/>
        <v>0</v>
      </c>
      <c r="BI120" s="4">
        <f t="shared" si="128"/>
        <v>0</v>
      </c>
      <c r="BJ120" s="4">
        <f t="shared" si="129"/>
        <v>0</v>
      </c>
      <c r="BK120" s="4">
        <f t="shared" si="130"/>
        <v>0</v>
      </c>
      <c r="BL120" s="8" t="e">
        <f>VLOOKUP(CN120,'CIR Results'!$B$3:$L$42,2,FALSE)</f>
        <v>#N/A</v>
      </c>
      <c r="BM120" s="8" t="e">
        <f>VLOOKUP(CN120,'CIR Results'!$B$3:$L$42,3,FALSE)</f>
        <v>#N/A</v>
      </c>
      <c r="BN120" s="8" t="e">
        <f>VLOOKUP(CN120,'CIR Results'!$B$3:$L$42,4,FALSE)</f>
        <v>#N/A</v>
      </c>
      <c r="BO120" s="8" t="e">
        <f>VLOOKUP(CN120,'CIR Results'!$B$3:$L$42,5,FALSE)</f>
        <v>#N/A</v>
      </c>
      <c r="BP120" s="8" t="e">
        <f>VLOOKUP(CN120,'CIR Results'!$B$3:$L$42,6,FALSE)</f>
        <v>#N/A</v>
      </c>
      <c r="BQ120" s="8" t="e">
        <f>VLOOKUP(CN120,'CIR Results'!$B$3:$L$42,8,FALSE)</f>
        <v>#N/A</v>
      </c>
      <c r="BR120" s="8" t="e">
        <f>VLOOKUP(CN120,'CIR Results'!$B$3:$L$42,9,FALSE)</f>
        <v>#N/A</v>
      </c>
      <c r="BS120" s="8" t="e">
        <f>VLOOKUP(CN120,'CIR Results'!$B$3:$L$42,10,FALSE)</f>
        <v>#N/A</v>
      </c>
      <c r="BT120" s="8" t="e">
        <f>VLOOKUP(CN120,'CIR Results'!$B$3:$L$42,11,FALSE)</f>
        <v>#N/A</v>
      </c>
      <c r="BU120" s="136" t="e">
        <f>VLOOKUP(CN120,'CIR Team Info'!$B$5:$E$44,2,FALSE)</f>
        <v>#N/A</v>
      </c>
      <c r="BV120" s="136" t="e">
        <f>VLOOKUP(CN120,'CIR Team Info'!$B$5:$E$44,4,FALSE)</f>
        <v>#N/A</v>
      </c>
      <c r="BW120" s="136" t="str">
        <f t="shared" si="91"/>
        <v xml:space="preserve">0 0 0 </v>
      </c>
      <c r="BX120" s="168">
        <f>'Pit Scouting Data'!E79</f>
        <v>0</v>
      </c>
      <c r="BY120" s="168">
        <f>'Pit Scouting Data'!F79</f>
        <v>0</v>
      </c>
      <c r="BZ120" s="168">
        <f>'Pit Scouting Data'!G79</f>
        <v>0</v>
      </c>
      <c r="CA120" s="168">
        <f>'Pit Scouting Data'!H79</f>
        <v>0</v>
      </c>
      <c r="CB120" s="168">
        <f>'Pit Scouting Data'!I79</f>
        <v>0</v>
      </c>
      <c r="CC120" s="168">
        <f>'Pit Scouting Data'!J79</f>
        <v>0</v>
      </c>
      <c r="CD120" s="168">
        <f>'Pit Scouting Data'!K79</f>
        <v>0</v>
      </c>
      <c r="CE120" s="168">
        <f>'Pit Scouting Data'!L79</f>
        <v>0</v>
      </c>
      <c r="CF120" s="168">
        <f>'Pit Scouting Data'!M79</f>
        <v>0</v>
      </c>
      <c r="CG120" s="168">
        <f>'Pit Scouting Data'!N79</f>
        <v>0</v>
      </c>
      <c r="CH120" s="168">
        <f>'Pit Scouting Data'!O79</f>
        <v>0</v>
      </c>
      <c r="CI120" s="176">
        <f>'Pit Scouting Data'!P79</f>
        <v>0</v>
      </c>
      <c r="CJ120" s="176">
        <f>'Pit Scouting Data'!Q79</f>
        <v>0</v>
      </c>
      <c r="CK120" s="176">
        <f>'Pit Scouting Data'!R79</f>
        <v>0</v>
      </c>
      <c r="CL120" s="176">
        <f>'Pit Scouting Data'!S79</f>
        <v>0</v>
      </c>
      <c r="CM120" s="169">
        <f>'Pit Scouting Data'!A79</f>
        <v>0</v>
      </c>
      <c r="CN120" s="169">
        <f>'Pit Scouting Data'!B79</f>
        <v>0</v>
      </c>
      <c r="CO120" s="169">
        <f>'Pit Scouting Data'!C79</f>
        <v>0</v>
      </c>
      <c r="CP120" s="169">
        <f>'Pit Scouting Data'!D79</f>
        <v>0</v>
      </c>
      <c r="CQ120" s="169"/>
      <c r="CR120" s="169"/>
      <c r="CS120" s="169"/>
      <c r="CT120" s="169"/>
      <c r="CU120" s="169"/>
      <c r="CV120" s="169"/>
      <c r="CW120" s="169"/>
      <c r="CX120" s="169"/>
      <c r="CY120" s="169"/>
      <c r="CZ120" s="169"/>
      <c r="DA120" s="169"/>
      <c r="DB120" s="169"/>
      <c r="DC120" s="169"/>
      <c r="DD120" s="169"/>
      <c r="DE120" s="169"/>
      <c r="DF120" s="169"/>
      <c r="DG120" s="169"/>
      <c r="DH120" s="169"/>
      <c r="DI120" s="169"/>
      <c r="DJ120" s="2"/>
      <c r="DK120" s="2"/>
      <c r="DL120" s="2"/>
      <c r="DM120" s="2"/>
      <c r="DN120" s="2"/>
      <c r="DO120" s="2"/>
      <c r="DP120" s="169"/>
      <c r="DQ120" s="169"/>
      <c r="DR120" s="169"/>
      <c r="DS120" s="169"/>
      <c r="DT120" s="169"/>
      <c r="DU120" s="169"/>
      <c r="DV120" s="169"/>
      <c r="DW120" s="37"/>
      <c r="DX120" s="37"/>
      <c r="DZ120" s="153"/>
    </row>
    <row r="121" spans="1:130" s="164" customFormat="1" hidden="1" x14ac:dyDescent="0.25">
      <c r="A121" s="153">
        <f t="shared" si="92"/>
        <v>0</v>
      </c>
      <c r="B121" s="39"/>
      <c r="C121" s="39"/>
      <c r="D121" s="17">
        <f t="shared" si="93"/>
        <v>0</v>
      </c>
      <c r="E121" s="113">
        <f t="shared" si="94"/>
        <v>0</v>
      </c>
      <c r="F121" s="113">
        <f t="shared" si="95"/>
        <v>0</v>
      </c>
      <c r="G121" s="113">
        <f t="shared" si="96"/>
        <v>0</v>
      </c>
      <c r="H121" s="113">
        <f t="shared" si="97"/>
        <v>0</v>
      </c>
      <c r="I121" s="113">
        <f t="shared" si="98"/>
        <v>0</v>
      </c>
      <c r="J121" s="113">
        <f t="shared" si="99"/>
        <v>0</v>
      </c>
      <c r="K121" s="113">
        <f t="shared" si="100"/>
        <v>0</v>
      </c>
      <c r="L121" s="76">
        <v>8</v>
      </c>
      <c r="M121" s="76">
        <v>8</v>
      </c>
      <c r="N121" s="76">
        <v>6</v>
      </c>
      <c r="O121" s="76">
        <v>6</v>
      </c>
      <c r="P121" s="76">
        <v>6</v>
      </c>
      <c r="Q121" s="76">
        <v>2</v>
      </c>
      <c r="R121" s="76">
        <v>1</v>
      </c>
      <c r="S121" s="17">
        <f t="shared" si="101"/>
        <v>0</v>
      </c>
      <c r="T121" s="113">
        <f t="shared" si="102"/>
        <v>0</v>
      </c>
      <c r="U121" s="113">
        <f t="shared" si="103"/>
        <v>0</v>
      </c>
      <c r="V121" s="113">
        <f t="shared" si="104"/>
        <v>0</v>
      </c>
      <c r="W121" s="113">
        <f t="shared" si="105"/>
        <v>0</v>
      </c>
      <c r="X121" s="113">
        <f t="shared" si="106"/>
        <v>0</v>
      </c>
      <c r="Y121" s="113">
        <f t="shared" si="107"/>
        <v>0</v>
      </c>
      <c r="Z121" s="113">
        <f t="shared" si="108"/>
        <v>0</v>
      </c>
      <c r="AA121" s="76">
        <v>5</v>
      </c>
      <c r="AB121" s="76">
        <v>6</v>
      </c>
      <c r="AC121" s="76">
        <v>8</v>
      </c>
      <c r="AD121" s="76">
        <v>2</v>
      </c>
      <c r="AE121" s="76">
        <v>2</v>
      </c>
      <c r="AF121" s="76">
        <v>3</v>
      </c>
      <c r="AG121" s="76">
        <v>8</v>
      </c>
      <c r="AH121" s="131">
        <f t="shared" si="109"/>
        <v>0</v>
      </c>
      <c r="AI121" s="131">
        <f t="shared" si="110"/>
        <v>0</v>
      </c>
      <c r="AJ121" s="131">
        <f t="shared" si="111"/>
        <v>0</v>
      </c>
      <c r="AK121" s="131">
        <f t="shared" si="112"/>
        <v>0</v>
      </c>
      <c r="AL121" s="131">
        <f t="shared" si="113"/>
        <v>0</v>
      </c>
      <c r="AM121" s="131">
        <f t="shared" si="114"/>
        <v>0</v>
      </c>
      <c r="AN121" s="131">
        <f t="shared" si="115"/>
        <v>0</v>
      </c>
      <c r="AO121" s="115" t="b">
        <f t="shared" si="116"/>
        <v>0</v>
      </c>
      <c r="AP121" s="115" t="b">
        <f t="shared" si="117"/>
        <v>0</v>
      </c>
      <c r="AQ121" s="115" t="b">
        <f t="shared" si="118"/>
        <v>0</v>
      </c>
      <c r="AR121" s="79">
        <f t="shared" si="119"/>
        <v>0</v>
      </c>
      <c r="AS121" s="79">
        <f t="shared" si="120"/>
        <v>0</v>
      </c>
      <c r="AT121" s="79">
        <f t="shared" si="121"/>
        <v>0</v>
      </c>
      <c r="AU121" s="79">
        <f t="shared" si="122"/>
        <v>0</v>
      </c>
      <c r="AV121" s="79">
        <f t="shared" si="123"/>
        <v>0</v>
      </c>
      <c r="AW121" s="79">
        <f t="shared" si="124"/>
        <v>0</v>
      </c>
      <c r="AX121" s="128">
        <f t="shared" si="125"/>
        <v>0</v>
      </c>
      <c r="AY121" s="128"/>
      <c r="AZ121" s="128"/>
      <c r="BA121" s="128">
        <f t="shared" si="126"/>
        <v>0</v>
      </c>
      <c r="BB121" s="128">
        <f t="shared" si="127"/>
        <v>0</v>
      </c>
      <c r="BC121" s="80">
        <f t="shared" si="85"/>
        <v>0</v>
      </c>
      <c r="BD121" s="80">
        <f t="shared" si="86"/>
        <v>0</v>
      </c>
      <c r="BE121" s="80">
        <f t="shared" si="87"/>
        <v>0</v>
      </c>
      <c r="BF121" s="80">
        <f t="shared" si="88"/>
        <v>0</v>
      </c>
      <c r="BG121" s="80">
        <f t="shared" si="89"/>
        <v>0</v>
      </c>
      <c r="BH121" s="80">
        <f t="shared" si="90"/>
        <v>0</v>
      </c>
      <c r="BI121" s="4">
        <f t="shared" si="128"/>
        <v>0</v>
      </c>
      <c r="BJ121" s="4">
        <f t="shared" si="129"/>
        <v>0</v>
      </c>
      <c r="BK121" s="4">
        <f t="shared" si="130"/>
        <v>0</v>
      </c>
      <c r="BL121" s="8" t="e">
        <f>VLOOKUP(CN121,'CIR Results'!$B$3:$L$42,2,FALSE)</f>
        <v>#N/A</v>
      </c>
      <c r="BM121" s="8" t="e">
        <f>VLOOKUP(CN121,'CIR Results'!$B$3:$L$42,3,FALSE)</f>
        <v>#N/A</v>
      </c>
      <c r="BN121" s="8" t="e">
        <f>VLOOKUP(CN121,'CIR Results'!$B$3:$L$42,4,FALSE)</f>
        <v>#N/A</v>
      </c>
      <c r="BO121" s="8" t="e">
        <f>VLOOKUP(CN121,'CIR Results'!$B$3:$L$42,5,FALSE)</f>
        <v>#N/A</v>
      </c>
      <c r="BP121" s="8" t="e">
        <f>VLOOKUP(CN121,'CIR Results'!$B$3:$L$42,6,FALSE)</f>
        <v>#N/A</v>
      </c>
      <c r="BQ121" s="8" t="e">
        <f>VLOOKUP(CN121,'CIR Results'!$B$3:$L$42,8,FALSE)</f>
        <v>#N/A</v>
      </c>
      <c r="BR121" s="8" t="e">
        <f>VLOOKUP(CN121,'CIR Results'!$B$3:$L$42,9,FALSE)</f>
        <v>#N/A</v>
      </c>
      <c r="BS121" s="8" t="e">
        <f>VLOOKUP(CN121,'CIR Results'!$B$3:$L$42,10,FALSE)</f>
        <v>#N/A</v>
      </c>
      <c r="BT121" s="8" t="e">
        <f>VLOOKUP(CN121,'CIR Results'!$B$3:$L$42,11,FALSE)</f>
        <v>#N/A</v>
      </c>
      <c r="BU121" s="136" t="e">
        <f>VLOOKUP(CN121,'CIR Team Info'!$B$5:$E$44,2,FALSE)</f>
        <v>#N/A</v>
      </c>
      <c r="BV121" s="136" t="e">
        <f>VLOOKUP(CN121,'CIR Team Info'!$B$5:$E$44,4,FALSE)</f>
        <v>#N/A</v>
      </c>
      <c r="BW121" s="136" t="str">
        <f t="shared" si="91"/>
        <v xml:space="preserve">0 0 0 </v>
      </c>
      <c r="BX121" s="168">
        <f>'Pit Scouting Data'!E80</f>
        <v>0</v>
      </c>
      <c r="BY121" s="168">
        <f>'Pit Scouting Data'!F80</f>
        <v>0</v>
      </c>
      <c r="BZ121" s="168">
        <f>'Pit Scouting Data'!G80</f>
        <v>0</v>
      </c>
      <c r="CA121" s="168">
        <f>'Pit Scouting Data'!H80</f>
        <v>0</v>
      </c>
      <c r="CB121" s="168">
        <f>'Pit Scouting Data'!I80</f>
        <v>0</v>
      </c>
      <c r="CC121" s="168">
        <f>'Pit Scouting Data'!J80</f>
        <v>0</v>
      </c>
      <c r="CD121" s="168">
        <f>'Pit Scouting Data'!K80</f>
        <v>0</v>
      </c>
      <c r="CE121" s="168">
        <f>'Pit Scouting Data'!L80</f>
        <v>0</v>
      </c>
      <c r="CF121" s="168">
        <f>'Pit Scouting Data'!M80</f>
        <v>0</v>
      </c>
      <c r="CG121" s="168">
        <f>'Pit Scouting Data'!N80</f>
        <v>0</v>
      </c>
      <c r="CH121" s="168">
        <f>'Pit Scouting Data'!O80</f>
        <v>0</v>
      </c>
      <c r="CI121" s="176">
        <f>'Pit Scouting Data'!P80</f>
        <v>0</v>
      </c>
      <c r="CJ121" s="176">
        <f>'Pit Scouting Data'!Q80</f>
        <v>0</v>
      </c>
      <c r="CK121" s="176">
        <f>'Pit Scouting Data'!R80</f>
        <v>0</v>
      </c>
      <c r="CL121" s="176">
        <f>'Pit Scouting Data'!S80</f>
        <v>0</v>
      </c>
      <c r="CM121" s="169">
        <f>'Pit Scouting Data'!A80</f>
        <v>0</v>
      </c>
      <c r="CN121" s="169">
        <f>'Pit Scouting Data'!B80</f>
        <v>0</v>
      </c>
      <c r="CO121" s="169">
        <f>'Pit Scouting Data'!C80</f>
        <v>0</v>
      </c>
      <c r="CP121" s="169">
        <f>'Pit Scouting Data'!D80</f>
        <v>0</v>
      </c>
      <c r="CQ121" s="169"/>
      <c r="CR121" s="169"/>
      <c r="CS121" s="169"/>
      <c r="CT121" s="169"/>
      <c r="CU121" s="169"/>
      <c r="CV121" s="169"/>
      <c r="CW121" s="169"/>
      <c r="CX121" s="169"/>
      <c r="CY121" s="169"/>
      <c r="CZ121" s="169"/>
      <c r="DA121" s="169"/>
      <c r="DB121" s="169"/>
      <c r="DC121" s="169"/>
      <c r="DD121" s="169"/>
      <c r="DE121" s="169"/>
      <c r="DF121" s="169"/>
      <c r="DG121" s="169"/>
      <c r="DH121" s="169"/>
      <c r="DI121" s="169"/>
      <c r="DJ121" s="2"/>
      <c r="DK121" s="2"/>
      <c r="DL121" s="2"/>
      <c r="DM121" s="2"/>
      <c r="DN121" s="2"/>
      <c r="DO121" s="2"/>
      <c r="DP121" s="169"/>
      <c r="DQ121" s="169"/>
      <c r="DR121" s="169"/>
      <c r="DS121" s="169"/>
      <c r="DT121" s="169"/>
      <c r="DU121" s="169"/>
      <c r="DV121" s="169"/>
      <c r="DW121" s="37"/>
      <c r="DX121" s="37"/>
      <c r="DZ121" s="153"/>
    </row>
    <row r="122" spans="1:130" s="164" customFormat="1" hidden="1" x14ac:dyDescent="0.25">
      <c r="A122" s="153">
        <f t="shared" si="92"/>
        <v>0</v>
      </c>
      <c r="B122" s="39"/>
      <c r="C122" s="39"/>
      <c r="D122" s="17">
        <f t="shared" si="93"/>
        <v>0</v>
      </c>
      <c r="E122" s="113">
        <f t="shared" si="94"/>
        <v>0</v>
      </c>
      <c r="F122" s="113">
        <f t="shared" si="95"/>
        <v>0</v>
      </c>
      <c r="G122" s="113">
        <f t="shared" si="96"/>
        <v>0</v>
      </c>
      <c r="H122" s="113">
        <f t="shared" si="97"/>
        <v>0</v>
      </c>
      <c r="I122" s="113">
        <f t="shared" si="98"/>
        <v>0</v>
      </c>
      <c r="J122" s="113">
        <f t="shared" si="99"/>
        <v>0</v>
      </c>
      <c r="K122" s="113">
        <f t="shared" si="100"/>
        <v>0</v>
      </c>
      <c r="L122" s="76">
        <v>8</v>
      </c>
      <c r="M122" s="76">
        <v>8</v>
      </c>
      <c r="N122" s="76">
        <v>6</v>
      </c>
      <c r="O122" s="76">
        <v>6</v>
      </c>
      <c r="P122" s="76">
        <v>6</v>
      </c>
      <c r="Q122" s="76">
        <v>2</v>
      </c>
      <c r="R122" s="76">
        <v>1</v>
      </c>
      <c r="S122" s="17">
        <f t="shared" si="101"/>
        <v>0</v>
      </c>
      <c r="T122" s="113">
        <f t="shared" si="102"/>
        <v>0</v>
      </c>
      <c r="U122" s="113">
        <f t="shared" si="103"/>
        <v>0</v>
      </c>
      <c r="V122" s="113">
        <f t="shared" si="104"/>
        <v>0</v>
      </c>
      <c r="W122" s="113">
        <f t="shared" si="105"/>
        <v>0</v>
      </c>
      <c r="X122" s="113">
        <f t="shared" si="106"/>
        <v>0</v>
      </c>
      <c r="Y122" s="113">
        <f t="shared" si="107"/>
        <v>0</v>
      </c>
      <c r="Z122" s="113">
        <f t="shared" si="108"/>
        <v>0</v>
      </c>
      <c r="AA122" s="76">
        <v>5</v>
      </c>
      <c r="AB122" s="76">
        <v>6</v>
      </c>
      <c r="AC122" s="76">
        <v>8</v>
      </c>
      <c r="AD122" s="76">
        <v>2</v>
      </c>
      <c r="AE122" s="76">
        <v>2</v>
      </c>
      <c r="AF122" s="76">
        <v>3</v>
      </c>
      <c r="AG122" s="76">
        <v>8</v>
      </c>
      <c r="AH122" s="131">
        <f t="shared" si="109"/>
        <v>0</v>
      </c>
      <c r="AI122" s="131">
        <f t="shared" si="110"/>
        <v>0</v>
      </c>
      <c r="AJ122" s="131">
        <f t="shared" si="111"/>
        <v>0</v>
      </c>
      <c r="AK122" s="131">
        <f t="shared" si="112"/>
        <v>0</v>
      </c>
      <c r="AL122" s="131">
        <f t="shared" si="113"/>
        <v>0</v>
      </c>
      <c r="AM122" s="131">
        <f t="shared" si="114"/>
        <v>0</v>
      </c>
      <c r="AN122" s="131">
        <f t="shared" si="115"/>
        <v>0</v>
      </c>
      <c r="AO122" s="115" t="b">
        <f t="shared" si="116"/>
        <v>0</v>
      </c>
      <c r="AP122" s="115" t="b">
        <f t="shared" si="117"/>
        <v>0</v>
      </c>
      <c r="AQ122" s="115" t="b">
        <f t="shared" si="118"/>
        <v>0</v>
      </c>
      <c r="AR122" s="79">
        <f t="shared" si="119"/>
        <v>0</v>
      </c>
      <c r="AS122" s="79">
        <f t="shared" si="120"/>
        <v>0</v>
      </c>
      <c r="AT122" s="79">
        <f t="shared" si="121"/>
        <v>0</v>
      </c>
      <c r="AU122" s="79">
        <f t="shared" si="122"/>
        <v>0</v>
      </c>
      <c r="AV122" s="79">
        <f t="shared" si="123"/>
        <v>0</v>
      </c>
      <c r="AW122" s="79">
        <f t="shared" si="124"/>
        <v>0</v>
      </c>
      <c r="AX122" s="128">
        <f t="shared" si="125"/>
        <v>0</v>
      </c>
      <c r="AY122" s="128"/>
      <c r="AZ122" s="128"/>
      <c r="BA122" s="128">
        <f t="shared" si="126"/>
        <v>0</v>
      </c>
      <c r="BB122" s="128">
        <f t="shared" si="127"/>
        <v>0</v>
      </c>
      <c r="BC122" s="80">
        <f t="shared" si="85"/>
        <v>0</v>
      </c>
      <c r="BD122" s="80">
        <f t="shared" si="86"/>
        <v>0</v>
      </c>
      <c r="BE122" s="80">
        <f t="shared" si="87"/>
        <v>0</v>
      </c>
      <c r="BF122" s="80">
        <f t="shared" si="88"/>
        <v>0</v>
      </c>
      <c r="BG122" s="80">
        <f t="shared" si="89"/>
        <v>0</v>
      </c>
      <c r="BH122" s="80">
        <f t="shared" si="90"/>
        <v>0</v>
      </c>
      <c r="BI122" s="4">
        <f t="shared" si="128"/>
        <v>0</v>
      </c>
      <c r="BJ122" s="4">
        <f t="shared" si="129"/>
        <v>0</v>
      </c>
      <c r="BK122" s="4">
        <f t="shared" si="130"/>
        <v>0</v>
      </c>
      <c r="BL122" s="8" t="e">
        <f>VLOOKUP(CN122,'CIR Results'!$B$3:$L$42,2,FALSE)</f>
        <v>#N/A</v>
      </c>
      <c r="BM122" s="8" t="e">
        <f>VLOOKUP(CN122,'CIR Results'!$B$3:$L$42,3,FALSE)</f>
        <v>#N/A</v>
      </c>
      <c r="BN122" s="8" t="e">
        <f>VLOOKUP(CN122,'CIR Results'!$B$3:$L$42,4,FALSE)</f>
        <v>#N/A</v>
      </c>
      <c r="BO122" s="8" t="e">
        <f>VLOOKUP(CN122,'CIR Results'!$B$3:$L$42,5,FALSE)</f>
        <v>#N/A</v>
      </c>
      <c r="BP122" s="8" t="e">
        <f>VLOOKUP(CN122,'CIR Results'!$B$3:$L$42,6,FALSE)</f>
        <v>#N/A</v>
      </c>
      <c r="BQ122" s="8" t="e">
        <f>VLOOKUP(CN122,'CIR Results'!$B$3:$L$42,8,FALSE)</f>
        <v>#N/A</v>
      </c>
      <c r="BR122" s="8" t="e">
        <f>VLOOKUP(CN122,'CIR Results'!$B$3:$L$42,9,FALSE)</f>
        <v>#N/A</v>
      </c>
      <c r="BS122" s="8" t="e">
        <f>VLOOKUP(CN122,'CIR Results'!$B$3:$L$42,10,FALSE)</f>
        <v>#N/A</v>
      </c>
      <c r="BT122" s="8" t="e">
        <f>VLOOKUP(CN122,'CIR Results'!$B$3:$L$42,11,FALSE)</f>
        <v>#N/A</v>
      </c>
      <c r="BU122" s="136" t="e">
        <f>VLOOKUP(CN122,'CIR Team Info'!$B$5:$E$44,2,FALSE)</f>
        <v>#N/A</v>
      </c>
      <c r="BV122" s="136" t="e">
        <f>VLOOKUP(CN122,'CIR Team Info'!$B$5:$E$44,4,FALSE)</f>
        <v>#N/A</v>
      </c>
      <c r="BW122" s="136" t="str">
        <f t="shared" si="91"/>
        <v xml:space="preserve">0 0 0 </v>
      </c>
      <c r="BX122" s="168">
        <f>'Pit Scouting Data'!E81</f>
        <v>0</v>
      </c>
      <c r="BY122" s="168">
        <f>'Pit Scouting Data'!F81</f>
        <v>0</v>
      </c>
      <c r="BZ122" s="168">
        <f>'Pit Scouting Data'!G81</f>
        <v>0</v>
      </c>
      <c r="CA122" s="168">
        <f>'Pit Scouting Data'!H81</f>
        <v>0</v>
      </c>
      <c r="CB122" s="168">
        <f>'Pit Scouting Data'!I81</f>
        <v>0</v>
      </c>
      <c r="CC122" s="168">
        <f>'Pit Scouting Data'!J81</f>
        <v>0</v>
      </c>
      <c r="CD122" s="168">
        <f>'Pit Scouting Data'!K81</f>
        <v>0</v>
      </c>
      <c r="CE122" s="168">
        <f>'Pit Scouting Data'!L81</f>
        <v>0</v>
      </c>
      <c r="CF122" s="168">
        <f>'Pit Scouting Data'!M81</f>
        <v>0</v>
      </c>
      <c r="CG122" s="168">
        <f>'Pit Scouting Data'!N81</f>
        <v>0</v>
      </c>
      <c r="CH122" s="168">
        <f>'Pit Scouting Data'!O81</f>
        <v>0</v>
      </c>
      <c r="CI122" s="176">
        <f>'Pit Scouting Data'!P81</f>
        <v>0</v>
      </c>
      <c r="CJ122" s="176">
        <f>'Pit Scouting Data'!Q81</f>
        <v>0</v>
      </c>
      <c r="CK122" s="176">
        <f>'Pit Scouting Data'!R81</f>
        <v>0</v>
      </c>
      <c r="CL122" s="176">
        <f>'Pit Scouting Data'!S81</f>
        <v>0</v>
      </c>
      <c r="CM122" s="169">
        <f>'Pit Scouting Data'!A81</f>
        <v>0</v>
      </c>
      <c r="CN122" s="169">
        <f>'Pit Scouting Data'!B81</f>
        <v>0</v>
      </c>
      <c r="CO122" s="169">
        <f>'Pit Scouting Data'!C81</f>
        <v>0</v>
      </c>
      <c r="CP122" s="169">
        <f>'Pit Scouting Data'!D81</f>
        <v>0</v>
      </c>
      <c r="CQ122" s="169"/>
      <c r="CR122" s="169"/>
      <c r="CS122" s="169"/>
      <c r="CT122" s="169"/>
      <c r="CU122" s="169"/>
      <c r="CV122" s="169"/>
      <c r="CW122" s="169"/>
      <c r="CX122" s="169"/>
      <c r="CY122" s="169"/>
      <c r="CZ122" s="169"/>
      <c r="DA122" s="169"/>
      <c r="DB122" s="169"/>
      <c r="DC122" s="169"/>
      <c r="DD122" s="169"/>
      <c r="DE122" s="169"/>
      <c r="DF122" s="169"/>
      <c r="DG122" s="169"/>
      <c r="DH122" s="169"/>
      <c r="DI122" s="169"/>
      <c r="DJ122" s="2"/>
      <c r="DK122" s="2"/>
      <c r="DL122" s="2"/>
      <c r="DM122" s="2"/>
      <c r="DN122" s="2"/>
      <c r="DO122" s="2"/>
      <c r="DP122" s="169"/>
      <c r="DQ122" s="169"/>
      <c r="DR122" s="169"/>
      <c r="DS122" s="169"/>
      <c r="DT122" s="169"/>
      <c r="DU122" s="169"/>
      <c r="DV122" s="169"/>
      <c r="DW122" s="37"/>
      <c r="DX122" s="37"/>
      <c r="DZ122" s="153"/>
    </row>
    <row r="123" spans="1:130" s="164" customFormat="1" hidden="1" x14ac:dyDescent="0.25">
      <c r="A123" s="153">
        <f t="shared" si="92"/>
        <v>0</v>
      </c>
      <c r="B123" s="39"/>
      <c r="C123" s="39"/>
      <c r="D123" s="17">
        <f t="shared" si="93"/>
        <v>0</v>
      </c>
      <c r="E123" s="113">
        <f t="shared" si="94"/>
        <v>0</v>
      </c>
      <c r="F123" s="113">
        <f t="shared" si="95"/>
        <v>0</v>
      </c>
      <c r="G123" s="113">
        <f t="shared" si="96"/>
        <v>0</v>
      </c>
      <c r="H123" s="113">
        <f t="shared" si="97"/>
        <v>0</v>
      </c>
      <c r="I123" s="113">
        <f t="shared" si="98"/>
        <v>0</v>
      </c>
      <c r="J123" s="113">
        <f t="shared" si="99"/>
        <v>0</v>
      </c>
      <c r="K123" s="113">
        <f t="shared" si="100"/>
        <v>0</v>
      </c>
      <c r="L123" s="76">
        <v>8</v>
      </c>
      <c r="M123" s="76">
        <v>8</v>
      </c>
      <c r="N123" s="76">
        <v>6</v>
      </c>
      <c r="O123" s="76">
        <v>6</v>
      </c>
      <c r="P123" s="76">
        <v>6</v>
      </c>
      <c r="Q123" s="76">
        <v>2</v>
      </c>
      <c r="R123" s="76">
        <v>1</v>
      </c>
      <c r="S123" s="17">
        <f t="shared" si="101"/>
        <v>0</v>
      </c>
      <c r="T123" s="113">
        <f t="shared" si="102"/>
        <v>0</v>
      </c>
      <c r="U123" s="113">
        <f t="shared" si="103"/>
        <v>0</v>
      </c>
      <c r="V123" s="113">
        <f t="shared" si="104"/>
        <v>0</v>
      </c>
      <c r="W123" s="113">
        <f t="shared" si="105"/>
        <v>0</v>
      </c>
      <c r="X123" s="113">
        <f t="shared" si="106"/>
        <v>0</v>
      </c>
      <c r="Y123" s="113">
        <f t="shared" si="107"/>
        <v>0</v>
      </c>
      <c r="Z123" s="113">
        <f t="shared" si="108"/>
        <v>0</v>
      </c>
      <c r="AA123" s="76">
        <v>5</v>
      </c>
      <c r="AB123" s="76">
        <v>6</v>
      </c>
      <c r="AC123" s="76">
        <v>8</v>
      </c>
      <c r="AD123" s="76">
        <v>2</v>
      </c>
      <c r="AE123" s="76">
        <v>2</v>
      </c>
      <c r="AF123" s="76">
        <v>3</v>
      </c>
      <c r="AG123" s="76">
        <v>8</v>
      </c>
      <c r="AH123" s="131">
        <f t="shared" si="109"/>
        <v>0</v>
      </c>
      <c r="AI123" s="131">
        <f t="shared" si="110"/>
        <v>0</v>
      </c>
      <c r="AJ123" s="131">
        <f t="shared" si="111"/>
        <v>0</v>
      </c>
      <c r="AK123" s="131">
        <f t="shared" si="112"/>
        <v>0</v>
      </c>
      <c r="AL123" s="131">
        <f t="shared" si="113"/>
        <v>0</v>
      </c>
      <c r="AM123" s="131">
        <f t="shared" si="114"/>
        <v>0</v>
      </c>
      <c r="AN123" s="131">
        <f t="shared" si="115"/>
        <v>0</v>
      </c>
      <c r="AO123" s="115" t="b">
        <f t="shared" si="116"/>
        <v>0</v>
      </c>
      <c r="AP123" s="115" t="b">
        <f t="shared" si="117"/>
        <v>0</v>
      </c>
      <c r="AQ123" s="115" t="b">
        <f t="shared" si="118"/>
        <v>0</v>
      </c>
      <c r="AR123" s="79">
        <f t="shared" si="119"/>
        <v>0</v>
      </c>
      <c r="AS123" s="79">
        <f t="shared" si="120"/>
        <v>0</v>
      </c>
      <c r="AT123" s="79">
        <f t="shared" si="121"/>
        <v>0</v>
      </c>
      <c r="AU123" s="79">
        <f t="shared" si="122"/>
        <v>0</v>
      </c>
      <c r="AV123" s="79">
        <f t="shared" si="123"/>
        <v>0</v>
      </c>
      <c r="AW123" s="79">
        <f t="shared" si="124"/>
        <v>0</v>
      </c>
      <c r="AX123" s="128">
        <f t="shared" si="125"/>
        <v>0</v>
      </c>
      <c r="AY123" s="128"/>
      <c r="AZ123" s="128"/>
      <c r="BA123" s="128">
        <f t="shared" si="126"/>
        <v>0</v>
      </c>
      <c r="BB123" s="128">
        <f t="shared" si="127"/>
        <v>0</v>
      </c>
      <c r="BC123" s="80">
        <f t="shared" si="85"/>
        <v>0</v>
      </c>
      <c r="BD123" s="80">
        <f t="shared" si="86"/>
        <v>0</v>
      </c>
      <c r="BE123" s="80">
        <f t="shared" si="87"/>
        <v>0</v>
      </c>
      <c r="BF123" s="80">
        <f t="shared" si="88"/>
        <v>0</v>
      </c>
      <c r="BG123" s="80">
        <f t="shared" si="89"/>
        <v>0</v>
      </c>
      <c r="BH123" s="80">
        <f t="shared" si="90"/>
        <v>0</v>
      </c>
      <c r="BI123" s="4">
        <f t="shared" si="128"/>
        <v>0</v>
      </c>
      <c r="BJ123" s="4">
        <f t="shared" si="129"/>
        <v>0</v>
      </c>
      <c r="BK123" s="4">
        <f t="shared" si="130"/>
        <v>0</v>
      </c>
      <c r="BL123" s="8" t="e">
        <f>VLOOKUP(CN123,'CIR Results'!$B$3:$L$42,2,FALSE)</f>
        <v>#N/A</v>
      </c>
      <c r="BM123" s="8" t="e">
        <f>VLOOKUP(CN123,'CIR Results'!$B$3:$L$42,3,FALSE)</f>
        <v>#N/A</v>
      </c>
      <c r="BN123" s="8" t="e">
        <f>VLOOKUP(CN123,'CIR Results'!$B$3:$L$42,4,FALSE)</f>
        <v>#N/A</v>
      </c>
      <c r="BO123" s="8" t="e">
        <f>VLOOKUP(CN123,'CIR Results'!$B$3:$L$42,5,FALSE)</f>
        <v>#N/A</v>
      </c>
      <c r="BP123" s="8" t="e">
        <f>VLOOKUP(CN123,'CIR Results'!$B$3:$L$42,6,FALSE)</f>
        <v>#N/A</v>
      </c>
      <c r="BQ123" s="8" t="e">
        <f>VLOOKUP(CN123,'CIR Results'!$B$3:$L$42,8,FALSE)</f>
        <v>#N/A</v>
      </c>
      <c r="BR123" s="8" t="e">
        <f>VLOOKUP(CN123,'CIR Results'!$B$3:$L$42,9,FALSE)</f>
        <v>#N/A</v>
      </c>
      <c r="BS123" s="8" t="e">
        <f>VLOOKUP(CN123,'CIR Results'!$B$3:$L$42,10,FALSE)</f>
        <v>#N/A</v>
      </c>
      <c r="BT123" s="8" t="e">
        <f>VLOOKUP(CN123,'CIR Results'!$B$3:$L$42,11,FALSE)</f>
        <v>#N/A</v>
      </c>
      <c r="BU123" s="136" t="e">
        <f>VLOOKUP(CN123,'CIR Team Info'!$B$5:$E$44,2,FALSE)</f>
        <v>#N/A</v>
      </c>
      <c r="BV123" s="136" t="e">
        <f>VLOOKUP(CN123,'CIR Team Info'!$B$5:$E$44,4,FALSE)</f>
        <v>#N/A</v>
      </c>
      <c r="BW123" s="136" t="str">
        <f t="shared" si="91"/>
        <v xml:space="preserve">0 0 0 </v>
      </c>
      <c r="BX123" s="168">
        <f>'Pit Scouting Data'!E82</f>
        <v>0</v>
      </c>
      <c r="BY123" s="168">
        <f>'Pit Scouting Data'!F82</f>
        <v>0</v>
      </c>
      <c r="BZ123" s="168">
        <f>'Pit Scouting Data'!G82</f>
        <v>0</v>
      </c>
      <c r="CA123" s="168">
        <f>'Pit Scouting Data'!H82</f>
        <v>0</v>
      </c>
      <c r="CB123" s="168">
        <f>'Pit Scouting Data'!I82</f>
        <v>0</v>
      </c>
      <c r="CC123" s="168">
        <f>'Pit Scouting Data'!J82</f>
        <v>0</v>
      </c>
      <c r="CD123" s="168">
        <f>'Pit Scouting Data'!K82</f>
        <v>0</v>
      </c>
      <c r="CE123" s="168">
        <f>'Pit Scouting Data'!L82</f>
        <v>0</v>
      </c>
      <c r="CF123" s="168">
        <f>'Pit Scouting Data'!M82</f>
        <v>0</v>
      </c>
      <c r="CG123" s="168">
        <f>'Pit Scouting Data'!N82</f>
        <v>0</v>
      </c>
      <c r="CH123" s="168">
        <f>'Pit Scouting Data'!O82</f>
        <v>0</v>
      </c>
      <c r="CI123" s="176">
        <f>'Pit Scouting Data'!P82</f>
        <v>0</v>
      </c>
      <c r="CJ123" s="176">
        <f>'Pit Scouting Data'!Q82</f>
        <v>0</v>
      </c>
      <c r="CK123" s="176">
        <f>'Pit Scouting Data'!R82</f>
        <v>0</v>
      </c>
      <c r="CL123" s="176">
        <f>'Pit Scouting Data'!S82</f>
        <v>0</v>
      </c>
      <c r="CM123" s="169">
        <f>'Pit Scouting Data'!A82</f>
        <v>0</v>
      </c>
      <c r="CN123" s="169">
        <f>'Pit Scouting Data'!B82</f>
        <v>0</v>
      </c>
      <c r="CO123" s="169">
        <f>'Pit Scouting Data'!C82</f>
        <v>0</v>
      </c>
      <c r="CP123" s="169">
        <f>'Pit Scouting Data'!D82</f>
        <v>0</v>
      </c>
      <c r="CQ123" s="169"/>
      <c r="CR123" s="169"/>
      <c r="CS123" s="169"/>
      <c r="CT123" s="169"/>
      <c r="CU123" s="169"/>
      <c r="CV123" s="169"/>
      <c r="CW123" s="169"/>
      <c r="CX123" s="169"/>
      <c r="CY123" s="169"/>
      <c r="CZ123" s="169"/>
      <c r="DA123" s="169"/>
      <c r="DB123" s="169"/>
      <c r="DC123" s="169"/>
      <c r="DD123" s="169"/>
      <c r="DE123" s="169"/>
      <c r="DF123" s="169"/>
      <c r="DG123" s="169"/>
      <c r="DH123" s="169"/>
      <c r="DI123" s="169"/>
      <c r="DJ123" s="2"/>
      <c r="DK123" s="2"/>
      <c r="DL123" s="2"/>
      <c r="DM123" s="2"/>
      <c r="DN123" s="2"/>
      <c r="DO123" s="2"/>
      <c r="DP123" s="169"/>
      <c r="DQ123" s="169"/>
      <c r="DR123" s="169"/>
      <c r="DS123" s="169"/>
      <c r="DT123" s="169"/>
      <c r="DU123" s="169"/>
      <c r="DV123" s="169"/>
      <c r="DW123" s="37"/>
      <c r="DX123" s="37"/>
      <c r="DZ123" s="153"/>
    </row>
    <row r="124" spans="1:130" s="164" customFormat="1" hidden="1" x14ac:dyDescent="0.25">
      <c r="A124" s="153">
        <f t="shared" si="92"/>
        <v>0</v>
      </c>
      <c r="B124" s="39"/>
      <c r="C124" s="39"/>
      <c r="D124" s="17">
        <f t="shared" si="93"/>
        <v>0</v>
      </c>
      <c r="E124" s="113">
        <f t="shared" si="94"/>
        <v>0</v>
      </c>
      <c r="F124" s="113">
        <f t="shared" si="95"/>
        <v>0</v>
      </c>
      <c r="G124" s="113">
        <f t="shared" si="96"/>
        <v>0</v>
      </c>
      <c r="H124" s="113">
        <f t="shared" si="97"/>
        <v>0</v>
      </c>
      <c r="I124" s="113">
        <f t="shared" si="98"/>
        <v>0</v>
      </c>
      <c r="J124" s="113">
        <f t="shared" si="99"/>
        <v>0</v>
      </c>
      <c r="K124" s="113">
        <f t="shared" si="100"/>
        <v>0</v>
      </c>
      <c r="L124" s="76">
        <v>8</v>
      </c>
      <c r="M124" s="76">
        <v>8</v>
      </c>
      <c r="N124" s="76">
        <v>6</v>
      </c>
      <c r="O124" s="76">
        <v>6</v>
      </c>
      <c r="P124" s="76">
        <v>6</v>
      </c>
      <c r="Q124" s="76">
        <v>2</v>
      </c>
      <c r="R124" s="76">
        <v>1</v>
      </c>
      <c r="S124" s="17">
        <f t="shared" si="101"/>
        <v>0</v>
      </c>
      <c r="T124" s="113">
        <f t="shared" si="102"/>
        <v>0</v>
      </c>
      <c r="U124" s="113">
        <f t="shared" si="103"/>
        <v>0</v>
      </c>
      <c r="V124" s="113">
        <f t="shared" si="104"/>
        <v>0</v>
      </c>
      <c r="W124" s="113">
        <f t="shared" si="105"/>
        <v>0</v>
      </c>
      <c r="X124" s="113">
        <f t="shared" si="106"/>
        <v>0</v>
      </c>
      <c r="Y124" s="113">
        <f t="shared" si="107"/>
        <v>0</v>
      </c>
      <c r="Z124" s="113">
        <f t="shared" si="108"/>
        <v>0</v>
      </c>
      <c r="AA124" s="76">
        <v>5</v>
      </c>
      <c r="AB124" s="76">
        <v>6</v>
      </c>
      <c r="AC124" s="76">
        <v>8</v>
      </c>
      <c r="AD124" s="76">
        <v>2</v>
      </c>
      <c r="AE124" s="76">
        <v>2</v>
      </c>
      <c r="AF124" s="76">
        <v>3</v>
      </c>
      <c r="AG124" s="76">
        <v>8</v>
      </c>
      <c r="AH124" s="131">
        <f t="shared" si="109"/>
        <v>0</v>
      </c>
      <c r="AI124" s="131">
        <f t="shared" si="110"/>
        <v>0</v>
      </c>
      <c r="AJ124" s="131">
        <f t="shared" si="111"/>
        <v>0</v>
      </c>
      <c r="AK124" s="131">
        <f t="shared" si="112"/>
        <v>0</v>
      </c>
      <c r="AL124" s="131">
        <f t="shared" si="113"/>
        <v>0</v>
      </c>
      <c r="AM124" s="131">
        <f t="shared" si="114"/>
        <v>0</v>
      </c>
      <c r="AN124" s="131">
        <f t="shared" si="115"/>
        <v>0</v>
      </c>
      <c r="AO124" s="115" t="b">
        <f t="shared" si="116"/>
        <v>0</v>
      </c>
      <c r="AP124" s="115" t="b">
        <f t="shared" si="117"/>
        <v>0</v>
      </c>
      <c r="AQ124" s="115" t="b">
        <f t="shared" si="118"/>
        <v>0</v>
      </c>
      <c r="AR124" s="79">
        <f t="shared" si="119"/>
        <v>0</v>
      </c>
      <c r="AS124" s="79">
        <f t="shared" si="120"/>
        <v>0</v>
      </c>
      <c r="AT124" s="79">
        <f t="shared" si="121"/>
        <v>0</v>
      </c>
      <c r="AU124" s="79">
        <f t="shared" si="122"/>
        <v>0</v>
      </c>
      <c r="AV124" s="79">
        <f t="shared" si="123"/>
        <v>0</v>
      </c>
      <c r="AW124" s="79">
        <f t="shared" si="124"/>
        <v>0</v>
      </c>
      <c r="AX124" s="128">
        <f t="shared" si="125"/>
        <v>0</v>
      </c>
      <c r="AY124" s="128"/>
      <c r="AZ124" s="128"/>
      <c r="BA124" s="128">
        <f t="shared" si="126"/>
        <v>0</v>
      </c>
      <c r="BB124" s="128">
        <f t="shared" si="127"/>
        <v>0</v>
      </c>
      <c r="BC124" s="80">
        <f t="shared" si="85"/>
        <v>0</v>
      </c>
      <c r="BD124" s="80">
        <f t="shared" si="86"/>
        <v>0</v>
      </c>
      <c r="BE124" s="80">
        <f t="shared" si="87"/>
        <v>0</v>
      </c>
      <c r="BF124" s="80">
        <f t="shared" si="88"/>
        <v>0</v>
      </c>
      <c r="BG124" s="80">
        <f t="shared" si="89"/>
        <v>0</v>
      </c>
      <c r="BH124" s="80">
        <f t="shared" si="90"/>
        <v>0</v>
      </c>
      <c r="BI124" s="4">
        <f t="shared" si="128"/>
        <v>0</v>
      </c>
      <c r="BJ124" s="4">
        <f t="shared" si="129"/>
        <v>0</v>
      </c>
      <c r="BK124" s="4">
        <f t="shared" si="130"/>
        <v>0</v>
      </c>
      <c r="BL124" s="8" t="e">
        <f>VLOOKUP(CN124,'CIR Results'!$B$3:$L$42,2,FALSE)</f>
        <v>#N/A</v>
      </c>
      <c r="BM124" s="8" t="e">
        <f>VLOOKUP(CN124,'CIR Results'!$B$3:$L$42,3,FALSE)</f>
        <v>#N/A</v>
      </c>
      <c r="BN124" s="8" t="e">
        <f>VLOOKUP(CN124,'CIR Results'!$B$3:$L$42,4,FALSE)</f>
        <v>#N/A</v>
      </c>
      <c r="BO124" s="8" t="e">
        <f>VLOOKUP(CN124,'CIR Results'!$B$3:$L$42,5,FALSE)</f>
        <v>#N/A</v>
      </c>
      <c r="BP124" s="8" t="e">
        <f>VLOOKUP(CN124,'CIR Results'!$B$3:$L$42,6,FALSE)</f>
        <v>#N/A</v>
      </c>
      <c r="BQ124" s="8" t="e">
        <f>VLOOKUP(CN124,'CIR Results'!$B$3:$L$42,8,FALSE)</f>
        <v>#N/A</v>
      </c>
      <c r="BR124" s="8" t="e">
        <f>VLOOKUP(CN124,'CIR Results'!$B$3:$L$42,9,FALSE)</f>
        <v>#N/A</v>
      </c>
      <c r="BS124" s="8" t="e">
        <f>VLOOKUP(CN124,'CIR Results'!$B$3:$L$42,10,FALSE)</f>
        <v>#N/A</v>
      </c>
      <c r="BT124" s="8" t="e">
        <f>VLOOKUP(CN124,'CIR Results'!$B$3:$L$42,11,FALSE)</f>
        <v>#N/A</v>
      </c>
      <c r="BU124" s="136" t="e">
        <f>VLOOKUP(CN124,'CIR Team Info'!$B$5:$E$44,2,FALSE)</f>
        <v>#N/A</v>
      </c>
      <c r="BV124" s="136" t="e">
        <f>VLOOKUP(CN124,'CIR Team Info'!$B$5:$E$44,4,FALSE)</f>
        <v>#N/A</v>
      </c>
      <c r="BW124" s="136" t="str">
        <f t="shared" si="91"/>
        <v xml:space="preserve">0 0 0 </v>
      </c>
      <c r="BX124" s="168">
        <f>'Pit Scouting Data'!E83</f>
        <v>0</v>
      </c>
      <c r="BY124" s="168">
        <f>'Pit Scouting Data'!F83</f>
        <v>0</v>
      </c>
      <c r="BZ124" s="168">
        <f>'Pit Scouting Data'!G83</f>
        <v>0</v>
      </c>
      <c r="CA124" s="168">
        <f>'Pit Scouting Data'!H83</f>
        <v>0</v>
      </c>
      <c r="CB124" s="168">
        <f>'Pit Scouting Data'!I83</f>
        <v>0</v>
      </c>
      <c r="CC124" s="168">
        <f>'Pit Scouting Data'!J83</f>
        <v>0</v>
      </c>
      <c r="CD124" s="168">
        <f>'Pit Scouting Data'!K83</f>
        <v>0</v>
      </c>
      <c r="CE124" s="168">
        <f>'Pit Scouting Data'!L83</f>
        <v>0</v>
      </c>
      <c r="CF124" s="168">
        <f>'Pit Scouting Data'!M83</f>
        <v>0</v>
      </c>
      <c r="CG124" s="168">
        <f>'Pit Scouting Data'!N83</f>
        <v>0</v>
      </c>
      <c r="CH124" s="168">
        <f>'Pit Scouting Data'!O83</f>
        <v>0</v>
      </c>
      <c r="CI124" s="176">
        <f>'Pit Scouting Data'!P83</f>
        <v>0</v>
      </c>
      <c r="CJ124" s="176">
        <f>'Pit Scouting Data'!Q83</f>
        <v>0</v>
      </c>
      <c r="CK124" s="176">
        <f>'Pit Scouting Data'!R83</f>
        <v>0</v>
      </c>
      <c r="CL124" s="176">
        <f>'Pit Scouting Data'!S83</f>
        <v>0</v>
      </c>
      <c r="CM124" s="169">
        <f>'Pit Scouting Data'!A83</f>
        <v>0</v>
      </c>
      <c r="CN124" s="169">
        <f>'Pit Scouting Data'!B83</f>
        <v>0</v>
      </c>
      <c r="CO124" s="169">
        <f>'Pit Scouting Data'!C83</f>
        <v>0</v>
      </c>
      <c r="CP124" s="169">
        <f>'Pit Scouting Data'!D83</f>
        <v>0</v>
      </c>
      <c r="CQ124" s="169"/>
      <c r="CR124" s="169"/>
      <c r="CS124" s="169"/>
      <c r="CT124" s="169"/>
      <c r="CU124" s="169"/>
      <c r="CV124" s="169"/>
      <c r="CW124" s="169"/>
      <c r="CX124" s="169"/>
      <c r="CY124" s="169"/>
      <c r="CZ124" s="169"/>
      <c r="DA124" s="169"/>
      <c r="DB124" s="169"/>
      <c r="DC124" s="169"/>
      <c r="DD124" s="169"/>
      <c r="DE124" s="169"/>
      <c r="DF124" s="169"/>
      <c r="DG124" s="169"/>
      <c r="DH124" s="169"/>
      <c r="DI124" s="169"/>
      <c r="DJ124" s="2"/>
      <c r="DK124" s="2"/>
      <c r="DL124" s="2"/>
      <c r="DM124" s="2"/>
      <c r="DN124" s="2"/>
      <c r="DO124" s="2"/>
      <c r="DP124" s="169"/>
      <c r="DQ124" s="169"/>
      <c r="DR124" s="169"/>
      <c r="DS124" s="169"/>
      <c r="DT124" s="169"/>
      <c r="DU124" s="169"/>
      <c r="DV124" s="169"/>
      <c r="DW124" s="37"/>
      <c r="DX124" s="37"/>
      <c r="DZ124" s="153"/>
    </row>
    <row r="125" spans="1:130" s="164" customFormat="1" hidden="1" x14ac:dyDescent="0.25">
      <c r="A125" s="153">
        <f t="shared" si="92"/>
        <v>0</v>
      </c>
      <c r="B125" s="39"/>
      <c r="C125" s="39"/>
      <c r="D125" s="17">
        <f t="shared" si="93"/>
        <v>0</v>
      </c>
      <c r="E125" s="113">
        <f t="shared" si="94"/>
        <v>0</v>
      </c>
      <c r="F125" s="113">
        <f t="shared" si="95"/>
        <v>0</v>
      </c>
      <c r="G125" s="113">
        <f t="shared" si="96"/>
        <v>0</v>
      </c>
      <c r="H125" s="113">
        <f t="shared" si="97"/>
        <v>0</v>
      </c>
      <c r="I125" s="113">
        <f t="shared" si="98"/>
        <v>0</v>
      </c>
      <c r="J125" s="113">
        <f t="shared" si="99"/>
        <v>0</v>
      </c>
      <c r="K125" s="113">
        <f t="shared" si="100"/>
        <v>0</v>
      </c>
      <c r="L125" s="76">
        <v>8</v>
      </c>
      <c r="M125" s="76">
        <v>8</v>
      </c>
      <c r="N125" s="76">
        <v>6</v>
      </c>
      <c r="O125" s="76">
        <v>6</v>
      </c>
      <c r="P125" s="76">
        <v>6</v>
      </c>
      <c r="Q125" s="76">
        <v>2</v>
      </c>
      <c r="R125" s="76">
        <v>1</v>
      </c>
      <c r="S125" s="17">
        <f t="shared" si="101"/>
        <v>0</v>
      </c>
      <c r="T125" s="113">
        <f t="shared" si="102"/>
        <v>0</v>
      </c>
      <c r="U125" s="113">
        <f t="shared" si="103"/>
        <v>0</v>
      </c>
      <c r="V125" s="113">
        <f t="shared" si="104"/>
        <v>0</v>
      </c>
      <c r="W125" s="113">
        <f t="shared" si="105"/>
        <v>0</v>
      </c>
      <c r="X125" s="113">
        <f t="shared" si="106"/>
        <v>0</v>
      </c>
      <c r="Y125" s="113">
        <f t="shared" si="107"/>
        <v>0</v>
      </c>
      <c r="Z125" s="113">
        <f t="shared" si="108"/>
        <v>0</v>
      </c>
      <c r="AA125" s="76">
        <v>5</v>
      </c>
      <c r="AB125" s="76">
        <v>6</v>
      </c>
      <c r="AC125" s="76">
        <v>8</v>
      </c>
      <c r="AD125" s="76">
        <v>2</v>
      </c>
      <c r="AE125" s="76">
        <v>2</v>
      </c>
      <c r="AF125" s="76">
        <v>3</v>
      </c>
      <c r="AG125" s="76">
        <v>8</v>
      </c>
      <c r="AH125" s="131">
        <f t="shared" si="109"/>
        <v>0</v>
      </c>
      <c r="AI125" s="131">
        <f t="shared" si="110"/>
        <v>0</v>
      </c>
      <c r="AJ125" s="131">
        <f t="shared" si="111"/>
        <v>0</v>
      </c>
      <c r="AK125" s="131">
        <f t="shared" si="112"/>
        <v>0</v>
      </c>
      <c r="AL125" s="131">
        <f t="shared" si="113"/>
        <v>0</v>
      </c>
      <c r="AM125" s="131">
        <f t="shared" si="114"/>
        <v>0</v>
      </c>
      <c r="AN125" s="131">
        <f t="shared" si="115"/>
        <v>0</v>
      </c>
      <c r="AO125" s="115" t="b">
        <f t="shared" si="116"/>
        <v>0</v>
      </c>
      <c r="AP125" s="115" t="b">
        <f t="shared" si="117"/>
        <v>0</v>
      </c>
      <c r="AQ125" s="115" t="b">
        <f t="shared" si="118"/>
        <v>0</v>
      </c>
      <c r="AR125" s="79">
        <f t="shared" si="119"/>
        <v>0</v>
      </c>
      <c r="AS125" s="79">
        <f t="shared" si="120"/>
        <v>0</v>
      </c>
      <c r="AT125" s="79">
        <f t="shared" si="121"/>
        <v>0</v>
      </c>
      <c r="AU125" s="79">
        <f t="shared" si="122"/>
        <v>0</v>
      </c>
      <c r="AV125" s="79">
        <f t="shared" si="123"/>
        <v>0</v>
      </c>
      <c r="AW125" s="79">
        <f t="shared" si="124"/>
        <v>0</v>
      </c>
      <c r="AX125" s="128">
        <f t="shared" si="125"/>
        <v>0</v>
      </c>
      <c r="AY125" s="128"/>
      <c r="AZ125" s="128"/>
      <c r="BA125" s="128">
        <f t="shared" si="126"/>
        <v>0</v>
      </c>
      <c r="BB125" s="128">
        <f t="shared" si="127"/>
        <v>0</v>
      </c>
      <c r="BC125" s="80">
        <f t="shared" si="85"/>
        <v>0</v>
      </c>
      <c r="BD125" s="80">
        <f t="shared" si="86"/>
        <v>0</v>
      </c>
      <c r="BE125" s="80">
        <f t="shared" si="87"/>
        <v>0</v>
      </c>
      <c r="BF125" s="80">
        <f t="shared" si="88"/>
        <v>0</v>
      </c>
      <c r="BG125" s="80">
        <f t="shared" si="89"/>
        <v>0</v>
      </c>
      <c r="BH125" s="80">
        <f t="shared" si="90"/>
        <v>0</v>
      </c>
      <c r="BI125" s="4">
        <f t="shared" si="128"/>
        <v>0</v>
      </c>
      <c r="BJ125" s="4">
        <f t="shared" si="129"/>
        <v>0</v>
      </c>
      <c r="BK125" s="4">
        <f t="shared" si="130"/>
        <v>0</v>
      </c>
      <c r="BL125" s="8" t="e">
        <f>VLOOKUP(CN125,'CIR Results'!$B$3:$L$42,2,FALSE)</f>
        <v>#N/A</v>
      </c>
      <c r="BM125" s="8" t="e">
        <f>VLOOKUP(CN125,'CIR Results'!$B$3:$L$42,3,FALSE)</f>
        <v>#N/A</v>
      </c>
      <c r="BN125" s="8" t="e">
        <f>VLOOKUP(CN125,'CIR Results'!$B$3:$L$42,4,FALSE)</f>
        <v>#N/A</v>
      </c>
      <c r="BO125" s="8" t="e">
        <f>VLOOKUP(CN125,'CIR Results'!$B$3:$L$42,5,FALSE)</f>
        <v>#N/A</v>
      </c>
      <c r="BP125" s="8" t="e">
        <f>VLOOKUP(CN125,'CIR Results'!$B$3:$L$42,6,FALSE)</f>
        <v>#N/A</v>
      </c>
      <c r="BQ125" s="8" t="e">
        <f>VLOOKUP(CN125,'CIR Results'!$B$3:$L$42,8,FALSE)</f>
        <v>#N/A</v>
      </c>
      <c r="BR125" s="8" t="e">
        <f>VLOOKUP(CN125,'CIR Results'!$B$3:$L$42,9,FALSE)</f>
        <v>#N/A</v>
      </c>
      <c r="BS125" s="8" t="e">
        <f>VLOOKUP(CN125,'CIR Results'!$B$3:$L$42,10,FALSE)</f>
        <v>#N/A</v>
      </c>
      <c r="BT125" s="8" t="e">
        <f>VLOOKUP(CN125,'CIR Results'!$B$3:$L$42,11,FALSE)</f>
        <v>#N/A</v>
      </c>
      <c r="BU125" s="136" t="e">
        <f>VLOOKUP(CN125,'CIR Team Info'!$B$5:$E$44,2,FALSE)</f>
        <v>#N/A</v>
      </c>
      <c r="BV125" s="136" t="e">
        <f>VLOOKUP(CN125,'CIR Team Info'!$B$5:$E$44,4,FALSE)</f>
        <v>#N/A</v>
      </c>
      <c r="BW125" s="136" t="str">
        <f t="shared" si="91"/>
        <v xml:space="preserve">0 0 0 </v>
      </c>
      <c r="BX125" s="168">
        <f>'Pit Scouting Data'!E84</f>
        <v>0</v>
      </c>
      <c r="BY125" s="168">
        <f>'Pit Scouting Data'!F84</f>
        <v>0</v>
      </c>
      <c r="BZ125" s="168">
        <f>'Pit Scouting Data'!G84</f>
        <v>0</v>
      </c>
      <c r="CA125" s="168">
        <f>'Pit Scouting Data'!H84</f>
        <v>0</v>
      </c>
      <c r="CB125" s="168">
        <f>'Pit Scouting Data'!I84</f>
        <v>0</v>
      </c>
      <c r="CC125" s="168">
        <f>'Pit Scouting Data'!J84</f>
        <v>0</v>
      </c>
      <c r="CD125" s="168">
        <f>'Pit Scouting Data'!K84</f>
        <v>0</v>
      </c>
      <c r="CE125" s="168">
        <f>'Pit Scouting Data'!L84</f>
        <v>0</v>
      </c>
      <c r="CF125" s="168">
        <f>'Pit Scouting Data'!M84</f>
        <v>0</v>
      </c>
      <c r="CG125" s="168">
        <f>'Pit Scouting Data'!N84</f>
        <v>0</v>
      </c>
      <c r="CH125" s="168">
        <f>'Pit Scouting Data'!O84</f>
        <v>0</v>
      </c>
      <c r="CI125" s="176">
        <f>'Pit Scouting Data'!P84</f>
        <v>0</v>
      </c>
      <c r="CJ125" s="176">
        <f>'Pit Scouting Data'!Q84</f>
        <v>0</v>
      </c>
      <c r="CK125" s="176">
        <f>'Pit Scouting Data'!R84</f>
        <v>0</v>
      </c>
      <c r="CL125" s="176">
        <f>'Pit Scouting Data'!S84</f>
        <v>0</v>
      </c>
      <c r="CM125" s="169">
        <f>'Pit Scouting Data'!A84</f>
        <v>0</v>
      </c>
      <c r="CN125" s="169">
        <f>'Pit Scouting Data'!B84</f>
        <v>0</v>
      </c>
      <c r="CO125" s="169">
        <f>'Pit Scouting Data'!C84</f>
        <v>0</v>
      </c>
      <c r="CP125" s="169">
        <f>'Pit Scouting Data'!D84</f>
        <v>0</v>
      </c>
      <c r="CQ125" s="169"/>
      <c r="CR125" s="169"/>
      <c r="CS125" s="169"/>
      <c r="CT125" s="169"/>
      <c r="CU125" s="169"/>
      <c r="CV125" s="169"/>
      <c r="CW125" s="169"/>
      <c r="CX125" s="169"/>
      <c r="CY125" s="169"/>
      <c r="CZ125" s="169"/>
      <c r="DA125" s="169"/>
      <c r="DB125" s="169"/>
      <c r="DC125" s="169"/>
      <c r="DD125" s="169"/>
      <c r="DE125" s="169"/>
      <c r="DF125" s="169"/>
      <c r="DG125" s="169"/>
      <c r="DH125" s="169"/>
      <c r="DI125" s="169"/>
      <c r="DJ125" s="2"/>
      <c r="DK125" s="2"/>
      <c r="DL125" s="2"/>
      <c r="DM125" s="2"/>
      <c r="DN125" s="2"/>
      <c r="DO125" s="2"/>
      <c r="DP125" s="169"/>
      <c r="DQ125" s="169"/>
      <c r="DR125" s="169"/>
      <c r="DS125" s="169"/>
      <c r="DT125" s="169"/>
      <c r="DU125" s="169"/>
      <c r="DV125" s="169"/>
      <c r="DW125" s="37"/>
      <c r="DX125" s="37"/>
      <c r="DZ125" s="153"/>
    </row>
    <row r="126" spans="1:130" s="164" customFormat="1" hidden="1" x14ac:dyDescent="0.25">
      <c r="A126" s="153">
        <f t="shared" si="92"/>
        <v>0</v>
      </c>
      <c r="B126" s="39"/>
      <c r="C126" s="39"/>
      <c r="D126" s="17">
        <f t="shared" si="93"/>
        <v>0</v>
      </c>
      <c r="E126" s="113">
        <f t="shared" si="94"/>
        <v>0</v>
      </c>
      <c r="F126" s="113">
        <f t="shared" si="95"/>
        <v>0</v>
      </c>
      <c r="G126" s="113">
        <f t="shared" si="96"/>
        <v>0</v>
      </c>
      <c r="H126" s="113">
        <f t="shared" si="97"/>
        <v>0</v>
      </c>
      <c r="I126" s="113">
        <f t="shared" si="98"/>
        <v>0</v>
      </c>
      <c r="J126" s="113">
        <f t="shared" si="99"/>
        <v>0</v>
      </c>
      <c r="K126" s="113">
        <f t="shared" si="100"/>
        <v>0</v>
      </c>
      <c r="L126" s="76">
        <v>8</v>
      </c>
      <c r="M126" s="76">
        <v>8</v>
      </c>
      <c r="N126" s="76">
        <v>6</v>
      </c>
      <c r="O126" s="76">
        <v>6</v>
      </c>
      <c r="P126" s="76">
        <v>6</v>
      </c>
      <c r="Q126" s="76">
        <v>2</v>
      </c>
      <c r="R126" s="76">
        <v>1</v>
      </c>
      <c r="S126" s="17">
        <f t="shared" si="101"/>
        <v>0</v>
      </c>
      <c r="T126" s="113">
        <f t="shared" si="102"/>
        <v>0</v>
      </c>
      <c r="U126" s="113">
        <f t="shared" si="103"/>
        <v>0</v>
      </c>
      <c r="V126" s="113">
        <f t="shared" si="104"/>
        <v>0</v>
      </c>
      <c r="W126" s="113">
        <f t="shared" si="105"/>
        <v>0</v>
      </c>
      <c r="X126" s="113">
        <f t="shared" si="106"/>
        <v>0</v>
      </c>
      <c r="Y126" s="113">
        <f t="shared" si="107"/>
        <v>0</v>
      </c>
      <c r="Z126" s="113">
        <f t="shared" si="108"/>
        <v>0</v>
      </c>
      <c r="AA126" s="76">
        <v>5</v>
      </c>
      <c r="AB126" s="76">
        <v>6</v>
      </c>
      <c r="AC126" s="76">
        <v>8</v>
      </c>
      <c r="AD126" s="76">
        <v>2</v>
      </c>
      <c r="AE126" s="76">
        <v>2</v>
      </c>
      <c r="AF126" s="76">
        <v>3</v>
      </c>
      <c r="AG126" s="76">
        <v>8</v>
      </c>
      <c r="AH126" s="131">
        <f t="shared" si="109"/>
        <v>0</v>
      </c>
      <c r="AI126" s="131">
        <f t="shared" si="110"/>
        <v>0</v>
      </c>
      <c r="AJ126" s="131">
        <f t="shared" si="111"/>
        <v>0</v>
      </c>
      <c r="AK126" s="131">
        <f t="shared" si="112"/>
        <v>0</v>
      </c>
      <c r="AL126" s="131">
        <f t="shared" si="113"/>
        <v>0</v>
      </c>
      <c r="AM126" s="131">
        <f t="shared" si="114"/>
        <v>0</v>
      </c>
      <c r="AN126" s="131">
        <f t="shared" si="115"/>
        <v>0</v>
      </c>
      <c r="AO126" s="115" t="b">
        <f t="shared" si="116"/>
        <v>0</v>
      </c>
      <c r="AP126" s="115" t="b">
        <f t="shared" si="117"/>
        <v>0</v>
      </c>
      <c r="AQ126" s="115" t="b">
        <f t="shared" si="118"/>
        <v>0</v>
      </c>
      <c r="AR126" s="79">
        <f t="shared" si="119"/>
        <v>0</v>
      </c>
      <c r="AS126" s="79">
        <f t="shared" si="120"/>
        <v>0</v>
      </c>
      <c r="AT126" s="79">
        <f t="shared" si="121"/>
        <v>0</v>
      </c>
      <c r="AU126" s="79">
        <f t="shared" si="122"/>
        <v>0</v>
      </c>
      <c r="AV126" s="79">
        <f t="shared" si="123"/>
        <v>0</v>
      </c>
      <c r="AW126" s="79">
        <f t="shared" si="124"/>
        <v>0</v>
      </c>
      <c r="AX126" s="128">
        <f t="shared" si="125"/>
        <v>0</v>
      </c>
      <c r="AY126" s="128"/>
      <c r="AZ126" s="128"/>
      <c r="BA126" s="128">
        <f t="shared" si="126"/>
        <v>0</v>
      </c>
      <c r="BB126" s="128">
        <f t="shared" si="127"/>
        <v>0</v>
      </c>
      <c r="BC126" s="80">
        <f t="shared" si="85"/>
        <v>0</v>
      </c>
      <c r="BD126" s="80">
        <f t="shared" si="86"/>
        <v>0</v>
      </c>
      <c r="BE126" s="80">
        <f t="shared" si="87"/>
        <v>0</v>
      </c>
      <c r="BF126" s="80">
        <f t="shared" si="88"/>
        <v>0</v>
      </c>
      <c r="BG126" s="80">
        <f t="shared" si="89"/>
        <v>0</v>
      </c>
      <c r="BH126" s="80">
        <f t="shared" si="90"/>
        <v>0</v>
      </c>
      <c r="BI126" s="4">
        <f t="shared" si="128"/>
        <v>0</v>
      </c>
      <c r="BJ126" s="4">
        <f t="shared" si="129"/>
        <v>0</v>
      </c>
      <c r="BK126" s="4">
        <f t="shared" si="130"/>
        <v>0</v>
      </c>
      <c r="BL126" s="8" t="e">
        <f>VLOOKUP(CN126,'CIR Results'!$B$3:$L$42,2,FALSE)</f>
        <v>#N/A</v>
      </c>
      <c r="BM126" s="8" t="e">
        <f>VLOOKUP(CN126,'CIR Results'!$B$3:$L$42,3,FALSE)</f>
        <v>#N/A</v>
      </c>
      <c r="BN126" s="8" t="e">
        <f>VLOOKUP(CN126,'CIR Results'!$B$3:$L$42,4,FALSE)</f>
        <v>#N/A</v>
      </c>
      <c r="BO126" s="8" t="e">
        <f>VLOOKUP(CN126,'CIR Results'!$B$3:$L$42,5,FALSE)</f>
        <v>#N/A</v>
      </c>
      <c r="BP126" s="8" t="e">
        <f>VLOOKUP(CN126,'CIR Results'!$B$3:$L$42,6,FALSE)</f>
        <v>#N/A</v>
      </c>
      <c r="BQ126" s="8" t="e">
        <f>VLOOKUP(CN126,'CIR Results'!$B$3:$L$42,8,FALSE)</f>
        <v>#N/A</v>
      </c>
      <c r="BR126" s="8" t="e">
        <f>VLOOKUP(CN126,'CIR Results'!$B$3:$L$42,9,FALSE)</f>
        <v>#N/A</v>
      </c>
      <c r="BS126" s="8" t="e">
        <f>VLOOKUP(CN126,'CIR Results'!$B$3:$L$42,10,FALSE)</f>
        <v>#N/A</v>
      </c>
      <c r="BT126" s="8" t="e">
        <f>VLOOKUP(CN126,'CIR Results'!$B$3:$L$42,11,FALSE)</f>
        <v>#N/A</v>
      </c>
      <c r="BU126" s="136" t="e">
        <f>VLOOKUP(CN126,'CIR Team Info'!$B$5:$E$44,2,FALSE)</f>
        <v>#N/A</v>
      </c>
      <c r="BV126" s="136" t="e">
        <f>VLOOKUP(CN126,'CIR Team Info'!$B$5:$E$44,4,FALSE)</f>
        <v>#N/A</v>
      </c>
      <c r="BW126" s="136" t="str">
        <f t="shared" si="91"/>
        <v xml:space="preserve">0 0 0 </v>
      </c>
      <c r="BX126" s="168">
        <f>'Pit Scouting Data'!E85</f>
        <v>0</v>
      </c>
      <c r="BY126" s="168">
        <f>'Pit Scouting Data'!F85</f>
        <v>0</v>
      </c>
      <c r="BZ126" s="168">
        <f>'Pit Scouting Data'!G85</f>
        <v>0</v>
      </c>
      <c r="CA126" s="168">
        <f>'Pit Scouting Data'!H85</f>
        <v>0</v>
      </c>
      <c r="CB126" s="168">
        <f>'Pit Scouting Data'!I85</f>
        <v>0</v>
      </c>
      <c r="CC126" s="168">
        <f>'Pit Scouting Data'!J85</f>
        <v>0</v>
      </c>
      <c r="CD126" s="168">
        <f>'Pit Scouting Data'!K85</f>
        <v>0</v>
      </c>
      <c r="CE126" s="168">
        <f>'Pit Scouting Data'!L85</f>
        <v>0</v>
      </c>
      <c r="CF126" s="168">
        <f>'Pit Scouting Data'!M85</f>
        <v>0</v>
      </c>
      <c r="CG126" s="168">
        <f>'Pit Scouting Data'!N85</f>
        <v>0</v>
      </c>
      <c r="CH126" s="168">
        <f>'Pit Scouting Data'!O85</f>
        <v>0</v>
      </c>
      <c r="CI126" s="176">
        <f>'Pit Scouting Data'!P85</f>
        <v>0</v>
      </c>
      <c r="CJ126" s="176">
        <f>'Pit Scouting Data'!Q85</f>
        <v>0</v>
      </c>
      <c r="CK126" s="176">
        <f>'Pit Scouting Data'!R85</f>
        <v>0</v>
      </c>
      <c r="CL126" s="176">
        <f>'Pit Scouting Data'!S85</f>
        <v>0</v>
      </c>
      <c r="CM126" s="169">
        <f>'Pit Scouting Data'!A85</f>
        <v>0</v>
      </c>
      <c r="CN126" s="169">
        <f>'Pit Scouting Data'!B85</f>
        <v>0</v>
      </c>
      <c r="CO126" s="169">
        <f>'Pit Scouting Data'!C85</f>
        <v>0</v>
      </c>
      <c r="CP126" s="169">
        <f>'Pit Scouting Data'!D85</f>
        <v>0</v>
      </c>
      <c r="CQ126" s="169"/>
      <c r="CR126" s="169"/>
      <c r="CS126" s="169"/>
      <c r="CT126" s="169"/>
      <c r="CU126" s="169"/>
      <c r="CV126" s="169"/>
      <c r="CW126" s="169"/>
      <c r="CX126" s="169"/>
      <c r="CY126" s="169"/>
      <c r="CZ126" s="169"/>
      <c r="DA126" s="169"/>
      <c r="DB126" s="169"/>
      <c r="DC126" s="169"/>
      <c r="DD126" s="169"/>
      <c r="DE126" s="169"/>
      <c r="DF126" s="169"/>
      <c r="DG126" s="169"/>
      <c r="DH126" s="169"/>
      <c r="DI126" s="169"/>
      <c r="DJ126" s="2"/>
      <c r="DK126" s="2"/>
      <c r="DL126" s="2"/>
      <c r="DM126" s="2"/>
      <c r="DN126" s="2"/>
      <c r="DO126" s="2"/>
      <c r="DP126" s="169"/>
      <c r="DQ126" s="169"/>
      <c r="DR126" s="169"/>
      <c r="DS126" s="169"/>
      <c r="DT126" s="169"/>
      <c r="DU126" s="169"/>
      <c r="DV126" s="169"/>
      <c r="DW126" s="37"/>
      <c r="DX126" s="37"/>
      <c r="DZ126" s="153"/>
    </row>
    <row r="127" spans="1:130" s="164" customFormat="1" hidden="1" x14ac:dyDescent="0.25">
      <c r="A127" s="153">
        <f t="shared" si="92"/>
        <v>0</v>
      </c>
      <c r="B127" s="39"/>
      <c r="C127" s="39"/>
      <c r="D127" s="17">
        <f t="shared" si="93"/>
        <v>0</v>
      </c>
      <c r="E127" s="113">
        <f t="shared" si="94"/>
        <v>0</v>
      </c>
      <c r="F127" s="113">
        <f t="shared" si="95"/>
        <v>0</v>
      </c>
      <c r="G127" s="113">
        <f t="shared" si="96"/>
        <v>0</v>
      </c>
      <c r="H127" s="113">
        <f t="shared" si="97"/>
        <v>0</v>
      </c>
      <c r="I127" s="113">
        <f t="shared" si="98"/>
        <v>0</v>
      </c>
      <c r="J127" s="113">
        <f t="shared" si="99"/>
        <v>0</v>
      </c>
      <c r="K127" s="113">
        <f t="shared" si="100"/>
        <v>0</v>
      </c>
      <c r="L127" s="76">
        <v>8</v>
      </c>
      <c r="M127" s="76">
        <v>8</v>
      </c>
      <c r="N127" s="76">
        <v>6</v>
      </c>
      <c r="O127" s="76">
        <v>6</v>
      </c>
      <c r="P127" s="76">
        <v>6</v>
      </c>
      <c r="Q127" s="76">
        <v>2</v>
      </c>
      <c r="R127" s="76">
        <v>1</v>
      </c>
      <c r="S127" s="17">
        <f t="shared" si="101"/>
        <v>0</v>
      </c>
      <c r="T127" s="113">
        <f t="shared" si="102"/>
        <v>0</v>
      </c>
      <c r="U127" s="113">
        <f t="shared" si="103"/>
        <v>0</v>
      </c>
      <c r="V127" s="113">
        <f t="shared" si="104"/>
        <v>0</v>
      </c>
      <c r="W127" s="113">
        <f t="shared" si="105"/>
        <v>0</v>
      </c>
      <c r="X127" s="113">
        <f t="shared" si="106"/>
        <v>0</v>
      </c>
      <c r="Y127" s="113">
        <f t="shared" si="107"/>
        <v>0</v>
      </c>
      <c r="Z127" s="113">
        <f t="shared" si="108"/>
        <v>0</v>
      </c>
      <c r="AA127" s="76">
        <v>5</v>
      </c>
      <c r="AB127" s="76">
        <v>6</v>
      </c>
      <c r="AC127" s="76">
        <v>8</v>
      </c>
      <c r="AD127" s="76">
        <v>2</v>
      </c>
      <c r="AE127" s="76">
        <v>2</v>
      </c>
      <c r="AF127" s="76">
        <v>3</v>
      </c>
      <c r="AG127" s="76">
        <v>8</v>
      </c>
      <c r="AH127" s="131">
        <f t="shared" si="109"/>
        <v>0</v>
      </c>
      <c r="AI127" s="131">
        <f t="shared" si="110"/>
        <v>0</v>
      </c>
      <c r="AJ127" s="131">
        <f t="shared" si="111"/>
        <v>0</v>
      </c>
      <c r="AK127" s="131">
        <f t="shared" si="112"/>
        <v>0</v>
      </c>
      <c r="AL127" s="131">
        <f t="shared" si="113"/>
        <v>0</v>
      </c>
      <c r="AM127" s="131">
        <f t="shared" si="114"/>
        <v>0</v>
      </c>
      <c r="AN127" s="131">
        <f t="shared" si="115"/>
        <v>0</v>
      </c>
      <c r="AO127" s="115" t="b">
        <f t="shared" si="116"/>
        <v>0</v>
      </c>
      <c r="AP127" s="115" t="b">
        <f t="shared" si="117"/>
        <v>0</v>
      </c>
      <c r="AQ127" s="115" t="b">
        <f t="shared" si="118"/>
        <v>0</v>
      </c>
      <c r="AR127" s="79">
        <f t="shared" si="119"/>
        <v>0</v>
      </c>
      <c r="AS127" s="79">
        <f t="shared" si="120"/>
        <v>0</v>
      </c>
      <c r="AT127" s="79">
        <f t="shared" si="121"/>
        <v>0</v>
      </c>
      <c r="AU127" s="79">
        <f t="shared" si="122"/>
        <v>0</v>
      </c>
      <c r="AV127" s="79">
        <f t="shared" si="123"/>
        <v>0</v>
      </c>
      <c r="AW127" s="79">
        <f t="shared" si="124"/>
        <v>0</v>
      </c>
      <c r="AX127" s="128">
        <f t="shared" si="125"/>
        <v>0</v>
      </c>
      <c r="AY127" s="128"/>
      <c r="AZ127" s="128"/>
      <c r="BA127" s="128">
        <f t="shared" si="126"/>
        <v>0</v>
      </c>
      <c r="BB127" s="128">
        <f t="shared" si="127"/>
        <v>0</v>
      </c>
      <c r="BC127" s="80">
        <f t="shared" si="85"/>
        <v>0</v>
      </c>
      <c r="BD127" s="80">
        <f t="shared" si="86"/>
        <v>0</v>
      </c>
      <c r="BE127" s="80">
        <f t="shared" si="87"/>
        <v>0</v>
      </c>
      <c r="BF127" s="80">
        <f t="shared" si="88"/>
        <v>0</v>
      </c>
      <c r="BG127" s="80">
        <f t="shared" si="89"/>
        <v>0</v>
      </c>
      <c r="BH127" s="80">
        <f t="shared" si="90"/>
        <v>0</v>
      </c>
      <c r="BI127" s="4">
        <f t="shared" si="128"/>
        <v>0</v>
      </c>
      <c r="BJ127" s="4">
        <f t="shared" si="129"/>
        <v>0</v>
      </c>
      <c r="BK127" s="4">
        <f t="shared" si="130"/>
        <v>0</v>
      </c>
      <c r="BL127" s="8" t="e">
        <f>VLOOKUP(CN127,'CIR Results'!$B$3:$L$42,2,FALSE)</f>
        <v>#N/A</v>
      </c>
      <c r="BM127" s="8" t="e">
        <f>VLOOKUP(CN127,'CIR Results'!$B$3:$L$42,3,FALSE)</f>
        <v>#N/A</v>
      </c>
      <c r="BN127" s="8" t="e">
        <f>VLOOKUP(CN127,'CIR Results'!$B$3:$L$42,4,FALSE)</f>
        <v>#N/A</v>
      </c>
      <c r="BO127" s="8" t="e">
        <f>VLOOKUP(CN127,'CIR Results'!$B$3:$L$42,5,FALSE)</f>
        <v>#N/A</v>
      </c>
      <c r="BP127" s="8" t="e">
        <f>VLOOKUP(CN127,'CIR Results'!$B$3:$L$42,6,FALSE)</f>
        <v>#N/A</v>
      </c>
      <c r="BQ127" s="8" t="e">
        <f>VLOOKUP(CN127,'CIR Results'!$B$3:$L$42,8,FALSE)</f>
        <v>#N/A</v>
      </c>
      <c r="BR127" s="8" t="e">
        <f>VLOOKUP(CN127,'CIR Results'!$B$3:$L$42,9,FALSE)</f>
        <v>#N/A</v>
      </c>
      <c r="BS127" s="8" t="e">
        <f>VLOOKUP(CN127,'CIR Results'!$B$3:$L$42,10,FALSE)</f>
        <v>#N/A</v>
      </c>
      <c r="BT127" s="8" t="e">
        <f>VLOOKUP(CN127,'CIR Results'!$B$3:$L$42,11,FALSE)</f>
        <v>#N/A</v>
      </c>
      <c r="BU127" s="136" t="e">
        <f>VLOOKUP(CN127,'CIR Team Info'!$B$5:$E$44,2,FALSE)</f>
        <v>#N/A</v>
      </c>
      <c r="BV127" s="136" t="e">
        <f>VLOOKUP(CN127,'CIR Team Info'!$B$5:$E$44,4,FALSE)</f>
        <v>#N/A</v>
      </c>
      <c r="BW127" s="136" t="str">
        <f t="shared" si="91"/>
        <v xml:space="preserve">0 0 0 </v>
      </c>
      <c r="BX127" s="168">
        <f>'Pit Scouting Data'!E86</f>
        <v>0</v>
      </c>
      <c r="BY127" s="168">
        <f>'Pit Scouting Data'!F86</f>
        <v>0</v>
      </c>
      <c r="BZ127" s="168">
        <f>'Pit Scouting Data'!G86</f>
        <v>0</v>
      </c>
      <c r="CA127" s="168">
        <f>'Pit Scouting Data'!H86</f>
        <v>0</v>
      </c>
      <c r="CB127" s="168">
        <f>'Pit Scouting Data'!I86</f>
        <v>0</v>
      </c>
      <c r="CC127" s="168">
        <f>'Pit Scouting Data'!J86</f>
        <v>0</v>
      </c>
      <c r="CD127" s="168">
        <f>'Pit Scouting Data'!K86</f>
        <v>0</v>
      </c>
      <c r="CE127" s="168">
        <f>'Pit Scouting Data'!L86</f>
        <v>0</v>
      </c>
      <c r="CF127" s="168">
        <f>'Pit Scouting Data'!M86</f>
        <v>0</v>
      </c>
      <c r="CG127" s="168">
        <f>'Pit Scouting Data'!N86</f>
        <v>0</v>
      </c>
      <c r="CH127" s="168">
        <f>'Pit Scouting Data'!O86</f>
        <v>0</v>
      </c>
      <c r="CI127" s="176">
        <f>'Pit Scouting Data'!P86</f>
        <v>0</v>
      </c>
      <c r="CJ127" s="176">
        <f>'Pit Scouting Data'!Q86</f>
        <v>0</v>
      </c>
      <c r="CK127" s="176">
        <f>'Pit Scouting Data'!R86</f>
        <v>0</v>
      </c>
      <c r="CL127" s="176">
        <f>'Pit Scouting Data'!S86</f>
        <v>0</v>
      </c>
      <c r="CM127" s="169">
        <f>'Pit Scouting Data'!A86</f>
        <v>0</v>
      </c>
      <c r="CN127" s="169">
        <f>'Pit Scouting Data'!B86</f>
        <v>0</v>
      </c>
      <c r="CO127" s="169">
        <f>'Pit Scouting Data'!C86</f>
        <v>0</v>
      </c>
      <c r="CP127" s="169">
        <f>'Pit Scouting Data'!D86</f>
        <v>0</v>
      </c>
      <c r="CQ127" s="169"/>
      <c r="CR127" s="169"/>
      <c r="CS127" s="169"/>
      <c r="CT127" s="169"/>
      <c r="CU127" s="169"/>
      <c r="CV127" s="169"/>
      <c r="CW127" s="169"/>
      <c r="CX127" s="169"/>
      <c r="CY127" s="169"/>
      <c r="CZ127" s="169"/>
      <c r="DA127" s="169"/>
      <c r="DB127" s="169"/>
      <c r="DC127" s="169"/>
      <c r="DD127" s="169"/>
      <c r="DE127" s="169"/>
      <c r="DF127" s="169"/>
      <c r="DG127" s="169"/>
      <c r="DH127" s="169"/>
      <c r="DI127" s="169"/>
      <c r="DJ127" s="2"/>
      <c r="DK127" s="2"/>
      <c r="DL127" s="2"/>
      <c r="DM127" s="2"/>
      <c r="DN127" s="2"/>
      <c r="DO127" s="2"/>
      <c r="DP127" s="169"/>
      <c r="DQ127" s="169"/>
      <c r="DR127" s="169"/>
      <c r="DS127" s="169"/>
      <c r="DT127" s="169"/>
      <c r="DU127" s="169"/>
      <c r="DV127" s="169"/>
      <c r="DW127" s="37"/>
      <c r="DX127" s="37"/>
      <c r="DZ127" s="153"/>
    </row>
    <row r="128" spans="1:130" s="164" customFormat="1" hidden="1" x14ac:dyDescent="0.25">
      <c r="A128" s="153">
        <f t="shared" si="92"/>
        <v>0</v>
      </c>
      <c r="B128" s="39"/>
      <c r="C128" s="39"/>
      <c r="D128" s="17">
        <f t="shared" si="93"/>
        <v>0</v>
      </c>
      <c r="E128" s="113">
        <f t="shared" si="94"/>
        <v>0</v>
      </c>
      <c r="F128" s="113">
        <f t="shared" si="95"/>
        <v>0</v>
      </c>
      <c r="G128" s="113">
        <f t="shared" si="96"/>
        <v>0</v>
      </c>
      <c r="H128" s="113">
        <f t="shared" si="97"/>
        <v>0</v>
      </c>
      <c r="I128" s="113">
        <f t="shared" si="98"/>
        <v>0</v>
      </c>
      <c r="J128" s="113">
        <f t="shared" si="99"/>
        <v>0</v>
      </c>
      <c r="K128" s="113">
        <f t="shared" si="100"/>
        <v>0</v>
      </c>
      <c r="L128" s="76">
        <v>8</v>
      </c>
      <c r="M128" s="76">
        <v>8</v>
      </c>
      <c r="N128" s="76">
        <v>6</v>
      </c>
      <c r="O128" s="76">
        <v>6</v>
      </c>
      <c r="P128" s="76">
        <v>6</v>
      </c>
      <c r="Q128" s="76">
        <v>2</v>
      </c>
      <c r="R128" s="76">
        <v>1</v>
      </c>
      <c r="S128" s="17">
        <f t="shared" si="101"/>
        <v>0</v>
      </c>
      <c r="T128" s="113">
        <f t="shared" si="102"/>
        <v>0</v>
      </c>
      <c r="U128" s="113">
        <f t="shared" si="103"/>
        <v>0</v>
      </c>
      <c r="V128" s="113">
        <f t="shared" si="104"/>
        <v>0</v>
      </c>
      <c r="W128" s="113">
        <f t="shared" si="105"/>
        <v>0</v>
      </c>
      <c r="X128" s="113">
        <f t="shared" si="106"/>
        <v>0</v>
      </c>
      <c r="Y128" s="113">
        <f t="shared" si="107"/>
        <v>0</v>
      </c>
      <c r="Z128" s="113">
        <f t="shared" si="108"/>
        <v>0</v>
      </c>
      <c r="AA128" s="76">
        <v>5</v>
      </c>
      <c r="AB128" s="76">
        <v>6</v>
      </c>
      <c r="AC128" s="76">
        <v>8</v>
      </c>
      <c r="AD128" s="76">
        <v>2</v>
      </c>
      <c r="AE128" s="76">
        <v>2</v>
      </c>
      <c r="AF128" s="76">
        <v>3</v>
      </c>
      <c r="AG128" s="76">
        <v>8</v>
      </c>
      <c r="AH128" s="131">
        <f t="shared" si="109"/>
        <v>0</v>
      </c>
      <c r="AI128" s="131">
        <f t="shared" si="110"/>
        <v>0</v>
      </c>
      <c r="AJ128" s="131">
        <f t="shared" si="111"/>
        <v>0</v>
      </c>
      <c r="AK128" s="131">
        <f t="shared" si="112"/>
        <v>0</v>
      </c>
      <c r="AL128" s="131">
        <f t="shared" si="113"/>
        <v>0</v>
      </c>
      <c r="AM128" s="131">
        <f t="shared" si="114"/>
        <v>0</v>
      </c>
      <c r="AN128" s="131">
        <f t="shared" si="115"/>
        <v>0</v>
      </c>
      <c r="AO128" s="115" t="b">
        <f t="shared" si="116"/>
        <v>0</v>
      </c>
      <c r="AP128" s="115" t="b">
        <f t="shared" si="117"/>
        <v>0</v>
      </c>
      <c r="AQ128" s="115" t="b">
        <f t="shared" si="118"/>
        <v>0</v>
      </c>
      <c r="AR128" s="79">
        <f t="shared" si="119"/>
        <v>0</v>
      </c>
      <c r="AS128" s="79">
        <f t="shared" si="120"/>
        <v>0</v>
      </c>
      <c r="AT128" s="79">
        <f t="shared" si="121"/>
        <v>0</v>
      </c>
      <c r="AU128" s="79">
        <f t="shared" si="122"/>
        <v>0</v>
      </c>
      <c r="AV128" s="79">
        <f t="shared" si="123"/>
        <v>0</v>
      </c>
      <c r="AW128" s="79">
        <f t="shared" si="124"/>
        <v>0</v>
      </c>
      <c r="AX128" s="128">
        <f t="shared" si="125"/>
        <v>0</v>
      </c>
      <c r="AY128" s="128"/>
      <c r="AZ128" s="128"/>
      <c r="BA128" s="128">
        <f t="shared" si="126"/>
        <v>0</v>
      </c>
      <c r="BB128" s="128">
        <f t="shared" si="127"/>
        <v>0</v>
      </c>
      <c r="BC128" s="80">
        <f t="shared" si="85"/>
        <v>0</v>
      </c>
      <c r="BD128" s="80">
        <f t="shared" si="86"/>
        <v>0</v>
      </c>
      <c r="BE128" s="80">
        <f t="shared" si="87"/>
        <v>0</v>
      </c>
      <c r="BF128" s="80">
        <f t="shared" si="88"/>
        <v>0</v>
      </c>
      <c r="BG128" s="80">
        <f t="shared" si="89"/>
        <v>0</v>
      </c>
      <c r="BH128" s="80">
        <f t="shared" si="90"/>
        <v>0</v>
      </c>
      <c r="BI128" s="4">
        <f t="shared" si="128"/>
        <v>0</v>
      </c>
      <c r="BJ128" s="4">
        <f t="shared" si="129"/>
        <v>0</v>
      </c>
      <c r="BK128" s="4">
        <f t="shared" si="130"/>
        <v>0</v>
      </c>
      <c r="BL128" s="8" t="e">
        <f>VLOOKUP(CN128,'CIR Results'!$B$3:$L$42,2,FALSE)</f>
        <v>#N/A</v>
      </c>
      <c r="BM128" s="8" t="e">
        <f>VLOOKUP(CN128,'CIR Results'!$B$3:$L$42,3,FALSE)</f>
        <v>#N/A</v>
      </c>
      <c r="BN128" s="8" t="e">
        <f>VLOOKUP(CN128,'CIR Results'!$B$3:$L$42,4,FALSE)</f>
        <v>#N/A</v>
      </c>
      <c r="BO128" s="8" t="e">
        <f>VLOOKUP(CN128,'CIR Results'!$B$3:$L$42,5,FALSE)</f>
        <v>#N/A</v>
      </c>
      <c r="BP128" s="8" t="e">
        <f>VLOOKUP(CN128,'CIR Results'!$B$3:$L$42,6,FALSE)</f>
        <v>#N/A</v>
      </c>
      <c r="BQ128" s="8" t="e">
        <f>VLOOKUP(CN128,'CIR Results'!$B$3:$L$42,8,FALSE)</f>
        <v>#N/A</v>
      </c>
      <c r="BR128" s="8" t="e">
        <f>VLOOKUP(CN128,'CIR Results'!$B$3:$L$42,9,FALSE)</f>
        <v>#N/A</v>
      </c>
      <c r="BS128" s="8" t="e">
        <f>VLOOKUP(CN128,'CIR Results'!$B$3:$L$42,10,FALSE)</f>
        <v>#N/A</v>
      </c>
      <c r="BT128" s="8" t="e">
        <f>VLOOKUP(CN128,'CIR Results'!$B$3:$L$42,11,FALSE)</f>
        <v>#N/A</v>
      </c>
      <c r="BU128" s="136" t="e">
        <f>VLOOKUP(CN128,'CIR Team Info'!$B$5:$E$44,2,FALSE)</f>
        <v>#N/A</v>
      </c>
      <c r="BV128" s="136" t="e">
        <f>VLOOKUP(CN128,'CIR Team Info'!$B$5:$E$44,4,FALSE)</f>
        <v>#N/A</v>
      </c>
      <c r="BW128" s="136" t="str">
        <f t="shared" si="91"/>
        <v xml:space="preserve">0 0 0 </v>
      </c>
      <c r="BX128" s="168">
        <f>'Pit Scouting Data'!E87</f>
        <v>0</v>
      </c>
      <c r="BY128" s="168">
        <f>'Pit Scouting Data'!F87</f>
        <v>0</v>
      </c>
      <c r="BZ128" s="168">
        <f>'Pit Scouting Data'!G87</f>
        <v>0</v>
      </c>
      <c r="CA128" s="168">
        <f>'Pit Scouting Data'!H87</f>
        <v>0</v>
      </c>
      <c r="CB128" s="168">
        <f>'Pit Scouting Data'!I87</f>
        <v>0</v>
      </c>
      <c r="CC128" s="168">
        <f>'Pit Scouting Data'!J87</f>
        <v>0</v>
      </c>
      <c r="CD128" s="168">
        <f>'Pit Scouting Data'!K87</f>
        <v>0</v>
      </c>
      <c r="CE128" s="168">
        <f>'Pit Scouting Data'!L87</f>
        <v>0</v>
      </c>
      <c r="CF128" s="168">
        <f>'Pit Scouting Data'!M87</f>
        <v>0</v>
      </c>
      <c r="CG128" s="168">
        <f>'Pit Scouting Data'!N87</f>
        <v>0</v>
      </c>
      <c r="CH128" s="168">
        <f>'Pit Scouting Data'!O87</f>
        <v>0</v>
      </c>
      <c r="CI128" s="176">
        <f>'Pit Scouting Data'!P87</f>
        <v>0</v>
      </c>
      <c r="CJ128" s="176">
        <f>'Pit Scouting Data'!Q87</f>
        <v>0</v>
      </c>
      <c r="CK128" s="176">
        <f>'Pit Scouting Data'!R87</f>
        <v>0</v>
      </c>
      <c r="CL128" s="176">
        <f>'Pit Scouting Data'!S87</f>
        <v>0</v>
      </c>
      <c r="CM128" s="169">
        <f>'Pit Scouting Data'!A87</f>
        <v>0</v>
      </c>
      <c r="CN128" s="169">
        <f>'Pit Scouting Data'!B87</f>
        <v>0</v>
      </c>
      <c r="CO128" s="169">
        <f>'Pit Scouting Data'!C87</f>
        <v>0</v>
      </c>
      <c r="CP128" s="169">
        <f>'Pit Scouting Data'!D87</f>
        <v>0</v>
      </c>
      <c r="CQ128" s="169"/>
      <c r="CR128" s="169"/>
      <c r="CS128" s="169"/>
      <c r="CT128" s="169"/>
      <c r="CU128" s="169"/>
      <c r="CV128" s="169"/>
      <c r="CW128" s="169"/>
      <c r="CX128" s="169"/>
      <c r="CY128" s="169"/>
      <c r="CZ128" s="169"/>
      <c r="DA128" s="169"/>
      <c r="DB128" s="169"/>
      <c r="DC128" s="169"/>
      <c r="DD128" s="169"/>
      <c r="DE128" s="169"/>
      <c r="DF128" s="169"/>
      <c r="DG128" s="169"/>
      <c r="DH128" s="169"/>
      <c r="DI128" s="169"/>
      <c r="DJ128" s="2"/>
      <c r="DK128" s="2"/>
      <c r="DL128" s="2"/>
      <c r="DM128" s="2"/>
      <c r="DN128" s="2"/>
      <c r="DO128" s="2"/>
      <c r="DP128" s="169"/>
      <c r="DQ128" s="169"/>
      <c r="DR128" s="169"/>
      <c r="DS128" s="169"/>
      <c r="DT128" s="169"/>
      <c r="DU128" s="169"/>
      <c r="DV128" s="169"/>
      <c r="DW128" s="37"/>
      <c r="DX128" s="37"/>
      <c r="DZ128" s="153"/>
    </row>
    <row r="129" spans="1:130" s="164" customFormat="1" hidden="1" x14ac:dyDescent="0.25">
      <c r="A129" s="153">
        <f t="shared" si="92"/>
        <v>0</v>
      </c>
      <c r="B129" s="39"/>
      <c r="C129" s="39"/>
      <c r="D129" s="17">
        <f t="shared" si="93"/>
        <v>0</v>
      </c>
      <c r="E129" s="113">
        <f t="shared" si="94"/>
        <v>0</v>
      </c>
      <c r="F129" s="113">
        <f t="shared" si="95"/>
        <v>0</v>
      </c>
      <c r="G129" s="113">
        <f t="shared" si="96"/>
        <v>0</v>
      </c>
      <c r="H129" s="113">
        <f t="shared" si="97"/>
        <v>0</v>
      </c>
      <c r="I129" s="113">
        <f t="shared" si="98"/>
        <v>0</v>
      </c>
      <c r="J129" s="113">
        <f t="shared" si="99"/>
        <v>0</v>
      </c>
      <c r="K129" s="113">
        <f t="shared" si="100"/>
        <v>0</v>
      </c>
      <c r="L129" s="76">
        <v>8</v>
      </c>
      <c r="M129" s="76">
        <v>8</v>
      </c>
      <c r="N129" s="76">
        <v>6</v>
      </c>
      <c r="O129" s="76">
        <v>6</v>
      </c>
      <c r="P129" s="76">
        <v>6</v>
      </c>
      <c r="Q129" s="76">
        <v>2</v>
      </c>
      <c r="R129" s="76">
        <v>1</v>
      </c>
      <c r="S129" s="17">
        <f t="shared" si="101"/>
        <v>0</v>
      </c>
      <c r="T129" s="113">
        <f t="shared" si="102"/>
        <v>0</v>
      </c>
      <c r="U129" s="113">
        <f t="shared" si="103"/>
        <v>0</v>
      </c>
      <c r="V129" s="113">
        <f t="shared" si="104"/>
        <v>0</v>
      </c>
      <c r="W129" s="113">
        <f t="shared" si="105"/>
        <v>0</v>
      </c>
      <c r="X129" s="113">
        <f t="shared" si="106"/>
        <v>0</v>
      </c>
      <c r="Y129" s="113">
        <f t="shared" si="107"/>
        <v>0</v>
      </c>
      <c r="Z129" s="113">
        <f t="shared" si="108"/>
        <v>0</v>
      </c>
      <c r="AA129" s="76">
        <v>5</v>
      </c>
      <c r="AB129" s="76">
        <v>6</v>
      </c>
      <c r="AC129" s="76">
        <v>8</v>
      </c>
      <c r="AD129" s="76">
        <v>2</v>
      </c>
      <c r="AE129" s="76">
        <v>2</v>
      </c>
      <c r="AF129" s="76">
        <v>3</v>
      </c>
      <c r="AG129" s="76">
        <v>8</v>
      </c>
      <c r="AH129" s="131">
        <f t="shared" si="109"/>
        <v>0</v>
      </c>
      <c r="AI129" s="131">
        <f t="shared" si="110"/>
        <v>0</v>
      </c>
      <c r="AJ129" s="131">
        <f t="shared" si="111"/>
        <v>0</v>
      </c>
      <c r="AK129" s="131">
        <f t="shared" si="112"/>
        <v>0</v>
      </c>
      <c r="AL129" s="131">
        <f t="shared" si="113"/>
        <v>0</v>
      </c>
      <c r="AM129" s="131">
        <f t="shared" si="114"/>
        <v>0</v>
      </c>
      <c r="AN129" s="131">
        <f t="shared" si="115"/>
        <v>0</v>
      </c>
      <c r="AO129" s="115" t="b">
        <f t="shared" si="116"/>
        <v>0</v>
      </c>
      <c r="AP129" s="115" t="b">
        <f t="shared" si="117"/>
        <v>0</v>
      </c>
      <c r="AQ129" s="115" t="b">
        <f t="shared" si="118"/>
        <v>0</v>
      </c>
      <c r="AR129" s="79">
        <f t="shared" si="119"/>
        <v>0</v>
      </c>
      <c r="AS129" s="79">
        <f t="shared" si="120"/>
        <v>0</v>
      </c>
      <c r="AT129" s="79">
        <f t="shared" si="121"/>
        <v>0</v>
      </c>
      <c r="AU129" s="79">
        <f t="shared" si="122"/>
        <v>0</v>
      </c>
      <c r="AV129" s="79">
        <f t="shared" si="123"/>
        <v>0</v>
      </c>
      <c r="AW129" s="79">
        <f t="shared" si="124"/>
        <v>0</v>
      </c>
      <c r="AX129" s="128">
        <f t="shared" si="125"/>
        <v>0</v>
      </c>
      <c r="AY129" s="128"/>
      <c r="AZ129" s="128"/>
      <c r="BA129" s="128">
        <f t="shared" si="126"/>
        <v>0</v>
      </c>
      <c r="BB129" s="128">
        <f t="shared" si="127"/>
        <v>0</v>
      </c>
      <c r="BC129" s="80">
        <f t="shared" si="85"/>
        <v>0</v>
      </c>
      <c r="BD129" s="80">
        <f t="shared" si="86"/>
        <v>0</v>
      </c>
      <c r="BE129" s="80">
        <f t="shared" si="87"/>
        <v>0</v>
      </c>
      <c r="BF129" s="80">
        <f t="shared" si="88"/>
        <v>0</v>
      </c>
      <c r="BG129" s="80">
        <f t="shared" si="89"/>
        <v>0</v>
      </c>
      <c r="BH129" s="80">
        <f t="shared" si="90"/>
        <v>0</v>
      </c>
      <c r="BI129" s="4">
        <f t="shared" si="128"/>
        <v>0</v>
      </c>
      <c r="BJ129" s="4">
        <f t="shared" si="129"/>
        <v>0</v>
      </c>
      <c r="BK129" s="4">
        <f t="shared" si="130"/>
        <v>0</v>
      </c>
      <c r="BL129" s="8" t="e">
        <f>VLOOKUP(CN129,'CIR Results'!$B$3:$L$42,2,FALSE)</f>
        <v>#N/A</v>
      </c>
      <c r="BM129" s="8" t="e">
        <f>VLOOKUP(CN129,'CIR Results'!$B$3:$L$42,3,FALSE)</f>
        <v>#N/A</v>
      </c>
      <c r="BN129" s="8" t="e">
        <f>VLOOKUP(CN129,'CIR Results'!$B$3:$L$42,4,FALSE)</f>
        <v>#N/A</v>
      </c>
      <c r="BO129" s="8" t="e">
        <f>VLOOKUP(CN129,'CIR Results'!$B$3:$L$42,5,FALSE)</f>
        <v>#N/A</v>
      </c>
      <c r="BP129" s="8" t="e">
        <f>VLOOKUP(CN129,'CIR Results'!$B$3:$L$42,6,FALSE)</f>
        <v>#N/A</v>
      </c>
      <c r="BQ129" s="8" t="e">
        <f>VLOOKUP(CN129,'CIR Results'!$B$3:$L$42,8,FALSE)</f>
        <v>#N/A</v>
      </c>
      <c r="BR129" s="8" t="e">
        <f>VLOOKUP(CN129,'CIR Results'!$B$3:$L$42,9,FALSE)</f>
        <v>#N/A</v>
      </c>
      <c r="BS129" s="8" t="e">
        <f>VLOOKUP(CN129,'CIR Results'!$B$3:$L$42,10,FALSE)</f>
        <v>#N/A</v>
      </c>
      <c r="BT129" s="8" t="e">
        <f>VLOOKUP(CN129,'CIR Results'!$B$3:$L$42,11,FALSE)</f>
        <v>#N/A</v>
      </c>
      <c r="BU129" s="136" t="e">
        <f>VLOOKUP(CN129,'CIR Team Info'!$B$5:$E$44,2,FALSE)</f>
        <v>#N/A</v>
      </c>
      <c r="BV129" s="136" t="e">
        <f>VLOOKUP(CN129,'CIR Team Info'!$B$5:$E$44,4,FALSE)</f>
        <v>#N/A</v>
      </c>
      <c r="BW129" s="136" t="str">
        <f t="shared" si="91"/>
        <v xml:space="preserve">0 0 0 </v>
      </c>
      <c r="BX129" s="168">
        <f>'Pit Scouting Data'!E88</f>
        <v>0</v>
      </c>
      <c r="BY129" s="168">
        <f>'Pit Scouting Data'!F88</f>
        <v>0</v>
      </c>
      <c r="BZ129" s="168">
        <f>'Pit Scouting Data'!G88</f>
        <v>0</v>
      </c>
      <c r="CA129" s="168">
        <f>'Pit Scouting Data'!H88</f>
        <v>0</v>
      </c>
      <c r="CB129" s="168">
        <f>'Pit Scouting Data'!I88</f>
        <v>0</v>
      </c>
      <c r="CC129" s="168">
        <f>'Pit Scouting Data'!J88</f>
        <v>0</v>
      </c>
      <c r="CD129" s="168">
        <f>'Pit Scouting Data'!K88</f>
        <v>0</v>
      </c>
      <c r="CE129" s="168">
        <f>'Pit Scouting Data'!L88</f>
        <v>0</v>
      </c>
      <c r="CF129" s="168">
        <f>'Pit Scouting Data'!M88</f>
        <v>0</v>
      </c>
      <c r="CG129" s="168">
        <f>'Pit Scouting Data'!N88</f>
        <v>0</v>
      </c>
      <c r="CH129" s="168">
        <f>'Pit Scouting Data'!O88</f>
        <v>0</v>
      </c>
      <c r="CI129" s="176">
        <f>'Pit Scouting Data'!P88</f>
        <v>0</v>
      </c>
      <c r="CJ129" s="176">
        <f>'Pit Scouting Data'!Q88</f>
        <v>0</v>
      </c>
      <c r="CK129" s="176">
        <f>'Pit Scouting Data'!R88</f>
        <v>0</v>
      </c>
      <c r="CL129" s="176">
        <f>'Pit Scouting Data'!S88</f>
        <v>0</v>
      </c>
      <c r="CM129" s="169">
        <f>'Pit Scouting Data'!A88</f>
        <v>0</v>
      </c>
      <c r="CN129" s="169">
        <f>'Pit Scouting Data'!B88</f>
        <v>0</v>
      </c>
      <c r="CO129" s="169">
        <f>'Pit Scouting Data'!C88</f>
        <v>0</v>
      </c>
      <c r="CP129" s="169">
        <f>'Pit Scouting Data'!D88</f>
        <v>0</v>
      </c>
      <c r="CQ129" s="169"/>
      <c r="CR129" s="169"/>
      <c r="CS129" s="169"/>
      <c r="CT129" s="169"/>
      <c r="CU129" s="169"/>
      <c r="CV129" s="169"/>
      <c r="CW129" s="169"/>
      <c r="CX129" s="169"/>
      <c r="CY129" s="169"/>
      <c r="CZ129" s="169"/>
      <c r="DA129" s="169"/>
      <c r="DB129" s="169"/>
      <c r="DC129" s="169"/>
      <c r="DD129" s="169"/>
      <c r="DE129" s="169"/>
      <c r="DF129" s="169"/>
      <c r="DG129" s="169"/>
      <c r="DH129" s="169"/>
      <c r="DI129" s="169"/>
      <c r="DJ129" s="2"/>
      <c r="DK129" s="2"/>
      <c r="DL129" s="2"/>
      <c r="DM129" s="2"/>
      <c r="DN129" s="2"/>
      <c r="DO129" s="2"/>
      <c r="DP129" s="169"/>
      <c r="DQ129" s="169"/>
      <c r="DR129" s="169"/>
      <c r="DS129" s="169"/>
      <c r="DT129" s="169"/>
      <c r="DU129" s="169"/>
      <c r="DV129" s="169"/>
      <c r="DW129" s="37"/>
      <c r="DX129" s="37"/>
      <c r="DZ129" s="153"/>
    </row>
    <row r="130" spans="1:130" s="164" customFormat="1" hidden="1" x14ac:dyDescent="0.25">
      <c r="A130" s="153">
        <f t="shared" si="92"/>
        <v>0</v>
      </c>
      <c r="B130" s="39"/>
      <c r="C130" s="39"/>
      <c r="D130" s="17">
        <f t="shared" si="93"/>
        <v>0</v>
      </c>
      <c r="E130" s="113">
        <f t="shared" si="94"/>
        <v>0</v>
      </c>
      <c r="F130" s="113">
        <f t="shared" si="95"/>
        <v>0</v>
      </c>
      <c r="G130" s="113">
        <f t="shared" si="96"/>
        <v>0</v>
      </c>
      <c r="H130" s="113">
        <f t="shared" si="97"/>
        <v>0</v>
      </c>
      <c r="I130" s="113">
        <f t="shared" si="98"/>
        <v>0</v>
      </c>
      <c r="J130" s="113">
        <f t="shared" si="99"/>
        <v>0</v>
      </c>
      <c r="K130" s="113">
        <f t="shared" si="100"/>
        <v>0</v>
      </c>
      <c r="L130" s="76">
        <v>8</v>
      </c>
      <c r="M130" s="76">
        <v>8</v>
      </c>
      <c r="N130" s="76">
        <v>6</v>
      </c>
      <c r="O130" s="76">
        <v>6</v>
      </c>
      <c r="P130" s="76">
        <v>6</v>
      </c>
      <c r="Q130" s="76">
        <v>2</v>
      </c>
      <c r="R130" s="76">
        <v>1</v>
      </c>
      <c r="S130" s="17">
        <f t="shared" si="101"/>
        <v>0</v>
      </c>
      <c r="T130" s="113">
        <f t="shared" si="102"/>
        <v>0</v>
      </c>
      <c r="U130" s="113">
        <f t="shared" si="103"/>
        <v>0</v>
      </c>
      <c r="V130" s="113">
        <f t="shared" si="104"/>
        <v>0</v>
      </c>
      <c r="W130" s="113">
        <f t="shared" si="105"/>
        <v>0</v>
      </c>
      <c r="X130" s="113">
        <f t="shared" si="106"/>
        <v>0</v>
      </c>
      <c r="Y130" s="113">
        <f t="shared" si="107"/>
        <v>0</v>
      </c>
      <c r="Z130" s="113">
        <f t="shared" si="108"/>
        <v>0</v>
      </c>
      <c r="AA130" s="76">
        <v>5</v>
      </c>
      <c r="AB130" s="76">
        <v>6</v>
      </c>
      <c r="AC130" s="76">
        <v>8</v>
      </c>
      <c r="AD130" s="76">
        <v>2</v>
      </c>
      <c r="AE130" s="76">
        <v>2</v>
      </c>
      <c r="AF130" s="76">
        <v>3</v>
      </c>
      <c r="AG130" s="76">
        <v>8</v>
      </c>
      <c r="AH130" s="131">
        <f t="shared" si="109"/>
        <v>0</v>
      </c>
      <c r="AI130" s="131">
        <f t="shared" si="110"/>
        <v>0</v>
      </c>
      <c r="AJ130" s="131">
        <f t="shared" si="111"/>
        <v>0</v>
      </c>
      <c r="AK130" s="131">
        <f t="shared" si="112"/>
        <v>0</v>
      </c>
      <c r="AL130" s="131">
        <f t="shared" si="113"/>
        <v>0</v>
      </c>
      <c r="AM130" s="131">
        <f t="shared" si="114"/>
        <v>0</v>
      </c>
      <c r="AN130" s="131">
        <f t="shared" si="115"/>
        <v>0</v>
      </c>
      <c r="AO130" s="115" t="b">
        <f t="shared" si="116"/>
        <v>0</v>
      </c>
      <c r="AP130" s="115" t="b">
        <f t="shared" si="117"/>
        <v>0</v>
      </c>
      <c r="AQ130" s="115" t="b">
        <f t="shared" si="118"/>
        <v>0</v>
      </c>
      <c r="AR130" s="79">
        <f t="shared" si="119"/>
        <v>0</v>
      </c>
      <c r="AS130" s="79">
        <f t="shared" si="120"/>
        <v>0</v>
      </c>
      <c r="AT130" s="79">
        <f t="shared" si="121"/>
        <v>0</v>
      </c>
      <c r="AU130" s="79">
        <f t="shared" si="122"/>
        <v>0</v>
      </c>
      <c r="AV130" s="79">
        <f t="shared" si="123"/>
        <v>0</v>
      </c>
      <c r="AW130" s="79">
        <f t="shared" si="124"/>
        <v>0</v>
      </c>
      <c r="AX130" s="128">
        <f t="shared" si="125"/>
        <v>0</v>
      </c>
      <c r="AY130" s="128"/>
      <c r="AZ130" s="128"/>
      <c r="BA130" s="128">
        <f t="shared" si="126"/>
        <v>0</v>
      </c>
      <c r="BB130" s="128">
        <f t="shared" si="127"/>
        <v>0</v>
      </c>
      <c r="BC130" s="80">
        <f t="shared" ref="BC130:BC193" si="131">IF(DJ130+DK130=0,0,DJ130/(DJ130+DK130))</f>
        <v>0</v>
      </c>
      <c r="BD130" s="80">
        <f t="shared" ref="BD130:BD193" si="132">IF(CT130+CU130=0,0,CT130/(CT130+CU130))</f>
        <v>0</v>
      </c>
      <c r="BE130" s="80">
        <f t="shared" ref="BE130:BE193" si="133">IF(DC130+DD130=0,0,DC130/(DC130+DD130))</f>
        <v>0</v>
      </c>
      <c r="BF130" s="80">
        <f t="shared" ref="BF130:BF193" si="134">IF(DL130+DM130=0,0,DL130/(DL130+DM130))</f>
        <v>0</v>
      </c>
      <c r="BG130" s="80">
        <f t="shared" ref="BG130:BG193" si="135">IF(DN130+DO130=0,0,DN130/(DN130+DO130))</f>
        <v>0</v>
      </c>
      <c r="BH130" s="80">
        <f t="shared" ref="BH130:BH193" si="136">IF(DH130=3,1,IF(DH130=2,0.5,IF(DH130=1,0.25*DI130,0)))</f>
        <v>0</v>
      </c>
      <c r="BI130" s="4">
        <f t="shared" si="128"/>
        <v>0</v>
      </c>
      <c r="BJ130" s="4">
        <f t="shared" si="129"/>
        <v>0</v>
      </c>
      <c r="BK130" s="4">
        <f t="shared" si="130"/>
        <v>0</v>
      </c>
      <c r="BL130" s="8" t="e">
        <f>VLOOKUP(CN130,'CIR Results'!$B$3:$L$42,2,FALSE)</f>
        <v>#N/A</v>
      </c>
      <c r="BM130" s="8" t="e">
        <f>VLOOKUP(CN130,'CIR Results'!$B$3:$L$42,3,FALSE)</f>
        <v>#N/A</v>
      </c>
      <c r="BN130" s="8" t="e">
        <f>VLOOKUP(CN130,'CIR Results'!$B$3:$L$42,4,FALSE)</f>
        <v>#N/A</v>
      </c>
      <c r="BO130" s="8" t="e">
        <f>VLOOKUP(CN130,'CIR Results'!$B$3:$L$42,5,FALSE)</f>
        <v>#N/A</v>
      </c>
      <c r="BP130" s="8" t="e">
        <f>VLOOKUP(CN130,'CIR Results'!$B$3:$L$42,6,FALSE)</f>
        <v>#N/A</v>
      </c>
      <c r="BQ130" s="8" t="e">
        <f>VLOOKUP(CN130,'CIR Results'!$B$3:$L$42,8,FALSE)</f>
        <v>#N/A</v>
      </c>
      <c r="BR130" s="8" t="e">
        <f>VLOOKUP(CN130,'CIR Results'!$B$3:$L$42,9,FALSE)</f>
        <v>#N/A</v>
      </c>
      <c r="BS130" s="8" t="e">
        <f>VLOOKUP(CN130,'CIR Results'!$B$3:$L$42,10,FALSE)</f>
        <v>#N/A</v>
      </c>
      <c r="BT130" s="8" t="e">
        <f>VLOOKUP(CN130,'CIR Results'!$B$3:$L$42,11,FALSE)</f>
        <v>#N/A</v>
      </c>
      <c r="BU130" s="136" t="e">
        <f>VLOOKUP(CN130,'CIR Team Info'!$B$5:$E$44,2,FALSE)</f>
        <v>#N/A</v>
      </c>
      <c r="BV130" s="136" t="e">
        <f>VLOOKUP(CN130,'CIR Team Info'!$B$5:$E$44,4,FALSE)</f>
        <v>#N/A</v>
      </c>
      <c r="BW130" s="136" t="str">
        <f t="shared" si="91"/>
        <v xml:space="preserve">0 0 0 </v>
      </c>
      <c r="BX130" s="168">
        <f>'Pit Scouting Data'!E89</f>
        <v>0</v>
      </c>
      <c r="BY130" s="168">
        <f>'Pit Scouting Data'!F89</f>
        <v>0</v>
      </c>
      <c r="BZ130" s="168">
        <f>'Pit Scouting Data'!G89</f>
        <v>0</v>
      </c>
      <c r="CA130" s="168">
        <f>'Pit Scouting Data'!H89</f>
        <v>0</v>
      </c>
      <c r="CB130" s="168">
        <f>'Pit Scouting Data'!I89</f>
        <v>0</v>
      </c>
      <c r="CC130" s="168">
        <f>'Pit Scouting Data'!J89</f>
        <v>0</v>
      </c>
      <c r="CD130" s="168">
        <f>'Pit Scouting Data'!K89</f>
        <v>0</v>
      </c>
      <c r="CE130" s="168">
        <f>'Pit Scouting Data'!L89</f>
        <v>0</v>
      </c>
      <c r="CF130" s="168">
        <f>'Pit Scouting Data'!M89</f>
        <v>0</v>
      </c>
      <c r="CG130" s="168">
        <f>'Pit Scouting Data'!N89</f>
        <v>0</v>
      </c>
      <c r="CH130" s="168">
        <f>'Pit Scouting Data'!O89</f>
        <v>0</v>
      </c>
      <c r="CI130" s="176">
        <f>'Pit Scouting Data'!P89</f>
        <v>0</v>
      </c>
      <c r="CJ130" s="176">
        <f>'Pit Scouting Data'!Q89</f>
        <v>0</v>
      </c>
      <c r="CK130" s="176">
        <f>'Pit Scouting Data'!R89</f>
        <v>0</v>
      </c>
      <c r="CL130" s="176">
        <f>'Pit Scouting Data'!S89</f>
        <v>0</v>
      </c>
      <c r="CM130" s="169">
        <f>'Pit Scouting Data'!A89</f>
        <v>0</v>
      </c>
      <c r="CN130" s="169">
        <f>'Pit Scouting Data'!B89</f>
        <v>0</v>
      </c>
      <c r="CO130" s="169">
        <f>'Pit Scouting Data'!C89</f>
        <v>0</v>
      </c>
      <c r="CP130" s="169">
        <f>'Pit Scouting Data'!D89</f>
        <v>0</v>
      </c>
      <c r="CQ130" s="169"/>
      <c r="CR130" s="169"/>
      <c r="CS130" s="169"/>
      <c r="CT130" s="169"/>
      <c r="CU130" s="169"/>
      <c r="CV130" s="169"/>
      <c r="CW130" s="169"/>
      <c r="CX130" s="169"/>
      <c r="CY130" s="169"/>
      <c r="CZ130" s="169"/>
      <c r="DA130" s="169"/>
      <c r="DB130" s="169"/>
      <c r="DC130" s="169"/>
      <c r="DD130" s="169"/>
      <c r="DE130" s="169"/>
      <c r="DF130" s="169"/>
      <c r="DG130" s="169"/>
      <c r="DH130" s="169"/>
      <c r="DI130" s="169"/>
      <c r="DJ130" s="2"/>
      <c r="DK130" s="2"/>
      <c r="DL130" s="2"/>
      <c r="DM130" s="2"/>
      <c r="DN130" s="2"/>
      <c r="DO130" s="2"/>
      <c r="DP130" s="169"/>
      <c r="DQ130" s="169"/>
      <c r="DR130" s="169"/>
      <c r="DS130" s="169"/>
      <c r="DT130" s="169"/>
      <c r="DU130" s="169"/>
      <c r="DV130" s="169"/>
      <c r="DW130" s="37"/>
      <c r="DX130" s="37"/>
      <c r="DZ130" s="153"/>
    </row>
    <row r="131" spans="1:130" s="164" customFormat="1" hidden="1" x14ac:dyDescent="0.25">
      <c r="A131" s="153">
        <f t="shared" si="92"/>
        <v>0</v>
      </c>
      <c r="B131" s="39"/>
      <c r="C131" s="39"/>
      <c r="D131" s="17">
        <f t="shared" si="93"/>
        <v>0</v>
      </c>
      <c r="E131" s="113">
        <f t="shared" si="94"/>
        <v>0</v>
      </c>
      <c r="F131" s="113">
        <f t="shared" si="95"/>
        <v>0</v>
      </c>
      <c r="G131" s="113">
        <f t="shared" si="96"/>
        <v>0</v>
      </c>
      <c r="H131" s="113">
        <f t="shared" si="97"/>
        <v>0</v>
      </c>
      <c r="I131" s="113">
        <f t="shared" si="98"/>
        <v>0</v>
      </c>
      <c r="J131" s="113">
        <f t="shared" si="99"/>
        <v>0</v>
      </c>
      <c r="K131" s="113">
        <f t="shared" si="100"/>
        <v>0</v>
      </c>
      <c r="L131" s="76">
        <v>8</v>
      </c>
      <c r="M131" s="76">
        <v>8</v>
      </c>
      <c r="N131" s="76">
        <v>6</v>
      </c>
      <c r="O131" s="76">
        <v>6</v>
      </c>
      <c r="P131" s="76">
        <v>6</v>
      </c>
      <c r="Q131" s="76">
        <v>2</v>
      </c>
      <c r="R131" s="76">
        <v>1</v>
      </c>
      <c r="S131" s="17">
        <f t="shared" si="101"/>
        <v>0</v>
      </c>
      <c r="T131" s="113">
        <f t="shared" si="102"/>
        <v>0</v>
      </c>
      <c r="U131" s="113">
        <f t="shared" si="103"/>
        <v>0</v>
      </c>
      <c r="V131" s="113">
        <f t="shared" si="104"/>
        <v>0</v>
      </c>
      <c r="W131" s="113">
        <f t="shared" si="105"/>
        <v>0</v>
      </c>
      <c r="X131" s="113">
        <f t="shared" si="106"/>
        <v>0</v>
      </c>
      <c r="Y131" s="113">
        <f t="shared" si="107"/>
        <v>0</v>
      </c>
      <c r="Z131" s="113">
        <f t="shared" si="108"/>
        <v>0</v>
      </c>
      <c r="AA131" s="76">
        <v>5</v>
      </c>
      <c r="AB131" s="76">
        <v>6</v>
      </c>
      <c r="AC131" s="76">
        <v>8</v>
      </c>
      <c r="AD131" s="76">
        <v>2</v>
      </c>
      <c r="AE131" s="76">
        <v>2</v>
      </c>
      <c r="AF131" s="76">
        <v>3</v>
      </c>
      <c r="AG131" s="76">
        <v>8</v>
      </c>
      <c r="AH131" s="131">
        <f t="shared" si="109"/>
        <v>0</v>
      </c>
      <c r="AI131" s="131">
        <f t="shared" si="110"/>
        <v>0</v>
      </c>
      <c r="AJ131" s="131">
        <f t="shared" si="111"/>
        <v>0</v>
      </c>
      <c r="AK131" s="131">
        <f t="shared" si="112"/>
        <v>0</v>
      </c>
      <c r="AL131" s="131">
        <f t="shared" si="113"/>
        <v>0</v>
      </c>
      <c r="AM131" s="131">
        <f t="shared" si="114"/>
        <v>0</v>
      </c>
      <c r="AN131" s="131">
        <f t="shared" si="115"/>
        <v>0</v>
      </c>
      <c r="AO131" s="115" t="b">
        <f t="shared" si="116"/>
        <v>0</v>
      </c>
      <c r="AP131" s="115" t="b">
        <f t="shared" si="117"/>
        <v>0</v>
      </c>
      <c r="AQ131" s="115" t="b">
        <f t="shared" si="118"/>
        <v>0</v>
      </c>
      <c r="AR131" s="79">
        <f t="shared" si="119"/>
        <v>0</v>
      </c>
      <c r="AS131" s="79">
        <f t="shared" si="120"/>
        <v>0</v>
      </c>
      <c r="AT131" s="79">
        <f t="shared" si="121"/>
        <v>0</v>
      </c>
      <c r="AU131" s="79">
        <f t="shared" si="122"/>
        <v>0</v>
      </c>
      <c r="AV131" s="79">
        <f t="shared" si="123"/>
        <v>0</v>
      </c>
      <c r="AW131" s="79">
        <f t="shared" si="124"/>
        <v>0</v>
      </c>
      <c r="AX131" s="128">
        <f t="shared" si="125"/>
        <v>0</v>
      </c>
      <c r="AY131" s="128"/>
      <c r="AZ131" s="128"/>
      <c r="BA131" s="128">
        <f t="shared" si="126"/>
        <v>0</v>
      </c>
      <c r="BB131" s="128">
        <f t="shared" si="127"/>
        <v>0</v>
      </c>
      <c r="BC131" s="80">
        <f t="shared" si="131"/>
        <v>0</v>
      </c>
      <c r="BD131" s="80">
        <f t="shared" si="132"/>
        <v>0</v>
      </c>
      <c r="BE131" s="80">
        <f t="shared" si="133"/>
        <v>0</v>
      </c>
      <c r="BF131" s="80">
        <f t="shared" si="134"/>
        <v>0</v>
      </c>
      <c r="BG131" s="80">
        <f t="shared" si="135"/>
        <v>0</v>
      </c>
      <c r="BH131" s="80">
        <f t="shared" si="136"/>
        <v>0</v>
      </c>
      <c r="BI131" s="4">
        <f t="shared" si="128"/>
        <v>0</v>
      </c>
      <c r="BJ131" s="4">
        <f t="shared" si="129"/>
        <v>0</v>
      </c>
      <c r="BK131" s="4">
        <f t="shared" si="130"/>
        <v>0</v>
      </c>
      <c r="BL131" s="8" t="e">
        <f>VLOOKUP(CN131,'CIR Results'!$B$3:$L$42,2,FALSE)</f>
        <v>#N/A</v>
      </c>
      <c r="BM131" s="8" t="e">
        <f>VLOOKUP(CN131,'CIR Results'!$B$3:$L$42,3,FALSE)</f>
        <v>#N/A</v>
      </c>
      <c r="BN131" s="8" t="e">
        <f>VLOOKUP(CN131,'CIR Results'!$B$3:$L$42,4,FALSE)</f>
        <v>#N/A</v>
      </c>
      <c r="BO131" s="8" t="e">
        <f>VLOOKUP(CN131,'CIR Results'!$B$3:$L$42,5,FALSE)</f>
        <v>#N/A</v>
      </c>
      <c r="BP131" s="8" t="e">
        <f>VLOOKUP(CN131,'CIR Results'!$B$3:$L$42,6,FALSE)</f>
        <v>#N/A</v>
      </c>
      <c r="BQ131" s="8" t="e">
        <f>VLOOKUP(CN131,'CIR Results'!$B$3:$L$42,8,FALSE)</f>
        <v>#N/A</v>
      </c>
      <c r="BR131" s="8" t="e">
        <f>VLOOKUP(CN131,'CIR Results'!$B$3:$L$42,9,FALSE)</f>
        <v>#N/A</v>
      </c>
      <c r="BS131" s="8" t="e">
        <f>VLOOKUP(CN131,'CIR Results'!$B$3:$L$42,10,FALSE)</f>
        <v>#N/A</v>
      </c>
      <c r="BT131" s="8" t="e">
        <f>VLOOKUP(CN131,'CIR Results'!$B$3:$L$42,11,FALSE)</f>
        <v>#N/A</v>
      </c>
      <c r="BU131" s="136" t="e">
        <f>VLOOKUP(CN131,'CIR Team Info'!$B$5:$E$44,2,FALSE)</f>
        <v>#N/A</v>
      </c>
      <c r="BV131" s="136" t="e">
        <f>VLOOKUP(CN131,'CIR Team Info'!$B$5:$E$44,4,FALSE)</f>
        <v>#N/A</v>
      </c>
      <c r="BW131" s="136" t="str">
        <f t="shared" ref="BW131:BW194" si="137">CONCATENATE(CJ131," ",CK131," ",CL131," ",DV131)</f>
        <v xml:space="preserve">0 0 0 </v>
      </c>
      <c r="BX131" s="168">
        <f>'Pit Scouting Data'!E90</f>
        <v>0</v>
      </c>
      <c r="BY131" s="168">
        <f>'Pit Scouting Data'!F90</f>
        <v>0</v>
      </c>
      <c r="BZ131" s="168">
        <f>'Pit Scouting Data'!G90</f>
        <v>0</v>
      </c>
      <c r="CA131" s="168">
        <f>'Pit Scouting Data'!H90</f>
        <v>0</v>
      </c>
      <c r="CB131" s="168">
        <f>'Pit Scouting Data'!I90</f>
        <v>0</v>
      </c>
      <c r="CC131" s="168">
        <f>'Pit Scouting Data'!J90</f>
        <v>0</v>
      </c>
      <c r="CD131" s="168">
        <f>'Pit Scouting Data'!K90</f>
        <v>0</v>
      </c>
      <c r="CE131" s="168">
        <f>'Pit Scouting Data'!L90</f>
        <v>0</v>
      </c>
      <c r="CF131" s="168">
        <f>'Pit Scouting Data'!M90</f>
        <v>0</v>
      </c>
      <c r="CG131" s="168">
        <f>'Pit Scouting Data'!N90</f>
        <v>0</v>
      </c>
      <c r="CH131" s="168">
        <f>'Pit Scouting Data'!O90</f>
        <v>0</v>
      </c>
      <c r="CI131" s="176">
        <f>'Pit Scouting Data'!P90</f>
        <v>0</v>
      </c>
      <c r="CJ131" s="176">
        <f>'Pit Scouting Data'!Q90</f>
        <v>0</v>
      </c>
      <c r="CK131" s="176">
        <f>'Pit Scouting Data'!R90</f>
        <v>0</v>
      </c>
      <c r="CL131" s="176">
        <f>'Pit Scouting Data'!S90</f>
        <v>0</v>
      </c>
      <c r="CM131" s="169">
        <f>'Pit Scouting Data'!A90</f>
        <v>0</v>
      </c>
      <c r="CN131" s="169">
        <f>'Pit Scouting Data'!B90</f>
        <v>0</v>
      </c>
      <c r="CO131" s="169">
        <f>'Pit Scouting Data'!C90</f>
        <v>0</v>
      </c>
      <c r="CP131" s="169">
        <f>'Pit Scouting Data'!D90</f>
        <v>0</v>
      </c>
      <c r="CQ131" s="169"/>
      <c r="CR131" s="169"/>
      <c r="CS131" s="169"/>
      <c r="CT131" s="169"/>
      <c r="CU131" s="169"/>
      <c r="CV131" s="169"/>
      <c r="CW131" s="169"/>
      <c r="CX131" s="169"/>
      <c r="CY131" s="169"/>
      <c r="CZ131" s="169"/>
      <c r="DA131" s="169"/>
      <c r="DB131" s="169"/>
      <c r="DC131" s="169"/>
      <c r="DD131" s="169"/>
      <c r="DE131" s="169"/>
      <c r="DF131" s="169"/>
      <c r="DG131" s="169"/>
      <c r="DH131" s="169"/>
      <c r="DI131" s="169"/>
      <c r="DJ131" s="2"/>
      <c r="DK131" s="2"/>
      <c r="DL131" s="2"/>
      <c r="DM131" s="2"/>
      <c r="DN131" s="2"/>
      <c r="DO131" s="2"/>
      <c r="DP131" s="169"/>
      <c r="DQ131" s="169"/>
      <c r="DR131" s="169"/>
      <c r="DS131" s="169"/>
      <c r="DT131" s="169"/>
      <c r="DU131" s="169"/>
      <c r="DV131" s="169"/>
      <c r="DW131" s="37"/>
      <c r="DX131" s="37"/>
      <c r="DZ131" s="153"/>
    </row>
    <row r="132" spans="1:130" s="164" customFormat="1" hidden="1" x14ac:dyDescent="0.25">
      <c r="A132" s="153">
        <f t="shared" si="92"/>
        <v>0</v>
      </c>
      <c r="B132" s="39"/>
      <c r="C132" s="39"/>
      <c r="D132" s="17">
        <f t="shared" si="93"/>
        <v>0</v>
      </c>
      <c r="E132" s="113">
        <f t="shared" si="94"/>
        <v>0</v>
      </c>
      <c r="F132" s="113">
        <f t="shared" si="95"/>
        <v>0</v>
      </c>
      <c r="G132" s="113">
        <f t="shared" si="96"/>
        <v>0</v>
      </c>
      <c r="H132" s="113">
        <f t="shared" si="97"/>
        <v>0</v>
      </c>
      <c r="I132" s="113">
        <f t="shared" si="98"/>
        <v>0</v>
      </c>
      <c r="J132" s="113">
        <f t="shared" si="99"/>
        <v>0</v>
      </c>
      <c r="K132" s="113">
        <f t="shared" si="100"/>
        <v>0</v>
      </c>
      <c r="L132" s="76">
        <v>8</v>
      </c>
      <c r="M132" s="76">
        <v>8</v>
      </c>
      <c r="N132" s="76">
        <v>6</v>
      </c>
      <c r="O132" s="76">
        <v>6</v>
      </c>
      <c r="P132" s="76">
        <v>6</v>
      </c>
      <c r="Q132" s="76">
        <v>2</v>
      </c>
      <c r="R132" s="76">
        <v>1</v>
      </c>
      <c r="S132" s="17">
        <f t="shared" si="101"/>
        <v>0</v>
      </c>
      <c r="T132" s="113">
        <f t="shared" si="102"/>
        <v>0</v>
      </c>
      <c r="U132" s="113">
        <f t="shared" si="103"/>
        <v>0</v>
      </c>
      <c r="V132" s="113">
        <f t="shared" si="104"/>
        <v>0</v>
      </c>
      <c r="W132" s="113">
        <f t="shared" si="105"/>
        <v>0</v>
      </c>
      <c r="X132" s="113">
        <f t="shared" si="106"/>
        <v>0</v>
      </c>
      <c r="Y132" s="113">
        <f t="shared" si="107"/>
        <v>0</v>
      </c>
      <c r="Z132" s="113">
        <f t="shared" si="108"/>
        <v>0</v>
      </c>
      <c r="AA132" s="76">
        <v>5</v>
      </c>
      <c r="AB132" s="76">
        <v>6</v>
      </c>
      <c r="AC132" s="76">
        <v>8</v>
      </c>
      <c r="AD132" s="76">
        <v>2</v>
      </c>
      <c r="AE132" s="76">
        <v>2</v>
      </c>
      <c r="AF132" s="76">
        <v>3</v>
      </c>
      <c r="AG132" s="76">
        <v>8</v>
      </c>
      <c r="AH132" s="131">
        <f t="shared" si="109"/>
        <v>0</v>
      </c>
      <c r="AI132" s="131">
        <f t="shared" si="110"/>
        <v>0</v>
      </c>
      <c r="AJ132" s="131">
        <f t="shared" si="111"/>
        <v>0</v>
      </c>
      <c r="AK132" s="131">
        <f t="shared" si="112"/>
        <v>0</v>
      </c>
      <c r="AL132" s="131">
        <f t="shared" si="113"/>
        <v>0</v>
      </c>
      <c r="AM132" s="131">
        <f t="shared" si="114"/>
        <v>0</v>
      </c>
      <c r="AN132" s="131">
        <f t="shared" si="115"/>
        <v>0</v>
      </c>
      <c r="AO132" s="115" t="b">
        <f t="shared" si="116"/>
        <v>0</v>
      </c>
      <c r="AP132" s="115" t="b">
        <f t="shared" si="117"/>
        <v>0</v>
      </c>
      <c r="AQ132" s="115" t="b">
        <f t="shared" si="118"/>
        <v>0</v>
      </c>
      <c r="AR132" s="79">
        <f t="shared" si="119"/>
        <v>0</v>
      </c>
      <c r="AS132" s="79">
        <f t="shared" si="120"/>
        <v>0</v>
      </c>
      <c r="AT132" s="79">
        <f t="shared" si="121"/>
        <v>0</v>
      </c>
      <c r="AU132" s="79">
        <f t="shared" si="122"/>
        <v>0</v>
      </c>
      <c r="AV132" s="79">
        <f t="shared" si="123"/>
        <v>0</v>
      </c>
      <c r="AW132" s="79">
        <f t="shared" si="124"/>
        <v>0</v>
      </c>
      <c r="AX132" s="128">
        <f t="shared" si="125"/>
        <v>0</v>
      </c>
      <c r="AY132" s="128"/>
      <c r="AZ132" s="128"/>
      <c r="BA132" s="128">
        <f t="shared" si="126"/>
        <v>0</v>
      </c>
      <c r="BB132" s="128">
        <f t="shared" si="127"/>
        <v>0</v>
      </c>
      <c r="BC132" s="80">
        <f t="shared" si="131"/>
        <v>0</v>
      </c>
      <c r="BD132" s="80">
        <f t="shared" si="132"/>
        <v>0</v>
      </c>
      <c r="BE132" s="80">
        <f t="shared" si="133"/>
        <v>0</v>
      </c>
      <c r="BF132" s="80">
        <f t="shared" si="134"/>
        <v>0</v>
      </c>
      <c r="BG132" s="80">
        <f t="shared" si="135"/>
        <v>0</v>
      </c>
      <c r="BH132" s="80">
        <f t="shared" si="136"/>
        <v>0</v>
      </c>
      <c r="BI132" s="4">
        <f t="shared" si="128"/>
        <v>0</v>
      </c>
      <c r="BJ132" s="4">
        <f t="shared" si="129"/>
        <v>0</v>
      </c>
      <c r="BK132" s="4">
        <f t="shared" si="130"/>
        <v>0</v>
      </c>
      <c r="BL132" s="8" t="e">
        <f>VLOOKUP(CN132,'CIR Results'!$B$3:$L$42,2,FALSE)</f>
        <v>#N/A</v>
      </c>
      <c r="BM132" s="8" t="e">
        <f>VLOOKUP(CN132,'CIR Results'!$B$3:$L$42,3,FALSE)</f>
        <v>#N/A</v>
      </c>
      <c r="BN132" s="8" t="e">
        <f>VLOOKUP(CN132,'CIR Results'!$B$3:$L$42,4,FALSE)</f>
        <v>#N/A</v>
      </c>
      <c r="BO132" s="8" t="e">
        <f>VLOOKUP(CN132,'CIR Results'!$B$3:$L$42,5,FALSE)</f>
        <v>#N/A</v>
      </c>
      <c r="BP132" s="8" t="e">
        <f>VLOOKUP(CN132,'CIR Results'!$B$3:$L$42,6,FALSE)</f>
        <v>#N/A</v>
      </c>
      <c r="BQ132" s="8" t="e">
        <f>VLOOKUP(CN132,'CIR Results'!$B$3:$L$42,8,FALSE)</f>
        <v>#N/A</v>
      </c>
      <c r="BR132" s="8" t="e">
        <f>VLOOKUP(CN132,'CIR Results'!$B$3:$L$42,9,FALSE)</f>
        <v>#N/A</v>
      </c>
      <c r="BS132" s="8" t="e">
        <f>VLOOKUP(CN132,'CIR Results'!$B$3:$L$42,10,FALSE)</f>
        <v>#N/A</v>
      </c>
      <c r="BT132" s="8" t="e">
        <f>VLOOKUP(CN132,'CIR Results'!$B$3:$L$42,11,FALSE)</f>
        <v>#N/A</v>
      </c>
      <c r="BU132" s="136" t="e">
        <f>VLOOKUP(CN132,'CIR Team Info'!$B$5:$E$44,2,FALSE)</f>
        <v>#N/A</v>
      </c>
      <c r="BV132" s="136" t="e">
        <f>VLOOKUP(CN132,'CIR Team Info'!$B$5:$E$44,4,FALSE)</f>
        <v>#N/A</v>
      </c>
      <c r="BW132" s="136" t="str">
        <f t="shared" si="137"/>
        <v xml:space="preserve">0 0 0 </v>
      </c>
      <c r="BX132" s="168">
        <f>'Pit Scouting Data'!E91</f>
        <v>0</v>
      </c>
      <c r="BY132" s="168">
        <f>'Pit Scouting Data'!F91</f>
        <v>0</v>
      </c>
      <c r="BZ132" s="168">
        <f>'Pit Scouting Data'!G91</f>
        <v>0</v>
      </c>
      <c r="CA132" s="168">
        <f>'Pit Scouting Data'!H91</f>
        <v>0</v>
      </c>
      <c r="CB132" s="168">
        <f>'Pit Scouting Data'!I91</f>
        <v>0</v>
      </c>
      <c r="CC132" s="168">
        <f>'Pit Scouting Data'!J91</f>
        <v>0</v>
      </c>
      <c r="CD132" s="168">
        <f>'Pit Scouting Data'!K91</f>
        <v>0</v>
      </c>
      <c r="CE132" s="168">
        <f>'Pit Scouting Data'!L91</f>
        <v>0</v>
      </c>
      <c r="CF132" s="168">
        <f>'Pit Scouting Data'!M91</f>
        <v>0</v>
      </c>
      <c r="CG132" s="168">
        <f>'Pit Scouting Data'!N91</f>
        <v>0</v>
      </c>
      <c r="CH132" s="168">
        <f>'Pit Scouting Data'!O91</f>
        <v>0</v>
      </c>
      <c r="CI132" s="176">
        <f>'Pit Scouting Data'!P91</f>
        <v>0</v>
      </c>
      <c r="CJ132" s="176">
        <f>'Pit Scouting Data'!Q91</f>
        <v>0</v>
      </c>
      <c r="CK132" s="176">
        <f>'Pit Scouting Data'!R91</f>
        <v>0</v>
      </c>
      <c r="CL132" s="176">
        <f>'Pit Scouting Data'!S91</f>
        <v>0</v>
      </c>
      <c r="CM132" s="169">
        <f>'Pit Scouting Data'!A91</f>
        <v>0</v>
      </c>
      <c r="CN132" s="169">
        <f>'Pit Scouting Data'!B91</f>
        <v>0</v>
      </c>
      <c r="CO132" s="169">
        <f>'Pit Scouting Data'!C91</f>
        <v>0</v>
      </c>
      <c r="CP132" s="169">
        <f>'Pit Scouting Data'!D91</f>
        <v>0</v>
      </c>
      <c r="CQ132" s="169"/>
      <c r="CR132" s="169"/>
      <c r="CS132" s="169"/>
      <c r="CT132" s="169"/>
      <c r="CU132" s="169"/>
      <c r="CV132" s="169"/>
      <c r="CW132" s="169"/>
      <c r="CX132" s="169"/>
      <c r="CY132" s="169"/>
      <c r="CZ132" s="169"/>
      <c r="DA132" s="169"/>
      <c r="DB132" s="169"/>
      <c r="DC132" s="169"/>
      <c r="DD132" s="169"/>
      <c r="DE132" s="169"/>
      <c r="DF132" s="169"/>
      <c r="DG132" s="169"/>
      <c r="DH132" s="169"/>
      <c r="DI132" s="169"/>
      <c r="DJ132" s="2"/>
      <c r="DK132" s="2"/>
      <c r="DL132" s="2"/>
      <c r="DM132" s="2"/>
      <c r="DN132" s="2"/>
      <c r="DO132" s="2"/>
      <c r="DP132" s="169"/>
      <c r="DQ132" s="169"/>
      <c r="DR132" s="169"/>
      <c r="DS132" s="169"/>
      <c r="DT132" s="169"/>
      <c r="DU132" s="169"/>
      <c r="DV132" s="169"/>
      <c r="DW132" s="37"/>
      <c r="DX132" s="37"/>
      <c r="DZ132" s="153"/>
    </row>
    <row r="133" spans="1:130" s="164" customFormat="1" hidden="1" x14ac:dyDescent="0.25">
      <c r="A133" s="153">
        <f t="shared" si="92"/>
        <v>0</v>
      </c>
      <c r="B133" s="39"/>
      <c r="C133" s="39"/>
      <c r="D133" s="17">
        <f t="shared" si="93"/>
        <v>0</v>
      </c>
      <c r="E133" s="113">
        <f t="shared" si="94"/>
        <v>0</v>
      </c>
      <c r="F133" s="113">
        <f t="shared" si="95"/>
        <v>0</v>
      </c>
      <c r="G133" s="113">
        <f t="shared" si="96"/>
        <v>0</v>
      </c>
      <c r="H133" s="113">
        <f t="shared" si="97"/>
        <v>0</v>
      </c>
      <c r="I133" s="113">
        <f t="shared" si="98"/>
        <v>0</v>
      </c>
      <c r="J133" s="113">
        <f t="shared" si="99"/>
        <v>0</v>
      </c>
      <c r="K133" s="113">
        <f t="shared" si="100"/>
        <v>0</v>
      </c>
      <c r="L133" s="76">
        <v>8</v>
      </c>
      <c r="M133" s="76">
        <v>8</v>
      </c>
      <c r="N133" s="76">
        <v>6</v>
      </c>
      <c r="O133" s="76">
        <v>6</v>
      </c>
      <c r="P133" s="76">
        <v>6</v>
      </c>
      <c r="Q133" s="76">
        <v>2</v>
      </c>
      <c r="R133" s="76">
        <v>1</v>
      </c>
      <c r="S133" s="17">
        <f t="shared" si="101"/>
        <v>0</v>
      </c>
      <c r="T133" s="113">
        <f t="shared" si="102"/>
        <v>0</v>
      </c>
      <c r="U133" s="113">
        <f t="shared" si="103"/>
        <v>0</v>
      </c>
      <c r="V133" s="113">
        <f t="shared" si="104"/>
        <v>0</v>
      </c>
      <c r="W133" s="113">
        <f t="shared" si="105"/>
        <v>0</v>
      </c>
      <c r="X133" s="113">
        <f t="shared" si="106"/>
        <v>0</v>
      </c>
      <c r="Y133" s="113">
        <f t="shared" si="107"/>
        <v>0</v>
      </c>
      <c r="Z133" s="113">
        <f t="shared" si="108"/>
        <v>0</v>
      </c>
      <c r="AA133" s="76">
        <v>5</v>
      </c>
      <c r="AB133" s="76">
        <v>6</v>
      </c>
      <c r="AC133" s="76">
        <v>8</v>
      </c>
      <c r="AD133" s="76">
        <v>2</v>
      </c>
      <c r="AE133" s="76">
        <v>2</v>
      </c>
      <c r="AF133" s="76">
        <v>3</v>
      </c>
      <c r="AG133" s="76">
        <v>8</v>
      </c>
      <c r="AH133" s="131">
        <f t="shared" si="109"/>
        <v>0</v>
      </c>
      <c r="AI133" s="131">
        <f t="shared" si="110"/>
        <v>0</v>
      </c>
      <c r="AJ133" s="131">
        <f t="shared" si="111"/>
        <v>0</v>
      </c>
      <c r="AK133" s="131">
        <f t="shared" si="112"/>
        <v>0</v>
      </c>
      <c r="AL133" s="131">
        <f t="shared" si="113"/>
        <v>0</v>
      </c>
      <c r="AM133" s="131">
        <f t="shared" si="114"/>
        <v>0</v>
      </c>
      <c r="AN133" s="131">
        <f t="shared" si="115"/>
        <v>0</v>
      </c>
      <c r="AO133" s="115" t="b">
        <f t="shared" si="116"/>
        <v>0</v>
      </c>
      <c r="AP133" s="115" t="b">
        <f t="shared" si="117"/>
        <v>0</v>
      </c>
      <c r="AQ133" s="115" t="b">
        <f t="shared" si="118"/>
        <v>0</v>
      </c>
      <c r="AR133" s="79">
        <f t="shared" si="119"/>
        <v>0</v>
      </c>
      <c r="AS133" s="79">
        <f t="shared" si="120"/>
        <v>0</v>
      </c>
      <c r="AT133" s="79">
        <f t="shared" si="121"/>
        <v>0</v>
      </c>
      <c r="AU133" s="79">
        <f t="shared" si="122"/>
        <v>0</v>
      </c>
      <c r="AV133" s="79">
        <f t="shared" si="123"/>
        <v>0</v>
      </c>
      <c r="AW133" s="79">
        <f t="shared" si="124"/>
        <v>0</v>
      </c>
      <c r="AX133" s="128">
        <f t="shared" si="125"/>
        <v>0</v>
      </c>
      <c r="AY133" s="128"/>
      <c r="AZ133" s="128"/>
      <c r="BA133" s="128">
        <f t="shared" si="126"/>
        <v>0</v>
      </c>
      <c r="BB133" s="128">
        <f t="shared" si="127"/>
        <v>0</v>
      </c>
      <c r="BC133" s="80">
        <f t="shared" si="131"/>
        <v>0</v>
      </c>
      <c r="BD133" s="80">
        <f t="shared" si="132"/>
        <v>0</v>
      </c>
      <c r="BE133" s="80">
        <f t="shared" si="133"/>
        <v>0</v>
      </c>
      <c r="BF133" s="80">
        <f t="shared" si="134"/>
        <v>0</v>
      </c>
      <c r="BG133" s="80">
        <f t="shared" si="135"/>
        <v>0</v>
      </c>
      <c r="BH133" s="80">
        <f t="shared" si="136"/>
        <v>0</v>
      </c>
      <c r="BI133" s="4">
        <f t="shared" si="128"/>
        <v>0</v>
      </c>
      <c r="BJ133" s="4">
        <f t="shared" si="129"/>
        <v>0</v>
      </c>
      <c r="BK133" s="4">
        <f t="shared" si="130"/>
        <v>0</v>
      </c>
      <c r="BL133" s="8" t="e">
        <f>VLOOKUP(CN133,'CIR Results'!$B$3:$L$42,2,FALSE)</f>
        <v>#N/A</v>
      </c>
      <c r="BM133" s="8" t="e">
        <f>VLOOKUP(CN133,'CIR Results'!$B$3:$L$42,3,FALSE)</f>
        <v>#N/A</v>
      </c>
      <c r="BN133" s="8" t="e">
        <f>VLOOKUP(CN133,'CIR Results'!$B$3:$L$42,4,FALSE)</f>
        <v>#N/A</v>
      </c>
      <c r="BO133" s="8" t="e">
        <f>VLOOKUP(CN133,'CIR Results'!$B$3:$L$42,5,FALSE)</f>
        <v>#N/A</v>
      </c>
      <c r="BP133" s="8" t="e">
        <f>VLOOKUP(CN133,'CIR Results'!$B$3:$L$42,6,FALSE)</f>
        <v>#N/A</v>
      </c>
      <c r="BQ133" s="8" t="e">
        <f>VLOOKUP(CN133,'CIR Results'!$B$3:$L$42,8,FALSE)</f>
        <v>#N/A</v>
      </c>
      <c r="BR133" s="8" t="e">
        <f>VLOOKUP(CN133,'CIR Results'!$B$3:$L$42,9,FALSE)</f>
        <v>#N/A</v>
      </c>
      <c r="BS133" s="8" t="e">
        <f>VLOOKUP(CN133,'CIR Results'!$B$3:$L$42,10,FALSE)</f>
        <v>#N/A</v>
      </c>
      <c r="BT133" s="8" t="e">
        <f>VLOOKUP(CN133,'CIR Results'!$B$3:$L$42,11,FALSE)</f>
        <v>#N/A</v>
      </c>
      <c r="BU133" s="136" t="e">
        <f>VLOOKUP(CN133,'CIR Team Info'!$B$5:$E$44,2,FALSE)</f>
        <v>#N/A</v>
      </c>
      <c r="BV133" s="136" t="e">
        <f>VLOOKUP(CN133,'CIR Team Info'!$B$5:$E$44,4,FALSE)</f>
        <v>#N/A</v>
      </c>
      <c r="BW133" s="136" t="str">
        <f t="shared" si="137"/>
        <v xml:space="preserve">0 0 0 </v>
      </c>
      <c r="BX133" s="168">
        <f>'Pit Scouting Data'!E92</f>
        <v>0</v>
      </c>
      <c r="BY133" s="168">
        <f>'Pit Scouting Data'!F92</f>
        <v>0</v>
      </c>
      <c r="BZ133" s="168">
        <f>'Pit Scouting Data'!G92</f>
        <v>0</v>
      </c>
      <c r="CA133" s="168">
        <f>'Pit Scouting Data'!H92</f>
        <v>0</v>
      </c>
      <c r="CB133" s="168">
        <f>'Pit Scouting Data'!I92</f>
        <v>0</v>
      </c>
      <c r="CC133" s="168">
        <f>'Pit Scouting Data'!J92</f>
        <v>0</v>
      </c>
      <c r="CD133" s="168">
        <f>'Pit Scouting Data'!K92</f>
        <v>0</v>
      </c>
      <c r="CE133" s="168">
        <f>'Pit Scouting Data'!L92</f>
        <v>0</v>
      </c>
      <c r="CF133" s="168">
        <f>'Pit Scouting Data'!M92</f>
        <v>0</v>
      </c>
      <c r="CG133" s="168">
        <f>'Pit Scouting Data'!N92</f>
        <v>0</v>
      </c>
      <c r="CH133" s="168">
        <f>'Pit Scouting Data'!O92</f>
        <v>0</v>
      </c>
      <c r="CI133" s="176">
        <f>'Pit Scouting Data'!P92</f>
        <v>0</v>
      </c>
      <c r="CJ133" s="176">
        <f>'Pit Scouting Data'!Q92</f>
        <v>0</v>
      </c>
      <c r="CK133" s="176">
        <f>'Pit Scouting Data'!R92</f>
        <v>0</v>
      </c>
      <c r="CL133" s="176">
        <f>'Pit Scouting Data'!S92</f>
        <v>0</v>
      </c>
      <c r="CM133" s="169">
        <f>'Pit Scouting Data'!A92</f>
        <v>0</v>
      </c>
      <c r="CN133" s="169">
        <f>'Pit Scouting Data'!B92</f>
        <v>0</v>
      </c>
      <c r="CO133" s="169">
        <f>'Pit Scouting Data'!C92</f>
        <v>0</v>
      </c>
      <c r="CP133" s="169">
        <f>'Pit Scouting Data'!D92</f>
        <v>0</v>
      </c>
      <c r="CQ133" s="169"/>
      <c r="CR133" s="169"/>
      <c r="CS133" s="169"/>
      <c r="CT133" s="169"/>
      <c r="CU133" s="169"/>
      <c r="CV133" s="169"/>
      <c r="CW133" s="169"/>
      <c r="CX133" s="169"/>
      <c r="CY133" s="169"/>
      <c r="CZ133" s="169"/>
      <c r="DA133" s="169"/>
      <c r="DB133" s="169"/>
      <c r="DC133" s="169"/>
      <c r="DD133" s="169"/>
      <c r="DE133" s="169"/>
      <c r="DF133" s="169"/>
      <c r="DG133" s="169"/>
      <c r="DH133" s="169"/>
      <c r="DI133" s="169"/>
      <c r="DJ133" s="2"/>
      <c r="DK133" s="2"/>
      <c r="DL133" s="2"/>
      <c r="DM133" s="2"/>
      <c r="DN133" s="2"/>
      <c r="DO133" s="2"/>
      <c r="DP133" s="169"/>
      <c r="DQ133" s="169"/>
      <c r="DR133" s="169"/>
      <c r="DS133" s="169"/>
      <c r="DT133" s="169"/>
      <c r="DU133" s="169"/>
      <c r="DV133" s="169"/>
      <c r="DW133" s="37"/>
      <c r="DX133" s="37"/>
      <c r="DZ133" s="153"/>
    </row>
    <row r="134" spans="1:130" s="164" customFormat="1" hidden="1" x14ac:dyDescent="0.25">
      <c r="A134" s="153">
        <f t="shared" si="92"/>
        <v>0</v>
      </c>
      <c r="B134" s="39"/>
      <c r="C134" s="39"/>
      <c r="D134" s="17">
        <f t="shared" si="93"/>
        <v>0</v>
      </c>
      <c r="E134" s="113">
        <f t="shared" si="94"/>
        <v>0</v>
      </c>
      <c r="F134" s="113">
        <f t="shared" si="95"/>
        <v>0</v>
      </c>
      <c r="G134" s="113">
        <f t="shared" si="96"/>
        <v>0</v>
      </c>
      <c r="H134" s="113">
        <f t="shared" si="97"/>
        <v>0</v>
      </c>
      <c r="I134" s="113">
        <f t="shared" si="98"/>
        <v>0</v>
      </c>
      <c r="J134" s="113">
        <f t="shared" si="99"/>
        <v>0</v>
      </c>
      <c r="K134" s="113">
        <f t="shared" si="100"/>
        <v>0</v>
      </c>
      <c r="L134" s="76">
        <v>8</v>
      </c>
      <c r="M134" s="76">
        <v>8</v>
      </c>
      <c r="N134" s="76">
        <v>6</v>
      </c>
      <c r="O134" s="76">
        <v>6</v>
      </c>
      <c r="P134" s="76">
        <v>6</v>
      </c>
      <c r="Q134" s="76">
        <v>2</v>
      </c>
      <c r="R134" s="76">
        <v>1</v>
      </c>
      <c r="S134" s="17">
        <f t="shared" si="101"/>
        <v>0</v>
      </c>
      <c r="T134" s="113">
        <f t="shared" si="102"/>
        <v>0</v>
      </c>
      <c r="U134" s="113">
        <f t="shared" si="103"/>
        <v>0</v>
      </c>
      <c r="V134" s="113">
        <f t="shared" si="104"/>
        <v>0</v>
      </c>
      <c r="W134" s="113">
        <f t="shared" si="105"/>
        <v>0</v>
      </c>
      <c r="X134" s="113">
        <f t="shared" si="106"/>
        <v>0</v>
      </c>
      <c r="Y134" s="113">
        <f t="shared" si="107"/>
        <v>0</v>
      </c>
      <c r="Z134" s="113">
        <f t="shared" si="108"/>
        <v>0</v>
      </c>
      <c r="AA134" s="76">
        <v>5</v>
      </c>
      <c r="AB134" s="76">
        <v>6</v>
      </c>
      <c r="AC134" s="76">
        <v>8</v>
      </c>
      <c r="AD134" s="76">
        <v>2</v>
      </c>
      <c r="AE134" s="76">
        <v>2</v>
      </c>
      <c r="AF134" s="76">
        <v>3</v>
      </c>
      <c r="AG134" s="76">
        <v>8</v>
      </c>
      <c r="AH134" s="131">
        <f t="shared" si="109"/>
        <v>0</v>
      </c>
      <c r="AI134" s="131">
        <f t="shared" si="110"/>
        <v>0</v>
      </c>
      <c r="AJ134" s="131">
        <f t="shared" si="111"/>
        <v>0</v>
      </c>
      <c r="AK134" s="131">
        <f t="shared" si="112"/>
        <v>0</v>
      </c>
      <c r="AL134" s="131">
        <f t="shared" si="113"/>
        <v>0</v>
      </c>
      <c r="AM134" s="131">
        <f t="shared" si="114"/>
        <v>0</v>
      </c>
      <c r="AN134" s="131">
        <f t="shared" si="115"/>
        <v>0</v>
      </c>
      <c r="AO134" s="115" t="b">
        <f t="shared" si="116"/>
        <v>0</v>
      </c>
      <c r="AP134" s="115" t="b">
        <f t="shared" si="117"/>
        <v>0</v>
      </c>
      <c r="AQ134" s="115" t="b">
        <f t="shared" si="118"/>
        <v>0</v>
      </c>
      <c r="AR134" s="79">
        <f t="shared" si="119"/>
        <v>0</v>
      </c>
      <c r="AS134" s="79">
        <f t="shared" si="120"/>
        <v>0</v>
      </c>
      <c r="AT134" s="79">
        <f t="shared" si="121"/>
        <v>0</v>
      </c>
      <c r="AU134" s="79">
        <f t="shared" si="122"/>
        <v>0</v>
      </c>
      <c r="AV134" s="79">
        <f t="shared" si="123"/>
        <v>0</v>
      </c>
      <c r="AW134" s="79">
        <f t="shared" si="124"/>
        <v>0</v>
      </c>
      <c r="AX134" s="128">
        <f t="shared" si="125"/>
        <v>0</v>
      </c>
      <c r="AY134" s="128"/>
      <c r="AZ134" s="128"/>
      <c r="BA134" s="128">
        <f t="shared" si="126"/>
        <v>0</v>
      </c>
      <c r="BB134" s="128">
        <f t="shared" si="127"/>
        <v>0</v>
      </c>
      <c r="BC134" s="80">
        <f t="shared" si="131"/>
        <v>0</v>
      </c>
      <c r="BD134" s="80">
        <f t="shared" si="132"/>
        <v>0</v>
      </c>
      <c r="BE134" s="80">
        <f t="shared" si="133"/>
        <v>0</v>
      </c>
      <c r="BF134" s="80">
        <f t="shared" si="134"/>
        <v>0</v>
      </c>
      <c r="BG134" s="80">
        <f t="shared" si="135"/>
        <v>0</v>
      </c>
      <c r="BH134" s="80">
        <f t="shared" si="136"/>
        <v>0</v>
      </c>
      <c r="BI134" s="4">
        <f t="shared" si="128"/>
        <v>0</v>
      </c>
      <c r="BJ134" s="4">
        <f t="shared" si="129"/>
        <v>0</v>
      </c>
      <c r="BK134" s="4">
        <f t="shared" si="130"/>
        <v>0</v>
      </c>
      <c r="BL134" s="8" t="e">
        <f>VLOOKUP(CN134,'CIR Results'!$B$3:$L$42,2,FALSE)</f>
        <v>#N/A</v>
      </c>
      <c r="BM134" s="8" t="e">
        <f>VLOOKUP(CN134,'CIR Results'!$B$3:$L$42,3,FALSE)</f>
        <v>#N/A</v>
      </c>
      <c r="BN134" s="8" t="e">
        <f>VLOOKUP(CN134,'CIR Results'!$B$3:$L$42,4,FALSE)</f>
        <v>#N/A</v>
      </c>
      <c r="BO134" s="8" t="e">
        <f>VLOOKUP(CN134,'CIR Results'!$B$3:$L$42,5,FALSE)</f>
        <v>#N/A</v>
      </c>
      <c r="BP134" s="8" t="e">
        <f>VLOOKUP(CN134,'CIR Results'!$B$3:$L$42,6,FALSE)</f>
        <v>#N/A</v>
      </c>
      <c r="BQ134" s="8" t="e">
        <f>VLOOKUP(CN134,'CIR Results'!$B$3:$L$42,8,FALSE)</f>
        <v>#N/A</v>
      </c>
      <c r="BR134" s="8" t="e">
        <f>VLOOKUP(CN134,'CIR Results'!$B$3:$L$42,9,FALSE)</f>
        <v>#N/A</v>
      </c>
      <c r="BS134" s="8" t="e">
        <f>VLOOKUP(CN134,'CIR Results'!$B$3:$L$42,10,FALSE)</f>
        <v>#N/A</v>
      </c>
      <c r="BT134" s="8" t="e">
        <f>VLOOKUP(CN134,'CIR Results'!$B$3:$L$42,11,FALSE)</f>
        <v>#N/A</v>
      </c>
      <c r="BU134" s="136" t="e">
        <f>VLOOKUP(CN134,'CIR Team Info'!$B$5:$E$44,2,FALSE)</f>
        <v>#N/A</v>
      </c>
      <c r="BV134" s="136" t="e">
        <f>VLOOKUP(CN134,'CIR Team Info'!$B$5:$E$44,4,FALSE)</f>
        <v>#N/A</v>
      </c>
      <c r="BW134" s="136" t="str">
        <f t="shared" si="137"/>
        <v xml:space="preserve">0 0 0 </v>
      </c>
      <c r="BX134" s="168">
        <f>'Pit Scouting Data'!E93</f>
        <v>0</v>
      </c>
      <c r="BY134" s="168">
        <f>'Pit Scouting Data'!F93</f>
        <v>0</v>
      </c>
      <c r="BZ134" s="168">
        <f>'Pit Scouting Data'!G93</f>
        <v>0</v>
      </c>
      <c r="CA134" s="168">
        <f>'Pit Scouting Data'!H93</f>
        <v>0</v>
      </c>
      <c r="CB134" s="168">
        <f>'Pit Scouting Data'!I93</f>
        <v>0</v>
      </c>
      <c r="CC134" s="168">
        <f>'Pit Scouting Data'!J93</f>
        <v>0</v>
      </c>
      <c r="CD134" s="168">
        <f>'Pit Scouting Data'!K93</f>
        <v>0</v>
      </c>
      <c r="CE134" s="168">
        <f>'Pit Scouting Data'!L93</f>
        <v>0</v>
      </c>
      <c r="CF134" s="168">
        <f>'Pit Scouting Data'!M93</f>
        <v>0</v>
      </c>
      <c r="CG134" s="168">
        <f>'Pit Scouting Data'!N93</f>
        <v>0</v>
      </c>
      <c r="CH134" s="168">
        <f>'Pit Scouting Data'!O93</f>
        <v>0</v>
      </c>
      <c r="CI134" s="176">
        <f>'Pit Scouting Data'!P93</f>
        <v>0</v>
      </c>
      <c r="CJ134" s="176">
        <f>'Pit Scouting Data'!Q93</f>
        <v>0</v>
      </c>
      <c r="CK134" s="176">
        <f>'Pit Scouting Data'!R93</f>
        <v>0</v>
      </c>
      <c r="CL134" s="176">
        <f>'Pit Scouting Data'!S93</f>
        <v>0</v>
      </c>
      <c r="CM134" s="169">
        <f>'Pit Scouting Data'!A93</f>
        <v>0</v>
      </c>
      <c r="CN134" s="169">
        <f>'Pit Scouting Data'!B93</f>
        <v>0</v>
      </c>
      <c r="CO134" s="169">
        <f>'Pit Scouting Data'!C93</f>
        <v>0</v>
      </c>
      <c r="CP134" s="169">
        <f>'Pit Scouting Data'!D93</f>
        <v>0</v>
      </c>
      <c r="CQ134" s="169"/>
      <c r="CR134" s="169"/>
      <c r="CS134" s="169"/>
      <c r="CT134" s="169"/>
      <c r="CU134" s="169"/>
      <c r="CV134" s="169"/>
      <c r="CW134" s="169"/>
      <c r="CX134" s="169"/>
      <c r="CY134" s="169"/>
      <c r="CZ134" s="169"/>
      <c r="DA134" s="169"/>
      <c r="DB134" s="169"/>
      <c r="DC134" s="169"/>
      <c r="DD134" s="169"/>
      <c r="DE134" s="169"/>
      <c r="DF134" s="169"/>
      <c r="DG134" s="169"/>
      <c r="DH134" s="169"/>
      <c r="DI134" s="169"/>
      <c r="DJ134" s="2"/>
      <c r="DK134" s="2"/>
      <c r="DL134" s="2"/>
      <c r="DM134" s="2"/>
      <c r="DN134" s="2"/>
      <c r="DO134" s="2"/>
      <c r="DP134" s="169"/>
      <c r="DQ134" s="169"/>
      <c r="DR134" s="169"/>
      <c r="DS134" s="169"/>
      <c r="DT134" s="169"/>
      <c r="DU134" s="169"/>
      <c r="DV134" s="169"/>
      <c r="DW134" s="37"/>
      <c r="DX134" s="37"/>
      <c r="DZ134" s="153"/>
    </row>
    <row r="135" spans="1:130" s="164" customFormat="1" hidden="1" x14ac:dyDescent="0.25">
      <c r="A135" s="153">
        <f t="shared" si="92"/>
        <v>0</v>
      </c>
      <c r="B135" s="39"/>
      <c r="C135" s="39"/>
      <c r="D135" s="17">
        <f t="shared" si="93"/>
        <v>0</v>
      </c>
      <c r="E135" s="113">
        <f t="shared" si="94"/>
        <v>0</v>
      </c>
      <c r="F135" s="113">
        <f t="shared" si="95"/>
        <v>0</v>
      </c>
      <c r="G135" s="113">
        <f t="shared" si="96"/>
        <v>0</v>
      </c>
      <c r="H135" s="113">
        <f t="shared" si="97"/>
        <v>0</v>
      </c>
      <c r="I135" s="113">
        <f t="shared" si="98"/>
        <v>0</v>
      </c>
      <c r="J135" s="113">
        <f t="shared" si="99"/>
        <v>0</v>
      </c>
      <c r="K135" s="113">
        <f t="shared" si="100"/>
        <v>0</v>
      </c>
      <c r="L135" s="76">
        <v>8</v>
      </c>
      <c r="M135" s="76">
        <v>8</v>
      </c>
      <c r="N135" s="76">
        <v>6</v>
      </c>
      <c r="O135" s="76">
        <v>6</v>
      </c>
      <c r="P135" s="76">
        <v>6</v>
      </c>
      <c r="Q135" s="76">
        <v>2</v>
      </c>
      <c r="R135" s="76">
        <v>1</v>
      </c>
      <c r="S135" s="17">
        <f t="shared" si="101"/>
        <v>0</v>
      </c>
      <c r="T135" s="113">
        <f t="shared" si="102"/>
        <v>0</v>
      </c>
      <c r="U135" s="113">
        <f t="shared" si="103"/>
        <v>0</v>
      </c>
      <c r="V135" s="113">
        <f t="shared" si="104"/>
        <v>0</v>
      </c>
      <c r="W135" s="113">
        <f t="shared" si="105"/>
        <v>0</v>
      </c>
      <c r="X135" s="113">
        <f t="shared" si="106"/>
        <v>0</v>
      </c>
      <c r="Y135" s="113">
        <f t="shared" si="107"/>
        <v>0</v>
      </c>
      <c r="Z135" s="113">
        <f t="shared" si="108"/>
        <v>0</v>
      </c>
      <c r="AA135" s="76">
        <v>5</v>
      </c>
      <c r="AB135" s="76">
        <v>6</v>
      </c>
      <c r="AC135" s="76">
        <v>8</v>
      </c>
      <c r="AD135" s="76">
        <v>2</v>
      </c>
      <c r="AE135" s="76">
        <v>2</v>
      </c>
      <c r="AF135" s="76">
        <v>3</v>
      </c>
      <c r="AG135" s="76">
        <v>8</v>
      </c>
      <c r="AH135" s="131">
        <f t="shared" si="109"/>
        <v>0</v>
      </c>
      <c r="AI135" s="131">
        <f t="shared" si="110"/>
        <v>0</v>
      </c>
      <c r="AJ135" s="131">
        <f t="shared" si="111"/>
        <v>0</v>
      </c>
      <c r="AK135" s="131">
        <f t="shared" si="112"/>
        <v>0</v>
      </c>
      <c r="AL135" s="131">
        <f t="shared" si="113"/>
        <v>0</v>
      </c>
      <c r="AM135" s="131">
        <f t="shared" si="114"/>
        <v>0</v>
      </c>
      <c r="AN135" s="131">
        <f t="shared" si="115"/>
        <v>0</v>
      </c>
      <c r="AO135" s="115" t="b">
        <f t="shared" si="116"/>
        <v>0</v>
      </c>
      <c r="AP135" s="115" t="b">
        <f t="shared" si="117"/>
        <v>0</v>
      </c>
      <c r="AQ135" s="115" t="b">
        <f t="shared" si="118"/>
        <v>0</v>
      </c>
      <c r="AR135" s="79">
        <f t="shared" si="119"/>
        <v>0</v>
      </c>
      <c r="AS135" s="79">
        <f t="shared" si="120"/>
        <v>0</v>
      </c>
      <c r="AT135" s="79">
        <f t="shared" si="121"/>
        <v>0</v>
      </c>
      <c r="AU135" s="79">
        <f t="shared" si="122"/>
        <v>0</v>
      </c>
      <c r="AV135" s="79">
        <f t="shared" si="123"/>
        <v>0</v>
      </c>
      <c r="AW135" s="79">
        <f t="shared" si="124"/>
        <v>0</v>
      </c>
      <c r="AX135" s="128">
        <f t="shared" si="125"/>
        <v>0</v>
      </c>
      <c r="AY135" s="128"/>
      <c r="AZ135" s="128"/>
      <c r="BA135" s="128">
        <f t="shared" si="126"/>
        <v>0</v>
      </c>
      <c r="BB135" s="128">
        <f t="shared" si="127"/>
        <v>0</v>
      </c>
      <c r="BC135" s="80">
        <f t="shared" si="131"/>
        <v>0</v>
      </c>
      <c r="BD135" s="80">
        <f t="shared" si="132"/>
        <v>0</v>
      </c>
      <c r="BE135" s="80">
        <f t="shared" si="133"/>
        <v>0</v>
      </c>
      <c r="BF135" s="80">
        <f t="shared" si="134"/>
        <v>0</v>
      </c>
      <c r="BG135" s="80">
        <f t="shared" si="135"/>
        <v>0</v>
      </c>
      <c r="BH135" s="80">
        <f t="shared" si="136"/>
        <v>0</v>
      </c>
      <c r="BI135" s="4">
        <f t="shared" si="128"/>
        <v>0</v>
      </c>
      <c r="BJ135" s="4">
        <f t="shared" si="129"/>
        <v>0</v>
      </c>
      <c r="BK135" s="4">
        <f t="shared" si="130"/>
        <v>0</v>
      </c>
      <c r="BL135" s="8" t="e">
        <f>VLOOKUP(CN135,'CIR Results'!$B$3:$L$42,2,FALSE)</f>
        <v>#N/A</v>
      </c>
      <c r="BM135" s="8" t="e">
        <f>VLOOKUP(CN135,'CIR Results'!$B$3:$L$42,3,FALSE)</f>
        <v>#N/A</v>
      </c>
      <c r="BN135" s="8" t="e">
        <f>VLOOKUP(CN135,'CIR Results'!$B$3:$L$42,4,FALSE)</f>
        <v>#N/A</v>
      </c>
      <c r="BO135" s="8" t="e">
        <f>VLOOKUP(CN135,'CIR Results'!$B$3:$L$42,5,FALSE)</f>
        <v>#N/A</v>
      </c>
      <c r="BP135" s="8" t="e">
        <f>VLOOKUP(CN135,'CIR Results'!$B$3:$L$42,6,FALSE)</f>
        <v>#N/A</v>
      </c>
      <c r="BQ135" s="8" t="e">
        <f>VLOOKUP(CN135,'CIR Results'!$B$3:$L$42,8,FALSE)</f>
        <v>#N/A</v>
      </c>
      <c r="BR135" s="8" t="e">
        <f>VLOOKUP(CN135,'CIR Results'!$B$3:$L$42,9,FALSE)</f>
        <v>#N/A</v>
      </c>
      <c r="BS135" s="8" t="e">
        <f>VLOOKUP(CN135,'CIR Results'!$B$3:$L$42,10,FALSE)</f>
        <v>#N/A</v>
      </c>
      <c r="BT135" s="8" t="e">
        <f>VLOOKUP(CN135,'CIR Results'!$B$3:$L$42,11,FALSE)</f>
        <v>#N/A</v>
      </c>
      <c r="BU135" s="136" t="e">
        <f>VLOOKUP(CN135,'CIR Team Info'!$B$5:$E$44,2,FALSE)</f>
        <v>#N/A</v>
      </c>
      <c r="BV135" s="136" t="e">
        <f>VLOOKUP(CN135,'CIR Team Info'!$B$5:$E$44,4,FALSE)</f>
        <v>#N/A</v>
      </c>
      <c r="BW135" s="136" t="str">
        <f t="shared" si="137"/>
        <v xml:space="preserve">0 0 0 </v>
      </c>
      <c r="BX135" s="168">
        <f>'Pit Scouting Data'!E94</f>
        <v>0</v>
      </c>
      <c r="BY135" s="168">
        <f>'Pit Scouting Data'!F94</f>
        <v>0</v>
      </c>
      <c r="BZ135" s="168">
        <f>'Pit Scouting Data'!G94</f>
        <v>0</v>
      </c>
      <c r="CA135" s="168">
        <f>'Pit Scouting Data'!H94</f>
        <v>0</v>
      </c>
      <c r="CB135" s="168">
        <f>'Pit Scouting Data'!I94</f>
        <v>0</v>
      </c>
      <c r="CC135" s="168">
        <f>'Pit Scouting Data'!J94</f>
        <v>0</v>
      </c>
      <c r="CD135" s="168">
        <f>'Pit Scouting Data'!K94</f>
        <v>0</v>
      </c>
      <c r="CE135" s="168">
        <f>'Pit Scouting Data'!L94</f>
        <v>0</v>
      </c>
      <c r="CF135" s="168">
        <f>'Pit Scouting Data'!M94</f>
        <v>0</v>
      </c>
      <c r="CG135" s="168">
        <f>'Pit Scouting Data'!N94</f>
        <v>0</v>
      </c>
      <c r="CH135" s="168">
        <f>'Pit Scouting Data'!O94</f>
        <v>0</v>
      </c>
      <c r="CI135" s="176">
        <f>'Pit Scouting Data'!P94</f>
        <v>0</v>
      </c>
      <c r="CJ135" s="176">
        <f>'Pit Scouting Data'!Q94</f>
        <v>0</v>
      </c>
      <c r="CK135" s="176">
        <f>'Pit Scouting Data'!R94</f>
        <v>0</v>
      </c>
      <c r="CL135" s="176">
        <f>'Pit Scouting Data'!S94</f>
        <v>0</v>
      </c>
      <c r="CM135" s="169">
        <f>'Pit Scouting Data'!A94</f>
        <v>0</v>
      </c>
      <c r="CN135" s="169">
        <f>'Pit Scouting Data'!B94</f>
        <v>0</v>
      </c>
      <c r="CO135" s="169">
        <f>'Pit Scouting Data'!C94</f>
        <v>0</v>
      </c>
      <c r="CP135" s="169">
        <f>'Pit Scouting Data'!D94</f>
        <v>0</v>
      </c>
      <c r="CQ135" s="169"/>
      <c r="CR135" s="169"/>
      <c r="CS135" s="169"/>
      <c r="CT135" s="169"/>
      <c r="CU135" s="169"/>
      <c r="CV135" s="169"/>
      <c r="CW135" s="169"/>
      <c r="CX135" s="169"/>
      <c r="CY135" s="169"/>
      <c r="CZ135" s="169"/>
      <c r="DA135" s="169"/>
      <c r="DB135" s="169"/>
      <c r="DC135" s="169"/>
      <c r="DD135" s="169"/>
      <c r="DE135" s="169"/>
      <c r="DF135" s="169"/>
      <c r="DG135" s="169"/>
      <c r="DH135" s="169"/>
      <c r="DI135" s="169"/>
      <c r="DJ135" s="2"/>
      <c r="DK135" s="2"/>
      <c r="DL135" s="2"/>
      <c r="DM135" s="2"/>
      <c r="DN135" s="2"/>
      <c r="DO135" s="2"/>
      <c r="DP135" s="169"/>
      <c r="DQ135" s="169"/>
      <c r="DR135" s="169"/>
      <c r="DS135" s="169"/>
      <c r="DT135" s="169"/>
      <c r="DU135" s="169"/>
      <c r="DV135" s="169"/>
      <c r="DW135" s="37"/>
      <c r="DX135" s="37"/>
      <c r="DZ135" s="153"/>
    </row>
    <row r="136" spans="1:130" s="164" customFormat="1" hidden="1" x14ac:dyDescent="0.25">
      <c r="A136" s="153">
        <f t="shared" si="92"/>
        <v>0</v>
      </c>
      <c r="B136" s="39"/>
      <c r="C136" s="39"/>
      <c r="D136" s="17">
        <f t="shared" si="93"/>
        <v>0</v>
      </c>
      <c r="E136" s="113">
        <f t="shared" si="94"/>
        <v>0</v>
      </c>
      <c r="F136" s="113">
        <f t="shared" si="95"/>
        <v>0</v>
      </c>
      <c r="G136" s="113">
        <f t="shared" si="96"/>
        <v>0</v>
      </c>
      <c r="H136" s="113">
        <f t="shared" si="97"/>
        <v>0</v>
      </c>
      <c r="I136" s="113">
        <f t="shared" si="98"/>
        <v>0</v>
      </c>
      <c r="J136" s="113">
        <f t="shared" si="99"/>
        <v>0</v>
      </c>
      <c r="K136" s="113">
        <f t="shared" si="100"/>
        <v>0</v>
      </c>
      <c r="L136" s="76">
        <v>8</v>
      </c>
      <c r="M136" s="76">
        <v>8</v>
      </c>
      <c r="N136" s="76">
        <v>6</v>
      </c>
      <c r="O136" s="76">
        <v>6</v>
      </c>
      <c r="P136" s="76">
        <v>6</v>
      </c>
      <c r="Q136" s="76">
        <v>2</v>
      </c>
      <c r="R136" s="76">
        <v>1</v>
      </c>
      <c r="S136" s="17">
        <f t="shared" si="101"/>
        <v>0</v>
      </c>
      <c r="T136" s="113">
        <f t="shared" si="102"/>
        <v>0</v>
      </c>
      <c r="U136" s="113">
        <f t="shared" si="103"/>
        <v>0</v>
      </c>
      <c r="V136" s="113">
        <f t="shared" si="104"/>
        <v>0</v>
      </c>
      <c r="W136" s="113">
        <f t="shared" si="105"/>
        <v>0</v>
      </c>
      <c r="X136" s="113">
        <f t="shared" si="106"/>
        <v>0</v>
      </c>
      <c r="Y136" s="113">
        <f t="shared" si="107"/>
        <v>0</v>
      </c>
      <c r="Z136" s="113">
        <f t="shared" si="108"/>
        <v>0</v>
      </c>
      <c r="AA136" s="76">
        <v>5</v>
      </c>
      <c r="AB136" s="76">
        <v>6</v>
      </c>
      <c r="AC136" s="76">
        <v>8</v>
      </c>
      <c r="AD136" s="76">
        <v>2</v>
      </c>
      <c r="AE136" s="76">
        <v>2</v>
      </c>
      <c r="AF136" s="76">
        <v>3</v>
      </c>
      <c r="AG136" s="76">
        <v>8</v>
      </c>
      <c r="AH136" s="131">
        <f t="shared" si="109"/>
        <v>0</v>
      </c>
      <c r="AI136" s="131">
        <f t="shared" si="110"/>
        <v>0</v>
      </c>
      <c r="AJ136" s="131">
        <f t="shared" si="111"/>
        <v>0</v>
      </c>
      <c r="AK136" s="131">
        <f t="shared" si="112"/>
        <v>0</v>
      </c>
      <c r="AL136" s="131">
        <f t="shared" si="113"/>
        <v>0</v>
      </c>
      <c r="AM136" s="131">
        <f t="shared" si="114"/>
        <v>0</v>
      </c>
      <c r="AN136" s="131">
        <f t="shared" si="115"/>
        <v>0</v>
      </c>
      <c r="AO136" s="115" t="b">
        <f t="shared" si="116"/>
        <v>0</v>
      </c>
      <c r="AP136" s="115" t="b">
        <f t="shared" si="117"/>
        <v>0</v>
      </c>
      <c r="AQ136" s="115" t="b">
        <f t="shared" si="118"/>
        <v>0</v>
      </c>
      <c r="AR136" s="79">
        <f t="shared" si="119"/>
        <v>0</v>
      </c>
      <c r="AS136" s="79">
        <f t="shared" si="120"/>
        <v>0</v>
      </c>
      <c r="AT136" s="79">
        <f t="shared" si="121"/>
        <v>0</v>
      </c>
      <c r="AU136" s="79">
        <f t="shared" si="122"/>
        <v>0</v>
      </c>
      <c r="AV136" s="79">
        <f t="shared" si="123"/>
        <v>0</v>
      </c>
      <c r="AW136" s="79">
        <f t="shared" si="124"/>
        <v>0</v>
      </c>
      <c r="AX136" s="128">
        <f t="shared" si="125"/>
        <v>0</v>
      </c>
      <c r="AY136" s="128"/>
      <c r="AZ136" s="128"/>
      <c r="BA136" s="128">
        <f t="shared" si="126"/>
        <v>0</v>
      </c>
      <c r="BB136" s="128">
        <f t="shared" si="127"/>
        <v>0</v>
      </c>
      <c r="BC136" s="80">
        <f t="shared" si="131"/>
        <v>0</v>
      </c>
      <c r="BD136" s="80">
        <f t="shared" si="132"/>
        <v>0</v>
      </c>
      <c r="BE136" s="80">
        <f t="shared" si="133"/>
        <v>0</v>
      </c>
      <c r="BF136" s="80">
        <f t="shared" si="134"/>
        <v>0</v>
      </c>
      <c r="BG136" s="80">
        <f t="shared" si="135"/>
        <v>0</v>
      </c>
      <c r="BH136" s="80">
        <f t="shared" si="136"/>
        <v>0</v>
      </c>
      <c r="BI136" s="4">
        <f t="shared" si="128"/>
        <v>0</v>
      </c>
      <c r="BJ136" s="4">
        <f t="shared" si="129"/>
        <v>0</v>
      </c>
      <c r="BK136" s="4">
        <f t="shared" si="130"/>
        <v>0</v>
      </c>
      <c r="BL136" s="8" t="e">
        <f>VLOOKUP(CN136,'CIR Results'!$B$3:$L$42,2,FALSE)</f>
        <v>#N/A</v>
      </c>
      <c r="BM136" s="8" t="e">
        <f>VLOOKUP(CN136,'CIR Results'!$B$3:$L$42,3,FALSE)</f>
        <v>#N/A</v>
      </c>
      <c r="BN136" s="8" t="e">
        <f>VLOOKUP(CN136,'CIR Results'!$B$3:$L$42,4,FALSE)</f>
        <v>#N/A</v>
      </c>
      <c r="BO136" s="8" t="e">
        <f>VLOOKUP(CN136,'CIR Results'!$B$3:$L$42,5,FALSE)</f>
        <v>#N/A</v>
      </c>
      <c r="BP136" s="8" t="e">
        <f>VLOOKUP(CN136,'CIR Results'!$B$3:$L$42,6,FALSE)</f>
        <v>#N/A</v>
      </c>
      <c r="BQ136" s="8" t="e">
        <f>VLOOKUP(CN136,'CIR Results'!$B$3:$L$42,8,FALSE)</f>
        <v>#N/A</v>
      </c>
      <c r="BR136" s="8" t="e">
        <f>VLOOKUP(CN136,'CIR Results'!$B$3:$L$42,9,FALSE)</f>
        <v>#N/A</v>
      </c>
      <c r="BS136" s="8" t="e">
        <f>VLOOKUP(CN136,'CIR Results'!$B$3:$L$42,10,FALSE)</f>
        <v>#N/A</v>
      </c>
      <c r="BT136" s="8" t="e">
        <f>VLOOKUP(CN136,'CIR Results'!$B$3:$L$42,11,FALSE)</f>
        <v>#N/A</v>
      </c>
      <c r="BU136" s="136" t="e">
        <f>VLOOKUP(CN136,'CIR Team Info'!$B$5:$E$44,2,FALSE)</f>
        <v>#N/A</v>
      </c>
      <c r="BV136" s="136" t="e">
        <f>VLOOKUP(CN136,'CIR Team Info'!$B$5:$E$44,4,FALSE)</f>
        <v>#N/A</v>
      </c>
      <c r="BW136" s="136" t="str">
        <f t="shared" si="137"/>
        <v xml:space="preserve">0 0 0 </v>
      </c>
      <c r="BX136" s="168">
        <f>'Pit Scouting Data'!E95</f>
        <v>0</v>
      </c>
      <c r="BY136" s="168">
        <f>'Pit Scouting Data'!F95</f>
        <v>0</v>
      </c>
      <c r="BZ136" s="168">
        <f>'Pit Scouting Data'!G95</f>
        <v>0</v>
      </c>
      <c r="CA136" s="168">
        <f>'Pit Scouting Data'!H95</f>
        <v>0</v>
      </c>
      <c r="CB136" s="168">
        <f>'Pit Scouting Data'!I95</f>
        <v>0</v>
      </c>
      <c r="CC136" s="168">
        <f>'Pit Scouting Data'!J95</f>
        <v>0</v>
      </c>
      <c r="CD136" s="168">
        <f>'Pit Scouting Data'!K95</f>
        <v>0</v>
      </c>
      <c r="CE136" s="168">
        <f>'Pit Scouting Data'!L95</f>
        <v>0</v>
      </c>
      <c r="CF136" s="168">
        <f>'Pit Scouting Data'!M95</f>
        <v>0</v>
      </c>
      <c r="CG136" s="168">
        <f>'Pit Scouting Data'!N95</f>
        <v>0</v>
      </c>
      <c r="CH136" s="168">
        <f>'Pit Scouting Data'!O95</f>
        <v>0</v>
      </c>
      <c r="CI136" s="176">
        <f>'Pit Scouting Data'!P95</f>
        <v>0</v>
      </c>
      <c r="CJ136" s="176">
        <f>'Pit Scouting Data'!Q95</f>
        <v>0</v>
      </c>
      <c r="CK136" s="176">
        <f>'Pit Scouting Data'!R95</f>
        <v>0</v>
      </c>
      <c r="CL136" s="176">
        <f>'Pit Scouting Data'!S95</f>
        <v>0</v>
      </c>
      <c r="CM136" s="169">
        <f>'Pit Scouting Data'!A95</f>
        <v>0</v>
      </c>
      <c r="CN136" s="169">
        <f>'Pit Scouting Data'!B95</f>
        <v>0</v>
      </c>
      <c r="CO136" s="169">
        <f>'Pit Scouting Data'!C95</f>
        <v>0</v>
      </c>
      <c r="CP136" s="169">
        <f>'Pit Scouting Data'!D95</f>
        <v>0</v>
      </c>
      <c r="CQ136" s="169"/>
      <c r="CR136" s="169"/>
      <c r="CS136" s="169"/>
      <c r="CT136" s="169"/>
      <c r="CU136" s="169"/>
      <c r="CV136" s="169"/>
      <c r="CW136" s="169"/>
      <c r="CX136" s="169"/>
      <c r="CY136" s="169"/>
      <c r="CZ136" s="169"/>
      <c r="DA136" s="169"/>
      <c r="DB136" s="169"/>
      <c r="DC136" s="169"/>
      <c r="DD136" s="169"/>
      <c r="DE136" s="169"/>
      <c r="DF136" s="169"/>
      <c r="DG136" s="169"/>
      <c r="DH136" s="169"/>
      <c r="DI136" s="169"/>
      <c r="DJ136" s="2"/>
      <c r="DK136" s="2"/>
      <c r="DL136" s="2"/>
      <c r="DM136" s="2"/>
      <c r="DN136" s="2"/>
      <c r="DO136" s="2"/>
      <c r="DP136" s="169"/>
      <c r="DQ136" s="169"/>
      <c r="DR136" s="169"/>
      <c r="DS136" s="169"/>
      <c r="DT136" s="169"/>
      <c r="DU136" s="169"/>
      <c r="DV136" s="169"/>
      <c r="DW136" s="37"/>
      <c r="DX136" s="37"/>
      <c r="DZ136" s="153"/>
    </row>
    <row r="137" spans="1:130" s="164" customFormat="1" hidden="1" x14ac:dyDescent="0.25">
      <c r="A137" s="153">
        <f t="shared" si="92"/>
        <v>0</v>
      </c>
      <c r="B137" s="39"/>
      <c r="C137" s="39"/>
      <c r="D137" s="17">
        <f t="shared" si="93"/>
        <v>0</v>
      </c>
      <c r="E137" s="113">
        <f t="shared" si="94"/>
        <v>0</v>
      </c>
      <c r="F137" s="113">
        <f t="shared" si="95"/>
        <v>0</v>
      </c>
      <c r="G137" s="113">
        <f t="shared" si="96"/>
        <v>0</v>
      </c>
      <c r="H137" s="113">
        <f t="shared" si="97"/>
        <v>0</v>
      </c>
      <c r="I137" s="113">
        <f t="shared" si="98"/>
        <v>0</v>
      </c>
      <c r="J137" s="113">
        <f t="shared" si="99"/>
        <v>0</v>
      </c>
      <c r="K137" s="113">
        <f t="shared" si="100"/>
        <v>0</v>
      </c>
      <c r="L137" s="76">
        <v>8</v>
      </c>
      <c r="M137" s="76">
        <v>8</v>
      </c>
      <c r="N137" s="76">
        <v>6</v>
      </c>
      <c r="O137" s="76">
        <v>6</v>
      </c>
      <c r="P137" s="76">
        <v>6</v>
      </c>
      <c r="Q137" s="76">
        <v>2</v>
      </c>
      <c r="R137" s="76">
        <v>1</v>
      </c>
      <c r="S137" s="17">
        <f t="shared" si="101"/>
        <v>0</v>
      </c>
      <c r="T137" s="113">
        <f t="shared" si="102"/>
        <v>0</v>
      </c>
      <c r="U137" s="113">
        <f t="shared" si="103"/>
        <v>0</v>
      </c>
      <c r="V137" s="113">
        <f t="shared" si="104"/>
        <v>0</v>
      </c>
      <c r="W137" s="113">
        <f t="shared" si="105"/>
        <v>0</v>
      </c>
      <c r="X137" s="113">
        <f t="shared" si="106"/>
        <v>0</v>
      </c>
      <c r="Y137" s="113">
        <f t="shared" si="107"/>
        <v>0</v>
      </c>
      <c r="Z137" s="113">
        <f t="shared" si="108"/>
        <v>0</v>
      </c>
      <c r="AA137" s="76">
        <v>5</v>
      </c>
      <c r="AB137" s="76">
        <v>6</v>
      </c>
      <c r="AC137" s="76">
        <v>8</v>
      </c>
      <c r="AD137" s="76">
        <v>2</v>
      </c>
      <c r="AE137" s="76">
        <v>2</v>
      </c>
      <c r="AF137" s="76">
        <v>3</v>
      </c>
      <c r="AG137" s="76">
        <v>8</v>
      </c>
      <c r="AH137" s="131">
        <f t="shared" si="109"/>
        <v>0</v>
      </c>
      <c r="AI137" s="131">
        <f t="shared" si="110"/>
        <v>0</v>
      </c>
      <c r="AJ137" s="131">
        <f t="shared" si="111"/>
        <v>0</v>
      </c>
      <c r="AK137" s="131">
        <f t="shared" si="112"/>
        <v>0</v>
      </c>
      <c r="AL137" s="131">
        <f t="shared" si="113"/>
        <v>0</v>
      </c>
      <c r="AM137" s="131">
        <f t="shared" si="114"/>
        <v>0</v>
      </c>
      <c r="AN137" s="131">
        <f t="shared" si="115"/>
        <v>0</v>
      </c>
      <c r="AO137" s="115" t="b">
        <f t="shared" si="116"/>
        <v>0</v>
      </c>
      <c r="AP137" s="115" t="b">
        <f t="shared" si="117"/>
        <v>0</v>
      </c>
      <c r="AQ137" s="115" t="b">
        <f t="shared" si="118"/>
        <v>0</v>
      </c>
      <c r="AR137" s="79">
        <f t="shared" si="119"/>
        <v>0</v>
      </c>
      <c r="AS137" s="79">
        <f t="shared" si="120"/>
        <v>0</v>
      </c>
      <c r="AT137" s="79">
        <f t="shared" si="121"/>
        <v>0</v>
      </c>
      <c r="AU137" s="79">
        <f t="shared" si="122"/>
        <v>0</v>
      </c>
      <c r="AV137" s="79">
        <f t="shared" si="123"/>
        <v>0</v>
      </c>
      <c r="AW137" s="79">
        <f t="shared" si="124"/>
        <v>0</v>
      </c>
      <c r="AX137" s="128">
        <f t="shared" si="125"/>
        <v>0</v>
      </c>
      <c r="AY137" s="128"/>
      <c r="AZ137" s="128"/>
      <c r="BA137" s="128">
        <f t="shared" si="126"/>
        <v>0</v>
      </c>
      <c r="BB137" s="128">
        <f t="shared" si="127"/>
        <v>0</v>
      </c>
      <c r="BC137" s="80">
        <f t="shared" si="131"/>
        <v>0</v>
      </c>
      <c r="BD137" s="80">
        <f t="shared" si="132"/>
        <v>0</v>
      </c>
      <c r="BE137" s="80">
        <f t="shared" si="133"/>
        <v>0</v>
      </c>
      <c r="BF137" s="80">
        <f t="shared" si="134"/>
        <v>0</v>
      </c>
      <c r="BG137" s="80">
        <f t="shared" si="135"/>
        <v>0</v>
      </c>
      <c r="BH137" s="80">
        <f t="shared" si="136"/>
        <v>0</v>
      </c>
      <c r="BI137" s="4">
        <f t="shared" si="128"/>
        <v>0</v>
      </c>
      <c r="BJ137" s="4">
        <f t="shared" si="129"/>
        <v>0</v>
      </c>
      <c r="BK137" s="4">
        <f t="shared" si="130"/>
        <v>0</v>
      </c>
      <c r="BL137" s="8" t="e">
        <f>VLOOKUP(CN137,'CIR Results'!$B$3:$L$42,2,FALSE)</f>
        <v>#N/A</v>
      </c>
      <c r="BM137" s="8" t="e">
        <f>VLOOKUP(CN137,'CIR Results'!$B$3:$L$42,3,FALSE)</f>
        <v>#N/A</v>
      </c>
      <c r="BN137" s="8" t="e">
        <f>VLOOKUP(CN137,'CIR Results'!$B$3:$L$42,4,FALSE)</f>
        <v>#N/A</v>
      </c>
      <c r="BO137" s="8" t="e">
        <f>VLOOKUP(CN137,'CIR Results'!$B$3:$L$42,5,FALSE)</f>
        <v>#N/A</v>
      </c>
      <c r="BP137" s="8" t="e">
        <f>VLOOKUP(CN137,'CIR Results'!$B$3:$L$42,6,FALSE)</f>
        <v>#N/A</v>
      </c>
      <c r="BQ137" s="8" t="e">
        <f>VLOOKUP(CN137,'CIR Results'!$B$3:$L$42,8,FALSE)</f>
        <v>#N/A</v>
      </c>
      <c r="BR137" s="8" t="e">
        <f>VLOOKUP(CN137,'CIR Results'!$B$3:$L$42,9,FALSE)</f>
        <v>#N/A</v>
      </c>
      <c r="BS137" s="8" t="e">
        <f>VLOOKUP(CN137,'CIR Results'!$B$3:$L$42,10,FALSE)</f>
        <v>#N/A</v>
      </c>
      <c r="BT137" s="8" t="e">
        <f>VLOOKUP(CN137,'CIR Results'!$B$3:$L$42,11,FALSE)</f>
        <v>#N/A</v>
      </c>
      <c r="BU137" s="136" t="e">
        <f>VLOOKUP(CN137,'CIR Team Info'!$B$5:$E$44,2,FALSE)</f>
        <v>#N/A</v>
      </c>
      <c r="BV137" s="136" t="e">
        <f>VLOOKUP(CN137,'CIR Team Info'!$B$5:$E$44,4,FALSE)</f>
        <v>#N/A</v>
      </c>
      <c r="BW137" s="136" t="str">
        <f t="shared" si="137"/>
        <v xml:space="preserve">0 0 0 </v>
      </c>
      <c r="BX137" s="168">
        <f>'Pit Scouting Data'!E96</f>
        <v>0</v>
      </c>
      <c r="BY137" s="168">
        <f>'Pit Scouting Data'!F96</f>
        <v>0</v>
      </c>
      <c r="BZ137" s="168">
        <f>'Pit Scouting Data'!G96</f>
        <v>0</v>
      </c>
      <c r="CA137" s="168">
        <f>'Pit Scouting Data'!H96</f>
        <v>0</v>
      </c>
      <c r="CB137" s="168">
        <f>'Pit Scouting Data'!I96</f>
        <v>0</v>
      </c>
      <c r="CC137" s="168">
        <f>'Pit Scouting Data'!J96</f>
        <v>0</v>
      </c>
      <c r="CD137" s="168">
        <f>'Pit Scouting Data'!K96</f>
        <v>0</v>
      </c>
      <c r="CE137" s="168">
        <f>'Pit Scouting Data'!L96</f>
        <v>0</v>
      </c>
      <c r="CF137" s="168">
        <f>'Pit Scouting Data'!M96</f>
        <v>0</v>
      </c>
      <c r="CG137" s="168">
        <f>'Pit Scouting Data'!N96</f>
        <v>0</v>
      </c>
      <c r="CH137" s="168">
        <f>'Pit Scouting Data'!O96</f>
        <v>0</v>
      </c>
      <c r="CI137" s="176">
        <f>'Pit Scouting Data'!P96</f>
        <v>0</v>
      </c>
      <c r="CJ137" s="176">
        <f>'Pit Scouting Data'!Q96</f>
        <v>0</v>
      </c>
      <c r="CK137" s="176">
        <f>'Pit Scouting Data'!R96</f>
        <v>0</v>
      </c>
      <c r="CL137" s="176">
        <f>'Pit Scouting Data'!S96</f>
        <v>0</v>
      </c>
      <c r="CM137" s="169">
        <f>'Pit Scouting Data'!A96</f>
        <v>0</v>
      </c>
      <c r="CN137" s="169">
        <f>'Pit Scouting Data'!B96</f>
        <v>0</v>
      </c>
      <c r="CO137" s="169">
        <f>'Pit Scouting Data'!C96</f>
        <v>0</v>
      </c>
      <c r="CP137" s="169">
        <f>'Pit Scouting Data'!D96</f>
        <v>0</v>
      </c>
      <c r="CQ137" s="169"/>
      <c r="CR137" s="169"/>
      <c r="CS137" s="169"/>
      <c r="CT137" s="169"/>
      <c r="CU137" s="169"/>
      <c r="CV137" s="169"/>
      <c r="CW137" s="169"/>
      <c r="CX137" s="169"/>
      <c r="CY137" s="169"/>
      <c r="CZ137" s="169"/>
      <c r="DA137" s="169"/>
      <c r="DB137" s="169"/>
      <c r="DC137" s="169"/>
      <c r="DD137" s="169"/>
      <c r="DE137" s="169"/>
      <c r="DF137" s="169"/>
      <c r="DG137" s="169"/>
      <c r="DH137" s="169"/>
      <c r="DI137" s="169"/>
      <c r="DJ137" s="2"/>
      <c r="DK137" s="2"/>
      <c r="DL137" s="2"/>
      <c r="DM137" s="2"/>
      <c r="DN137" s="2"/>
      <c r="DO137" s="2"/>
      <c r="DP137" s="169"/>
      <c r="DQ137" s="169"/>
      <c r="DR137" s="169"/>
      <c r="DS137" s="169"/>
      <c r="DT137" s="169"/>
      <c r="DU137" s="169"/>
      <c r="DV137" s="169"/>
      <c r="DW137" s="37"/>
      <c r="DX137" s="37"/>
      <c r="DZ137" s="153"/>
    </row>
    <row r="138" spans="1:130" s="164" customFormat="1" hidden="1" x14ac:dyDescent="0.25">
      <c r="A138" s="153">
        <f t="shared" si="92"/>
        <v>0</v>
      </c>
      <c r="B138" s="39"/>
      <c r="C138" s="39"/>
      <c r="D138" s="17">
        <f t="shared" si="93"/>
        <v>0</v>
      </c>
      <c r="E138" s="113">
        <f t="shared" si="94"/>
        <v>0</v>
      </c>
      <c r="F138" s="113">
        <f t="shared" si="95"/>
        <v>0</v>
      </c>
      <c r="G138" s="113">
        <f t="shared" si="96"/>
        <v>0</v>
      </c>
      <c r="H138" s="113">
        <f t="shared" si="97"/>
        <v>0</v>
      </c>
      <c r="I138" s="113">
        <f t="shared" si="98"/>
        <v>0</v>
      </c>
      <c r="J138" s="113">
        <f t="shared" si="99"/>
        <v>0</v>
      </c>
      <c r="K138" s="113">
        <f t="shared" si="100"/>
        <v>0</v>
      </c>
      <c r="L138" s="76">
        <v>8</v>
      </c>
      <c r="M138" s="76">
        <v>8</v>
      </c>
      <c r="N138" s="76">
        <v>6</v>
      </c>
      <c r="O138" s="76">
        <v>6</v>
      </c>
      <c r="P138" s="76">
        <v>6</v>
      </c>
      <c r="Q138" s="76">
        <v>2</v>
      </c>
      <c r="R138" s="76">
        <v>1</v>
      </c>
      <c r="S138" s="17">
        <f t="shared" si="101"/>
        <v>0</v>
      </c>
      <c r="T138" s="113">
        <f t="shared" si="102"/>
        <v>0</v>
      </c>
      <c r="U138" s="113">
        <f t="shared" si="103"/>
        <v>0</v>
      </c>
      <c r="V138" s="113">
        <f t="shared" si="104"/>
        <v>0</v>
      </c>
      <c r="W138" s="113">
        <f t="shared" si="105"/>
        <v>0</v>
      </c>
      <c r="X138" s="113">
        <f t="shared" si="106"/>
        <v>0</v>
      </c>
      <c r="Y138" s="113">
        <f t="shared" si="107"/>
        <v>0</v>
      </c>
      <c r="Z138" s="113">
        <f t="shared" si="108"/>
        <v>0</v>
      </c>
      <c r="AA138" s="76">
        <v>5</v>
      </c>
      <c r="AB138" s="76">
        <v>6</v>
      </c>
      <c r="AC138" s="76">
        <v>8</v>
      </c>
      <c r="AD138" s="76">
        <v>2</v>
      </c>
      <c r="AE138" s="76">
        <v>2</v>
      </c>
      <c r="AF138" s="76">
        <v>3</v>
      </c>
      <c r="AG138" s="76">
        <v>8</v>
      </c>
      <c r="AH138" s="131">
        <f t="shared" si="109"/>
        <v>0</v>
      </c>
      <c r="AI138" s="131">
        <f t="shared" si="110"/>
        <v>0</v>
      </c>
      <c r="AJ138" s="131">
        <f t="shared" si="111"/>
        <v>0</v>
      </c>
      <c r="AK138" s="131">
        <f t="shared" si="112"/>
        <v>0</v>
      </c>
      <c r="AL138" s="131">
        <f t="shared" si="113"/>
        <v>0</v>
      </c>
      <c r="AM138" s="131">
        <f t="shared" si="114"/>
        <v>0</v>
      </c>
      <c r="AN138" s="131">
        <f t="shared" si="115"/>
        <v>0</v>
      </c>
      <c r="AO138" s="115" t="b">
        <f t="shared" si="116"/>
        <v>0</v>
      </c>
      <c r="AP138" s="115" t="b">
        <f t="shared" si="117"/>
        <v>0</v>
      </c>
      <c r="AQ138" s="115" t="b">
        <f t="shared" si="118"/>
        <v>0</v>
      </c>
      <c r="AR138" s="79">
        <f t="shared" si="119"/>
        <v>0</v>
      </c>
      <c r="AS138" s="79">
        <f t="shared" si="120"/>
        <v>0</v>
      </c>
      <c r="AT138" s="79">
        <f t="shared" si="121"/>
        <v>0</v>
      </c>
      <c r="AU138" s="79">
        <f t="shared" si="122"/>
        <v>0</v>
      </c>
      <c r="AV138" s="79">
        <f t="shared" si="123"/>
        <v>0</v>
      </c>
      <c r="AW138" s="79">
        <f t="shared" si="124"/>
        <v>0</v>
      </c>
      <c r="AX138" s="128">
        <f t="shared" si="125"/>
        <v>0</v>
      </c>
      <c r="AY138" s="128"/>
      <c r="AZ138" s="128"/>
      <c r="BA138" s="128">
        <f t="shared" si="126"/>
        <v>0</v>
      </c>
      <c r="BB138" s="128">
        <f t="shared" si="127"/>
        <v>0</v>
      </c>
      <c r="BC138" s="80">
        <f t="shared" si="131"/>
        <v>0</v>
      </c>
      <c r="BD138" s="80">
        <f t="shared" si="132"/>
        <v>0</v>
      </c>
      <c r="BE138" s="80">
        <f t="shared" si="133"/>
        <v>0</v>
      </c>
      <c r="BF138" s="80">
        <f t="shared" si="134"/>
        <v>0</v>
      </c>
      <c r="BG138" s="80">
        <f t="shared" si="135"/>
        <v>0</v>
      </c>
      <c r="BH138" s="80">
        <f t="shared" si="136"/>
        <v>0</v>
      </c>
      <c r="BI138" s="4">
        <f t="shared" si="128"/>
        <v>0</v>
      </c>
      <c r="BJ138" s="4">
        <f t="shared" si="129"/>
        <v>0</v>
      </c>
      <c r="BK138" s="4">
        <f t="shared" si="130"/>
        <v>0</v>
      </c>
      <c r="BL138" s="8" t="e">
        <f>VLOOKUP(CN138,'CIR Results'!$B$3:$L$42,2,FALSE)</f>
        <v>#N/A</v>
      </c>
      <c r="BM138" s="8" t="e">
        <f>VLOOKUP(CN138,'CIR Results'!$B$3:$L$42,3,FALSE)</f>
        <v>#N/A</v>
      </c>
      <c r="BN138" s="8" t="e">
        <f>VLOOKUP(CN138,'CIR Results'!$B$3:$L$42,4,FALSE)</f>
        <v>#N/A</v>
      </c>
      <c r="BO138" s="8" t="e">
        <f>VLOOKUP(CN138,'CIR Results'!$B$3:$L$42,5,FALSE)</f>
        <v>#N/A</v>
      </c>
      <c r="BP138" s="8" t="e">
        <f>VLOOKUP(CN138,'CIR Results'!$B$3:$L$42,6,FALSE)</f>
        <v>#N/A</v>
      </c>
      <c r="BQ138" s="8" t="e">
        <f>VLOOKUP(CN138,'CIR Results'!$B$3:$L$42,8,FALSE)</f>
        <v>#N/A</v>
      </c>
      <c r="BR138" s="8" t="e">
        <f>VLOOKUP(CN138,'CIR Results'!$B$3:$L$42,9,FALSE)</f>
        <v>#N/A</v>
      </c>
      <c r="BS138" s="8" t="e">
        <f>VLOOKUP(CN138,'CIR Results'!$B$3:$L$42,10,FALSE)</f>
        <v>#N/A</v>
      </c>
      <c r="BT138" s="8" t="e">
        <f>VLOOKUP(CN138,'CIR Results'!$B$3:$L$42,11,FALSE)</f>
        <v>#N/A</v>
      </c>
      <c r="BU138" s="136" t="e">
        <f>VLOOKUP(CN138,'CIR Team Info'!$B$5:$E$44,2,FALSE)</f>
        <v>#N/A</v>
      </c>
      <c r="BV138" s="136" t="e">
        <f>VLOOKUP(CN138,'CIR Team Info'!$B$5:$E$44,4,FALSE)</f>
        <v>#N/A</v>
      </c>
      <c r="BW138" s="136" t="str">
        <f t="shared" si="137"/>
        <v xml:space="preserve">0 0 0 </v>
      </c>
      <c r="BX138" s="168">
        <f>'Pit Scouting Data'!E97</f>
        <v>0</v>
      </c>
      <c r="BY138" s="168">
        <f>'Pit Scouting Data'!F97</f>
        <v>0</v>
      </c>
      <c r="BZ138" s="168">
        <f>'Pit Scouting Data'!G97</f>
        <v>0</v>
      </c>
      <c r="CA138" s="168">
        <f>'Pit Scouting Data'!H97</f>
        <v>0</v>
      </c>
      <c r="CB138" s="168">
        <f>'Pit Scouting Data'!I97</f>
        <v>0</v>
      </c>
      <c r="CC138" s="168">
        <f>'Pit Scouting Data'!J97</f>
        <v>0</v>
      </c>
      <c r="CD138" s="168">
        <f>'Pit Scouting Data'!K97</f>
        <v>0</v>
      </c>
      <c r="CE138" s="168">
        <f>'Pit Scouting Data'!L97</f>
        <v>0</v>
      </c>
      <c r="CF138" s="168">
        <f>'Pit Scouting Data'!M97</f>
        <v>0</v>
      </c>
      <c r="CG138" s="168">
        <f>'Pit Scouting Data'!N97</f>
        <v>0</v>
      </c>
      <c r="CH138" s="168">
        <f>'Pit Scouting Data'!O97</f>
        <v>0</v>
      </c>
      <c r="CI138" s="176">
        <f>'Pit Scouting Data'!P97</f>
        <v>0</v>
      </c>
      <c r="CJ138" s="176">
        <f>'Pit Scouting Data'!Q97</f>
        <v>0</v>
      </c>
      <c r="CK138" s="176">
        <f>'Pit Scouting Data'!R97</f>
        <v>0</v>
      </c>
      <c r="CL138" s="176">
        <f>'Pit Scouting Data'!S97</f>
        <v>0</v>
      </c>
      <c r="CM138" s="169">
        <f>'Pit Scouting Data'!A97</f>
        <v>0</v>
      </c>
      <c r="CN138" s="169">
        <f>'Pit Scouting Data'!B97</f>
        <v>0</v>
      </c>
      <c r="CO138" s="169">
        <f>'Pit Scouting Data'!C97</f>
        <v>0</v>
      </c>
      <c r="CP138" s="169">
        <f>'Pit Scouting Data'!D97</f>
        <v>0</v>
      </c>
      <c r="CQ138" s="169"/>
      <c r="CR138" s="169"/>
      <c r="CS138" s="169"/>
      <c r="CT138" s="169"/>
      <c r="CU138" s="169"/>
      <c r="CV138" s="169"/>
      <c r="CW138" s="169"/>
      <c r="CX138" s="169"/>
      <c r="CY138" s="169"/>
      <c r="CZ138" s="169"/>
      <c r="DA138" s="169"/>
      <c r="DB138" s="169"/>
      <c r="DC138" s="169"/>
      <c r="DD138" s="169"/>
      <c r="DE138" s="169"/>
      <c r="DF138" s="169"/>
      <c r="DG138" s="169"/>
      <c r="DH138" s="169"/>
      <c r="DI138" s="169"/>
      <c r="DJ138" s="2"/>
      <c r="DK138" s="2"/>
      <c r="DL138" s="2"/>
      <c r="DM138" s="2"/>
      <c r="DN138" s="2"/>
      <c r="DO138" s="2"/>
      <c r="DP138" s="169"/>
      <c r="DQ138" s="169"/>
      <c r="DR138" s="169"/>
      <c r="DS138" s="169"/>
      <c r="DT138" s="169"/>
      <c r="DU138" s="169"/>
      <c r="DV138" s="169"/>
      <c r="DW138" s="37"/>
      <c r="DX138" s="37"/>
      <c r="DZ138" s="153"/>
    </row>
    <row r="139" spans="1:130" s="164" customFormat="1" hidden="1" x14ac:dyDescent="0.25">
      <c r="A139" s="153">
        <f t="shared" si="92"/>
        <v>0</v>
      </c>
      <c r="B139" s="39"/>
      <c r="C139" s="39"/>
      <c r="D139" s="17">
        <f t="shared" si="93"/>
        <v>0</v>
      </c>
      <c r="E139" s="113">
        <f t="shared" si="94"/>
        <v>0</v>
      </c>
      <c r="F139" s="113">
        <f t="shared" si="95"/>
        <v>0</v>
      </c>
      <c r="G139" s="113">
        <f t="shared" si="96"/>
        <v>0</v>
      </c>
      <c r="H139" s="113">
        <f t="shared" si="97"/>
        <v>0</v>
      </c>
      <c r="I139" s="113">
        <f t="shared" si="98"/>
        <v>0</v>
      </c>
      <c r="J139" s="113">
        <f t="shared" si="99"/>
        <v>0</v>
      </c>
      <c r="K139" s="113">
        <f t="shared" si="100"/>
        <v>0</v>
      </c>
      <c r="L139" s="76">
        <v>8</v>
      </c>
      <c r="M139" s="76">
        <v>8</v>
      </c>
      <c r="N139" s="76">
        <v>6</v>
      </c>
      <c r="O139" s="76">
        <v>6</v>
      </c>
      <c r="P139" s="76">
        <v>6</v>
      </c>
      <c r="Q139" s="76">
        <v>2</v>
      </c>
      <c r="R139" s="76">
        <v>1</v>
      </c>
      <c r="S139" s="17">
        <f t="shared" si="101"/>
        <v>0</v>
      </c>
      <c r="T139" s="113">
        <f t="shared" si="102"/>
        <v>0</v>
      </c>
      <c r="U139" s="113">
        <f t="shared" si="103"/>
        <v>0</v>
      </c>
      <c r="V139" s="113">
        <f t="shared" si="104"/>
        <v>0</v>
      </c>
      <c r="W139" s="113">
        <f t="shared" si="105"/>
        <v>0</v>
      </c>
      <c r="X139" s="113">
        <f t="shared" si="106"/>
        <v>0</v>
      </c>
      <c r="Y139" s="113">
        <f t="shared" si="107"/>
        <v>0</v>
      </c>
      <c r="Z139" s="113">
        <f t="shared" si="108"/>
        <v>0</v>
      </c>
      <c r="AA139" s="76">
        <v>5</v>
      </c>
      <c r="AB139" s="76">
        <v>6</v>
      </c>
      <c r="AC139" s="76">
        <v>8</v>
      </c>
      <c r="AD139" s="76">
        <v>2</v>
      </c>
      <c r="AE139" s="76">
        <v>2</v>
      </c>
      <c r="AF139" s="76">
        <v>3</v>
      </c>
      <c r="AG139" s="76">
        <v>8</v>
      </c>
      <c r="AH139" s="131">
        <f t="shared" si="109"/>
        <v>0</v>
      </c>
      <c r="AI139" s="131">
        <f t="shared" si="110"/>
        <v>0</v>
      </c>
      <c r="AJ139" s="131">
        <f t="shared" si="111"/>
        <v>0</v>
      </c>
      <c r="AK139" s="131">
        <f t="shared" si="112"/>
        <v>0</v>
      </c>
      <c r="AL139" s="131">
        <f t="shared" si="113"/>
        <v>0</v>
      </c>
      <c r="AM139" s="131">
        <f t="shared" si="114"/>
        <v>0</v>
      </c>
      <c r="AN139" s="131">
        <f t="shared" si="115"/>
        <v>0</v>
      </c>
      <c r="AO139" s="115" t="b">
        <f t="shared" si="116"/>
        <v>0</v>
      </c>
      <c r="AP139" s="115" t="b">
        <f t="shared" si="117"/>
        <v>0</v>
      </c>
      <c r="AQ139" s="115" t="b">
        <f t="shared" si="118"/>
        <v>0</v>
      </c>
      <c r="AR139" s="79">
        <f t="shared" si="119"/>
        <v>0</v>
      </c>
      <c r="AS139" s="79">
        <f t="shared" si="120"/>
        <v>0</v>
      </c>
      <c r="AT139" s="79">
        <f t="shared" si="121"/>
        <v>0</v>
      </c>
      <c r="AU139" s="79">
        <f t="shared" si="122"/>
        <v>0</v>
      </c>
      <c r="AV139" s="79">
        <f t="shared" si="123"/>
        <v>0</v>
      </c>
      <c r="AW139" s="79">
        <f t="shared" si="124"/>
        <v>0</v>
      </c>
      <c r="AX139" s="128">
        <f t="shared" si="125"/>
        <v>0</v>
      </c>
      <c r="AY139" s="128"/>
      <c r="AZ139" s="128"/>
      <c r="BA139" s="128">
        <f t="shared" si="126"/>
        <v>0</v>
      </c>
      <c r="BB139" s="128">
        <f t="shared" si="127"/>
        <v>0</v>
      </c>
      <c r="BC139" s="80">
        <f t="shared" si="131"/>
        <v>0</v>
      </c>
      <c r="BD139" s="80">
        <f t="shared" si="132"/>
        <v>0</v>
      </c>
      <c r="BE139" s="80">
        <f t="shared" si="133"/>
        <v>0</v>
      </c>
      <c r="BF139" s="80">
        <f t="shared" si="134"/>
        <v>0</v>
      </c>
      <c r="BG139" s="80">
        <f t="shared" si="135"/>
        <v>0</v>
      </c>
      <c r="BH139" s="80">
        <f t="shared" si="136"/>
        <v>0</v>
      </c>
      <c r="BI139" s="4">
        <f t="shared" si="128"/>
        <v>0</v>
      </c>
      <c r="BJ139" s="4">
        <f t="shared" si="129"/>
        <v>0</v>
      </c>
      <c r="BK139" s="4">
        <f t="shared" si="130"/>
        <v>0</v>
      </c>
      <c r="BL139" s="8" t="e">
        <f>VLOOKUP(CN139,'CIR Results'!$B$3:$L$42,2,FALSE)</f>
        <v>#N/A</v>
      </c>
      <c r="BM139" s="8" t="e">
        <f>VLOOKUP(CN139,'CIR Results'!$B$3:$L$42,3,FALSE)</f>
        <v>#N/A</v>
      </c>
      <c r="BN139" s="8" t="e">
        <f>VLOOKUP(CN139,'CIR Results'!$B$3:$L$42,4,FALSE)</f>
        <v>#N/A</v>
      </c>
      <c r="BO139" s="8" t="e">
        <f>VLOOKUP(CN139,'CIR Results'!$B$3:$L$42,5,FALSE)</f>
        <v>#N/A</v>
      </c>
      <c r="BP139" s="8" t="e">
        <f>VLOOKUP(CN139,'CIR Results'!$B$3:$L$42,6,FALSE)</f>
        <v>#N/A</v>
      </c>
      <c r="BQ139" s="8" t="e">
        <f>VLOOKUP(CN139,'CIR Results'!$B$3:$L$42,8,FALSE)</f>
        <v>#N/A</v>
      </c>
      <c r="BR139" s="8" t="e">
        <f>VLOOKUP(CN139,'CIR Results'!$B$3:$L$42,9,FALSE)</f>
        <v>#N/A</v>
      </c>
      <c r="BS139" s="8" t="e">
        <f>VLOOKUP(CN139,'CIR Results'!$B$3:$L$42,10,FALSE)</f>
        <v>#N/A</v>
      </c>
      <c r="BT139" s="8" t="e">
        <f>VLOOKUP(CN139,'CIR Results'!$B$3:$L$42,11,FALSE)</f>
        <v>#N/A</v>
      </c>
      <c r="BU139" s="136" t="e">
        <f>VLOOKUP(CN139,'CIR Team Info'!$B$5:$E$44,2,FALSE)</f>
        <v>#N/A</v>
      </c>
      <c r="BV139" s="136" t="e">
        <f>VLOOKUP(CN139,'CIR Team Info'!$B$5:$E$44,4,FALSE)</f>
        <v>#N/A</v>
      </c>
      <c r="BW139" s="136" t="str">
        <f t="shared" si="137"/>
        <v xml:space="preserve">0 0 0 </v>
      </c>
      <c r="BX139" s="168">
        <f>'Pit Scouting Data'!E98</f>
        <v>0</v>
      </c>
      <c r="BY139" s="168">
        <f>'Pit Scouting Data'!F98</f>
        <v>0</v>
      </c>
      <c r="BZ139" s="168">
        <f>'Pit Scouting Data'!G98</f>
        <v>0</v>
      </c>
      <c r="CA139" s="168">
        <f>'Pit Scouting Data'!H98</f>
        <v>0</v>
      </c>
      <c r="CB139" s="168">
        <f>'Pit Scouting Data'!I98</f>
        <v>0</v>
      </c>
      <c r="CC139" s="168">
        <f>'Pit Scouting Data'!J98</f>
        <v>0</v>
      </c>
      <c r="CD139" s="168">
        <f>'Pit Scouting Data'!K98</f>
        <v>0</v>
      </c>
      <c r="CE139" s="168">
        <f>'Pit Scouting Data'!L98</f>
        <v>0</v>
      </c>
      <c r="CF139" s="168">
        <f>'Pit Scouting Data'!M98</f>
        <v>0</v>
      </c>
      <c r="CG139" s="168">
        <f>'Pit Scouting Data'!N98</f>
        <v>0</v>
      </c>
      <c r="CH139" s="168">
        <f>'Pit Scouting Data'!O98</f>
        <v>0</v>
      </c>
      <c r="CI139" s="176">
        <f>'Pit Scouting Data'!P98</f>
        <v>0</v>
      </c>
      <c r="CJ139" s="176">
        <f>'Pit Scouting Data'!Q98</f>
        <v>0</v>
      </c>
      <c r="CK139" s="176">
        <f>'Pit Scouting Data'!R98</f>
        <v>0</v>
      </c>
      <c r="CL139" s="176">
        <f>'Pit Scouting Data'!S98</f>
        <v>0</v>
      </c>
      <c r="CM139" s="169">
        <f>'Pit Scouting Data'!A98</f>
        <v>0</v>
      </c>
      <c r="CN139" s="169">
        <f>'Pit Scouting Data'!B98</f>
        <v>0</v>
      </c>
      <c r="CO139" s="169">
        <f>'Pit Scouting Data'!C98</f>
        <v>0</v>
      </c>
      <c r="CP139" s="169">
        <f>'Pit Scouting Data'!D98</f>
        <v>0</v>
      </c>
      <c r="CQ139" s="169"/>
      <c r="CR139" s="169"/>
      <c r="CS139" s="169"/>
      <c r="CT139" s="169"/>
      <c r="CU139" s="169"/>
      <c r="CV139" s="169"/>
      <c r="CW139" s="169"/>
      <c r="CX139" s="169"/>
      <c r="CY139" s="169"/>
      <c r="CZ139" s="169"/>
      <c r="DA139" s="169"/>
      <c r="DB139" s="169"/>
      <c r="DC139" s="169"/>
      <c r="DD139" s="169"/>
      <c r="DE139" s="169"/>
      <c r="DF139" s="169"/>
      <c r="DG139" s="169"/>
      <c r="DH139" s="169"/>
      <c r="DI139" s="169"/>
      <c r="DJ139" s="2"/>
      <c r="DK139" s="2"/>
      <c r="DL139" s="2"/>
      <c r="DM139" s="2"/>
      <c r="DN139" s="2"/>
      <c r="DO139" s="2"/>
      <c r="DP139" s="169"/>
      <c r="DQ139" s="169"/>
      <c r="DR139" s="169"/>
      <c r="DS139" s="169"/>
      <c r="DT139" s="169"/>
      <c r="DU139" s="169"/>
      <c r="DV139" s="169"/>
      <c r="DW139" s="37"/>
      <c r="DX139" s="37"/>
      <c r="DZ139" s="153"/>
    </row>
    <row r="140" spans="1:130" s="164" customFormat="1" hidden="1" x14ac:dyDescent="0.25">
      <c r="A140" s="153">
        <f t="shared" si="92"/>
        <v>0</v>
      </c>
      <c r="B140" s="39"/>
      <c r="C140" s="39"/>
      <c r="D140" s="17">
        <f t="shared" si="93"/>
        <v>0</v>
      </c>
      <c r="E140" s="113">
        <f t="shared" si="94"/>
        <v>0</v>
      </c>
      <c r="F140" s="113">
        <f t="shared" si="95"/>
        <v>0</v>
      </c>
      <c r="G140" s="113">
        <f t="shared" si="96"/>
        <v>0</v>
      </c>
      <c r="H140" s="113">
        <f t="shared" si="97"/>
        <v>0</v>
      </c>
      <c r="I140" s="113">
        <f t="shared" si="98"/>
        <v>0</v>
      </c>
      <c r="J140" s="113">
        <f t="shared" si="99"/>
        <v>0</v>
      </c>
      <c r="K140" s="113">
        <f t="shared" si="100"/>
        <v>0</v>
      </c>
      <c r="L140" s="76">
        <v>8</v>
      </c>
      <c r="M140" s="76">
        <v>8</v>
      </c>
      <c r="N140" s="76">
        <v>6</v>
      </c>
      <c r="O140" s="76">
        <v>6</v>
      </c>
      <c r="P140" s="76">
        <v>6</v>
      </c>
      <c r="Q140" s="76">
        <v>2</v>
      </c>
      <c r="R140" s="76">
        <v>1</v>
      </c>
      <c r="S140" s="17">
        <f t="shared" si="101"/>
        <v>0</v>
      </c>
      <c r="T140" s="113">
        <f t="shared" si="102"/>
        <v>0</v>
      </c>
      <c r="U140" s="113">
        <f t="shared" si="103"/>
        <v>0</v>
      </c>
      <c r="V140" s="113">
        <f t="shared" si="104"/>
        <v>0</v>
      </c>
      <c r="W140" s="113">
        <f t="shared" si="105"/>
        <v>0</v>
      </c>
      <c r="X140" s="113">
        <f t="shared" si="106"/>
        <v>0</v>
      </c>
      <c r="Y140" s="113">
        <f t="shared" si="107"/>
        <v>0</v>
      </c>
      <c r="Z140" s="113">
        <f t="shared" si="108"/>
        <v>0</v>
      </c>
      <c r="AA140" s="76">
        <v>5</v>
      </c>
      <c r="AB140" s="76">
        <v>6</v>
      </c>
      <c r="AC140" s="76">
        <v>8</v>
      </c>
      <c r="AD140" s="76">
        <v>2</v>
      </c>
      <c r="AE140" s="76">
        <v>2</v>
      </c>
      <c r="AF140" s="76">
        <v>3</v>
      </c>
      <c r="AG140" s="76">
        <v>8</v>
      </c>
      <c r="AH140" s="131">
        <f t="shared" si="109"/>
        <v>0</v>
      </c>
      <c r="AI140" s="131">
        <f t="shared" si="110"/>
        <v>0</v>
      </c>
      <c r="AJ140" s="131">
        <f t="shared" si="111"/>
        <v>0</v>
      </c>
      <c r="AK140" s="131">
        <f t="shared" si="112"/>
        <v>0</v>
      </c>
      <c r="AL140" s="131">
        <f t="shared" si="113"/>
        <v>0</v>
      </c>
      <c r="AM140" s="131">
        <f t="shared" si="114"/>
        <v>0</v>
      </c>
      <c r="AN140" s="131">
        <f t="shared" si="115"/>
        <v>0</v>
      </c>
      <c r="AO140" s="115" t="b">
        <f t="shared" si="116"/>
        <v>0</v>
      </c>
      <c r="AP140" s="115" t="b">
        <f t="shared" si="117"/>
        <v>0</v>
      </c>
      <c r="AQ140" s="115" t="b">
        <f t="shared" si="118"/>
        <v>0</v>
      </c>
      <c r="AR140" s="79">
        <f t="shared" si="119"/>
        <v>0</v>
      </c>
      <c r="AS140" s="79">
        <f t="shared" si="120"/>
        <v>0</v>
      </c>
      <c r="AT140" s="79">
        <f t="shared" si="121"/>
        <v>0</v>
      </c>
      <c r="AU140" s="79">
        <f t="shared" si="122"/>
        <v>0</v>
      </c>
      <c r="AV140" s="79">
        <f t="shared" si="123"/>
        <v>0</v>
      </c>
      <c r="AW140" s="79">
        <f t="shared" si="124"/>
        <v>0</v>
      </c>
      <c r="AX140" s="128">
        <f t="shared" si="125"/>
        <v>0</v>
      </c>
      <c r="AY140" s="128"/>
      <c r="AZ140" s="128"/>
      <c r="BA140" s="128">
        <f t="shared" si="126"/>
        <v>0</v>
      </c>
      <c r="BB140" s="128">
        <f t="shared" si="127"/>
        <v>0</v>
      </c>
      <c r="BC140" s="80">
        <f t="shared" si="131"/>
        <v>0</v>
      </c>
      <c r="BD140" s="80">
        <f t="shared" si="132"/>
        <v>0</v>
      </c>
      <c r="BE140" s="80">
        <f t="shared" si="133"/>
        <v>0</v>
      </c>
      <c r="BF140" s="80">
        <f t="shared" si="134"/>
        <v>0</v>
      </c>
      <c r="BG140" s="80">
        <f t="shared" si="135"/>
        <v>0</v>
      </c>
      <c r="BH140" s="80">
        <f t="shared" si="136"/>
        <v>0</v>
      </c>
      <c r="BI140" s="4">
        <f t="shared" si="128"/>
        <v>0</v>
      </c>
      <c r="BJ140" s="4">
        <f t="shared" si="129"/>
        <v>0</v>
      </c>
      <c r="BK140" s="4">
        <f t="shared" si="130"/>
        <v>0</v>
      </c>
      <c r="BL140" s="8" t="e">
        <f>VLOOKUP(CN140,'CIR Results'!$B$3:$L$42,2,FALSE)</f>
        <v>#N/A</v>
      </c>
      <c r="BM140" s="8" t="e">
        <f>VLOOKUP(CN140,'CIR Results'!$B$3:$L$42,3,FALSE)</f>
        <v>#N/A</v>
      </c>
      <c r="BN140" s="8" t="e">
        <f>VLOOKUP(CN140,'CIR Results'!$B$3:$L$42,4,FALSE)</f>
        <v>#N/A</v>
      </c>
      <c r="BO140" s="8" t="e">
        <f>VLOOKUP(CN140,'CIR Results'!$B$3:$L$42,5,FALSE)</f>
        <v>#N/A</v>
      </c>
      <c r="BP140" s="8" t="e">
        <f>VLOOKUP(CN140,'CIR Results'!$B$3:$L$42,6,FALSE)</f>
        <v>#N/A</v>
      </c>
      <c r="BQ140" s="8" t="e">
        <f>VLOOKUP(CN140,'CIR Results'!$B$3:$L$42,8,FALSE)</f>
        <v>#N/A</v>
      </c>
      <c r="BR140" s="8" t="e">
        <f>VLOOKUP(CN140,'CIR Results'!$B$3:$L$42,9,FALSE)</f>
        <v>#N/A</v>
      </c>
      <c r="BS140" s="8" t="e">
        <f>VLOOKUP(CN140,'CIR Results'!$B$3:$L$42,10,FALSE)</f>
        <v>#N/A</v>
      </c>
      <c r="BT140" s="8" t="e">
        <f>VLOOKUP(CN140,'CIR Results'!$B$3:$L$42,11,FALSE)</f>
        <v>#N/A</v>
      </c>
      <c r="BU140" s="136" t="e">
        <f>VLOOKUP(CN140,'CIR Team Info'!$B$5:$E$44,2,FALSE)</f>
        <v>#N/A</v>
      </c>
      <c r="BV140" s="136" t="e">
        <f>VLOOKUP(CN140,'CIR Team Info'!$B$5:$E$44,4,FALSE)</f>
        <v>#N/A</v>
      </c>
      <c r="BW140" s="136" t="str">
        <f t="shared" si="137"/>
        <v xml:space="preserve">0 0 0 </v>
      </c>
      <c r="BX140" s="168">
        <f>'Pit Scouting Data'!E99</f>
        <v>0</v>
      </c>
      <c r="BY140" s="168">
        <f>'Pit Scouting Data'!F99</f>
        <v>0</v>
      </c>
      <c r="BZ140" s="168">
        <f>'Pit Scouting Data'!G99</f>
        <v>0</v>
      </c>
      <c r="CA140" s="168">
        <f>'Pit Scouting Data'!H99</f>
        <v>0</v>
      </c>
      <c r="CB140" s="168">
        <f>'Pit Scouting Data'!I99</f>
        <v>0</v>
      </c>
      <c r="CC140" s="168">
        <f>'Pit Scouting Data'!J99</f>
        <v>0</v>
      </c>
      <c r="CD140" s="168">
        <f>'Pit Scouting Data'!K99</f>
        <v>0</v>
      </c>
      <c r="CE140" s="168">
        <f>'Pit Scouting Data'!L99</f>
        <v>0</v>
      </c>
      <c r="CF140" s="168">
        <f>'Pit Scouting Data'!M99</f>
        <v>0</v>
      </c>
      <c r="CG140" s="168">
        <f>'Pit Scouting Data'!N99</f>
        <v>0</v>
      </c>
      <c r="CH140" s="168">
        <f>'Pit Scouting Data'!O99</f>
        <v>0</v>
      </c>
      <c r="CI140" s="176">
        <f>'Pit Scouting Data'!P99</f>
        <v>0</v>
      </c>
      <c r="CJ140" s="176">
        <f>'Pit Scouting Data'!Q99</f>
        <v>0</v>
      </c>
      <c r="CK140" s="176">
        <f>'Pit Scouting Data'!R99</f>
        <v>0</v>
      </c>
      <c r="CL140" s="176">
        <f>'Pit Scouting Data'!S99</f>
        <v>0</v>
      </c>
      <c r="CM140" s="169">
        <f>'Pit Scouting Data'!A99</f>
        <v>0</v>
      </c>
      <c r="CN140" s="169">
        <f>'Pit Scouting Data'!B99</f>
        <v>0</v>
      </c>
      <c r="CO140" s="169">
        <f>'Pit Scouting Data'!C99</f>
        <v>0</v>
      </c>
      <c r="CP140" s="169">
        <f>'Pit Scouting Data'!D99</f>
        <v>0</v>
      </c>
      <c r="CQ140" s="169"/>
      <c r="CR140" s="169"/>
      <c r="CS140" s="169"/>
      <c r="CT140" s="169"/>
      <c r="CU140" s="169"/>
      <c r="CV140" s="169"/>
      <c r="CW140" s="169"/>
      <c r="CX140" s="169"/>
      <c r="CY140" s="169"/>
      <c r="CZ140" s="169"/>
      <c r="DA140" s="169"/>
      <c r="DB140" s="169"/>
      <c r="DC140" s="169"/>
      <c r="DD140" s="169"/>
      <c r="DE140" s="169"/>
      <c r="DF140" s="169"/>
      <c r="DG140" s="169"/>
      <c r="DH140" s="169"/>
      <c r="DI140" s="169"/>
      <c r="DJ140" s="2"/>
      <c r="DK140" s="2"/>
      <c r="DL140" s="2"/>
      <c r="DM140" s="2"/>
      <c r="DN140" s="2"/>
      <c r="DO140" s="2"/>
      <c r="DP140" s="169"/>
      <c r="DQ140" s="169"/>
      <c r="DR140" s="169"/>
      <c r="DS140" s="169"/>
      <c r="DT140" s="169"/>
      <c r="DU140" s="169"/>
      <c r="DV140" s="169"/>
      <c r="DW140" s="37"/>
      <c r="DX140" s="37"/>
      <c r="DZ140" s="153"/>
    </row>
    <row r="141" spans="1:130" s="164" customFormat="1" hidden="1" x14ac:dyDescent="0.25">
      <c r="A141" s="153">
        <f t="shared" si="92"/>
        <v>0</v>
      </c>
      <c r="B141" s="39"/>
      <c r="C141" s="39"/>
      <c r="D141" s="17">
        <f t="shared" si="93"/>
        <v>0</v>
      </c>
      <c r="E141" s="113">
        <f t="shared" si="94"/>
        <v>0</v>
      </c>
      <c r="F141" s="113">
        <f t="shared" si="95"/>
        <v>0</v>
      </c>
      <c r="G141" s="113">
        <f t="shared" si="96"/>
        <v>0</v>
      </c>
      <c r="H141" s="113">
        <f t="shared" si="97"/>
        <v>0</v>
      </c>
      <c r="I141" s="113">
        <f t="shared" si="98"/>
        <v>0</v>
      </c>
      <c r="J141" s="113">
        <f t="shared" si="99"/>
        <v>0</v>
      </c>
      <c r="K141" s="113">
        <f t="shared" si="100"/>
        <v>0</v>
      </c>
      <c r="L141" s="76">
        <v>8</v>
      </c>
      <c r="M141" s="76">
        <v>8</v>
      </c>
      <c r="N141" s="76">
        <v>6</v>
      </c>
      <c r="O141" s="76">
        <v>6</v>
      </c>
      <c r="P141" s="76">
        <v>6</v>
      </c>
      <c r="Q141" s="76">
        <v>2</v>
      </c>
      <c r="R141" s="76">
        <v>1</v>
      </c>
      <c r="S141" s="17">
        <f t="shared" si="101"/>
        <v>0</v>
      </c>
      <c r="T141" s="113">
        <f t="shared" si="102"/>
        <v>0</v>
      </c>
      <c r="U141" s="113">
        <f t="shared" si="103"/>
        <v>0</v>
      </c>
      <c r="V141" s="113">
        <f t="shared" si="104"/>
        <v>0</v>
      </c>
      <c r="W141" s="113">
        <f t="shared" si="105"/>
        <v>0</v>
      </c>
      <c r="X141" s="113">
        <f t="shared" si="106"/>
        <v>0</v>
      </c>
      <c r="Y141" s="113">
        <f t="shared" si="107"/>
        <v>0</v>
      </c>
      <c r="Z141" s="113">
        <f t="shared" si="108"/>
        <v>0</v>
      </c>
      <c r="AA141" s="76">
        <v>5</v>
      </c>
      <c r="AB141" s="76">
        <v>6</v>
      </c>
      <c r="AC141" s="76">
        <v>8</v>
      </c>
      <c r="AD141" s="76">
        <v>2</v>
      </c>
      <c r="AE141" s="76">
        <v>2</v>
      </c>
      <c r="AF141" s="76">
        <v>3</v>
      </c>
      <c r="AG141" s="76">
        <v>8</v>
      </c>
      <c r="AH141" s="131">
        <f t="shared" si="109"/>
        <v>0</v>
      </c>
      <c r="AI141" s="131">
        <f t="shared" si="110"/>
        <v>0</v>
      </c>
      <c r="AJ141" s="131">
        <f t="shared" si="111"/>
        <v>0</v>
      </c>
      <c r="AK141" s="131">
        <f t="shared" si="112"/>
        <v>0</v>
      </c>
      <c r="AL141" s="131">
        <f t="shared" si="113"/>
        <v>0</v>
      </c>
      <c r="AM141" s="131">
        <f t="shared" si="114"/>
        <v>0</v>
      </c>
      <c r="AN141" s="131">
        <f t="shared" si="115"/>
        <v>0</v>
      </c>
      <c r="AO141" s="115" t="b">
        <f t="shared" si="116"/>
        <v>0</v>
      </c>
      <c r="AP141" s="115" t="b">
        <f t="shared" si="117"/>
        <v>0</v>
      </c>
      <c r="AQ141" s="115" t="b">
        <f t="shared" si="118"/>
        <v>0</v>
      </c>
      <c r="AR141" s="79">
        <f t="shared" si="119"/>
        <v>0</v>
      </c>
      <c r="AS141" s="79">
        <f t="shared" si="120"/>
        <v>0</v>
      </c>
      <c r="AT141" s="79">
        <f t="shared" si="121"/>
        <v>0</v>
      </c>
      <c r="AU141" s="79">
        <f t="shared" si="122"/>
        <v>0</v>
      </c>
      <c r="AV141" s="79">
        <f t="shared" si="123"/>
        <v>0</v>
      </c>
      <c r="AW141" s="79">
        <f t="shared" si="124"/>
        <v>0</v>
      </c>
      <c r="AX141" s="128">
        <f t="shared" si="125"/>
        <v>0</v>
      </c>
      <c r="AY141" s="128"/>
      <c r="AZ141" s="128"/>
      <c r="BA141" s="128">
        <f t="shared" si="126"/>
        <v>0</v>
      </c>
      <c r="BB141" s="128">
        <f t="shared" si="127"/>
        <v>0</v>
      </c>
      <c r="BC141" s="80">
        <f t="shared" si="131"/>
        <v>0</v>
      </c>
      <c r="BD141" s="80">
        <f t="shared" si="132"/>
        <v>0</v>
      </c>
      <c r="BE141" s="80">
        <f t="shared" si="133"/>
        <v>0</v>
      </c>
      <c r="BF141" s="80">
        <f t="shared" si="134"/>
        <v>0</v>
      </c>
      <c r="BG141" s="80">
        <f t="shared" si="135"/>
        <v>0</v>
      </c>
      <c r="BH141" s="80">
        <f t="shared" si="136"/>
        <v>0</v>
      </c>
      <c r="BI141" s="4">
        <f t="shared" si="128"/>
        <v>0</v>
      </c>
      <c r="BJ141" s="4">
        <f t="shared" si="129"/>
        <v>0</v>
      </c>
      <c r="BK141" s="4">
        <f t="shared" si="130"/>
        <v>0</v>
      </c>
      <c r="BL141" s="8" t="e">
        <f>VLOOKUP(CN141,'CIR Results'!$B$3:$L$42,2,FALSE)</f>
        <v>#N/A</v>
      </c>
      <c r="BM141" s="8" t="e">
        <f>VLOOKUP(CN141,'CIR Results'!$B$3:$L$42,3,FALSE)</f>
        <v>#N/A</v>
      </c>
      <c r="BN141" s="8" t="e">
        <f>VLOOKUP(CN141,'CIR Results'!$B$3:$L$42,4,FALSE)</f>
        <v>#N/A</v>
      </c>
      <c r="BO141" s="8" t="e">
        <f>VLOOKUP(CN141,'CIR Results'!$B$3:$L$42,5,FALSE)</f>
        <v>#N/A</v>
      </c>
      <c r="BP141" s="8" t="e">
        <f>VLOOKUP(CN141,'CIR Results'!$B$3:$L$42,6,FALSE)</f>
        <v>#N/A</v>
      </c>
      <c r="BQ141" s="8" t="e">
        <f>VLOOKUP(CN141,'CIR Results'!$B$3:$L$42,8,FALSE)</f>
        <v>#N/A</v>
      </c>
      <c r="BR141" s="8" t="e">
        <f>VLOOKUP(CN141,'CIR Results'!$B$3:$L$42,9,FALSE)</f>
        <v>#N/A</v>
      </c>
      <c r="BS141" s="8" t="e">
        <f>VLOOKUP(CN141,'CIR Results'!$B$3:$L$42,10,FALSE)</f>
        <v>#N/A</v>
      </c>
      <c r="BT141" s="8" t="e">
        <f>VLOOKUP(CN141,'CIR Results'!$B$3:$L$42,11,FALSE)</f>
        <v>#N/A</v>
      </c>
      <c r="BU141" s="136" t="e">
        <f>VLOOKUP(CN141,'CIR Team Info'!$B$5:$E$44,2,FALSE)</f>
        <v>#N/A</v>
      </c>
      <c r="BV141" s="136" t="e">
        <f>VLOOKUP(CN141,'CIR Team Info'!$B$5:$E$44,4,FALSE)</f>
        <v>#N/A</v>
      </c>
      <c r="BW141" s="136" t="str">
        <f t="shared" si="137"/>
        <v xml:space="preserve">0 0 0 </v>
      </c>
      <c r="BX141" s="168">
        <f>'Pit Scouting Data'!E100</f>
        <v>0</v>
      </c>
      <c r="BY141" s="168">
        <f>'Pit Scouting Data'!F100</f>
        <v>0</v>
      </c>
      <c r="BZ141" s="168">
        <f>'Pit Scouting Data'!G100</f>
        <v>0</v>
      </c>
      <c r="CA141" s="168">
        <f>'Pit Scouting Data'!H100</f>
        <v>0</v>
      </c>
      <c r="CB141" s="168">
        <f>'Pit Scouting Data'!I100</f>
        <v>0</v>
      </c>
      <c r="CC141" s="168">
        <f>'Pit Scouting Data'!J100</f>
        <v>0</v>
      </c>
      <c r="CD141" s="168">
        <f>'Pit Scouting Data'!K100</f>
        <v>0</v>
      </c>
      <c r="CE141" s="168">
        <f>'Pit Scouting Data'!L100</f>
        <v>0</v>
      </c>
      <c r="CF141" s="168">
        <f>'Pit Scouting Data'!M100</f>
        <v>0</v>
      </c>
      <c r="CG141" s="168">
        <f>'Pit Scouting Data'!N100</f>
        <v>0</v>
      </c>
      <c r="CH141" s="168">
        <f>'Pit Scouting Data'!O100</f>
        <v>0</v>
      </c>
      <c r="CI141" s="176">
        <f>'Pit Scouting Data'!P100</f>
        <v>0</v>
      </c>
      <c r="CJ141" s="176">
        <f>'Pit Scouting Data'!Q100</f>
        <v>0</v>
      </c>
      <c r="CK141" s="176">
        <f>'Pit Scouting Data'!R100</f>
        <v>0</v>
      </c>
      <c r="CL141" s="176">
        <f>'Pit Scouting Data'!S100</f>
        <v>0</v>
      </c>
      <c r="CM141" s="169">
        <f>'Pit Scouting Data'!A100</f>
        <v>0</v>
      </c>
      <c r="CN141" s="169">
        <f>'Pit Scouting Data'!B100</f>
        <v>0</v>
      </c>
      <c r="CO141" s="169">
        <f>'Pit Scouting Data'!C100</f>
        <v>0</v>
      </c>
      <c r="CP141" s="169">
        <f>'Pit Scouting Data'!D100</f>
        <v>0</v>
      </c>
      <c r="CQ141" s="169"/>
      <c r="CR141" s="169"/>
      <c r="CS141" s="169"/>
      <c r="CT141" s="169"/>
      <c r="CU141" s="169"/>
      <c r="CV141" s="169"/>
      <c r="CW141" s="169"/>
      <c r="CX141" s="169"/>
      <c r="CY141" s="169"/>
      <c r="CZ141" s="169"/>
      <c r="DA141" s="169"/>
      <c r="DB141" s="169"/>
      <c r="DC141" s="169"/>
      <c r="DD141" s="169"/>
      <c r="DE141" s="169"/>
      <c r="DF141" s="169"/>
      <c r="DG141" s="169"/>
      <c r="DH141" s="169"/>
      <c r="DI141" s="169"/>
      <c r="DJ141" s="2"/>
      <c r="DK141" s="2"/>
      <c r="DL141" s="2"/>
      <c r="DM141" s="2"/>
      <c r="DN141" s="2"/>
      <c r="DO141" s="2"/>
      <c r="DP141" s="169"/>
      <c r="DQ141" s="169"/>
      <c r="DR141" s="169"/>
      <c r="DS141" s="169"/>
      <c r="DT141" s="169"/>
      <c r="DU141" s="169"/>
      <c r="DV141" s="169"/>
      <c r="DW141" s="37"/>
      <c r="DX141" s="37"/>
      <c r="DZ141" s="153"/>
    </row>
    <row r="142" spans="1:130" s="164" customFormat="1" hidden="1" x14ac:dyDescent="0.25">
      <c r="A142" s="153">
        <f t="shared" si="92"/>
        <v>0</v>
      </c>
      <c r="B142" s="39"/>
      <c r="C142" s="39"/>
      <c r="D142" s="17">
        <f t="shared" si="93"/>
        <v>0</v>
      </c>
      <c r="E142" s="113">
        <f t="shared" si="94"/>
        <v>0</v>
      </c>
      <c r="F142" s="113">
        <f t="shared" si="95"/>
        <v>0</v>
      </c>
      <c r="G142" s="113">
        <f t="shared" si="96"/>
        <v>0</v>
      </c>
      <c r="H142" s="113">
        <f t="shared" si="97"/>
        <v>0</v>
      </c>
      <c r="I142" s="113">
        <f t="shared" si="98"/>
        <v>0</v>
      </c>
      <c r="J142" s="113">
        <f t="shared" si="99"/>
        <v>0</v>
      </c>
      <c r="K142" s="113">
        <f t="shared" si="100"/>
        <v>0</v>
      </c>
      <c r="L142" s="76">
        <v>8</v>
      </c>
      <c r="M142" s="76">
        <v>8</v>
      </c>
      <c r="N142" s="76">
        <v>6</v>
      </c>
      <c r="O142" s="76">
        <v>6</v>
      </c>
      <c r="P142" s="76">
        <v>6</v>
      </c>
      <c r="Q142" s="76">
        <v>2</v>
      </c>
      <c r="R142" s="76">
        <v>1</v>
      </c>
      <c r="S142" s="17">
        <f t="shared" si="101"/>
        <v>0</v>
      </c>
      <c r="T142" s="113">
        <f t="shared" si="102"/>
        <v>0</v>
      </c>
      <c r="U142" s="113">
        <f t="shared" si="103"/>
        <v>0</v>
      </c>
      <c r="V142" s="113">
        <f t="shared" si="104"/>
        <v>0</v>
      </c>
      <c r="W142" s="113">
        <f t="shared" si="105"/>
        <v>0</v>
      </c>
      <c r="X142" s="113">
        <f t="shared" si="106"/>
        <v>0</v>
      </c>
      <c r="Y142" s="113">
        <f t="shared" si="107"/>
        <v>0</v>
      </c>
      <c r="Z142" s="113">
        <f t="shared" si="108"/>
        <v>0</v>
      </c>
      <c r="AA142" s="76">
        <v>5</v>
      </c>
      <c r="AB142" s="76">
        <v>6</v>
      </c>
      <c r="AC142" s="76">
        <v>8</v>
      </c>
      <c r="AD142" s="76">
        <v>2</v>
      </c>
      <c r="AE142" s="76">
        <v>2</v>
      </c>
      <c r="AF142" s="76">
        <v>3</v>
      </c>
      <c r="AG142" s="76">
        <v>8</v>
      </c>
      <c r="AH142" s="131">
        <f t="shared" si="109"/>
        <v>0</v>
      </c>
      <c r="AI142" s="131">
        <f t="shared" si="110"/>
        <v>0</v>
      </c>
      <c r="AJ142" s="131">
        <f t="shared" si="111"/>
        <v>0</v>
      </c>
      <c r="AK142" s="131">
        <f t="shared" si="112"/>
        <v>0</v>
      </c>
      <c r="AL142" s="131">
        <f t="shared" si="113"/>
        <v>0</v>
      </c>
      <c r="AM142" s="131">
        <f t="shared" si="114"/>
        <v>0</v>
      </c>
      <c r="AN142" s="131">
        <f t="shared" si="115"/>
        <v>0</v>
      </c>
      <c r="AO142" s="115" t="b">
        <f t="shared" si="116"/>
        <v>0</v>
      </c>
      <c r="AP142" s="115" t="b">
        <f t="shared" si="117"/>
        <v>0</v>
      </c>
      <c r="AQ142" s="115" t="b">
        <f t="shared" si="118"/>
        <v>0</v>
      </c>
      <c r="AR142" s="79">
        <f t="shared" si="119"/>
        <v>0</v>
      </c>
      <c r="AS142" s="79">
        <f t="shared" si="120"/>
        <v>0</v>
      </c>
      <c r="AT142" s="79">
        <f t="shared" si="121"/>
        <v>0</v>
      </c>
      <c r="AU142" s="79">
        <f t="shared" si="122"/>
        <v>0</v>
      </c>
      <c r="AV142" s="79">
        <f t="shared" si="123"/>
        <v>0</v>
      </c>
      <c r="AW142" s="79">
        <f t="shared" si="124"/>
        <v>0</v>
      </c>
      <c r="AX142" s="128">
        <f t="shared" si="125"/>
        <v>0</v>
      </c>
      <c r="AY142" s="128"/>
      <c r="AZ142" s="128"/>
      <c r="BA142" s="128">
        <f t="shared" si="126"/>
        <v>0</v>
      </c>
      <c r="BB142" s="128">
        <f t="shared" si="127"/>
        <v>0</v>
      </c>
      <c r="BC142" s="80">
        <f t="shared" si="131"/>
        <v>0</v>
      </c>
      <c r="BD142" s="80">
        <f t="shared" si="132"/>
        <v>0</v>
      </c>
      <c r="BE142" s="80">
        <f t="shared" si="133"/>
        <v>0</v>
      </c>
      <c r="BF142" s="80">
        <f t="shared" si="134"/>
        <v>0</v>
      </c>
      <c r="BG142" s="80">
        <f t="shared" si="135"/>
        <v>0</v>
      </c>
      <c r="BH142" s="80">
        <f t="shared" si="136"/>
        <v>0</v>
      </c>
      <c r="BI142" s="4">
        <f t="shared" si="128"/>
        <v>0</v>
      </c>
      <c r="BJ142" s="4">
        <f t="shared" si="129"/>
        <v>0</v>
      </c>
      <c r="BK142" s="4">
        <f t="shared" si="130"/>
        <v>0</v>
      </c>
      <c r="BL142" s="8" t="e">
        <f>VLOOKUP(CN142,'CIR Results'!$B$3:$L$42,2,FALSE)</f>
        <v>#N/A</v>
      </c>
      <c r="BM142" s="8" t="e">
        <f>VLOOKUP(CN142,'CIR Results'!$B$3:$L$42,3,FALSE)</f>
        <v>#N/A</v>
      </c>
      <c r="BN142" s="8" t="e">
        <f>VLOOKUP(CN142,'CIR Results'!$B$3:$L$42,4,FALSE)</f>
        <v>#N/A</v>
      </c>
      <c r="BO142" s="8" t="e">
        <f>VLOOKUP(CN142,'CIR Results'!$B$3:$L$42,5,FALSE)</f>
        <v>#N/A</v>
      </c>
      <c r="BP142" s="8" t="e">
        <f>VLOOKUP(CN142,'CIR Results'!$B$3:$L$42,6,FALSE)</f>
        <v>#N/A</v>
      </c>
      <c r="BQ142" s="8" t="e">
        <f>VLOOKUP(CN142,'CIR Results'!$B$3:$L$42,8,FALSE)</f>
        <v>#N/A</v>
      </c>
      <c r="BR142" s="8" t="e">
        <f>VLOOKUP(CN142,'CIR Results'!$B$3:$L$42,9,FALSE)</f>
        <v>#N/A</v>
      </c>
      <c r="BS142" s="8" t="e">
        <f>VLOOKUP(CN142,'CIR Results'!$B$3:$L$42,10,FALSE)</f>
        <v>#N/A</v>
      </c>
      <c r="BT142" s="8" t="e">
        <f>VLOOKUP(CN142,'CIR Results'!$B$3:$L$42,11,FALSE)</f>
        <v>#N/A</v>
      </c>
      <c r="BU142" s="136" t="e">
        <f>VLOOKUP(CN142,'CIR Team Info'!$B$5:$E$44,2,FALSE)</f>
        <v>#N/A</v>
      </c>
      <c r="BV142" s="136" t="e">
        <f>VLOOKUP(CN142,'CIR Team Info'!$B$5:$E$44,4,FALSE)</f>
        <v>#N/A</v>
      </c>
      <c r="BW142" s="136" t="str">
        <f t="shared" si="137"/>
        <v xml:space="preserve">0 0 0 </v>
      </c>
      <c r="BX142" s="168">
        <f>'Pit Scouting Data'!E101</f>
        <v>0</v>
      </c>
      <c r="BY142" s="168">
        <f>'Pit Scouting Data'!F101</f>
        <v>0</v>
      </c>
      <c r="BZ142" s="168">
        <f>'Pit Scouting Data'!G101</f>
        <v>0</v>
      </c>
      <c r="CA142" s="168">
        <f>'Pit Scouting Data'!H101</f>
        <v>0</v>
      </c>
      <c r="CB142" s="168">
        <f>'Pit Scouting Data'!I101</f>
        <v>0</v>
      </c>
      <c r="CC142" s="168">
        <f>'Pit Scouting Data'!J101</f>
        <v>0</v>
      </c>
      <c r="CD142" s="168">
        <f>'Pit Scouting Data'!K101</f>
        <v>0</v>
      </c>
      <c r="CE142" s="168">
        <f>'Pit Scouting Data'!L101</f>
        <v>0</v>
      </c>
      <c r="CF142" s="168">
        <f>'Pit Scouting Data'!M101</f>
        <v>0</v>
      </c>
      <c r="CG142" s="168">
        <f>'Pit Scouting Data'!N101</f>
        <v>0</v>
      </c>
      <c r="CH142" s="168">
        <f>'Pit Scouting Data'!O101</f>
        <v>0</v>
      </c>
      <c r="CI142" s="176">
        <f>'Pit Scouting Data'!P101</f>
        <v>0</v>
      </c>
      <c r="CJ142" s="176">
        <f>'Pit Scouting Data'!Q101</f>
        <v>0</v>
      </c>
      <c r="CK142" s="176">
        <f>'Pit Scouting Data'!R101</f>
        <v>0</v>
      </c>
      <c r="CL142" s="176">
        <f>'Pit Scouting Data'!S101</f>
        <v>0</v>
      </c>
      <c r="CM142" s="169">
        <f>'Pit Scouting Data'!A101</f>
        <v>0</v>
      </c>
      <c r="CN142" s="169">
        <f>'Pit Scouting Data'!B101</f>
        <v>0</v>
      </c>
      <c r="CO142" s="169">
        <f>'Pit Scouting Data'!C101</f>
        <v>0</v>
      </c>
      <c r="CP142" s="169">
        <f>'Pit Scouting Data'!D101</f>
        <v>0</v>
      </c>
      <c r="CQ142" s="169"/>
      <c r="CR142" s="169"/>
      <c r="CS142" s="169"/>
      <c r="CT142" s="169"/>
      <c r="CU142" s="169"/>
      <c r="CV142" s="169"/>
      <c r="CW142" s="169"/>
      <c r="CX142" s="169"/>
      <c r="CY142" s="169"/>
      <c r="CZ142" s="169"/>
      <c r="DA142" s="169"/>
      <c r="DB142" s="169"/>
      <c r="DC142" s="169"/>
      <c r="DD142" s="169"/>
      <c r="DE142" s="169"/>
      <c r="DF142" s="169"/>
      <c r="DG142" s="169"/>
      <c r="DH142" s="169"/>
      <c r="DI142" s="169"/>
      <c r="DJ142" s="2"/>
      <c r="DK142" s="2"/>
      <c r="DL142" s="2"/>
      <c r="DM142" s="2"/>
      <c r="DN142" s="2"/>
      <c r="DO142" s="2"/>
      <c r="DP142" s="169"/>
      <c r="DQ142" s="169"/>
      <c r="DR142" s="169"/>
      <c r="DS142" s="169"/>
      <c r="DT142" s="169"/>
      <c r="DU142" s="169"/>
      <c r="DV142" s="169"/>
      <c r="DW142" s="37"/>
      <c r="DX142" s="37"/>
      <c r="DZ142" s="153"/>
    </row>
    <row r="143" spans="1:130" s="164" customFormat="1" hidden="1" x14ac:dyDescent="0.25">
      <c r="A143" s="153">
        <f t="shared" si="92"/>
        <v>0</v>
      </c>
      <c r="B143" s="39"/>
      <c r="C143" s="39"/>
      <c r="D143" s="17">
        <f t="shared" si="93"/>
        <v>0</v>
      </c>
      <c r="E143" s="113">
        <f t="shared" si="94"/>
        <v>0</v>
      </c>
      <c r="F143" s="113">
        <f t="shared" si="95"/>
        <v>0</v>
      </c>
      <c r="G143" s="113">
        <f t="shared" si="96"/>
        <v>0</v>
      </c>
      <c r="H143" s="113">
        <f t="shared" si="97"/>
        <v>0</v>
      </c>
      <c r="I143" s="113">
        <f t="shared" si="98"/>
        <v>0</v>
      </c>
      <c r="J143" s="113">
        <f t="shared" si="99"/>
        <v>0</v>
      </c>
      <c r="K143" s="113">
        <f t="shared" si="100"/>
        <v>0</v>
      </c>
      <c r="L143" s="76">
        <v>8</v>
      </c>
      <c r="M143" s="76">
        <v>8</v>
      </c>
      <c r="N143" s="76">
        <v>6</v>
      </c>
      <c r="O143" s="76">
        <v>6</v>
      </c>
      <c r="P143" s="76">
        <v>6</v>
      </c>
      <c r="Q143" s="76">
        <v>2</v>
      </c>
      <c r="R143" s="76">
        <v>1</v>
      </c>
      <c r="S143" s="17">
        <f t="shared" si="101"/>
        <v>0</v>
      </c>
      <c r="T143" s="113">
        <f t="shared" si="102"/>
        <v>0</v>
      </c>
      <c r="U143" s="113">
        <f t="shared" si="103"/>
        <v>0</v>
      </c>
      <c r="V143" s="113">
        <f t="shared" si="104"/>
        <v>0</v>
      </c>
      <c r="W143" s="113">
        <f t="shared" si="105"/>
        <v>0</v>
      </c>
      <c r="X143" s="113">
        <f t="shared" si="106"/>
        <v>0</v>
      </c>
      <c r="Y143" s="113">
        <f t="shared" si="107"/>
        <v>0</v>
      </c>
      <c r="Z143" s="113">
        <f t="shared" si="108"/>
        <v>0</v>
      </c>
      <c r="AA143" s="76">
        <v>5</v>
      </c>
      <c r="AB143" s="76">
        <v>6</v>
      </c>
      <c r="AC143" s="76">
        <v>8</v>
      </c>
      <c r="AD143" s="76">
        <v>2</v>
      </c>
      <c r="AE143" s="76">
        <v>2</v>
      </c>
      <c r="AF143" s="76">
        <v>3</v>
      </c>
      <c r="AG143" s="76">
        <v>8</v>
      </c>
      <c r="AH143" s="131">
        <f t="shared" si="109"/>
        <v>0</v>
      </c>
      <c r="AI143" s="131">
        <f t="shared" si="110"/>
        <v>0</v>
      </c>
      <c r="AJ143" s="131">
        <f t="shared" si="111"/>
        <v>0</v>
      </c>
      <c r="AK143" s="131">
        <f t="shared" si="112"/>
        <v>0</v>
      </c>
      <c r="AL143" s="131">
        <f t="shared" si="113"/>
        <v>0</v>
      </c>
      <c r="AM143" s="131">
        <f t="shared" si="114"/>
        <v>0</v>
      </c>
      <c r="AN143" s="131">
        <f t="shared" si="115"/>
        <v>0</v>
      </c>
      <c r="AO143" s="115" t="b">
        <f t="shared" si="116"/>
        <v>0</v>
      </c>
      <c r="AP143" s="115" t="b">
        <f t="shared" si="117"/>
        <v>0</v>
      </c>
      <c r="AQ143" s="115" t="b">
        <f t="shared" si="118"/>
        <v>0</v>
      </c>
      <c r="AR143" s="79">
        <f t="shared" si="119"/>
        <v>0</v>
      </c>
      <c r="AS143" s="79">
        <f t="shared" si="120"/>
        <v>0</v>
      </c>
      <c r="AT143" s="79">
        <f t="shared" si="121"/>
        <v>0</v>
      </c>
      <c r="AU143" s="79">
        <f t="shared" si="122"/>
        <v>0</v>
      </c>
      <c r="AV143" s="79">
        <f t="shared" si="123"/>
        <v>0</v>
      </c>
      <c r="AW143" s="79">
        <f t="shared" si="124"/>
        <v>0</v>
      </c>
      <c r="AX143" s="128">
        <f t="shared" si="125"/>
        <v>0</v>
      </c>
      <c r="AY143" s="128"/>
      <c r="AZ143" s="128"/>
      <c r="BA143" s="128">
        <f t="shared" si="126"/>
        <v>0</v>
      </c>
      <c r="BB143" s="128">
        <f t="shared" si="127"/>
        <v>0</v>
      </c>
      <c r="BC143" s="80">
        <f t="shared" si="131"/>
        <v>0</v>
      </c>
      <c r="BD143" s="80">
        <f t="shared" si="132"/>
        <v>0</v>
      </c>
      <c r="BE143" s="80">
        <f t="shared" si="133"/>
        <v>0</v>
      </c>
      <c r="BF143" s="80">
        <f t="shared" si="134"/>
        <v>0</v>
      </c>
      <c r="BG143" s="80">
        <f t="shared" si="135"/>
        <v>0</v>
      </c>
      <c r="BH143" s="80">
        <f t="shared" si="136"/>
        <v>0</v>
      </c>
      <c r="BI143" s="4">
        <f t="shared" si="128"/>
        <v>0</v>
      </c>
      <c r="BJ143" s="4">
        <f t="shared" si="129"/>
        <v>0</v>
      </c>
      <c r="BK143" s="4">
        <f t="shared" si="130"/>
        <v>0</v>
      </c>
      <c r="BL143" s="8" t="e">
        <f>VLOOKUP(CN143,'CIR Results'!$B$3:$L$42,2,FALSE)</f>
        <v>#N/A</v>
      </c>
      <c r="BM143" s="8" t="e">
        <f>VLOOKUP(CN143,'CIR Results'!$B$3:$L$42,3,FALSE)</f>
        <v>#N/A</v>
      </c>
      <c r="BN143" s="8" t="e">
        <f>VLOOKUP(CN143,'CIR Results'!$B$3:$L$42,4,FALSE)</f>
        <v>#N/A</v>
      </c>
      <c r="BO143" s="8" t="e">
        <f>VLOOKUP(CN143,'CIR Results'!$B$3:$L$42,5,FALSE)</f>
        <v>#N/A</v>
      </c>
      <c r="BP143" s="8" t="e">
        <f>VLOOKUP(CN143,'CIR Results'!$B$3:$L$42,6,FALSE)</f>
        <v>#N/A</v>
      </c>
      <c r="BQ143" s="8" t="e">
        <f>VLOOKUP(CN143,'CIR Results'!$B$3:$L$42,8,FALSE)</f>
        <v>#N/A</v>
      </c>
      <c r="BR143" s="8" t="e">
        <f>VLOOKUP(CN143,'CIR Results'!$B$3:$L$42,9,FALSE)</f>
        <v>#N/A</v>
      </c>
      <c r="BS143" s="8" t="e">
        <f>VLOOKUP(CN143,'CIR Results'!$B$3:$L$42,10,FALSE)</f>
        <v>#N/A</v>
      </c>
      <c r="BT143" s="8" t="e">
        <f>VLOOKUP(CN143,'CIR Results'!$B$3:$L$42,11,FALSE)</f>
        <v>#N/A</v>
      </c>
      <c r="BU143" s="136" t="e">
        <f>VLOOKUP(CN143,'CIR Team Info'!$B$5:$E$44,2,FALSE)</f>
        <v>#N/A</v>
      </c>
      <c r="BV143" s="136" t="e">
        <f>VLOOKUP(CN143,'CIR Team Info'!$B$5:$E$44,4,FALSE)</f>
        <v>#N/A</v>
      </c>
      <c r="BW143" s="136" t="str">
        <f t="shared" si="137"/>
        <v xml:space="preserve">0 0 0 </v>
      </c>
      <c r="BX143" s="168">
        <f>'Pit Scouting Data'!E102</f>
        <v>0</v>
      </c>
      <c r="BY143" s="168">
        <f>'Pit Scouting Data'!F102</f>
        <v>0</v>
      </c>
      <c r="BZ143" s="168">
        <f>'Pit Scouting Data'!G102</f>
        <v>0</v>
      </c>
      <c r="CA143" s="168">
        <f>'Pit Scouting Data'!H102</f>
        <v>0</v>
      </c>
      <c r="CB143" s="168">
        <f>'Pit Scouting Data'!I102</f>
        <v>0</v>
      </c>
      <c r="CC143" s="168">
        <f>'Pit Scouting Data'!J102</f>
        <v>0</v>
      </c>
      <c r="CD143" s="168">
        <f>'Pit Scouting Data'!K102</f>
        <v>0</v>
      </c>
      <c r="CE143" s="168">
        <f>'Pit Scouting Data'!L102</f>
        <v>0</v>
      </c>
      <c r="CF143" s="168">
        <f>'Pit Scouting Data'!M102</f>
        <v>0</v>
      </c>
      <c r="CG143" s="168">
        <f>'Pit Scouting Data'!N102</f>
        <v>0</v>
      </c>
      <c r="CH143" s="168">
        <f>'Pit Scouting Data'!O102</f>
        <v>0</v>
      </c>
      <c r="CI143" s="176">
        <f>'Pit Scouting Data'!P102</f>
        <v>0</v>
      </c>
      <c r="CJ143" s="176">
        <f>'Pit Scouting Data'!Q102</f>
        <v>0</v>
      </c>
      <c r="CK143" s="176">
        <f>'Pit Scouting Data'!R102</f>
        <v>0</v>
      </c>
      <c r="CL143" s="176">
        <f>'Pit Scouting Data'!S102</f>
        <v>0</v>
      </c>
      <c r="CM143" s="169">
        <f>'Pit Scouting Data'!A102</f>
        <v>0</v>
      </c>
      <c r="CN143" s="169">
        <f>'Pit Scouting Data'!B102</f>
        <v>0</v>
      </c>
      <c r="CO143" s="169">
        <f>'Pit Scouting Data'!C102</f>
        <v>0</v>
      </c>
      <c r="CP143" s="169">
        <f>'Pit Scouting Data'!D102</f>
        <v>0</v>
      </c>
      <c r="CQ143" s="169"/>
      <c r="CR143" s="169"/>
      <c r="CS143" s="169"/>
      <c r="CT143" s="169"/>
      <c r="CU143" s="169"/>
      <c r="CV143" s="169"/>
      <c r="CW143" s="169"/>
      <c r="CX143" s="169"/>
      <c r="CY143" s="169"/>
      <c r="CZ143" s="169"/>
      <c r="DA143" s="169"/>
      <c r="DB143" s="169"/>
      <c r="DC143" s="169"/>
      <c r="DD143" s="169"/>
      <c r="DE143" s="169"/>
      <c r="DF143" s="169"/>
      <c r="DG143" s="169"/>
      <c r="DH143" s="169"/>
      <c r="DI143" s="169"/>
      <c r="DJ143" s="2"/>
      <c r="DK143" s="2"/>
      <c r="DL143" s="2"/>
      <c r="DM143" s="2"/>
      <c r="DN143" s="2"/>
      <c r="DO143" s="2"/>
      <c r="DP143" s="169"/>
      <c r="DQ143" s="169"/>
      <c r="DR143" s="169"/>
      <c r="DS143" s="169"/>
      <c r="DT143" s="169"/>
      <c r="DU143" s="169"/>
      <c r="DV143" s="169"/>
      <c r="DW143" s="37"/>
      <c r="DX143" s="37"/>
      <c r="DZ143" s="153"/>
    </row>
    <row r="144" spans="1:130" s="164" customFormat="1" hidden="1" x14ac:dyDescent="0.25">
      <c r="A144" s="153">
        <f t="shared" si="92"/>
        <v>0</v>
      </c>
      <c r="B144" s="39"/>
      <c r="C144" s="39"/>
      <c r="D144" s="17">
        <f t="shared" si="93"/>
        <v>0</v>
      </c>
      <c r="E144" s="113">
        <f t="shared" si="94"/>
        <v>0</v>
      </c>
      <c r="F144" s="113">
        <f t="shared" si="95"/>
        <v>0</v>
      </c>
      <c r="G144" s="113">
        <f t="shared" si="96"/>
        <v>0</v>
      </c>
      <c r="H144" s="113">
        <f t="shared" si="97"/>
        <v>0</v>
      </c>
      <c r="I144" s="113">
        <f t="shared" si="98"/>
        <v>0</v>
      </c>
      <c r="J144" s="113">
        <f t="shared" si="99"/>
        <v>0</v>
      </c>
      <c r="K144" s="113">
        <f t="shared" si="100"/>
        <v>0</v>
      </c>
      <c r="L144" s="76">
        <v>8</v>
      </c>
      <c r="M144" s="76">
        <v>8</v>
      </c>
      <c r="N144" s="76">
        <v>6</v>
      </c>
      <c r="O144" s="76">
        <v>6</v>
      </c>
      <c r="P144" s="76">
        <v>6</v>
      </c>
      <c r="Q144" s="76">
        <v>2</v>
      </c>
      <c r="R144" s="76">
        <v>1</v>
      </c>
      <c r="S144" s="17">
        <f t="shared" si="101"/>
        <v>0</v>
      </c>
      <c r="T144" s="113">
        <f t="shared" si="102"/>
        <v>0</v>
      </c>
      <c r="U144" s="113">
        <f t="shared" si="103"/>
        <v>0</v>
      </c>
      <c r="V144" s="113">
        <f t="shared" si="104"/>
        <v>0</v>
      </c>
      <c r="W144" s="113">
        <f t="shared" si="105"/>
        <v>0</v>
      </c>
      <c r="X144" s="113">
        <f t="shared" si="106"/>
        <v>0</v>
      </c>
      <c r="Y144" s="113">
        <f t="shared" si="107"/>
        <v>0</v>
      </c>
      <c r="Z144" s="113">
        <f t="shared" si="108"/>
        <v>0</v>
      </c>
      <c r="AA144" s="76">
        <v>5</v>
      </c>
      <c r="AB144" s="76">
        <v>6</v>
      </c>
      <c r="AC144" s="76">
        <v>8</v>
      </c>
      <c r="AD144" s="76">
        <v>2</v>
      </c>
      <c r="AE144" s="76">
        <v>2</v>
      </c>
      <c r="AF144" s="76">
        <v>3</v>
      </c>
      <c r="AG144" s="76">
        <v>8</v>
      </c>
      <c r="AH144" s="131">
        <f t="shared" si="109"/>
        <v>0</v>
      </c>
      <c r="AI144" s="131">
        <f t="shared" si="110"/>
        <v>0</v>
      </c>
      <c r="AJ144" s="131">
        <f t="shared" si="111"/>
        <v>0</v>
      </c>
      <c r="AK144" s="131">
        <f t="shared" si="112"/>
        <v>0</v>
      </c>
      <c r="AL144" s="131">
        <f t="shared" si="113"/>
        <v>0</v>
      </c>
      <c r="AM144" s="131">
        <f t="shared" si="114"/>
        <v>0</v>
      </c>
      <c r="AN144" s="131">
        <f t="shared" si="115"/>
        <v>0</v>
      </c>
      <c r="AO144" s="115" t="b">
        <f t="shared" si="116"/>
        <v>0</v>
      </c>
      <c r="AP144" s="115" t="b">
        <f t="shared" si="117"/>
        <v>0</v>
      </c>
      <c r="AQ144" s="115" t="b">
        <f t="shared" si="118"/>
        <v>0</v>
      </c>
      <c r="AR144" s="79">
        <f t="shared" si="119"/>
        <v>0</v>
      </c>
      <c r="AS144" s="79">
        <f t="shared" si="120"/>
        <v>0</v>
      </c>
      <c r="AT144" s="79">
        <f t="shared" si="121"/>
        <v>0</v>
      </c>
      <c r="AU144" s="79">
        <f t="shared" si="122"/>
        <v>0</v>
      </c>
      <c r="AV144" s="79">
        <f t="shared" si="123"/>
        <v>0</v>
      </c>
      <c r="AW144" s="79">
        <f t="shared" si="124"/>
        <v>0</v>
      </c>
      <c r="AX144" s="128">
        <f t="shared" si="125"/>
        <v>0</v>
      </c>
      <c r="AY144" s="128"/>
      <c r="AZ144" s="128"/>
      <c r="BA144" s="128">
        <f t="shared" si="126"/>
        <v>0</v>
      </c>
      <c r="BB144" s="128">
        <f t="shared" si="127"/>
        <v>0</v>
      </c>
      <c r="BC144" s="80">
        <f t="shared" si="131"/>
        <v>0</v>
      </c>
      <c r="BD144" s="80">
        <f t="shared" si="132"/>
        <v>0</v>
      </c>
      <c r="BE144" s="80">
        <f t="shared" si="133"/>
        <v>0</v>
      </c>
      <c r="BF144" s="80">
        <f t="shared" si="134"/>
        <v>0</v>
      </c>
      <c r="BG144" s="80">
        <f t="shared" si="135"/>
        <v>0</v>
      </c>
      <c r="BH144" s="80">
        <f t="shared" si="136"/>
        <v>0</v>
      </c>
      <c r="BI144" s="4">
        <f t="shared" si="128"/>
        <v>0</v>
      </c>
      <c r="BJ144" s="4">
        <f t="shared" si="129"/>
        <v>0</v>
      </c>
      <c r="BK144" s="4">
        <f t="shared" si="130"/>
        <v>0</v>
      </c>
      <c r="BL144" s="8" t="e">
        <f>VLOOKUP(CN144,'CIR Results'!$B$3:$L$42,2,FALSE)</f>
        <v>#N/A</v>
      </c>
      <c r="BM144" s="8" t="e">
        <f>VLOOKUP(CN144,'CIR Results'!$B$3:$L$42,3,FALSE)</f>
        <v>#N/A</v>
      </c>
      <c r="BN144" s="8" t="e">
        <f>VLOOKUP(CN144,'CIR Results'!$B$3:$L$42,4,FALSE)</f>
        <v>#N/A</v>
      </c>
      <c r="BO144" s="8" t="e">
        <f>VLOOKUP(CN144,'CIR Results'!$B$3:$L$42,5,FALSE)</f>
        <v>#N/A</v>
      </c>
      <c r="BP144" s="8" t="e">
        <f>VLOOKUP(CN144,'CIR Results'!$B$3:$L$42,6,FALSE)</f>
        <v>#N/A</v>
      </c>
      <c r="BQ144" s="8" t="e">
        <f>VLOOKUP(CN144,'CIR Results'!$B$3:$L$42,8,FALSE)</f>
        <v>#N/A</v>
      </c>
      <c r="BR144" s="8" t="e">
        <f>VLOOKUP(CN144,'CIR Results'!$B$3:$L$42,9,FALSE)</f>
        <v>#N/A</v>
      </c>
      <c r="BS144" s="8" t="e">
        <f>VLOOKUP(CN144,'CIR Results'!$B$3:$L$42,10,FALSE)</f>
        <v>#N/A</v>
      </c>
      <c r="BT144" s="8" t="e">
        <f>VLOOKUP(CN144,'CIR Results'!$B$3:$L$42,11,FALSE)</f>
        <v>#N/A</v>
      </c>
      <c r="BU144" s="136" t="e">
        <f>VLOOKUP(CN144,'CIR Team Info'!$B$5:$E$44,2,FALSE)</f>
        <v>#N/A</v>
      </c>
      <c r="BV144" s="136" t="e">
        <f>VLOOKUP(CN144,'CIR Team Info'!$B$5:$E$44,4,FALSE)</f>
        <v>#N/A</v>
      </c>
      <c r="BW144" s="136" t="str">
        <f t="shared" si="137"/>
        <v xml:space="preserve">0 0 0 </v>
      </c>
      <c r="BX144" s="168">
        <f>'Pit Scouting Data'!E103</f>
        <v>0</v>
      </c>
      <c r="BY144" s="168">
        <f>'Pit Scouting Data'!F103</f>
        <v>0</v>
      </c>
      <c r="BZ144" s="168">
        <f>'Pit Scouting Data'!G103</f>
        <v>0</v>
      </c>
      <c r="CA144" s="168">
        <f>'Pit Scouting Data'!H103</f>
        <v>0</v>
      </c>
      <c r="CB144" s="168">
        <f>'Pit Scouting Data'!I103</f>
        <v>0</v>
      </c>
      <c r="CC144" s="168">
        <f>'Pit Scouting Data'!J103</f>
        <v>0</v>
      </c>
      <c r="CD144" s="168">
        <f>'Pit Scouting Data'!K103</f>
        <v>0</v>
      </c>
      <c r="CE144" s="168">
        <f>'Pit Scouting Data'!L103</f>
        <v>0</v>
      </c>
      <c r="CF144" s="168">
        <f>'Pit Scouting Data'!M103</f>
        <v>0</v>
      </c>
      <c r="CG144" s="168">
        <f>'Pit Scouting Data'!N103</f>
        <v>0</v>
      </c>
      <c r="CH144" s="168">
        <f>'Pit Scouting Data'!O103</f>
        <v>0</v>
      </c>
      <c r="CI144" s="176">
        <f>'Pit Scouting Data'!P103</f>
        <v>0</v>
      </c>
      <c r="CJ144" s="176">
        <f>'Pit Scouting Data'!Q103</f>
        <v>0</v>
      </c>
      <c r="CK144" s="176">
        <f>'Pit Scouting Data'!R103</f>
        <v>0</v>
      </c>
      <c r="CL144" s="176">
        <f>'Pit Scouting Data'!S103</f>
        <v>0</v>
      </c>
      <c r="CM144" s="169">
        <f>'Pit Scouting Data'!A103</f>
        <v>0</v>
      </c>
      <c r="CN144" s="169">
        <f>'Pit Scouting Data'!B103</f>
        <v>0</v>
      </c>
      <c r="CO144" s="169">
        <f>'Pit Scouting Data'!C103</f>
        <v>0</v>
      </c>
      <c r="CP144" s="169">
        <f>'Pit Scouting Data'!D103</f>
        <v>0</v>
      </c>
      <c r="CQ144" s="169"/>
      <c r="CR144" s="169"/>
      <c r="CS144" s="169"/>
      <c r="CT144" s="169"/>
      <c r="CU144" s="169"/>
      <c r="CV144" s="169"/>
      <c r="CW144" s="169"/>
      <c r="CX144" s="169"/>
      <c r="CY144" s="169"/>
      <c r="CZ144" s="169"/>
      <c r="DA144" s="169"/>
      <c r="DB144" s="169"/>
      <c r="DC144" s="169"/>
      <c r="DD144" s="169"/>
      <c r="DE144" s="169"/>
      <c r="DF144" s="169"/>
      <c r="DG144" s="169"/>
      <c r="DH144" s="169"/>
      <c r="DI144" s="169"/>
      <c r="DJ144" s="2"/>
      <c r="DK144" s="2"/>
      <c r="DL144" s="2"/>
      <c r="DM144" s="2"/>
      <c r="DN144" s="2"/>
      <c r="DO144" s="2"/>
      <c r="DP144" s="169"/>
      <c r="DQ144" s="169"/>
      <c r="DR144" s="169"/>
      <c r="DS144" s="169"/>
      <c r="DT144" s="169"/>
      <c r="DU144" s="169"/>
      <c r="DV144" s="169"/>
      <c r="DW144" s="37"/>
      <c r="DX144" s="37"/>
      <c r="DZ144" s="153"/>
    </row>
    <row r="145" spans="1:130" s="164" customFormat="1" hidden="1" x14ac:dyDescent="0.25">
      <c r="A145" s="153">
        <f t="shared" si="92"/>
        <v>0</v>
      </c>
      <c r="B145" s="39"/>
      <c r="C145" s="39"/>
      <c r="D145" s="17">
        <f t="shared" si="93"/>
        <v>0</v>
      </c>
      <c r="E145" s="113">
        <f t="shared" si="94"/>
        <v>0</v>
      </c>
      <c r="F145" s="113">
        <f t="shared" si="95"/>
        <v>0</v>
      </c>
      <c r="G145" s="113">
        <f t="shared" si="96"/>
        <v>0</v>
      </c>
      <c r="H145" s="113">
        <f t="shared" si="97"/>
        <v>0</v>
      </c>
      <c r="I145" s="113">
        <f t="shared" si="98"/>
        <v>0</v>
      </c>
      <c r="J145" s="113">
        <f t="shared" si="99"/>
        <v>0</v>
      </c>
      <c r="K145" s="113">
        <f t="shared" si="100"/>
        <v>0</v>
      </c>
      <c r="L145" s="76">
        <v>8</v>
      </c>
      <c r="M145" s="76">
        <v>8</v>
      </c>
      <c r="N145" s="76">
        <v>6</v>
      </c>
      <c r="O145" s="76">
        <v>6</v>
      </c>
      <c r="P145" s="76">
        <v>6</v>
      </c>
      <c r="Q145" s="76">
        <v>2</v>
      </c>
      <c r="R145" s="76">
        <v>1</v>
      </c>
      <c r="S145" s="17">
        <f t="shared" si="101"/>
        <v>0</v>
      </c>
      <c r="T145" s="113">
        <f t="shared" si="102"/>
        <v>0</v>
      </c>
      <c r="U145" s="113">
        <f t="shared" si="103"/>
        <v>0</v>
      </c>
      <c r="V145" s="113">
        <f t="shared" si="104"/>
        <v>0</v>
      </c>
      <c r="W145" s="113">
        <f t="shared" si="105"/>
        <v>0</v>
      </c>
      <c r="X145" s="113">
        <f t="shared" si="106"/>
        <v>0</v>
      </c>
      <c r="Y145" s="113">
        <f t="shared" si="107"/>
        <v>0</v>
      </c>
      <c r="Z145" s="113">
        <f t="shared" si="108"/>
        <v>0</v>
      </c>
      <c r="AA145" s="76">
        <v>5</v>
      </c>
      <c r="AB145" s="76">
        <v>6</v>
      </c>
      <c r="AC145" s="76">
        <v>8</v>
      </c>
      <c r="AD145" s="76">
        <v>2</v>
      </c>
      <c r="AE145" s="76">
        <v>2</v>
      </c>
      <c r="AF145" s="76">
        <v>3</v>
      </c>
      <c r="AG145" s="76">
        <v>8</v>
      </c>
      <c r="AH145" s="131">
        <f t="shared" si="109"/>
        <v>0</v>
      </c>
      <c r="AI145" s="131">
        <f t="shared" si="110"/>
        <v>0</v>
      </c>
      <c r="AJ145" s="131">
        <f t="shared" si="111"/>
        <v>0</v>
      </c>
      <c r="AK145" s="131">
        <f t="shared" si="112"/>
        <v>0</v>
      </c>
      <c r="AL145" s="131">
        <f t="shared" si="113"/>
        <v>0</v>
      </c>
      <c r="AM145" s="131">
        <f t="shared" si="114"/>
        <v>0</v>
      </c>
      <c r="AN145" s="131">
        <f t="shared" si="115"/>
        <v>0</v>
      </c>
      <c r="AO145" s="115" t="b">
        <f t="shared" si="116"/>
        <v>0</v>
      </c>
      <c r="AP145" s="115" t="b">
        <f t="shared" si="117"/>
        <v>0</v>
      </c>
      <c r="AQ145" s="115" t="b">
        <f t="shared" si="118"/>
        <v>0</v>
      </c>
      <c r="AR145" s="79">
        <f t="shared" si="119"/>
        <v>0</v>
      </c>
      <c r="AS145" s="79">
        <f t="shared" si="120"/>
        <v>0</v>
      </c>
      <c r="AT145" s="79">
        <f t="shared" si="121"/>
        <v>0</v>
      </c>
      <c r="AU145" s="79">
        <f t="shared" si="122"/>
        <v>0</v>
      </c>
      <c r="AV145" s="79">
        <f t="shared" si="123"/>
        <v>0</v>
      </c>
      <c r="AW145" s="79">
        <f t="shared" si="124"/>
        <v>0</v>
      </c>
      <c r="AX145" s="128">
        <f t="shared" si="125"/>
        <v>0</v>
      </c>
      <c r="AY145" s="128"/>
      <c r="AZ145" s="128"/>
      <c r="BA145" s="128">
        <f t="shared" si="126"/>
        <v>0</v>
      </c>
      <c r="BB145" s="128">
        <f t="shared" si="127"/>
        <v>0</v>
      </c>
      <c r="BC145" s="80">
        <f t="shared" si="131"/>
        <v>0</v>
      </c>
      <c r="BD145" s="80">
        <f t="shared" si="132"/>
        <v>0</v>
      </c>
      <c r="BE145" s="80">
        <f t="shared" si="133"/>
        <v>0</v>
      </c>
      <c r="BF145" s="80">
        <f t="shared" si="134"/>
        <v>0</v>
      </c>
      <c r="BG145" s="80">
        <f t="shared" si="135"/>
        <v>0</v>
      </c>
      <c r="BH145" s="80">
        <f t="shared" si="136"/>
        <v>0</v>
      </c>
      <c r="BI145" s="4">
        <f t="shared" si="128"/>
        <v>0</v>
      </c>
      <c r="BJ145" s="4">
        <f t="shared" si="129"/>
        <v>0</v>
      </c>
      <c r="BK145" s="4">
        <f t="shared" si="130"/>
        <v>0</v>
      </c>
      <c r="BL145" s="8" t="e">
        <f>VLOOKUP(CN145,'CIR Results'!$B$3:$L$42,2,FALSE)</f>
        <v>#N/A</v>
      </c>
      <c r="BM145" s="8" t="e">
        <f>VLOOKUP(CN145,'CIR Results'!$B$3:$L$42,3,FALSE)</f>
        <v>#N/A</v>
      </c>
      <c r="BN145" s="8" t="e">
        <f>VLOOKUP(CN145,'CIR Results'!$B$3:$L$42,4,FALSE)</f>
        <v>#N/A</v>
      </c>
      <c r="BO145" s="8" t="e">
        <f>VLOOKUP(CN145,'CIR Results'!$B$3:$L$42,5,FALSE)</f>
        <v>#N/A</v>
      </c>
      <c r="BP145" s="8" t="e">
        <f>VLOOKUP(CN145,'CIR Results'!$B$3:$L$42,6,FALSE)</f>
        <v>#N/A</v>
      </c>
      <c r="BQ145" s="8" t="e">
        <f>VLOOKUP(CN145,'CIR Results'!$B$3:$L$42,8,FALSE)</f>
        <v>#N/A</v>
      </c>
      <c r="BR145" s="8" t="e">
        <f>VLOOKUP(CN145,'CIR Results'!$B$3:$L$42,9,FALSE)</f>
        <v>#N/A</v>
      </c>
      <c r="BS145" s="8" t="e">
        <f>VLOOKUP(CN145,'CIR Results'!$B$3:$L$42,10,FALSE)</f>
        <v>#N/A</v>
      </c>
      <c r="BT145" s="8" t="e">
        <f>VLOOKUP(CN145,'CIR Results'!$B$3:$L$42,11,FALSE)</f>
        <v>#N/A</v>
      </c>
      <c r="BU145" s="136" t="e">
        <f>VLOOKUP(CN145,'CIR Team Info'!$B$5:$E$44,2,FALSE)</f>
        <v>#N/A</v>
      </c>
      <c r="BV145" s="136" t="e">
        <f>VLOOKUP(CN145,'CIR Team Info'!$B$5:$E$44,4,FALSE)</f>
        <v>#N/A</v>
      </c>
      <c r="BW145" s="136" t="str">
        <f t="shared" si="137"/>
        <v xml:space="preserve">0 0 0 </v>
      </c>
      <c r="BX145" s="168">
        <f>'Pit Scouting Data'!E104</f>
        <v>0</v>
      </c>
      <c r="BY145" s="168">
        <f>'Pit Scouting Data'!F104</f>
        <v>0</v>
      </c>
      <c r="BZ145" s="168">
        <f>'Pit Scouting Data'!G104</f>
        <v>0</v>
      </c>
      <c r="CA145" s="168">
        <f>'Pit Scouting Data'!H104</f>
        <v>0</v>
      </c>
      <c r="CB145" s="168">
        <f>'Pit Scouting Data'!I104</f>
        <v>0</v>
      </c>
      <c r="CC145" s="168">
        <f>'Pit Scouting Data'!J104</f>
        <v>0</v>
      </c>
      <c r="CD145" s="168">
        <f>'Pit Scouting Data'!K104</f>
        <v>0</v>
      </c>
      <c r="CE145" s="168">
        <f>'Pit Scouting Data'!L104</f>
        <v>0</v>
      </c>
      <c r="CF145" s="168">
        <f>'Pit Scouting Data'!M104</f>
        <v>0</v>
      </c>
      <c r="CG145" s="168">
        <f>'Pit Scouting Data'!N104</f>
        <v>0</v>
      </c>
      <c r="CH145" s="168">
        <f>'Pit Scouting Data'!O104</f>
        <v>0</v>
      </c>
      <c r="CI145" s="176">
        <f>'Pit Scouting Data'!P104</f>
        <v>0</v>
      </c>
      <c r="CJ145" s="176">
        <f>'Pit Scouting Data'!Q104</f>
        <v>0</v>
      </c>
      <c r="CK145" s="176">
        <f>'Pit Scouting Data'!R104</f>
        <v>0</v>
      </c>
      <c r="CL145" s="176">
        <f>'Pit Scouting Data'!S104</f>
        <v>0</v>
      </c>
      <c r="CM145" s="169">
        <f>'Pit Scouting Data'!A104</f>
        <v>0</v>
      </c>
      <c r="CN145" s="169">
        <f>'Pit Scouting Data'!B104</f>
        <v>0</v>
      </c>
      <c r="CO145" s="169">
        <f>'Pit Scouting Data'!C104</f>
        <v>0</v>
      </c>
      <c r="CP145" s="169">
        <f>'Pit Scouting Data'!D104</f>
        <v>0</v>
      </c>
      <c r="CQ145" s="169"/>
      <c r="CR145" s="169"/>
      <c r="CS145" s="169"/>
      <c r="CT145" s="169"/>
      <c r="CU145" s="169"/>
      <c r="CV145" s="169"/>
      <c r="CW145" s="169"/>
      <c r="CX145" s="169"/>
      <c r="CY145" s="169"/>
      <c r="CZ145" s="169"/>
      <c r="DA145" s="169"/>
      <c r="DB145" s="169"/>
      <c r="DC145" s="169"/>
      <c r="DD145" s="169"/>
      <c r="DE145" s="169"/>
      <c r="DF145" s="169"/>
      <c r="DG145" s="169"/>
      <c r="DH145" s="169"/>
      <c r="DI145" s="169"/>
      <c r="DJ145" s="2"/>
      <c r="DK145" s="2"/>
      <c r="DL145" s="2"/>
      <c r="DM145" s="2"/>
      <c r="DN145" s="2"/>
      <c r="DO145" s="2"/>
      <c r="DP145" s="169"/>
      <c r="DQ145" s="169"/>
      <c r="DR145" s="169"/>
      <c r="DS145" s="169"/>
      <c r="DT145" s="169"/>
      <c r="DU145" s="169"/>
      <c r="DV145" s="169"/>
      <c r="DW145" s="37"/>
      <c r="DX145" s="37"/>
      <c r="DZ145" s="153"/>
    </row>
    <row r="146" spans="1:130" s="164" customFormat="1" hidden="1" x14ac:dyDescent="0.25">
      <c r="A146" s="153">
        <f t="shared" si="92"/>
        <v>0</v>
      </c>
      <c r="B146" s="39"/>
      <c r="C146" s="39"/>
      <c r="D146" s="17">
        <f t="shared" si="93"/>
        <v>0</v>
      </c>
      <c r="E146" s="113">
        <f t="shared" si="94"/>
        <v>0</v>
      </c>
      <c r="F146" s="113">
        <f t="shared" si="95"/>
        <v>0</v>
      </c>
      <c r="G146" s="113">
        <f t="shared" si="96"/>
        <v>0</v>
      </c>
      <c r="H146" s="113">
        <f t="shared" si="97"/>
        <v>0</v>
      </c>
      <c r="I146" s="113">
        <f t="shared" si="98"/>
        <v>0</v>
      </c>
      <c r="J146" s="113">
        <f t="shared" si="99"/>
        <v>0</v>
      </c>
      <c r="K146" s="113">
        <f t="shared" si="100"/>
        <v>0</v>
      </c>
      <c r="L146" s="76">
        <v>8</v>
      </c>
      <c r="M146" s="76">
        <v>8</v>
      </c>
      <c r="N146" s="76">
        <v>6</v>
      </c>
      <c r="O146" s="76">
        <v>6</v>
      </c>
      <c r="P146" s="76">
        <v>6</v>
      </c>
      <c r="Q146" s="76">
        <v>2</v>
      </c>
      <c r="R146" s="76">
        <v>1</v>
      </c>
      <c r="S146" s="17">
        <f t="shared" si="101"/>
        <v>0</v>
      </c>
      <c r="T146" s="113">
        <f t="shared" si="102"/>
        <v>0</v>
      </c>
      <c r="U146" s="113">
        <f t="shared" si="103"/>
        <v>0</v>
      </c>
      <c r="V146" s="113">
        <f t="shared" si="104"/>
        <v>0</v>
      </c>
      <c r="W146" s="113">
        <f t="shared" si="105"/>
        <v>0</v>
      </c>
      <c r="X146" s="113">
        <f t="shared" si="106"/>
        <v>0</v>
      </c>
      <c r="Y146" s="113">
        <f t="shared" si="107"/>
        <v>0</v>
      </c>
      <c r="Z146" s="113">
        <f t="shared" si="108"/>
        <v>0</v>
      </c>
      <c r="AA146" s="76">
        <v>5</v>
      </c>
      <c r="AB146" s="76">
        <v>6</v>
      </c>
      <c r="AC146" s="76">
        <v>8</v>
      </c>
      <c r="AD146" s="76">
        <v>2</v>
      </c>
      <c r="AE146" s="76">
        <v>2</v>
      </c>
      <c r="AF146" s="76">
        <v>3</v>
      </c>
      <c r="AG146" s="76">
        <v>8</v>
      </c>
      <c r="AH146" s="131">
        <f t="shared" si="109"/>
        <v>0</v>
      </c>
      <c r="AI146" s="131">
        <f t="shared" si="110"/>
        <v>0</v>
      </c>
      <c r="AJ146" s="131">
        <f t="shared" si="111"/>
        <v>0</v>
      </c>
      <c r="AK146" s="131">
        <f t="shared" si="112"/>
        <v>0</v>
      </c>
      <c r="AL146" s="131">
        <f t="shared" si="113"/>
        <v>0</v>
      </c>
      <c r="AM146" s="131">
        <f t="shared" si="114"/>
        <v>0</v>
      </c>
      <c r="AN146" s="131">
        <f t="shared" si="115"/>
        <v>0</v>
      </c>
      <c r="AO146" s="115" t="b">
        <f t="shared" si="116"/>
        <v>0</v>
      </c>
      <c r="AP146" s="115" t="b">
        <f t="shared" si="117"/>
        <v>0</v>
      </c>
      <c r="AQ146" s="115" t="b">
        <f t="shared" si="118"/>
        <v>0</v>
      </c>
      <c r="AR146" s="79">
        <f t="shared" si="119"/>
        <v>0</v>
      </c>
      <c r="AS146" s="79">
        <f t="shared" si="120"/>
        <v>0</v>
      </c>
      <c r="AT146" s="79">
        <f t="shared" si="121"/>
        <v>0</v>
      </c>
      <c r="AU146" s="79">
        <f t="shared" si="122"/>
        <v>0</v>
      </c>
      <c r="AV146" s="79">
        <f t="shared" si="123"/>
        <v>0</v>
      </c>
      <c r="AW146" s="79">
        <f t="shared" si="124"/>
        <v>0</v>
      </c>
      <c r="AX146" s="128">
        <f t="shared" si="125"/>
        <v>0</v>
      </c>
      <c r="AY146" s="128"/>
      <c r="AZ146" s="128"/>
      <c r="BA146" s="128">
        <f t="shared" si="126"/>
        <v>0</v>
      </c>
      <c r="BB146" s="128">
        <f t="shared" si="127"/>
        <v>0</v>
      </c>
      <c r="BC146" s="80">
        <f t="shared" si="131"/>
        <v>0</v>
      </c>
      <c r="BD146" s="80">
        <f t="shared" si="132"/>
        <v>0</v>
      </c>
      <c r="BE146" s="80">
        <f t="shared" si="133"/>
        <v>0</v>
      </c>
      <c r="BF146" s="80">
        <f t="shared" si="134"/>
        <v>0</v>
      </c>
      <c r="BG146" s="80">
        <f t="shared" si="135"/>
        <v>0</v>
      </c>
      <c r="BH146" s="80">
        <f t="shared" si="136"/>
        <v>0</v>
      </c>
      <c r="BI146" s="4">
        <f t="shared" si="128"/>
        <v>0</v>
      </c>
      <c r="BJ146" s="4">
        <f t="shared" si="129"/>
        <v>0</v>
      </c>
      <c r="BK146" s="4">
        <f t="shared" si="130"/>
        <v>0</v>
      </c>
      <c r="BL146" s="8" t="e">
        <f>VLOOKUP(CN146,'CIR Results'!$B$3:$L$42,2,FALSE)</f>
        <v>#N/A</v>
      </c>
      <c r="BM146" s="8" t="e">
        <f>VLOOKUP(CN146,'CIR Results'!$B$3:$L$42,3,FALSE)</f>
        <v>#N/A</v>
      </c>
      <c r="BN146" s="8" t="e">
        <f>VLOOKUP(CN146,'CIR Results'!$B$3:$L$42,4,FALSE)</f>
        <v>#N/A</v>
      </c>
      <c r="BO146" s="8" t="e">
        <f>VLOOKUP(CN146,'CIR Results'!$B$3:$L$42,5,FALSE)</f>
        <v>#N/A</v>
      </c>
      <c r="BP146" s="8" t="e">
        <f>VLOOKUP(CN146,'CIR Results'!$B$3:$L$42,6,FALSE)</f>
        <v>#N/A</v>
      </c>
      <c r="BQ146" s="8" t="e">
        <f>VLOOKUP(CN146,'CIR Results'!$B$3:$L$42,8,FALSE)</f>
        <v>#N/A</v>
      </c>
      <c r="BR146" s="8" t="e">
        <f>VLOOKUP(CN146,'CIR Results'!$B$3:$L$42,9,FALSE)</f>
        <v>#N/A</v>
      </c>
      <c r="BS146" s="8" t="e">
        <f>VLOOKUP(CN146,'CIR Results'!$B$3:$L$42,10,FALSE)</f>
        <v>#N/A</v>
      </c>
      <c r="BT146" s="8" t="e">
        <f>VLOOKUP(CN146,'CIR Results'!$B$3:$L$42,11,FALSE)</f>
        <v>#N/A</v>
      </c>
      <c r="BU146" s="136" t="e">
        <f>VLOOKUP(CN146,'CIR Team Info'!$B$5:$E$44,2,FALSE)</f>
        <v>#N/A</v>
      </c>
      <c r="BV146" s="136" t="e">
        <f>VLOOKUP(CN146,'CIR Team Info'!$B$5:$E$44,4,FALSE)</f>
        <v>#N/A</v>
      </c>
      <c r="BW146" s="136" t="str">
        <f t="shared" si="137"/>
        <v xml:space="preserve">0 0 0 </v>
      </c>
      <c r="BX146" s="168">
        <f>'Pit Scouting Data'!E105</f>
        <v>0</v>
      </c>
      <c r="BY146" s="168">
        <f>'Pit Scouting Data'!F105</f>
        <v>0</v>
      </c>
      <c r="BZ146" s="168">
        <f>'Pit Scouting Data'!G105</f>
        <v>0</v>
      </c>
      <c r="CA146" s="168">
        <f>'Pit Scouting Data'!H105</f>
        <v>0</v>
      </c>
      <c r="CB146" s="168">
        <f>'Pit Scouting Data'!I105</f>
        <v>0</v>
      </c>
      <c r="CC146" s="168">
        <f>'Pit Scouting Data'!J105</f>
        <v>0</v>
      </c>
      <c r="CD146" s="168">
        <f>'Pit Scouting Data'!K105</f>
        <v>0</v>
      </c>
      <c r="CE146" s="168">
        <f>'Pit Scouting Data'!L105</f>
        <v>0</v>
      </c>
      <c r="CF146" s="168">
        <f>'Pit Scouting Data'!M105</f>
        <v>0</v>
      </c>
      <c r="CG146" s="168">
        <f>'Pit Scouting Data'!N105</f>
        <v>0</v>
      </c>
      <c r="CH146" s="168">
        <f>'Pit Scouting Data'!O105</f>
        <v>0</v>
      </c>
      <c r="CI146" s="176">
        <f>'Pit Scouting Data'!P105</f>
        <v>0</v>
      </c>
      <c r="CJ146" s="176">
        <f>'Pit Scouting Data'!Q105</f>
        <v>0</v>
      </c>
      <c r="CK146" s="176">
        <f>'Pit Scouting Data'!R105</f>
        <v>0</v>
      </c>
      <c r="CL146" s="176">
        <f>'Pit Scouting Data'!S105</f>
        <v>0</v>
      </c>
      <c r="CM146" s="169">
        <f>'Pit Scouting Data'!A105</f>
        <v>0</v>
      </c>
      <c r="CN146" s="169">
        <f>'Pit Scouting Data'!B105</f>
        <v>0</v>
      </c>
      <c r="CO146" s="169">
        <f>'Pit Scouting Data'!C105</f>
        <v>0</v>
      </c>
      <c r="CP146" s="169">
        <f>'Pit Scouting Data'!D105</f>
        <v>0</v>
      </c>
      <c r="CQ146" s="169"/>
      <c r="CR146" s="169"/>
      <c r="CS146" s="169"/>
      <c r="CT146" s="169"/>
      <c r="CU146" s="169"/>
      <c r="CV146" s="169"/>
      <c r="CW146" s="169"/>
      <c r="CX146" s="169"/>
      <c r="CY146" s="169"/>
      <c r="CZ146" s="169"/>
      <c r="DA146" s="169"/>
      <c r="DB146" s="169"/>
      <c r="DC146" s="169"/>
      <c r="DD146" s="169"/>
      <c r="DE146" s="169"/>
      <c r="DF146" s="169"/>
      <c r="DG146" s="169"/>
      <c r="DH146" s="169"/>
      <c r="DI146" s="169"/>
      <c r="DJ146" s="2"/>
      <c r="DK146" s="2"/>
      <c r="DL146" s="2"/>
      <c r="DM146" s="2"/>
      <c r="DN146" s="2"/>
      <c r="DO146" s="2"/>
      <c r="DP146" s="169"/>
      <c r="DQ146" s="169"/>
      <c r="DR146" s="169"/>
      <c r="DS146" s="169"/>
      <c r="DT146" s="169"/>
      <c r="DU146" s="169"/>
      <c r="DV146" s="169"/>
      <c r="DW146" s="37"/>
      <c r="DX146" s="37"/>
      <c r="DZ146" s="153"/>
    </row>
    <row r="147" spans="1:130" s="164" customFormat="1" hidden="1" x14ac:dyDescent="0.25">
      <c r="A147" s="153">
        <f t="shared" si="92"/>
        <v>0</v>
      </c>
      <c r="B147" s="39"/>
      <c r="C147" s="39"/>
      <c r="D147" s="17">
        <f t="shared" si="93"/>
        <v>0</v>
      </c>
      <c r="E147" s="113">
        <f t="shared" si="94"/>
        <v>0</v>
      </c>
      <c r="F147" s="113">
        <f t="shared" si="95"/>
        <v>0</v>
      </c>
      <c r="G147" s="113">
        <f t="shared" si="96"/>
        <v>0</v>
      </c>
      <c r="H147" s="113">
        <f t="shared" si="97"/>
        <v>0</v>
      </c>
      <c r="I147" s="113">
        <f t="shared" si="98"/>
        <v>0</v>
      </c>
      <c r="J147" s="113">
        <f t="shared" si="99"/>
        <v>0</v>
      </c>
      <c r="K147" s="113">
        <f t="shared" si="100"/>
        <v>0</v>
      </c>
      <c r="L147" s="76">
        <v>8</v>
      </c>
      <c r="M147" s="76">
        <v>8</v>
      </c>
      <c r="N147" s="76">
        <v>6</v>
      </c>
      <c r="O147" s="76">
        <v>6</v>
      </c>
      <c r="P147" s="76">
        <v>6</v>
      </c>
      <c r="Q147" s="76">
        <v>2</v>
      </c>
      <c r="R147" s="76">
        <v>1</v>
      </c>
      <c r="S147" s="17">
        <f t="shared" si="101"/>
        <v>0</v>
      </c>
      <c r="T147" s="113">
        <f t="shared" si="102"/>
        <v>0</v>
      </c>
      <c r="U147" s="113">
        <f t="shared" si="103"/>
        <v>0</v>
      </c>
      <c r="V147" s="113">
        <f t="shared" si="104"/>
        <v>0</v>
      </c>
      <c r="W147" s="113">
        <f t="shared" si="105"/>
        <v>0</v>
      </c>
      <c r="X147" s="113">
        <f t="shared" si="106"/>
        <v>0</v>
      </c>
      <c r="Y147" s="113">
        <f t="shared" si="107"/>
        <v>0</v>
      </c>
      <c r="Z147" s="113">
        <f t="shared" si="108"/>
        <v>0</v>
      </c>
      <c r="AA147" s="76">
        <v>5</v>
      </c>
      <c r="AB147" s="76">
        <v>6</v>
      </c>
      <c r="AC147" s="76">
        <v>8</v>
      </c>
      <c r="AD147" s="76">
        <v>2</v>
      </c>
      <c r="AE147" s="76">
        <v>2</v>
      </c>
      <c r="AF147" s="76">
        <v>3</v>
      </c>
      <c r="AG147" s="76">
        <v>8</v>
      </c>
      <c r="AH147" s="131">
        <f t="shared" si="109"/>
        <v>0</v>
      </c>
      <c r="AI147" s="131">
        <f t="shared" si="110"/>
        <v>0</v>
      </c>
      <c r="AJ147" s="131">
        <f t="shared" si="111"/>
        <v>0</v>
      </c>
      <c r="AK147" s="131">
        <f t="shared" si="112"/>
        <v>0</v>
      </c>
      <c r="AL147" s="131">
        <f t="shared" si="113"/>
        <v>0</v>
      </c>
      <c r="AM147" s="131">
        <f t="shared" si="114"/>
        <v>0</v>
      </c>
      <c r="AN147" s="131">
        <f t="shared" si="115"/>
        <v>0</v>
      </c>
      <c r="AO147" s="115" t="b">
        <f t="shared" si="116"/>
        <v>0</v>
      </c>
      <c r="AP147" s="115" t="b">
        <f t="shared" si="117"/>
        <v>0</v>
      </c>
      <c r="AQ147" s="115" t="b">
        <f t="shared" si="118"/>
        <v>0</v>
      </c>
      <c r="AR147" s="79">
        <f t="shared" si="119"/>
        <v>0</v>
      </c>
      <c r="AS147" s="79">
        <f t="shared" si="120"/>
        <v>0</v>
      </c>
      <c r="AT147" s="79">
        <f t="shared" si="121"/>
        <v>0</v>
      </c>
      <c r="AU147" s="79">
        <f t="shared" si="122"/>
        <v>0</v>
      </c>
      <c r="AV147" s="79">
        <f t="shared" si="123"/>
        <v>0</v>
      </c>
      <c r="AW147" s="79">
        <f t="shared" si="124"/>
        <v>0</v>
      </c>
      <c r="AX147" s="128">
        <f t="shared" si="125"/>
        <v>0</v>
      </c>
      <c r="AY147" s="128"/>
      <c r="AZ147" s="128"/>
      <c r="BA147" s="128">
        <f t="shared" si="126"/>
        <v>0</v>
      </c>
      <c r="BB147" s="128">
        <f t="shared" si="127"/>
        <v>0</v>
      </c>
      <c r="BC147" s="80">
        <f t="shared" si="131"/>
        <v>0</v>
      </c>
      <c r="BD147" s="80">
        <f t="shared" si="132"/>
        <v>0</v>
      </c>
      <c r="BE147" s="80">
        <f t="shared" si="133"/>
        <v>0</v>
      </c>
      <c r="BF147" s="80">
        <f t="shared" si="134"/>
        <v>0</v>
      </c>
      <c r="BG147" s="80">
        <f t="shared" si="135"/>
        <v>0</v>
      </c>
      <c r="BH147" s="80">
        <f t="shared" si="136"/>
        <v>0</v>
      </c>
      <c r="BI147" s="4">
        <f t="shared" si="128"/>
        <v>0</v>
      </c>
      <c r="BJ147" s="4">
        <f t="shared" si="129"/>
        <v>0</v>
      </c>
      <c r="BK147" s="4">
        <f t="shared" si="130"/>
        <v>0</v>
      </c>
      <c r="BL147" s="8" t="e">
        <f>VLOOKUP(CN147,'CIR Results'!$B$3:$L$42,2,FALSE)</f>
        <v>#N/A</v>
      </c>
      <c r="BM147" s="8" t="e">
        <f>VLOOKUP(CN147,'CIR Results'!$B$3:$L$42,3,FALSE)</f>
        <v>#N/A</v>
      </c>
      <c r="BN147" s="8" t="e">
        <f>VLOOKUP(CN147,'CIR Results'!$B$3:$L$42,4,FALSE)</f>
        <v>#N/A</v>
      </c>
      <c r="BO147" s="8" t="e">
        <f>VLOOKUP(CN147,'CIR Results'!$B$3:$L$42,5,FALSE)</f>
        <v>#N/A</v>
      </c>
      <c r="BP147" s="8" t="e">
        <f>VLOOKUP(CN147,'CIR Results'!$B$3:$L$42,6,FALSE)</f>
        <v>#N/A</v>
      </c>
      <c r="BQ147" s="8" t="e">
        <f>VLOOKUP(CN147,'CIR Results'!$B$3:$L$42,8,FALSE)</f>
        <v>#N/A</v>
      </c>
      <c r="BR147" s="8" t="e">
        <f>VLOOKUP(CN147,'CIR Results'!$B$3:$L$42,9,FALSE)</f>
        <v>#N/A</v>
      </c>
      <c r="BS147" s="8" t="e">
        <f>VLOOKUP(CN147,'CIR Results'!$B$3:$L$42,10,FALSE)</f>
        <v>#N/A</v>
      </c>
      <c r="BT147" s="8" t="e">
        <f>VLOOKUP(CN147,'CIR Results'!$B$3:$L$42,11,FALSE)</f>
        <v>#N/A</v>
      </c>
      <c r="BU147" s="136" t="e">
        <f>VLOOKUP(CN147,'CIR Team Info'!$B$5:$E$44,2,FALSE)</f>
        <v>#N/A</v>
      </c>
      <c r="BV147" s="136" t="e">
        <f>VLOOKUP(CN147,'CIR Team Info'!$B$5:$E$44,4,FALSE)</f>
        <v>#N/A</v>
      </c>
      <c r="BW147" s="136" t="str">
        <f t="shared" si="137"/>
        <v xml:space="preserve">0 0 0 </v>
      </c>
      <c r="BX147" s="168">
        <f>'Pit Scouting Data'!E106</f>
        <v>0</v>
      </c>
      <c r="BY147" s="168">
        <f>'Pit Scouting Data'!F106</f>
        <v>0</v>
      </c>
      <c r="BZ147" s="168">
        <f>'Pit Scouting Data'!G106</f>
        <v>0</v>
      </c>
      <c r="CA147" s="168">
        <f>'Pit Scouting Data'!H106</f>
        <v>0</v>
      </c>
      <c r="CB147" s="168">
        <f>'Pit Scouting Data'!I106</f>
        <v>0</v>
      </c>
      <c r="CC147" s="168">
        <f>'Pit Scouting Data'!J106</f>
        <v>0</v>
      </c>
      <c r="CD147" s="168">
        <f>'Pit Scouting Data'!K106</f>
        <v>0</v>
      </c>
      <c r="CE147" s="168">
        <f>'Pit Scouting Data'!L106</f>
        <v>0</v>
      </c>
      <c r="CF147" s="168">
        <f>'Pit Scouting Data'!M106</f>
        <v>0</v>
      </c>
      <c r="CG147" s="168">
        <f>'Pit Scouting Data'!N106</f>
        <v>0</v>
      </c>
      <c r="CH147" s="168">
        <f>'Pit Scouting Data'!O106</f>
        <v>0</v>
      </c>
      <c r="CI147" s="176">
        <f>'Pit Scouting Data'!P106</f>
        <v>0</v>
      </c>
      <c r="CJ147" s="176">
        <f>'Pit Scouting Data'!Q106</f>
        <v>0</v>
      </c>
      <c r="CK147" s="176">
        <f>'Pit Scouting Data'!R106</f>
        <v>0</v>
      </c>
      <c r="CL147" s="176">
        <f>'Pit Scouting Data'!S106</f>
        <v>0</v>
      </c>
      <c r="CM147" s="169">
        <f>'Pit Scouting Data'!A106</f>
        <v>0</v>
      </c>
      <c r="CN147" s="169">
        <f>'Pit Scouting Data'!B106</f>
        <v>0</v>
      </c>
      <c r="CO147" s="169">
        <f>'Pit Scouting Data'!C106</f>
        <v>0</v>
      </c>
      <c r="CP147" s="169">
        <f>'Pit Scouting Data'!D106</f>
        <v>0</v>
      </c>
      <c r="CQ147" s="169"/>
      <c r="CR147" s="169"/>
      <c r="CS147" s="169"/>
      <c r="CT147" s="169"/>
      <c r="CU147" s="169"/>
      <c r="CV147" s="169"/>
      <c r="CW147" s="169"/>
      <c r="CX147" s="169"/>
      <c r="CY147" s="169"/>
      <c r="CZ147" s="169"/>
      <c r="DA147" s="169"/>
      <c r="DB147" s="169"/>
      <c r="DC147" s="169"/>
      <c r="DD147" s="169"/>
      <c r="DE147" s="169"/>
      <c r="DF147" s="169"/>
      <c r="DG147" s="169"/>
      <c r="DH147" s="169"/>
      <c r="DI147" s="169"/>
      <c r="DJ147" s="2"/>
      <c r="DK147" s="2"/>
      <c r="DL147" s="2"/>
      <c r="DM147" s="2"/>
      <c r="DN147" s="2"/>
      <c r="DO147" s="2"/>
      <c r="DP147" s="169"/>
      <c r="DQ147" s="169"/>
      <c r="DR147" s="169"/>
      <c r="DS147" s="169"/>
      <c r="DT147" s="169"/>
      <c r="DU147" s="169"/>
      <c r="DV147" s="169"/>
      <c r="DW147" s="37"/>
      <c r="DX147" s="37"/>
      <c r="DZ147" s="153"/>
    </row>
    <row r="148" spans="1:130" s="164" customFormat="1" hidden="1" x14ac:dyDescent="0.25">
      <c r="A148" s="153">
        <f t="shared" si="92"/>
        <v>0</v>
      </c>
      <c r="B148" s="39"/>
      <c r="C148" s="39"/>
      <c r="D148" s="17">
        <f t="shared" si="93"/>
        <v>0</v>
      </c>
      <c r="E148" s="113">
        <f t="shared" si="94"/>
        <v>0</v>
      </c>
      <c r="F148" s="113">
        <f t="shared" si="95"/>
        <v>0</v>
      </c>
      <c r="G148" s="113">
        <f t="shared" si="96"/>
        <v>0</v>
      </c>
      <c r="H148" s="113">
        <f t="shared" si="97"/>
        <v>0</v>
      </c>
      <c r="I148" s="113">
        <f t="shared" si="98"/>
        <v>0</v>
      </c>
      <c r="J148" s="113">
        <f t="shared" si="99"/>
        <v>0</v>
      </c>
      <c r="K148" s="113">
        <f t="shared" si="100"/>
        <v>0</v>
      </c>
      <c r="L148" s="76">
        <v>8</v>
      </c>
      <c r="M148" s="76">
        <v>8</v>
      </c>
      <c r="N148" s="76">
        <v>6</v>
      </c>
      <c r="O148" s="76">
        <v>6</v>
      </c>
      <c r="P148" s="76">
        <v>6</v>
      </c>
      <c r="Q148" s="76">
        <v>2</v>
      </c>
      <c r="R148" s="76">
        <v>1</v>
      </c>
      <c r="S148" s="17">
        <f t="shared" si="101"/>
        <v>0</v>
      </c>
      <c r="T148" s="113">
        <f t="shared" si="102"/>
        <v>0</v>
      </c>
      <c r="U148" s="113">
        <f t="shared" si="103"/>
        <v>0</v>
      </c>
      <c r="V148" s="113">
        <f t="shared" si="104"/>
        <v>0</v>
      </c>
      <c r="W148" s="113">
        <f t="shared" si="105"/>
        <v>0</v>
      </c>
      <c r="X148" s="113">
        <f t="shared" si="106"/>
        <v>0</v>
      </c>
      <c r="Y148" s="113">
        <f t="shared" si="107"/>
        <v>0</v>
      </c>
      <c r="Z148" s="113">
        <f t="shared" si="108"/>
        <v>0</v>
      </c>
      <c r="AA148" s="76">
        <v>5</v>
      </c>
      <c r="AB148" s="76">
        <v>6</v>
      </c>
      <c r="AC148" s="76">
        <v>8</v>
      </c>
      <c r="AD148" s="76">
        <v>2</v>
      </c>
      <c r="AE148" s="76">
        <v>2</v>
      </c>
      <c r="AF148" s="76">
        <v>3</v>
      </c>
      <c r="AG148" s="76">
        <v>8</v>
      </c>
      <c r="AH148" s="131">
        <f t="shared" si="109"/>
        <v>0</v>
      </c>
      <c r="AI148" s="131">
        <f t="shared" si="110"/>
        <v>0</v>
      </c>
      <c r="AJ148" s="131">
        <f t="shared" si="111"/>
        <v>0</v>
      </c>
      <c r="AK148" s="131">
        <f t="shared" si="112"/>
        <v>0</v>
      </c>
      <c r="AL148" s="131">
        <f t="shared" si="113"/>
        <v>0</v>
      </c>
      <c r="AM148" s="131">
        <f t="shared" si="114"/>
        <v>0</v>
      </c>
      <c r="AN148" s="131">
        <f t="shared" si="115"/>
        <v>0</v>
      </c>
      <c r="AO148" s="115" t="b">
        <f t="shared" si="116"/>
        <v>0</v>
      </c>
      <c r="AP148" s="115" t="b">
        <f t="shared" si="117"/>
        <v>0</v>
      </c>
      <c r="AQ148" s="115" t="b">
        <f t="shared" si="118"/>
        <v>0</v>
      </c>
      <c r="AR148" s="79">
        <f t="shared" si="119"/>
        <v>0</v>
      </c>
      <c r="AS148" s="79">
        <f t="shared" si="120"/>
        <v>0</v>
      </c>
      <c r="AT148" s="79">
        <f t="shared" si="121"/>
        <v>0</v>
      </c>
      <c r="AU148" s="79">
        <f t="shared" si="122"/>
        <v>0</v>
      </c>
      <c r="AV148" s="79">
        <f t="shared" si="123"/>
        <v>0</v>
      </c>
      <c r="AW148" s="79">
        <f t="shared" si="124"/>
        <v>0</v>
      </c>
      <c r="AX148" s="128">
        <f t="shared" si="125"/>
        <v>0</v>
      </c>
      <c r="AY148" s="128"/>
      <c r="AZ148" s="128"/>
      <c r="BA148" s="128">
        <f t="shared" si="126"/>
        <v>0</v>
      </c>
      <c r="BB148" s="128">
        <f t="shared" si="127"/>
        <v>0</v>
      </c>
      <c r="BC148" s="80">
        <f t="shared" si="131"/>
        <v>0</v>
      </c>
      <c r="BD148" s="80">
        <f t="shared" si="132"/>
        <v>0</v>
      </c>
      <c r="BE148" s="80">
        <f t="shared" si="133"/>
        <v>0</v>
      </c>
      <c r="BF148" s="80">
        <f t="shared" si="134"/>
        <v>0</v>
      </c>
      <c r="BG148" s="80">
        <f t="shared" si="135"/>
        <v>0</v>
      </c>
      <c r="BH148" s="80">
        <f t="shared" si="136"/>
        <v>0</v>
      </c>
      <c r="BI148" s="4">
        <f t="shared" si="128"/>
        <v>0</v>
      </c>
      <c r="BJ148" s="4">
        <f t="shared" si="129"/>
        <v>0</v>
      </c>
      <c r="BK148" s="4">
        <f t="shared" si="130"/>
        <v>0</v>
      </c>
      <c r="BL148" s="8" t="e">
        <f>VLOOKUP(CN148,'CIR Results'!$B$3:$L$42,2,FALSE)</f>
        <v>#N/A</v>
      </c>
      <c r="BM148" s="8" t="e">
        <f>VLOOKUP(CN148,'CIR Results'!$B$3:$L$42,3,FALSE)</f>
        <v>#N/A</v>
      </c>
      <c r="BN148" s="8" t="e">
        <f>VLOOKUP(CN148,'CIR Results'!$B$3:$L$42,4,FALSE)</f>
        <v>#N/A</v>
      </c>
      <c r="BO148" s="8" t="e">
        <f>VLOOKUP(CN148,'CIR Results'!$B$3:$L$42,5,FALSE)</f>
        <v>#N/A</v>
      </c>
      <c r="BP148" s="8" t="e">
        <f>VLOOKUP(CN148,'CIR Results'!$B$3:$L$42,6,FALSE)</f>
        <v>#N/A</v>
      </c>
      <c r="BQ148" s="8" t="e">
        <f>VLOOKUP(CN148,'CIR Results'!$B$3:$L$42,8,FALSE)</f>
        <v>#N/A</v>
      </c>
      <c r="BR148" s="8" t="e">
        <f>VLOOKUP(CN148,'CIR Results'!$B$3:$L$42,9,FALSE)</f>
        <v>#N/A</v>
      </c>
      <c r="BS148" s="8" t="e">
        <f>VLOOKUP(CN148,'CIR Results'!$B$3:$L$42,10,FALSE)</f>
        <v>#N/A</v>
      </c>
      <c r="BT148" s="8" t="e">
        <f>VLOOKUP(CN148,'CIR Results'!$B$3:$L$42,11,FALSE)</f>
        <v>#N/A</v>
      </c>
      <c r="BU148" s="136" t="e">
        <f>VLOOKUP(CN148,'CIR Team Info'!$B$5:$E$44,2,FALSE)</f>
        <v>#N/A</v>
      </c>
      <c r="BV148" s="136" t="e">
        <f>VLOOKUP(CN148,'CIR Team Info'!$B$5:$E$44,4,FALSE)</f>
        <v>#N/A</v>
      </c>
      <c r="BW148" s="136" t="str">
        <f t="shared" si="137"/>
        <v xml:space="preserve">0 0 0 </v>
      </c>
      <c r="BX148" s="168">
        <f>'Pit Scouting Data'!E107</f>
        <v>0</v>
      </c>
      <c r="BY148" s="168">
        <f>'Pit Scouting Data'!F107</f>
        <v>0</v>
      </c>
      <c r="BZ148" s="168">
        <f>'Pit Scouting Data'!G107</f>
        <v>0</v>
      </c>
      <c r="CA148" s="168">
        <f>'Pit Scouting Data'!H107</f>
        <v>0</v>
      </c>
      <c r="CB148" s="168">
        <f>'Pit Scouting Data'!I107</f>
        <v>0</v>
      </c>
      <c r="CC148" s="168">
        <f>'Pit Scouting Data'!J107</f>
        <v>0</v>
      </c>
      <c r="CD148" s="168">
        <f>'Pit Scouting Data'!K107</f>
        <v>0</v>
      </c>
      <c r="CE148" s="168">
        <f>'Pit Scouting Data'!L107</f>
        <v>0</v>
      </c>
      <c r="CF148" s="168">
        <f>'Pit Scouting Data'!M107</f>
        <v>0</v>
      </c>
      <c r="CG148" s="168">
        <f>'Pit Scouting Data'!N107</f>
        <v>0</v>
      </c>
      <c r="CH148" s="168">
        <f>'Pit Scouting Data'!O107</f>
        <v>0</v>
      </c>
      <c r="CI148" s="176">
        <f>'Pit Scouting Data'!P107</f>
        <v>0</v>
      </c>
      <c r="CJ148" s="176">
        <f>'Pit Scouting Data'!Q107</f>
        <v>0</v>
      </c>
      <c r="CK148" s="176">
        <f>'Pit Scouting Data'!R107</f>
        <v>0</v>
      </c>
      <c r="CL148" s="176">
        <f>'Pit Scouting Data'!S107</f>
        <v>0</v>
      </c>
      <c r="CM148" s="169">
        <f>'Pit Scouting Data'!A107</f>
        <v>0</v>
      </c>
      <c r="CN148" s="169">
        <f>'Pit Scouting Data'!B107</f>
        <v>0</v>
      </c>
      <c r="CO148" s="169">
        <f>'Pit Scouting Data'!C107</f>
        <v>0</v>
      </c>
      <c r="CP148" s="169">
        <f>'Pit Scouting Data'!D107</f>
        <v>0</v>
      </c>
      <c r="CQ148" s="169"/>
      <c r="CR148" s="169"/>
      <c r="CS148" s="169"/>
      <c r="CT148" s="169"/>
      <c r="CU148" s="169"/>
      <c r="CV148" s="169"/>
      <c r="CW148" s="169"/>
      <c r="CX148" s="169"/>
      <c r="CY148" s="169"/>
      <c r="CZ148" s="169"/>
      <c r="DA148" s="169"/>
      <c r="DB148" s="169"/>
      <c r="DC148" s="169"/>
      <c r="DD148" s="169"/>
      <c r="DE148" s="169"/>
      <c r="DF148" s="169"/>
      <c r="DG148" s="169"/>
      <c r="DH148" s="169"/>
      <c r="DI148" s="169"/>
      <c r="DJ148" s="2"/>
      <c r="DK148" s="2"/>
      <c r="DL148" s="2"/>
      <c r="DM148" s="2"/>
      <c r="DN148" s="2"/>
      <c r="DO148" s="2"/>
      <c r="DP148" s="169"/>
      <c r="DQ148" s="169"/>
      <c r="DR148" s="169"/>
      <c r="DS148" s="169"/>
      <c r="DT148" s="169"/>
      <c r="DU148" s="169"/>
      <c r="DV148" s="169"/>
      <c r="DW148" s="37"/>
      <c r="DX148" s="37"/>
      <c r="DZ148" s="153"/>
    </row>
    <row r="149" spans="1:130" s="164" customFormat="1" hidden="1" x14ac:dyDescent="0.25">
      <c r="A149" s="153">
        <f t="shared" si="92"/>
        <v>0</v>
      </c>
      <c r="B149" s="39"/>
      <c r="C149" s="39"/>
      <c r="D149" s="17">
        <f t="shared" si="93"/>
        <v>0</v>
      </c>
      <c r="E149" s="113">
        <f t="shared" si="94"/>
        <v>0</v>
      </c>
      <c r="F149" s="113">
        <f t="shared" si="95"/>
        <v>0</v>
      </c>
      <c r="G149" s="113">
        <f t="shared" si="96"/>
        <v>0</v>
      </c>
      <c r="H149" s="113">
        <f t="shared" si="97"/>
        <v>0</v>
      </c>
      <c r="I149" s="113">
        <f t="shared" si="98"/>
        <v>0</v>
      </c>
      <c r="J149" s="113">
        <f t="shared" si="99"/>
        <v>0</v>
      </c>
      <c r="K149" s="113">
        <f t="shared" si="100"/>
        <v>0</v>
      </c>
      <c r="L149" s="76">
        <v>8</v>
      </c>
      <c r="M149" s="76">
        <v>8</v>
      </c>
      <c r="N149" s="76">
        <v>6</v>
      </c>
      <c r="O149" s="76">
        <v>6</v>
      </c>
      <c r="P149" s="76">
        <v>6</v>
      </c>
      <c r="Q149" s="76">
        <v>2</v>
      </c>
      <c r="R149" s="76">
        <v>1</v>
      </c>
      <c r="S149" s="17">
        <f t="shared" si="101"/>
        <v>0</v>
      </c>
      <c r="T149" s="113">
        <f t="shared" si="102"/>
        <v>0</v>
      </c>
      <c r="U149" s="113">
        <f t="shared" si="103"/>
        <v>0</v>
      </c>
      <c r="V149" s="113">
        <f t="shared" si="104"/>
        <v>0</v>
      </c>
      <c r="W149" s="113">
        <f t="shared" si="105"/>
        <v>0</v>
      </c>
      <c r="X149" s="113">
        <f t="shared" si="106"/>
        <v>0</v>
      </c>
      <c r="Y149" s="113">
        <f t="shared" si="107"/>
        <v>0</v>
      </c>
      <c r="Z149" s="113">
        <f t="shared" si="108"/>
        <v>0</v>
      </c>
      <c r="AA149" s="76">
        <v>5</v>
      </c>
      <c r="AB149" s="76">
        <v>6</v>
      </c>
      <c r="AC149" s="76">
        <v>8</v>
      </c>
      <c r="AD149" s="76">
        <v>2</v>
      </c>
      <c r="AE149" s="76">
        <v>2</v>
      </c>
      <c r="AF149" s="76">
        <v>3</v>
      </c>
      <c r="AG149" s="76">
        <v>8</v>
      </c>
      <c r="AH149" s="131">
        <f t="shared" si="109"/>
        <v>0</v>
      </c>
      <c r="AI149" s="131">
        <f t="shared" si="110"/>
        <v>0</v>
      </c>
      <c r="AJ149" s="131">
        <f t="shared" si="111"/>
        <v>0</v>
      </c>
      <c r="AK149" s="131">
        <f t="shared" si="112"/>
        <v>0</v>
      </c>
      <c r="AL149" s="131">
        <f t="shared" si="113"/>
        <v>0</v>
      </c>
      <c r="AM149" s="131">
        <f t="shared" si="114"/>
        <v>0</v>
      </c>
      <c r="AN149" s="131">
        <f t="shared" si="115"/>
        <v>0</v>
      </c>
      <c r="AO149" s="115" t="b">
        <f t="shared" si="116"/>
        <v>0</v>
      </c>
      <c r="AP149" s="115" t="b">
        <f t="shared" si="117"/>
        <v>0</v>
      </c>
      <c r="AQ149" s="115" t="b">
        <f t="shared" si="118"/>
        <v>0</v>
      </c>
      <c r="AR149" s="79">
        <f t="shared" si="119"/>
        <v>0</v>
      </c>
      <c r="AS149" s="79">
        <f t="shared" si="120"/>
        <v>0</v>
      </c>
      <c r="AT149" s="79">
        <f t="shared" si="121"/>
        <v>0</v>
      </c>
      <c r="AU149" s="79">
        <f t="shared" si="122"/>
        <v>0</v>
      </c>
      <c r="AV149" s="79">
        <f t="shared" si="123"/>
        <v>0</v>
      </c>
      <c r="AW149" s="79">
        <f t="shared" si="124"/>
        <v>0</v>
      </c>
      <c r="AX149" s="128">
        <f t="shared" si="125"/>
        <v>0</v>
      </c>
      <c r="AY149" s="128"/>
      <c r="AZ149" s="128"/>
      <c r="BA149" s="128">
        <f t="shared" si="126"/>
        <v>0</v>
      </c>
      <c r="BB149" s="128">
        <f t="shared" si="127"/>
        <v>0</v>
      </c>
      <c r="BC149" s="80">
        <f t="shared" si="131"/>
        <v>0</v>
      </c>
      <c r="BD149" s="80">
        <f t="shared" si="132"/>
        <v>0</v>
      </c>
      <c r="BE149" s="80">
        <f t="shared" si="133"/>
        <v>0</v>
      </c>
      <c r="BF149" s="80">
        <f t="shared" si="134"/>
        <v>0</v>
      </c>
      <c r="BG149" s="80">
        <f t="shared" si="135"/>
        <v>0</v>
      </c>
      <c r="BH149" s="80">
        <f t="shared" si="136"/>
        <v>0</v>
      </c>
      <c r="BI149" s="4">
        <f t="shared" si="128"/>
        <v>0</v>
      </c>
      <c r="BJ149" s="4">
        <f t="shared" si="129"/>
        <v>0</v>
      </c>
      <c r="BK149" s="4">
        <f t="shared" si="130"/>
        <v>0</v>
      </c>
      <c r="BL149" s="8" t="e">
        <f>VLOOKUP(CN149,'CIR Results'!$B$3:$L$42,2,FALSE)</f>
        <v>#N/A</v>
      </c>
      <c r="BM149" s="8" t="e">
        <f>VLOOKUP(CN149,'CIR Results'!$B$3:$L$42,3,FALSE)</f>
        <v>#N/A</v>
      </c>
      <c r="BN149" s="8" t="e">
        <f>VLOOKUP(CN149,'CIR Results'!$B$3:$L$42,4,FALSE)</f>
        <v>#N/A</v>
      </c>
      <c r="BO149" s="8" t="e">
        <f>VLOOKUP(CN149,'CIR Results'!$B$3:$L$42,5,FALSE)</f>
        <v>#N/A</v>
      </c>
      <c r="BP149" s="8" t="e">
        <f>VLOOKUP(CN149,'CIR Results'!$B$3:$L$42,6,FALSE)</f>
        <v>#N/A</v>
      </c>
      <c r="BQ149" s="8" t="e">
        <f>VLOOKUP(CN149,'CIR Results'!$B$3:$L$42,8,FALSE)</f>
        <v>#N/A</v>
      </c>
      <c r="BR149" s="8" t="e">
        <f>VLOOKUP(CN149,'CIR Results'!$B$3:$L$42,9,FALSE)</f>
        <v>#N/A</v>
      </c>
      <c r="BS149" s="8" t="e">
        <f>VLOOKUP(CN149,'CIR Results'!$B$3:$L$42,10,FALSE)</f>
        <v>#N/A</v>
      </c>
      <c r="BT149" s="8" t="e">
        <f>VLOOKUP(CN149,'CIR Results'!$B$3:$L$42,11,FALSE)</f>
        <v>#N/A</v>
      </c>
      <c r="BU149" s="136" t="e">
        <f>VLOOKUP(CN149,'CIR Team Info'!$B$5:$E$44,2,FALSE)</f>
        <v>#N/A</v>
      </c>
      <c r="BV149" s="136" t="e">
        <f>VLOOKUP(CN149,'CIR Team Info'!$B$5:$E$44,4,FALSE)</f>
        <v>#N/A</v>
      </c>
      <c r="BW149" s="136" t="str">
        <f t="shared" si="137"/>
        <v xml:space="preserve">0 0 0 </v>
      </c>
      <c r="BX149" s="168">
        <f>'Pit Scouting Data'!E108</f>
        <v>0</v>
      </c>
      <c r="BY149" s="168">
        <f>'Pit Scouting Data'!F108</f>
        <v>0</v>
      </c>
      <c r="BZ149" s="168">
        <f>'Pit Scouting Data'!G108</f>
        <v>0</v>
      </c>
      <c r="CA149" s="168">
        <f>'Pit Scouting Data'!H108</f>
        <v>0</v>
      </c>
      <c r="CB149" s="168">
        <f>'Pit Scouting Data'!I108</f>
        <v>0</v>
      </c>
      <c r="CC149" s="168">
        <f>'Pit Scouting Data'!J108</f>
        <v>0</v>
      </c>
      <c r="CD149" s="168">
        <f>'Pit Scouting Data'!K108</f>
        <v>0</v>
      </c>
      <c r="CE149" s="168">
        <f>'Pit Scouting Data'!L108</f>
        <v>0</v>
      </c>
      <c r="CF149" s="168">
        <f>'Pit Scouting Data'!M108</f>
        <v>0</v>
      </c>
      <c r="CG149" s="168">
        <f>'Pit Scouting Data'!N108</f>
        <v>0</v>
      </c>
      <c r="CH149" s="168">
        <f>'Pit Scouting Data'!O108</f>
        <v>0</v>
      </c>
      <c r="CI149" s="176">
        <f>'Pit Scouting Data'!P108</f>
        <v>0</v>
      </c>
      <c r="CJ149" s="176">
        <f>'Pit Scouting Data'!Q108</f>
        <v>0</v>
      </c>
      <c r="CK149" s="176">
        <f>'Pit Scouting Data'!R108</f>
        <v>0</v>
      </c>
      <c r="CL149" s="176">
        <f>'Pit Scouting Data'!S108</f>
        <v>0</v>
      </c>
      <c r="CM149" s="169">
        <f>'Pit Scouting Data'!A108</f>
        <v>0</v>
      </c>
      <c r="CN149" s="169">
        <f>'Pit Scouting Data'!B108</f>
        <v>0</v>
      </c>
      <c r="CO149" s="169">
        <f>'Pit Scouting Data'!C108</f>
        <v>0</v>
      </c>
      <c r="CP149" s="169">
        <f>'Pit Scouting Data'!D108</f>
        <v>0</v>
      </c>
      <c r="CQ149" s="169"/>
      <c r="CR149" s="169"/>
      <c r="CS149" s="169"/>
      <c r="CT149" s="169"/>
      <c r="CU149" s="169"/>
      <c r="CV149" s="169"/>
      <c r="CW149" s="169"/>
      <c r="CX149" s="169"/>
      <c r="CY149" s="169"/>
      <c r="CZ149" s="169"/>
      <c r="DA149" s="169"/>
      <c r="DB149" s="169"/>
      <c r="DC149" s="169"/>
      <c r="DD149" s="169"/>
      <c r="DE149" s="169"/>
      <c r="DF149" s="169"/>
      <c r="DG149" s="169"/>
      <c r="DH149" s="169"/>
      <c r="DI149" s="169"/>
      <c r="DJ149" s="2"/>
      <c r="DK149" s="2"/>
      <c r="DL149" s="2"/>
      <c r="DM149" s="2"/>
      <c r="DN149" s="2"/>
      <c r="DO149" s="2"/>
      <c r="DP149" s="169"/>
      <c r="DQ149" s="169"/>
      <c r="DR149" s="169"/>
      <c r="DS149" s="169"/>
      <c r="DT149" s="169"/>
      <c r="DU149" s="169"/>
      <c r="DV149" s="169"/>
      <c r="DW149" s="37"/>
      <c r="DX149" s="37"/>
      <c r="DZ149" s="153"/>
    </row>
    <row r="150" spans="1:130" s="164" customFormat="1" hidden="1" x14ac:dyDescent="0.25">
      <c r="A150" s="153">
        <f t="shared" si="92"/>
        <v>0</v>
      </c>
      <c r="B150" s="39"/>
      <c r="C150" s="39"/>
      <c r="D150" s="17">
        <f t="shared" si="93"/>
        <v>0</v>
      </c>
      <c r="E150" s="113">
        <f t="shared" si="94"/>
        <v>0</v>
      </c>
      <c r="F150" s="113">
        <f t="shared" si="95"/>
        <v>0</v>
      </c>
      <c r="G150" s="113">
        <f t="shared" si="96"/>
        <v>0</v>
      </c>
      <c r="H150" s="113">
        <f t="shared" si="97"/>
        <v>0</v>
      </c>
      <c r="I150" s="113">
        <f t="shared" si="98"/>
        <v>0</v>
      </c>
      <c r="J150" s="113">
        <f t="shared" si="99"/>
        <v>0</v>
      </c>
      <c r="K150" s="113">
        <f t="shared" si="100"/>
        <v>0</v>
      </c>
      <c r="L150" s="76">
        <v>8</v>
      </c>
      <c r="M150" s="76">
        <v>8</v>
      </c>
      <c r="N150" s="76">
        <v>6</v>
      </c>
      <c r="O150" s="76">
        <v>6</v>
      </c>
      <c r="P150" s="76">
        <v>6</v>
      </c>
      <c r="Q150" s="76">
        <v>2</v>
      </c>
      <c r="R150" s="76">
        <v>1</v>
      </c>
      <c r="S150" s="17">
        <f t="shared" si="101"/>
        <v>0</v>
      </c>
      <c r="T150" s="113">
        <f t="shared" si="102"/>
        <v>0</v>
      </c>
      <c r="U150" s="113">
        <f t="shared" si="103"/>
        <v>0</v>
      </c>
      <c r="V150" s="113">
        <f t="shared" si="104"/>
        <v>0</v>
      </c>
      <c r="W150" s="113">
        <f t="shared" si="105"/>
        <v>0</v>
      </c>
      <c r="X150" s="113">
        <f t="shared" si="106"/>
        <v>0</v>
      </c>
      <c r="Y150" s="113">
        <f t="shared" si="107"/>
        <v>0</v>
      </c>
      <c r="Z150" s="113">
        <f t="shared" si="108"/>
        <v>0</v>
      </c>
      <c r="AA150" s="76">
        <v>5</v>
      </c>
      <c r="AB150" s="76">
        <v>6</v>
      </c>
      <c r="AC150" s="76">
        <v>8</v>
      </c>
      <c r="AD150" s="76">
        <v>2</v>
      </c>
      <c r="AE150" s="76">
        <v>2</v>
      </c>
      <c r="AF150" s="76">
        <v>3</v>
      </c>
      <c r="AG150" s="76">
        <v>8</v>
      </c>
      <c r="AH150" s="131">
        <f t="shared" si="109"/>
        <v>0</v>
      </c>
      <c r="AI150" s="131">
        <f t="shared" si="110"/>
        <v>0</v>
      </c>
      <c r="AJ150" s="131">
        <f t="shared" si="111"/>
        <v>0</v>
      </c>
      <c r="AK150" s="131">
        <f t="shared" si="112"/>
        <v>0</v>
      </c>
      <c r="AL150" s="131">
        <f t="shared" si="113"/>
        <v>0</v>
      </c>
      <c r="AM150" s="131">
        <f t="shared" si="114"/>
        <v>0</v>
      </c>
      <c r="AN150" s="131">
        <f t="shared" si="115"/>
        <v>0</v>
      </c>
      <c r="AO150" s="115" t="b">
        <f t="shared" si="116"/>
        <v>0</v>
      </c>
      <c r="AP150" s="115" t="b">
        <f t="shared" si="117"/>
        <v>0</v>
      </c>
      <c r="AQ150" s="115" t="b">
        <f t="shared" si="118"/>
        <v>0</v>
      </c>
      <c r="AR150" s="79">
        <f t="shared" si="119"/>
        <v>0</v>
      </c>
      <c r="AS150" s="79">
        <f t="shared" si="120"/>
        <v>0</v>
      </c>
      <c r="AT150" s="79">
        <f t="shared" si="121"/>
        <v>0</v>
      </c>
      <c r="AU150" s="79">
        <f t="shared" si="122"/>
        <v>0</v>
      </c>
      <c r="AV150" s="79">
        <f t="shared" si="123"/>
        <v>0</v>
      </c>
      <c r="AW150" s="79">
        <f t="shared" si="124"/>
        <v>0</v>
      </c>
      <c r="AX150" s="128">
        <f t="shared" si="125"/>
        <v>0</v>
      </c>
      <c r="AY150" s="128"/>
      <c r="AZ150" s="128"/>
      <c r="BA150" s="128">
        <f t="shared" si="126"/>
        <v>0</v>
      </c>
      <c r="BB150" s="128">
        <f t="shared" si="127"/>
        <v>0</v>
      </c>
      <c r="BC150" s="80">
        <f t="shared" si="131"/>
        <v>0</v>
      </c>
      <c r="BD150" s="80">
        <f t="shared" si="132"/>
        <v>0</v>
      </c>
      <c r="BE150" s="80">
        <f t="shared" si="133"/>
        <v>0</v>
      </c>
      <c r="BF150" s="80">
        <f t="shared" si="134"/>
        <v>0</v>
      </c>
      <c r="BG150" s="80">
        <f t="shared" si="135"/>
        <v>0</v>
      </c>
      <c r="BH150" s="80">
        <f t="shared" si="136"/>
        <v>0</v>
      </c>
      <c r="BI150" s="4">
        <f t="shared" si="128"/>
        <v>0</v>
      </c>
      <c r="BJ150" s="4">
        <f t="shared" si="129"/>
        <v>0</v>
      </c>
      <c r="BK150" s="4">
        <f t="shared" si="130"/>
        <v>0</v>
      </c>
      <c r="BL150" s="8" t="e">
        <f>VLOOKUP(CN150,'CIR Results'!$B$3:$L$42,2,FALSE)</f>
        <v>#N/A</v>
      </c>
      <c r="BM150" s="8" t="e">
        <f>VLOOKUP(CN150,'CIR Results'!$B$3:$L$42,3,FALSE)</f>
        <v>#N/A</v>
      </c>
      <c r="BN150" s="8" t="e">
        <f>VLOOKUP(CN150,'CIR Results'!$B$3:$L$42,4,FALSE)</f>
        <v>#N/A</v>
      </c>
      <c r="BO150" s="8" t="e">
        <f>VLOOKUP(CN150,'CIR Results'!$B$3:$L$42,5,FALSE)</f>
        <v>#N/A</v>
      </c>
      <c r="BP150" s="8" t="e">
        <f>VLOOKUP(CN150,'CIR Results'!$B$3:$L$42,6,FALSE)</f>
        <v>#N/A</v>
      </c>
      <c r="BQ150" s="8" t="e">
        <f>VLOOKUP(CN150,'CIR Results'!$B$3:$L$42,8,FALSE)</f>
        <v>#N/A</v>
      </c>
      <c r="BR150" s="8" t="e">
        <f>VLOOKUP(CN150,'CIR Results'!$B$3:$L$42,9,FALSE)</f>
        <v>#N/A</v>
      </c>
      <c r="BS150" s="8" t="e">
        <f>VLOOKUP(CN150,'CIR Results'!$B$3:$L$42,10,FALSE)</f>
        <v>#N/A</v>
      </c>
      <c r="BT150" s="8" t="e">
        <f>VLOOKUP(CN150,'CIR Results'!$B$3:$L$42,11,FALSE)</f>
        <v>#N/A</v>
      </c>
      <c r="BU150" s="136" t="e">
        <f>VLOOKUP(CN150,'CIR Team Info'!$B$5:$E$44,2,FALSE)</f>
        <v>#N/A</v>
      </c>
      <c r="BV150" s="136" t="e">
        <f>VLOOKUP(CN150,'CIR Team Info'!$B$5:$E$44,4,FALSE)</f>
        <v>#N/A</v>
      </c>
      <c r="BW150" s="136" t="str">
        <f t="shared" si="137"/>
        <v xml:space="preserve">0 0 0 </v>
      </c>
      <c r="BX150" s="168">
        <f>'Pit Scouting Data'!E109</f>
        <v>0</v>
      </c>
      <c r="BY150" s="168">
        <f>'Pit Scouting Data'!F109</f>
        <v>0</v>
      </c>
      <c r="BZ150" s="168">
        <f>'Pit Scouting Data'!G109</f>
        <v>0</v>
      </c>
      <c r="CA150" s="168">
        <f>'Pit Scouting Data'!H109</f>
        <v>0</v>
      </c>
      <c r="CB150" s="168">
        <f>'Pit Scouting Data'!I109</f>
        <v>0</v>
      </c>
      <c r="CC150" s="168">
        <f>'Pit Scouting Data'!J109</f>
        <v>0</v>
      </c>
      <c r="CD150" s="168">
        <f>'Pit Scouting Data'!K109</f>
        <v>0</v>
      </c>
      <c r="CE150" s="168">
        <f>'Pit Scouting Data'!L109</f>
        <v>0</v>
      </c>
      <c r="CF150" s="168">
        <f>'Pit Scouting Data'!M109</f>
        <v>0</v>
      </c>
      <c r="CG150" s="168">
        <f>'Pit Scouting Data'!N109</f>
        <v>0</v>
      </c>
      <c r="CH150" s="168">
        <f>'Pit Scouting Data'!O109</f>
        <v>0</v>
      </c>
      <c r="CI150" s="176">
        <f>'Pit Scouting Data'!P109</f>
        <v>0</v>
      </c>
      <c r="CJ150" s="176">
        <f>'Pit Scouting Data'!Q109</f>
        <v>0</v>
      </c>
      <c r="CK150" s="176">
        <f>'Pit Scouting Data'!R109</f>
        <v>0</v>
      </c>
      <c r="CL150" s="176">
        <f>'Pit Scouting Data'!S109</f>
        <v>0</v>
      </c>
      <c r="CM150" s="169">
        <f>'Pit Scouting Data'!A109</f>
        <v>0</v>
      </c>
      <c r="CN150" s="169">
        <f>'Pit Scouting Data'!B109</f>
        <v>0</v>
      </c>
      <c r="CO150" s="169">
        <f>'Pit Scouting Data'!C109</f>
        <v>0</v>
      </c>
      <c r="CP150" s="169">
        <f>'Pit Scouting Data'!D109</f>
        <v>0</v>
      </c>
      <c r="CQ150" s="169"/>
      <c r="CR150" s="169"/>
      <c r="CS150" s="169"/>
      <c r="CT150" s="169"/>
      <c r="CU150" s="169"/>
      <c r="CV150" s="169"/>
      <c r="CW150" s="169"/>
      <c r="CX150" s="169"/>
      <c r="CY150" s="169"/>
      <c r="CZ150" s="169"/>
      <c r="DA150" s="169"/>
      <c r="DB150" s="169"/>
      <c r="DC150" s="169"/>
      <c r="DD150" s="169"/>
      <c r="DE150" s="169"/>
      <c r="DF150" s="169"/>
      <c r="DG150" s="169"/>
      <c r="DH150" s="169"/>
      <c r="DI150" s="169"/>
      <c r="DJ150" s="2"/>
      <c r="DK150" s="2"/>
      <c r="DL150" s="2"/>
      <c r="DM150" s="2"/>
      <c r="DN150" s="2"/>
      <c r="DO150" s="2"/>
      <c r="DP150" s="169"/>
      <c r="DQ150" s="169"/>
      <c r="DR150" s="169"/>
      <c r="DS150" s="169"/>
      <c r="DT150" s="169"/>
      <c r="DU150" s="169"/>
      <c r="DV150" s="169"/>
      <c r="DW150" s="37"/>
      <c r="DX150" s="37"/>
      <c r="DZ150" s="153"/>
    </row>
    <row r="151" spans="1:130" s="164" customFormat="1" hidden="1" x14ac:dyDescent="0.25">
      <c r="A151" s="153">
        <f t="shared" si="92"/>
        <v>0</v>
      </c>
      <c r="B151" s="39"/>
      <c r="C151" s="39"/>
      <c r="D151" s="17">
        <f t="shared" si="93"/>
        <v>0</v>
      </c>
      <c r="E151" s="113">
        <f t="shared" si="94"/>
        <v>0</v>
      </c>
      <c r="F151" s="113">
        <f t="shared" si="95"/>
        <v>0</v>
      </c>
      <c r="G151" s="113">
        <f t="shared" si="96"/>
        <v>0</v>
      </c>
      <c r="H151" s="113">
        <f t="shared" si="97"/>
        <v>0</v>
      </c>
      <c r="I151" s="113">
        <f t="shared" si="98"/>
        <v>0</v>
      </c>
      <c r="J151" s="113">
        <f t="shared" si="99"/>
        <v>0</v>
      </c>
      <c r="K151" s="113">
        <f t="shared" si="100"/>
        <v>0</v>
      </c>
      <c r="L151" s="76">
        <v>8</v>
      </c>
      <c r="M151" s="76">
        <v>8</v>
      </c>
      <c r="N151" s="76">
        <v>6</v>
      </c>
      <c r="O151" s="76">
        <v>6</v>
      </c>
      <c r="P151" s="76">
        <v>6</v>
      </c>
      <c r="Q151" s="76">
        <v>2</v>
      </c>
      <c r="R151" s="76">
        <v>1</v>
      </c>
      <c r="S151" s="17">
        <f t="shared" si="101"/>
        <v>0</v>
      </c>
      <c r="T151" s="113">
        <f t="shared" si="102"/>
        <v>0</v>
      </c>
      <c r="U151" s="113">
        <f t="shared" si="103"/>
        <v>0</v>
      </c>
      <c r="V151" s="113">
        <f t="shared" si="104"/>
        <v>0</v>
      </c>
      <c r="W151" s="113">
        <f t="shared" si="105"/>
        <v>0</v>
      </c>
      <c r="X151" s="113">
        <f t="shared" si="106"/>
        <v>0</v>
      </c>
      <c r="Y151" s="113">
        <f t="shared" si="107"/>
        <v>0</v>
      </c>
      <c r="Z151" s="113">
        <f t="shared" si="108"/>
        <v>0</v>
      </c>
      <c r="AA151" s="76">
        <v>5</v>
      </c>
      <c r="AB151" s="76">
        <v>6</v>
      </c>
      <c r="AC151" s="76">
        <v>8</v>
      </c>
      <c r="AD151" s="76">
        <v>2</v>
      </c>
      <c r="AE151" s="76">
        <v>2</v>
      </c>
      <c r="AF151" s="76">
        <v>3</v>
      </c>
      <c r="AG151" s="76">
        <v>8</v>
      </c>
      <c r="AH151" s="131">
        <f t="shared" si="109"/>
        <v>0</v>
      </c>
      <c r="AI151" s="131">
        <f t="shared" si="110"/>
        <v>0</v>
      </c>
      <c r="AJ151" s="131">
        <f t="shared" si="111"/>
        <v>0</v>
      </c>
      <c r="AK151" s="131">
        <f t="shared" si="112"/>
        <v>0</v>
      </c>
      <c r="AL151" s="131">
        <f t="shared" si="113"/>
        <v>0</v>
      </c>
      <c r="AM151" s="131">
        <f t="shared" si="114"/>
        <v>0</v>
      </c>
      <c r="AN151" s="131">
        <f t="shared" si="115"/>
        <v>0</v>
      </c>
      <c r="AO151" s="115" t="b">
        <f t="shared" si="116"/>
        <v>0</v>
      </c>
      <c r="AP151" s="115" t="b">
        <f t="shared" si="117"/>
        <v>0</v>
      </c>
      <c r="AQ151" s="115" t="b">
        <f t="shared" si="118"/>
        <v>0</v>
      </c>
      <c r="AR151" s="79">
        <f t="shared" si="119"/>
        <v>0</v>
      </c>
      <c r="AS151" s="79">
        <f t="shared" si="120"/>
        <v>0</v>
      </c>
      <c r="AT151" s="79">
        <f t="shared" si="121"/>
        <v>0</v>
      </c>
      <c r="AU151" s="79">
        <f t="shared" si="122"/>
        <v>0</v>
      </c>
      <c r="AV151" s="79">
        <f t="shared" si="123"/>
        <v>0</v>
      </c>
      <c r="AW151" s="79">
        <f t="shared" si="124"/>
        <v>0</v>
      </c>
      <c r="AX151" s="128">
        <f t="shared" si="125"/>
        <v>0</v>
      </c>
      <c r="AY151" s="128"/>
      <c r="AZ151" s="128"/>
      <c r="BA151" s="128">
        <f t="shared" si="126"/>
        <v>0</v>
      </c>
      <c r="BB151" s="128">
        <f t="shared" si="127"/>
        <v>0</v>
      </c>
      <c r="BC151" s="80">
        <f t="shared" si="131"/>
        <v>0</v>
      </c>
      <c r="BD151" s="80">
        <f t="shared" si="132"/>
        <v>0</v>
      </c>
      <c r="BE151" s="80">
        <f t="shared" si="133"/>
        <v>0</v>
      </c>
      <c r="BF151" s="80">
        <f t="shared" si="134"/>
        <v>0</v>
      </c>
      <c r="BG151" s="80">
        <f t="shared" si="135"/>
        <v>0</v>
      </c>
      <c r="BH151" s="80">
        <f t="shared" si="136"/>
        <v>0</v>
      </c>
      <c r="BI151" s="4">
        <f t="shared" si="128"/>
        <v>0</v>
      </c>
      <c r="BJ151" s="4">
        <f t="shared" si="129"/>
        <v>0</v>
      </c>
      <c r="BK151" s="4">
        <f t="shared" si="130"/>
        <v>0</v>
      </c>
      <c r="BL151" s="8" t="e">
        <f>VLOOKUP(CN151,'CIR Results'!$B$3:$L$42,2,FALSE)</f>
        <v>#N/A</v>
      </c>
      <c r="BM151" s="8" t="e">
        <f>VLOOKUP(CN151,'CIR Results'!$B$3:$L$42,3,FALSE)</f>
        <v>#N/A</v>
      </c>
      <c r="BN151" s="8" t="e">
        <f>VLOOKUP(CN151,'CIR Results'!$B$3:$L$42,4,FALSE)</f>
        <v>#N/A</v>
      </c>
      <c r="BO151" s="8" t="e">
        <f>VLOOKUP(CN151,'CIR Results'!$B$3:$L$42,5,FALSE)</f>
        <v>#N/A</v>
      </c>
      <c r="BP151" s="8" t="e">
        <f>VLOOKUP(CN151,'CIR Results'!$B$3:$L$42,6,FALSE)</f>
        <v>#N/A</v>
      </c>
      <c r="BQ151" s="8" t="e">
        <f>VLOOKUP(CN151,'CIR Results'!$B$3:$L$42,8,FALSE)</f>
        <v>#N/A</v>
      </c>
      <c r="BR151" s="8" t="e">
        <f>VLOOKUP(CN151,'CIR Results'!$B$3:$L$42,9,FALSE)</f>
        <v>#N/A</v>
      </c>
      <c r="BS151" s="8" t="e">
        <f>VLOOKUP(CN151,'CIR Results'!$B$3:$L$42,10,FALSE)</f>
        <v>#N/A</v>
      </c>
      <c r="BT151" s="8" t="e">
        <f>VLOOKUP(CN151,'CIR Results'!$B$3:$L$42,11,FALSE)</f>
        <v>#N/A</v>
      </c>
      <c r="BU151" s="136" t="e">
        <f>VLOOKUP(CN151,'CIR Team Info'!$B$5:$E$44,2,FALSE)</f>
        <v>#N/A</v>
      </c>
      <c r="BV151" s="136" t="e">
        <f>VLOOKUP(CN151,'CIR Team Info'!$B$5:$E$44,4,FALSE)</f>
        <v>#N/A</v>
      </c>
      <c r="BW151" s="136" t="str">
        <f t="shared" si="137"/>
        <v xml:space="preserve">0 0 0 </v>
      </c>
      <c r="BX151" s="168">
        <f>'Pit Scouting Data'!E110</f>
        <v>0</v>
      </c>
      <c r="BY151" s="168">
        <f>'Pit Scouting Data'!F110</f>
        <v>0</v>
      </c>
      <c r="BZ151" s="168">
        <f>'Pit Scouting Data'!G110</f>
        <v>0</v>
      </c>
      <c r="CA151" s="168">
        <f>'Pit Scouting Data'!H110</f>
        <v>0</v>
      </c>
      <c r="CB151" s="168">
        <f>'Pit Scouting Data'!I110</f>
        <v>0</v>
      </c>
      <c r="CC151" s="168">
        <f>'Pit Scouting Data'!J110</f>
        <v>0</v>
      </c>
      <c r="CD151" s="168">
        <f>'Pit Scouting Data'!K110</f>
        <v>0</v>
      </c>
      <c r="CE151" s="168">
        <f>'Pit Scouting Data'!L110</f>
        <v>0</v>
      </c>
      <c r="CF151" s="168">
        <f>'Pit Scouting Data'!M110</f>
        <v>0</v>
      </c>
      <c r="CG151" s="168">
        <f>'Pit Scouting Data'!N110</f>
        <v>0</v>
      </c>
      <c r="CH151" s="168">
        <f>'Pit Scouting Data'!O110</f>
        <v>0</v>
      </c>
      <c r="CI151" s="176">
        <f>'Pit Scouting Data'!P110</f>
        <v>0</v>
      </c>
      <c r="CJ151" s="176">
        <f>'Pit Scouting Data'!Q110</f>
        <v>0</v>
      </c>
      <c r="CK151" s="176">
        <f>'Pit Scouting Data'!R110</f>
        <v>0</v>
      </c>
      <c r="CL151" s="176">
        <f>'Pit Scouting Data'!S110</f>
        <v>0</v>
      </c>
      <c r="CM151" s="169">
        <f>'Pit Scouting Data'!A110</f>
        <v>0</v>
      </c>
      <c r="CN151" s="169">
        <f>'Pit Scouting Data'!B110</f>
        <v>0</v>
      </c>
      <c r="CO151" s="169">
        <f>'Pit Scouting Data'!C110</f>
        <v>0</v>
      </c>
      <c r="CP151" s="169">
        <f>'Pit Scouting Data'!D110</f>
        <v>0</v>
      </c>
      <c r="CQ151" s="169"/>
      <c r="CR151" s="169"/>
      <c r="CS151" s="169"/>
      <c r="CT151" s="169"/>
      <c r="CU151" s="169"/>
      <c r="CV151" s="169"/>
      <c r="CW151" s="169"/>
      <c r="CX151" s="169"/>
      <c r="CY151" s="169"/>
      <c r="CZ151" s="169"/>
      <c r="DA151" s="169"/>
      <c r="DB151" s="169"/>
      <c r="DC151" s="169"/>
      <c r="DD151" s="169"/>
      <c r="DE151" s="169"/>
      <c r="DF151" s="169"/>
      <c r="DG151" s="169"/>
      <c r="DH151" s="169"/>
      <c r="DI151" s="169"/>
      <c r="DJ151" s="2"/>
      <c r="DK151" s="2"/>
      <c r="DL151" s="2"/>
      <c r="DM151" s="2"/>
      <c r="DN151" s="2"/>
      <c r="DO151" s="2"/>
      <c r="DP151" s="169"/>
      <c r="DQ151" s="169"/>
      <c r="DR151" s="169"/>
      <c r="DS151" s="169"/>
      <c r="DT151" s="169"/>
      <c r="DU151" s="169"/>
      <c r="DV151" s="169"/>
      <c r="DW151" s="37"/>
      <c r="DX151" s="37"/>
      <c r="DZ151" s="153"/>
    </row>
    <row r="152" spans="1:130" s="164" customFormat="1" hidden="1" x14ac:dyDescent="0.25">
      <c r="A152" s="153">
        <f t="shared" si="92"/>
        <v>0</v>
      </c>
      <c r="B152" s="39"/>
      <c r="C152" s="39"/>
      <c r="D152" s="17">
        <f t="shared" si="93"/>
        <v>0</v>
      </c>
      <c r="E152" s="113">
        <f t="shared" si="94"/>
        <v>0</v>
      </c>
      <c r="F152" s="113">
        <f t="shared" si="95"/>
        <v>0</v>
      </c>
      <c r="G152" s="113">
        <f t="shared" si="96"/>
        <v>0</v>
      </c>
      <c r="H152" s="113">
        <f t="shared" si="97"/>
        <v>0</v>
      </c>
      <c r="I152" s="113">
        <f t="shared" si="98"/>
        <v>0</v>
      </c>
      <c r="J152" s="113">
        <f t="shared" si="99"/>
        <v>0</v>
      </c>
      <c r="K152" s="113">
        <f t="shared" si="100"/>
        <v>0</v>
      </c>
      <c r="L152" s="76">
        <v>8</v>
      </c>
      <c r="M152" s="76">
        <v>8</v>
      </c>
      <c r="N152" s="76">
        <v>6</v>
      </c>
      <c r="O152" s="76">
        <v>6</v>
      </c>
      <c r="P152" s="76">
        <v>6</v>
      </c>
      <c r="Q152" s="76">
        <v>2</v>
      </c>
      <c r="R152" s="76">
        <v>1</v>
      </c>
      <c r="S152" s="17">
        <f t="shared" si="101"/>
        <v>0</v>
      </c>
      <c r="T152" s="113">
        <f t="shared" si="102"/>
        <v>0</v>
      </c>
      <c r="U152" s="113">
        <f t="shared" si="103"/>
        <v>0</v>
      </c>
      <c r="V152" s="113">
        <f t="shared" si="104"/>
        <v>0</v>
      </c>
      <c r="W152" s="113">
        <f t="shared" si="105"/>
        <v>0</v>
      </c>
      <c r="X152" s="113">
        <f t="shared" si="106"/>
        <v>0</v>
      </c>
      <c r="Y152" s="113">
        <f t="shared" si="107"/>
        <v>0</v>
      </c>
      <c r="Z152" s="113">
        <f t="shared" si="108"/>
        <v>0</v>
      </c>
      <c r="AA152" s="76">
        <v>5</v>
      </c>
      <c r="AB152" s="76">
        <v>6</v>
      </c>
      <c r="AC152" s="76">
        <v>8</v>
      </c>
      <c r="AD152" s="76">
        <v>2</v>
      </c>
      <c r="AE152" s="76">
        <v>2</v>
      </c>
      <c r="AF152" s="76">
        <v>3</v>
      </c>
      <c r="AG152" s="76">
        <v>8</v>
      </c>
      <c r="AH152" s="131">
        <f t="shared" si="109"/>
        <v>0</v>
      </c>
      <c r="AI152" s="131">
        <f t="shared" si="110"/>
        <v>0</v>
      </c>
      <c r="AJ152" s="131">
        <f t="shared" si="111"/>
        <v>0</v>
      </c>
      <c r="AK152" s="131">
        <f t="shared" si="112"/>
        <v>0</v>
      </c>
      <c r="AL152" s="131">
        <f t="shared" si="113"/>
        <v>0</v>
      </c>
      <c r="AM152" s="131">
        <f t="shared" si="114"/>
        <v>0</v>
      </c>
      <c r="AN152" s="131">
        <f t="shared" si="115"/>
        <v>0</v>
      </c>
      <c r="AO152" s="115" t="b">
        <f t="shared" si="116"/>
        <v>0</v>
      </c>
      <c r="AP152" s="115" t="b">
        <f t="shared" si="117"/>
        <v>0</v>
      </c>
      <c r="AQ152" s="115" t="b">
        <f t="shared" si="118"/>
        <v>0</v>
      </c>
      <c r="AR152" s="79">
        <f t="shared" si="119"/>
        <v>0</v>
      </c>
      <c r="AS152" s="79">
        <f t="shared" si="120"/>
        <v>0</v>
      </c>
      <c r="AT152" s="79">
        <f t="shared" si="121"/>
        <v>0</v>
      </c>
      <c r="AU152" s="79">
        <f t="shared" si="122"/>
        <v>0</v>
      </c>
      <c r="AV152" s="79">
        <f t="shared" si="123"/>
        <v>0</v>
      </c>
      <c r="AW152" s="79">
        <f t="shared" si="124"/>
        <v>0</v>
      </c>
      <c r="AX152" s="128">
        <f t="shared" si="125"/>
        <v>0</v>
      </c>
      <c r="AY152" s="128"/>
      <c r="AZ152" s="128"/>
      <c r="BA152" s="128">
        <f t="shared" si="126"/>
        <v>0</v>
      </c>
      <c r="BB152" s="128">
        <f t="shared" si="127"/>
        <v>0</v>
      </c>
      <c r="BC152" s="80">
        <f t="shared" si="131"/>
        <v>0</v>
      </c>
      <c r="BD152" s="80">
        <f t="shared" si="132"/>
        <v>0</v>
      </c>
      <c r="BE152" s="80">
        <f t="shared" si="133"/>
        <v>0</v>
      </c>
      <c r="BF152" s="80">
        <f t="shared" si="134"/>
        <v>0</v>
      </c>
      <c r="BG152" s="80">
        <f t="shared" si="135"/>
        <v>0</v>
      </c>
      <c r="BH152" s="80">
        <f t="shared" si="136"/>
        <v>0</v>
      </c>
      <c r="BI152" s="4">
        <f t="shared" si="128"/>
        <v>0</v>
      </c>
      <c r="BJ152" s="4">
        <f t="shared" si="129"/>
        <v>0</v>
      </c>
      <c r="BK152" s="4">
        <f t="shared" si="130"/>
        <v>0</v>
      </c>
      <c r="BL152" s="8" t="e">
        <f>VLOOKUP(CN152,'CIR Results'!$B$3:$L$42,2,FALSE)</f>
        <v>#N/A</v>
      </c>
      <c r="BM152" s="8" t="e">
        <f>VLOOKUP(CN152,'CIR Results'!$B$3:$L$42,3,FALSE)</f>
        <v>#N/A</v>
      </c>
      <c r="BN152" s="8" t="e">
        <f>VLOOKUP(CN152,'CIR Results'!$B$3:$L$42,4,FALSE)</f>
        <v>#N/A</v>
      </c>
      <c r="BO152" s="8" t="e">
        <f>VLOOKUP(CN152,'CIR Results'!$B$3:$L$42,5,FALSE)</f>
        <v>#N/A</v>
      </c>
      <c r="BP152" s="8" t="e">
        <f>VLOOKUP(CN152,'CIR Results'!$B$3:$L$42,6,FALSE)</f>
        <v>#N/A</v>
      </c>
      <c r="BQ152" s="8" t="e">
        <f>VLOOKUP(CN152,'CIR Results'!$B$3:$L$42,8,FALSE)</f>
        <v>#N/A</v>
      </c>
      <c r="BR152" s="8" t="e">
        <f>VLOOKUP(CN152,'CIR Results'!$B$3:$L$42,9,FALSE)</f>
        <v>#N/A</v>
      </c>
      <c r="BS152" s="8" t="e">
        <f>VLOOKUP(CN152,'CIR Results'!$B$3:$L$42,10,FALSE)</f>
        <v>#N/A</v>
      </c>
      <c r="BT152" s="8" t="e">
        <f>VLOOKUP(CN152,'CIR Results'!$B$3:$L$42,11,FALSE)</f>
        <v>#N/A</v>
      </c>
      <c r="BU152" s="136" t="e">
        <f>VLOOKUP(CN152,'CIR Team Info'!$B$5:$E$44,2,FALSE)</f>
        <v>#N/A</v>
      </c>
      <c r="BV152" s="136" t="e">
        <f>VLOOKUP(CN152,'CIR Team Info'!$B$5:$E$44,4,FALSE)</f>
        <v>#N/A</v>
      </c>
      <c r="BW152" s="136" t="str">
        <f t="shared" si="137"/>
        <v xml:space="preserve">0 0 0 </v>
      </c>
      <c r="BX152" s="168">
        <f>'Pit Scouting Data'!E111</f>
        <v>0</v>
      </c>
      <c r="BY152" s="168">
        <f>'Pit Scouting Data'!F111</f>
        <v>0</v>
      </c>
      <c r="BZ152" s="168">
        <f>'Pit Scouting Data'!G111</f>
        <v>0</v>
      </c>
      <c r="CA152" s="168">
        <f>'Pit Scouting Data'!H111</f>
        <v>0</v>
      </c>
      <c r="CB152" s="168">
        <f>'Pit Scouting Data'!I111</f>
        <v>0</v>
      </c>
      <c r="CC152" s="168">
        <f>'Pit Scouting Data'!J111</f>
        <v>0</v>
      </c>
      <c r="CD152" s="168">
        <f>'Pit Scouting Data'!K111</f>
        <v>0</v>
      </c>
      <c r="CE152" s="168">
        <f>'Pit Scouting Data'!L111</f>
        <v>0</v>
      </c>
      <c r="CF152" s="168">
        <f>'Pit Scouting Data'!M111</f>
        <v>0</v>
      </c>
      <c r="CG152" s="168">
        <f>'Pit Scouting Data'!N111</f>
        <v>0</v>
      </c>
      <c r="CH152" s="168">
        <f>'Pit Scouting Data'!O111</f>
        <v>0</v>
      </c>
      <c r="CI152" s="176">
        <f>'Pit Scouting Data'!P111</f>
        <v>0</v>
      </c>
      <c r="CJ152" s="176">
        <f>'Pit Scouting Data'!Q111</f>
        <v>0</v>
      </c>
      <c r="CK152" s="176">
        <f>'Pit Scouting Data'!R111</f>
        <v>0</v>
      </c>
      <c r="CL152" s="176">
        <f>'Pit Scouting Data'!S111</f>
        <v>0</v>
      </c>
      <c r="CM152" s="169">
        <f>'Pit Scouting Data'!A111</f>
        <v>0</v>
      </c>
      <c r="CN152" s="169">
        <f>'Pit Scouting Data'!B111</f>
        <v>0</v>
      </c>
      <c r="CO152" s="169">
        <f>'Pit Scouting Data'!C111</f>
        <v>0</v>
      </c>
      <c r="CP152" s="169">
        <f>'Pit Scouting Data'!D111</f>
        <v>0</v>
      </c>
      <c r="CQ152" s="169"/>
      <c r="CR152" s="169"/>
      <c r="CS152" s="169"/>
      <c r="CT152" s="169"/>
      <c r="CU152" s="169"/>
      <c r="CV152" s="169"/>
      <c r="CW152" s="169"/>
      <c r="CX152" s="169"/>
      <c r="CY152" s="169"/>
      <c r="CZ152" s="169"/>
      <c r="DA152" s="169"/>
      <c r="DB152" s="169"/>
      <c r="DC152" s="169"/>
      <c r="DD152" s="169"/>
      <c r="DE152" s="169"/>
      <c r="DF152" s="169"/>
      <c r="DG152" s="169"/>
      <c r="DH152" s="169"/>
      <c r="DI152" s="169"/>
      <c r="DJ152" s="2"/>
      <c r="DK152" s="2"/>
      <c r="DL152" s="2"/>
      <c r="DM152" s="2"/>
      <c r="DN152" s="2"/>
      <c r="DO152" s="2"/>
      <c r="DP152" s="169"/>
      <c r="DQ152" s="169"/>
      <c r="DR152" s="169"/>
      <c r="DS152" s="169"/>
      <c r="DT152" s="169"/>
      <c r="DU152" s="169"/>
      <c r="DV152" s="169"/>
      <c r="DW152" s="37"/>
      <c r="DX152" s="37"/>
      <c r="DZ152" s="153"/>
    </row>
    <row r="153" spans="1:130" s="164" customFormat="1" hidden="1" x14ac:dyDescent="0.25">
      <c r="A153" s="153">
        <f t="shared" si="92"/>
        <v>0</v>
      </c>
      <c r="B153" s="39"/>
      <c r="C153" s="39"/>
      <c r="D153" s="17">
        <f t="shared" si="93"/>
        <v>0</v>
      </c>
      <c r="E153" s="113">
        <f t="shared" si="94"/>
        <v>0</v>
      </c>
      <c r="F153" s="113">
        <f t="shared" si="95"/>
        <v>0</v>
      </c>
      <c r="G153" s="113">
        <f t="shared" si="96"/>
        <v>0</v>
      </c>
      <c r="H153" s="113">
        <f t="shared" si="97"/>
        <v>0</v>
      </c>
      <c r="I153" s="113">
        <f t="shared" si="98"/>
        <v>0</v>
      </c>
      <c r="J153" s="113">
        <f t="shared" si="99"/>
        <v>0</v>
      </c>
      <c r="K153" s="113">
        <f t="shared" si="100"/>
        <v>0</v>
      </c>
      <c r="L153" s="76">
        <v>8</v>
      </c>
      <c r="M153" s="76">
        <v>8</v>
      </c>
      <c r="N153" s="76">
        <v>6</v>
      </c>
      <c r="O153" s="76">
        <v>6</v>
      </c>
      <c r="P153" s="76">
        <v>6</v>
      </c>
      <c r="Q153" s="76">
        <v>2</v>
      </c>
      <c r="R153" s="76">
        <v>1</v>
      </c>
      <c r="S153" s="17">
        <f t="shared" si="101"/>
        <v>0</v>
      </c>
      <c r="T153" s="113">
        <f t="shared" si="102"/>
        <v>0</v>
      </c>
      <c r="U153" s="113">
        <f t="shared" si="103"/>
        <v>0</v>
      </c>
      <c r="V153" s="113">
        <f t="shared" si="104"/>
        <v>0</v>
      </c>
      <c r="W153" s="113">
        <f t="shared" si="105"/>
        <v>0</v>
      </c>
      <c r="X153" s="113">
        <f t="shared" si="106"/>
        <v>0</v>
      </c>
      <c r="Y153" s="113">
        <f t="shared" si="107"/>
        <v>0</v>
      </c>
      <c r="Z153" s="113">
        <f t="shared" si="108"/>
        <v>0</v>
      </c>
      <c r="AA153" s="76">
        <v>5</v>
      </c>
      <c r="AB153" s="76">
        <v>6</v>
      </c>
      <c r="AC153" s="76">
        <v>8</v>
      </c>
      <c r="AD153" s="76">
        <v>2</v>
      </c>
      <c r="AE153" s="76">
        <v>2</v>
      </c>
      <c r="AF153" s="76">
        <v>3</v>
      </c>
      <c r="AG153" s="76">
        <v>8</v>
      </c>
      <c r="AH153" s="131">
        <f t="shared" si="109"/>
        <v>0</v>
      </c>
      <c r="AI153" s="131">
        <f t="shared" si="110"/>
        <v>0</v>
      </c>
      <c r="AJ153" s="131">
        <f t="shared" si="111"/>
        <v>0</v>
      </c>
      <c r="AK153" s="131">
        <f t="shared" si="112"/>
        <v>0</v>
      </c>
      <c r="AL153" s="131">
        <f t="shared" si="113"/>
        <v>0</v>
      </c>
      <c r="AM153" s="131">
        <f t="shared" si="114"/>
        <v>0</v>
      </c>
      <c r="AN153" s="131">
        <f t="shared" si="115"/>
        <v>0</v>
      </c>
      <c r="AO153" s="115" t="b">
        <f t="shared" si="116"/>
        <v>0</v>
      </c>
      <c r="AP153" s="115" t="b">
        <f t="shared" si="117"/>
        <v>0</v>
      </c>
      <c r="AQ153" s="115" t="b">
        <f t="shared" si="118"/>
        <v>0</v>
      </c>
      <c r="AR153" s="79">
        <f t="shared" si="119"/>
        <v>0</v>
      </c>
      <c r="AS153" s="79">
        <f t="shared" si="120"/>
        <v>0</v>
      </c>
      <c r="AT153" s="79">
        <f t="shared" si="121"/>
        <v>0</v>
      </c>
      <c r="AU153" s="79">
        <f t="shared" si="122"/>
        <v>0</v>
      </c>
      <c r="AV153" s="79">
        <f t="shared" si="123"/>
        <v>0</v>
      </c>
      <c r="AW153" s="79">
        <f t="shared" si="124"/>
        <v>0</v>
      </c>
      <c r="AX153" s="128">
        <f t="shared" si="125"/>
        <v>0</v>
      </c>
      <c r="AY153" s="128"/>
      <c r="AZ153" s="128"/>
      <c r="BA153" s="128">
        <f t="shared" si="126"/>
        <v>0</v>
      </c>
      <c r="BB153" s="128">
        <f t="shared" si="127"/>
        <v>0</v>
      </c>
      <c r="BC153" s="80">
        <f t="shared" si="131"/>
        <v>0</v>
      </c>
      <c r="BD153" s="80">
        <f t="shared" si="132"/>
        <v>0</v>
      </c>
      <c r="BE153" s="80">
        <f t="shared" si="133"/>
        <v>0</v>
      </c>
      <c r="BF153" s="80">
        <f t="shared" si="134"/>
        <v>0</v>
      </c>
      <c r="BG153" s="80">
        <f t="shared" si="135"/>
        <v>0</v>
      </c>
      <c r="BH153" s="80">
        <f t="shared" si="136"/>
        <v>0</v>
      </c>
      <c r="BI153" s="4">
        <f t="shared" si="128"/>
        <v>0</v>
      </c>
      <c r="BJ153" s="4">
        <f t="shared" si="129"/>
        <v>0</v>
      </c>
      <c r="BK153" s="4">
        <f t="shared" si="130"/>
        <v>0</v>
      </c>
      <c r="BL153" s="8" t="e">
        <f>VLOOKUP(CN153,'CIR Results'!$B$3:$L$42,2,FALSE)</f>
        <v>#N/A</v>
      </c>
      <c r="BM153" s="8" t="e">
        <f>VLOOKUP(CN153,'CIR Results'!$B$3:$L$42,3,FALSE)</f>
        <v>#N/A</v>
      </c>
      <c r="BN153" s="8" t="e">
        <f>VLOOKUP(CN153,'CIR Results'!$B$3:$L$42,4,FALSE)</f>
        <v>#N/A</v>
      </c>
      <c r="BO153" s="8" t="e">
        <f>VLOOKUP(CN153,'CIR Results'!$B$3:$L$42,5,FALSE)</f>
        <v>#N/A</v>
      </c>
      <c r="BP153" s="8" t="e">
        <f>VLOOKUP(CN153,'CIR Results'!$B$3:$L$42,6,FALSE)</f>
        <v>#N/A</v>
      </c>
      <c r="BQ153" s="8" t="e">
        <f>VLOOKUP(CN153,'CIR Results'!$B$3:$L$42,8,FALSE)</f>
        <v>#N/A</v>
      </c>
      <c r="BR153" s="8" t="e">
        <f>VLOOKUP(CN153,'CIR Results'!$B$3:$L$42,9,FALSE)</f>
        <v>#N/A</v>
      </c>
      <c r="BS153" s="8" t="e">
        <f>VLOOKUP(CN153,'CIR Results'!$B$3:$L$42,10,FALSE)</f>
        <v>#N/A</v>
      </c>
      <c r="BT153" s="8" t="e">
        <f>VLOOKUP(CN153,'CIR Results'!$B$3:$L$42,11,FALSE)</f>
        <v>#N/A</v>
      </c>
      <c r="BU153" s="136" t="e">
        <f>VLOOKUP(CN153,'CIR Team Info'!$B$5:$E$44,2,FALSE)</f>
        <v>#N/A</v>
      </c>
      <c r="BV153" s="136" t="e">
        <f>VLOOKUP(CN153,'CIR Team Info'!$B$5:$E$44,4,FALSE)</f>
        <v>#N/A</v>
      </c>
      <c r="BW153" s="136" t="str">
        <f t="shared" si="137"/>
        <v xml:space="preserve">0 0 0 </v>
      </c>
      <c r="BX153" s="168">
        <f>'Pit Scouting Data'!E112</f>
        <v>0</v>
      </c>
      <c r="BY153" s="168">
        <f>'Pit Scouting Data'!F112</f>
        <v>0</v>
      </c>
      <c r="BZ153" s="168">
        <f>'Pit Scouting Data'!G112</f>
        <v>0</v>
      </c>
      <c r="CA153" s="168">
        <f>'Pit Scouting Data'!H112</f>
        <v>0</v>
      </c>
      <c r="CB153" s="168">
        <f>'Pit Scouting Data'!I112</f>
        <v>0</v>
      </c>
      <c r="CC153" s="168">
        <f>'Pit Scouting Data'!J112</f>
        <v>0</v>
      </c>
      <c r="CD153" s="168">
        <f>'Pit Scouting Data'!K112</f>
        <v>0</v>
      </c>
      <c r="CE153" s="168">
        <f>'Pit Scouting Data'!L112</f>
        <v>0</v>
      </c>
      <c r="CF153" s="168">
        <f>'Pit Scouting Data'!M112</f>
        <v>0</v>
      </c>
      <c r="CG153" s="168">
        <f>'Pit Scouting Data'!N112</f>
        <v>0</v>
      </c>
      <c r="CH153" s="168">
        <f>'Pit Scouting Data'!O112</f>
        <v>0</v>
      </c>
      <c r="CI153" s="176">
        <f>'Pit Scouting Data'!P112</f>
        <v>0</v>
      </c>
      <c r="CJ153" s="176">
        <f>'Pit Scouting Data'!Q112</f>
        <v>0</v>
      </c>
      <c r="CK153" s="176">
        <f>'Pit Scouting Data'!R112</f>
        <v>0</v>
      </c>
      <c r="CL153" s="176">
        <f>'Pit Scouting Data'!S112</f>
        <v>0</v>
      </c>
      <c r="CM153" s="169">
        <f>'Pit Scouting Data'!A112</f>
        <v>0</v>
      </c>
      <c r="CN153" s="169">
        <f>'Pit Scouting Data'!B112</f>
        <v>0</v>
      </c>
      <c r="CO153" s="169">
        <f>'Pit Scouting Data'!C112</f>
        <v>0</v>
      </c>
      <c r="CP153" s="169">
        <f>'Pit Scouting Data'!D112</f>
        <v>0</v>
      </c>
      <c r="CQ153" s="169"/>
      <c r="CR153" s="169"/>
      <c r="CS153" s="169"/>
      <c r="CT153" s="169"/>
      <c r="CU153" s="169"/>
      <c r="CV153" s="169"/>
      <c r="CW153" s="169"/>
      <c r="CX153" s="169"/>
      <c r="CY153" s="169"/>
      <c r="CZ153" s="169"/>
      <c r="DA153" s="169"/>
      <c r="DB153" s="169"/>
      <c r="DC153" s="169"/>
      <c r="DD153" s="169"/>
      <c r="DE153" s="169"/>
      <c r="DF153" s="169"/>
      <c r="DG153" s="169"/>
      <c r="DH153" s="169"/>
      <c r="DI153" s="169"/>
      <c r="DJ153" s="2"/>
      <c r="DK153" s="2"/>
      <c r="DL153" s="2"/>
      <c r="DM153" s="2"/>
      <c r="DN153" s="2"/>
      <c r="DO153" s="2"/>
      <c r="DP153" s="169"/>
      <c r="DQ153" s="169"/>
      <c r="DR153" s="169"/>
      <c r="DS153" s="169"/>
      <c r="DT153" s="169"/>
      <c r="DU153" s="169"/>
      <c r="DV153" s="169"/>
      <c r="DW153" s="37"/>
      <c r="DX153" s="37"/>
      <c r="DZ153" s="153"/>
    </row>
    <row r="154" spans="1:130" s="164" customFormat="1" hidden="1" x14ac:dyDescent="0.25">
      <c r="A154" s="153">
        <f t="shared" si="92"/>
        <v>0</v>
      </c>
      <c r="B154" s="39"/>
      <c r="C154" s="39"/>
      <c r="D154" s="17">
        <f t="shared" si="93"/>
        <v>0</v>
      </c>
      <c r="E154" s="113">
        <f t="shared" si="94"/>
        <v>0</v>
      </c>
      <c r="F154" s="113">
        <f t="shared" si="95"/>
        <v>0</v>
      </c>
      <c r="G154" s="113">
        <f t="shared" si="96"/>
        <v>0</v>
      </c>
      <c r="H154" s="113">
        <f t="shared" si="97"/>
        <v>0</v>
      </c>
      <c r="I154" s="113">
        <f t="shared" si="98"/>
        <v>0</v>
      </c>
      <c r="J154" s="113">
        <f t="shared" si="99"/>
        <v>0</v>
      </c>
      <c r="K154" s="113">
        <f t="shared" si="100"/>
        <v>0</v>
      </c>
      <c r="L154" s="76">
        <v>8</v>
      </c>
      <c r="M154" s="76">
        <v>8</v>
      </c>
      <c r="N154" s="76">
        <v>6</v>
      </c>
      <c r="O154" s="76">
        <v>6</v>
      </c>
      <c r="P154" s="76">
        <v>6</v>
      </c>
      <c r="Q154" s="76">
        <v>2</v>
      </c>
      <c r="R154" s="76">
        <v>1</v>
      </c>
      <c r="S154" s="17">
        <f t="shared" si="101"/>
        <v>0</v>
      </c>
      <c r="T154" s="113">
        <f t="shared" si="102"/>
        <v>0</v>
      </c>
      <c r="U154" s="113">
        <f t="shared" si="103"/>
        <v>0</v>
      </c>
      <c r="V154" s="113">
        <f t="shared" si="104"/>
        <v>0</v>
      </c>
      <c r="W154" s="113">
        <f t="shared" si="105"/>
        <v>0</v>
      </c>
      <c r="X154" s="113">
        <f t="shared" si="106"/>
        <v>0</v>
      </c>
      <c r="Y154" s="113">
        <f t="shared" si="107"/>
        <v>0</v>
      </c>
      <c r="Z154" s="113">
        <f t="shared" si="108"/>
        <v>0</v>
      </c>
      <c r="AA154" s="76">
        <v>5</v>
      </c>
      <c r="AB154" s="76">
        <v>6</v>
      </c>
      <c r="AC154" s="76">
        <v>8</v>
      </c>
      <c r="AD154" s="76">
        <v>2</v>
      </c>
      <c r="AE154" s="76">
        <v>2</v>
      </c>
      <c r="AF154" s="76">
        <v>3</v>
      </c>
      <c r="AG154" s="76">
        <v>8</v>
      </c>
      <c r="AH154" s="131">
        <f t="shared" si="109"/>
        <v>0</v>
      </c>
      <c r="AI154" s="131">
        <f t="shared" si="110"/>
        <v>0</v>
      </c>
      <c r="AJ154" s="131">
        <f t="shared" si="111"/>
        <v>0</v>
      </c>
      <c r="AK154" s="131">
        <f t="shared" si="112"/>
        <v>0</v>
      </c>
      <c r="AL154" s="131">
        <f t="shared" si="113"/>
        <v>0</v>
      </c>
      <c r="AM154" s="131">
        <f t="shared" si="114"/>
        <v>0</v>
      </c>
      <c r="AN154" s="131">
        <f t="shared" si="115"/>
        <v>0</v>
      </c>
      <c r="AO154" s="115" t="b">
        <f t="shared" si="116"/>
        <v>0</v>
      </c>
      <c r="AP154" s="115" t="b">
        <f t="shared" si="117"/>
        <v>0</v>
      </c>
      <c r="AQ154" s="115" t="b">
        <f t="shared" si="118"/>
        <v>0</v>
      </c>
      <c r="AR154" s="79">
        <f t="shared" si="119"/>
        <v>0</v>
      </c>
      <c r="AS154" s="79">
        <f t="shared" si="120"/>
        <v>0</v>
      </c>
      <c r="AT154" s="79">
        <f t="shared" si="121"/>
        <v>0</v>
      </c>
      <c r="AU154" s="79">
        <f t="shared" si="122"/>
        <v>0</v>
      </c>
      <c r="AV154" s="79">
        <f t="shared" si="123"/>
        <v>0</v>
      </c>
      <c r="AW154" s="79">
        <f t="shared" si="124"/>
        <v>0</v>
      </c>
      <c r="AX154" s="128">
        <f t="shared" si="125"/>
        <v>0</v>
      </c>
      <c r="AY154" s="128"/>
      <c r="AZ154" s="128"/>
      <c r="BA154" s="128">
        <f t="shared" si="126"/>
        <v>0</v>
      </c>
      <c r="BB154" s="128">
        <f t="shared" si="127"/>
        <v>0</v>
      </c>
      <c r="BC154" s="80">
        <f t="shared" si="131"/>
        <v>0</v>
      </c>
      <c r="BD154" s="80">
        <f t="shared" si="132"/>
        <v>0</v>
      </c>
      <c r="BE154" s="80">
        <f t="shared" si="133"/>
        <v>0</v>
      </c>
      <c r="BF154" s="80">
        <f t="shared" si="134"/>
        <v>0</v>
      </c>
      <c r="BG154" s="80">
        <f t="shared" si="135"/>
        <v>0</v>
      </c>
      <c r="BH154" s="80">
        <f t="shared" si="136"/>
        <v>0</v>
      </c>
      <c r="BI154" s="4">
        <f t="shared" si="128"/>
        <v>0</v>
      </c>
      <c r="BJ154" s="4">
        <f t="shared" si="129"/>
        <v>0</v>
      </c>
      <c r="BK154" s="4">
        <f t="shared" si="130"/>
        <v>0</v>
      </c>
      <c r="BL154" s="8" t="e">
        <f>VLOOKUP(CN154,'CIR Results'!$B$3:$L$42,2,FALSE)</f>
        <v>#N/A</v>
      </c>
      <c r="BM154" s="8" t="e">
        <f>VLOOKUP(CN154,'CIR Results'!$B$3:$L$42,3,FALSE)</f>
        <v>#N/A</v>
      </c>
      <c r="BN154" s="8" t="e">
        <f>VLOOKUP(CN154,'CIR Results'!$B$3:$L$42,4,FALSE)</f>
        <v>#N/A</v>
      </c>
      <c r="BO154" s="8" t="e">
        <f>VLOOKUP(CN154,'CIR Results'!$B$3:$L$42,5,FALSE)</f>
        <v>#N/A</v>
      </c>
      <c r="BP154" s="8" t="e">
        <f>VLOOKUP(CN154,'CIR Results'!$B$3:$L$42,6,FALSE)</f>
        <v>#N/A</v>
      </c>
      <c r="BQ154" s="8" t="e">
        <f>VLOOKUP(CN154,'CIR Results'!$B$3:$L$42,8,FALSE)</f>
        <v>#N/A</v>
      </c>
      <c r="BR154" s="8" t="e">
        <f>VLOOKUP(CN154,'CIR Results'!$B$3:$L$42,9,FALSE)</f>
        <v>#N/A</v>
      </c>
      <c r="BS154" s="8" t="e">
        <f>VLOOKUP(CN154,'CIR Results'!$B$3:$L$42,10,FALSE)</f>
        <v>#N/A</v>
      </c>
      <c r="BT154" s="8" t="e">
        <f>VLOOKUP(CN154,'CIR Results'!$B$3:$L$42,11,FALSE)</f>
        <v>#N/A</v>
      </c>
      <c r="BU154" s="136" t="e">
        <f>VLOOKUP(CN154,'CIR Team Info'!$B$5:$E$44,2,FALSE)</f>
        <v>#N/A</v>
      </c>
      <c r="BV154" s="136" t="e">
        <f>VLOOKUP(CN154,'CIR Team Info'!$B$5:$E$44,4,FALSE)</f>
        <v>#N/A</v>
      </c>
      <c r="BW154" s="136" t="str">
        <f t="shared" si="137"/>
        <v xml:space="preserve">0 0 0 </v>
      </c>
      <c r="BX154" s="168">
        <f>'Pit Scouting Data'!E113</f>
        <v>0</v>
      </c>
      <c r="BY154" s="168">
        <f>'Pit Scouting Data'!F113</f>
        <v>0</v>
      </c>
      <c r="BZ154" s="168">
        <f>'Pit Scouting Data'!G113</f>
        <v>0</v>
      </c>
      <c r="CA154" s="168">
        <f>'Pit Scouting Data'!H113</f>
        <v>0</v>
      </c>
      <c r="CB154" s="168">
        <f>'Pit Scouting Data'!I113</f>
        <v>0</v>
      </c>
      <c r="CC154" s="168">
        <f>'Pit Scouting Data'!J113</f>
        <v>0</v>
      </c>
      <c r="CD154" s="168">
        <f>'Pit Scouting Data'!K113</f>
        <v>0</v>
      </c>
      <c r="CE154" s="168">
        <f>'Pit Scouting Data'!L113</f>
        <v>0</v>
      </c>
      <c r="CF154" s="168">
        <f>'Pit Scouting Data'!M113</f>
        <v>0</v>
      </c>
      <c r="CG154" s="168">
        <f>'Pit Scouting Data'!N113</f>
        <v>0</v>
      </c>
      <c r="CH154" s="168">
        <f>'Pit Scouting Data'!O113</f>
        <v>0</v>
      </c>
      <c r="CI154" s="176">
        <f>'Pit Scouting Data'!P113</f>
        <v>0</v>
      </c>
      <c r="CJ154" s="176">
        <f>'Pit Scouting Data'!Q113</f>
        <v>0</v>
      </c>
      <c r="CK154" s="176">
        <f>'Pit Scouting Data'!R113</f>
        <v>0</v>
      </c>
      <c r="CL154" s="176">
        <f>'Pit Scouting Data'!S113</f>
        <v>0</v>
      </c>
      <c r="CM154" s="169">
        <f>'Pit Scouting Data'!A113</f>
        <v>0</v>
      </c>
      <c r="CN154" s="169">
        <f>'Pit Scouting Data'!B113</f>
        <v>0</v>
      </c>
      <c r="CO154" s="169">
        <f>'Pit Scouting Data'!C113</f>
        <v>0</v>
      </c>
      <c r="CP154" s="169">
        <f>'Pit Scouting Data'!D113</f>
        <v>0</v>
      </c>
      <c r="CQ154" s="169"/>
      <c r="CR154" s="169"/>
      <c r="CS154" s="169"/>
      <c r="CT154" s="169"/>
      <c r="CU154" s="169"/>
      <c r="CV154" s="169"/>
      <c r="CW154" s="169"/>
      <c r="CX154" s="169"/>
      <c r="CY154" s="169"/>
      <c r="CZ154" s="169"/>
      <c r="DA154" s="169"/>
      <c r="DB154" s="169"/>
      <c r="DC154" s="169"/>
      <c r="DD154" s="169"/>
      <c r="DE154" s="169"/>
      <c r="DF154" s="169"/>
      <c r="DG154" s="169"/>
      <c r="DH154" s="169"/>
      <c r="DI154" s="169"/>
      <c r="DJ154" s="2"/>
      <c r="DK154" s="2"/>
      <c r="DL154" s="2"/>
      <c r="DM154" s="2"/>
      <c r="DN154" s="2"/>
      <c r="DO154" s="2"/>
      <c r="DP154" s="169"/>
      <c r="DQ154" s="169"/>
      <c r="DR154" s="169"/>
      <c r="DS154" s="169"/>
      <c r="DT154" s="169"/>
      <c r="DU154" s="169"/>
      <c r="DV154" s="169"/>
      <c r="DW154" s="37"/>
      <c r="DX154" s="37"/>
      <c r="DZ154" s="153"/>
    </row>
    <row r="155" spans="1:130" s="164" customFormat="1" hidden="1" x14ac:dyDescent="0.25">
      <c r="A155" s="153">
        <f t="shared" si="92"/>
        <v>0</v>
      </c>
      <c r="B155" s="39"/>
      <c r="C155" s="39"/>
      <c r="D155" s="17">
        <f t="shared" si="93"/>
        <v>0</v>
      </c>
      <c r="E155" s="113">
        <f t="shared" si="94"/>
        <v>0</v>
      </c>
      <c r="F155" s="113">
        <f t="shared" si="95"/>
        <v>0</v>
      </c>
      <c r="G155" s="113">
        <f t="shared" si="96"/>
        <v>0</v>
      </c>
      <c r="H155" s="113">
        <f t="shared" si="97"/>
        <v>0</v>
      </c>
      <c r="I155" s="113">
        <f t="shared" si="98"/>
        <v>0</v>
      </c>
      <c r="J155" s="113">
        <f t="shared" si="99"/>
        <v>0</v>
      </c>
      <c r="K155" s="113">
        <f t="shared" si="100"/>
        <v>0</v>
      </c>
      <c r="L155" s="76">
        <v>8</v>
      </c>
      <c r="M155" s="76">
        <v>8</v>
      </c>
      <c r="N155" s="76">
        <v>6</v>
      </c>
      <c r="O155" s="76">
        <v>6</v>
      </c>
      <c r="P155" s="76">
        <v>6</v>
      </c>
      <c r="Q155" s="76">
        <v>2</v>
      </c>
      <c r="R155" s="76">
        <v>1</v>
      </c>
      <c r="S155" s="17">
        <f t="shared" si="101"/>
        <v>0</v>
      </c>
      <c r="T155" s="113">
        <f t="shared" si="102"/>
        <v>0</v>
      </c>
      <c r="U155" s="113">
        <f t="shared" si="103"/>
        <v>0</v>
      </c>
      <c r="V155" s="113">
        <f t="shared" si="104"/>
        <v>0</v>
      </c>
      <c r="W155" s="113">
        <f t="shared" si="105"/>
        <v>0</v>
      </c>
      <c r="X155" s="113">
        <f t="shared" si="106"/>
        <v>0</v>
      </c>
      <c r="Y155" s="113">
        <f t="shared" si="107"/>
        <v>0</v>
      </c>
      <c r="Z155" s="113">
        <f t="shared" si="108"/>
        <v>0</v>
      </c>
      <c r="AA155" s="76">
        <v>5</v>
      </c>
      <c r="AB155" s="76">
        <v>6</v>
      </c>
      <c r="AC155" s="76">
        <v>8</v>
      </c>
      <c r="AD155" s="76">
        <v>2</v>
      </c>
      <c r="AE155" s="76">
        <v>2</v>
      </c>
      <c r="AF155" s="76">
        <v>3</v>
      </c>
      <c r="AG155" s="76">
        <v>8</v>
      </c>
      <c r="AH155" s="131">
        <f t="shared" si="109"/>
        <v>0</v>
      </c>
      <c r="AI155" s="131">
        <f t="shared" si="110"/>
        <v>0</v>
      </c>
      <c r="AJ155" s="131">
        <f t="shared" si="111"/>
        <v>0</v>
      </c>
      <c r="AK155" s="131">
        <f t="shared" si="112"/>
        <v>0</v>
      </c>
      <c r="AL155" s="131">
        <f t="shared" si="113"/>
        <v>0</v>
      </c>
      <c r="AM155" s="131">
        <f t="shared" si="114"/>
        <v>0</v>
      </c>
      <c r="AN155" s="131">
        <f t="shared" si="115"/>
        <v>0</v>
      </c>
      <c r="AO155" s="115" t="b">
        <f t="shared" si="116"/>
        <v>0</v>
      </c>
      <c r="AP155" s="115" t="b">
        <f t="shared" si="117"/>
        <v>0</v>
      </c>
      <c r="AQ155" s="115" t="b">
        <f t="shared" si="118"/>
        <v>0</v>
      </c>
      <c r="AR155" s="79">
        <f t="shared" si="119"/>
        <v>0</v>
      </c>
      <c r="AS155" s="79">
        <f t="shared" si="120"/>
        <v>0</v>
      </c>
      <c r="AT155" s="79">
        <f t="shared" si="121"/>
        <v>0</v>
      </c>
      <c r="AU155" s="79">
        <f t="shared" si="122"/>
        <v>0</v>
      </c>
      <c r="AV155" s="79">
        <f t="shared" si="123"/>
        <v>0</v>
      </c>
      <c r="AW155" s="79">
        <f t="shared" si="124"/>
        <v>0</v>
      </c>
      <c r="AX155" s="128">
        <f t="shared" si="125"/>
        <v>0</v>
      </c>
      <c r="AY155" s="128"/>
      <c r="AZ155" s="128"/>
      <c r="BA155" s="128">
        <f t="shared" si="126"/>
        <v>0</v>
      </c>
      <c r="BB155" s="128">
        <f t="shared" si="127"/>
        <v>0</v>
      </c>
      <c r="BC155" s="80">
        <f t="shared" si="131"/>
        <v>0</v>
      </c>
      <c r="BD155" s="80">
        <f t="shared" si="132"/>
        <v>0</v>
      </c>
      <c r="BE155" s="80">
        <f t="shared" si="133"/>
        <v>0</v>
      </c>
      <c r="BF155" s="80">
        <f t="shared" si="134"/>
        <v>0</v>
      </c>
      <c r="BG155" s="80">
        <f t="shared" si="135"/>
        <v>0</v>
      </c>
      <c r="BH155" s="80">
        <f t="shared" si="136"/>
        <v>0</v>
      </c>
      <c r="BI155" s="4">
        <f t="shared" si="128"/>
        <v>0</v>
      </c>
      <c r="BJ155" s="4">
        <f t="shared" si="129"/>
        <v>0</v>
      </c>
      <c r="BK155" s="4">
        <f t="shared" si="130"/>
        <v>0</v>
      </c>
      <c r="BL155" s="8" t="e">
        <f>VLOOKUP(CN155,'CIR Results'!$B$3:$L$42,2,FALSE)</f>
        <v>#N/A</v>
      </c>
      <c r="BM155" s="8" t="e">
        <f>VLOOKUP(CN155,'CIR Results'!$B$3:$L$42,3,FALSE)</f>
        <v>#N/A</v>
      </c>
      <c r="BN155" s="8" t="e">
        <f>VLOOKUP(CN155,'CIR Results'!$B$3:$L$42,4,FALSE)</f>
        <v>#N/A</v>
      </c>
      <c r="BO155" s="8" t="e">
        <f>VLOOKUP(CN155,'CIR Results'!$B$3:$L$42,5,FALSE)</f>
        <v>#N/A</v>
      </c>
      <c r="BP155" s="8" t="e">
        <f>VLOOKUP(CN155,'CIR Results'!$B$3:$L$42,6,FALSE)</f>
        <v>#N/A</v>
      </c>
      <c r="BQ155" s="8" t="e">
        <f>VLOOKUP(CN155,'CIR Results'!$B$3:$L$42,8,FALSE)</f>
        <v>#N/A</v>
      </c>
      <c r="BR155" s="8" t="e">
        <f>VLOOKUP(CN155,'CIR Results'!$B$3:$L$42,9,FALSE)</f>
        <v>#N/A</v>
      </c>
      <c r="BS155" s="8" t="e">
        <f>VLOOKUP(CN155,'CIR Results'!$B$3:$L$42,10,FALSE)</f>
        <v>#N/A</v>
      </c>
      <c r="BT155" s="8" t="e">
        <f>VLOOKUP(CN155,'CIR Results'!$B$3:$L$42,11,FALSE)</f>
        <v>#N/A</v>
      </c>
      <c r="BU155" s="136" t="e">
        <f>VLOOKUP(CN155,'CIR Team Info'!$B$5:$E$44,2,FALSE)</f>
        <v>#N/A</v>
      </c>
      <c r="BV155" s="136" t="e">
        <f>VLOOKUP(CN155,'CIR Team Info'!$B$5:$E$44,4,FALSE)</f>
        <v>#N/A</v>
      </c>
      <c r="BW155" s="136" t="str">
        <f t="shared" si="137"/>
        <v xml:space="preserve">0 0 0 </v>
      </c>
      <c r="BX155" s="168">
        <f>'Pit Scouting Data'!E114</f>
        <v>0</v>
      </c>
      <c r="BY155" s="168">
        <f>'Pit Scouting Data'!F114</f>
        <v>0</v>
      </c>
      <c r="BZ155" s="168">
        <f>'Pit Scouting Data'!G114</f>
        <v>0</v>
      </c>
      <c r="CA155" s="168">
        <f>'Pit Scouting Data'!H114</f>
        <v>0</v>
      </c>
      <c r="CB155" s="168">
        <f>'Pit Scouting Data'!I114</f>
        <v>0</v>
      </c>
      <c r="CC155" s="168">
        <f>'Pit Scouting Data'!J114</f>
        <v>0</v>
      </c>
      <c r="CD155" s="168">
        <f>'Pit Scouting Data'!K114</f>
        <v>0</v>
      </c>
      <c r="CE155" s="168">
        <f>'Pit Scouting Data'!L114</f>
        <v>0</v>
      </c>
      <c r="CF155" s="168">
        <f>'Pit Scouting Data'!M114</f>
        <v>0</v>
      </c>
      <c r="CG155" s="168">
        <f>'Pit Scouting Data'!N114</f>
        <v>0</v>
      </c>
      <c r="CH155" s="168">
        <f>'Pit Scouting Data'!O114</f>
        <v>0</v>
      </c>
      <c r="CI155" s="176">
        <f>'Pit Scouting Data'!P114</f>
        <v>0</v>
      </c>
      <c r="CJ155" s="176">
        <f>'Pit Scouting Data'!Q114</f>
        <v>0</v>
      </c>
      <c r="CK155" s="176">
        <f>'Pit Scouting Data'!R114</f>
        <v>0</v>
      </c>
      <c r="CL155" s="176">
        <f>'Pit Scouting Data'!S114</f>
        <v>0</v>
      </c>
      <c r="CM155" s="169">
        <f>'Pit Scouting Data'!A114</f>
        <v>0</v>
      </c>
      <c r="CN155" s="169">
        <f>'Pit Scouting Data'!B114</f>
        <v>0</v>
      </c>
      <c r="CO155" s="169">
        <f>'Pit Scouting Data'!C114</f>
        <v>0</v>
      </c>
      <c r="CP155" s="169">
        <f>'Pit Scouting Data'!D114</f>
        <v>0</v>
      </c>
      <c r="CQ155" s="169"/>
      <c r="CR155" s="169"/>
      <c r="CS155" s="169"/>
      <c r="CT155" s="169"/>
      <c r="CU155" s="169"/>
      <c r="CV155" s="169"/>
      <c r="CW155" s="169"/>
      <c r="CX155" s="169"/>
      <c r="CY155" s="169"/>
      <c r="CZ155" s="169"/>
      <c r="DA155" s="169"/>
      <c r="DB155" s="169"/>
      <c r="DC155" s="169"/>
      <c r="DD155" s="169"/>
      <c r="DE155" s="169"/>
      <c r="DF155" s="169"/>
      <c r="DG155" s="169"/>
      <c r="DH155" s="169"/>
      <c r="DI155" s="169"/>
      <c r="DJ155" s="2"/>
      <c r="DK155" s="2"/>
      <c r="DL155" s="2"/>
      <c r="DM155" s="2"/>
      <c r="DN155" s="2"/>
      <c r="DO155" s="2"/>
      <c r="DP155" s="169"/>
      <c r="DQ155" s="169"/>
      <c r="DR155" s="169"/>
      <c r="DS155" s="169"/>
      <c r="DT155" s="169"/>
      <c r="DU155" s="169"/>
      <c r="DV155" s="169"/>
      <c r="DW155" s="37"/>
      <c r="DX155" s="37"/>
      <c r="DZ155" s="153"/>
    </row>
    <row r="156" spans="1:130" s="164" customFormat="1" hidden="1" x14ac:dyDescent="0.25">
      <c r="A156" s="153">
        <f t="shared" si="92"/>
        <v>0</v>
      </c>
      <c r="B156" s="39"/>
      <c r="C156" s="39"/>
      <c r="D156" s="17">
        <f t="shared" si="93"/>
        <v>0</v>
      </c>
      <c r="E156" s="113">
        <f t="shared" si="94"/>
        <v>0</v>
      </c>
      <c r="F156" s="113">
        <f t="shared" si="95"/>
        <v>0</v>
      </c>
      <c r="G156" s="113">
        <f t="shared" si="96"/>
        <v>0</v>
      </c>
      <c r="H156" s="113">
        <f t="shared" si="97"/>
        <v>0</v>
      </c>
      <c r="I156" s="113">
        <f t="shared" si="98"/>
        <v>0</v>
      </c>
      <c r="J156" s="113">
        <f t="shared" si="99"/>
        <v>0</v>
      </c>
      <c r="K156" s="113">
        <f t="shared" si="100"/>
        <v>0</v>
      </c>
      <c r="L156" s="76">
        <v>8</v>
      </c>
      <c r="M156" s="76">
        <v>8</v>
      </c>
      <c r="N156" s="76">
        <v>6</v>
      </c>
      <c r="O156" s="76">
        <v>6</v>
      </c>
      <c r="P156" s="76">
        <v>6</v>
      </c>
      <c r="Q156" s="76">
        <v>2</v>
      </c>
      <c r="R156" s="76">
        <v>1</v>
      </c>
      <c r="S156" s="17">
        <f t="shared" si="101"/>
        <v>0</v>
      </c>
      <c r="T156" s="113">
        <f t="shared" si="102"/>
        <v>0</v>
      </c>
      <c r="U156" s="113">
        <f t="shared" si="103"/>
        <v>0</v>
      </c>
      <c r="V156" s="113">
        <f t="shared" si="104"/>
        <v>0</v>
      </c>
      <c r="W156" s="113">
        <f t="shared" si="105"/>
        <v>0</v>
      </c>
      <c r="X156" s="113">
        <f t="shared" si="106"/>
        <v>0</v>
      </c>
      <c r="Y156" s="113">
        <f t="shared" si="107"/>
        <v>0</v>
      </c>
      <c r="Z156" s="113">
        <f t="shared" si="108"/>
        <v>0</v>
      </c>
      <c r="AA156" s="76">
        <v>5</v>
      </c>
      <c r="AB156" s="76">
        <v>6</v>
      </c>
      <c r="AC156" s="76">
        <v>8</v>
      </c>
      <c r="AD156" s="76">
        <v>2</v>
      </c>
      <c r="AE156" s="76">
        <v>2</v>
      </c>
      <c r="AF156" s="76">
        <v>3</v>
      </c>
      <c r="AG156" s="76">
        <v>8</v>
      </c>
      <c r="AH156" s="131">
        <f t="shared" si="109"/>
        <v>0</v>
      </c>
      <c r="AI156" s="131">
        <f t="shared" si="110"/>
        <v>0</v>
      </c>
      <c r="AJ156" s="131">
        <f t="shared" si="111"/>
        <v>0</v>
      </c>
      <c r="AK156" s="131">
        <f t="shared" si="112"/>
        <v>0</v>
      </c>
      <c r="AL156" s="131">
        <f t="shared" si="113"/>
        <v>0</v>
      </c>
      <c r="AM156" s="131">
        <f t="shared" si="114"/>
        <v>0</v>
      </c>
      <c r="AN156" s="131">
        <f t="shared" si="115"/>
        <v>0</v>
      </c>
      <c r="AO156" s="115" t="b">
        <f t="shared" si="116"/>
        <v>0</v>
      </c>
      <c r="AP156" s="115" t="b">
        <f t="shared" si="117"/>
        <v>0</v>
      </c>
      <c r="AQ156" s="115" t="b">
        <f t="shared" si="118"/>
        <v>0</v>
      </c>
      <c r="AR156" s="79">
        <f t="shared" si="119"/>
        <v>0</v>
      </c>
      <c r="AS156" s="79">
        <f t="shared" si="120"/>
        <v>0</v>
      </c>
      <c r="AT156" s="79">
        <f t="shared" si="121"/>
        <v>0</v>
      </c>
      <c r="AU156" s="79">
        <f t="shared" si="122"/>
        <v>0</v>
      </c>
      <c r="AV156" s="79">
        <f t="shared" si="123"/>
        <v>0</v>
      </c>
      <c r="AW156" s="79">
        <f t="shared" si="124"/>
        <v>0</v>
      </c>
      <c r="AX156" s="128">
        <f t="shared" si="125"/>
        <v>0</v>
      </c>
      <c r="AY156" s="128"/>
      <c r="AZ156" s="128"/>
      <c r="BA156" s="128">
        <f t="shared" si="126"/>
        <v>0</v>
      </c>
      <c r="BB156" s="128">
        <f t="shared" si="127"/>
        <v>0</v>
      </c>
      <c r="BC156" s="80">
        <f t="shared" si="131"/>
        <v>0</v>
      </c>
      <c r="BD156" s="80">
        <f t="shared" si="132"/>
        <v>0</v>
      </c>
      <c r="BE156" s="80">
        <f t="shared" si="133"/>
        <v>0</v>
      </c>
      <c r="BF156" s="80">
        <f t="shared" si="134"/>
        <v>0</v>
      </c>
      <c r="BG156" s="80">
        <f t="shared" si="135"/>
        <v>0</v>
      </c>
      <c r="BH156" s="80">
        <f t="shared" si="136"/>
        <v>0</v>
      </c>
      <c r="BI156" s="4">
        <f t="shared" si="128"/>
        <v>0</v>
      </c>
      <c r="BJ156" s="4">
        <f t="shared" si="129"/>
        <v>0</v>
      </c>
      <c r="BK156" s="4">
        <f t="shared" si="130"/>
        <v>0</v>
      </c>
      <c r="BL156" s="8" t="e">
        <f>VLOOKUP(CN156,'CIR Results'!$B$3:$L$42,2,FALSE)</f>
        <v>#N/A</v>
      </c>
      <c r="BM156" s="8" t="e">
        <f>VLOOKUP(CN156,'CIR Results'!$B$3:$L$42,3,FALSE)</f>
        <v>#N/A</v>
      </c>
      <c r="BN156" s="8" t="e">
        <f>VLOOKUP(CN156,'CIR Results'!$B$3:$L$42,4,FALSE)</f>
        <v>#N/A</v>
      </c>
      <c r="BO156" s="8" t="e">
        <f>VLOOKUP(CN156,'CIR Results'!$B$3:$L$42,5,FALSE)</f>
        <v>#N/A</v>
      </c>
      <c r="BP156" s="8" t="e">
        <f>VLOOKUP(CN156,'CIR Results'!$B$3:$L$42,6,FALSE)</f>
        <v>#N/A</v>
      </c>
      <c r="BQ156" s="8" t="e">
        <f>VLOOKUP(CN156,'CIR Results'!$B$3:$L$42,8,FALSE)</f>
        <v>#N/A</v>
      </c>
      <c r="BR156" s="8" t="e">
        <f>VLOOKUP(CN156,'CIR Results'!$B$3:$L$42,9,FALSE)</f>
        <v>#N/A</v>
      </c>
      <c r="BS156" s="8" t="e">
        <f>VLOOKUP(CN156,'CIR Results'!$B$3:$L$42,10,FALSE)</f>
        <v>#N/A</v>
      </c>
      <c r="BT156" s="8" t="e">
        <f>VLOOKUP(CN156,'CIR Results'!$B$3:$L$42,11,FALSE)</f>
        <v>#N/A</v>
      </c>
      <c r="BU156" s="136" t="e">
        <f>VLOOKUP(CN156,'CIR Team Info'!$B$5:$E$44,2,FALSE)</f>
        <v>#N/A</v>
      </c>
      <c r="BV156" s="136" t="e">
        <f>VLOOKUP(CN156,'CIR Team Info'!$B$5:$E$44,4,FALSE)</f>
        <v>#N/A</v>
      </c>
      <c r="BW156" s="136" t="str">
        <f t="shared" si="137"/>
        <v xml:space="preserve">0 0 0 </v>
      </c>
      <c r="BX156" s="168">
        <f>'Pit Scouting Data'!E115</f>
        <v>0</v>
      </c>
      <c r="BY156" s="168">
        <f>'Pit Scouting Data'!F115</f>
        <v>0</v>
      </c>
      <c r="BZ156" s="168">
        <f>'Pit Scouting Data'!G115</f>
        <v>0</v>
      </c>
      <c r="CA156" s="168">
        <f>'Pit Scouting Data'!H115</f>
        <v>0</v>
      </c>
      <c r="CB156" s="168">
        <f>'Pit Scouting Data'!I115</f>
        <v>0</v>
      </c>
      <c r="CC156" s="168">
        <f>'Pit Scouting Data'!J115</f>
        <v>0</v>
      </c>
      <c r="CD156" s="168">
        <f>'Pit Scouting Data'!K115</f>
        <v>0</v>
      </c>
      <c r="CE156" s="168">
        <f>'Pit Scouting Data'!L115</f>
        <v>0</v>
      </c>
      <c r="CF156" s="168">
        <f>'Pit Scouting Data'!M115</f>
        <v>0</v>
      </c>
      <c r="CG156" s="168">
        <f>'Pit Scouting Data'!N115</f>
        <v>0</v>
      </c>
      <c r="CH156" s="168">
        <f>'Pit Scouting Data'!O115</f>
        <v>0</v>
      </c>
      <c r="CI156" s="176">
        <f>'Pit Scouting Data'!P115</f>
        <v>0</v>
      </c>
      <c r="CJ156" s="176">
        <f>'Pit Scouting Data'!Q115</f>
        <v>0</v>
      </c>
      <c r="CK156" s="176">
        <f>'Pit Scouting Data'!R115</f>
        <v>0</v>
      </c>
      <c r="CL156" s="176">
        <f>'Pit Scouting Data'!S115</f>
        <v>0</v>
      </c>
      <c r="CM156" s="169">
        <f>'Pit Scouting Data'!A115</f>
        <v>0</v>
      </c>
      <c r="CN156" s="169">
        <f>'Pit Scouting Data'!B115</f>
        <v>0</v>
      </c>
      <c r="CO156" s="169">
        <f>'Pit Scouting Data'!C115</f>
        <v>0</v>
      </c>
      <c r="CP156" s="169">
        <f>'Pit Scouting Data'!D115</f>
        <v>0</v>
      </c>
      <c r="CQ156" s="169"/>
      <c r="CR156" s="169"/>
      <c r="CS156" s="169"/>
      <c r="CT156" s="169"/>
      <c r="CU156" s="169"/>
      <c r="CV156" s="169"/>
      <c r="CW156" s="169"/>
      <c r="CX156" s="169"/>
      <c r="CY156" s="169"/>
      <c r="CZ156" s="169"/>
      <c r="DA156" s="169"/>
      <c r="DB156" s="169"/>
      <c r="DC156" s="169"/>
      <c r="DD156" s="169"/>
      <c r="DE156" s="169"/>
      <c r="DF156" s="169"/>
      <c r="DG156" s="169"/>
      <c r="DH156" s="169"/>
      <c r="DI156" s="169"/>
      <c r="DJ156" s="2"/>
      <c r="DK156" s="2"/>
      <c r="DL156" s="2"/>
      <c r="DM156" s="2"/>
      <c r="DN156" s="2"/>
      <c r="DO156" s="2"/>
      <c r="DP156" s="169"/>
      <c r="DQ156" s="169"/>
      <c r="DR156" s="169"/>
      <c r="DS156" s="169"/>
      <c r="DT156" s="169"/>
      <c r="DU156" s="169"/>
      <c r="DV156" s="169"/>
      <c r="DW156" s="37"/>
      <c r="DX156" s="37"/>
      <c r="DZ156" s="153"/>
    </row>
    <row r="157" spans="1:130" s="164" customFormat="1" hidden="1" x14ac:dyDescent="0.25">
      <c r="A157" s="153">
        <f t="shared" si="92"/>
        <v>0</v>
      </c>
      <c r="B157" s="39"/>
      <c r="C157" s="39"/>
      <c r="D157" s="17">
        <f t="shared" si="93"/>
        <v>0</v>
      </c>
      <c r="E157" s="113">
        <f t="shared" si="94"/>
        <v>0</v>
      </c>
      <c r="F157" s="113">
        <f t="shared" si="95"/>
        <v>0</v>
      </c>
      <c r="G157" s="113">
        <f t="shared" si="96"/>
        <v>0</v>
      </c>
      <c r="H157" s="113">
        <f t="shared" si="97"/>
        <v>0</v>
      </c>
      <c r="I157" s="113">
        <f t="shared" si="98"/>
        <v>0</v>
      </c>
      <c r="J157" s="113">
        <f t="shared" si="99"/>
        <v>0</v>
      </c>
      <c r="K157" s="113">
        <f t="shared" si="100"/>
        <v>0</v>
      </c>
      <c r="L157" s="76">
        <v>8</v>
      </c>
      <c r="M157" s="76">
        <v>8</v>
      </c>
      <c r="N157" s="76">
        <v>6</v>
      </c>
      <c r="O157" s="76">
        <v>6</v>
      </c>
      <c r="P157" s="76">
        <v>6</v>
      </c>
      <c r="Q157" s="76">
        <v>2</v>
      </c>
      <c r="R157" s="76">
        <v>1</v>
      </c>
      <c r="S157" s="17">
        <f t="shared" si="101"/>
        <v>0</v>
      </c>
      <c r="T157" s="113">
        <f t="shared" si="102"/>
        <v>0</v>
      </c>
      <c r="U157" s="113">
        <f t="shared" si="103"/>
        <v>0</v>
      </c>
      <c r="V157" s="113">
        <f t="shared" si="104"/>
        <v>0</v>
      </c>
      <c r="W157" s="113">
        <f t="shared" si="105"/>
        <v>0</v>
      </c>
      <c r="X157" s="113">
        <f t="shared" si="106"/>
        <v>0</v>
      </c>
      <c r="Y157" s="113">
        <f t="shared" si="107"/>
        <v>0</v>
      </c>
      <c r="Z157" s="113">
        <f t="shared" si="108"/>
        <v>0</v>
      </c>
      <c r="AA157" s="76">
        <v>5</v>
      </c>
      <c r="AB157" s="76">
        <v>6</v>
      </c>
      <c r="AC157" s="76">
        <v>8</v>
      </c>
      <c r="AD157" s="76">
        <v>2</v>
      </c>
      <c r="AE157" s="76">
        <v>2</v>
      </c>
      <c r="AF157" s="76">
        <v>3</v>
      </c>
      <c r="AG157" s="76">
        <v>8</v>
      </c>
      <c r="AH157" s="131">
        <f t="shared" si="109"/>
        <v>0</v>
      </c>
      <c r="AI157" s="131">
        <f t="shared" si="110"/>
        <v>0</v>
      </c>
      <c r="AJ157" s="131">
        <f t="shared" si="111"/>
        <v>0</v>
      </c>
      <c r="AK157" s="131">
        <f t="shared" si="112"/>
        <v>0</v>
      </c>
      <c r="AL157" s="131">
        <f t="shared" si="113"/>
        <v>0</v>
      </c>
      <c r="AM157" s="131">
        <f t="shared" si="114"/>
        <v>0</v>
      </c>
      <c r="AN157" s="131">
        <f t="shared" si="115"/>
        <v>0</v>
      </c>
      <c r="AO157" s="115" t="b">
        <f t="shared" si="116"/>
        <v>0</v>
      </c>
      <c r="AP157" s="115" t="b">
        <f t="shared" si="117"/>
        <v>0</v>
      </c>
      <c r="AQ157" s="115" t="b">
        <f t="shared" si="118"/>
        <v>0</v>
      </c>
      <c r="AR157" s="79">
        <f t="shared" si="119"/>
        <v>0</v>
      </c>
      <c r="AS157" s="79">
        <f t="shared" si="120"/>
        <v>0</v>
      </c>
      <c r="AT157" s="79">
        <f t="shared" si="121"/>
        <v>0</v>
      </c>
      <c r="AU157" s="79">
        <f t="shared" si="122"/>
        <v>0</v>
      </c>
      <c r="AV157" s="79">
        <f t="shared" si="123"/>
        <v>0</v>
      </c>
      <c r="AW157" s="79">
        <f t="shared" si="124"/>
        <v>0</v>
      </c>
      <c r="AX157" s="128">
        <f t="shared" si="125"/>
        <v>0</v>
      </c>
      <c r="AY157" s="128"/>
      <c r="AZ157" s="128"/>
      <c r="BA157" s="128">
        <f t="shared" si="126"/>
        <v>0</v>
      </c>
      <c r="BB157" s="128">
        <f t="shared" si="127"/>
        <v>0</v>
      </c>
      <c r="BC157" s="80">
        <f t="shared" si="131"/>
        <v>0</v>
      </c>
      <c r="BD157" s="80">
        <f t="shared" si="132"/>
        <v>0</v>
      </c>
      <c r="BE157" s="80">
        <f t="shared" si="133"/>
        <v>0</v>
      </c>
      <c r="BF157" s="80">
        <f t="shared" si="134"/>
        <v>0</v>
      </c>
      <c r="BG157" s="80">
        <f t="shared" si="135"/>
        <v>0</v>
      </c>
      <c r="BH157" s="80">
        <f t="shared" si="136"/>
        <v>0</v>
      </c>
      <c r="BI157" s="4">
        <f t="shared" si="128"/>
        <v>0</v>
      </c>
      <c r="BJ157" s="4">
        <f t="shared" si="129"/>
        <v>0</v>
      </c>
      <c r="BK157" s="4">
        <f t="shared" si="130"/>
        <v>0</v>
      </c>
      <c r="BL157" s="8" t="e">
        <f>VLOOKUP(CN157,'CIR Results'!$B$3:$L$42,2,FALSE)</f>
        <v>#N/A</v>
      </c>
      <c r="BM157" s="8" t="e">
        <f>VLOOKUP(CN157,'CIR Results'!$B$3:$L$42,3,FALSE)</f>
        <v>#N/A</v>
      </c>
      <c r="BN157" s="8" t="e">
        <f>VLOOKUP(CN157,'CIR Results'!$B$3:$L$42,4,FALSE)</f>
        <v>#N/A</v>
      </c>
      <c r="BO157" s="8" t="e">
        <f>VLOOKUP(CN157,'CIR Results'!$B$3:$L$42,5,FALSE)</f>
        <v>#N/A</v>
      </c>
      <c r="BP157" s="8" t="e">
        <f>VLOOKUP(CN157,'CIR Results'!$B$3:$L$42,6,FALSE)</f>
        <v>#N/A</v>
      </c>
      <c r="BQ157" s="8" t="e">
        <f>VLOOKUP(CN157,'CIR Results'!$B$3:$L$42,8,FALSE)</f>
        <v>#N/A</v>
      </c>
      <c r="BR157" s="8" t="e">
        <f>VLOOKUP(CN157,'CIR Results'!$B$3:$L$42,9,FALSE)</f>
        <v>#N/A</v>
      </c>
      <c r="BS157" s="8" t="e">
        <f>VLOOKUP(CN157,'CIR Results'!$B$3:$L$42,10,FALSE)</f>
        <v>#N/A</v>
      </c>
      <c r="BT157" s="8" t="e">
        <f>VLOOKUP(CN157,'CIR Results'!$B$3:$L$42,11,FALSE)</f>
        <v>#N/A</v>
      </c>
      <c r="BU157" s="136" t="e">
        <f>VLOOKUP(CN157,'CIR Team Info'!$B$5:$E$44,2,FALSE)</f>
        <v>#N/A</v>
      </c>
      <c r="BV157" s="136" t="e">
        <f>VLOOKUP(CN157,'CIR Team Info'!$B$5:$E$44,4,FALSE)</f>
        <v>#N/A</v>
      </c>
      <c r="BW157" s="136" t="str">
        <f t="shared" si="137"/>
        <v xml:space="preserve">0 0 0 </v>
      </c>
      <c r="BX157" s="168">
        <f>'Pit Scouting Data'!E116</f>
        <v>0</v>
      </c>
      <c r="BY157" s="168">
        <f>'Pit Scouting Data'!F116</f>
        <v>0</v>
      </c>
      <c r="BZ157" s="168">
        <f>'Pit Scouting Data'!G116</f>
        <v>0</v>
      </c>
      <c r="CA157" s="168">
        <f>'Pit Scouting Data'!H116</f>
        <v>0</v>
      </c>
      <c r="CB157" s="168">
        <f>'Pit Scouting Data'!I116</f>
        <v>0</v>
      </c>
      <c r="CC157" s="168">
        <f>'Pit Scouting Data'!J116</f>
        <v>0</v>
      </c>
      <c r="CD157" s="168">
        <f>'Pit Scouting Data'!K116</f>
        <v>0</v>
      </c>
      <c r="CE157" s="168">
        <f>'Pit Scouting Data'!L116</f>
        <v>0</v>
      </c>
      <c r="CF157" s="168">
        <f>'Pit Scouting Data'!M116</f>
        <v>0</v>
      </c>
      <c r="CG157" s="168">
        <f>'Pit Scouting Data'!N116</f>
        <v>0</v>
      </c>
      <c r="CH157" s="168">
        <f>'Pit Scouting Data'!O116</f>
        <v>0</v>
      </c>
      <c r="CI157" s="176">
        <f>'Pit Scouting Data'!P116</f>
        <v>0</v>
      </c>
      <c r="CJ157" s="176">
        <f>'Pit Scouting Data'!Q116</f>
        <v>0</v>
      </c>
      <c r="CK157" s="176">
        <f>'Pit Scouting Data'!R116</f>
        <v>0</v>
      </c>
      <c r="CL157" s="176">
        <f>'Pit Scouting Data'!S116</f>
        <v>0</v>
      </c>
      <c r="CM157" s="169">
        <f>'Pit Scouting Data'!A116</f>
        <v>0</v>
      </c>
      <c r="CN157" s="169">
        <f>'Pit Scouting Data'!B116</f>
        <v>0</v>
      </c>
      <c r="CO157" s="169">
        <f>'Pit Scouting Data'!C116</f>
        <v>0</v>
      </c>
      <c r="CP157" s="169">
        <f>'Pit Scouting Data'!D116</f>
        <v>0</v>
      </c>
      <c r="CQ157" s="169"/>
      <c r="CR157" s="169"/>
      <c r="CS157" s="169"/>
      <c r="CT157" s="169"/>
      <c r="CU157" s="169"/>
      <c r="CV157" s="169"/>
      <c r="CW157" s="169"/>
      <c r="CX157" s="169"/>
      <c r="CY157" s="169"/>
      <c r="CZ157" s="169"/>
      <c r="DA157" s="169"/>
      <c r="DB157" s="169"/>
      <c r="DC157" s="169"/>
      <c r="DD157" s="169"/>
      <c r="DE157" s="169"/>
      <c r="DF157" s="169"/>
      <c r="DG157" s="169"/>
      <c r="DH157" s="169"/>
      <c r="DI157" s="169"/>
      <c r="DJ157" s="2"/>
      <c r="DK157" s="2"/>
      <c r="DL157" s="2"/>
      <c r="DM157" s="2"/>
      <c r="DN157" s="2"/>
      <c r="DO157" s="2"/>
      <c r="DP157" s="169"/>
      <c r="DQ157" s="169"/>
      <c r="DR157" s="169"/>
      <c r="DS157" s="169"/>
      <c r="DT157" s="169"/>
      <c r="DU157" s="169"/>
      <c r="DV157" s="169"/>
      <c r="DW157" s="37"/>
      <c r="DX157" s="37"/>
      <c r="DZ157" s="153"/>
    </row>
    <row r="158" spans="1:130" s="164" customFormat="1" hidden="1" x14ac:dyDescent="0.25">
      <c r="A158" s="153">
        <f t="shared" si="92"/>
        <v>0</v>
      </c>
      <c r="B158" s="39"/>
      <c r="C158" s="39"/>
      <c r="D158" s="17">
        <f t="shared" si="93"/>
        <v>0</v>
      </c>
      <c r="E158" s="113">
        <f t="shared" si="94"/>
        <v>0</v>
      </c>
      <c r="F158" s="113">
        <f t="shared" si="95"/>
        <v>0</v>
      </c>
      <c r="G158" s="113">
        <f t="shared" si="96"/>
        <v>0</v>
      </c>
      <c r="H158" s="113">
        <f t="shared" si="97"/>
        <v>0</v>
      </c>
      <c r="I158" s="113">
        <f t="shared" si="98"/>
        <v>0</v>
      </c>
      <c r="J158" s="113">
        <f t="shared" si="99"/>
        <v>0</v>
      </c>
      <c r="K158" s="113">
        <f t="shared" si="100"/>
        <v>0</v>
      </c>
      <c r="L158" s="76">
        <v>8</v>
      </c>
      <c r="M158" s="76">
        <v>8</v>
      </c>
      <c r="N158" s="76">
        <v>6</v>
      </c>
      <c r="O158" s="76">
        <v>6</v>
      </c>
      <c r="P158" s="76">
        <v>6</v>
      </c>
      <c r="Q158" s="76">
        <v>2</v>
      </c>
      <c r="R158" s="76">
        <v>1</v>
      </c>
      <c r="S158" s="17">
        <f t="shared" si="101"/>
        <v>0</v>
      </c>
      <c r="T158" s="113">
        <f t="shared" si="102"/>
        <v>0</v>
      </c>
      <c r="U158" s="113">
        <f t="shared" si="103"/>
        <v>0</v>
      </c>
      <c r="V158" s="113">
        <f t="shared" si="104"/>
        <v>0</v>
      </c>
      <c r="W158" s="113">
        <f t="shared" si="105"/>
        <v>0</v>
      </c>
      <c r="X158" s="113">
        <f t="shared" si="106"/>
        <v>0</v>
      </c>
      <c r="Y158" s="113">
        <f t="shared" si="107"/>
        <v>0</v>
      </c>
      <c r="Z158" s="113">
        <f t="shared" si="108"/>
        <v>0</v>
      </c>
      <c r="AA158" s="76">
        <v>5</v>
      </c>
      <c r="AB158" s="76">
        <v>6</v>
      </c>
      <c r="AC158" s="76">
        <v>8</v>
      </c>
      <c r="AD158" s="76">
        <v>2</v>
      </c>
      <c r="AE158" s="76">
        <v>2</v>
      </c>
      <c r="AF158" s="76">
        <v>3</v>
      </c>
      <c r="AG158" s="76">
        <v>8</v>
      </c>
      <c r="AH158" s="131">
        <f t="shared" si="109"/>
        <v>0</v>
      </c>
      <c r="AI158" s="131">
        <f t="shared" si="110"/>
        <v>0</v>
      </c>
      <c r="AJ158" s="131">
        <f t="shared" si="111"/>
        <v>0</v>
      </c>
      <c r="AK158" s="131">
        <f t="shared" si="112"/>
        <v>0</v>
      </c>
      <c r="AL158" s="131">
        <f t="shared" si="113"/>
        <v>0</v>
      </c>
      <c r="AM158" s="131">
        <f t="shared" si="114"/>
        <v>0</v>
      </c>
      <c r="AN158" s="131">
        <f t="shared" si="115"/>
        <v>0</v>
      </c>
      <c r="AO158" s="115" t="b">
        <f t="shared" si="116"/>
        <v>0</v>
      </c>
      <c r="AP158" s="115" t="b">
        <f t="shared" si="117"/>
        <v>0</v>
      </c>
      <c r="AQ158" s="115" t="b">
        <f t="shared" si="118"/>
        <v>0</v>
      </c>
      <c r="AR158" s="79">
        <f t="shared" si="119"/>
        <v>0</v>
      </c>
      <c r="AS158" s="79">
        <f t="shared" si="120"/>
        <v>0</v>
      </c>
      <c r="AT158" s="79">
        <f t="shared" si="121"/>
        <v>0</v>
      </c>
      <c r="AU158" s="79">
        <f t="shared" si="122"/>
        <v>0</v>
      </c>
      <c r="AV158" s="79">
        <f t="shared" si="123"/>
        <v>0</v>
      </c>
      <c r="AW158" s="79">
        <f t="shared" si="124"/>
        <v>0</v>
      </c>
      <c r="AX158" s="128">
        <f t="shared" si="125"/>
        <v>0</v>
      </c>
      <c r="AY158" s="128"/>
      <c r="AZ158" s="128"/>
      <c r="BA158" s="128">
        <f t="shared" si="126"/>
        <v>0</v>
      </c>
      <c r="BB158" s="128">
        <f t="shared" si="127"/>
        <v>0</v>
      </c>
      <c r="BC158" s="80">
        <f t="shared" si="131"/>
        <v>0</v>
      </c>
      <c r="BD158" s="80">
        <f t="shared" si="132"/>
        <v>0</v>
      </c>
      <c r="BE158" s="80">
        <f t="shared" si="133"/>
        <v>0</v>
      </c>
      <c r="BF158" s="80">
        <f t="shared" si="134"/>
        <v>0</v>
      </c>
      <c r="BG158" s="80">
        <f t="shared" si="135"/>
        <v>0</v>
      </c>
      <c r="BH158" s="80">
        <f t="shared" si="136"/>
        <v>0</v>
      </c>
      <c r="BI158" s="4">
        <f t="shared" si="128"/>
        <v>0</v>
      </c>
      <c r="BJ158" s="4">
        <f t="shared" si="129"/>
        <v>0</v>
      </c>
      <c r="BK158" s="4">
        <f t="shared" si="130"/>
        <v>0</v>
      </c>
      <c r="BL158" s="8" t="e">
        <f>VLOOKUP(CN158,'CIR Results'!$B$3:$L$42,2,FALSE)</f>
        <v>#N/A</v>
      </c>
      <c r="BM158" s="8" t="e">
        <f>VLOOKUP(CN158,'CIR Results'!$B$3:$L$42,3,FALSE)</f>
        <v>#N/A</v>
      </c>
      <c r="BN158" s="8" t="e">
        <f>VLOOKUP(CN158,'CIR Results'!$B$3:$L$42,4,FALSE)</f>
        <v>#N/A</v>
      </c>
      <c r="BO158" s="8" t="e">
        <f>VLOOKUP(CN158,'CIR Results'!$B$3:$L$42,5,FALSE)</f>
        <v>#N/A</v>
      </c>
      <c r="BP158" s="8" t="e">
        <f>VLOOKUP(CN158,'CIR Results'!$B$3:$L$42,6,FALSE)</f>
        <v>#N/A</v>
      </c>
      <c r="BQ158" s="8" t="e">
        <f>VLOOKUP(CN158,'CIR Results'!$B$3:$L$42,8,FALSE)</f>
        <v>#N/A</v>
      </c>
      <c r="BR158" s="8" t="e">
        <f>VLOOKUP(CN158,'CIR Results'!$B$3:$L$42,9,FALSE)</f>
        <v>#N/A</v>
      </c>
      <c r="BS158" s="8" t="e">
        <f>VLOOKUP(CN158,'CIR Results'!$B$3:$L$42,10,FALSE)</f>
        <v>#N/A</v>
      </c>
      <c r="BT158" s="8" t="e">
        <f>VLOOKUP(CN158,'CIR Results'!$B$3:$L$42,11,FALSE)</f>
        <v>#N/A</v>
      </c>
      <c r="BU158" s="136" t="e">
        <f>VLOOKUP(CN158,'CIR Team Info'!$B$5:$E$44,2,FALSE)</f>
        <v>#N/A</v>
      </c>
      <c r="BV158" s="136" t="e">
        <f>VLOOKUP(CN158,'CIR Team Info'!$B$5:$E$44,4,FALSE)</f>
        <v>#N/A</v>
      </c>
      <c r="BW158" s="136" t="str">
        <f t="shared" si="137"/>
        <v xml:space="preserve">0 0 0 </v>
      </c>
      <c r="BX158" s="168">
        <f>'Pit Scouting Data'!E117</f>
        <v>0</v>
      </c>
      <c r="BY158" s="168">
        <f>'Pit Scouting Data'!F117</f>
        <v>0</v>
      </c>
      <c r="BZ158" s="168">
        <f>'Pit Scouting Data'!G117</f>
        <v>0</v>
      </c>
      <c r="CA158" s="168">
        <f>'Pit Scouting Data'!H117</f>
        <v>0</v>
      </c>
      <c r="CB158" s="168">
        <f>'Pit Scouting Data'!I117</f>
        <v>0</v>
      </c>
      <c r="CC158" s="168">
        <f>'Pit Scouting Data'!J117</f>
        <v>0</v>
      </c>
      <c r="CD158" s="168">
        <f>'Pit Scouting Data'!K117</f>
        <v>0</v>
      </c>
      <c r="CE158" s="168">
        <f>'Pit Scouting Data'!L117</f>
        <v>0</v>
      </c>
      <c r="CF158" s="168">
        <f>'Pit Scouting Data'!M117</f>
        <v>0</v>
      </c>
      <c r="CG158" s="168">
        <f>'Pit Scouting Data'!N117</f>
        <v>0</v>
      </c>
      <c r="CH158" s="168">
        <f>'Pit Scouting Data'!O117</f>
        <v>0</v>
      </c>
      <c r="CI158" s="176">
        <f>'Pit Scouting Data'!P117</f>
        <v>0</v>
      </c>
      <c r="CJ158" s="176">
        <f>'Pit Scouting Data'!Q117</f>
        <v>0</v>
      </c>
      <c r="CK158" s="176">
        <f>'Pit Scouting Data'!R117</f>
        <v>0</v>
      </c>
      <c r="CL158" s="176">
        <f>'Pit Scouting Data'!S117</f>
        <v>0</v>
      </c>
      <c r="CM158" s="169">
        <f>'Pit Scouting Data'!A117</f>
        <v>0</v>
      </c>
      <c r="CN158" s="169">
        <f>'Pit Scouting Data'!B117</f>
        <v>0</v>
      </c>
      <c r="CO158" s="169">
        <f>'Pit Scouting Data'!C117</f>
        <v>0</v>
      </c>
      <c r="CP158" s="169">
        <f>'Pit Scouting Data'!D117</f>
        <v>0</v>
      </c>
      <c r="CQ158" s="169"/>
      <c r="CR158" s="169"/>
      <c r="CS158" s="169"/>
      <c r="CT158" s="169"/>
      <c r="CU158" s="169"/>
      <c r="CV158" s="169"/>
      <c r="CW158" s="169"/>
      <c r="CX158" s="169"/>
      <c r="CY158" s="169"/>
      <c r="CZ158" s="169"/>
      <c r="DA158" s="169"/>
      <c r="DB158" s="169"/>
      <c r="DC158" s="169"/>
      <c r="DD158" s="169"/>
      <c r="DE158" s="169"/>
      <c r="DF158" s="169"/>
      <c r="DG158" s="169"/>
      <c r="DH158" s="169"/>
      <c r="DI158" s="169"/>
      <c r="DJ158" s="2"/>
      <c r="DK158" s="2"/>
      <c r="DL158" s="2"/>
      <c r="DM158" s="2"/>
      <c r="DN158" s="2"/>
      <c r="DO158" s="2"/>
      <c r="DP158" s="169"/>
      <c r="DQ158" s="169"/>
      <c r="DR158" s="169"/>
      <c r="DS158" s="169"/>
      <c r="DT158" s="169"/>
      <c r="DU158" s="169"/>
      <c r="DV158" s="169"/>
      <c r="DW158" s="37"/>
      <c r="DX158" s="37"/>
      <c r="DZ158" s="153"/>
    </row>
    <row r="159" spans="1:130" s="164" customFormat="1" hidden="1" x14ac:dyDescent="0.25">
      <c r="A159" s="153">
        <f t="shared" si="92"/>
        <v>0</v>
      </c>
      <c r="B159" s="39"/>
      <c r="C159" s="39"/>
      <c r="D159" s="17">
        <f t="shared" si="93"/>
        <v>0</v>
      </c>
      <c r="E159" s="113">
        <f t="shared" si="94"/>
        <v>0</v>
      </c>
      <c r="F159" s="113">
        <f t="shared" si="95"/>
        <v>0</v>
      </c>
      <c r="G159" s="113">
        <f t="shared" si="96"/>
        <v>0</v>
      </c>
      <c r="H159" s="113">
        <f t="shared" si="97"/>
        <v>0</v>
      </c>
      <c r="I159" s="113">
        <f t="shared" si="98"/>
        <v>0</v>
      </c>
      <c r="J159" s="113">
        <f t="shared" si="99"/>
        <v>0</v>
      </c>
      <c r="K159" s="113">
        <f t="shared" si="100"/>
        <v>0</v>
      </c>
      <c r="L159" s="76">
        <v>8</v>
      </c>
      <c r="M159" s="76">
        <v>8</v>
      </c>
      <c r="N159" s="76">
        <v>6</v>
      </c>
      <c r="O159" s="76">
        <v>6</v>
      </c>
      <c r="P159" s="76">
        <v>6</v>
      </c>
      <c r="Q159" s="76">
        <v>2</v>
      </c>
      <c r="R159" s="76">
        <v>1</v>
      </c>
      <c r="S159" s="17">
        <f t="shared" si="101"/>
        <v>0</v>
      </c>
      <c r="T159" s="113">
        <f t="shared" si="102"/>
        <v>0</v>
      </c>
      <c r="U159" s="113">
        <f t="shared" si="103"/>
        <v>0</v>
      </c>
      <c r="V159" s="113">
        <f t="shared" si="104"/>
        <v>0</v>
      </c>
      <c r="W159" s="113">
        <f t="shared" si="105"/>
        <v>0</v>
      </c>
      <c r="X159" s="113">
        <f t="shared" si="106"/>
        <v>0</v>
      </c>
      <c r="Y159" s="113">
        <f t="shared" si="107"/>
        <v>0</v>
      </c>
      <c r="Z159" s="113">
        <f t="shared" si="108"/>
        <v>0</v>
      </c>
      <c r="AA159" s="76">
        <v>5</v>
      </c>
      <c r="AB159" s="76">
        <v>6</v>
      </c>
      <c r="AC159" s="76">
        <v>8</v>
      </c>
      <c r="AD159" s="76">
        <v>2</v>
      </c>
      <c r="AE159" s="76">
        <v>2</v>
      </c>
      <c r="AF159" s="76">
        <v>3</v>
      </c>
      <c r="AG159" s="76">
        <v>8</v>
      </c>
      <c r="AH159" s="131">
        <f t="shared" si="109"/>
        <v>0</v>
      </c>
      <c r="AI159" s="131">
        <f t="shared" si="110"/>
        <v>0</v>
      </c>
      <c r="AJ159" s="131">
        <f t="shared" si="111"/>
        <v>0</v>
      </c>
      <c r="AK159" s="131">
        <f t="shared" si="112"/>
        <v>0</v>
      </c>
      <c r="AL159" s="131">
        <f t="shared" si="113"/>
        <v>0</v>
      </c>
      <c r="AM159" s="131">
        <f t="shared" si="114"/>
        <v>0</v>
      </c>
      <c r="AN159" s="131">
        <f t="shared" si="115"/>
        <v>0</v>
      </c>
      <c r="AO159" s="115" t="b">
        <f t="shared" si="116"/>
        <v>0</v>
      </c>
      <c r="AP159" s="115" t="b">
        <f t="shared" si="117"/>
        <v>0</v>
      </c>
      <c r="AQ159" s="115" t="b">
        <f t="shared" si="118"/>
        <v>0</v>
      </c>
      <c r="AR159" s="79">
        <f t="shared" si="119"/>
        <v>0</v>
      </c>
      <c r="AS159" s="79">
        <f t="shared" si="120"/>
        <v>0</v>
      </c>
      <c r="AT159" s="79">
        <f t="shared" si="121"/>
        <v>0</v>
      </c>
      <c r="AU159" s="79">
        <f t="shared" si="122"/>
        <v>0</v>
      </c>
      <c r="AV159" s="79">
        <f t="shared" si="123"/>
        <v>0</v>
      </c>
      <c r="AW159" s="79">
        <f t="shared" si="124"/>
        <v>0</v>
      </c>
      <c r="AX159" s="128">
        <f t="shared" si="125"/>
        <v>0</v>
      </c>
      <c r="AY159" s="128"/>
      <c r="AZ159" s="128"/>
      <c r="BA159" s="128">
        <f t="shared" si="126"/>
        <v>0</v>
      </c>
      <c r="BB159" s="128">
        <f t="shared" si="127"/>
        <v>0</v>
      </c>
      <c r="BC159" s="80">
        <f t="shared" si="131"/>
        <v>0</v>
      </c>
      <c r="BD159" s="80">
        <f t="shared" si="132"/>
        <v>0</v>
      </c>
      <c r="BE159" s="80">
        <f t="shared" si="133"/>
        <v>0</v>
      </c>
      <c r="BF159" s="80">
        <f t="shared" si="134"/>
        <v>0</v>
      </c>
      <c r="BG159" s="80">
        <f t="shared" si="135"/>
        <v>0</v>
      </c>
      <c r="BH159" s="80">
        <f t="shared" si="136"/>
        <v>0</v>
      </c>
      <c r="BI159" s="4">
        <f t="shared" si="128"/>
        <v>0</v>
      </c>
      <c r="BJ159" s="4">
        <f t="shared" si="129"/>
        <v>0</v>
      </c>
      <c r="BK159" s="4">
        <f t="shared" si="130"/>
        <v>0</v>
      </c>
      <c r="BL159" s="8" t="e">
        <f>VLOOKUP(CN159,'CIR Results'!$B$3:$L$42,2,FALSE)</f>
        <v>#N/A</v>
      </c>
      <c r="BM159" s="8" t="e">
        <f>VLOOKUP(CN159,'CIR Results'!$B$3:$L$42,3,FALSE)</f>
        <v>#N/A</v>
      </c>
      <c r="BN159" s="8" t="e">
        <f>VLOOKUP(CN159,'CIR Results'!$B$3:$L$42,4,FALSE)</f>
        <v>#N/A</v>
      </c>
      <c r="BO159" s="8" t="e">
        <f>VLOOKUP(CN159,'CIR Results'!$B$3:$L$42,5,FALSE)</f>
        <v>#N/A</v>
      </c>
      <c r="BP159" s="8" t="e">
        <f>VLOOKUP(CN159,'CIR Results'!$B$3:$L$42,6,FALSE)</f>
        <v>#N/A</v>
      </c>
      <c r="BQ159" s="8" t="e">
        <f>VLOOKUP(CN159,'CIR Results'!$B$3:$L$42,8,FALSE)</f>
        <v>#N/A</v>
      </c>
      <c r="BR159" s="8" t="e">
        <f>VLOOKUP(CN159,'CIR Results'!$B$3:$L$42,9,FALSE)</f>
        <v>#N/A</v>
      </c>
      <c r="BS159" s="8" t="e">
        <f>VLOOKUP(CN159,'CIR Results'!$B$3:$L$42,10,FALSE)</f>
        <v>#N/A</v>
      </c>
      <c r="BT159" s="8" t="e">
        <f>VLOOKUP(CN159,'CIR Results'!$B$3:$L$42,11,FALSE)</f>
        <v>#N/A</v>
      </c>
      <c r="BU159" s="136" t="e">
        <f>VLOOKUP(CN159,'CIR Team Info'!$B$5:$E$44,2,FALSE)</f>
        <v>#N/A</v>
      </c>
      <c r="BV159" s="136" t="e">
        <f>VLOOKUP(CN159,'CIR Team Info'!$B$5:$E$44,4,FALSE)</f>
        <v>#N/A</v>
      </c>
      <c r="BW159" s="136" t="str">
        <f t="shared" si="137"/>
        <v xml:space="preserve">0 0 0 </v>
      </c>
      <c r="BX159" s="168">
        <f>'Pit Scouting Data'!E118</f>
        <v>0</v>
      </c>
      <c r="BY159" s="168">
        <f>'Pit Scouting Data'!F118</f>
        <v>0</v>
      </c>
      <c r="BZ159" s="168">
        <f>'Pit Scouting Data'!G118</f>
        <v>0</v>
      </c>
      <c r="CA159" s="168">
        <f>'Pit Scouting Data'!H118</f>
        <v>0</v>
      </c>
      <c r="CB159" s="168">
        <f>'Pit Scouting Data'!I118</f>
        <v>0</v>
      </c>
      <c r="CC159" s="168">
        <f>'Pit Scouting Data'!J118</f>
        <v>0</v>
      </c>
      <c r="CD159" s="168">
        <f>'Pit Scouting Data'!K118</f>
        <v>0</v>
      </c>
      <c r="CE159" s="168">
        <f>'Pit Scouting Data'!L118</f>
        <v>0</v>
      </c>
      <c r="CF159" s="168">
        <f>'Pit Scouting Data'!M118</f>
        <v>0</v>
      </c>
      <c r="CG159" s="168">
        <f>'Pit Scouting Data'!N118</f>
        <v>0</v>
      </c>
      <c r="CH159" s="168">
        <f>'Pit Scouting Data'!O118</f>
        <v>0</v>
      </c>
      <c r="CI159" s="176">
        <f>'Pit Scouting Data'!P118</f>
        <v>0</v>
      </c>
      <c r="CJ159" s="176">
        <f>'Pit Scouting Data'!Q118</f>
        <v>0</v>
      </c>
      <c r="CK159" s="176">
        <f>'Pit Scouting Data'!R118</f>
        <v>0</v>
      </c>
      <c r="CL159" s="176">
        <f>'Pit Scouting Data'!S118</f>
        <v>0</v>
      </c>
      <c r="CM159" s="169">
        <f>'Pit Scouting Data'!A118</f>
        <v>0</v>
      </c>
      <c r="CN159" s="169">
        <f>'Pit Scouting Data'!B118</f>
        <v>0</v>
      </c>
      <c r="CO159" s="169">
        <f>'Pit Scouting Data'!C118</f>
        <v>0</v>
      </c>
      <c r="CP159" s="169">
        <f>'Pit Scouting Data'!D118</f>
        <v>0</v>
      </c>
      <c r="CQ159" s="169"/>
      <c r="CR159" s="169"/>
      <c r="CS159" s="169"/>
      <c r="CT159" s="169"/>
      <c r="CU159" s="169"/>
      <c r="CV159" s="169"/>
      <c r="CW159" s="169"/>
      <c r="CX159" s="169"/>
      <c r="CY159" s="169"/>
      <c r="CZ159" s="169"/>
      <c r="DA159" s="169"/>
      <c r="DB159" s="169"/>
      <c r="DC159" s="169"/>
      <c r="DD159" s="169"/>
      <c r="DE159" s="169"/>
      <c r="DF159" s="169"/>
      <c r="DG159" s="169"/>
      <c r="DH159" s="169"/>
      <c r="DI159" s="169"/>
      <c r="DJ159" s="2"/>
      <c r="DK159" s="2"/>
      <c r="DL159" s="2"/>
      <c r="DM159" s="2"/>
      <c r="DN159" s="2"/>
      <c r="DO159" s="2"/>
      <c r="DP159" s="169"/>
      <c r="DQ159" s="169"/>
      <c r="DR159" s="169"/>
      <c r="DS159" s="169"/>
      <c r="DT159" s="169"/>
      <c r="DU159" s="169"/>
      <c r="DV159" s="169"/>
      <c r="DW159" s="37"/>
      <c r="DX159" s="37"/>
      <c r="DZ159" s="153"/>
    </row>
    <row r="160" spans="1:130" s="164" customFormat="1" hidden="1" x14ac:dyDescent="0.25">
      <c r="A160" s="153">
        <f t="shared" si="92"/>
        <v>0</v>
      </c>
      <c r="B160" s="39"/>
      <c r="C160" s="39"/>
      <c r="D160" s="17">
        <f t="shared" si="93"/>
        <v>0</v>
      </c>
      <c r="E160" s="113">
        <f t="shared" si="94"/>
        <v>0</v>
      </c>
      <c r="F160" s="113">
        <f t="shared" si="95"/>
        <v>0</v>
      </c>
      <c r="G160" s="113">
        <f t="shared" si="96"/>
        <v>0</v>
      </c>
      <c r="H160" s="113">
        <f t="shared" si="97"/>
        <v>0</v>
      </c>
      <c r="I160" s="113">
        <f t="shared" si="98"/>
        <v>0</v>
      </c>
      <c r="J160" s="113">
        <f t="shared" si="99"/>
        <v>0</v>
      </c>
      <c r="K160" s="113">
        <f t="shared" si="100"/>
        <v>0</v>
      </c>
      <c r="L160" s="76">
        <v>8</v>
      </c>
      <c r="M160" s="76">
        <v>8</v>
      </c>
      <c r="N160" s="76">
        <v>6</v>
      </c>
      <c r="O160" s="76">
        <v>6</v>
      </c>
      <c r="P160" s="76">
        <v>6</v>
      </c>
      <c r="Q160" s="76">
        <v>2</v>
      </c>
      <c r="R160" s="76">
        <v>1</v>
      </c>
      <c r="S160" s="17">
        <f t="shared" si="101"/>
        <v>0</v>
      </c>
      <c r="T160" s="113">
        <f t="shared" si="102"/>
        <v>0</v>
      </c>
      <c r="U160" s="113">
        <f t="shared" si="103"/>
        <v>0</v>
      </c>
      <c r="V160" s="113">
        <f t="shared" si="104"/>
        <v>0</v>
      </c>
      <c r="W160" s="113">
        <f t="shared" si="105"/>
        <v>0</v>
      </c>
      <c r="X160" s="113">
        <f t="shared" si="106"/>
        <v>0</v>
      </c>
      <c r="Y160" s="113">
        <f t="shared" si="107"/>
        <v>0</v>
      </c>
      <c r="Z160" s="113">
        <f t="shared" si="108"/>
        <v>0</v>
      </c>
      <c r="AA160" s="76">
        <v>5</v>
      </c>
      <c r="AB160" s="76">
        <v>6</v>
      </c>
      <c r="AC160" s="76">
        <v>8</v>
      </c>
      <c r="AD160" s="76">
        <v>2</v>
      </c>
      <c r="AE160" s="76">
        <v>2</v>
      </c>
      <c r="AF160" s="76">
        <v>3</v>
      </c>
      <c r="AG160" s="76">
        <v>8</v>
      </c>
      <c r="AH160" s="131">
        <f t="shared" si="109"/>
        <v>0</v>
      </c>
      <c r="AI160" s="131">
        <f t="shared" si="110"/>
        <v>0</v>
      </c>
      <c r="AJ160" s="131">
        <f t="shared" si="111"/>
        <v>0</v>
      </c>
      <c r="AK160" s="131">
        <f t="shared" si="112"/>
        <v>0</v>
      </c>
      <c r="AL160" s="131">
        <f t="shared" si="113"/>
        <v>0</v>
      </c>
      <c r="AM160" s="131">
        <f t="shared" si="114"/>
        <v>0</v>
      </c>
      <c r="AN160" s="131">
        <f t="shared" si="115"/>
        <v>0</v>
      </c>
      <c r="AO160" s="115" t="b">
        <f t="shared" si="116"/>
        <v>0</v>
      </c>
      <c r="AP160" s="115" t="b">
        <f t="shared" si="117"/>
        <v>0</v>
      </c>
      <c r="AQ160" s="115" t="b">
        <f t="shared" si="118"/>
        <v>0</v>
      </c>
      <c r="AR160" s="79">
        <f t="shared" si="119"/>
        <v>0</v>
      </c>
      <c r="AS160" s="79">
        <f t="shared" si="120"/>
        <v>0</v>
      </c>
      <c r="AT160" s="79">
        <f t="shared" si="121"/>
        <v>0</v>
      </c>
      <c r="AU160" s="79">
        <f t="shared" si="122"/>
        <v>0</v>
      </c>
      <c r="AV160" s="79">
        <f t="shared" si="123"/>
        <v>0</v>
      </c>
      <c r="AW160" s="79">
        <f t="shared" si="124"/>
        <v>0</v>
      </c>
      <c r="AX160" s="128">
        <f t="shared" si="125"/>
        <v>0</v>
      </c>
      <c r="AY160" s="128"/>
      <c r="AZ160" s="128"/>
      <c r="BA160" s="128">
        <f t="shared" si="126"/>
        <v>0</v>
      </c>
      <c r="BB160" s="128">
        <f t="shared" si="127"/>
        <v>0</v>
      </c>
      <c r="BC160" s="80">
        <f t="shared" si="131"/>
        <v>0</v>
      </c>
      <c r="BD160" s="80">
        <f t="shared" si="132"/>
        <v>0</v>
      </c>
      <c r="BE160" s="80">
        <f t="shared" si="133"/>
        <v>0</v>
      </c>
      <c r="BF160" s="80">
        <f t="shared" si="134"/>
        <v>0</v>
      </c>
      <c r="BG160" s="80">
        <f t="shared" si="135"/>
        <v>0</v>
      </c>
      <c r="BH160" s="80">
        <f t="shared" si="136"/>
        <v>0</v>
      </c>
      <c r="BI160" s="4">
        <f t="shared" si="128"/>
        <v>0</v>
      </c>
      <c r="BJ160" s="4">
        <f t="shared" si="129"/>
        <v>0</v>
      </c>
      <c r="BK160" s="4">
        <f t="shared" si="130"/>
        <v>0</v>
      </c>
      <c r="BL160" s="8" t="e">
        <f>VLOOKUP(CN160,'CIR Results'!$B$3:$L$42,2,FALSE)</f>
        <v>#N/A</v>
      </c>
      <c r="BM160" s="8" t="e">
        <f>VLOOKUP(CN160,'CIR Results'!$B$3:$L$42,3,FALSE)</f>
        <v>#N/A</v>
      </c>
      <c r="BN160" s="8" t="e">
        <f>VLOOKUP(CN160,'CIR Results'!$B$3:$L$42,4,FALSE)</f>
        <v>#N/A</v>
      </c>
      <c r="BO160" s="8" t="e">
        <f>VLOOKUP(CN160,'CIR Results'!$B$3:$L$42,5,FALSE)</f>
        <v>#N/A</v>
      </c>
      <c r="BP160" s="8" t="e">
        <f>VLOOKUP(CN160,'CIR Results'!$B$3:$L$42,6,FALSE)</f>
        <v>#N/A</v>
      </c>
      <c r="BQ160" s="8" t="e">
        <f>VLOOKUP(CN160,'CIR Results'!$B$3:$L$42,8,FALSE)</f>
        <v>#N/A</v>
      </c>
      <c r="BR160" s="8" t="e">
        <f>VLOOKUP(CN160,'CIR Results'!$B$3:$L$42,9,FALSE)</f>
        <v>#N/A</v>
      </c>
      <c r="BS160" s="8" t="e">
        <f>VLOOKUP(CN160,'CIR Results'!$B$3:$L$42,10,FALSE)</f>
        <v>#N/A</v>
      </c>
      <c r="BT160" s="8" t="e">
        <f>VLOOKUP(CN160,'CIR Results'!$B$3:$L$42,11,FALSE)</f>
        <v>#N/A</v>
      </c>
      <c r="BU160" s="136" t="e">
        <f>VLOOKUP(CN160,'CIR Team Info'!$B$5:$E$44,2,FALSE)</f>
        <v>#N/A</v>
      </c>
      <c r="BV160" s="136" t="e">
        <f>VLOOKUP(CN160,'CIR Team Info'!$B$5:$E$44,4,FALSE)</f>
        <v>#N/A</v>
      </c>
      <c r="BW160" s="136" t="str">
        <f t="shared" si="137"/>
        <v xml:space="preserve">0 0 0 </v>
      </c>
      <c r="BX160" s="168">
        <f>'Pit Scouting Data'!E119</f>
        <v>0</v>
      </c>
      <c r="BY160" s="168">
        <f>'Pit Scouting Data'!F119</f>
        <v>0</v>
      </c>
      <c r="BZ160" s="168">
        <f>'Pit Scouting Data'!G119</f>
        <v>0</v>
      </c>
      <c r="CA160" s="168">
        <f>'Pit Scouting Data'!H119</f>
        <v>0</v>
      </c>
      <c r="CB160" s="168">
        <f>'Pit Scouting Data'!I119</f>
        <v>0</v>
      </c>
      <c r="CC160" s="168">
        <f>'Pit Scouting Data'!J119</f>
        <v>0</v>
      </c>
      <c r="CD160" s="168">
        <f>'Pit Scouting Data'!K119</f>
        <v>0</v>
      </c>
      <c r="CE160" s="168">
        <f>'Pit Scouting Data'!L119</f>
        <v>0</v>
      </c>
      <c r="CF160" s="168">
        <f>'Pit Scouting Data'!M119</f>
        <v>0</v>
      </c>
      <c r="CG160" s="168">
        <f>'Pit Scouting Data'!N119</f>
        <v>0</v>
      </c>
      <c r="CH160" s="168">
        <f>'Pit Scouting Data'!O119</f>
        <v>0</v>
      </c>
      <c r="CI160" s="176">
        <f>'Pit Scouting Data'!P119</f>
        <v>0</v>
      </c>
      <c r="CJ160" s="176">
        <f>'Pit Scouting Data'!Q119</f>
        <v>0</v>
      </c>
      <c r="CK160" s="176">
        <f>'Pit Scouting Data'!R119</f>
        <v>0</v>
      </c>
      <c r="CL160" s="176">
        <f>'Pit Scouting Data'!S119</f>
        <v>0</v>
      </c>
      <c r="CM160" s="169">
        <f>'Pit Scouting Data'!A119</f>
        <v>0</v>
      </c>
      <c r="CN160" s="169">
        <f>'Pit Scouting Data'!B119</f>
        <v>0</v>
      </c>
      <c r="CO160" s="169">
        <f>'Pit Scouting Data'!C119</f>
        <v>0</v>
      </c>
      <c r="CP160" s="169">
        <f>'Pit Scouting Data'!D119</f>
        <v>0</v>
      </c>
      <c r="CQ160" s="169"/>
      <c r="CR160" s="169"/>
      <c r="CS160" s="169"/>
      <c r="CT160" s="169"/>
      <c r="CU160" s="169"/>
      <c r="CV160" s="169"/>
      <c r="CW160" s="169"/>
      <c r="CX160" s="169"/>
      <c r="CY160" s="169"/>
      <c r="CZ160" s="169"/>
      <c r="DA160" s="169"/>
      <c r="DB160" s="169"/>
      <c r="DC160" s="169"/>
      <c r="DD160" s="169"/>
      <c r="DE160" s="169"/>
      <c r="DF160" s="169"/>
      <c r="DG160" s="169"/>
      <c r="DH160" s="169"/>
      <c r="DI160" s="169"/>
      <c r="DJ160" s="2"/>
      <c r="DK160" s="2"/>
      <c r="DL160" s="2"/>
      <c r="DM160" s="2"/>
      <c r="DN160" s="2"/>
      <c r="DO160" s="2"/>
      <c r="DP160" s="169"/>
      <c r="DQ160" s="169"/>
      <c r="DR160" s="169"/>
      <c r="DS160" s="169"/>
      <c r="DT160" s="169"/>
      <c r="DU160" s="169"/>
      <c r="DV160" s="169"/>
      <c r="DW160" s="37"/>
      <c r="DX160" s="37"/>
      <c r="DZ160" s="153"/>
    </row>
    <row r="161" spans="1:130" s="164" customFormat="1" hidden="1" x14ac:dyDescent="0.25">
      <c r="A161" s="153">
        <f t="shared" si="92"/>
        <v>0</v>
      </c>
      <c r="B161" s="39"/>
      <c r="C161" s="39"/>
      <c r="D161" s="17">
        <f t="shared" si="93"/>
        <v>0</v>
      </c>
      <c r="E161" s="113">
        <f t="shared" si="94"/>
        <v>0</v>
      </c>
      <c r="F161" s="113">
        <f t="shared" si="95"/>
        <v>0</v>
      </c>
      <c r="G161" s="113">
        <f t="shared" si="96"/>
        <v>0</v>
      </c>
      <c r="H161" s="113">
        <f t="shared" si="97"/>
        <v>0</v>
      </c>
      <c r="I161" s="113">
        <f t="shared" si="98"/>
        <v>0</v>
      </c>
      <c r="J161" s="113">
        <f t="shared" si="99"/>
        <v>0</v>
      </c>
      <c r="K161" s="113">
        <f t="shared" si="100"/>
        <v>0</v>
      </c>
      <c r="L161" s="76">
        <v>8</v>
      </c>
      <c r="M161" s="76">
        <v>8</v>
      </c>
      <c r="N161" s="76">
        <v>6</v>
      </c>
      <c r="O161" s="76">
        <v>6</v>
      </c>
      <c r="P161" s="76">
        <v>6</v>
      </c>
      <c r="Q161" s="76">
        <v>2</v>
      </c>
      <c r="R161" s="76">
        <v>1</v>
      </c>
      <c r="S161" s="17">
        <f t="shared" si="101"/>
        <v>0</v>
      </c>
      <c r="T161" s="113">
        <f t="shared" si="102"/>
        <v>0</v>
      </c>
      <c r="U161" s="113">
        <f t="shared" si="103"/>
        <v>0</v>
      </c>
      <c r="V161" s="113">
        <f t="shared" si="104"/>
        <v>0</v>
      </c>
      <c r="W161" s="113">
        <f t="shared" si="105"/>
        <v>0</v>
      </c>
      <c r="X161" s="113">
        <f t="shared" si="106"/>
        <v>0</v>
      </c>
      <c r="Y161" s="113">
        <f t="shared" si="107"/>
        <v>0</v>
      </c>
      <c r="Z161" s="113">
        <f t="shared" si="108"/>
        <v>0</v>
      </c>
      <c r="AA161" s="76">
        <v>5</v>
      </c>
      <c r="AB161" s="76">
        <v>6</v>
      </c>
      <c r="AC161" s="76">
        <v>8</v>
      </c>
      <c r="AD161" s="76">
        <v>2</v>
      </c>
      <c r="AE161" s="76">
        <v>2</v>
      </c>
      <c r="AF161" s="76">
        <v>3</v>
      </c>
      <c r="AG161" s="76">
        <v>8</v>
      </c>
      <c r="AH161" s="131">
        <f t="shared" si="109"/>
        <v>0</v>
      </c>
      <c r="AI161" s="131">
        <f t="shared" si="110"/>
        <v>0</v>
      </c>
      <c r="AJ161" s="131">
        <f t="shared" si="111"/>
        <v>0</v>
      </c>
      <c r="AK161" s="131">
        <f t="shared" si="112"/>
        <v>0</v>
      </c>
      <c r="AL161" s="131">
        <f t="shared" si="113"/>
        <v>0</v>
      </c>
      <c r="AM161" s="131">
        <f t="shared" si="114"/>
        <v>0</v>
      </c>
      <c r="AN161" s="131">
        <f t="shared" si="115"/>
        <v>0</v>
      </c>
      <c r="AO161" s="115" t="b">
        <f t="shared" si="116"/>
        <v>0</v>
      </c>
      <c r="AP161" s="115" t="b">
        <f t="shared" si="117"/>
        <v>0</v>
      </c>
      <c r="AQ161" s="115" t="b">
        <f t="shared" si="118"/>
        <v>0</v>
      </c>
      <c r="AR161" s="79">
        <f t="shared" si="119"/>
        <v>0</v>
      </c>
      <c r="AS161" s="79">
        <f t="shared" si="120"/>
        <v>0</v>
      </c>
      <c r="AT161" s="79">
        <f t="shared" si="121"/>
        <v>0</v>
      </c>
      <c r="AU161" s="79">
        <f t="shared" si="122"/>
        <v>0</v>
      </c>
      <c r="AV161" s="79">
        <f t="shared" si="123"/>
        <v>0</v>
      </c>
      <c r="AW161" s="79">
        <f t="shared" si="124"/>
        <v>0</v>
      </c>
      <c r="AX161" s="128">
        <f t="shared" si="125"/>
        <v>0</v>
      </c>
      <c r="AY161" s="128"/>
      <c r="AZ161" s="128"/>
      <c r="BA161" s="128">
        <f t="shared" si="126"/>
        <v>0</v>
      </c>
      <c r="BB161" s="128">
        <f t="shared" si="127"/>
        <v>0</v>
      </c>
      <c r="BC161" s="80">
        <f t="shared" si="131"/>
        <v>0</v>
      </c>
      <c r="BD161" s="80">
        <f t="shared" si="132"/>
        <v>0</v>
      </c>
      <c r="BE161" s="80">
        <f t="shared" si="133"/>
        <v>0</v>
      </c>
      <c r="BF161" s="80">
        <f t="shared" si="134"/>
        <v>0</v>
      </c>
      <c r="BG161" s="80">
        <f t="shared" si="135"/>
        <v>0</v>
      </c>
      <c r="BH161" s="80">
        <f t="shared" si="136"/>
        <v>0</v>
      </c>
      <c r="BI161" s="4">
        <f t="shared" si="128"/>
        <v>0</v>
      </c>
      <c r="BJ161" s="4">
        <f t="shared" si="129"/>
        <v>0</v>
      </c>
      <c r="BK161" s="4">
        <f t="shared" si="130"/>
        <v>0</v>
      </c>
      <c r="BL161" s="8" t="e">
        <f>VLOOKUP(CN161,'CIR Results'!$B$3:$L$42,2,FALSE)</f>
        <v>#N/A</v>
      </c>
      <c r="BM161" s="8" t="e">
        <f>VLOOKUP(CN161,'CIR Results'!$B$3:$L$42,3,FALSE)</f>
        <v>#N/A</v>
      </c>
      <c r="BN161" s="8" t="e">
        <f>VLOOKUP(CN161,'CIR Results'!$B$3:$L$42,4,FALSE)</f>
        <v>#N/A</v>
      </c>
      <c r="BO161" s="8" t="e">
        <f>VLOOKUP(CN161,'CIR Results'!$B$3:$L$42,5,FALSE)</f>
        <v>#N/A</v>
      </c>
      <c r="BP161" s="8" t="e">
        <f>VLOOKUP(CN161,'CIR Results'!$B$3:$L$42,6,FALSE)</f>
        <v>#N/A</v>
      </c>
      <c r="BQ161" s="8" t="e">
        <f>VLOOKUP(CN161,'CIR Results'!$B$3:$L$42,8,FALSE)</f>
        <v>#N/A</v>
      </c>
      <c r="BR161" s="8" t="e">
        <f>VLOOKUP(CN161,'CIR Results'!$B$3:$L$42,9,FALSE)</f>
        <v>#N/A</v>
      </c>
      <c r="BS161" s="8" t="e">
        <f>VLOOKUP(CN161,'CIR Results'!$B$3:$L$42,10,FALSE)</f>
        <v>#N/A</v>
      </c>
      <c r="BT161" s="8" t="e">
        <f>VLOOKUP(CN161,'CIR Results'!$B$3:$L$42,11,FALSE)</f>
        <v>#N/A</v>
      </c>
      <c r="BU161" s="136" t="e">
        <f>VLOOKUP(CN161,'CIR Team Info'!$B$5:$E$44,2,FALSE)</f>
        <v>#N/A</v>
      </c>
      <c r="BV161" s="136" t="e">
        <f>VLOOKUP(CN161,'CIR Team Info'!$B$5:$E$44,4,FALSE)</f>
        <v>#N/A</v>
      </c>
      <c r="BW161" s="136" t="str">
        <f t="shared" si="137"/>
        <v xml:space="preserve">0 0 0 </v>
      </c>
      <c r="BX161" s="168">
        <f>'Pit Scouting Data'!E120</f>
        <v>0</v>
      </c>
      <c r="BY161" s="168">
        <f>'Pit Scouting Data'!F120</f>
        <v>0</v>
      </c>
      <c r="BZ161" s="168">
        <f>'Pit Scouting Data'!G120</f>
        <v>0</v>
      </c>
      <c r="CA161" s="168">
        <f>'Pit Scouting Data'!H120</f>
        <v>0</v>
      </c>
      <c r="CB161" s="168">
        <f>'Pit Scouting Data'!I120</f>
        <v>0</v>
      </c>
      <c r="CC161" s="168">
        <f>'Pit Scouting Data'!J120</f>
        <v>0</v>
      </c>
      <c r="CD161" s="168">
        <f>'Pit Scouting Data'!K120</f>
        <v>0</v>
      </c>
      <c r="CE161" s="168">
        <f>'Pit Scouting Data'!L120</f>
        <v>0</v>
      </c>
      <c r="CF161" s="168">
        <f>'Pit Scouting Data'!M120</f>
        <v>0</v>
      </c>
      <c r="CG161" s="168">
        <f>'Pit Scouting Data'!N120</f>
        <v>0</v>
      </c>
      <c r="CH161" s="168">
        <f>'Pit Scouting Data'!O120</f>
        <v>0</v>
      </c>
      <c r="CI161" s="176">
        <f>'Pit Scouting Data'!P120</f>
        <v>0</v>
      </c>
      <c r="CJ161" s="176">
        <f>'Pit Scouting Data'!Q120</f>
        <v>0</v>
      </c>
      <c r="CK161" s="176">
        <f>'Pit Scouting Data'!R120</f>
        <v>0</v>
      </c>
      <c r="CL161" s="176">
        <f>'Pit Scouting Data'!S120</f>
        <v>0</v>
      </c>
      <c r="CM161" s="169">
        <f>'Pit Scouting Data'!A120</f>
        <v>0</v>
      </c>
      <c r="CN161" s="169">
        <f>'Pit Scouting Data'!B120</f>
        <v>0</v>
      </c>
      <c r="CO161" s="169">
        <f>'Pit Scouting Data'!C120</f>
        <v>0</v>
      </c>
      <c r="CP161" s="169">
        <f>'Pit Scouting Data'!D120</f>
        <v>0</v>
      </c>
      <c r="CQ161" s="169"/>
      <c r="CR161" s="169"/>
      <c r="CS161" s="169"/>
      <c r="CT161" s="169"/>
      <c r="CU161" s="169"/>
      <c r="CV161" s="169"/>
      <c r="CW161" s="169"/>
      <c r="CX161" s="169"/>
      <c r="CY161" s="169"/>
      <c r="CZ161" s="169"/>
      <c r="DA161" s="169"/>
      <c r="DB161" s="169"/>
      <c r="DC161" s="169"/>
      <c r="DD161" s="169"/>
      <c r="DE161" s="169"/>
      <c r="DF161" s="169"/>
      <c r="DG161" s="169"/>
      <c r="DH161" s="169"/>
      <c r="DI161" s="169"/>
      <c r="DJ161" s="2"/>
      <c r="DK161" s="2"/>
      <c r="DL161" s="2"/>
      <c r="DM161" s="2"/>
      <c r="DN161" s="2"/>
      <c r="DO161" s="2"/>
      <c r="DP161" s="169"/>
      <c r="DQ161" s="169"/>
      <c r="DR161" s="169"/>
      <c r="DS161" s="169"/>
      <c r="DT161" s="169"/>
      <c r="DU161" s="169"/>
      <c r="DV161" s="169"/>
      <c r="DW161" s="37"/>
      <c r="DX161" s="37"/>
      <c r="DZ161" s="153"/>
    </row>
    <row r="162" spans="1:130" s="164" customFormat="1" hidden="1" x14ac:dyDescent="0.25">
      <c r="A162" s="153">
        <f t="shared" si="92"/>
        <v>0</v>
      </c>
      <c r="B162" s="39"/>
      <c r="C162" s="39"/>
      <c r="D162" s="17">
        <f t="shared" si="93"/>
        <v>0</v>
      </c>
      <c r="E162" s="113">
        <f t="shared" si="94"/>
        <v>0</v>
      </c>
      <c r="F162" s="113">
        <f t="shared" si="95"/>
        <v>0</v>
      </c>
      <c r="G162" s="113">
        <f t="shared" si="96"/>
        <v>0</v>
      </c>
      <c r="H162" s="113">
        <f t="shared" si="97"/>
        <v>0</v>
      </c>
      <c r="I162" s="113">
        <f t="shared" si="98"/>
        <v>0</v>
      </c>
      <c r="J162" s="113">
        <f t="shared" si="99"/>
        <v>0</v>
      </c>
      <c r="K162" s="113">
        <f t="shared" si="100"/>
        <v>0</v>
      </c>
      <c r="L162" s="76">
        <v>8</v>
      </c>
      <c r="M162" s="76">
        <v>8</v>
      </c>
      <c r="N162" s="76">
        <v>6</v>
      </c>
      <c r="O162" s="76">
        <v>6</v>
      </c>
      <c r="P162" s="76">
        <v>6</v>
      </c>
      <c r="Q162" s="76">
        <v>2</v>
      </c>
      <c r="R162" s="76">
        <v>1</v>
      </c>
      <c r="S162" s="17">
        <f t="shared" si="101"/>
        <v>0</v>
      </c>
      <c r="T162" s="113">
        <f t="shared" si="102"/>
        <v>0</v>
      </c>
      <c r="U162" s="113">
        <f t="shared" si="103"/>
        <v>0</v>
      </c>
      <c r="V162" s="113">
        <f t="shared" si="104"/>
        <v>0</v>
      </c>
      <c r="W162" s="113">
        <f t="shared" si="105"/>
        <v>0</v>
      </c>
      <c r="X162" s="113">
        <f t="shared" si="106"/>
        <v>0</v>
      </c>
      <c r="Y162" s="113">
        <f t="shared" si="107"/>
        <v>0</v>
      </c>
      <c r="Z162" s="113">
        <f t="shared" si="108"/>
        <v>0</v>
      </c>
      <c r="AA162" s="76">
        <v>5</v>
      </c>
      <c r="AB162" s="76">
        <v>6</v>
      </c>
      <c r="AC162" s="76">
        <v>8</v>
      </c>
      <c r="AD162" s="76">
        <v>2</v>
      </c>
      <c r="AE162" s="76">
        <v>2</v>
      </c>
      <c r="AF162" s="76">
        <v>3</v>
      </c>
      <c r="AG162" s="76">
        <v>8</v>
      </c>
      <c r="AH162" s="131">
        <f t="shared" si="109"/>
        <v>0</v>
      </c>
      <c r="AI162" s="131">
        <f t="shared" si="110"/>
        <v>0</v>
      </c>
      <c r="AJ162" s="131">
        <f t="shared" si="111"/>
        <v>0</v>
      </c>
      <c r="AK162" s="131">
        <f t="shared" si="112"/>
        <v>0</v>
      </c>
      <c r="AL162" s="131">
        <f t="shared" si="113"/>
        <v>0</v>
      </c>
      <c r="AM162" s="131">
        <f t="shared" si="114"/>
        <v>0</v>
      </c>
      <c r="AN162" s="131">
        <f t="shared" si="115"/>
        <v>0</v>
      </c>
      <c r="AO162" s="115" t="b">
        <f t="shared" si="116"/>
        <v>0</v>
      </c>
      <c r="AP162" s="115" t="b">
        <f t="shared" si="117"/>
        <v>0</v>
      </c>
      <c r="AQ162" s="115" t="b">
        <f t="shared" si="118"/>
        <v>0</v>
      </c>
      <c r="AR162" s="79">
        <f t="shared" si="119"/>
        <v>0</v>
      </c>
      <c r="AS162" s="79">
        <f t="shared" si="120"/>
        <v>0</v>
      </c>
      <c r="AT162" s="79">
        <f t="shared" si="121"/>
        <v>0</v>
      </c>
      <c r="AU162" s="79">
        <f t="shared" si="122"/>
        <v>0</v>
      </c>
      <c r="AV162" s="79">
        <f t="shared" si="123"/>
        <v>0</v>
      </c>
      <c r="AW162" s="79">
        <f t="shared" si="124"/>
        <v>0</v>
      </c>
      <c r="AX162" s="128">
        <f t="shared" si="125"/>
        <v>0</v>
      </c>
      <c r="AY162" s="128"/>
      <c r="AZ162" s="128"/>
      <c r="BA162" s="128">
        <f t="shared" si="126"/>
        <v>0</v>
      </c>
      <c r="BB162" s="128">
        <f t="shared" si="127"/>
        <v>0</v>
      </c>
      <c r="BC162" s="80">
        <f t="shared" si="131"/>
        <v>0</v>
      </c>
      <c r="BD162" s="80">
        <f t="shared" si="132"/>
        <v>0</v>
      </c>
      <c r="BE162" s="80">
        <f t="shared" si="133"/>
        <v>0</v>
      </c>
      <c r="BF162" s="80">
        <f t="shared" si="134"/>
        <v>0</v>
      </c>
      <c r="BG162" s="80">
        <f t="shared" si="135"/>
        <v>0</v>
      </c>
      <c r="BH162" s="80">
        <f t="shared" si="136"/>
        <v>0</v>
      </c>
      <c r="BI162" s="4">
        <f t="shared" si="128"/>
        <v>0</v>
      </c>
      <c r="BJ162" s="4">
        <f t="shared" si="129"/>
        <v>0</v>
      </c>
      <c r="BK162" s="4">
        <f t="shared" si="130"/>
        <v>0</v>
      </c>
      <c r="BL162" s="8" t="e">
        <f>VLOOKUP(CN162,'CIR Results'!$B$3:$L$42,2,FALSE)</f>
        <v>#N/A</v>
      </c>
      <c r="BM162" s="8" t="e">
        <f>VLOOKUP(CN162,'CIR Results'!$B$3:$L$42,3,FALSE)</f>
        <v>#N/A</v>
      </c>
      <c r="BN162" s="8" t="e">
        <f>VLOOKUP(CN162,'CIR Results'!$B$3:$L$42,4,FALSE)</f>
        <v>#N/A</v>
      </c>
      <c r="BO162" s="8" t="e">
        <f>VLOOKUP(CN162,'CIR Results'!$B$3:$L$42,5,FALSE)</f>
        <v>#N/A</v>
      </c>
      <c r="BP162" s="8" t="e">
        <f>VLOOKUP(CN162,'CIR Results'!$B$3:$L$42,6,FALSE)</f>
        <v>#N/A</v>
      </c>
      <c r="BQ162" s="8" t="e">
        <f>VLOOKUP(CN162,'CIR Results'!$B$3:$L$42,8,FALSE)</f>
        <v>#N/A</v>
      </c>
      <c r="BR162" s="8" t="e">
        <f>VLOOKUP(CN162,'CIR Results'!$B$3:$L$42,9,FALSE)</f>
        <v>#N/A</v>
      </c>
      <c r="BS162" s="8" t="e">
        <f>VLOOKUP(CN162,'CIR Results'!$B$3:$L$42,10,FALSE)</f>
        <v>#N/A</v>
      </c>
      <c r="BT162" s="8" t="e">
        <f>VLOOKUP(CN162,'CIR Results'!$B$3:$L$42,11,FALSE)</f>
        <v>#N/A</v>
      </c>
      <c r="BU162" s="136" t="e">
        <f>VLOOKUP(CN162,'CIR Team Info'!$B$5:$E$44,2,FALSE)</f>
        <v>#N/A</v>
      </c>
      <c r="BV162" s="136" t="e">
        <f>VLOOKUP(CN162,'CIR Team Info'!$B$5:$E$44,4,FALSE)</f>
        <v>#N/A</v>
      </c>
      <c r="BW162" s="136" t="str">
        <f t="shared" si="137"/>
        <v xml:space="preserve">0 0 0 </v>
      </c>
      <c r="BX162" s="168">
        <f>'Pit Scouting Data'!E121</f>
        <v>0</v>
      </c>
      <c r="BY162" s="168">
        <f>'Pit Scouting Data'!F121</f>
        <v>0</v>
      </c>
      <c r="BZ162" s="168">
        <f>'Pit Scouting Data'!G121</f>
        <v>0</v>
      </c>
      <c r="CA162" s="168">
        <f>'Pit Scouting Data'!H121</f>
        <v>0</v>
      </c>
      <c r="CB162" s="168">
        <f>'Pit Scouting Data'!I121</f>
        <v>0</v>
      </c>
      <c r="CC162" s="168">
        <f>'Pit Scouting Data'!J121</f>
        <v>0</v>
      </c>
      <c r="CD162" s="168">
        <f>'Pit Scouting Data'!K121</f>
        <v>0</v>
      </c>
      <c r="CE162" s="168">
        <f>'Pit Scouting Data'!L121</f>
        <v>0</v>
      </c>
      <c r="CF162" s="168">
        <f>'Pit Scouting Data'!M121</f>
        <v>0</v>
      </c>
      <c r="CG162" s="168">
        <f>'Pit Scouting Data'!N121</f>
        <v>0</v>
      </c>
      <c r="CH162" s="168">
        <f>'Pit Scouting Data'!O121</f>
        <v>0</v>
      </c>
      <c r="CI162" s="176">
        <f>'Pit Scouting Data'!P121</f>
        <v>0</v>
      </c>
      <c r="CJ162" s="176">
        <f>'Pit Scouting Data'!Q121</f>
        <v>0</v>
      </c>
      <c r="CK162" s="176">
        <f>'Pit Scouting Data'!R121</f>
        <v>0</v>
      </c>
      <c r="CL162" s="176">
        <f>'Pit Scouting Data'!S121</f>
        <v>0</v>
      </c>
      <c r="CM162" s="169">
        <f>'Pit Scouting Data'!A121</f>
        <v>0</v>
      </c>
      <c r="CN162" s="169">
        <f>'Pit Scouting Data'!B121</f>
        <v>0</v>
      </c>
      <c r="CO162" s="169">
        <f>'Pit Scouting Data'!C121</f>
        <v>0</v>
      </c>
      <c r="CP162" s="169">
        <f>'Pit Scouting Data'!D121</f>
        <v>0</v>
      </c>
      <c r="CQ162" s="169"/>
      <c r="CR162" s="169"/>
      <c r="CS162" s="169"/>
      <c r="CT162" s="169"/>
      <c r="CU162" s="169"/>
      <c r="CV162" s="169"/>
      <c r="CW162" s="169"/>
      <c r="CX162" s="169"/>
      <c r="CY162" s="169"/>
      <c r="CZ162" s="169"/>
      <c r="DA162" s="169"/>
      <c r="DB162" s="169"/>
      <c r="DC162" s="169"/>
      <c r="DD162" s="169"/>
      <c r="DE162" s="169"/>
      <c r="DF162" s="169"/>
      <c r="DG162" s="169"/>
      <c r="DH162" s="169"/>
      <c r="DI162" s="169"/>
      <c r="DJ162" s="2"/>
      <c r="DK162" s="2"/>
      <c r="DL162" s="2"/>
      <c r="DM162" s="2"/>
      <c r="DN162" s="2"/>
      <c r="DO162" s="2"/>
      <c r="DP162" s="169"/>
      <c r="DQ162" s="169"/>
      <c r="DR162" s="169"/>
      <c r="DS162" s="169"/>
      <c r="DT162" s="169"/>
      <c r="DU162" s="169"/>
      <c r="DV162" s="169"/>
      <c r="DW162" s="37"/>
      <c r="DX162" s="37"/>
      <c r="DZ162" s="153"/>
    </row>
    <row r="163" spans="1:130" s="164" customFormat="1" hidden="1" x14ac:dyDescent="0.25">
      <c r="A163" s="153">
        <f t="shared" si="92"/>
        <v>0</v>
      </c>
      <c r="B163" s="39"/>
      <c r="C163" s="39"/>
      <c r="D163" s="17">
        <f t="shared" si="93"/>
        <v>0</v>
      </c>
      <c r="E163" s="113">
        <f t="shared" si="94"/>
        <v>0</v>
      </c>
      <c r="F163" s="113">
        <f t="shared" si="95"/>
        <v>0</v>
      </c>
      <c r="G163" s="113">
        <f t="shared" si="96"/>
        <v>0</v>
      </c>
      <c r="H163" s="113">
        <f t="shared" si="97"/>
        <v>0</v>
      </c>
      <c r="I163" s="113">
        <f t="shared" si="98"/>
        <v>0</v>
      </c>
      <c r="J163" s="113">
        <f t="shared" si="99"/>
        <v>0</v>
      </c>
      <c r="K163" s="113">
        <f t="shared" si="100"/>
        <v>0</v>
      </c>
      <c r="L163" s="76">
        <v>8</v>
      </c>
      <c r="M163" s="76">
        <v>8</v>
      </c>
      <c r="N163" s="76">
        <v>6</v>
      </c>
      <c r="O163" s="76">
        <v>6</v>
      </c>
      <c r="P163" s="76">
        <v>6</v>
      </c>
      <c r="Q163" s="76">
        <v>2</v>
      </c>
      <c r="R163" s="76">
        <v>1</v>
      </c>
      <c r="S163" s="17">
        <f t="shared" si="101"/>
        <v>0</v>
      </c>
      <c r="T163" s="113">
        <f t="shared" si="102"/>
        <v>0</v>
      </c>
      <c r="U163" s="113">
        <f t="shared" si="103"/>
        <v>0</v>
      </c>
      <c r="V163" s="113">
        <f t="shared" si="104"/>
        <v>0</v>
      </c>
      <c r="W163" s="113">
        <f t="shared" si="105"/>
        <v>0</v>
      </c>
      <c r="X163" s="113">
        <f t="shared" si="106"/>
        <v>0</v>
      </c>
      <c r="Y163" s="113">
        <f t="shared" si="107"/>
        <v>0</v>
      </c>
      <c r="Z163" s="113">
        <f t="shared" si="108"/>
        <v>0</v>
      </c>
      <c r="AA163" s="76">
        <v>5</v>
      </c>
      <c r="AB163" s="76">
        <v>6</v>
      </c>
      <c r="AC163" s="76">
        <v>8</v>
      </c>
      <c r="AD163" s="76">
        <v>2</v>
      </c>
      <c r="AE163" s="76">
        <v>2</v>
      </c>
      <c r="AF163" s="76">
        <v>3</v>
      </c>
      <c r="AG163" s="76">
        <v>8</v>
      </c>
      <c r="AH163" s="131">
        <f t="shared" si="109"/>
        <v>0</v>
      </c>
      <c r="AI163" s="131">
        <f t="shared" si="110"/>
        <v>0</v>
      </c>
      <c r="AJ163" s="131">
        <f t="shared" si="111"/>
        <v>0</v>
      </c>
      <c r="AK163" s="131">
        <f t="shared" si="112"/>
        <v>0</v>
      </c>
      <c r="AL163" s="131">
        <f t="shared" si="113"/>
        <v>0</v>
      </c>
      <c r="AM163" s="131">
        <f t="shared" si="114"/>
        <v>0</v>
      </c>
      <c r="AN163" s="131">
        <f t="shared" si="115"/>
        <v>0</v>
      </c>
      <c r="AO163" s="115" t="b">
        <f t="shared" si="116"/>
        <v>0</v>
      </c>
      <c r="AP163" s="115" t="b">
        <f t="shared" si="117"/>
        <v>0</v>
      </c>
      <c r="AQ163" s="115" t="b">
        <f t="shared" si="118"/>
        <v>0</v>
      </c>
      <c r="AR163" s="79">
        <f t="shared" si="119"/>
        <v>0</v>
      </c>
      <c r="AS163" s="79">
        <f t="shared" si="120"/>
        <v>0</v>
      </c>
      <c r="AT163" s="79">
        <f t="shared" si="121"/>
        <v>0</v>
      </c>
      <c r="AU163" s="79">
        <f t="shared" si="122"/>
        <v>0</v>
      </c>
      <c r="AV163" s="79">
        <f t="shared" si="123"/>
        <v>0</v>
      </c>
      <c r="AW163" s="79">
        <f t="shared" si="124"/>
        <v>0</v>
      </c>
      <c r="AX163" s="128">
        <f t="shared" si="125"/>
        <v>0</v>
      </c>
      <c r="AY163" s="128"/>
      <c r="AZ163" s="128"/>
      <c r="BA163" s="128">
        <f t="shared" si="126"/>
        <v>0</v>
      </c>
      <c r="BB163" s="128">
        <f t="shared" si="127"/>
        <v>0</v>
      </c>
      <c r="BC163" s="80">
        <f t="shared" si="131"/>
        <v>0</v>
      </c>
      <c r="BD163" s="80">
        <f t="shared" si="132"/>
        <v>0</v>
      </c>
      <c r="BE163" s="80">
        <f t="shared" si="133"/>
        <v>0</v>
      </c>
      <c r="BF163" s="80">
        <f t="shared" si="134"/>
        <v>0</v>
      </c>
      <c r="BG163" s="80">
        <f t="shared" si="135"/>
        <v>0</v>
      </c>
      <c r="BH163" s="80">
        <f t="shared" si="136"/>
        <v>0</v>
      </c>
      <c r="BI163" s="4">
        <f t="shared" si="128"/>
        <v>0</v>
      </c>
      <c r="BJ163" s="4">
        <f t="shared" si="129"/>
        <v>0</v>
      </c>
      <c r="BK163" s="4">
        <f t="shared" si="130"/>
        <v>0</v>
      </c>
      <c r="BL163" s="8" t="e">
        <f>VLOOKUP(CN163,'CIR Results'!$B$3:$L$42,2,FALSE)</f>
        <v>#N/A</v>
      </c>
      <c r="BM163" s="8" t="e">
        <f>VLOOKUP(CN163,'CIR Results'!$B$3:$L$42,3,FALSE)</f>
        <v>#N/A</v>
      </c>
      <c r="BN163" s="8" t="e">
        <f>VLOOKUP(CN163,'CIR Results'!$B$3:$L$42,4,FALSE)</f>
        <v>#N/A</v>
      </c>
      <c r="BO163" s="8" t="e">
        <f>VLOOKUP(CN163,'CIR Results'!$B$3:$L$42,5,FALSE)</f>
        <v>#N/A</v>
      </c>
      <c r="BP163" s="8" t="e">
        <f>VLOOKUP(CN163,'CIR Results'!$B$3:$L$42,6,FALSE)</f>
        <v>#N/A</v>
      </c>
      <c r="BQ163" s="8" t="e">
        <f>VLOOKUP(CN163,'CIR Results'!$B$3:$L$42,8,FALSE)</f>
        <v>#N/A</v>
      </c>
      <c r="BR163" s="8" t="e">
        <f>VLOOKUP(CN163,'CIR Results'!$B$3:$L$42,9,FALSE)</f>
        <v>#N/A</v>
      </c>
      <c r="BS163" s="8" t="e">
        <f>VLOOKUP(CN163,'CIR Results'!$B$3:$L$42,10,FALSE)</f>
        <v>#N/A</v>
      </c>
      <c r="BT163" s="8" t="e">
        <f>VLOOKUP(CN163,'CIR Results'!$B$3:$L$42,11,FALSE)</f>
        <v>#N/A</v>
      </c>
      <c r="BU163" s="136" t="e">
        <f>VLOOKUP(CN163,'CIR Team Info'!$B$5:$E$44,2,FALSE)</f>
        <v>#N/A</v>
      </c>
      <c r="BV163" s="136" t="e">
        <f>VLOOKUP(CN163,'CIR Team Info'!$B$5:$E$44,4,FALSE)</f>
        <v>#N/A</v>
      </c>
      <c r="BW163" s="136" t="str">
        <f t="shared" si="137"/>
        <v xml:space="preserve">0 0 0 </v>
      </c>
      <c r="BX163" s="168">
        <f>'Pit Scouting Data'!E122</f>
        <v>0</v>
      </c>
      <c r="BY163" s="168">
        <f>'Pit Scouting Data'!F122</f>
        <v>0</v>
      </c>
      <c r="BZ163" s="168">
        <f>'Pit Scouting Data'!G122</f>
        <v>0</v>
      </c>
      <c r="CA163" s="168">
        <f>'Pit Scouting Data'!H122</f>
        <v>0</v>
      </c>
      <c r="CB163" s="168">
        <f>'Pit Scouting Data'!I122</f>
        <v>0</v>
      </c>
      <c r="CC163" s="168">
        <f>'Pit Scouting Data'!J122</f>
        <v>0</v>
      </c>
      <c r="CD163" s="168">
        <f>'Pit Scouting Data'!K122</f>
        <v>0</v>
      </c>
      <c r="CE163" s="168">
        <f>'Pit Scouting Data'!L122</f>
        <v>0</v>
      </c>
      <c r="CF163" s="168">
        <f>'Pit Scouting Data'!M122</f>
        <v>0</v>
      </c>
      <c r="CG163" s="168">
        <f>'Pit Scouting Data'!N122</f>
        <v>0</v>
      </c>
      <c r="CH163" s="168">
        <f>'Pit Scouting Data'!O122</f>
        <v>0</v>
      </c>
      <c r="CI163" s="176">
        <f>'Pit Scouting Data'!P122</f>
        <v>0</v>
      </c>
      <c r="CJ163" s="176">
        <f>'Pit Scouting Data'!Q122</f>
        <v>0</v>
      </c>
      <c r="CK163" s="176">
        <f>'Pit Scouting Data'!R122</f>
        <v>0</v>
      </c>
      <c r="CL163" s="176">
        <f>'Pit Scouting Data'!S122</f>
        <v>0</v>
      </c>
      <c r="CM163" s="169">
        <f>'Pit Scouting Data'!A122</f>
        <v>0</v>
      </c>
      <c r="CN163" s="169">
        <f>'Pit Scouting Data'!B122</f>
        <v>0</v>
      </c>
      <c r="CO163" s="169">
        <f>'Pit Scouting Data'!C122</f>
        <v>0</v>
      </c>
      <c r="CP163" s="169">
        <f>'Pit Scouting Data'!D122</f>
        <v>0</v>
      </c>
      <c r="CQ163" s="169"/>
      <c r="CR163" s="169"/>
      <c r="CS163" s="169"/>
      <c r="CT163" s="169"/>
      <c r="CU163" s="169"/>
      <c r="CV163" s="169"/>
      <c r="CW163" s="169"/>
      <c r="CX163" s="169"/>
      <c r="CY163" s="169"/>
      <c r="CZ163" s="169"/>
      <c r="DA163" s="169"/>
      <c r="DB163" s="169"/>
      <c r="DC163" s="169"/>
      <c r="DD163" s="169"/>
      <c r="DE163" s="169"/>
      <c r="DF163" s="169"/>
      <c r="DG163" s="169"/>
      <c r="DH163" s="169"/>
      <c r="DI163" s="169"/>
      <c r="DJ163" s="2"/>
      <c r="DK163" s="2"/>
      <c r="DL163" s="2"/>
      <c r="DM163" s="2"/>
      <c r="DN163" s="2"/>
      <c r="DO163" s="2"/>
      <c r="DP163" s="169"/>
      <c r="DQ163" s="169"/>
      <c r="DR163" s="169"/>
      <c r="DS163" s="169"/>
      <c r="DT163" s="169"/>
      <c r="DU163" s="169"/>
      <c r="DV163" s="169"/>
      <c r="DW163" s="37"/>
      <c r="DX163" s="37"/>
      <c r="DZ163" s="153"/>
    </row>
    <row r="164" spans="1:130" s="164" customFormat="1" hidden="1" x14ac:dyDescent="0.25">
      <c r="A164" s="153">
        <f t="shared" si="92"/>
        <v>0</v>
      </c>
      <c r="B164" s="39"/>
      <c r="C164" s="39"/>
      <c r="D164" s="17">
        <f t="shared" si="93"/>
        <v>0</v>
      </c>
      <c r="E164" s="113">
        <f t="shared" si="94"/>
        <v>0</v>
      </c>
      <c r="F164" s="113">
        <f t="shared" si="95"/>
        <v>0</v>
      </c>
      <c r="G164" s="113">
        <f t="shared" si="96"/>
        <v>0</v>
      </c>
      <c r="H164" s="113">
        <f t="shared" si="97"/>
        <v>0</v>
      </c>
      <c r="I164" s="113">
        <f t="shared" si="98"/>
        <v>0</v>
      </c>
      <c r="J164" s="113">
        <f t="shared" si="99"/>
        <v>0</v>
      </c>
      <c r="K164" s="113">
        <f t="shared" si="100"/>
        <v>0</v>
      </c>
      <c r="L164" s="76">
        <v>8</v>
      </c>
      <c r="M164" s="76">
        <v>8</v>
      </c>
      <c r="N164" s="76">
        <v>6</v>
      </c>
      <c r="O164" s="76">
        <v>6</v>
      </c>
      <c r="P164" s="76">
        <v>6</v>
      </c>
      <c r="Q164" s="76">
        <v>2</v>
      </c>
      <c r="R164" s="76">
        <v>1</v>
      </c>
      <c r="S164" s="17">
        <f t="shared" si="101"/>
        <v>0</v>
      </c>
      <c r="T164" s="113">
        <f t="shared" si="102"/>
        <v>0</v>
      </c>
      <c r="U164" s="113">
        <f t="shared" si="103"/>
        <v>0</v>
      </c>
      <c r="V164" s="113">
        <f t="shared" si="104"/>
        <v>0</v>
      </c>
      <c r="W164" s="113">
        <f t="shared" si="105"/>
        <v>0</v>
      </c>
      <c r="X164" s="113">
        <f t="shared" si="106"/>
        <v>0</v>
      </c>
      <c r="Y164" s="113">
        <f t="shared" si="107"/>
        <v>0</v>
      </c>
      <c r="Z164" s="113">
        <f t="shared" si="108"/>
        <v>0</v>
      </c>
      <c r="AA164" s="76">
        <v>5</v>
      </c>
      <c r="AB164" s="76">
        <v>6</v>
      </c>
      <c r="AC164" s="76">
        <v>8</v>
      </c>
      <c r="AD164" s="76">
        <v>2</v>
      </c>
      <c r="AE164" s="76">
        <v>2</v>
      </c>
      <c r="AF164" s="76">
        <v>3</v>
      </c>
      <c r="AG164" s="76">
        <v>8</v>
      </c>
      <c r="AH164" s="131">
        <f t="shared" si="109"/>
        <v>0</v>
      </c>
      <c r="AI164" s="131">
        <f t="shared" si="110"/>
        <v>0</v>
      </c>
      <c r="AJ164" s="131">
        <f t="shared" si="111"/>
        <v>0</v>
      </c>
      <c r="AK164" s="131">
        <f t="shared" si="112"/>
        <v>0</v>
      </c>
      <c r="AL164" s="131">
        <f t="shared" si="113"/>
        <v>0</v>
      </c>
      <c r="AM164" s="131">
        <f t="shared" si="114"/>
        <v>0</v>
      </c>
      <c r="AN164" s="131">
        <f t="shared" si="115"/>
        <v>0</v>
      </c>
      <c r="AO164" s="115" t="b">
        <f t="shared" si="116"/>
        <v>0</v>
      </c>
      <c r="AP164" s="115" t="b">
        <f t="shared" si="117"/>
        <v>0</v>
      </c>
      <c r="AQ164" s="115" t="b">
        <f t="shared" si="118"/>
        <v>0</v>
      </c>
      <c r="AR164" s="79">
        <f t="shared" si="119"/>
        <v>0</v>
      </c>
      <c r="AS164" s="79">
        <f t="shared" si="120"/>
        <v>0</v>
      </c>
      <c r="AT164" s="79">
        <f t="shared" si="121"/>
        <v>0</v>
      </c>
      <c r="AU164" s="79">
        <f t="shared" si="122"/>
        <v>0</v>
      </c>
      <c r="AV164" s="79">
        <f t="shared" si="123"/>
        <v>0</v>
      </c>
      <c r="AW164" s="79">
        <f t="shared" si="124"/>
        <v>0</v>
      </c>
      <c r="AX164" s="128">
        <f t="shared" si="125"/>
        <v>0</v>
      </c>
      <c r="AY164" s="128"/>
      <c r="AZ164" s="128"/>
      <c r="BA164" s="128">
        <f t="shared" si="126"/>
        <v>0</v>
      </c>
      <c r="BB164" s="128">
        <f t="shared" si="127"/>
        <v>0</v>
      </c>
      <c r="BC164" s="80">
        <f t="shared" si="131"/>
        <v>0</v>
      </c>
      <c r="BD164" s="80">
        <f t="shared" si="132"/>
        <v>0</v>
      </c>
      <c r="BE164" s="80">
        <f t="shared" si="133"/>
        <v>0</v>
      </c>
      <c r="BF164" s="80">
        <f t="shared" si="134"/>
        <v>0</v>
      </c>
      <c r="BG164" s="80">
        <f t="shared" si="135"/>
        <v>0</v>
      </c>
      <c r="BH164" s="80">
        <f t="shared" si="136"/>
        <v>0</v>
      </c>
      <c r="BI164" s="4">
        <f t="shared" si="128"/>
        <v>0</v>
      </c>
      <c r="BJ164" s="4">
        <f t="shared" si="129"/>
        <v>0</v>
      </c>
      <c r="BK164" s="4">
        <f t="shared" si="130"/>
        <v>0</v>
      </c>
      <c r="BL164" s="8" t="e">
        <f>VLOOKUP(CN164,'CIR Results'!$B$3:$L$42,2,FALSE)</f>
        <v>#N/A</v>
      </c>
      <c r="BM164" s="8" t="e">
        <f>VLOOKUP(CN164,'CIR Results'!$B$3:$L$42,3,FALSE)</f>
        <v>#N/A</v>
      </c>
      <c r="BN164" s="8" t="e">
        <f>VLOOKUP(CN164,'CIR Results'!$B$3:$L$42,4,FALSE)</f>
        <v>#N/A</v>
      </c>
      <c r="BO164" s="8" t="e">
        <f>VLOOKUP(CN164,'CIR Results'!$B$3:$L$42,5,FALSE)</f>
        <v>#N/A</v>
      </c>
      <c r="BP164" s="8" t="e">
        <f>VLOOKUP(CN164,'CIR Results'!$B$3:$L$42,6,FALSE)</f>
        <v>#N/A</v>
      </c>
      <c r="BQ164" s="8" t="e">
        <f>VLOOKUP(CN164,'CIR Results'!$B$3:$L$42,8,FALSE)</f>
        <v>#N/A</v>
      </c>
      <c r="BR164" s="8" t="e">
        <f>VLOOKUP(CN164,'CIR Results'!$B$3:$L$42,9,FALSE)</f>
        <v>#N/A</v>
      </c>
      <c r="BS164" s="8" t="e">
        <f>VLOOKUP(CN164,'CIR Results'!$B$3:$L$42,10,FALSE)</f>
        <v>#N/A</v>
      </c>
      <c r="BT164" s="8" t="e">
        <f>VLOOKUP(CN164,'CIR Results'!$B$3:$L$42,11,FALSE)</f>
        <v>#N/A</v>
      </c>
      <c r="BU164" s="136" t="e">
        <f>VLOOKUP(CN164,'CIR Team Info'!$B$5:$E$44,2,FALSE)</f>
        <v>#N/A</v>
      </c>
      <c r="BV164" s="136" t="e">
        <f>VLOOKUP(CN164,'CIR Team Info'!$B$5:$E$44,4,FALSE)</f>
        <v>#N/A</v>
      </c>
      <c r="BW164" s="136" t="str">
        <f t="shared" si="137"/>
        <v xml:space="preserve">0 0 0 </v>
      </c>
      <c r="BX164" s="168">
        <f>'Pit Scouting Data'!E123</f>
        <v>0</v>
      </c>
      <c r="BY164" s="168">
        <f>'Pit Scouting Data'!F123</f>
        <v>0</v>
      </c>
      <c r="BZ164" s="168">
        <f>'Pit Scouting Data'!G123</f>
        <v>0</v>
      </c>
      <c r="CA164" s="168">
        <f>'Pit Scouting Data'!H123</f>
        <v>0</v>
      </c>
      <c r="CB164" s="168">
        <f>'Pit Scouting Data'!I123</f>
        <v>0</v>
      </c>
      <c r="CC164" s="168">
        <f>'Pit Scouting Data'!J123</f>
        <v>0</v>
      </c>
      <c r="CD164" s="168">
        <f>'Pit Scouting Data'!K123</f>
        <v>0</v>
      </c>
      <c r="CE164" s="168">
        <f>'Pit Scouting Data'!L123</f>
        <v>0</v>
      </c>
      <c r="CF164" s="168">
        <f>'Pit Scouting Data'!M123</f>
        <v>0</v>
      </c>
      <c r="CG164" s="168">
        <f>'Pit Scouting Data'!N123</f>
        <v>0</v>
      </c>
      <c r="CH164" s="168">
        <f>'Pit Scouting Data'!O123</f>
        <v>0</v>
      </c>
      <c r="CI164" s="176">
        <f>'Pit Scouting Data'!P123</f>
        <v>0</v>
      </c>
      <c r="CJ164" s="176">
        <f>'Pit Scouting Data'!Q123</f>
        <v>0</v>
      </c>
      <c r="CK164" s="176">
        <f>'Pit Scouting Data'!R123</f>
        <v>0</v>
      </c>
      <c r="CL164" s="176">
        <f>'Pit Scouting Data'!S123</f>
        <v>0</v>
      </c>
      <c r="CM164" s="169">
        <f>'Pit Scouting Data'!A123</f>
        <v>0</v>
      </c>
      <c r="CN164" s="169">
        <f>'Pit Scouting Data'!B123</f>
        <v>0</v>
      </c>
      <c r="CO164" s="169">
        <f>'Pit Scouting Data'!C123</f>
        <v>0</v>
      </c>
      <c r="CP164" s="169">
        <f>'Pit Scouting Data'!D123</f>
        <v>0</v>
      </c>
      <c r="CQ164" s="169"/>
      <c r="CR164" s="169"/>
      <c r="CS164" s="169"/>
      <c r="CT164" s="169"/>
      <c r="CU164" s="169"/>
      <c r="CV164" s="169"/>
      <c r="CW164" s="169"/>
      <c r="CX164" s="169"/>
      <c r="CY164" s="169"/>
      <c r="CZ164" s="169"/>
      <c r="DA164" s="169"/>
      <c r="DB164" s="169"/>
      <c r="DC164" s="169"/>
      <c r="DD164" s="169"/>
      <c r="DE164" s="169"/>
      <c r="DF164" s="169"/>
      <c r="DG164" s="169"/>
      <c r="DH164" s="169"/>
      <c r="DI164" s="169"/>
      <c r="DJ164" s="2"/>
      <c r="DK164" s="2"/>
      <c r="DL164" s="2"/>
      <c r="DM164" s="2"/>
      <c r="DN164" s="2"/>
      <c r="DO164" s="2"/>
      <c r="DP164" s="169"/>
      <c r="DQ164" s="169"/>
      <c r="DR164" s="169"/>
      <c r="DS164" s="169"/>
      <c r="DT164" s="169"/>
      <c r="DU164" s="169"/>
      <c r="DV164" s="169"/>
      <c r="DW164" s="37"/>
      <c r="DX164" s="37"/>
      <c r="DZ164" s="153"/>
    </row>
    <row r="165" spans="1:130" s="164" customFormat="1" hidden="1" x14ac:dyDescent="0.25">
      <c r="A165" s="153">
        <f t="shared" si="92"/>
        <v>0</v>
      </c>
      <c r="B165" s="39"/>
      <c r="C165" s="39"/>
      <c r="D165" s="17">
        <f t="shared" si="93"/>
        <v>0</v>
      </c>
      <c r="E165" s="113">
        <f t="shared" si="94"/>
        <v>0</v>
      </c>
      <c r="F165" s="113">
        <f t="shared" si="95"/>
        <v>0</v>
      </c>
      <c r="G165" s="113">
        <f t="shared" si="96"/>
        <v>0</v>
      </c>
      <c r="H165" s="113">
        <f t="shared" si="97"/>
        <v>0</v>
      </c>
      <c r="I165" s="113">
        <f t="shared" si="98"/>
        <v>0</v>
      </c>
      <c r="J165" s="113">
        <f t="shared" si="99"/>
        <v>0</v>
      </c>
      <c r="K165" s="113">
        <f t="shared" si="100"/>
        <v>0</v>
      </c>
      <c r="L165" s="76">
        <v>8</v>
      </c>
      <c r="M165" s="76">
        <v>8</v>
      </c>
      <c r="N165" s="76">
        <v>6</v>
      </c>
      <c r="O165" s="76">
        <v>6</v>
      </c>
      <c r="P165" s="76">
        <v>6</v>
      </c>
      <c r="Q165" s="76">
        <v>2</v>
      </c>
      <c r="R165" s="76">
        <v>1</v>
      </c>
      <c r="S165" s="17">
        <f t="shared" si="101"/>
        <v>0</v>
      </c>
      <c r="T165" s="113">
        <f t="shared" si="102"/>
        <v>0</v>
      </c>
      <c r="U165" s="113">
        <f t="shared" si="103"/>
        <v>0</v>
      </c>
      <c r="V165" s="113">
        <f t="shared" si="104"/>
        <v>0</v>
      </c>
      <c r="W165" s="113">
        <f t="shared" si="105"/>
        <v>0</v>
      </c>
      <c r="X165" s="113">
        <f t="shared" si="106"/>
        <v>0</v>
      </c>
      <c r="Y165" s="113">
        <f t="shared" si="107"/>
        <v>0</v>
      </c>
      <c r="Z165" s="113">
        <f t="shared" si="108"/>
        <v>0</v>
      </c>
      <c r="AA165" s="76">
        <v>5</v>
      </c>
      <c r="AB165" s="76">
        <v>6</v>
      </c>
      <c r="AC165" s="76">
        <v>8</v>
      </c>
      <c r="AD165" s="76">
        <v>2</v>
      </c>
      <c r="AE165" s="76">
        <v>2</v>
      </c>
      <c r="AF165" s="76">
        <v>3</v>
      </c>
      <c r="AG165" s="76">
        <v>8</v>
      </c>
      <c r="AH165" s="131">
        <f t="shared" si="109"/>
        <v>0</v>
      </c>
      <c r="AI165" s="131">
        <f t="shared" si="110"/>
        <v>0</v>
      </c>
      <c r="AJ165" s="131">
        <f t="shared" si="111"/>
        <v>0</v>
      </c>
      <c r="AK165" s="131">
        <f t="shared" si="112"/>
        <v>0</v>
      </c>
      <c r="AL165" s="131">
        <f t="shared" si="113"/>
        <v>0</v>
      </c>
      <c r="AM165" s="131">
        <f t="shared" si="114"/>
        <v>0</v>
      </c>
      <c r="AN165" s="131">
        <f t="shared" si="115"/>
        <v>0</v>
      </c>
      <c r="AO165" s="115" t="b">
        <f t="shared" si="116"/>
        <v>0</v>
      </c>
      <c r="AP165" s="115" t="b">
        <f t="shared" si="117"/>
        <v>0</v>
      </c>
      <c r="AQ165" s="115" t="b">
        <f t="shared" si="118"/>
        <v>0</v>
      </c>
      <c r="AR165" s="79">
        <f t="shared" si="119"/>
        <v>0</v>
      </c>
      <c r="AS165" s="79">
        <f t="shared" si="120"/>
        <v>0</v>
      </c>
      <c r="AT165" s="79">
        <f t="shared" si="121"/>
        <v>0</v>
      </c>
      <c r="AU165" s="79">
        <f t="shared" si="122"/>
        <v>0</v>
      </c>
      <c r="AV165" s="79">
        <f t="shared" si="123"/>
        <v>0</v>
      </c>
      <c r="AW165" s="79">
        <f t="shared" si="124"/>
        <v>0</v>
      </c>
      <c r="AX165" s="128">
        <f t="shared" si="125"/>
        <v>0</v>
      </c>
      <c r="AY165" s="128"/>
      <c r="AZ165" s="128"/>
      <c r="BA165" s="128">
        <f t="shared" si="126"/>
        <v>0</v>
      </c>
      <c r="BB165" s="128">
        <f t="shared" si="127"/>
        <v>0</v>
      </c>
      <c r="BC165" s="80">
        <f t="shared" si="131"/>
        <v>0</v>
      </c>
      <c r="BD165" s="80">
        <f t="shared" si="132"/>
        <v>0</v>
      </c>
      <c r="BE165" s="80">
        <f t="shared" si="133"/>
        <v>0</v>
      </c>
      <c r="BF165" s="80">
        <f t="shared" si="134"/>
        <v>0</v>
      </c>
      <c r="BG165" s="80">
        <f t="shared" si="135"/>
        <v>0</v>
      </c>
      <c r="BH165" s="80">
        <f t="shared" si="136"/>
        <v>0</v>
      </c>
      <c r="BI165" s="4">
        <f t="shared" si="128"/>
        <v>0</v>
      </c>
      <c r="BJ165" s="4">
        <f t="shared" si="129"/>
        <v>0</v>
      </c>
      <c r="BK165" s="4">
        <f t="shared" si="130"/>
        <v>0</v>
      </c>
      <c r="BL165" s="8" t="e">
        <f>VLOOKUP(CN165,'CIR Results'!$B$3:$L$42,2,FALSE)</f>
        <v>#N/A</v>
      </c>
      <c r="BM165" s="8" t="e">
        <f>VLOOKUP(CN165,'CIR Results'!$B$3:$L$42,3,FALSE)</f>
        <v>#N/A</v>
      </c>
      <c r="BN165" s="8" t="e">
        <f>VLOOKUP(CN165,'CIR Results'!$B$3:$L$42,4,FALSE)</f>
        <v>#N/A</v>
      </c>
      <c r="BO165" s="8" t="e">
        <f>VLOOKUP(CN165,'CIR Results'!$B$3:$L$42,5,FALSE)</f>
        <v>#N/A</v>
      </c>
      <c r="BP165" s="8" t="e">
        <f>VLOOKUP(CN165,'CIR Results'!$B$3:$L$42,6,FALSE)</f>
        <v>#N/A</v>
      </c>
      <c r="BQ165" s="8" t="e">
        <f>VLOOKUP(CN165,'CIR Results'!$B$3:$L$42,8,FALSE)</f>
        <v>#N/A</v>
      </c>
      <c r="BR165" s="8" t="e">
        <f>VLOOKUP(CN165,'CIR Results'!$B$3:$L$42,9,FALSE)</f>
        <v>#N/A</v>
      </c>
      <c r="BS165" s="8" t="e">
        <f>VLOOKUP(CN165,'CIR Results'!$B$3:$L$42,10,FALSE)</f>
        <v>#N/A</v>
      </c>
      <c r="BT165" s="8" t="e">
        <f>VLOOKUP(CN165,'CIR Results'!$B$3:$L$42,11,FALSE)</f>
        <v>#N/A</v>
      </c>
      <c r="BU165" s="136" t="e">
        <f>VLOOKUP(CN165,'CIR Team Info'!$B$5:$E$44,2,FALSE)</f>
        <v>#N/A</v>
      </c>
      <c r="BV165" s="136" t="e">
        <f>VLOOKUP(CN165,'CIR Team Info'!$B$5:$E$44,4,FALSE)</f>
        <v>#N/A</v>
      </c>
      <c r="BW165" s="136" t="str">
        <f t="shared" si="137"/>
        <v xml:space="preserve">0 0 0 </v>
      </c>
      <c r="BX165" s="168">
        <f>'Pit Scouting Data'!E124</f>
        <v>0</v>
      </c>
      <c r="BY165" s="168">
        <f>'Pit Scouting Data'!F124</f>
        <v>0</v>
      </c>
      <c r="BZ165" s="168">
        <f>'Pit Scouting Data'!G124</f>
        <v>0</v>
      </c>
      <c r="CA165" s="168">
        <f>'Pit Scouting Data'!H124</f>
        <v>0</v>
      </c>
      <c r="CB165" s="168">
        <f>'Pit Scouting Data'!I124</f>
        <v>0</v>
      </c>
      <c r="CC165" s="168">
        <f>'Pit Scouting Data'!J124</f>
        <v>0</v>
      </c>
      <c r="CD165" s="168">
        <f>'Pit Scouting Data'!K124</f>
        <v>0</v>
      </c>
      <c r="CE165" s="168">
        <f>'Pit Scouting Data'!L124</f>
        <v>0</v>
      </c>
      <c r="CF165" s="168">
        <f>'Pit Scouting Data'!M124</f>
        <v>0</v>
      </c>
      <c r="CG165" s="168">
        <f>'Pit Scouting Data'!N124</f>
        <v>0</v>
      </c>
      <c r="CH165" s="168">
        <f>'Pit Scouting Data'!O124</f>
        <v>0</v>
      </c>
      <c r="CI165" s="176">
        <f>'Pit Scouting Data'!P124</f>
        <v>0</v>
      </c>
      <c r="CJ165" s="176">
        <f>'Pit Scouting Data'!Q124</f>
        <v>0</v>
      </c>
      <c r="CK165" s="176">
        <f>'Pit Scouting Data'!R124</f>
        <v>0</v>
      </c>
      <c r="CL165" s="176">
        <f>'Pit Scouting Data'!S124</f>
        <v>0</v>
      </c>
      <c r="CM165" s="169">
        <f>'Pit Scouting Data'!A124</f>
        <v>0</v>
      </c>
      <c r="CN165" s="169">
        <f>'Pit Scouting Data'!B124</f>
        <v>0</v>
      </c>
      <c r="CO165" s="169">
        <f>'Pit Scouting Data'!C124</f>
        <v>0</v>
      </c>
      <c r="CP165" s="169">
        <f>'Pit Scouting Data'!D124</f>
        <v>0</v>
      </c>
      <c r="CQ165" s="169"/>
      <c r="CR165" s="169"/>
      <c r="CS165" s="169"/>
      <c r="CT165" s="169"/>
      <c r="CU165" s="169"/>
      <c r="CV165" s="169"/>
      <c r="CW165" s="169"/>
      <c r="CX165" s="169"/>
      <c r="CY165" s="169"/>
      <c r="CZ165" s="169"/>
      <c r="DA165" s="169"/>
      <c r="DB165" s="169"/>
      <c r="DC165" s="169"/>
      <c r="DD165" s="169"/>
      <c r="DE165" s="169"/>
      <c r="DF165" s="169"/>
      <c r="DG165" s="169"/>
      <c r="DH165" s="169"/>
      <c r="DI165" s="169"/>
      <c r="DJ165" s="2"/>
      <c r="DK165" s="2"/>
      <c r="DL165" s="2"/>
      <c r="DM165" s="2"/>
      <c r="DN165" s="2"/>
      <c r="DO165" s="2"/>
      <c r="DP165" s="169"/>
      <c r="DQ165" s="169"/>
      <c r="DR165" s="169"/>
      <c r="DS165" s="169"/>
      <c r="DT165" s="169"/>
      <c r="DU165" s="169"/>
      <c r="DV165" s="169"/>
      <c r="DW165" s="37"/>
      <c r="DX165" s="37"/>
      <c r="DZ165" s="153"/>
    </row>
    <row r="166" spans="1:130" s="164" customFormat="1" hidden="1" x14ac:dyDescent="0.25">
      <c r="A166" s="153">
        <f t="shared" si="92"/>
        <v>0</v>
      </c>
      <c r="B166" s="39"/>
      <c r="C166" s="39"/>
      <c r="D166" s="17">
        <f t="shared" si="93"/>
        <v>0</v>
      </c>
      <c r="E166" s="113">
        <f t="shared" si="94"/>
        <v>0</v>
      </c>
      <c r="F166" s="113">
        <f t="shared" si="95"/>
        <v>0</v>
      </c>
      <c r="G166" s="113">
        <f t="shared" si="96"/>
        <v>0</v>
      </c>
      <c r="H166" s="113">
        <f t="shared" si="97"/>
        <v>0</v>
      </c>
      <c r="I166" s="113">
        <f t="shared" si="98"/>
        <v>0</v>
      </c>
      <c r="J166" s="113">
        <f t="shared" si="99"/>
        <v>0</v>
      </c>
      <c r="K166" s="113">
        <f t="shared" si="100"/>
        <v>0</v>
      </c>
      <c r="L166" s="76">
        <v>8</v>
      </c>
      <c r="M166" s="76">
        <v>8</v>
      </c>
      <c r="N166" s="76">
        <v>6</v>
      </c>
      <c r="O166" s="76">
        <v>6</v>
      </c>
      <c r="P166" s="76">
        <v>6</v>
      </c>
      <c r="Q166" s="76">
        <v>2</v>
      </c>
      <c r="R166" s="76">
        <v>1</v>
      </c>
      <c r="S166" s="17">
        <f t="shared" si="101"/>
        <v>0</v>
      </c>
      <c r="T166" s="113">
        <f t="shared" si="102"/>
        <v>0</v>
      </c>
      <c r="U166" s="113">
        <f t="shared" si="103"/>
        <v>0</v>
      </c>
      <c r="V166" s="113">
        <f t="shared" si="104"/>
        <v>0</v>
      </c>
      <c r="W166" s="113">
        <f t="shared" si="105"/>
        <v>0</v>
      </c>
      <c r="X166" s="113">
        <f t="shared" si="106"/>
        <v>0</v>
      </c>
      <c r="Y166" s="113">
        <f t="shared" si="107"/>
        <v>0</v>
      </c>
      <c r="Z166" s="113">
        <f t="shared" si="108"/>
        <v>0</v>
      </c>
      <c r="AA166" s="76">
        <v>5</v>
      </c>
      <c r="AB166" s="76">
        <v>6</v>
      </c>
      <c r="AC166" s="76">
        <v>8</v>
      </c>
      <c r="AD166" s="76">
        <v>2</v>
      </c>
      <c r="AE166" s="76">
        <v>2</v>
      </c>
      <c r="AF166" s="76">
        <v>3</v>
      </c>
      <c r="AG166" s="76">
        <v>8</v>
      </c>
      <c r="AH166" s="131">
        <f t="shared" si="109"/>
        <v>0</v>
      </c>
      <c r="AI166" s="131">
        <f t="shared" si="110"/>
        <v>0</v>
      </c>
      <c r="AJ166" s="131">
        <f t="shared" si="111"/>
        <v>0</v>
      </c>
      <c r="AK166" s="131">
        <f t="shared" si="112"/>
        <v>0</v>
      </c>
      <c r="AL166" s="131">
        <f t="shared" si="113"/>
        <v>0</v>
      </c>
      <c r="AM166" s="131">
        <f t="shared" si="114"/>
        <v>0</v>
      </c>
      <c r="AN166" s="131">
        <f t="shared" si="115"/>
        <v>0</v>
      </c>
      <c r="AO166" s="115" t="b">
        <f t="shared" si="116"/>
        <v>0</v>
      </c>
      <c r="AP166" s="115" t="b">
        <f t="shared" si="117"/>
        <v>0</v>
      </c>
      <c r="AQ166" s="115" t="b">
        <f t="shared" si="118"/>
        <v>0</v>
      </c>
      <c r="AR166" s="79">
        <f t="shared" si="119"/>
        <v>0</v>
      </c>
      <c r="AS166" s="79">
        <f t="shared" si="120"/>
        <v>0</v>
      </c>
      <c r="AT166" s="79">
        <f t="shared" si="121"/>
        <v>0</v>
      </c>
      <c r="AU166" s="79">
        <f t="shared" si="122"/>
        <v>0</v>
      </c>
      <c r="AV166" s="79">
        <f t="shared" si="123"/>
        <v>0</v>
      </c>
      <c r="AW166" s="79">
        <f t="shared" si="124"/>
        <v>0</v>
      </c>
      <c r="AX166" s="128">
        <f t="shared" si="125"/>
        <v>0</v>
      </c>
      <c r="AY166" s="128"/>
      <c r="AZ166" s="128"/>
      <c r="BA166" s="128">
        <f t="shared" si="126"/>
        <v>0</v>
      </c>
      <c r="BB166" s="128">
        <f t="shared" si="127"/>
        <v>0</v>
      </c>
      <c r="BC166" s="80">
        <f t="shared" si="131"/>
        <v>0</v>
      </c>
      <c r="BD166" s="80">
        <f t="shared" si="132"/>
        <v>0</v>
      </c>
      <c r="BE166" s="80">
        <f t="shared" si="133"/>
        <v>0</v>
      </c>
      <c r="BF166" s="80">
        <f t="shared" si="134"/>
        <v>0</v>
      </c>
      <c r="BG166" s="80">
        <f t="shared" si="135"/>
        <v>0</v>
      </c>
      <c r="BH166" s="80">
        <f t="shared" si="136"/>
        <v>0</v>
      </c>
      <c r="BI166" s="4">
        <f t="shared" si="128"/>
        <v>0</v>
      </c>
      <c r="BJ166" s="4">
        <f t="shared" si="129"/>
        <v>0</v>
      </c>
      <c r="BK166" s="4">
        <f t="shared" si="130"/>
        <v>0</v>
      </c>
      <c r="BL166" s="8" t="e">
        <f>VLOOKUP(CN166,'CIR Results'!$B$3:$L$42,2,FALSE)</f>
        <v>#N/A</v>
      </c>
      <c r="BM166" s="8" t="e">
        <f>VLOOKUP(CN166,'CIR Results'!$B$3:$L$42,3,FALSE)</f>
        <v>#N/A</v>
      </c>
      <c r="BN166" s="8" t="e">
        <f>VLOOKUP(CN166,'CIR Results'!$B$3:$L$42,4,FALSE)</f>
        <v>#N/A</v>
      </c>
      <c r="BO166" s="8" t="e">
        <f>VLOOKUP(CN166,'CIR Results'!$B$3:$L$42,5,FALSE)</f>
        <v>#N/A</v>
      </c>
      <c r="BP166" s="8" t="e">
        <f>VLOOKUP(CN166,'CIR Results'!$B$3:$L$42,6,FALSE)</f>
        <v>#N/A</v>
      </c>
      <c r="BQ166" s="8" t="e">
        <f>VLOOKUP(CN166,'CIR Results'!$B$3:$L$42,8,FALSE)</f>
        <v>#N/A</v>
      </c>
      <c r="BR166" s="8" t="e">
        <f>VLOOKUP(CN166,'CIR Results'!$B$3:$L$42,9,FALSE)</f>
        <v>#N/A</v>
      </c>
      <c r="BS166" s="8" t="e">
        <f>VLOOKUP(CN166,'CIR Results'!$B$3:$L$42,10,FALSE)</f>
        <v>#N/A</v>
      </c>
      <c r="BT166" s="8" t="e">
        <f>VLOOKUP(CN166,'CIR Results'!$B$3:$L$42,11,FALSE)</f>
        <v>#N/A</v>
      </c>
      <c r="BU166" s="136" t="e">
        <f>VLOOKUP(CN166,'CIR Team Info'!$B$5:$E$44,2,FALSE)</f>
        <v>#N/A</v>
      </c>
      <c r="BV166" s="136" t="e">
        <f>VLOOKUP(CN166,'CIR Team Info'!$B$5:$E$44,4,FALSE)</f>
        <v>#N/A</v>
      </c>
      <c r="BW166" s="136" t="str">
        <f t="shared" si="137"/>
        <v xml:space="preserve">0 0 0 </v>
      </c>
      <c r="BX166" s="168">
        <f>'Pit Scouting Data'!E125</f>
        <v>0</v>
      </c>
      <c r="BY166" s="168">
        <f>'Pit Scouting Data'!F125</f>
        <v>0</v>
      </c>
      <c r="BZ166" s="168">
        <f>'Pit Scouting Data'!G125</f>
        <v>0</v>
      </c>
      <c r="CA166" s="168">
        <f>'Pit Scouting Data'!H125</f>
        <v>0</v>
      </c>
      <c r="CB166" s="168">
        <f>'Pit Scouting Data'!I125</f>
        <v>0</v>
      </c>
      <c r="CC166" s="168">
        <f>'Pit Scouting Data'!J125</f>
        <v>0</v>
      </c>
      <c r="CD166" s="168">
        <f>'Pit Scouting Data'!K125</f>
        <v>0</v>
      </c>
      <c r="CE166" s="168">
        <f>'Pit Scouting Data'!L125</f>
        <v>0</v>
      </c>
      <c r="CF166" s="168">
        <f>'Pit Scouting Data'!M125</f>
        <v>0</v>
      </c>
      <c r="CG166" s="168">
        <f>'Pit Scouting Data'!N125</f>
        <v>0</v>
      </c>
      <c r="CH166" s="168">
        <f>'Pit Scouting Data'!O125</f>
        <v>0</v>
      </c>
      <c r="CI166" s="176">
        <f>'Pit Scouting Data'!P125</f>
        <v>0</v>
      </c>
      <c r="CJ166" s="176">
        <f>'Pit Scouting Data'!Q125</f>
        <v>0</v>
      </c>
      <c r="CK166" s="176">
        <f>'Pit Scouting Data'!R125</f>
        <v>0</v>
      </c>
      <c r="CL166" s="176">
        <f>'Pit Scouting Data'!S125</f>
        <v>0</v>
      </c>
      <c r="CM166" s="169">
        <f>'Pit Scouting Data'!A125</f>
        <v>0</v>
      </c>
      <c r="CN166" s="169">
        <f>'Pit Scouting Data'!B125</f>
        <v>0</v>
      </c>
      <c r="CO166" s="169">
        <f>'Pit Scouting Data'!C125</f>
        <v>0</v>
      </c>
      <c r="CP166" s="169">
        <f>'Pit Scouting Data'!D125</f>
        <v>0</v>
      </c>
      <c r="CQ166" s="169"/>
      <c r="CR166" s="169"/>
      <c r="CS166" s="169"/>
      <c r="CT166" s="169"/>
      <c r="CU166" s="169"/>
      <c r="CV166" s="169"/>
      <c r="CW166" s="169"/>
      <c r="CX166" s="169"/>
      <c r="CY166" s="169"/>
      <c r="CZ166" s="169"/>
      <c r="DA166" s="169"/>
      <c r="DB166" s="169"/>
      <c r="DC166" s="169"/>
      <c r="DD166" s="169"/>
      <c r="DE166" s="169"/>
      <c r="DF166" s="169"/>
      <c r="DG166" s="169"/>
      <c r="DH166" s="169"/>
      <c r="DI166" s="169"/>
      <c r="DJ166" s="2"/>
      <c r="DK166" s="2"/>
      <c r="DL166" s="2"/>
      <c r="DM166" s="2"/>
      <c r="DN166" s="2"/>
      <c r="DO166" s="2"/>
      <c r="DP166" s="169"/>
      <c r="DQ166" s="169"/>
      <c r="DR166" s="169"/>
      <c r="DS166" s="169"/>
      <c r="DT166" s="169"/>
      <c r="DU166" s="169"/>
      <c r="DV166" s="169"/>
      <c r="DW166" s="37"/>
      <c r="DX166" s="37"/>
      <c r="DZ166" s="153"/>
    </row>
    <row r="167" spans="1:130" s="164" customFormat="1" hidden="1" x14ac:dyDescent="0.25">
      <c r="A167" s="153">
        <f t="shared" si="92"/>
        <v>0</v>
      </c>
      <c r="B167" s="39"/>
      <c r="C167" s="39"/>
      <c r="D167" s="17">
        <f t="shared" si="93"/>
        <v>0</v>
      </c>
      <c r="E167" s="113">
        <f t="shared" si="94"/>
        <v>0</v>
      </c>
      <c r="F167" s="113">
        <f t="shared" si="95"/>
        <v>0</v>
      </c>
      <c r="G167" s="113">
        <f t="shared" si="96"/>
        <v>0</v>
      </c>
      <c r="H167" s="113">
        <f t="shared" si="97"/>
        <v>0</v>
      </c>
      <c r="I167" s="113">
        <f t="shared" si="98"/>
        <v>0</v>
      </c>
      <c r="J167" s="113">
        <f t="shared" si="99"/>
        <v>0</v>
      </c>
      <c r="K167" s="113">
        <f t="shared" si="100"/>
        <v>0</v>
      </c>
      <c r="L167" s="76">
        <v>8</v>
      </c>
      <c r="M167" s="76">
        <v>8</v>
      </c>
      <c r="N167" s="76">
        <v>6</v>
      </c>
      <c r="O167" s="76">
        <v>6</v>
      </c>
      <c r="P167" s="76">
        <v>6</v>
      </c>
      <c r="Q167" s="76">
        <v>2</v>
      </c>
      <c r="R167" s="76">
        <v>1</v>
      </c>
      <c r="S167" s="17">
        <f t="shared" si="101"/>
        <v>0</v>
      </c>
      <c r="T167" s="113">
        <f t="shared" si="102"/>
        <v>0</v>
      </c>
      <c r="U167" s="113">
        <f t="shared" si="103"/>
        <v>0</v>
      </c>
      <c r="V167" s="113">
        <f t="shared" si="104"/>
        <v>0</v>
      </c>
      <c r="W167" s="113">
        <f t="shared" si="105"/>
        <v>0</v>
      </c>
      <c r="X167" s="113">
        <f t="shared" si="106"/>
        <v>0</v>
      </c>
      <c r="Y167" s="113">
        <f t="shared" si="107"/>
        <v>0</v>
      </c>
      <c r="Z167" s="113">
        <f t="shared" si="108"/>
        <v>0</v>
      </c>
      <c r="AA167" s="76">
        <v>5</v>
      </c>
      <c r="AB167" s="76">
        <v>6</v>
      </c>
      <c r="AC167" s="76">
        <v>8</v>
      </c>
      <c r="AD167" s="76">
        <v>2</v>
      </c>
      <c r="AE167" s="76">
        <v>2</v>
      </c>
      <c r="AF167" s="76">
        <v>3</v>
      </c>
      <c r="AG167" s="76">
        <v>8</v>
      </c>
      <c r="AH167" s="131">
        <f t="shared" si="109"/>
        <v>0</v>
      </c>
      <c r="AI167" s="131">
        <f t="shared" si="110"/>
        <v>0</v>
      </c>
      <c r="AJ167" s="131">
        <f t="shared" si="111"/>
        <v>0</v>
      </c>
      <c r="AK167" s="131">
        <f t="shared" si="112"/>
        <v>0</v>
      </c>
      <c r="AL167" s="131">
        <f t="shared" si="113"/>
        <v>0</v>
      </c>
      <c r="AM167" s="131">
        <f t="shared" si="114"/>
        <v>0</v>
      </c>
      <c r="AN167" s="131">
        <f t="shared" si="115"/>
        <v>0</v>
      </c>
      <c r="AO167" s="115" t="b">
        <f t="shared" si="116"/>
        <v>0</v>
      </c>
      <c r="AP167" s="115" t="b">
        <f t="shared" si="117"/>
        <v>0</v>
      </c>
      <c r="AQ167" s="115" t="b">
        <f t="shared" si="118"/>
        <v>0</v>
      </c>
      <c r="AR167" s="79">
        <f t="shared" si="119"/>
        <v>0</v>
      </c>
      <c r="AS167" s="79">
        <f t="shared" si="120"/>
        <v>0</v>
      </c>
      <c r="AT167" s="79">
        <f t="shared" si="121"/>
        <v>0</v>
      </c>
      <c r="AU167" s="79">
        <f t="shared" si="122"/>
        <v>0</v>
      </c>
      <c r="AV167" s="79">
        <f t="shared" si="123"/>
        <v>0</v>
      </c>
      <c r="AW167" s="79">
        <f t="shared" si="124"/>
        <v>0</v>
      </c>
      <c r="AX167" s="128">
        <f t="shared" si="125"/>
        <v>0</v>
      </c>
      <c r="AY167" s="128"/>
      <c r="AZ167" s="128"/>
      <c r="BA167" s="128">
        <f t="shared" si="126"/>
        <v>0</v>
      </c>
      <c r="BB167" s="128">
        <f t="shared" si="127"/>
        <v>0</v>
      </c>
      <c r="BC167" s="80">
        <f t="shared" si="131"/>
        <v>0</v>
      </c>
      <c r="BD167" s="80">
        <f t="shared" si="132"/>
        <v>0</v>
      </c>
      <c r="BE167" s="80">
        <f t="shared" si="133"/>
        <v>0</v>
      </c>
      <c r="BF167" s="80">
        <f t="shared" si="134"/>
        <v>0</v>
      </c>
      <c r="BG167" s="80">
        <f t="shared" si="135"/>
        <v>0</v>
      </c>
      <c r="BH167" s="80">
        <f t="shared" si="136"/>
        <v>0</v>
      </c>
      <c r="BI167" s="4">
        <f t="shared" si="128"/>
        <v>0</v>
      </c>
      <c r="BJ167" s="4">
        <f t="shared" si="129"/>
        <v>0</v>
      </c>
      <c r="BK167" s="4">
        <f t="shared" si="130"/>
        <v>0</v>
      </c>
      <c r="BL167" s="8" t="e">
        <f>VLOOKUP(CN167,'CIR Results'!$B$3:$L$42,2,FALSE)</f>
        <v>#N/A</v>
      </c>
      <c r="BM167" s="8" t="e">
        <f>VLOOKUP(CN167,'CIR Results'!$B$3:$L$42,3,FALSE)</f>
        <v>#N/A</v>
      </c>
      <c r="BN167" s="8" t="e">
        <f>VLOOKUP(CN167,'CIR Results'!$B$3:$L$42,4,FALSE)</f>
        <v>#N/A</v>
      </c>
      <c r="BO167" s="8" t="e">
        <f>VLOOKUP(CN167,'CIR Results'!$B$3:$L$42,5,FALSE)</f>
        <v>#N/A</v>
      </c>
      <c r="BP167" s="8" t="e">
        <f>VLOOKUP(CN167,'CIR Results'!$B$3:$L$42,6,FALSE)</f>
        <v>#N/A</v>
      </c>
      <c r="BQ167" s="8" t="e">
        <f>VLOOKUP(CN167,'CIR Results'!$B$3:$L$42,8,FALSE)</f>
        <v>#N/A</v>
      </c>
      <c r="BR167" s="8" t="e">
        <f>VLOOKUP(CN167,'CIR Results'!$B$3:$L$42,9,FALSE)</f>
        <v>#N/A</v>
      </c>
      <c r="BS167" s="8" t="e">
        <f>VLOOKUP(CN167,'CIR Results'!$B$3:$L$42,10,FALSE)</f>
        <v>#N/A</v>
      </c>
      <c r="BT167" s="8" t="e">
        <f>VLOOKUP(CN167,'CIR Results'!$B$3:$L$42,11,FALSE)</f>
        <v>#N/A</v>
      </c>
      <c r="BU167" s="136" t="e">
        <f>VLOOKUP(CN167,'CIR Team Info'!$B$5:$E$44,2,FALSE)</f>
        <v>#N/A</v>
      </c>
      <c r="BV167" s="136" t="e">
        <f>VLOOKUP(CN167,'CIR Team Info'!$B$5:$E$44,4,FALSE)</f>
        <v>#N/A</v>
      </c>
      <c r="BW167" s="136" t="str">
        <f t="shared" si="137"/>
        <v xml:space="preserve">0 0 0 </v>
      </c>
      <c r="BX167" s="168">
        <f>'Pit Scouting Data'!E126</f>
        <v>0</v>
      </c>
      <c r="BY167" s="168">
        <f>'Pit Scouting Data'!F126</f>
        <v>0</v>
      </c>
      <c r="BZ167" s="168">
        <f>'Pit Scouting Data'!G126</f>
        <v>0</v>
      </c>
      <c r="CA167" s="168">
        <f>'Pit Scouting Data'!H126</f>
        <v>0</v>
      </c>
      <c r="CB167" s="168">
        <f>'Pit Scouting Data'!I126</f>
        <v>0</v>
      </c>
      <c r="CC167" s="168">
        <f>'Pit Scouting Data'!J126</f>
        <v>0</v>
      </c>
      <c r="CD167" s="168">
        <f>'Pit Scouting Data'!K126</f>
        <v>0</v>
      </c>
      <c r="CE167" s="168">
        <f>'Pit Scouting Data'!L126</f>
        <v>0</v>
      </c>
      <c r="CF167" s="168">
        <f>'Pit Scouting Data'!M126</f>
        <v>0</v>
      </c>
      <c r="CG167" s="168">
        <f>'Pit Scouting Data'!N126</f>
        <v>0</v>
      </c>
      <c r="CH167" s="168">
        <f>'Pit Scouting Data'!O126</f>
        <v>0</v>
      </c>
      <c r="CI167" s="176">
        <f>'Pit Scouting Data'!P126</f>
        <v>0</v>
      </c>
      <c r="CJ167" s="176">
        <f>'Pit Scouting Data'!Q126</f>
        <v>0</v>
      </c>
      <c r="CK167" s="176">
        <f>'Pit Scouting Data'!R126</f>
        <v>0</v>
      </c>
      <c r="CL167" s="176">
        <f>'Pit Scouting Data'!S126</f>
        <v>0</v>
      </c>
      <c r="CM167" s="169">
        <f>'Pit Scouting Data'!A126</f>
        <v>0</v>
      </c>
      <c r="CN167" s="169">
        <f>'Pit Scouting Data'!B126</f>
        <v>0</v>
      </c>
      <c r="CO167" s="169">
        <f>'Pit Scouting Data'!C126</f>
        <v>0</v>
      </c>
      <c r="CP167" s="169">
        <f>'Pit Scouting Data'!D126</f>
        <v>0</v>
      </c>
      <c r="CQ167" s="169"/>
      <c r="CR167" s="169"/>
      <c r="CS167" s="169"/>
      <c r="CT167" s="169"/>
      <c r="CU167" s="169"/>
      <c r="CV167" s="169"/>
      <c r="CW167" s="169"/>
      <c r="CX167" s="169"/>
      <c r="CY167" s="169"/>
      <c r="CZ167" s="169"/>
      <c r="DA167" s="169"/>
      <c r="DB167" s="169"/>
      <c r="DC167" s="169"/>
      <c r="DD167" s="169"/>
      <c r="DE167" s="169"/>
      <c r="DF167" s="169"/>
      <c r="DG167" s="169"/>
      <c r="DH167" s="169"/>
      <c r="DI167" s="169"/>
      <c r="DJ167" s="2"/>
      <c r="DK167" s="2"/>
      <c r="DL167" s="2"/>
      <c r="DM167" s="2"/>
      <c r="DN167" s="2"/>
      <c r="DO167" s="2"/>
      <c r="DP167" s="169"/>
      <c r="DQ167" s="169"/>
      <c r="DR167" s="169"/>
      <c r="DS167" s="169"/>
      <c r="DT167" s="169"/>
      <c r="DU167" s="169"/>
      <c r="DV167" s="169"/>
      <c r="DW167" s="37"/>
      <c r="DX167" s="37"/>
      <c r="DZ167" s="153"/>
    </row>
    <row r="168" spans="1:130" s="164" customFormat="1" hidden="1" x14ac:dyDescent="0.25">
      <c r="A168" s="153">
        <f t="shared" si="92"/>
        <v>0</v>
      </c>
      <c r="B168" s="39"/>
      <c r="C168" s="39"/>
      <c r="D168" s="17">
        <f t="shared" si="93"/>
        <v>0</v>
      </c>
      <c r="E168" s="113">
        <f t="shared" si="94"/>
        <v>0</v>
      </c>
      <c r="F168" s="113">
        <f t="shared" si="95"/>
        <v>0</v>
      </c>
      <c r="G168" s="113">
        <f t="shared" si="96"/>
        <v>0</v>
      </c>
      <c r="H168" s="113">
        <f t="shared" si="97"/>
        <v>0</v>
      </c>
      <c r="I168" s="113">
        <f t="shared" si="98"/>
        <v>0</v>
      </c>
      <c r="J168" s="113">
        <f t="shared" si="99"/>
        <v>0</v>
      </c>
      <c r="K168" s="113">
        <f t="shared" si="100"/>
        <v>0</v>
      </c>
      <c r="L168" s="76">
        <v>8</v>
      </c>
      <c r="M168" s="76">
        <v>8</v>
      </c>
      <c r="N168" s="76">
        <v>6</v>
      </c>
      <c r="O168" s="76">
        <v>6</v>
      </c>
      <c r="P168" s="76">
        <v>6</v>
      </c>
      <c r="Q168" s="76">
        <v>2</v>
      </c>
      <c r="R168" s="76">
        <v>1</v>
      </c>
      <c r="S168" s="17">
        <f t="shared" si="101"/>
        <v>0</v>
      </c>
      <c r="T168" s="113">
        <f t="shared" si="102"/>
        <v>0</v>
      </c>
      <c r="U168" s="113">
        <f t="shared" si="103"/>
        <v>0</v>
      </c>
      <c r="V168" s="113">
        <f t="shared" si="104"/>
        <v>0</v>
      </c>
      <c r="W168" s="113">
        <f t="shared" si="105"/>
        <v>0</v>
      </c>
      <c r="X168" s="113">
        <f t="shared" si="106"/>
        <v>0</v>
      </c>
      <c r="Y168" s="113">
        <f t="shared" si="107"/>
        <v>0</v>
      </c>
      <c r="Z168" s="113">
        <f t="shared" si="108"/>
        <v>0</v>
      </c>
      <c r="AA168" s="76">
        <v>5</v>
      </c>
      <c r="AB168" s="76">
        <v>6</v>
      </c>
      <c r="AC168" s="76">
        <v>8</v>
      </c>
      <c r="AD168" s="76">
        <v>2</v>
      </c>
      <c r="AE168" s="76">
        <v>2</v>
      </c>
      <c r="AF168" s="76">
        <v>3</v>
      </c>
      <c r="AG168" s="76">
        <v>8</v>
      </c>
      <c r="AH168" s="131">
        <f t="shared" si="109"/>
        <v>0</v>
      </c>
      <c r="AI168" s="131">
        <f t="shared" si="110"/>
        <v>0</v>
      </c>
      <c r="AJ168" s="131">
        <f t="shared" si="111"/>
        <v>0</v>
      </c>
      <c r="AK168" s="131">
        <f t="shared" si="112"/>
        <v>0</v>
      </c>
      <c r="AL168" s="131">
        <f t="shared" si="113"/>
        <v>0</v>
      </c>
      <c r="AM168" s="131">
        <f t="shared" si="114"/>
        <v>0</v>
      </c>
      <c r="AN168" s="131">
        <f t="shared" si="115"/>
        <v>0</v>
      </c>
      <c r="AO168" s="115" t="b">
        <f t="shared" si="116"/>
        <v>0</v>
      </c>
      <c r="AP168" s="115" t="b">
        <f t="shared" si="117"/>
        <v>0</v>
      </c>
      <c r="AQ168" s="115" t="b">
        <f t="shared" si="118"/>
        <v>0</v>
      </c>
      <c r="AR168" s="79">
        <f t="shared" si="119"/>
        <v>0</v>
      </c>
      <c r="AS168" s="79">
        <f t="shared" si="120"/>
        <v>0</v>
      </c>
      <c r="AT168" s="79">
        <f t="shared" si="121"/>
        <v>0</v>
      </c>
      <c r="AU168" s="79">
        <f t="shared" si="122"/>
        <v>0</v>
      </c>
      <c r="AV168" s="79">
        <f t="shared" si="123"/>
        <v>0</v>
      </c>
      <c r="AW168" s="79">
        <f t="shared" si="124"/>
        <v>0</v>
      </c>
      <c r="AX168" s="128">
        <f t="shared" si="125"/>
        <v>0</v>
      </c>
      <c r="AY168" s="128"/>
      <c r="AZ168" s="128"/>
      <c r="BA168" s="128">
        <f t="shared" si="126"/>
        <v>0</v>
      </c>
      <c r="BB168" s="128">
        <f t="shared" si="127"/>
        <v>0</v>
      </c>
      <c r="BC168" s="80">
        <f t="shared" si="131"/>
        <v>0</v>
      </c>
      <c r="BD168" s="80">
        <f t="shared" si="132"/>
        <v>0</v>
      </c>
      <c r="BE168" s="80">
        <f t="shared" si="133"/>
        <v>0</v>
      </c>
      <c r="BF168" s="80">
        <f t="shared" si="134"/>
        <v>0</v>
      </c>
      <c r="BG168" s="80">
        <f t="shared" si="135"/>
        <v>0</v>
      </c>
      <c r="BH168" s="80">
        <f t="shared" si="136"/>
        <v>0</v>
      </c>
      <c r="BI168" s="4">
        <f t="shared" si="128"/>
        <v>0</v>
      </c>
      <c r="BJ168" s="4">
        <f t="shared" si="129"/>
        <v>0</v>
      </c>
      <c r="BK168" s="4">
        <f t="shared" si="130"/>
        <v>0</v>
      </c>
      <c r="BL168" s="8" t="e">
        <f>VLOOKUP(CN168,'CIR Results'!$B$3:$L$42,2,FALSE)</f>
        <v>#N/A</v>
      </c>
      <c r="BM168" s="8" t="e">
        <f>VLOOKUP(CN168,'CIR Results'!$B$3:$L$42,3,FALSE)</f>
        <v>#N/A</v>
      </c>
      <c r="BN168" s="8" t="e">
        <f>VLOOKUP(CN168,'CIR Results'!$B$3:$L$42,4,FALSE)</f>
        <v>#N/A</v>
      </c>
      <c r="BO168" s="8" t="e">
        <f>VLOOKUP(CN168,'CIR Results'!$B$3:$L$42,5,FALSE)</f>
        <v>#N/A</v>
      </c>
      <c r="BP168" s="8" t="e">
        <f>VLOOKUP(CN168,'CIR Results'!$B$3:$L$42,6,FALSE)</f>
        <v>#N/A</v>
      </c>
      <c r="BQ168" s="8" t="e">
        <f>VLOOKUP(CN168,'CIR Results'!$B$3:$L$42,8,FALSE)</f>
        <v>#N/A</v>
      </c>
      <c r="BR168" s="8" t="e">
        <f>VLOOKUP(CN168,'CIR Results'!$B$3:$L$42,9,FALSE)</f>
        <v>#N/A</v>
      </c>
      <c r="BS168" s="8" t="e">
        <f>VLOOKUP(CN168,'CIR Results'!$B$3:$L$42,10,FALSE)</f>
        <v>#N/A</v>
      </c>
      <c r="BT168" s="8" t="e">
        <f>VLOOKUP(CN168,'CIR Results'!$B$3:$L$42,11,FALSE)</f>
        <v>#N/A</v>
      </c>
      <c r="BU168" s="136" t="e">
        <f>VLOOKUP(CN168,'CIR Team Info'!$B$5:$E$44,2,FALSE)</f>
        <v>#N/A</v>
      </c>
      <c r="BV168" s="136" t="e">
        <f>VLOOKUP(CN168,'CIR Team Info'!$B$5:$E$44,4,FALSE)</f>
        <v>#N/A</v>
      </c>
      <c r="BW168" s="136" t="str">
        <f t="shared" si="137"/>
        <v xml:space="preserve">0 0 0 </v>
      </c>
      <c r="BX168" s="168">
        <f>'Pit Scouting Data'!E127</f>
        <v>0</v>
      </c>
      <c r="BY168" s="168">
        <f>'Pit Scouting Data'!F127</f>
        <v>0</v>
      </c>
      <c r="BZ168" s="168">
        <f>'Pit Scouting Data'!G127</f>
        <v>0</v>
      </c>
      <c r="CA168" s="168">
        <f>'Pit Scouting Data'!H127</f>
        <v>0</v>
      </c>
      <c r="CB168" s="168">
        <f>'Pit Scouting Data'!I127</f>
        <v>0</v>
      </c>
      <c r="CC168" s="168">
        <f>'Pit Scouting Data'!J127</f>
        <v>0</v>
      </c>
      <c r="CD168" s="168">
        <f>'Pit Scouting Data'!K127</f>
        <v>0</v>
      </c>
      <c r="CE168" s="168">
        <f>'Pit Scouting Data'!L127</f>
        <v>0</v>
      </c>
      <c r="CF168" s="168">
        <f>'Pit Scouting Data'!M127</f>
        <v>0</v>
      </c>
      <c r="CG168" s="168">
        <f>'Pit Scouting Data'!N127</f>
        <v>0</v>
      </c>
      <c r="CH168" s="168">
        <f>'Pit Scouting Data'!O127</f>
        <v>0</v>
      </c>
      <c r="CI168" s="176">
        <f>'Pit Scouting Data'!P127</f>
        <v>0</v>
      </c>
      <c r="CJ168" s="176">
        <f>'Pit Scouting Data'!Q127</f>
        <v>0</v>
      </c>
      <c r="CK168" s="176">
        <f>'Pit Scouting Data'!R127</f>
        <v>0</v>
      </c>
      <c r="CL168" s="176">
        <f>'Pit Scouting Data'!S127</f>
        <v>0</v>
      </c>
      <c r="CM168" s="169">
        <f>'Pit Scouting Data'!A127</f>
        <v>0</v>
      </c>
      <c r="CN168" s="169">
        <f>'Pit Scouting Data'!B127</f>
        <v>0</v>
      </c>
      <c r="CO168" s="169">
        <f>'Pit Scouting Data'!C127</f>
        <v>0</v>
      </c>
      <c r="CP168" s="169">
        <f>'Pit Scouting Data'!D127</f>
        <v>0</v>
      </c>
      <c r="CQ168" s="169"/>
      <c r="CR168" s="169"/>
      <c r="CS168" s="169"/>
      <c r="CT168" s="169"/>
      <c r="CU168" s="169"/>
      <c r="CV168" s="169"/>
      <c r="CW168" s="169"/>
      <c r="CX168" s="169"/>
      <c r="CY168" s="169"/>
      <c r="CZ168" s="169"/>
      <c r="DA168" s="169"/>
      <c r="DB168" s="169"/>
      <c r="DC168" s="169"/>
      <c r="DD168" s="169"/>
      <c r="DE168" s="169"/>
      <c r="DF168" s="169"/>
      <c r="DG168" s="169"/>
      <c r="DH168" s="169"/>
      <c r="DI168" s="169"/>
      <c r="DJ168" s="2"/>
      <c r="DK168" s="2"/>
      <c r="DL168" s="2"/>
      <c r="DM168" s="2"/>
      <c r="DN168" s="2"/>
      <c r="DO168" s="2"/>
      <c r="DP168" s="169"/>
      <c r="DQ168" s="169"/>
      <c r="DR168" s="169"/>
      <c r="DS168" s="169"/>
      <c r="DT168" s="169"/>
      <c r="DU168" s="169"/>
      <c r="DV168" s="169"/>
      <c r="DW168" s="37"/>
      <c r="DX168" s="37"/>
      <c r="DZ168" s="153"/>
    </row>
    <row r="169" spans="1:130" s="164" customFormat="1" hidden="1" x14ac:dyDescent="0.25">
      <c r="A169" s="153">
        <f t="shared" si="92"/>
        <v>0</v>
      </c>
      <c r="B169" s="39"/>
      <c r="C169" s="39"/>
      <c r="D169" s="17">
        <f t="shared" si="93"/>
        <v>0</v>
      </c>
      <c r="E169" s="113">
        <f t="shared" si="94"/>
        <v>0</v>
      </c>
      <c r="F169" s="113">
        <f t="shared" si="95"/>
        <v>0</v>
      </c>
      <c r="G169" s="113">
        <f t="shared" si="96"/>
        <v>0</v>
      </c>
      <c r="H169" s="113">
        <f t="shared" si="97"/>
        <v>0</v>
      </c>
      <c r="I169" s="113">
        <f t="shared" si="98"/>
        <v>0</v>
      </c>
      <c r="J169" s="113">
        <f t="shared" si="99"/>
        <v>0</v>
      </c>
      <c r="K169" s="113">
        <f t="shared" si="100"/>
        <v>0</v>
      </c>
      <c r="L169" s="76">
        <v>8</v>
      </c>
      <c r="M169" s="76">
        <v>8</v>
      </c>
      <c r="N169" s="76">
        <v>6</v>
      </c>
      <c r="O169" s="76">
        <v>6</v>
      </c>
      <c r="P169" s="76">
        <v>6</v>
      </c>
      <c r="Q169" s="76">
        <v>2</v>
      </c>
      <c r="R169" s="76">
        <v>1</v>
      </c>
      <c r="S169" s="17">
        <f t="shared" si="101"/>
        <v>0</v>
      </c>
      <c r="T169" s="113">
        <f t="shared" si="102"/>
        <v>0</v>
      </c>
      <c r="U169" s="113">
        <f t="shared" si="103"/>
        <v>0</v>
      </c>
      <c r="V169" s="113">
        <f t="shared" si="104"/>
        <v>0</v>
      </c>
      <c r="W169" s="113">
        <f t="shared" si="105"/>
        <v>0</v>
      </c>
      <c r="X169" s="113">
        <f t="shared" si="106"/>
        <v>0</v>
      </c>
      <c r="Y169" s="113">
        <f t="shared" si="107"/>
        <v>0</v>
      </c>
      <c r="Z169" s="113">
        <f t="shared" si="108"/>
        <v>0</v>
      </c>
      <c r="AA169" s="76">
        <v>5</v>
      </c>
      <c r="AB169" s="76">
        <v>6</v>
      </c>
      <c r="AC169" s="76">
        <v>8</v>
      </c>
      <c r="AD169" s="76">
        <v>2</v>
      </c>
      <c r="AE169" s="76">
        <v>2</v>
      </c>
      <c r="AF169" s="76">
        <v>3</v>
      </c>
      <c r="AG169" s="76">
        <v>8</v>
      </c>
      <c r="AH169" s="131">
        <f t="shared" si="109"/>
        <v>0</v>
      </c>
      <c r="AI169" s="131">
        <f t="shared" si="110"/>
        <v>0</v>
      </c>
      <c r="AJ169" s="131">
        <f t="shared" si="111"/>
        <v>0</v>
      </c>
      <c r="AK169" s="131">
        <f t="shared" si="112"/>
        <v>0</v>
      </c>
      <c r="AL169" s="131">
        <f t="shared" si="113"/>
        <v>0</v>
      </c>
      <c r="AM169" s="131">
        <f t="shared" si="114"/>
        <v>0</v>
      </c>
      <c r="AN169" s="131">
        <f t="shared" si="115"/>
        <v>0</v>
      </c>
      <c r="AO169" s="115" t="b">
        <f t="shared" si="116"/>
        <v>0</v>
      </c>
      <c r="AP169" s="115" t="b">
        <f t="shared" si="117"/>
        <v>0</v>
      </c>
      <c r="AQ169" s="115" t="b">
        <f t="shared" si="118"/>
        <v>0</v>
      </c>
      <c r="AR169" s="79">
        <f t="shared" si="119"/>
        <v>0</v>
      </c>
      <c r="AS169" s="79">
        <f t="shared" si="120"/>
        <v>0</v>
      </c>
      <c r="AT169" s="79">
        <f t="shared" si="121"/>
        <v>0</v>
      </c>
      <c r="AU169" s="79">
        <f t="shared" si="122"/>
        <v>0</v>
      </c>
      <c r="AV169" s="79">
        <f t="shared" si="123"/>
        <v>0</v>
      </c>
      <c r="AW169" s="79">
        <f t="shared" si="124"/>
        <v>0</v>
      </c>
      <c r="AX169" s="128">
        <f t="shared" si="125"/>
        <v>0</v>
      </c>
      <c r="AY169" s="128"/>
      <c r="AZ169" s="128"/>
      <c r="BA169" s="128">
        <f t="shared" si="126"/>
        <v>0</v>
      </c>
      <c r="BB169" s="128">
        <f t="shared" si="127"/>
        <v>0</v>
      </c>
      <c r="BC169" s="80">
        <f t="shared" si="131"/>
        <v>0</v>
      </c>
      <c r="BD169" s="80">
        <f t="shared" si="132"/>
        <v>0</v>
      </c>
      <c r="BE169" s="80">
        <f t="shared" si="133"/>
        <v>0</v>
      </c>
      <c r="BF169" s="80">
        <f t="shared" si="134"/>
        <v>0</v>
      </c>
      <c r="BG169" s="80">
        <f t="shared" si="135"/>
        <v>0</v>
      </c>
      <c r="BH169" s="80">
        <f t="shared" si="136"/>
        <v>0</v>
      </c>
      <c r="BI169" s="4">
        <f t="shared" si="128"/>
        <v>0</v>
      </c>
      <c r="BJ169" s="4">
        <f t="shared" si="129"/>
        <v>0</v>
      </c>
      <c r="BK169" s="4">
        <f t="shared" si="130"/>
        <v>0</v>
      </c>
      <c r="BL169" s="8" t="e">
        <f>VLOOKUP(CN169,'CIR Results'!$B$3:$L$42,2,FALSE)</f>
        <v>#N/A</v>
      </c>
      <c r="BM169" s="8" t="e">
        <f>VLOOKUP(CN169,'CIR Results'!$B$3:$L$42,3,FALSE)</f>
        <v>#N/A</v>
      </c>
      <c r="BN169" s="8" t="e">
        <f>VLOOKUP(CN169,'CIR Results'!$B$3:$L$42,4,FALSE)</f>
        <v>#N/A</v>
      </c>
      <c r="BO169" s="8" t="e">
        <f>VLOOKUP(CN169,'CIR Results'!$B$3:$L$42,5,FALSE)</f>
        <v>#N/A</v>
      </c>
      <c r="BP169" s="8" t="e">
        <f>VLOOKUP(CN169,'CIR Results'!$B$3:$L$42,6,FALSE)</f>
        <v>#N/A</v>
      </c>
      <c r="BQ169" s="8" t="e">
        <f>VLOOKUP(CN169,'CIR Results'!$B$3:$L$42,8,FALSE)</f>
        <v>#N/A</v>
      </c>
      <c r="BR169" s="8" t="e">
        <f>VLOOKUP(CN169,'CIR Results'!$B$3:$L$42,9,FALSE)</f>
        <v>#N/A</v>
      </c>
      <c r="BS169" s="8" t="e">
        <f>VLOOKUP(CN169,'CIR Results'!$B$3:$L$42,10,FALSE)</f>
        <v>#N/A</v>
      </c>
      <c r="BT169" s="8" t="e">
        <f>VLOOKUP(CN169,'CIR Results'!$B$3:$L$42,11,FALSE)</f>
        <v>#N/A</v>
      </c>
      <c r="BU169" s="136" t="e">
        <f>VLOOKUP(CN169,'CIR Team Info'!$B$5:$E$44,2,FALSE)</f>
        <v>#N/A</v>
      </c>
      <c r="BV169" s="136" t="e">
        <f>VLOOKUP(CN169,'CIR Team Info'!$B$5:$E$44,4,FALSE)</f>
        <v>#N/A</v>
      </c>
      <c r="BW169" s="136" t="str">
        <f t="shared" si="137"/>
        <v xml:space="preserve">0 0 0 </v>
      </c>
      <c r="BX169" s="168">
        <f>'Pit Scouting Data'!E128</f>
        <v>0</v>
      </c>
      <c r="BY169" s="168">
        <f>'Pit Scouting Data'!F128</f>
        <v>0</v>
      </c>
      <c r="BZ169" s="168">
        <f>'Pit Scouting Data'!G128</f>
        <v>0</v>
      </c>
      <c r="CA169" s="168">
        <f>'Pit Scouting Data'!H128</f>
        <v>0</v>
      </c>
      <c r="CB169" s="168">
        <f>'Pit Scouting Data'!I128</f>
        <v>0</v>
      </c>
      <c r="CC169" s="168">
        <f>'Pit Scouting Data'!J128</f>
        <v>0</v>
      </c>
      <c r="CD169" s="168">
        <f>'Pit Scouting Data'!K128</f>
        <v>0</v>
      </c>
      <c r="CE169" s="168">
        <f>'Pit Scouting Data'!L128</f>
        <v>0</v>
      </c>
      <c r="CF169" s="168">
        <f>'Pit Scouting Data'!M128</f>
        <v>0</v>
      </c>
      <c r="CG169" s="168">
        <f>'Pit Scouting Data'!N128</f>
        <v>0</v>
      </c>
      <c r="CH169" s="168">
        <f>'Pit Scouting Data'!O128</f>
        <v>0</v>
      </c>
      <c r="CI169" s="176">
        <f>'Pit Scouting Data'!P128</f>
        <v>0</v>
      </c>
      <c r="CJ169" s="176">
        <f>'Pit Scouting Data'!Q128</f>
        <v>0</v>
      </c>
      <c r="CK169" s="176">
        <f>'Pit Scouting Data'!R128</f>
        <v>0</v>
      </c>
      <c r="CL169" s="176">
        <f>'Pit Scouting Data'!S128</f>
        <v>0</v>
      </c>
      <c r="CM169" s="169">
        <f>'Pit Scouting Data'!A128</f>
        <v>0</v>
      </c>
      <c r="CN169" s="169">
        <f>'Pit Scouting Data'!B128</f>
        <v>0</v>
      </c>
      <c r="CO169" s="169">
        <f>'Pit Scouting Data'!C128</f>
        <v>0</v>
      </c>
      <c r="CP169" s="169">
        <f>'Pit Scouting Data'!D128</f>
        <v>0</v>
      </c>
      <c r="CQ169" s="169"/>
      <c r="CR169" s="169"/>
      <c r="CS169" s="169"/>
      <c r="CT169" s="169"/>
      <c r="CU169" s="169"/>
      <c r="CV169" s="169"/>
      <c r="CW169" s="169"/>
      <c r="CX169" s="169"/>
      <c r="CY169" s="169"/>
      <c r="CZ169" s="169"/>
      <c r="DA169" s="169"/>
      <c r="DB169" s="169"/>
      <c r="DC169" s="169"/>
      <c r="DD169" s="169"/>
      <c r="DE169" s="169"/>
      <c r="DF169" s="169"/>
      <c r="DG169" s="169"/>
      <c r="DH169" s="169"/>
      <c r="DI169" s="169"/>
      <c r="DJ169" s="2"/>
      <c r="DK169" s="2"/>
      <c r="DL169" s="2"/>
      <c r="DM169" s="2"/>
      <c r="DN169" s="2"/>
      <c r="DO169" s="2"/>
      <c r="DP169" s="169"/>
      <c r="DQ169" s="169"/>
      <c r="DR169" s="169"/>
      <c r="DS169" s="169"/>
      <c r="DT169" s="169"/>
      <c r="DU169" s="169"/>
      <c r="DV169" s="169"/>
      <c r="DW169" s="37"/>
      <c r="DX169" s="37"/>
      <c r="DZ169" s="153"/>
    </row>
    <row r="170" spans="1:130" s="164" customFormat="1" hidden="1" x14ac:dyDescent="0.25">
      <c r="A170" s="153">
        <f t="shared" ref="A170:A233" si="138">CN170</f>
        <v>0</v>
      </c>
      <c r="B170" s="39"/>
      <c r="C170" s="39"/>
      <c r="D170" s="17">
        <f t="shared" ref="D170:D233" si="139">SUM(E170:K170)/10</f>
        <v>0</v>
      </c>
      <c r="E170" s="113">
        <f t="shared" ref="E170:E233" si="140">L170*AH170</f>
        <v>0</v>
      </c>
      <c r="F170" s="113">
        <f t="shared" ref="F170:F233" si="141">M170*AI170</f>
        <v>0</v>
      </c>
      <c r="G170" s="113">
        <f t="shared" ref="G170:G233" si="142">N170*AJ170</f>
        <v>0</v>
      </c>
      <c r="H170" s="113">
        <f t="shared" ref="H170:H233" si="143">O170*AK170</f>
        <v>0</v>
      </c>
      <c r="I170" s="113">
        <f t="shared" ref="I170:I233" si="144">P170*AL170</f>
        <v>0</v>
      </c>
      <c r="J170" s="113">
        <f t="shared" ref="J170:J233" si="145">Q170*AM170</f>
        <v>0</v>
      </c>
      <c r="K170" s="113">
        <f t="shared" ref="K170:K233" si="146">R170*AN170</f>
        <v>0</v>
      </c>
      <c r="L170" s="76">
        <v>8</v>
      </c>
      <c r="M170" s="76">
        <v>8</v>
      </c>
      <c r="N170" s="76">
        <v>6</v>
      </c>
      <c r="O170" s="76">
        <v>6</v>
      </c>
      <c r="P170" s="76">
        <v>6</v>
      </c>
      <c r="Q170" s="76">
        <v>2</v>
      </c>
      <c r="R170" s="76">
        <v>1</v>
      </c>
      <c r="S170" s="17">
        <f t="shared" ref="S170:S233" si="147">SUM(T170:Z170)/10</f>
        <v>0</v>
      </c>
      <c r="T170" s="113">
        <f t="shared" ref="T170:T233" si="148">AH170*AA170</f>
        <v>0</v>
      </c>
      <c r="U170" s="113">
        <f t="shared" ref="U170:U233" si="149">AI170*AB170</f>
        <v>0</v>
      </c>
      <c r="V170" s="113">
        <f t="shared" ref="V170:V233" si="150">AJ170*AC170</f>
        <v>0</v>
      </c>
      <c r="W170" s="113">
        <f t="shared" ref="W170:W233" si="151">AK170*AD170</f>
        <v>0</v>
      </c>
      <c r="X170" s="113">
        <f t="shared" ref="X170:X233" si="152">AL170*AE170</f>
        <v>0</v>
      </c>
      <c r="Y170" s="113">
        <f t="shared" ref="Y170:Y233" si="153">AM170*AF170</f>
        <v>0</v>
      </c>
      <c r="Z170" s="113">
        <f t="shared" ref="Z170:Z233" si="154">AN170*AG170</f>
        <v>0</v>
      </c>
      <c r="AA170" s="76">
        <v>5</v>
      </c>
      <c r="AB170" s="76">
        <v>6</v>
      </c>
      <c r="AC170" s="76">
        <v>8</v>
      </c>
      <c r="AD170" s="76">
        <v>2</v>
      </c>
      <c r="AE170" s="76">
        <v>2</v>
      </c>
      <c r="AF170" s="76">
        <v>3</v>
      </c>
      <c r="AG170" s="76">
        <v>8</v>
      </c>
      <c r="AH170" s="131">
        <f t="shared" ref="AH170:AH233" si="155">(DG170*DU170)/0.8</f>
        <v>0</v>
      </c>
      <c r="AI170" s="131">
        <f t="shared" ref="AI170:AI233" si="156">DJ170-DK170+IF(DA170="T",2,0)+IF(DB170="T",1,0)</f>
        <v>0</v>
      </c>
      <c r="AJ170" s="131">
        <f t="shared" ref="AJ170:AJ233" si="157">AS170/6.5</f>
        <v>0</v>
      </c>
      <c r="AK170" s="131">
        <f t="shared" ref="AK170:AK233" si="158">IF(AQ170,SUM(AR170,AT170)/20,0) + IF(AP170,SUM(AR170,AU170,AV170)/25,0) + IF(AO170,SUM(AR170,AW170)/31,0)</f>
        <v>0</v>
      </c>
      <c r="AL170" s="131">
        <f t="shared" ref="AL170:AL233" si="159">DL170-DM170</f>
        <v>0</v>
      </c>
      <c r="AM170" s="131">
        <f t="shared" ref="AM170:AM233" si="160">DN170-DO170</f>
        <v>0</v>
      </c>
      <c r="AN170" s="131">
        <f t="shared" ref="AN170:AN233" si="161">((AW170/175)*10)</f>
        <v>0</v>
      </c>
      <c r="AO170" s="115" t="b">
        <f t="shared" ref="AO170:AO233" si="162">IF(DP170="T",1,IF(DP170="F",0))</f>
        <v>0</v>
      </c>
      <c r="AP170" s="115" t="b">
        <f t="shared" ref="AP170:AP233" si="163">IF(DQ170="T",1,IF(DQ170="F",0))</f>
        <v>0</v>
      </c>
      <c r="AQ170" s="115" t="b">
        <f t="shared" ref="AQ170:AQ233" si="164">IF(DR170="T",1,IF(DR170="F",0))</f>
        <v>0</v>
      </c>
      <c r="AR170" s="79">
        <f t="shared" ref="AR170:AR233" si="165">DJ170*10</f>
        <v>0</v>
      </c>
      <c r="AS170" s="79">
        <f t="shared" ref="AS170:AS233" si="166">CT170</f>
        <v>0</v>
      </c>
      <c r="AT170" s="79">
        <f t="shared" ref="AT170:AT233" si="167">DC170</f>
        <v>0</v>
      </c>
      <c r="AU170" s="79">
        <f t="shared" ref="AU170:AU233" si="168">DL170*10</f>
        <v>0</v>
      </c>
      <c r="AV170" s="79">
        <f t="shared" ref="AV170:AV233" si="169">DN170*10</f>
        <v>0</v>
      </c>
      <c r="AW170" s="79">
        <f t="shared" ref="AW170:AW233" si="170">IF(DH170=3,1.25*DI170,IF(DH170=2,DI170,IF(DH170=1,0.5*DI170,0)))</f>
        <v>0</v>
      </c>
      <c r="AX170" s="128">
        <f t="shared" ref="AX170:AX233" si="171">DJ170+DK170</f>
        <v>0</v>
      </c>
      <c r="AY170" s="128"/>
      <c r="AZ170" s="128"/>
      <c r="BA170" s="128">
        <f t="shared" ref="BA170:BA233" si="172">DL170+DM170</f>
        <v>0</v>
      </c>
      <c r="BB170" s="128">
        <f t="shared" ref="BB170:BB233" si="173">DN170+DO170</f>
        <v>0</v>
      </c>
      <c r="BC170" s="80">
        <f t="shared" si="131"/>
        <v>0</v>
      </c>
      <c r="BD170" s="80">
        <f t="shared" si="132"/>
        <v>0</v>
      </c>
      <c r="BE170" s="80">
        <f t="shared" si="133"/>
        <v>0</v>
      </c>
      <c r="BF170" s="80">
        <f t="shared" si="134"/>
        <v>0</v>
      </c>
      <c r="BG170" s="80">
        <f t="shared" si="135"/>
        <v>0</v>
      </c>
      <c r="BH170" s="80">
        <f t="shared" si="136"/>
        <v>0</v>
      </c>
      <c r="BI170" s="4">
        <f t="shared" ref="BI170:BI233" si="174">SUM(AR170,AT170:AV170)</f>
        <v>0</v>
      </c>
      <c r="BJ170" s="4">
        <f t="shared" ref="BJ170:BJ233" si="175">SUM(AR170:AV170)</f>
        <v>0</v>
      </c>
      <c r="BK170" s="4">
        <f t="shared" ref="BK170:BK233" si="176">AW170</f>
        <v>0</v>
      </c>
      <c r="BL170" s="8" t="e">
        <f>VLOOKUP(CN170,'CIR Results'!$B$3:$L$42,2,FALSE)</f>
        <v>#N/A</v>
      </c>
      <c r="BM170" s="8" t="e">
        <f>VLOOKUP(CN170,'CIR Results'!$B$3:$L$42,3,FALSE)</f>
        <v>#N/A</v>
      </c>
      <c r="BN170" s="8" t="e">
        <f>VLOOKUP(CN170,'CIR Results'!$B$3:$L$42,4,FALSE)</f>
        <v>#N/A</v>
      </c>
      <c r="BO170" s="8" t="e">
        <f>VLOOKUP(CN170,'CIR Results'!$B$3:$L$42,5,FALSE)</f>
        <v>#N/A</v>
      </c>
      <c r="BP170" s="8" t="e">
        <f>VLOOKUP(CN170,'CIR Results'!$B$3:$L$42,6,FALSE)</f>
        <v>#N/A</v>
      </c>
      <c r="BQ170" s="8" t="e">
        <f>VLOOKUP(CN170,'CIR Results'!$B$3:$L$42,8,FALSE)</f>
        <v>#N/A</v>
      </c>
      <c r="BR170" s="8" t="e">
        <f>VLOOKUP(CN170,'CIR Results'!$B$3:$L$42,9,FALSE)</f>
        <v>#N/A</v>
      </c>
      <c r="BS170" s="8" t="e">
        <f>VLOOKUP(CN170,'CIR Results'!$B$3:$L$42,10,FALSE)</f>
        <v>#N/A</v>
      </c>
      <c r="BT170" s="8" t="e">
        <f>VLOOKUP(CN170,'CIR Results'!$B$3:$L$42,11,FALSE)</f>
        <v>#N/A</v>
      </c>
      <c r="BU170" s="136" t="e">
        <f>VLOOKUP(CN170,'CIR Team Info'!$B$5:$E$44,2,FALSE)</f>
        <v>#N/A</v>
      </c>
      <c r="BV170" s="136" t="e">
        <f>VLOOKUP(CN170,'CIR Team Info'!$B$5:$E$44,4,FALSE)</f>
        <v>#N/A</v>
      </c>
      <c r="BW170" s="136" t="str">
        <f t="shared" si="137"/>
        <v xml:space="preserve">0 0 0 </v>
      </c>
      <c r="BX170" s="168">
        <f>'Pit Scouting Data'!E129</f>
        <v>0</v>
      </c>
      <c r="BY170" s="168">
        <f>'Pit Scouting Data'!F129</f>
        <v>0</v>
      </c>
      <c r="BZ170" s="168">
        <f>'Pit Scouting Data'!G129</f>
        <v>0</v>
      </c>
      <c r="CA170" s="168">
        <f>'Pit Scouting Data'!H129</f>
        <v>0</v>
      </c>
      <c r="CB170" s="168">
        <f>'Pit Scouting Data'!I129</f>
        <v>0</v>
      </c>
      <c r="CC170" s="168">
        <f>'Pit Scouting Data'!J129</f>
        <v>0</v>
      </c>
      <c r="CD170" s="168">
        <f>'Pit Scouting Data'!K129</f>
        <v>0</v>
      </c>
      <c r="CE170" s="168">
        <f>'Pit Scouting Data'!L129</f>
        <v>0</v>
      </c>
      <c r="CF170" s="168">
        <f>'Pit Scouting Data'!M129</f>
        <v>0</v>
      </c>
      <c r="CG170" s="168">
        <f>'Pit Scouting Data'!N129</f>
        <v>0</v>
      </c>
      <c r="CH170" s="168">
        <f>'Pit Scouting Data'!O129</f>
        <v>0</v>
      </c>
      <c r="CI170" s="176">
        <f>'Pit Scouting Data'!P129</f>
        <v>0</v>
      </c>
      <c r="CJ170" s="176">
        <f>'Pit Scouting Data'!Q129</f>
        <v>0</v>
      </c>
      <c r="CK170" s="176">
        <f>'Pit Scouting Data'!R129</f>
        <v>0</v>
      </c>
      <c r="CL170" s="176">
        <f>'Pit Scouting Data'!S129</f>
        <v>0</v>
      </c>
      <c r="CM170" s="169">
        <f>'Pit Scouting Data'!A129</f>
        <v>0</v>
      </c>
      <c r="CN170" s="169">
        <f>'Pit Scouting Data'!B129</f>
        <v>0</v>
      </c>
      <c r="CO170" s="169">
        <f>'Pit Scouting Data'!C129</f>
        <v>0</v>
      </c>
      <c r="CP170" s="169">
        <f>'Pit Scouting Data'!D129</f>
        <v>0</v>
      </c>
      <c r="CQ170" s="169"/>
      <c r="CR170" s="169"/>
      <c r="CS170" s="169"/>
      <c r="CT170" s="169"/>
      <c r="CU170" s="169"/>
      <c r="CV170" s="169"/>
      <c r="CW170" s="169"/>
      <c r="CX170" s="169"/>
      <c r="CY170" s="169"/>
      <c r="CZ170" s="169"/>
      <c r="DA170" s="169"/>
      <c r="DB170" s="169"/>
      <c r="DC170" s="169"/>
      <c r="DD170" s="169"/>
      <c r="DE170" s="169"/>
      <c r="DF170" s="169"/>
      <c r="DG170" s="169"/>
      <c r="DH170" s="169"/>
      <c r="DI170" s="169"/>
      <c r="DJ170" s="2"/>
      <c r="DK170" s="2"/>
      <c r="DL170" s="2"/>
      <c r="DM170" s="2"/>
      <c r="DN170" s="2"/>
      <c r="DO170" s="2"/>
      <c r="DP170" s="169"/>
      <c r="DQ170" s="169"/>
      <c r="DR170" s="169"/>
      <c r="DS170" s="169"/>
      <c r="DT170" s="169"/>
      <c r="DU170" s="169"/>
      <c r="DV170" s="169"/>
      <c r="DW170" s="37"/>
      <c r="DX170" s="37"/>
      <c r="DZ170" s="153"/>
    </row>
    <row r="171" spans="1:130" s="164" customFormat="1" hidden="1" x14ac:dyDescent="0.25">
      <c r="A171" s="153">
        <f t="shared" si="138"/>
        <v>0</v>
      </c>
      <c r="B171" s="39"/>
      <c r="C171" s="39"/>
      <c r="D171" s="17">
        <f t="shared" si="139"/>
        <v>0</v>
      </c>
      <c r="E171" s="113">
        <f t="shared" si="140"/>
        <v>0</v>
      </c>
      <c r="F171" s="113">
        <f t="shared" si="141"/>
        <v>0</v>
      </c>
      <c r="G171" s="113">
        <f t="shared" si="142"/>
        <v>0</v>
      </c>
      <c r="H171" s="113">
        <f t="shared" si="143"/>
        <v>0</v>
      </c>
      <c r="I171" s="113">
        <f t="shared" si="144"/>
        <v>0</v>
      </c>
      <c r="J171" s="113">
        <f t="shared" si="145"/>
        <v>0</v>
      </c>
      <c r="K171" s="113">
        <f t="shared" si="146"/>
        <v>0</v>
      </c>
      <c r="L171" s="76">
        <v>8</v>
      </c>
      <c r="M171" s="76">
        <v>8</v>
      </c>
      <c r="N171" s="76">
        <v>6</v>
      </c>
      <c r="O171" s="76">
        <v>6</v>
      </c>
      <c r="P171" s="76">
        <v>6</v>
      </c>
      <c r="Q171" s="76">
        <v>2</v>
      </c>
      <c r="R171" s="76">
        <v>1</v>
      </c>
      <c r="S171" s="17">
        <f t="shared" si="147"/>
        <v>0</v>
      </c>
      <c r="T171" s="113">
        <f t="shared" si="148"/>
        <v>0</v>
      </c>
      <c r="U171" s="113">
        <f t="shared" si="149"/>
        <v>0</v>
      </c>
      <c r="V171" s="113">
        <f t="shared" si="150"/>
        <v>0</v>
      </c>
      <c r="W171" s="113">
        <f t="shared" si="151"/>
        <v>0</v>
      </c>
      <c r="X171" s="113">
        <f t="shared" si="152"/>
        <v>0</v>
      </c>
      <c r="Y171" s="113">
        <f t="shared" si="153"/>
        <v>0</v>
      </c>
      <c r="Z171" s="113">
        <f t="shared" si="154"/>
        <v>0</v>
      </c>
      <c r="AA171" s="76">
        <v>5</v>
      </c>
      <c r="AB171" s="76">
        <v>6</v>
      </c>
      <c r="AC171" s="76">
        <v>8</v>
      </c>
      <c r="AD171" s="76">
        <v>2</v>
      </c>
      <c r="AE171" s="76">
        <v>2</v>
      </c>
      <c r="AF171" s="76">
        <v>3</v>
      </c>
      <c r="AG171" s="76">
        <v>8</v>
      </c>
      <c r="AH171" s="131">
        <f t="shared" si="155"/>
        <v>0</v>
      </c>
      <c r="AI171" s="131">
        <f t="shared" si="156"/>
        <v>0</v>
      </c>
      <c r="AJ171" s="131">
        <f t="shared" si="157"/>
        <v>0</v>
      </c>
      <c r="AK171" s="131">
        <f t="shared" si="158"/>
        <v>0</v>
      </c>
      <c r="AL171" s="131">
        <f t="shared" si="159"/>
        <v>0</v>
      </c>
      <c r="AM171" s="131">
        <f t="shared" si="160"/>
        <v>0</v>
      </c>
      <c r="AN171" s="131">
        <f t="shared" si="161"/>
        <v>0</v>
      </c>
      <c r="AO171" s="115" t="b">
        <f t="shared" si="162"/>
        <v>0</v>
      </c>
      <c r="AP171" s="115" t="b">
        <f t="shared" si="163"/>
        <v>0</v>
      </c>
      <c r="AQ171" s="115" t="b">
        <f t="shared" si="164"/>
        <v>0</v>
      </c>
      <c r="AR171" s="79">
        <f t="shared" si="165"/>
        <v>0</v>
      </c>
      <c r="AS171" s="79">
        <f t="shared" si="166"/>
        <v>0</v>
      </c>
      <c r="AT171" s="79">
        <f t="shared" si="167"/>
        <v>0</v>
      </c>
      <c r="AU171" s="79">
        <f t="shared" si="168"/>
        <v>0</v>
      </c>
      <c r="AV171" s="79">
        <f t="shared" si="169"/>
        <v>0</v>
      </c>
      <c r="AW171" s="79">
        <f t="shared" si="170"/>
        <v>0</v>
      </c>
      <c r="AX171" s="128">
        <f t="shared" si="171"/>
        <v>0</v>
      </c>
      <c r="AY171" s="128"/>
      <c r="AZ171" s="128"/>
      <c r="BA171" s="128">
        <f t="shared" si="172"/>
        <v>0</v>
      </c>
      <c r="BB171" s="128">
        <f t="shared" si="173"/>
        <v>0</v>
      </c>
      <c r="BC171" s="80">
        <f t="shared" si="131"/>
        <v>0</v>
      </c>
      <c r="BD171" s="80">
        <f t="shared" si="132"/>
        <v>0</v>
      </c>
      <c r="BE171" s="80">
        <f t="shared" si="133"/>
        <v>0</v>
      </c>
      <c r="BF171" s="80">
        <f t="shared" si="134"/>
        <v>0</v>
      </c>
      <c r="BG171" s="80">
        <f t="shared" si="135"/>
        <v>0</v>
      </c>
      <c r="BH171" s="80">
        <f t="shared" si="136"/>
        <v>0</v>
      </c>
      <c r="BI171" s="4">
        <f t="shared" si="174"/>
        <v>0</v>
      </c>
      <c r="BJ171" s="4">
        <f t="shared" si="175"/>
        <v>0</v>
      </c>
      <c r="BK171" s="4">
        <f t="shared" si="176"/>
        <v>0</v>
      </c>
      <c r="BL171" s="8" t="e">
        <f>VLOOKUP(CN171,'CIR Results'!$B$3:$L$42,2,FALSE)</f>
        <v>#N/A</v>
      </c>
      <c r="BM171" s="8" t="e">
        <f>VLOOKUP(CN171,'CIR Results'!$B$3:$L$42,3,FALSE)</f>
        <v>#N/A</v>
      </c>
      <c r="BN171" s="8" t="e">
        <f>VLOOKUP(CN171,'CIR Results'!$B$3:$L$42,4,FALSE)</f>
        <v>#N/A</v>
      </c>
      <c r="BO171" s="8" t="e">
        <f>VLOOKUP(CN171,'CIR Results'!$B$3:$L$42,5,FALSE)</f>
        <v>#N/A</v>
      </c>
      <c r="BP171" s="8" t="e">
        <f>VLOOKUP(CN171,'CIR Results'!$B$3:$L$42,6,FALSE)</f>
        <v>#N/A</v>
      </c>
      <c r="BQ171" s="8" t="e">
        <f>VLOOKUP(CN171,'CIR Results'!$B$3:$L$42,8,FALSE)</f>
        <v>#N/A</v>
      </c>
      <c r="BR171" s="8" t="e">
        <f>VLOOKUP(CN171,'CIR Results'!$B$3:$L$42,9,FALSE)</f>
        <v>#N/A</v>
      </c>
      <c r="BS171" s="8" t="e">
        <f>VLOOKUP(CN171,'CIR Results'!$B$3:$L$42,10,FALSE)</f>
        <v>#N/A</v>
      </c>
      <c r="BT171" s="8" t="e">
        <f>VLOOKUP(CN171,'CIR Results'!$B$3:$L$42,11,FALSE)</f>
        <v>#N/A</v>
      </c>
      <c r="BU171" s="136" t="e">
        <f>VLOOKUP(CN171,'CIR Team Info'!$B$5:$E$44,2,FALSE)</f>
        <v>#N/A</v>
      </c>
      <c r="BV171" s="136" t="e">
        <f>VLOOKUP(CN171,'CIR Team Info'!$B$5:$E$44,4,FALSE)</f>
        <v>#N/A</v>
      </c>
      <c r="BW171" s="136" t="str">
        <f t="shared" si="137"/>
        <v xml:space="preserve">0 0 0 </v>
      </c>
      <c r="BX171" s="168">
        <f>'Pit Scouting Data'!E130</f>
        <v>0</v>
      </c>
      <c r="BY171" s="168">
        <f>'Pit Scouting Data'!F130</f>
        <v>0</v>
      </c>
      <c r="BZ171" s="168">
        <f>'Pit Scouting Data'!G130</f>
        <v>0</v>
      </c>
      <c r="CA171" s="168">
        <f>'Pit Scouting Data'!H130</f>
        <v>0</v>
      </c>
      <c r="CB171" s="168">
        <f>'Pit Scouting Data'!I130</f>
        <v>0</v>
      </c>
      <c r="CC171" s="168">
        <f>'Pit Scouting Data'!J130</f>
        <v>0</v>
      </c>
      <c r="CD171" s="168">
        <f>'Pit Scouting Data'!K130</f>
        <v>0</v>
      </c>
      <c r="CE171" s="168">
        <f>'Pit Scouting Data'!L130</f>
        <v>0</v>
      </c>
      <c r="CF171" s="168">
        <f>'Pit Scouting Data'!M130</f>
        <v>0</v>
      </c>
      <c r="CG171" s="168">
        <f>'Pit Scouting Data'!N130</f>
        <v>0</v>
      </c>
      <c r="CH171" s="168">
        <f>'Pit Scouting Data'!O130</f>
        <v>0</v>
      </c>
      <c r="CI171" s="176">
        <f>'Pit Scouting Data'!P130</f>
        <v>0</v>
      </c>
      <c r="CJ171" s="176">
        <f>'Pit Scouting Data'!Q130</f>
        <v>0</v>
      </c>
      <c r="CK171" s="176">
        <f>'Pit Scouting Data'!R130</f>
        <v>0</v>
      </c>
      <c r="CL171" s="176">
        <f>'Pit Scouting Data'!S130</f>
        <v>0</v>
      </c>
      <c r="CM171" s="169">
        <f>'Pit Scouting Data'!A130</f>
        <v>0</v>
      </c>
      <c r="CN171" s="169">
        <f>'Pit Scouting Data'!B130</f>
        <v>0</v>
      </c>
      <c r="CO171" s="169">
        <f>'Pit Scouting Data'!C130</f>
        <v>0</v>
      </c>
      <c r="CP171" s="169">
        <f>'Pit Scouting Data'!D130</f>
        <v>0</v>
      </c>
      <c r="CQ171" s="169"/>
      <c r="CR171" s="169"/>
      <c r="CS171" s="169"/>
      <c r="CT171" s="169"/>
      <c r="CU171" s="169"/>
      <c r="CV171" s="169"/>
      <c r="CW171" s="169"/>
      <c r="CX171" s="169"/>
      <c r="CY171" s="169"/>
      <c r="CZ171" s="169"/>
      <c r="DA171" s="169"/>
      <c r="DB171" s="169"/>
      <c r="DC171" s="169"/>
      <c r="DD171" s="169"/>
      <c r="DE171" s="169"/>
      <c r="DF171" s="169"/>
      <c r="DG171" s="169"/>
      <c r="DH171" s="169"/>
      <c r="DI171" s="169"/>
      <c r="DJ171" s="2"/>
      <c r="DK171" s="2"/>
      <c r="DL171" s="2"/>
      <c r="DM171" s="2"/>
      <c r="DN171" s="2"/>
      <c r="DO171" s="2"/>
      <c r="DP171" s="169"/>
      <c r="DQ171" s="169"/>
      <c r="DR171" s="169"/>
      <c r="DS171" s="169"/>
      <c r="DT171" s="169"/>
      <c r="DU171" s="169"/>
      <c r="DV171" s="169"/>
      <c r="DW171" s="37"/>
      <c r="DX171" s="37"/>
      <c r="DZ171" s="153"/>
    </row>
    <row r="172" spans="1:130" s="164" customFormat="1" hidden="1" x14ac:dyDescent="0.25">
      <c r="A172" s="153">
        <f t="shared" si="138"/>
        <v>0</v>
      </c>
      <c r="B172" s="39"/>
      <c r="C172" s="39"/>
      <c r="D172" s="17">
        <f t="shared" si="139"/>
        <v>0</v>
      </c>
      <c r="E172" s="113">
        <f t="shared" si="140"/>
        <v>0</v>
      </c>
      <c r="F172" s="113">
        <f t="shared" si="141"/>
        <v>0</v>
      </c>
      <c r="G172" s="113">
        <f t="shared" si="142"/>
        <v>0</v>
      </c>
      <c r="H172" s="113">
        <f t="shared" si="143"/>
        <v>0</v>
      </c>
      <c r="I172" s="113">
        <f t="shared" si="144"/>
        <v>0</v>
      </c>
      <c r="J172" s="113">
        <f t="shared" si="145"/>
        <v>0</v>
      </c>
      <c r="K172" s="113">
        <f t="shared" si="146"/>
        <v>0</v>
      </c>
      <c r="L172" s="76">
        <v>8</v>
      </c>
      <c r="M172" s="76">
        <v>8</v>
      </c>
      <c r="N172" s="76">
        <v>6</v>
      </c>
      <c r="O172" s="76">
        <v>6</v>
      </c>
      <c r="P172" s="76">
        <v>6</v>
      </c>
      <c r="Q172" s="76">
        <v>2</v>
      </c>
      <c r="R172" s="76">
        <v>1</v>
      </c>
      <c r="S172" s="17">
        <f t="shared" si="147"/>
        <v>0</v>
      </c>
      <c r="T172" s="113">
        <f t="shared" si="148"/>
        <v>0</v>
      </c>
      <c r="U172" s="113">
        <f t="shared" si="149"/>
        <v>0</v>
      </c>
      <c r="V172" s="113">
        <f t="shared" si="150"/>
        <v>0</v>
      </c>
      <c r="W172" s="113">
        <f t="shared" si="151"/>
        <v>0</v>
      </c>
      <c r="X172" s="113">
        <f t="shared" si="152"/>
        <v>0</v>
      </c>
      <c r="Y172" s="113">
        <f t="shared" si="153"/>
        <v>0</v>
      </c>
      <c r="Z172" s="113">
        <f t="shared" si="154"/>
        <v>0</v>
      </c>
      <c r="AA172" s="76">
        <v>5</v>
      </c>
      <c r="AB172" s="76">
        <v>6</v>
      </c>
      <c r="AC172" s="76">
        <v>8</v>
      </c>
      <c r="AD172" s="76">
        <v>2</v>
      </c>
      <c r="AE172" s="76">
        <v>2</v>
      </c>
      <c r="AF172" s="76">
        <v>3</v>
      </c>
      <c r="AG172" s="76">
        <v>8</v>
      </c>
      <c r="AH172" s="131">
        <f t="shared" si="155"/>
        <v>0</v>
      </c>
      <c r="AI172" s="131">
        <f t="shared" si="156"/>
        <v>0</v>
      </c>
      <c r="AJ172" s="131">
        <f t="shared" si="157"/>
        <v>0</v>
      </c>
      <c r="AK172" s="131">
        <f t="shared" si="158"/>
        <v>0</v>
      </c>
      <c r="AL172" s="131">
        <f t="shared" si="159"/>
        <v>0</v>
      </c>
      <c r="AM172" s="131">
        <f t="shared" si="160"/>
        <v>0</v>
      </c>
      <c r="AN172" s="131">
        <f t="shared" si="161"/>
        <v>0</v>
      </c>
      <c r="AO172" s="115" t="b">
        <f t="shared" si="162"/>
        <v>0</v>
      </c>
      <c r="AP172" s="115" t="b">
        <f t="shared" si="163"/>
        <v>0</v>
      </c>
      <c r="AQ172" s="115" t="b">
        <f t="shared" si="164"/>
        <v>0</v>
      </c>
      <c r="AR172" s="79">
        <f t="shared" si="165"/>
        <v>0</v>
      </c>
      <c r="AS172" s="79">
        <f t="shared" si="166"/>
        <v>0</v>
      </c>
      <c r="AT172" s="79">
        <f t="shared" si="167"/>
        <v>0</v>
      </c>
      <c r="AU172" s="79">
        <f t="shared" si="168"/>
        <v>0</v>
      </c>
      <c r="AV172" s="79">
        <f t="shared" si="169"/>
        <v>0</v>
      </c>
      <c r="AW172" s="79">
        <f t="shared" si="170"/>
        <v>0</v>
      </c>
      <c r="AX172" s="128">
        <f t="shared" si="171"/>
        <v>0</v>
      </c>
      <c r="AY172" s="128"/>
      <c r="AZ172" s="128"/>
      <c r="BA172" s="128">
        <f t="shared" si="172"/>
        <v>0</v>
      </c>
      <c r="BB172" s="128">
        <f t="shared" si="173"/>
        <v>0</v>
      </c>
      <c r="BC172" s="80">
        <f t="shared" si="131"/>
        <v>0</v>
      </c>
      <c r="BD172" s="80">
        <f t="shared" si="132"/>
        <v>0</v>
      </c>
      <c r="BE172" s="80">
        <f t="shared" si="133"/>
        <v>0</v>
      </c>
      <c r="BF172" s="80">
        <f t="shared" si="134"/>
        <v>0</v>
      </c>
      <c r="BG172" s="80">
        <f t="shared" si="135"/>
        <v>0</v>
      </c>
      <c r="BH172" s="80">
        <f t="shared" si="136"/>
        <v>0</v>
      </c>
      <c r="BI172" s="4">
        <f t="shared" si="174"/>
        <v>0</v>
      </c>
      <c r="BJ172" s="4">
        <f t="shared" si="175"/>
        <v>0</v>
      </c>
      <c r="BK172" s="4">
        <f t="shared" si="176"/>
        <v>0</v>
      </c>
      <c r="BL172" s="8" t="e">
        <f>VLOOKUP(CN172,'CIR Results'!$B$3:$L$42,2,FALSE)</f>
        <v>#N/A</v>
      </c>
      <c r="BM172" s="8" t="e">
        <f>VLOOKUP(CN172,'CIR Results'!$B$3:$L$42,3,FALSE)</f>
        <v>#N/A</v>
      </c>
      <c r="BN172" s="8" t="e">
        <f>VLOOKUP(CN172,'CIR Results'!$B$3:$L$42,4,FALSE)</f>
        <v>#N/A</v>
      </c>
      <c r="BO172" s="8" t="e">
        <f>VLOOKUP(CN172,'CIR Results'!$B$3:$L$42,5,FALSE)</f>
        <v>#N/A</v>
      </c>
      <c r="BP172" s="8" t="e">
        <f>VLOOKUP(CN172,'CIR Results'!$B$3:$L$42,6,FALSE)</f>
        <v>#N/A</v>
      </c>
      <c r="BQ172" s="8" t="e">
        <f>VLOOKUP(CN172,'CIR Results'!$B$3:$L$42,8,FALSE)</f>
        <v>#N/A</v>
      </c>
      <c r="BR172" s="8" t="e">
        <f>VLOOKUP(CN172,'CIR Results'!$B$3:$L$42,9,FALSE)</f>
        <v>#N/A</v>
      </c>
      <c r="BS172" s="8" t="e">
        <f>VLOOKUP(CN172,'CIR Results'!$B$3:$L$42,10,FALSE)</f>
        <v>#N/A</v>
      </c>
      <c r="BT172" s="8" t="e">
        <f>VLOOKUP(CN172,'CIR Results'!$B$3:$L$42,11,FALSE)</f>
        <v>#N/A</v>
      </c>
      <c r="BU172" s="136" t="e">
        <f>VLOOKUP(CN172,'CIR Team Info'!$B$5:$E$44,2,FALSE)</f>
        <v>#N/A</v>
      </c>
      <c r="BV172" s="136" t="e">
        <f>VLOOKUP(CN172,'CIR Team Info'!$B$5:$E$44,4,FALSE)</f>
        <v>#N/A</v>
      </c>
      <c r="BW172" s="136" t="str">
        <f t="shared" si="137"/>
        <v xml:space="preserve">0 0 0 </v>
      </c>
      <c r="BX172" s="168">
        <f>'Pit Scouting Data'!E131</f>
        <v>0</v>
      </c>
      <c r="BY172" s="168">
        <f>'Pit Scouting Data'!F131</f>
        <v>0</v>
      </c>
      <c r="BZ172" s="168">
        <f>'Pit Scouting Data'!G131</f>
        <v>0</v>
      </c>
      <c r="CA172" s="168">
        <f>'Pit Scouting Data'!H131</f>
        <v>0</v>
      </c>
      <c r="CB172" s="168">
        <f>'Pit Scouting Data'!I131</f>
        <v>0</v>
      </c>
      <c r="CC172" s="168">
        <f>'Pit Scouting Data'!J131</f>
        <v>0</v>
      </c>
      <c r="CD172" s="168">
        <f>'Pit Scouting Data'!K131</f>
        <v>0</v>
      </c>
      <c r="CE172" s="168">
        <f>'Pit Scouting Data'!L131</f>
        <v>0</v>
      </c>
      <c r="CF172" s="168">
        <f>'Pit Scouting Data'!M131</f>
        <v>0</v>
      </c>
      <c r="CG172" s="168">
        <f>'Pit Scouting Data'!N131</f>
        <v>0</v>
      </c>
      <c r="CH172" s="168">
        <f>'Pit Scouting Data'!O131</f>
        <v>0</v>
      </c>
      <c r="CI172" s="176">
        <f>'Pit Scouting Data'!P131</f>
        <v>0</v>
      </c>
      <c r="CJ172" s="176">
        <f>'Pit Scouting Data'!Q131</f>
        <v>0</v>
      </c>
      <c r="CK172" s="176">
        <f>'Pit Scouting Data'!R131</f>
        <v>0</v>
      </c>
      <c r="CL172" s="176">
        <f>'Pit Scouting Data'!S131</f>
        <v>0</v>
      </c>
      <c r="CM172" s="169">
        <f>'Pit Scouting Data'!A131</f>
        <v>0</v>
      </c>
      <c r="CN172" s="169">
        <f>'Pit Scouting Data'!B131</f>
        <v>0</v>
      </c>
      <c r="CO172" s="169">
        <f>'Pit Scouting Data'!C131</f>
        <v>0</v>
      </c>
      <c r="CP172" s="169">
        <f>'Pit Scouting Data'!D131</f>
        <v>0</v>
      </c>
      <c r="CQ172" s="169"/>
      <c r="CR172" s="169"/>
      <c r="CS172" s="169"/>
      <c r="CT172" s="169"/>
      <c r="CU172" s="169"/>
      <c r="CV172" s="169"/>
      <c r="CW172" s="169"/>
      <c r="CX172" s="169"/>
      <c r="CY172" s="169"/>
      <c r="CZ172" s="169"/>
      <c r="DA172" s="169"/>
      <c r="DB172" s="169"/>
      <c r="DC172" s="169"/>
      <c r="DD172" s="169"/>
      <c r="DE172" s="169"/>
      <c r="DF172" s="169"/>
      <c r="DG172" s="169"/>
      <c r="DH172" s="169"/>
      <c r="DI172" s="169"/>
      <c r="DJ172" s="2"/>
      <c r="DK172" s="2"/>
      <c r="DL172" s="2"/>
      <c r="DM172" s="2"/>
      <c r="DN172" s="2"/>
      <c r="DO172" s="2"/>
      <c r="DP172" s="169"/>
      <c r="DQ172" s="169"/>
      <c r="DR172" s="169"/>
      <c r="DS172" s="169"/>
      <c r="DT172" s="169"/>
      <c r="DU172" s="169"/>
      <c r="DV172" s="169"/>
      <c r="DW172" s="37"/>
      <c r="DX172" s="37"/>
      <c r="DZ172" s="153"/>
    </row>
    <row r="173" spans="1:130" s="164" customFormat="1" hidden="1" x14ac:dyDescent="0.25">
      <c r="A173" s="153">
        <f t="shared" si="138"/>
        <v>0</v>
      </c>
      <c r="B173" s="39"/>
      <c r="C173" s="39"/>
      <c r="D173" s="17">
        <f t="shared" si="139"/>
        <v>0</v>
      </c>
      <c r="E173" s="113">
        <f t="shared" si="140"/>
        <v>0</v>
      </c>
      <c r="F173" s="113">
        <f t="shared" si="141"/>
        <v>0</v>
      </c>
      <c r="G173" s="113">
        <f t="shared" si="142"/>
        <v>0</v>
      </c>
      <c r="H173" s="113">
        <f t="shared" si="143"/>
        <v>0</v>
      </c>
      <c r="I173" s="113">
        <f t="shared" si="144"/>
        <v>0</v>
      </c>
      <c r="J173" s="113">
        <f t="shared" si="145"/>
        <v>0</v>
      </c>
      <c r="K173" s="113">
        <f t="shared" si="146"/>
        <v>0</v>
      </c>
      <c r="L173" s="76">
        <v>8</v>
      </c>
      <c r="M173" s="76">
        <v>8</v>
      </c>
      <c r="N173" s="76">
        <v>6</v>
      </c>
      <c r="O173" s="76">
        <v>6</v>
      </c>
      <c r="P173" s="76">
        <v>6</v>
      </c>
      <c r="Q173" s="76">
        <v>2</v>
      </c>
      <c r="R173" s="76">
        <v>1</v>
      </c>
      <c r="S173" s="17">
        <f t="shared" si="147"/>
        <v>0</v>
      </c>
      <c r="T173" s="113">
        <f t="shared" si="148"/>
        <v>0</v>
      </c>
      <c r="U173" s="113">
        <f t="shared" si="149"/>
        <v>0</v>
      </c>
      <c r="V173" s="113">
        <f t="shared" si="150"/>
        <v>0</v>
      </c>
      <c r="W173" s="113">
        <f t="shared" si="151"/>
        <v>0</v>
      </c>
      <c r="X173" s="113">
        <f t="shared" si="152"/>
        <v>0</v>
      </c>
      <c r="Y173" s="113">
        <f t="shared" si="153"/>
        <v>0</v>
      </c>
      <c r="Z173" s="113">
        <f t="shared" si="154"/>
        <v>0</v>
      </c>
      <c r="AA173" s="76">
        <v>5</v>
      </c>
      <c r="AB173" s="76">
        <v>6</v>
      </c>
      <c r="AC173" s="76">
        <v>8</v>
      </c>
      <c r="AD173" s="76">
        <v>2</v>
      </c>
      <c r="AE173" s="76">
        <v>2</v>
      </c>
      <c r="AF173" s="76">
        <v>3</v>
      </c>
      <c r="AG173" s="76">
        <v>8</v>
      </c>
      <c r="AH173" s="131">
        <f t="shared" si="155"/>
        <v>0</v>
      </c>
      <c r="AI173" s="131">
        <f t="shared" si="156"/>
        <v>0</v>
      </c>
      <c r="AJ173" s="131">
        <f t="shared" si="157"/>
        <v>0</v>
      </c>
      <c r="AK173" s="131">
        <f t="shared" si="158"/>
        <v>0</v>
      </c>
      <c r="AL173" s="131">
        <f t="shared" si="159"/>
        <v>0</v>
      </c>
      <c r="AM173" s="131">
        <f t="shared" si="160"/>
        <v>0</v>
      </c>
      <c r="AN173" s="131">
        <f t="shared" si="161"/>
        <v>0</v>
      </c>
      <c r="AO173" s="115" t="b">
        <f t="shared" si="162"/>
        <v>0</v>
      </c>
      <c r="AP173" s="115" t="b">
        <f t="shared" si="163"/>
        <v>0</v>
      </c>
      <c r="AQ173" s="115" t="b">
        <f t="shared" si="164"/>
        <v>0</v>
      </c>
      <c r="AR173" s="79">
        <f t="shared" si="165"/>
        <v>0</v>
      </c>
      <c r="AS173" s="79">
        <f t="shared" si="166"/>
        <v>0</v>
      </c>
      <c r="AT173" s="79">
        <f t="shared" si="167"/>
        <v>0</v>
      </c>
      <c r="AU173" s="79">
        <f t="shared" si="168"/>
        <v>0</v>
      </c>
      <c r="AV173" s="79">
        <f t="shared" si="169"/>
        <v>0</v>
      </c>
      <c r="AW173" s="79">
        <f t="shared" si="170"/>
        <v>0</v>
      </c>
      <c r="AX173" s="128">
        <f t="shared" si="171"/>
        <v>0</v>
      </c>
      <c r="AY173" s="128"/>
      <c r="AZ173" s="128"/>
      <c r="BA173" s="128">
        <f t="shared" si="172"/>
        <v>0</v>
      </c>
      <c r="BB173" s="128">
        <f t="shared" si="173"/>
        <v>0</v>
      </c>
      <c r="BC173" s="80">
        <f t="shared" si="131"/>
        <v>0</v>
      </c>
      <c r="BD173" s="80">
        <f t="shared" si="132"/>
        <v>0</v>
      </c>
      <c r="BE173" s="80">
        <f t="shared" si="133"/>
        <v>0</v>
      </c>
      <c r="BF173" s="80">
        <f t="shared" si="134"/>
        <v>0</v>
      </c>
      <c r="BG173" s="80">
        <f t="shared" si="135"/>
        <v>0</v>
      </c>
      <c r="BH173" s="80">
        <f t="shared" si="136"/>
        <v>0</v>
      </c>
      <c r="BI173" s="4">
        <f t="shared" si="174"/>
        <v>0</v>
      </c>
      <c r="BJ173" s="4">
        <f t="shared" si="175"/>
        <v>0</v>
      </c>
      <c r="BK173" s="4">
        <f t="shared" si="176"/>
        <v>0</v>
      </c>
      <c r="BL173" s="8" t="e">
        <f>VLOOKUP(CN173,'CIR Results'!$B$3:$L$42,2,FALSE)</f>
        <v>#N/A</v>
      </c>
      <c r="BM173" s="8" t="e">
        <f>VLOOKUP(CN173,'CIR Results'!$B$3:$L$42,3,FALSE)</f>
        <v>#N/A</v>
      </c>
      <c r="BN173" s="8" t="e">
        <f>VLOOKUP(CN173,'CIR Results'!$B$3:$L$42,4,FALSE)</f>
        <v>#N/A</v>
      </c>
      <c r="BO173" s="8" t="e">
        <f>VLOOKUP(CN173,'CIR Results'!$B$3:$L$42,5,FALSE)</f>
        <v>#N/A</v>
      </c>
      <c r="BP173" s="8" t="e">
        <f>VLOOKUP(CN173,'CIR Results'!$B$3:$L$42,6,FALSE)</f>
        <v>#N/A</v>
      </c>
      <c r="BQ173" s="8" t="e">
        <f>VLOOKUP(CN173,'CIR Results'!$B$3:$L$42,8,FALSE)</f>
        <v>#N/A</v>
      </c>
      <c r="BR173" s="8" t="e">
        <f>VLOOKUP(CN173,'CIR Results'!$B$3:$L$42,9,FALSE)</f>
        <v>#N/A</v>
      </c>
      <c r="BS173" s="8" t="e">
        <f>VLOOKUP(CN173,'CIR Results'!$B$3:$L$42,10,FALSE)</f>
        <v>#N/A</v>
      </c>
      <c r="BT173" s="8" t="e">
        <f>VLOOKUP(CN173,'CIR Results'!$B$3:$L$42,11,FALSE)</f>
        <v>#N/A</v>
      </c>
      <c r="BU173" s="136" t="e">
        <f>VLOOKUP(CN173,'CIR Team Info'!$B$5:$E$44,2,FALSE)</f>
        <v>#N/A</v>
      </c>
      <c r="BV173" s="136" t="e">
        <f>VLOOKUP(CN173,'CIR Team Info'!$B$5:$E$44,4,FALSE)</f>
        <v>#N/A</v>
      </c>
      <c r="BW173" s="136" t="str">
        <f t="shared" si="137"/>
        <v xml:space="preserve">0 0 0 </v>
      </c>
      <c r="BX173" s="168">
        <f>'Pit Scouting Data'!E132</f>
        <v>0</v>
      </c>
      <c r="BY173" s="168">
        <f>'Pit Scouting Data'!F132</f>
        <v>0</v>
      </c>
      <c r="BZ173" s="168">
        <f>'Pit Scouting Data'!G132</f>
        <v>0</v>
      </c>
      <c r="CA173" s="168">
        <f>'Pit Scouting Data'!H132</f>
        <v>0</v>
      </c>
      <c r="CB173" s="168">
        <f>'Pit Scouting Data'!I132</f>
        <v>0</v>
      </c>
      <c r="CC173" s="168">
        <f>'Pit Scouting Data'!J132</f>
        <v>0</v>
      </c>
      <c r="CD173" s="168">
        <f>'Pit Scouting Data'!K132</f>
        <v>0</v>
      </c>
      <c r="CE173" s="168">
        <f>'Pit Scouting Data'!L132</f>
        <v>0</v>
      </c>
      <c r="CF173" s="168">
        <f>'Pit Scouting Data'!M132</f>
        <v>0</v>
      </c>
      <c r="CG173" s="168">
        <f>'Pit Scouting Data'!N132</f>
        <v>0</v>
      </c>
      <c r="CH173" s="168">
        <f>'Pit Scouting Data'!O132</f>
        <v>0</v>
      </c>
      <c r="CI173" s="176">
        <f>'Pit Scouting Data'!P132</f>
        <v>0</v>
      </c>
      <c r="CJ173" s="176">
        <f>'Pit Scouting Data'!Q132</f>
        <v>0</v>
      </c>
      <c r="CK173" s="176">
        <f>'Pit Scouting Data'!R132</f>
        <v>0</v>
      </c>
      <c r="CL173" s="176">
        <f>'Pit Scouting Data'!S132</f>
        <v>0</v>
      </c>
      <c r="CM173" s="169">
        <f>'Pit Scouting Data'!A132</f>
        <v>0</v>
      </c>
      <c r="CN173" s="169">
        <f>'Pit Scouting Data'!B132</f>
        <v>0</v>
      </c>
      <c r="CO173" s="169">
        <f>'Pit Scouting Data'!C132</f>
        <v>0</v>
      </c>
      <c r="CP173" s="169">
        <f>'Pit Scouting Data'!D132</f>
        <v>0</v>
      </c>
      <c r="CQ173" s="169"/>
      <c r="CR173" s="169"/>
      <c r="CS173" s="169"/>
      <c r="CT173" s="169"/>
      <c r="CU173" s="169"/>
      <c r="CV173" s="169"/>
      <c r="CW173" s="169"/>
      <c r="CX173" s="169"/>
      <c r="CY173" s="169"/>
      <c r="CZ173" s="169"/>
      <c r="DA173" s="169"/>
      <c r="DB173" s="169"/>
      <c r="DC173" s="169"/>
      <c r="DD173" s="169"/>
      <c r="DE173" s="169"/>
      <c r="DF173" s="169"/>
      <c r="DG173" s="169"/>
      <c r="DH173" s="169"/>
      <c r="DI173" s="169"/>
      <c r="DJ173" s="2"/>
      <c r="DK173" s="2"/>
      <c r="DL173" s="2"/>
      <c r="DM173" s="2"/>
      <c r="DN173" s="2"/>
      <c r="DO173" s="2"/>
      <c r="DP173" s="169"/>
      <c r="DQ173" s="169"/>
      <c r="DR173" s="169"/>
      <c r="DS173" s="169"/>
      <c r="DT173" s="169"/>
      <c r="DU173" s="169"/>
      <c r="DV173" s="169"/>
      <c r="DW173" s="37"/>
      <c r="DX173" s="37"/>
      <c r="DZ173" s="153"/>
    </row>
    <row r="174" spans="1:130" s="164" customFormat="1" hidden="1" x14ac:dyDescent="0.25">
      <c r="A174" s="153">
        <f t="shared" si="138"/>
        <v>0</v>
      </c>
      <c r="B174" s="39"/>
      <c r="C174" s="39"/>
      <c r="D174" s="17">
        <f t="shared" si="139"/>
        <v>0</v>
      </c>
      <c r="E174" s="113">
        <f t="shared" si="140"/>
        <v>0</v>
      </c>
      <c r="F174" s="113">
        <f t="shared" si="141"/>
        <v>0</v>
      </c>
      <c r="G174" s="113">
        <f t="shared" si="142"/>
        <v>0</v>
      </c>
      <c r="H174" s="113">
        <f t="shared" si="143"/>
        <v>0</v>
      </c>
      <c r="I174" s="113">
        <f t="shared" si="144"/>
        <v>0</v>
      </c>
      <c r="J174" s="113">
        <f t="shared" si="145"/>
        <v>0</v>
      </c>
      <c r="K174" s="113">
        <f t="shared" si="146"/>
        <v>0</v>
      </c>
      <c r="L174" s="76">
        <v>8</v>
      </c>
      <c r="M174" s="76">
        <v>8</v>
      </c>
      <c r="N174" s="76">
        <v>6</v>
      </c>
      <c r="O174" s="76">
        <v>6</v>
      </c>
      <c r="P174" s="76">
        <v>6</v>
      </c>
      <c r="Q174" s="76">
        <v>2</v>
      </c>
      <c r="R174" s="76">
        <v>1</v>
      </c>
      <c r="S174" s="17">
        <f t="shared" si="147"/>
        <v>0</v>
      </c>
      <c r="T174" s="113">
        <f t="shared" si="148"/>
        <v>0</v>
      </c>
      <c r="U174" s="113">
        <f t="shared" si="149"/>
        <v>0</v>
      </c>
      <c r="V174" s="113">
        <f t="shared" si="150"/>
        <v>0</v>
      </c>
      <c r="W174" s="113">
        <f t="shared" si="151"/>
        <v>0</v>
      </c>
      <c r="X174" s="113">
        <f t="shared" si="152"/>
        <v>0</v>
      </c>
      <c r="Y174" s="113">
        <f t="shared" si="153"/>
        <v>0</v>
      </c>
      <c r="Z174" s="113">
        <f t="shared" si="154"/>
        <v>0</v>
      </c>
      <c r="AA174" s="76">
        <v>5</v>
      </c>
      <c r="AB174" s="76">
        <v>6</v>
      </c>
      <c r="AC174" s="76">
        <v>8</v>
      </c>
      <c r="AD174" s="76">
        <v>2</v>
      </c>
      <c r="AE174" s="76">
        <v>2</v>
      </c>
      <c r="AF174" s="76">
        <v>3</v>
      </c>
      <c r="AG174" s="76">
        <v>8</v>
      </c>
      <c r="AH174" s="131">
        <f t="shared" si="155"/>
        <v>0</v>
      </c>
      <c r="AI174" s="131">
        <f t="shared" si="156"/>
        <v>0</v>
      </c>
      <c r="AJ174" s="131">
        <f t="shared" si="157"/>
        <v>0</v>
      </c>
      <c r="AK174" s="131">
        <f t="shared" si="158"/>
        <v>0</v>
      </c>
      <c r="AL174" s="131">
        <f t="shared" si="159"/>
        <v>0</v>
      </c>
      <c r="AM174" s="131">
        <f t="shared" si="160"/>
        <v>0</v>
      </c>
      <c r="AN174" s="131">
        <f t="shared" si="161"/>
        <v>0</v>
      </c>
      <c r="AO174" s="115" t="b">
        <f t="shared" si="162"/>
        <v>0</v>
      </c>
      <c r="AP174" s="115" t="b">
        <f t="shared" si="163"/>
        <v>0</v>
      </c>
      <c r="AQ174" s="115" t="b">
        <f t="shared" si="164"/>
        <v>0</v>
      </c>
      <c r="AR174" s="79">
        <f t="shared" si="165"/>
        <v>0</v>
      </c>
      <c r="AS174" s="79">
        <f t="shared" si="166"/>
        <v>0</v>
      </c>
      <c r="AT174" s="79">
        <f t="shared" si="167"/>
        <v>0</v>
      </c>
      <c r="AU174" s="79">
        <f t="shared" si="168"/>
        <v>0</v>
      </c>
      <c r="AV174" s="79">
        <f t="shared" si="169"/>
        <v>0</v>
      </c>
      <c r="AW174" s="79">
        <f t="shared" si="170"/>
        <v>0</v>
      </c>
      <c r="AX174" s="128">
        <f t="shared" si="171"/>
        <v>0</v>
      </c>
      <c r="AY174" s="128"/>
      <c r="AZ174" s="128"/>
      <c r="BA174" s="128">
        <f t="shared" si="172"/>
        <v>0</v>
      </c>
      <c r="BB174" s="128">
        <f t="shared" si="173"/>
        <v>0</v>
      </c>
      <c r="BC174" s="80">
        <f t="shared" si="131"/>
        <v>0</v>
      </c>
      <c r="BD174" s="80">
        <f t="shared" si="132"/>
        <v>0</v>
      </c>
      <c r="BE174" s="80">
        <f t="shared" si="133"/>
        <v>0</v>
      </c>
      <c r="BF174" s="80">
        <f t="shared" si="134"/>
        <v>0</v>
      </c>
      <c r="BG174" s="80">
        <f t="shared" si="135"/>
        <v>0</v>
      </c>
      <c r="BH174" s="80">
        <f t="shared" si="136"/>
        <v>0</v>
      </c>
      <c r="BI174" s="4">
        <f t="shared" si="174"/>
        <v>0</v>
      </c>
      <c r="BJ174" s="4">
        <f t="shared" si="175"/>
        <v>0</v>
      </c>
      <c r="BK174" s="4">
        <f t="shared" si="176"/>
        <v>0</v>
      </c>
      <c r="BL174" s="8" t="e">
        <f>VLOOKUP(CN174,'CIR Results'!$B$3:$L$42,2,FALSE)</f>
        <v>#N/A</v>
      </c>
      <c r="BM174" s="8" t="e">
        <f>VLOOKUP(CN174,'CIR Results'!$B$3:$L$42,3,FALSE)</f>
        <v>#N/A</v>
      </c>
      <c r="BN174" s="8" t="e">
        <f>VLOOKUP(CN174,'CIR Results'!$B$3:$L$42,4,FALSE)</f>
        <v>#N/A</v>
      </c>
      <c r="BO174" s="8" t="e">
        <f>VLOOKUP(CN174,'CIR Results'!$B$3:$L$42,5,FALSE)</f>
        <v>#N/A</v>
      </c>
      <c r="BP174" s="8" t="e">
        <f>VLOOKUP(CN174,'CIR Results'!$B$3:$L$42,6,FALSE)</f>
        <v>#N/A</v>
      </c>
      <c r="BQ174" s="8" t="e">
        <f>VLOOKUP(CN174,'CIR Results'!$B$3:$L$42,8,FALSE)</f>
        <v>#N/A</v>
      </c>
      <c r="BR174" s="8" t="e">
        <f>VLOOKUP(CN174,'CIR Results'!$B$3:$L$42,9,FALSE)</f>
        <v>#N/A</v>
      </c>
      <c r="BS174" s="8" t="e">
        <f>VLOOKUP(CN174,'CIR Results'!$B$3:$L$42,10,FALSE)</f>
        <v>#N/A</v>
      </c>
      <c r="BT174" s="8" t="e">
        <f>VLOOKUP(CN174,'CIR Results'!$B$3:$L$42,11,FALSE)</f>
        <v>#N/A</v>
      </c>
      <c r="BU174" s="136" t="e">
        <f>VLOOKUP(CN174,'CIR Team Info'!$B$5:$E$44,2,FALSE)</f>
        <v>#N/A</v>
      </c>
      <c r="BV174" s="136" t="e">
        <f>VLOOKUP(CN174,'CIR Team Info'!$B$5:$E$44,4,FALSE)</f>
        <v>#N/A</v>
      </c>
      <c r="BW174" s="136" t="str">
        <f t="shared" si="137"/>
        <v xml:space="preserve">0 0 0 </v>
      </c>
      <c r="BX174" s="168">
        <f>'Pit Scouting Data'!E133</f>
        <v>0</v>
      </c>
      <c r="BY174" s="168">
        <f>'Pit Scouting Data'!F133</f>
        <v>0</v>
      </c>
      <c r="BZ174" s="168">
        <f>'Pit Scouting Data'!G133</f>
        <v>0</v>
      </c>
      <c r="CA174" s="168">
        <f>'Pit Scouting Data'!H133</f>
        <v>0</v>
      </c>
      <c r="CB174" s="168">
        <f>'Pit Scouting Data'!I133</f>
        <v>0</v>
      </c>
      <c r="CC174" s="168">
        <f>'Pit Scouting Data'!J133</f>
        <v>0</v>
      </c>
      <c r="CD174" s="168">
        <f>'Pit Scouting Data'!K133</f>
        <v>0</v>
      </c>
      <c r="CE174" s="168">
        <f>'Pit Scouting Data'!L133</f>
        <v>0</v>
      </c>
      <c r="CF174" s="168">
        <f>'Pit Scouting Data'!M133</f>
        <v>0</v>
      </c>
      <c r="CG174" s="168">
        <f>'Pit Scouting Data'!N133</f>
        <v>0</v>
      </c>
      <c r="CH174" s="168">
        <f>'Pit Scouting Data'!O133</f>
        <v>0</v>
      </c>
      <c r="CI174" s="176">
        <f>'Pit Scouting Data'!P133</f>
        <v>0</v>
      </c>
      <c r="CJ174" s="176">
        <f>'Pit Scouting Data'!Q133</f>
        <v>0</v>
      </c>
      <c r="CK174" s="176">
        <f>'Pit Scouting Data'!R133</f>
        <v>0</v>
      </c>
      <c r="CL174" s="176">
        <f>'Pit Scouting Data'!S133</f>
        <v>0</v>
      </c>
      <c r="CM174" s="169">
        <f>'Pit Scouting Data'!A133</f>
        <v>0</v>
      </c>
      <c r="CN174" s="169">
        <f>'Pit Scouting Data'!B133</f>
        <v>0</v>
      </c>
      <c r="CO174" s="169">
        <f>'Pit Scouting Data'!C133</f>
        <v>0</v>
      </c>
      <c r="CP174" s="169">
        <f>'Pit Scouting Data'!D133</f>
        <v>0</v>
      </c>
      <c r="CQ174" s="169"/>
      <c r="CR174" s="169"/>
      <c r="CS174" s="169"/>
      <c r="CT174" s="169"/>
      <c r="CU174" s="169"/>
      <c r="CV174" s="169"/>
      <c r="CW174" s="169"/>
      <c r="CX174" s="169"/>
      <c r="CY174" s="169"/>
      <c r="CZ174" s="169"/>
      <c r="DA174" s="169"/>
      <c r="DB174" s="169"/>
      <c r="DC174" s="169"/>
      <c r="DD174" s="169"/>
      <c r="DE174" s="169"/>
      <c r="DF174" s="169"/>
      <c r="DG174" s="169"/>
      <c r="DH174" s="169"/>
      <c r="DI174" s="169"/>
      <c r="DJ174" s="2"/>
      <c r="DK174" s="2"/>
      <c r="DL174" s="2"/>
      <c r="DM174" s="2"/>
      <c r="DN174" s="2"/>
      <c r="DO174" s="2"/>
      <c r="DP174" s="169"/>
      <c r="DQ174" s="169"/>
      <c r="DR174" s="169"/>
      <c r="DS174" s="169"/>
      <c r="DT174" s="169"/>
      <c r="DU174" s="169"/>
      <c r="DV174" s="169"/>
      <c r="DW174" s="37"/>
      <c r="DX174" s="37"/>
      <c r="DZ174" s="153"/>
    </row>
    <row r="175" spans="1:130" s="164" customFormat="1" hidden="1" x14ac:dyDescent="0.25">
      <c r="A175" s="153">
        <f t="shared" si="138"/>
        <v>0</v>
      </c>
      <c r="B175" s="39"/>
      <c r="C175" s="39"/>
      <c r="D175" s="17">
        <f t="shared" si="139"/>
        <v>0</v>
      </c>
      <c r="E175" s="113">
        <f t="shared" si="140"/>
        <v>0</v>
      </c>
      <c r="F175" s="113">
        <f t="shared" si="141"/>
        <v>0</v>
      </c>
      <c r="G175" s="113">
        <f t="shared" si="142"/>
        <v>0</v>
      </c>
      <c r="H175" s="113">
        <f t="shared" si="143"/>
        <v>0</v>
      </c>
      <c r="I175" s="113">
        <f t="shared" si="144"/>
        <v>0</v>
      </c>
      <c r="J175" s="113">
        <f t="shared" si="145"/>
        <v>0</v>
      </c>
      <c r="K175" s="113">
        <f t="shared" si="146"/>
        <v>0</v>
      </c>
      <c r="L175" s="76">
        <v>8</v>
      </c>
      <c r="M175" s="76">
        <v>8</v>
      </c>
      <c r="N175" s="76">
        <v>6</v>
      </c>
      <c r="O175" s="76">
        <v>6</v>
      </c>
      <c r="P175" s="76">
        <v>6</v>
      </c>
      <c r="Q175" s="76">
        <v>2</v>
      </c>
      <c r="R175" s="76">
        <v>1</v>
      </c>
      <c r="S175" s="17">
        <f t="shared" si="147"/>
        <v>0</v>
      </c>
      <c r="T175" s="113">
        <f t="shared" si="148"/>
        <v>0</v>
      </c>
      <c r="U175" s="113">
        <f t="shared" si="149"/>
        <v>0</v>
      </c>
      <c r="V175" s="113">
        <f t="shared" si="150"/>
        <v>0</v>
      </c>
      <c r="W175" s="113">
        <f t="shared" si="151"/>
        <v>0</v>
      </c>
      <c r="X175" s="113">
        <f t="shared" si="152"/>
        <v>0</v>
      </c>
      <c r="Y175" s="113">
        <f t="shared" si="153"/>
        <v>0</v>
      </c>
      <c r="Z175" s="113">
        <f t="shared" si="154"/>
        <v>0</v>
      </c>
      <c r="AA175" s="76">
        <v>5</v>
      </c>
      <c r="AB175" s="76">
        <v>6</v>
      </c>
      <c r="AC175" s="76">
        <v>8</v>
      </c>
      <c r="AD175" s="76">
        <v>2</v>
      </c>
      <c r="AE175" s="76">
        <v>2</v>
      </c>
      <c r="AF175" s="76">
        <v>3</v>
      </c>
      <c r="AG175" s="76">
        <v>8</v>
      </c>
      <c r="AH175" s="131">
        <f t="shared" si="155"/>
        <v>0</v>
      </c>
      <c r="AI175" s="131">
        <f t="shared" si="156"/>
        <v>0</v>
      </c>
      <c r="AJ175" s="131">
        <f t="shared" si="157"/>
        <v>0</v>
      </c>
      <c r="AK175" s="131">
        <f t="shared" si="158"/>
        <v>0</v>
      </c>
      <c r="AL175" s="131">
        <f t="shared" si="159"/>
        <v>0</v>
      </c>
      <c r="AM175" s="131">
        <f t="shared" si="160"/>
        <v>0</v>
      </c>
      <c r="AN175" s="131">
        <f t="shared" si="161"/>
        <v>0</v>
      </c>
      <c r="AO175" s="115" t="b">
        <f t="shared" si="162"/>
        <v>0</v>
      </c>
      <c r="AP175" s="115" t="b">
        <f t="shared" si="163"/>
        <v>0</v>
      </c>
      <c r="AQ175" s="115" t="b">
        <f t="shared" si="164"/>
        <v>0</v>
      </c>
      <c r="AR175" s="79">
        <f t="shared" si="165"/>
        <v>0</v>
      </c>
      <c r="AS175" s="79">
        <f t="shared" si="166"/>
        <v>0</v>
      </c>
      <c r="AT175" s="79">
        <f t="shared" si="167"/>
        <v>0</v>
      </c>
      <c r="AU175" s="79">
        <f t="shared" si="168"/>
        <v>0</v>
      </c>
      <c r="AV175" s="79">
        <f t="shared" si="169"/>
        <v>0</v>
      </c>
      <c r="AW175" s="79">
        <f t="shared" si="170"/>
        <v>0</v>
      </c>
      <c r="AX175" s="128">
        <f t="shared" si="171"/>
        <v>0</v>
      </c>
      <c r="AY175" s="128"/>
      <c r="AZ175" s="128"/>
      <c r="BA175" s="128">
        <f t="shared" si="172"/>
        <v>0</v>
      </c>
      <c r="BB175" s="128">
        <f t="shared" si="173"/>
        <v>0</v>
      </c>
      <c r="BC175" s="80">
        <f t="shared" si="131"/>
        <v>0</v>
      </c>
      <c r="BD175" s="80">
        <f t="shared" si="132"/>
        <v>0</v>
      </c>
      <c r="BE175" s="80">
        <f t="shared" si="133"/>
        <v>0</v>
      </c>
      <c r="BF175" s="80">
        <f t="shared" si="134"/>
        <v>0</v>
      </c>
      <c r="BG175" s="80">
        <f t="shared" si="135"/>
        <v>0</v>
      </c>
      <c r="BH175" s="80">
        <f t="shared" si="136"/>
        <v>0</v>
      </c>
      <c r="BI175" s="4">
        <f t="shared" si="174"/>
        <v>0</v>
      </c>
      <c r="BJ175" s="4">
        <f t="shared" si="175"/>
        <v>0</v>
      </c>
      <c r="BK175" s="4">
        <f t="shared" si="176"/>
        <v>0</v>
      </c>
      <c r="BL175" s="8" t="e">
        <f>VLOOKUP(CN175,'CIR Results'!$B$3:$L$42,2,FALSE)</f>
        <v>#N/A</v>
      </c>
      <c r="BM175" s="8" t="e">
        <f>VLOOKUP(CN175,'CIR Results'!$B$3:$L$42,3,FALSE)</f>
        <v>#N/A</v>
      </c>
      <c r="BN175" s="8" t="e">
        <f>VLOOKUP(CN175,'CIR Results'!$B$3:$L$42,4,FALSE)</f>
        <v>#N/A</v>
      </c>
      <c r="BO175" s="8" t="e">
        <f>VLOOKUP(CN175,'CIR Results'!$B$3:$L$42,5,FALSE)</f>
        <v>#N/A</v>
      </c>
      <c r="BP175" s="8" t="e">
        <f>VLOOKUP(CN175,'CIR Results'!$B$3:$L$42,6,FALSE)</f>
        <v>#N/A</v>
      </c>
      <c r="BQ175" s="8" t="e">
        <f>VLOOKUP(CN175,'CIR Results'!$B$3:$L$42,8,FALSE)</f>
        <v>#N/A</v>
      </c>
      <c r="BR175" s="8" t="e">
        <f>VLOOKUP(CN175,'CIR Results'!$B$3:$L$42,9,FALSE)</f>
        <v>#N/A</v>
      </c>
      <c r="BS175" s="8" t="e">
        <f>VLOOKUP(CN175,'CIR Results'!$B$3:$L$42,10,FALSE)</f>
        <v>#N/A</v>
      </c>
      <c r="BT175" s="8" t="e">
        <f>VLOOKUP(CN175,'CIR Results'!$B$3:$L$42,11,FALSE)</f>
        <v>#N/A</v>
      </c>
      <c r="BU175" s="136" t="e">
        <f>VLOOKUP(CN175,'CIR Team Info'!$B$5:$E$44,2,FALSE)</f>
        <v>#N/A</v>
      </c>
      <c r="BV175" s="136" t="e">
        <f>VLOOKUP(CN175,'CIR Team Info'!$B$5:$E$44,4,FALSE)</f>
        <v>#N/A</v>
      </c>
      <c r="BW175" s="136" t="str">
        <f t="shared" si="137"/>
        <v xml:space="preserve">0 0 0 </v>
      </c>
      <c r="BX175" s="168">
        <f>'Pit Scouting Data'!E134</f>
        <v>0</v>
      </c>
      <c r="BY175" s="168">
        <f>'Pit Scouting Data'!F134</f>
        <v>0</v>
      </c>
      <c r="BZ175" s="168">
        <f>'Pit Scouting Data'!G134</f>
        <v>0</v>
      </c>
      <c r="CA175" s="168">
        <f>'Pit Scouting Data'!H134</f>
        <v>0</v>
      </c>
      <c r="CB175" s="168">
        <f>'Pit Scouting Data'!I134</f>
        <v>0</v>
      </c>
      <c r="CC175" s="168">
        <f>'Pit Scouting Data'!J134</f>
        <v>0</v>
      </c>
      <c r="CD175" s="168">
        <f>'Pit Scouting Data'!K134</f>
        <v>0</v>
      </c>
      <c r="CE175" s="168">
        <f>'Pit Scouting Data'!L134</f>
        <v>0</v>
      </c>
      <c r="CF175" s="168">
        <f>'Pit Scouting Data'!M134</f>
        <v>0</v>
      </c>
      <c r="CG175" s="168">
        <f>'Pit Scouting Data'!N134</f>
        <v>0</v>
      </c>
      <c r="CH175" s="168">
        <f>'Pit Scouting Data'!O134</f>
        <v>0</v>
      </c>
      <c r="CI175" s="176">
        <f>'Pit Scouting Data'!P134</f>
        <v>0</v>
      </c>
      <c r="CJ175" s="176">
        <f>'Pit Scouting Data'!Q134</f>
        <v>0</v>
      </c>
      <c r="CK175" s="176">
        <f>'Pit Scouting Data'!R134</f>
        <v>0</v>
      </c>
      <c r="CL175" s="176">
        <f>'Pit Scouting Data'!S134</f>
        <v>0</v>
      </c>
      <c r="CM175" s="169">
        <f>'Pit Scouting Data'!A134</f>
        <v>0</v>
      </c>
      <c r="CN175" s="169">
        <f>'Pit Scouting Data'!B134</f>
        <v>0</v>
      </c>
      <c r="CO175" s="169">
        <f>'Pit Scouting Data'!C134</f>
        <v>0</v>
      </c>
      <c r="CP175" s="169">
        <f>'Pit Scouting Data'!D134</f>
        <v>0</v>
      </c>
      <c r="CQ175" s="169"/>
      <c r="CR175" s="169"/>
      <c r="CS175" s="169"/>
      <c r="CT175" s="169"/>
      <c r="CU175" s="169"/>
      <c r="CV175" s="169"/>
      <c r="CW175" s="169"/>
      <c r="CX175" s="169"/>
      <c r="CY175" s="169"/>
      <c r="CZ175" s="169"/>
      <c r="DA175" s="169"/>
      <c r="DB175" s="169"/>
      <c r="DC175" s="169"/>
      <c r="DD175" s="169"/>
      <c r="DE175" s="169"/>
      <c r="DF175" s="169"/>
      <c r="DG175" s="169"/>
      <c r="DH175" s="169"/>
      <c r="DI175" s="169"/>
      <c r="DJ175" s="2"/>
      <c r="DK175" s="2"/>
      <c r="DL175" s="2"/>
      <c r="DM175" s="2"/>
      <c r="DN175" s="2"/>
      <c r="DO175" s="2"/>
      <c r="DP175" s="169"/>
      <c r="DQ175" s="169"/>
      <c r="DR175" s="169"/>
      <c r="DS175" s="169"/>
      <c r="DT175" s="169"/>
      <c r="DU175" s="169"/>
      <c r="DV175" s="169"/>
      <c r="DW175" s="37"/>
      <c r="DX175" s="37"/>
      <c r="DZ175" s="153"/>
    </row>
    <row r="176" spans="1:130" s="164" customFormat="1" hidden="1" x14ac:dyDescent="0.25">
      <c r="A176" s="153">
        <f t="shared" si="138"/>
        <v>0</v>
      </c>
      <c r="B176" s="39"/>
      <c r="C176" s="39"/>
      <c r="D176" s="17">
        <f t="shared" si="139"/>
        <v>0</v>
      </c>
      <c r="E176" s="113">
        <f t="shared" si="140"/>
        <v>0</v>
      </c>
      <c r="F176" s="113">
        <f t="shared" si="141"/>
        <v>0</v>
      </c>
      <c r="G176" s="113">
        <f t="shared" si="142"/>
        <v>0</v>
      </c>
      <c r="H176" s="113">
        <f t="shared" si="143"/>
        <v>0</v>
      </c>
      <c r="I176" s="113">
        <f t="shared" si="144"/>
        <v>0</v>
      </c>
      <c r="J176" s="113">
        <f t="shared" si="145"/>
        <v>0</v>
      </c>
      <c r="K176" s="113">
        <f t="shared" si="146"/>
        <v>0</v>
      </c>
      <c r="L176" s="76">
        <v>8</v>
      </c>
      <c r="M176" s="76">
        <v>8</v>
      </c>
      <c r="N176" s="76">
        <v>6</v>
      </c>
      <c r="O176" s="76">
        <v>6</v>
      </c>
      <c r="P176" s="76">
        <v>6</v>
      </c>
      <c r="Q176" s="76">
        <v>2</v>
      </c>
      <c r="R176" s="76">
        <v>1</v>
      </c>
      <c r="S176" s="17">
        <f t="shared" si="147"/>
        <v>0</v>
      </c>
      <c r="T176" s="113">
        <f t="shared" si="148"/>
        <v>0</v>
      </c>
      <c r="U176" s="113">
        <f t="shared" si="149"/>
        <v>0</v>
      </c>
      <c r="V176" s="113">
        <f t="shared" si="150"/>
        <v>0</v>
      </c>
      <c r="W176" s="113">
        <f t="shared" si="151"/>
        <v>0</v>
      </c>
      <c r="X176" s="113">
        <f t="shared" si="152"/>
        <v>0</v>
      </c>
      <c r="Y176" s="113">
        <f t="shared" si="153"/>
        <v>0</v>
      </c>
      <c r="Z176" s="113">
        <f t="shared" si="154"/>
        <v>0</v>
      </c>
      <c r="AA176" s="76">
        <v>5</v>
      </c>
      <c r="AB176" s="76">
        <v>6</v>
      </c>
      <c r="AC176" s="76">
        <v>8</v>
      </c>
      <c r="AD176" s="76">
        <v>2</v>
      </c>
      <c r="AE176" s="76">
        <v>2</v>
      </c>
      <c r="AF176" s="76">
        <v>3</v>
      </c>
      <c r="AG176" s="76">
        <v>8</v>
      </c>
      <c r="AH176" s="131">
        <f t="shared" si="155"/>
        <v>0</v>
      </c>
      <c r="AI176" s="131">
        <f t="shared" si="156"/>
        <v>0</v>
      </c>
      <c r="AJ176" s="131">
        <f t="shared" si="157"/>
        <v>0</v>
      </c>
      <c r="AK176" s="131">
        <f t="shared" si="158"/>
        <v>0</v>
      </c>
      <c r="AL176" s="131">
        <f t="shared" si="159"/>
        <v>0</v>
      </c>
      <c r="AM176" s="131">
        <f t="shared" si="160"/>
        <v>0</v>
      </c>
      <c r="AN176" s="131">
        <f t="shared" si="161"/>
        <v>0</v>
      </c>
      <c r="AO176" s="115" t="b">
        <f t="shared" si="162"/>
        <v>0</v>
      </c>
      <c r="AP176" s="115" t="b">
        <f t="shared" si="163"/>
        <v>0</v>
      </c>
      <c r="AQ176" s="115" t="b">
        <f t="shared" si="164"/>
        <v>0</v>
      </c>
      <c r="AR176" s="79">
        <f t="shared" si="165"/>
        <v>0</v>
      </c>
      <c r="AS176" s="79">
        <f t="shared" si="166"/>
        <v>0</v>
      </c>
      <c r="AT176" s="79">
        <f t="shared" si="167"/>
        <v>0</v>
      </c>
      <c r="AU176" s="79">
        <f t="shared" si="168"/>
        <v>0</v>
      </c>
      <c r="AV176" s="79">
        <f t="shared" si="169"/>
        <v>0</v>
      </c>
      <c r="AW176" s="79">
        <f t="shared" si="170"/>
        <v>0</v>
      </c>
      <c r="AX176" s="128">
        <f t="shared" si="171"/>
        <v>0</v>
      </c>
      <c r="AY176" s="128"/>
      <c r="AZ176" s="128"/>
      <c r="BA176" s="128">
        <f t="shared" si="172"/>
        <v>0</v>
      </c>
      <c r="BB176" s="128">
        <f t="shared" si="173"/>
        <v>0</v>
      </c>
      <c r="BC176" s="80">
        <f t="shared" si="131"/>
        <v>0</v>
      </c>
      <c r="BD176" s="80">
        <f t="shared" si="132"/>
        <v>0</v>
      </c>
      <c r="BE176" s="80">
        <f t="shared" si="133"/>
        <v>0</v>
      </c>
      <c r="BF176" s="80">
        <f t="shared" si="134"/>
        <v>0</v>
      </c>
      <c r="BG176" s="80">
        <f t="shared" si="135"/>
        <v>0</v>
      </c>
      <c r="BH176" s="80">
        <f t="shared" si="136"/>
        <v>0</v>
      </c>
      <c r="BI176" s="4">
        <f t="shared" si="174"/>
        <v>0</v>
      </c>
      <c r="BJ176" s="4">
        <f t="shared" si="175"/>
        <v>0</v>
      </c>
      <c r="BK176" s="4">
        <f t="shared" si="176"/>
        <v>0</v>
      </c>
      <c r="BL176" s="8" t="e">
        <f>VLOOKUP(CN176,'CIR Results'!$B$3:$L$42,2,FALSE)</f>
        <v>#N/A</v>
      </c>
      <c r="BM176" s="8" t="e">
        <f>VLOOKUP(CN176,'CIR Results'!$B$3:$L$42,3,FALSE)</f>
        <v>#N/A</v>
      </c>
      <c r="BN176" s="8" t="e">
        <f>VLOOKUP(CN176,'CIR Results'!$B$3:$L$42,4,FALSE)</f>
        <v>#N/A</v>
      </c>
      <c r="BO176" s="8" t="e">
        <f>VLOOKUP(CN176,'CIR Results'!$B$3:$L$42,5,FALSE)</f>
        <v>#N/A</v>
      </c>
      <c r="BP176" s="8" t="e">
        <f>VLOOKUP(CN176,'CIR Results'!$B$3:$L$42,6,FALSE)</f>
        <v>#N/A</v>
      </c>
      <c r="BQ176" s="8" t="e">
        <f>VLOOKUP(CN176,'CIR Results'!$B$3:$L$42,8,FALSE)</f>
        <v>#N/A</v>
      </c>
      <c r="BR176" s="8" t="e">
        <f>VLOOKUP(CN176,'CIR Results'!$B$3:$L$42,9,FALSE)</f>
        <v>#N/A</v>
      </c>
      <c r="BS176" s="8" t="e">
        <f>VLOOKUP(CN176,'CIR Results'!$B$3:$L$42,10,FALSE)</f>
        <v>#N/A</v>
      </c>
      <c r="BT176" s="8" t="e">
        <f>VLOOKUP(CN176,'CIR Results'!$B$3:$L$42,11,FALSE)</f>
        <v>#N/A</v>
      </c>
      <c r="BU176" s="136" t="e">
        <f>VLOOKUP(CN176,'CIR Team Info'!$B$5:$E$44,2,FALSE)</f>
        <v>#N/A</v>
      </c>
      <c r="BV176" s="136" t="e">
        <f>VLOOKUP(CN176,'CIR Team Info'!$B$5:$E$44,4,FALSE)</f>
        <v>#N/A</v>
      </c>
      <c r="BW176" s="136" t="str">
        <f t="shared" si="137"/>
        <v xml:space="preserve">0 0 0 </v>
      </c>
      <c r="BX176" s="168">
        <f>'Pit Scouting Data'!E135</f>
        <v>0</v>
      </c>
      <c r="BY176" s="168">
        <f>'Pit Scouting Data'!F135</f>
        <v>0</v>
      </c>
      <c r="BZ176" s="168">
        <f>'Pit Scouting Data'!G135</f>
        <v>0</v>
      </c>
      <c r="CA176" s="168">
        <f>'Pit Scouting Data'!H135</f>
        <v>0</v>
      </c>
      <c r="CB176" s="168">
        <f>'Pit Scouting Data'!I135</f>
        <v>0</v>
      </c>
      <c r="CC176" s="168">
        <f>'Pit Scouting Data'!J135</f>
        <v>0</v>
      </c>
      <c r="CD176" s="168">
        <f>'Pit Scouting Data'!K135</f>
        <v>0</v>
      </c>
      <c r="CE176" s="168">
        <f>'Pit Scouting Data'!L135</f>
        <v>0</v>
      </c>
      <c r="CF176" s="168">
        <f>'Pit Scouting Data'!M135</f>
        <v>0</v>
      </c>
      <c r="CG176" s="168">
        <f>'Pit Scouting Data'!N135</f>
        <v>0</v>
      </c>
      <c r="CH176" s="168">
        <f>'Pit Scouting Data'!O135</f>
        <v>0</v>
      </c>
      <c r="CI176" s="176">
        <f>'Pit Scouting Data'!P135</f>
        <v>0</v>
      </c>
      <c r="CJ176" s="176">
        <f>'Pit Scouting Data'!Q135</f>
        <v>0</v>
      </c>
      <c r="CK176" s="176">
        <f>'Pit Scouting Data'!R135</f>
        <v>0</v>
      </c>
      <c r="CL176" s="176">
        <f>'Pit Scouting Data'!S135</f>
        <v>0</v>
      </c>
      <c r="CM176" s="169">
        <f>'Pit Scouting Data'!A135</f>
        <v>0</v>
      </c>
      <c r="CN176" s="169">
        <f>'Pit Scouting Data'!B135</f>
        <v>0</v>
      </c>
      <c r="CO176" s="169">
        <f>'Pit Scouting Data'!C135</f>
        <v>0</v>
      </c>
      <c r="CP176" s="169">
        <f>'Pit Scouting Data'!D135</f>
        <v>0</v>
      </c>
      <c r="CQ176" s="169"/>
      <c r="CR176" s="169"/>
      <c r="CS176" s="169"/>
      <c r="CT176" s="169"/>
      <c r="CU176" s="169"/>
      <c r="CV176" s="169"/>
      <c r="CW176" s="169"/>
      <c r="CX176" s="169"/>
      <c r="CY176" s="169"/>
      <c r="CZ176" s="169"/>
      <c r="DA176" s="169"/>
      <c r="DB176" s="169"/>
      <c r="DC176" s="169"/>
      <c r="DD176" s="169"/>
      <c r="DE176" s="169"/>
      <c r="DF176" s="169"/>
      <c r="DG176" s="169"/>
      <c r="DH176" s="169"/>
      <c r="DI176" s="169"/>
      <c r="DJ176" s="2"/>
      <c r="DK176" s="2"/>
      <c r="DL176" s="2"/>
      <c r="DM176" s="2"/>
      <c r="DN176" s="2"/>
      <c r="DO176" s="2"/>
      <c r="DP176" s="169"/>
      <c r="DQ176" s="169"/>
      <c r="DR176" s="169"/>
      <c r="DS176" s="169"/>
      <c r="DT176" s="169"/>
      <c r="DU176" s="169"/>
      <c r="DV176" s="169"/>
      <c r="DW176" s="37"/>
      <c r="DX176" s="37"/>
      <c r="DZ176" s="153"/>
    </row>
    <row r="177" spans="1:130" s="164" customFormat="1" hidden="1" x14ac:dyDescent="0.25">
      <c r="A177" s="153">
        <f t="shared" si="138"/>
        <v>0</v>
      </c>
      <c r="B177" s="39"/>
      <c r="C177" s="39"/>
      <c r="D177" s="17">
        <f t="shared" si="139"/>
        <v>0</v>
      </c>
      <c r="E177" s="113">
        <f t="shared" si="140"/>
        <v>0</v>
      </c>
      <c r="F177" s="113">
        <f t="shared" si="141"/>
        <v>0</v>
      </c>
      <c r="G177" s="113">
        <f t="shared" si="142"/>
        <v>0</v>
      </c>
      <c r="H177" s="113">
        <f t="shared" si="143"/>
        <v>0</v>
      </c>
      <c r="I177" s="113">
        <f t="shared" si="144"/>
        <v>0</v>
      </c>
      <c r="J177" s="113">
        <f t="shared" si="145"/>
        <v>0</v>
      </c>
      <c r="K177" s="113">
        <f t="shared" si="146"/>
        <v>0</v>
      </c>
      <c r="L177" s="76">
        <v>8</v>
      </c>
      <c r="M177" s="76">
        <v>8</v>
      </c>
      <c r="N177" s="76">
        <v>6</v>
      </c>
      <c r="O177" s="76">
        <v>6</v>
      </c>
      <c r="P177" s="76">
        <v>6</v>
      </c>
      <c r="Q177" s="76">
        <v>2</v>
      </c>
      <c r="R177" s="76">
        <v>1</v>
      </c>
      <c r="S177" s="17">
        <f t="shared" si="147"/>
        <v>0</v>
      </c>
      <c r="T177" s="113">
        <f t="shared" si="148"/>
        <v>0</v>
      </c>
      <c r="U177" s="113">
        <f t="shared" si="149"/>
        <v>0</v>
      </c>
      <c r="V177" s="113">
        <f t="shared" si="150"/>
        <v>0</v>
      </c>
      <c r="W177" s="113">
        <f t="shared" si="151"/>
        <v>0</v>
      </c>
      <c r="X177" s="113">
        <f t="shared" si="152"/>
        <v>0</v>
      </c>
      <c r="Y177" s="113">
        <f t="shared" si="153"/>
        <v>0</v>
      </c>
      <c r="Z177" s="113">
        <f t="shared" si="154"/>
        <v>0</v>
      </c>
      <c r="AA177" s="76">
        <v>5</v>
      </c>
      <c r="AB177" s="76">
        <v>6</v>
      </c>
      <c r="AC177" s="76">
        <v>8</v>
      </c>
      <c r="AD177" s="76">
        <v>2</v>
      </c>
      <c r="AE177" s="76">
        <v>2</v>
      </c>
      <c r="AF177" s="76">
        <v>3</v>
      </c>
      <c r="AG177" s="76">
        <v>8</v>
      </c>
      <c r="AH177" s="131">
        <f t="shared" si="155"/>
        <v>0</v>
      </c>
      <c r="AI177" s="131">
        <f t="shared" si="156"/>
        <v>0</v>
      </c>
      <c r="AJ177" s="131">
        <f t="shared" si="157"/>
        <v>0</v>
      </c>
      <c r="AK177" s="131">
        <f t="shared" si="158"/>
        <v>0</v>
      </c>
      <c r="AL177" s="131">
        <f t="shared" si="159"/>
        <v>0</v>
      </c>
      <c r="AM177" s="131">
        <f t="shared" si="160"/>
        <v>0</v>
      </c>
      <c r="AN177" s="131">
        <f t="shared" si="161"/>
        <v>0</v>
      </c>
      <c r="AO177" s="115" t="b">
        <f t="shared" si="162"/>
        <v>0</v>
      </c>
      <c r="AP177" s="115" t="b">
        <f t="shared" si="163"/>
        <v>0</v>
      </c>
      <c r="AQ177" s="115" t="b">
        <f t="shared" si="164"/>
        <v>0</v>
      </c>
      <c r="AR177" s="79">
        <f t="shared" si="165"/>
        <v>0</v>
      </c>
      <c r="AS177" s="79">
        <f t="shared" si="166"/>
        <v>0</v>
      </c>
      <c r="AT177" s="79">
        <f t="shared" si="167"/>
        <v>0</v>
      </c>
      <c r="AU177" s="79">
        <f t="shared" si="168"/>
        <v>0</v>
      </c>
      <c r="AV177" s="79">
        <f t="shared" si="169"/>
        <v>0</v>
      </c>
      <c r="AW177" s="79">
        <f t="shared" si="170"/>
        <v>0</v>
      </c>
      <c r="AX177" s="128">
        <f t="shared" si="171"/>
        <v>0</v>
      </c>
      <c r="AY177" s="128"/>
      <c r="AZ177" s="128"/>
      <c r="BA177" s="128">
        <f t="shared" si="172"/>
        <v>0</v>
      </c>
      <c r="BB177" s="128">
        <f t="shared" si="173"/>
        <v>0</v>
      </c>
      <c r="BC177" s="80">
        <f t="shared" si="131"/>
        <v>0</v>
      </c>
      <c r="BD177" s="80">
        <f t="shared" si="132"/>
        <v>0</v>
      </c>
      <c r="BE177" s="80">
        <f t="shared" si="133"/>
        <v>0</v>
      </c>
      <c r="BF177" s="80">
        <f t="shared" si="134"/>
        <v>0</v>
      </c>
      <c r="BG177" s="80">
        <f t="shared" si="135"/>
        <v>0</v>
      </c>
      <c r="BH177" s="80">
        <f t="shared" si="136"/>
        <v>0</v>
      </c>
      <c r="BI177" s="4">
        <f t="shared" si="174"/>
        <v>0</v>
      </c>
      <c r="BJ177" s="4">
        <f t="shared" si="175"/>
        <v>0</v>
      </c>
      <c r="BK177" s="4">
        <f t="shared" si="176"/>
        <v>0</v>
      </c>
      <c r="BL177" s="8" t="e">
        <f>VLOOKUP(CN177,'CIR Results'!$B$3:$L$42,2,FALSE)</f>
        <v>#N/A</v>
      </c>
      <c r="BM177" s="8" t="e">
        <f>VLOOKUP(CN177,'CIR Results'!$B$3:$L$42,3,FALSE)</f>
        <v>#N/A</v>
      </c>
      <c r="BN177" s="8" t="e">
        <f>VLOOKUP(CN177,'CIR Results'!$B$3:$L$42,4,FALSE)</f>
        <v>#N/A</v>
      </c>
      <c r="BO177" s="8" t="e">
        <f>VLOOKUP(CN177,'CIR Results'!$B$3:$L$42,5,FALSE)</f>
        <v>#N/A</v>
      </c>
      <c r="BP177" s="8" t="e">
        <f>VLOOKUP(CN177,'CIR Results'!$B$3:$L$42,6,FALSE)</f>
        <v>#N/A</v>
      </c>
      <c r="BQ177" s="8" t="e">
        <f>VLOOKUP(CN177,'CIR Results'!$B$3:$L$42,8,FALSE)</f>
        <v>#N/A</v>
      </c>
      <c r="BR177" s="8" t="e">
        <f>VLOOKUP(CN177,'CIR Results'!$B$3:$L$42,9,FALSE)</f>
        <v>#N/A</v>
      </c>
      <c r="BS177" s="8" t="e">
        <f>VLOOKUP(CN177,'CIR Results'!$B$3:$L$42,10,FALSE)</f>
        <v>#N/A</v>
      </c>
      <c r="BT177" s="8" t="e">
        <f>VLOOKUP(CN177,'CIR Results'!$B$3:$L$42,11,FALSE)</f>
        <v>#N/A</v>
      </c>
      <c r="BU177" s="136" t="e">
        <f>VLOOKUP(CN177,'CIR Team Info'!$B$5:$E$44,2,FALSE)</f>
        <v>#N/A</v>
      </c>
      <c r="BV177" s="136" t="e">
        <f>VLOOKUP(CN177,'CIR Team Info'!$B$5:$E$44,4,FALSE)</f>
        <v>#N/A</v>
      </c>
      <c r="BW177" s="136" t="str">
        <f t="shared" si="137"/>
        <v xml:space="preserve">0 0 0 </v>
      </c>
      <c r="BX177" s="168">
        <f>'Pit Scouting Data'!E136</f>
        <v>0</v>
      </c>
      <c r="BY177" s="168">
        <f>'Pit Scouting Data'!F136</f>
        <v>0</v>
      </c>
      <c r="BZ177" s="168">
        <f>'Pit Scouting Data'!G136</f>
        <v>0</v>
      </c>
      <c r="CA177" s="168">
        <f>'Pit Scouting Data'!H136</f>
        <v>0</v>
      </c>
      <c r="CB177" s="168">
        <f>'Pit Scouting Data'!I136</f>
        <v>0</v>
      </c>
      <c r="CC177" s="168">
        <f>'Pit Scouting Data'!J136</f>
        <v>0</v>
      </c>
      <c r="CD177" s="168">
        <f>'Pit Scouting Data'!K136</f>
        <v>0</v>
      </c>
      <c r="CE177" s="168">
        <f>'Pit Scouting Data'!L136</f>
        <v>0</v>
      </c>
      <c r="CF177" s="168">
        <f>'Pit Scouting Data'!M136</f>
        <v>0</v>
      </c>
      <c r="CG177" s="168">
        <f>'Pit Scouting Data'!N136</f>
        <v>0</v>
      </c>
      <c r="CH177" s="168">
        <f>'Pit Scouting Data'!O136</f>
        <v>0</v>
      </c>
      <c r="CI177" s="176">
        <f>'Pit Scouting Data'!P136</f>
        <v>0</v>
      </c>
      <c r="CJ177" s="176">
        <f>'Pit Scouting Data'!Q136</f>
        <v>0</v>
      </c>
      <c r="CK177" s="176">
        <f>'Pit Scouting Data'!R136</f>
        <v>0</v>
      </c>
      <c r="CL177" s="176">
        <f>'Pit Scouting Data'!S136</f>
        <v>0</v>
      </c>
      <c r="CM177" s="169">
        <f>'Pit Scouting Data'!A136</f>
        <v>0</v>
      </c>
      <c r="CN177" s="169">
        <f>'Pit Scouting Data'!B136</f>
        <v>0</v>
      </c>
      <c r="CO177" s="169">
        <f>'Pit Scouting Data'!C136</f>
        <v>0</v>
      </c>
      <c r="CP177" s="169">
        <f>'Pit Scouting Data'!D136</f>
        <v>0</v>
      </c>
      <c r="CQ177" s="169"/>
      <c r="CR177" s="169"/>
      <c r="CS177" s="169"/>
      <c r="CT177" s="169"/>
      <c r="CU177" s="169"/>
      <c r="CV177" s="169"/>
      <c r="CW177" s="169"/>
      <c r="CX177" s="169"/>
      <c r="CY177" s="169"/>
      <c r="CZ177" s="169"/>
      <c r="DA177" s="169"/>
      <c r="DB177" s="169"/>
      <c r="DC177" s="169"/>
      <c r="DD177" s="169"/>
      <c r="DE177" s="169"/>
      <c r="DF177" s="169"/>
      <c r="DG177" s="169"/>
      <c r="DH177" s="169"/>
      <c r="DI177" s="169"/>
      <c r="DJ177" s="2"/>
      <c r="DK177" s="2"/>
      <c r="DL177" s="2"/>
      <c r="DM177" s="2"/>
      <c r="DN177" s="2"/>
      <c r="DO177" s="2"/>
      <c r="DP177" s="169"/>
      <c r="DQ177" s="169"/>
      <c r="DR177" s="169"/>
      <c r="DS177" s="169"/>
      <c r="DT177" s="169"/>
      <c r="DU177" s="169"/>
      <c r="DV177" s="169"/>
      <c r="DW177" s="37"/>
      <c r="DX177" s="37"/>
      <c r="DZ177" s="153"/>
    </row>
    <row r="178" spans="1:130" s="164" customFormat="1" hidden="1" x14ac:dyDescent="0.25">
      <c r="A178" s="153">
        <f t="shared" si="138"/>
        <v>0</v>
      </c>
      <c r="B178" s="39"/>
      <c r="C178" s="39"/>
      <c r="D178" s="17">
        <f t="shared" si="139"/>
        <v>0</v>
      </c>
      <c r="E178" s="113">
        <f t="shared" si="140"/>
        <v>0</v>
      </c>
      <c r="F178" s="113">
        <f t="shared" si="141"/>
        <v>0</v>
      </c>
      <c r="G178" s="113">
        <f t="shared" si="142"/>
        <v>0</v>
      </c>
      <c r="H178" s="113">
        <f t="shared" si="143"/>
        <v>0</v>
      </c>
      <c r="I178" s="113">
        <f t="shared" si="144"/>
        <v>0</v>
      </c>
      <c r="J178" s="113">
        <f t="shared" si="145"/>
        <v>0</v>
      </c>
      <c r="K178" s="113">
        <f t="shared" si="146"/>
        <v>0</v>
      </c>
      <c r="L178" s="76">
        <v>8</v>
      </c>
      <c r="M178" s="76">
        <v>8</v>
      </c>
      <c r="N178" s="76">
        <v>6</v>
      </c>
      <c r="O178" s="76">
        <v>6</v>
      </c>
      <c r="P178" s="76">
        <v>6</v>
      </c>
      <c r="Q178" s="76">
        <v>2</v>
      </c>
      <c r="R178" s="76">
        <v>1</v>
      </c>
      <c r="S178" s="17">
        <f t="shared" si="147"/>
        <v>0</v>
      </c>
      <c r="T178" s="113">
        <f t="shared" si="148"/>
        <v>0</v>
      </c>
      <c r="U178" s="113">
        <f t="shared" si="149"/>
        <v>0</v>
      </c>
      <c r="V178" s="113">
        <f t="shared" si="150"/>
        <v>0</v>
      </c>
      <c r="W178" s="113">
        <f t="shared" si="151"/>
        <v>0</v>
      </c>
      <c r="X178" s="113">
        <f t="shared" si="152"/>
        <v>0</v>
      </c>
      <c r="Y178" s="113">
        <f t="shared" si="153"/>
        <v>0</v>
      </c>
      <c r="Z178" s="113">
        <f t="shared" si="154"/>
        <v>0</v>
      </c>
      <c r="AA178" s="76">
        <v>5</v>
      </c>
      <c r="AB178" s="76">
        <v>6</v>
      </c>
      <c r="AC178" s="76">
        <v>8</v>
      </c>
      <c r="AD178" s="76">
        <v>2</v>
      </c>
      <c r="AE178" s="76">
        <v>2</v>
      </c>
      <c r="AF178" s="76">
        <v>3</v>
      </c>
      <c r="AG178" s="76">
        <v>8</v>
      </c>
      <c r="AH178" s="131">
        <f t="shared" si="155"/>
        <v>0</v>
      </c>
      <c r="AI178" s="131">
        <f t="shared" si="156"/>
        <v>0</v>
      </c>
      <c r="AJ178" s="131">
        <f t="shared" si="157"/>
        <v>0</v>
      </c>
      <c r="AK178" s="131">
        <f t="shared" si="158"/>
        <v>0</v>
      </c>
      <c r="AL178" s="131">
        <f t="shared" si="159"/>
        <v>0</v>
      </c>
      <c r="AM178" s="131">
        <f t="shared" si="160"/>
        <v>0</v>
      </c>
      <c r="AN178" s="131">
        <f t="shared" si="161"/>
        <v>0</v>
      </c>
      <c r="AO178" s="115" t="b">
        <f t="shared" si="162"/>
        <v>0</v>
      </c>
      <c r="AP178" s="115" t="b">
        <f t="shared" si="163"/>
        <v>0</v>
      </c>
      <c r="AQ178" s="115" t="b">
        <f t="shared" si="164"/>
        <v>0</v>
      </c>
      <c r="AR178" s="79">
        <f t="shared" si="165"/>
        <v>0</v>
      </c>
      <c r="AS178" s="79">
        <f t="shared" si="166"/>
        <v>0</v>
      </c>
      <c r="AT178" s="79">
        <f t="shared" si="167"/>
        <v>0</v>
      </c>
      <c r="AU178" s="79">
        <f t="shared" si="168"/>
        <v>0</v>
      </c>
      <c r="AV178" s="79">
        <f t="shared" si="169"/>
        <v>0</v>
      </c>
      <c r="AW178" s="79">
        <f t="shared" si="170"/>
        <v>0</v>
      </c>
      <c r="AX178" s="128">
        <f t="shared" si="171"/>
        <v>0</v>
      </c>
      <c r="AY178" s="128"/>
      <c r="AZ178" s="128"/>
      <c r="BA178" s="128">
        <f t="shared" si="172"/>
        <v>0</v>
      </c>
      <c r="BB178" s="128">
        <f t="shared" si="173"/>
        <v>0</v>
      </c>
      <c r="BC178" s="80">
        <f t="shared" si="131"/>
        <v>0</v>
      </c>
      <c r="BD178" s="80">
        <f t="shared" si="132"/>
        <v>0</v>
      </c>
      <c r="BE178" s="80">
        <f t="shared" si="133"/>
        <v>0</v>
      </c>
      <c r="BF178" s="80">
        <f t="shared" si="134"/>
        <v>0</v>
      </c>
      <c r="BG178" s="80">
        <f t="shared" si="135"/>
        <v>0</v>
      </c>
      <c r="BH178" s="80">
        <f t="shared" si="136"/>
        <v>0</v>
      </c>
      <c r="BI178" s="4">
        <f t="shared" si="174"/>
        <v>0</v>
      </c>
      <c r="BJ178" s="4">
        <f t="shared" si="175"/>
        <v>0</v>
      </c>
      <c r="BK178" s="4">
        <f t="shared" si="176"/>
        <v>0</v>
      </c>
      <c r="BL178" s="8" t="e">
        <f>VLOOKUP(CN178,'CIR Results'!$B$3:$L$42,2,FALSE)</f>
        <v>#N/A</v>
      </c>
      <c r="BM178" s="8" t="e">
        <f>VLOOKUP(CN178,'CIR Results'!$B$3:$L$42,3,FALSE)</f>
        <v>#N/A</v>
      </c>
      <c r="BN178" s="8" t="e">
        <f>VLOOKUP(CN178,'CIR Results'!$B$3:$L$42,4,FALSE)</f>
        <v>#N/A</v>
      </c>
      <c r="BO178" s="8" t="e">
        <f>VLOOKUP(CN178,'CIR Results'!$B$3:$L$42,5,FALSE)</f>
        <v>#N/A</v>
      </c>
      <c r="BP178" s="8" t="e">
        <f>VLOOKUP(CN178,'CIR Results'!$B$3:$L$42,6,FALSE)</f>
        <v>#N/A</v>
      </c>
      <c r="BQ178" s="8" t="e">
        <f>VLOOKUP(CN178,'CIR Results'!$B$3:$L$42,8,FALSE)</f>
        <v>#N/A</v>
      </c>
      <c r="BR178" s="8" t="e">
        <f>VLOOKUP(CN178,'CIR Results'!$B$3:$L$42,9,FALSE)</f>
        <v>#N/A</v>
      </c>
      <c r="BS178" s="8" t="e">
        <f>VLOOKUP(CN178,'CIR Results'!$B$3:$L$42,10,FALSE)</f>
        <v>#N/A</v>
      </c>
      <c r="BT178" s="8" t="e">
        <f>VLOOKUP(CN178,'CIR Results'!$B$3:$L$42,11,FALSE)</f>
        <v>#N/A</v>
      </c>
      <c r="BU178" s="136" t="e">
        <f>VLOOKUP(CN178,'CIR Team Info'!$B$5:$E$44,2,FALSE)</f>
        <v>#N/A</v>
      </c>
      <c r="BV178" s="136" t="e">
        <f>VLOOKUP(CN178,'CIR Team Info'!$B$5:$E$44,4,FALSE)</f>
        <v>#N/A</v>
      </c>
      <c r="BW178" s="136" t="str">
        <f t="shared" si="137"/>
        <v xml:space="preserve">0 0 0 </v>
      </c>
      <c r="BX178" s="168">
        <f>'Pit Scouting Data'!E137</f>
        <v>0</v>
      </c>
      <c r="BY178" s="168">
        <f>'Pit Scouting Data'!F137</f>
        <v>0</v>
      </c>
      <c r="BZ178" s="168">
        <f>'Pit Scouting Data'!G137</f>
        <v>0</v>
      </c>
      <c r="CA178" s="168">
        <f>'Pit Scouting Data'!H137</f>
        <v>0</v>
      </c>
      <c r="CB178" s="168">
        <f>'Pit Scouting Data'!I137</f>
        <v>0</v>
      </c>
      <c r="CC178" s="168">
        <f>'Pit Scouting Data'!J137</f>
        <v>0</v>
      </c>
      <c r="CD178" s="168">
        <f>'Pit Scouting Data'!K137</f>
        <v>0</v>
      </c>
      <c r="CE178" s="168">
        <f>'Pit Scouting Data'!L137</f>
        <v>0</v>
      </c>
      <c r="CF178" s="168">
        <f>'Pit Scouting Data'!M137</f>
        <v>0</v>
      </c>
      <c r="CG178" s="168">
        <f>'Pit Scouting Data'!N137</f>
        <v>0</v>
      </c>
      <c r="CH178" s="168">
        <f>'Pit Scouting Data'!O137</f>
        <v>0</v>
      </c>
      <c r="CI178" s="176">
        <f>'Pit Scouting Data'!P137</f>
        <v>0</v>
      </c>
      <c r="CJ178" s="176">
        <f>'Pit Scouting Data'!Q137</f>
        <v>0</v>
      </c>
      <c r="CK178" s="176">
        <f>'Pit Scouting Data'!R137</f>
        <v>0</v>
      </c>
      <c r="CL178" s="176">
        <f>'Pit Scouting Data'!S137</f>
        <v>0</v>
      </c>
      <c r="CM178" s="169">
        <f>'Pit Scouting Data'!A137</f>
        <v>0</v>
      </c>
      <c r="CN178" s="169">
        <f>'Pit Scouting Data'!B137</f>
        <v>0</v>
      </c>
      <c r="CO178" s="169">
        <f>'Pit Scouting Data'!C137</f>
        <v>0</v>
      </c>
      <c r="CP178" s="169">
        <f>'Pit Scouting Data'!D137</f>
        <v>0</v>
      </c>
      <c r="CQ178" s="169"/>
      <c r="CR178" s="169"/>
      <c r="CS178" s="169"/>
      <c r="CT178" s="169"/>
      <c r="CU178" s="169"/>
      <c r="CV178" s="169"/>
      <c r="CW178" s="169"/>
      <c r="CX178" s="169"/>
      <c r="CY178" s="169"/>
      <c r="CZ178" s="169"/>
      <c r="DA178" s="169"/>
      <c r="DB178" s="169"/>
      <c r="DC178" s="169"/>
      <c r="DD178" s="169"/>
      <c r="DE178" s="169"/>
      <c r="DF178" s="169"/>
      <c r="DG178" s="169"/>
      <c r="DH178" s="169"/>
      <c r="DI178" s="169"/>
      <c r="DJ178" s="2"/>
      <c r="DK178" s="2"/>
      <c r="DL178" s="2"/>
      <c r="DM178" s="2"/>
      <c r="DN178" s="2"/>
      <c r="DO178" s="2"/>
      <c r="DP178" s="169"/>
      <c r="DQ178" s="169"/>
      <c r="DR178" s="169"/>
      <c r="DS178" s="169"/>
      <c r="DT178" s="169"/>
      <c r="DU178" s="169"/>
      <c r="DV178" s="169"/>
      <c r="DW178" s="37"/>
      <c r="DX178" s="37"/>
      <c r="DZ178" s="153"/>
    </row>
    <row r="179" spans="1:130" s="164" customFormat="1" hidden="1" x14ac:dyDescent="0.25">
      <c r="A179" s="153">
        <f t="shared" si="138"/>
        <v>0</v>
      </c>
      <c r="B179" s="39"/>
      <c r="C179" s="39"/>
      <c r="D179" s="17">
        <f t="shared" si="139"/>
        <v>0</v>
      </c>
      <c r="E179" s="113">
        <f t="shared" si="140"/>
        <v>0</v>
      </c>
      <c r="F179" s="113">
        <f t="shared" si="141"/>
        <v>0</v>
      </c>
      <c r="G179" s="113">
        <f t="shared" si="142"/>
        <v>0</v>
      </c>
      <c r="H179" s="113">
        <f t="shared" si="143"/>
        <v>0</v>
      </c>
      <c r="I179" s="113">
        <f t="shared" si="144"/>
        <v>0</v>
      </c>
      <c r="J179" s="113">
        <f t="shared" si="145"/>
        <v>0</v>
      </c>
      <c r="K179" s="113">
        <f t="shared" si="146"/>
        <v>0</v>
      </c>
      <c r="L179" s="76">
        <v>8</v>
      </c>
      <c r="M179" s="76">
        <v>8</v>
      </c>
      <c r="N179" s="76">
        <v>6</v>
      </c>
      <c r="O179" s="76">
        <v>6</v>
      </c>
      <c r="P179" s="76">
        <v>6</v>
      </c>
      <c r="Q179" s="76">
        <v>2</v>
      </c>
      <c r="R179" s="76">
        <v>1</v>
      </c>
      <c r="S179" s="17">
        <f t="shared" si="147"/>
        <v>0</v>
      </c>
      <c r="T179" s="113">
        <f t="shared" si="148"/>
        <v>0</v>
      </c>
      <c r="U179" s="113">
        <f t="shared" si="149"/>
        <v>0</v>
      </c>
      <c r="V179" s="113">
        <f t="shared" si="150"/>
        <v>0</v>
      </c>
      <c r="W179" s="113">
        <f t="shared" si="151"/>
        <v>0</v>
      </c>
      <c r="X179" s="113">
        <f t="shared" si="152"/>
        <v>0</v>
      </c>
      <c r="Y179" s="113">
        <f t="shared" si="153"/>
        <v>0</v>
      </c>
      <c r="Z179" s="113">
        <f t="shared" si="154"/>
        <v>0</v>
      </c>
      <c r="AA179" s="76">
        <v>5</v>
      </c>
      <c r="AB179" s="76">
        <v>6</v>
      </c>
      <c r="AC179" s="76">
        <v>8</v>
      </c>
      <c r="AD179" s="76">
        <v>2</v>
      </c>
      <c r="AE179" s="76">
        <v>2</v>
      </c>
      <c r="AF179" s="76">
        <v>3</v>
      </c>
      <c r="AG179" s="76">
        <v>8</v>
      </c>
      <c r="AH179" s="131">
        <f t="shared" si="155"/>
        <v>0</v>
      </c>
      <c r="AI179" s="131">
        <f t="shared" si="156"/>
        <v>0</v>
      </c>
      <c r="AJ179" s="131">
        <f t="shared" si="157"/>
        <v>0</v>
      </c>
      <c r="AK179" s="131">
        <f t="shared" si="158"/>
        <v>0</v>
      </c>
      <c r="AL179" s="131">
        <f t="shared" si="159"/>
        <v>0</v>
      </c>
      <c r="AM179" s="131">
        <f t="shared" si="160"/>
        <v>0</v>
      </c>
      <c r="AN179" s="131">
        <f t="shared" si="161"/>
        <v>0</v>
      </c>
      <c r="AO179" s="115" t="b">
        <f t="shared" si="162"/>
        <v>0</v>
      </c>
      <c r="AP179" s="115" t="b">
        <f t="shared" si="163"/>
        <v>0</v>
      </c>
      <c r="AQ179" s="115" t="b">
        <f t="shared" si="164"/>
        <v>0</v>
      </c>
      <c r="AR179" s="79">
        <f t="shared" si="165"/>
        <v>0</v>
      </c>
      <c r="AS179" s="79">
        <f t="shared" si="166"/>
        <v>0</v>
      </c>
      <c r="AT179" s="79">
        <f t="shared" si="167"/>
        <v>0</v>
      </c>
      <c r="AU179" s="79">
        <f t="shared" si="168"/>
        <v>0</v>
      </c>
      <c r="AV179" s="79">
        <f t="shared" si="169"/>
        <v>0</v>
      </c>
      <c r="AW179" s="79">
        <f t="shared" si="170"/>
        <v>0</v>
      </c>
      <c r="AX179" s="128">
        <f t="shared" si="171"/>
        <v>0</v>
      </c>
      <c r="AY179" s="128"/>
      <c r="AZ179" s="128"/>
      <c r="BA179" s="128">
        <f t="shared" si="172"/>
        <v>0</v>
      </c>
      <c r="BB179" s="128">
        <f t="shared" si="173"/>
        <v>0</v>
      </c>
      <c r="BC179" s="80">
        <f t="shared" si="131"/>
        <v>0</v>
      </c>
      <c r="BD179" s="80">
        <f t="shared" si="132"/>
        <v>0</v>
      </c>
      <c r="BE179" s="80">
        <f t="shared" si="133"/>
        <v>0</v>
      </c>
      <c r="BF179" s="80">
        <f t="shared" si="134"/>
        <v>0</v>
      </c>
      <c r="BG179" s="80">
        <f t="shared" si="135"/>
        <v>0</v>
      </c>
      <c r="BH179" s="80">
        <f t="shared" si="136"/>
        <v>0</v>
      </c>
      <c r="BI179" s="4">
        <f t="shared" si="174"/>
        <v>0</v>
      </c>
      <c r="BJ179" s="4">
        <f t="shared" si="175"/>
        <v>0</v>
      </c>
      <c r="BK179" s="4">
        <f t="shared" si="176"/>
        <v>0</v>
      </c>
      <c r="BL179" s="8" t="e">
        <f>VLOOKUP(CN179,'CIR Results'!$B$3:$L$42,2,FALSE)</f>
        <v>#N/A</v>
      </c>
      <c r="BM179" s="8" t="e">
        <f>VLOOKUP(CN179,'CIR Results'!$B$3:$L$42,3,FALSE)</f>
        <v>#N/A</v>
      </c>
      <c r="BN179" s="8" t="e">
        <f>VLOOKUP(CN179,'CIR Results'!$B$3:$L$42,4,FALSE)</f>
        <v>#N/A</v>
      </c>
      <c r="BO179" s="8" t="e">
        <f>VLOOKUP(CN179,'CIR Results'!$B$3:$L$42,5,FALSE)</f>
        <v>#N/A</v>
      </c>
      <c r="BP179" s="8" t="e">
        <f>VLOOKUP(CN179,'CIR Results'!$B$3:$L$42,6,FALSE)</f>
        <v>#N/A</v>
      </c>
      <c r="BQ179" s="8" t="e">
        <f>VLOOKUP(CN179,'CIR Results'!$B$3:$L$42,8,FALSE)</f>
        <v>#N/A</v>
      </c>
      <c r="BR179" s="8" t="e">
        <f>VLOOKUP(CN179,'CIR Results'!$B$3:$L$42,9,FALSE)</f>
        <v>#N/A</v>
      </c>
      <c r="BS179" s="8" t="e">
        <f>VLOOKUP(CN179,'CIR Results'!$B$3:$L$42,10,FALSE)</f>
        <v>#N/A</v>
      </c>
      <c r="BT179" s="8" t="e">
        <f>VLOOKUP(CN179,'CIR Results'!$B$3:$L$42,11,FALSE)</f>
        <v>#N/A</v>
      </c>
      <c r="BU179" s="136" t="e">
        <f>VLOOKUP(CN179,'CIR Team Info'!$B$5:$E$44,2,FALSE)</f>
        <v>#N/A</v>
      </c>
      <c r="BV179" s="136" t="e">
        <f>VLOOKUP(CN179,'CIR Team Info'!$B$5:$E$44,4,FALSE)</f>
        <v>#N/A</v>
      </c>
      <c r="BW179" s="136" t="str">
        <f t="shared" si="137"/>
        <v xml:space="preserve">0 0 0 </v>
      </c>
      <c r="BX179" s="168">
        <f>'Pit Scouting Data'!E138</f>
        <v>0</v>
      </c>
      <c r="BY179" s="168">
        <f>'Pit Scouting Data'!F138</f>
        <v>0</v>
      </c>
      <c r="BZ179" s="168">
        <f>'Pit Scouting Data'!G138</f>
        <v>0</v>
      </c>
      <c r="CA179" s="168">
        <f>'Pit Scouting Data'!H138</f>
        <v>0</v>
      </c>
      <c r="CB179" s="168">
        <f>'Pit Scouting Data'!I138</f>
        <v>0</v>
      </c>
      <c r="CC179" s="168">
        <f>'Pit Scouting Data'!J138</f>
        <v>0</v>
      </c>
      <c r="CD179" s="168">
        <f>'Pit Scouting Data'!K138</f>
        <v>0</v>
      </c>
      <c r="CE179" s="168">
        <f>'Pit Scouting Data'!L138</f>
        <v>0</v>
      </c>
      <c r="CF179" s="168">
        <f>'Pit Scouting Data'!M138</f>
        <v>0</v>
      </c>
      <c r="CG179" s="168">
        <f>'Pit Scouting Data'!N138</f>
        <v>0</v>
      </c>
      <c r="CH179" s="168">
        <f>'Pit Scouting Data'!O138</f>
        <v>0</v>
      </c>
      <c r="CI179" s="176">
        <f>'Pit Scouting Data'!P138</f>
        <v>0</v>
      </c>
      <c r="CJ179" s="176">
        <f>'Pit Scouting Data'!Q138</f>
        <v>0</v>
      </c>
      <c r="CK179" s="176">
        <f>'Pit Scouting Data'!R138</f>
        <v>0</v>
      </c>
      <c r="CL179" s="176">
        <f>'Pit Scouting Data'!S138</f>
        <v>0</v>
      </c>
      <c r="CM179" s="169">
        <f>'Pit Scouting Data'!A138</f>
        <v>0</v>
      </c>
      <c r="CN179" s="169">
        <f>'Pit Scouting Data'!B138</f>
        <v>0</v>
      </c>
      <c r="CO179" s="169">
        <f>'Pit Scouting Data'!C138</f>
        <v>0</v>
      </c>
      <c r="CP179" s="169">
        <f>'Pit Scouting Data'!D138</f>
        <v>0</v>
      </c>
      <c r="CQ179" s="169"/>
      <c r="CR179" s="169"/>
      <c r="CS179" s="169"/>
      <c r="CT179" s="169"/>
      <c r="CU179" s="169"/>
      <c r="CV179" s="169"/>
      <c r="CW179" s="169"/>
      <c r="CX179" s="169"/>
      <c r="CY179" s="169"/>
      <c r="CZ179" s="169"/>
      <c r="DA179" s="169"/>
      <c r="DB179" s="169"/>
      <c r="DC179" s="169"/>
      <c r="DD179" s="169"/>
      <c r="DE179" s="169"/>
      <c r="DF179" s="169"/>
      <c r="DG179" s="169"/>
      <c r="DH179" s="169"/>
      <c r="DI179" s="169"/>
      <c r="DJ179" s="2"/>
      <c r="DK179" s="2"/>
      <c r="DL179" s="2"/>
      <c r="DM179" s="2"/>
      <c r="DN179" s="2"/>
      <c r="DO179" s="2"/>
      <c r="DP179" s="169"/>
      <c r="DQ179" s="169"/>
      <c r="DR179" s="169"/>
      <c r="DS179" s="169"/>
      <c r="DT179" s="169"/>
      <c r="DU179" s="169"/>
      <c r="DV179" s="169"/>
      <c r="DW179" s="37"/>
      <c r="DX179" s="37"/>
      <c r="DZ179" s="153"/>
    </row>
    <row r="180" spans="1:130" s="164" customFormat="1" hidden="1" x14ac:dyDescent="0.25">
      <c r="A180" s="153">
        <f t="shared" si="138"/>
        <v>0</v>
      </c>
      <c r="B180" s="39"/>
      <c r="C180" s="39"/>
      <c r="D180" s="17">
        <f t="shared" si="139"/>
        <v>0</v>
      </c>
      <c r="E180" s="113">
        <f t="shared" si="140"/>
        <v>0</v>
      </c>
      <c r="F180" s="113">
        <f t="shared" si="141"/>
        <v>0</v>
      </c>
      <c r="G180" s="113">
        <f t="shared" si="142"/>
        <v>0</v>
      </c>
      <c r="H180" s="113">
        <f t="shared" si="143"/>
        <v>0</v>
      </c>
      <c r="I180" s="113">
        <f t="shared" si="144"/>
        <v>0</v>
      </c>
      <c r="J180" s="113">
        <f t="shared" si="145"/>
        <v>0</v>
      </c>
      <c r="K180" s="113">
        <f t="shared" si="146"/>
        <v>0</v>
      </c>
      <c r="L180" s="76">
        <v>8</v>
      </c>
      <c r="M180" s="76">
        <v>8</v>
      </c>
      <c r="N180" s="76">
        <v>6</v>
      </c>
      <c r="O180" s="76">
        <v>6</v>
      </c>
      <c r="P180" s="76">
        <v>6</v>
      </c>
      <c r="Q180" s="76">
        <v>2</v>
      </c>
      <c r="R180" s="76">
        <v>1</v>
      </c>
      <c r="S180" s="17">
        <f t="shared" si="147"/>
        <v>0</v>
      </c>
      <c r="T180" s="113">
        <f t="shared" si="148"/>
        <v>0</v>
      </c>
      <c r="U180" s="113">
        <f t="shared" si="149"/>
        <v>0</v>
      </c>
      <c r="V180" s="113">
        <f t="shared" si="150"/>
        <v>0</v>
      </c>
      <c r="W180" s="113">
        <f t="shared" si="151"/>
        <v>0</v>
      </c>
      <c r="X180" s="113">
        <f t="shared" si="152"/>
        <v>0</v>
      </c>
      <c r="Y180" s="113">
        <f t="shared" si="153"/>
        <v>0</v>
      </c>
      <c r="Z180" s="113">
        <f t="shared" si="154"/>
        <v>0</v>
      </c>
      <c r="AA180" s="76">
        <v>5</v>
      </c>
      <c r="AB180" s="76">
        <v>6</v>
      </c>
      <c r="AC180" s="76">
        <v>8</v>
      </c>
      <c r="AD180" s="76">
        <v>2</v>
      </c>
      <c r="AE180" s="76">
        <v>2</v>
      </c>
      <c r="AF180" s="76">
        <v>3</v>
      </c>
      <c r="AG180" s="76">
        <v>8</v>
      </c>
      <c r="AH180" s="131">
        <f t="shared" si="155"/>
        <v>0</v>
      </c>
      <c r="AI180" s="131">
        <f t="shared" si="156"/>
        <v>0</v>
      </c>
      <c r="AJ180" s="131">
        <f t="shared" si="157"/>
        <v>0</v>
      </c>
      <c r="AK180" s="131">
        <f t="shared" si="158"/>
        <v>0</v>
      </c>
      <c r="AL180" s="131">
        <f t="shared" si="159"/>
        <v>0</v>
      </c>
      <c r="AM180" s="131">
        <f t="shared" si="160"/>
        <v>0</v>
      </c>
      <c r="AN180" s="131">
        <f t="shared" si="161"/>
        <v>0</v>
      </c>
      <c r="AO180" s="115" t="b">
        <f t="shared" si="162"/>
        <v>0</v>
      </c>
      <c r="AP180" s="115" t="b">
        <f t="shared" si="163"/>
        <v>0</v>
      </c>
      <c r="AQ180" s="115" t="b">
        <f t="shared" si="164"/>
        <v>0</v>
      </c>
      <c r="AR180" s="79">
        <f t="shared" si="165"/>
        <v>0</v>
      </c>
      <c r="AS180" s="79">
        <f t="shared" si="166"/>
        <v>0</v>
      </c>
      <c r="AT180" s="79">
        <f t="shared" si="167"/>
        <v>0</v>
      </c>
      <c r="AU180" s="79">
        <f t="shared" si="168"/>
        <v>0</v>
      </c>
      <c r="AV180" s="79">
        <f t="shared" si="169"/>
        <v>0</v>
      </c>
      <c r="AW180" s="79">
        <f t="shared" si="170"/>
        <v>0</v>
      </c>
      <c r="AX180" s="128">
        <f t="shared" si="171"/>
        <v>0</v>
      </c>
      <c r="AY180" s="128"/>
      <c r="AZ180" s="128"/>
      <c r="BA180" s="128">
        <f t="shared" si="172"/>
        <v>0</v>
      </c>
      <c r="BB180" s="128">
        <f t="shared" si="173"/>
        <v>0</v>
      </c>
      <c r="BC180" s="80">
        <f t="shared" si="131"/>
        <v>0</v>
      </c>
      <c r="BD180" s="80">
        <f t="shared" si="132"/>
        <v>0</v>
      </c>
      <c r="BE180" s="80">
        <f t="shared" si="133"/>
        <v>0</v>
      </c>
      <c r="BF180" s="80">
        <f t="shared" si="134"/>
        <v>0</v>
      </c>
      <c r="BG180" s="80">
        <f t="shared" si="135"/>
        <v>0</v>
      </c>
      <c r="BH180" s="80">
        <f t="shared" si="136"/>
        <v>0</v>
      </c>
      <c r="BI180" s="4">
        <f t="shared" si="174"/>
        <v>0</v>
      </c>
      <c r="BJ180" s="4">
        <f t="shared" si="175"/>
        <v>0</v>
      </c>
      <c r="BK180" s="4">
        <f t="shared" si="176"/>
        <v>0</v>
      </c>
      <c r="BL180" s="8" t="e">
        <f>VLOOKUP(CN180,'CIR Results'!$B$3:$L$42,2,FALSE)</f>
        <v>#N/A</v>
      </c>
      <c r="BM180" s="8" t="e">
        <f>VLOOKUP(CN180,'CIR Results'!$B$3:$L$42,3,FALSE)</f>
        <v>#N/A</v>
      </c>
      <c r="BN180" s="8" t="e">
        <f>VLOOKUP(CN180,'CIR Results'!$B$3:$L$42,4,FALSE)</f>
        <v>#N/A</v>
      </c>
      <c r="BO180" s="8" t="e">
        <f>VLOOKUP(CN180,'CIR Results'!$B$3:$L$42,5,FALSE)</f>
        <v>#N/A</v>
      </c>
      <c r="BP180" s="8" t="e">
        <f>VLOOKUP(CN180,'CIR Results'!$B$3:$L$42,6,FALSE)</f>
        <v>#N/A</v>
      </c>
      <c r="BQ180" s="8" t="e">
        <f>VLOOKUP(CN180,'CIR Results'!$B$3:$L$42,8,FALSE)</f>
        <v>#N/A</v>
      </c>
      <c r="BR180" s="8" t="e">
        <f>VLOOKUP(CN180,'CIR Results'!$B$3:$L$42,9,FALSE)</f>
        <v>#N/A</v>
      </c>
      <c r="BS180" s="8" t="e">
        <f>VLOOKUP(CN180,'CIR Results'!$B$3:$L$42,10,FALSE)</f>
        <v>#N/A</v>
      </c>
      <c r="BT180" s="8" t="e">
        <f>VLOOKUP(CN180,'CIR Results'!$B$3:$L$42,11,FALSE)</f>
        <v>#N/A</v>
      </c>
      <c r="BU180" s="136" t="e">
        <f>VLOOKUP(CN180,'CIR Team Info'!$B$5:$E$44,2,FALSE)</f>
        <v>#N/A</v>
      </c>
      <c r="BV180" s="136" t="e">
        <f>VLOOKUP(CN180,'CIR Team Info'!$B$5:$E$44,4,FALSE)</f>
        <v>#N/A</v>
      </c>
      <c r="BW180" s="136" t="str">
        <f t="shared" si="137"/>
        <v xml:space="preserve">0 0 0 </v>
      </c>
      <c r="BX180" s="168">
        <f>'Pit Scouting Data'!E139</f>
        <v>0</v>
      </c>
      <c r="BY180" s="168">
        <f>'Pit Scouting Data'!F139</f>
        <v>0</v>
      </c>
      <c r="BZ180" s="168">
        <f>'Pit Scouting Data'!G139</f>
        <v>0</v>
      </c>
      <c r="CA180" s="168">
        <f>'Pit Scouting Data'!H139</f>
        <v>0</v>
      </c>
      <c r="CB180" s="168">
        <f>'Pit Scouting Data'!I139</f>
        <v>0</v>
      </c>
      <c r="CC180" s="168">
        <f>'Pit Scouting Data'!J139</f>
        <v>0</v>
      </c>
      <c r="CD180" s="168">
        <f>'Pit Scouting Data'!K139</f>
        <v>0</v>
      </c>
      <c r="CE180" s="168">
        <f>'Pit Scouting Data'!L139</f>
        <v>0</v>
      </c>
      <c r="CF180" s="168">
        <f>'Pit Scouting Data'!M139</f>
        <v>0</v>
      </c>
      <c r="CG180" s="168">
        <f>'Pit Scouting Data'!N139</f>
        <v>0</v>
      </c>
      <c r="CH180" s="168">
        <f>'Pit Scouting Data'!O139</f>
        <v>0</v>
      </c>
      <c r="CI180" s="176">
        <f>'Pit Scouting Data'!P139</f>
        <v>0</v>
      </c>
      <c r="CJ180" s="176">
        <f>'Pit Scouting Data'!Q139</f>
        <v>0</v>
      </c>
      <c r="CK180" s="176">
        <f>'Pit Scouting Data'!R139</f>
        <v>0</v>
      </c>
      <c r="CL180" s="176">
        <f>'Pit Scouting Data'!S139</f>
        <v>0</v>
      </c>
      <c r="CM180" s="169">
        <f>'Pit Scouting Data'!A139</f>
        <v>0</v>
      </c>
      <c r="CN180" s="169">
        <f>'Pit Scouting Data'!B139</f>
        <v>0</v>
      </c>
      <c r="CO180" s="169">
        <f>'Pit Scouting Data'!C139</f>
        <v>0</v>
      </c>
      <c r="CP180" s="169">
        <f>'Pit Scouting Data'!D139</f>
        <v>0</v>
      </c>
      <c r="CQ180" s="169"/>
      <c r="CR180" s="169"/>
      <c r="CS180" s="169"/>
      <c r="CT180" s="169"/>
      <c r="CU180" s="169"/>
      <c r="CV180" s="169"/>
      <c r="CW180" s="169"/>
      <c r="CX180" s="169"/>
      <c r="CY180" s="169"/>
      <c r="CZ180" s="169"/>
      <c r="DA180" s="169"/>
      <c r="DB180" s="169"/>
      <c r="DC180" s="169"/>
      <c r="DD180" s="169"/>
      <c r="DE180" s="169"/>
      <c r="DF180" s="169"/>
      <c r="DG180" s="169"/>
      <c r="DH180" s="169"/>
      <c r="DI180" s="169"/>
      <c r="DJ180" s="2"/>
      <c r="DK180" s="2"/>
      <c r="DL180" s="2"/>
      <c r="DM180" s="2"/>
      <c r="DN180" s="2"/>
      <c r="DO180" s="2"/>
      <c r="DP180" s="169"/>
      <c r="DQ180" s="169"/>
      <c r="DR180" s="169"/>
      <c r="DS180" s="169"/>
      <c r="DT180" s="169"/>
      <c r="DU180" s="169"/>
      <c r="DV180" s="169"/>
      <c r="DW180" s="37"/>
      <c r="DX180" s="37"/>
      <c r="DZ180" s="153"/>
    </row>
    <row r="181" spans="1:130" s="164" customFormat="1" hidden="1" x14ac:dyDescent="0.25">
      <c r="A181" s="153">
        <f t="shared" si="138"/>
        <v>0</v>
      </c>
      <c r="B181" s="39"/>
      <c r="C181" s="39"/>
      <c r="D181" s="17">
        <f t="shared" si="139"/>
        <v>0</v>
      </c>
      <c r="E181" s="113">
        <f t="shared" si="140"/>
        <v>0</v>
      </c>
      <c r="F181" s="113">
        <f t="shared" si="141"/>
        <v>0</v>
      </c>
      <c r="G181" s="113">
        <f t="shared" si="142"/>
        <v>0</v>
      </c>
      <c r="H181" s="113">
        <f t="shared" si="143"/>
        <v>0</v>
      </c>
      <c r="I181" s="113">
        <f t="shared" si="144"/>
        <v>0</v>
      </c>
      <c r="J181" s="113">
        <f t="shared" si="145"/>
        <v>0</v>
      </c>
      <c r="K181" s="113">
        <f t="shared" si="146"/>
        <v>0</v>
      </c>
      <c r="L181" s="76">
        <v>8</v>
      </c>
      <c r="M181" s="76">
        <v>8</v>
      </c>
      <c r="N181" s="76">
        <v>6</v>
      </c>
      <c r="O181" s="76">
        <v>6</v>
      </c>
      <c r="P181" s="76">
        <v>6</v>
      </c>
      <c r="Q181" s="76">
        <v>2</v>
      </c>
      <c r="R181" s="76">
        <v>1</v>
      </c>
      <c r="S181" s="17">
        <f t="shared" si="147"/>
        <v>0</v>
      </c>
      <c r="T181" s="113">
        <f t="shared" si="148"/>
        <v>0</v>
      </c>
      <c r="U181" s="113">
        <f t="shared" si="149"/>
        <v>0</v>
      </c>
      <c r="V181" s="113">
        <f t="shared" si="150"/>
        <v>0</v>
      </c>
      <c r="W181" s="113">
        <f t="shared" si="151"/>
        <v>0</v>
      </c>
      <c r="X181" s="113">
        <f t="shared" si="152"/>
        <v>0</v>
      </c>
      <c r="Y181" s="113">
        <f t="shared" si="153"/>
        <v>0</v>
      </c>
      <c r="Z181" s="113">
        <f t="shared" si="154"/>
        <v>0</v>
      </c>
      <c r="AA181" s="76">
        <v>5</v>
      </c>
      <c r="AB181" s="76">
        <v>6</v>
      </c>
      <c r="AC181" s="76">
        <v>8</v>
      </c>
      <c r="AD181" s="76">
        <v>2</v>
      </c>
      <c r="AE181" s="76">
        <v>2</v>
      </c>
      <c r="AF181" s="76">
        <v>3</v>
      </c>
      <c r="AG181" s="76">
        <v>8</v>
      </c>
      <c r="AH181" s="131">
        <f t="shared" si="155"/>
        <v>0</v>
      </c>
      <c r="AI181" s="131">
        <f t="shared" si="156"/>
        <v>0</v>
      </c>
      <c r="AJ181" s="131">
        <f t="shared" si="157"/>
        <v>0</v>
      </c>
      <c r="AK181" s="131">
        <f t="shared" si="158"/>
        <v>0</v>
      </c>
      <c r="AL181" s="131">
        <f t="shared" si="159"/>
        <v>0</v>
      </c>
      <c r="AM181" s="131">
        <f t="shared" si="160"/>
        <v>0</v>
      </c>
      <c r="AN181" s="131">
        <f t="shared" si="161"/>
        <v>0</v>
      </c>
      <c r="AO181" s="115" t="b">
        <f t="shared" si="162"/>
        <v>0</v>
      </c>
      <c r="AP181" s="115" t="b">
        <f t="shared" si="163"/>
        <v>0</v>
      </c>
      <c r="AQ181" s="115" t="b">
        <f t="shared" si="164"/>
        <v>0</v>
      </c>
      <c r="AR181" s="79">
        <f t="shared" si="165"/>
        <v>0</v>
      </c>
      <c r="AS181" s="79">
        <f t="shared" si="166"/>
        <v>0</v>
      </c>
      <c r="AT181" s="79">
        <f t="shared" si="167"/>
        <v>0</v>
      </c>
      <c r="AU181" s="79">
        <f t="shared" si="168"/>
        <v>0</v>
      </c>
      <c r="AV181" s="79">
        <f t="shared" si="169"/>
        <v>0</v>
      </c>
      <c r="AW181" s="79">
        <f t="shared" si="170"/>
        <v>0</v>
      </c>
      <c r="AX181" s="128">
        <f t="shared" si="171"/>
        <v>0</v>
      </c>
      <c r="AY181" s="128"/>
      <c r="AZ181" s="128"/>
      <c r="BA181" s="128">
        <f t="shared" si="172"/>
        <v>0</v>
      </c>
      <c r="BB181" s="128">
        <f t="shared" si="173"/>
        <v>0</v>
      </c>
      <c r="BC181" s="80">
        <f t="shared" si="131"/>
        <v>0</v>
      </c>
      <c r="BD181" s="80">
        <f t="shared" si="132"/>
        <v>0</v>
      </c>
      <c r="BE181" s="80">
        <f t="shared" si="133"/>
        <v>0</v>
      </c>
      <c r="BF181" s="80">
        <f t="shared" si="134"/>
        <v>0</v>
      </c>
      <c r="BG181" s="80">
        <f t="shared" si="135"/>
        <v>0</v>
      </c>
      <c r="BH181" s="80">
        <f t="shared" si="136"/>
        <v>0</v>
      </c>
      <c r="BI181" s="4">
        <f t="shared" si="174"/>
        <v>0</v>
      </c>
      <c r="BJ181" s="4">
        <f t="shared" si="175"/>
        <v>0</v>
      </c>
      <c r="BK181" s="4">
        <f t="shared" si="176"/>
        <v>0</v>
      </c>
      <c r="BL181" s="8" t="e">
        <f>VLOOKUP(CN181,'CIR Results'!$B$3:$L$42,2,FALSE)</f>
        <v>#N/A</v>
      </c>
      <c r="BM181" s="8" t="e">
        <f>VLOOKUP(CN181,'CIR Results'!$B$3:$L$42,3,FALSE)</f>
        <v>#N/A</v>
      </c>
      <c r="BN181" s="8" t="e">
        <f>VLOOKUP(CN181,'CIR Results'!$B$3:$L$42,4,FALSE)</f>
        <v>#N/A</v>
      </c>
      <c r="BO181" s="8" t="e">
        <f>VLOOKUP(CN181,'CIR Results'!$B$3:$L$42,5,FALSE)</f>
        <v>#N/A</v>
      </c>
      <c r="BP181" s="8" t="e">
        <f>VLOOKUP(CN181,'CIR Results'!$B$3:$L$42,6,FALSE)</f>
        <v>#N/A</v>
      </c>
      <c r="BQ181" s="8" t="e">
        <f>VLOOKUP(CN181,'CIR Results'!$B$3:$L$42,8,FALSE)</f>
        <v>#N/A</v>
      </c>
      <c r="BR181" s="8" t="e">
        <f>VLOOKUP(CN181,'CIR Results'!$B$3:$L$42,9,FALSE)</f>
        <v>#N/A</v>
      </c>
      <c r="BS181" s="8" t="e">
        <f>VLOOKUP(CN181,'CIR Results'!$B$3:$L$42,10,FALSE)</f>
        <v>#N/A</v>
      </c>
      <c r="BT181" s="8" t="e">
        <f>VLOOKUP(CN181,'CIR Results'!$B$3:$L$42,11,FALSE)</f>
        <v>#N/A</v>
      </c>
      <c r="BU181" s="136" t="e">
        <f>VLOOKUP(CN181,'CIR Team Info'!$B$5:$E$44,2,FALSE)</f>
        <v>#N/A</v>
      </c>
      <c r="BV181" s="136" t="e">
        <f>VLOOKUP(CN181,'CIR Team Info'!$B$5:$E$44,4,FALSE)</f>
        <v>#N/A</v>
      </c>
      <c r="BW181" s="136" t="str">
        <f t="shared" si="137"/>
        <v xml:space="preserve">0 0 0 </v>
      </c>
      <c r="BX181" s="168">
        <f>'Pit Scouting Data'!E140</f>
        <v>0</v>
      </c>
      <c r="BY181" s="168">
        <f>'Pit Scouting Data'!F140</f>
        <v>0</v>
      </c>
      <c r="BZ181" s="168">
        <f>'Pit Scouting Data'!G140</f>
        <v>0</v>
      </c>
      <c r="CA181" s="168">
        <f>'Pit Scouting Data'!H140</f>
        <v>0</v>
      </c>
      <c r="CB181" s="168">
        <f>'Pit Scouting Data'!I140</f>
        <v>0</v>
      </c>
      <c r="CC181" s="168">
        <f>'Pit Scouting Data'!J140</f>
        <v>0</v>
      </c>
      <c r="CD181" s="168">
        <f>'Pit Scouting Data'!K140</f>
        <v>0</v>
      </c>
      <c r="CE181" s="168">
        <f>'Pit Scouting Data'!L140</f>
        <v>0</v>
      </c>
      <c r="CF181" s="168">
        <f>'Pit Scouting Data'!M140</f>
        <v>0</v>
      </c>
      <c r="CG181" s="168">
        <f>'Pit Scouting Data'!N140</f>
        <v>0</v>
      </c>
      <c r="CH181" s="168">
        <f>'Pit Scouting Data'!O140</f>
        <v>0</v>
      </c>
      <c r="CI181" s="176">
        <f>'Pit Scouting Data'!P140</f>
        <v>0</v>
      </c>
      <c r="CJ181" s="176">
        <f>'Pit Scouting Data'!Q140</f>
        <v>0</v>
      </c>
      <c r="CK181" s="176">
        <f>'Pit Scouting Data'!R140</f>
        <v>0</v>
      </c>
      <c r="CL181" s="176">
        <f>'Pit Scouting Data'!S140</f>
        <v>0</v>
      </c>
      <c r="CM181" s="169">
        <f>'Pit Scouting Data'!A140</f>
        <v>0</v>
      </c>
      <c r="CN181" s="169">
        <f>'Pit Scouting Data'!B140</f>
        <v>0</v>
      </c>
      <c r="CO181" s="169">
        <f>'Pit Scouting Data'!C140</f>
        <v>0</v>
      </c>
      <c r="CP181" s="169">
        <f>'Pit Scouting Data'!D140</f>
        <v>0</v>
      </c>
      <c r="CQ181" s="169"/>
      <c r="CR181" s="169"/>
      <c r="CS181" s="169"/>
      <c r="CT181" s="169"/>
      <c r="CU181" s="169"/>
      <c r="CV181" s="169"/>
      <c r="CW181" s="169"/>
      <c r="CX181" s="169"/>
      <c r="CY181" s="169"/>
      <c r="CZ181" s="169"/>
      <c r="DA181" s="169"/>
      <c r="DB181" s="169"/>
      <c r="DC181" s="169"/>
      <c r="DD181" s="169"/>
      <c r="DE181" s="169"/>
      <c r="DF181" s="169"/>
      <c r="DG181" s="169"/>
      <c r="DH181" s="169"/>
      <c r="DI181" s="169"/>
      <c r="DJ181" s="2"/>
      <c r="DK181" s="2"/>
      <c r="DL181" s="2"/>
      <c r="DM181" s="2"/>
      <c r="DN181" s="2"/>
      <c r="DO181" s="2"/>
      <c r="DP181" s="169"/>
      <c r="DQ181" s="169"/>
      <c r="DR181" s="169"/>
      <c r="DS181" s="169"/>
      <c r="DT181" s="169"/>
      <c r="DU181" s="169"/>
      <c r="DV181" s="169"/>
      <c r="DW181" s="37"/>
      <c r="DX181" s="37"/>
      <c r="DZ181" s="153"/>
    </row>
    <row r="182" spans="1:130" s="164" customFormat="1" hidden="1" x14ac:dyDescent="0.25">
      <c r="A182" s="153">
        <f t="shared" si="138"/>
        <v>0</v>
      </c>
      <c r="B182" s="39"/>
      <c r="C182" s="39"/>
      <c r="D182" s="17">
        <f t="shared" si="139"/>
        <v>0</v>
      </c>
      <c r="E182" s="113">
        <f t="shared" si="140"/>
        <v>0</v>
      </c>
      <c r="F182" s="113">
        <f t="shared" si="141"/>
        <v>0</v>
      </c>
      <c r="G182" s="113">
        <f t="shared" si="142"/>
        <v>0</v>
      </c>
      <c r="H182" s="113">
        <f t="shared" si="143"/>
        <v>0</v>
      </c>
      <c r="I182" s="113">
        <f t="shared" si="144"/>
        <v>0</v>
      </c>
      <c r="J182" s="113">
        <f t="shared" si="145"/>
        <v>0</v>
      </c>
      <c r="K182" s="113">
        <f t="shared" si="146"/>
        <v>0</v>
      </c>
      <c r="L182" s="76">
        <v>8</v>
      </c>
      <c r="M182" s="76">
        <v>8</v>
      </c>
      <c r="N182" s="76">
        <v>6</v>
      </c>
      <c r="O182" s="76">
        <v>6</v>
      </c>
      <c r="P182" s="76">
        <v>6</v>
      </c>
      <c r="Q182" s="76">
        <v>2</v>
      </c>
      <c r="R182" s="76">
        <v>1</v>
      </c>
      <c r="S182" s="17">
        <f t="shared" si="147"/>
        <v>0</v>
      </c>
      <c r="T182" s="113">
        <f t="shared" si="148"/>
        <v>0</v>
      </c>
      <c r="U182" s="113">
        <f t="shared" si="149"/>
        <v>0</v>
      </c>
      <c r="V182" s="113">
        <f t="shared" si="150"/>
        <v>0</v>
      </c>
      <c r="W182" s="113">
        <f t="shared" si="151"/>
        <v>0</v>
      </c>
      <c r="X182" s="113">
        <f t="shared" si="152"/>
        <v>0</v>
      </c>
      <c r="Y182" s="113">
        <f t="shared" si="153"/>
        <v>0</v>
      </c>
      <c r="Z182" s="113">
        <f t="shared" si="154"/>
        <v>0</v>
      </c>
      <c r="AA182" s="76">
        <v>5</v>
      </c>
      <c r="AB182" s="76">
        <v>6</v>
      </c>
      <c r="AC182" s="76">
        <v>8</v>
      </c>
      <c r="AD182" s="76">
        <v>2</v>
      </c>
      <c r="AE182" s="76">
        <v>2</v>
      </c>
      <c r="AF182" s="76">
        <v>3</v>
      </c>
      <c r="AG182" s="76">
        <v>8</v>
      </c>
      <c r="AH182" s="131">
        <f t="shared" si="155"/>
        <v>0</v>
      </c>
      <c r="AI182" s="131">
        <f t="shared" si="156"/>
        <v>0</v>
      </c>
      <c r="AJ182" s="131">
        <f t="shared" si="157"/>
        <v>0</v>
      </c>
      <c r="AK182" s="131">
        <f t="shared" si="158"/>
        <v>0</v>
      </c>
      <c r="AL182" s="131">
        <f t="shared" si="159"/>
        <v>0</v>
      </c>
      <c r="AM182" s="131">
        <f t="shared" si="160"/>
        <v>0</v>
      </c>
      <c r="AN182" s="131">
        <f t="shared" si="161"/>
        <v>0</v>
      </c>
      <c r="AO182" s="115" t="b">
        <f t="shared" si="162"/>
        <v>0</v>
      </c>
      <c r="AP182" s="115" t="b">
        <f t="shared" si="163"/>
        <v>0</v>
      </c>
      <c r="AQ182" s="115" t="b">
        <f t="shared" si="164"/>
        <v>0</v>
      </c>
      <c r="AR182" s="79">
        <f t="shared" si="165"/>
        <v>0</v>
      </c>
      <c r="AS182" s="79">
        <f t="shared" si="166"/>
        <v>0</v>
      </c>
      <c r="AT182" s="79">
        <f t="shared" si="167"/>
        <v>0</v>
      </c>
      <c r="AU182" s="79">
        <f t="shared" si="168"/>
        <v>0</v>
      </c>
      <c r="AV182" s="79">
        <f t="shared" si="169"/>
        <v>0</v>
      </c>
      <c r="AW182" s="79">
        <f t="shared" si="170"/>
        <v>0</v>
      </c>
      <c r="AX182" s="128">
        <f t="shared" si="171"/>
        <v>0</v>
      </c>
      <c r="AY182" s="128"/>
      <c r="AZ182" s="128"/>
      <c r="BA182" s="128">
        <f t="shared" si="172"/>
        <v>0</v>
      </c>
      <c r="BB182" s="128">
        <f t="shared" si="173"/>
        <v>0</v>
      </c>
      <c r="BC182" s="80">
        <f t="shared" si="131"/>
        <v>0</v>
      </c>
      <c r="BD182" s="80">
        <f t="shared" si="132"/>
        <v>0</v>
      </c>
      <c r="BE182" s="80">
        <f t="shared" si="133"/>
        <v>0</v>
      </c>
      <c r="BF182" s="80">
        <f t="shared" si="134"/>
        <v>0</v>
      </c>
      <c r="BG182" s="80">
        <f t="shared" si="135"/>
        <v>0</v>
      </c>
      <c r="BH182" s="80">
        <f t="shared" si="136"/>
        <v>0</v>
      </c>
      <c r="BI182" s="4">
        <f t="shared" si="174"/>
        <v>0</v>
      </c>
      <c r="BJ182" s="4">
        <f t="shared" si="175"/>
        <v>0</v>
      </c>
      <c r="BK182" s="4">
        <f t="shared" si="176"/>
        <v>0</v>
      </c>
      <c r="BL182" s="8" t="e">
        <f>VLOOKUP(CN182,'CIR Results'!$B$3:$L$42,2,FALSE)</f>
        <v>#N/A</v>
      </c>
      <c r="BM182" s="8" t="e">
        <f>VLOOKUP(CN182,'CIR Results'!$B$3:$L$42,3,FALSE)</f>
        <v>#N/A</v>
      </c>
      <c r="BN182" s="8" t="e">
        <f>VLOOKUP(CN182,'CIR Results'!$B$3:$L$42,4,FALSE)</f>
        <v>#N/A</v>
      </c>
      <c r="BO182" s="8" t="e">
        <f>VLOOKUP(CN182,'CIR Results'!$B$3:$L$42,5,FALSE)</f>
        <v>#N/A</v>
      </c>
      <c r="BP182" s="8" t="e">
        <f>VLOOKUP(CN182,'CIR Results'!$B$3:$L$42,6,FALSE)</f>
        <v>#N/A</v>
      </c>
      <c r="BQ182" s="8" t="e">
        <f>VLOOKUP(CN182,'CIR Results'!$B$3:$L$42,8,FALSE)</f>
        <v>#N/A</v>
      </c>
      <c r="BR182" s="8" t="e">
        <f>VLOOKUP(CN182,'CIR Results'!$B$3:$L$42,9,FALSE)</f>
        <v>#N/A</v>
      </c>
      <c r="BS182" s="8" t="e">
        <f>VLOOKUP(CN182,'CIR Results'!$B$3:$L$42,10,FALSE)</f>
        <v>#N/A</v>
      </c>
      <c r="BT182" s="8" t="e">
        <f>VLOOKUP(CN182,'CIR Results'!$B$3:$L$42,11,FALSE)</f>
        <v>#N/A</v>
      </c>
      <c r="BU182" s="136" t="e">
        <f>VLOOKUP(CN182,'CIR Team Info'!$B$5:$E$44,2,FALSE)</f>
        <v>#N/A</v>
      </c>
      <c r="BV182" s="136" t="e">
        <f>VLOOKUP(CN182,'CIR Team Info'!$B$5:$E$44,4,FALSE)</f>
        <v>#N/A</v>
      </c>
      <c r="BW182" s="136" t="str">
        <f t="shared" si="137"/>
        <v xml:space="preserve">0 0 0 </v>
      </c>
      <c r="BX182" s="168">
        <f>'Pit Scouting Data'!E141</f>
        <v>0</v>
      </c>
      <c r="BY182" s="168">
        <f>'Pit Scouting Data'!F141</f>
        <v>0</v>
      </c>
      <c r="BZ182" s="168">
        <f>'Pit Scouting Data'!G141</f>
        <v>0</v>
      </c>
      <c r="CA182" s="168">
        <f>'Pit Scouting Data'!H141</f>
        <v>0</v>
      </c>
      <c r="CB182" s="168">
        <f>'Pit Scouting Data'!I141</f>
        <v>0</v>
      </c>
      <c r="CC182" s="168">
        <f>'Pit Scouting Data'!J141</f>
        <v>0</v>
      </c>
      <c r="CD182" s="168">
        <f>'Pit Scouting Data'!K141</f>
        <v>0</v>
      </c>
      <c r="CE182" s="168">
        <f>'Pit Scouting Data'!L141</f>
        <v>0</v>
      </c>
      <c r="CF182" s="168">
        <f>'Pit Scouting Data'!M141</f>
        <v>0</v>
      </c>
      <c r="CG182" s="168">
        <f>'Pit Scouting Data'!N141</f>
        <v>0</v>
      </c>
      <c r="CH182" s="168">
        <f>'Pit Scouting Data'!O141</f>
        <v>0</v>
      </c>
      <c r="CI182" s="176">
        <f>'Pit Scouting Data'!P141</f>
        <v>0</v>
      </c>
      <c r="CJ182" s="176">
        <f>'Pit Scouting Data'!Q141</f>
        <v>0</v>
      </c>
      <c r="CK182" s="176">
        <f>'Pit Scouting Data'!R141</f>
        <v>0</v>
      </c>
      <c r="CL182" s="176">
        <f>'Pit Scouting Data'!S141</f>
        <v>0</v>
      </c>
      <c r="CM182" s="169">
        <f>'Pit Scouting Data'!A141</f>
        <v>0</v>
      </c>
      <c r="CN182" s="169">
        <f>'Pit Scouting Data'!B141</f>
        <v>0</v>
      </c>
      <c r="CO182" s="169">
        <f>'Pit Scouting Data'!C141</f>
        <v>0</v>
      </c>
      <c r="CP182" s="169">
        <f>'Pit Scouting Data'!D141</f>
        <v>0</v>
      </c>
      <c r="CQ182" s="169"/>
      <c r="CR182" s="169"/>
      <c r="CS182" s="169"/>
      <c r="CT182" s="169"/>
      <c r="CU182" s="169"/>
      <c r="CV182" s="169"/>
      <c r="CW182" s="169"/>
      <c r="CX182" s="169"/>
      <c r="CY182" s="169"/>
      <c r="CZ182" s="169"/>
      <c r="DA182" s="169"/>
      <c r="DB182" s="169"/>
      <c r="DC182" s="169"/>
      <c r="DD182" s="169"/>
      <c r="DE182" s="169"/>
      <c r="DF182" s="169"/>
      <c r="DG182" s="169"/>
      <c r="DH182" s="169"/>
      <c r="DI182" s="169"/>
      <c r="DJ182" s="2"/>
      <c r="DK182" s="2"/>
      <c r="DL182" s="2"/>
      <c r="DM182" s="2"/>
      <c r="DN182" s="2"/>
      <c r="DO182" s="2"/>
      <c r="DP182" s="169"/>
      <c r="DQ182" s="169"/>
      <c r="DR182" s="169"/>
      <c r="DS182" s="169"/>
      <c r="DT182" s="169"/>
      <c r="DU182" s="169"/>
      <c r="DV182" s="169"/>
      <c r="DW182" s="37"/>
      <c r="DX182" s="37"/>
      <c r="DZ182" s="153"/>
    </row>
    <row r="183" spans="1:130" s="164" customFormat="1" hidden="1" x14ac:dyDescent="0.25">
      <c r="A183" s="153">
        <f t="shared" si="138"/>
        <v>0</v>
      </c>
      <c r="B183" s="39"/>
      <c r="C183" s="39"/>
      <c r="D183" s="17">
        <f t="shared" si="139"/>
        <v>0</v>
      </c>
      <c r="E183" s="113">
        <f t="shared" si="140"/>
        <v>0</v>
      </c>
      <c r="F183" s="113">
        <f t="shared" si="141"/>
        <v>0</v>
      </c>
      <c r="G183" s="113">
        <f t="shared" si="142"/>
        <v>0</v>
      </c>
      <c r="H183" s="113">
        <f t="shared" si="143"/>
        <v>0</v>
      </c>
      <c r="I183" s="113">
        <f t="shared" si="144"/>
        <v>0</v>
      </c>
      <c r="J183" s="113">
        <f t="shared" si="145"/>
        <v>0</v>
      </c>
      <c r="K183" s="113">
        <f t="shared" si="146"/>
        <v>0</v>
      </c>
      <c r="L183" s="76">
        <v>8</v>
      </c>
      <c r="M183" s="76">
        <v>8</v>
      </c>
      <c r="N183" s="76">
        <v>6</v>
      </c>
      <c r="O183" s="76">
        <v>6</v>
      </c>
      <c r="P183" s="76">
        <v>6</v>
      </c>
      <c r="Q183" s="76">
        <v>2</v>
      </c>
      <c r="R183" s="76">
        <v>1</v>
      </c>
      <c r="S183" s="17">
        <f t="shared" si="147"/>
        <v>0</v>
      </c>
      <c r="T183" s="113">
        <f t="shared" si="148"/>
        <v>0</v>
      </c>
      <c r="U183" s="113">
        <f t="shared" si="149"/>
        <v>0</v>
      </c>
      <c r="V183" s="113">
        <f t="shared" si="150"/>
        <v>0</v>
      </c>
      <c r="W183" s="113">
        <f t="shared" si="151"/>
        <v>0</v>
      </c>
      <c r="X183" s="113">
        <f t="shared" si="152"/>
        <v>0</v>
      </c>
      <c r="Y183" s="113">
        <f t="shared" si="153"/>
        <v>0</v>
      </c>
      <c r="Z183" s="113">
        <f t="shared" si="154"/>
        <v>0</v>
      </c>
      <c r="AA183" s="76">
        <v>5</v>
      </c>
      <c r="AB183" s="76">
        <v>6</v>
      </c>
      <c r="AC183" s="76">
        <v>8</v>
      </c>
      <c r="AD183" s="76">
        <v>2</v>
      </c>
      <c r="AE183" s="76">
        <v>2</v>
      </c>
      <c r="AF183" s="76">
        <v>3</v>
      </c>
      <c r="AG183" s="76">
        <v>8</v>
      </c>
      <c r="AH183" s="131">
        <f t="shared" si="155"/>
        <v>0</v>
      </c>
      <c r="AI183" s="131">
        <f t="shared" si="156"/>
        <v>0</v>
      </c>
      <c r="AJ183" s="131">
        <f t="shared" si="157"/>
        <v>0</v>
      </c>
      <c r="AK183" s="131">
        <f t="shared" si="158"/>
        <v>0</v>
      </c>
      <c r="AL183" s="131">
        <f t="shared" si="159"/>
        <v>0</v>
      </c>
      <c r="AM183" s="131">
        <f t="shared" si="160"/>
        <v>0</v>
      </c>
      <c r="AN183" s="131">
        <f t="shared" si="161"/>
        <v>0</v>
      </c>
      <c r="AO183" s="115" t="b">
        <f t="shared" si="162"/>
        <v>0</v>
      </c>
      <c r="AP183" s="115" t="b">
        <f t="shared" si="163"/>
        <v>0</v>
      </c>
      <c r="AQ183" s="115" t="b">
        <f t="shared" si="164"/>
        <v>0</v>
      </c>
      <c r="AR183" s="79">
        <f t="shared" si="165"/>
        <v>0</v>
      </c>
      <c r="AS183" s="79">
        <f t="shared" si="166"/>
        <v>0</v>
      </c>
      <c r="AT183" s="79">
        <f t="shared" si="167"/>
        <v>0</v>
      </c>
      <c r="AU183" s="79">
        <f t="shared" si="168"/>
        <v>0</v>
      </c>
      <c r="AV183" s="79">
        <f t="shared" si="169"/>
        <v>0</v>
      </c>
      <c r="AW183" s="79">
        <f t="shared" si="170"/>
        <v>0</v>
      </c>
      <c r="AX183" s="128">
        <f t="shared" si="171"/>
        <v>0</v>
      </c>
      <c r="AY183" s="128"/>
      <c r="AZ183" s="128"/>
      <c r="BA183" s="128">
        <f t="shared" si="172"/>
        <v>0</v>
      </c>
      <c r="BB183" s="128">
        <f t="shared" si="173"/>
        <v>0</v>
      </c>
      <c r="BC183" s="80">
        <f t="shared" si="131"/>
        <v>0</v>
      </c>
      <c r="BD183" s="80">
        <f t="shared" si="132"/>
        <v>0</v>
      </c>
      <c r="BE183" s="80">
        <f t="shared" si="133"/>
        <v>0</v>
      </c>
      <c r="BF183" s="80">
        <f t="shared" si="134"/>
        <v>0</v>
      </c>
      <c r="BG183" s="80">
        <f t="shared" si="135"/>
        <v>0</v>
      </c>
      <c r="BH183" s="80">
        <f t="shared" si="136"/>
        <v>0</v>
      </c>
      <c r="BI183" s="4">
        <f t="shared" si="174"/>
        <v>0</v>
      </c>
      <c r="BJ183" s="4">
        <f t="shared" si="175"/>
        <v>0</v>
      </c>
      <c r="BK183" s="4">
        <f t="shared" si="176"/>
        <v>0</v>
      </c>
      <c r="BL183" s="8" t="e">
        <f>VLOOKUP(CN183,'CIR Results'!$B$3:$L$42,2,FALSE)</f>
        <v>#N/A</v>
      </c>
      <c r="BM183" s="8" t="e">
        <f>VLOOKUP(CN183,'CIR Results'!$B$3:$L$42,3,FALSE)</f>
        <v>#N/A</v>
      </c>
      <c r="BN183" s="8" t="e">
        <f>VLOOKUP(CN183,'CIR Results'!$B$3:$L$42,4,FALSE)</f>
        <v>#N/A</v>
      </c>
      <c r="BO183" s="8" t="e">
        <f>VLOOKUP(CN183,'CIR Results'!$B$3:$L$42,5,FALSE)</f>
        <v>#N/A</v>
      </c>
      <c r="BP183" s="8" t="e">
        <f>VLOOKUP(CN183,'CIR Results'!$B$3:$L$42,6,FALSE)</f>
        <v>#N/A</v>
      </c>
      <c r="BQ183" s="8" t="e">
        <f>VLOOKUP(CN183,'CIR Results'!$B$3:$L$42,8,FALSE)</f>
        <v>#N/A</v>
      </c>
      <c r="BR183" s="8" t="e">
        <f>VLOOKUP(CN183,'CIR Results'!$B$3:$L$42,9,FALSE)</f>
        <v>#N/A</v>
      </c>
      <c r="BS183" s="8" t="e">
        <f>VLOOKUP(CN183,'CIR Results'!$B$3:$L$42,10,FALSE)</f>
        <v>#N/A</v>
      </c>
      <c r="BT183" s="8" t="e">
        <f>VLOOKUP(CN183,'CIR Results'!$B$3:$L$42,11,FALSE)</f>
        <v>#N/A</v>
      </c>
      <c r="BU183" s="136" t="e">
        <f>VLOOKUP(CN183,'CIR Team Info'!$B$5:$E$44,2,FALSE)</f>
        <v>#N/A</v>
      </c>
      <c r="BV183" s="136" t="e">
        <f>VLOOKUP(CN183,'CIR Team Info'!$B$5:$E$44,4,FALSE)</f>
        <v>#N/A</v>
      </c>
      <c r="BW183" s="136" t="str">
        <f t="shared" si="137"/>
        <v xml:space="preserve">0 0 0 </v>
      </c>
      <c r="BX183" s="168">
        <f>'Pit Scouting Data'!E142</f>
        <v>0</v>
      </c>
      <c r="BY183" s="168">
        <f>'Pit Scouting Data'!F142</f>
        <v>0</v>
      </c>
      <c r="BZ183" s="168">
        <f>'Pit Scouting Data'!G142</f>
        <v>0</v>
      </c>
      <c r="CA183" s="168">
        <f>'Pit Scouting Data'!H142</f>
        <v>0</v>
      </c>
      <c r="CB183" s="168">
        <f>'Pit Scouting Data'!I142</f>
        <v>0</v>
      </c>
      <c r="CC183" s="168">
        <f>'Pit Scouting Data'!J142</f>
        <v>0</v>
      </c>
      <c r="CD183" s="168">
        <f>'Pit Scouting Data'!K142</f>
        <v>0</v>
      </c>
      <c r="CE183" s="168">
        <f>'Pit Scouting Data'!L142</f>
        <v>0</v>
      </c>
      <c r="CF183" s="168">
        <f>'Pit Scouting Data'!M142</f>
        <v>0</v>
      </c>
      <c r="CG183" s="168">
        <f>'Pit Scouting Data'!N142</f>
        <v>0</v>
      </c>
      <c r="CH183" s="168">
        <f>'Pit Scouting Data'!O142</f>
        <v>0</v>
      </c>
      <c r="CI183" s="176">
        <f>'Pit Scouting Data'!P142</f>
        <v>0</v>
      </c>
      <c r="CJ183" s="176">
        <f>'Pit Scouting Data'!Q142</f>
        <v>0</v>
      </c>
      <c r="CK183" s="176">
        <f>'Pit Scouting Data'!R142</f>
        <v>0</v>
      </c>
      <c r="CL183" s="176">
        <f>'Pit Scouting Data'!S142</f>
        <v>0</v>
      </c>
      <c r="CM183" s="169">
        <f>'Pit Scouting Data'!A142</f>
        <v>0</v>
      </c>
      <c r="CN183" s="169">
        <f>'Pit Scouting Data'!B142</f>
        <v>0</v>
      </c>
      <c r="CO183" s="169">
        <f>'Pit Scouting Data'!C142</f>
        <v>0</v>
      </c>
      <c r="CP183" s="169">
        <f>'Pit Scouting Data'!D142</f>
        <v>0</v>
      </c>
      <c r="CQ183" s="169"/>
      <c r="CR183" s="169"/>
      <c r="CS183" s="169"/>
      <c r="CT183" s="169"/>
      <c r="CU183" s="169"/>
      <c r="CV183" s="169"/>
      <c r="CW183" s="169"/>
      <c r="CX183" s="169"/>
      <c r="CY183" s="169"/>
      <c r="CZ183" s="169"/>
      <c r="DA183" s="169"/>
      <c r="DB183" s="169"/>
      <c r="DC183" s="169"/>
      <c r="DD183" s="169"/>
      <c r="DE183" s="169"/>
      <c r="DF183" s="169"/>
      <c r="DG183" s="169"/>
      <c r="DH183" s="169"/>
      <c r="DI183" s="169"/>
      <c r="DJ183" s="2"/>
      <c r="DK183" s="2"/>
      <c r="DL183" s="2"/>
      <c r="DM183" s="2"/>
      <c r="DN183" s="2"/>
      <c r="DO183" s="2"/>
      <c r="DP183" s="169"/>
      <c r="DQ183" s="169"/>
      <c r="DR183" s="169"/>
      <c r="DS183" s="169"/>
      <c r="DT183" s="169"/>
      <c r="DU183" s="169"/>
      <c r="DV183" s="169"/>
      <c r="DW183" s="37"/>
      <c r="DX183" s="37"/>
      <c r="DZ183" s="153"/>
    </row>
    <row r="184" spans="1:130" s="164" customFormat="1" hidden="1" x14ac:dyDescent="0.25">
      <c r="A184" s="153">
        <f t="shared" si="138"/>
        <v>0</v>
      </c>
      <c r="B184" s="39"/>
      <c r="C184" s="39"/>
      <c r="D184" s="17">
        <f t="shared" si="139"/>
        <v>0</v>
      </c>
      <c r="E184" s="113">
        <f t="shared" si="140"/>
        <v>0</v>
      </c>
      <c r="F184" s="113">
        <f t="shared" si="141"/>
        <v>0</v>
      </c>
      <c r="G184" s="113">
        <f t="shared" si="142"/>
        <v>0</v>
      </c>
      <c r="H184" s="113">
        <f t="shared" si="143"/>
        <v>0</v>
      </c>
      <c r="I184" s="113">
        <f t="shared" si="144"/>
        <v>0</v>
      </c>
      <c r="J184" s="113">
        <f t="shared" si="145"/>
        <v>0</v>
      </c>
      <c r="K184" s="113">
        <f t="shared" si="146"/>
        <v>0</v>
      </c>
      <c r="L184" s="76">
        <v>8</v>
      </c>
      <c r="M184" s="76">
        <v>8</v>
      </c>
      <c r="N184" s="76">
        <v>6</v>
      </c>
      <c r="O184" s="76">
        <v>6</v>
      </c>
      <c r="P184" s="76">
        <v>6</v>
      </c>
      <c r="Q184" s="76">
        <v>2</v>
      </c>
      <c r="R184" s="76">
        <v>1</v>
      </c>
      <c r="S184" s="17">
        <f t="shared" si="147"/>
        <v>0</v>
      </c>
      <c r="T184" s="113">
        <f t="shared" si="148"/>
        <v>0</v>
      </c>
      <c r="U184" s="113">
        <f t="shared" si="149"/>
        <v>0</v>
      </c>
      <c r="V184" s="113">
        <f t="shared" si="150"/>
        <v>0</v>
      </c>
      <c r="W184" s="113">
        <f t="shared" si="151"/>
        <v>0</v>
      </c>
      <c r="X184" s="113">
        <f t="shared" si="152"/>
        <v>0</v>
      </c>
      <c r="Y184" s="113">
        <f t="shared" si="153"/>
        <v>0</v>
      </c>
      <c r="Z184" s="113">
        <f t="shared" si="154"/>
        <v>0</v>
      </c>
      <c r="AA184" s="76">
        <v>5</v>
      </c>
      <c r="AB184" s="76">
        <v>6</v>
      </c>
      <c r="AC184" s="76">
        <v>8</v>
      </c>
      <c r="AD184" s="76">
        <v>2</v>
      </c>
      <c r="AE184" s="76">
        <v>2</v>
      </c>
      <c r="AF184" s="76">
        <v>3</v>
      </c>
      <c r="AG184" s="76">
        <v>8</v>
      </c>
      <c r="AH184" s="131">
        <f t="shared" si="155"/>
        <v>0</v>
      </c>
      <c r="AI184" s="131">
        <f t="shared" si="156"/>
        <v>0</v>
      </c>
      <c r="AJ184" s="131">
        <f t="shared" si="157"/>
        <v>0</v>
      </c>
      <c r="AK184" s="131">
        <f t="shared" si="158"/>
        <v>0</v>
      </c>
      <c r="AL184" s="131">
        <f t="shared" si="159"/>
        <v>0</v>
      </c>
      <c r="AM184" s="131">
        <f t="shared" si="160"/>
        <v>0</v>
      </c>
      <c r="AN184" s="131">
        <f t="shared" si="161"/>
        <v>0</v>
      </c>
      <c r="AO184" s="115" t="b">
        <f t="shared" si="162"/>
        <v>0</v>
      </c>
      <c r="AP184" s="115" t="b">
        <f t="shared" si="163"/>
        <v>0</v>
      </c>
      <c r="AQ184" s="115" t="b">
        <f t="shared" si="164"/>
        <v>0</v>
      </c>
      <c r="AR184" s="79">
        <f t="shared" si="165"/>
        <v>0</v>
      </c>
      <c r="AS184" s="79">
        <f t="shared" si="166"/>
        <v>0</v>
      </c>
      <c r="AT184" s="79">
        <f t="shared" si="167"/>
        <v>0</v>
      </c>
      <c r="AU184" s="79">
        <f t="shared" si="168"/>
        <v>0</v>
      </c>
      <c r="AV184" s="79">
        <f t="shared" si="169"/>
        <v>0</v>
      </c>
      <c r="AW184" s="79">
        <f t="shared" si="170"/>
        <v>0</v>
      </c>
      <c r="AX184" s="128">
        <f t="shared" si="171"/>
        <v>0</v>
      </c>
      <c r="AY184" s="128"/>
      <c r="AZ184" s="128"/>
      <c r="BA184" s="128">
        <f t="shared" si="172"/>
        <v>0</v>
      </c>
      <c r="BB184" s="128">
        <f t="shared" si="173"/>
        <v>0</v>
      </c>
      <c r="BC184" s="80">
        <f t="shared" si="131"/>
        <v>0</v>
      </c>
      <c r="BD184" s="80">
        <f t="shared" si="132"/>
        <v>0</v>
      </c>
      <c r="BE184" s="80">
        <f t="shared" si="133"/>
        <v>0</v>
      </c>
      <c r="BF184" s="80">
        <f t="shared" si="134"/>
        <v>0</v>
      </c>
      <c r="BG184" s="80">
        <f t="shared" si="135"/>
        <v>0</v>
      </c>
      <c r="BH184" s="80">
        <f t="shared" si="136"/>
        <v>0</v>
      </c>
      <c r="BI184" s="4">
        <f t="shared" si="174"/>
        <v>0</v>
      </c>
      <c r="BJ184" s="4">
        <f t="shared" si="175"/>
        <v>0</v>
      </c>
      <c r="BK184" s="4">
        <f t="shared" si="176"/>
        <v>0</v>
      </c>
      <c r="BL184" s="8" t="e">
        <f>VLOOKUP(CN184,'CIR Results'!$B$3:$L$42,2,FALSE)</f>
        <v>#N/A</v>
      </c>
      <c r="BM184" s="8" t="e">
        <f>VLOOKUP(CN184,'CIR Results'!$B$3:$L$42,3,FALSE)</f>
        <v>#N/A</v>
      </c>
      <c r="BN184" s="8" t="e">
        <f>VLOOKUP(CN184,'CIR Results'!$B$3:$L$42,4,FALSE)</f>
        <v>#N/A</v>
      </c>
      <c r="BO184" s="8" t="e">
        <f>VLOOKUP(CN184,'CIR Results'!$B$3:$L$42,5,FALSE)</f>
        <v>#N/A</v>
      </c>
      <c r="BP184" s="8" t="e">
        <f>VLOOKUP(CN184,'CIR Results'!$B$3:$L$42,6,FALSE)</f>
        <v>#N/A</v>
      </c>
      <c r="BQ184" s="8" t="e">
        <f>VLOOKUP(CN184,'CIR Results'!$B$3:$L$42,8,FALSE)</f>
        <v>#N/A</v>
      </c>
      <c r="BR184" s="8" t="e">
        <f>VLOOKUP(CN184,'CIR Results'!$B$3:$L$42,9,FALSE)</f>
        <v>#N/A</v>
      </c>
      <c r="BS184" s="8" t="e">
        <f>VLOOKUP(CN184,'CIR Results'!$B$3:$L$42,10,FALSE)</f>
        <v>#N/A</v>
      </c>
      <c r="BT184" s="8" t="e">
        <f>VLOOKUP(CN184,'CIR Results'!$B$3:$L$42,11,FALSE)</f>
        <v>#N/A</v>
      </c>
      <c r="BU184" s="136" t="e">
        <f>VLOOKUP(CN184,'CIR Team Info'!$B$5:$E$44,2,FALSE)</f>
        <v>#N/A</v>
      </c>
      <c r="BV184" s="136" t="e">
        <f>VLOOKUP(CN184,'CIR Team Info'!$B$5:$E$44,4,FALSE)</f>
        <v>#N/A</v>
      </c>
      <c r="BW184" s="136" t="str">
        <f t="shared" si="137"/>
        <v xml:space="preserve">0 0 0 </v>
      </c>
      <c r="BX184" s="168">
        <f>'Pit Scouting Data'!E143</f>
        <v>0</v>
      </c>
      <c r="BY184" s="168">
        <f>'Pit Scouting Data'!F143</f>
        <v>0</v>
      </c>
      <c r="BZ184" s="168">
        <f>'Pit Scouting Data'!G143</f>
        <v>0</v>
      </c>
      <c r="CA184" s="168">
        <f>'Pit Scouting Data'!H143</f>
        <v>0</v>
      </c>
      <c r="CB184" s="168">
        <f>'Pit Scouting Data'!I143</f>
        <v>0</v>
      </c>
      <c r="CC184" s="168">
        <f>'Pit Scouting Data'!J143</f>
        <v>0</v>
      </c>
      <c r="CD184" s="168">
        <f>'Pit Scouting Data'!K143</f>
        <v>0</v>
      </c>
      <c r="CE184" s="168">
        <f>'Pit Scouting Data'!L143</f>
        <v>0</v>
      </c>
      <c r="CF184" s="168">
        <f>'Pit Scouting Data'!M143</f>
        <v>0</v>
      </c>
      <c r="CG184" s="168">
        <f>'Pit Scouting Data'!N143</f>
        <v>0</v>
      </c>
      <c r="CH184" s="168">
        <f>'Pit Scouting Data'!O143</f>
        <v>0</v>
      </c>
      <c r="CI184" s="176">
        <f>'Pit Scouting Data'!P143</f>
        <v>0</v>
      </c>
      <c r="CJ184" s="176">
        <f>'Pit Scouting Data'!Q143</f>
        <v>0</v>
      </c>
      <c r="CK184" s="176">
        <f>'Pit Scouting Data'!R143</f>
        <v>0</v>
      </c>
      <c r="CL184" s="176">
        <f>'Pit Scouting Data'!S143</f>
        <v>0</v>
      </c>
      <c r="CM184" s="169">
        <f>'Pit Scouting Data'!A143</f>
        <v>0</v>
      </c>
      <c r="CN184" s="169">
        <f>'Pit Scouting Data'!B143</f>
        <v>0</v>
      </c>
      <c r="CO184" s="169">
        <f>'Pit Scouting Data'!C143</f>
        <v>0</v>
      </c>
      <c r="CP184" s="169">
        <f>'Pit Scouting Data'!D143</f>
        <v>0</v>
      </c>
      <c r="CQ184" s="169"/>
      <c r="CR184" s="169"/>
      <c r="CS184" s="169"/>
      <c r="CT184" s="169"/>
      <c r="CU184" s="169"/>
      <c r="CV184" s="169"/>
      <c r="CW184" s="169"/>
      <c r="CX184" s="169"/>
      <c r="CY184" s="169"/>
      <c r="CZ184" s="169"/>
      <c r="DA184" s="169"/>
      <c r="DB184" s="169"/>
      <c r="DC184" s="169"/>
      <c r="DD184" s="169"/>
      <c r="DE184" s="169"/>
      <c r="DF184" s="169"/>
      <c r="DG184" s="169"/>
      <c r="DH184" s="169"/>
      <c r="DI184" s="169"/>
      <c r="DJ184" s="2"/>
      <c r="DK184" s="2"/>
      <c r="DL184" s="2"/>
      <c r="DM184" s="2"/>
      <c r="DN184" s="2"/>
      <c r="DO184" s="2"/>
      <c r="DP184" s="169"/>
      <c r="DQ184" s="169"/>
      <c r="DR184" s="169"/>
      <c r="DS184" s="169"/>
      <c r="DT184" s="169"/>
      <c r="DU184" s="169"/>
      <c r="DV184" s="169"/>
      <c r="DW184" s="37"/>
      <c r="DX184" s="37"/>
      <c r="DZ184" s="153"/>
    </row>
    <row r="185" spans="1:130" s="164" customFormat="1" hidden="1" x14ac:dyDescent="0.25">
      <c r="A185" s="153">
        <f t="shared" si="138"/>
        <v>0</v>
      </c>
      <c r="B185" s="39"/>
      <c r="C185" s="39"/>
      <c r="D185" s="17">
        <f t="shared" si="139"/>
        <v>0</v>
      </c>
      <c r="E185" s="113">
        <f t="shared" si="140"/>
        <v>0</v>
      </c>
      <c r="F185" s="113">
        <f t="shared" si="141"/>
        <v>0</v>
      </c>
      <c r="G185" s="113">
        <f t="shared" si="142"/>
        <v>0</v>
      </c>
      <c r="H185" s="113">
        <f t="shared" si="143"/>
        <v>0</v>
      </c>
      <c r="I185" s="113">
        <f t="shared" si="144"/>
        <v>0</v>
      </c>
      <c r="J185" s="113">
        <f t="shared" si="145"/>
        <v>0</v>
      </c>
      <c r="K185" s="113">
        <f t="shared" si="146"/>
        <v>0</v>
      </c>
      <c r="L185" s="76">
        <v>8</v>
      </c>
      <c r="M185" s="76">
        <v>8</v>
      </c>
      <c r="N185" s="76">
        <v>6</v>
      </c>
      <c r="O185" s="76">
        <v>6</v>
      </c>
      <c r="P185" s="76">
        <v>6</v>
      </c>
      <c r="Q185" s="76">
        <v>2</v>
      </c>
      <c r="R185" s="76">
        <v>1</v>
      </c>
      <c r="S185" s="17">
        <f t="shared" si="147"/>
        <v>0</v>
      </c>
      <c r="T185" s="113">
        <f t="shared" si="148"/>
        <v>0</v>
      </c>
      <c r="U185" s="113">
        <f t="shared" si="149"/>
        <v>0</v>
      </c>
      <c r="V185" s="113">
        <f t="shared" si="150"/>
        <v>0</v>
      </c>
      <c r="W185" s="113">
        <f t="shared" si="151"/>
        <v>0</v>
      </c>
      <c r="X185" s="113">
        <f t="shared" si="152"/>
        <v>0</v>
      </c>
      <c r="Y185" s="113">
        <f t="shared" si="153"/>
        <v>0</v>
      </c>
      <c r="Z185" s="113">
        <f t="shared" si="154"/>
        <v>0</v>
      </c>
      <c r="AA185" s="76">
        <v>5</v>
      </c>
      <c r="AB185" s="76">
        <v>6</v>
      </c>
      <c r="AC185" s="76">
        <v>8</v>
      </c>
      <c r="AD185" s="76">
        <v>2</v>
      </c>
      <c r="AE185" s="76">
        <v>2</v>
      </c>
      <c r="AF185" s="76">
        <v>3</v>
      </c>
      <c r="AG185" s="76">
        <v>8</v>
      </c>
      <c r="AH185" s="131">
        <f t="shared" si="155"/>
        <v>0</v>
      </c>
      <c r="AI185" s="131">
        <f t="shared" si="156"/>
        <v>0</v>
      </c>
      <c r="AJ185" s="131">
        <f t="shared" si="157"/>
        <v>0</v>
      </c>
      <c r="AK185" s="131">
        <f t="shared" si="158"/>
        <v>0</v>
      </c>
      <c r="AL185" s="131">
        <f t="shared" si="159"/>
        <v>0</v>
      </c>
      <c r="AM185" s="131">
        <f t="shared" si="160"/>
        <v>0</v>
      </c>
      <c r="AN185" s="131">
        <f t="shared" si="161"/>
        <v>0</v>
      </c>
      <c r="AO185" s="115" t="b">
        <f t="shared" si="162"/>
        <v>0</v>
      </c>
      <c r="AP185" s="115" t="b">
        <f t="shared" si="163"/>
        <v>0</v>
      </c>
      <c r="AQ185" s="115" t="b">
        <f t="shared" si="164"/>
        <v>0</v>
      </c>
      <c r="AR185" s="79">
        <f t="shared" si="165"/>
        <v>0</v>
      </c>
      <c r="AS185" s="79">
        <f t="shared" si="166"/>
        <v>0</v>
      </c>
      <c r="AT185" s="79">
        <f t="shared" si="167"/>
        <v>0</v>
      </c>
      <c r="AU185" s="79">
        <f t="shared" si="168"/>
        <v>0</v>
      </c>
      <c r="AV185" s="79">
        <f t="shared" si="169"/>
        <v>0</v>
      </c>
      <c r="AW185" s="79">
        <f t="shared" si="170"/>
        <v>0</v>
      </c>
      <c r="AX185" s="128">
        <f t="shared" si="171"/>
        <v>0</v>
      </c>
      <c r="AY185" s="128"/>
      <c r="AZ185" s="128"/>
      <c r="BA185" s="128">
        <f t="shared" si="172"/>
        <v>0</v>
      </c>
      <c r="BB185" s="128">
        <f t="shared" si="173"/>
        <v>0</v>
      </c>
      <c r="BC185" s="80">
        <f t="shared" si="131"/>
        <v>0</v>
      </c>
      <c r="BD185" s="80">
        <f t="shared" si="132"/>
        <v>0</v>
      </c>
      <c r="BE185" s="80">
        <f t="shared" si="133"/>
        <v>0</v>
      </c>
      <c r="BF185" s="80">
        <f t="shared" si="134"/>
        <v>0</v>
      </c>
      <c r="BG185" s="80">
        <f t="shared" si="135"/>
        <v>0</v>
      </c>
      <c r="BH185" s="80">
        <f t="shared" si="136"/>
        <v>0</v>
      </c>
      <c r="BI185" s="4">
        <f t="shared" si="174"/>
        <v>0</v>
      </c>
      <c r="BJ185" s="4">
        <f t="shared" si="175"/>
        <v>0</v>
      </c>
      <c r="BK185" s="4">
        <f t="shared" si="176"/>
        <v>0</v>
      </c>
      <c r="BL185" s="8" t="e">
        <f>VLOOKUP(CN185,'CIR Results'!$B$3:$L$42,2,FALSE)</f>
        <v>#N/A</v>
      </c>
      <c r="BM185" s="8" t="e">
        <f>VLOOKUP(CN185,'CIR Results'!$B$3:$L$42,3,FALSE)</f>
        <v>#N/A</v>
      </c>
      <c r="BN185" s="8" t="e">
        <f>VLOOKUP(CN185,'CIR Results'!$B$3:$L$42,4,FALSE)</f>
        <v>#N/A</v>
      </c>
      <c r="BO185" s="8" t="e">
        <f>VLOOKUP(CN185,'CIR Results'!$B$3:$L$42,5,FALSE)</f>
        <v>#N/A</v>
      </c>
      <c r="BP185" s="8" t="e">
        <f>VLOOKUP(CN185,'CIR Results'!$B$3:$L$42,6,FALSE)</f>
        <v>#N/A</v>
      </c>
      <c r="BQ185" s="8" t="e">
        <f>VLOOKUP(CN185,'CIR Results'!$B$3:$L$42,8,FALSE)</f>
        <v>#N/A</v>
      </c>
      <c r="BR185" s="8" t="e">
        <f>VLOOKUP(CN185,'CIR Results'!$B$3:$L$42,9,FALSE)</f>
        <v>#N/A</v>
      </c>
      <c r="BS185" s="8" t="e">
        <f>VLOOKUP(CN185,'CIR Results'!$B$3:$L$42,10,FALSE)</f>
        <v>#N/A</v>
      </c>
      <c r="BT185" s="8" t="e">
        <f>VLOOKUP(CN185,'CIR Results'!$B$3:$L$42,11,FALSE)</f>
        <v>#N/A</v>
      </c>
      <c r="BU185" s="136" t="e">
        <f>VLOOKUP(CN185,'CIR Team Info'!$B$5:$E$44,2,FALSE)</f>
        <v>#N/A</v>
      </c>
      <c r="BV185" s="136" t="e">
        <f>VLOOKUP(CN185,'CIR Team Info'!$B$5:$E$44,4,FALSE)</f>
        <v>#N/A</v>
      </c>
      <c r="BW185" s="136" t="str">
        <f t="shared" si="137"/>
        <v xml:space="preserve">0 0 0 </v>
      </c>
      <c r="BX185" s="168">
        <f>'Pit Scouting Data'!E144</f>
        <v>0</v>
      </c>
      <c r="BY185" s="168">
        <f>'Pit Scouting Data'!F144</f>
        <v>0</v>
      </c>
      <c r="BZ185" s="168">
        <f>'Pit Scouting Data'!G144</f>
        <v>0</v>
      </c>
      <c r="CA185" s="168">
        <f>'Pit Scouting Data'!H144</f>
        <v>0</v>
      </c>
      <c r="CB185" s="168">
        <f>'Pit Scouting Data'!I144</f>
        <v>0</v>
      </c>
      <c r="CC185" s="168">
        <f>'Pit Scouting Data'!J144</f>
        <v>0</v>
      </c>
      <c r="CD185" s="168">
        <f>'Pit Scouting Data'!K144</f>
        <v>0</v>
      </c>
      <c r="CE185" s="168">
        <f>'Pit Scouting Data'!L144</f>
        <v>0</v>
      </c>
      <c r="CF185" s="168">
        <f>'Pit Scouting Data'!M144</f>
        <v>0</v>
      </c>
      <c r="CG185" s="168">
        <f>'Pit Scouting Data'!N144</f>
        <v>0</v>
      </c>
      <c r="CH185" s="168">
        <f>'Pit Scouting Data'!O144</f>
        <v>0</v>
      </c>
      <c r="CI185" s="176">
        <f>'Pit Scouting Data'!P144</f>
        <v>0</v>
      </c>
      <c r="CJ185" s="176">
        <f>'Pit Scouting Data'!Q144</f>
        <v>0</v>
      </c>
      <c r="CK185" s="176">
        <f>'Pit Scouting Data'!R144</f>
        <v>0</v>
      </c>
      <c r="CL185" s="176">
        <f>'Pit Scouting Data'!S144</f>
        <v>0</v>
      </c>
      <c r="CM185" s="169">
        <f>'Pit Scouting Data'!A144</f>
        <v>0</v>
      </c>
      <c r="CN185" s="169">
        <f>'Pit Scouting Data'!B144</f>
        <v>0</v>
      </c>
      <c r="CO185" s="169">
        <f>'Pit Scouting Data'!C144</f>
        <v>0</v>
      </c>
      <c r="CP185" s="169">
        <f>'Pit Scouting Data'!D144</f>
        <v>0</v>
      </c>
      <c r="CQ185" s="169"/>
      <c r="CR185" s="169"/>
      <c r="CS185" s="169"/>
      <c r="CT185" s="169"/>
      <c r="CU185" s="169"/>
      <c r="CV185" s="169"/>
      <c r="CW185" s="169"/>
      <c r="CX185" s="169"/>
      <c r="CY185" s="169"/>
      <c r="CZ185" s="169"/>
      <c r="DA185" s="169"/>
      <c r="DB185" s="169"/>
      <c r="DC185" s="169"/>
      <c r="DD185" s="169"/>
      <c r="DE185" s="169"/>
      <c r="DF185" s="169"/>
      <c r="DG185" s="169"/>
      <c r="DH185" s="169"/>
      <c r="DI185" s="169"/>
      <c r="DJ185" s="2"/>
      <c r="DK185" s="2"/>
      <c r="DL185" s="2"/>
      <c r="DM185" s="2"/>
      <c r="DN185" s="2"/>
      <c r="DO185" s="2"/>
      <c r="DP185" s="169"/>
      <c r="DQ185" s="169"/>
      <c r="DR185" s="169"/>
      <c r="DS185" s="169"/>
      <c r="DT185" s="169"/>
      <c r="DU185" s="169"/>
      <c r="DV185" s="169"/>
      <c r="DW185" s="37"/>
      <c r="DX185" s="37"/>
      <c r="DZ185" s="153"/>
    </row>
    <row r="186" spans="1:130" s="164" customFormat="1" hidden="1" x14ac:dyDescent="0.25">
      <c r="A186" s="153">
        <f t="shared" si="138"/>
        <v>0</v>
      </c>
      <c r="B186" s="39"/>
      <c r="C186" s="39"/>
      <c r="D186" s="17">
        <f t="shared" si="139"/>
        <v>0</v>
      </c>
      <c r="E186" s="113">
        <f t="shared" si="140"/>
        <v>0</v>
      </c>
      <c r="F186" s="113">
        <f t="shared" si="141"/>
        <v>0</v>
      </c>
      <c r="G186" s="113">
        <f t="shared" si="142"/>
        <v>0</v>
      </c>
      <c r="H186" s="113">
        <f t="shared" si="143"/>
        <v>0</v>
      </c>
      <c r="I186" s="113">
        <f t="shared" si="144"/>
        <v>0</v>
      </c>
      <c r="J186" s="113">
        <f t="shared" si="145"/>
        <v>0</v>
      </c>
      <c r="K186" s="113">
        <f t="shared" si="146"/>
        <v>0</v>
      </c>
      <c r="L186" s="76">
        <v>8</v>
      </c>
      <c r="M186" s="76">
        <v>8</v>
      </c>
      <c r="N186" s="76">
        <v>6</v>
      </c>
      <c r="O186" s="76">
        <v>6</v>
      </c>
      <c r="P186" s="76">
        <v>6</v>
      </c>
      <c r="Q186" s="76">
        <v>2</v>
      </c>
      <c r="R186" s="76">
        <v>1</v>
      </c>
      <c r="S186" s="17">
        <f t="shared" si="147"/>
        <v>0</v>
      </c>
      <c r="T186" s="113">
        <f t="shared" si="148"/>
        <v>0</v>
      </c>
      <c r="U186" s="113">
        <f t="shared" si="149"/>
        <v>0</v>
      </c>
      <c r="V186" s="113">
        <f t="shared" si="150"/>
        <v>0</v>
      </c>
      <c r="W186" s="113">
        <f t="shared" si="151"/>
        <v>0</v>
      </c>
      <c r="X186" s="113">
        <f t="shared" si="152"/>
        <v>0</v>
      </c>
      <c r="Y186" s="113">
        <f t="shared" si="153"/>
        <v>0</v>
      </c>
      <c r="Z186" s="113">
        <f t="shared" si="154"/>
        <v>0</v>
      </c>
      <c r="AA186" s="76">
        <v>5</v>
      </c>
      <c r="AB186" s="76">
        <v>6</v>
      </c>
      <c r="AC186" s="76">
        <v>8</v>
      </c>
      <c r="AD186" s="76">
        <v>2</v>
      </c>
      <c r="AE186" s="76">
        <v>2</v>
      </c>
      <c r="AF186" s="76">
        <v>3</v>
      </c>
      <c r="AG186" s="76">
        <v>8</v>
      </c>
      <c r="AH186" s="131">
        <f t="shared" si="155"/>
        <v>0</v>
      </c>
      <c r="AI186" s="131">
        <f t="shared" si="156"/>
        <v>0</v>
      </c>
      <c r="AJ186" s="131">
        <f t="shared" si="157"/>
        <v>0</v>
      </c>
      <c r="AK186" s="131">
        <f t="shared" si="158"/>
        <v>0</v>
      </c>
      <c r="AL186" s="131">
        <f t="shared" si="159"/>
        <v>0</v>
      </c>
      <c r="AM186" s="131">
        <f t="shared" si="160"/>
        <v>0</v>
      </c>
      <c r="AN186" s="131">
        <f t="shared" si="161"/>
        <v>0</v>
      </c>
      <c r="AO186" s="115" t="b">
        <f t="shared" si="162"/>
        <v>0</v>
      </c>
      <c r="AP186" s="115" t="b">
        <f t="shared" si="163"/>
        <v>0</v>
      </c>
      <c r="AQ186" s="115" t="b">
        <f t="shared" si="164"/>
        <v>0</v>
      </c>
      <c r="AR186" s="79">
        <f t="shared" si="165"/>
        <v>0</v>
      </c>
      <c r="AS186" s="79">
        <f t="shared" si="166"/>
        <v>0</v>
      </c>
      <c r="AT186" s="79">
        <f t="shared" si="167"/>
        <v>0</v>
      </c>
      <c r="AU186" s="79">
        <f t="shared" si="168"/>
        <v>0</v>
      </c>
      <c r="AV186" s="79">
        <f t="shared" si="169"/>
        <v>0</v>
      </c>
      <c r="AW186" s="79">
        <f t="shared" si="170"/>
        <v>0</v>
      </c>
      <c r="AX186" s="128">
        <f t="shared" si="171"/>
        <v>0</v>
      </c>
      <c r="AY186" s="128"/>
      <c r="AZ186" s="128"/>
      <c r="BA186" s="128">
        <f t="shared" si="172"/>
        <v>0</v>
      </c>
      <c r="BB186" s="128">
        <f t="shared" si="173"/>
        <v>0</v>
      </c>
      <c r="BC186" s="80">
        <f t="shared" si="131"/>
        <v>0</v>
      </c>
      <c r="BD186" s="80">
        <f t="shared" si="132"/>
        <v>0</v>
      </c>
      <c r="BE186" s="80">
        <f t="shared" si="133"/>
        <v>0</v>
      </c>
      <c r="BF186" s="80">
        <f t="shared" si="134"/>
        <v>0</v>
      </c>
      <c r="BG186" s="80">
        <f t="shared" si="135"/>
        <v>0</v>
      </c>
      <c r="BH186" s="80">
        <f t="shared" si="136"/>
        <v>0</v>
      </c>
      <c r="BI186" s="4">
        <f t="shared" si="174"/>
        <v>0</v>
      </c>
      <c r="BJ186" s="4">
        <f t="shared" si="175"/>
        <v>0</v>
      </c>
      <c r="BK186" s="4">
        <f t="shared" si="176"/>
        <v>0</v>
      </c>
      <c r="BL186" s="8" t="e">
        <f>VLOOKUP(CN186,'CIR Results'!$B$3:$L$42,2,FALSE)</f>
        <v>#N/A</v>
      </c>
      <c r="BM186" s="8" t="e">
        <f>VLOOKUP(CN186,'CIR Results'!$B$3:$L$42,3,FALSE)</f>
        <v>#N/A</v>
      </c>
      <c r="BN186" s="8" t="e">
        <f>VLOOKUP(CN186,'CIR Results'!$B$3:$L$42,4,FALSE)</f>
        <v>#N/A</v>
      </c>
      <c r="BO186" s="8" t="e">
        <f>VLOOKUP(CN186,'CIR Results'!$B$3:$L$42,5,FALSE)</f>
        <v>#N/A</v>
      </c>
      <c r="BP186" s="8" t="e">
        <f>VLOOKUP(CN186,'CIR Results'!$B$3:$L$42,6,FALSE)</f>
        <v>#N/A</v>
      </c>
      <c r="BQ186" s="8" t="e">
        <f>VLOOKUP(CN186,'CIR Results'!$B$3:$L$42,8,FALSE)</f>
        <v>#N/A</v>
      </c>
      <c r="BR186" s="8" t="e">
        <f>VLOOKUP(CN186,'CIR Results'!$B$3:$L$42,9,FALSE)</f>
        <v>#N/A</v>
      </c>
      <c r="BS186" s="8" t="e">
        <f>VLOOKUP(CN186,'CIR Results'!$B$3:$L$42,10,FALSE)</f>
        <v>#N/A</v>
      </c>
      <c r="BT186" s="8" t="e">
        <f>VLOOKUP(CN186,'CIR Results'!$B$3:$L$42,11,FALSE)</f>
        <v>#N/A</v>
      </c>
      <c r="BU186" s="136" t="e">
        <f>VLOOKUP(CN186,'CIR Team Info'!$B$5:$E$44,2,FALSE)</f>
        <v>#N/A</v>
      </c>
      <c r="BV186" s="136" t="e">
        <f>VLOOKUP(CN186,'CIR Team Info'!$B$5:$E$44,4,FALSE)</f>
        <v>#N/A</v>
      </c>
      <c r="BW186" s="136" t="str">
        <f t="shared" si="137"/>
        <v xml:space="preserve">0 0 0 </v>
      </c>
      <c r="BX186" s="168">
        <f>'Pit Scouting Data'!E145</f>
        <v>0</v>
      </c>
      <c r="BY186" s="168">
        <f>'Pit Scouting Data'!F145</f>
        <v>0</v>
      </c>
      <c r="BZ186" s="168">
        <f>'Pit Scouting Data'!G145</f>
        <v>0</v>
      </c>
      <c r="CA186" s="168">
        <f>'Pit Scouting Data'!H145</f>
        <v>0</v>
      </c>
      <c r="CB186" s="168">
        <f>'Pit Scouting Data'!I145</f>
        <v>0</v>
      </c>
      <c r="CC186" s="168">
        <f>'Pit Scouting Data'!J145</f>
        <v>0</v>
      </c>
      <c r="CD186" s="168">
        <f>'Pit Scouting Data'!K145</f>
        <v>0</v>
      </c>
      <c r="CE186" s="168">
        <f>'Pit Scouting Data'!L145</f>
        <v>0</v>
      </c>
      <c r="CF186" s="168">
        <f>'Pit Scouting Data'!M145</f>
        <v>0</v>
      </c>
      <c r="CG186" s="168">
        <f>'Pit Scouting Data'!N145</f>
        <v>0</v>
      </c>
      <c r="CH186" s="168">
        <f>'Pit Scouting Data'!O145</f>
        <v>0</v>
      </c>
      <c r="CI186" s="176">
        <f>'Pit Scouting Data'!P145</f>
        <v>0</v>
      </c>
      <c r="CJ186" s="176">
        <f>'Pit Scouting Data'!Q145</f>
        <v>0</v>
      </c>
      <c r="CK186" s="176">
        <f>'Pit Scouting Data'!R145</f>
        <v>0</v>
      </c>
      <c r="CL186" s="176">
        <f>'Pit Scouting Data'!S145</f>
        <v>0</v>
      </c>
      <c r="CM186" s="169">
        <f>'Pit Scouting Data'!A145</f>
        <v>0</v>
      </c>
      <c r="CN186" s="169">
        <f>'Pit Scouting Data'!B145</f>
        <v>0</v>
      </c>
      <c r="CO186" s="169">
        <f>'Pit Scouting Data'!C145</f>
        <v>0</v>
      </c>
      <c r="CP186" s="169">
        <f>'Pit Scouting Data'!D145</f>
        <v>0</v>
      </c>
      <c r="CQ186" s="169"/>
      <c r="CR186" s="169"/>
      <c r="CS186" s="169"/>
      <c r="CT186" s="169"/>
      <c r="CU186" s="169"/>
      <c r="CV186" s="169"/>
      <c r="CW186" s="169"/>
      <c r="CX186" s="169"/>
      <c r="CY186" s="169"/>
      <c r="CZ186" s="169"/>
      <c r="DA186" s="169"/>
      <c r="DB186" s="169"/>
      <c r="DC186" s="169"/>
      <c r="DD186" s="169"/>
      <c r="DE186" s="169"/>
      <c r="DF186" s="169"/>
      <c r="DG186" s="169"/>
      <c r="DH186" s="169"/>
      <c r="DI186" s="169"/>
      <c r="DJ186" s="2"/>
      <c r="DK186" s="2"/>
      <c r="DL186" s="2"/>
      <c r="DM186" s="2"/>
      <c r="DN186" s="2"/>
      <c r="DO186" s="2"/>
      <c r="DP186" s="169"/>
      <c r="DQ186" s="169"/>
      <c r="DR186" s="169"/>
      <c r="DS186" s="169"/>
      <c r="DT186" s="169"/>
      <c r="DU186" s="169"/>
      <c r="DV186" s="169"/>
      <c r="DW186" s="37"/>
      <c r="DX186" s="37"/>
      <c r="DZ186" s="153"/>
    </row>
    <row r="187" spans="1:130" s="164" customFormat="1" hidden="1" x14ac:dyDescent="0.25">
      <c r="A187" s="153">
        <f t="shared" si="138"/>
        <v>0</v>
      </c>
      <c r="B187" s="39"/>
      <c r="C187" s="39"/>
      <c r="D187" s="17">
        <f t="shared" si="139"/>
        <v>0</v>
      </c>
      <c r="E187" s="113">
        <f t="shared" si="140"/>
        <v>0</v>
      </c>
      <c r="F187" s="113">
        <f t="shared" si="141"/>
        <v>0</v>
      </c>
      <c r="G187" s="113">
        <f t="shared" si="142"/>
        <v>0</v>
      </c>
      <c r="H187" s="113">
        <f t="shared" si="143"/>
        <v>0</v>
      </c>
      <c r="I187" s="113">
        <f t="shared" si="144"/>
        <v>0</v>
      </c>
      <c r="J187" s="113">
        <f t="shared" si="145"/>
        <v>0</v>
      </c>
      <c r="K187" s="113">
        <f t="shared" si="146"/>
        <v>0</v>
      </c>
      <c r="L187" s="76">
        <v>8</v>
      </c>
      <c r="M187" s="76">
        <v>8</v>
      </c>
      <c r="N187" s="76">
        <v>6</v>
      </c>
      <c r="O187" s="76">
        <v>6</v>
      </c>
      <c r="P187" s="76">
        <v>6</v>
      </c>
      <c r="Q187" s="76">
        <v>2</v>
      </c>
      <c r="R187" s="76">
        <v>1</v>
      </c>
      <c r="S187" s="17">
        <f t="shared" si="147"/>
        <v>0</v>
      </c>
      <c r="T187" s="113">
        <f t="shared" si="148"/>
        <v>0</v>
      </c>
      <c r="U187" s="113">
        <f t="shared" si="149"/>
        <v>0</v>
      </c>
      <c r="V187" s="113">
        <f t="shared" si="150"/>
        <v>0</v>
      </c>
      <c r="W187" s="113">
        <f t="shared" si="151"/>
        <v>0</v>
      </c>
      <c r="X187" s="113">
        <f t="shared" si="152"/>
        <v>0</v>
      </c>
      <c r="Y187" s="113">
        <f t="shared" si="153"/>
        <v>0</v>
      </c>
      <c r="Z187" s="113">
        <f t="shared" si="154"/>
        <v>0</v>
      </c>
      <c r="AA187" s="76">
        <v>5</v>
      </c>
      <c r="AB187" s="76">
        <v>6</v>
      </c>
      <c r="AC187" s="76">
        <v>8</v>
      </c>
      <c r="AD187" s="76">
        <v>2</v>
      </c>
      <c r="AE187" s="76">
        <v>2</v>
      </c>
      <c r="AF187" s="76">
        <v>3</v>
      </c>
      <c r="AG187" s="76">
        <v>8</v>
      </c>
      <c r="AH187" s="131">
        <f t="shared" si="155"/>
        <v>0</v>
      </c>
      <c r="AI187" s="131">
        <f t="shared" si="156"/>
        <v>0</v>
      </c>
      <c r="AJ187" s="131">
        <f t="shared" si="157"/>
        <v>0</v>
      </c>
      <c r="AK187" s="131">
        <f t="shared" si="158"/>
        <v>0</v>
      </c>
      <c r="AL187" s="131">
        <f t="shared" si="159"/>
        <v>0</v>
      </c>
      <c r="AM187" s="131">
        <f t="shared" si="160"/>
        <v>0</v>
      </c>
      <c r="AN187" s="131">
        <f t="shared" si="161"/>
        <v>0</v>
      </c>
      <c r="AO187" s="115" t="b">
        <f t="shared" si="162"/>
        <v>0</v>
      </c>
      <c r="AP187" s="115" t="b">
        <f t="shared" si="163"/>
        <v>0</v>
      </c>
      <c r="AQ187" s="115" t="b">
        <f t="shared" si="164"/>
        <v>0</v>
      </c>
      <c r="AR187" s="79">
        <f t="shared" si="165"/>
        <v>0</v>
      </c>
      <c r="AS187" s="79">
        <f t="shared" si="166"/>
        <v>0</v>
      </c>
      <c r="AT187" s="79">
        <f t="shared" si="167"/>
        <v>0</v>
      </c>
      <c r="AU187" s="79">
        <f t="shared" si="168"/>
        <v>0</v>
      </c>
      <c r="AV187" s="79">
        <f t="shared" si="169"/>
        <v>0</v>
      </c>
      <c r="AW187" s="79">
        <f t="shared" si="170"/>
        <v>0</v>
      </c>
      <c r="AX187" s="128">
        <f t="shared" si="171"/>
        <v>0</v>
      </c>
      <c r="AY187" s="128"/>
      <c r="AZ187" s="128"/>
      <c r="BA187" s="128">
        <f t="shared" si="172"/>
        <v>0</v>
      </c>
      <c r="BB187" s="128">
        <f t="shared" si="173"/>
        <v>0</v>
      </c>
      <c r="BC187" s="80">
        <f t="shared" si="131"/>
        <v>0</v>
      </c>
      <c r="BD187" s="80">
        <f t="shared" si="132"/>
        <v>0</v>
      </c>
      <c r="BE187" s="80">
        <f t="shared" si="133"/>
        <v>0</v>
      </c>
      <c r="BF187" s="80">
        <f t="shared" si="134"/>
        <v>0</v>
      </c>
      <c r="BG187" s="80">
        <f t="shared" si="135"/>
        <v>0</v>
      </c>
      <c r="BH187" s="80">
        <f t="shared" si="136"/>
        <v>0</v>
      </c>
      <c r="BI187" s="4">
        <f t="shared" si="174"/>
        <v>0</v>
      </c>
      <c r="BJ187" s="4">
        <f t="shared" si="175"/>
        <v>0</v>
      </c>
      <c r="BK187" s="4">
        <f t="shared" si="176"/>
        <v>0</v>
      </c>
      <c r="BL187" s="8" t="e">
        <f>VLOOKUP(CN187,'CIR Results'!$B$3:$L$42,2,FALSE)</f>
        <v>#N/A</v>
      </c>
      <c r="BM187" s="8" t="e">
        <f>VLOOKUP(CN187,'CIR Results'!$B$3:$L$42,3,FALSE)</f>
        <v>#N/A</v>
      </c>
      <c r="BN187" s="8" t="e">
        <f>VLOOKUP(CN187,'CIR Results'!$B$3:$L$42,4,FALSE)</f>
        <v>#N/A</v>
      </c>
      <c r="BO187" s="8" t="e">
        <f>VLOOKUP(CN187,'CIR Results'!$B$3:$L$42,5,FALSE)</f>
        <v>#N/A</v>
      </c>
      <c r="BP187" s="8" t="e">
        <f>VLOOKUP(CN187,'CIR Results'!$B$3:$L$42,6,FALSE)</f>
        <v>#N/A</v>
      </c>
      <c r="BQ187" s="8" t="e">
        <f>VLOOKUP(CN187,'CIR Results'!$B$3:$L$42,8,FALSE)</f>
        <v>#N/A</v>
      </c>
      <c r="BR187" s="8" t="e">
        <f>VLOOKUP(CN187,'CIR Results'!$B$3:$L$42,9,FALSE)</f>
        <v>#N/A</v>
      </c>
      <c r="BS187" s="8" t="e">
        <f>VLOOKUP(CN187,'CIR Results'!$B$3:$L$42,10,FALSE)</f>
        <v>#N/A</v>
      </c>
      <c r="BT187" s="8" t="e">
        <f>VLOOKUP(CN187,'CIR Results'!$B$3:$L$42,11,FALSE)</f>
        <v>#N/A</v>
      </c>
      <c r="BU187" s="136" t="e">
        <f>VLOOKUP(CN187,'CIR Team Info'!$B$5:$E$44,2,FALSE)</f>
        <v>#N/A</v>
      </c>
      <c r="BV187" s="136" t="e">
        <f>VLOOKUP(CN187,'CIR Team Info'!$B$5:$E$44,4,FALSE)</f>
        <v>#N/A</v>
      </c>
      <c r="BW187" s="136" t="str">
        <f t="shared" si="137"/>
        <v xml:space="preserve">0 0 0 </v>
      </c>
      <c r="BX187" s="168">
        <f>'Pit Scouting Data'!E146</f>
        <v>0</v>
      </c>
      <c r="BY187" s="168">
        <f>'Pit Scouting Data'!F146</f>
        <v>0</v>
      </c>
      <c r="BZ187" s="168">
        <f>'Pit Scouting Data'!G146</f>
        <v>0</v>
      </c>
      <c r="CA187" s="168">
        <f>'Pit Scouting Data'!H146</f>
        <v>0</v>
      </c>
      <c r="CB187" s="168">
        <f>'Pit Scouting Data'!I146</f>
        <v>0</v>
      </c>
      <c r="CC187" s="168">
        <f>'Pit Scouting Data'!J146</f>
        <v>0</v>
      </c>
      <c r="CD187" s="168">
        <f>'Pit Scouting Data'!K146</f>
        <v>0</v>
      </c>
      <c r="CE187" s="168">
        <f>'Pit Scouting Data'!L146</f>
        <v>0</v>
      </c>
      <c r="CF187" s="168">
        <f>'Pit Scouting Data'!M146</f>
        <v>0</v>
      </c>
      <c r="CG187" s="168">
        <f>'Pit Scouting Data'!N146</f>
        <v>0</v>
      </c>
      <c r="CH187" s="168">
        <f>'Pit Scouting Data'!O146</f>
        <v>0</v>
      </c>
      <c r="CI187" s="176">
        <f>'Pit Scouting Data'!P146</f>
        <v>0</v>
      </c>
      <c r="CJ187" s="176">
        <f>'Pit Scouting Data'!Q146</f>
        <v>0</v>
      </c>
      <c r="CK187" s="176">
        <f>'Pit Scouting Data'!R146</f>
        <v>0</v>
      </c>
      <c r="CL187" s="176">
        <f>'Pit Scouting Data'!S146</f>
        <v>0</v>
      </c>
      <c r="CM187" s="169">
        <f>'Pit Scouting Data'!A146</f>
        <v>0</v>
      </c>
      <c r="CN187" s="169">
        <f>'Pit Scouting Data'!B146</f>
        <v>0</v>
      </c>
      <c r="CO187" s="169">
        <f>'Pit Scouting Data'!C146</f>
        <v>0</v>
      </c>
      <c r="CP187" s="169">
        <f>'Pit Scouting Data'!D146</f>
        <v>0</v>
      </c>
      <c r="CQ187" s="169"/>
      <c r="CR187" s="169"/>
      <c r="CS187" s="169"/>
      <c r="CT187" s="169"/>
      <c r="CU187" s="169"/>
      <c r="CV187" s="169"/>
      <c r="CW187" s="169"/>
      <c r="CX187" s="169"/>
      <c r="CY187" s="169"/>
      <c r="CZ187" s="169"/>
      <c r="DA187" s="169"/>
      <c r="DB187" s="169"/>
      <c r="DC187" s="169"/>
      <c r="DD187" s="169"/>
      <c r="DE187" s="169"/>
      <c r="DF187" s="169"/>
      <c r="DG187" s="169"/>
      <c r="DH187" s="169"/>
      <c r="DI187" s="169"/>
      <c r="DJ187" s="2"/>
      <c r="DK187" s="2"/>
      <c r="DL187" s="2"/>
      <c r="DM187" s="2"/>
      <c r="DN187" s="2"/>
      <c r="DO187" s="2"/>
      <c r="DP187" s="169"/>
      <c r="DQ187" s="169"/>
      <c r="DR187" s="169"/>
      <c r="DS187" s="169"/>
      <c r="DT187" s="169"/>
      <c r="DU187" s="169"/>
      <c r="DV187" s="169"/>
      <c r="DW187" s="37"/>
      <c r="DX187" s="37"/>
      <c r="DZ187" s="153"/>
    </row>
    <row r="188" spans="1:130" s="164" customFormat="1" hidden="1" x14ac:dyDescent="0.25">
      <c r="A188" s="153">
        <f t="shared" si="138"/>
        <v>0</v>
      </c>
      <c r="B188" s="39"/>
      <c r="C188" s="39"/>
      <c r="D188" s="17">
        <f t="shared" si="139"/>
        <v>0</v>
      </c>
      <c r="E188" s="113">
        <f t="shared" si="140"/>
        <v>0</v>
      </c>
      <c r="F188" s="113">
        <f t="shared" si="141"/>
        <v>0</v>
      </c>
      <c r="G188" s="113">
        <f t="shared" si="142"/>
        <v>0</v>
      </c>
      <c r="H188" s="113">
        <f t="shared" si="143"/>
        <v>0</v>
      </c>
      <c r="I188" s="113">
        <f t="shared" si="144"/>
        <v>0</v>
      </c>
      <c r="J188" s="113">
        <f t="shared" si="145"/>
        <v>0</v>
      </c>
      <c r="K188" s="113">
        <f t="shared" si="146"/>
        <v>0</v>
      </c>
      <c r="L188" s="76">
        <v>8</v>
      </c>
      <c r="M188" s="76">
        <v>8</v>
      </c>
      <c r="N188" s="76">
        <v>6</v>
      </c>
      <c r="O188" s="76">
        <v>6</v>
      </c>
      <c r="P188" s="76">
        <v>6</v>
      </c>
      <c r="Q188" s="76">
        <v>2</v>
      </c>
      <c r="R188" s="76">
        <v>1</v>
      </c>
      <c r="S188" s="17">
        <f t="shared" si="147"/>
        <v>0</v>
      </c>
      <c r="T188" s="113">
        <f t="shared" si="148"/>
        <v>0</v>
      </c>
      <c r="U188" s="113">
        <f t="shared" si="149"/>
        <v>0</v>
      </c>
      <c r="V188" s="113">
        <f t="shared" si="150"/>
        <v>0</v>
      </c>
      <c r="W188" s="113">
        <f t="shared" si="151"/>
        <v>0</v>
      </c>
      <c r="X188" s="113">
        <f t="shared" si="152"/>
        <v>0</v>
      </c>
      <c r="Y188" s="113">
        <f t="shared" si="153"/>
        <v>0</v>
      </c>
      <c r="Z188" s="113">
        <f t="shared" si="154"/>
        <v>0</v>
      </c>
      <c r="AA188" s="76">
        <v>5</v>
      </c>
      <c r="AB188" s="76">
        <v>6</v>
      </c>
      <c r="AC188" s="76">
        <v>8</v>
      </c>
      <c r="AD188" s="76">
        <v>2</v>
      </c>
      <c r="AE188" s="76">
        <v>2</v>
      </c>
      <c r="AF188" s="76">
        <v>3</v>
      </c>
      <c r="AG188" s="76">
        <v>8</v>
      </c>
      <c r="AH188" s="131">
        <f t="shared" si="155"/>
        <v>0</v>
      </c>
      <c r="AI188" s="131">
        <f t="shared" si="156"/>
        <v>0</v>
      </c>
      <c r="AJ188" s="131">
        <f t="shared" si="157"/>
        <v>0</v>
      </c>
      <c r="AK188" s="131">
        <f t="shared" si="158"/>
        <v>0</v>
      </c>
      <c r="AL188" s="131">
        <f t="shared" si="159"/>
        <v>0</v>
      </c>
      <c r="AM188" s="131">
        <f t="shared" si="160"/>
        <v>0</v>
      </c>
      <c r="AN188" s="131">
        <f t="shared" si="161"/>
        <v>0</v>
      </c>
      <c r="AO188" s="115" t="b">
        <f t="shared" si="162"/>
        <v>0</v>
      </c>
      <c r="AP188" s="115" t="b">
        <f t="shared" si="163"/>
        <v>0</v>
      </c>
      <c r="AQ188" s="115" t="b">
        <f t="shared" si="164"/>
        <v>0</v>
      </c>
      <c r="AR188" s="79">
        <f t="shared" si="165"/>
        <v>0</v>
      </c>
      <c r="AS188" s="79">
        <f t="shared" si="166"/>
        <v>0</v>
      </c>
      <c r="AT188" s="79">
        <f t="shared" si="167"/>
        <v>0</v>
      </c>
      <c r="AU188" s="79">
        <f t="shared" si="168"/>
        <v>0</v>
      </c>
      <c r="AV188" s="79">
        <f t="shared" si="169"/>
        <v>0</v>
      </c>
      <c r="AW188" s="79">
        <f t="shared" si="170"/>
        <v>0</v>
      </c>
      <c r="AX188" s="128">
        <f t="shared" si="171"/>
        <v>0</v>
      </c>
      <c r="AY188" s="128"/>
      <c r="AZ188" s="128"/>
      <c r="BA188" s="128">
        <f t="shared" si="172"/>
        <v>0</v>
      </c>
      <c r="BB188" s="128">
        <f t="shared" si="173"/>
        <v>0</v>
      </c>
      <c r="BC188" s="80">
        <f t="shared" si="131"/>
        <v>0</v>
      </c>
      <c r="BD188" s="80">
        <f t="shared" si="132"/>
        <v>0</v>
      </c>
      <c r="BE188" s="80">
        <f t="shared" si="133"/>
        <v>0</v>
      </c>
      <c r="BF188" s="80">
        <f t="shared" si="134"/>
        <v>0</v>
      </c>
      <c r="BG188" s="80">
        <f t="shared" si="135"/>
        <v>0</v>
      </c>
      <c r="BH188" s="80">
        <f t="shared" si="136"/>
        <v>0</v>
      </c>
      <c r="BI188" s="4">
        <f t="shared" si="174"/>
        <v>0</v>
      </c>
      <c r="BJ188" s="4">
        <f t="shared" si="175"/>
        <v>0</v>
      </c>
      <c r="BK188" s="4">
        <f t="shared" si="176"/>
        <v>0</v>
      </c>
      <c r="BL188" s="8" t="e">
        <f>VLOOKUP(CN188,'CIR Results'!$B$3:$L$42,2,FALSE)</f>
        <v>#N/A</v>
      </c>
      <c r="BM188" s="8" t="e">
        <f>VLOOKUP(CN188,'CIR Results'!$B$3:$L$42,3,FALSE)</f>
        <v>#N/A</v>
      </c>
      <c r="BN188" s="8" t="e">
        <f>VLOOKUP(CN188,'CIR Results'!$B$3:$L$42,4,FALSE)</f>
        <v>#N/A</v>
      </c>
      <c r="BO188" s="8" t="e">
        <f>VLOOKUP(CN188,'CIR Results'!$B$3:$L$42,5,FALSE)</f>
        <v>#N/A</v>
      </c>
      <c r="BP188" s="8" t="e">
        <f>VLOOKUP(CN188,'CIR Results'!$B$3:$L$42,6,FALSE)</f>
        <v>#N/A</v>
      </c>
      <c r="BQ188" s="8" t="e">
        <f>VLOOKUP(CN188,'CIR Results'!$B$3:$L$42,8,FALSE)</f>
        <v>#N/A</v>
      </c>
      <c r="BR188" s="8" t="e">
        <f>VLOOKUP(CN188,'CIR Results'!$B$3:$L$42,9,FALSE)</f>
        <v>#N/A</v>
      </c>
      <c r="BS188" s="8" t="e">
        <f>VLOOKUP(CN188,'CIR Results'!$B$3:$L$42,10,FALSE)</f>
        <v>#N/A</v>
      </c>
      <c r="BT188" s="8" t="e">
        <f>VLOOKUP(CN188,'CIR Results'!$B$3:$L$42,11,FALSE)</f>
        <v>#N/A</v>
      </c>
      <c r="BU188" s="136" t="e">
        <f>VLOOKUP(CN188,'CIR Team Info'!$B$5:$E$44,2,FALSE)</f>
        <v>#N/A</v>
      </c>
      <c r="BV188" s="136" t="e">
        <f>VLOOKUP(CN188,'CIR Team Info'!$B$5:$E$44,4,FALSE)</f>
        <v>#N/A</v>
      </c>
      <c r="BW188" s="136" t="str">
        <f t="shared" si="137"/>
        <v xml:space="preserve">0 0 0 </v>
      </c>
      <c r="BX188" s="168">
        <f>'Pit Scouting Data'!E147</f>
        <v>0</v>
      </c>
      <c r="BY188" s="168">
        <f>'Pit Scouting Data'!F147</f>
        <v>0</v>
      </c>
      <c r="BZ188" s="168">
        <f>'Pit Scouting Data'!G147</f>
        <v>0</v>
      </c>
      <c r="CA188" s="168">
        <f>'Pit Scouting Data'!H147</f>
        <v>0</v>
      </c>
      <c r="CB188" s="168">
        <f>'Pit Scouting Data'!I147</f>
        <v>0</v>
      </c>
      <c r="CC188" s="168">
        <f>'Pit Scouting Data'!J147</f>
        <v>0</v>
      </c>
      <c r="CD188" s="168">
        <f>'Pit Scouting Data'!K147</f>
        <v>0</v>
      </c>
      <c r="CE188" s="168">
        <f>'Pit Scouting Data'!L147</f>
        <v>0</v>
      </c>
      <c r="CF188" s="168">
        <f>'Pit Scouting Data'!M147</f>
        <v>0</v>
      </c>
      <c r="CG188" s="168">
        <f>'Pit Scouting Data'!N147</f>
        <v>0</v>
      </c>
      <c r="CH188" s="168">
        <f>'Pit Scouting Data'!O147</f>
        <v>0</v>
      </c>
      <c r="CI188" s="176">
        <f>'Pit Scouting Data'!P147</f>
        <v>0</v>
      </c>
      <c r="CJ188" s="176">
        <f>'Pit Scouting Data'!Q147</f>
        <v>0</v>
      </c>
      <c r="CK188" s="176">
        <f>'Pit Scouting Data'!R147</f>
        <v>0</v>
      </c>
      <c r="CL188" s="176">
        <f>'Pit Scouting Data'!S147</f>
        <v>0</v>
      </c>
      <c r="CM188" s="169">
        <f>'Pit Scouting Data'!A147</f>
        <v>0</v>
      </c>
      <c r="CN188" s="169">
        <f>'Pit Scouting Data'!B147</f>
        <v>0</v>
      </c>
      <c r="CO188" s="169">
        <f>'Pit Scouting Data'!C147</f>
        <v>0</v>
      </c>
      <c r="CP188" s="169">
        <f>'Pit Scouting Data'!D147</f>
        <v>0</v>
      </c>
      <c r="CQ188" s="169"/>
      <c r="CR188" s="169"/>
      <c r="CS188" s="169"/>
      <c r="CT188" s="169"/>
      <c r="CU188" s="169"/>
      <c r="CV188" s="169"/>
      <c r="CW188" s="169"/>
      <c r="CX188" s="169"/>
      <c r="CY188" s="169"/>
      <c r="CZ188" s="169"/>
      <c r="DA188" s="169"/>
      <c r="DB188" s="169"/>
      <c r="DC188" s="169"/>
      <c r="DD188" s="169"/>
      <c r="DE188" s="169"/>
      <c r="DF188" s="169"/>
      <c r="DG188" s="169"/>
      <c r="DH188" s="169"/>
      <c r="DI188" s="169"/>
      <c r="DJ188" s="2"/>
      <c r="DK188" s="2"/>
      <c r="DL188" s="2"/>
      <c r="DM188" s="2"/>
      <c r="DN188" s="2"/>
      <c r="DO188" s="2"/>
      <c r="DP188" s="169"/>
      <c r="DQ188" s="169"/>
      <c r="DR188" s="169"/>
      <c r="DS188" s="169"/>
      <c r="DT188" s="169"/>
      <c r="DU188" s="169"/>
      <c r="DV188" s="169"/>
      <c r="DW188" s="37"/>
      <c r="DX188" s="37"/>
      <c r="DZ188" s="153"/>
    </row>
    <row r="189" spans="1:130" s="164" customFormat="1" hidden="1" x14ac:dyDescent="0.25">
      <c r="A189" s="153">
        <f t="shared" si="138"/>
        <v>0</v>
      </c>
      <c r="B189" s="39"/>
      <c r="C189" s="39"/>
      <c r="D189" s="17">
        <f t="shared" si="139"/>
        <v>0</v>
      </c>
      <c r="E189" s="113">
        <f t="shared" si="140"/>
        <v>0</v>
      </c>
      <c r="F189" s="113">
        <f t="shared" si="141"/>
        <v>0</v>
      </c>
      <c r="G189" s="113">
        <f t="shared" si="142"/>
        <v>0</v>
      </c>
      <c r="H189" s="113">
        <f t="shared" si="143"/>
        <v>0</v>
      </c>
      <c r="I189" s="113">
        <f t="shared" si="144"/>
        <v>0</v>
      </c>
      <c r="J189" s="113">
        <f t="shared" si="145"/>
        <v>0</v>
      </c>
      <c r="K189" s="113">
        <f t="shared" si="146"/>
        <v>0</v>
      </c>
      <c r="L189" s="76">
        <v>8</v>
      </c>
      <c r="M189" s="76">
        <v>8</v>
      </c>
      <c r="N189" s="76">
        <v>6</v>
      </c>
      <c r="O189" s="76">
        <v>6</v>
      </c>
      <c r="P189" s="76">
        <v>6</v>
      </c>
      <c r="Q189" s="76">
        <v>2</v>
      </c>
      <c r="R189" s="76">
        <v>1</v>
      </c>
      <c r="S189" s="17">
        <f t="shared" si="147"/>
        <v>0</v>
      </c>
      <c r="T189" s="113">
        <f t="shared" si="148"/>
        <v>0</v>
      </c>
      <c r="U189" s="113">
        <f t="shared" si="149"/>
        <v>0</v>
      </c>
      <c r="V189" s="113">
        <f t="shared" si="150"/>
        <v>0</v>
      </c>
      <c r="W189" s="113">
        <f t="shared" si="151"/>
        <v>0</v>
      </c>
      <c r="X189" s="113">
        <f t="shared" si="152"/>
        <v>0</v>
      </c>
      <c r="Y189" s="113">
        <f t="shared" si="153"/>
        <v>0</v>
      </c>
      <c r="Z189" s="113">
        <f t="shared" si="154"/>
        <v>0</v>
      </c>
      <c r="AA189" s="76">
        <v>5</v>
      </c>
      <c r="AB189" s="76">
        <v>6</v>
      </c>
      <c r="AC189" s="76">
        <v>8</v>
      </c>
      <c r="AD189" s="76">
        <v>2</v>
      </c>
      <c r="AE189" s="76">
        <v>2</v>
      </c>
      <c r="AF189" s="76">
        <v>3</v>
      </c>
      <c r="AG189" s="76">
        <v>8</v>
      </c>
      <c r="AH189" s="131">
        <f t="shared" si="155"/>
        <v>0</v>
      </c>
      <c r="AI189" s="131">
        <f t="shared" si="156"/>
        <v>0</v>
      </c>
      <c r="AJ189" s="131">
        <f t="shared" si="157"/>
        <v>0</v>
      </c>
      <c r="AK189" s="131">
        <f t="shared" si="158"/>
        <v>0</v>
      </c>
      <c r="AL189" s="131">
        <f t="shared" si="159"/>
        <v>0</v>
      </c>
      <c r="AM189" s="131">
        <f t="shared" si="160"/>
        <v>0</v>
      </c>
      <c r="AN189" s="131">
        <f t="shared" si="161"/>
        <v>0</v>
      </c>
      <c r="AO189" s="115" t="b">
        <f t="shared" si="162"/>
        <v>0</v>
      </c>
      <c r="AP189" s="115" t="b">
        <f t="shared" si="163"/>
        <v>0</v>
      </c>
      <c r="AQ189" s="115" t="b">
        <f t="shared" si="164"/>
        <v>0</v>
      </c>
      <c r="AR189" s="79">
        <f t="shared" si="165"/>
        <v>0</v>
      </c>
      <c r="AS189" s="79">
        <f t="shared" si="166"/>
        <v>0</v>
      </c>
      <c r="AT189" s="79">
        <f t="shared" si="167"/>
        <v>0</v>
      </c>
      <c r="AU189" s="79">
        <f t="shared" si="168"/>
        <v>0</v>
      </c>
      <c r="AV189" s="79">
        <f t="shared" si="169"/>
        <v>0</v>
      </c>
      <c r="AW189" s="79">
        <f t="shared" si="170"/>
        <v>0</v>
      </c>
      <c r="AX189" s="128">
        <f t="shared" si="171"/>
        <v>0</v>
      </c>
      <c r="AY189" s="128"/>
      <c r="AZ189" s="128"/>
      <c r="BA189" s="128">
        <f t="shared" si="172"/>
        <v>0</v>
      </c>
      <c r="BB189" s="128">
        <f t="shared" si="173"/>
        <v>0</v>
      </c>
      <c r="BC189" s="80">
        <f t="shared" si="131"/>
        <v>0</v>
      </c>
      <c r="BD189" s="80">
        <f t="shared" si="132"/>
        <v>0</v>
      </c>
      <c r="BE189" s="80">
        <f t="shared" si="133"/>
        <v>0</v>
      </c>
      <c r="BF189" s="80">
        <f t="shared" si="134"/>
        <v>0</v>
      </c>
      <c r="BG189" s="80">
        <f t="shared" si="135"/>
        <v>0</v>
      </c>
      <c r="BH189" s="80">
        <f t="shared" si="136"/>
        <v>0</v>
      </c>
      <c r="BI189" s="4">
        <f t="shared" si="174"/>
        <v>0</v>
      </c>
      <c r="BJ189" s="4">
        <f t="shared" si="175"/>
        <v>0</v>
      </c>
      <c r="BK189" s="4">
        <f t="shared" si="176"/>
        <v>0</v>
      </c>
      <c r="BL189" s="8" t="e">
        <f>VLOOKUP(CN189,'CIR Results'!$B$3:$L$42,2,FALSE)</f>
        <v>#N/A</v>
      </c>
      <c r="BM189" s="8" t="e">
        <f>VLOOKUP(CN189,'CIR Results'!$B$3:$L$42,3,FALSE)</f>
        <v>#N/A</v>
      </c>
      <c r="BN189" s="8" t="e">
        <f>VLOOKUP(CN189,'CIR Results'!$B$3:$L$42,4,FALSE)</f>
        <v>#N/A</v>
      </c>
      <c r="BO189" s="8" t="e">
        <f>VLOOKUP(CN189,'CIR Results'!$B$3:$L$42,5,FALSE)</f>
        <v>#N/A</v>
      </c>
      <c r="BP189" s="8" t="e">
        <f>VLOOKUP(CN189,'CIR Results'!$B$3:$L$42,6,FALSE)</f>
        <v>#N/A</v>
      </c>
      <c r="BQ189" s="8" t="e">
        <f>VLOOKUP(CN189,'CIR Results'!$B$3:$L$42,8,FALSE)</f>
        <v>#N/A</v>
      </c>
      <c r="BR189" s="8" t="e">
        <f>VLOOKUP(CN189,'CIR Results'!$B$3:$L$42,9,FALSE)</f>
        <v>#N/A</v>
      </c>
      <c r="BS189" s="8" t="e">
        <f>VLOOKUP(CN189,'CIR Results'!$B$3:$L$42,10,FALSE)</f>
        <v>#N/A</v>
      </c>
      <c r="BT189" s="8" t="e">
        <f>VLOOKUP(CN189,'CIR Results'!$B$3:$L$42,11,FALSE)</f>
        <v>#N/A</v>
      </c>
      <c r="BU189" s="136" t="e">
        <f>VLOOKUP(CN189,'CIR Team Info'!$B$5:$E$44,2,FALSE)</f>
        <v>#N/A</v>
      </c>
      <c r="BV189" s="136" t="e">
        <f>VLOOKUP(CN189,'CIR Team Info'!$B$5:$E$44,4,FALSE)</f>
        <v>#N/A</v>
      </c>
      <c r="BW189" s="136" t="str">
        <f t="shared" si="137"/>
        <v xml:space="preserve">0 0 0 </v>
      </c>
      <c r="BX189" s="168">
        <f>'Pit Scouting Data'!E148</f>
        <v>0</v>
      </c>
      <c r="BY189" s="168">
        <f>'Pit Scouting Data'!F148</f>
        <v>0</v>
      </c>
      <c r="BZ189" s="168">
        <f>'Pit Scouting Data'!G148</f>
        <v>0</v>
      </c>
      <c r="CA189" s="168">
        <f>'Pit Scouting Data'!H148</f>
        <v>0</v>
      </c>
      <c r="CB189" s="168">
        <f>'Pit Scouting Data'!I148</f>
        <v>0</v>
      </c>
      <c r="CC189" s="168">
        <f>'Pit Scouting Data'!J148</f>
        <v>0</v>
      </c>
      <c r="CD189" s="168">
        <f>'Pit Scouting Data'!K148</f>
        <v>0</v>
      </c>
      <c r="CE189" s="168">
        <f>'Pit Scouting Data'!L148</f>
        <v>0</v>
      </c>
      <c r="CF189" s="168">
        <f>'Pit Scouting Data'!M148</f>
        <v>0</v>
      </c>
      <c r="CG189" s="168">
        <f>'Pit Scouting Data'!N148</f>
        <v>0</v>
      </c>
      <c r="CH189" s="168">
        <f>'Pit Scouting Data'!O148</f>
        <v>0</v>
      </c>
      <c r="CI189" s="176">
        <f>'Pit Scouting Data'!P148</f>
        <v>0</v>
      </c>
      <c r="CJ189" s="176">
        <f>'Pit Scouting Data'!Q148</f>
        <v>0</v>
      </c>
      <c r="CK189" s="176">
        <f>'Pit Scouting Data'!R148</f>
        <v>0</v>
      </c>
      <c r="CL189" s="176">
        <f>'Pit Scouting Data'!S148</f>
        <v>0</v>
      </c>
      <c r="CM189" s="169">
        <f>'Pit Scouting Data'!A148</f>
        <v>0</v>
      </c>
      <c r="CN189" s="169">
        <f>'Pit Scouting Data'!B148</f>
        <v>0</v>
      </c>
      <c r="CO189" s="169">
        <f>'Pit Scouting Data'!C148</f>
        <v>0</v>
      </c>
      <c r="CP189" s="169">
        <f>'Pit Scouting Data'!D148</f>
        <v>0</v>
      </c>
      <c r="CQ189" s="169"/>
      <c r="CR189" s="169"/>
      <c r="CS189" s="169"/>
      <c r="CT189" s="169"/>
      <c r="CU189" s="169"/>
      <c r="CV189" s="169"/>
      <c r="CW189" s="169"/>
      <c r="CX189" s="169"/>
      <c r="CY189" s="169"/>
      <c r="CZ189" s="169"/>
      <c r="DA189" s="169"/>
      <c r="DB189" s="169"/>
      <c r="DC189" s="169"/>
      <c r="DD189" s="169"/>
      <c r="DE189" s="169"/>
      <c r="DF189" s="169"/>
      <c r="DG189" s="169"/>
      <c r="DH189" s="169"/>
      <c r="DI189" s="169"/>
      <c r="DJ189" s="2"/>
      <c r="DK189" s="2"/>
      <c r="DL189" s="2"/>
      <c r="DM189" s="2"/>
      <c r="DN189" s="2"/>
      <c r="DO189" s="2"/>
      <c r="DP189" s="169"/>
      <c r="DQ189" s="169"/>
      <c r="DR189" s="169"/>
      <c r="DS189" s="169"/>
      <c r="DT189" s="169"/>
      <c r="DU189" s="169"/>
      <c r="DV189" s="169"/>
      <c r="DW189" s="37"/>
      <c r="DX189" s="37"/>
      <c r="DZ189" s="153"/>
    </row>
    <row r="190" spans="1:130" s="164" customFormat="1" hidden="1" x14ac:dyDescent="0.25">
      <c r="A190" s="153">
        <f t="shared" si="138"/>
        <v>0</v>
      </c>
      <c r="B190" s="39"/>
      <c r="C190" s="39"/>
      <c r="D190" s="17">
        <f t="shared" si="139"/>
        <v>0</v>
      </c>
      <c r="E190" s="113">
        <f t="shared" si="140"/>
        <v>0</v>
      </c>
      <c r="F190" s="113">
        <f t="shared" si="141"/>
        <v>0</v>
      </c>
      <c r="G190" s="113">
        <f t="shared" si="142"/>
        <v>0</v>
      </c>
      <c r="H190" s="113">
        <f t="shared" si="143"/>
        <v>0</v>
      </c>
      <c r="I190" s="113">
        <f t="shared" si="144"/>
        <v>0</v>
      </c>
      <c r="J190" s="113">
        <f t="shared" si="145"/>
        <v>0</v>
      </c>
      <c r="K190" s="113">
        <f t="shared" si="146"/>
        <v>0</v>
      </c>
      <c r="L190" s="76">
        <v>8</v>
      </c>
      <c r="M190" s="76">
        <v>8</v>
      </c>
      <c r="N190" s="76">
        <v>6</v>
      </c>
      <c r="O190" s="76">
        <v>6</v>
      </c>
      <c r="P190" s="76">
        <v>6</v>
      </c>
      <c r="Q190" s="76">
        <v>2</v>
      </c>
      <c r="R190" s="76">
        <v>1</v>
      </c>
      <c r="S190" s="17">
        <f t="shared" si="147"/>
        <v>0</v>
      </c>
      <c r="T190" s="113">
        <f t="shared" si="148"/>
        <v>0</v>
      </c>
      <c r="U190" s="113">
        <f t="shared" si="149"/>
        <v>0</v>
      </c>
      <c r="V190" s="113">
        <f t="shared" si="150"/>
        <v>0</v>
      </c>
      <c r="W190" s="113">
        <f t="shared" si="151"/>
        <v>0</v>
      </c>
      <c r="X190" s="113">
        <f t="shared" si="152"/>
        <v>0</v>
      </c>
      <c r="Y190" s="113">
        <f t="shared" si="153"/>
        <v>0</v>
      </c>
      <c r="Z190" s="113">
        <f t="shared" si="154"/>
        <v>0</v>
      </c>
      <c r="AA190" s="76">
        <v>5</v>
      </c>
      <c r="AB190" s="76">
        <v>6</v>
      </c>
      <c r="AC190" s="76">
        <v>8</v>
      </c>
      <c r="AD190" s="76">
        <v>2</v>
      </c>
      <c r="AE190" s="76">
        <v>2</v>
      </c>
      <c r="AF190" s="76">
        <v>3</v>
      </c>
      <c r="AG190" s="76">
        <v>8</v>
      </c>
      <c r="AH190" s="131">
        <f t="shared" si="155"/>
        <v>0</v>
      </c>
      <c r="AI190" s="131">
        <f t="shared" si="156"/>
        <v>0</v>
      </c>
      <c r="AJ190" s="131">
        <f t="shared" si="157"/>
        <v>0</v>
      </c>
      <c r="AK190" s="131">
        <f t="shared" si="158"/>
        <v>0</v>
      </c>
      <c r="AL190" s="131">
        <f t="shared" si="159"/>
        <v>0</v>
      </c>
      <c r="AM190" s="131">
        <f t="shared" si="160"/>
        <v>0</v>
      </c>
      <c r="AN190" s="131">
        <f t="shared" si="161"/>
        <v>0</v>
      </c>
      <c r="AO190" s="115" t="b">
        <f t="shared" si="162"/>
        <v>0</v>
      </c>
      <c r="AP190" s="115" t="b">
        <f t="shared" si="163"/>
        <v>0</v>
      </c>
      <c r="AQ190" s="115" t="b">
        <f t="shared" si="164"/>
        <v>0</v>
      </c>
      <c r="AR190" s="79">
        <f t="shared" si="165"/>
        <v>0</v>
      </c>
      <c r="AS190" s="79">
        <f t="shared" si="166"/>
        <v>0</v>
      </c>
      <c r="AT190" s="79">
        <f t="shared" si="167"/>
        <v>0</v>
      </c>
      <c r="AU190" s="79">
        <f t="shared" si="168"/>
        <v>0</v>
      </c>
      <c r="AV190" s="79">
        <f t="shared" si="169"/>
        <v>0</v>
      </c>
      <c r="AW190" s="79">
        <f t="shared" si="170"/>
        <v>0</v>
      </c>
      <c r="AX190" s="128">
        <f t="shared" si="171"/>
        <v>0</v>
      </c>
      <c r="AY190" s="128"/>
      <c r="AZ190" s="128"/>
      <c r="BA190" s="128">
        <f t="shared" si="172"/>
        <v>0</v>
      </c>
      <c r="BB190" s="128">
        <f t="shared" si="173"/>
        <v>0</v>
      </c>
      <c r="BC190" s="80">
        <f t="shared" si="131"/>
        <v>0</v>
      </c>
      <c r="BD190" s="80">
        <f t="shared" si="132"/>
        <v>0</v>
      </c>
      <c r="BE190" s="80">
        <f t="shared" si="133"/>
        <v>0</v>
      </c>
      <c r="BF190" s="80">
        <f t="shared" si="134"/>
        <v>0</v>
      </c>
      <c r="BG190" s="80">
        <f t="shared" si="135"/>
        <v>0</v>
      </c>
      <c r="BH190" s="80">
        <f t="shared" si="136"/>
        <v>0</v>
      </c>
      <c r="BI190" s="4">
        <f t="shared" si="174"/>
        <v>0</v>
      </c>
      <c r="BJ190" s="4">
        <f t="shared" si="175"/>
        <v>0</v>
      </c>
      <c r="BK190" s="4">
        <f t="shared" si="176"/>
        <v>0</v>
      </c>
      <c r="BL190" s="8" t="e">
        <f>VLOOKUP(CN190,'CIR Results'!$B$3:$L$42,2,FALSE)</f>
        <v>#N/A</v>
      </c>
      <c r="BM190" s="8" t="e">
        <f>VLOOKUP(CN190,'CIR Results'!$B$3:$L$42,3,FALSE)</f>
        <v>#N/A</v>
      </c>
      <c r="BN190" s="8" t="e">
        <f>VLOOKUP(CN190,'CIR Results'!$B$3:$L$42,4,FALSE)</f>
        <v>#N/A</v>
      </c>
      <c r="BO190" s="8" t="e">
        <f>VLOOKUP(CN190,'CIR Results'!$B$3:$L$42,5,FALSE)</f>
        <v>#N/A</v>
      </c>
      <c r="BP190" s="8" t="e">
        <f>VLOOKUP(CN190,'CIR Results'!$B$3:$L$42,6,FALSE)</f>
        <v>#N/A</v>
      </c>
      <c r="BQ190" s="8" t="e">
        <f>VLOOKUP(CN190,'CIR Results'!$B$3:$L$42,8,FALSE)</f>
        <v>#N/A</v>
      </c>
      <c r="BR190" s="8" t="e">
        <f>VLOOKUP(CN190,'CIR Results'!$B$3:$L$42,9,FALSE)</f>
        <v>#N/A</v>
      </c>
      <c r="BS190" s="8" t="e">
        <f>VLOOKUP(CN190,'CIR Results'!$B$3:$L$42,10,FALSE)</f>
        <v>#N/A</v>
      </c>
      <c r="BT190" s="8" t="e">
        <f>VLOOKUP(CN190,'CIR Results'!$B$3:$L$42,11,FALSE)</f>
        <v>#N/A</v>
      </c>
      <c r="BU190" s="136" t="e">
        <f>VLOOKUP(CN190,'CIR Team Info'!$B$5:$E$44,2,FALSE)</f>
        <v>#N/A</v>
      </c>
      <c r="BV190" s="136" t="e">
        <f>VLOOKUP(CN190,'CIR Team Info'!$B$5:$E$44,4,FALSE)</f>
        <v>#N/A</v>
      </c>
      <c r="BW190" s="136" t="str">
        <f t="shared" si="137"/>
        <v xml:space="preserve">0 0 0 </v>
      </c>
      <c r="BX190" s="168">
        <f>'Pit Scouting Data'!E149</f>
        <v>0</v>
      </c>
      <c r="BY190" s="168">
        <f>'Pit Scouting Data'!F149</f>
        <v>0</v>
      </c>
      <c r="BZ190" s="168">
        <f>'Pit Scouting Data'!G149</f>
        <v>0</v>
      </c>
      <c r="CA190" s="168">
        <f>'Pit Scouting Data'!H149</f>
        <v>0</v>
      </c>
      <c r="CB190" s="168">
        <f>'Pit Scouting Data'!I149</f>
        <v>0</v>
      </c>
      <c r="CC190" s="168">
        <f>'Pit Scouting Data'!J149</f>
        <v>0</v>
      </c>
      <c r="CD190" s="168">
        <f>'Pit Scouting Data'!K149</f>
        <v>0</v>
      </c>
      <c r="CE190" s="168">
        <f>'Pit Scouting Data'!L149</f>
        <v>0</v>
      </c>
      <c r="CF190" s="168">
        <f>'Pit Scouting Data'!M149</f>
        <v>0</v>
      </c>
      <c r="CG190" s="168">
        <f>'Pit Scouting Data'!N149</f>
        <v>0</v>
      </c>
      <c r="CH190" s="168">
        <f>'Pit Scouting Data'!O149</f>
        <v>0</v>
      </c>
      <c r="CI190" s="176">
        <f>'Pit Scouting Data'!P149</f>
        <v>0</v>
      </c>
      <c r="CJ190" s="176">
        <f>'Pit Scouting Data'!Q149</f>
        <v>0</v>
      </c>
      <c r="CK190" s="176">
        <f>'Pit Scouting Data'!R149</f>
        <v>0</v>
      </c>
      <c r="CL190" s="176">
        <f>'Pit Scouting Data'!S149</f>
        <v>0</v>
      </c>
      <c r="CM190" s="169">
        <f>'Pit Scouting Data'!A149</f>
        <v>0</v>
      </c>
      <c r="CN190" s="169">
        <f>'Pit Scouting Data'!B149</f>
        <v>0</v>
      </c>
      <c r="CO190" s="169">
        <f>'Pit Scouting Data'!C149</f>
        <v>0</v>
      </c>
      <c r="CP190" s="169">
        <f>'Pit Scouting Data'!D149</f>
        <v>0</v>
      </c>
      <c r="CQ190" s="169"/>
      <c r="CR190" s="169"/>
      <c r="CS190" s="169"/>
      <c r="CT190" s="169"/>
      <c r="CU190" s="169"/>
      <c r="CV190" s="169"/>
      <c r="CW190" s="169"/>
      <c r="CX190" s="169"/>
      <c r="CY190" s="169"/>
      <c r="CZ190" s="169"/>
      <c r="DA190" s="169"/>
      <c r="DB190" s="169"/>
      <c r="DC190" s="169"/>
      <c r="DD190" s="169"/>
      <c r="DE190" s="169"/>
      <c r="DF190" s="169"/>
      <c r="DG190" s="169"/>
      <c r="DH190" s="169"/>
      <c r="DI190" s="169"/>
      <c r="DJ190" s="2"/>
      <c r="DK190" s="2"/>
      <c r="DL190" s="2"/>
      <c r="DM190" s="2"/>
      <c r="DN190" s="2"/>
      <c r="DO190" s="2"/>
      <c r="DP190" s="169"/>
      <c r="DQ190" s="169"/>
      <c r="DR190" s="169"/>
      <c r="DS190" s="169"/>
      <c r="DT190" s="169"/>
      <c r="DU190" s="169"/>
      <c r="DV190" s="169"/>
      <c r="DW190" s="37"/>
      <c r="DX190" s="37"/>
      <c r="DZ190" s="153"/>
    </row>
    <row r="191" spans="1:130" s="164" customFormat="1" hidden="1" x14ac:dyDescent="0.25">
      <c r="A191" s="153">
        <f t="shared" si="138"/>
        <v>0</v>
      </c>
      <c r="B191" s="39"/>
      <c r="C191" s="39"/>
      <c r="D191" s="17">
        <f t="shared" si="139"/>
        <v>0</v>
      </c>
      <c r="E191" s="113">
        <f t="shared" si="140"/>
        <v>0</v>
      </c>
      <c r="F191" s="113">
        <f t="shared" si="141"/>
        <v>0</v>
      </c>
      <c r="G191" s="113">
        <f t="shared" si="142"/>
        <v>0</v>
      </c>
      <c r="H191" s="113">
        <f t="shared" si="143"/>
        <v>0</v>
      </c>
      <c r="I191" s="113">
        <f t="shared" si="144"/>
        <v>0</v>
      </c>
      <c r="J191" s="113">
        <f t="shared" si="145"/>
        <v>0</v>
      </c>
      <c r="K191" s="113">
        <f t="shared" si="146"/>
        <v>0</v>
      </c>
      <c r="L191" s="76">
        <v>8</v>
      </c>
      <c r="M191" s="76">
        <v>8</v>
      </c>
      <c r="N191" s="76">
        <v>6</v>
      </c>
      <c r="O191" s="76">
        <v>6</v>
      </c>
      <c r="P191" s="76">
        <v>6</v>
      </c>
      <c r="Q191" s="76">
        <v>2</v>
      </c>
      <c r="R191" s="76">
        <v>1</v>
      </c>
      <c r="S191" s="17">
        <f t="shared" si="147"/>
        <v>0</v>
      </c>
      <c r="T191" s="113">
        <f t="shared" si="148"/>
        <v>0</v>
      </c>
      <c r="U191" s="113">
        <f t="shared" si="149"/>
        <v>0</v>
      </c>
      <c r="V191" s="113">
        <f t="shared" si="150"/>
        <v>0</v>
      </c>
      <c r="W191" s="113">
        <f t="shared" si="151"/>
        <v>0</v>
      </c>
      <c r="X191" s="113">
        <f t="shared" si="152"/>
        <v>0</v>
      </c>
      <c r="Y191" s="113">
        <f t="shared" si="153"/>
        <v>0</v>
      </c>
      <c r="Z191" s="113">
        <f t="shared" si="154"/>
        <v>0</v>
      </c>
      <c r="AA191" s="76">
        <v>5</v>
      </c>
      <c r="AB191" s="76">
        <v>6</v>
      </c>
      <c r="AC191" s="76">
        <v>8</v>
      </c>
      <c r="AD191" s="76">
        <v>2</v>
      </c>
      <c r="AE191" s="76">
        <v>2</v>
      </c>
      <c r="AF191" s="76">
        <v>3</v>
      </c>
      <c r="AG191" s="76">
        <v>8</v>
      </c>
      <c r="AH191" s="131">
        <f t="shared" si="155"/>
        <v>0</v>
      </c>
      <c r="AI191" s="131">
        <f t="shared" si="156"/>
        <v>0</v>
      </c>
      <c r="AJ191" s="131">
        <f t="shared" si="157"/>
        <v>0</v>
      </c>
      <c r="AK191" s="131">
        <f t="shared" si="158"/>
        <v>0</v>
      </c>
      <c r="AL191" s="131">
        <f t="shared" si="159"/>
        <v>0</v>
      </c>
      <c r="AM191" s="131">
        <f t="shared" si="160"/>
        <v>0</v>
      </c>
      <c r="AN191" s="131">
        <f t="shared" si="161"/>
        <v>0</v>
      </c>
      <c r="AO191" s="115" t="b">
        <f t="shared" si="162"/>
        <v>0</v>
      </c>
      <c r="AP191" s="115" t="b">
        <f t="shared" si="163"/>
        <v>0</v>
      </c>
      <c r="AQ191" s="115" t="b">
        <f t="shared" si="164"/>
        <v>0</v>
      </c>
      <c r="AR191" s="79">
        <f t="shared" si="165"/>
        <v>0</v>
      </c>
      <c r="AS191" s="79">
        <f t="shared" si="166"/>
        <v>0</v>
      </c>
      <c r="AT191" s="79">
        <f t="shared" si="167"/>
        <v>0</v>
      </c>
      <c r="AU191" s="79">
        <f t="shared" si="168"/>
        <v>0</v>
      </c>
      <c r="AV191" s="79">
        <f t="shared" si="169"/>
        <v>0</v>
      </c>
      <c r="AW191" s="79">
        <f t="shared" si="170"/>
        <v>0</v>
      </c>
      <c r="AX191" s="128">
        <f t="shared" si="171"/>
        <v>0</v>
      </c>
      <c r="AY191" s="128"/>
      <c r="AZ191" s="128"/>
      <c r="BA191" s="128">
        <f t="shared" si="172"/>
        <v>0</v>
      </c>
      <c r="BB191" s="128">
        <f t="shared" si="173"/>
        <v>0</v>
      </c>
      <c r="BC191" s="80">
        <f t="shared" si="131"/>
        <v>0</v>
      </c>
      <c r="BD191" s="80">
        <f t="shared" si="132"/>
        <v>0</v>
      </c>
      <c r="BE191" s="80">
        <f t="shared" si="133"/>
        <v>0</v>
      </c>
      <c r="BF191" s="80">
        <f t="shared" si="134"/>
        <v>0</v>
      </c>
      <c r="BG191" s="80">
        <f t="shared" si="135"/>
        <v>0</v>
      </c>
      <c r="BH191" s="80">
        <f t="shared" si="136"/>
        <v>0</v>
      </c>
      <c r="BI191" s="4">
        <f t="shared" si="174"/>
        <v>0</v>
      </c>
      <c r="BJ191" s="4">
        <f t="shared" si="175"/>
        <v>0</v>
      </c>
      <c r="BK191" s="4">
        <f t="shared" si="176"/>
        <v>0</v>
      </c>
      <c r="BL191" s="8" t="e">
        <f>VLOOKUP(CN191,'CIR Results'!$B$3:$L$42,2,FALSE)</f>
        <v>#N/A</v>
      </c>
      <c r="BM191" s="8" t="e">
        <f>VLOOKUP(CN191,'CIR Results'!$B$3:$L$42,3,FALSE)</f>
        <v>#N/A</v>
      </c>
      <c r="BN191" s="8" t="e">
        <f>VLOOKUP(CN191,'CIR Results'!$B$3:$L$42,4,FALSE)</f>
        <v>#N/A</v>
      </c>
      <c r="BO191" s="8" t="e">
        <f>VLOOKUP(CN191,'CIR Results'!$B$3:$L$42,5,FALSE)</f>
        <v>#N/A</v>
      </c>
      <c r="BP191" s="8" t="e">
        <f>VLOOKUP(CN191,'CIR Results'!$B$3:$L$42,6,FALSE)</f>
        <v>#N/A</v>
      </c>
      <c r="BQ191" s="8" t="e">
        <f>VLOOKUP(CN191,'CIR Results'!$B$3:$L$42,8,FALSE)</f>
        <v>#N/A</v>
      </c>
      <c r="BR191" s="8" t="e">
        <f>VLOOKUP(CN191,'CIR Results'!$B$3:$L$42,9,FALSE)</f>
        <v>#N/A</v>
      </c>
      <c r="BS191" s="8" t="e">
        <f>VLOOKUP(CN191,'CIR Results'!$B$3:$L$42,10,FALSE)</f>
        <v>#N/A</v>
      </c>
      <c r="BT191" s="8" t="e">
        <f>VLOOKUP(CN191,'CIR Results'!$B$3:$L$42,11,FALSE)</f>
        <v>#N/A</v>
      </c>
      <c r="BU191" s="136" t="e">
        <f>VLOOKUP(CN191,'CIR Team Info'!$B$5:$E$44,2,FALSE)</f>
        <v>#N/A</v>
      </c>
      <c r="BV191" s="136" t="e">
        <f>VLOOKUP(CN191,'CIR Team Info'!$B$5:$E$44,4,FALSE)</f>
        <v>#N/A</v>
      </c>
      <c r="BW191" s="136" t="str">
        <f t="shared" si="137"/>
        <v xml:space="preserve">0 0 0 </v>
      </c>
      <c r="BX191" s="168">
        <f>'Pit Scouting Data'!E150</f>
        <v>0</v>
      </c>
      <c r="BY191" s="168">
        <f>'Pit Scouting Data'!F150</f>
        <v>0</v>
      </c>
      <c r="BZ191" s="168">
        <f>'Pit Scouting Data'!G150</f>
        <v>0</v>
      </c>
      <c r="CA191" s="168">
        <f>'Pit Scouting Data'!H150</f>
        <v>0</v>
      </c>
      <c r="CB191" s="168">
        <f>'Pit Scouting Data'!I150</f>
        <v>0</v>
      </c>
      <c r="CC191" s="168">
        <f>'Pit Scouting Data'!J150</f>
        <v>0</v>
      </c>
      <c r="CD191" s="168">
        <f>'Pit Scouting Data'!K150</f>
        <v>0</v>
      </c>
      <c r="CE191" s="168">
        <f>'Pit Scouting Data'!L150</f>
        <v>0</v>
      </c>
      <c r="CF191" s="168">
        <f>'Pit Scouting Data'!M150</f>
        <v>0</v>
      </c>
      <c r="CG191" s="168">
        <f>'Pit Scouting Data'!N150</f>
        <v>0</v>
      </c>
      <c r="CH191" s="168">
        <f>'Pit Scouting Data'!O150</f>
        <v>0</v>
      </c>
      <c r="CI191" s="176">
        <f>'Pit Scouting Data'!P150</f>
        <v>0</v>
      </c>
      <c r="CJ191" s="176">
        <f>'Pit Scouting Data'!Q150</f>
        <v>0</v>
      </c>
      <c r="CK191" s="176">
        <f>'Pit Scouting Data'!R150</f>
        <v>0</v>
      </c>
      <c r="CL191" s="176">
        <f>'Pit Scouting Data'!S150</f>
        <v>0</v>
      </c>
      <c r="CM191" s="169">
        <f>'Pit Scouting Data'!A150</f>
        <v>0</v>
      </c>
      <c r="CN191" s="169">
        <f>'Pit Scouting Data'!B150</f>
        <v>0</v>
      </c>
      <c r="CO191" s="169">
        <f>'Pit Scouting Data'!C150</f>
        <v>0</v>
      </c>
      <c r="CP191" s="169">
        <f>'Pit Scouting Data'!D150</f>
        <v>0</v>
      </c>
      <c r="CQ191" s="169"/>
      <c r="CR191" s="169"/>
      <c r="CS191" s="169"/>
      <c r="CT191" s="169"/>
      <c r="CU191" s="169"/>
      <c r="CV191" s="169"/>
      <c r="CW191" s="169"/>
      <c r="CX191" s="169"/>
      <c r="CY191" s="169"/>
      <c r="CZ191" s="169"/>
      <c r="DA191" s="169"/>
      <c r="DB191" s="169"/>
      <c r="DC191" s="169"/>
      <c r="DD191" s="169"/>
      <c r="DE191" s="169"/>
      <c r="DF191" s="169"/>
      <c r="DG191" s="169"/>
      <c r="DH191" s="169"/>
      <c r="DI191" s="169"/>
      <c r="DJ191" s="2"/>
      <c r="DK191" s="2"/>
      <c r="DL191" s="2"/>
      <c r="DM191" s="2"/>
      <c r="DN191" s="2"/>
      <c r="DO191" s="2"/>
      <c r="DP191" s="169"/>
      <c r="DQ191" s="169"/>
      <c r="DR191" s="169"/>
      <c r="DS191" s="169"/>
      <c r="DT191" s="169"/>
      <c r="DU191" s="169"/>
      <c r="DV191" s="169"/>
      <c r="DW191" s="37"/>
      <c r="DX191" s="37"/>
      <c r="DZ191" s="153"/>
    </row>
    <row r="192" spans="1:130" s="164" customFormat="1" hidden="1" x14ac:dyDescent="0.25">
      <c r="A192" s="153">
        <f t="shared" si="138"/>
        <v>0</v>
      </c>
      <c r="B192" s="39"/>
      <c r="C192" s="39"/>
      <c r="D192" s="17">
        <f t="shared" si="139"/>
        <v>0</v>
      </c>
      <c r="E192" s="113">
        <f t="shared" si="140"/>
        <v>0</v>
      </c>
      <c r="F192" s="113">
        <f t="shared" si="141"/>
        <v>0</v>
      </c>
      <c r="G192" s="113">
        <f t="shared" si="142"/>
        <v>0</v>
      </c>
      <c r="H192" s="113">
        <f t="shared" si="143"/>
        <v>0</v>
      </c>
      <c r="I192" s="113">
        <f t="shared" si="144"/>
        <v>0</v>
      </c>
      <c r="J192" s="113">
        <f t="shared" si="145"/>
        <v>0</v>
      </c>
      <c r="K192" s="113">
        <f t="shared" si="146"/>
        <v>0</v>
      </c>
      <c r="L192" s="76">
        <v>8</v>
      </c>
      <c r="M192" s="76">
        <v>8</v>
      </c>
      <c r="N192" s="76">
        <v>6</v>
      </c>
      <c r="O192" s="76">
        <v>6</v>
      </c>
      <c r="P192" s="76">
        <v>6</v>
      </c>
      <c r="Q192" s="76">
        <v>2</v>
      </c>
      <c r="R192" s="76">
        <v>1</v>
      </c>
      <c r="S192" s="17">
        <f t="shared" si="147"/>
        <v>0</v>
      </c>
      <c r="T192" s="113">
        <f t="shared" si="148"/>
        <v>0</v>
      </c>
      <c r="U192" s="113">
        <f t="shared" si="149"/>
        <v>0</v>
      </c>
      <c r="V192" s="113">
        <f t="shared" si="150"/>
        <v>0</v>
      </c>
      <c r="W192" s="113">
        <f t="shared" si="151"/>
        <v>0</v>
      </c>
      <c r="X192" s="113">
        <f t="shared" si="152"/>
        <v>0</v>
      </c>
      <c r="Y192" s="113">
        <f t="shared" si="153"/>
        <v>0</v>
      </c>
      <c r="Z192" s="113">
        <f t="shared" si="154"/>
        <v>0</v>
      </c>
      <c r="AA192" s="76">
        <v>5</v>
      </c>
      <c r="AB192" s="76">
        <v>6</v>
      </c>
      <c r="AC192" s="76">
        <v>8</v>
      </c>
      <c r="AD192" s="76">
        <v>2</v>
      </c>
      <c r="AE192" s="76">
        <v>2</v>
      </c>
      <c r="AF192" s="76">
        <v>3</v>
      </c>
      <c r="AG192" s="76">
        <v>8</v>
      </c>
      <c r="AH192" s="131">
        <f t="shared" si="155"/>
        <v>0</v>
      </c>
      <c r="AI192" s="131">
        <f t="shared" si="156"/>
        <v>0</v>
      </c>
      <c r="AJ192" s="131">
        <f t="shared" si="157"/>
        <v>0</v>
      </c>
      <c r="AK192" s="131">
        <f t="shared" si="158"/>
        <v>0</v>
      </c>
      <c r="AL192" s="131">
        <f t="shared" si="159"/>
        <v>0</v>
      </c>
      <c r="AM192" s="131">
        <f t="shared" si="160"/>
        <v>0</v>
      </c>
      <c r="AN192" s="131">
        <f t="shared" si="161"/>
        <v>0</v>
      </c>
      <c r="AO192" s="115" t="b">
        <f t="shared" si="162"/>
        <v>0</v>
      </c>
      <c r="AP192" s="115" t="b">
        <f t="shared" si="163"/>
        <v>0</v>
      </c>
      <c r="AQ192" s="115" t="b">
        <f t="shared" si="164"/>
        <v>0</v>
      </c>
      <c r="AR192" s="79">
        <f t="shared" si="165"/>
        <v>0</v>
      </c>
      <c r="AS192" s="79">
        <f t="shared" si="166"/>
        <v>0</v>
      </c>
      <c r="AT192" s="79">
        <f t="shared" si="167"/>
        <v>0</v>
      </c>
      <c r="AU192" s="79">
        <f t="shared" si="168"/>
        <v>0</v>
      </c>
      <c r="AV192" s="79">
        <f t="shared" si="169"/>
        <v>0</v>
      </c>
      <c r="AW192" s="79">
        <f t="shared" si="170"/>
        <v>0</v>
      </c>
      <c r="AX192" s="128">
        <f t="shared" si="171"/>
        <v>0</v>
      </c>
      <c r="AY192" s="128"/>
      <c r="AZ192" s="128"/>
      <c r="BA192" s="128">
        <f t="shared" si="172"/>
        <v>0</v>
      </c>
      <c r="BB192" s="128">
        <f t="shared" si="173"/>
        <v>0</v>
      </c>
      <c r="BC192" s="80">
        <f t="shared" si="131"/>
        <v>0</v>
      </c>
      <c r="BD192" s="80">
        <f t="shared" si="132"/>
        <v>0</v>
      </c>
      <c r="BE192" s="80">
        <f t="shared" si="133"/>
        <v>0</v>
      </c>
      <c r="BF192" s="80">
        <f t="shared" si="134"/>
        <v>0</v>
      </c>
      <c r="BG192" s="80">
        <f t="shared" si="135"/>
        <v>0</v>
      </c>
      <c r="BH192" s="80">
        <f t="shared" si="136"/>
        <v>0</v>
      </c>
      <c r="BI192" s="4">
        <f t="shared" si="174"/>
        <v>0</v>
      </c>
      <c r="BJ192" s="4">
        <f t="shared" si="175"/>
        <v>0</v>
      </c>
      <c r="BK192" s="4">
        <f t="shared" si="176"/>
        <v>0</v>
      </c>
      <c r="BL192" s="8" t="e">
        <f>VLOOKUP(CN192,'CIR Results'!$B$3:$L$42,2,FALSE)</f>
        <v>#N/A</v>
      </c>
      <c r="BM192" s="8" t="e">
        <f>VLOOKUP(CN192,'CIR Results'!$B$3:$L$42,3,FALSE)</f>
        <v>#N/A</v>
      </c>
      <c r="BN192" s="8" t="e">
        <f>VLOOKUP(CN192,'CIR Results'!$B$3:$L$42,4,FALSE)</f>
        <v>#N/A</v>
      </c>
      <c r="BO192" s="8" t="e">
        <f>VLOOKUP(CN192,'CIR Results'!$B$3:$L$42,5,FALSE)</f>
        <v>#N/A</v>
      </c>
      <c r="BP192" s="8" t="e">
        <f>VLOOKUP(CN192,'CIR Results'!$B$3:$L$42,6,FALSE)</f>
        <v>#N/A</v>
      </c>
      <c r="BQ192" s="8" t="e">
        <f>VLOOKUP(CN192,'CIR Results'!$B$3:$L$42,8,FALSE)</f>
        <v>#N/A</v>
      </c>
      <c r="BR192" s="8" t="e">
        <f>VLOOKUP(CN192,'CIR Results'!$B$3:$L$42,9,FALSE)</f>
        <v>#N/A</v>
      </c>
      <c r="BS192" s="8" t="e">
        <f>VLOOKUP(CN192,'CIR Results'!$B$3:$L$42,10,FALSE)</f>
        <v>#N/A</v>
      </c>
      <c r="BT192" s="8" t="e">
        <f>VLOOKUP(CN192,'CIR Results'!$B$3:$L$42,11,FALSE)</f>
        <v>#N/A</v>
      </c>
      <c r="BU192" s="136" t="e">
        <f>VLOOKUP(CN192,'CIR Team Info'!$B$5:$E$44,2,FALSE)</f>
        <v>#N/A</v>
      </c>
      <c r="BV192" s="136" t="e">
        <f>VLOOKUP(CN192,'CIR Team Info'!$B$5:$E$44,4,FALSE)</f>
        <v>#N/A</v>
      </c>
      <c r="BW192" s="136" t="str">
        <f t="shared" si="137"/>
        <v xml:space="preserve">0 0 0 </v>
      </c>
      <c r="BX192" s="168">
        <f>'Pit Scouting Data'!E151</f>
        <v>0</v>
      </c>
      <c r="BY192" s="168">
        <f>'Pit Scouting Data'!F151</f>
        <v>0</v>
      </c>
      <c r="BZ192" s="168">
        <f>'Pit Scouting Data'!G151</f>
        <v>0</v>
      </c>
      <c r="CA192" s="168">
        <f>'Pit Scouting Data'!H151</f>
        <v>0</v>
      </c>
      <c r="CB192" s="168">
        <f>'Pit Scouting Data'!I151</f>
        <v>0</v>
      </c>
      <c r="CC192" s="168">
        <f>'Pit Scouting Data'!J151</f>
        <v>0</v>
      </c>
      <c r="CD192" s="168">
        <f>'Pit Scouting Data'!K151</f>
        <v>0</v>
      </c>
      <c r="CE192" s="168">
        <f>'Pit Scouting Data'!L151</f>
        <v>0</v>
      </c>
      <c r="CF192" s="168">
        <f>'Pit Scouting Data'!M151</f>
        <v>0</v>
      </c>
      <c r="CG192" s="168">
        <f>'Pit Scouting Data'!N151</f>
        <v>0</v>
      </c>
      <c r="CH192" s="168">
        <f>'Pit Scouting Data'!O151</f>
        <v>0</v>
      </c>
      <c r="CI192" s="176">
        <f>'Pit Scouting Data'!P151</f>
        <v>0</v>
      </c>
      <c r="CJ192" s="176">
        <f>'Pit Scouting Data'!Q151</f>
        <v>0</v>
      </c>
      <c r="CK192" s="176">
        <f>'Pit Scouting Data'!R151</f>
        <v>0</v>
      </c>
      <c r="CL192" s="176">
        <f>'Pit Scouting Data'!S151</f>
        <v>0</v>
      </c>
      <c r="CM192" s="169">
        <f>'Pit Scouting Data'!A151</f>
        <v>0</v>
      </c>
      <c r="CN192" s="169">
        <f>'Pit Scouting Data'!B151</f>
        <v>0</v>
      </c>
      <c r="CO192" s="169">
        <f>'Pit Scouting Data'!C151</f>
        <v>0</v>
      </c>
      <c r="CP192" s="169">
        <f>'Pit Scouting Data'!D151</f>
        <v>0</v>
      </c>
      <c r="CQ192" s="169"/>
      <c r="CR192" s="169"/>
      <c r="CS192" s="169"/>
      <c r="CT192" s="169"/>
      <c r="CU192" s="169"/>
      <c r="CV192" s="169"/>
      <c r="CW192" s="169"/>
      <c r="CX192" s="169"/>
      <c r="CY192" s="169"/>
      <c r="CZ192" s="169"/>
      <c r="DA192" s="169"/>
      <c r="DB192" s="169"/>
      <c r="DC192" s="169"/>
      <c r="DD192" s="169"/>
      <c r="DE192" s="169"/>
      <c r="DF192" s="169"/>
      <c r="DG192" s="169"/>
      <c r="DH192" s="169"/>
      <c r="DI192" s="169"/>
      <c r="DJ192" s="2"/>
      <c r="DK192" s="2"/>
      <c r="DL192" s="2"/>
      <c r="DM192" s="2"/>
      <c r="DN192" s="2"/>
      <c r="DO192" s="2"/>
      <c r="DP192" s="169"/>
      <c r="DQ192" s="169"/>
      <c r="DR192" s="169"/>
      <c r="DS192" s="169"/>
      <c r="DT192" s="169"/>
      <c r="DU192" s="169"/>
      <c r="DV192" s="169"/>
      <c r="DW192" s="37"/>
      <c r="DX192" s="37"/>
      <c r="DZ192" s="153"/>
    </row>
    <row r="193" spans="1:130" s="164" customFormat="1" hidden="1" x14ac:dyDescent="0.25">
      <c r="A193" s="153">
        <f t="shared" si="138"/>
        <v>0</v>
      </c>
      <c r="B193" s="39"/>
      <c r="C193" s="39"/>
      <c r="D193" s="17">
        <f t="shared" si="139"/>
        <v>0</v>
      </c>
      <c r="E193" s="113">
        <f t="shared" si="140"/>
        <v>0</v>
      </c>
      <c r="F193" s="113">
        <f t="shared" si="141"/>
        <v>0</v>
      </c>
      <c r="G193" s="113">
        <f t="shared" si="142"/>
        <v>0</v>
      </c>
      <c r="H193" s="113">
        <f t="shared" si="143"/>
        <v>0</v>
      </c>
      <c r="I193" s="113">
        <f t="shared" si="144"/>
        <v>0</v>
      </c>
      <c r="J193" s="113">
        <f t="shared" si="145"/>
        <v>0</v>
      </c>
      <c r="K193" s="113">
        <f t="shared" si="146"/>
        <v>0</v>
      </c>
      <c r="L193" s="76">
        <v>8</v>
      </c>
      <c r="M193" s="76">
        <v>8</v>
      </c>
      <c r="N193" s="76">
        <v>6</v>
      </c>
      <c r="O193" s="76">
        <v>6</v>
      </c>
      <c r="P193" s="76">
        <v>6</v>
      </c>
      <c r="Q193" s="76">
        <v>2</v>
      </c>
      <c r="R193" s="76">
        <v>1</v>
      </c>
      <c r="S193" s="17">
        <f t="shared" si="147"/>
        <v>0</v>
      </c>
      <c r="T193" s="113">
        <f t="shared" si="148"/>
        <v>0</v>
      </c>
      <c r="U193" s="113">
        <f t="shared" si="149"/>
        <v>0</v>
      </c>
      <c r="V193" s="113">
        <f t="shared" si="150"/>
        <v>0</v>
      </c>
      <c r="W193" s="113">
        <f t="shared" si="151"/>
        <v>0</v>
      </c>
      <c r="X193" s="113">
        <f t="shared" si="152"/>
        <v>0</v>
      </c>
      <c r="Y193" s="113">
        <f t="shared" si="153"/>
        <v>0</v>
      </c>
      <c r="Z193" s="113">
        <f t="shared" si="154"/>
        <v>0</v>
      </c>
      <c r="AA193" s="76">
        <v>5</v>
      </c>
      <c r="AB193" s="76">
        <v>6</v>
      </c>
      <c r="AC193" s="76">
        <v>8</v>
      </c>
      <c r="AD193" s="76">
        <v>2</v>
      </c>
      <c r="AE193" s="76">
        <v>2</v>
      </c>
      <c r="AF193" s="76">
        <v>3</v>
      </c>
      <c r="AG193" s="76">
        <v>8</v>
      </c>
      <c r="AH193" s="131">
        <f t="shared" si="155"/>
        <v>0</v>
      </c>
      <c r="AI193" s="131">
        <f t="shared" si="156"/>
        <v>0</v>
      </c>
      <c r="AJ193" s="131">
        <f t="shared" si="157"/>
        <v>0</v>
      </c>
      <c r="AK193" s="131">
        <f t="shared" si="158"/>
        <v>0</v>
      </c>
      <c r="AL193" s="131">
        <f t="shared" si="159"/>
        <v>0</v>
      </c>
      <c r="AM193" s="131">
        <f t="shared" si="160"/>
        <v>0</v>
      </c>
      <c r="AN193" s="131">
        <f t="shared" si="161"/>
        <v>0</v>
      </c>
      <c r="AO193" s="115" t="b">
        <f t="shared" si="162"/>
        <v>0</v>
      </c>
      <c r="AP193" s="115" t="b">
        <f t="shared" si="163"/>
        <v>0</v>
      </c>
      <c r="AQ193" s="115" t="b">
        <f t="shared" si="164"/>
        <v>0</v>
      </c>
      <c r="AR193" s="79">
        <f t="shared" si="165"/>
        <v>0</v>
      </c>
      <c r="AS193" s="79">
        <f t="shared" si="166"/>
        <v>0</v>
      </c>
      <c r="AT193" s="79">
        <f t="shared" si="167"/>
        <v>0</v>
      </c>
      <c r="AU193" s="79">
        <f t="shared" si="168"/>
        <v>0</v>
      </c>
      <c r="AV193" s="79">
        <f t="shared" si="169"/>
        <v>0</v>
      </c>
      <c r="AW193" s="79">
        <f t="shared" si="170"/>
        <v>0</v>
      </c>
      <c r="AX193" s="128">
        <f t="shared" si="171"/>
        <v>0</v>
      </c>
      <c r="AY193" s="128"/>
      <c r="AZ193" s="128"/>
      <c r="BA193" s="128">
        <f t="shared" si="172"/>
        <v>0</v>
      </c>
      <c r="BB193" s="128">
        <f t="shared" si="173"/>
        <v>0</v>
      </c>
      <c r="BC193" s="80">
        <f t="shared" si="131"/>
        <v>0</v>
      </c>
      <c r="BD193" s="80">
        <f t="shared" si="132"/>
        <v>0</v>
      </c>
      <c r="BE193" s="80">
        <f t="shared" si="133"/>
        <v>0</v>
      </c>
      <c r="BF193" s="80">
        <f t="shared" si="134"/>
        <v>0</v>
      </c>
      <c r="BG193" s="80">
        <f t="shared" si="135"/>
        <v>0</v>
      </c>
      <c r="BH193" s="80">
        <f t="shared" si="136"/>
        <v>0</v>
      </c>
      <c r="BI193" s="4">
        <f t="shared" si="174"/>
        <v>0</v>
      </c>
      <c r="BJ193" s="4">
        <f t="shared" si="175"/>
        <v>0</v>
      </c>
      <c r="BK193" s="4">
        <f t="shared" si="176"/>
        <v>0</v>
      </c>
      <c r="BL193" s="8" t="e">
        <f>VLOOKUP(CN193,'CIR Results'!$B$3:$L$42,2,FALSE)</f>
        <v>#N/A</v>
      </c>
      <c r="BM193" s="8" t="e">
        <f>VLOOKUP(CN193,'CIR Results'!$B$3:$L$42,3,FALSE)</f>
        <v>#N/A</v>
      </c>
      <c r="BN193" s="8" t="e">
        <f>VLOOKUP(CN193,'CIR Results'!$B$3:$L$42,4,FALSE)</f>
        <v>#N/A</v>
      </c>
      <c r="BO193" s="8" t="e">
        <f>VLOOKUP(CN193,'CIR Results'!$B$3:$L$42,5,FALSE)</f>
        <v>#N/A</v>
      </c>
      <c r="BP193" s="8" t="e">
        <f>VLOOKUP(CN193,'CIR Results'!$B$3:$L$42,6,FALSE)</f>
        <v>#N/A</v>
      </c>
      <c r="BQ193" s="8" t="e">
        <f>VLOOKUP(CN193,'CIR Results'!$B$3:$L$42,8,FALSE)</f>
        <v>#N/A</v>
      </c>
      <c r="BR193" s="8" t="e">
        <f>VLOOKUP(CN193,'CIR Results'!$B$3:$L$42,9,FALSE)</f>
        <v>#N/A</v>
      </c>
      <c r="BS193" s="8" t="e">
        <f>VLOOKUP(CN193,'CIR Results'!$B$3:$L$42,10,FALSE)</f>
        <v>#N/A</v>
      </c>
      <c r="BT193" s="8" t="e">
        <f>VLOOKUP(CN193,'CIR Results'!$B$3:$L$42,11,FALSE)</f>
        <v>#N/A</v>
      </c>
      <c r="BU193" s="136" t="e">
        <f>VLOOKUP(CN193,'CIR Team Info'!$B$5:$E$44,2,FALSE)</f>
        <v>#N/A</v>
      </c>
      <c r="BV193" s="136" t="e">
        <f>VLOOKUP(CN193,'CIR Team Info'!$B$5:$E$44,4,FALSE)</f>
        <v>#N/A</v>
      </c>
      <c r="BW193" s="136" t="str">
        <f t="shared" si="137"/>
        <v xml:space="preserve">0 0 0 </v>
      </c>
      <c r="BX193" s="168">
        <f>'Pit Scouting Data'!E152</f>
        <v>0</v>
      </c>
      <c r="BY193" s="168">
        <f>'Pit Scouting Data'!F152</f>
        <v>0</v>
      </c>
      <c r="BZ193" s="168">
        <f>'Pit Scouting Data'!G152</f>
        <v>0</v>
      </c>
      <c r="CA193" s="168">
        <f>'Pit Scouting Data'!H152</f>
        <v>0</v>
      </c>
      <c r="CB193" s="168">
        <f>'Pit Scouting Data'!I152</f>
        <v>0</v>
      </c>
      <c r="CC193" s="168">
        <f>'Pit Scouting Data'!J152</f>
        <v>0</v>
      </c>
      <c r="CD193" s="168">
        <f>'Pit Scouting Data'!K152</f>
        <v>0</v>
      </c>
      <c r="CE193" s="168">
        <f>'Pit Scouting Data'!L152</f>
        <v>0</v>
      </c>
      <c r="CF193" s="168">
        <f>'Pit Scouting Data'!M152</f>
        <v>0</v>
      </c>
      <c r="CG193" s="168">
        <f>'Pit Scouting Data'!N152</f>
        <v>0</v>
      </c>
      <c r="CH193" s="168">
        <f>'Pit Scouting Data'!O152</f>
        <v>0</v>
      </c>
      <c r="CI193" s="176">
        <f>'Pit Scouting Data'!P152</f>
        <v>0</v>
      </c>
      <c r="CJ193" s="176">
        <f>'Pit Scouting Data'!Q152</f>
        <v>0</v>
      </c>
      <c r="CK193" s="176">
        <f>'Pit Scouting Data'!R152</f>
        <v>0</v>
      </c>
      <c r="CL193" s="176">
        <f>'Pit Scouting Data'!S152</f>
        <v>0</v>
      </c>
      <c r="CM193" s="169">
        <f>'Pit Scouting Data'!A152</f>
        <v>0</v>
      </c>
      <c r="CN193" s="169">
        <f>'Pit Scouting Data'!B152</f>
        <v>0</v>
      </c>
      <c r="CO193" s="169">
        <f>'Pit Scouting Data'!C152</f>
        <v>0</v>
      </c>
      <c r="CP193" s="169">
        <f>'Pit Scouting Data'!D152</f>
        <v>0</v>
      </c>
      <c r="CQ193" s="169"/>
      <c r="CR193" s="169"/>
      <c r="CS193" s="169"/>
      <c r="CT193" s="169"/>
      <c r="CU193" s="169"/>
      <c r="CV193" s="169"/>
      <c r="CW193" s="169"/>
      <c r="CX193" s="169"/>
      <c r="CY193" s="169"/>
      <c r="CZ193" s="169"/>
      <c r="DA193" s="169"/>
      <c r="DB193" s="169"/>
      <c r="DC193" s="169"/>
      <c r="DD193" s="169"/>
      <c r="DE193" s="169"/>
      <c r="DF193" s="169"/>
      <c r="DG193" s="169"/>
      <c r="DH193" s="169"/>
      <c r="DI193" s="169"/>
      <c r="DJ193" s="2"/>
      <c r="DK193" s="2"/>
      <c r="DL193" s="2"/>
      <c r="DM193" s="2"/>
      <c r="DN193" s="2"/>
      <c r="DO193" s="2"/>
      <c r="DP193" s="169"/>
      <c r="DQ193" s="169"/>
      <c r="DR193" s="169"/>
      <c r="DS193" s="169"/>
      <c r="DT193" s="169"/>
      <c r="DU193" s="169"/>
      <c r="DV193" s="169"/>
      <c r="DW193" s="37"/>
      <c r="DX193" s="37"/>
      <c r="DZ193" s="153"/>
    </row>
    <row r="194" spans="1:130" s="164" customFormat="1" hidden="1" x14ac:dyDescent="0.25">
      <c r="A194" s="153">
        <f t="shared" si="138"/>
        <v>0</v>
      </c>
      <c r="B194" s="39"/>
      <c r="C194" s="39"/>
      <c r="D194" s="17">
        <f t="shared" si="139"/>
        <v>0</v>
      </c>
      <c r="E194" s="113">
        <f t="shared" si="140"/>
        <v>0</v>
      </c>
      <c r="F194" s="113">
        <f t="shared" si="141"/>
        <v>0</v>
      </c>
      <c r="G194" s="113">
        <f t="shared" si="142"/>
        <v>0</v>
      </c>
      <c r="H194" s="113">
        <f t="shared" si="143"/>
        <v>0</v>
      </c>
      <c r="I194" s="113">
        <f t="shared" si="144"/>
        <v>0</v>
      </c>
      <c r="J194" s="113">
        <f t="shared" si="145"/>
        <v>0</v>
      </c>
      <c r="K194" s="113">
        <f t="shared" si="146"/>
        <v>0</v>
      </c>
      <c r="L194" s="76">
        <v>8</v>
      </c>
      <c r="M194" s="76">
        <v>8</v>
      </c>
      <c r="N194" s="76">
        <v>6</v>
      </c>
      <c r="O194" s="76">
        <v>6</v>
      </c>
      <c r="P194" s="76">
        <v>6</v>
      </c>
      <c r="Q194" s="76">
        <v>2</v>
      </c>
      <c r="R194" s="76">
        <v>1</v>
      </c>
      <c r="S194" s="17">
        <f t="shared" si="147"/>
        <v>0</v>
      </c>
      <c r="T194" s="113">
        <f t="shared" si="148"/>
        <v>0</v>
      </c>
      <c r="U194" s="113">
        <f t="shared" si="149"/>
        <v>0</v>
      </c>
      <c r="V194" s="113">
        <f t="shared" si="150"/>
        <v>0</v>
      </c>
      <c r="W194" s="113">
        <f t="shared" si="151"/>
        <v>0</v>
      </c>
      <c r="X194" s="113">
        <f t="shared" si="152"/>
        <v>0</v>
      </c>
      <c r="Y194" s="113">
        <f t="shared" si="153"/>
        <v>0</v>
      </c>
      <c r="Z194" s="113">
        <f t="shared" si="154"/>
        <v>0</v>
      </c>
      <c r="AA194" s="76">
        <v>5</v>
      </c>
      <c r="AB194" s="76">
        <v>6</v>
      </c>
      <c r="AC194" s="76">
        <v>8</v>
      </c>
      <c r="AD194" s="76">
        <v>2</v>
      </c>
      <c r="AE194" s="76">
        <v>2</v>
      </c>
      <c r="AF194" s="76">
        <v>3</v>
      </c>
      <c r="AG194" s="76">
        <v>8</v>
      </c>
      <c r="AH194" s="131">
        <f t="shared" si="155"/>
        <v>0</v>
      </c>
      <c r="AI194" s="131">
        <f t="shared" si="156"/>
        <v>0</v>
      </c>
      <c r="AJ194" s="131">
        <f t="shared" si="157"/>
        <v>0</v>
      </c>
      <c r="AK194" s="131">
        <f t="shared" si="158"/>
        <v>0</v>
      </c>
      <c r="AL194" s="131">
        <f t="shared" si="159"/>
        <v>0</v>
      </c>
      <c r="AM194" s="131">
        <f t="shared" si="160"/>
        <v>0</v>
      </c>
      <c r="AN194" s="131">
        <f t="shared" si="161"/>
        <v>0</v>
      </c>
      <c r="AO194" s="115" t="b">
        <f t="shared" si="162"/>
        <v>0</v>
      </c>
      <c r="AP194" s="115" t="b">
        <f t="shared" si="163"/>
        <v>0</v>
      </c>
      <c r="AQ194" s="115" t="b">
        <f t="shared" si="164"/>
        <v>0</v>
      </c>
      <c r="AR194" s="79">
        <f t="shared" si="165"/>
        <v>0</v>
      </c>
      <c r="AS194" s="79">
        <f t="shared" si="166"/>
        <v>0</v>
      </c>
      <c r="AT194" s="79">
        <f t="shared" si="167"/>
        <v>0</v>
      </c>
      <c r="AU194" s="79">
        <f t="shared" si="168"/>
        <v>0</v>
      </c>
      <c r="AV194" s="79">
        <f t="shared" si="169"/>
        <v>0</v>
      </c>
      <c r="AW194" s="79">
        <f t="shared" si="170"/>
        <v>0</v>
      </c>
      <c r="AX194" s="128">
        <f t="shared" si="171"/>
        <v>0</v>
      </c>
      <c r="AY194" s="128"/>
      <c r="AZ194" s="128"/>
      <c r="BA194" s="128">
        <f t="shared" si="172"/>
        <v>0</v>
      </c>
      <c r="BB194" s="128">
        <f t="shared" si="173"/>
        <v>0</v>
      </c>
      <c r="BC194" s="80">
        <f t="shared" ref="BC194:BC257" si="177">IF(DJ194+DK194=0,0,DJ194/(DJ194+DK194))</f>
        <v>0</v>
      </c>
      <c r="BD194" s="80">
        <f t="shared" ref="BD194:BD257" si="178">IF(CT194+CU194=0,0,CT194/(CT194+CU194))</f>
        <v>0</v>
      </c>
      <c r="BE194" s="80">
        <f t="shared" ref="BE194:BE257" si="179">IF(DC194+DD194=0,0,DC194/(DC194+DD194))</f>
        <v>0</v>
      </c>
      <c r="BF194" s="80">
        <f t="shared" ref="BF194:BF257" si="180">IF(DL194+DM194=0,0,DL194/(DL194+DM194))</f>
        <v>0</v>
      </c>
      <c r="BG194" s="80">
        <f t="shared" ref="BG194:BG257" si="181">IF(DN194+DO194=0,0,DN194/(DN194+DO194))</f>
        <v>0</v>
      </c>
      <c r="BH194" s="80">
        <f t="shared" ref="BH194:BH257" si="182">IF(DH194=3,1,IF(DH194=2,0.5,IF(DH194=1,0.25*DI194,0)))</f>
        <v>0</v>
      </c>
      <c r="BI194" s="4">
        <f t="shared" si="174"/>
        <v>0</v>
      </c>
      <c r="BJ194" s="4">
        <f t="shared" si="175"/>
        <v>0</v>
      </c>
      <c r="BK194" s="4">
        <f t="shared" si="176"/>
        <v>0</v>
      </c>
      <c r="BL194" s="8" t="e">
        <f>VLOOKUP(CN194,'CIR Results'!$B$3:$L$42,2,FALSE)</f>
        <v>#N/A</v>
      </c>
      <c r="BM194" s="8" t="e">
        <f>VLOOKUP(CN194,'CIR Results'!$B$3:$L$42,3,FALSE)</f>
        <v>#N/A</v>
      </c>
      <c r="BN194" s="8" t="e">
        <f>VLOOKUP(CN194,'CIR Results'!$B$3:$L$42,4,FALSE)</f>
        <v>#N/A</v>
      </c>
      <c r="BO194" s="8" t="e">
        <f>VLOOKUP(CN194,'CIR Results'!$B$3:$L$42,5,FALSE)</f>
        <v>#N/A</v>
      </c>
      <c r="BP194" s="8" t="e">
        <f>VLOOKUP(CN194,'CIR Results'!$B$3:$L$42,6,FALSE)</f>
        <v>#N/A</v>
      </c>
      <c r="BQ194" s="8" t="e">
        <f>VLOOKUP(CN194,'CIR Results'!$B$3:$L$42,8,FALSE)</f>
        <v>#N/A</v>
      </c>
      <c r="BR194" s="8" t="e">
        <f>VLOOKUP(CN194,'CIR Results'!$B$3:$L$42,9,FALSE)</f>
        <v>#N/A</v>
      </c>
      <c r="BS194" s="8" t="e">
        <f>VLOOKUP(CN194,'CIR Results'!$B$3:$L$42,10,FALSE)</f>
        <v>#N/A</v>
      </c>
      <c r="BT194" s="8" t="e">
        <f>VLOOKUP(CN194,'CIR Results'!$B$3:$L$42,11,FALSE)</f>
        <v>#N/A</v>
      </c>
      <c r="BU194" s="136" t="e">
        <f>VLOOKUP(CN194,'CIR Team Info'!$B$5:$E$44,2,FALSE)</f>
        <v>#N/A</v>
      </c>
      <c r="BV194" s="136" t="e">
        <f>VLOOKUP(CN194,'CIR Team Info'!$B$5:$E$44,4,FALSE)</f>
        <v>#N/A</v>
      </c>
      <c r="BW194" s="136" t="str">
        <f t="shared" si="137"/>
        <v xml:space="preserve">0 0 0 </v>
      </c>
      <c r="BX194" s="168">
        <f>'Pit Scouting Data'!E153</f>
        <v>0</v>
      </c>
      <c r="BY194" s="168">
        <f>'Pit Scouting Data'!F153</f>
        <v>0</v>
      </c>
      <c r="BZ194" s="168">
        <f>'Pit Scouting Data'!G153</f>
        <v>0</v>
      </c>
      <c r="CA194" s="168">
        <f>'Pit Scouting Data'!H153</f>
        <v>0</v>
      </c>
      <c r="CB194" s="168">
        <f>'Pit Scouting Data'!I153</f>
        <v>0</v>
      </c>
      <c r="CC194" s="168">
        <f>'Pit Scouting Data'!J153</f>
        <v>0</v>
      </c>
      <c r="CD194" s="168">
        <f>'Pit Scouting Data'!K153</f>
        <v>0</v>
      </c>
      <c r="CE194" s="168">
        <f>'Pit Scouting Data'!L153</f>
        <v>0</v>
      </c>
      <c r="CF194" s="168">
        <f>'Pit Scouting Data'!M153</f>
        <v>0</v>
      </c>
      <c r="CG194" s="168">
        <f>'Pit Scouting Data'!N153</f>
        <v>0</v>
      </c>
      <c r="CH194" s="168">
        <f>'Pit Scouting Data'!O153</f>
        <v>0</v>
      </c>
      <c r="CI194" s="176">
        <f>'Pit Scouting Data'!P153</f>
        <v>0</v>
      </c>
      <c r="CJ194" s="176">
        <f>'Pit Scouting Data'!Q153</f>
        <v>0</v>
      </c>
      <c r="CK194" s="176">
        <f>'Pit Scouting Data'!R153</f>
        <v>0</v>
      </c>
      <c r="CL194" s="176">
        <f>'Pit Scouting Data'!S153</f>
        <v>0</v>
      </c>
      <c r="CM194" s="169">
        <f>'Pit Scouting Data'!A153</f>
        <v>0</v>
      </c>
      <c r="CN194" s="169">
        <f>'Pit Scouting Data'!B153</f>
        <v>0</v>
      </c>
      <c r="CO194" s="169">
        <f>'Pit Scouting Data'!C153</f>
        <v>0</v>
      </c>
      <c r="CP194" s="169">
        <f>'Pit Scouting Data'!D153</f>
        <v>0</v>
      </c>
      <c r="CQ194" s="169"/>
      <c r="CR194" s="169"/>
      <c r="CS194" s="169"/>
      <c r="CT194" s="169"/>
      <c r="CU194" s="169"/>
      <c r="CV194" s="169"/>
      <c r="CW194" s="169"/>
      <c r="CX194" s="169"/>
      <c r="CY194" s="169"/>
      <c r="CZ194" s="169"/>
      <c r="DA194" s="169"/>
      <c r="DB194" s="169"/>
      <c r="DC194" s="169"/>
      <c r="DD194" s="169"/>
      <c r="DE194" s="169"/>
      <c r="DF194" s="169"/>
      <c r="DG194" s="169"/>
      <c r="DH194" s="169"/>
      <c r="DI194" s="169"/>
      <c r="DJ194" s="2"/>
      <c r="DK194" s="2"/>
      <c r="DL194" s="2"/>
      <c r="DM194" s="2"/>
      <c r="DN194" s="2"/>
      <c r="DO194" s="2"/>
      <c r="DP194" s="169"/>
      <c r="DQ194" s="169"/>
      <c r="DR194" s="169"/>
      <c r="DS194" s="169"/>
      <c r="DT194" s="169"/>
      <c r="DU194" s="169"/>
      <c r="DV194" s="169"/>
      <c r="DW194" s="37"/>
      <c r="DX194" s="37"/>
      <c r="DZ194" s="153"/>
    </row>
    <row r="195" spans="1:130" s="164" customFormat="1" hidden="1" x14ac:dyDescent="0.25">
      <c r="A195" s="153">
        <f t="shared" si="138"/>
        <v>0</v>
      </c>
      <c r="B195" s="39"/>
      <c r="C195" s="39"/>
      <c r="D195" s="17">
        <f t="shared" si="139"/>
        <v>0</v>
      </c>
      <c r="E195" s="113">
        <f t="shared" si="140"/>
        <v>0</v>
      </c>
      <c r="F195" s="113">
        <f t="shared" si="141"/>
        <v>0</v>
      </c>
      <c r="G195" s="113">
        <f t="shared" si="142"/>
        <v>0</v>
      </c>
      <c r="H195" s="113">
        <f t="shared" si="143"/>
        <v>0</v>
      </c>
      <c r="I195" s="113">
        <f t="shared" si="144"/>
        <v>0</v>
      </c>
      <c r="J195" s="113">
        <f t="shared" si="145"/>
        <v>0</v>
      </c>
      <c r="K195" s="113">
        <f t="shared" si="146"/>
        <v>0</v>
      </c>
      <c r="L195" s="76">
        <v>8</v>
      </c>
      <c r="M195" s="76">
        <v>8</v>
      </c>
      <c r="N195" s="76">
        <v>6</v>
      </c>
      <c r="O195" s="76">
        <v>6</v>
      </c>
      <c r="P195" s="76">
        <v>6</v>
      </c>
      <c r="Q195" s="76">
        <v>2</v>
      </c>
      <c r="R195" s="76">
        <v>1</v>
      </c>
      <c r="S195" s="17">
        <f t="shared" si="147"/>
        <v>0</v>
      </c>
      <c r="T195" s="113">
        <f t="shared" si="148"/>
        <v>0</v>
      </c>
      <c r="U195" s="113">
        <f t="shared" si="149"/>
        <v>0</v>
      </c>
      <c r="V195" s="113">
        <f t="shared" si="150"/>
        <v>0</v>
      </c>
      <c r="W195" s="113">
        <f t="shared" si="151"/>
        <v>0</v>
      </c>
      <c r="X195" s="113">
        <f t="shared" si="152"/>
        <v>0</v>
      </c>
      <c r="Y195" s="113">
        <f t="shared" si="153"/>
        <v>0</v>
      </c>
      <c r="Z195" s="113">
        <f t="shared" si="154"/>
        <v>0</v>
      </c>
      <c r="AA195" s="76">
        <v>5</v>
      </c>
      <c r="AB195" s="76">
        <v>6</v>
      </c>
      <c r="AC195" s="76">
        <v>8</v>
      </c>
      <c r="AD195" s="76">
        <v>2</v>
      </c>
      <c r="AE195" s="76">
        <v>2</v>
      </c>
      <c r="AF195" s="76">
        <v>3</v>
      </c>
      <c r="AG195" s="76">
        <v>8</v>
      </c>
      <c r="AH195" s="131">
        <f t="shared" si="155"/>
        <v>0</v>
      </c>
      <c r="AI195" s="131">
        <f t="shared" si="156"/>
        <v>0</v>
      </c>
      <c r="AJ195" s="131">
        <f t="shared" si="157"/>
        <v>0</v>
      </c>
      <c r="AK195" s="131">
        <f t="shared" si="158"/>
        <v>0</v>
      </c>
      <c r="AL195" s="131">
        <f t="shared" si="159"/>
        <v>0</v>
      </c>
      <c r="AM195" s="131">
        <f t="shared" si="160"/>
        <v>0</v>
      </c>
      <c r="AN195" s="131">
        <f t="shared" si="161"/>
        <v>0</v>
      </c>
      <c r="AO195" s="115" t="b">
        <f t="shared" si="162"/>
        <v>0</v>
      </c>
      <c r="AP195" s="115" t="b">
        <f t="shared" si="163"/>
        <v>0</v>
      </c>
      <c r="AQ195" s="115" t="b">
        <f t="shared" si="164"/>
        <v>0</v>
      </c>
      <c r="AR195" s="79">
        <f t="shared" si="165"/>
        <v>0</v>
      </c>
      <c r="AS195" s="79">
        <f t="shared" si="166"/>
        <v>0</v>
      </c>
      <c r="AT195" s="79">
        <f t="shared" si="167"/>
        <v>0</v>
      </c>
      <c r="AU195" s="79">
        <f t="shared" si="168"/>
        <v>0</v>
      </c>
      <c r="AV195" s="79">
        <f t="shared" si="169"/>
        <v>0</v>
      </c>
      <c r="AW195" s="79">
        <f t="shared" si="170"/>
        <v>0</v>
      </c>
      <c r="AX195" s="128">
        <f t="shared" si="171"/>
        <v>0</v>
      </c>
      <c r="AY195" s="128"/>
      <c r="AZ195" s="128"/>
      <c r="BA195" s="128">
        <f t="shared" si="172"/>
        <v>0</v>
      </c>
      <c r="BB195" s="128">
        <f t="shared" si="173"/>
        <v>0</v>
      </c>
      <c r="BC195" s="80">
        <f t="shared" si="177"/>
        <v>0</v>
      </c>
      <c r="BD195" s="80">
        <f t="shared" si="178"/>
        <v>0</v>
      </c>
      <c r="BE195" s="80">
        <f t="shared" si="179"/>
        <v>0</v>
      </c>
      <c r="BF195" s="80">
        <f t="shared" si="180"/>
        <v>0</v>
      </c>
      <c r="BG195" s="80">
        <f t="shared" si="181"/>
        <v>0</v>
      </c>
      <c r="BH195" s="80">
        <f t="shared" si="182"/>
        <v>0</v>
      </c>
      <c r="BI195" s="4">
        <f t="shared" si="174"/>
        <v>0</v>
      </c>
      <c r="BJ195" s="4">
        <f t="shared" si="175"/>
        <v>0</v>
      </c>
      <c r="BK195" s="4">
        <f t="shared" si="176"/>
        <v>0</v>
      </c>
      <c r="BL195" s="8" t="e">
        <f>VLOOKUP(CN195,'CIR Results'!$B$3:$L$42,2,FALSE)</f>
        <v>#N/A</v>
      </c>
      <c r="BM195" s="8" t="e">
        <f>VLOOKUP(CN195,'CIR Results'!$B$3:$L$42,3,FALSE)</f>
        <v>#N/A</v>
      </c>
      <c r="BN195" s="8" t="e">
        <f>VLOOKUP(CN195,'CIR Results'!$B$3:$L$42,4,FALSE)</f>
        <v>#N/A</v>
      </c>
      <c r="BO195" s="8" t="e">
        <f>VLOOKUP(CN195,'CIR Results'!$B$3:$L$42,5,FALSE)</f>
        <v>#N/A</v>
      </c>
      <c r="BP195" s="8" t="e">
        <f>VLOOKUP(CN195,'CIR Results'!$B$3:$L$42,6,FALSE)</f>
        <v>#N/A</v>
      </c>
      <c r="BQ195" s="8" t="e">
        <f>VLOOKUP(CN195,'CIR Results'!$B$3:$L$42,8,FALSE)</f>
        <v>#N/A</v>
      </c>
      <c r="BR195" s="8" t="e">
        <f>VLOOKUP(CN195,'CIR Results'!$B$3:$L$42,9,FALSE)</f>
        <v>#N/A</v>
      </c>
      <c r="BS195" s="8" t="e">
        <f>VLOOKUP(CN195,'CIR Results'!$B$3:$L$42,10,FALSE)</f>
        <v>#N/A</v>
      </c>
      <c r="BT195" s="8" t="e">
        <f>VLOOKUP(CN195,'CIR Results'!$B$3:$L$42,11,FALSE)</f>
        <v>#N/A</v>
      </c>
      <c r="BU195" s="136" t="e">
        <f>VLOOKUP(CN195,'CIR Team Info'!$B$5:$E$44,2,FALSE)</f>
        <v>#N/A</v>
      </c>
      <c r="BV195" s="136" t="e">
        <f>VLOOKUP(CN195,'CIR Team Info'!$B$5:$E$44,4,FALSE)</f>
        <v>#N/A</v>
      </c>
      <c r="BW195" s="136" t="str">
        <f t="shared" ref="BW195:BW258" si="183">CONCATENATE(CJ195," ",CK195," ",CL195," ",DV195)</f>
        <v xml:space="preserve">0 0 0 </v>
      </c>
      <c r="BX195" s="168">
        <f>'Pit Scouting Data'!E154</f>
        <v>0</v>
      </c>
      <c r="BY195" s="168">
        <f>'Pit Scouting Data'!F154</f>
        <v>0</v>
      </c>
      <c r="BZ195" s="168">
        <f>'Pit Scouting Data'!G154</f>
        <v>0</v>
      </c>
      <c r="CA195" s="168">
        <f>'Pit Scouting Data'!H154</f>
        <v>0</v>
      </c>
      <c r="CB195" s="168">
        <f>'Pit Scouting Data'!I154</f>
        <v>0</v>
      </c>
      <c r="CC195" s="168">
        <f>'Pit Scouting Data'!J154</f>
        <v>0</v>
      </c>
      <c r="CD195" s="168">
        <f>'Pit Scouting Data'!K154</f>
        <v>0</v>
      </c>
      <c r="CE195" s="168">
        <f>'Pit Scouting Data'!L154</f>
        <v>0</v>
      </c>
      <c r="CF195" s="168">
        <f>'Pit Scouting Data'!M154</f>
        <v>0</v>
      </c>
      <c r="CG195" s="168">
        <f>'Pit Scouting Data'!N154</f>
        <v>0</v>
      </c>
      <c r="CH195" s="168">
        <f>'Pit Scouting Data'!O154</f>
        <v>0</v>
      </c>
      <c r="CI195" s="176">
        <f>'Pit Scouting Data'!P154</f>
        <v>0</v>
      </c>
      <c r="CJ195" s="176">
        <f>'Pit Scouting Data'!Q154</f>
        <v>0</v>
      </c>
      <c r="CK195" s="176">
        <f>'Pit Scouting Data'!R154</f>
        <v>0</v>
      </c>
      <c r="CL195" s="176">
        <f>'Pit Scouting Data'!S154</f>
        <v>0</v>
      </c>
      <c r="CM195" s="169">
        <f>'Pit Scouting Data'!A154</f>
        <v>0</v>
      </c>
      <c r="CN195" s="169">
        <f>'Pit Scouting Data'!B154</f>
        <v>0</v>
      </c>
      <c r="CO195" s="169">
        <f>'Pit Scouting Data'!C154</f>
        <v>0</v>
      </c>
      <c r="CP195" s="169">
        <f>'Pit Scouting Data'!D154</f>
        <v>0</v>
      </c>
      <c r="CQ195" s="169"/>
      <c r="CR195" s="169"/>
      <c r="CS195" s="169"/>
      <c r="CT195" s="169"/>
      <c r="CU195" s="169"/>
      <c r="CV195" s="169"/>
      <c r="CW195" s="169"/>
      <c r="CX195" s="169"/>
      <c r="CY195" s="169"/>
      <c r="CZ195" s="169"/>
      <c r="DA195" s="169"/>
      <c r="DB195" s="169"/>
      <c r="DC195" s="169"/>
      <c r="DD195" s="169"/>
      <c r="DE195" s="169"/>
      <c r="DF195" s="169"/>
      <c r="DG195" s="169"/>
      <c r="DH195" s="169"/>
      <c r="DI195" s="169"/>
      <c r="DJ195" s="2"/>
      <c r="DK195" s="2"/>
      <c r="DL195" s="2"/>
      <c r="DM195" s="2"/>
      <c r="DN195" s="2"/>
      <c r="DO195" s="2"/>
      <c r="DP195" s="169"/>
      <c r="DQ195" s="169"/>
      <c r="DR195" s="169"/>
      <c r="DS195" s="169"/>
      <c r="DT195" s="169"/>
      <c r="DU195" s="169"/>
      <c r="DV195" s="169"/>
      <c r="DW195" s="37"/>
      <c r="DX195" s="37"/>
      <c r="DZ195" s="153"/>
    </row>
    <row r="196" spans="1:130" s="164" customFormat="1" hidden="1" x14ac:dyDescent="0.25">
      <c r="A196" s="153">
        <f t="shared" si="138"/>
        <v>0</v>
      </c>
      <c r="B196" s="39"/>
      <c r="C196" s="39"/>
      <c r="D196" s="17">
        <f t="shared" si="139"/>
        <v>0</v>
      </c>
      <c r="E196" s="113">
        <f t="shared" si="140"/>
        <v>0</v>
      </c>
      <c r="F196" s="113">
        <f t="shared" si="141"/>
        <v>0</v>
      </c>
      <c r="G196" s="113">
        <f t="shared" si="142"/>
        <v>0</v>
      </c>
      <c r="H196" s="113">
        <f t="shared" si="143"/>
        <v>0</v>
      </c>
      <c r="I196" s="113">
        <f t="shared" si="144"/>
        <v>0</v>
      </c>
      <c r="J196" s="113">
        <f t="shared" si="145"/>
        <v>0</v>
      </c>
      <c r="K196" s="113">
        <f t="shared" si="146"/>
        <v>0</v>
      </c>
      <c r="L196" s="76">
        <v>8</v>
      </c>
      <c r="M196" s="76">
        <v>8</v>
      </c>
      <c r="N196" s="76">
        <v>6</v>
      </c>
      <c r="O196" s="76">
        <v>6</v>
      </c>
      <c r="P196" s="76">
        <v>6</v>
      </c>
      <c r="Q196" s="76">
        <v>2</v>
      </c>
      <c r="R196" s="76">
        <v>1</v>
      </c>
      <c r="S196" s="17">
        <f t="shared" si="147"/>
        <v>0</v>
      </c>
      <c r="T196" s="113">
        <f t="shared" si="148"/>
        <v>0</v>
      </c>
      <c r="U196" s="113">
        <f t="shared" si="149"/>
        <v>0</v>
      </c>
      <c r="V196" s="113">
        <f t="shared" si="150"/>
        <v>0</v>
      </c>
      <c r="W196" s="113">
        <f t="shared" si="151"/>
        <v>0</v>
      </c>
      <c r="X196" s="113">
        <f t="shared" si="152"/>
        <v>0</v>
      </c>
      <c r="Y196" s="113">
        <f t="shared" si="153"/>
        <v>0</v>
      </c>
      <c r="Z196" s="113">
        <f t="shared" si="154"/>
        <v>0</v>
      </c>
      <c r="AA196" s="76">
        <v>5</v>
      </c>
      <c r="AB196" s="76">
        <v>6</v>
      </c>
      <c r="AC196" s="76">
        <v>8</v>
      </c>
      <c r="AD196" s="76">
        <v>2</v>
      </c>
      <c r="AE196" s="76">
        <v>2</v>
      </c>
      <c r="AF196" s="76">
        <v>3</v>
      </c>
      <c r="AG196" s="76">
        <v>8</v>
      </c>
      <c r="AH196" s="131">
        <f t="shared" si="155"/>
        <v>0</v>
      </c>
      <c r="AI196" s="131">
        <f t="shared" si="156"/>
        <v>0</v>
      </c>
      <c r="AJ196" s="131">
        <f t="shared" si="157"/>
        <v>0</v>
      </c>
      <c r="AK196" s="131">
        <f t="shared" si="158"/>
        <v>0</v>
      </c>
      <c r="AL196" s="131">
        <f t="shared" si="159"/>
        <v>0</v>
      </c>
      <c r="AM196" s="131">
        <f t="shared" si="160"/>
        <v>0</v>
      </c>
      <c r="AN196" s="131">
        <f t="shared" si="161"/>
        <v>0</v>
      </c>
      <c r="AO196" s="115" t="b">
        <f t="shared" si="162"/>
        <v>0</v>
      </c>
      <c r="AP196" s="115" t="b">
        <f t="shared" si="163"/>
        <v>0</v>
      </c>
      <c r="AQ196" s="115" t="b">
        <f t="shared" si="164"/>
        <v>0</v>
      </c>
      <c r="AR196" s="79">
        <f t="shared" si="165"/>
        <v>0</v>
      </c>
      <c r="AS196" s="79">
        <f t="shared" si="166"/>
        <v>0</v>
      </c>
      <c r="AT196" s="79">
        <f t="shared" si="167"/>
        <v>0</v>
      </c>
      <c r="AU196" s="79">
        <f t="shared" si="168"/>
        <v>0</v>
      </c>
      <c r="AV196" s="79">
        <f t="shared" si="169"/>
        <v>0</v>
      </c>
      <c r="AW196" s="79">
        <f t="shared" si="170"/>
        <v>0</v>
      </c>
      <c r="AX196" s="128">
        <f t="shared" si="171"/>
        <v>0</v>
      </c>
      <c r="AY196" s="128"/>
      <c r="AZ196" s="128"/>
      <c r="BA196" s="128">
        <f t="shared" si="172"/>
        <v>0</v>
      </c>
      <c r="BB196" s="128">
        <f t="shared" si="173"/>
        <v>0</v>
      </c>
      <c r="BC196" s="80">
        <f t="shared" si="177"/>
        <v>0</v>
      </c>
      <c r="BD196" s="80">
        <f t="shared" si="178"/>
        <v>0</v>
      </c>
      <c r="BE196" s="80">
        <f t="shared" si="179"/>
        <v>0</v>
      </c>
      <c r="BF196" s="80">
        <f t="shared" si="180"/>
        <v>0</v>
      </c>
      <c r="BG196" s="80">
        <f t="shared" si="181"/>
        <v>0</v>
      </c>
      <c r="BH196" s="80">
        <f t="shared" si="182"/>
        <v>0</v>
      </c>
      <c r="BI196" s="4">
        <f t="shared" si="174"/>
        <v>0</v>
      </c>
      <c r="BJ196" s="4">
        <f t="shared" si="175"/>
        <v>0</v>
      </c>
      <c r="BK196" s="4">
        <f t="shared" si="176"/>
        <v>0</v>
      </c>
      <c r="BL196" s="8" t="e">
        <f>VLOOKUP(CN196,'CIR Results'!$B$3:$L$42,2,FALSE)</f>
        <v>#N/A</v>
      </c>
      <c r="BM196" s="8" t="e">
        <f>VLOOKUP(CN196,'CIR Results'!$B$3:$L$42,3,FALSE)</f>
        <v>#N/A</v>
      </c>
      <c r="BN196" s="8" t="e">
        <f>VLOOKUP(CN196,'CIR Results'!$B$3:$L$42,4,FALSE)</f>
        <v>#N/A</v>
      </c>
      <c r="BO196" s="8" t="e">
        <f>VLOOKUP(CN196,'CIR Results'!$B$3:$L$42,5,FALSE)</f>
        <v>#N/A</v>
      </c>
      <c r="BP196" s="8" t="e">
        <f>VLOOKUP(CN196,'CIR Results'!$B$3:$L$42,6,FALSE)</f>
        <v>#N/A</v>
      </c>
      <c r="BQ196" s="8" t="e">
        <f>VLOOKUP(CN196,'CIR Results'!$B$3:$L$42,8,FALSE)</f>
        <v>#N/A</v>
      </c>
      <c r="BR196" s="8" t="e">
        <f>VLOOKUP(CN196,'CIR Results'!$B$3:$L$42,9,FALSE)</f>
        <v>#N/A</v>
      </c>
      <c r="BS196" s="8" t="e">
        <f>VLOOKUP(CN196,'CIR Results'!$B$3:$L$42,10,FALSE)</f>
        <v>#N/A</v>
      </c>
      <c r="BT196" s="8" t="e">
        <f>VLOOKUP(CN196,'CIR Results'!$B$3:$L$42,11,FALSE)</f>
        <v>#N/A</v>
      </c>
      <c r="BU196" s="136" t="e">
        <f>VLOOKUP(CN196,'CIR Team Info'!$B$5:$E$44,2,FALSE)</f>
        <v>#N/A</v>
      </c>
      <c r="BV196" s="136" t="e">
        <f>VLOOKUP(CN196,'CIR Team Info'!$B$5:$E$44,4,FALSE)</f>
        <v>#N/A</v>
      </c>
      <c r="BW196" s="136" t="str">
        <f t="shared" si="183"/>
        <v xml:space="preserve">0 0 0 </v>
      </c>
      <c r="BX196" s="168">
        <f>'Pit Scouting Data'!E155</f>
        <v>0</v>
      </c>
      <c r="BY196" s="168">
        <f>'Pit Scouting Data'!F155</f>
        <v>0</v>
      </c>
      <c r="BZ196" s="168">
        <f>'Pit Scouting Data'!G155</f>
        <v>0</v>
      </c>
      <c r="CA196" s="168">
        <f>'Pit Scouting Data'!H155</f>
        <v>0</v>
      </c>
      <c r="CB196" s="168">
        <f>'Pit Scouting Data'!I155</f>
        <v>0</v>
      </c>
      <c r="CC196" s="168">
        <f>'Pit Scouting Data'!J155</f>
        <v>0</v>
      </c>
      <c r="CD196" s="168">
        <f>'Pit Scouting Data'!K155</f>
        <v>0</v>
      </c>
      <c r="CE196" s="168">
        <f>'Pit Scouting Data'!L155</f>
        <v>0</v>
      </c>
      <c r="CF196" s="168">
        <f>'Pit Scouting Data'!M155</f>
        <v>0</v>
      </c>
      <c r="CG196" s="168">
        <f>'Pit Scouting Data'!N155</f>
        <v>0</v>
      </c>
      <c r="CH196" s="168">
        <f>'Pit Scouting Data'!O155</f>
        <v>0</v>
      </c>
      <c r="CI196" s="176">
        <f>'Pit Scouting Data'!P155</f>
        <v>0</v>
      </c>
      <c r="CJ196" s="176">
        <f>'Pit Scouting Data'!Q155</f>
        <v>0</v>
      </c>
      <c r="CK196" s="176">
        <f>'Pit Scouting Data'!R155</f>
        <v>0</v>
      </c>
      <c r="CL196" s="176">
        <f>'Pit Scouting Data'!S155</f>
        <v>0</v>
      </c>
      <c r="CM196" s="169">
        <f>'Pit Scouting Data'!A155</f>
        <v>0</v>
      </c>
      <c r="CN196" s="169">
        <f>'Pit Scouting Data'!B155</f>
        <v>0</v>
      </c>
      <c r="CO196" s="169">
        <f>'Pit Scouting Data'!C155</f>
        <v>0</v>
      </c>
      <c r="CP196" s="169">
        <f>'Pit Scouting Data'!D155</f>
        <v>0</v>
      </c>
      <c r="CQ196" s="169"/>
      <c r="CR196" s="169"/>
      <c r="CS196" s="169"/>
      <c r="CT196" s="169"/>
      <c r="CU196" s="169"/>
      <c r="CV196" s="169"/>
      <c r="CW196" s="169"/>
      <c r="CX196" s="169"/>
      <c r="CY196" s="169"/>
      <c r="CZ196" s="169"/>
      <c r="DA196" s="169"/>
      <c r="DB196" s="169"/>
      <c r="DC196" s="169"/>
      <c r="DD196" s="169"/>
      <c r="DE196" s="169"/>
      <c r="DF196" s="169"/>
      <c r="DG196" s="169"/>
      <c r="DH196" s="169"/>
      <c r="DI196" s="169"/>
      <c r="DJ196" s="2"/>
      <c r="DK196" s="2"/>
      <c r="DL196" s="2"/>
      <c r="DM196" s="2"/>
      <c r="DN196" s="2"/>
      <c r="DO196" s="2"/>
      <c r="DP196" s="169"/>
      <c r="DQ196" s="169"/>
      <c r="DR196" s="169"/>
      <c r="DS196" s="169"/>
      <c r="DT196" s="169"/>
      <c r="DU196" s="169"/>
      <c r="DV196" s="169"/>
      <c r="DW196" s="37"/>
      <c r="DX196" s="37"/>
      <c r="DZ196" s="153"/>
    </row>
    <row r="197" spans="1:130" s="164" customFormat="1" hidden="1" x14ac:dyDescent="0.25">
      <c r="A197" s="153">
        <f t="shared" si="138"/>
        <v>0</v>
      </c>
      <c r="B197" s="39"/>
      <c r="C197" s="39"/>
      <c r="D197" s="17">
        <f t="shared" si="139"/>
        <v>0</v>
      </c>
      <c r="E197" s="113">
        <f t="shared" si="140"/>
        <v>0</v>
      </c>
      <c r="F197" s="113">
        <f t="shared" si="141"/>
        <v>0</v>
      </c>
      <c r="G197" s="113">
        <f t="shared" si="142"/>
        <v>0</v>
      </c>
      <c r="H197" s="113">
        <f t="shared" si="143"/>
        <v>0</v>
      </c>
      <c r="I197" s="113">
        <f t="shared" si="144"/>
        <v>0</v>
      </c>
      <c r="J197" s="113">
        <f t="shared" si="145"/>
        <v>0</v>
      </c>
      <c r="K197" s="113">
        <f t="shared" si="146"/>
        <v>0</v>
      </c>
      <c r="L197" s="76">
        <v>8</v>
      </c>
      <c r="M197" s="76">
        <v>8</v>
      </c>
      <c r="N197" s="76">
        <v>6</v>
      </c>
      <c r="O197" s="76">
        <v>6</v>
      </c>
      <c r="P197" s="76">
        <v>6</v>
      </c>
      <c r="Q197" s="76">
        <v>2</v>
      </c>
      <c r="R197" s="76">
        <v>1</v>
      </c>
      <c r="S197" s="17">
        <f t="shared" si="147"/>
        <v>0</v>
      </c>
      <c r="T197" s="113">
        <f t="shared" si="148"/>
        <v>0</v>
      </c>
      <c r="U197" s="113">
        <f t="shared" si="149"/>
        <v>0</v>
      </c>
      <c r="V197" s="113">
        <f t="shared" si="150"/>
        <v>0</v>
      </c>
      <c r="W197" s="113">
        <f t="shared" si="151"/>
        <v>0</v>
      </c>
      <c r="X197" s="113">
        <f t="shared" si="152"/>
        <v>0</v>
      </c>
      <c r="Y197" s="113">
        <f t="shared" si="153"/>
        <v>0</v>
      </c>
      <c r="Z197" s="113">
        <f t="shared" si="154"/>
        <v>0</v>
      </c>
      <c r="AA197" s="76">
        <v>5</v>
      </c>
      <c r="AB197" s="76">
        <v>6</v>
      </c>
      <c r="AC197" s="76">
        <v>8</v>
      </c>
      <c r="AD197" s="76">
        <v>2</v>
      </c>
      <c r="AE197" s="76">
        <v>2</v>
      </c>
      <c r="AF197" s="76">
        <v>3</v>
      </c>
      <c r="AG197" s="76">
        <v>8</v>
      </c>
      <c r="AH197" s="131">
        <f t="shared" si="155"/>
        <v>0</v>
      </c>
      <c r="AI197" s="131">
        <f t="shared" si="156"/>
        <v>0</v>
      </c>
      <c r="AJ197" s="131">
        <f t="shared" si="157"/>
        <v>0</v>
      </c>
      <c r="AK197" s="131">
        <f t="shared" si="158"/>
        <v>0</v>
      </c>
      <c r="AL197" s="131">
        <f t="shared" si="159"/>
        <v>0</v>
      </c>
      <c r="AM197" s="131">
        <f t="shared" si="160"/>
        <v>0</v>
      </c>
      <c r="AN197" s="131">
        <f t="shared" si="161"/>
        <v>0</v>
      </c>
      <c r="AO197" s="115" t="b">
        <f t="shared" si="162"/>
        <v>0</v>
      </c>
      <c r="AP197" s="115" t="b">
        <f t="shared" si="163"/>
        <v>0</v>
      </c>
      <c r="AQ197" s="115" t="b">
        <f t="shared" si="164"/>
        <v>0</v>
      </c>
      <c r="AR197" s="79">
        <f t="shared" si="165"/>
        <v>0</v>
      </c>
      <c r="AS197" s="79">
        <f t="shared" si="166"/>
        <v>0</v>
      </c>
      <c r="AT197" s="79">
        <f t="shared" si="167"/>
        <v>0</v>
      </c>
      <c r="AU197" s="79">
        <f t="shared" si="168"/>
        <v>0</v>
      </c>
      <c r="AV197" s="79">
        <f t="shared" si="169"/>
        <v>0</v>
      </c>
      <c r="AW197" s="79">
        <f t="shared" si="170"/>
        <v>0</v>
      </c>
      <c r="AX197" s="128">
        <f t="shared" si="171"/>
        <v>0</v>
      </c>
      <c r="AY197" s="128"/>
      <c r="AZ197" s="128"/>
      <c r="BA197" s="128">
        <f t="shared" si="172"/>
        <v>0</v>
      </c>
      <c r="BB197" s="128">
        <f t="shared" si="173"/>
        <v>0</v>
      </c>
      <c r="BC197" s="80">
        <f t="shared" si="177"/>
        <v>0</v>
      </c>
      <c r="BD197" s="80">
        <f t="shared" si="178"/>
        <v>0</v>
      </c>
      <c r="BE197" s="80">
        <f t="shared" si="179"/>
        <v>0</v>
      </c>
      <c r="BF197" s="80">
        <f t="shared" si="180"/>
        <v>0</v>
      </c>
      <c r="BG197" s="80">
        <f t="shared" si="181"/>
        <v>0</v>
      </c>
      <c r="BH197" s="80">
        <f t="shared" si="182"/>
        <v>0</v>
      </c>
      <c r="BI197" s="4">
        <f t="shared" si="174"/>
        <v>0</v>
      </c>
      <c r="BJ197" s="4">
        <f t="shared" si="175"/>
        <v>0</v>
      </c>
      <c r="BK197" s="4">
        <f t="shared" si="176"/>
        <v>0</v>
      </c>
      <c r="BL197" s="8" t="e">
        <f>VLOOKUP(CN197,'CIR Results'!$B$3:$L$42,2,FALSE)</f>
        <v>#N/A</v>
      </c>
      <c r="BM197" s="8" t="e">
        <f>VLOOKUP(CN197,'CIR Results'!$B$3:$L$42,3,FALSE)</f>
        <v>#N/A</v>
      </c>
      <c r="BN197" s="8" t="e">
        <f>VLOOKUP(CN197,'CIR Results'!$B$3:$L$42,4,FALSE)</f>
        <v>#N/A</v>
      </c>
      <c r="BO197" s="8" t="e">
        <f>VLOOKUP(CN197,'CIR Results'!$B$3:$L$42,5,FALSE)</f>
        <v>#N/A</v>
      </c>
      <c r="BP197" s="8" t="e">
        <f>VLOOKUP(CN197,'CIR Results'!$B$3:$L$42,6,FALSE)</f>
        <v>#N/A</v>
      </c>
      <c r="BQ197" s="8" t="e">
        <f>VLOOKUP(CN197,'CIR Results'!$B$3:$L$42,8,FALSE)</f>
        <v>#N/A</v>
      </c>
      <c r="BR197" s="8" t="e">
        <f>VLOOKUP(CN197,'CIR Results'!$B$3:$L$42,9,FALSE)</f>
        <v>#N/A</v>
      </c>
      <c r="BS197" s="8" t="e">
        <f>VLOOKUP(CN197,'CIR Results'!$B$3:$L$42,10,FALSE)</f>
        <v>#N/A</v>
      </c>
      <c r="BT197" s="8" t="e">
        <f>VLOOKUP(CN197,'CIR Results'!$B$3:$L$42,11,FALSE)</f>
        <v>#N/A</v>
      </c>
      <c r="BU197" s="136" t="e">
        <f>VLOOKUP(CN197,'CIR Team Info'!$B$5:$E$44,2,FALSE)</f>
        <v>#N/A</v>
      </c>
      <c r="BV197" s="136" t="e">
        <f>VLOOKUP(CN197,'CIR Team Info'!$B$5:$E$44,4,FALSE)</f>
        <v>#N/A</v>
      </c>
      <c r="BW197" s="136" t="str">
        <f t="shared" si="183"/>
        <v xml:space="preserve">0 0 0 </v>
      </c>
      <c r="BX197" s="168">
        <f>'Pit Scouting Data'!E156</f>
        <v>0</v>
      </c>
      <c r="BY197" s="168">
        <f>'Pit Scouting Data'!F156</f>
        <v>0</v>
      </c>
      <c r="BZ197" s="168">
        <f>'Pit Scouting Data'!G156</f>
        <v>0</v>
      </c>
      <c r="CA197" s="168">
        <f>'Pit Scouting Data'!H156</f>
        <v>0</v>
      </c>
      <c r="CB197" s="168">
        <f>'Pit Scouting Data'!I156</f>
        <v>0</v>
      </c>
      <c r="CC197" s="168">
        <f>'Pit Scouting Data'!J156</f>
        <v>0</v>
      </c>
      <c r="CD197" s="168">
        <f>'Pit Scouting Data'!K156</f>
        <v>0</v>
      </c>
      <c r="CE197" s="168">
        <f>'Pit Scouting Data'!L156</f>
        <v>0</v>
      </c>
      <c r="CF197" s="168">
        <f>'Pit Scouting Data'!M156</f>
        <v>0</v>
      </c>
      <c r="CG197" s="168">
        <f>'Pit Scouting Data'!N156</f>
        <v>0</v>
      </c>
      <c r="CH197" s="168">
        <f>'Pit Scouting Data'!O156</f>
        <v>0</v>
      </c>
      <c r="CI197" s="176">
        <f>'Pit Scouting Data'!P156</f>
        <v>0</v>
      </c>
      <c r="CJ197" s="176">
        <f>'Pit Scouting Data'!Q156</f>
        <v>0</v>
      </c>
      <c r="CK197" s="176">
        <f>'Pit Scouting Data'!R156</f>
        <v>0</v>
      </c>
      <c r="CL197" s="176">
        <f>'Pit Scouting Data'!S156</f>
        <v>0</v>
      </c>
      <c r="CM197" s="169">
        <f>'Pit Scouting Data'!A156</f>
        <v>0</v>
      </c>
      <c r="CN197" s="169">
        <f>'Pit Scouting Data'!B156</f>
        <v>0</v>
      </c>
      <c r="CO197" s="169">
        <f>'Pit Scouting Data'!C156</f>
        <v>0</v>
      </c>
      <c r="CP197" s="169">
        <f>'Pit Scouting Data'!D156</f>
        <v>0</v>
      </c>
      <c r="CQ197" s="169"/>
      <c r="CR197" s="169"/>
      <c r="CS197" s="169"/>
      <c r="CT197" s="169"/>
      <c r="CU197" s="169"/>
      <c r="CV197" s="169"/>
      <c r="CW197" s="169"/>
      <c r="CX197" s="169"/>
      <c r="CY197" s="169"/>
      <c r="CZ197" s="169"/>
      <c r="DA197" s="169"/>
      <c r="DB197" s="169"/>
      <c r="DC197" s="169"/>
      <c r="DD197" s="169"/>
      <c r="DE197" s="169"/>
      <c r="DF197" s="169"/>
      <c r="DG197" s="169"/>
      <c r="DH197" s="169"/>
      <c r="DI197" s="169"/>
      <c r="DJ197" s="2"/>
      <c r="DK197" s="2"/>
      <c r="DL197" s="2"/>
      <c r="DM197" s="2"/>
      <c r="DN197" s="2"/>
      <c r="DO197" s="2"/>
      <c r="DP197" s="169"/>
      <c r="DQ197" s="169"/>
      <c r="DR197" s="169"/>
      <c r="DS197" s="169"/>
      <c r="DT197" s="169"/>
      <c r="DU197" s="169"/>
      <c r="DV197" s="169"/>
      <c r="DW197" s="37"/>
      <c r="DX197" s="37"/>
      <c r="DZ197" s="153"/>
    </row>
    <row r="198" spans="1:130" s="164" customFormat="1" hidden="1" x14ac:dyDescent="0.25">
      <c r="A198" s="153">
        <f t="shared" si="138"/>
        <v>0</v>
      </c>
      <c r="B198" s="39"/>
      <c r="C198" s="39"/>
      <c r="D198" s="17">
        <f t="shared" si="139"/>
        <v>0</v>
      </c>
      <c r="E198" s="113">
        <f t="shared" si="140"/>
        <v>0</v>
      </c>
      <c r="F198" s="113">
        <f t="shared" si="141"/>
        <v>0</v>
      </c>
      <c r="G198" s="113">
        <f t="shared" si="142"/>
        <v>0</v>
      </c>
      <c r="H198" s="113">
        <f t="shared" si="143"/>
        <v>0</v>
      </c>
      <c r="I198" s="113">
        <f t="shared" si="144"/>
        <v>0</v>
      </c>
      <c r="J198" s="113">
        <f t="shared" si="145"/>
        <v>0</v>
      </c>
      <c r="K198" s="113">
        <f t="shared" si="146"/>
        <v>0</v>
      </c>
      <c r="L198" s="76">
        <v>8</v>
      </c>
      <c r="M198" s="76">
        <v>8</v>
      </c>
      <c r="N198" s="76">
        <v>6</v>
      </c>
      <c r="O198" s="76">
        <v>6</v>
      </c>
      <c r="P198" s="76">
        <v>6</v>
      </c>
      <c r="Q198" s="76">
        <v>2</v>
      </c>
      <c r="R198" s="76">
        <v>1</v>
      </c>
      <c r="S198" s="17">
        <f t="shared" si="147"/>
        <v>0</v>
      </c>
      <c r="T198" s="113">
        <f t="shared" si="148"/>
        <v>0</v>
      </c>
      <c r="U198" s="113">
        <f t="shared" si="149"/>
        <v>0</v>
      </c>
      <c r="V198" s="113">
        <f t="shared" si="150"/>
        <v>0</v>
      </c>
      <c r="W198" s="113">
        <f t="shared" si="151"/>
        <v>0</v>
      </c>
      <c r="X198" s="113">
        <f t="shared" si="152"/>
        <v>0</v>
      </c>
      <c r="Y198" s="113">
        <f t="shared" si="153"/>
        <v>0</v>
      </c>
      <c r="Z198" s="113">
        <f t="shared" si="154"/>
        <v>0</v>
      </c>
      <c r="AA198" s="76">
        <v>5</v>
      </c>
      <c r="AB198" s="76">
        <v>6</v>
      </c>
      <c r="AC198" s="76">
        <v>8</v>
      </c>
      <c r="AD198" s="76">
        <v>2</v>
      </c>
      <c r="AE198" s="76">
        <v>2</v>
      </c>
      <c r="AF198" s="76">
        <v>3</v>
      </c>
      <c r="AG198" s="76">
        <v>8</v>
      </c>
      <c r="AH198" s="131">
        <f t="shared" si="155"/>
        <v>0</v>
      </c>
      <c r="AI198" s="131">
        <f t="shared" si="156"/>
        <v>0</v>
      </c>
      <c r="AJ198" s="131">
        <f t="shared" si="157"/>
        <v>0</v>
      </c>
      <c r="AK198" s="131">
        <f t="shared" si="158"/>
        <v>0</v>
      </c>
      <c r="AL198" s="131">
        <f t="shared" si="159"/>
        <v>0</v>
      </c>
      <c r="AM198" s="131">
        <f t="shared" si="160"/>
        <v>0</v>
      </c>
      <c r="AN198" s="131">
        <f t="shared" si="161"/>
        <v>0</v>
      </c>
      <c r="AO198" s="115" t="b">
        <f t="shared" si="162"/>
        <v>0</v>
      </c>
      <c r="AP198" s="115" t="b">
        <f t="shared" si="163"/>
        <v>0</v>
      </c>
      <c r="AQ198" s="115" t="b">
        <f t="shared" si="164"/>
        <v>0</v>
      </c>
      <c r="AR198" s="79">
        <f t="shared" si="165"/>
        <v>0</v>
      </c>
      <c r="AS198" s="79">
        <f t="shared" si="166"/>
        <v>0</v>
      </c>
      <c r="AT198" s="79">
        <f t="shared" si="167"/>
        <v>0</v>
      </c>
      <c r="AU198" s="79">
        <f t="shared" si="168"/>
        <v>0</v>
      </c>
      <c r="AV198" s="79">
        <f t="shared" si="169"/>
        <v>0</v>
      </c>
      <c r="AW198" s="79">
        <f t="shared" si="170"/>
        <v>0</v>
      </c>
      <c r="AX198" s="128">
        <f t="shared" si="171"/>
        <v>0</v>
      </c>
      <c r="AY198" s="128"/>
      <c r="AZ198" s="128"/>
      <c r="BA198" s="128">
        <f t="shared" si="172"/>
        <v>0</v>
      </c>
      <c r="BB198" s="128">
        <f t="shared" si="173"/>
        <v>0</v>
      </c>
      <c r="BC198" s="80">
        <f t="shared" si="177"/>
        <v>0</v>
      </c>
      <c r="BD198" s="80">
        <f t="shared" si="178"/>
        <v>0</v>
      </c>
      <c r="BE198" s="80">
        <f t="shared" si="179"/>
        <v>0</v>
      </c>
      <c r="BF198" s="80">
        <f t="shared" si="180"/>
        <v>0</v>
      </c>
      <c r="BG198" s="80">
        <f t="shared" si="181"/>
        <v>0</v>
      </c>
      <c r="BH198" s="80">
        <f t="shared" si="182"/>
        <v>0</v>
      </c>
      <c r="BI198" s="4">
        <f t="shared" si="174"/>
        <v>0</v>
      </c>
      <c r="BJ198" s="4">
        <f t="shared" si="175"/>
        <v>0</v>
      </c>
      <c r="BK198" s="4">
        <f t="shared" si="176"/>
        <v>0</v>
      </c>
      <c r="BL198" s="8" t="e">
        <f>VLOOKUP(CN198,'CIR Results'!$B$3:$L$42,2,FALSE)</f>
        <v>#N/A</v>
      </c>
      <c r="BM198" s="8" t="e">
        <f>VLOOKUP(CN198,'CIR Results'!$B$3:$L$42,3,FALSE)</f>
        <v>#N/A</v>
      </c>
      <c r="BN198" s="8" t="e">
        <f>VLOOKUP(CN198,'CIR Results'!$B$3:$L$42,4,FALSE)</f>
        <v>#N/A</v>
      </c>
      <c r="BO198" s="8" t="e">
        <f>VLOOKUP(CN198,'CIR Results'!$B$3:$L$42,5,FALSE)</f>
        <v>#N/A</v>
      </c>
      <c r="BP198" s="8" t="e">
        <f>VLOOKUP(CN198,'CIR Results'!$B$3:$L$42,6,FALSE)</f>
        <v>#N/A</v>
      </c>
      <c r="BQ198" s="8" t="e">
        <f>VLOOKUP(CN198,'CIR Results'!$B$3:$L$42,8,FALSE)</f>
        <v>#N/A</v>
      </c>
      <c r="BR198" s="8" t="e">
        <f>VLOOKUP(CN198,'CIR Results'!$B$3:$L$42,9,FALSE)</f>
        <v>#N/A</v>
      </c>
      <c r="BS198" s="8" t="e">
        <f>VLOOKUP(CN198,'CIR Results'!$B$3:$L$42,10,FALSE)</f>
        <v>#N/A</v>
      </c>
      <c r="BT198" s="8" t="e">
        <f>VLOOKUP(CN198,'CIR Results'!$B$3:$L$42,11,FALSE)</f>
        <v>#N/A</v>
      </c>
      <c r="BU198" s="136" t="e">
        <f>VLOOKUP(CN198,'CIR Team Info'!$B$5:$E$44,2,FALSE)</f>
        <v>#N/A</v>
      </c>
      <c r="BV198" s="136" t="e">
        <f>VLOOKUP(CN198,'CIR Team Info'!$B$5:$E$44,4,FALSE)</f>
        <v>#N/A</v>
      </c>
      <c r="BW198" s="136" t="str">
        <f t="shared" si="183"/>
        <v xml:space="preserve">0 0 0 </v>
      </c>
      <c r="BX198" s="168">
        <f>'Pit Scouting Data'!E157</f>
        <v>0</v>
      </c>
      <c r="BY198" s="168">
        <f>'Pit Scouting Data'!F157</f>
        <v>0</v>
      </c>
      <c r="BZ198" s="168">
        <f>'Pit Scouting Data'!G157</f>
        <v>0</v>
      </c>
      <c r="CA198" s="168">
        <f>'Pit Scouting Data'!H157</f>
        <v>0</v>
      </c>
      <c r="CB198" s="168">
        <f>'Pit Scouting Data'!I157</f>
        <v>0</v>
      </c>
      <c r="CC198" s="168">
        <f>'Pit Scouting Data'!J157</f>
        <v>0</v>
      </c>
      <c r="CD198" s="168">
        <f>'Pit Scouting Data'!K157</f>
        <v>0</v>
      </c>
      <c r="CE198" s="168">
        <f>'Pit Scouting Data'!L157</f>
        <v>0</v>
      </c>
      <c r="CF198" s="168">
        <f>'Pit Scouting Data'!M157</f>
        <v>0</v>
      </c>
      <c r="CG198" s="168">
        <f>'Pit Scouting Data'!N157</f>
        <v>0</v>
      </c>
      <c r="CH198" s="168">
        <f>'Pit Scouting Data'!O157</f>
        <v>0</v>
      </c>
      <c r="CI198" s="176">
        <f>'Pit Scouting Data'!P157</f>
        <v>0</v>
      </c>
      <c r="CJ198" s="176">
        <f>'Pit Scouting Data'!Q157</f>
        <v>0</v>
      </c>
      <c r="CK198" s="176">
        <f>'Pit Scouting Data'!R157</f>
        <v>0</v>
      </c>
      <c r="CL198" s="176">
        <f>'Pit Scouting Data'!S157</f>
        <v>0</v>
      </c>
      <c r="CM198" s="169">
        <f>'Pit Scouting Data'!A157</f>
        <v>0</v>
      </c>
      <c r="CN198" s="169">
        <f>'Pit Scouting Data'!B157</f>
        <v>0</v>
      </c>
      <c r="CO198" s="169">
        <f>'Pit Scouting Data'!C157</f>
        <v>0</v>
      </c>
      <c r="CP198" s="169">
        <f>'Pit Scouting Data'!D157</f>
        <v>0</v>
      </c>
      <c r="CQ198" s="169"/>
      <c r="CR198" s="169"/>
      <c r="CS198" s="169"/>
      <c r="CT198" s="169"/>
      <c r="CU198" s="169"/>
      <c r="CV198" s="169"/>
      <c r="CW198" s="169"/>
      <c r="CX198" s="169"/>
      <c r="CY198" s="169"/>
      <c r="CZ198" s="169"/>
      <c r="DA198" s="169"/>
      <c r="DB198" s="169"/>
      <c r="DC198" s="169"/>
      <c r="DD198" s="169"/>
      <c r="DE198" s="169"/>
      <c r="DF198" s="169"/>
      <c r="DG198" s="169"/>
      <c r="DH198" s="169"/>
      <c r="DI198" s="169"/>
      <c r="DJ198" s="2"/>
      <c r="DK198" s="2"/>
      <c r="DL198" s="2"/>
      <c r="DM198" s="2"/>
      <c r="DN198" s="2"/>
      <c r="DO198" s="2"/>
      <c r="DP198" s="169"/>
      <c r="DQ198" s="169"/>
      <c r="DR198" s="169"/>
      <c r="DS198" s="169"/>
      <c r="DT198" s="169"/>
      <c r="DU198" s="169"/>
      <c r="DV198" s="169"/>
      <c r="DW198" s="37"/>
      <c r="DX198" s="37"/>
      <c r="DZ198" s="153"/>
    </row>
    <row r="199" spans="1:130" s="164" customFormat="1" hidden="1" x14ac:dyDescent="0.25">
      <c r="A199" s="153">
        <f t="shared" si="138"/>
        <v>0</v>
      </c>
      <c r="B199" s="39"/>
      <c r="C199" s="39"/>
      <c r="D199" s="17">
        <f t="shared" si="139"/>
        <v>0</v>
      </c>
      <c r="E199" s="113">
        <f t="shared" si="140"/>
        <v>0</v>
      </c>
      <c r="F199" s="113">
        <f t="shared" si="141"/>
        <v>0</v>
      </c>
      <c r="G199" s="113">
        <f t="shared" si="142"/>
        <v>0</v>
      </c>
      <c r="H199" s="113">
        <f t="shared" si="143"/>
        <v>0</v>
      </c>
      <c r="I199" s="113">
        <f t="shared" si="144"/>
        <v>0</v>
      </c>
      <c r="J199" s="113">
        <f t="shared" si="145"/>
        <v>0</v>
      </c>
      <c r="K199" s="113">
        <f t="shared" si="146"/>
        <v>0</v>
      </c>
      <c r="L199" s="76">
        <v>8</v>
      </c>
      <c r="M199" s="76">
        <v>8</v>
      </c>
      <c r="N199" s="76">
        <v>6</v>
      </c>
      <c r="O199" s="76">
        <v>6</v>
      </c>
      <c r="P199" s="76">
        <v>6</v>
      </c>
      <c r="Q199" s="76">
        <v>2</v>
      </c>
      <c r="R199" s="76">
        <v>1</v>
      </c>
      <c r="S199" s="17">
        <f t="shared" si="147"/>
        <v>0</v>
      </c>
      <c r="T199" s="113">
        <f t="shared" si="148"/>
        <v>0</v>
      </c>
      <c r="U199" s="113">
        <f t="shared" si="149"/>
        <v>0</v>
      </c>
      <c r="V199" s="113">
        <f t="shared" si="150"/>
        <v>0</v>
      </c>
      <c r="W199" s="113">
        <f t="shared" si="151"/>
        <v>0</v>
      </c>
      <c r="X199" s="113">
        <f t="shared" si="152"/>
        <v>0</v>
      </c>
      <c r="Y199" s="113">
        <f t="shared" si="153"/>
        <v>0</v>
      </c>
      <c r="Z199" s="113">
        <f t="shared" si="154"/>
        <v>0</v>
      </c>
      <c r="AA199" s="76">
        <v>5</v>
      </c>
      <c r="AB199" s="76">
        <v>6</v>
      </c>
      <c r="AC199" s="76">
        <v>8</v>
      </c>
      <c r="AD199" s="76">
        <v>2</v>
      </c>
      <c r="AE199" s="76">
        <v>2</v>
      </c>
      <c r="AF199" s="76">
        <v>3</v>
      </c>
      <c r="AG199" s="76">
        <v>8</v>
      </c>
      <c r="AH199" s="131">
        <f t="shared" si="155"/>
        <v>0</v>
      </c>
      <c r="AI199" s="131">
        <f t="shared" si="156"/>
        <v>0</v>
      </c>
      <c r="AJ199" s="131">
        <f t="shared" si="157"/>
        <v>0</v>
      </c>
      <c r="AK199" s="131">
        <f t="shared" si="158"/>
        <v>0</v>
      </c>
      <c r="AL199" s="131">
        <f t="shared" si="159"/>
        <v>0</v>
      </c>
      <c r="AM199" s="131">
        <f t="shared" si="160"/>
        <v>0</v>
      </c>
      <c r="AN199" s="131">
        <f t="shared" si="161"/>
        <v>0</v>
      </c>
      <c r="AO199" s="115" t="b">
        <f t="shared" si="162"/>
        <v>0</v>
      </c>
      <c r="AP199" s="115" t="b">
        <f t="shared" si="163"/>
        <v>0</v>
      </c>
      <c r="AQ199" s="115" t="b">
        <f t="shared" si="164"/>
        <v>0</v>
      </c>
      <c r="AR199" s="79">
        <f t="shared" si="165"/>
        <v>0</v>
      </c>
      <c r="AS199" s="79">
        <f t="shared" si="166"/>
        <v>0</v>
      </c>
      <c r="AT199" s="79">
        <f t="shared" si="167"/>
        <v>0</v>
      </c>
      <c r="AU199" s="79">
        <f t="shared" si="168"/>
        <v>0</v>
      </c>
      <c r="AV199" s="79">
        <f t="shared" si="169"/>
        <v>0</v>
      </c>
      <c r="AW199" s="79">
        <f t="shared" si="170"/>
        <v>0</v>
      </c>
      <c r="AX199" s="128">
        <f t="shared" si="171"/>
        <v>0</v>
      </c>
      <c r="AY199" s="128"/>
      <c r="AZ199" s="128"/>
      <c r="BA199" s="128">
        <f t="shared" si="172"/>
        <v>0</v>
      </c>
      <c r="BB199" s="128">
        <f t="shared" si="173"/>
        <v>0</v>
      </c>
      <c r="BC199" s="80">
        <f t="shared" si="177"/>
        <v>0</v>
      </c>
      <c r="BD199" s="80">
        <f t="shared" si="178"/>
        <v>0</v>
      </c>
      <c r="BE199" s="80">
        <f t="shared" si="179"/>
        <v>0</v>
      </c>
      <c r="BF199" s="80">
        <f t="shared" si="180"/>
        <v>0</v>
      </c>
      <c r="BG199" s="80">
        <f t="shared" si="181"/>
        <v>0</v>
      </c>
      <c r="BH199" s="80">
        <f t="shared" si="182"/>
        <v>0</v>
      </c>
      <c r="BI199" s="4">
        <f t="shared" si="174"/>
        <v>0</v>
      </c>
      <c r="BJ199" s="4">
        <f t="shared" si="175"/>
        <v>0</v>
      </c>
      <c r="BK199" s="4">
        <f t="shared" si="176"/>
        <v>0</v>
      </c>
      <c r="BL199" s="8" t="e">
        <f>VLOOKUP(CN199,'CIR Results'!$B$3:$L$42,2,FALSE)</f>
        <v>#N/A</v>
      </c>
      <c r="BM199" s="8" t="e">
        <f>VLOOKUP(CN199,'CIR Results'!$B$3:$L$42,3,FALSE)</f>
        <v>#N/A</v>
      </c>
      <c r="BN199" s="8" t="e">
        <f>VLOOKUP(CN199,'CIR Results'!$B$3:$L$42,4,FALSE)</f>
        <v>#N/A</v>
      </c>
      <c r="BO199" s="8" t="e">
        <f>VLOOKUP(CN199,'CIR Results'!$B$3:$L$42,5,FALSE)</f>
        <v>#N/A</v>
      </c>
      <c r="BP199" s="8" t="e">
        <f>VLOOKUP(CN199,'CIR Results'!$B$3:$L$42,6,FALSE)</f>
        <v>#N/A</v>
      </c>
      <c r="BQ199" s="8" t="e">
        <f>VLOOKUP(CN199,'CIR Results'!$B$3:$L$42,8,FALSE)</f>
        <v>#N/A</v>
      </c>
      <c r="BR199" s="8" t="e">
        <f>VLOOKUP(CN199,'CIR Results'!$B$3:$L$42,9,FALSE)</f>
        <v>#N/A</v>
      </c>
      <c r="BS199" s="8" t="e">
        <f>VLOOKUP(CN199,'CIR Results'!$B$3:$L$42,10,FALSE)</f>
        <v>#N/A</v>
      </c>
      <c r="BT199" s="8" t="e">
        <f>VLOOKUP(CN199,'CIR Results'!$B$3:$L$42,11,FALSE)</f>
        <v>#N/A</v>
      </c>
      <c r="BU199" s="136" t="e">
        <f>VLOOKUP(CN199,'CIR Team Info'!$B$5:$E$44,2,FALSE)</f>
        <v>#N/A</v>
      </c>
      <c r="BV199" s="136" t="e">
        <f>VLOOKUP(CN199,'CIR Team Info'!$B$5:$E$44,4,FALSE)</f>
        <v>#N/A</v>
      </c>
      <c r="BW199" s="136" t="str">
        <f t="shared" si="183"/>
        <v xml:space="preserve">0 0 0 </v>
      </c>
      <c r="BX199" s="168">
        <f>'Pit Scouting Data'!E158</f>
        <v>0</v>
      </c>
      <c r="BY199" s="168">
        <f>'Pit Scouting Data'!F158</f>
        <v>0</v>
      </c>
      <c r="BZ199" s="168">
        <f>'Pit Scouting Data'!G158</f>
        <v>0</v>
      </c>
      <c r="CA199" s="168">
        <f>'Pit Scouting Data'!H158</f>
        <v>0</v>
      </c>
      <c r="CB199" s="168">
        <f>'Pit Scouting Data'!I158</f>
        <v>0</v>
      </c>
      <c r="CC199" s="168">
        <f>'Pit Scouting Data'!J158</f>
        <v>0</v>
      </c>
      <c r="CD199" s="168">
        <f>'Pit Scouting Data'!K158</f>
        <v>0</v>
      </c>
      <c r="CE199" s="168">
        <f>'Pit Scouting Data'!L158</f>
        <v>0</v>
      </c>
      <c r="CF199" s="168">
        <f>'Pit Scouting Data'!M158</f>
        <v>0</v>
      </c>
      <c r="CG199" s="168">
        <f>'Pit Scouting Data'!N158</f>
        <v>0</v>
      </c>
      <c r="CH199" s="168">
        <f>'Pit Scouting Data'!O158</f>
        <v>0</v>
      </c>
      <c r="CI199" s="176">
        <f>'Pit Scouting Data'!P158</f>
        <v>0</v>
      </c>
      <c r="CJ199" s="176">
        <f>'Pit Scouting Data'!Q158</f>
        <v>0</v>
      </c>
      <c r="CK199" s="176">
        <f>'Pit Scouting Data'!R158</f>
        <v>0</v>
      </c>
      <c r="CL199" s="176">
        <f>'Pit Scouting Data'!S158</f>
        <v>0</v>
      </c>
      <c r="CM199" s="169">
        <f>'Pit Scouting Data'!A158</f>
        <v>0</v>
      </c>
      <c r="CN199" s="169">
        <f>'Pit Scouting Data'!B158</f>
        <v>0</v>
      </c>
      <c r="CO199" s="169">
        <f>'Pit Scouting Data'!C158</f>
        <v>0</v>
      </c>
      <c r="CP199" s="169">
        <f>'Pit Scouting Data'!D158</f>
        <v>0</v>
      </c>
      <c r="CQ199" s="169"/>
      <c r="CR199" s="169"/>
      <c r="CS199" s="169"/>
      <c r="CT199" s="169"/>
      <c r="CU199" s="169"/>
      <c r="CV199" s="169"/>
      <c r="CW199" s="169"/>
      <c r="CX199" s="169"/>
      <c r="CY199" s="169"/>
      <c r="CZ199" s="169"/>
      <c r="DA199" s="169"/>
      <c r="DB199" s="169"/>
      <c r="DC199" s="169"/>
      <c r="DD199" s="169"/>
      <c r="DE199" s="169"/>
      <c r="DF199" s="169"/>
      <c r="DG199" s="169"/>
      <c r="DH199" s="169"/>
      <c r="DI199" s="169"/>
      <c r="DJ199" s="2"/>
      <c r="DK199" s="2"/>
      <c r="DL199" s="2"/>
      <c r="DM199" s="2"/>
      <c r="DN199" s="2"/>
      <c r="DO199" s="2"/>
      <c r="DP199" s="169"/>
      <c r="DQ199" s="169"/>
      <c r="DR199" s="169"/>
      <c r="DS199" s="169"/>
      <c r="DT199" s="169"/>
      <c r="DU199" s="169"/>
      <c r="DV199" s="169"/>
      <c r="DW199" s="37"/>
      <c r="DX199" s="37"/>
      <c r="DZ199" s="153"/>
    </row>
    <row r="200" spans="1:130" s="164" customFormat="1" hidden="1" x14ac:dyDescent="0.25">
      <c r="A200" s="153">
        <f t="shared" si="138"/>
        <v>0</v>
      </c>
      <c r="B200" s="39"/>
      <c r="C200" s="39"/>
      <c r="D200" s="17">
        <f t="shared" si="139"/>
        <v>0</v>
      </c>
      <c r="E200" s="113">
        <f t="shared" si="140"/>
        <v>0</v>
      </c>
      <c r="F200" s="113">
        <f t="shared" si="141"/>
        <v>0</v>
      </c>
      <c r="G200" s="113">
        <f t="shared" si="142"/>
        <v>0</v>
      </c>
      <c r="H200" s="113">
        <f t="shared" si="143"/>
        <v>0</v>
      </c>
      <c r="I200" s="113">
        <f t="shared" si="144"/>
        <v>0</v>
      </c>
      <c r="J200" s="113">
        <f t="shared" si="145"/>
        <v>0</v>
      </c>
      <c r="K200" s="113">
        <f t="shared" si="146"/>
        <v>0</v>
      </c>
      <c r="L200" s="76">
        <v>8</v>
      </c>
      <c r="M200" s="76">
        <v>8</v>
      </c>
      <c r="N200" s="76">
        <v>6</v>
      </c>
      <c r="O200" s="76">
        <v>6</v>
      </c>
      <c r="P200" s="76">
        <v>6</v>
      </c>
      <c r="Q200" s="76">
        <v>2</v>
      </c>
      <c r="R200" s="76">
        <v>1</v>
      </c>
      <c r="S200" s="17">
        <f t="shared" si="147"/>
        <v>0</v>
      </c>
      <c r="T200" s="113">
        <f t="shared" si="148"/>
        <v>0</v>
      </c>
      <c r="U200" s="113">
        <f t="shared" si="149"/>
        <v>0</v>
      </c>
      <c r="V200" s="113">
        <f t="shared" si="150"/>
        <v>0</v>
      </c>
      <c r="W200" s="113">
        <f t="shared" si="151"/>
        <v>0</v>
      </c>
      <c r="X200" s="113">
        <f t="shared" si="152"/>
        <v>0</v>
      </c>
      <c r="Y200" s="113">
        <f t="shared" si="153"/>
        <v>0</v>
      </c>
      <c r="Z200" s="113">
        <f t="shared" si="154"/>
        <v>0</v>
      </c>
      <c r="AA200" s="76">
        <v>5</v>
      </c>
      <c r="AB200" s="76">
        <v>6</v>
      </c>
      <c r="AC200" s="76">
        <v>8</v>
      </c>
      <c r="AD200" s="76">
        <v>2</v>
      </c>
      <c r="AE200" s="76">
        <v>2</v>
      </c>
      <c r="AF200" s="76">
        <v>3</v>
      </c>
      <c r="AG200" s="76">
        <v>8</v>
      </c>
      <c r="AH200" s="131">
        <f t="shared" si="155"/>
        <v>0</v>
      </c>
      <c r="AI200" s="131">
        <f t="shared" si="156"/>
        <v>0</v>
      </c>
      <c r="AJ200" s="131">
        <f t="shared" si="157"/>
        <v>0</v>
      </c>
      <c r="AK200" s="131">
        <f t="shared" si="158"/>
        <v>0</v>
      </c>
      <c r="AL200" s="131">
        <f t="shared" si="159"/>
        <v>0</v>
      </c>
      <c r="AM200" s="131">
        <f t="shared" si="160"/>
        <v>0</v>
      </c>
      <c r="AN200" s="131">
        <f t="shared" si="161"/>
        <v>0</v>
      </c>
      <c r="AO200" s="115" t="b">
        <f t="shared" si="162"/>
        <v>0</v>
      </c>
      <c r="AP200" s="115" t="b">
        <f t="shared" si="163"/>
        <v>0</v>
      </c>
      <c r="AQ200" s="115" t="b">
        <f t="shared" si="164"/>
        <v>0</v>
      </c>
      <c r="AR200" s="79">
        <f t="shared" si="165"/>
        <v>0</v>
      </c>
      <c r="AS200" s="79">
        <f t="shared" si="166"/>
        <v>0</v>
      </c>
      <c r="AT200" s="79">
        <f t="shared" si="167"/>
        <v>0</v>
      </c>
      <c r="AU200" s="79">
        <f t="shared" si="168"/>
        <v>0</v>
      </c>
      <c r="AV200" s="79">
        <f t="shared" si="169"/>
        <v>0</v>
      </c>
      <c r="AW200" s="79">
        <f t="shared" si="170"/>
        <v>0</v>
      </c>
      <c r="AX200" s="128">
        <f t="shared" si="171"/>
        <v>0</v>
      </c>
      <c r="AY200" s="128"/>
      <c r="AZ200" s="128"/>
      <c r="BA200" s="128">
        <f t="shared" si="172"/>
        <v>0</v>
      </c>
      <c r="BB200" s="128">
        <f t="shared" si="173"/>
        <v>0</v>
      </c>
      <c r="BC200" s="80">
        <f t="shared" si="177"/>
        <v>0</v>
      </c>
      <c r="BD200" s="80">
        <f t="shared" si="178"/>
        <v>0</v>
      </c>
      <c r="BE200" s="80">
        <f t="shared" si="179"/>
        <v>0</v>
      </c>
      <c r="BF200" s="80">
        <f t="shared" si="180"/>
        <v>0</v>
      </c>
      <c r="BG200" s="80">
        <f t="shared" si="181"/>
        <v>0</v>
      </c>
      <c r="BH200" s="80">
        <f t="shared" si="182"/>
        <v>0</v>
      </c>
      <c r="BI200" s="4">
        <f t="shared" si="174"/>
        <v>0</v>
      </c>
      <c r="BJ200" s="4">
        <f t="shared" si="175"/>
        <v>0</v>
      </c>
      <c r="BK200" s="4">
        <f t="shared" si="176"/>
        <v>0</v>
      </c>
      <c r="BL200" s="8" t="e">
        <f>VLOOKUP(CN200,'CIR Results'!$B$3:$L$42,2,FALSE)</f>
        <v>#N/A</v>
      </c>
      <c r="BM200" s="8" t="e">
        <f>VLOOKUP(CN200,'CIR Results'!$B$3:$L$42,3,FALSE)</f>
        <v>#N/A</v>
      </c>
      <c r="BN200" s="8" t="e">
        <f>VLOOKUP(CN200,'CIR Results'!$B$3:$L$42,4,FALSE)</f>
        <v>#N/A</v>
      </c>
      <c r="BO200" s="8" t="e">
        <f>VLOOKUP(CN200,'CIR Results'!$B$3:$L$42,5,FALSE)</f>
        <v>#N/A</v>
      </c>
      <c r="BP200" s="8" t="e">
        <f>VLOOKUP(CN200,'CIR Results'!$B$3:$L$42,6,FALSE)</f>
        <v>#N/A</v>
      </c>
      <c r="BQ200" s="8" t="e">
        <f>VLOOKUP(CN200,'CIR Results'!$B$3:$L$42,8,FALSE)</f>
        <v>#N/A</v>
      </c>
      <c r="BR200" s="8" t="e">
        <f>VLOOKUP(CN200,'CIR Results'!$B$3:$L$42,9,FALSE)</f>
        <v>#N/A</v>
      </c>
      <c r="BS200" s="8" t="e">
        <f>VLOOKUP(CN200,'CIR Results'!$B$3:$L$42,10,FALSE)</f>
        <v>#N/A</v>
      </c>
      <c r="BT200" s="8" t="e">
        <f>VLOOKUP(CN200,'CIR Results'!$B$3:$L$42,11,FALSE)</f>
        <v>#N/A</v>
      </c>
      <c r="BU200" s="136" t="e">
        <f>VLOOKUP(CN200,'CIR Team Info'!$B$5:$E$44,2,FALSE)</f>
        <v>#N/A</v>
      </c>
      <c r="BV200" s="136" t="e">
        <f>VLOOKUP(CN200,'CIR Team Info'!$B$5:$E$44,4,FALSE)</f>
        <v>#N/A</v>
      </c>
      <c r="BW200" s="136" t="str">
        <f t="shared" si="183"/>
        <v xml:space="preserve">0 0 0 </v>
      </c>
      <c r="BX200" s="168">
        <f>'Pit Scouting Data'!E159</f>
        <v>0</v>
      </c>
      <c r="BY200" s="168">
        <f>'Pit Scouting Data'!F159</f>
        <v>0</v>
      </c>
      <c r="BZ200" s="168">
        <f>'Pit Scouting Data'!G159</f>
        <v>0</v>
      </c>
      <c r="CA200" s="168">
        <f>'Pit Scouting Data'!H159</f>
        <v>0</v>
      </c>
      <c r="CB200" s="168">
        <f>'Pit Scouting Data'!I159</f>
        <v>0</v>
      </c>
      <c r="CC200" s="168">
        <f>'Pit Scouting Data'!J159</f>
        <v>0</v>
      </c>
      <c r="CD200" s="168">
        <f>'Pit Scouting Data'!K159</f>
        <v>0</v>
      </c>
      <c r="CE200" s="168">
        <f>'Pit Scouting Data'!L159</f>
        <v>0</v>
      </c>
      <c r="CF200" s="168">
        <f>'Pit Scouting Data'!M159</f>
        <v>0</v>
      </c>
      <c r="CG200" s="168">
        <f>'Pit Scouting Data'!N159</f>
        <v>0</v>
      </c>
      <c r="CH200" s="168">
        <f>'Pit Scouting Data'!O159</f>
        <v>0</v>
      </c>
      <c r="CI200" s="176">
        <f>'Pit Scouting Data'!P159</f>
        <v>0</v>
      </c>
      <c r="CJ200" s="176">
        <f>'Pit Scouting Data'!Q159</f>
        <v>0</v>
      </c>
      <c r="CK200" s="176">
        <f>'Pit Scouting Data'!R159</f>
        <v>0</v>
      </c>
      <c r="CL200" s="176">
        <f>'Pit Scouting Data'!S159</f>
        <v>0</v>
      </c>
      <c r="CM200" s="169">
        <f>'Pit Scouting Data'!A159</f>
        <v>0</v>
      </c>
      <c r="CN200" s="169">
        <f>'Pit Scouting Data'!B159</f>
        <v>0</v>
      </c>
      <c r="CO200" s="169">
        <f>'Pit Scouting Data'!C159</f>
        <v>0</v>
      </c>
      <c r="CP200" s="169">
        <f>'Pit Scouting Data'!D159</f>
        <v>0</v>
      </c>
      <c r="CQ200" s="169"/>
      <c r="CR200" s="169"/>
      <c r="CS200" s="169"/>
      <c r="CT200" s="169"/>
      <c r="CU200" s="169"/>
      <c r="CV200" s="169"/>
      <c r="CW200" s="169"/>
      <c r="CX200" s="169"/>
      <c r="CY200" s="169"/>
      <c r="CZ200" s="169"/>
      <c r="DA200" s="169"/>
      <c r="DB200" s="169"/>
      <c r="DC200" s="169"/>
      <c r="DD200" s="169"/>
      <c r="DE200" s="169"/>
      <c r="DF200" s="169"/>
      <c r="DG200" s="169"/>
      <c r="DH200" s="169"/>
      <c r="DI200" s="169"/>
      <c r="DJ200" s="2"/>
      <c r="DK200" s="2"/>
      <c r="DL200" s="2"/>
      <c r="DM200" s="2"/>
      <c r="DN200" s="2"/>
      <c r="DO200" s="2"/>
      <c r="DP200" s="169"/>
      <c r="DQ200" s="169"/>
      <c r="DR200" s="169"/>
      <c r="DS200" s="169"/>
      <c r="DT200" s="169"/>
      <c r="DU200" s="169"/>
      <c r="DV200" s="169"/>
      <c r="DW200" s="37"/>
      <c r="DX200" s="37"/>
      <c r="DZ200" s="153"/>
    </row>
    <row r="201" spans="1:130" s="164" customFormat="1" hidden="1" x14ac:dyDescent="0.25">
      <c r="A201" s="153">
        <f t="shared" si="138"/>
        <v>0</v>
      </c>
      <c r="B201" s="39"/>
      <c r="C201" s="39"/>
      <c r="D201" s="17">
        <f t="shared" si="139"/>
        <v>0</v>
      </c>
      <c r="E201" s="113">
        <f t="shared" si="140"/>
        <v>0</v>
      </c>
      <c r="F201" s="113">
        <f t="shared" si="141"/>
        <v>0</v>
      </c>
      <c r="G201" s="113">
        <f t="shared" si="142"/>
        <v>0</v>
      </c>
      <c r="H201" s="113">
        <f t="shared" si="143"/>
        <v>0</v>
      </c>
      <c r="I201" s="113">
        <f t="shared" si="144"/>
        <v>0</v>
      </c>
      <c r="J201" s="113">
        <f t="shared" si="145"/>
        <v>0</v>
      </c>
      <c r="K201" s="113">
        <f t="shared" si="146"/>
        <v>0</v>
      </c>
      <c r="L201" s="76">
        <v>8</v>
      </c>
      <c r="M201" s="76">
        <v>8</v>
      </c>
      <c r="N201" s="76">
        <v>6</v>
      </c>
      <c r="O201" s="76">
        <v>6</v>
      </c>
      <c r="P201" s="76">
        <v>6</v>
      </c>
      <c r="Q201" s="76">
        <v>2</v>
      </c>
      <c r="R201" s="76">
        <v>1</v>
      </c>
      <c r="S201" s="17">
        <f t="shared" si="147"/>
        <v>0</v>
      </c>
      <c r="T201" s="113">
        <f t="shared" si="148"/>
        <v>0</v>
      </c>
      <c r="U201" s="113">
        <f t="shared" si="149"/>
        <v>0</v>
      </c>
      <c r="V201" s="113">
        <f t="shared" si="150"/>
        <v>0</v>
      </c>
      <c r="W201" s="113">
        <f t="shared" si="151"/>
        <v>0</v>
      </c>
      <c r="X201" s="113">
        <f t="shared" si="152"/>
        <v>0</v>
      </c>
      <c r="Y201" s="113">
        <f t="shared" si="153"/>
        <v>0</v>
      </c>
      <c r="Z201" s="113">
        <f t="shared" si="154"/>
        <v>0</v>
      </c>
      <c r="AA201" s="76">
        <v>5</v>
      </c>
      <c r="AB201" s="76">
        <v>6</v>
      </c>
      <c r="AC201" s="76">
        <v>8</v>
      </c>
      <c r="AD201" s="76">
        <v>2</v>
      </c>
      <c r="AE201" s="76">
        <v>2</v>
      </c>
      <c r="AF201" s="76">
        <v>3</v>
      </c>
      <c r="AG201" s="76">
        <v>8</v>
      </c>
      <c r="AH201" s="131">
        <f t="shared" si="155"/>
        <v>0</v>
      </c>
      <c r="AI201" s="131">
        <f t="shared" si="156"/>
        <v>0</v>
      </c>
      <c r="AJ201" s="131">
        <f t="shared" si="157"/>
        <v>0</v>
      </c>
      <c r="AK201" s="131">
        <f t="shared" si="158"/>
        <v>0</v>
      </c>
      <c r="AL201" s="131">
        <f t="shared" si="159"/>
        <v>0</v>
      </c>
      <c r="AM201" s="131">
        <f t="shared" si="160"/>
        <v>0</v>
      </c>
      <c r="AN201" s="131">
        <f t="shared" si="161"/>
        <v>0</v>
      </c>
      <c r="AO201" s="115" t="b">
        <f t="shared" si="162"/>
        <v>0</v>
      </c>
      <c r="AP201" s="115" t="b">
        <f t="shared" si="163"/>
        <v>0</v>
      </c>
      <c r="AQ201" s="115" t="b">
        <f t="shared" si="164"/>
        <v>0</v>
      </c>
      <c r="AR201" s="79">
        <f t="shared" si="165"/>
        <v>0</v>
      </c>
      <c r="AS201" s="79">
        <f t="shared" si="166"/>
        <v>0</v>
      </c>
      <c r="AT201" s="79">
        <f t="shared" si="167"/>
        <v>0</v>
      </c>
      <c r="AU201" s="79">
        <f t="shared" si="168"/>
        <v>0</v>
      </c>
      <c r="AV201" s="79">
        <f t="shared" si="169"/>
        <v>0</v>
      </c>
      <c r="AW201" s="79">
        <f t="shared" si="170"/>
        <v>0</v>
      </c>
      <c r="AX201" s="128">
        <f t="shared" si="171"/>
        <v>0</v>
      </c>
      <c r="AY201" s="128"/>
      <c r="AZ201" s="128"/>
      <c r="BA201" s="128">
        <f t="shared" si="172"/>
        <v>0</v>
      </c>
      <c r="BB201" s="128">
        <f t="shared" si="173"/>
        <v>0</v>
      </c>
      <c r="BC201" s="80">
        <f t="shared" si="177"/>
        <v>0</v>
      </c>
      <c r="BD201" s="80">
        <f t="shared" si="178"/>
        <v>0</v>
      </c>
      <c r="BE201" s="80">
        <f t="shared" si="179"/>
        <v>0</v>
      </c>
      <c r="BF201" s="80">
        <f t="shared" si="180"/>
        <v>0</v>
      </c>
      <c r="BG201" s="80">
        <f t="shared" si="181"/>
        <v>0</v>
      </c>
      <c r="BH201" s="80">
        <f t="shared" si="182"/>
        <v>0</v>
      </c>
      <c r="BI201" s="4">
        <f t="shared" si="174"/>
        <v>0</v>
      </c>
      <c r="BJ201" s="4">
        <f t="shared" si="175"/>
        <v>0</v>
      </c>
      <c r="BK201" s="4">
        <f t="shared" si="176"/>
        <v>0</v>
      </c>
      <c r="BL201" s="8" t="e">
        <f>VLOOKUP(CN201,'CIR Results'!$B$3:$L$42,2,FALSE)</f>
        <v>#N/A</v>
      </c>
      <c r="BM201" s="8" t="e">
        <f>VLOOKUP(CN201,'CIR Results'!$B$3:$L$42,3,FALSE)</f>
        <v>#N/A</v>
      </c>
      <c r="BN201" s="8" t="e">
        <f>VLOOKUP(CN201,'CIR Results'!$B$3:$L$42,4,FALSE)</f>
        <v>#N/A</v>
      </c>
      <c r="BO201" s="8" t="e">
        <f>VLOOKUP(CN201,'CIR Results'!$B$3:$L$42,5,FALSE)</f>
        <v>#N/A</v>
      </c>
      <c r="BP201" s="8" t="e">
        <f>VLOOKUP(CN201,'CIR Results'!$B$3:$L$42,6,FALSE)</f>
        <v>#N/A</v>
      </c>
      <c r="BQ201" s="8" t="e">
        <f>VLOOKUP(CN201,'CIR Results'!$B$3:$L$42,8,FALSE)</f>
        <v>#N/A</v>
      </c>
      <c r="BR201" s="8" t="e">
        <f>VLOOKUP(CN201,'CIR Results'!$B$3:$L$42,9,FALSE)</f>
        <v>#N/A</v>
      </c>
      <c r="BS201" s="8" t="e">
        <f>VLOOKUP(CN201,'CIR Results'!$B$3:$L$42,10,FALSE)</f>
        <v>#N/A</v>
      </c>
      <c r="BT201" s="8" t="e">
        <f>VLOOKUP(CN201,'CIR Results'!$B$3:$L$42,11,FALSE)</f>
        <v>#N/A</v>
      </c>
      <c r="BU201" s="136" t="e">
        <f>VLOOKUP(CN201,'CIR Team Info'!$B$5:$E$44,2,FALSE)</f>
        <v>#N/A</v>
      </c>
      <c r="BV201" s="136" t="e">
        <f>VLOOKUP(CN201,'CIR Team Info'!$B$5:$E$44,4,FALSE)</f>
        <v>#N/A</v>
      </c>
      <c r="BW201" s="136" t="str">
        <f t="shared" si="183"/>
        <v xml:space="preserve">0 0 0 </v>
      </c>
      <c r="BX201" s="168">
        <f>'Pit Scouting Data'!E160</f>
        <v>0</v>
      </c>
      <c r="BY201" s="168">
        <f>'Pit Scouting Data'!F160</f>
        <v>0</v>
      </c>
      <c r="BZ201" s="168">
        <f>'Pit Scouting Data'!G160</f>
        <v>0</v>
      </c>
      <c r="CA201" s="168">
        <f>'Pit Scouting Data'!H160</f>
        <v>0</v>
      </c>
      <c r="CB201" s="168">
        <f>'Pit Scouting Data'!I160</f>
        <v>0</v>
      </c>
      <c r="CC201" s="168">
        <f>'Pit Scouting Data'!J160</f>
        <v>0</v>
      </c>
      <c r="CD201" s="168">
        <f>'Pit Scouting Data'!K160</f>
        <v>0</v>
      </c>
      <c r="CE201" s="168">
        <f>'Pit Scouting Data'!L160</f>
        <v>0</v>
      </c>
      <c r="CF201" s="168">
        <f>'Pit Scouting Data'!M160</f>
        <v>0</v>
      </c>
      <c r="CG201" s="168">
        <f>'Pit Scouting Data'!N160</f>
        <v>0</v>
      </c>
      <c r="CH201" s="168">
        <f>'Pit Scouting Data'!O160</f>
        <v>0</v>
      </c>
      <c r="CI201" s="176">
        <f>'Pit Scouting Data'!P160</f>
        <v>0</v>
      </c>
      <c r="CJ201" s="176">
        <f>'Pit Scouting Data'!Q160</f>
        <v>0</v>
      </c>
      <c r="CK201" s="176">
        <f>'Pit Scouting Data'!R160</f>
        <v>0</v>
      </c>
      <c r="CL201" s="176">
        <f>'Pit Scouting Data'!S160</f>
        <v>0</v>
      </c>
      <c r="CM201" s="169">
        <f>'Pit Scouting Data'!A160</f>
        <v>0</v>
      </c>
      <c r="CN201" s="169">
        <f>'Pit Scouting Data'!B160</f>
        <v>0</v>
      </c>
      <c r="CO201" s="169">
        <f>'Pit Scouting Data'!C160</f>
        <v>0</v>
      </c>
      <c r="CP201" s="169">
        <f>'Pit Scouting Data'!D160</f>
        <v>0</v>
      </c>
      <c r="CQ201" s="169"/>
      <c r="CR201" s="169"/>
      <c r="CS201" s="169"/>
      <c r="CT201" s="169"/>
      <c r="CU201" s="169"/>
      <c r="CV201" s="169"/>
      <c r="CW201" s="169"/>
      <c r="CX201" s="169"/>
      <c r="CY201" s="169"/>
      <c r="CZ201" s="169"/>
      <c r="DA201" s="169"/>
      <c r="DB201" s="169"/>
      <c r="DC201" s="169"/>
      <c r="DD201" s="169"/>
      <c r="DE201" s="169"/>
      <c r="DF201" s="169"/>
      <c r="DG201" s="169"/>
      <c r="DH201" s="169"/>
      <c r="DI201" s="169"/>
      <c r="DJ201" s="2"/>
      <c r="DK201" s="2"/>
      <c r="DL201" s="2"/>
      <c r="DM201" s="2"/>
      <c r="DN201" s="2"/>
      <c r="DO201" s="2"/>
      <c r="DP201" s="169"/>
      <c r="DQ201" s="169"/>
      <c r="DR201" s="169"/>
      <c r="DS201" s="169"/>
      <c r="DT201" s="169"/>
      <c r="DU201" s="169"/>
      <c r="DV201" s="169"/>
      <c r="DW201" s="37"/>
      <c r="DX201" s="37"/>
      <c r="DZ201" s="153"/>
    </row>
    <row r="202" spans="1:130" s="164" customFormat="1" hidden="1" x14ac:dyDescent="0.25">
      <c r="A202" s="153">
        <f t="shared" si="138"/>
        <v>0</v>
      </c>
      <c r="B202" s="39"/>
      <c r="C202" s="39"/>
      <c r="D202" s="17">
        <f t="shared" si="139"/>
        <v>0</v>
      </c>
      <c r="E202" s="113">
        <f t="shared" si="140"/>
        <v>0</v>
      </c>
      <c r="F202" s="113">
        <f t="shared" si="141"/>
        <v>0</v>
      </c>
      <c r="G202" s="113">
        <f t="shared" si="142"/>
        <v>0</v>
      </c>
      <c r="H202" s="113">
        <f t="shared" si="143"/>
        <v>0</v>
      </c>
      <c r="I202" s="113">
        <f t="shared" si="144"/>
        <v>0</v>
      </c>
      <c r="J202" s="113">
        <f t="shared" si="145"/>
        <v>0</v>
      </c>
      <c r="K202" s="113">
        <f t="shared" si="146"/>
        <v>0</v>
      </c>
      <c r="L202" s="76">
        <v>8</v>
      </c>
      <c r="M202" s="76">
        <v>8</v>
      </c>
      <c r="N202" s="76">
        <v>6</v>
      </c>
      <c r="O202" s="76">
        <v>6</v>
      </c>
      <c r="P202" s="76">
        <v>6</v>
      </c>
      <c r="Q202" s="76">
        <v>2</v>
      </c>
      <c r="R202" s="76">
        <v>1</v>
      </c>
      <c r="S202" s="17">
        <f t="shared" si="147"/>
        <v>0</v>
      </c>
      <c r="T202" s="113">
        <f t="shared" si="148"/>
        <v>0</v>
      </c>
      <c r="U202" s="113">
        <f t="shared" si="149"/>
        <v>0</v>
      </c>
      <c r="V202" s="113">
        <f t="shared" si="150"/>
        <v>0</v>
      </c>
      <c r="W202" s="113">
        <f t="shared" si="151"/>
        <v>0</v>
      </c>
      <c r="X202" s="113">
        <f t="shared" si="152"/>
        <v>0</v>
      </c>
      <c r="Y202" s="113">
        <f t="shared" si="153"/>
        <v>0</v>
      </c>
      <c r="Z202" s="113">
        <f t="shared" si="154"/>
        <v>0</v>
      </c>
      <c r="AA202" s="76">
        <v>5</v>
      </c>
      <c r="AB202" s="76">
        <v>6</v>
      </c>
      <c r="AC202" s="76">
        <v>8</v>
      </c>
      <c r="AD202" s="76">
        <v>2</v>
      </c>
      <c r="AE202" s="76">
        <v>2</v>
      </c>
      <c r="AF202" s="76">
        <v>3</v>
      </c>
      <c r="AG202" s="76">
        <v>8</v>
      </c>
      <c r="AH202" s="131">
        <f t="shared" si="155"/>
        <v>0</v>
      </c>
      <c r="AI202" s="131">
        <f t="shared" si="156"/>
        <v>0</v>
      </c>
      <c r="AJ202" s="131">
        <f t="shared" si="157"/>
        <v>0</v>
      </c>
      <c r="AK202" s="131">
        <f t="shared" si="158"/>
        <v>0</v>
      </c>
      <c r="AL202" s="131">
        <f t="shared" si="159"/>
        <v>0</v>
      </c>
      <c r="AM202" s="131">
        <f t="shared" si="160"/>
        <v>0</v>
      </c>
      <c r="AN202" s="131">
        <f t="shared" si="161"/>
        <v>0</v>
      </c>
      <c r="AO202" s="115" t="b">
        <f t="shared" si="162"/>
        <v>0</v>
      </c>
      <c r="AP202" s="115" t="b">
        <f t="shared" si="163"/>
        <v>0</v>
      </c>
      <c r="AQ202" s="115" t="b">
        <f t="shared" si="164"/>
        <v>0</v>
      </c>
      <c r="AR202" s="79">
        <f t="shared" si="165"/>
        <v>0</v>
      </c>
      <c r="AS202" s="79">
        <f t="shared" si="166"/>
        <v>0</v>
      </c>
      <c r="AT202" s="79">
        <f t="shared" si="167"/>
        <v>0</v>
      </c>
      <c r="AU202" s="79">
        <f t="shared" si="168"/>
        <v>0</v>
      </c>
      <c r="AV202" s="79">
        <f t="shared" si="169"/>
        <v>0</v>
      </c>
      <c r="AW202" s="79">
        <f t="shared" si="170"/>
        <v>0</v>
      </c>
      <c r="AX202" s="128">
        <f t="shared" si="171"/>
        <v>0</v>
      </c>
      <c r="AY202" s="128"/>
      <c r="AZ202" s="128"/>
      <c r="BA202" s="128">
        <f t="shared" si="172"/>
        <v>0</v>
      </c>
      <c r="BB202" s="128">
        <f t="shared" si="173"/>
        <v>0</v>
      </c>
      <c r="BC202" s="80">
        <f t="shared" si="177"/>
        <v>0</v>
      </c>
      <c r="BD202" s="80">
        <f t="shared" si="178"/>
        <v>0</v>
      </c>
      <c r="BE202" s="80">
        <f t="shared" si="179"/>
        <v>0</v>
      </c>
      <c r="BF202" s="80">
        <f t="shared" si="180"/>
        <v>0</v>
      </c>
      <c r="BG202" s="80">
        <f t="shared" si="181"/>
        <v>0</v>
      </c>
      <c r="BH202" s="80">
        <f t="shared" si="182"/>
        <v>0</v>
      </c>
      <c r="BI202" s="4">
        <f t="shared" si="174"/>
        <v>0</v>
      </c>
      <c r="BJ202" s="4">
        <f t="shared" si="175"/>
        <v>0</v>
      </c>
      <c r="BK202" s="4">
        <f t="shared" si="176"/>
        <v>0</v>
      </c>
      <c r="BL202" s="8" t="e">
        <f>VLOOKUP(CN202,'CIR Results'!$B$3:$L$42,2,FALSE)</f>
        <v>#N/A</v>
      </c>
      <c r="BM202" s="8" t="e">
        <f>VLOOKUP(CN202,'CIR Results'!$B$3:$L$42,3,FALSE)</f>
        <v>#N/A</v>
      </c>
      <c r="BN202" s="8" t="e">
        <f>VLOOKUP(CN202,'CIR Results'!$B$3:$L$42,4,FALSE)</f>
        <v>#N/A</v>
      </c>
      <c r="BO202" s="8" t="e">
        <f>VLOOKUP(CN202,'CIR Results'!$B$3:$L$42,5,FALSE)</f>
        <v>#N/A</v>
      </c>
      <c r="BP202" s="8" t="e">
        <f>VLOOKUP(CN202,'CIR Results'!$B$3:$L$42,6,FALSE)</f>
        <v>#N/A</v>
      </c>
      <c r="BQ202" s="8" t="e">
        <f>VLOOKUP(CN202,'CIR Results'!$B$3:$L$42,8,FALSE)</f>
        <v>#N/A</v>
      </c>
      <c r="BR202" s="8" t="e">
        <f>VLOOKUP(CN202,'CIR Results'!$B$3:$L$42,9,FALSE)</f>
        <v>#N/A</v>
      </c>
      <c r="BS202" s="8" t="e">
        <f>VLOOKUP(CN202,'CIR Results'!$B$3:$L$42,10,FALSE)</f>
        <v>#N/A</v>
      </c>
      <c r="BT202" s="8" t="e">
        <f>VLOOKUP(CN202,'CIR Results'!$B$3:$L$42,11,FALSE)</f>
        <v>#N/A</v>
      </c>
      <c r="BU202" s="136" t="e">
        <f>VLOOKUP(CN202,'CIR Team Info'!$B$5:$E$44,2,FALSE)</f>
        <v>#N/A</v>
      </c>
      <c r="BV202" s="136" t="e">
        <f>VLOOKUP(CN202,'CIR Team Info'!$B$5:$E$44,4,FALSE)</f>
        <v>#N/A</v>
      </c>
      <c r="BW202" s="136" t="str">
        <f t="shared" si="183"/>
        <v xml:space="preserve">0 0 0 </v>
      </c>
      <c r="BX202" s="168">
        <f>'Pit Scouting Data'!E161</f>
        <v>0</v>
      </c>
      <c r="BY202" s="168">
        <f>'Pit Scouting Data'!F161</f>
        <v>0</v>
      </c>
      <c r="BZ202" s="168">
        <f>'Pit Scouting Data'!G161</f>
        <v>0</v>
      </c>
      <c r="CA202" s="168">
        <f>'Pit Scouting Data'!H161</f>
        <v>0</v>
      </c>
      <c r="CB202" s="168">
        <f>'Pit Scouting Data'!I161</f>
        <v>0</v>
      </c>
      <c r="CC202" s="168">
        <f>'Pit Scouting Data'!J161</f>
        <v>0</v>
      </c>
      <c r="CD202" s="168">
        <f>'Pit Scouting Data'!K161</f>
        <v>0</v>
      </c>
      <c r="CE202" s="168">
        <f>'Pit Scouting Data'!L161</f>
        <v>0</v>
      </c>
      <c r="CF202" s="168">
        <f>'Pit Scouting Data'!M161</f>
        <v>0</v>
      </c>
      <c r="CG202" s="168">
        <f>'Pit Scouting Data'!N161</f>
        <v>0</v>
      </c>
      <c r="CH202" s="168">
        <f>'Pit Scouting Data'!O161</f>
        <v>0</v>
      </c>
      <c r="CI202" s="176">
        <f>'Pit Scouting Data'!P161</f>
        <v>0</v>
      </c>
      <c r="CJ202" s="176">
        <f>'Pit Scouting Data'!Q161</f>
        <v>0</v>
      </c>
      <c r="CK202" s="176">
        <f>'Pit Scouting Data'!R161</f>
        <v>0</v>
      </c>
      <c r="CL202" s="176">
        <f>'Pit Scouting Data'!S161</f>
        <v>0</v>
      </c>
      <c r="CM202" s="169">
        <f>'Pit Scouting Data'!A161</f>
        <v>0</v>
      </c>
      <c r="CN202" s="169">
        <f>'Pit Scouting Data'!B161</f>
        <v>0</v>
      </c>
      <c r="CO202" s="169">
        <f>'Pit Scouting Data'!C161</f>
        <v>0</v>
      </c>
      <c r="CP202" s="169">
        <f>'Pit Scouting Data'!D161</f>
        <v>0</v>
      </c>
      <c r="CQ202" s="169"/>
      <c r="CR202" s="169"/>
      <c r="CS202" s="169"/>
      <c r="CT202" s="169"/>
      <c r="CU202" s="169"/>
      <c r="CV202" s="169"/>
      <c r="CW202" s="169"/>
      <c r="CX202" s="169"/>
      <c r="CY202" s="169"/>
      <c r="CZ202" s="169"/>
      <c r="DA202" s="169"/>
      <c r="DB202" s="169"/>
      <c r="DC202" s="169"/>
      <c r="DD202" s="169"/>
      <c r="DE202" s="169"/>
      <c r="DF202" s="169"/>
      <c r="DG202" s="169"/>
      <c r="DH202" s="169"/>
      <c r="DI202" s="169"/>
      <c r="DJ202" s="2"/>
      <c r="DK202" s="2"/>
      <c r="DL202" s="2"/>
      <c r="DM202" s="2"/>
      <c r="DN202" s="2"/>
      <c r="DO202" s="2"/>
      <c r="DP202" s="169"/>
      <c r="DQ202" s="169"/>
      <c r="DR202" s="169"/>
      <c r="DS202" s="169"/>
      <c r="DT202" s="169"/>
      <c r="DU202" s="169"/>
      <c r="DV202" s="169"/>
      <c r="DW202" s="37"/>
      <c r="DX202" s="37"/>
      <c r="DZ202" s="153"/>
    </row>
    <row r="203" spans="1:130" s="164" customFormat="1" hidden="1" x14ac:dyDescent="0.25">
      <c r="A203" s="153">
        <f t="shared" si="138"/>
        <v>0</v>
      </c>
      <c r="B203" s="39"/>
      <c r="C203" s="39"/>
      <c r="D203" s="17">
        <f t="shared" si="139"/>
        <v>0</v>
      </c>
      <c r="E203" s="113">
        <f t="shared" si="140"/>
        <v>0</v>
      </c>
      <c r="F203" s="113">
        <f t="shared" si="141"/>
        <v>0</v>
      </c>
      <c r="G203" s="113">
        <f t="shared" si="142"/>
        <v>0</v>
      </c>
      <c r="H203" s="113">
        <f t="shared" si="143"/>
        <v>0</v>
      </c>
      <c r="I203" s="113">
        <f t="shared" si="144"/>
        <v>0</v>
      </c>
      <c r="J203" s="113">
        <f t="shared" si="145"/>
        <v>0</v>
      </c>
      <c r="K203" s="113">
        <f t="shared" si="146"/>
        <v>0</v>
      </c>
      <c r="L203" s="76">
        <v>8</v>
      </c>
      <c r="M203" s="76">
        <v>8</v>
      </c>
      <c r="N203" s="76">
        <v>6</v>
      </c>
      <c r="O203" s="76">
        <v>6</v>
      </c>
      <c r="P203" s="76">
        <v>6</v>
      </c>
      <c r="Q203" s="76">
        <v>2</v>
      </c>
      <c r="R203" s="76">
        <v>1</v>
      </c>
      <c r="S203" s="17">
        <f t="shared" si="147"/>
        <v>0</v>
      </c>
      <c r="T203" s="113">
        <f t="shared" si="148"/>
        <v>0</v>
      </c>
      <c r="U203" s="113">
        <f t="shared" si="149"/>
        <v>0</v>
      </c>
      <c r="V203" s="113">
        <f t="shared" si="150"/>
        <v>0</v>
      </c>
      <c r="W203" s="113">
        <f t="shared" si="151"/>
        <v>0</v>
      </c>
      <c r="X203" s="113">
        <f t="shared" si="152"/>
        <v>0</v>
      </c>
      <c r="Y203" s="113">
        <f t="shared" si="153"/>
        <v>0</v>
      </c>
      <c r="Z203" s="113">
        <f t="shared" si="154"/>
        <v>0</v>
      </c>
      <c r="AA203" s="76">
        <v>5</v>
      </c>
      <c r="AB203" s="76">
        <v>6</v>
      </c>
      <c r="AC203" s="76">
        <v>8</v>
      </c>
      <c r="AD203" s="76">
        <v>2</v>
      </c>
      <c r="AE203" s="76">
        <v>2</v>
      </c>
      <c r="AF203" s="76">
        <v>3</v>
      </c>
      <c r="AG203" s="76">
        <v>8</v>
      </c>
      <c r="AH203" s="131">
        <f t="shared" si="155"/>
        <v>0</v>
      </c>
      <c r="AI203" s="131">
        <f t="shared" si="156"/>
        <v>0</v>
      </c>
      <c r="AJ203" s="131">
        <f t="shared" si="157"/>
        <v>0</v>
      </c>
      <c r="AK203" s="131">
        <f t="shared" si="158"/>
        <v>0</v>
      </c>
      <c r="AL203" s="131">
        <f t="shared" si="159"/>
        <v>0</v>
      </c>
      <c r="AM203" s="131">
        <f t="shared" si="160"/>
        <v>0</v>
      </c>
      <c r="AN203" s="131">
        <f t="shared" si="161"/>
        <v>0</v>
      </c>
      <c r="AO203" s="115" t="b">
        <f t="shared" si="162"/>
        <v>0</v>
      </c>
      <c r="AP203" s="115" t="b">
        <f t="shared" si="163"/>
        <v>0</v>
      </c>
      <c r="AQ203" s="115" t="b">
        <f t="shared" si="164"/>
        <v>0</v>
      </c>
      <c r="AR203" s="79">
        <f t="shared" si="165"/>
        <v>0</v>
      </c>
      <c r="AS203" s="79">
        <f t="shared" si="166"/>
        <v>0</v>
      </c>
      <c r="AT203" s="79">
        <f t="shared" si="167"/>
        <v>0</v>
      </c>
      <c r="AU203" s="79">
        <f t="shared" si="168"/>
        <v>0</v>
      </c>
      <c r="AV203" s="79">
        <f t="shared" si="169"/>
        <v>0</v>
      </c>
      <c r="AW203" s="79">
        <f t="shared" si="170"/>
        <v>0</v>
      </c>
      <c r="AX203" s="128">
        <f t="shared" si="171"/>
        <v>0</v>
      </c>
      <c r="AY203" s="128"/>
      <c r="AZ203" s="128"/>
      <c r="BA203" s="128">
        <f t="shared" si="172"/>
        <v>0</v>
      </c>
      <c r="BB203" s="128">
        <f t="shared" si="173"/>
        <v>0</v>
      </c>
      <c r="BC203" s="80">
        <f t="shared" si="177"/>
        <v>0</v>
      </c>
      <c r="BD203" s="80">
        <f t="shared" si="178"/>
        <v>0</v>
      </c>
      <c r="BE203" s="80">
        <f t="shared" si="179"/>
        <v>0</v>
      </c>
      <c r="BF203" s="80">
        <f t="shared" si="180"/>
        <v>0</v>
      </c>
      <c r="BG203" s="80">
        <f t="shared" si="181"/>
        <v>0</v>
      </c>
      <c r="BH203" s="80">
        <f t="shared" si="182"/>
        <v>0</v>
      </c>
      <c r="BI203" s="4">
        <f t="shared" si="174"/>
        <v>0</v>
      </c>
      <c r="BJ203" s="4">
        <f t="shared" si="175"/>
        <v>0</v>
      </c>
      <c r="BK203" s="4">
        <f t="shared" si="176"/>
        <v>0</v>
      </c>
      <c r="BL203" s="8" t="e">
        <f>VLOOKUP(CN203,'CIR Results'!$B$3:$L$42,2,FALSE)</f>
        <v>#N/A</v>
      </c>
      <c r="BM203" s="8" t="e">
        <f>VLOOKUP(CN203,'CIR Results'!$B$3:$L$42,3,FALSE)</f>
        <v>#N/A</v>
      </c>
      <c r="BN203" s="8" t="e">
        <f>VLOOKUP(CN203,'CIR Results'!$B$3:$L$42,4,FALSE)</f>
        <v>#N/A</v>
      </c>
      <c r="BO203" s="8" t="e">
        <f>VLOOKUP(CN203,'CIR Results'!$B$3:$L$42,5,FALSE)</f>
        <v>#N/A</v>
      </c>
      <c r="BP203" s="8" t="e">
        <f>VLOOKUP(CN203,'CIR Results'!$B$3:$L$42,6,FALSE)</f>
        <v>#N/A</v>
      </c>
      <c r="BQ203" s="8" t="e">
        <f>VLOOKUP(CN203,'CIR Results'!$B$3:$L$42,8,FALSE)</f>
        <v>#N/A</v>
      </c>
      <c r="BR203" s="8" t="e">
        <f>VLOOKUP(CN203,'CIR Results'!$B$3:$L$42,9,FALSE)</f>
        <v>#N/A</v>
      </c>
      <c r="BS203" s="8" t="e">
        <f>VLOOKUP(CN203,'CIR Results'!$B$3:$L$42,10,FALSE)</f>
        <v>#N/A</v>
      </c>
      <c r="BT203" s="8" t="e">
        <f>VLOOKUP(CN203,'CIR Results'!$B$3:$L$42,11,FALSE)</f>
        <v>#N/A</v>
      </c>
      <c r="BU203" s="136" t="e">
        <f>VLOOKUP(CN203,'CIR Team Info'!$B$5:$E$44,2,FALSE)</f>
        <v>#N/A</v>
      </c>
      <c r="BV203" s="136" t="e">
        <f>VLOOKUP(CN203,'CIR Team Info'!$B$5:$E$44,4,FALSE)</f>
        <v>#N/A</v>
      </c>
      <c r="BW203" s="136" t="str">
        <f t="shared" si="183"/>
        <v xml:space="preserve">0 0 0 </v>
      </c>
      <c r="BX203" s="168">
        <f>'Pit Scouting Data'!E162</f>
        <v>0</v>
      </c>
      <c r="BY203" s="168">
        <f>'Pit Scouting Data'!F162</f>
        <v>0</v>
      </c>
      <c r="BZ203" s="168">
        <f>'Pit Scouting Data'!G162</f>
        <v>0</v>
      </c>
      <c r="CA203" s="168">
        <f>'Pit Scouting Data'!H162</f>
        <v>0</v>
      </c>
      <c r="CB203" s="168">
        <f>'Pit Scouting Data'!I162</f>
        <v>0</v>
      </c>
      <c r="CC203" s="168">
        <f>'Pit Scouting Data'!J162</f>
        <v>0</v>
      </c>
      <c r="CD203" s="168">
        <f>'Pit Scouting Data'!K162</f>
        <v>0</v>
      </c>
      <c r="CE203" s="168">
        <f>'Pit Scouting Data'!L162</f>
        <v>0</v>
      </c>
      <c r="CF203" s="168">
        <f>'Pit Scouting Data'!M162</f>
        <v>0</v>
      </c>
      <c r="CG203" s="168">
        <f>'Pit Scouting Data'!N162</f>
        <v>0</v>
      </c>
      <c r="CH203" s="168">
        <f>'Pit Scouting Data'!O162</f>
        <v>0</v>
      </c>
      <c r="CI203" s="176">
        <f>'Pit Scouting Data'!P162</f>
        <v>0</v>
      </c>
      <c r="CJ203" s="176">
        <f>'Pit Scouting Data'!Q162</f>
        <v>0</v>
      </c>
      <c r="CK203" s="176">
        <f>'Pit Scouting Data'!R162</f>
        <v>0</v>
      </c>
      <c r="CL203" s="176">
        <f>'Pit Scouting Data'!S162</f>
        <v>0</v>
      </c>
      <c r="CM203" s="169">
        <f>'Pit Scouting Data'!A162</f>
        <v>0</v>
      </c>
      <c r="CN203" s="169">
        <f>'Pit Scouting Data'!B162</f>
        <v>0</v>
      </c>
      <c r="CO203" s="169">
        <f>'Pit Scouting Data'!C162</f>
        <v>0</v>
      </c>
      <c r="CP203" s="169">
        <f>'Pit Scouting Data'!D162</f>
        <v>0</v>
      </c>
      <c r="CQ203" s="169"/>
      <c r="CR203" s="169"/>
      <c r="CS203" s="169"/>
      <c r="CT203" s="169"/>
      <c r="CU203" s="169"/>
      <c r="CV203" s="169"/>
      <c r="CW203" s="169"/>
      <c r="CX203" s="169"/>
      <c r="CY203" s="169"/>
      <c r="CZ203" s="169"/>
      <c r="DA203" s="169"/>
      <c r="DB203" s="169"/>
      <c r="DC203" s="169"/>
      <c r="DD203" s="169"/>
      <c r="DE203" s="169"/>
      <c r="DF203" s="169"/>
      <c r="DG203" s="169"/>
      <c r="DH203" s="169"/>
      <c r="DI203" s="169"/>
      <c r="DJ203" s="2"/>
      <c r="DK203" s="2"/>
      <c r="DL203" s="2"/>
      <c r="DM203" s="2"/>
      <c r="DN203" s="2"/>
      <c r="DO203" s="2"/>
      <c r="DP203" s="169"/>
      <c r="DQ203" s="169"/>
      <c r="DR203" s="169"/>
      <c r="DS203" s="169"/>
      <c r="DT203" s="169"/>
      <c r="DU203" s="169"/>
      <c r="DV203" s="169"/>
      <c r="DW203" s="37"/>
      <c r="DX203" s="37"/>
      <c r="DZ203" s="153"/>
    </row>
    <row r="204" spans="1:130" s="164" customFormat="1" hidden="1" x14ac:dyDescent="0.25">
      <c r="A204" s="153">
        <f t="shared" si="138"/>
        <v>0</v>
      </c>
      <c r="B204" s="39"/>
      <c r="C204" s="39"/>
      <c r="D204" s="17">
        <f t="shared" si="139"/>
        <v>0</v>
      </c>
      <c r="E204" s="113">
        <f t="shared" si="140"/>
        <v>0</v>
      </c>
      <c r="F204" s="113">
        <f t="shared" si="141"/>
        <v>0</v>
      </c>
      <c r="G204" s="113">
        <f t="shared" si="142"/>
        <v>0</v>
      </c>
      <c r="H204" s="113">
        <f t="shared" si="143"/>
        <v>0</v>
      </c>
      <c r="I204" s="113">
        <f t="shared" si="144"/>
        <v>0</v>
      </c>
      <c r="J204" s="113">
        <f t="shared" si="145"/>
        <v>0</v>
      </c>
      <c r="K204" s="113">
        <f t="shared" si="146"/>
        <v>0</v>
      </c>
      <c r="L204" s="76">
        <v>8</v>
      </c>
      <c r="M204" s="76">
        <v>8</v>
      </c>
      <c r="N204" s="76">
        <v>6</v>
      </c>
      <c r="O204" s="76">
        <v>6</v>
      </c>
      <c r="P204" s="76">
        <v>6</v>
      </c>
      <c r="Q204" s="76">
        <v>2</v>
      </c>
      <c r="R204" s="76">
        <v>1</v>
      </c>
      <c r="S204" s="17">
        <f t="shared" si="147"/>
        <v>0</v>
      </c>
      <c r="T204" s="113">
        <f t="shared" si="148"/>
        <v>0</v>
      </c>
      <c r="U204" s="113">
        <f t="shared" si="149"/>
        <v>0</v>
      </c>
      <c r="V204" s="113">
        <f t="shared" si="150"/>
        <v>0</v>
      </c>
      <c r="W204" s="113">
        <f t="shared" si="151"/>
        <v>0</v>
      </c>
      <c r="X204" s="113">
        <f t="shared" si="152"/>
        <v>0</v>
      </c>
      <c r="Y204" s="113">
        <f t="shared" si="153"/>
        <v>0</v>
      </c>
      <c r="Z204" s="113">
        <f t="shared" si="154"/>
        <v>0</v>
      </c>
      <c r="AA204" s="76">
        <v>5</v>
      </c>
      <c r="AB204" s="76">
        <v>6</v>
      </c>
      <c r="AC204" s="76">
        <v>8</v>
      </c>
      <c r="AD204" s="76">
        <v>2</v>
      </c>
      <c r="AE204" s="76">
        <v>2</v>
      </c>
      <c r="AF204" s="76">
        <v>3</v>
      </c>
      <c r="AG204" s="76">
        <v>8</v>
      </c>
      <c r="AH204" s="131">
        <f t="shared" si="155"/>
        <v>0</v>
      </c>
      <c r="AI204" s="131">
        <f t="shared" si="156"/>
        <v>0</v>
      </c>
      <c r="AJ204" s="131">
        <f t="shared" si="157"/>
        <v>0</v>
      </c>
      <c r="AK204" s="131">
        <f t="shared" si="158"/>
        <v>0</v>
      </c>
      <c r="AL204" s="131">
        <f t="shared" si="159"/>
        <v>0</v>
      </c>
      <c r="AM204" s="131">
        <f t="shared" si="160"/>
        <v>0</v>
      </c>
      <c r="AN204" s="131">
        <f t="shared" si="161"/>
        <v>0</v>
      </c>
      <c r="AO204" s="115" t="b">
        <f t="shared" si="162"/>
        <v>0</v>
      </c>
      <c r="AP204" s="115" t="b">
        <f t="shared" si="163"/>
        <v>0</v>
      </c>
      <c r="AQ204" s="115" t="b">
        <f t="shared" si="164"/>
        <v>0</v>
      </c>
      <c r="AR204" s="79">
        <f t="shared" si="165"/>
        <v>0</v>
      </c>
      <c r="AS204" s="79">
        <f t="shared" si="166"/>
        <v>0</v>
      </c>
      <c r="AT204" s="79">
        <f t="shared" si="167"/>
        <v>0</v>
      </c>
      <c r="AU204" s="79">
        <f t="shared" si="168"/>
        <v>0</v>
      </c>
      <c r="AV204" s="79">
        <f t="shared" si="169"/>
        <v>0</v>
      </c>
      <c r="AW204" s="79">
        <f t="shared" si="170"/>
        <v>0</v>
      </c>
      <c r="AX204" s="128">
        <f t="shared" si="171"/>
        <v>0</v>
      </c>
      <c r="AY204" s="128"/>
      <c r="AZ204" s="128"/>
      <c r="BA204" s="128">
        <f t="shared" si="172"/>
        <v>0</v>
      </c>
      <c r="BB204" s="128">
        <f t="shared" si="173"/>
        <v>0</v>
      </c>
      <c r="BC204" s="80">
        <f t="shared" si="177"/>
        <v>0</v>
      </c>
      <c r="BD204" s="80">
        <f t="shared" si="178"/>
        <v>0</v>
      </c>
      <c r="BE204" s="80">
        <f t="shared" si="179"/>
        <v>0</v>
      </c>
      <c r="BF204" s="80">
        <f t="shared" si="180"/>
        <v>0</v>
      </c>
      <c r="BG204" s="80">
        <f t="shared" si="181"/>
        <v>0</v>
      </c>
      <c r="BH204" s="80">
        <f t="shared" si="182"/>
        <v>0</v>
      </c>
      <c r="BI204" s="4">
        <f t="shared" si="174"/>
        <v>0</v>
      </c>
      <c r="BJ204" s="4">
        <f t="shared" si="175"/>
        <v>0</v>
      </c>
      <c r="BK204" s="4">
        <f t="shared" si="176"/>
        <v>0</v>
      </c>
      <c r="BL204" s="8" t="e">
        <f>VLOOKUP(CN204,'CIR Results'!$B$3:$L$42,2,FALSE)</f>
        <v>#N/A</v>
      </c>
      <c r="BM204" s="8" t="e">
        <f>VLOOKUP(CN204,'CIR Results'!$B$3:$L$42,3,FALSE)</f>
        <v>#N/A</v>
      </c>
      <c r="BN204" s="8" t="e">
        <f>VLOOKUP(CN204,'CIR Results'!$B$3:$L$42,4,FALSE)</f>
        <v>#N/A</v>
      </c>
      <c r="BO204" s="8" t="e">
        <f>VLOOKUP(CN204,'CIR Results'!$B$3:$L$42,5,FALSE)</f>
        <v>#N/A</v>
      </c>
      <c r="BP204" s="8" t="e">
        <f>VLOOKUP(CN204,'CIR Results'!$B$3:$L$42,6,FALSE)</f>
        <v>#N/A</v>
      </c>
      <c r="BQ204" s="8" t="e">
        <f>VLOOKUP(CN204,'CIR Results'!$B$3:$L$42,8,FALSE)</f>
        <v>#N/A</v>
      </c>
      <c r="BR204" s="8" t="e">
        <f>VLOOKUP(CN204,'CIR Results'!$B$3:$L$42,9,FALSE)</f>
        <v>#N/A</v>
      </c>
      <c r="BS204" s="8" t="e">
        <f>VLOOKUP(CN204,'CIR Results'!$B$3:$L$42,10,FALSE)</f>
        <v>#N/A</v>
      </c>
      <c r="BT204" s="8" t="e">
        <f>VLOOKUP(CN204,'CIR Results'!$B$3:$L$42,11,FALSE)</f>
        <v>#N/A</v>
      </c>
      <c r="BU204" s="136" t="e">
        <f>VLOOKUP(CN204,'CIR Team Info'!$B$5:$E$44,2,FALSE)</f>
        <v>#N/A</v>
      </c>
      <c r="BV204" s="136" t="e">
        <f>VLOOKUP(CN204,'CIR Team Info'!$B$5:$E$44,4,FALSE)</f>
        <v>#N/A</v>
      </c>
      <c r="BW204" s="136" t="str">
        <f t="shared" si="183"/>
        <v xml:space="preserve">0 0 0 </v>
      </c>
      <c r="BX204" s="168">
        <f>'Pit Scouting Data'!E163</f>
        <v>0</v>
      </c>
      <c r="BY204" s="168">
        <f>'Pit Scouting Data'!F163</f>
        <v>0</v>
      </c>
      <c r="BZ204" s="168">
        <f>'Pit Scouting Data'!G163</f>
        <v>0</v>
      </c>
      <c r="CA204" s="168">
        <f>'Pit Scouting Data'!H163</f>
        <v>0</v>
      </c>
      <c r="CB204" s="168">
        <f>'Pit Scouting Data'!I163</f>
        <v>0</v>
      </c>
      <c r="CC204" s="168">
        <f>'Pit Scouting Data'!J163</f>
        <v>0</v>
      </c>
      <c r="CD204" s="168">
        <f>'Pit Scouting Data'!K163</f>
        <v>0</v>
      </c>
      <c r="CE204" s="168">
        <f>'Pit Scouting Data'!L163</f>
        <v>0</v>
      </c>
      <c r="CF204" s="168">
        <f>'Pit Scouting Data'!M163</f>
        <v>0</v>
      </c>
      <c r="CG204" s="168">
        <f>'Pit Scouting Data'!N163</f>
        <v>0</v>
      </c>
      <c r="CH204" s="168">
        <f>'Pit Scouting Data'!O163</f>
        <v>0</v>
      </c>
      <c r="CI204" s="176">
        <f>'Pit Scouting Data'!P163</f>
        <v>0</v>
      </c>
      <c r="CJ204" s="176">
        <f>'Pit Scouting Data'!Q163</f>
        <v>0</v>
      </c>
      <c r="CK204" s="176">
        <f>'Pit Scouting Data'!R163</f>
        <v>0</v>
      </c>
      <c r="CL204" s="176">
        <f>'Pit Scouting Data'!S163</f>
        <v>0</v>
      </c>
      <c r="CM204" s="169">
        <f>'Pit Scouting Data'!A163</f>
        <v>0</v>
      </c>
      <c r="CN204" s="169">
        <f>'Pit Scouting Data'!B163</f>
        <v>0</v>
      </c>
      <c r="CO204" s="169">
        <f>'Pit Scouting Data'!C163</f>
        <v>0</v>
      </c>
      <c r="CP204" s="169">
        <f>'Pit Scouting Data'!D163</f>
        <v>0</v>
      </c>
      <c r="CQ204" s="169"/>
      <c r="CR204" s="169"/>
      <c r="CS204" s="169"/>
      <c r="CT204" s="169"/>
      <c r="CU204" s="169"/>
      <c r="CV204" s="169"/>
      <c r="CW204" s="169"/>
      <c r="CX204" s="169"/>
      <c r="CY204" s="169"/>
      <c r="CZ204" s="169"/>
      <c r="DA204" s="169"/>
      <c r="DB204" s="169"/>
      <c r="DC204" s="169"/>
      <c r="DD204" s="169"/>
      <c r="DE204" s="169"/>
      <c r="DF204" s="169"/>
      <c r="DG204" s="169"/>
      <c r="DH204" s="169"/>
      <c r="DI204" s="169"/>
      <c r="DJ204" s="2"/>
      <c r="DK204" s="2"/>
      <c r="DL204" s="2"/>
      <c r="DM204" s="2"/>
      <c r="DN204" s="2"/>
      <c r="DO204" s="2"/>
      <c r="DP204" s="169"/>
      <c r="DQ204" s="169"/>
      <c r="DR204" s="169"/>
      <c r="DS204" s="169"/>
      <c r="DT204" s="169"/>
      <c r="DU204" s="169"/>
      <c r="DV204" s="169"/>
      <c r="DW204" s="37"/>
      <c r="DX204" s="37"/>
      <c r="DZ204" s="153"/>
    </row>
    <row r="205" spans="1:130" s="164" customFormat="1" hidden="1" x14ac:dyDescent="0.25">
      <c r="A205" s="153">
        <f t="shared" si="138"/>
        <v>0</v>
      </c>
      <c r="B205" s="39"/>
      <c r="C205" s="39"/>
      <c r="D205" s="17">
        <f t="shared" si="139"/>
        <v>0</v>
      </c>
      <c r="E205" s="113">
        <f t="shared" si="140"/>
        <v>0</v>
      </c>
      <c r="F205" s="113">
        <f t="shared" si="141"/>
        <v>0</v>
      </c>
      <c r="G205" s="113">
        <f t="shared" si="142"/>
        <v>0</v>
      </c>
      <c r="H205" s="113">
        <f t="shared" si="143"/>
        <v>0</v>
      </c>
      <c r="I205" s="113">
        <f t="shared" si="144"/>
        <v>0</v>
      </c>
      <c r="J205" s="113">
        <f t="shared" si="145"/>
        <v>0</v>
      </c>
      <c r="K205" s="113">
        <f t="shared" si="146"/>
        <v>0</v>
      </c>
      <c r="L205" s="76">
        <v>8</v>
      </c>
      <c r="M205" s="76">
        <v>8</v>
      </c>
      <c r="N205" s="76">
        <v>6</v>
      </c>
      <c r="O205" s="76">
        <v>6</v>
      </c>
      <c r="P205" s="76">
        <v>6</v>
      </c>
      <c r="Q205" s="76">
        <v>2</v>
      </c>
      <c r="R205" s="76">
        <v>1</v>
      </c>
      <c r="S205" s="17">
        <f t="shared" si="147"/>
        <v>0</v>
      </c>
      <c r="T205" s="113">
        <f t="shared" si="148"/>
        <v>0</v>
      </c>
      <c r="U205" s="113">
        <f t="shared" si="149"/>
        <v>0</v>
      </c>
      <c r="V205" s="113">
        <f t="shared" si="150"/>
        <v>0</v>
      </c>
      <c r="W205" s="113">
        <f t="shared" si="151"/>
        <v>0</v>
      </c>
      <c r="X205" s="113">
        <f t="shared" si="152"/>
        <v>0</v>
      </c>
      <c r="Y205" s="113">
        <f t="shared" si="153"/>
        <v>0</v>
      </c>
      <c r="Z205" s="113">
        <f t="shared" si="154"/>
        <v>0</v>
      </c>
      <c r="AA205" s="76">
        <v>5</v>
      </c>
      <c r="AB205" s="76">
        <v>6</v>
      </c>
      <c r="AC205" s="76">
        <v>8</v>
      </c>
      <c r="AD205" s="76">
        <v>2</v>
      </c>
      <c r="AE205" s="76">
        <v>2</v>
      </c>
      <c r="AF205" s="76">
        <v>3</v>
      </c>
      <c r="AG205" s="76">
        <v>8</v>
      </c>
      <c r="AH205" s="131">
        <f t="shared" si="155"/>
        <v>0</v>
      </c>
      <c r="AI205" s="131">
        <f t="shared" si="156"/>
        <v>0</v>
      </c>
      <c r="AJ205" s="131">
        <f t="shared" si="157"/>
        <v>0</v>
      </c>
      <c r="AK205" s="131">
        <f t="shared" si="158"/>
        <v>0</v>
      </c>
      <c r="AL205" s="131">
        <f t="shared" si="159"/>
        <v>0</v>
      </c>
      <c r="AM205" s="131">
        <f t="shared" si="160"/>
        <v>0</v>
      </c>
      <c r="AN205" s="131">
        <f t="shared" si="161"/>
        <v>0</v>
      </c>
      <c r="AO205" s="115" t="b">
        <f t="shared" si="162"/>
        <v>0</v>
      </c>
      <c r="AP205" s="115" t="b">
        <f t="shared" si="163"/>
        <v>0</v>
      </c>
      <c r="AQ205" s="115" t="b">
        <f t="shared" si="164"/>
        <v>0</v>
      </c>
      <c r="AR205" s="79">
        <f t="shared" si="165"/>
        <v>0</v>
      </c>
      <c r="AS205" s="79">
        <f t="shared" si="166"/>
        <v>0</v>
      </c>
      <c r="AT205" s="79">
        <f t="shared" si="167"/>
        <v>0</v>
      </c>
      <c r="AU205" s="79">
        <f t="shared" si="168"/>
        <v>0</v>
      </c>
      <c r="AV205" s="79">
        <f t="shared" si="169"/>
        <v>0</v>
      </c>
      <c r="AW205" s="79">
        <f t="shared" si="170"/>
        <v>0</v>
      </c>
      <c r="AX205" s="128">
        <f t="shared" si="171"/>
        <v>0</v>
      </c>
      <c r="AY205" s="128"/>
      <c r="AZ205" s="128"/>
      <c r="BA205" s="128">
        <f t="shared" si="172"/>
        <v>0</v>
      </c>
      <c r="BB205" s="128">
        <f t="shared" si="173"/>
        <v>0</v>
      </c>
      <c r="BC205" s="80">
        <f t="shared" si="177"/>
        <v>0</v>
      </c>
      <c r="BD205" s="80">
        <f t="shared" si="178"/>
        <v>0</v>
      </c>
      <c r="BE205" s="80">
        <f t="shared" si="179"/>
        <v>0</v>
      </c>
      <c r="BF205" s="80">
        <f t="shared" si="180"/>
        <v>0</v>
      </c>
      <c r="BG205" s="80">
        <f t="shared" si="181"/>
        <v>0</v>
      </c>
      <c r="BH205" s="80">
        <f t="shared" si="182"/>
        <v>0</v>
      </c>
      <c r="BI205" s="4">
        <f t="shared" si="174"/>
        <v>0</v>
      </c>
      <c r="BJ205" s="4">
        <f t="shared" si="175"/>
        <v>0</v>
      </c>
      <c r="BK205" s="4">
        <f t="shared" si="176"/>
        <v>0</v>
      </c>
      <c r="BL205" s="8" t="e">
        <f>VLOOKUP(CN205,'CIR Results'!$B$3:$L$42,2,FALSE)</f>
        <v>#N/A</v>
      </c>
      <c r="BM205" s="8" t="e">
        <f>VLOOKUP(CN205,'CIR Results'!$B$3:$L$42,3,FALSE)</f>
        <v>#N/A</v>
      </c>
      <c r="BN205" s="8" t="e">
        <f>VLOOKUP(CN205,'CIR Results'!$B$3:$L$42,4,FALSE)</f>
        <v>#N/A</v>
      </c>
      <c r="BO205" s="8" t="e">
        <f>VLOOKUP(CN205,'CIR Results'!$B$3:$L$42,5,FALSE)</f>
        <v>#N/A</v>
      </c>
      <c r="BP205" s="8" t="e">
        <f>VLOOKUP(CN205,'CIR Results'!$B$3:$L$42,6,FALSE)</f>
        <v>#N/A</v>
      </c>
      <c r="BQ205" s="8" t="e">
        <f>VLOOKUP(CN205,'CIR Results'!$B$3:$L$42,8,FALSE)</f>
        <v>#N/A</v>
      </c>
      <c r="BR205" s="8" t="e">
        <f>VLOOKUP(CN205,'CIR Results'!$B$3:$L$42,9,FALSE)</f>
        <v>#N/A</v>
      </c>
      <c r="BS205" s="8" t="e">
        <f>VLOOKUP(CN205,'CIR Results'!$B$3:$L$42,10,FALSE)</f>
        <v>#N/A</v>
      </c>
      <c r="BT205" s="8" t="e">
        <f>VLOOKUP(CN205,'CIR Results'!$B$3:$L$42,11,FALSE)</f>
        <v>#N/A</v>
      </c>
      <c r="BU205" s="136" t="e">
        <f>VLOOKUP(CN205,'CIR Team Info'!$B$5:$E$44,2,FALSE)</f>
        <v>#N/A</v>
      </c>
      <c r="BV205" s="136" t="e">
        <f>VLOOKUP(CN205,'CIR Team Info'!$B$5:$E$44,4,FALSE)</f>
        <v>#N/A</v>
      </c>
      <c r="BW205" s="136" t="str">
        <f t="shared" si="183"/>
        <v xml:space="preserve">0 0 0 </v>
      </c>
      <c r="BX205" s="168">
        <f>'Pit Scouting Data'!E164</f>
        <v>0</v>
      </c>
      <c r="BY205" s="168">
        <f>'Pit Scouting Data'!F164</f>
        <v>0</v>
      </c>
      <c r="BZ205" s="168">
        <f>'Pit Scouting Data'!G164</f>
        <v>0</v>
      </c>
      <c r="CA205" s="168">
        <f>'Pit Scouting Data'!H164</f>
        <v>0</v>
      </c>
      <c r="CB205" s="168">
        <f>'Pit Scouting Data'!I164</f>
        <v>0</v>
      </c>
      <c r="CC205" s="168">
        <f>'Pit Scouting Data'!J164</f>
        <v>0</v>
      </c>
      <c r="CD205" s="168">
        <f>'Pit Scouting Data'!K164</f>
        <v>0</v>
      </c>
      <c r="CE205" s="168">
        <f>'Pit Scouting Data'!L164</f>
        <v>0</v>
      </c>
      <c r="CF205" s="168">
        <f>'Pit Scouting Data'!M164</f>
        <v>0</v>
      </c>
      <c r="CG205" s="168">
        <f>'Pit Scouting Data'!N164</f>
        <v>0</v>
      </c>
      <c r="CH205" s="168">
        <f>'Pit Scouting Data'!O164</f>
        <v>0</v>
      </c>
      <c r="CI205" s="176">
        <f>'Pit Scouting Data'!P164</f>
        <v>0</v>
      </c>
      <c r="CJ205" s="176">
        <f>'Pit Scouting Data'!Q164</f>
        <v>0</v>
      </c>
      <c r="CK205" s="176">
        <f>'Pit Scouting Data'!R164</f>
        <v>0</v>
      </c>
      <c r="CL205" s="176">
        <f>'Pit Scouting Data'!S164</f>
        <v>0</v>
      </c>
      <c r="CM205" s="169">
        <f>'Pit Scouting Data'!A164</f>
        <v>0</v>
      </c>
      <c r="CN205" s="169">
        <f>'Pit Scouting Data'!B164</f>
        <v>0</v>
      </c>
      <c r="CO205" s="169">
        <f>'Pit Scouting Data'!C164</f>
        <v>0</v>
      </c>
      <c r="CP205" s="169">
        <f>'Pit Scouting Data'!D164</f>
        <v>0</v>
      </c>
      <c r="CQ205" s="169"/>
      <c r="CR205" s="169"/>
      <c r="CS205" s="169"/>
      <c r="CT205" s="169"/>
      <c r="CU205" s="169"/>
      <c r="CV205" s="169"/>
      <c r="CW205" s="169"/>
      <c r="CX205" s="169"/>
      <c r="CY205" s="169"/>
      <c r="CZ205" s="169"/>
      <c r="DA205" s="169"/>
      <c r="DB205" s="169"/>
      <c r="DC205" s="169"/>
      <c r="DD205" s="169"/>
      <c r="DE205" s="169"/>
      <c r="DF205" s="169"/>
      <c r="DG205" s="169"/>
      <c r="DH205" s="169"/>
      <c r="DI205" s="169"/>
      <c r="DJ205" s="2"/>
      <c r="DK205" s="2"/>
      <c r="DL205" s="2"/>
      <c r="DM205" s="2"/>
      <c r="DN205" s="2"/>
      <c r="DO205" s="2"/>
      <c r="DP205" s="169"/>
      <c r="DQ205" s="169"/>
      <c r="DR205" s="169"/>
      <c r="DS205" s="169"/>
      <c r="DT205" s="169"/>
      <c r="DU205" s="169"/>
      <c r="DV205" s="169"/>
      <c r="DW205" s="37"/>
      <c r="DX205" s="37"/>
      <c r="DZ205" s="153"/>
    </row>
    <row r="206" spans="1:130" s="164" customFormat="1" hidden="1" x14ac:dyDescent="0.25">
      <c r="A206" s="153">
        <f t="shared" si="138"/>
        <v>0</v>
      </c>
      <c r="B206" s="39"/>
      <c r="C206" s="39"/>
      <c r="D206" s="17">
        <f t="shared" si="139"/>
        <v>0</v>
      </c>
      <c r="E206" s="113">
        <f t="shared" si="140"/>
        <v>0</v>
      </c>
      <c r="F206" s="113">
        <f t="shared" si="141"/>
        <v>0</v>
      </c>
      <c r="G206" s="113">
        <f t="shared" si="142"/>
        <v>0</v>
      </c>
      <c r="H206" s="113">
        <f t="shared" si="143"/>
        <v>0</v>
      </c>
      <c r="I206" s="113">
        <f t="shared" si="144"/>
        <v>0</v>
      </c>
      <c r="J206" s="113">
        <f t="shared" si="145"/>
        <v>0</v>
      </c>
      <c r="K206" s="113">
        <f t="shared" si="146"/>
        <v>0</v>
      </c>
      <c r="L206" s="76">
        <v>8</v>
      </c>
      <c r="M206" s="76">
        <v>8</v>
      </c>
      <c r="N206" s="76">
        <v>6</v>
      </c>
      <c r="O206" s="76">
        <v>6</v>
      </c>
      <c r="P206" s="76">
        <v>6</v>
      </c>
      <c r="Q206" s="76">
        <v>2</v>
      </c>
      <c r="R206" s="76">
        <v>1</v>
      </c>
      <c r="S206" s="17">
        <f t="shared" si="147"/>
        <v>0</v>
      </c>
      <c r="T206" s="113">
        <f t="shared" si="148"/>
        <v>0</v>
      </c>
      <c r="U206" s="113">
        <f t="shared" si="149"/>
        <v>0</v>
      </c>
      <c r="V206" s="113">
        <f t="shared" si="150"/>
        <v>0</v>
      </c>
      <c r="W206" s="113">
        <f t="shared" si="151"/>
        <v>0</v>
      </c>
      <c r="X206" s="113">
        <f t="shared" si="152"/>
        <v>0</v>
      </c>
      <c r="Y206" s="113">
        <f t="shared" si="153"/>
        <v>0</v>
      </c>
      <c r="Z206" s="113">
        <f t="shared" si="154"/>
        <v>0</v>
      </c>
      <c r="AA206" s="76">
        <v>5</v>
      </c>
      <c r="AB206" s="76">
        <v>6</v>
      </c>
      <c r="AC206" s="76">
        <v>8</v>
      </c>
      <c r="AD206" s="76">
        <v>2</v>
      </c>
      <c r="AE206" s="76">
        <v>2</v>
      </c>
      <c r="AF206" s="76">
        <v>3</v>
      </c>
      <c r="AG206" s="76">
        <v>8</v>
      </c>
      <c r="AH206" s="131">
        <f t="shared" si="155"/>
        <v>0</v>
      </c>
      <c r="AI206" s="131">
        <f t="shared" si="156"/>
        <v>0</v>
      </c>
      <c r="AJ206" s="131">
        <f t="shared" si="157"/>
        <v>0</v>
      </c>
      <c r="AK206" s="131">
        <f t="shared" si="158"/>
        <v>0</v>
      </c>
      <c r="AL206" s="131">
        <f t="shared" si="159"/>
        <v>0</v>
      </c>
      <c r="AM206" s="131">
        <f t="shared" si="160"/>
        <v>0</v>
      </c>
      <c r="AN206" s="131">
        <f t="shared" si="161"/>
        <v>0</v>
      </c>
      <c r="AO206" s="115" t="b">
        <f t="shared" si="162"/>
        <v>0</v>
      </c>
      <c r="AP206" s="115" t="b">
        <f t="shared" si="163"/>
        <v>0</v>
      </c>
      <c r="AQ206" s="115" t="b">
        <f t="shared" si="164"/>
        <v>0</v>
      </c>
      <c r="AR206" s="79">
        <f t="shared" si="165"/>
        <v>0</v>
      </c>
      <c r="AS206" s="79">
        <f t="shared" si="166"/>
        <v>0</v>
      </c>
      <c r="AT206" s="79">
        <f t="shared" si="167"/>
        <v>0</v>
      </c>
      <c r="AU206" s="79">
        <f t="shared" si="168"/>
        <v>0</v>
      </c>
      <c r="AV206" s="79">
        <f t="shared" si="169"/>
        <v>0</v>
      </c>
      <c r="AW206" s="79">
        <f t="shared" si="170"/>
        <v>0</v>
      </c>
      <c r="AX206" s="128">
        <f t="shared" si="171"/>
        <v>0</v>
      </c>
      <c r="AY206" s="128"/>
      <c r="AZ206" s="128"/>
      <c r="BA206" s="128">
        <f t="shared" si="172"/>
        <v>0</v>
      </c>
      <c r="BB206" s="128">
        <f t="shared" si="173"/>
        <v>0</v>
      </c>
      <c r="BC206" s="80">
        <f t="shared" si="177"/>
        <v>0</v>
      </c>
      <c r="BD206" s="80">
        <f t="shared" si="178"/>
        <v>0</v>
      </c>
      <c r="BE206" s="80">
        <f t="shared" si="179"/>
        <v>0</v>
      </c>
      <c r="BF206" s="80">
        <f t="shared" si="180"/>
        <v>0</v>
      </c>
      <c r="BG206" s="80">
        <f t="shared" si="181"/>
        <v>0</v>
      </c>
      <c r="BH206" s="80">
        <f t="shared" si="182"/>
        <v>0</v>
      </c>
      <c r="BI206" s="4">
        <f t="shared" si="174"/>
        <v>0</v>
      </c>
      <c r="BJ206" s="4">
        <f t="shared" si="175"/>
        <v>0</v>
      </c>
      <c r="BK206" s="4">
        <f t="shared" si="176"/>
        <v>0</v>
      </c>
      <c r="BL206" s="8" t="e">
        <f>VLOOKUP(CN206,'CIR Results'!$B$3:$L$42,2,FALSE)</f>
        <v>#N/A</v>
      </c>
      <c r="BM206" s="8" t="e">
        <f>VLOOKUP(CN206,'CIR Results'!$B$3:$L$42,3,FALSE)</f>
        <v>#N/A</v>
      </c>
      <c r="BN206" s="8" t="e">
        <f>VLOOKUP(CN206,'CIR Results'!$B$3:$L$42,4,FALSE)</f>
        <v>#N/A</v>
      </c>
      <c r="BO206" s="8" t="e">
        <f>VLOOKUP(CN206,'CIR Results'!$B$3:$L$42,5,FALSE)</f>
        <v>#N/A</v>
      </c>
      <c r="BP206" s="8" t="e">
        <f>VLOOKUP(CN206,'CIR Results'!$B$3:$L$42,6,FALSE)</f>
        <v>#N/A</v>
      </c>
      <c r="BQ206" s="8" t="e">
        <f>VLOOKUP(CN206,'CIR Results'!$B$3:$L$42,8,FALSE)</f>
        <v>#N/A</v>
      </c>
      <c r="BR206" s="8" t="e">
        <f>VLOOKUP(CN206,'CIR Results'!$B$3:$L$42,9,FALSE)</f>
        <v>#N/A</v>
      </c>
      <c r="BS206" s="8" t="e">
        <f>VLOOKUP(CN206,'CIR Results'!$B$3:$L$42,10,FALSE)</f>
        <v>#N/A</v>
      </c>
      <c r="BT206" s="8" t="e">
        <f>VLOOKUP(CN206,'CIR Results'!$B$3:$L$42,11,FALSE)</f>
        <v>#N/A</v>
      </c>
      <c r="BU206" s="136" t="e">
        <f>VLOOKUP(CN206,'CIR Team Info'!$B$5:$E$44,2,FALSE)</f>
        <v>#N/A</v>
      </c>
      <c r="BV206" s="136" t="e">
        <f>VLOOKUP(CN206,'CIR Team Info'!$B$5:$E$44,4,FALSE)</f>
        <v>#N/A</v>
      </c>
      <c r="BW206" s="136" t="str">
        <f t="shared" si="183"/>
        <v xml:space="preserve">0 0 0 </v>
      </c>
      <c r="BX206" s="168">
        <f>'Pit Scouting Data'!E165</f>
        <v>0</v>
      </c>
      <c r="BY206" s="168">
        <f>'Pit Scouting Data'!F165</f>
        <v>0</v>
      </c>
      <c r="BZ206" s="168">
        <f>'Pit Scouting Data'!G165</f>
        <v>0</v>
      </c>
      <c r="CA206" s="168">
        <f>'Pit Scouting Data'!H165</f>
        <v>0</v>
      </c>
      <c r="CB206" s="168">
        <f>'Pit Scouting Data'!I165</f>
        <v>0</v>
      </c>
      <c r="CC206" s="168">
        <f>'Pit Scouting Data'!J165</f>
        <v>0</v>
      </c>
      <c r="CD206" s="168">
        <f>'Pit Scouting Data'!K165</f>
        <v>0</v>
      </c>
      <c r="CE206" s="168">
        <f>'Pit Scouting Data'!L165</f>
        <v>0</v>
      </c>
      <c r="CF206" s="168">
        <f>'Pit Scouting Data'!M165</f>
        <v>0</v>
      </c>
      <c r="CG206" s="168">
        <f>'Pit Scouting Data'!N165</f>
        <v>0</v>
      </c>
      <c r="CH206" s="168">
        <f>'Pit Scouting Data'!O165</f>
        <v>0</v>
      </c>
      <c r="CI206" s="176">
        <f>'Pit Scouting Data'!P165</f>
        <v>0</v>
      </c>
      <c r="CJ206" s="176">
        <f>'Pit Scouting Data'!Q165</f>
        <v>0</v>
      </c>
      <c r="CK206" s="176">
        <f>'Pit Scouting Data'!R165</f>
        <v>0</v>
      </c>
      <c r="CL206" s="176">
        <f>'Pit Scouting Data'!S165</f>
        <v>0</v>
      </c>
      <c r="CM206" s="169">
        <f>'Pit Scouting Data'!A165</f>
        <v>0</v>
      </c>
      <c r="CN206" s="169">
        <f>'Pit Scouting Data'!B165</f>
        <v>0</v>
      </c>
      <c r="CO206" s="169">
        <f>'Pit Scouting Data'!C165</f>
        <v>0</v>
      </c>
      <c r="CP206" s="169">
        <f>'Pit Scouting Data'!D165</f>
        <v>0</v>
      </c>
      <c r="CQ206" s="169"/>
      <c r="CR206" s="169"/>
      <c r="CS206" s="169"/>
      <c r="CT206" s="169"/>
      <c r="CU206" s="169"/>
      <c r="CV206" s="169"/>
      <c r="CW206" s="169"/>
      <c r="CX206" s="169"/>
      <c r="CY206" s="169"/>
      <c r="CZ206" s="169"/>
      <c r="DA206" s="169"/>
      <c r="DB206" s="169"/>
      <c r="DC206" s="169"/>
      <c r="DD206" s="169"/>
      <c r="DE206" s="169"/>
      <c r="DF206" s="169"/>
      <c r="DG206" s="169"/>
      <c r="DH206" s="169"/>
      <c r="DI206" s="169"/>
      <c r="DJ206" s="2"/>
      <c r="DK206" s="2"/>
      <c r="DL206" s="2"/>
      <c r="DM206" s="2"/>
      <c r="DN206" s="2"/>
      <c r="DO206" s="2"/>
      <c r="DP206" s="169"/>
      <c r="DQ206" s="169"/>
      <c r="DR206" s="169"/>
      <c r="DS206" s="169"/>
      <c r="DT206" s="169"/>
      <c r="DU206" s="169"/>
      <c r="DV206" s="169"/>
      <c r="DW206" s="37"/>
      <c r="DX206" s="37"/>
      <c r="DZ206" s="153"/>
    </row>
    <row r="207" spans="1:130" s="164" customFormat="1" hidden="1" x14ac:dyDescent="0.25">
      <c r="A207" s="153">
        <f t="shared" si="138"/>
        <v>0</v>
      </c>
      <c r="B207" s="39"/>
      <c r="C207" s="39"/>
      <c r="D207" s="17">
        <f t="shared" si="139"/>
        <v>0</v>
      </c>
      <c r="E207" s="113">
        <f t="shared" si="140"/>
        <v>0</v>
      </c>
      <c r="F207" s="113">
        <f t="shared" si="141"/>
        <v>0</v>
      </c>
      <c r="G207" s="113">
        <f t="shared" si="142"/>
        <v>0</v>
      </c>
      <c r="H207" s="113">
        <f t="shared" si="143"/>
        <v>0</v>
      </c>
      <c r="I207" s="113">
        <f t="shared" si="144"/>
        <v>0</v>
      </c>
      <c r="J207" s="113">
        <f t="shared" si="145"/>
        <v>0</v>
      </c>
      <c r="K207" s="113">
        <f t="shared" si="146"/>
        <v>0</v>
      </c>
      <c r="L207" s="76">
        <v>8</v>
      </c>
      <c r="M207" s="76">
        <v>8</v>
      </c>
      <c r="N207" s="76">
        <v>6</v>
      </c>
      <c r="O207" s="76">
        <v>6</v>
      </c>
      <c r="P207" s="76">
        <v>6</v>
      </c>
      <c r="Q207" s="76">
        <v>2</v>
      </c>
      <c r="R207" s="76">
        <v>1</v>
      </c>
      <c r="S207" s="17">
        <f t="shared" si="147"/>
        <v>0</v>
      </c>
      <c r="T207" s="113">
        <f t="shared" si="148"/>
        <v>0</v>
      </c>
      <c r="U207" s="113">
        <f t="shared" si="149"/>
        <v>0</v>
      </c>
      <c r="V207" s="113">
        <f t="shared" si="150"/>
        <v>0</v>
      </c>
      <c r="W207" s="113">
        <f t="shared" si="151"/>
        <v>0</v>
      </c>
      <c r="X207" s="113">
        <f t="shared" si="152"/>
        <v>0</v>
      </c>
      <c r="Y207" s="113">
        <f t="shared" si="153"/>
        <v>0</v>
      </c>
      <c r="Z207" s="113">
        <f t="shared" si="154"/>
        <v>0</v>
      </c>
      <c r="AA207" s="76">
        <v>5</v>
      </c>
      <c r="AB207" s="76">
        <v>6</v>
      </c>
      <c r="AC207" s="76">
        <v>8</v>
      </c>
      <c r="AD207" s="76">
        <v>2</v>
      </c>
      <c r="AE207" s="76">
        <v>2</v>
      </c>
      <c r="AF207" s="76">
        <v>3</v>
      </c>
      <c r="AG207" s="76">
        <v>8</v>
      </c>
      <c r="AH207" s="131">
        <f t="shared" si="155"/>
        <v>0</v>
      </c>
      <c r="AI207" s="131">
        <f t="shared" si="156"/>
        <v>0</v>
      </c>
      <c r="AJ207" s="131">
        <f t="shared" si="157"/>
        <v>0</v>
      </c>
      <c r="AK207" s="131">
        <f t="shared" si="158"/>
        <v>0</v>
      </c>
      <c r="AL207" s="131">
        <f t="shared" si="159"/>
        <v>0</v>
      </c>
      <c r="AM207" s="131">
        <f t="shared" si="160"/>
        <v>0</v>
      </c>
      <c r="AN207" s="131">
        <f t="shared" si="161"/>
        <v>0</v>
      </c>
      <c r="AO207" s="115" t="b">
        <f t="shared" si="162"/>
        <v>0</v>
      </c>
      <c r="AP207" s="115" t="b">
        <f t="shared" si="163"/>
        <v>0</v>
      </c>
      <c r="AQ207" s="115" t="b">
        <f t="shared" si="164"/>
        <v>0</v>
      </c>
      <c r="AR207" s="79">
        <f t="shared" si="165"/>
        <v>0</v>
      </c>
      <c r="AS207" s="79">
        <f t="shared" si="166"/>
        <v>0</v>
      </c>
      <c r="AT207" s="79">
        <f t="shared" si="167"/>
        <v>0</v>
      </c>
      <c r="AU207" s="79">
        <f t="shared" si="168"/>
        <v>0</v>
      </c>
      <c r="AV207" s="79">
        <f t="shared" si="169"/>
        <v>0</v>
      </c>
      <c r="AW207" s="79">
        <f t="shared" si="170"/>
        <v>0</v>
      </c>
      <c r="AX207" s="128">
        <f t="shared" si="171"/>
        <v>0</v>
      </c>
      <c r="AY207" s="128"/>
      <c r="AZ207" s="128"/>
      <c r="BA207" s="128">
        <f t="shared" si="172"/>
        <v>0</v>
      </c>
      <c r="BB207" s="128">
        <f t="shared" si="173"/>
        <v>0</v>
      </c>
      <c r="BC207" s="80">
        <f t="shared" si="177"/>
        <v>0</v>
      </c>
      <c r="BD207" s="80">
        <f t="shared" si="178"/>
        <v>0</v>
      </c>
      <c r="BE207" s="80">
        <f t="shared" si="179"/>
        <v>0</v>
      </c>
      <c r="BF207" s="80">
        <f t="shared" si="180"/>
        <v>0</v>
      </c>
      <c r="BG207" s="80">
        <f t="shared" si="181"/>
        <v>0</v>
      </c>
      <c r="BH207" s="80">
        <f t="shared" si="182"/>
        <v>0</v>
      </c>
      <c r="BI207" s="4">
        <f t="shared" si="174"/>
        <v>0</v>
      </c>
      <c r="BJ207" s="4">
        <f t="shared" si="175"/>
        <v>0</v>
      </c>
      <c r="BK207" s="4">
        <f t="shared" si="176"/>
        <v>0</v>
      </c>
      <c r="BL207" s="8" t="e">
        <f>VLOOKUP(CN207,'CIR Results'!$B$3:$L$42,2,FALSE)</f>
        <v>#N/A</v>
      </c>
      <c r="BM207" s="8" t="e">
        <f>VLOOKUP(CN207,'CIR Results'!$B$3:$L$42,3,FALSE)</f>
        <v>#N/A</v>
      </c>
      <c r="BN207" s="8" t="e">
        <f>VLOOKUP(CN207,'CIR Results'!$B$3:$L$42,4,FALSE)</f>
        <v>#N/A</v>
      </c>
      <c r="BO207" s="8" t="e">
        <f>VLOOKUP(CN207,'CIR Results'!$B$3:$L$42,5,FALSE)</f>
        <v>#N/A</v>
      </c>
      <c r="BP207" s="8" t="e">
        <f>VLOOKUP(CN207,'CIR Results'!$B$3:$L$42,6,FALSE)</f>
        <v>#N/A</v>
      </c>
      <c r="BQ207" s="8" t="e">
        <f>VLOOKUP(CN207,'CIR Results'!$B$3:$L$42,8,FALSE)</f>
        <v>#N/A</v>
      </c>
      <c r="BR207" s="8" t="e">
        <f>VLOOKUP(CN207,'CIR Results'!$B$3:$L$42,9,FALSE)</f>
        <v>#N/A</v>
      </c>
      <c r="BS207" s="8" t="e">
        <f>VLOOKUP(CN207,'CIR Results'!$B$3:$L$42,10,FALSE)</f>
        <v>#N/A</v>
      </c>
      <c r="BT207" s="8" t="e">
        <f>VLOOKUP(CN207,'CIR Results'!$B$3:$L$42,11,FALSE)</f>
        <v>#N/A</v>
      </c>
      <c r="BU207" s="136" t="e">
        <f>VLOOKUP(CN207,'CIR Team Info'!$B$5:$E$44,2,FALSE)</f>
        <v>#N/A</v>
      </c>
      <c r="BV207" s="136" t="e">
        <f>VLOOKUP(CN207,'CIR Team Info'!$B$5:$E$44,4,FALSE)</f>
        <v>#N/A</v>
      </c>
      <c r="BW207" s="136" t="str">
        <f t="shared" si="183"/>
        <v xml:space="preserve">0 0 0 </v>
      </c>
      <c r="BX207" s="168">
        <f>'Pit Scouting Data'!E166</f>
        <v>0</v>
      </c>
      <c r="BY207" s="168">
        <f>'Pit Scouting Data'!F166</f>
        <v>0</v>
      </c>
      <c r="BZ207" s="168">
        <f>'Pit Scouting Data'!G166</f>
        <v>0</v>
      </c>
      <c r="CA207" s="168">
        <f>'Pit Scouting Data'!H166</f>
        <v>0</v>
      </c>
      <c r="CB207" s="168">
        <f>'Pit Scouting Data'!I166</f>
        <v>0</v>
      </c>
      <c r="CC207" s="168">
        <f>'Pit Scouting Data'!J166</f>
        <v>0</v>
      </c>
      <c r="CD207" s="168">
        <f>'Pit Scouting Data'!K166</f>
        <v>0</v>
      </c>
      <c r="CE207" s="168">
        <f>'Pit Scouting Data'!L166</f>
        <v>0</v>
      </c>
      <c r="CF207" s="168">
        <f>'Pit Scouting Data'!M166</f>
        <v>0</v>
      </c>
      <c r="CG207" s="168">
        <f>'Pit Scouting Data'!N166</f>
        <v>0</v>
      </c>
      <c r="CH207" s="168">
        <f>'Pit Scouting Data'!O166</f>
        <v>0</v>
      </c>
      <c r="CI207" s="176">
        <f>'Pit Scouting Data'!P166</f>
        <v>0</v>
      </c>
      <c r="CJ207" s="176">
        <f>'Pit Scouting Data'!Q166</f>
        <v>0</v>
      </c>
      <c r="CK207" s="176">
        <f>'Pit Scouting Data'!R166</f>
        <v>0</v>
      </c>
      <c r="CL207" s="176">
        <f>'Pit Scouting Data'!S166</f>
        <v>0</v>
      </c>
      <c r="CM207" s="169">
        <f>'Pit Scouting Data'!A166</f>
        <v>0</v>
      </c>
      <c r="CN207" s="169">
        <f>'Pit Scouting Data'!B166</f>
        <v>0</v>
      </c>
      <c r="CO207" s="169">
        <f>'Pit Scouting Data'!C166</f>
        <v>0</v>
      </c>
      <c r="CP207" s="169">
        <f>'Pit Scouting Data'!D166</f>
        <v>0</v>
      </c>
      <c r="CQ207" s="169"/>
      <c r="CR207" s="169"/>
      <c r="CS207" s="169"/>
      <c r="CT207" s="169"/>
      <c r="CU207" s="169"/>
      <c r="CV207" s="169"/>
      <c r="CW207" s="169"/>
      <c r="CX207" s="169"/>
      <c r="CY207" s="169"/>
      <c r="CZ207" s="169"/>
      <c r="DA207" s="169"/>
      <c r="DB207" s="169"/>
      <c r="DC207" s="169"/>
      <c r="DD207" s="169"/>
      <c r="DE207" s="169"/>
      <c r="DF207" s="169"/>
      <c r="DG207" s="169"/>
      <c r="DH207" s="169"/>
      <c r="DI207" s="169"/>
      <c r="DJ207" s="2"/>
      <c r="DK207" s="2"/>
      <c r="DL207" s="2"/>
      <c r="DM207" s="2"/>
      <c r="DN207" s="2"/>
      <c r="DO207" s="2"/>
      <c r="DP207" s="169"/>
      <c r="DQ207" s="169"/>
      <c r="DR207" s="169"/>
      <c r="DS207" s="169"/>
      <c r="DT207" s="169"/>
      <c r="DU207" s="169"/>
      <c r="DV207" s="169"/>
      <c r="DW207" s="37"/>
      <c r="DX207" s="37"/>
      <c r="DZ207" s="153"/>
    </row>
    <row r="208" spans="1:130" s="164" customFormat="1" hidden="1" x14ac:dyDescent="0.25">
      <c r="A208" s="153">
        <f t="shared" si="138"/>
        <v>0</v>
      </c>
      <c r="B208" s="39"/>
      <c r="C208" s="39"/>
      <c r="D208" s="17">
        <f t="shared" si="139"/>
        <v>0</v>
      </c>
      <c r="E208" s="113">
        <f t="shared" si="140"/>
        <v>0</v>
      </c>
      <c r="F208" s="113">
        <f t="shared" si="141"/>
        <v>0</v>
      </c>
      <c r="G208" s="113">
        <f t="shared" si="142"/>
        <v>0</v>
      </c>
      <c r="H208" s="113">
        <f t="shared" si="143"/>
        <v>0</v>
      </c>
      <c r="I208" s="113">
        <f t="shared" si="144"/>
        <v>0</v>
      </c>
      <c r="J208" s="113">
        <f t="shared" si="145"/>
        <v>0</v>
      </c>
      <c r="K208" s="113">
        <f t="shared" si="146"/>
        <v>0</v>
      </c>
      <c r="L208" s="76">
        <v>8</v>
      </c>
      <c r="M208" s="76">
        <v>8</v>
      </c>
      <c r="N208" s="76">
        <v>6</v>
      </c>
      <c r="O208" s="76">
        <v>6</v>
      </c>
      <c r="P208" s="76">
        <v>6</v>
      </c>
      <c r="Q208" s="76">
        <v>2</v>
      </c>
      <c r="R208" s="76">
        <v>1</v>
      </c>
      <c r="S208" s="17">
        <f t="shared" si="147"/>
        <v>0</v>
      </c>
      <c r="T208" s="113">
        <f t="shared" si="148"/>
        <v>0</v>
      </c>
      <c r="U208" s="113">
        <f t="shared" si="149"/>
        <v>0</v>
      </c>
      <c r="V208" s="113">
        <f t="shared" si="150"/>
        <v>0</v>
      </c>
      <c r="W208" s="113">
        <f t="shared" si="151"/>
        <v>0</v>
      </c>
      <c r="X208" s="113">
        <f t="shared" si="152"/>
        <v>0</v>
      </c>
      <c r="Y208" s="113">
        <f t="shared" si="153"/>
        <v>0</v>
      </c>
      <c r="Z208" s="113">
        <f t="shared" si="154"/>
        <v>0</v>
      </c>
      <c r="AA208" s="76">
        <v>5</v>
      </c>
      <c r="AB208" s="76">
        <v>6</v>
      </c>
      <c r="AC208" s="76">
        <v>8</v>
      </c>
      <c r="AD208" s="76">
        <v>2</v>
      </c>
      <c r="AE208" s="76">
        <v>2</v>
      </c>
      <c r="AF208" s="76">
        <v>3</v>
      </c>
      <c r="AG208" s="76">
        <v>8</v>
      </c>
      <c r="AH208" s="131">
        <f t="shared" si="155"/>
        <v>0</v>
      </c>
      <c r="AI208" s="131">
        <f t="shared" si="156"/>
        <v>0</v>
      </c>
      <c r="AJ208" s="131">
        <f t="shared" si="157"/>
        <v>0</v>
      </c>
      <c r="AK208" s="131">
        <f t="shared" si="158"/>
        <v>0</v>
      </c>
      <c r="AL208" s="131">
        <f t="shared" si="159"/>
        <v>0</v>
      </c>
      <c r="AM208" s="131">
        <f t="shared" si="160"/>
        <v>0</v>
      </c>
      <c r="AN208" s="131">
        <f t="shared" si="161"/>
        <v>0</v>
      </c>
      <c r="AO208" s="115" t="b">
        <f t="shared" si="162"/>
        <v>0</v>
      </c>
      <c r="AP208" s="115" t="b">
        <f t="shared" si="163"/>
        <v>0</v>
      </c>
      <c r="AQ208" s="115" t="b">
        <f t="shared" si="164"/>
        <v>0</v>
      </c>
      <c r="AR208" s="79">
        <f t="shared" si="165"/>
        <v>0</v>
      </c>
      <c r="AS208" s="79">
        <f t="shared" si="166"/>
        <v>0</v>
      </c>
      <c r="AT208" s="79">
        <f t="shared" si="167"/>
        <v>0</v>
      </c>
      <c r="AU208" s="79">
        <f t="shared" si="168"/>
        <v>0</v>
      </c>
      <c r="AV208" s="79">
        <f t="shared" si="169"/>
        <v>0</v>
      </c>
      <c r="AW208" s="79">
        <f t="shared" si="170"/>
        <v>0</v>
      </c>
      <c r="AX208" s="128">
        <f t="shared" si="171"/>
        <v>0</v>
      </c>
      <c r="AY208" s="128"/>
      <c r="AZ208" s="128"/>
      <c r="BA208" s="128">
        <f t="shared" si="172"/>
        <v>0</v>
      </c>
      <c r="BB208" s="128">
        <f t="shared" si="173"/>
        <v>0</v>
      </c>
      <c r="BC208" s="80">
        <f t="shared" si="177"/>
        <v>0</v>
      </c>
      <c r="BD208" s="80">
        <f t="shared" si="178"/>
        <v>0</v>
      </c>
      <c r="BE208" s="80">
        <f t="shared" si="179"/>
        <v>0</v>
      </c>
      <c r="BF208" s="80">
        <f t="shared" si="180"/>
        <v>0</v>
      </c>
      <c r="BG208" s="80">
        <f t="shared" si="181"/>
        <v>0</v>
      </c>
      <c r="BH208" s="80">
        <f t="shared" si="182"/>
        <v>0</v>
      </c>
      <c r="BI208" s="4">
        <f t="shared" si="174"/>
        <v>0</v>
      </c>
      <c r="BJ208" s="4">
        <f t="shared" si="175"/>
        <v>0</v>
      </c>
      <c r="BK208" s="4">
        <f t="shared" si="176"/>
        <v>0</v>
      </c>
      <c r="BL208" s="8" t="e">
        <f>VLOOKUP(CN208,'CIR Results'!$B$3:$L$42,2,FALSE)</f>
        <v>#N/A</v>
      </c>
      <c r="BM208" s="8" t="e">
        <f>VLOOKUP(CN208,'CIR Results'!$B$3:$L$42,3,FALSE)</f>
        <v>#N/A</v>
      </c>
      <c r="BN208" s="8" t="e">
        <f>VLOOKUP(CN208,'CIR Results'!$B$3:$L$42,4,FALSE)</f>
        <v>#N/A</v>
      </c>
      <c r="BO208" s="8" t="e">
        <f>VLOOKUP(CN208,'CIR Results'!$B$3:$L$42,5,FALSE)</f>
        <v>#N/A</v>
      </c>
      <c r="BP208" s="8" t="e">
        <f>VLOOKUP(CN208,'CIR Results'!$B$3:$L$42,6,FALSE)</f>
        <v>#N/A</v>
      </c>
      <c r="BQ208" s="8" t="e">
        <f>VLOOKUP(CN208,'CIR Results'!$B$3:$L$42,8,FALSE)</f>
        <v>#N/A</v>
      </c>
      <c r="BR208" s="8" t="e">
        <f>VLOOKUP(CN208,'CIR Results'!$B$3:$L$42,9,FALSE)</f>
        <v>#N/A</v>
      </c>
      <c r="BS208" s="8" t="e">
        <f>VLOOKUP(CN208,'CIR Results'!$B$3:$L$42,10,FALSE)</f>
        <v>#N/A</v>
      </c>
      <c r="BT208" s="8" t="e">
        <f>VLOOKUP(CN208,'CIR Results'!$B$3:$L$42,11,FALSE)</f>
        <v>#N/A</v>
      </c>
      <c r="BU208" s="136" t="e">
        <f>VLOOKUP(CN208,'CIR Team Info'!$B$5:$E$44,2,FALSE)</f>
        <v>#N/A</v>
      </c>
      <c r="BV208" s="136" t="e">
        <f>VLOOKUP(CN208,'CIR Team Info'!$B$5:$E$44,4,FALSE)</f>
        <v>#N/A</v>
      </c>
      <c r="BW208" s="136" t="str">
        <f t="shared" si="183"/>
        <v xml:space="preserve">0 0 0 </v>
      </c>
      <c r="BX208" s="168">
        <f>'Pit Scouting Data'!E167</f>
        <v>0</v>
      </c>
      <c r="BY208" s="168">
        <f>'Pit Scouting Data'!F167</f>
        <v>0</v>
      </c>
      <c r="BZ208" s="168">
        <f>'Pit Scouting Data'!G167</f>
        <v>0</v>
      </c>
      <c r="CA208" s="168">
        <f>'Pit Scouting Data'!H167</f>
        <v>0</v>
      </c>
      <c r="CB208" s="168">
        <f>'Pit Scouting Data'!I167</f>
        <v>0</v>
      </c>
      <c r="CC208" s="168">
        <f>'Pit Scouting Data'!J167</f>
        <v>0</v>
      </c>
      <c r="CD208" s="168">
        <f>'Pit Scouting Data'!K167</f>
        <v>0</v>
      </c>
      <c r="CE208" s="168">
        <f>'Pit Scouting Data'!L167</f>
        <v>0</v>
      </c>
      <c r="CF208" s="168">
        <f>'Pit Scouting Data'!M167</f>
        <v>0</v>
      </c>
      <c r="CG208" s="168">
        <f>'Pit Scouting Data'!N167</f>
        <v>0</v>
      </c>
      <c r="CH208" s="168">
        <f>'Pit Scouting Data'!O167</f>
        <v>0</v>
      </c>
      <c r="CI208" s="176">
        <f>'Pit Scouting Data'!P167</f>
        <v>0</v>
      </c>
      <c r="CJ208" s="176">
        <f>'Pit Scouting Data'!Q167</f>
        <v>0</v>
      </c>
      <c r="CK208" s="176">
        <f>'Pit Scouting Data'!R167</f>
        <v>0</v>
      </c>
      <c r="CL208" s="176">
        <f>'Pit Scouting Data'!S167</f>
        <v>0</v>
      </c>
      <c r="CM208" s="169">
        <f>'Pit Scouting Data'!A167</f>
        <v>0</v>
      </c>
      <c r="CN208" s="169">
        <f>'Pit Scouting Data'!B167</f>
        <v>0</v>
      </c>
      <c r="CO208" s="169">
        <f>'Pit Scouting Data'!C167</f>
        <v>0</v>
      </c>
      <c r="CP208" s="169">
        <f>'Pit Scouting Data'!D167</f>
        <v>0</v>
      </c>
      <c r="CQ208" s="169"/>
      <c r="CR208" s="169"/>
      <c r="CS208" s="169"/>
      <c r="CT208" s="169"/>
      <c r="CU208" s="169"/>
      <c r="CV208" s="169"/>
      <c r="CW208" s="169"/>
      <c r="CX208" s="169"/>
      <c r="CY208" s="169"/>
      <c r="CZ208" s="169"/>
      <c r="DA208" s="169"/>
      <c r="DB208" s="169"/>
      <c r="DC208" s="169"/>
      <c r="DD208" s="169"/>
      <c r="DE208" s="169"/>
      <c r="DF208" s="169"/>
      <c r="DG208" s="169"/>
      <c r="DH208" s="169"/>
      <c r="DI208" s="169"/>
      <c r="DJ208" s="2"/>
      <c r="DK208" s="2"/>
      <c r="DL208" s="2"/>
      <c r="DM208" s="2"/>
      <c r="DN208" s="2"/>
      <c r="DO208" s="2"/>
      <c r="DP208" s="169"/>
      <c r="DQ208" s="169"/>
      <c r="DR208" s="169"/>
      <c r="DS208" s="169"/>
      <c r="DT208" s="169"/>
      <c r="DU208" s="169"/>
      <c r="DV208" s="169"/>
      <c r="DW208" s="37"/>
      <c r="DX208" s="37"/>
      <c r="DZ208" s="153"/>
    </row>
    <row r="209" spans="1:130" s="164" customFormat="1" hidden="1" x14ac:dyDescent="0.25">
      <c r="A209" s="153">
        <f t="shared" si="138"/>
        <v>0</v>
      </c>
      <c r="B209" s="39"/>
      <c r="C209" s="39"/>
      <c r="D209" s="17">
        <f t="shared" si="139"/>
        <v>0</v>
      </c>
      <c r="E209" s="113">
        <f t="shared" si="140"/>
        <v>0</v>
      </c>
      <c r="F209" s="113">
        <f t="shared" si="141"/>
        <v>0</v>
      </c>
      <c r="G209" s="113">
        <f t="shared" si="142"/>
        <v>0</v>
      </c>
      <c r="H209" s="113">
        <f t="shared" si="143"/>
        <v>0</v>
      </c>
      <c r="I209" s="113">
        <f t="shared" si="144"/>
        <v>0</v>
      </c>
      <c r="J209" s="113">
        <f t="shared" si="145"/>
        <v>0</v>
      </c>
      <c r="K209" s="113">
        <f t="shared" si="146"/>
        <v>0</v>
      </c>
      <c r="L209" s="76">
        <v>8</v>
      </c>
      <c r="M209" s="76">
        <v>8</v>
      </c>
      <c r="N209" s="76">
        <v>6</v>
      </c>
      <c r="O209" s="76">
        <v>6</v>
      </c>
      <c r="P209" s="76">
        <v>6</v>
      </c>
      <c r="Q209" s="76">
        <v>2</v>
      </c>
      <c r="R209" s="76">
        <v>1</v>
      </c>
      <c r="S209" s="17">
        <f t="shared" si="147"/>
        <v>0</v>
      </c>
      <c r="T209" s="113">
        <f t="shared" si="148"/>
        <v>0</v>
      </c>
      <c r="U209" s="113">
        <f t="shared" si="149"/>
        <v>0</v>
      </c>
      <c r="V209" s="113">
        <f t="shared" si="150"/>
        <v>0</v>
      </c>
      <c r="W209" s="113">
        <f t="shared" si="151"/>
        <v>0</v>
      </c>
      <c r="X209" s="113">
        <f t="shared" si="152"/>
        <v>0</v>
      </c>
      <c r="Y209" s="113">
        <f t="shared" si="153"/>
        <v>0</v>
      </c>
      <c r="Z209" s="113">
        <f t="shared" si="154"/>
        <v>0</v>
      </c>
      <c r="AA209" s="76">
        <v>5</v>
      </c>
      <c r="AB209" s="76">
        <v>6</v>
      </c>
      <c r="AC209" s="76">
        <v>8</v>
      </c>
      <c r="AD209" s="76">
        <v>2</v>
      </c>
      <c r="AE209" s="76">
        <v>2</v>
      </c>
      <c r="AF209" s="76">
        <v>3</v>
      </c>
      <c r="AG209" s="76">
        <v>8</v>
      </c>
      <c r="AH209" s="131">
        <f t="shared" si="155"/>
        <v>0</v>
      </c>
      <c r="AI209" s="131">
        <f t="shared" si="156"/>
        <v>0</v>
      </c>
      <c r="AJ209" s="131">
        <f t="shared" si="157"/>
        <v>0</v>
      </c>
      <c r="AK209" s="131">
        <f t="shared" si="158"/>
        <v>0</v>
      </c>
      <c r="AL209" s="131">
        <f t="shared" si="159"/>
        <v>0</v>
      </c>
      <c r="AM209" s="131">
        <f t="shared" si="160"/>
        <v>0</v>
      </c>
      <c r="AN209" s="131">
        <f t="shared" si="161"/>
        <v>0</v>
      </c>
      <c r="AO209" s="115" t="b">
        <f t="shared" si="162"/>
        <v>0</v>
      </c>
      <c r="AP209" s="115" t="b">
        <f t="shared" si="163"/>
        <v>0</v>
      </c>
      <c r="AQ209" s="115" t="b">
        <f t="shared" si="164"/>
        <v>0</v>
      </c>
      <c r="AR209" s="79">
        <f t="shared" si="165"/>
        <v>0</v>
      </c>
      <c r="AS209" s="79">
        <f t="shared" si="166"/>
        <v>0</v>
      </c>
      <c r="AT209" s="79">
        <f t="shared" si="167"/>
        <v>0</v>
      </c>
      <c r="AU209" s="79">
        <f t="shared" si="168"/>
        <v>0</v>
      </c>
      <c r="AV209" s="79">
        <f t="shared" si="169"/>
        <v>0</v>
      </c>
      <c r="AW209" s="79">
        <f t="shared" si="170"/>
        <v>0</v>
      </c>
      <c r="AX209" s="128">
        <f t="shared" si="171"/>
        <v>0</v>
      </c>
      <c r="AY209" s="128"/>
      <c r="AZ209" s="128"/>
      <c r="BA209" s="128">
        <f t="shared" si="172"/>
        <v>0</v>
      </c>
      <c r="BB209" s="128">
        <f t="shared" si="173"/>
        <v>0</v>
      </c>
      <c r="BC209" s="80">
        <f t="shared" si="177"/>
        <v>0</v>
      </c>
      <c r="BD209" s="80">
        <f t="shared" si="178"/>
        <v>0</v>
      </c>
      <c r="BE209" s="80">
        <f t="shared" si="179"/>
        <v>0</v>
      </c>
      <c r="BF209" s="80">
        <f t="shared" si="180"/>
        <v>0</v>
      </c>
      <c r="BG209" s="80">
        <f t="shared" si="181"/>
        <v>0</v>
      </c>
      <c r="BH209" s="80">
        <f t="shared" si="182"/>
        <v>0</v>
      </c>
      <c r="BI209" s="4">
        <f t="shared" si="174"/>
        <v>0</v>
      </c>
      <c r="BJ209" s="4">
        <f t="shared" si="175"/>
        <v>0</v>
      </c>
      <c r="BK209" s="4">
        <f t="shared" si="176"/>
        <v>0</v>
      </c>
      <c r="BL209" s="8" t="e">
        <f>VLOOKUP(CN209,'CIR Results'!$B$3:$L$42,2,FALSE)</f>
        <v>#N/A</v>
      </c>
      <c r="BM209" s="8" t="e">
        <f>VLOOKUP(CN209,'CIR Results'!$B$3:$L$42,3,FALSE)</f>
        <v>#N/A</v>
      </c>
      <c r="BN209" s="8" t="e">
        <f>VLOOKUP(CN209,'CIR Results'!$B$3:$L$42,4,FALSE)</f>
        <v>#N/A</v>
      </c>
      <c r="BO209" s="8" t="e">
        <f>VLOOKUP(CN209,'CIR Results'!$B$3:$L$42,5,FALSE)</f>
        <v>#N/A</v>
      </c>
      <c r="BP209" s="8" t="e">
        <f>VLOOKUP(CN209,'CIR Results'!$B$3:$L$42,6,FALSE)</f>
        <v>#N/A</v>
      </c>
      <c r="BQ209" s="8" t="e">
        <f>VLOOKUP(CN209,'CIR Results'!$B$3:$L$42,8,FALSE)</f>
        <v>#N/A</v>
      </c>
      <c r="BR209" s="8" t="e">
        <f>VLOOKUP(CN209,'CIR Results'!$B$3:$L$42,9,FALSE)</f>
        <v>#N/A</v>
      </c>
      <c r="BS209" s="8" t="e">
        <f>VLOOKUP(CN209,'CIR Results'!$B$3:$L$42,10,FALSE)</f>
        <v>#N/A</v>
      </c>
      <c r="BT209" s="8" t="e">
        <f>VLOOKUP(CN209,'CIR Results'!$B$3:$L$42,11,FALSE)</f>
        <v>#N/A</v>
      </c>
      <c r="BU209" s="136" t="e">
        <f>VLOOKUP(CN209,'CIR Team Info'!$B$5:$E$44,2,FALSE)</f>
        <v>#N/A</v>
      </c>
      <c r="BV209" s="136" t="e">
        <f>VLOOKUP(CN209,'CIR Team Info'!$B$5:$E$44,4,FALSE)</f>
        <v>#N/A</v>
      </c>
      <c r="BW209" s="136" t="str">
        <f t="shared" si="183"/>
        <v xml:space="preserve">0 0 0 </v>
      </c>
      <c r="BX209" s="168">
        <f>'Pit Scouting Data'!E168</f>
        <v>0</v>
      </c>
      <c r="BY209" s="168">
        <f>'Pit Scouting Data'!F168</f>
        <v>0</v>
      </c>
      <c r="BZ209" s="168">
        <f>'Pit Scouting Data'!G168</f>
        <v>0</v>
      </c>
      <c r="CA209" s="168">
        <f>'Pit Scouting Data'!H168</f>
        <v>0</v>
      </c>
      <c r="CB209" s="168">
        <f>'Pit Scouting Data'!I168</f>
        <v>0</v>
      </c>
      <c r="CC209" s="168">
        <f>'Pit Scouting Data'!J168</f>
        <v>0</v>
      </c>
      <c r="CD209" s="168">
        <f>'Pit Scouting Data'!K168</f>
        <v>0</v>
      </c>
      <c r="CE209" s="168">
        <f>'Pit Scouting Data'!L168</f>
        <v>0</v>
      </c>
      <c r="CF209" s="168">
        <f>'Pit Scouting Data'!M168</f>
        <v>0</v>
      </c>
      <c r="CG209" s="168">
        <f>'Pit Scouting Data'!N168</f>
        <v>0</v>
      </c>
      <c r="CH209" s="168">
        <f>'Pit Scouting Data'!O168</f>
        <v>0</v>
      </c>
      <c r="CI209" s="176">
        <f>'Pit Scouting Data'!P168</f>
        <v>0</v>
      </c>
      <c r="CJ209" s="176">
        <f>'Pit Scouting Data'!Q168</f>
        <v>0</v>
      </c>
      <c r="CK209" s="176">
        <f>'Pit Scouting Data'!R168</f>
        <v>0</v>
      </c>
      <c r="CL209" s="176">
        <f>'Pit Scouting Data'!S168</f>
        <v>0</v>
      </c>
      <c r="CM209" s="169">
        <f>'Pit Scouting Data'!A168</f>
        <v>0</v>
      </c>
      <c r="CN209" s="169">
        <f>'Pit Scouting Data'!B168</f>
        <v>0</v>
      </c>
      <c r="CO209" s="169">
        <f>'Pit Scouting Data'!C168</f>
        <v>0</v>
      </c>
      <c r="CP209" s="169">
        <f>'Pit Scouting Data'!D168</f>
        <v>0</v>
      </c>
      <c r="CQ209" s="169"/>
      <c r="CR209" s="169"/>
      <c r="CS209" s="169"/>
      <c r="CT209" s="169"/>
      <c r="CU209" s="169"/>
      <c r="CV209" s="169"/>
      <c r="CW209" s="169"/>
      <c r="CX209" s="169"/>
      <c r="CY209" s="169"/>
      <c r="CZ209" s="169"/>
      <c r="DA209" s="169"/>
      <c r="DB209" s="169"/>
      <c r="DC209" s="169"/>
      <c r="DD209" s="169"/>
      <c r="DE209" s="169"/>
      <c r="DF209" s="169"/>
      <c r="DG209" s="169"/>
      <c r="DH209" s="169"/>
      <c r="DI209" s="169"/>
      <c r="DJ209" s="2"/>
      <c r="DK209" s="2"/>
      <c r="DL209" s="2"/>
      <c r="DM209" s="2"/>
      <c r="DN209" s="2"/>
      <c r="DO209" s="2"/>
      <c r="DP209" s="169"/>
      <c r="DQ209" s="169"/>
      <c r="DR209" s="169"/>
      <c r="DS209" s="169"/>
      <c r="DT209" s="169"/>
      <c r="DU209" s="169"/>
      <c r="DV209" s="169"/>
      <c r="DW209" s="37"/>
      <c r="DX209" s="37"/>
      <c r="DZ209" s="153"/>
    </row>
    <row r="210" spans="1:130" s="164" customFormat="1" hidden="1" x14ac:dyDescent="0.25">
      <c r="A210" s="153">
        <f t="shared" si="138"/>
        <v>0</v>
      </c>
      <c r="B210" s="39"/>
      <c r="C210" s="39"/>
      <c r="D210" s="17">
        <f t="shared" si="139"/>
        <v>0</v>
      </c>
      <c r="E210" s="113">
        <f t="shared" si="140"/>
        <v>0</v>
      </c>
      <c r="F210" s="113">
        <f t="shared" si="141"/>
        <v>0</v>
      </c>
      <c r="G210" s="113">
        <f t="shared" si="142"/>
        <v>0</v>
      </c>
      <c r="H210" s="113">
        <f t="shared" si="143"/>
        <v>0</v>
      </c>
      <c r="I210" s="113">
        <f t="shared" si="144"/>
        <v>0</v>
      </c>
      <c r="J210" s="113">
        <f t="shared" si="145"/>
        <v>0</v>
      </c>
      <c r="K210" s="113">
        <f t="shared" si="146"/>
        <v>0</v>
      </c>
      <c r="L210" s="76">
        <v>8</v>
      </c>
      <c r="M210" s="76">
        <v>8</v>
      </c>
      <c r="N210" s="76">
        <v>6</v>
      </c>
      <c r="O210" s="76">
        <v>6</v>
      </c>
      <c r="P210" s="76">
        <v>6</v>
      </c>
      <c r="Q210" s="76">
        <v>2</v>
      </c>
      <c r="R210" s="76">
        <v>1</v>
      </c>
      <c r="S210" s="17">
        <f t="shared" si="147"/>
        <v>0</v>
      </c>
      <c r="T210" s="113">
        <f t="shared" si="148"/>
        <v>0</v>
      </c>
      <c r="U210" s="113">
        <f t="shared" si="149"/>
        <v>0</v>
      </c>
      <c r="V210" s="113">
        <f t="shared" si="150"/>
        <v>0</v>
      </c>
      <c r="W210" s="113">
        <f t="shared" si="151"/>
        <v>0</v>
      </c>
      <c r="X210" s="113">
        <f t="shared" si="152"/>
        <v>0</v>
      </c>
      <c r="Y210" s="113">
        <f t="shared" si="153"/>
        <v>0</v>
      </c>
      <c r="Z210" s="113">
        <f t="shared" si="154"/>
        <v>0</v>
      </c>
      <c r="AA210" s="76">
        <v>5</v>
      </c>
      <c r="AB210" s="76">
        <v>6</v>
      </c>
      <c r="AC210" s="76">
        <v>8</v>
      </c>
      <c r="AD210" s="76">
        <v>2</v>
      </c>
      <c r="AE210" s="76">
        <v>2</v>
      </c>
      <c r="AF210" s="76">
        <v>3</v>
      </c>
      <c r="AG210" s="76">
        <v>8</v>
      </c>
      <c r="AH210" s="131">
        <f t="shared" si="155"/>
        <v>0</v>
      </c>
      <c r="AI210" s="131">
        <f t="shared" si="156"/>
        <v>0</v>
      </c>
      <c r="AJ210" s="131">
        <f t="shared" si="157"/>
        <v>0</v>
      </c>
      <c r="AK210" s="131">
        <f t="shared" si="158"/>
        <v>0</v>
      </c>
      <c r="AL210" s="131">
        <f t="shared" si="159"/>
        <v>0</v>
      </c>
      <c r="AM210" s="131">
        <f t="shared" si="160"/>
        <v>0</v>
      </c>
      <c r="AN210" s="131">
        <f t="shared" si="161"/>
        <v>0</v>
      </c>
      <c r="AO210" s="115" t="b">
        <f t="shared" si="162"/>
        <v>0</v>
      </c>
      <c r="AP210" s="115" t="b">
        <f t="shared" si="163"/>
        <v>0</v>
      </c>
      <c r="AQ210" s="115" t="b">
        <f t="shared" si="164"/>
        <v>0</v>
      </c>
      <c r="AR210" s="79">
        <f t="shared" si="165"/>
        <v>0</v>
      </c>
      <c r="AS210" s="79">
        <f t="shared" si="166"/>
        <v>0</v>
      </c>
      <c r="AT210" s="79">
        <f t="shared" si="167"/>
        <v>0</v>
      </c>
      <c r="AU210" s="79">
        <f t="shared" si="168"/>
        <v>0</v>
      </c>
      <c r="AV210" s="79">
        <f t="shared" si="169"/>
        <v>0</v>
      </c>
      <c r="AW210" s="79">
        <f t="shared" si="170"/>
        <v>0</v>
      </c>
      <c r="AX210" s="128">
        <f t="shared" si="171"/>
        <v>0</v>
      </c>
      <c r="AY210" s="128"/>
      <c r="AZ210" s="128"/>
      <c r="BA210" s="128">
        <f t="shared" si="172"/>
        <v>0</v>
      </c>
      <c r="BB210" s="128">
        <f t="shared" si="173"/>
        <v>0</v>
      </c>
      <c r="BC210" s="80">
        <f t="shared" si="177"/>
        <v>0</v>
      </c>
      <c r="BD210" s="80">
        <f t="shared" si="178"/>
        <v>0</v>
      </c>
      <c r="BE210" s="80">
        <f t="shared" si="179"/>
        <v>0</v>
      </c>
      <c r="BF210" s="80">
        <f t="shared" si="180"/>
        <v>0</v>
      </c>
      <c r="BG210" s="80">
        <f t="shared" si="181"/>
        <v>0</v>
      </c>
      <c r="BH210" s="80">
        <f t="shared" si="182"/>
        <v>0</v>
      </c>
      <c r="BI210" s="4">
        <f t="shared" si="174"/>
        <v>0</v>
      </c>
      <c r="BJ210" s="4">
        <f t="shared" si="175"/>
        <v>0</v>
      </c>
      <c r="BK210" s="4">
        <f t="shared" si="176"/>
        <v>0</v>
      </c>
      <c r="BL210" s="8" t="e">
        <f>VLOOKUP(CN210,'CIR Results'!$B$3:$L$42,2,FALSE)</f>
        <v>#N/A</v>
      </c>
      <c r="BM210" s="8" t="e">
        <f>VLOOKUP(CN210,'CIR Results'!$B$3:$L$42,3,FALSE)</f>
        <v>#N/A</v>
      </c>
      <c r="BN210" s="8" t="e">
        <f>VLOOKUP(CN210,'CIR Results'!$B$3:$L$42,4,FALSE)</f>
        <v>#N/A</v>
      </c>
      <c r="BO210" s="8" t="e">
        <f>VLOOKUP(CN210,'CIR Results'!$B$3:$L$42,5,FALSE)</f>
        <v>#N/A</v>
      </c>
      <c r="BP210" s="8" t="e">
        <f>VLOOKUP(CN210,'CIR Results'!$B$3:$L$42,6,FALSE)</f>
        <v>#N/A</v>
      </c>
      <c r="BQ210" s="8" t="e">
        <f>VLOOKUP(CN210,'CIR Results'!$B$3:$L$42,8,FALSE)</f>
        <v>#N/A</v>
      </c>
      <c r="BR210" s="8" t="e">
        <f>VLOOKUP(CN210,'CIR Results'!$B$3:$L$42,9,FALSE)</f>
        <v>#N/A</v>
      </c>
      <c r="BS210" s="8" t="e">
        <f>VLOOKUP(CN210,'CIR Results'!$B$3:$L$42,10,FALSE)</f>
        <v>#N/A</v>
      </c>
      <c r="BT210" s="8" t="e">
        <f>VLOOKUP(CN210,'CIR Results'!$B$3:$L$42,11,FALSE)</f>
        <v>#N/A</v>
      </c>
      <c r="BU210" s="136" t="e">
        <f>VLOOKUP(CN210,'CIR Team Info'!$B$5:$E$44,2,FALSE)</f>
        <v>#N/A</v>
      </c>
      <c r="BV210" s="136" t="e">
        <f>VLOOKUP(CN210,'CIR Team Info'!$B$5:$E$44,4,FALSE)</f>
        <v>#N/A</v>
      </c>
      <c r="BW210" s="136" t="str">
        <f t="shared" si="183"/>
        <v xml:space="preserve">0 0 0 </v>
      </c>
      <c r="BX210" s="168">
        <f>'Pit Scouting Data'!E169</f>
        <v>0</v>
      </c>
      <c r="BY210" s="168">
        <f>'Pit Scouting Data'!F169</f>
        <v>0</v>
      </c>
      <c r="BZ210" s="168">
        <f>'Pit Scouting Data'!G169</f>
        <v>0</v>
      </c>
      <c r="CA210" s="168">
        <f>'Pit Scouting Data'!H169</f>
        <v>0</v>
      </c>
      <c r="CB210" s="168">
        <f>'Pit Scouting Data'!I169</f>
        <v>0</v>
      </c>
      <c r="CC210" s="168">
        <f>'Pit Scouting Data'!J169</f>
        <v>0</v>
      </c>
      <c r="CD210" s="168">
        <f>'Pit Scouting Data'!K169</f>
        <v>0</v>
      </c>
      <c r="CE210" s="168">
        <f>'Pit Scouting Data'!L169</f>
        <v>0</v>
      </c>
      <c r="CF210" s="168">
        <f>'Pit Scouting Data'!M169</f>
        <v>0</v>
      </c>
      <c r="CG210" s="168">
        <f>'Pit Scouting Data'!N169</f>
        <v>0</v>
      </c>
      <c r="CH210" s="168">
        <f>'Pit Scouting Data'!O169</f>
        <v>0</v>
      </c>
      <c r="CI210" s="176">
        <f>'Pit Scouting Data'!P169</f>
        <v>0</v>
      </c>
      <c r="CJ210" s="176">
        <f>'Pit Scouting Data'!Q169</f>
        <v>0</v>
      </c>
      <c r="CK210" s="176">
        <f>'Pit Scouting Data'!R169</f>
        <v>0</v>
      </c>
      <c r="CL210" s="176">
        <f>'Pit Scouting Data'!S169</f>
        <v>0</v>
      </c>
      <c r="CM210" s="169">
        <f>'Pit Scouting Data'!A169</f>
        <v>0</v>
      </c>
      <c r="CN210" s="169">
        <f>'Pit Scouting Data'!B169</f>
        <v>0</v>
      </c>
      <c r="CO210" s="169">
        <f>'Pit Scouting Data'!C169</f>
        <v>0</v>
      </c>
      <c r="CP210" s="169">
        <f>'Pit Scouting Data'!D169</f>
        <v>0</v>
      </c>
      <c r="CQ210" s="169"/>
      <c r="CR210" s="169"/>
      <c r="CS210" s="169"/>
      <c r="CT210" s="169"/>
      <c r="CU210" s="169"/>
      <c r="CV210" s="169"/>
      <c r="CW210" s="169"/>
      <c r="CX210" s="169"/>
      <c r="CY210" s="169"/>
      <c r="CZ210" s="169"/>
      <c r="DA210" s="169"/>
      <c r="DB210" s="169"/>
      <c r="DC210" s="169"/>
      <c r="DD210" s="169"/>
      <c r="DE210" s="169"/>
      <c r="DF210" s="169"/>
      <c r="DG210" s="169"/>
      <c r="DH210" s="169"/>
      <c r="DI210" s="169"/>
      <c r="DJ210" s="2"/>
      <c r="DK210" s="2"/>
      <c r="DL210" s="2"/>
      <c r="DM210" s="2"/>
      <c r="DN210" s="2"/>
      <c r="DO210" s="2"/>
      <c r="DP210" s="169"/>
      <c r="DQ210" s="169"/>
      <c r="DR210" s="169"/>
      <c r="DS210" s="169"/>
      <c r="DT210" s="169"/>
      <c r="DU210" s="169"/>
      <c r="DV210" s="169"/>
      <c r="DW210" s="37"/>
      <c r="DX210" s="37"/>
      <c r="DZ210" s="153"/>
    </row>
    <row r="211" spans="1:130" s="164" customFormat="1" hidden="1" x14ac:dyDescent="0.25">
      <c r="A211" s="153">
        <f t="shared" si="138"/>
        <v>0</v>
      </c>
      <c r="B211" s="39"/>
      <c r="C211" s="39"/>
      <c r="D211" s="17">
        <f t="shared" si="139"/>
        <v>0</v>
      </c>
      <c r="E211" s="113">
        <f t="shared" si="140"/>
        <v>0</v>
      </c>
      <c r="F211" s="113">
        <f t="shared" si="141"/>
        <v>0</v>
      </c>
      <c r="G211" s="113">
        <f t="shared" si="142"/>
        <v>0</v>
      </c>
      <c r="H211" s="113">
        <f t="shared" si="143"/>
        <v>0</v>
      </c>
      <c r="I211" s="113">
        <f t="shared" si="144"/>
        <v>0</v>
      </c>
      <c r="J211" s="113">
        <f t="shared" si="145"/>
        <v>0</v>
      </c>
      <c r="K211" s="113">
        <f t="shared" si="146"/>
        <v>0</v>
      </c>
      <c r="L211" s="76">
        <v>8</v>
      </c>
      <c r="M211" s="76">
        <v>8</v>
      </c>
      <c r="N211" s="76">
        <v>6</v>
      </c>
      <c r="O211" s="76">
        <v>6</v>
      </c>
      <c r="P211" s="76">
        <v>6</v>
      </c>
      <c r="Q211" s="76">
        <v>2</v>
      </c>
      <c r="R211" s="76">
        <v>1</v>
      </c>
      <c r="S211" s="17">
        <f t="shared" si="147"/>
        <v>0</v>
      </c>
      <c r="T211" s="113">
        <f t="shared" si="148"/>
        <v>0</v>
      </c>
      <c r="U211" s="113">
        <f t="shared" si="149"/>
        <v>0</v>
      </c>
      <c r="V211" s="113">
        <f t="shared" si="150"/>
        <v>0</v>
      </c>
      <c r="W211" s="113">
        <f t="shared" si="151"/>
        <v>0</v>
      </c>
      <c r="X211" s="113">
        <f t="shared" si="152"/>
        <v>0</v>
      </c>
      <c r="Y211" s="113">
        <f t="shared" si="153"/>
        <v>0</v>
      </c>
      <c r="Z211" s="113">
        <f t="shared" si="154"/>
        <v>0</v>
      </c>
      <c r="AA211" s="76">
        <v>5</v>
      </c>
      <c r="AB211" s="76">
        <v>6</v>
      </c>
      <c r="AC211" s="76">
        <v>8</v>
      </c>
      <c r="AD211" s="76">
        <v>2</v>
      </c>
      <c r="AE211" s="76">
        <v>2</v>
      </c>
      <c r="AF211" s="76">
        <v>3</v>
      </c>
      <c r="AG211" s="76">
        <v>8</v>
      </c>
      <c r="AH211" s="131">
        <f t="shared" si="155"/>
        <v>0</v>
      </c>
      <c r="AI211" s="131">
        <f t="shared" si="156"/>
        <v>0</v>
      </c>
      <c r="AJ211" s="131">
        <f t="shared" si="157"/>
        <v>0</v>
      </c>
      <c r="AK211" s="131">
        <f t="shared" si="158"/>
        <v>0</v>
      </c>
      <c r="AL211" s="131">
        <f t="shared" si="159"/>
        <v>0</v>
      </c>
      <c r="AM211" s="131">
        <f t="shared" si="160"/>
        <v>0</v>
      </c>
      <c r="AN211" s="131">
        <f t="shared" si="161"/>
        <v>0</v>
      </c>
      <c r="AO211" s="115" t="b">
        <f t="shared" si="162"/>
        <v>0</v>
      </c>
      <c r="AP211" s="115" t="b">
        <f t="shared" si="163"/>
        <v>0</v>
      </c>
      <c r="AQ211" s="115" t="b">
        <f t="shared" si="164"/>
        <v>0</v>
      </c>
      <c r="AR211" s="79">
        <f t="shared" si="165"/>
        <v>0</v>
      </c>
      <c r="AS211" s="79">
        <f t="shared" si="166"/>
        <v>0</v>
      </c>
      <c r="AT211" s="79">
        <f t="shared" si="167"/>
        <v>0</v>
      </c>
      <c r="AU211" s="79">
        <f t="shared" si="168"/>
        <v>0</v>
      </c>
      <c r="AV211" s="79">
        <f t="shared" si="169"/>
        <v>0</v>
      </c>
      <c r="AW211" s="79">
        <f t="shared" si="170"/>
        <v>0</v>
      </c>
      <c r="AX211" s="128">
        <f t="shared" si="171"/>
        <v>0</v>
      </c>
      <c r="AY211" s="128"/>
      <c r="AZ211" s="128"/>
      <c r="BA211" s="128">
        <f t="shared" si="172"/>
        <v>0</v>
      </c>
      <c r="BB211" s="128">
        <f t="shared" si="173"/>
        <v>0</v>
      </c>
      <c r="BC211" s="80">
        <f t="shared" si="177"/>
        <v>0</v>
      </c>
      <c r="BD211" s="80">
        <f t="shared" si="178"/>
        <v>0</v>
      </c>
      <c r="BE211" s="80">
        <f t="shared" si="179"/>
        <v>0</v>
      </c>
      <c r="BF211" s="80">
        <f t="shared" si="180"/>
        <v>0</v>
      </c>
      <c r="BG211" s="80">
        <f t="shared" si="181"/>
        <v>0</v>
      </c>
      <c r="BH211" s="80">
        <f t="shared" si="182"/>
        <v>0</v>
      </c>
      <c r="BI211" s="4">
        <f t="shared" si="174"/>
        <v>0</v>
      </c>
      <c r="BJ211" s="4">
        <f t="shared" si="175"/>
        <v>0</v>
      </c>
      <c r="BK211" s="4">
        <f t="shared" si="176"/>
        <v>0</v>
      </c>
      <c r="BL211" s="8" t="e">
        <f>VLOOKUP(CN211,'CIR Results'!$B$3:$L$42,2,FALSE)</f>
        <v>#N/A</v>
      </c>
      <c r="BM211" s="8" t="e">
        <f>VLOOKUP(CN211,'CIR Results'!$B$3:$L$42,3,FALSE)</f>
        <v>#N/A</v>
      </c>
      <c r="BN211" s="8" t="e">
        <f>VLOOKUP(CN211,'CIR Results'!$B$3:$L$42,4,FALSE)</f>
        <v>#N/A</v>
      </c>
      <c r="BO211" s="8" t="e">
        <f>VLOOKUP(CN211,'CIR Results'!$B$3:$L$42,5,FALSE)</f>
        <v>#N/A</v>
      </c>
      <c r="BP211" s="8" t="e">
        <f>VLOOKUP(CN211,'CIR Results'!$B$3:$L$42,6,FALSE)</f>
        <v>#N/A</v>
      </c>
      <c r="BQ211" s="8" t="e">
        <f>VLOOKUP(CN211,'CIR Results'!$B$3:$L$42,8,FALSE)</f>
        <v>#N/A</v>
      </c>
      <c r="BR211" s="8" t="e">
        <f>VLOOKUP(CN211,'CIR Results'!$B$3:$L$42,9,FALSE)</f>
        <v>#N/A</v>
      </c>
      <c r="BS211" s="8" t="e">
        <f>VLOOKUP(CN211,'CIR Results'!$B$3:$L$42,10,FALSE)</f>
        <v>#N/A</v>
      </c>
      <c r="BT211" s="8" t="e">
        <f>VLOOKUP(CN211,'CIR Results'!$B$3:$L$42,11,FALSE)</f>
        <v>#N/A</v>
      </c>
      <c r="BU211" s="136" t="e">
        <f>VLOOKUP(CN211,'CIR Team Info'!$B$5:$E$44,2,FALSE)</f>
        <v>#N/A</v>
      </c>
      <c r="BV211" s="136" t="e">
        <f>VLOOKUP(CN211,'CIR Team Info'!$B$5:$E$44,4,FALSE)</f>
        <v>#N/A</v>
      </c>
      <c r="BW211" s="136" t="str">
        <f t="shared" si="183"/>
        <v xml:space="preserve">0 0 0 </v>
      </c>
      <c r="BX211" s="168">
        <f>'Pit Scouting Data'!E170</f>
        <v>0</v>
      </c>
      <c r="BY211" s="168">
        <f>'Pit Scouting Data'!F170</f>
        <v>0</v>
      </c>
      <c r="BZ211" s="168">
        <f>'Pit Scouting Data'!G170</f>
        <v>0</v>
      </c>
      <c r="CA211" s="168">
        <f>'Pit Scouting Data'!H170</f>
        <v>0</v>
      </c>
      <c r="CB211" s="168">
        <f>'Pit Scouting Data'!I170</f>
        <v>0</v>
      </c>
      <c r="CC211" s="168">
        <f>'Pit Scouting Data'!J170</f>
        <v>0</v>
      </c>
      <c r="CD211" s="168">
        <f>'Pit Scouting Data'!K170</f>
        <v>0</v>
      </c>
      <c r="CE211" s="168">
        <f>'Pit Scouting Data'!L170</f>
        <v>0</v>
      </c>
      <c r="CF211" s="168">
        <f>'Pit Scouting Data'!M170</f>
        <v>0</v>
      </c>
      <c r="CG211" s="168">
        <f>'Pit Scouting Data'!N170</f>
        <v>0</v>
      </c>
      <c r="CH211" s="168">
        <f>'Pit Scouting Data'!O170</f>
        <v>0</v>
      </c>
      <c r="CI211" s="176">
        <f>'Pit Scouting Data'!P170</f>
        <v>0</v>
      </c>
      <c r="CJ211" s="176">
        <f>'Pit Scouting Data'!Q170</f>
        <v>0</v>
      </c>
      <c r="CK211" s="176">
        <f>'Pit Scouting Data'!R170</f>
        <v>0</v>
      </c>
      <c r="CL211" s="176">
        <f>'Pit Scouting Data'!S170</f>
        <v>0</v>
      </c>
      <c r="CM211" s="169">
        <f>'Pit Scouting Data'!A170</f>
        <v>0</v>
      </c>
      <c r="CN211" s="169">
        <f>'Pit Scouting Data'!B170</f>
        <v>0</v>
      </c>
      <c r="CO211" s="169">
        <f>'Pit Scouting Data'!C170</f>
        <v>0</v>
      </c>
      <c r="CP211" s="169">
        <f>'Pit Scouting Data'!D170</f>
        <v>0</v>
      </c>
      <c r="CQ211" s="169"/>
      <c r="CR211" s="169"/>
      <c r="CS211" s="169"/>
      <c r="CT211" s="169"/>
      <c r="CU211" s="169"/>
      <c r="CV211" s="169"/>
      <c r="CW211" s="169"/>
      <c r="CX211" s="169"/>
      <c r="CY211" s="169"/>
      <c r="CZ211" s="169"/>
      <c r="DA211" s="169"/>
      <c r="DB211" s="169"/>
      <c r="DC211" s="169"/>
      <c r="DD211" s="169"/>
      <c r="DE211" s="169"/>
      <c r="DF211" s="169"/>
      <c r="DG211" s="169"/>
      <c r="DH211" s="169"/>
      <c r="DI211" s="169"/>
      <c r="DJ211" s="2"/>
      <c r="DK211" s="2"/>
      <c r="DL211" s="2"/>
      <c r="DM211" s="2"/>
      <c r="DN211" s="2"/>
      <c r="DO211" s="2"/>
      <c r="DP211" s="169"/>
      <c r="DQ211" s="169"/>
      <c r="DR211" s="169"/>
      <c r="DS211" s="169"/>
      <c r="DT211" s="169"/>
      <c r="DU211" s="169"/>
      <c r="DV211" s="169"/>
      <c r="DW211" s="37"/>
      <c r="DX211" s="37"/>
      <c r="DZ211" s="153"/>
    </row>
    <row r="212" spans="1:130" s="164" customFormat="1" hidden="1" x14ac:dyDescent="0.25">
      <c r="A212" s="153">
        <f t="shared" si="138"/>
        <v>0</v>
      </c>
      <c r="B212" s="39"/>
      <c r="C212" s="39"/>
      <c r="D212" s="17">
        <f t="shared" si="139"/>
        <v>0</v>
      </c>
      <c r="E212" s="113">
        <f t="shared" si="140"/>
        <v>0</v>
      </c>
      <c r="F212" s="113">
        <f t="shared" si="141"/>
        <v>0</v>
      </c>
      <c r="G212" s="113">
        <f t="shared" si="142"/>
        <v>0</v>
      </c>
      <c r="H212" s="113">
        <f t="shared" si="143"/>
        <v>0</v>
      </c>
      <c r="I212" s="113">
        <f t="shared" si="144"/>
        <v>0</v>
      </c>
      <c r="J212" s="113">
        <f t="shared" si="145"/>
        <v>0</v>
      </c>
      <c r="K212" s="113">
        <f t="shared" si="146"/>
        <v>0</v>
      </c>
      <c r="L212" s="76">
        <v>8</v>
      </c>
      <c r="M212" s="76">
        <v>8</v>
      </c>
      <c r="N212" s="76">
        <v>6</v>
      </c>
      <c r="O212" s="76">
        <v>6</v>
      </c>
      <c r="P212" s="76">
        <v>6</v>
      </c>
      <c r="Q212" s="76">
        <v>2</v>
      </c>
      <c r="R212" s="76">
        <v>1</v>
      </c>
      <c r="S212" s="17">
        <f t="shared" si="147"/>
        <v>0</v>
      </c>
      <c r="T212" s="113">
        <f t="shared" si="148"/>
        <v>0</v>
      </c>
      <c r="U212" s="113">
        <f t="shared" si="149"/>
        <v>0</v>
      </c>
      <c r="V212" s="113">
        <f t="shared" si="150"/>
        <v>0</v>
      </c>
      <c r="W212" s="113">
        <f t="shared" si="151"/>
        <v>0</v>
      </c>
      <c r="X212" s="113">
        <f t="shared" si="152"/>
        <v>0</v>
      </c>
      <c r="Y212" s="113">
        <f t="shared" si="153"/>
        <v>0</v>
      </c>
      <c r="Z212" s="113">
        <f t="shared" si="154"/>
        <v>0</v>
      </c>
      <c r="AA212" s="76">
        <v>5</v>
      </c>
      <c r="AB212" s="76">
        <v>6</v>
      </c>
      <c r="AC212" s="76">
        <v>8</v>
      </c>
      <c r="AD212" s="76">
        <v>2</v>
      </c>
      <c r="AE212" s="76">
        <v>2</v>
      </c>
      <c r="AF212" s="76">
        <v>3</v>
      </c>
      <c r="AG212" s="76">
        <v>8</v>
      </c>
      <c r="AH212" s="131">
        <f t="shared" si="155"/>
        <v>0</v>
      </c>
      <c r="AI212" s="131">
        <f t="shared" si="156"/>
        <v>0</v>
      </c>
      <c r="AJ212" s="131">
        <f t="shared" si="157"/>
        <v>0</v>
      </c>
      <c r="AK212" s="131">
        <f t="shared" si="158"/>
        <v>0</v>
      </c>
      <c r="AL212" s="131">
        <f t="shared" si="159"/>
        <v>0</v>
      </c>
      <c r="AM212" s="131">
        <f t="shared" si="160"/>
        <v>0</v>
      </c>
      <c r="AN212" s="131">
        <f t="shared" si="161"/>
        <v>0</v>
      </c>
      <c r="AO212" s="115" t="b">
        <f t="shared" si="162"/>
        <v>0</v>
      </c>
      <c r="AP212" s="115" t="b">
        <f t="shared" si="163"/>
        <v>0</v>
      </c>
      <c r="AQ212" s="115" t="b">
        <f t="shared" si="164"/>
        <v>0</v>
      </c>
      <c r="AR212" s="79">
        <f t="shared" si="165"/>
        <v>0</v>
      </c>
      <c r="AS212" s="79">
        <f t="shared" si="166"/>
        <v>0</v>
      </c>
      <c r="AT212" s="79">
        <f t="shared" si="167"/>
        <v>0</v>
      </c>
      <c r="AU212" s="79">
        <f t="shared" si="168"/>
        <v>0</v>
      </c>
      <c r="AV212" s="79">
        <f t="shared" si="169"/>
        <v>0</v>
      </c>
      <c r="AW212" s="79">
        <f t="shared" si="170"/>
        <v>0</v>
      </c>
      <c r="AX212" s="128">
        <f t="shared" si="171"/>
        <v>0</v>
      </c>
      <c r="AY212" s="128"/>
      <c r="AZ212" s="128"/>
      <c r="BA212" s="128">
        <f t="shared" si="172"/>
        <v>0</v>
      </c>
      <c r="BB212" s="128">
        <f t="shared" si="173"/>
        <v>0</v>
      </c>
      <c r="BC212" s="80">
        <f t="shared" si="177"/>
        <v>0</v>
      </c>
      <c r="BD212" s="80">
        <f t="shared" si="178"/>
        <v>0</v>
      </c>
      <c r="BE212" s="80">
        <f t="shared" si="179"/>
        <v>0</v>
      </c>
      <c r="BF212" s="80">
        <f t="shared" si="180"/>
        <v>0</v>
      </c>
      <c r="BG212" s="80">
        <f t="shared" si="181"/>
        <v>0</v>
      </c>
      <c r="BH212" s="80">
        <f t="shared" si="182"/>
        <v>0</v>
      </c>
      <c r="BI212" s="4">
        <f t="shared" si="174"/>
        <v>0</v>
      </c>
      <c r="BJ212" s="4">
        <f t="shared" si="175"/>
        <v>0</v>
      </c>
      <c r="BK212" s="4">
        <f t="shared" si="176"/>
        <v>0</v>
      </c>
      <c r="BL212" s="8" t="e">
        <f>VLOOKUP(CN212,'CIR Results'!$B$3:$L$42,2,FALSE)</f>
        <v>#N/A</v>
      </c>
      <c r="BM212" s="8" t="e">
        <f>VLOOKUP(CN212,'CIR Results'!$B$3:$L$42,3,FALSE)</f>
        <v>#N/A</v>
      </c>
      <c r="BN212" s="8" t="e">
        <f>VLOOKUP(CN212,'CIR Results'!$B$3:$L$42,4,FALSE)</f>
        <v>#N/A</v>
      </c>
      <c r="BO212" s="8" t="e">
        <f>VLOOKUP(CN212,'CIR Results'!$B$3:$L$42,5,FALSE)</f>
        <v>#N/A</v>
      </c>
      <c r="BP212" s="8" t="e">
        <f>VLOOKUP(CN212,'CIR Results'!$B$3:$L$42,6,FALSE)</f>
        <v>#N/A</v>
      </c>
      <c r="BQ212" s="8" t="e">
        <f>VLOOKUP(CN212,'CIR Results'!$B$3:$L$42,8,FALSE)</f>
        <v>#N/A</v>
      </c>
      <c r="BR212" s="8" t="e">
        <f>VLOOKUP(CN212,'CIR Results'!$B$3:$L$42,9,FALSE)</f>
        <v>#N/A</v>
      </c>
      <c r="BS212" s="8" t="e">
        <f>VLOOKUP(CN212,'CIR Results'!$B$3:$L$42,10,FALSE)</f>
        <v>#N/A</v>
      </c>
      <c r="BT212" s="8" t="e">
        <f>VLOOKUP(CN212,'CIR Results'!$B$3:$L$42,11,FALSE)</f>
        <v>#N/A</v>
      </c>
      <c r="BU212" s="136" t="e">
        <f>VLOOKUP(CN212,'CIR Team Info'!$B$5:$E$44,2,FALSE)</f>
        <v>#N/A</v>
      </c>
      <c r="BV212" s="136" t="e">
        <f>VLOOKUP(CN212,'CIR Team Info'!$B$5:$E$44,4,FALSE)</f>
        <v>#N/A</v>
      </c>
      <c r="BW212" s="136" t="str">
        <f t="shared" si="183"/>
        <v xml:space="preserve">0 0 0 </v>
      </c>
      <c r="BX212" s="168">
        <f>'Pit Scouting Data'!E171</f>
        <v>0</v>
      </c>
      <c r="BY212" s="168">
        <f>'Pit Scouting Data'!F171</f>
        <v>0</v>
      </c>
      <c r="BZ212" s="168">
        <f>'Pit Scouting Data'!G171</f>
        <v>0</v>
      </c>
      <c r="CA212" s="168">
        <f>'Pit Scouting Data'!H171</f>
        <v>0</v>
      </c>
      <c r="CB212" s="168">
        <f>'Pit Scouting Data'!I171</f>
        <v>0</v>
      </c>
      <c r="CC212" s="168">
        <f>'Pit Scouting Data'!J171</f>
        <v>0</v>
      </c>
      <c r="CD212" s="168">
        <f>'Pit Scouting Data'!K171</f>
        <v>0</v>
      </c>
      <c r="CE212" s="168">
        <f>'Pit Scouting Data'!L171</f>
        <v>0</v>
      </c>
      <c r="CF212" s="168">
        <f>'Pit Scouting Data'!M171</f>
        <v>0</v>
      </c>
      <c r="CG212" s="168">
        <f>'Pit Scouting Data'!N171</f>
        <v>0</v>
      </c>
      <c r="CH212" s="168">
        <f>'Pit Scouting Data'!O171</f>
        <v>0</v>
      </c>
      <c r="CI212" s="176">
        <f>'Pit Scouting Data'!P171</f>
        <v>0</v>
      </c>
      <c r="CJ212" s="176">
        <f>'Pit Scouting Data'!Q171</f>
        <v>0</v>
      </c>
      <c r="CK212" s="176">
        <f>'Pit Scouting Data'!R171</f>
        <v>0</v>
      </c>
      <c r="CL212" s="176">
        <f>'Pit Scouting Data'!S171</f>
        <v>0</v>
      </c>
      <c r="CM212" s="169">
        <f>'Pit Scouting Data'!A171</f>
        <v>0</v>
      </c>
      <c r="CN212" s="169">
        <f>'Pit Scouting Data'!B171</f>
        <v>0</v>
      </c>
      <c r="CO212" s="169">
        <f>'Pit Scouting Data'!C171</f>
        <v>0</v>
      </c>
      <c r="CP212" s="169">
        <f>'Pit Scouting Data'!D171</f>
        <v>0</v>
      </c>
      <c r="CQ212" s="169"/>
      <c r="CR212" s="169"/>
      <c r="CS212" s="169"/>
      <c r="CT212" s="169"/>
      <c r="CU212" s="169"/>
      <c r="CV212" s="169"/>
      <c r="CW212" s="169"/>
      <c r="CX212" s="169"/>
      <c r="CY212" s="169"/>
      <c r="CZ212" s="169"/>
      <c r="DA212" s="169"/>
      <c r="DB212" s="169"/>
      <c r="DC212" s="169"/>
      <c r="DD212" s="169"/>
      <c r="DE212" s="169"/>
      <c r="DF212" s="169"/>
      <c r="DG212" s="169"/>
      <c r="DH212" s="169"/>
      <c r="DI212" s="169"/>
      <c r="DJ212" s="2"/>
      <c r="DK212" s="2"/>
      <c r="DL212" s="2"/>
      <c r="DM212" s="2"/>
      <c r="DN212" s="2"/>
      <c r="DO212" s="2"/>
      <c r="DP212" s="169"/>
      <c r="DQ212" s="169"/>
      <c r="DR212" s="169"/>
      <c r="DS212" s="169"/>
      <c r="DT212" s="169"/>
      <c r="DU212" s="169"/>
      <c r="DV212" s="169"/>
      <c r="DW212" s="37"/>
      <c r="DX212" s="37"/>
      <c r="DZ212" s="153"/>
    </row>
    <row r="213" spans="1:130" s="164" customFormat="1" hidden="1" x14ac:dyDescent="0.25">
      <c r="A213" s="153">
        <f t="shared" si="138"/>
        <v>0</v>
      </c>
      <c r="B213" s="39"/>
      <c r="C213" s="39"/>
      <c r="D213" s="17">
        <f t="shared" si="139"/>
        <v>0</v>
      </c>
      <c r="E213" s="113">
        <f t="shared" si="140"/>
        <v>0</v>
      </c>
      <c r="F213" s="113">
        <f t="shared" si="141"/>
        <v>0</v>
      </c>
      <c r="G213" s="113">
        <f t="shared" si="142"/>
        <v>0</v>
      </c>
      <c r="H213" s="113">
        <f t="shared" si="143"/>
        <v>0</v>
      </c>
      <c r="I213" s="113">
        <f t="shared" si="144"/>
        <v>0</v>
      </c>
      <c r="J213" s="113">
        <f t="shared" si="145"/>
        <v>0</v>
      </c>
      <c r="K213" s="113">
        <f t="shared" si="146"/>
        <v>0</v>
      </c>
      <c r="L213" s="76">
        <v>8</v>
      </c>
      <c r="M213" s="76">
        <v>8</v>
      </c>
      <c r="N213" s="76">
        <v>6</v>
      </c>
      <c r="O213" s="76">
        <v>6</v>
      </c>
      <c r="P213" s="76">
        <v>6</v>
      </c>
      <c r="Q213" s="76">
        <v>2</v>
      </c>
      <c r="R213" s="76">
        <v>1</v>
      </c>
      <c r="S213" s="17">
        <f t="shared" si="147"/>
        <v>0</v>
      </c>
      <c r="T213" s="113">
        <f t="shared" si="148"/>
        <v>0</v>
      </c>
      <c r="U213" s="113">
        <f t="shared" si="149"/>
        <v>0</v>
      </c>
      <c r="V213" s="113">
        <f t="shared" si="150"/>
        <v>0</v>
      </c>
      <c r="W213" s="113">
        <f t="shared" si="151"/>
        <v>0</v>
      </c>
      <c r="X213" s="113">
        <f t="shared" si="152"/>
        <v>0</v>
      </c>
      <c r="Y213" s="113">
        <f t="shared" si="153"/>
        <v>0</v>
      </c>
      <c r="Z213" s="113">
        <f t="shared" si="154"/>
        <v>0</v>
      </c>
      <c r="AA213" s="76">
        <v>5</v>
      </c>
      <c r="AB213" s="76">
        <v>6</v>
      </c>
      <c r="AC213" s="76">
        <v>8</v>
      </c>
      <c r="AD213" s="76">
        <v>2</v>
      </c>
      <c r="AE213" s="76">
        <v>2</v>
      </c>
      <c r="AF213" s="76">
        <v>3</v>
      </c>
      <c r="AG213" s="76">
        <v>8</v>
      </c>
      <c r="AH213" s="131">
        <f t="shared" si="155"/>
        <v>0</v>
      </c>
      <c r="AI213" s="131">
        <f t="shared" si="156"/>
        <v>0</v>
      </c>
      <c r="AJ213" s="131">
        <f t="shared" si="157"/>
        <v>0</v>
      </c>
      <c r="AK213" s="131">
        <f t="shared" si="158"/>
        <v>0</v>
      </c>
      <c r="AL213" s="131">
        <f t="shared" si="159"/>
        <v>0</v>
      </c>
      <c r="AM213" s="131">
        <f t="shared" si="160"/>
        <v>0</v>
      </c>
      <c r="AN213" s="131">
        <f t="shared" si="161"/>
        <v>0</v>
      </c>
      <c r="AO213" s="115" t="b">
        <f t="shared" si="162"/>
        <v>0</v>
      </c>
      <c r="AP213" s="115" t="b">
        <f t="shared" si="163"/>
        <v>0</v>
      </c>
      <c r="AQ213" s="115" t="b">
        <f t="shared" si="164"/>
        <v>0</v>
      </c>
      <c r="AR213" s="79">
        <f t="shared" si="165"/>
        <v>0</v>
      </c>
      <c r="AS213" s="79">
        <f t="shared" si="166"/>
        <v>0</v>
      </c>
      <c r="AT213" s="79">
        <f t="shared" si="167"/>
        <v>0</v>
      </c>
      <c r="AU213" s="79">
        <f t="shared" si="168"/>
        <v>0</v>
      </c>
      <c r="AV213" s="79">
        <f t="shared" si="169"/>
        <v>0</v>
      </c>
      <c r="AW213" s="79">
        <f t="shared" si="170"/>
        <v>0</v>
      </c>
      <c r="AX213" s="128">
        <f t="shared" si="171"/>
        <v>0</v>
      </c>
      <c r="AY213" s="128"/>
      <c r="AZ213" s="128"/>
      <c r="BA213" s="128">
        <f t="shared" si="172"/>
        <v>0</v>
      </c>
      <c r="BB213" s="128">
        <f t="shared" si="173"/>
        <v>0</v>
      </c>
      <c r="BC213" s="80">
        <f t="shared" si="177"/>
        <v>0</v>
      </c>
      <c r="BD213" s="80">
        <f t="shared" si="178"/>
        <v>0</v>
      </c>
      <c r="BE213" s="80">
        <f t="shared" si="179"/>
        <v>0</v>
      </c>
      <c r="BF213" s="80">
        <f t="shared" si="180"/>
        <v>0</v>
      </c>
      <c r="BG213" s="80">
        <f t="shared" si="181"/>
        <v>0</v>
      </c>
      <c r="BH213" s="80">
        <f t="shared" si="182"/>
        <v>0</v>
      </c>
      <c r="BI213" s="4">
        <f t="shared" si="174"/>
        <v>0</v>
      </c>
      <c r="BJ213" s="4">
        <f t="shared" si="175"/>
        <v>0</v>
      </c>
      <c r="BK213" s="4">
        <f t="shared" si="176"/>
        <v>0</v>
      </c>
      <c r="BL213" s="8" t="e">
        <f>VLOOKUP(CN213,'CIR Results'!$B$3:$L$42,2,FALSE)</f>
        <v>#N/A</v>
      </c>
      <c r="BM213" s="8" t="e">
        <f>VLOOKUP(CN213,'CIR Results'!$B$3:$L$42,3,FALSE)</f>
        <v>#N/A</v>
      </c>
      <c r="BN213" s="8" t="e">
        <f>VLOOKUP(CN213,'CIR Results'!$B$3:$L$42,4,FALSE)</f>
        <v>#N/A</v>
      </c>
      <c r="BO213" s="8" t="e">
        <f>VLOOKUP(CN213,'CIR Results'!$B$3:$L$42,5,FALSE)</f>
        <v>#N/A</v>
      </c>
      <c r="BP213" s="8" t="e">
        <f>VLOOKUP(CN213,'CIR Results'!$B$3:$L$42,6,FALSE)</f>
        <v>#N/A</v>
      </c>
      <c r="BQ213" s="8" t="e">
        <f>VLOOKUP(CN213,'CIR Results'!$B$3:$L$42,8,FALSE)</f>
        <v>#N/A</v>
      </c>
      <c r="BR213" s="8" t="e">
        <f>VLOOKUP(CN213,'CIR Results'!$B$3:$L$42,9,FALSE)</f>
        <v>#N/A</v>
      </c>
      <c r="BS213" s="8" t="e">
        <f>VLOOKUP(CN213,'CIR Results'!$B$3:$L$42,10,FALSE)</f>
        <v>#N/A</v>
      </c>
      <c r="BT213" s="8" t="e">
        <f>VLOOKUP(CN213,'CIR Results'!$B$3:$L$42,11,FALSE)</f>
        <v>#N/A</v>
      </c>
      <c r="BU213" s="136" t="e">
        <f>VLOOKUP(CN213,'CIR Team Info'!$B$5:$E$44,2,FALSE)</f>
        <v>#N/A</v>
      </c>
      <c r="BV213" s="136" t="e">
        <f>VLOOKUP(CN213,'CIR Team Info'!$B$5:$E$44,4,FALSE)</f>
        <v>#N/A</v>
      </c>
      <c r="BW213" s="136" t="str">
        <f t="shared" si="183"/>
        <v xml:space="preserve">0 0 0 </v>
      </c>
      <c r="BX213" s="168">
        <f>'Pit Scouting Data'!E172</f>
        <v>0</v>
      </c>
      <c r="BY213" s="168">
        <f>'Pit Scouting Data'!F172</f>
        <v>0</v>
      </c>
      <c r="BZ213" s="168">
        <f>'Pit Scouting Data'!G172</f>
        <v>0</v>
      </c>
      <c r="CA213" s="168">
        <f>'Pit Scouting Data'!H172</f>
        <v>0</v>
      </c>
      <c r="CB213" s="168">
        <f>'Pit Scouting Data'!I172</f>
        <v>0</v>
      </c>
      <c r="CC213" s="168">
        <f>'Pit Scouting Data'!J172</f>
        <v>0</v>
      </c>
      <c r="CD213" s="168">
        <f>'Pit Scouting Data'!K172</f>
        <v>0</v>
      </c>
      <c r="CE213" s="168">
        <f>'Pit Scouting Data'!L172</f>
        <v>0</v>
      </c>
      <c r="CF213" s="168">
        <f>'Pit Scouting Data'!M172</f>
        <v>0</v>
      </c>
      <c r="CG213" s="168">
        <f>'Pit Scouting Data'!N172</f>
        <v>0</v>
      </c>
      <c r="CH213" s="168">
        <f>'Pit Scouting Data'!O172</f>
        <v>0</v>
      </c>
      <c r="CI213" s="176">
        <f>'Pit Scouting Data'!P172</f>
        <v>0</v>
      </c>
      <c r="CJ213" s="176">
        <f>'Pit Scouting Data'!Q172</f>
        <v>0</v>
      </c>
      <c r="CK213" s="176">
        <f>'Pit Scouting Data'!R172</f>
        <v>0</v>
      </c>
      <c r="CL213" s="176">
        <f>'Pit Scouting Data'!S172</f>
        <v>0</v>
      </c>
      <c r="CM213" s="169">
        <f>'Pit Scouting Data'!A172</f>
        <v>0</v>
      </c>
      <c r="CN213" s="169">
        <f>'Pit Scouting Data'!B172</f>
        <v>0</v>
      </c>
      <c r="CO213" s="169">
        <f>'Pit Scouting Data'!C172</f>
        <v>0</v>
      </c>
      <c r="CP213" s="169">
        <f>'Pit Scouting Data'!D172</f>
        <v>0</v>
      </c>
      <c r="CQ213" s="169"/>
      <c r="CR213" s="169"/>
      <c r="CS213" s="169"/>
      <c r="CT213" s="169"/>
      <c r="CU213" s="169"/>
      <c r="CV213" s="169"/>
      <c r="CW213" s="169"/>
      <c r="CX213" s="169"/>
      <c r="CY213" s="169"/>
      <c r="CZ213" s="169"/>
      <c r="DA213" s="169"/>
      <c r="DB213" s="169"/>
      <c r="DC213" s="169"/>
      <c r="DD213" s="169"/>
      <c r="DE213" s="169"/>
      <c r="DF213" s="169"/>
      <c r="DG213" s="169"/>
      <c r="DH213" s="169"/>
      <c r="DI213" s="169"/>
      <c r="DJ213" s="2"/>
      <c r="DK213" s="2"/>
      <c r="DL213" s="2"/>
      <c r="DM213" s="2"/>
      <c r="DN213" s="2"/>
      <c r="DO213" s="2"/>
      <c r="DP213" s="169"/>
      <c r="DQ213" s="169"/>
      <c r="DR213" s="169"/>
      <c r="DS213" s="169"/>
      <c r="DT213" s="169"/>
      <c r="DU213" s="169"/>
      <c r="DV213" s="169"/>
      <c r="DW213" s="37"/>
      <c r="DX213" s="37"/>
      <c r="DZ213" s="153"/>
    </row>
    <row r="214" spans="1:130" s="164" customFormat="1" hidden="1" x14ac:dyDescent="0.25">
      <c r="A214" s="153">
        <f t="shared" si="138"/>
        <v>0</v>
      </c>
      <c r="B214" s="39"/>
      <c r="C214" s="39"/>
      <c r="D214" s="17">
        <f t="shared" si="139"/>
        <v>0</v>
      </c>
      <c r="E214" s="113">
        <f t="shared" si="140"/>
        <v>0</v>
      </c>
      <c r="F214" s="113">
        <f t="shared" si="141"/>
        <v>0</v>
      </c>
      <c r="G214" s="113">
        <f t="shared" si="142"/>
        <v>0</v>
      </c>
      <c r="H214" s="113">
        <f t="shared" si="143"/>
        <v>0</v>
      </c>
      <c r="I214" s="113">
        <f t="shared" si="144"/>
        <v>0</v>
      </c>
      <c r="J214" s="113">
        <f t="shared" si="145"/>
        <v>0</v>
      </c>
      <c r="K214" s="113">
        <f t="shared" si="146"/>
        <v>0</v>
      </c>
      <c r="L214" s="76">
        <v>8</v>
      </c>
      <c r="M214" s="76">
        <v>8</v>
      </c>
      <c r="N214" s="76">
        <v>6</v>
      </c>
      <c r="O214" s="76">
        <v>6</v>
      </c>
      <c r="P214" s="76">
        <v>6</v>
      </c>
      <c r="Q214" s="76">
        <v>2</v>
      </c>
      <c r="R214" s="76">
        <v>1</v>
      </c>
      <c r="S214" s="17">
        <f t="shared" si="147"/>
        <v>0</v>
      </c>
      <c r="T214" s="113">
        <f t="shared" si="148"/>
        <v>0</v>
      </c>
      <c r="U214" s="113">
        <f t="shared" si="149"/>
        <v>0</v>
      </c>
      <c r="V214" s="113">
        <f t="shared" si="150"/>
        <v>0</v>
      </c>
      <c r="W214" s="113">
        <f t="shared" si="151"/>
        <v>0</v>
      </c>
      <c r="X214" s="113">
        <f t="shared" si="152"/>
        <v>0</v>
      </c>
      <c r="Y214" s="113">
        <f t="shared" si="153"/>
        <v>0</v>
      </c>
      <c r="Z214" s="113">
        <f t="shared" si="154"/>
        <v>0</v>
      </c>
      <c r="AA214" s="76">
        <v>5</v>
      </c>
      <c r="AB214" s="76">
        <v>6</v>
      </c>
      <c r="AC214" s="76">
        <v>8</v>
      </c>
      <c r="AD214" s="76">
        <v>2</v>
      </c>
      <c r="AE214" s="76">
        <v>2</v>
      </c>
      <c r="AF214" s="76">
        <v>3</v>
      </c>
      <c r="AG214" s="76">
        <v>8</v>
      </c>
      <c r="AH214" s="131">
        <f t="shared" si="155"/>
        <v>0</v>
      </c>
      <c r="AI214" s="131">
        <f t="shared" si="156"/>
        <v>0</v>
      </c>
      <c r="AJ214" s="131">
        <f t="shared" si="157"/>
        <v>0</v>
      </c>
      <c r="AK214" s="131">
        <f t="shared" si="158"/>
        <v>0</v>
      </c>
      <c r="AL214" s="131">
        <f t="shared" si="159"/>
        <v>0</v>
      </c>
      <c r="AM214" s="131">
        <f t="shared" si="160"/>
        <v>0</v>
      </c>
      <c r="AN214" s="131">
        <f t="shared" si="161"/>
        <v>0</v>
      </c>
      <c r="AO214" s="115" t="b">
        <f t="shared" si="162"/>
        <v>0</v>
      </c>
      <c r="AP214" s="115" t="b">
        <f t="shared" si="163"/>
        <v>0</v>
      </c>
      <c r="AQ214" s="115" t="b">
        <f t="shared" si="164"/>
        <v>0</v>
      </c>
      <c r="AR214" s="79">
        <f t="shared" si="165"/>
        <v>0</v>
      </c>
      <c r="AS214" s="79">
        <f t="shared" si="166"/>
        <v>0</v>
      </c>
      <c r="AT214" s="79">
        <f t="shared" si="167"/>
        <v>0</v>
      </c>
      <c r="AU214" s="79">
        <f t="shared" si="168"/>
        <v>0</v>
      </c>
      <c r="AV214" s="79">
        <f t="shared" si="169"/>
        <v>0</v>
      </c>
      <c r="AW214" s="79">
        <f t="shared" si="170"/>
        <v>0</v>
      </c>
      <c r="AX214" s="128">
        <f t="shared" si="171"/>
        <v>0</v>
      </c>
      <c r="AY214" s="128"/>
      <c r="AZ214" s="128"/>
      <c r="BA214" s="128">
        <f t="shared" si="172"/>
        <v>0</v>
      </c>
      <c r="BB214" s="128">
        <f t="shared" si="173"/>
        <v>0</v>
      </c>
      <c r="BC214" s="80">
        <f t="shared" si="177"/>
        <v>0</v>
      </c>
      <c r="BD214" s="80">
        <f t="shared" si="178"/>
        <v>0</v>
      </c>
      <c r="BE214" s="80">
        <f t="shared" si="179"/>
        <v>0</v>
      </c>
      <c r="BF214" s="80">
        <f t="shared" si="180"/>
        <v>0</v>
      </c>
      <c r="BG214" s="80">
        <f t="shared" si="181"/>
        <v>0</v>
      </c>
      <c r="BH214" s="80">
        <f t="shared" si="182"/>
        <v>0</v>
      </c>
      <c r="BI214" s="4">
        <f t="shared" si="174"/>
        <v>0</v>
      </c>
      <c r="BJ214" s="4">
        <f t="shared" si="175"/>
        <v>0</v>
      </c>
      <c r="BK214" s="4">
        <f t="shared" si="176"/>
        <v>0</v>
      </c>
      <c r="BL214" s="8" t="e">
        <f>VLOOKUP(CN214,'CIR Results'!$B$3:$L$42,2,FALSE)</f>
        <v>#N/A</v>
      </c>
      <c r="BM214" s="8" t="e">
        <f>VLOOKUP(CN214,'CIR Results'!$B$3:$L$42,3,FALSE)</f>
        <v>#N/A</v>
      </c>
      <c r="BN214" s="8" t="e">
        <f>VLOOKUP(CN214,'CIR Results'!$B$3:$L$42,4,FALSE)</f>
        <v>#N/A</v>
      </c>
      <c r="BO214" s="8" t="e">
        <f>VLOOKUP(CN214,'CIR Results'!$B$3:$L$42,5,FALSE)</f>
        <v>#N/A</v>
      </c>
      <c r="BP214" s="8" t="e">
        <f>VLOOKUP(CN214,'CIR Results'!$B$3:$L$42,6,FALSE)</f>
        <v>#N/A</v>
      </c>
      <c r="BQ214" s="8" t="e">
        <f>VLOOKUP(CN214,'CIR Results'!$B$3:$L$42,8,FALSE)</f>
        <v>#N/A</v>
      </c>
      <c r="BR214" s="8" t="e">
        <f>VLOOKUP(CN214,'CIR Results'!$B$3:$L$42,9,FALSE)</f>
        <v>#N/A</v>
      </c>
      <c r="BS214" s="8" t="e">
        <f>VLOOKUP(CN214,'CIR Results'!$B$3:$L$42,10,FALSE)</f>
        <v>#N/A</v>
      </c>
      <c r="BT214" s="8" t="e">
        <f>VLOOKUP(CN214,'CIR Results'!$B$3:$L$42,11,FALSE)</f>
        <v>#N/A</v>
      </c>
      <c r="BU214" s="136" t="e">
        <f>VLOOKUP(CN214,'CIR Team Info'!$B$5:$E$44,2,FALSE)</f>
        <v>#N/A</v>
      </c>
      <c r="BV214" s="136" t="e">
        <f>VLOOKUP(CN214,'CIR Team Info'!$B$5:$E$44,4,FALSE)</f>
        <v>#N/A</v>
      </c>
      <c r="BW214" s="136" t="str">
        <f t="shared" si="183"/>
        <v xml:space="preserve">0 0 0 </v>
      </c>
      <c r="BX214" s="168">
        <f>'Pit Scouting Data'!E173</f>
        <v>0</v>
      </c>
      <c r="BY214" s="168">
        <f>'Pit Scouting Data'!F173</f>
        <v>0</v>
      </c>
      <c r="BZ214" s="168">
        <f>'Pit Scouting Data'!G173</f>
        <v>0</v>
      </c>
      <c r="CA214" s="168">
        <f>'Pit Scouting Data'!H173</f>
        <v>0</v>
      </c>
      <c r="CB214" s="168">
        <f>'Pit Scouting Data'!I173</f>
        <v>0</v>
      </c>
      <c r="CC214" s="168">
        <f>'Pit Scouting Data'!J173</f>
        <v>0</v>
      </c>
      <c r="CD214" s="168">
        <f>'Pit Scouting Data'!K173</f>
        <v>0</v>
      </c>
      <c r="CE214" s="168">
        <f>'Pit Scouting Data'!L173</f>
        <v>0</v>
      </c>
      <c r="CF214" s="168">
        <f>'Pit Scouting Data'!M173</f>
        <v>0</v>
      </c>
      <c r="CG214" s="168">
        <f>'Pit Scouting Data'!N173</f>
        <v>0</v>
      </c>
      <c r="CH214" s="168">
        <f>'Pit Scouting Data'!O173</f>
        <v>0</v>
      </c>
      <c r="CI214" s="176">
        <f>'Pit Scouting Data'!P173</f>
        <v>0</v>
      </c>
      <c r="CJ214" s="176">
        <f>'Pit Scouting Data'!Q173</f>
        <v>0</v>
      </c>
      <c r="CK214" s="176">
        <f>'Pit Scouting Data'!R173</f>
        <v>0</v>
      </c>
      <c r="CL214" s="176">
        <f>'Pit Scouting Data'!S173</f>
        <v>0</v>
      </c>
      <c r="CM214" s="169">
        <f>'Pit Scouting Data'!A173</f>
        <v>0</v>
      </c>
      <c r="CN214" s="169">
        <f>'Pit Scouting Data'!B173</f>
        <v>0</v>
      </c>
      <c r="CO214" s="169">
        <f>'Pit Scouting Data'!C173</f>
        <v>0</v>
      </c>
      <c r="CP214" s="169">
        <f>'Pit Scouting Data'!D173</f>
        <v>0</v>
      </c>
      <c r="CQ214" s="169"/>
      <c r="CR214" s="169"/>
      <c r="CS214" s="169"/>
      <c r="CT214" s="169"/>
      <c r="CU214" s="169"/>
      <c r="CV214" s="169"/>
      <c r="CW214" s="169"/>
      <c r="CX214" s="169"/>
      <c r="CY214" s="169"/>
      <c r="CZ214" s="169"/>
      <c r="DA214" s="169"/>
      <c r="DB214" s="169"/>
      <c r="DC214" s="169"/>
      <c r="DD214" s="169"/>
      <c r="DE214" s="169"/>
      <c r="DF214" s="169"/>
      <c r="DG214" s="169"/>
      <c r="DH214" s="169"/>
      <c r="DI214" s="169"/>
      <c r="DJ214" s="2"/>
      <c r="DK214" s="2"/>
      <c r="DL214" s="2"/>
      <c r="DM214" s="2"/>
      <c r="DN214" s="2"/>
      <c r="DO214" s="2"/>
      <c r="DP214" s="169"/>
      <c r="DQ214" s="169"/>
      <c r="DR214" s="169"/>
      <c r="DS214" s="169"/>
      <c r="DT214" s="169"/>
      <c r="DU214" s="169"/>
      <c r="DV214" s="169"/>
      <c r="DW214" s="37"/>
      <c r="DX214" s="37"/>
      <c r="DZ214" s="153"/>
    </row>
    <row r="215" spans="1:130" s="164" customFormat="1" hidden="1" x14ac:dyDescent="0.25">
      <c r="A215" s="153">
        <f t="shared" si="138"/>
        <v>0</v>
      </c>
      <c r="B215" s="39"/>
      <c r="C215" s="39"/>
      <c r="D215" s="17">
        <f t="shared" si="139"/>
        <v>0</v>
      </c>
      <c r="E215" s="113">
        <f t="shared" si="140"/>
        <v>0</v>
      </c>
      <c r="F215" s="113">
        <f t="shared" si="141"/>
        <v>0</v>
      </c>
      <c r="G215" s="113">
        <f t="shared" si="142"/>
        <v>0</v>
      </c>
      <c r="H215" s="113">
        <f t="shared" si="143"/>
        <v>0</v>
      </c>
      <c r="I215" s="113">
        <f t="shared" si="144"/>
        <v>0</v>
      </c>
      <c r="J215" s="113">
        <f t="shared" si="145"/>
        <v>0</v>
      </c>
      <c r="K215" s="113">
        <f t="shared" si="146"/>
        <v>0</v>
      </c>
      <c r="L215" s="76">
        <v>8</v>
      </c>
      <c r="M215" s="76">
        <v>8</v>
      </c>
      <c r="N215" s="76">
        <v>6</v>
      </c>
      <c r="O215" s="76">
        <v>6</v>
      </c>
      <c r="P215" s="76">
        <v>6</v>
      </c>
      <c r="Q215" s="76">
        <v>2</v>
      </c>
      <c r="R215" s="76">
        <v>1</v>
      </c>
      <c r="S215" s="17">
        <f t="shared" si="147"/>
        <v>0</v>
      </c>
      <c r="T215" s="113">
        <f t="shared" si="148"/>
        <v>0</v>
      </c>
      <c r="U215" s="113">
        <f t="shared" si="149"/>
        <v>0</v>
      </c>
      <c r="V215" s="113">
        <f t="shared" si="150"/>
        <v>0</v>
      </c>
      <c r="W215" s="113">
        <f t="shared" si="151"/>
        <v>0</v>
      </c>
      <c r="X215" s="113">
        <f t="shared" si="152"/>
        <v>0</v>
      </c>
      <c r="Y215" s="113">
        <f t="shared" si="153"/>
        <v>0</v>
      </c>
      <c r="Z215" s="113">
        <f t="shared" si="154"/>
        <v>0</v>
      </c>
      <c r="AA215" s="76">
        <v>5</v>
      </c>
      <c r="AB215" s="76">
        <v>6</v>
      </c>
      <c r="AC215" s="76">
        <v>8</v>
      </c>
      <c r="AD215" s="76">
        <v>2</v>
      </c>
      <c r="AE215" s="76">
        <v>2</v>
      </c>
      <c r="AF215" s="76">
        <v>3</v>
      </c>
      <c r="AG215" s="76">
        <v>8</v>
      </c>
      <c r="AH215" s="131">
        <f t="shared" si="155"/>
        <v>0</v>
      </c>
      <c r="AI215" s="131">
        <f t="shared" si="156"/>
        <v>0</v>
      </c>
      <c r="AJ215" s="131">
        <f t="shared" si="157"/>
        <v>0</v>
      </c>
      <c r="AK215" s="131">
        <f t="shared" si="158"/>
        <v>0</v>
      </c>
      <c r="AL215" s="131">
        <f t="shared" si="159"/>
        <v>0</v>
      </c>
      <c r="AM215" s="131">
        <f t="shared" si="160"/>
        <v>0</v>
      </c>
      <c r="AN215" s="131">
        <f t="shared" si="161"/>
        <v>0</v>
      </c>
      <c r="AO215" s="115" t="b">
        <f t="shared" si="162"/>
        <v>0</v>
      </c>
      <c r="AP215" s="115" t="b">
        <f t="shared" si="163"/>
        <v>0</v>
      </c>
      <c r="AQ215" s="115" t="b">
        <f t="shared" si="164"/>
        <v>0</v>
      </c>
      <c r="AR215" s="79">
        <f t="shared" si="165"/>
        <v>0</v>
      </c>
      <c r="AS215" s="79">
        <f t="shared" si="166"/>
        <v>0</v>
      </c>
      <c r="AT215" s="79">
        <f t="shared" si="167"/>
        <v>0</v>
      </c>
      <c r="AU215" s="79">
        <f t="shared" si="168"/>
        <v>0</v>
      </c>
      <c r="AV215" s="79">
        <f t="shared" si="169"/>
        <v>0</v>
      </c>
      <c r="AW215" s="79">
        <f t="shared" si="170"/>
        <v>0</v>
      </c>
      <c r="AX215" s="128">
        <f t="shared" si="171"/>
        <v>0</v>
      </c>
      <c r="AY215" s="128"/>
      <c r="AZ215" s="128"/>
      <c r="BA215" s="128">
        <f t="shared" si="172"/>
        <v>0</v>
      </c>
      <c r="BB215" s="128">
        <f t="shared" si="173"/>
        <v>0</v>
      </c>
      <c r="BC215" s="80">
        <f t="shared" si="177"/>
        <v>0</v>
      </c>
      <c r="BD215" s="80">
        <f t="shared" si="178"/>
        <v>0</v>
      </c>
      <c r="BE215" s="80">
        <f t="shared" si="179"/>
        <v>0</v>
      </c>
      <c r="BF215" s="80">
        <f t="shared" si="180"/>
        <v>0</v>
      </c>
      <c r="BG215" s="80">
        <f t="shared" si="181"/>
        <v>0</v>
      </c>
      <c r="BH215" s="80">
        <f t="shared" si="182"/>
        <v>0</v>
      </c>
      <c r="BI215" s="4">
        <f t="shared" si="174"/>
        <v>0</v>
      </c>
      <c r="BJ215" s="4">
        <f t="shared" si="175"/>
        <v>0</v>
      </c>
      <c r="BK215" s="4">
        <f t="shared" si="176"/>
        <v>0</v>
      </c>
      <c r="BL215" s="8" t="e">
        <f>VLOOKUP(CN215,'CIR Results'!$B$3:$L$42,2,FALSE)</f>
        <v>#N/A</v>
      </c>
      <c r="BM215" s="8" t="e">
        <f>VLOOKUP(CN215,'CIR Results'!$B$3:$L$42,3,FALSE)</f>
        <v>#N/A</v>
      </c>
      <c r="BN215" s="8" t="e">
        <f>VLOOKUP(CN215,'CIR Results'!$B$3:$L$42,4,FALSE)</f>
        <v>#N/A</v>
      </c>
      <c r="BO215" s="8" t="e">
        <f>VLOOKUP(CN215,'CIR Results'!$B$3:$L$42,5,FALSE)</f>
        <v>#N/A</v>
      </c>
      <c r="BP215" s="8" t="e">
        <f>VLOOKUP(CN215,'CIR Results'!$B$3:$L$42,6,FALSE)</f>
        <v>#N/A</v>
      </c>
      <c r="BQ215" s="8" t="e">
        <f>VLOOKUP(CN215,'CIR Results'!$B$3:$L$42,8,FALSE)</f>
        <v>#N/A</v>
      </c>
      <c r="BR215" s="8" t="e">
        <f>VLOOKUP(CN215,'CIR Results'!$B$3:$L$42,9,FALSE)</f>
        <v>#N/A</v>
      </c>
      <c r="BS215" s="8" t="e">
        <f>VLOOKUP(CN215,'CIR Results'!$B$3:$L$42,10,FALSE)</f>
        <v>#N/A</v>
      </c>
      <c r="BT215" s="8" t="e">
        <f>VLOOKUP(CN215,'CIR Results'!$B$3:$L$42,11,FALSE)</f>
        <v>#N/A</v>
      </c>
      <c r="BU215" s="136" t="e">
        <f>VLOOKUP(CN215,'CIR Team Info'!$B$5:$E$44,2,FALSE)</f>
        <v>#N/A</v>
      </c>
      <c r="BV215" s="136" t="e">
        <f>VLOOKUP(CN215,'CIR Team Info'!$B$5:$E$44,4,FALSE)</f>
        <v>#N/A</v>
      </c>
      <c r="BW215" s="136" t="str">
        <f t="shared" si="183"/>
        <v xml:space="preserve">0 0 0 </v>
      </c>
      <c r="BX215" s="168">
        <f>'Pit Scouting Data'!E174</f>
        <v>0</v>
      </c>
      <c r="BY215" s="168">
        <f>'Pit Scouting Data'!F174</f>
        <v>0</v>
      </c>
      <c r="BZ215" s="168">
        <f>'Pit Scouting Data'!G174</f>
        <v>0</v>
      </c>
      <c r="CA215" s="168">
        <f>'Pit Scouting Data'!H174</f>
        <v>0</v>
      </c>
      <c r="CB215" s="168">
        <f>'Pit Scouting Data'!I174</f>
        <v>0</v>
      </c>
      <c r="CC215" s="168">
        <f>'Pit Scouting Data'!J174</f>
        <v>0</v>
      </c>
      <c r="CD215" s="168">
        <f>'Pit Scouting Data'!K174</f>
        <v>0</v>
      </c>
      <c r="CE215" s="168">
        <f>'Pit Scouting Data'!L174</f>
        <v>0</v>
      </c>
      <c r="CF215" s="168">
        <f>'Pit Scouting Data'!M174</f>
        <v>0</v>
      </c>
      <c r="CG215" s="168">
        <f>'Pit Scouting Data'!N174</f>
        <v>0</v>
      </c>
      <c r="CH215" s="168">
        <f>'Pit Scouting Data'!O174</f>
        <v>0</v>
      </c>
      <c r="CI215" s="176">
        <f>'Pit Scouting Data'!P174</f>
        <v>0</v>
      </c>
      <c r="CJ215" s="176">
        <f>'Pit Scouting Data'!Q174</f>
        <v>0</v>
      </c>
      <c r="CK215" s="176">
        <f>'Pit Scouting Data'!R174</f>
        <v>0</v>
      </c>
      <c r="CL215" s="176">
        <f>'Pit Scouting Data'!S174</f>
        <v>0</v>
      </c>
      <c r="CM215" s="169">
        <f>'Pit Scouting Data'!A174</f>
        <v>0</v>
      </c>
      <c r="CN215" s="169">
        <f>'Pit Scouting Data'!B174</f>
        <v>0</v>
      </c>
      <c r="CO215" s="169">
        <f>'Pit Scouting Data'!C174</f>
        <v>0</v>
      </c>
      <c r="CP215" s="169">
        <f>'Pit Scouting Data'!D174</f>
        <v>0</v>
      </c>
      <c r="CQ215" s="169"/>
      <c r="CR215" s="169"/>
      <c r="CS215" s="169"/>
      <c r="CT215" s="169"/>
      <c r="CU215" s="169"/>
      <c r="CV215" s="169"/>
      <c r="CW215" s="169"/>
      <c r="CX215" s="169"/>
      <c r="CY215" s="169"/>
      <c r="CZ215" s="169"/>
      <c r="DA215" s="169"/>
      <c r="DB215" s="169"/>
      <c r="DC215" s="169"/>
      <c r="DD215" s="169"/>
      <c r="DE215" s="169"/>
      <c r="DF215" s="169"/>
      <c r="DG215" s="169"/>
      <c r="DH215" s="169"/>
      <c r="DI215" s="169"/>
      <c r="DJ215" s="2"/>
      <c r="DK215" s="2"/>
      <c r="DL215" s="2"/>
      <c r="DM215" s="2"/>
      <c r="DN215" s="2"/>
      <c r="DO215" s="2"/>
      <c r="DP215" s="169"/>
      <c r="DQ215" s="169"/>
      <c r="DR215" s="169"/>
      <c r="DS215" s="169"/>
      <c r="DT215" s="169"/>
      <c r="DU215" s="169"/>
      <c r="DV215" s="169"/>
      <c r="DW215" s="37"/>
      <c r="DX215" s="37"/>
      <c r="DZ215" s="153"/>
    </row>
    <row r="216" spans="1:130" s="164" customFormat="1" hidden="1" x14ac:dyDescent="0.25">
      <c r="A216" s="153">
        <f t="shared" si="138"/>
        <v>0</v>
      </c>
      <c r="B216" s="39"/>
      <c r="C216" s="39"/>
      <c r="D216" s="17">
        <f t="shared" si="139"/>
        <v>0</v>
      </c>
      <c r="E216" s="113">
        <f t="shared" si="140"/>
        <v>0</v>
      </c>
      <c r="F216" s="113">
        <f t="shared" si="141"/>
        <v>0</v>
      </c>
      <c r="G216" s="113">
        <f t="shared" si="142"/>
        <v>0</v>
      </c>
      <c r="H216" s="113">
        <f t="shared" si="143"/>
        <v>0</v>
      </c>
      <c r="I216" s="113">
        <f t="shared" si="144"/>
        <v>0</v>
      </c>
      <c r="J216" s="113">
        <f t="shared" si="145"/>
        <v>0</v>
      </c>
      <c r="K216" s="113">
        <f t="shared" si="146"/>
        <v>0</v>
      </c>
      <c r="L216" s="76">
        <v>8</v>
      </c>
      <c r="M216" s="76">
        <v>8</v>
      </c>
      <c r="N216" s="76">
        <v>6</v>
      </c>
      <c r="O216" s="76">
        <v>6</v>
      </c>
      <c r="P216" s="76">
        <v>6</v>
      </c>
      <c r="Q216" s="76">
        <v>2</v>
      </c>
      <c r="R216" s="76">
        <v>1</v>
      </c>
      <c r="S216" s="17">
        <f t="shared" si="147"/>
        <v>0</v>
      </c>
      <c r="T216" s="113">
        <f t="shared" si="148"/>
        <v>0</v>
      </c>
      <c r="U216" s="113">
        <f t="shared" si="149"/>
        <v>0</v>
      </c>
      <c r="V216" s="113">
        <f t="shared" si="150"/>
        <v>0</v>
      </c>
      <c r="W216" s="113">
        <f t="shared" si="151"/>
        <v>0</v>
      </c>
      <c r="X216" s="113">
        <f t="shared" si="152"/>
        <v>0</v>
      </c>
      <c r="Y216" s="113">
        <f t="shared" si="153"/>
        <v>0</v>
      </c>
      <c r="Z216" s="113">
        <f t="shared" si="154"/>
        <v>0</v>
      </c>
      <c r="AA216" s="76">
        <v>5</v>
      </c>
      <c r="AB216" s="76">
        <v>6</v>
      </c>
      <c r="AC216" s="76">
        <v>8</v>
      </c>
      <c r="AD216" s="76">
        <v>2</v>
      </c>
      <c r="AE216" s="76">
        <v>2</v>
      </c>
      <c r="AF216" s="76">
        <v>3</v>
      </c>
      <c r="AG216" s="76">
        <v>8</v>
      </c>
      <c r="AH216" s="131">
        <f t="shared" si="155"/>
        <v>0</v>
      </c>
      <c r="AI216" s="131">
        <f t="shared" si="156"/>
        <v>0</v>
      </c>
      <c r="AJ216" s="131">
        <f t="shared" si="157"/>
        <v>0</v>
      </c>
      <c r="AK216" s="131">
        <f t="shared" si="158"/>
        <v>0</v>
      </c>
      <c r="AL216" s="131">
        <f t="shared" si="159"/>
        <v>0</v>
      </c>
      <c r="AM216" s="131">
        <f t="shared" si="160"/>
        <v>0</v>
      </c>
      <c r="AN216" s="131">
        <f t="shared" si="161"/>
        <v>0</v>
      </c>
      <c r="AO216" s="115" t="b">
        <f t="shared" si="162"/>
        <v>0</v>
      </c>
      <c r="AP216" s="115" t="b">
        <f t="shared" si="163"/>
        <v>0</v>
      </c>
      <c r="AQ216" s="115" t="b">
        <f t="shared" si="164"/>
        <v>0</v>
      </c>
      <c r="AR216" s="79">
        <f t="shared" si="165"/>
        <v>0</v>
      </c>
      <c r="AS216" s="79">
        <f t="shared" si="166"/>
        <v>0</v>
      </c>
      <c r="AT216" s="79">
        <f t="shared" si="167"/>
        <v>0</v>
      </c>
      <c r="AU216" s="79">
        <f t="shared" si="168"/>
        <v>0</v>
      </c>
      <c r="AV216" s="79">
        <f t="shared" si="169"/>
        <v>0</v>
      </c>
      <c r="AW216" s="79">
        <f t="shared" si="170"/>
        <v>0</v>
      </c>
      <c r="AX216" s="128">
        <f t="shared" si="171"/>
        <v>0</v>
      </c>
      <c r="AY216" s="128"/>
      <c r="AZ216" s="128"/>
      <c r="BA216" s="128">
        <f t="shared" si="172"/>
        <v>0</v>
      </c>
      <c r="BB216" s="128">
        <f t="shared" si="173"/>
        <v>0</v>
      </c>
      <c r="BC216" s="80">
        <f t="shared" si="177"/>
        <v>0</v>
      </c>
      <c r="BD216" s="80">
        <f t="shared" si="178"/>
        <v>0</v>
      </c>
      <c r="BE216" s="80">
        <f t="shared" si="179"/>
        <v>0</v>
      </c>
      <c r="BF216" s="80">
        <f t="shared" si="180"/>
        <v>0</v>
      </c>
      <c r="BG216" s="80">
        <f t="shared" si="181"/>
        <v>0</v>
      </c>
      <c r="BH216" s="80">
        <f t="shared" si="182"/>
        <v>0</v>
      </c>
      <c r="BI216" s="4">
        <f t="shared" si="174"/>
        <v>0</v>
      </c>
      <c r="BJ216" s="4">
        <f t="shared" si="175"/>
        <v>0</v>
      </c>
      <c r="BK216" s="4">
        <f t="shared" si="176"/>
        <v>0</v>
      </c>
      <c r="BL216" s="8" t="e">
        <f>VLOOKUP(CN216,'CIR Results'!$B$3:$L$42,2,FALSE)</f>
        <v>#N/A</v>
      </c>
      <c r="BM216" s="8" t="e">
        <f>VLOOKUP(CN216,'CIR Results'!$B$3:$L$42,3,FALSE)</f>
        <v>#N/A</v>
      </c>
      <c r="BN216" s="8" t="e">
        <f>VLOOKUP(CN216,'CIR Results'!$B$3:$L$42,4,FALSE)</f>
        <v>#N/A</v>
      </c>
      <c r="BO216" s="8" t="e">
        <f>VLOOKUP(CN216,'CIR Results'!$B$3:$L$42,5,FALSE)</f>
        <v>#N/A</v>
      </c>
      <c r="BP216" s="8" t="e">
        <f>VLOOKUP(CN216,'CIR Results'!$B$3:$L$42,6,FALSE)</f>
        <v>#N/A</v>
      </c>
      <c r="BQ216" s="8" t="e">
        <f>VLOOKUP(CN216,'CIR Results'!$B$3:$L$42,8,FALSE)</f>
        <v>#N/A</v>
      </c>
      <c r="BR216" s="8" t="e">
        <f>VLOOKUP(CN216,'CIR Results'!$B$3:$L$42,9,FALSE)</f>
        <v>#N/A</v>
      </c>
      <c r="BS216" s="8" t="e">
        <f>VLOOKUP(CN216,'CIR Results'!$B$3:$L$42,10,FALSE)</f>
        <v>#N/A</v>
      </c>
      <c r="BT216" s="8" t="e">
        <f>VLOOKUP(CN216,'CIR Results'!$B$3:$L$42,11,FALSE)</f>
        <v>#N/A</v>
      </c>
      <c r="BU216" s="136" t="e">
        <f>VLOOKUP(CN216,'CIR Team Info'!$B$5:$E$44,2,FALSE)</f>
        <v>#N/A</v>
      </c>
      <c r="BV216" s="136" t="e">
        <f>VLOOKUP(CN216,'CIR Team Info'!$B$5:$E$44,4,FALSE)</f>
        <v>#N/A</v>
      </c>
      <c r="BW216" s="136" t="str">
        <f t="shared" si="183"/>
        <v xml:space="preserve">0 0 0 </v>
      </c>
      <c r="BX216" s="168">
        <f>'Pit Scouting Data'!E175</f>
        <v>0</v>
      </c>
      <c r="BY216" s="168">
        <f>'Pit Scouting Data'!F175</f>
        <v>0</v>
      </c>
      <c r="BZ216" s="168">
        <f>'Pit Scouting Data'!G175</f>
        <v>0</v>
      </c>
      <c r="CA216" s="168">
        <f>'Pit Scouting Data'!H175</f>
        <v>0</v>
      </c>
      <c r="CB216" s="168">
        <f>'Pit Scouting Data'!I175</f>
        <v>0</v>
      </c>
      <c r="CC216" s="168">
        <f>'Pit Scouting Data'!J175</f>
        <v>0</v>
      </c>
      <c r="CD216" s="168">
        <f>'Pit Scouting Data'!K175</f>
        <v>0</v>
      </c>
      <c r="CE216" s="168">
        <f>'Pit Scouting Data'!L175</f>
        <v>0</v>
      </c>
      <c r="CF216" s="168">
        <f>'Pit Scouting Data'!M175</f>
        <v>0</v>
      </c>
      <c r="CG216" s="168">
        <f>'Pit Scouting Data'!N175</f>
        <v>0</v>
      </c>
      <c r="CH216" s="168">
        <f>'Pit Scouting Data'!O175</f>
        <v>0</v>
      </c>
      <c r="CI216" s="176">
        <f>'Pit Scouting Data'!P175</f>
        <v>0</v>
      </c>
      <c r="CJ216" s="176">
        <f>'Pit Scouting Data'!Q175</f>
        <v>0</v>
      </c>
      <c r="CK216" s="176">
        <f>'Pit Scouting Data'!R175</f>
        <v>0</v>
      </c>
      <c r="CL216" s="176">
        <f>'Pit Scouting Data'!S175</f>
        <v>0</v>
      </c>
      <c r="CM216" s="169">
        <f>'Pit Scouting Data'!A175</f>
        <v>0</v>
      </c>
      <c r="CN216" s="169">
        <f>'Pit Scouting Data'!B175</f>
        <v>0</v>
      </c>
      <c r="CO216" s="169">
        <f>'Pit Scouting Data'!C175</f>
        <v>0</v>
      </c>
      <c r="CP216" s="169">
        <f>'Pit Scouting Data'!D175</f>
        <v>0</v>
      </c>
      <c r="CQ216" s="169"/>
      <c r="CR216" s="169"/>
      <c r="CS216" s="169"/>
      <c r="CT216" s="169"/>
      <c r="CU216" s="169"/>
      <c r="CV216" s="169"/>
      <c r="CW216" s="169"/>
      <c r="CX216" s="169"/>
      <c r="CY216" s="169"/>
      <c r="CZ216" s="169"/>
      <c r="DA216" s="169"/>
      <c r="DB216" s="169"/>
      <c r="DC216" s="169"/>
      <c r="DD216" s="169"/>
      <c r="DE216" s="169"/>
      <c r="DF216" s="169"/>
      <c r="DG216" s="169"/>
      <c r="DH216" s="169"/>
      <c r="DI216" s="169"/>
      <c r="DJ216" s="2"/>
      <c r="DK216" s="2"/>
      <c r="DL216" s="2"/>
      <c r="DM216" s="2"/>
      <c r="DN216" s="2"/>
      <c r="DO216" s="2"/>
      <c r="DP216" s="169"/>
      <c r="DQ216" s="169"/>
      <c r="DR216" s="169"/>
      <c r="DS216" s="169"/>
      <c r="DT216" s="169"/>
      <c r="DU216" s="169"/>
      <c r="DV216" s="169"/>
      <c r="DW216" s="37"/>
      <c r="DX216" s="37"/>
      <c r="DZ216" s="153"/>
    </row>
    <row r="217" spans="1:130" s="164" customFormat="1" hidden="1" x14ac:dyDescent="0.25">
      <c r="A217" s="153">
        <f t="shared" si="138"/>
        <v>0</v>
      </c>
      <c r="B217" s="39"/>
      <c r="C217" s="39"/>
      <c r="D217" s="17">
        <f t="shared" si="139"/>
        <v>0</v>
      </c>
      <c r="E217" s="113">
        <f t="shared" si="140"/>
        <v>0</v>
      </c>
      <c r="F217" s="113">
        <f t="shared" si="141"/>
        <v>0</v>
      </c>
      <c r="G217" s="113">
        <f t="shared" si="142"/>
        <v>0</v>
      </c>
      <c r="H217" s="113">
        <f t="shared" si="143"/>
        <v>0</v>
      </c>
      <c r="I217" s="113">
        <f t="shared" si="144"/>
        <v>0</v>
      </c>
      <c r="J217" s="113">
        <f t="shared" si="145"/>
        <v>0</v>
      </c>
      <c r="K217" s="113">
        <f t="shared" si="146"/>
        <v>0</v>
      </c>
      <c r="L217" s="76">
        <v>8</v>
      </c>
      <c r="M217" s="76">
        <v>8</v>
      </c>
      <c r="N217" s="76">
        <v>6</v>
      </c>
      <c r="O217" s="76">
        <v>6</v>
      </c>
      <c r="P217" s="76">
        <v>6</v>
      </c>
      <c r="Q217" s="76">
        <v>2</v>
      </c>
      <c r="R217" s="76">
        <v>1</v>
      </c>
      <c r="S217" s="17">
        <f t="shared" si="147"/>
        <v>0</v>
      </c>
      <c r="T217" s="113">
        <f t="shared" si="148"/>
        <v>0</v>
      </c>
      <c r="U217" s="113">
        <f t="shared" si="149"/>
        <v>0</v>
      </c>
      <c r="V217" s="113">
        <f t="shared" si="150"/>
        <v>0</v>
      </c>
      <c r="W217" s="113">
        <f t="shared" si="151"/>
        <v>0</v>
      </c>
      <c r="X217" s="113">
        <f t="shared" si="152"/>
        <v>0</v>
      </c>
      <c r="Y217" s="113">
        <f t="shared" si="153"/>
        <v>0</v>
      </c>
      <c r="Z217" s="113">
        <f t="shared" si="154"/>
        <v>0</v>
      </c>
      <c r="AA217" s="76">
        <v>5</v>
      </c>
      <c r="AB217" s="76">
        <v>6</v>
      </c>
      <c r="AC217" s="76">
        <v>8</v>
      </c>
      <c r="AD217" s="76">
        <v>2</v>
      </c>
      <c r="AE217" s="76">
        <v>2</v>
      </c>
      <c r="AF217" s="76">
        <v>3</v>
      </c>
      <c r="AG217" s="76">
        <v>8</v>
      </c>
      <c r="AH217" s="131">
        <f t="shared" si="155"/>
        <v>0</v>
      </c>
      <c r="AI217" s="131">
        <f t="shared" si="156"/>
        <v>0</v>
      </c>
      <c r="AJ217" s="131">
        <f t="shared" si="157"/>
        <v>0</v>
      </c>
      <c r="AK217" s="131">
        <f t="shared" si="158"/>
        <v>0</v>
      </c>
      <c r="AL217" s="131">
        <f t="shared" si="159"/>
        <v>0</v>
      </c>
      <c r="AM217" s="131">
        <f t="shared" si="160"/>
        <v>0</v>
      </c>
      <c r="AN217" s="131">
        <f t="shared" si="161"/>
        <v>0</v>
      </c>
      <c r="AO217" s="115" t="b">
        <f t="shared" si="162"/>
        <v>0</v>
      </c>
      <c r="AP217" s="115" t="b">
        <f t="shared" si="163"/>
        <v>0</v>
      </c>
      <c r="AQ217" s="115" t="b">
        <f t="shared" si="164"/>
        <v>0</v>
      </c>
      <c r="AR217" s="79">
        <f t="shared" si="165"/>
        <v>0</v>
      </c>
      <c r="AS217" s="79">
        <f t="shared" si="166"/>
        <v>0</v>
      </c>
      <c r="AT217" s="79">
        <f t="shared" si="167"/>
        <v>0</v>
      </c>
      <c r="AU217" s="79">
        <f t="shared" si="168"/>
        <v>0</v>
      </c>
      <c r="AV217" s="79">
        <f t="shared" si="169"/>
        <v>0</v>
      </c>
      <c r="AW217" s="79">
        <f t="shared" si="170"/>
        <v>0</v>
      </c>
      <c r="AX217" s="128">
        <f t="shared" si="171"/>
        <v>0</v>
      </c>
      <c r="AY217" s="128"/>
      <c r="AZ217" s="128"/>
      <c r="BA217" s="128">
        <f t="shared" si="172"/>
        <v>0</v>
      </c>
      <c r="BB217" s="128">
        <f t="shared" si="173"/>
        <v>0</v>
      </c>
      <c r="BC217" s="80">
        <f t="shared" si="177"/>
        <v>0</v>
      </c>
      <c r="BD217" s="80">
        <f t="shared" si="178"/>
        <v>0</v>
      </c>
      <c r="BE217" s="80">
        <f t="shared" si="179"/>
        <v>0</v>
      </c>
      <c r="BF217" s="80">
        <f t="shared" si="180"/>
        <v>0</v>
      </c>
      <c r="BG217" s="80">
        <f t="shared" si="181"/>
        <v>0</v>
      </c>
      <c r="BH217" s="80">
        <f t="shared" si="182"/>
        <v>0</v>
      </c>
      <c r="BI217" s="4">
        <f t="shared" si="174"/>
        <v>0</v>
      </c>
      <c r="BJ217" s="4">
        <f t="shared" si="175"/>
        <v>0</v>
      </c>
      <c r="BK217" s="4">
        <f t="shared" si="176"/>
        <v>0</v>
      </c>
      <c r="BL217" s="8" t="e">
        <f>VLOOKUP(CN217,'CIR Results'!$B$3:$L$42,2,FALSE)</f>
        <v>#N/A</v>
      </c>
      <c r="BM217" s="8" t="e">
        <f>VLOOKUP(CN217,'CIR Results'!$B$3:$L$42,3,FALSE)</f>
        <v>#N/A</v>
      </c>
      <c r="BN217" s="8" t="e">
        <f>VLOOKUP(CN217,'CIR Results'!$B$3:$L$42,4,FALSE)</f>
        <v>#N/A</v>
      </c>
      <c r="BO217" s="8" t="e">
        <f>VLOOKUP(CN217,'CIR Results'!$B$3:$L$42,5,FALSE)</f>
        <v>#N/A</v>
      </c>
      <c r="BP217" s="8" t="e">
        <f>VLOOKUP(CN217,'CIR Results'!$B$3:$L$42,6,FALSE)</f>
        <v>#N/A</v>
      </c>
      <c r="BQ217" s="8" t="e">
        <f>VLOOKUP(CN217,'CIR Results'!$B$3:$L$42,8,FALSE)</f>
        <v>#N/A</v>
      </c>
      <c r="BR217" s="8" t="e">
        <f>VLOOKUP(CN217,'CIR Results'!$B$3:$L$42,9,FALSE)</f>
        <v>#N/A</v>
      </c>
      <c r="BS217" s="8" t="e">
        <f>VLOOKUP(CN217,'CIR Results'!$B$3:$L$42,10,FALSE)</f>
        <v>#N/A</v>
      </c>
      <c r="BT217" s="8" t="e">
        <f>VLOOKUP(CN217,'CIR Results'!$B$3:$L$42,11,FALSE)</f>
        <v>#N/A</v>
      </c>
      <c r="BU217" s="136" t="e">
        <f>VLOOKUP(CN217,'CIR Team Info'!$B$5:$E$44,2,FALSE)</f>
        <v>#N/A</v>
      </c>
      <c r="BV217" s="136" t="e">
        <f>VLOOKUP(CN217,'CIR Team Info'!$B$5:$E$44,4,FALSE)</f>
        <v>#N/A</v>
      </c>
      <c r="BW217" s="136" t="str">
        <f t="shared" si="183"/>
        <v xml:space="preserve">0 0 0 </v>
      </c>
      <c r="BX217" s="168">
        <f>'Pit Scouting Data'!E176</f>
        <v>0</v>
      </c>
      <c r="BY217" s="168">
        <f>'Pit Scouting Data'!F176</f>
        <v>0</v>
      </c>
      <c r="BZ217" s="168">
        <f>'Pit Scouting Data'!G176</f>
        <v>0</v>
      </c>
      <c r="CA217" s="168">
        <f>'Pit Scouting Data'!H176</f>
        <v>0</v>
      </c>
      <c r="CB217" s="168">
        <f>'Pit Scouting Data'!I176</f>
        <v>0</v>
      </c>
      <c r="CC217" s="168">
        <f>'Pit Scouting Data'!J176</f>
        <v>0</v>
      </c>
      <c r="CD217" s="168">
        <f>'Pit Scouting Data'!K176</f>
        <v>0</v>
      </c>
      <c r="CE217" s="168">
        <f>'Pit Scouting Data'!L176</f>
        <v>0</v>
      </c>
      <c r="CF217" s="168">
        <f>'Pit Scouting Data'!M176</f>
        <v>0</v>
      </c>
      <c r="CG217" s="168">
        <f>'Pit Scouting Data'!N176</f>
        <v>0</v>
      </c>
      <c r="CH217" s="168">
        <f>'Pit Scouting Data'!O176</f>
        <v>0</v>
      </c>
      <c r="CI217" s="176">
        <f>'Pit Scouting Data'!P176</f>
        <v>0</v>
      </c>
      <c r="CJ217" s="176">
        <f>'Pit Scouting Data'!Q176</f>
        <v>0</v>
      </c>
      <c r="CK217" s="176">
        <f>'Pit Scouting Data'!R176</f>
        <v>0</v>
      </c>
      <c r="CL217" s="176">
        <f>'Pit Scouting Data'!S176</f>
        <v>0</v>
      </c>
      <c r="CM217" s="169">
        <f>'Pit Scouting Data'!A176</f>
        <v>0</v>
      </c>
      <c r="CN217" s="169">
        <f>'Pit Scouting Data'!B176</f>
        <v>0</v>
      </c>
      <c r="CO217" s="169">
        <f>'Pit Scouting Data'!C176</f>
        <v>0</v>
      </c>
      <c r="CP217" s="169">
        <f>'Pit Scouting Data'!D176</f>
        <v>0</v>
      </c>
      <c r="CQ217" s="169"/>
      <c r="CR217" s="169"/>
      <c r="CS217" s="169"/>
      <c r="CT217" s="169"/>
      <c r="CU217" s="169"/>
      <c r="CV217" s="169"/>
      <c r="CW217" s="169"/>
      <c r="CX217" s="169"/>
      <c r="CY217" s="169"/>
      <c r="CZ217" s="169"/>
      <c r="DA217" s="169"/>
      <c r="DB217" s="169"/>
      <c r="DC217" s="169"/>
      <c r="DD217" s="169"/>
      <c r="DE217" s="169"/>
      <c r="DF217" s="169"/>
      <c r="DG217" s="169"/>
      <c r="DH217" s="169"/>
      <c r="DI217" s="169"/>
      <c r="DJ217" s="2"/>
      <c r="DK217" s="2"/>
      <c r="DL217" s="2"/>
      <c r="DM217" s="2"/>
      <c r="DN217" s="2"/>
      <c r="DO217" s="2"/>
      <c r="DP217" s="169"/>
      <c r="DQ217" s="169"/>
      <c r="DR217" s="169"/>
      <c r="DS217" s="169"/>
      <c r="DT217" s="169"/>
      <c r="DU217" s="169"/>
      <c r="DV217" s="169"/>
      <c r="DW217" s="37"/>
      <c r="DX217" s="37"/>
      <c r="DZ217" s="153"/>
    </row>
    <row r="218" spans="1:130" s="164" customFormat="1" hidden="1" x14ac:dyDescent="0.25">
      <c r="A218" s="153">
        <f t="shared" si="138"/>
        <v>0</v>
      </c>
      <c r="B218" s="39"/>
      <c r="C218" s="39"/>
      <c r="D218" s="17">
        <f t="shared" si="139"/>
        <v>0</v>
      </c>
      <c r="E218" s="113">
        <f t="shared" si="140"/>
        <v>0</v>
      </c>
      <c r="F218" s="113">
        <f t="shared" si="141"/>
        <v>0</v>
      </c>
      <c r="G218" s="113">
        <f t="shared" si="142"/>
        <v>0</v>
      </c>
      <c r="H218" s="113">
        <f t="shared" si="143"/>
        <v>0</v>
      </c>
      <c r="I218" s="113">
        <f t="shared" si="144"/>
        <v>0</v>
      </c>
      <c r="J218" s="113">
        <f t="shared" si="145"/>
        <v>0</v>
      </c>
      <c r="K218" s="113">
        <f t="shared" si="146"/>
        <v>0</v>
      </c>
      <c r="L218" s="76">
        <v>8</v>
      </c>
      <c r="M218" s="76">
        <v>8</v>
      </c>
      <c r="N218" s="76">
        <v>6</v>
      </c>
      <c r="O218" s="76">
        <v>6</v>
      </c>
      <c r="P218" s="76">
        <v>6</v>
      </c>
      <c r="Q218" s="76">
        <v>2</v>
      </c>
      <c r="R218" s="76">
        <v>1</v>
      </c>
      <c r="S218" s="17">
        <f t="shared" si="147"/>
        <v>0</v>
      </c>
      <c r="T218" s="113">
        <f t="shared" si="148"/>
        <v>0</v>
      </c>
      <c r="U218" s="113">
        <f t="shared" si="149"/>
        <v>0</v>
      </c>
      <c r="V218" s="113">
        <f t="shared" si="150"/>
        <v>0</v>
      </c>
      <c r="W218" s="113">
        <f t="shared" si="151"/>
        <v>0</v>
      </c>
      <c r="X218" s="113">
        <f t="shared" si="152"/>
        <v>0</v>
      </c>
      <c r="Y218" s="113">
        <f t="shared" si="153"/>
        <v>0</v>
      </c>
      <c r="Z218" s="113">
        <f t="shared" si="154"/>
        <v>0</v>
      </c>
      <c r="AA218" s="76">
        <v>5</v>
      </c>
      <c r="AB218" s="76">
        <v>6</v>
      </c>
      <c r="AC218" s="76">
        <v>8</v>
      </c>
      <c r="AD218" s="76">
        <v>2</v>
      </c>
      <c r="AE218" s="76">
        <v>2</v>
      </c>
      <c r="AF218" s="76">
        <v>3</v>
      </c>
      <c r="AG218" s="76">
        <v>8</v>
      </c>
      <c r="AH218" s="131">
        <f t="shared" si="155"/>
        <v>0</v>
      </c>
      <c r="AI218" s="131">
        <f t="shared" si="156"/>
        <v>0</v>
      </c>
      <c r="AJ218" s="131">
        <f t="shared" si="157"/>
        <v>0</v>
      </c>
      <c r="AK218" s="131">
        <f t="shared" si="158"/>
        <v>0</v>
      </c>
      <c r="AL218" s="131">
        <f t="shared" si="159"/>
        <v>0</v>
      </c>
      <c r="AM218" s="131">
        <f t="shared" si="160"/>
        <v>0</v>
      </c>
      <c r="AN218" s="131">
        <f t="shared" si="161"/>
        <v>0</v>
      </c>
      <c r="AO218" s="115" t="b">
        <f t="shared" si="162"/>
        <v>0</v>
      </c>
      <c r="AP218" s="115" t="b">
        <f t="shared" si="163"/>
        <v>0</v>
      </c>
      <c r="AQ218" s="115" t="b">
        <f t="shared" si="164"/>
        <v>0</v>
      </c>
      <c r="AR218" s="79">
        <f t="shared" si="165"/>
        <v>0</v>
      </c>
      <c r="AS218" s="79">
        <f t="shared" si="166"/>
        <v>0</v>
      </c>
      <c r="AT218" s="79">
        <f t="shared" si="167"/>
        <v>0</v>
      </c>
      <c r="AU218" s="79">
        <f t="shared" si="168"/>
        <v>0</v>
      </c>
      <c r="AV218" s="79">
        <f t="shared" si="169"/>
        <v>0</v>
      </c>
      <c r="AW218" s="79">
        <f t="shared" si="170"/>
        <v>0</v>
      </c>
      <c r="AX218" s="128">
        <f t="shared" si="171"/>
        <v>0</v>
      </c>
      <c r="AY218" s="128"/>
      <c r="AZ218" s="128"/>
      <c r="BA218" s="128">
        <f t="shared" si="172"/>
        <v>0</v>
      </c>
      <c r="BB218" s="128">
        <f t="shared" si="173"/>
        <v>0</v>
      </c>
      <c r="BC218" s="80">
        <f t="shared" si="177"/>
        <v>0</v>
      </c>
      <c r="BD218" s="80">
        <f t="shared" si="178"/>
        <v>0</v>
      </c>
      <c r="BE218" s="80">
        <f t="shared" si="179"/>
        <v>0</v>
      </c>
      <c r="BF218" s="80">
        <f t="shared" si="180"/>
        <v>0</v>
      </c>
      <c r="BG218" s="80">
        <f t="shared" si="181"/>
        <v>0</v>
      </c>
      <c r="BH218" s="80">
        <f t="shared" si="182"/>
        <v>0</v>
      </c>
      <c r="BI218" s="4">
        <f t="shared" si="174"/>
        <v>0</v>
      </c>
      <c r="BJ218" s="4">
        <f t="shared" si="175"/>
        <v>0</v>
      </c>
      <c r="BK218" s="4">
        <f t="shared" si="176"/>
        <v>0</v>
      </c>
      <c r="BL218" s="8" t="e">
        <f>VLOOKUP(CN218,'CIR Results'!$B$3:$L$42,2,FALSE)</f>
        <v>#N/A</v>
      </c>
      <c r="BM218" s="8" t="e">
        <f>VLOOKUP(CN218,'CIR Results'!$B$3:$L$42,3,FALSE)</f>
        <v>#N/A</v>
      </c>
      <c r="BN218" s="8" t="e">
        <f>VLOOKUP(CN218,'CIR Results'!$B$3:$L$42,4,FALSE)</f>
        <v>#N/A</v>
      </c>
      <c r="BO218" s="8" t="e">
        <f>VLOOKUP(CN218,'CIR Results'!$B$3:$L$42,5,FALSE)</f>
        <v>#N/A</v>
      </c>
      <c r="BP218" s="8" t="e">
        <f>VLOOKUP(CN218,'CIR Results'!$B$3:$L$42,6,FALSE)</f>
        <v>#N/A</v>
      </c>
      <c r="BQ218" s="8" t="e">
        <f>VLOOKUP(CN218,'CIR Results'!$B$3:$L$42,8,FALSE)</f>
        <v>#N/A</v>
      </c>
      <c r="BR218" s="8" t="e">
        <f>VLOOKUP(CN218,'CIR Results'!$B$3:$L$42,9,FALSE)</f>
        <v>#N/A</v>
      </c>
      <c r="BS218" s="8" t="e">
        <f>VLOOKUP(CN218,'CIR Results'!$B$3:$L$42,10,FALSE)</f>
        <v>#N/A</v>
      </c>
      <c r="BT218" s="8" t="e">
        <f>VLOOKUP(CN218,'CIR Results'!$B$3:$L$42,11,FALSE)</f>
        <v>#N/A</v>
      </c>
      <c r="BU218" s="136" t="e">
        <f>VLOOKUP(CN218,'CIR Team Info'!$B$5:$E$44,2,FALSE)</f>
        <v>#N/A</v>
      </c>
      <c r="BV218" s="136" t="e">
        <f>VLOOKUP(CN218,'CIR Team Info'!$B$5:$E$44,4,FALSE)</f>
        <v>#N/A</v>
      </c>
      <c r="BW218" s="136" t="str">
        <f t="shared" si="183"/>
        <v xml:space="preserve">0 0 0 </v>
      </c>
      <c r="BX218" s="168">
        <f>'Pit Scouting Data'!E177</f>
        <v>0</v>
      </c>
      <c r="BY218" s="168">
        <f>'Pit Scouting Data'!F177</f>
        <v>0</v>
      </c>
      <c r="BZ218" s="168">
        <f>'Pit Scouting Data'!G177</f>
        <v>0</v>
      </c>
      <c r="CA218" s="168">
        <f>'Pit Scouting Data'!H177</f>
        <v>0</v>
      </c>
      <c r="CB218" s="168">
        <f>'Pit Scouting Data'!I177</f>
        <v>0</v>
      </c>
      <c r="CC218" s="168">
        <f>'Pit Scouting Data'!J177</f>
        <v>0</v>
      </c>
      <c r="CD218" s="168">
        <f>'Pit Scouting Data'!K177</f>
        <v>0</v>
      </c>
      <c r="CE218" s="168">
        <f>'Pit Scouting Data'!L177</f>
        <v>0</v>
      </c>
      <c r="CF218" s="168">
        <f>'Pit Scouting Data'!M177</f>
        <v>0</v>
      </c>
      <c r="CG218" s="168">
        <f>'Pit Scouting Data'!N177</f>
        <v>0</v>
      </c>
      <c r="CH218" s="168">
        <f>'Pit Scouting Data'!O177</f>
        <v>0</v>
      </c>
      <c r="CI218" s="176">
        <f>'Pit Scouting Data'!P177</f>
        <v>0</v>
      </c>
      <c r="CJ218" s="176">
        <f>'Pit Scouting Data'!Q177</f>
        <v>0</v>
      </c>
      <c r="CK218" s="176">
        <f>'Pit Scouting Data'!R177</f>
        <v>0</v>
      </c>
      <c r="CL218" s="176">
        <f>'Pit Scouting Data'!S177</f>
        <v>0</v>
      </c>
      <c r="CM218" s="169">
        <f>'Pit Scouting Data'!A177</f>
        <v>0</v>
      </c>
      <c r="CN218" s="169">
        <f>'Pit Scouting Data'!B177</f>
        <v>0</v>
      </c>
      <c r="CO218" s="169">
        <f>'Pit Scouting Data'!C177</f>
        <v>0</v>
      </c>
      <c r="CP218" s="169">
        <f>'Pit Scouting Data'!D177</f>
        <v>0</v>
      </c>
      <c r="CQ218" s="169"/>
      <c r="CR218" s="169"/>
      <c r="CS218" s="169"/>
      <c r="CT218" s="169"/>
      <c r="CU218" s="169"/>
      <c r="CV218" s="169"/>
      <c r="CW218" s="169"/>
      <c r="CX218" s="169"/>
      <c r="CY218" s="169"/>
      <c r="CZ218" s="169"/>
      <c r="DA218" s="169"/>
      <c r="DB218" s="169"/>
      <c r="DC218" s="169"/>
      <c r="DD218" s="169"/>
      <c r="DE218" s="169"/>
      <c r="DF218" s="169"/>
      <c r="DG218" s="169"/>
      <c r="DH218" s="169"/>
      <c r="DI218" s="169"/>
      <c r="DJ218" s="2"/>
      <c r="DK218" s="2"/>
      <c r="DL218" s="2"/>
      <c r="DM218" s="2"/>
      <c r="DN218" s="2"/>
      <c r="DO218" s="2"/>
      <c r="DP218" s="169"/>
      <c r="DQ218" s="169"/>
      <c r="DR218" s="169"/>
      <c r="DS218" s="169"/>
      <c r="DT218" s="169"/>
      <c r="DU218" s="169"/>
      <c r="DV218" s="169"/>
      <c r="DW218" s="37"/>
      <c r="DX218" s="37"/>
      <c r="DZ218" s="153"/>
    </row>
    <row r="219" spans="1:130" s="164" customFormat="1" hidden="1" x14ac:dyDescent="0.25">
      <c r="A219" s="153">
        <f t="shared" si="138"/>
        <v>0</v>
      </c>
      <c r="B219" s="39"/>
      <c r="C219" s="39"/>
      <c r="D219" s="17">
        <f t="shared" si="139"/>
        <v>0</v>
      </c>
      <c r="E219" s="113">
        <f t="shared" si="140"/>
        <v>0</v>
      </c>
      <c r="F219" s="113">
        <f t="shared" si="141"/>
        <v>0</v>
      </c>
      <c r="G219" s="113">
        <f t="shared" si="142"/>
        <v>0</v>
      </c>
      <c r="H219" s="113">
        <f t="shared" si="143"/>
        <v>0</v>
      </c>
      <c r="I219" s="113">
        <f t="shared" si="144"/>
        <v>0</v>
      </c>
      <c r="J219" s="113">
        <f t="shared" si="145"/>
        <v>0</v>
      </c>
      <c r="K219" s="113">
        <f t="shared" si="146"/>
        <v>0</v>
      </c>
      <c r="L219" s="76">
        <v>8</v>
      </c>
      <c r="M219" s="76">
        <v>8</v>
      </c>
      <c r="N219" s="76">
        <v>6</v>
      </c>
      <c r="O219" s="76">
        <v>6</v>
      </c>
      <c r="P219" s="76">
        <v>6</v>
      </c>
      <c r="Q219" s="76">
        <v>2</v>
      </c>
      <c r="R219" s="76">
        <v>1</v>
      </c>
      <c r="S219" s="17">
        <f t="shared" si="147"/>
        <v>0</v>
      </c>
      <c r="T219" s="113">
        <f t="shared" si="148"/>
        <v>0</v>
      </c>
      <c r="U219" s="113">
        <f t="shared" si="149"/>
        <v>0</v>
      </c>
      <c r="V219" s="113">
        <f t="shared" si="150"/>
        <v>0</v>
      </c>
      <c r="W219" s="113">
        <f t="shared" si="151"/>
        <v>0</v>
      </c>
      <c r="X219" s="113">
        <f t="shared" si="152"/>
        <v>0</v>
      </c>
      <c r="Y219" s="113">
        <f t="shared" si="153"/>
        <v>0</v>
      </c>
      <c r="Z219" s="113">
        <f t="shared" si="154"/>
        <v>0</v>
      </c>
      <c r="AA219" s="76">
        <v>5</v>
      </c>
      <c r="AB219" s="76">
        <v>6</v>
      </c>
      <c r="AC219" s="76">
        <v>8</v>
      </c>
      <c r="AD219" s="76">
        <v>2</v>
      </c>
      <c r="AE219" s="76">
        <v>2</v>
      </c>
      <c r="AF219" s="76">
        <v>3</v>
      </c>
      <c r="AG219" s="76">
        <v>8</v>
      </c>
      <c r="AH219" s="131">
        <f t="shared" si="155"/>
        <v>0</v>
      </c>
      <c r="AI219" s="131">
        <f t="shared" si="156"/>
        <v>0</v>
      </c>
      <c r="AJ219" s="131">
        <f t="shared" si="157"/>
        <v>0</v>
      </c>
      <c r="AK219" s="131">
        <f t="shared" si="158"/>
        <v>0</v>
      </c>
      <c r="AL219" s="131">
        <f t="shared" si="159"/>
        <v>0</v>
      </c>
      <c r="AM219" s="131">
        <f t="shared" si="160"/>
        <v>0</v>
      </c>
      <c r="AN219" s="131">
        <f t="shared" si="161"/>
        <v>0</v>
      </c>
      <c r="AO219" s="115" t="b">
        <f t="shared" si="162"/>
        <v>0</v>
      </c>
      <c r="AP219" s="115" t="b">
        <f t="shared" si="163"/>
        <v>0</v>
      </c>
      <c r="AQ219" s="115" t="b">
        <f t="shared" si="164"/>
        <v>0</v>
      </c>
      <c r="AR219" s="79">
        <f t="shared" si="165"/>
        <v>0</v>
      </c>
      <c r="AS219" s="79">
        <f t="shared" si="166"/>
        <v>0</v>
      </c>
      <c r="AT219" s="79">
        <f t="shared" si="167"/>
        <v>0</v>
      </c>
      <c r="AU219" s="79">
        <f t="shared" si="168"/>
        <v>0</v>
      </c>
      <c r="AV219" s="79">
        <f t="shared" si="169"/>
        <v>0</v>
      </c>
      <c r="AW219" s="79">
        <f t="shared" si="170"/>
        <v>0</v>
      </c>
      <c r="AX219" s="128">
        <f t="shared" si="171"/>
        <v>0</v>
      </c>
      <c r="AY219" s="128"/>
      <c r="AZ219" s="128"/>
      <c r="BA219" s="128">
        <f t="shared" si="172"/>
        <v>0</v>
      </c>
      <c r="BB219" s="128">
        <f t="shared" si="173"/>
        <v>0</v>
      </c>
      <c r="BC219" s="80">
        <f t="shared" si="177"/>
        <v>0</v>
      </c>
      <c r="BD219" s="80">
        <f t="shared" si="178"/>
        <v>0</v>
      </c>
      <c r="BE219" s="80">
        <f t="shared" si="179"/>
        <v>0</v>
      </c>
      <c r="BF219" s="80">
        <f t="shared" si="180"/>
        <v>0</v>
      </c>
      <c r="BG219" s="80">
        <f t="shared" si="181"/>
        <v>0</v>
      </c>
      <c r="BH219" s="80">
        <f t="shared" si="182"/>
        <v>0</v>
      </c>
      <c r="BI219" s="4">
        <f t="shared" si="174"/>
        <v>0</v>
      </c>
      <c r="BJ219" s="4">
        <f t="shared" si="175"/>
        <v>0</v>
      </c>
      <c r="BK219" s="4">
        <f t="shared" si="176"/>
        <v>0</v>
      </c>
      <c r="BL219" s="8" t="e">
        <f>VLOOKUP(CN219,'CIR Results'!$B$3:$L$42,2,FALSE)</f>
        <v>#N/A</v>
      </c>
      <c r="BM219" s="8" t="e">
        <f>VLOOKUP(CN219,'CIR Results'!$B$3:$L$42,3,FALSE)</f>
        <v>#N/A</v>
      </c>
      <c r="BN219" s="8" t="e">
        <f>VLOOKUP(CN219,'CIR Results'!$B$3:$L$42,4,FALSE)</f>
        <v>#N/A</v>
      </c>
      <c r="BO219" s="8" t="e">
        <f>VLOOKUP(CN219,'CIR Results'!$B$3:$L$42,5,FALSE)</f>
        <v>#N/A</v>
      </c>
      <c r="BP219" s="8" t="e">
        <f>VLOOKUP(CN219,'CIR Results'!$B$3:$L$42,6,FALSE)</f>
        <v>#N/A</v>
      </c>
      <c r="BQ219" s="8" t="e">
        <f>VLOOKUP(CN219,'CIR Results'!$B$3:$L$42,8,FALSE)</f>
        <v>#N/A</v>
      </c>
      <c r="BR219" s="8" t="e">
        <f>VLOOKUP(CN219,'CIR Results'!$B$3:$L$42,9,FALSE)</f>
        <v>#N/A</v>
      </c>
      <c r="BS219" s="8" t="e">
        <f>VLOOKUP(CN219,'CIR Results'!$B$3:$L$42,10,FALSE)</f>
        <v>#N/A</v>
      </c>
      <c r="BT219" s="8" t="e">
        <f>VLOOKUP(CN219,'CIR Results'!$B$3:$L$42,11,FALSE)</f>
        <v>#N/A</v>
      </c>
      <c r="BU219" s="136" t="e">
        <f>VLOOKUP(CN219,'CIR Team Info'!$B$5:$E$44,2,FALSE)</f>
        <v>#N/A</v>
      </c>
      <c r="BV219" s="136" t="e">
        <f>VLOOKUP(CN219,'CIR Team Info'!$B$5:$E$44,4,FALSE)</f>
        <v>#N/A</v>
      </c>
      <c r="BW219" s="136" t="str">
        <f t="shared" si="183"/>
        <v xml:space="preserve">0 0 0 </v>
      </c>
      <c r="BX219" s="168">
        <f>'Pit Scouting Data'!E178</f>
        <v>0</v>
      </c>
      <c r="BY219" s="168">
        <f>'Pit Scouting Data'!F178</f>
        <v>0</v>
      </c>
      <c r="BZ219" s="168">
        <f>'Pit Scouting Data'!G178</f>
        <v>0</v>
      </c>
      <c r="CA219" s="168">
        <f>'Pit Scouting Data'!H178</f>
        <v>0</v>
      </c>
      <c r="CB219" s="168">
        <f>'Pit Scouting Data'!I178</f>
        <v>0</v>
      </c>
      <c r="CC219" s="168">
        <f>'Pit Scouting Data'!J178</f>
        <v>0</v>
      </c>
      <c r="CD219" s="168">
        <f>'Pit Scouting Data'!K178</f>
        <v>0</v>
      </c>
      <c r="CE219" s="168">
        <f>'Pit Scouting Data'!L178</f>
        <v>0</v>
      </c>
      <c r="CF219" s="168">
        <f>'Pit Scouting Data'!M178</f>
        <v>0</v>
      </c>
      <c r="CG219" s="168">
        <f>'Pit Scouting Data'!N178</f>
        <v>0</v>
      </c>
      <c r="CH219" s="168">
        <f>'Pit Scouting Data'!O178</f>
        <v>0</v>
      </c>
      <c r="CI219" s="176">
        <f>'Pit Scouting Data'!P178</f>
        <v>0</v>
      </c>
      <c r="CJ219" s="176">
        <f>'Pit Scouting Data'!Q178</f>
        <v>0</v>
      </c>
      <c r="CK219" s="176">
        <f>'Pit Scouting Data'!R178</f>
        <v>0</v>
      </c>
      <c r="CL219" s="176">
        <f>'Pit Scouting Data'!S178</f>
        <v>0</v>
      </c>
      <c r="CM219" s="169">
        <f>'Pit Scouting Data'!A178</f>
        <v>0</v>
      </c>
      <c r="CN219" s="169">
        <f>'Pit Scouting Data'!B178</f>
        <v>0</v>
      </c>
      <c r="CO219" s="169">
        <f>'Pit Scouting Data'!C178</f>
        <v>0</v>
      </c>
      <c r="CP219" s="169">
        <f>'Pit Scouting Data'!D178</f>
        <v>0</v>
      </c>
      <c r="CQ219" s="169"/>
      <c r="CR219" s="169"/>
      <c r="CS219" s="169"/>
      <c r="CT219" s="169"/>
      <c r="CU219" s="169"/>
      <c r="CV219" s="169"/>
      <c r="CW219" s="169"/>
      <c r="CX219" s="169"/>
      <c r="CY219" s="169"/>
      <c r="CZ219" s="169"/>
      <c r="DA219" s="169"/>
      <c r="DB219" s="169"/>
      <c r="DC219" s="169"/>
      <c r="DD219" s="169"/>
      <c r="DE219" s="169"/>
      <c r="DF219" s="169"/>
      <c r="DG219" s="169"/>
      <c r="DH219" s="169"/>
      <c r="DI219" s="169"/>
      <c r="DJ219" s="2"/>
      <c r="DK219" s="2"/>
      <c r="DL219" s="2"/>
      <c r="DM219" s="2"/>
      <c r="DN219" s="2"/>
      <c r="DO219" s="2"/>
      <c r="DP219" s="169"/>
      <c r="DQ219" s="169"/>
      <c r="DR219" s="169"/>
      <c r="DS219" s="169"/>
      <c r="DT219" s="169"/>
      <c r="DU219" s="169"/>
      <c r="DV219" s="169"/>
      <c r="DW219" s="37"/>
      <c r="DX219" s="37"/>
      <c r="DZ219" s="153"/>
    </row>
    <row r="220" spans="1:130" s="164" customFormat="1" hidden="1" x14ac:dyDescent="0.25">
      <c r="A220" s="153">
        <f t="shared" si="138"/>
        <v>0</v>
      </c>
      <c r="B220" s="39"/>
      <c r="C220" s="39"/>
      <c r="D220" s="17">
        <f t="shared" si="139"/>
        <v>0</v>
      </c>
      <c r="E220" s="113">
        <f t="shared" si="140"/>
        <v>0</v>
      </c>
      <c r="F220" s="113">
        <f t="shared" si="141"/>
        <v>0</v>
      </c>
      <c r="G220" s="113">
        <f t="shared" si="142"/>
        <v>0</v>
      </c>
      <c r="H220" s="113">
        <f t="shared" si="143"/>
        <v>0</v>
      </c>
      <c r="I220" s="113">
        <f t="shared" si="144"/>
        <v>0</v>
      </c>
      <c r="J220" s="113">
        <f t="shared" si="145"/>
        <v>0</v>
      </c>
      <c r="K220" s="113">
        <f t="shared" si="146"/>
        <v>0</v>
      </c>
      <c r="L220" s="76">
        <v>8</v>
      </c>
      <c r="M220" s="76">
        <v>8</v>
      </c>
      <c r="N220" s="76">
        <v>6</v>
      </c>
      <c r="O220" s="76">
        <v>6</v>
      </c>
      <c r="P220" s="76">
        <v>6</v>
      </c>
      <c r="Q220" s="76">
        <v>2</v>
      </c>
      <c r="R220" s="76">
        <v>1</v>
      </c>
      <c r="S220" s="17">
        <f t="shared" si="147"/>
        <v>0</v>
      </c>
      <c r="T220" s="113">
        <f t="shared" si="148"/>
        <v>0</v>
      </c>
      <c r="U220" s="113">
        <f t="shared" si="149"/>
        <v>0</v>
      </c>
      <c r="V220" s="113">
        <f t="shared" si="150"/>
        <v>0</v>
      </c>
      <c r="W220" s="113">
        <f t="shared" si="151"/>
        <v>0</v>
      </c>
      <c r="X220" s="113">
        <f t="shared" si="152"/>
        <v>0</v>
      </c>
      <c r="Y220" s="113">
        <f t="shared" si="153"/>
        <v>0</v>
      </c>
      <c r="Z220" s="113">
        <f t="shared" si="154"/>
        <v>0</v>
      </c>
      <c r="AA220" s="76">
        <v>5</v>
      </c>
      <c r="AB220" s="76">
        <v>6</v>
      </c>
      <c r="AC220" s="76">
        <v>8</v>
      </c>
      <c r="AD220" s="76">
        <v>2</v>
      </c>
      <c r="AE220" s="76">
        <v>2</v>
      </c>
      <c r="AF220" s="76">
        <v>3</v>
      </c>
      <c r="AG220" s="76">
        <v>8</v>
      </c>
      <c r="AH220" s="131">
        <f t="shared" si="155"/>
        <v>0</v>
      </c>
      <c r="AI220" s="131">
        <f t="shared" si="156"/>
        <v>0</v>
      </c>
      <c r="AJ220" s="131">
        <f t="shared" si="157"/>
        <v>0</v>
      </c>
      <c r="AK220" s="131">
        <f t="shared" si="158"/>
        <v>0</v>
      </c>
      <c r="AL220" s="131">
        <f t="shared" si="159"/>
        <v>0</v>
      </c>
      <c r="AM220" s="131">
        <f t="shared" si="160"/>
        <v>0</v>
      </c>
      <c r="AN220" s="131">
        <f t="shared" si="161"/>
        <v>0</v>
      </c>
      <c r="AO220" s="115" t="b">
        <f t="shared" si="162"/>
        <v>0</v>
      </c>
      <c r="AP220" s="115" t="b">
        <f t="shared" si="163"/>
        <v>0</v>
      </c>
      <c r="AQ220" s="115" t="b">
        <f t="shared" si="164"/>
        <v>0</v>
      </c>
      <c r="AR220" s="79">
        <f t="shared" si="165"/>
        <v>0</v>
      </c>
      <c r="AS220" s="79">
        <f t="shared" si="166"/>
        <v>0</v>
      </c>
      <c r="AT220" s="79">
        <f t="shared" si="167"/>
        <v>0</v>
      </c>
      <c r="AU220" s="79">
        <f t="shared" si="168"/>
        <v>0</v>
      </c>
      <c r="AV220" s="79">
        <f t="shared" si="169"/>
        <v>0</v>
      </c>
      <c r="AW220" s="79">
        <f t="shared" si="170"/>
        <v>0</v>
      </c>
      <c r="AX220" s="128">
        <f t="shared" si="171"/>
        <v>0</v>
      </c>
      <c r="AY220" s="128"/>
      <c r="AZ220" s="128"/>
      <c r="BA220" s="128">
        <f t="shared" si="172"/>
        <v>0</v>
      </c>
      <c r="BB220" s="128">
        <f t="shared" si="173"/>
        <v>0</v>
      </c>
      <c r="BC220" s="80">
        <f t="shared" si="177"/>
        <v>0</v>
      </c>
      <c r="BD220" s="80">
        <f t="shared" si="178"/>
        <v>0</v>
      </c>
      <c r="BE220" s="80">
        <f t="shared" si="179"/>
        <v>0</v>
      </c>
      <c r="BF220" s="80">
        <f t="shared" si="180"/>
        <v>0</v>
      </c>
      <c r="BG220" s="80">
        <f t="shared" si="181"/>
        <v>0</v>
      </c>
      <c r="BH220" s="80">
        <f t="shared" si="182"/>
        <v>0</v>
      </c>
      <c r="BI220" s="4">
        <f t="shared" si="174"/>
        <v>0</v>
      </c>
      <c r="BJ220" s="4">
        <f t="shared" si="175"/>
        <v>0</v>
      </c>
      <c r="BK220" s="4">
        <f t="shared" si="176"/>
        <v>0</v>
      </c>
      <c r="BL220" s="8" t="e">
        <f>VLOOKUP(CN220,'CIR Results'!$B$3:$L$42,2,FALSE)</f>
        <v>#N/A</v>
      </c>
      <c r="BM220" s="8" t="e">
        <f>VLOOKUP(CN220,'CIR Results'!$B$3:$L$42,3,FALSE)</f>
        <v>#N/A</v>
      </c>
      <c r="BN220" s="8" t="e">
        <f>VLOOKUP(CN220,'CIR Results'!$B$3:$L$42,4,FALSE)</f>
        <v>#N/A</v>
      </c>
      <c r="BO220" s="8" t="e">
        <f>VLOOKUP(CN220,'CIR Results'!$B$3:$L$42,5,FALSE)</f>
        <v>#N/A</v>
      </c>
      <c r="BP220" s="8" t="e">
        <f>VLOOKUP(CN220,'CIR Results'!$B$3:$L$42,6,FALSE)</f>
        <v>#N/A</v>
      </c>
      <c r="BQ220" s="8" t="e">
        <f>VLOOKUP(CN220,'CIR Results'!$B$3:$L$42,8,FALSE)</f>
        <v>#N/A</v>
      </c>
      <c r="BR220" s="8" t="e">
        <f>VLOOKUP(CN220,'CIR Results'!$B$3:$L$42,9,FALSE)</f>
        <v>#N/A</v>
      </c>
      <c r="BS220" s="8" t="e">
        <f>VLOOKUP(CN220,'CIR Results'!$B$3:$L$42,10,FALSE)</f>
        <v>#N/A</v>
      </c>
      <c r="BT220" s="8" t="e">
        <f>VLOOKUP(CN220,'CIR Results'!$B$3:$L$42,11,FALSE)</f>
        <v>#N/A</v>
      </c>
      <c r="BU220" s="136" t="e">
        <f>VLOOKUP(CN220,'CIR Team Info'!$B$5:$E$44,2,FALSE)</f>
        <v>#N/A</v>
      </c>
      <c r="BV220" s="136" t="e">
        <f>VLOOKUP(CN220,'CIR Team Info'!$B$5:$E$44,4,FALSE)</f>
        <v>#N/A</v>
      </c>
      <c r="BW220" s="136" t="str">
        <f t="shared" si="183"/>
        <v xml:space="preserve">0 0 0 </v>
      </c>
      <c r="BX220" s="168">
        <f>'Pit Scouting Data'!E179</f>
        <v>0</v>
      </c>
      <c r="BY220" s="168">
        <f>'Pit Scouting Data'!F179</f>
        <v>0</v>
      </c>
      <c r="BZ220" s="168">
        <f>'Pit Scouting Data'!G179</f>
        <v>0</v>
      </c>
      <c r="CA220" s="168">
        <f>'Pit Scouting Data'!H179</f>
        <v>0</v>
      </c>
      <c r="CB220" s="168">
        <f>'Pit Scouting Data'!I179</f>
        <v>0</v>
      </c>
      <c r="CC220" s="168">
        <f>'Pit Scouting Data'!J179</f>
        <v>0</v>
      </c>
      <c r="CD220" s="168">
        <f>'Pit Scouting Data'!K179</f>
        <v>0</v>
      </c>
      <c r="CE220" s="168">
        <f>'Pit Scouting Data'!L179</f>
        <v>0</v>
      </c>
      <c r="CF220" s="168">
        <f>'Pit Scouting Data'!M179</f>
        <v>0</v>
      </c>
      <c r="CG220" s="168">
        <f>'Pit Scouting Data'!N179</f>
        <v>0</v>
      </c>
      <c r="CH220" s="168">
        <f>'Pit Scouting Data'!O179</f>
        <v>0</v>
      </c>
      <c r="CI220" s="176">
        <f>'Pit Scouting Data'!P179</f>
        <v>0</v>
      </c>
      <c r="CJ220" s="176">
        <f>'Pit Scouting Data'!Q179</f>
        <v>0</v>
      </c>
      <c r="CK220" s="176">
        <f>'Pit Scouting Data'!R179</f>
        <v>0</v>
      </c>
      <c r="CL220" s="176">
        <f>'Pit Scouting Data'!S179</f>
        <v>0</v>
      </c>
      <c r="CM220" s="169">
        <f>'Pit Scouting Data'!A179</f>
        <v>0</v>
      </c>
      <c r="CN220" s="169">
        <f>'Pit Scouting Data'!B179</f>
        <v>0</v>
      </c>
      <c r="CO220" s="169">
        <f>'Pit Scouting Data'!C179</f>
        <v>0</v>
      </c>
      <c r="CP220" s="169">
        <f>'Pit Scouting Data'!D179</f>
        <v>0</v>
      </c>
      <c r="CQ220" s="169"/>
      <c r="CR220" s="169"/>
      <c r="CS220" s="169"/>
      <c r="CT220" s="169"/>
      <c r="CU220" s="169"/>
      <c r="CV220" s="169"/>
      <c r="CW220" s="169"/>
      <c r="CX220" s="169"/>
      <c r="CY220" s="169"/>
      <c r="CZ220" s="169"/>
      <c r="DA220" s="169"/>
      <c r="DB220" s="169"/>
      <c r="DC220" s="169"/>
      <c r="DD220" s="169"/>
      <c r="DE220" s="169"/>
      <c r="DF220" s="169"/>
      <c r="DG220" s="169"/>
      <c r="DH220" s="169"/>
      <c r="DI220" s="169"/>
      <c r="DJ220" s="2"/>
      <c r="DK220" s="2"/>
      <c r="DL220" s="2"/>
      <c r="DM220" s="2"/>
      <c r="DN220" s="2"/>
      <c r="DO220" s="2"/>
      <c r="DP220" s="169"/>
      <c r="DQ220" s="169"/>
      <c r="DR220" s="169"/>
      <c r="DS220" s="169"/>
      <c r="DT220" s="169"/>
      <c r="DU220" s="169"/>
      <c r="DV220" s="169"/>
      <c r="DW220" s="37"/>
      <c r="DX220" s="37"/>
      <c r="DZ220" s="153"/>
    </row>
    <row r="221" spans="1:130" s="164" customFormat="1" hidden="1" x14ac:dyDescent="0.25">
      <c r="A221" s="153">
        <f t="shared" si="138"/>
        <v>0</v>
      </c>
      <c r="B221" s="39"/>
      <c r="C221" s="39"/>
      <c r="D221" s="17">
        <f t="shared" si="139"/>
        <v>0</v>
      </c>
      <c r="E221" s="113">
        <f t="shared" si="140"/>
        <v>0</v>
      </c>
      <c r="F221" s="113">
        <f t="shared" si="141"/>
        <v>0</v>
      </c>
      <c r="G221" s="113">
        <f t="shared" si="142"/>
        <v>0</v>
      </c>
      <c r="H221" s="113">
        <f t="shared" si="143"/>
        <v>0</v>
      </c>
      <c r="I221" s="113">
        <f t="shared" si="144"/>
        <v>0</v>
      </c>
      <c r="J221" s="113">
        <f t="shared" si="145"/>
        <v>0</v>
      </c>
      <c r="K221" s="113">
        <f t="shared" si="146"/>
        <v>0</v>
      </c>
      <c r="L221" s="76">
        <v>8</v>
      </c>
      <c r="M221" s="76">
        <v>8</v>
      </c>
      <c r="N221" s="76">
        <v>6</v>
      </c>
      <c r="O221" s="76">
        <v>6</v>
      </c>
      <c r="P221" s="76">
        <v>6</v>
      </c>
      <c r="Q221" s="76">
        <v>2</v>
      </c>
      <c r="R221" s="76">
        <v>1</v>
      </c>
      <c r="S221" s="17">
        <f t="shared" si="147"/>
        <v>0</v>
      </c>
      <c r="T221" s="113">
        <f t="shared" si="148"/>
        <v>0</v>
      </c>
      <c r="U221" s="113">
        <f t="shared" si="149"/>
        <v>0</v>
      </c>
      <c r="V221" s="113">
        <f t="shared" si="150"/>
        <v>0</v>
      </c>
      <c r="W221" s="113">
        <f t="shared" si="151"/>
        <v>0</v>
      </c>
      <c r="X221" s="113">
        <f t="shared" si="152"/>
        <v>0</v>
      </c>
      <c r="Y221" s="113">
        <f t="shared" si="153"/>
        <v>0</v>
      </c>
      <c r="Z221" s="113">
        <f t="shared" si="154"/>
        <v>0</v>
      </c>
      <c r="AA221" s="76">
        <v>5</v>
      </c>
      <c r="AB221" s="76">
        <v>6</v>
      </c>
      <c r="AC221" s="76">
        <v>8</v>
      </c>
      <c r="AD221" s="76">
        <v>2</v>
      </c>
      <c r="AE221" s="76">
        <v>2</v>
      </c>
      <c r="AF221" s="76">
        <v>3</v>
      </c>
      <c r="AG221" s="76">
        <v>8</v>
      </c>
      <c r="AH221" s="131">
        <f t="shared" si="155"/>
        <v>0</v>
      </c>
      <c r="AI221" s="131">
        <f t="shared" si="156"/>
        <v>0</v>
      </c>
      <c r="AJ221" s="131">
        <f t="shared" si="157"/>
        <v>0</v>
      </c>
      <c r="AK221" s="131">
        <f t="shared" si="158"/>
        <v>0</v>
      </c>
      <c r="AL221" s="131">
        <f t="shared" si="159"/>
        <v>0</v>
      </c>
      <c r="AM221" s="131">
        <f t="shared" si="160"/>
        <v>0</v>
      </c>
      <c r="AN221" s="131">
        <f t="shared" si="161"/>
        <v>0</v>
      </c>
      <c r="AO221" s="115" t="b">
        <f t="shared" si="162"/>
        <v>0</v>
      </c>
      <c r="AP221" s="115" t="b">
        <f t="shared" si="163"/>
        <v>0</v>
      </c>
      <c r="AQ221" s="115" t="b">
        <f t="shared" si="164"/>
        <v>0</v>
      </c>
      <c r="AR221" s="79">
        <f t="shared" si="165"/>
        <v>0</v>
      </c>
      <c r="AS221" s="79">
        <f t="shared" si="166"/>
        <v>0</v>
      </c>
      <c r="AT221" s="79">
        <f t="shared" si="167"/>
        <v>0</v>
      </c>
      <c r="AU221" s="79">
        <f t="shared" si="168"/>
        <v>0</v>
      </c>
      <c r="AV221" s="79">
        <f t="shared" si="169"/>
        <v>0</v>
      </c>
      <c r="AW221" s="79">
        <f t="shared" si="170"/>
        <v>0</v>
      </c>
      <c r="AX221" s="128">
        <f t="shared" si="171"/>
        <v>0</v>
      </c>
      <c r="AY221" s="128"/>
      <c r="AZ221" s="128"/>
      <c r="BA221" s="128">
        <f t="shared" si="172"/>
        <v>0</v>
      </c>
      <c r="BB221" s="128">
        <f t="shared" si="173"/>
        <v>0</v>
      </c>
      <c r="BC221" s="80">
        <f t="shared" si="177"/>
        <v>0</v>
      </c>
      <c r="BD221" s="80">
        <f t="shared" si="178"/>
        <v>0</v>
      </c>
      <c r="BE221" s="80">
        <f t="shared" si="179"/>
        <v>0</v>
      </c>
      <c r="BF221" s="80">
        <f t="shared" si="180"/>
        <v>0</v>
      </c>
      <c r="BG221" s="80">
        <f t="shared" si="181"/>
        <v>0</v>
      </c>
      <c r="BH221" s="80">
        <f t="shared" si="182"/>
        <v>0</v>
      </c>
      <c r="BI221" s="4">
        <f t="shared" si="174"/>
        <v>0</v>
      </c>
      <c r="BJ221" s="4">
        <f t="shared" si="175"/>
        <v>0</v>
      </c>
      <c r="BK221" s="4">
        <f t="shared" si="176"/>
        <v>0</v>
      </c>
      <c r="BL221" s="8" t="e">
        <f>VLOOKUP(CN221,'CIR Results'!$B$3:$L$42,2,FALSE)</f>
        <v>#N/A</v>
      </c>
      <c r="BM221" s="8" t="e">
        <f>VLOOKUP(CN221,'CIR Results'!$B$3:$L$42,3,FALSE)</f>
        <v>#N/A</v>
      </c>
      <c r="BN221" s="8" t="e">
        <f>VLOOKUP(CN221,'CIR Results'!$B$3:$L$42,4,FALSE)</f>
        <v>#N/A</v>
      </c>
      <c r="BO221" s="8" t="e">
        <f>VLOOKUP(CN221,'CIR Results'!$B$3:$L$42,5,FALSE)</f>
        <v>#N/A</v>
      </c>
      <c r="BP221" s="8" t="e">
        <f>VLOOKUP(CN221,'CIR Results'!$B$3:$L$42,6,FALSE)</f>
        <v>#N/A</v>
      </c>
      <c r="BQ221" s="8" t="e">
        <f>VLOOKUP(CN221,'CIR Results'!$B$3:$L$42,8,FALSE)</f>
        <v>#N/A</v>
      </c>
      <c r="BR221" s="8" t="e">
        <f>VLOOKUP(CN221,'CIR Results'!$B$3:$L$42,9,FALSE)</f>
        <v>#N/A</v>
      </c>
      <c r="BS221" s="8" t="e">
        <f>VLOOKUP(CN221,'CIR Results'!$B$3:$L$42,10,FALSE)</f>
        <v>#N/A</v>
      </c>
      <c r="BT221" s="8" t="e">
        <f>VLOOKUP(CN221,'CIR Results'!$B$3:$L$42,11,FALSE)</f>
        <v>#N/A</v>
      </c>
      <c r="BU221" s="136" t="e">
        <f>VLOOKUP(CN221,'CIR Team Info'!$B$5:$E$44,2,FALSE)</f>
        <v>#N/A</v>
      </c>
      <c r="BV221" s="136" t="e">
        <f>VLOOKUP(CN221,'CIR Team Info'!$B$5:$E$44,4,FALSE)</f>
        <v>#N/A</v>
      </c>
      <c r="BW221" s="136" t="str">
        <f t="shared" si="183"/>
        <v xml:space="preserve">0 0 0 </v>
      </c>
      <c r="BX221" s="168">
        <f>'Pit Scouting Data'!E180</f>
        <v>0</v>
      </c>
      <c r="BY221" s="168">
        <f>'Pit Scouting Data'!F180</f>
        <v>0</v>
      </c>
      <c r="BZ221" s="168">
        <f>'Pit Scouting Data'!G180</f>
        <v>0</v>
      </c>
      <c r="CA221" s="168">
        <f>'Pit Scouting Data'!H180</f>
        <v>0</v>
      </c>
      <c r="CB221" s="168">
        <f>'Pit Scouting Data'!I180</f>
        <v>0</v>
      </c>
      <c r="CC221" s="168">
        <f>'Pit Scouting Data'!J180</f>
        <v>0</v>
      </c>
      <c r="CD221" s="168">
        <f>'Pit Scouting Data'!K180</f>
        <v>0</v>
      </c>
      <c r="CE221" s="168">
        <f>'Pit Scouting Data'!L180</f>
        <v>0</v>
      </c>
      <c r="CF221" s="168">
        <f>'Pit Scouting Data'!M180</f>
        <v>0</v>
      </c>
      <c r="CG221" s="168">
        <f>'Pit Scouting Data'!N180</f>
        <v>0</v>
      </c>
      <c r="CH221" s="168">
        <f>'Pit Scouting Data'!O180</f>
        <v>0</v>
      </c>
      <c r="CI221" s="176">
        <f>'Pit Scouting Data'!P180</f>
        <v>0</v>
      </c>
      <c r="CJ221" s="176">
        <f>'Pit Scouting Data'!Q180</f>
        <v>0</v>
      </c>
      <c r="CK221" s="176">
        <f>'Pit Scouting Data'!R180</f>
        <v>0</v>
      </c>
      <c r="CL221" s="176">
        <f>'Pit Scouting Data'!S180</f>
        <v>0</v>
      </c>
      <c r="CM221" s="169">
        <f>'Pit Scouting Data'!A180</f>
        <v>0</v>
      </c>
      <c r="CN221" s="169">
        <f>'Pit Scouting Data'!B180</f>
        <v>0</v>
      </c>
      <c r="CO221" s="169">
        <f>'Pit Scouting Data'!C180</f>
        <v>0</v>
      </c>
      <c r="CP221" s="169">
        <f>'Pit Scouting Data'!D180</f>
        <v>0</v>
      </c>
      <c r="CQ221" s="169"/>
      <c r="CR221" s="169"/>
      <c r="CS221" s="169"/>
      <c r="CT221" s="169"/>
      <c r="CU221" s="169"/>
      <c r="CV221" s="169"/>
      <c r="CW221" s="169"/>
      <c r="CX221" s="169"/>
      <c r="CY221" s="169"/>
      <c r="CZ221" s="169"/>
      <c r="DA221" s="169"/>
      <c r="DB221" s="169"/>
      <c r="DC221" s="169"/>
      <c r="DD221" s="169"/>
      <c r="DE221" s="169"/>
      <c r="DF221" s="169"/>
      <c r="DG221" s="169"/>
      <c r="DH221" s="169"/>
      <c r="DI221" s="169"/>
      <c r="DJ221" s="2"/>
      <c r="DK221" s="2"/>
      <c r="DL221" s="2"/>
      <c r="DM221" s="2"/>
      <c r="DN221" s="2"/>
      <c r="DO221" s="2"/>
      <c r="DP221" s="169"/>
      <c r="DQ221" s="169"/>
      <c r="DR221" s="169"/>
      <c r="DS221" s="169"/>
      <c r="DT221" s="169"/>
      <c r="DU221" s="169"/>
      <c r="DV221" s="169"/>
      <c r="DW221" s="37"/>
      <c r="DX221" s="37"/>
      <c r="DZ221" s="153"/>
    </row>
    <row r="222" spans="1:130" s="164" customFormat="1" hidden="1" x14ac:dyDescent="0.25">
      <c r="A222" s="153">
        <f t="shared" si="138"/>
        <v>0</v>
      </c>
      <c r="B222" s="39"/>
      <c r="C222" s="39"/>
      <c r="D222" s="17">
        <f t="shared" si="139"/>
        <v>0</v>
      </c>
      <c r="E222" s="113">
        <f t="shared" si="140"/>
        <v>0</v>
      </c>
      <c r="F222" s="113">
        <f t="shared" si="141"/>
        <v>0</v>
      </c>
      <c r="G222" s="113">
        <f t="shared" si="142"/>
        <v>0</v>
      </c>
      <c r="H222" s="113">
        <f t="shared" si="143"/>
        <v>0</v>
      </c>
      <c r="I222" s="113">
        <f t="shared" si="144"/>
        <v>0</v>
      </c>
      <c r="J222" s="113">
        <f t="shared" si="145"/>
        <v>0</v>
      </c>
      <c r="K222" s="113">
        <f t="shared" si="146"/>
        <v>0</v>
      </c>
      <c r="L222" s="76">
        <v>8</v>
      </c>
      <c r="M222" s="76">
        <v>8</v>
      </c>
      <c r="N222" s="76">
        <v>6</v>
      </c>
      <c r="O222" s="76">
        <v>6</v>
      </c>
      <c r="P222" s="76">
        <v>6</v>
      </c>
      <c r="Q222" s="76">
        <v>2</v>
      </c>
      <c r="R222" s="76">
        <v>1</v>
      </c>
      <c r="S222" s="17">
        <f t="shared" si="147"/>
        <v>0</v>
      </c>
      <c r="T222" s="113">
        <f t="shared" si="148"/>
        <v>0</v>
      </c>
      <c r="U222" s="113">
        <f t="shared" si="149"/>
        <v>0</v>
      </c>
      <c r="V222" s="113">
        <f t="shared" si="150"/>
        <v>0</v>
      </c>
      <c r="W222" s="113">
        <f t="shared" si="151"/>
        <v>0</v>
      </c>
      <c r="X222" s="113">
        <f t="shared" si="152"/>
        <v>0</v>
      </c>
      <c r="Y222" s="113">
        <f t="shared" si="153"/>
        <v>0</v>
      </c>
      <c r="Z222" s="113">
        <f t="shared" si="154"/>
        <v>0</v>
      </c>
      <c r="AA222" s="76">
        <v>5</v>
      </c>
      <c r="AB222" s="76">
        <v>6</v>
      </c>
      <c r="AC222" s="76">
        <v>8</v>
      </c>
      <c r="AD222" s="76">
        <v>2</v>
      </c>
      <c r="AE222" s="76">
        <v>2</v>
      </c>
      <c r="AF222" s="76">
        <v>3</v>
      </c>
      <c r="AG222" s="76">
        <v>8</v>
      </c>
      <c r="AH222" s="131">
        <f t="shared" si="155"/>
        <v>0</v>
      </c>
      <c r="AI222" s="131">
        <f t="shared" si="156"/>
        <v>0</v>
      </c>
      <c r="AJ222" s="131">
        <f t="shared" si="157"/>
        <v>0</v>
      </c>
      <c r="AK222" s="131">
        <f t="shared" si="158"/>
        <v>0</v>
      </c>
      <c r="AL222" s="131">
        <f t="shared" si="159"/>
        <v>0</v>
      </c>
      <c r="AM222" s="131">
        <f t="shared" si="160"/>
        <v>0</v>
      </c>
      <c r="AN222" s="131">
        <f t="shared" si="161"/>
        <v>0</v>
      </c>
      <c r="AO222" s="115" t="b">
        <f t="shared" si="162"/>
        <v>0</v>
      </c>
      <c r="AP222" s="115" t="b">
        <f t="shared" si="163"/>
        <v>0</v>
      </c>
      <c r="AQ222" s="115" t="b">
        <f t="shared" si="164"/>
        <v>0</v>
      </c>
      <c r="AR222" s="79">
        <f t="shared" si="165"/>
        <v>0</v>
      </c>
      <c r="AS222" s="79">
        <f t="shared" si="166"/>
        <v>0</v>
      </c>
      <c r="AT222" s="79">
        <f t="shared" si="167"/>
        <v>0</v>
      </c>
      <c r="AU222" s="79">
        <f t="shared" si="168"/>
        <v>0</v>
      </c>
      <c r="AV222" s="79">
        <f t="shared" si="169"/>
        <v>0</v>
      </c>
      <c r="AW222" s="79">
        <f t="shared" si="170"/>
        <v>0</v>
      </c>
      <c r="AX222" s="128">
        <f t="shared" si="171"/>
        <v>0</v>
      </c>
      <c r="AY222" s="128"/>
      <c r="AZ222" s="128"/>
      <c r="BA222" s="128">
        <f t="shared" si="172"/>
        <v>0</v>
      </c>
      <c r="BB222" s="128">
        <f t="shared" si="173"/>
        <v>0</v>
      </c>
      <c r="BC222" s="80">
        <f t="shared" si="177"/>
        <v>0</v>
      </c>
      <c r="BD222" s="80">
        <f t="shared" si="178"/>
        <v>0</v>
      </c>
      <c r="BE222" s="80">
        <f t="shared" si="179"/>
        <v>0</v>
      </c>
      <c r="BF222" s="80">
        <f t="shared" si="180"/>
        <v>0</v>
      </c>
      <c r="BG222" s="80">
        <f t="shared" si="181"/>
        <v>0</v>
      </c>
      <c r="BH222" s="80">
        <f t="shared" si="182"/>
        <v>0</v>
      </c>
      <c r="BI222" s="4">
        <f t="shared" si="174"/>
        <v>0</v>
      </c>
      <c r="BJ222" s="4">
        <f t="shared" si="175"/>
        <v>0</v>
      </c>
      <c r="BK222" s="4">
        <f t="shared" si="176"/>
        <v>0</v>
      </c>
      <c r="BL222" s="8" t="e">
        <f>VLOOKUP(CN222,'CIR Results'!$B$3:$L$42,2,FALSE)</f>
        <v>#N/A</v>
      </c>
      <c r="BM222" s="8" t="e">
        <f>VLOOKUP(CN222,'CIR Results'!$B$3:$L$42,3,FALSE)</f>
        <v>#N/A</v>
      </c>
      <c r="BN222" s="8" t="e">
        <f>VLOOKUP(CN222,'CIR Results'!$B$3:$L$42,4,FALSE)</f>
        <v>#N/A</v>
      </c>
      <c r="BO222" s="8" t="e">
        <f>VLOOKUP(CN222,'CIR Results'!$B$3:$L$42,5,FALSE)</f>
        <v>#N/A</v>
      </c>
      <c r="BP222" s="8" t="e">
        <f>VLOOKUP(CN222,'CIR Results'!$B$3:$L$42,6,FALSE)</f>
        <v>#N/A</v>
      </c>
      <c r="BQ222" s="8" t="e">
        <f>VLOOKUP(CN222,'CIR Results'!$B$3:$L$42,8,FALSE)</f>
        <v>#N/A</v>
      </c>
      <c r="BR222" s="8" t="e">
        <f>VLOOKUP(CN222,'CIR Results'!$B$3:$L$42,9,FALSE)</f>
        <v>#N/A</v>
      </c>
      <c r="BS222" s="8" t="e">
        <f>VLOOKUP(CN222,'CIR Results'!$B$3:$L$42,10,FALSE)</f>
        <v>#N/A</v>
      </c>
      <c r="BT222" s="8" t="e">
        <f>VLOOKUP(CN222,'CIR Results'!$B$3:$L$42,11,FALSE)</f>
        <v>#N/A</v>
      </c>
      <c r="BU222" s="136" t="e">
        <f>VLOOKUP(CN222,'CIR Team Info'!$B$5:$E$44,2,FALSE)</f>
        <v>#N/A</v>
      </c>
      <c r="BV222" s="136" t="e">
        <f>VLOOKUP(CN222,'CIR Team Info'!$B$5:$E$44,4,FALSE)</f>
        <v>#N/A</v>
      </c>
      <c r="BW222" s="136" t="str">
        <f t="shared" si="183"/>
        <v xml:space="preserve">0 0 0 </v>
      </c>
      <c r="BX222" s="168">
        <f>'Pit Scouting Data'!E181</f>
        <v>0</v>
      </c>
      <c r="BY222" s="168">
        <f>'Pit Scouting Data'!F181</f>
        <v>0</v>
      </c>
      <c r="BZ222" s="168">
        <f>'Pit Scouting Data'!G181</f>
        <v>0</v>
      </c>
      <c r="CA222" s="168">
        <f>'Pit Scouting Data'!H181</f>
        <v>0</v>
      </c>
      <c r="CB222" s="168">
        <f>'Pit Scouting Data'!I181</f>
        <v>0</v>
      </c>
      <c r="CC222" s="168">
        <f>'Pit Scouting Data'!J181</f>
        <v>0</v>
      </c>
      <c r="CD222" s="168">
        <f>'Pit Scouting Data'!K181</f>
        <v>0</v>
      </c>
      <c r="CE222" s="168">
        <f>'Pit Scouting Data'!L181</f>
        <v>0</v>
      </c>
      <c r="CF222" s="168">
        <f>'Pit Scouting Data'!M181</f>
        <v>0</v>
      </c>
      <c r="CG222" s="168">
        <f>'Pit Scouting Data'!N181</f>
        <v>0</v>
      </c>
      <c r="CH222" s="168">
        <f>'Pit Scouting Data'!O181</f>
        <v>0</v>
      </c>
      <c r="CI222" s="176">
        <f>'Pit Scouting Data'!P181</f>
        <v>0</v>
      </c>
      <c r="CJ222" s="176">
        <f>'Pit Scouting Data'!Q181</f>
        <v>0</v>
      </c>
      <c r="CK222" s="176">
        <f>'Pit Scouting Data'!R181</f>
        <v>0</v>
      </c>
      <c r="CL222" s="176">
        <f>'Pit Scouting Data'!S181</f>
        <v>0</v>
      </c>
      <c r="CM222" s="169">
        <f>'Pit Scouting Data'!A181</f>
        <v>0</v>
      </c>
      <c r="CN222" s="169">
        <f>'Pit Scouting Data'!B181</f>
        <v>0</v>
      </c>
      <c r="CO222" s="169">
        <f>'Pit Scouting Data'!C181</f>
        <v>0</v>
      </c>
      <c r="CP222" s="169">
        <f>'Pit Scouting Data'!D181</f>
        <v>0</v>
      </c>
      <c r="CQ222" s="169"/>
      <c r="CR222" s="169"/>
      <c r="CS222" s="169"/>
      <c r="CT222" s="169"/>
      <c r="CU222" s="169"/>
      <c r="CV222" s="169"/>
      <c r="CW222" s="169"/>
      <c r="CX222" s="169"/>
      <c r="CY222" s="169"/>
      <c r="CZ222" s="169"/>
      <c r="DA222" s="169"/>
      <c r="DB222" s="169"/>
      <c r="DC222" s="169"/>
      <c r="DD222" s="169"/>
      <c r="DE222" s="169"/>
      <c r="DF222" s="169"/>
      <c r="DG222" s="169"/>
      <c r="DH222" s="169"/>
      <c r="DI222" s="169"/>
      <c r="DJ222" s="2"/>
      <c r="DK222" s="2"/>
      <c r="DL222" s="2"/>
      <c r="DM222" s="2"/>
      <c r="DN222" s="2"/>
      <c r="DO222" s="2"/>
      <c r="DP222" s="169"/>
      <c r="DQ222" s="169"/>
      <c r="DR222" s="169"/>
      <c r="DS222" s="169"/>
      <c r="DT222" s="169"/>
      <c r="DU222" s="169"/>
      <c r="DV222" s="169"/>
      <c r="DW222" s="37"/>
      <c r="DX222" s="37"/>
      <c r="DZ222" s="153"/>
    </row>
    <row r="223" spans="1:130" s="164" customFormat="1" hidden="1" x14ac:dyDescent="0.25">
      <c r="A223" s="153">
        <f t="shared" si="138"/>
        <v>0</v>
      </c>
      <c r="B223" s="39"/>
      <c r="C223" s="39"/>
      <c r="D223" s="17">
        <f t="shared" si="139"/>
        <v>0</v>
      </c>
      <c r="E223" s="113">
        <f t="shared" si="140"/>
        <v>0</v>
      </c>
      <c r="F223" s="113">
        <f t="shared" si="141"/>
        <v>0</v>
      </c>
      <c r="G223" s="113">
        <f t="shared" si="142"/>
        <v>0</v>
      </c>
      <c r="H223" s="113">
        <f t="shared" si="143"/>
        <v>0</v>
      </c>
      <c r="I223" s="113">
        <f t="shared" si="144"/>
        <v>0</v>
      </c>
      <c r="J223" s="113">
        <f t="shared" si="145"/>
        <v>0</v>
      </c>
      <c r="K223" s="113">
        <f t="shared" si="146"/>
        <v>0</v>
      </c>
      <c r="L223" s="76">
        <v>8</v>
      </c>
      <c r="M223" s="76">
        <v>8</v>
      </c>
      <c r="N223" s="76">
        <v>6</v>
      </c>
      <c r="O223" s="76">
        <v>6</v>
      </c>
      <c r="P223" s="76">
        <v>6</v>
      </c>
      <c r="Q223" s="76">
        <v>2</v>
      </c>
      <c r="R223" s="76">
        <v>1</v>
      </c>
      <c r="S223" s="17">
        <f t="shared" si="147"/>
        <v>0</v>
      </c>
      <c r="T223" s="113">
        <f t="shared" si="148"/>
        <v>0</v>
      </c>
      <c r="U223" s="113">
        <f t="shared" si="149"/>
        <v>0</v>
      </c>
      <c r="V223" s="113">
        <f t="shared" si="150"/>
        <v>0</v>
      </c>
      <c r="W223" s="113">
        <f t="shared" si="151"/>
        <v>0</v>
      </c>
      <c r="X223" s="113">
        <f t="shared" si="152"/>
        <v>0</v>
      </c>
      <c r="Y223" s="113">
        <f t="shared" si="153"/>
        <v>0</v>
      </c>
      <c r="Z223" s="113">
        <f t="shared" si="154"/>
        <v>0</v>
      </c>
      <c r="AA223" s="76">
        <v>5</v>
      </c>
      <c r="AB223" s="76">
        <v>6</v>
      </c>
      <c r="AC223" s="76">
        <v>8</v>
      </c>
      <c r="AD223" s="76">
        <v>2</v>
      </c>
      <c r="AE223" s="76">
        <v>2</v>
      </c>
      <c r="AF223" s="76">
        <v>3</v>
      </c>
      <c r="AG223" s="76">
        <v>8</v>
      </c>
      <c r="AH223" s="131">
        <f t="shared" si="155"/>
        <v>0</v>
      </c>
      <c r="AI223" s="131">
        <f t="shared" si="156"/>
        <v>0</v>
      </c>
      <c r="AJ223" s="131">
        <f t="shared" si="157"/>
        <v>0</v>
      </c>
      <c r="AK223" s="131">
        <f t="shared" si="158"/>
        <v>0</v>
      </c>
      <c r="AL223" s="131">
        <f t="shared" si="159"/>
        <v>0</v>
      </c>
      <c r="AM223" s="131">
        <f t="shared" si="160"/>
        <v>0</v>
      </c>
      <c r="AN223" s="131">
        <f t="shared" si="161"/>
        <v>0</v>
      </c>
      <c r="AO223" s="115" t="b">
        <f t="shared" si="162"/>
        <v>0</v>
      </c>
      <c r="AP223" s="115" t="b">
        <f t="shared" si="163"/>
        <v>0</v>
      </c>
      <c r="AQ223" s="115" t="b">
        <f t="shared" si="164"/>
        <v>0</v>
      </c>
      <c r="AR223" s="79">
        <f t="shared" si="165"/>
        <v>0</v>
      </c>
      <c r="AS223" s="79">
        <f t="shared" si="166"/>
        <v>0</v>
      </c>
      <c r="AT223" s="79">
        <f t="shared" si="167"/>
        <v>0</v>
      </c>
      <c r="AU223" s="79">
        <f t="shared" si="168"/>
        <v>0</v>
      </c>
      <c r="AV223" s="79">
        <f t="shared" si="169"/>
        <v>0</v>
      </c>
      <c r="AW223" s="79">
        <f t="shared" si="170"/>
        <v>0</v>
      </c>
      <c r="AX223" s="128">
        <f t="shared" si="171"/>
        <v>0</v>
      </c>
      <c r="AY223" s="128"/>
      <c r="AZ223" s="128"/>
      <c r="BA223" s="128">
        <f t="shared" si="172"/>
        <v>0</v>
      </c>
      <c r="BB223" s="128">
        <f t="shared" si="173"/>
        <v>0</v>
      </c>
      <c r="BC223" s="80">
        <f t="shared" si="177"/>
        <v>0</v>
      </c>
      <c r="BD223" s="80">
        <f t="shared" si="178"/>
        <v>0</v>
      </c>
      <c r="BE223" s="80">
        <f t="shared" si="179"/>
        <v>0</v>
      </c>
      <c r="BF223" s="80">
        <f t="shared" si="180"/>
        <v>0</v>
      </c>
      <c r="BG223" s="80">
        <f t="shared" si="181"/>
        <v>0</v>
      </c>
      <c r="BH223" s="80">
        <f t="shared" si="182"/>
        <v>0</v>
      </c>
      <c r="BI223" s="4">
        <f t="shared" si="174"/>
        <v>0</v>
      </c>
      <c r="BJ223" s="4">
        <f t="shared" si="175"/>
        <v>0</v>
      </c>
      <c r="BK223" s="4">
        <f t="shared" si="176"/>
        <v>0</v>
      </c>
      <c r="BL223" s="8" t="e">
        <f>VLOOKUP(CN223,'CIR Results'!$B$3:$L$42,2,FALSE)</f>
        <v>#N/A</v>
      </c>
      <c r="BM223" s="8" t="e">
        <f>VLOOKUP(CN223,'CIR Results'!$B$3:$L$42,3,FALSE)</f>
        <v>#N/A</v>
      </c>
      <c r="BN223" s="8" t="e">
        <f>VLOOKUP(CN223,'CIR Results'!$B$3:$L$42,4,FALSE)</f>
        <v>#N/A</v>
      </c>
      <c r="BO223" s="8" t="e">
        <f>VLOOKUP(CN223,'CIR Results'!$B$3:$L$42,5,FALSE)</f>
        <v>#N/A</v>
      </c>
      <c r="BP223" s="8" t="e">
        <f>VLOOKUP(CN223,'CIR Results'!$B$3:$L$42,6,FALSE)</f>
        <v>#N/A</v>
      </c>
      <c r="BQ223" s="8" t="e">
        <f>VLOOKUP(CN223,'CIR Results'!$B$3:$L$42,8,FALSE)</f>
        <v>#N/A</v>
      </c>
      <c r="BR223" s="8" t="e">
        <f>VLOOKUP(CN223,'CIR Results'!$B$3:$L$42,9,FALSE)</f>
        <v>#N/A</v>
      </c>
      <c r="BS223" s="8" t="e">
        <f>VLOOKUP(CN223,'CIR Results'!$B$3:$L$42,10,FALSE)</f>
        <v>#N/A</v>
      </c>
      <c r="BT223" s="8" t="e">
        <f>VLOOKUP(CN223,'CIR Results'!$B$3:$L$42,11,FALSE)</f>
        <v>#N/A</v>
      </c>
      <c r="BU223" s="136" t="e">
        <f>VLOOKUP(CN223,'CIR Team Info'!$B$5:$E$44,2,FALSE)</f>
        <v>#N/A</v>
      </c>
      <c r="BV223" s="136" t="e">
        <f>VLOOKUP(CN223,'CIR Team Info'!$B$5:$E$44,4,FALSE)</f>
        <v>#N/A</v>
      </c>
      <c r="BW223" s="136" t="str">
        <f t="shared" si="183"/>
        <v xml:space="preserve">0 0 0 </v>
      </c>
      <c r="BX223" s="168">
        <f>'Pit Scouting Data'!E182</f>
        <v>0</v>
      </c>
      <c r="BY223" s="168">
        <f>'Pit Scouting Data'!F182</f>
        <v>0</v>
      </c>
      <c r="BZ223" s="168">
        <f>'Pit Scouting Data'!G182</f>
        <v>0</v>
      </c>
      <c r="CA223" s="168">
        <f>'Pit Scouting Data'!H182</f>
        <v>0</v>
      </c>
      <c r="CB223" s="168">
        <f>'Pit Scouting Data'!I182</f>
        <v>0</v>
      </c>
      <c r="CC223" s="168">
        <f>'Pit Scouting Data'!J182</f>
        <v>0</v>
      </c>
      <c r="CD223" s="168">
        <f>'Pit Scouting Data'!K182</f>
        <v>0</v>
      </c>
      <c r="CE223" s="168">
        <f>'Pit Scouting Data'!L182</f>
        <v>0</v>
      </c>
      <c r="CF223" s="168">
        <f>'Pit Scouting Data'!M182</f>
        <v>0</v>
      </c>
      <c r="CG223" s="168">
        <f>'Pit Scouting Data'!N182</f>
        <v>0</v>
      </c>
      <c r="CH223" s="168">
        <f>'Pit Scouting Data'!O182</f>
        <v>0</v>
      </c>
      <c r="CI223" s="176">
        <f>'Pit Scouting Data'!P182</f>
        <v>0</v>
      </c>
      <c r="CJ223" s="176">
        <f>'Pit Scouting Data'!Q182</f>
        <v>0</v>
      </c>
      <c r="CK223" s="176">
        <f>'Pit Scouting Data'!R182</f>
        <v>0</v>
      </c>
      <c r="CL223" s="176">
        <f>'Pit Scouting Data'!S182</f>
        <v>0</v>
      </c>
      <c r="CM223" s="169">
        <f>'Pit Scouting Data'!A182</f>
        <v>0</v>
      </c>
      <c r="CN223" s="169">
        <f>'Pit Scouting Data'!B182</f>
        <v>0</v>
      </c>
      <c r="CO223" s="169">
        <f>'Pit Scouting Data'!C182</f>
        <v>0</v>
      </c>
      <c r="CP223" s="169">
        <f>'Pit Scouting Data'!D182</f>
        <v>0</v>
      </c>
      <c r="CQ223" s="169"/>
      <c r="CR223" s="169"/>
      <c r="CS223" s="169"/>
      <c r="CT223" s="169"/>
      <c r="CU223" s="169"/>
      <c r="CV223" s="169"/>
      <c r="CW223" s="169"/>
      <c r="CX223" s="169"/>
      <c r="CY223" s="169"/>
      <c r="CZ223" s="169"/>
      <c r="DA223" s="169"/>
      <c r="DB223" s="169"/>
      <c r="DC223" s="169"/>
      <c r="DD223" s="169"/>
      <c r="DE223" s="169"/>
      <c r="DF223" s="169"/>
      <c r="DG223" s="169"/>
      <c r="DH223" s="169"/>
      <c r="DI223" s="169"/>
      <c r="DJ223" s="2"/>
      <c r="DK223" s="2"/>
      <c r="DL223" s="2"/>
      <c r="DM223" s="2"/>
      <c r="DN223" s="2"/>
      <c r="DO223" s="2"/>
      <c r="DP223" s="169"/>
      <c r="DQ223" s="169"/>
      <c r="DR223" s="169"/>
      <c r="DS223" s="169"/>
      <c r="DT223" s="169"/>
      <c r="DU223" s="169"/>
      <c r="DV223" s="169"/>
      <c r="DW223" s="37"/>
      <c r="DX223" s="37"/>
      <c r="DZ223" s="153"/>
    </row>
    <row r="224" spans="1:130" s="164" customFormat="1" hidden="1" x14ac:dyDescent="0.25">
      <c r="A224" s="153">
        <f t="shared" si="138"/>
        <v>0</v>
      </c>
      <c r="B224" s="39"/>
      <c r="C224" s="39"/>
      <c r="D224" s="17">
        <f t="shared" si="139"/>
        <v>0</v>
      </c>
      <c r="E224" s="113">
        <f t="shared" si="140"/>
        <v>0</v>
      </c>
      <c r="F224" s="113">
        <f t="shared" si="141"/>
        <v>0</v>
      </c>
      <c r="G224" s="113">
        <f t="shared" si="142"/>
        <v>0</v>
      </c>
      <c r="H224" s="113">
        <f t="shared" si="143"/>
        <v>0</v>
      </c>
      <c r="I224" s="113">
        <f t="shared" si="144"/>
        <v>0</v>
      </c>
      <c r="J224" s="113">
        <f t="shared" si="145"/>
        <v>0</v>
      </c>
      <c r="K224" s="113">
        <f t="shared" si="146"/>
        <v>0</v>
      </c>
      <c r="L224" s="76">
        <v>8</v>
      </c>
      <c r="M224" s="76">
        <v>8</v>
      </c>
      <c r="N224" s="76">
        <v>6</v>
      </c>
      <c r="O224" s="76">
        <v>6</v>
      </c>
      <c r="P224" s="76">
        <v>6</v>
      </c>
      <c r="Q224" s="76">
        <v>2</v>
      </c>
      <c r="R224" s="76">
        <v>1</v>
      </c>
      <c r="S224" s="17">
        <f t="shared" si="147"/>
        <v>0</v>
      </c>
      <c r="T224" s="113">
        <f t="shared" si="148"/>
        <v>0</v>
      </c>
      <c r="U224" s="113">
        <f t="shared" si="149"/>
        <v>0</v>
      </c>
      <c r="V224" s="113">
        <f t="shared" si="150"/>
        <v>0</v>
      </c>
      <c r="W224" s="113">
        <f t="shared" si="151"/>
        <v>0</v>
      </c>
      <c r="X224" s="113">
        <f t="shared" si="152"/>
        <v>0</v>
      </c>
      <c r="Y224" s="113">
        <f t="shared" si="153"/>
        <v>0</v>
      </c>
      <c r="Z224" s="113">
        <f t="shared" si="154"/>
        <v>0</v>
      </c>
      <c r="AA224" s="76">
        <v>5</v>
      </c>
      <c r="AB224" s="76">
        <v>6</v>
      </c>
      <c r="AC224" s="76">
        <v>8</v>
      </c>
      <c r="AD224" s="76">
        <v>2</v>
      </c>
      <c r="AE224" s="76">
        <v>2</v>
      </c>
      <c r="AF224" s="76">
        <v>3</v>
      </c>
      <c r="AG224" s="76">
        <v>8</v>
      </c>
      <c r="AH224" s="131">
        <f t="shared" si="155"/>
        <v>0</v>
      </c>
      <c r="AI224" s="131">
        <f t="shared" si="156"/>
        <v>0</v>
      </c>
      <c r="AJ224" s="131">
        <f t="shared" si="157"/>
        <v>0</v>
      </c>
      <c r="AK224" s="131">
        <f t="shared" si="158"/>
        <v>0</v>
      </c>
      <c r="AL224" s="131">
        <f t="shared" si="159"/>
        <v>0</v>
      </c>
      <c r="AM224" s="131">
        <f t="shared" si="160"/>
        <v>0</v>
      </c>
      <c r="AN224" s="131">
        <f t="shared" si="161"/>
        <v>0</v>
      </c>
      <c r="AO224" s="115" t="b">
        <f t="shared" si="162"/>
        <v>0</v>
      </c>
      <c r="AP224" s="115" t="b">
        <f t="shared" si="163"/>
        <v>0</v>
      </c>
      <c r="AQ224" s="115" t="b">
        <f t="shared" si="164"/>
        <v>0</v>
      </c>
      <c r="AR224" s="79">
        <f t="shared" si="165"/>
        <v>0</v>
      </c>
      <c r="AS224" s="79">
        <f t="shared" si="166"/>
        <v>0</v>
      </c>
      <c r="AT224" s="79">
        <f t="shared" si="167"/>
        <v>0</v>
      </c>
      <c r="AU224" s="79">
        <f t="shared" si="168"/>
        <v>0</v>
      </c>
      <c r="AV224" s="79">
        <f t="shared" si="169"/>
        <v>0</v>
      </c>
      <c r="AW224" s="79">
        <f t="shared" si="170"/>
        <v>0</v>
      </c>
      <c r="AX224" s="128">
        <f t="shared" si="171"/>
        <v>0</v>
      </c>
      <c r="AY224" s="128"/>
      <c r="AZ224" s="128"/>
      <c r="BA224" s="128">
        <f t="shared" si="172"/>
        <v>0</v>
      </c>
      <c r="BB224" s="128">
        <f t="shared" si="173"/>
        <v>0</v>
      </c>
      <c r="BC224" s="80">
        <f t="shared" si="177"/>
        <v>0</v>
      </c>
      <c r="BD224" s="80">
        <f t="shared" si="178"/>
        <v>0</v>
      </c>
      <c r="BE224" s="80">
        <f t="shared" si="179"/>
        <v>0</v>
      </c>
      <c r="BF224" s="80">
        <f t="shared" si="180"/>
        <v>0</v>
      </c>
      <c r="BG224" s="80">
        <f t="shared" si="181"/>
        <v>0</v>
      </c>
      <c r="BH224" s="80">
        <f t="shared" si="182"/>
        <v>0</v>
      </c>
      <c r="BI224" s="4">
        <f t="shared" si="174"/>
        <v>0</v>
      </c>
      <c r="BJ224" s="4">
        <f t="shared" si="175"/>
        <v>0</v>
      </c>
      <c r="BK224" s="4">
        <f t="shared" si="176"/>
        <v>0</v>
      </c>
      <c r="BL224" s="8" t="e">
        <f>VLOOKUP(CN224,'CIR Results'!$B$3:$L$42,2,FALSE)</f>
        <v>#N/A</v>
      </c>
      <c r="BM224" s="8" t="e">
        <f>VLOOKUP(CN224,'CIR Results'!$B$3:$L$42,3,FALSE)</f>
        <v>#N/A</v>
      </c>
      <c r="BN224" s="8" t="e">
        <f>VLOOKUP(CN224,'CIR Results'!$B$3:$L$42,4,FALSE)</f>
        <v>#N/A</v>
      </c>
      <c r="BO224" s="8" t="e">
        <f>VLOOKUP(CN224,'CIR Results'!$B$3:$L$42,5,FALSE)</f>
        <v>#N/A</v>
      </c>
      <c r="BP224" s="8" t="e">
        <f>VLOOKUP(CN224,'CIR Results'!$B$3:$L$42,6,FALSE)</f>
        <v>#N/A</v>
      </c>
      <c r="BQ224" s="8" t="e">
        <f>VLOOKUP(CN224,'CIR Results'!$B$3:$L$42,8,FALSE)</f>
        <v>#N/A</v>
      </c>
      <c r="BR224" s="8" t="e">
        <f>VLOOKUP(CN224,'CIR Results'!$B$3:$L$42,9,FALSE)</f>
        <v>#N/A</v>
      </c>
      <c r="BS224" s="8" t="e">
        <f>VLOOKUP(CN224,'CIR Results'!$B$3:$L$42,10,FALSE)</f>
        <v>#N/A</v>
      </c>
      <c r="BT224" s="8" t="e">
        <f>VLOOKUP(CN224,'CIR Results'!$B$3:$L$42,11,FALSE)</f>
        <v>#N/A</v>
      </c>
      <c r="BU224" s="136" t="e">
        <f>VLOOKUP(CN224,'CIR Team Info'!$B$5:$E$44,2,FALSE)</f>
        <v>#N/A</v>
      </c>
      <c r="BV224" s="136" t="e">
        <f>VLOOKUP(CN224,'CIR Team Info'!$B$5:$E$44,4,FALSE)</f>
        <v>#N/A</v>
      </c>
      <c r="BW224" s="136" t="str">
        <f t="shared" si="183"/>
        <v xml:space="preserve">0 0 0 </v>
      </c>
      <c r="BX224" s="168">
        <f>'Pit Scouting Data'!E183</f>
        <v>0</v>
      </c>
      <c r="BY224" s="168">
        <f>'Pit Scouting Data'!F183</f>
        <v>0</v>
      </c>
      <c r="BZ224" s="168">
        <f>'Pit Scouting Data'!G183</f>
        <v>0</v>
      </c>
      <c r="CA224" s="168">
        <f>'Pit Scouting Data'!H183</f>
        <v>0</v>
      </c>
      <c r="CB224" s="168">
        <f>'Pit Scouting Data'!I183</f>
        <v>0</v>
      </c>
      <c r="CC224" s="168">
        <f>'Pit Scouting Data'!J183</f>
        <v>0</v>
      </c>
      <c r="CD224" s="168">
        <f>'Pit Scouting Data'!K183</f>
        <v>0</v>
      </c>
      <c r="CE224" s="168">
        <f>'Pit Scouting Data'!L183</f>
        <v>0</v>
      </c>
      <c r="CF224" s="168">
        <f>'Pit Scouting Data'!M183</f>
        <v>0</v>
      </c>
      <c r="CG224" s="168">
        <f>'Pit Scouting Data'!N183</f>
        <v>0</v>
      </c>
      <c r="CH224" s="168">
        <f>'Pit Scouting Data'!O183</f>
        <v>0</v>
      </c>
      <c r="CI224" s="176">
        <f>'Pit Scouting Data'!P183</f>
        <v>0</v>
      </c>
      <c r="CJ224" s="176">
        <f>'Pit Scouting Data'!Q183</f>
        <v>0</v>
      </c>
      <c r="CK224" s="176">
        <f>'Pit Scouting Data'!R183</f>
        <v>0</v>
      </c>
      <c r="CL224" s="176">
        <f>'Pit Scouting Data'!S183</f>
        <v>0</v>
      </c>
      <c r="CM224" s="169">
        <f>'Pit Scouting Data'!A183</f>
        <v>0</v>
      </c>
      <c r="CN224" s="169">
        <f>'Pit Scouting Data'!B183</f>
        <v>0</v>
      </c>
      <c r="CO224" s="169">
        <f>'Pit Scouting Data'!C183</f>
        <v>0</v>
      </c>
      <c r="CP224" s="169">
        <f>'Pit Scouting Data'!D183</f>
        <v>0</v>
      </c>
      <c r="CQ224" s="169"/>
      <c r="CR224" s="169"/>
      <c r="CS224" s="169"/>
      <c r="CT224" s="169"/>
      <c r="CU224" s="169"/>
      <c r="CV224" s="169"/>
      <c r="CW224" s="169"/>
      <c r="CX224" s="169"/>
      <c r="CY224" s="169"/>
      <c r="CZ224" s="169"/>
      <c r="DA224" s="169"/>
      <c r="DB224" s="169"/>
      <c r="DC224" s="169"/>
      <c r="DD224" s="169"/>
      <c r="DE224" s="169"/>
      <c r="DF224" s="169"/>
      <c r="DG224" s="169"/>
      <c r="DH224" s="169"/>
      <c r="DI224" s="169"/>
      <c r="DJ224" s="2"/>
      <c r="DK224" s="2"/>
      <c r="DL224" s="2"/>
      <c r="DM224" s="2"/>
      <c r="DN224" s="2"/>
      <c r="DO224" s="2"/>
      <c r="DP224" s="169"/>
      <c r="DQ224" s="169"/>
      <c r="DR224" s="169"/>
      <c r="DS224" s="169"/>
      <c r="DT224" s="169"/>
      <c r="DU224" s="169"/>
      <c r="DV224" s="169"/>
      <c r="DW224" s="37"/>
      <c r="DX224" s="37"/>
      <c r="DZ224" s="153"/>
    </row>
    <row r="225" spans="1:130" s="164" customFormat="1" hidden="1" x14ac:dyDescent="0.25">
      <c r="A225" s="153">
        <f t="shared" si="138"/>
        <v>0</v>
      </c>
      <c r="B225" s="39"/>
      <c r="C225" s="39"/>
      <c r="D225" s="17">
        <f t="shared" si="139"/>
        <v>0</v>
      </c>
      <c r="E225" s="113">
        <f t="shared" si="140"/>
        <v>0</v>
      </c>
      <c r="F225" s="113">
        <f t="shared" si="141"/>
        <v>0</v>
      </c>
      <c r="G225" s="113">
        <f t="shared" si="142"/>
        <v>0</v>
      </c>
      <c r="H225" s="113">
        <f t="shared" si="143"/>
        <v>0</v>
      </c>
      <c r="I225" s="113">
        <f t="shared" si="144"/>
        <v>0</v>
      </c>
      <c r="J225" s="113">
        <f t="shared" si="145"/>
        <v>0</v>
      </c>
      <c r="K225" s="113">
        <f t="shared" si="146"/>
        <v>0</v>
      </c>
      <c r="L225" s="76">
        <v>8</v>
      </c>
      <c r="M225" s="76">
        <v>8</v>
      </c>
      <c r="N225" s="76">
        <v>6</v>
      </c>
      <c r="O225" s="76">
        <v>6</v>
      </c>
      <c r="P225" s="76">
        <v>6</v>
      </c>
      <c r="Q225" s="76">
        <v>2</v>
      </c>
      <c r="R225" s="76">
        <v>1</v>
      </c>
      <c r="S225" s="17">
        <f t="shared" si="147"/>
        <v>0</v>
      </c>
      <c r="T225" s="113">
        <f t="shared" si="148"/>
        <v>0</v>
      </c>
      <c r="U225" s="113">
        <f t="shared" si="149"/>
        <v>0</v>
      </c>
      <c r="V225" s="113">
        <f t="shared" si="150"/>
        <v>0</v>
      </c>
      <c r="W225" s="113">
        <f t="shared" si="151"/>
        <v>0</v>
      </c>
      <c r="X225" s="113">
        <f t="shared" si="152"/>
        <v>0</v>
      </c>
      <c r="Y225" s="113">
        <f t="shared" si="153"/>
        <v>0</v>
      </c>
      <c r="Z225" s="113">
        <f t="shared" si="154"/>
        <v>0</v>
      </c>
      <c r="AA225" s="76">
        <v>5</v>
      </c>
      <c r="AB225" s="76">
        <v>6</v>
      </c>
      <c r="AC225" s="76">
        <v>8</v>
      </c>
      <c r="AD225" s="76">
        <v>2</v>
      </c>
      <c r="AE225" s="76">
        <v>2</v>
      </c>
      <c r="AF225" s="76">
        <v>3</v>
      </c>
      <c r="AG225" s="76">
        <v>8</v>
      </c>
      <c r="AH225" s="131">
        <f t="shared" si="155"/>
        <v>0</v>
      </c>
      <c r="AI225" s="131">
        <f t="shared" si="156"/>
        <v>0</v>
      </c>
      <c r="AJ225" s="131">
        <f t="shared" si="157"/>
        <v>0</v>
      </c>
      <c r="AK225" s="131">
        <f t="shared" si="158"/>
        <v>0</v>
      </c>
      <c r="AL225" s="131">
        <f t="shared" si="159"/>
        <v>0</v>
      </c>
      <c r="AM225" s="131">
        <f t="shared" si="160"/>
        <v>0</v>
      </c>
      <c r="AN225" s="131">
        <f t="shared" si="161"/>
        <v>0</v>
      </c>
      <c r="AO225" s="115" t="b">
        <f t="shared" si="162"/>
        <v>0</v>
      </c>
      <c r="AP225" s="115" t="b">
        <f t="shared" si="163"/>
        <v>0</v>
      </c>
      <c r="AQ225" s="115" t="b">
        <f t="shared" si="164"/>
        <v>0</v>
      </c>
      <c r="AR225" s="79">
        <f t="shared" si="165"/>
        <v>0</v>
      </c>
      <c r="AS225" s="79">
        <f t="shared" si="166"/>
        <v>0</v>
      </c>
      <c r="AT225" s="79">
        <f t="shared" si="167"/>
        <v>0</v>
      </c>
      <c r="AU225" s="79">
        <f t="shared" si="168"/>
        <v>0</v>
      </c>
      <c r="AV225" s="79">
        <f t="shared" si="169"/>
        <v>0</v>
      </c>
      <c r="AW225" s="79">
        <f t="shared" si="170"/>
        <v>0</v>
      </c>
      <c r="AX225" s="128">
        <f t="shared" si="171"/>
        <v>0</v>
      </c>
      <c r="AY225" s="128"/>
      <c r="AZ225" s="128"/>
      <c r="BA225" s="128">
        <f t="shared" si="172"/>
        <v>0</v>
      </c>
      <c r="BB225" s="128">
        <f t="shared" si="173"/>
        <v>0</v>
      </c>
      <c r="BC225" s="80">
        <f t="shared" si="177"/>
        <v>0</v>
      </c>
      <c r="BD225" s="80">
        <f t="shared" si="178"/>
        <v>0</v>
      </c>
      <c r="BE225" s="80">
        <f t="shared" si="179"/>
        <v>0</v>
      </c>
      <c r="BF225" s="80">
        <f t="shared" si="180"/>
        <v>0</v>
      </c>
      <c r="BG225" s="80">
        <f t="shared" si="181"/>
        <v>0</v>
      </c>
      <c r="BH225" s="80">
        <f t="shared" si="182"/>
        <v>0</v>
      </c>
      <c r="BI225" s="4">
        <f t="shared" si="174"/>
        <v>0</v>
      </c>
      <c r="BJ225" s="4">
        <f t="shared" si="175"/>
        <v>0</v>
      </c>
      <c r="BK225" s="4">
        <f t="shared" si="176"/>
        <v>0</v>
      </c>
      <c r="BL225" s="8" t="e">
        <f>VLOOKUP(CN225,'CIR Results'!$B$3:$L$42,2,FALSE)</f>
        <v>#N/A</v>
      </c>
      <c r="BM225" s="8" t="e">
        <f>VLOOKUP(CN225,'CIR Results'!$B$3:$L$42,3,FALSE)</f>
        <v>#N/A</v>
      </c>
      <c r="BN225" s="8" t="e">
        <f>VLOOKUP(CN225,'CIR Results'!$B$3:$L$42,4,FALSE)</f>
        <v>#N/A</v>
      </c>
      <c r="BO225" s="8" t="e">
        <f>VLOOKUP(CN225,'CIR Results'!$B$3:$L$42,5,FALSE)</f>
        <v>#N/A</v>
      </c>
      <c r="BP225" s="8" t="e">
        <f>VLOOKUP(CN225,'CIR Results'!$B$3:$L$42,6,FALSE)</f>
        <v>#N/A</v>
      </c>
      <c r="BQ225" s="8" t="e">
        <f>VLOOKUP(CN225,'CIR Results'!$B$3:$L$42,8,FALSE)</f>
        <v>#N/A</v>
      </c>
      <c r="BR225" s="8" t="e">
        <f>VLOOKUP(CN225,'CIR Results'!$B$3:$L$42,9,FALSE)</f>
        <v>#N/A</v>
      </c>
      <c r="BS225" s="8" t="e">
        <f>VLOOKUP(CN225,'CIR Results'!$B$3:$L$42,10,FALSE)</f>
        <v>#N/A</v>
      </c>
      <c r="BT225" s="8" t="e">
        <f>VLOOKUP(CN225,'CIR Results'!$B$3:$L$42,11,FALSE)</f>
        <v>#N/A</v>
      </c>
      <c r="BU225" s="136" t="e">
        <f>VLOOKUP(CN225,'CIR Team Info'!$B$5:$E$44,2,FALSE)</f>
        <v>#N/A</v>
      </c>
      <c r="BV225" s="136" t="e">
        <f>VLOOKUP(CN225,'CIR Team Info'!$B$5:$E$44,4,FALSE)</f>
        <v>#N/A</v>
      </c>
      <c r="BW225" s="136" t="str">
        <f t="shared" si="183"/>
        <v xml:space="preserve">0 0 0 </v>
      </c>
      <c r="BX225" s="168">
        <f>'Pit Scouting Data'!E184</f>
        <v>0</v>
      </c>
      <c r="BY225" s="168">
        <f>'Pit Scouting Data'!F184</f>
        <v>0</v>
      </c>
      <c r="BZ225" s="168">
        <f>'Pit Scouting Data'!G184</f>
        <v>0</v>
      </c>
      <c r="CA225" s="168">
        <f>'Pit Scouting Data'!H184</f>
        <v>0</v>
      </c>
      <c r="CB225" s="168">
        <f>'Pit Scouting Data'!I184</f>
        <v>0</v>
      </c>
      <c r="CC225" s="168">
        <f>'Pit Scouting Data'!J184</f>
        <v>0</v>
      </c>
      <c r="CD225" s="168">
        <f>'Pit Scouting Data'!K184</f>
        <v>0</v>
      </c>
      <c r="CE225" s="168">
        <f>'Pit Scouting Data'!L184</f>
        <v>0</v>
      </c>
      <c r="CF225" s="168">
        <f>'Pit Scouting Data'!M184</f>
        <v>0</v>
      </c>
      <c r="CG225" s="168">
        <f>'Pit Scouting Data'!N184</f>
        <v>0</v>
      </c>
      <c r="CH225" s="168">
        <f>'Pit Scouting Data'!O184</f>
        <v>0</v>
      </c>
      <c r="CI225" s="176">
        <f>'Pit Scouting Data'!P184</f>
        <v>0</v>
      </c>
      <c r="CJ225" s="176">
        <f>'Pit Scouting Data'!Q184</f>
        <v>0</v>
      </c>
      <c r="CK225" s="176">
        <f>'Pit Scouting Data'!R184</f>
        <v>0</v>
      </c>
      <c r="CL225" s="176">
        <f>'Pit Scouting Data'!S184</f>
        <v>0</v>
      </c>
      <c r="CM225" s="169">
        <f>'Pit Scouting Data'!A184</f>
        <v>0</v>
      </c>
      <c r="CN225" s="169">
        <f>'Pit Scouting Data'!B184</f>
        <v>0</v>
      </c>
      <c r="CO225" s="169">
        <f>'Pit Scouting Data'!C184</f>
        <v>0</v>
      </c>
      <c r="CP225" s="169">
        <f>'Pit Scouting Data'!D184</f>
        <v>0</v>
      </c>
      <c r="CQ225" s="169"/>
      <c r="CR225" s="169"/>
      <c r="CS225" s="169"/>
      <c r="CT225" s="169"/>
      <c r="CU225" s="169"/>
      <c r="CV225" s="169"/>
      <c r="CW225" s="169"/>
      <c r="CX225" s="169"/>
      <c r="CY225" s="169"/>
      <c r="CZ225" s="169"/>
      <c r="DA225" s="169"/>
      <c r="DB225" s="169"/>
      <c r="DC225" s="169"/>
      <c r="DD225" s="169"/>
      <c r="DE225" s="169"/>
      <c r="DF225" s="169"/>
      <c r="DG225" s="169"/>
      <c r="DH225" s="169"/>
      <c r="DI225" s="169"/>
      <c r="DJ225" s="2"/>
      <c r="DK225" s="2"/>
      <c r="DL225" s="2"/>
      <c r="DM225" s="2"/>
      <c r="DN225" s="2"/>
      <c r="DO225" s="2"/>
      <c r="DP225" s="169"/>
      <c r="DQ225" s="169"/>
      <c r="DR225" s="169"/>
      <c r="DS225" s="169"/>
      <c r="DT225" s="169"/>
      <c r="DU225" s="169"/>
      <c r="DV225" s="169"/>
      <c r="DW225" s="37"/>
      <c r="DX225" s="37"/>
      <c r="DZ225" s="153"/>
    </row>
    <row r="226" spans="1:130" s="164" customFormat="1" hidden="1" x14ac:dyDescent="0.25">
      <c r="A226" s="153">
        <f t="shared" si="138"/>
        <v>0</v>
      </c>
      <c r="B226" s="39"/>
      <c r="C226" s="39"/>
      <c r="D226" s="17">
        <f t="shared" si="139"/>
        <v>0</v>
      </c>
      <c r="E226" s="113">
        <f t="shared" si="140"/>
        <v>0</v>
      </c>
      <c r="F226" s="113">
        <f t="shared" si="141"/>
        <v>0</v>
      </c>
      <c r="G226" s="113">
        <f t="shared" si="142"/>
        <v>0</v>
      </c>
      <c r="H226" s="113">
        <f t="shared" si="143"/>
        <v>0</v>
      </c>
      <c r="I226" s="113">
        <f t="shared" si="144"/>
        <v>0</v>
      </c>
      <c r="J226" s="113">
        <f t="shared" si="145"/>
        <v>0</v>
      </c>
      <c r="K226" s="113">
        <f t="shared" si="146"/>
        <v>0</v>
      </c>
      <c r="L226" s="76">
        <v>8</v>
      </c>
      <c r="M226" s="76">
        <v>8</v>
      </c>
      <c r="N226" s="76">
        <v>6</v>
      </c>
      <c r="O226" s="76">
        <v>6</v>
      </c>
      <c r="P226" s="76">
        <v>6</v>
      </c>
      <c r="Q226" s="76">
        <v>2</v>
      </c>
      <c r="R226" s="76">
        <v>1</v>
      </c>
      <c r="S226" s="17">
        <f t="shared" si="147"/>
        <v>0</v>
      </c>
      <c r="T226" s="113">
        <f t="shared" si="148"/>
        <v>0</v>
      </c>
      <c r="U226" s="113">
        <f t="shared" si="149"/>
        <v>0</v>
      </c>
      <c r="V226" s="113">
        <f t="shared" si="150"/>
        <v>0</v>
      </c>
      <c r="W226" s="113">
        <f t="shared" si="151"/>
        <v>0</v>
      </c>
      <c r="X226" s="113">
        <f t="shared" si="152"/>
        <v>0</v>
      </c>
      <c r="Y226" s="113">
        <f t="shared" si="153"/>
        <v>0</v>
      </c>
      <c r="Z226" s="113">
        <f t="shared" si="154"/>
        <v>0</v>
      </c>
      <c r="AA226" s="76">
        <v>5</v>
      </c>
      <c r="AB226" s="76">
        <v>6</v>
      </c>
      <c r="AC226" s="76">
        <v>8</v>
      </c>
      <c r="AD226" s="76">
        <v>2</v>
      </c>
      <c r="AE226" s="76">
        <v>2</v>
      </c>
      <c r="AF226" s="76">
        <v>3</v>
      </c>
      <c r="AG226" s="76">
        <v>8</v>
      </c>
      <c r="AH226" s="131">
        <f t="shared" si="155"/>
        <v>0</v>
      </c>
      <c r="AI226" s="131">
        <f t="shared" si="156"/>
        <v>0</v>
      </c>
      <c r="AJ226" s="131">
        <f t="shared" si="157"/>
        <v>0</v>
      </c>
      <c r="AK226" s="131">
        <f t="shared" si="158"/>
        <v>0</v>
      </c>
      <c r="AL226" s="131">
        <f t="shared" si="159"/>
        <v>0</v>
      </c>
      <c r="AM226" s="131">
        <f t="shared" si="160"/>
        <v>0</v>
      </c>
      <c r="AN226" s="131">
        <f t="shared" si="161"/>
        <v>0</v>
      </c>
      <c r="AO226" s="115" t="b">
        <f t="shared" si="162"/>
        <v>0</v>
      </c>
      <c r="AP226" s="115" t="b">
        <f t="shared" si="163"/>
        <v>0</v>
      </c>
      <c r="AQ226" s="115" t="b">
        <f t="shared" si="164"/>
        <v>0</v>
      </c>
      <c r="AR226" s="79">
        <f t="shared" si="165"/>
        <v>0</v>
      </c>
      <c r="AS226" s="79">
        <f t="shared" si="166"/>
        <v>0</v>
      </c>
      <c r="AT226" s="79">
        <f t="shared" si="167"/>
        <v>0</v>
      </c>
      <c r="AU226" s="79">
        <f t="shared" si="168"/>
        <v>0</v>
      </c>
      <c r="AV226" s="79">
        <f t="shared" si="169"/>
        <v>0</v>
      </c>
      <c r="AW226" s="79">
        <f t="shared" si="170"/>
        <v>0</v>
      </c>
      <c r="AX226" s="128">
        <f t="shared" si="171"/>
        <v>0</v>
      </c>
      <c r="AY226" s="128"/>
      <c r="AZ226" s="128"/>
      <c r="BA226" s="128">
        <f t="shared" si="172"/>
        <v>0</v>
      </c>
      <c r="BB226" s="128">
        <f t="shared" si="173"/>
        <v>0</v>
      </c>
      <c r="BC226" s="80">
        <f t="shared" si="177"/>
        <v>0</v>
      </c>
      <c r="BD226" s="80">
        <f t="shared" si="178"/>
        <v>0</v>
      </c>
      <c r="BE226" s="80">
        <f t="shared" si="179"/>
        <v>0</v>
      </c>
      <c r="BF226" s="80">
        <f t="shared" si="180"/>
        <v>0</v>
      </c>
      <c r="BG226" s="80">
        <f t="shared" si="181"/>
        <v>0</v>
      </c>
      <c r="BH226" s="80">
        <f t="shared" si="182"/>
        <v>0</v>
      </c>
      <c r="BI226" s="4">
        <f t="shared" si="174"/>
        <v>0</v>
      </c>
      <c r="BJ226" s="4">
        <f t="shared" si="175"/>
        <v>0</v>
      </c>
      <c r="BK226" s="4">
        <f t="shared" si="176"/>
        <v>0</v>
      </c>
      <c r="BL226" s="8" t="e">
        <f>VLOOKUP(CN226,'CIR Results'!$B$3:$L$42,2,FALSE)</f>
        <v>#N/A</v>
      </c>
      <c r="BM226" s="8" t="e">
        <f>VLOOKUP(CN226,'CIR Results'!$B$3:$L$42,3,FALSE)</f>
        <v>#N/A</v>
      </c>
      <c r="BN226" s="8" t="e">
        <f>VLOOKUP(CN226,'CIR Results'!$B$3:$L$42,4,FALSE)</f>
        <v>#N/A</v>
      </c>
      <c r="BO226" s="8" t="e">
        <f>VLOOKUP(CN226,'CIR Results'!$B$3:$L$42,5,FALSE)</f>
        <v>#N/A</v>
      </c>
      <c r="BP226" s="8" t="e">
        <f>VLOOKUP(CN226,'CIR Results'!$B$3:$L$42,6,FALSE)</f>
        <v>#N/A</v>
      </c>
      <c r="BQ226" s="8" t="e">
        <f>VLOOKUP(CN226,'CIR Results'!$B$3:$L$42,8,FALSE)</f>
        <v>#N/A</v>
      </c>
      <c r="BR226" s="8" t="e">
        <f>VLOOKUP(CN226,'CIR Results'!$B$3:$L$42,9,FALSE)</f>
        <v>#N/A</v>
      </c>
      <c r="BS226" s="8" t="e">
        <f>VLOOKUP(CN226,'CIR Results'!$B$3:$L$42,10,FALSE)</f>
        <v>#N/A</v>
      </c>
      <c r="BT226" s="8" t="e">
        <f>VLOOKUP(CN226,'CIR Results'!$B$3:$L$42,11,FALSE)</f>
        <v>#N/A</v>
      </c>
      <c r="BU226" s="136" t="e">
        <f>VLOOKUP(CN226,'CIR Team Info'!$B$5:$E$44,2,FALSE)</f>
        <v>#N/A</v>
      </c>
      <c r="BV226" s="136" t="e">
        <f>VLOOKUP(CN226,'CIR Team Info'!$B$5:$E$44,4,FALSE)</f>
        <v>#N/A</v>
      </c>
      <c r="BW226" s="136" t="str">
        <f t="shared" si="183"/>
        <v xml:space="preserve">0 0 0 </v>
      </c>
      <c r="BX226" s="168">
        <f>'Pit Scouting Data'!E185</f>
        <v>0</v>
      </c>
      <c r="BY226" s="168">
        <f>'Pit Scouting Data'!F185</f>
        <v>0</v>
      </c>
      <c r="BZ226" s="168">
        <f>'Pit Scouting Data'!G185</f>
        <v>0</v>
      </c>
      <c r="CA226" s="168">
        <f>'Pit Scouting Data'!H185</f>
        <v>0</v>
      </c>
      <c r="CB226" s="168">
        <f>'Pit Scouting Data'!I185</f>
        <v>0</v>
      </c>
      <c r="CC226" s="168">
        <f>'Pit Scouting Data'!J185</f>
        <v>0</v>
      </c>
      <c r="CD226" s="168">
        <f>'Pit Scouting Data'!K185</f>
        <v>0</v>
      </c>
      <c r="CE226" s="168">
        <f>'Pit Scouting Data'!L185</f>
        <v>0</v>
      </c>
      <c r="CF226" s="168">
        <f>'Pit Scouting Data'!M185</f>
        <v>0</v>
      </c>
      <c r="CG226" s="168">
        <f>'Pit Scouting Data'!N185</f>
        <v>0</v>
      </c>
      <c r="CH226" s="168">
        <f>'Pit Scouting Data'!O185</f>
        <v>0</v>
      </c>
      <c r="CI226" s="176">
        <f>'Pit Scouting Data'!P185</f>
        <v>0</v>
      </c>
      <c r="CJ226" s="176">
        <f>'Pit Scouting Data'!Q185</f>
        <v>0</v>
      </c>
      <c r="CK226" s="176">
        <f>'Pit Scouting Data'!R185</f>
        <v>0</v>
      </c>
      <c r="CL226" s="176">
        <f>'Pit Scouting Data'!S185</f>
        <v>0</v>
      </c>
      <c r="CM226" s="169">
        <f>'Pit Scouting Data'!A185</f>
        <v>0</v>
      </c>
      <c r="CN226" s="169">
        <f>'Pit Scouting Data'!B185</f>
        <v>0</v>
      </c>
      <c r="CO226" s="169">
        <f>'Pit Scouting Data'!C185</f>
        <v>0</v>
      </c>
      <c r="CP226" s="169">
        <f>'Pit Scouting Data'!D185</f>
        <v>0</v>
      </c>
      <c r="CQ226" s="169"/>
      <c r="CR226" s="169"/>
      <c r="CS226" s="169"/>
      <c r="CT226" s="169"/>
      <c r="CU226" s="169"/>
      <c r="CV226" s="169"/>
      <c r="CW226" s="169"/>
      <c r="CX226" s="169"/>
      <c r="CY226" s="169"/>
      <c r="CZ226" s="169"/>
      <c r="DA226" s="169"/>
      <c r="DB226" s="169"/>
      <c r="DC226" s="169"/>
      <c r="DD226" s="169"/>
      <c r="DE226" s="169"/>
      <c r="DF226" s="169"/>
      <c r="DG226" s="169"/>
      <c r="DH226" s="169"/>
      <c r="DI226" s="169"/>
      <c r="DJ226" s="2"/>
      <c r="DK226" s="2"/>
      <c r="DL226" s="2"/>
      <c r="DM226" s="2"/>
      <c r="DN226" s="2"/>
      <c r="DO226" s="2"/>
      <c r="DP226" s="169"/>
      <c r="DQ226" s="169"/>
      <c r="DR226" s="169"/>
      <c r="DS226" s="169"/>
      <c r="DT226" s="169"/>
      <c r="DU226" s="169"/>
      <c r="DV226" s="169"/>
      <c r="DW226" s="37"/>
      <c r="DX226" s="37"/>
      <c r="DZ226" s="153"/>
    </row>
    <row r="227" spans="1:130" s="164" customFormat="1" hidden="1" x14ac:dyDescent="0.25">
      <c r="A227" s="153">
        <f t="shared" si="138"/>
        <v>0</v>
      </c>
      <c r="B227" s="39"/>
      <c r="C227" s="39"/>
      <c r="D227" s="17">
        <f t="shared" si="139"/>
        <v>0</v>
      </c>
      <c r="E227" s="113">
        <f t="shared" si="140"/>
        <v>0</v>
      </c>
      <c r="F227" s="113">
        <f t="shared" si="141"/>
        <v>0</v>
      </c>
      <c r="G227" s="113">
        <f t="shared" si="142"/>
        <v>0</v>
      </c>
      <c r="H227" s="113">
        <f t="shared" si="143"/>
        <v>0</v>
      </c>
      <c r="I227" s="113">
        <f t="shared" si="144"/>
        <v>0</v>
      </c>
      <c r="J227" s="113">
        <f t="shared" si="145"/>
        <v>0</v>
      </c>
      <c r="K227" s="113">
        <f t="shared" si="146"/>
        <v>0</v>
      </c>
      <c r="L227" s="76">
        <v>8</v>
      </c>
      <c r="M227" s="76">
        <v>8</v>
      </c>
      <c r="N227" s="76">
        <v>6</v>
      </c>
      <c r="O227" s="76">
        <v>6</v>
      </c>
      <c r="P227" s="76">
        <v>6</v>
      </c>
      <c r="Q227" s="76">
        <v>2</v>
      </c>
      <c r="R227" s="76">
        <v>1</v>
      </c>
      <c r="S227" s="17">
        <f t="shared" si="147"/>
        <v>0</v>
      </c>
      <c r="T227" s="113">
        <f t="shared" si="148"/>
        <v>0</v>
      </c>
      <c r="U227" s="113">
        <f t="shared" si="149"/>
        <v>0</v>
      </c>
      <c r="V227" s="113">
        <f t="shared" si="150"/>
        <v>0</v>
      </c>
      <c r="W227" s="113">
        <f t="shared" si="151"/>
        <v>0</v>
      </c>
      <c r="X227" s="113">
        <f t="shared" si="152"/>
        <v>0</v>
      </c>
      <c r="Y227" s="113">
        <f t="shared" si="153"/>
        <v>0</v>
      </c>
      <c r="Z227" s="113">
        <f t="shared" si="154"/>
        <v>0</v>
      </c>
      <c r="AA227" s="76">
        <v>5</v>
      </c>
      <c r="AB227" s="76">
        <v>6</v>
      </c>
      <c r="AC227" s="76">
        <v>8</v>
      </c>
      <c r="AD227" s="76">
        <v>2</v>
      </c>
      <c r="AE227" s="76">
        <v>2</v>
      </c>
      <c r="AF227" s="76">
        <v>3</v>
      </c>
      <c r="AG227" s="76">
        <v>8</v>
      </c>
      <c r="AH227" s="131">
        <f t="shared" si="155"/>
        <v>0</v>
      </c>
      <c r="AI227" s="131">
        <f t="shared" si="156"/>
        <v>0</v>
      </c>
      <c r="AJ227" s="131">
        <f t="shared" si="157"/>
        <v>0</v>
      </c>
      <c r="AK227" s="131">
        <f t="shared" si="158"/>
        <v>0</v>
      </c>
      <c r="AL227" s="131">
        <f t="shared" si="159"/>
        <v>0</v>
      </c>
      <c r="AM227" s="131">
        <f t="shared" si="160"/>
        <v>0</v>
      </c>
      <c r="AN227" s="131">
        <f t="shared" si="161"/>
        <v>0</v>
      </c>
      <c r="AO227" s="115" t="b">
        <f t="shared" si="162"/>
        <v>0</v>
      </c>
      <c r="AP227" s="115" t="b">
        <f t="shared" si="163"/>
        <v>0</v>
      </c>
      <c r="AQ227" s="115" t="b">
        <f t="shared" si="164"/>
        <v>0</v>
      </c>
      <c r="AR227" s="79">
        <f t="shared" si="165"/>
        <v>0</v>
      </c>
      <c r="AS227" s="79">
        <f t="shared" si="166"/>
        <v>0</v>
      </c>
      <c r="AT227" s="79">
        <f t="shared" si="167"/>
        <v>0</v>
      </c>
      <c r="AU227" s="79">
        <f t="shared" si="168"/>
        <v>0</v>
      </c>
      <c r="AV227" s="79">
        <f t="shared" si="169"/>
        <v>0</v>
      </c>
      <c r="AW227" s="79">
        <f t="shared" si="170"/>
        <v>0</v>
      </c>
      <c r="AX227" s="128">
        <f t="shared" si="171"/>
        <v>0</v>
      </c>
      <c r="AY227" s="128"/>
      <c r="AZ227" s="128"/>
      <c r="BA227" s="128">
        <f t="shared" si="172"/>
        <v>0</v>
      </c>
      <c r="BB227" s="128">
        <f t="shared" si="173"/>
        <v>0</v>
      </c>
      <c r="BC227" s="80">
        <f t="shared" si="177"/>
        <v>0</v>
      </c>
      <c r="BD227" s="80">
        <f t="shared" si="178"/>
        <v>0</v>
      </c>
      <c r="BE227" s="80">
        <f t="shared" si="179"/>
        <v>0</v>
      </c>
      <c r="BF227" s="80">
        <f t="shared" si="180"/>
        <v>0</v>
      </c>
      <c r="BG227" s="80">
        <f t="shared" si="181"/>
        <v>0</v>
      </c>
      <c r="BH227" s="80">
        <f t="shared" si="182"/>
        <v>0</v>
      </c>
      <c r="BI227" s="4">
        <f t="shared" si="174"/>
        <v>0</v>
      </c>
      <c r="BJ227" s="4">
        <f t="shared" si="175"/>
        <v>0</v>
      </c>
      <c r="BK227" s="4">
        <f t="shared" si="176"/>
        <v>0</v>
      </c>
      <c r="BL227" s="8" t="e">
        <f>VLOOKUP(CN227,'CIR Results'!$B$3:$L$42,2,FALSE)</f>
        <v>#N/A</v>
      </c>
      <c r="BM227" s="8" t="e">
        <f>VLOOKUP(CN227,'CIR Results'!$B$3:$L$42,3,FALSE)</f>
        <v>#N/A</v>
      </c>
      <c r="BN227" s="8" t="e">
        <f>VLOOKUP(CN227,'CIR Results'!$B$3:$L$42,4,FALSE)</f>
        <v>#N/A</v>
      </c>
      <c r="BO227" s="8" t="e">
        <f>VLOOKUP(CN227,'CIR Results'!$B$3:$L$42,5,FALSE)</f>
        <v>#N/A</v>
      </c>
      <c r="BP227" s="8" t="e">
        <f>VLOOKUP(CN227,'CIR Results'!$B$3:$L$42,6,FALSE)</f>
        <v>#N/A</v>
      </c>
      <c r="BQ227" s="8" t="e">
        <f>VLOOKUP(CN227,'CIR Results'!$B$3:$L$42,8,FALSE)</f>
        <v>#N/A</v>
      </c>
      <c r="BR227" s="8" t="e">
        <f>VLOOKUP(CN227,'CIR Results'!$B$3:$L$42,9,FALSE)</f>
        <v>#N/A</v>
      </c>
      <c r="BS227" s="8" t="e">
        <f>VLOOKUP(CN227,'CIR Results'!$B$3:$L$42,10,FALSE)</f>
        <v>#N/A</v>
      </c>
      <c r="BT227" s="8" t="e">
        <f>VLOOKUP(CN227,'CIR Results'!$B$3:$L$42,11,FALSE)</f>
        <v>#N/A</v>
      </c>
      <c r="BU227" s="136" t="e">
        <f>VLOOKUP(CN227,'CIR Team Info'!$B$5:$E$44,2,FALSE)</f>
        <v>#N/A</v>
      </c>
      <c r="BV227" s="136" t="e">
        <f>VLOOKUP(CN227,'CIR Team Info'!$B$5:$E$44,4,FALSE)</f>
        <v>#N/A</v>
      </c>
      <c r="BW227" s="136" t="str">
        <f t="shared" si="183"/>
        <v xml:space="preserve">0 0 0 </v>
      </c>
      <c r="BX227" s="168">
        <f>'Pit Scouting Data'!E186</f>
        <v>0</v>
      </c>
      <c r="BY227" s="168">
        <f>'Pit Scouting Data'!F186</f>
        <v>0</v>
      </c>
      <c r="BZ227" s="168">
        <f>'Pit Scouting Data'!G186</f>
        <v>0</v>
      </c>
      <c r="CA227" s="168">
        <f>'Pit Scouting Data'!H186</f>
        <v>0</v>
      </c>
      <c r="CB227" s="168">
        <f>'Pit Scouting Data'!I186</f>
        <v>0</v>
      </c>
      <c r="CC227" s="168">
        <f>'Pit Scouting Data'!J186</f>
        <v>0</v>
      </c>
      <c r="CD227" s="168">
        <f>'Pit Scouting Data'!K186</f>
        <v>0</v>
      </c>
      <c r="CE227" s="168">
        <f>'Pit Scouting Data'!L186</f>
        <v>0</v>
      </c>
      <c r="CF227" s="168">
        <f>'Pit Scouting Data'!M186</f>
        <v>0</v>
      </c>
      <c r="CG227" s="168">
        <f>'Pit Scouting Data'!N186</f>
        <v>0</v>
      </c>
      <c r="CH227" s="168">
        <f>'Pit Scouting Data'!O186</f>
        <v>0</v>
      </c>
      <c r="CI227" s="176">
        <f>'Pit Scouting Data'!P186</f>
        <v>0</v>
      </c>
      <c r="CJ227" s="176">
        <f>'Pit Scouting Data'!Q186</f>
        <v>0</v>
      </c>
      <c r="CK227" s="176">
        <f>'Pit Scouting Data'!R186</f>
        <v>0</v>
      </c>
      <c r="CL227" s="176">
        <f>'Pit Scouting Data'!S186</f>
        <v>0</v>
      </c>
      <c r="CM227" s="169">
        <f>'Pit Scouting Data'!A186</f>
        <v>0</v>
      </c>
      <c r="CN227" s="169">
        <f>'Pit Scouting Data'!B186</f>
        <v>0</v>
      </c>
      <c r="CO227" s="169">
        <f>'Pit Scouting Data'!C186</f>
        <v>0</v>
      </c>
      <c r="CP227" s="169">
        <f>'Pit Scouting Data'!D186</f>
        <v>0</v>
      </c>
      <c r="CQ227" s="169"/>
      <c r="CR227" s="169"/>
      <c r="CS227" s="169"/>
      <c r="CT227" s="169"/>
      <c r="CU227" s="169"/>
      <c r="CV227" s="169"/>
      <c r="CW227" s="169"/>
      <c r="CX227" s="169"/>
      <c r="CY227" s="169"/>
      <c r="CZ227" s="169"/>
      <c r="DA227" s="169"/>
      <c r="DB227" s="169"/>
      <c r="DC227" s="169"/>
      <c r="DD227" s="169"/>
      <c r="DE227" s="169"/>
      <c r="DF227" s="169"/>
      <c r="DG227" s="169"/>
      <c r="DH227" s="169"/>
      <c r="DI227" s="169"/>
      <c r="DJ227" s="2"/>
      <c r="DK227" s="2"/>
      <c r="DL227" s="2"/>
      <c r="DM227" s="2"/>
      <c r="DN227" s="2"/>
      <c r="DO227" s="2"/>
      <c r="DP227" s="169"/>
      <c r="DQ227" s="169"/>
      <c r="DR227" s="169"/>
      <c r="DS227" s="169"/>
      <c r="DT227" s="169"/>
      <c r="DU227" s="169"/>
      <c r="DV227" s="169"/>
      <c r="DW227" s="37"/>
      <c r="DX227" s="37"/>
      <c r="DZ227" s="153"/>
    </row>
    <row r="228" spans="1:130" s="164" customFormat="1" hidden="1" x14ac:dyDescent="0.25">
      <c r="A228" s="153">
        <f t="shared" si="138"/>
        <v>0</v>
      </c>
      <c r="B228" s="39"/>
      <c r="C228" s="39"/>
      <c r="D228" s="17">
        <f t="shared" si="139"/>
        <v>0</v>
      </c>
      <c r="E228" s="113">
        <f t="shared" si="140"/>
        <v>0</v>
      </c>
      <c r="F228" s="113">
        <f t="shared" si="141"/>
        <v>0</v>
      </c>
      <c r="G228" s="113">
        <f t="shared" si="142"/>
        <v>0</v>
      </c>
      <c r="H228" s="113">
        <f t="shared" si="143"/>
        <v>0</v>
      </c>
      <c r="I228" s="113">
        <f t="shared" si="144"/>
        <v>0</v>
      </c>
      <c r="J228" s="113">
        <f t="shared" si="145"/>
        <v>0</v>
      </c>
      <c r="K228" s="113">
        <f t="shared" si="146"/>
        <v>0</v>
      </c>
      <c r="L228" s="76">
        <v>8</v>
      </c>
      <c r="M228" s="76">
        <v>8</v>
      </c>
      <c r="N228" s="76">
        <v>6</v>
      </c>
      <c r="O228" s="76">
        <v>6</v>
      </c>
      <c r="P228" s="76">
        <v>6</v>
      </c>
      <c r="Q228" s="76">
        <v>2</v>
      </c>
      <c r="R228" s="76">
        <v>1</v>
      </c>
      <c r="S228" s="17">
        <f t="shared" si="147"/>
        <v>0</v>
      </c>
      <c r="T228" s="113">
        <f t="shared" si="148"/>
        <v>0</v>
      </c>
      <c r="U228" s="113">
        <f t="shared" si="149"/>
        <v>0</v>
      </c>
      <c r="V228" s="113">
        <f t="shared" si="150"/>
        <v>0</v>
      </c>
      <c r="W228" s="113">
        <f t="shared" si="151"/>
        <v>0</v>
      </c>
      <c r="X228" s="113">
        <f t="shared" si="152"/>
        <v>0</v>
      </c>
      <c r="Y228" s="113">
        <f t="shared" si="153"/>
        <v>0</v>
      </c>
      <c r="Z228" s="113">
        <f t="shared" si="154"/>
        <v>0</v>
      </c>
      <c r="AA228" s="76">
        <v>5</v>
      </c>
      <c r="AB228" s="76">
        <v>6</v>
      </c>
      <c r="AC228" s="76">
        <v>8</v>
      </c>
      <c r="AD228" s="76">
        <v>2</v>
      </c>
      <c r="AE228" s="76">
        <v>2</v>
      </c>
      <c r="AF228" s="76">
        <v>3</v>
      </c>
      <c r="AG228" s="76">
        <v>8</v>
      </c>
      <c r="AH228" s="131">
        <f t="shared" si="155"/>
        <v>0</v>
      </c>
      <c r="AI228" s="131">
        <f t="shared" si="156"/>
        <v>0</v>
      </c>
      <c r="AJ228" s="131">
        <f t="shared" si="157"/>
        <v>0</v>
      </c>
      <c r="AK228" s="131">
        <f t="shared" si="158"/>
        <v>0</v>
      </c>
      <c r="AL228" s="131">
        <f t="shared" si="159"/>
        <v>0</v>
      </c>
      <c r="AM228" s="131">
        <f t="shared" si="160"/>
        <v>0</v>
      </c>
      <c r="AN228" s="131">
        <f t="shared" si="161"/>
        <v>0</v>
      </c>
      <c r="AO228" s="115" t="b">
        <f t="shared" si="162"/>
        <v>0</v>
      </c>
      <c r="AP228" s="115" t="b">
        <f t="shared" si="163"/>
        <v>0</v>
      </c>
      <c r="AQ228" s="115" t="b">
        <f t="shared" si="164"/>
        <v>0</v>
      </c>
      <c r="AR228" s="79">
        <f t="shared" si="165"/>
        <v>0</v>
      </c>
      <c r="AS228" s="79">
        <f t="shared" si="166"/>
        <v>0</v>
      </c>
      <c r="AT228" s="79">
        <f t="shared" si="167"/>
        <v>0</v>
      </c>
      <c r="AU228" s="79">
        <f t="shared" si="168"/>
        <v>0</v>
      </c>
      <c r="AV228" s="79">
        <f t="shared" si="169"/>
        <v>0</v>
      </c>
      <c r="AW228" s="79">
        <f t="shared" si="170"/>
        <v>0</v>
      </c>
      <c r="AX228" s="128">
        <f t="shared" si="171"/>
        <v>0</v>
      </c>
      <c r="AY228" s="128"/>
      <c r="AZ228" s="128"/>
      <c r="BA228" s="128">
        <f t="shared" si="172"/>
        <v>0</v>
      </c>
      <c r="BB228" s="128">
        <f t="shared" si="173"/>
        <v>0</v>
      </c>
      <c r="BC228" s="80">
        <f t="shared" si="177"/>
        <v>0</v>
      </c>
      <c r="BD228" s="80">
        <f t="shared" si="178"/>
        <v>0</v>
      </c>
      <c r="BE228" s="80">
        <f t="shared" si="179"/>
        <v>0</v>
      </c>
      <c r="BF228" s="80">
        <f t="shared" si="180"/>
        <v>0</v>
      </c>
      <c r="BG228" s="80">
        <f t="shared" si="181"/>
        <v>0</v>
      </c>
      <c r="BH228" s="80">
        <f t="shared" si="182"/>
        <v>0</v>
      </c>
      <c r="BI228" s="4">
        <f t="shared" si="174"/>
        <v>0</v>
      </c>
      <c r="BJ228" s="4">
        <f t="shared" si="175"/>
        <v>0</v>
      </c>
      <c r="BK228" s="4">
        <f t="shared" si="176"/>
        <v>0</v>
      </c>
      <c r="BL228" s="8" t="e">
        <f>VLOOKUP(CN228,'CIR Results'!$B$3:$L$42,2,FALSE)</f>
        <v>#N/A</v>
      </c>
      <c r="BM228" s="8" t="e">
        <f>VLOOKUP(CN228,'CIR Results'!$B$3:$L$42,3,FALSE)</f>
        <v>#N/A</v>
      </c>
      <c r="BN228" s="8" t="e">
        <f>VLOOKUP(CN228,'CIR Results'!$B$3:$L$42,4,FALSE)</f>
        <v>#N/A</v>
      </c>
      <c r="BO228" s="8" t="e">
        <f>VLOOKUP(CN228,'CIR Results'!$B$3:$L$42,5,FALSE)</f>
        <v>#N/A</v>
      </c>
      <c r="BP228" s="8" t="e">
        <f>VLOOKUP(CN228,'CIR Results'!$B$3:$L$42,6,FALSE)</f>
        <v>#N/A</v>
      </c>
      <c r="BQ228" s="8" t="e">
        <f>VLOOKUP(CN228,'CIR Results'!$B$3:$L$42,8,FALSE)</f>
        <v>#N/A</v>
      </c>
      <c r="BR228" s="8" t="e">
        <f>VLOOKUP(CN228,'CIR Results'!$B$3:$L$42,9,FALSE)</f>
        <v>#N/A</v>
      </c>
      <c r="BS228" s="8" t="e">
        <f>VLOOKUP(CN228,'CIR Results'!$B$3:$L$42,10,FALSE)</f>
        <v>#N/A</v>
      </c>
      <c r="BT228" s="8" t="e">
        <f>VLOOKUP(CN228,'CIR Results'!$B$3:$L$42,11,FALSE)</f>
        <v>#N/A</v>
      </c>
      <c r="BU228" s="136" t="e">
        <f>VLOOKUP(CN228,'CIR Team Info'!$B$5:$E$44,2,FALSE)</f>
        <v>#N/A</v>
      </c>
      <c r="BV228" s="136" t="e">
        <f>VLOOKUP(CN228,'CIR Team Info'!$B$5:$E$44,4,FALSE)</f>
        <v>#N/A</v>
      </c>
      <c r="BW228" s="136" t="str">
        <f t="shared" si="183"/>
        <v xml:space="preserve">0 0 0 </v>
      </c>
      <c r="BX228" s="168">
        <f>'Pit Scouting Data'!E187</f>
        <v>0</v>
      </c>
      <c r="BY228" s="168">
        <f>'Pit Scouting Data'!F187</f>
        <v>0</v>
      </c>
      <c r="BZ228" s="168">
        <f>'Pit Scouting Data'!G187</f>
        <v>0</v>
      </c>
      <c r="CA228" s="168">
        <f>'Pit Scouting Data'!H187</f>
        <v>0</v>
      </c>
      <c r="CB228" s="168">
        <f>'Pit Scouting Data'!I187</f>
        <v>0</v>
      </c>
      <c r="CC228" s="168">
        <f>'Pit Scouting Data'!J187</f>
        <v>0</v>
      </c>
      <c r="CD228" s="168">
        <f>'Pit Scouting Data'!K187</f>
        <v>0</v>
      </c>
      <c r="CE228" s="168">
        <f>'Pit Scouting Data'!L187</f>
        <v>0</v>
      </c>
      <c r="CF228" s="168">
        <f>'Pit Scouting Data'!M187</f>
        <v>0</v>
      </c>
      <c r="CG228" s="168">
        <f>'Pit Scouting Data'!N187</f>
        <v>0</v>
      </c>
      <c r="CH228" s="168">
        <f>'Pit Scouting Data'!O187</f>
        <v>0</v>
      </c>
      <c r="CI228" s="176">
        <f>'Pit Scouting Data'!P187</f>
        <v>0</v>
      </c>
      <c r="CJ228" s="176">
        <f>'Pit Scouting Data'!Q187</f>
        <v>0</v>
      </c>
      <c r="CK228" s="176">
        <f>'Pit Scouting Data'!R187</f>
        <v>0</v>
      </c>
      <c r="CL228" s="176">
        <f>'Pit Scouting Data'!S187</f>
        <v>0</v>
      </c>
      <c r="CM228" s="169">
        <f>'Pit Scouting Data'!A187</f>
        <v>0</v>
      </c>
      <c r="CN228" s="169">
        <f>'Pit Scouting Data'!B187</f>
        <v>0</v>
      </c>
      <c r="CO228" s="169">
        <f>'Pit Scouting Data'!C187</f>
        <v>0</v>
      </c>
      <c r="CP228" s="169">
        <f>'Pit Scouting Data'!D187</f>
        <v>0</v>
      </c>
      <c r="CQ228" s="169"/>
      <c r="CR228" s="169"/>
      <c r="CS228" s="169"/>
      <c r="CT228" s="169"/>
      <c r="CU228" s="169"/>
      <c r="CV228" s="169"/>
      <c r="CW228" s="169"/>
      <c r="CX228" s="169"/>
      <c r="CY228" s="169"/>
      <c r="CZ228" s="169"/>
      <c r="DA228" s="169"/>
      <c r="DB228" s="169"/>
      <c r="DC228" s="169"/>
      <c r="DD228" s="169"/>
      <c r="DE228" s="169"/>
      <c r="DF228" s="169"/>
      <c r="DG228" s="169"/>
      <c r="DH228" s="169"/>
      <c r="DI228" s="169"/>
      <c r="DJ228" s="2"/>
      <c r="DK228" s="2"/>
      <c r="DL228" s="2"/>
      <c r="DM228" s="2"/>
      <c r="DN228" s="2"/>
      <c r="DO228" s="2"/>
      <c r="DP228" s="169"/>
      <c r="DQ228" s="169"/>
      <c r="DR228" s="169"/>
      <c r="DS228" s="169"/>
      <c r="DT228" s="169"/>
      <c r="DU228" s="169"/>
      <c r="DV228" s="169"/>
      <c r="DW228" s="37"/>
      <c r="DX228" s="37"/>
      <c r="DZ228" s="153"/>
    </row>
    <row r="229" spans="1:130" s="164" customFormat="1" hidden="1" x14ac:dyDescent="0.25">
      <c r="A229" s="153">
        <f t="shared" si="138"/>
        <v>0</v>
      </c>
      <c r="B229" s="39"/>
      <c r="C229" s="39"/>
      <c r="D229" s="17">
        <f t="shared" si="139"/>
        <v>0</v>
      </c>
      <c r="E229" s="113">
        <f t="shared" si="140"/>
        <v>0</v>
      </c>
      <c r="F229" s="113">
        <f t="shared" si="141"/>
        <v>0</v>
      </c>
      <c r="G229" s="113">
        <f t="shared" si="142"/>
        <v>0</v>
      </c>
      <c r="H229" s="113">
        <f t="shared" si="143"/>
        <v>0</v>
      </c>
      <c r="I229" s="113">
        <f t="shared" si="144"/>
        <v>0</v>
      </c>
      <c r="J229" s="113">
        <f t="shared" si="145"/>
        <v>0</v>
      </c>
      <c r="K229" s="113">
        <f t="shared" si="146"/>
        <v>0</v>
      </c>
      <c r="L229" s="76">
        <v>8</v>
      </c>
      <c r="M229" s="76">
        <v>8</v>
      </c>
      <c r="N229" s="76">
        <v>6</v>
      </c>
      <c r="O229" s="76">
        <v>6</v>
      </c>
      <c r="P229" s="76">
        <v>6</v>
      </c>
      <c r="Q229" s="76">
        <v>2</v>
      </c>
      <c r="R229" s="76">
        <v>1</v>
      </c>
      <c r="S229" s="17">
        <f t="shared" si="147"/>
        <v>0</v>
      </c>
      <c r="T229" s="113">
        <f t="shared" si="148"/>
        <v>0</v>
      </c>
      <c r="U229" s="113">
        <f t="shared" si="149"/>
        <v>0</v>
      </c>
      <c r="V229" s="113">
        <f t="shared" si="150"/>
        <v>0</v>
      </c>
      <c r="W229" s="113">
        <f t="shared" si="151"/>
        <v>0</v>
      </c>
      <c r="X229" s="113">
        <f t="shared" si="152"/>
        <v>0</v>
      </c>
      <c r="Y229" s="113">
        <f t="shared" si="153"/>
        <v>0</v>
      </c>
      <c r="Z229" s="113">
        <f t="shared" si="154"/>
        <v>0</v>
      </c>
      <c r="AA229" s="76">
        <v>5</v>
      </c>
      <c r="AB229" s="76">
        <v>6</v>
      </c>
      <c r="AC229" s="76">
        <v>8</v>
      </c>
      <c r="AD229" s="76">
        <v>2</v>
      </c>
      <c r="AE229" s="76">
        <v>2</v>
      </c>
      <c r="AF229" s="76">
        <v>3</v>
      </c>
      <c r="AG229" s="76">
        <v>8</v>
      </c>
      <c r="AH229" s="131">
        <f t="shared" si="155"/>
        <v>0</v>
      </c>
      <c r="AI229" s="131">
        <f t="shared" si="156"/>
        <v>0</v>
      </c>
      <c r="AJ229" s="131">
        <f t="shared" si="157"/>
        <v>0</v>
      </c>
      <c r="AK229" s="131">
        <f t="shared" si="158"/>
        <v>0</v>
      </c>
      <c r="AL229" s="131">
        <f t="shared" si="159"/>
        <v>0</v>
      </c>
      <c r="AM229" s="131">
        <f t="shared" si="160"/>
        <v>0</v>
      </c>
      <c r="AN229" s="131">
        <f t="shared" si="161"/>
        <v>0</v>
      </c>
      <c r="AO229" s="115" t="b">
        <f t="shared" si="162"/>
        <v>0</v>
      </c>
      <c r="AP229" s="115" t="b">
        <f t="shared" si="163"/>
        <v>0</v>
      </c>
      <c r="AQ229" s="115" t="b">
        <f t="shared" si="164"/>
        <v>0</v>
      </c>
      <c r="AR229" s="79">
        <f t="shared" si="165"/>
        <v>0</v>
      </c>
      <c r="AS229" s="79">
        <f t="shared" si="166"/>
        <v>0</v>
      </c>
      <c r="AT229" s="79">
        <f t="shared" si="167"/>
        <v>0</v>
      </c>
      <c r="AU229" s="79">
        <f t="shared" si="168"/>
        <v>0</v>
      </c>
      <c r="AV229" s="79">
        <f t="shared" si="169"/>
        <v>0</v>
      </c>
      <c r="AW229" s="79">
        <f t="shared" si="170"/>
        <v>0</v>
      </c>
      <c r="AX229" s="128">
        <f t="shared" si="171"/>
        <v>0</v>
      </c>
      <c r="AY229" s="128"/>
      <c r="AZ229" s="128"/>
      <c r="BA229" s="128">
        <f t="shared" si="172"/>
        <v>0</v>
      </c>
      <c r="BB229" s="128">
        <f t="shared" si="173"/>
        <v>0</v>
      </c>
      <c r="BC229" s="80">
        <f t="shared" si="177"/>
        <v>0</v>
      </c>
      <c r="BD229" s="80">
        <f t="shared" si="178"/>
        <v>0</v>
      </c>
      <c r="BE229" s="80">
        <f t="shared" si="179"/>
        <v>0</v>
      </c>
      <c r="BF229" s="80">
        <f t="shared" si="180"/>
        <v>0</v>
      </c>
      <c r="BG229" s="80">
        <f t="shared" si="181"/>
        <v>0</v>
      </c>
      <c r="BH229" s="80">
        <f t="shared" si="182"/>
        <v>0</v>
      </c>
      <c r="BI229" s="4">
        <f t="shared" si="174"/>
        <v>0</v>
      </c>
      <c r="BJ229" s="4">
        <f t="shared" si="175"/>
        <v>0</v>
      </c>
      <c r="BK229" s="4">
        <f t="shared" si="176"/>
        <v>0</v>
      </c>
      <c r="BL229" s="8" t="e">
        <f>VLOOKUP(CN229,'CIR Results'!$B$3:$L$42,2,FALSE)</f>
        <v>#N/A</v>
      </c>
      <c r="BM229" s="8" t="e">
        <f>VLOOKUP(CN229,'CIR Results'!$B$3:$L$42,3,FALSE)</f>
        <v>#N/A</v>
      </c>
      <c r="BN229" s="8" t="e">
        <f>VLOOKUP(CN229,'CIR Results'!$B$3:$L$42,4,FALSE)</f>
        <v>#N/A</v>
      </c>
      <c r="BO229" s="8" t="e">
        <f>VLOOKUP(CN229,'CIR Results'!$B$3:$L$42,5,FALSE)</f>
        <v>#N/A</v>
      </c>
      <c r="BP229" s="8" t="e">
        <f>VLOOKUP(CN229,'CIR Results'!$B$3:$L$42,6,FALSE)</f>
        <v>#N/A</v>
      </c>
      <c r="BQ229" s="8" t="e">
        <f>VLOOKUP(CN229,'CIR Results'!$B$3:$L$42,8,FALSE)</f>
        <v>#N/A</v>
      </c>
      <c r="BR229" s="8" t="e">
        <f>VLOOKUP(CN229,'CIR Results'!$B$3:$L$42,9,FALSE)</f>
        <v>#N/A</v>
      </c>
      <c r="BS229" s="8" t="e">
        <f>VLOOKUP(CN229,'CIR Results'!$B$3:$L$42,10,FALSE)</f>
        <v>#N/A</v>
      </c>
      <c r="BT229" s="8" t="e">
        <f>VLOOKUP(CN229,'CIR Results'!$B$3:$L$42,11,FALSE)</f>
        <v>#N/A</v>
      </c>
      <c r="BU229" s="136" t="e">
        <f>VLOOKUP(CN229,'CIR Team Info'!$B$5:$E$44,2,FALSE)</f>
        <v>#N/A</v>
      </c>
      <c r="BV229" s="136" t="e">
        <f>VLOOKUP(CN229,'CIR Team Info'!$B$5:$E$44,4,FALSE)</f>
        <v>#N/A</v>
      </c>
      <c r="BW229" s="136" t="str">
        <f t="shared" si="183"/>
        <v xml:space="preserve">0 0 0 </v>
      </c>
      <c r="BX229" s="168">
        <f>'Pit Scouting Data'!E188</f>
        <v>0</v>
      </c>
      <c r="BY229" s="168">
        <f>'Pit Scouting Data'!F188</f>
        <v>0</v>
      </c>
      <c r="BZ229" s="168">
        <f>'Pit Scouting Data'!G188</f>
        <v>0</v>
      </c>
      <c r="CA229" s="168">
        <f>'Pit Scouting Data'!H188</f>
        <v>0</v>
      </c>
      <c r="CB229" s="168">
        <f>'Pit Scouting Data'!I188</f>
        <v>0</v>
      </c>
      <c r="CC229" s="168">
        <f>'Pit Scouting Data'!J188</f>
        <v>0</v>
      </c>
      <c r="CD229" s="168">
        <f>'Pit Scouting Data'!K188</f>
        <v>0</v>
      </c>
      <c r="CE229" s="168">
        <f>'Pit Scouting Data'!L188</f>
        <v>0</v>
      </c>
      <c r="CF229" s="168">
        <f>'Pit Scouting Data'!M188</f>
        <v>0</v>
      </c>
      <c r="CG229" s="168">
        <f>'Pit Scouting Data'!N188</f>
        <v>0</v>
      </c>
      <c r="CH229" s="168">
        <f>'Pit Scouting Data'!O188</f>
        <v>0</v>
      </c>
      <c r="CI229" s="176">
        <f>'Pit Scouting Data'!P188</f>
        <v>0</v>
      </c>
      <c r="CJ229" s="176">
        <f>'Pit Scouting Data'!Q188</f>
        <v>0</v>
      </c>
      <c r="CK229" s="176">
        <f>'Pit Scouting Data'!R188</f>
        <v>0</v>
      </c>
      <c r="CL229" s="176">
        <f>'Pit Scouting Data'!S188</f>
        <v>0</v>
      </c>
      <c r="CM229" s="169">
        <f>'Pit Scouting Data'!A188</f>
        <v>0</v>
      </c>
      <c r="CN229" s="169">
        <f>'Pit Scouting Data'!B188</f>
        <v>0</v>
      </c>
      <c r="CO229" s="169">
        <f>'Pit Scouting Data'!C188</f>
        <v>0</v>
      </c>
      <c r="CP229" s="169">
        <f>'Pit Scouting Data'!D188</f>
        <v>0</v>
      </c>
      <c r="CQ229" s="169"/>
      <c r="CR229" s="169"/>
      <c r="CS229" s="169"/>
      <c r="CT229" s="169"/>
      <c r="CU229" s="169"/>
      <c r="CV229" s="169"/>
      <c r="CW229" s="169"/>
      <c r="CX229" s="169"/>
      <c r="CY229" s="169"/>
      <c r="CZ229" s="169"/>
      <c r="DA229" s="169"/>
      <c r="DB229" s="169"/>
      <c r="DC229" s="169"/>
      <c r="DD229" s="169"/>
      <c r="DE229" s="169"/>
      <c r="DF229" s="169"/>
      <c r="DG229" s="169"/>
      <c r="DH229" s="169"/>
      <c r="DI229" s="169"/>
      <c r="DJ229" s="2"/>
      <c r="DK229" s="2"/>
      <c r="DL229" s="2"/>
      <c r="DM229" s="2"/>
      <c r="DN229" s="2"/>
      <c r="DO229" s="2"/>
      <c r="DP229" s="169"/>
      <c r="DQ229" s="169"/>
      <c r="DR229" s="169"/>
      <c r="DS229" s="169"/>
      <c r="DT229" s="169"/>
      <c r="DU229" s="169"/>
      <c r="DV229" s="169"/>
      <c r="DW229" s="37"/>
      <c r="DX229" s="37"/>
      <c r="DZ229" s="153"/>
    </row>
    <row r="230" spans="1:130" s="164" customFormat="1" hidden="1" x14ac:dyDescent="0.25">
      <c r="A230" s="153">
        <f t="shared" si="138"/>
        <v>0</v>
      </c>
      <c r="B230" s="39"/>
      <c r="C230" s="39"/>
      <c r="D230" s="17">
        <f t="shared" si="139"/>
        <v>0</v>
      </c>
      <c r="E230" s="113">
        <f t="shared" si="140"/>
        <v>0</v>
      </c>
      <c r="F230" s="113">
        <f t="shared" si="141"/>
        <v>0</v>
      </c>
      <c r="G230" s="113">
        <f t="shared" si="142"/>
        <v>0</v>
      </c>
      <c r="H230" s="113">
        <f t="shared" si="143"/>
        <v>0</v>
      </c>
      <c r="I230" s="113">
        <f t="shared" si="144"/>
        <v>0</v>
      </c>
      <c r="J230" s="113">
        <f t="shared" si="145"/>
        <v>0</v>
      </c>
      <c r="K230" s="113">
        <f t="shared" si="146"/>
        <v>0</v>
      </c>
      <c r="L230" s="76">
        <v>8</v>
      </c>
      <c r="M230" s="76">
        <v>8</v>
      </c>
      <c r="N230" s="76">
        <v>6</v>
      </c>
      <c r="O230" s="76">
        <v>6</v>
      </c>
      <c r="P230" s="76">
        <v>6</v>
      </c>
      <c r="Q230" s="76">
        <v>2</v>
      </c>
      <c r="R230" s="76">
        <v>1</v>
      </c>
      <c r="S230" s="17">
        <f t="shared" si="147"/>
        <v>0</v>
      </c>
      <c r="T230" s="113">
        <f t="shared" si="148"/>
        <v>0</v>
      </c>
      <c r="U230" s="113">
        <f t="shared" si="149"/>
        <v>0</v>
      </c>
      <c r="V230" s="113">
        <f t="shared" si="150"/>
        <v>0</v>
      </c>
      <c r="W230" s="113">
        <f t="shared" si="151"/>
        <v>0</v>
      </c>
      <c r="X230" s="113">
        <f t="shared" si="152"/>
        <v>0</v>
      </c>
      <c r="Y230" s="113">
        <f t="shared" si="153"/>
        <v>0</v>
      </c>
      <c r="Z230" s="113">
        <f t="shared" si="154"/>
        <v>0</v>
      </c>
      <c r="AA230" s="76">
        <v>5</v>
      </c>
      <c r="AB230" s="76">
        <v>6</v>
      </c>
      <c r="AC230" s="76">
        <v>8</v>
      </c>
      <c r="AD230" s="76">
        <v>2</v>
      </c>
      <c r="AE230" s="76">
        <v>2</v>
      </c>
      <c r="AF230" s="76">
        <v>3</v>
      </c>
      <c r="AG230" s="76">
        <v>8</v>
      </c>
      <c r="AH230" s="131">
        <f t="shared" si="155"/>
        <v>0</v>
      </c>
      <c r="AI230" s="131">
        <f t="shared" si="156"/>
        <v>0</v>
      </c>
      <c r="AJ230" s="131">
        <f t="shared" si="157"/>
        <v>0</v>
      </c>
      <c r="AK230" s="131">
        <f t="shared" si="158"/>
        <v>0</v>
      </c>
      <c r="AL230" s="131">
        <f t="shared" si="159"/>
        <v>0</v>
      </c>
      <c r="AM230" s="131">
        <f t="shared" si="160"/>
        <v>0</v>
      </c>
      <c r="AN230" s="131">
        <f t="shared" si="161"/>
        <v>0</v>
      </c>
      <c r="AO230" s="115" t="b">
        <f t="shared" si="162"/>
        <v>0</v>
      </c>
      <c r="AP230" s="115" t="b">
        <f t="shared" si="163"/>
        <v>0</v>
      </c>
      <c r="AQ230" s="115" t="b">
        <f t="shared" si="164"/>
        <v>0</v>
      </c>
      <c r="AR230" s="79">
        <f t="shared" si="165"/>
        <v>0</v>
      </c>
      <c r="AS230" s="79">
        <f t="shared" si="166"/>
        <v>0</v>
      </c>
      <c r="AT230" s="79">
        <f t="shared" si="167"/>
        <v>0</v>
      </c>
      <c r="AU230" s="79">
        <f t="shared" si="168"/>
        <v>0</v>
      </c>
      <c r="AV230" s="79">
        <f t="shared" si="169"/>
        <v>0</v>
      </c>
      <c r="AW230" s="79">
        <f t="shared" si="170"/>
        <v>0</v>
      </c>
      <c r="AX230" s="128">
        <f t="shared" si="171"/>
        <v>0</v>
      </c>
      <c r="AY230" s="128"/>
      <c r="AZ230" s="128"/>
      <c r="BA230" s="128">
        <f t="shared" si="172"/>
        <v>0</v>
      </c>
      <c r="BB230" s="128">
        <f t="shared" si="173"/>
        <v>0</v>
      </c>
      <c r="BC230" s="80">
        <f t="shared" si="177"/>
        <v>0</v>
      </c>
      <c r="BD230" s="80">
        <f t="shared" si="178"/>
        <v>0</v>
      </c>
      <c r="BE230" s="80">
        <f t="shared" si="179"/>
        <v>0</v>
      </c>
      <c r="BF230" s="80">
        <f t="shared" si="180"/>
        <v>0</v>
      </c>
      <c r="BG230" s="80">
        <f t="shared" si="181"/>
        <v>0</v>
      </c>
      <c r="BH230" s="80">
        <f t="shared" si="182"/>
        <v>0</v>
      </c>
      <c r="BI230" s="4">
        <f t="shared" si="174"/>
        <v>0</v>
      </c>
      <c r="BJ230" s="4">
        <f t="shared" si="175"/>
        <v>0</v>
      </c>
      <c r="BK230" s="4">
        <f t="shared" si="176"/>
        <v>0</v>
      </c>
      <c r="BL230" s="8" t="e">
        <f>VLOOKUP(CN230,'CIR Results'!$B$3:$L$42,2,FALSE)</f>
        <v>#N/A</v>
      </c>
      <c r="BM230" s="8" t="e">
        <f>VLOOKUP(CN230,'CIR Results'!$B$3:$L$42,3,FALSE)</f>
        <v>#N/A</v>
      </c>
      <c r="BN230" s="8" t="e">
        <f>VLOOKUP(CN230,'CIR Results'!$B$3:$L$42,4,FALSE)</f>
        <v>#N/A</v>
      </c>
      <c r="BO230" s="8" t="e">
        <f>VLOOKUP(CN230,'CIR Results'!$B$3:$L$42,5,FALSE)</f>
        <v>#N/A</v>
      </c>
      <c r="BP230" s="8" t="e">
        <f>VLOOKUP(CN230,'CIR Results'!$B$3:$L$42,6,FALSE)</f>
        <v>#N/A</v>
      </c>
      <c r="BQ230" s="8" t="e">
        <f>VLOOKUP(CN230,'CIR Results'!$B$3:$L$42,8,FALSE)</f>
        <v>#N/A</v>
      </c>
      <c r="BR230" s="8" t="e">
        <f>VLOOKUP(CN230,'CIR Results'!$B$3:$L$42,9,FALSE)</f>
        <v>#N/A</v>
      </c>
      <c r="BS230" s="8" t="e">
        <f>VLOOKUP(CN230,'CIR Results'!$B$3:$L$42,10,FALSE)</f>
        <v>#N/A</v>
      </c>
      <c r="BT230" s="8" t="e">
        <f>VLOOKUP(CN230,'CIR Results'!$B$3:$L$42,11,FALSE)</f>
        <v>#N/A</v>
      </c>
      <c r="BU230" s="136" t="e">
        <f>VLOOKUP(CN230,'CIR Team Info'!$B$5:$E$44,2,FALSE)</f>
        <v>#N/A</v>
      </c>
      <c r="BV230" s="136" t="e">
        <f>VLOOKUP(CN230,'CIR Team Info'!$B$5:$E$44,4,FALSE)</f>
        <v>#N/A</v>
      </c>
      <c r="BW230" s="136" t="str">
        <f t="shared" si="183"/>
        <v xml:space="preserve">0 0 0 </v>
      </c>
      <c r="BX230" s="168">
        <f>'Pit Scouting Data'!E189</f>
        <v>0</v>
      </c>
      <c r="BY230" s="168">
        <f>'Pit Scouting Data'!F189</f>
        <v>0</v>
      </c>
      <c r="BZ230" s="168">
        <f>'Pit Scouting Data'!G189</f>
        <v>0</v>
      </c>
      <c r="CA230" s="168">
        <f>'Pit Scouting Data'!H189</f>
        <v>0</v>
      </c>
      <c r="CB230" s="168">
        <f>'Pit Scouting Data'!I189</f>
        <v>0</v>
      </c>
      <c r="CC230" s="168">
        <f>'Pit Scouting Data'!J189</f>
        <v>0</v>
      </c>
      <c r="CD230" s="168">
        <f>'Pit Scouting Data'!K189</f>
        <v>0</v>
      </c>
      <c r="CE230" s="168">
        <f>'Pit Scouting Data'!L189</f>
        <v>0</v>
      </c>
      <c r="CF230" s="168">
        <f>'Pit Scouting Data'!M189</f>
        <v>0</v>
      </c>
      <c r="CG230" s="168">
        <f>'Pit Scouting Data'!N189</f>
        <v>0</v>
      </c>
      <c r="CH230" s="168">
        <f>'Pit Scouting Data'!O189</f>
        <v>0</v>
      </c>
      <c r="CI230" s="176">
        <f>'Pit Scouting Data'!P189</f>
        <v>0</v>
      </c>
      <c r="CJ230" s="176">
        <f>'Pit Scouting Data'!Q189</f>
        <v>0</v>
      </c>
      <c r="CK230" s="176">
        <f>'Pit Scouting Data'!R189</f>
        <v>0</v>
      </c>
      <c r="CL230" s="176">
        <f>'Pit Scouting Data'!S189</f>
        <v>0</v>
      </c>
      <c r="CM230" s="169">
        <f>'Pit Scouting Data'!A189</f>
        <v>0</v>
      </c>
      <c r="CN230" s="169">
        <f>'Pit Scouting Data'!B189</f>
        <v>0</v>
      </c>
      <c r="CO230" s="169">
        <f>'Pit Scouting Data'!C189</f>
        <v>0</v>
      </c>
      <c r="CP230" s="169">
        <f>'Pit Scouting Data'!D189</f>
        <v>0</v>
      </c>
      <c r="CQ230" s="169"/>
      <c r="CR230" s="169"/>
      <c r="CS230" s="169"/>
      <c r="CT230" s="169"/>
      <c r="CU230" s="169"/>
      <c r="CV230" s="169"/>
      <c r="CW230" s="169"/>
      <c r="CX230" s="169"/>
      <c r="CY230" s="169"/>
      <c r="CZ230" s="169"/>
      <c r="DA230" s="169"/>
      <c r="DB230" s="169"/>
      <c r="DC230" s="169"/>
      <c r="DD230" s="169"/>
      <c r="DE230" s="169"/>
      <c r="DF230" s="169"/>
      <c r="DG230" s="169"/>
      <c r="DH230" s="169"/>
      <c r="DI230" s="169"/>
      <c r="DJ230" s="2"/>
      <c r="DK230" s="2"/>
      <c r="DL230" s="2"/>
      <c r="DM230" s="2"/>
      <c r="DN230" s="2"/>
      <c r="DO230" s="2"/>
      <c r="DP230" s="169"/>
      <c r="DQ230" s="169"/>
      <c r="DR230" s="169"/>
      <c r="DS230" s="169"/>
      <c r="DT230" s="169"/>
      <c r="DU230" s="169"/>
      <c r="DV230" s="169"/>
      <c r="DW230" s="37"/>
      <c r="DX230" s="37"/>
      <c r="DZ230" s="153"/>
    </row>
    <row r="231" spans="1:130" s="164" customFormat="1" hidden="1" x14ac:dyDescent="0.25">
      <c r="A231" s="153">
        <f t="shared" si="138"/>
        <v>0</v>
      </c>
      <c r="B231" s="39"/>
      <c r="C231" s="39"/>
      <c r="D231" s="17">
        <f t="shared" si="139"/>
        <v>0</v>
      </c>
      <c r="E231" s="113">
        <f t="shared" si="140"/>
        <v>0</v>
      </c>
      <c r="F231" s="113">
        <f t="shared" si="141"/>
        <v>0</v>
      </c>
      <c r="G231" s="113">
        <f t="shared" si="142"/>
        <v>0</v>
      </c>
      <c r="H231" s="113">
        <f t="shared" si="143"/>
        <v>0</v>
      </c>
      <c r="I231" s="113">
        <f t="shared" si="144"/>
        <v>0</v>
      </c>
      <c r="J231" s="113">
        <f t="shared" si="145"/>
        <v>0</v>
      </c>
      <c r="K231" s="113">
        <f t="shared" si="146"/>
        <v>0</v>
      </c>
      <c r="L231" s="76">
        <v>8</v>
      </c>
      <c r="M231" s="76">
        <v>8</v>
      </c>
      <c r="N231" s="76">
        <v>6</v>
      </c>
      <c r="O231" s="76">
        <v>6</v>
      </c>
      <c r="P231" s="76">
        <v>6</v>
      </c>
      <c r="Q231" s="76">
        <v>2</v>
      </c>
      <c r="R231" s="76">
        <v>1</v>
      </c>
      <c r="S231" s="17">
        <f t="shared" si="147"/>
        <v>0</v>
      </c>
      <c r="T231" s="113">
        <f t="shared" si="148"/>
        <v>0</v>
      </c>
      <c r="U231" s="113">
        <f t="shared" si="149"/>
        <v>0</v>
      </c>
      <c r="V231" s="113">
        <f t="shared" si="150"/>
        <v>0</v>
      </c>
      <c r="W231" s="113">
        <f t="shared" si="151"/>
        <v>0</v>
      </c>
      <c r="X231" s="113">
        <f t="shared" si="152"/>
        <v>0</v>
      </c>
      <c r="Y231" s="113">
        <f t="shared" si="153"/>
        <v>0</v>
      </c>
      <c r="Z231" s="113">
        <f t="shared" si="154"/>
        <v>0</v>
      </c>
      <c r="AA231" s="76">
        <v>5</v>
      </c>
      <c r="AB231" s="76">
        <v>6</v>
      </c>
      <c r="AC231" s="76">
        <v>8</v>
      </c>
      <c r="AD231" s="76">
        <v>2</v>
      </c>
      <c r="AE231" s="76">
        <v>2</v>
      </c>
      <c r="AF231" s="76">
        <v>3</v>
      </c>
      <c r="AG231" s="76">
        <v>8</v>
      </c>
      <c r="AH231" s="131">
        <f t="shared" si="155"/>
        <v>0</v>
      </c>
      <c r="AI231" s="131">
        <f t="shared" si="156"/>
        <v>0</v>
      </c>
      <c r="AJ231" s="131">
        <f t="shared" si="157"/>
        <v>0</v>
      </c>
      <c r="AK231" s="131">
        <f t="shared" si="158"/>
        <v>0</v>
      </c>
      <c r="AL231" s="131">
        <f t="shared" si="159"/>
        <v>0</v>
      </c>
      <c r="AM231" s="131">
        <f t="shared" si="160"/>
        <v>0</v>
      </c>
      <c r="AN231" s="131">
        <f t="shared" si="161"/>
        <v>0</v>
      </c>
      <c r="AO231" s="115" t="b">
        <f t="shared" si="162"/>
        <v>0</v>
      </c>
      <c r="AP231" s="115" t="b">
        <f t="shared" si="163"/>
        <v>0</v>
      </c>
      <c r="AQ231" s="115" t="b">
        <f t="shared" si="164"/>
        <v>0</v>
      </c>
      <c r="AR231" s="79">
        <f t="shared" si="165"/>
        <v>0</v>
      </c>
      <c r="AS231" s="79">
        <f t="shared" si="166"/>
        <v>0</v>
      </c>
      <c r="AT231" s="79">
        <f t="shared" si="167"/>
        <v>0</v>
      </c>
      <c r="AU231" s="79">
        <f t="shared" si="168"/>
        <v>0</v>
      </c>
      <c r="AV231" s="79">
        <f t="shared" si="169"/>
        <v>0</v>
      </c>
      <c r="AW231" s="79">
        <f t="shared" si="170"/>
        <v>0</v>
      </c>
      <c r="AX231" s="128">
        <f t="shared" si="171"/>
        <v>0</v>
      </c>
      <c r="AY231" s="128"/>
      <c r="AZ231" s="128"/>
      <c r="BA231" s="128">
        <f t="shared" si="172"/>
        <v>0</v>
      </c>
      <c r="BB231" s="128">
        <f t="shared" si="173"/>
        <v>0</v>
      </c>
      <c r="BC231" s="80">
        <f t="shared" si="177"/>
        <v>0</v>
      </c>
      <c r="BD231" s="80">
        <f t="shared" si="178"/>
        <v>0</v>
      </c>
      <c r="BE231" s="80">
        <f t="shared" si="179"/>
        <v>0</v>
      </c>
      <c r="BF231" s="80">
        <f t="shared" si="180"/>
        <v>0</v>
      </c>
      <c r="BG231" s="80">
        <f t="shared" si="181"/>
        <v>0</v>
      </c>
      <c r="BH231" s="80">
        <f t="shared" si="182"/>
        <v>0</v>
      </c>
      <c r="BI231" s="4">
        <f t="shared" si="174"/>
        <v>0</v>
      </c>
      <c r="BJ231" s="4">
        <f t="shared" si="175"/>
        <v>0</v>
      </c>
      <c r="BK231" s="4">
        <f t="shared" si="176"/>
        <v>0</v>
      </c>
      <c r="BL231" s="8" t="e">
        <f>VLOOKUP(CN231,'CIR Results'!$B$3:$L$42,2,FALSE)</f>
        <v>#N/A</v>
      </c>
      <c r="BM231" s="8" t="e">
        <f>VLOOKUP(CN231,'CIR Results'!$B$3:$L$42,3,FALSE)</f>
        <v>#N/A</v>
      </c>
      <c r="BN231" s="8" t="e">
        <f>VLOOKUP(CN231,'CIR Results'!$B$3:$L$42,4,FALSE)</f>
        <v>#N/A</v>
      </c>
      <c r="BO231" s="8" t="e">
        <f>VLOOKUP(CN231,'CIR Results'!$B$3:$L$42,5,FALSE)</f>
        <v>#N/A</v>
      </c>
      <c r="BP231" s="8" t="e">
        <f>VLOOKUP(CN231,'CIR Results'!$B$3:$L$42,6,FALSE)</f>
        <v>#N/A</v>
      </c>
      <c r="BQ231" s="8" t="e">
        <f>VLOOKUP(CN231,'CIR Results'!$B$3:$L$42,8,FALSE)</f>
        <v>#N/A</v>
      </c>
      <c r="BR231" s="8" t="e">
        <f>VLOOKUP(CN231,'CIR Results'!$B$3:$L$42,9,FALSE)</f>
        <v>#N/A</v>
      </c>
      <c r="BS231" s="8" t="e">
        <f>VLOOKUP(CN231,'CIR Results'!$B$3:$L$42,10,FALSE)</f>
        <v>#N/A</v>
      </c>
      <c r="BT231" s="8" t="e">
        <f>VLOOKUP(CN231,'CIR Results'!$B$3:$L$42,11,FALSE)</f>
        <v>#N/A</v>
      </c>
      <c r="BU231" s="136" t="e">
        <f>VLOOKUP(CN231,'CIR Team Info'!$B$5:$E$44,2,FALSE)</f>
        <v>#N/A</v>
      </c>
      <c r="BV231" s="136" t="e">
        <f>VLOOKUP(CN231,'CIR Team Info'!$B$5:$E$44,4,FALSE)</f>
        <v>#N/A</v>
      </c>
      <c r="BW231" s="136" t="str">
        <f t="shared" si="183"/>
        <v xml:space="preserve">0 0 0 </v>
      </c>
      <c r="BX231" s="168">
        <f>'Pit Scouting Data'!E190</f>
        <v>0</v>
      </c>
      <c r="BY231" s="168">
        <f>'Pit Scouting Data'!F190</f>
        <v>0</v>
      </c>
      <c r="BZ231" s="168">
        <f>'Pit Scouting Data'!G190</f>
        <v>0</v>
      </c>
      <c r="CA231" s="168">
        <f>'Pit Scouting Data'!H190</f>
        <v>0</v>
      </c>
      <c r="CB231" s="168">
        <f>'Pit Scouting Data'!I190</f>
        <v>0</v>
      </c>
      <c r="CC231" s="168">
        <f>'Pit Scouting Data'!J190</f>
        <v>0</v>
      </c>
      <c r="CD231" s="168">
        <f>'Pit Scouting Data'!K190</f>
        <v>0</v>
      </c>
      <c r="CE231" s="168">
        <f>'Pit Scouting Data'!L190</f>
        <v>0</v>
      </c>
      <c r="CF231" s="168">
        <f>'Pit Scouting Data'!M190</f>
        <v>0</v>
      </c>
      <c r="CG231" s="168">
        <f>'Pit Scouting Data'!N190</f>
        <v>0</v>
      </c>
      <c r="CH231" s="168">
        <f>'Pit Scouting Data'!O190</f>
        <v>0</v>
      </c>
      <c r="CI231" s="176">
        <f>'Pit Scouting Data'!P190</f>
        <v>0</v>
      </c>
      <c r="CJ231" s="176">
        <f>'Pit Scouting Data'!Q190</f>
        <v>0</v>
      </c>
      <c r="CK231" s="176">
        <f>'Pit Scouting Data'!R190</f>
        <v>0</v>
      </c>
      <c r="CL231" s="176">
        <f>'Pit Scouting Data'!S190</f>
        <v>0</v>
      </c>
      <c r="CM231" s="169">
        <f>'Pit Scouting Data'!A190</f>
        <v>0</v>
      </c>
      <c r="CN231" s="169">
        <f>'Pit Scouting Data'!B190</f>
        <v>0</v>
      </c>
      <c r="CO231" s="169">
        <f>'Pit Scouting Data'!C190</f>
        <v>0</v>
      </c>
      <c r="CP231" s="169">
        <f>'Pit Scouting Data'!D190</f>
        <v>0</v>
      </c>
      <c r="CQ231" s="169"/>
      <c r="CR231" s="169"/>
      <c r="CS231" s="169"/>
      <c r="CT231" s="169"/>
      <c r="CU231" s="169"/>
      <c r="CV231" s="169"/>
      <c r="CW231" s="169"/>
      <c r="CX231" s="169"/>
      <c r="CY231" s="169"/>
      <c r="CZ231" s="169"/>
      <c r="DA231" s="169"/>
      <c r="DB231" s="169"/>
      <c r="DC231" s="169"/>
      <c r="DD231" s="169"/>
      <c r="DE231" s="169"/>
      <c r="DF231" s="169"/>
      <c r="DG231" s="169"/>
      <c r="DH231" s="169"/>
      <c r="DI231" s="169"/>
      <c r="DJ231" s="2"/>
      <c r="DK231" s="2"/>
      <c r="DL231" s="2"/>
      <c r="DM231" s="2"/>
      <c r="DN231" s="2"/>
      <c r="DO231" s="2"/>
      <c r="DP231" s="169"/>
      <c r="DQ231" s="169"/>
      <c r="DR231" s="169"/>
      <c r="DS231" s="169"/>
      <c r="DT231" s="169"/>
      <c r="DU231" s="169"/>
      <c r="DV231" s="169"/>
      <c r="DW231" s="37"/>
      <c r="DX231" s="37"/>
      <c r="DZ231" s="153"/>
    </row>
    <row r="232" spans="1:130" s="164" customFormat="1" hidden="1" x14ac:dyDescent="0.25">
      <c r="A232" s="153">
        <f t="shared" si="138"/>
        <v>0</v>
      </c>
      <c r="B232" s="39"/>
      <c r="C232" s="39"/>
      <c r="D232" s="17">
        <f t="shared" si="139"/>
        <v>0</v>
      </c>
      <c r="E232" s="113">
        <f t="shared" si="140"/>
        <v>0</v>
      </c>
      <c r="F232" s="113">
        <f t="shared" si="141"/>
        <v>0</v>
      </c>
      <c r="G232" s="113">
        <f t="shared" si="142"/>
        <v>0</v>
      </c>
      <c r="H232" s="113">
        <f t="shared" si="143"/>
        <v>0</v>
      </c>
      <c r="I232" s="113">
        <f t="shared" si="144"/>
        <v>0</v>
      </c>
      <c r="J232" s="113">
        <f t="shared" si="145"/>
        <v>0</v>
      </c>
      <c r="K232" s="113">
        <f t="shared" si="146"/>
        <v>0</v>
      </c>
      <c r="L232" s="76">
        <v>8</v>
      </c>
      <c r="M232" s="76">
        <v>8</v>
      </c>
      <c r="N232" s="76">
        <v>6</v>
      </c>
      <c r="O232" s="76">
        <v>6</v>
      </c>
      <c r="P232" s="76">
        <v>6</v>
      </c>
      <c r="Q232" s="76">
        <v>2</v>
      </c>
      <c r="R232" s="76">
        <v>1</v>
      </c>
      <c r="S232" s="17">
        <f t="shared" si="147"/>
        <v>0</v>
      </c>
      <c r="T232" s="113">
        <f t="shared" si="148"/>
        <v>0</v>
      </c>
      <c r="U232" s="113">
        <f t="shared" si="149"/>
        <v>0</v>
      </c>
      <c r="V232" s="113">
        <f t="shared" si="150"/>
        <v>0</v>
      </c>
      <c r="W232" s="113">
        <f t="shared" si="151"/>
        <v>0</v>
      </c>
      <c r="X232" s="113">
        <f t="shared" si="152"/>
        <v>0</v>
      </c>
      <c r="Y232" s="113">
        <f t="shared" si="153"/>
        <v>0</v>
      </c>
      <c r="Z232" s="113">
        <f t="shared" si="154"/>
        <v>0</v>
      </c>
      <c r="AA232" s="76">
        <v>5</v>
      </c>
      <c r="AB232" s="76">
        <v>6</v>
      </c>
      <c r="AC232" s="76">
        <v>8</v>
      </c>
      <c r="AD232" s="76">
        <v>2</v>
      </c>
      <c r="AE232" s="76">
        <v>2</v>
      </c>
      <c r="AF232" s="76">
        <v>3</v>
      </c>
      <c r="AG232" s="76">
        <v>8</v>
      </c>
      <c r="AH232" s="131">
        <f t="shared" si="155"/>
        <v>0</v>
      </c>
      <c r="AI232" s="131">
        <f t="shared" si="156"/>
        <v>0</v>
      </c>
      <c r="AJ232" s="131">
        <f t="shared" si="157"/>
        <v>0</v>
      </c>
      <c r="AK232" s="131">
        <f t="shared" si="158"/>
        <v>0</v>
      </c>
      <c r="AL232" s="131">
        <f t="shared" si="159"/>
        <v>0</v>
      </c>
      <c r="AM232" s="131">
        <f t="shared" si="160"/>
        <v>0</v>
      </c>
      <c r="AN232" s="131">
        <f t="shared" si="161"/>
        <v>0</v>
      </c>
      <c r="AO232" s="115" t="b">
        <f t="shared" si="162"/>
        <v>0</v>
      </c>
      <c r="AP232" s="115" t="b">
        <f t="shared" si="163"/>
        <v>0</v>
      </c>
      <c r="AQ232" s="115" t="b">
        <f t="shared" si="164"/>
        <v>0</v>
      </c>
      <c r="AR232" s="79">
        <f t="shared" si="165"/>
        <v>0</v>
      </c>
      <c r="AS232" s="79">
        <f t="shared" si="166"/>
        <v>0</v>
      </c>
      <c r="AT232" s="79">
        <f t="shared" si="167"/>
        <v>0</v>
      </c>
      <c r="AU232" s="79">
        <f t="shared" si="168"/>
        <v>0</v>
      </c>
      <c r="AV232" s="79">
        <f t="shared" si="169"/>
        <v>0</v>
      </c>
      <c r="AW232" s="79">
        <f t="shared" si="170"/>
        <v>0</v>
      </c>
      <c r="AX232" s="128">
        <f t="shared" si="171"/>
        <v>0</v>
      </c>
      <c r="AY232" s="128"/>
      <c r="AZ232" s="128"/>
      <c r="BA232" s="128">
        <f t="shared" si="172"/>
        <v>0</v>
      </c>
      <c r="BB232" s="128">
        <f t="shared" si="173"/>
        <v>0</v>
      </c>
      <c r="BC232" s="80">
        <f t="shared" si="177"/>
        <v>0</v>
      </c>
      <c r="BD232" s="80">
        <f t="shared" si="178"/>
        <v>0</v>
      </c>
      <c r="BE232" s="80">
        <f t="shared" si="179"/>
        <v>0</v>
      </c>
      <c r="BF232" s="80">
        <f t="shared" si="180"/>
        <v>0</v>
      </c>
      <c r="BG232" s="80">
        <f t="shared" si="181"/>
        <v>0</v>
      </c>
      <c r="BH232" s="80">
        <f t="shared" si="182"/>
        <v>0</v>
      </c>
      <c r="BI232" s="4">
        <f t="shared" si="174"/>
        <v>0</v>
      </c>
      <c r="BJ232" s="4">
        <f t="shared" si="175"/>
        <v>0</v>
      </c>
      <c r="BK232" s="4">
        <f t="shared" si="176"/>
        <v>0</v>
      </c>
      <c r="BL232" s="8" t="e">
        <f>VLOOKUP(CN232,'CIR Results'!$B$3:$L$42,2,FALSE)</f>
        <v>#N/A</v>
      </c>
      <c r="BM232" s="8" t="e">
        <f>VLOOKUP(CN232,'CIR Results'!$B$3:$L$42,3,FALSE)</f>
        <v>#N/A</v>
      </c>
      <c r="BN232" s="8" t="e">
        <f>VLOOKUP(CN232,'CIR Results'!$B$3:$L$42,4,FALSE)</f>
        <v>#N/A</v>
      </c>
      <c r="BO232" s="8" t="e">
        <f>VLOOKUP(CN232,'CIR Results'!$B$3:$L$42,5,FALSE)</f>
        <v>#N/A</v>
      </c>
      <c r="BP232" s="8" t="e">
        <f>VLOOKUP(CN232,'CIR Results'!$B$3:$L$42,6,FALSE)</f>
        <v>#N/A</v>
      </c>
      <c r="BQ232" s="8" t="e">
        <f>VLOOKUP(CN232,'CIR Results'!$B$3:$L$42,8,FALSE)</f>
        <v>#N/A</v>
      </c>
      <c r="BR232" s="8" t="e">
        <f>VLOOKUP(CN232,'CIR Results'!$B$3:$L$42,9,FALSE)</f>
        <v>#N/A</v>
      </c>
      <c r="BS232" s="8" t="e">
        <f>VLOOKUP(CN232,'CIR Results'!$B$3:$L$42,10,FALSE)</f>
        <v>#N/A</v>
      </c>
      <c r="BT232" s="8" t="e">
        <f>VLOOKUP(CN232,'CIR Results'!$B$3:$L$42,11,FALSE)</f>
        <v>#N/A</v>
      </c>
      <c r="BU232" s="136" t="e">
        <f>VLOOKUP(CN232,'CIR Team Info'!$B$5:$E$44,2,FALSE)</f>
        <v>#N/A</v>
      </c>
      <c r="BV232" s="136" t="e">
        <f>VLOOKUP(CN232,'CIR Team Info'!$B$5:$E$44,4,FALSE)</f>
        <v>#N/A</v>
      </c>
      <c r="BW232" s="136" t="str">
        <f t="shared" si="183"/>
        <v xml:space="preserve">0 0 0 </v>
      </c>
      <c r="BX232" s="168">
        <f>'Pit Scouting Data'!E191</f>
        <v>0</v>
      </c>
      <c r="BY232" s="168">
        <f>'Pit Scouting Data'!F191</f>
        <v>0</v>
      </c>
      <c r="BZ232" s="168">
        <f>'Pit Scouting Data'!G191</f>
        <v>0</v>
      </c>
      <c r="CA232" s="168">
        <f>'Pit Scouting Data'!H191</f>
        <v>0</v>
      </c>
      <c r="CB232" s="168">
        <f>'Pit Scouting Data'!I191</f>
        <v>0</v>
      </c>
      <c r="CC232" s="168">
        <f>'Pit Scouting Data'!J191</f>
        <v>0</v>
      </c>
      <c r="CD232" s="168">
        <f>'Pit Scouting Data'!K191</f>
        <v>0</v>
      </c>
      <c r="CE232" s="168">
        <f>'Pit Scouting Data'!L191</f>
        <v>0</v>
      </c>
      <c r="CF232" s="168">
        <f>'Pit Scouting Data'!M191</f>
        <v>0</v>
      </c>
      <c r="CG232" s="168">
        <f>'Pit Scouting Data'!N191</f>
        <v>0</v>
      </c>
      <c r="CH232" s="168">
        <f>'Pit Scouting Data'!O191</f>
        <v>0</v>
      </c>
      <c r="CI232" s="176">
        <f>'Pit Scouting Data'!P191</f>
        <v>0</v>
      </c>
      <c r="CJ232" s="176">
        <f>'Pit Scouting Data'!Q191</f>
        <v>0</v>
      </c>
      <c r="CK232" s="176">
        <f>'Pit Scouting Data'!R191</f>
        <v>0</v>
      </c>
      <c r="CL232" s="176">
        <f>'Pit Scouting Data'!S191</f>
        <v>0</v>
      </c>
      <c r="CM232" s="169">
        <f>'Pit Scouting Data'!A191</f>
        <v>0</v>
      </c>
      <c r="CN232" s="169">
        <f>'Pit Scouting Data'!B191</f>
        <v>0</v>
      </c>
      <c r="CO232" s="169">
        <f>'Pit Scouting Data'!C191</f>
        <v>0</v>
      </c>
      <c r="CP232" s="169">
        <f>'Pit Scouting Data'!D191</f>
        <v>0</v>
      </c>
      <c r="CQ232" s="169"/>
      <c r="CR232" s="169"/>
      <c r="CS232" s="169"/>
      <c r="CT232" s="169"/>
      <c r="CU232" s="169"/>
      <c r="CV232" s="169"/>
      <c r="CW232" s="169"/>
      <c r="CX232" s="169"/>
      <c r="CY232" s="169"/>
      <c r="CZ232" s="169"/>
      <c r="DA232" s="169"/>
      <c r="DB232" s="169"/>
      <c r="DC232" s="169"/>
      <c r="DD232" s="169"/>
      <c r="DE232" s="169"/>
      <c r="DF232" s="169"/>
      <c r="DG232" s="169"/>
      <c r="DH232" s="169"/>
      <c r="DI232" s="169"/>
      <c r="DJ232" s="2"/>
      <c r="DK232" s="2"/>
      <c r="DL232" s="2"/>
      <c r="DM232" s="2"/>
      <c r="DN232" s="2"/>
      <c r="DO232" s="2"/>
      <c r="DP232" s="169"/>
      <c r="DQ232" s="169"/>
      <c r="DR232" s="169"/>
      <c r="DS232" s="169"/>
      <c r="DT232" s="169"/>
      <c r="DU232" s="169"/>
      <c r="DV232" s="169"/>
      <c r="DW232" s="37"/>
      <c r="DX232" s="37"/>
      <c r="DZ232" s="153"/>
    </row>
    <row r="233" spans="1:130" s="164" customFormat="1" hidden="1" x14ac:dyDescent="0.25">
      <c r="A233" s="153">
        <f t="shared" si="138"/>
        <v>0</v>
      </c>
      <c r="B233" s="39"/>
      <c r="C233" s="39"/>
      <c r="D233" s="17">
        <f t="shared" si="139"/>
        <v>0</v>
      </c>
      <c r="E233" s="113">
        <f t="shared" si="140"/>
        <v>0</v>
      </c>
      <c r="F233" s="113">
        <f t="shared" si="141"/>
        <v>0</v>
      </c>
      <c r="G233" s="113">
        <f t="shared" si="142"/>
        <v>0</v>
      </c>
      <c r="H233" s="113">
        <f t="shared" si="143"/>
        <v>0</v>
      </c>
      <c r="I233" s="113">
        <f t="shared" si="144"/>
        <v>0</v>
      </c>
      <c r="J233" s="113">
        <f t="shared" si="145"/>
        <v>0</v>
      </c>
      <c r="K233" s="113">
        <f t="shared" si="146"/>
        <v>0</v>
      </c>
      <c r="L233" s="76">
        <v>8</v>
      </c>
      <c r="M233" s="76">
        <v>8</v>
      </c>
      <c r="N233" s="76">
        <v>6</v>
      </c>
      <c r="O233" s="76">
        <v>6</v>
      </c>
      <c r="P233" s="76">
        <v>6</v>
      </c>
      <c r="Q233" s="76">
        <v>2</v>
      </c>
      <c r="R233" s="76">
        <v>1</v>
      </c>
      <c r="S233" s="17">
        <f t="shared" si="147"/>
        <v>0</v>
      </c>
      <c r="T233" s="113">
        <f t="shared" si="148"/>
        <v>0</v>
      </c>
      <c r="U233" s="113">
        <f t="shared" si="149"/>
        <v>0</v>
      </c>
      <c r="V233" s="113">
        <f t="shared" si="150"/>
        <v>0</v>
      </c>
      <c r="W233" s="113">
        <f t="shared" si="151"/>
        <v>0</v>
      </c>
      <c r="X233" s="113">
        <f t="shared" si="152"/>
        <v>0</v>
      </c>
      <c r="Y233" s="113">
        <f t="shared" si="153"/>
        <v>0</v>
      </c>
      <c r="Z233" s="113">
        <f t="shared" si="154"/>
        <v>0</v>
      </c>
      <c r="AA233" s="76">
        <v>5</v>
      </c>
      <c r="AB233" s="76">
        <v>6</v>
      </c>
      <c r="AC233" s="76">
        <v>8</v>
      </c>
      <c r="AD233" s="76">
        <v>2</v>
      </c>
      <c r="AE233" s="76">
        <v>2</v>
      </c>
      <c r="AF233" s="76">
        <v>3</v>
      </c>
      <c r="AG233" s="76">
        <v>8</v>
      </c>
      <c r="AH233" s="131">
        <f t="shared" si="155"/>
        <v>0</v>
      </c>
      <c r="AI233" s="131">
        <f t="shared" si="156"/>
        <v>0</v>
      </c>
      <c r="AJ233" s="131">
        <f t="shared" si="157"/>
        <v>0</v>
      </c>
      <c r="AK233" s="131">
        <f t="shared" si="158"/>
        <v>0</v>
      </c>
      <c r="AL233" s="131">
        <f t="shared" si="159"/>
        <v>0</v>
      </c>
      <c r="AM233" s="131">
        <f t="shared" si="160"/>
        <v>0</v>
      </c>
      <c r="AN233" s="131">
        <f t="shared" si="161"/>
        <v>0</v>
      </c>
      <c r="AO233" s="115" t="b">
        <f t="shared" si="162"/>
        <v>0</v>
      </c>
      <c r="AP233" s="115" t="b">
        <f t="shared" si="163"/>
        <v>0</v>
      </c>
      <c r="AQ233" s="115" t="b">
        <f t="shared" si="164"/>
        <v>0</v>
      </c>
      <c r="AR233" s="79">
        <f t="shared" si="165"/>
        <v>0</v>
      </c>
      <c r="AS233" s="79">
        <f t="shared" si="166"/>
        <v>0</v>
      </c>
      <c r="AT233" s="79">
        <f t="shared" si="167"/>
        <v>0</v>
      </c>
      <c r="AU233" s="79">
        <f t="shared" si="168"/>
        <v>0</v>
      </c>
      <c r="AV233" s="79">
        <f t="shared" si="169"/>
        <v>0</v>
      </c>
      <c r="AW233" s="79">
        <f t="shared" si="170"/>
        <v>0</v>
      </c>
      <c r="AX233" s="128">
        <f t="shared" si="171"/>
        <v>0</v>
      </c>
      <c r="AY233" s="128"/>
      <c r="AZ233" s="128"/>
      <c r="BA233" s="128">
        <f t="shared" si="172"/>
        <v>0</v>
      </c>
      <c r="BB233" s="128">
        <f t="shared" si="173"/>
        <v>0</v>
      </c>
      <c r="BC233" s="80">
        <f t="shared" si="177"/>
        <v>0</v>
      </c>
      <c r="BD233" s="80">
        <f t="shared" si="178"/>
        <v>0</v>
      </c>
      <c r="BE233" s="80">
        <f t="shared" si="179"/>
        <v>0</v>
      </c>
      <c r="BF233" s="80">
        <f t="shared" si="180"/>
        <v>0</v>
      </c>
      <c r="BG233" s="80">
        <f t="shared" si="181"/>
        <v>0</v>
      </c>
      <c r="BH233" s="80">
        <f t="shared" si="182"/>
        <v>0</v>
      </c>
      <c r="BI233" s="4">
        <f t="shared" si="174"/>
        <v>0</v>
      </c>
      <c r="BJ233" s="4">
        <f t="shared" si="175"/>
        <v>0</v>
      </c>
      <c r="BK233" s="4">
        <f t="shared" si="176"/>
        <v>0</v>
      </c>
      <c r="BL233" s="8" t="e">
        <f>VLOOKUP(CN233,'CIR Results'!$B$3:$L$42,2,FALSE)</f>
        <v>#N/A</v>
      </c>
      <c r="BM233" s="8" t="e">
        <f>VLOOKUP(CN233,'CIR Results'!$B$3:$L$42,3,FALSE)</f>
        <v>#N/A</v>
      </c>
      <c r="BN233" s="8" t="e">
        <f>VLOOKUP(CN233,'CIR Results'!$B$3:$L$42,4,FALSE)</f>
        <v>#N/A</v>
      </c>
      <c r="BO233" s="8" t="e">
        <f>VLOOKUP(CN233,'CIR Results'!$B$3:$L$42,5,FALSE)</f>
        <v>#N/A</v>
      </c>
      <c r="BP233" s="8" t="e">
        <f>VLOOKUP(CN233,'CIR Results'!$B$3:$L$42,6,FALSE)</f>
        <v>#N/A</v>
      </c>
      <c r="BQ233" s="8" t="e">
        <f>VLOOKUP(CN233,'CIR Results'!$B$3:$L$42,8,FALSE)</f>
        <v>#N/A</v>
      </c>
      <c r="BR233" s="8" t="e">
        <f>VLOOKUP(CN233,'CIR Results'!$B$3:$L$42,9,FALSE)</f>
        <v>#N/A</v>
      </c>
      <c r="BS233" s="8" t="e">
        <f>VLOOKUP(CN233,'CIR Results'!$B$3:$L$42,10,FALSE)</f>
        <v>#N/A</v>
      </c>
      <c r="BT233" s="8" t="e">
        <f>VLOOKUP(CN233,'CIR Results'!$B$3:$L$42,11,FALSE)</f>
        <v>#N/A</v>
      </c>
      <c r="BU233" s="136" t="e">
        <f>VLOOKUP(CN233,'CIR Team Info'!$B$5:$E$44,2,FALSE)</f>
        <v>#N/A</v>
      </c>
      <c r="BV233" s="136" t="e">
        <f>VLOOKUP(CN233,'CIR Team Info'!$B$5:$E$44,4,FALSE)</f>
        <v>#N/A</v>
      </c>
      <c r="BW233" s="136" t="str">
        <f t="shared" si="183"/>
        <v xml:space="preserve">0 0 0 </v>
      </c>
      <c r="BX233" s="168">
        <f>'Pit Scouting Data'!E192</f>
        <v>0</v>
      </c>
      <c r="BY233" s="168">
        <f>'Pit Scouting Data'!F192</f>
        <v>0</v>
      </c>
      <c r="BZ233" s="168">
        <f>'Pit Scouting Data'!G192</f>
        <v>0</v>
      </c>
      <c r="CA233" s="168">
        <f>'Pit Scouting Data'!H192</f>
        <v>0</v>
      </c>
      <c r="CB233" s="168">
        <f>'Pit Scouting Data'!I192</f>
        <v>0</v>
      </c>
      <c r="CC233" s="168">
        <f>'Pit Scouting Data'!J192</f>
        <v>0</v>
      </c>
      <c r="CD233" s="168">
        <f>'Pit Scouting Data'!K192</f>
        <v>0</v>
      </c>
      <c r="CE233" s="168">
        <f>'Pit Scouting Data'!L192</f>
        <v>0</v>
      </c>
      <c r="CF233" s="168">
        <f>'Pit Scouting Data'!M192</f>
        <v>0</v>
      </c>
      <c r="CG233" s="168">
        <f>'Pit Scouting Data'!N192</f>
        <v>0</v>
      </c>
      <c r="CH233" s="168">
        <f>'Pit Scouting Data'!O192</f>
        <v>0</v>
      </c>
      <c r="CI233" s="176">
        <f>'Pit Scouting Data'!P192</f>
        <v>0</v>
      </c>
      <c r="CJ233" s="176">
        <f>'Pit Scouting Data'!Q192</f>
        <v>0</v>
      </c>
      <c r="CK233" s="176">
        <f>'Pit Scouting Data'!R192</f>
        <v>0</v>
      </c>
      <c r="CL233" s="176">
        <f>'Pit Scouting Data'!S192</f>
        <v>0</v>
      </c>
      <c r="CM233" s="169">
        <f>'Pit Scouting Data'!A192</f>
        <v>0</v>
      </c>
      <c r="CN233" s="169">
        <f>'Pit Scouting Data'!B192</f>
        <v>0</v>
      </c>
      <c r="CO233" s="169">
        <f>'Pit Scouting Data'!C192</f>
        <v>0</v>
      </c>
      <c r="CP233" s="169">
        <f>'Pit Scouting Data'!D192</f>
        <v>0</v>
      </c>
      <c r="CQ233" s="169"/>
      <c r="CR233" s="169"/>
      <c r="CS233" s="169"/>
      <c r="CT233" s="169"/>
      <c r="CU233" s="169"/>
      <c r="CV233" s="169"/>
      <c r="CW233" s="169"/>
      <c r="CX233" s="169"/>
      <c r="CY233" s="169"/>
      <c r="CZ233" s="169"/>
      <c r="DA233" s="169"/>
      <c r="DB233" s="169"/>
      <c r="DC233" s="169"/>
      <c r="DD233" s="169"/>
      <c r="DE233" s="169"/>
      <c r="DF233" s="169"/>
      <c r="DG233" s="169"/>
      <c r="DH233" s="169"/>
      <c r="DI233" s="169"/>
      <c r="DJ233" s="2"/>
      <c r="DK233" s="2"/>
      <c r="DL233" s="2"/>
      <c r="DM233" s="2"/>
      <c r="DN233" s="2"/>
      <c r="DO233" s="2"/>
      <c r="DP233" s="169"/>
      <c r="DQ233" s="169"/>
      <c r="DR233" s="169"/>
      <c r="DS233" s="169"/>
      <c r="DT233" s="169"/>
      <c r="DU233" s="169"/>
      <c r="DV233" s="169"/>
      <c r="DW233" s="37"/>
      <c r="DX233" s="37"/>
      <c r="DZ233" s="153"/>
    </row>
    <row r="234" spans="1:130" s="164" customFormat="1" hidden="1" x14ac:dyDescent="0.25">
      <c r="A234" s="153">
        <f t="shared" ref="A234:A297" si="184">CN234</f>
        <v>0</v>
      </c>
      <c r="B234" s="39"/>
      <c r="C234" s="39"/>
      <c r="D234" s="17">
        <f t="shared" ref="D234:D297" si="185">SUM(E234:K234)/10</f>
        <v>0</v>
      </c>
      <c r="E234" s="113">
        <f t="shared" ref="E234:E297" si="186">L234*AH234</f>
        <v>0</v>
      </c>
      <c r="F234" s="113">
        <f t="shared" ref="F234:F297" si="187">M234*AI234</f>
        <v>0</v>
      </c>
      <c r="G234" s="113">
        <f t="shared" ref="G234:G297" si="188">N234*AJ234</f>
        <v>0</v>
      </c>
      <c r="H234" s="113">
        <f t="shared" ref="H234:H297" si="189">O234*AK234</f>
        <v>0</v>
      </c>
      <c r="I234" s="113">
        <f t="shared" ref="I234:I297" si="190">P234*AL234</f>
        <v>0</v>
      </c>
      <c r="J234" s="113">
        <f t="shared" ref="J234:J297" si="191">Q234*AM234</f>
        <v>0</v>
      </c>
      <c r="K234" s="113">
        <f t="shared" ref="K234:K297" si="192">R234*AN234</f>
        <v>0</v>
      </c>
      <c r="L234" s="76">
        <v>8</v>
      </c>
      <c r="M234" s="76">
        <v>8</v>
      </c>
      <c r="N234" s="76">
        <v>6</v>
      </c>
      <c r="O234" s="76">
        <v>6</v>
      </c>
      <c r="P234" s="76">
        <v>6</v>
      </c>
      <c r="Q234" s="76">
        <v>2</v>
      </c>
      <c r="R234" s="76">
        <v>1</v>
      </c>
      <c r="S234" s="17">
        <f t="shared" ref="S234:S297" si="193">SUM(T234:Z234)/10</f>
        <v>0</v>
      </c>
      <c r="T234" s="113">
        <f t="shared" ref="T234:T297" si="194">AH234*AA234</f>
        <v>0</v>
      </c>
      <c r="U234" s="113">
        <f t="shared" ref="U234:U297" si="195">AI234*AB234</f>
        <v>0</v>
      </c>
      <c r="V234" s="113">
        <f t="shared" ref="V234:V297" si="196">AJ234*AC234</f>
        <v>0</v>
      </c>
      <c r="W234" s="113">
        <f t="shared" ref="W234:W297" si="197">AK234*AD234</f>
        <v>0</v>
      </c>
      <c r="X234" s="113">
        <f t="shared" ref="X234:X297" si="198">AL234*AE234</f>
        <v>0</v>
      </c>
      <c r="Y234" s="113">
        <f t="shared" ref="Y234:Y297" si="199">AM234*AF234</f>
        <v>0</v>
      </c>
      <c r="Z234" s="113">
        <f t="shared" ref="Z234:Z297" si="200">AN234*AG234</f>
        <v>0</v>
      </c>
      <c r="AA234" s="76">
        <v>5</v>
      </c>
      <c r="AB234" s="76">
        <v>6</v>
      </c>
      <c r="AC234" s="76">
        <v>8</v>
      </c>
      <c r="AD234" s="76">
        <v>2</v>
      </c>
      <c r="AE234" s="76">
        <v>2</v>
      </c>
      <c r="AF234" s="76">
        <v>3</v>
      </c>
      <c r="AG234" s="76">
        <v>8</v>
      </c>
      <c r="AH234" s="131">
        <f t="shared" ref="AH234:AH297" si="201">(DG234*DU234)/0.8</f>
        <v>0</v>
      </c>
      <c r="AI234" s="131">
        <f t="shared" ref="AI234:AI297" si="202">DJ234-DK234+IF(DA234="T",2,0)+IF(DB234="T",1,0)</f>
        <v>0</v>
      </c>
      <c r="AJ234" s="131">
        <f t="shared" ref="AJ234:AJ297" si="203">AS234/6.5</f>
        <v>0</v>
      </c>
      <c r="AK234" s="131">
        <f t="shared" ref="AK234:AK297" si="204">IF(AQ234,SUM(AR234,AT234)/20,0) + IF(AP234,SUM(AR234,AU234,AV234)/25,0) + IF(AO234,SUM(AR234,AW234)/31,0)</f>
        <v>0</v>
      </c>
      <c r="AL234" s="131">
        <f t="shared" ref="AL234:AL297" si="205">DL234-DM234</f>
        <v>0</v>
      </c>
      <c r="AM234" s="131">
        <f t="shared" ref="AM234:AM297" si="206">DN234-DO234</f>
        <v>0</v>
      </c>
      <c r="AN234" s="131">
        <f t="shared" ref="AN234:AN297" si="207">((AW234/175)*10)</f>
        <v>0</v>
      </c>
      <c r="AO234" s="115" t="b">
        <f t="shared" ref="AO234:AO297" si="208">IF(DP234="T",1,IF(DP234="F",0))</f>
        <v>0</v>
      </c>
      <c r="AP234" s="115" t="b">
        <f t="shared" ref="AP234:AP297" si="209">IF(DQ234="T",1,IF(DQ234="F",0))</f>
        <v>0</v>
      </c>
      <c r="AQ234" s="115" t="b">
        <f t="shared" ref="AQ234:AQ297" si="210">IF(DR234="T",1,IF(DR234="F",0))</f>
        <v>0</v>
      </c>
      <c r="AR234" s="79">
        <f t="shared" ref="AR234:AR297" si="211">DJ234*10</f>
        <v>0</v>
      </c>
      <c r="AS234" s="79">
        <f t="shared" ref="AS234:AS297" si="212">CT234</f>
        <v>0</v>
      </c>
      <c r="AT234" s="79">
        <f t="shared" ref="AT234:AT297" si="213">DC234</f>
        <v>0</v>
      </c>
      <c r="AU234" s="79">
        <f t="shared" ref="AU234:AU297" si="214">DL234*10</f>
        <v>0</v>
      </c>
      <c r="AV234" s="79">
        <f t="shared" ref="AV234:AV297" si="215">DN234*10</f>
        <v>0</v>
      </c>
      <c r="AW234" s="79">
        <f t="shared" ref="AW234:AW297" si="216">IF(DH234=3,1.25*DI234,IF(DH234=2,DI234,IF(DH234=1,0.5*DI234,0)))</f>
        <v>0</v>
      </c>
      <c r="AX234" s="128">
        <f t="shared" ref="AX234:AX297" si="217">DJ234+DK234</f>
        <v>0</v>
      </c>
      <c r="AY234" s="128"/>
      <c r="AZ234" s="128"/>
      <c r="BA234" s="128">
        <f t="shared" ref="BA234:BA297" si="218">DL234+DM234</f>
        <v>0</v>
      </c>
      <c r="BB234" s="128">
        <f t="shared" ref="BB234:BB297" si="219">DN234+DO234</f>
        <v>0</v>
      </c>
      <c r="BC234" s="80">
        <f t="shared" si="177"/>
        <v>0</v>
      </c>
      <c r="BD234" s="80">
        <f t="shared" si="178"/>
        <v>0</v>
      </c>
      <c r="BE234" s="80">
        <f t="shared" si="179"/>
        <v>0</v>
      </c>
      <c r="BF234" s="80">
        <f t="shared" si="180"/>
        <v>0</v>
      </c>
      <c r="BG234" s="80">
        <f t="shared" si="181"/>
        <v>0</v>
      </c>
      <c r="BH234" s="80">
        <f t="shared" si="182"/>
        <v>0</v>
      </c>
      <c r="BI234" s="4">
        <f t="shared" ref="BI234:BI297" si="220">SUM(AR234,AT234:AV234)</f>
        <v>0</v>
      </c>
      <c r="BJ234" s="4">
        <f t="shared" ref="BJ234:BJ297" si="221">SUM(AR234:AV234)</f>
        <v>0</v>
      </c>
      <c r="BK234" s="4">
        <f t="shared" ref="BK234:BK297" si="222">AW234</f>
        <v>0</v>
      </c>
      <c r="BL234" s="8" t="e">
        <f>VLOOKUP(CN234,'CIR Results'!$B$3:$L$42,2,FALSE)</f>
        <v>#N/A</v>
      </c>
      <c r="BM234" s="8" t="e">
        <f>VLOOKUP(CN234,'CIR Results'!$B$3:$L$42,3,FALSE)</f>
        <v>#N/A</v>
      </c>
      <c r="BN234" s="8" t="e">
        <f>VLOOKUP(CN234,'CIR Results'!$B$3:$L$42,4,FALSE)</f>
        <v>#N/A</v>
      </c>
      <c r="BO234" s="8" t="e">
        <f>VLOOKUP(CN234,'CIR Results'!$B$3:$L$42,5,FALSE)</f>
        <v>#N/A</v>
      </c>
      <c r="BP234" s="8" t="e">
        <f>VLOOKUP(CN234,'CIR Results'!$B$3:$L$42,6,FALSE)</f>
        <v>#N/A</v>
      </c>
      <c r="BQ234" s="8" t="e">
        <f>VLOOKUP(CN234,'CIR Results'!$B$3:$L$42,8,FALSE)</f>
        <v>#N/A</v>
      </c>
      <c r="BR234" s="8" t="e">
        <f>VLOOKUP(CN234,'CIR Results'!$B$3:$L$42,9,FALSE)</f>
        <v>#N/A</v>
      </c>
      <c r="BS234" s="8" t="e">
        <f>VLOOKUP(CN234,'CIR Results'!$B$3:$L$42,10,FALSE)</f>
        <v>#N/A</v>
      </c>
      <c r="BT234" s="8" t="e">
        <f>VLOOKUP(CN234,'CIR Results'!$B$3:$L$42,11,FALSE)</f>
        <v>#N/A</v>
      </c>
      <c r="BU234" s="136" t="e">
        <f>VLOOKUP(CN234,'CIR Team Info'!$B$5:$E$44,2,FALSE)</f>
        <v>#N/A</v>
      </c>
      <c r="BV234" s="136" t="e">
        <f>VLOOKUP(CN234,'CIR Team Info'!$B$5:$E$44,4,FALSE)</f>
        <v>#N/A</v>
      </c>
      <c r="BW234" s="136" t="str">
        <f t="shared" si="183"/>
        <v xml:space="preserve">0 0 0 </v>
      </c>
      <c r="BX234" s="168">
        <f>'Pit Scouting Data'!E193</f>
        <v>0</v>
      </c>
      <c r="BY234" s="168">
        <f>'Pit Scouting Data'!F193</f>
        <v>0</v>
      </c>
      <c r="BZ234" s="168">
        <f>'Pit Scouting Data'!G193</f>
        <v>0</v>
      </c>
      <c r="CA234" s="168">
        <f>'Pit Scouting Data'!H193</f>
        <v>0</v>
      </c>
      <c r="CB234" s="168">
        <f>'Pit Scouting Data'!I193</f>
        <v>0</v>
      </c>
      <c r="CC234" s="168">
        <f>'Pit Scouting Data'!J193</f>
        <v>0</v>
      </c>
      <c r="CD234" s="168">
        <f>'Pit Scouting Data'!K193</f>
        <v>0</v>
      </c>
      <c r="CE234" s="168">
        <f>'Pit Scouting Data'!L193</f>
        <v>0</v>
      </c>
      <c r="CF234" s="168">
        <f>'Pit Scouting Data'!M193</f>
        <v>0</v>
      </c>
      <c r="CG234" s="168">
        <f>'Pit Scouting Data'!N193</f>
        <v>0</v>
      </c>
      <c r="CH234" s="168">
        <f>'Pit Scouting Data'!O193</f>
        <v>0</v>
      </c>
      <c r="CI234" s="176">
        <f>'Pit Scouting Data'!P193</f>
        <v>0</v>
      </c>
      <c r="CJ234" s="176">
        <f>'Pit Scouting Data'!Q193</f>
        <v>0</v>
      </c>
      <c r="CK234" s="176">
        <f>'Pit Scouting Data'!R193</f>
        <v>0</v>
      </c>
      <c r="CL234" s="176">
        <f>'Pit Scouting Data'!S193</f>
        <v>0</v>
      </c>
      <c r="CM234" s="169">
        <f>'Pit Scouting Data'!A193</f>
        <v>0</v>
      </c>
      <c r="CN234" s="169">
        <f>'Pit Scouting Data'!B193</f>
        <v>0</v>
      </c>
      <c r="CO234" s="169">
        <f>'Pit Scouting Data'!C193</f>
        <v>0</v>
      </c>
      <c r="CP234" s="169">
        <f>'Pit Scouting Data'!D193</f>
        <v>0</v>
      </c>
      <c r="CQ234" s="169"/>
      <c r="CR234" s="169"/>
      <c r="CS234" s="169"/>
      <c r="CT234" s="169"/>
      <c r="CU234" s="169"/>
      <c r="CV234" s="169"/>
      <c r="CW234" s="169"/>
      <c r="CX234" s="169"/>
      <c r="CY234" s="169"/>
      <c r="CZ234" s="169"/>
      <c r="DA234" s="169"/>
      <c r="DB234" s="169"/>
      <c r="DC234" s="169"/>
      <c r="DD234" s="169"/>
      <c r="DE234" s="169"/>
      <c r="DF234" s="169"/>
      <c r="DG234" s="169"/>
      <c r="DH234" s="169"/>
      <c r="DI234" s="169"/>
      <c r="DJ234" s="2"/>
      <c r="DK234" s="2"/>
      <c r="DL234" s="2"/>
      <c r="DM234" s="2"/>
      <c r="DN234" s="2"/>
      <c r="DO234" s="2"/>
      <c r="DP234" s="169"/>
      <c r="DQ234" s="169"/>
      <c r="DR234" s="169"/>
      <c r="DS234" s="169"/>
      <c r="DT234" s="169"/>
      <c r="DU234" s="169"/>
      <c r="DV234" s="169"/>
      <c r="DW234" s="37"/>
      <c r="DX234" s="37"/>
      <c r="DZ234" s="153"/>
    </row>
    <row r="235" spans="1:130" s="164" customFormat="1" hidden="1" x14ac:dyDescent="0.25">
      <c r="A235" s="153">
        <f t="shared" si="184"/>
        <v>0</v>
      </c>
      <c r="B235" s="39"/>
      <c r="C235" s="39"/>
      <c r="D235" s="17">
        <f t="shared" si="185"/>
        <v>0</v>
      </c>
      <c r="E235" s="113">
        <f t="shared" si="186"/>
        <v>0</v>
      </c>
      <c r="F235" s="113">
        <f t="shared" si="187"/>
        <v>0</v>
      </c>
      <c r="G235" s="113">
        <f t="shared" si="188"/>
        <v>0</v>
      </c>
      <c r="H235" s="113">
        <f t="shared" si="189"/>
        <v>0</v>
      </c>
      <c r="I235" s="113">
        <f t="shared" si="190"/>
        <v>0</v>
      </c>
      <c r="J235" s="113">
        <f t="shared" si="191"/>
        <v>0</v>
      </c>
      <c r="K235" s="113">
        <f t="shared" si="192"/>
        <v>0</v>
      </c>
      <c r="L235" s="76">
        <v>8</v>
      </c>
      <c r="M235" s="76">
        <v>8</v>
      </c>
      <c r="N235" s="76">
        <v>6</v>
      </c>
      <c r="O235" s="76">
        <v>6</v>
      </c>
      <c r="P235" s="76">
        <v>6</v>
      </c>
      <c r="Q235" s="76">
        <v>2</v>
      </c>
      <c r="R235" s="76">
        <v>1</v>
      </c>
      <c r="S235" s="17">
        <f t="shared" si="193"/>
        <v>0</v>
      </c>
      <c r="T235" s="113">
        <f t="shared" si="194"/>
        <v>0</v>
      </c>
      <c r="U235" s="113">
        <f t="shared" si="195"/>
        <v>0</v>
      </c>
      <c r="V235" s="113">
        <f t="shared" si="196"/>
        <v>0</v>
      </c>
      <c r="W235" s="113">
        <f t="shared" si="197"/>
        <v>0</v>
      </c>
      <c r="X235" s="113">
        <f t="shared" si="198"/>
        <v>0</v>
      </c>
      <c r="Y235" s="113">
        <f t="shared" si="199"/>
        <v>0</v>
      </c>
      <c r="Z235" s="113">
        <f t="shared" si="200"/>
        <v>0</v>
      </c>
      <c r="AA235" s="76">
        <v>5</v>
      </c>
      <c r="AB235" s="76">
        <v>6</v>
      </c>
      <c r="AC235" s="76">
        <v>8</v>
      </c>
      <c r="AD235" s="76">
        <v>2</v>
      </c>
      <c r="AE235" s="76">
        <v>2</v>
      </c>
      <c r="AF235" s="76">
        <v>3</v>
      </c>
      <c r="AG235" s="76">
        <v>8</v>
      </c>
      <c r="AH235" s="131">
        <f t="shared" si="201"/>
        <v>0</v>
      </c>
      <c r="AI235" s="131">
        <f t="shared" si="202"/>
        <v>0</v>
      </c>
      <c r="AJ235" s="131">
        <f t="shared" si="203"/>
        <v>0</v>
      </c>
      <c r="AK235" s="131">
        <f t="shared" si="204"/>
        <v>0</v>
      </c>
      <c r="AL235" s="131">
        <f t="shared" si="205"/>
        <v>0</v>
      </c>
      <c r="AM235" s="131">
        <f t="shared" si="206"/>
        <v>0</v>
      </c>
      <c r="AN235" s="131">
        <f t="shared" si="207"/>
        <v>0</v>
      </c>
      <c r="AO235" s="115" t="b">
        <f t="shared" si="208"/>
        <v>0</v>
      </c>
      <c r="AP235" s="115" t="b">
        <f t="shared" si="209"/>
        <v>0</v>
      </c>
      <c r="AQ235" s="115" t="b">
        <f t="shared" si="210"/>
        <v>0</v>
      </c>
      <c r="AR235" s="79">
        <f t="shared" si="211"/>
        <v>0</v>
      </c>
      <c r="AS235" s="79">
        <f t="shared" si="212"/>
        <v>0</v>
      </c>
      <c r="AT235" s="79">
        <f t="shared" si="213"/>
        <v>0</v>
      </c>
      <c r="AU235" s="79">
        <f t="shared" si="214"/>
        <v>0</v>
      </c>
      <c r="AV235" s="79">
        <f t="shared" si="215"/>
        <v>0</v>
      </c>
      <c r="AW235" s="79">
        <f t="shared" si="216"/>
        <v>0</v>
      </c>
      <c r="AX235" s="128">
        <f t="shared" si="217"/>
        <v>0</v>
      </c>
      <c r="AY235" s="128"/>
      <c r="AZ235" s="128"/>
      <c r="BA235" s="128">
        <f t="shared" si="218"/>
        <v>0</v>
      </c>
      <c r="BB235" s="128">
        <f t="shared" si="219"/>
        <v>0</v>
      </c>
      <c r="BC235" s="80">
        <f t="shared" si="177"/>
        <v>0</v>
      </c>
      <c r="BD235" s="80">
        <f t="shared" si="178"/>
        <v>0</v>
      </c>
      <c r="BE235" s="80">
        <f t="shared" si="179"/>
        <v>0</v>
      </c>
      <c r="BF235" s="80">
        <f t="shared" si="180"/>
        <v>0</v>
      </c>
      <c r="BG235" s="80">
        <f t="shared" si="181"/>
        <v>0</v>
      </c>
      <c r="BH235" s="80">
        <f t="shared" si="182"/>
        <v>0</v>
      </c>
      <c r="BI235" s="4">
        <f t="shared" si="220"/>
        <v>0</v>
      </c>
      <c r="BJ235" s="4">
        <f t="shared" si="221"/>
        <v>0</v>
      </c>
      <c r="BK235" s="4">
        <f t="shared" si="222"/>
        <v>0</v>
      </c>
      <c r="BL235" s="8" t="e">
        <f>VLOOKUP(CN235,'CIR Results'!$B$3:$L$42,2,FALSE)</f>
        <v>#N/A</v>
      </c>
      <c r="BM235" s="8" t="e">
        <f>VLOOKUP(CN235,'CIR Results'!$B$3:$L$42,3,FALSE)</f>
        <v>#N/A</v>
      </c>
      <c r="BN235" s="8" t="e">
        <f>VLOOKUP(CN235,'CIR Results'!$B$3:$L$42,4,FALSE)</f>
        <v>#N/A</v>
      </c>
      <c r="BO235" s="8" t="e">
        <f>VLOOKUP(CN235,'CIR Results'!$B$3:$L$42,5,FALSE)</f>
        <v>#N/A</v>
      </c>
      <c r="BP235" s="8" t="e">
        <f>VLOOKUP(CN235,'CIR Results'!$B$3:$L$42,6,FALSE)</f>
        <v>#N/A</v>
      </c>
      <c r="BQ235" s="8" t="e">
        <f>VLOOKUP(CN235,'CIR Results'!$B$3:$L$42,8,FALSE)</f>
        <v>#N/A</v>
      </c>
      <c r="BR235" s="8" t="e">
        <f>VLOOKUP(CN235,'CIR Results'!$B$3:$L$42,9,FALSE)</f>
        <v>#N/A</v>
      </c>
      <c r="BS235" s="8" t="e">
        <f>VLOOKUP(CN235,'CIR Results'!$B$3:$L$42,10,FALSE)</f>
        <v>#N/A</v>
      </c>
      <c r="BT235" s="8" t="e">
        <f>VLOOKUP(CN235,'CIR Results'!$B$3:$L$42,11,FALSE)</f>
        <v>#N/A</v>
      </c>
      <c r="BU235" s="136" t="e">
        <f>VLOOKUP(CN235,'CIR Team Info'!$B$5:$E$44,2,FALSE)</f>
        <v>#N/A</v>
      </c>
      <c r="BV235" s="136" t="e">
        <f>VLOOKUP(CN235,'CIR Team Info'!$B$5:$E$44,4,FALSE)</f>
        <v>#N/A</v>
      </c>
      <c r="BW235" s="136" t="str">
        <f t="shared" si="183"/>
        <v xml:space="preserve">0 0 0 </v>
      </c>
      <c r="BX235" s="168">
        <f>'Pit Scouting Data'!E194</f>
        <v>0</v>
      </c>
      <c r="BY235" s="168">
        <f>'Pit Scouting Data'!F194</f>
        <v>0</v>
      </c>
      <c r="BZ235" s="168">
        <f>'Pit Scouting Data'!G194</f>
        <v>0</v>
      </c>
      <c r="CA235" s="168">
        <f>'Pit Scouting Data'!H194</f>
        <v>0</v>
      </c>
      <c r="CB235" s="168">
        <f>'Pit Scouting Data'!I194</f>
        <v>0</v>
      </c>
      <c r="CC235" s="168">
        <f>'Pit Scouting Data'!J194</f>
        <v>0</v>
      </c>
      <c r="CD235" s="168">
        <f>'Pit Scouting Data'!K194</f>
        <v>0</v>
      </c>
      <c r="CE235" s="168">
        <f>'Pit Scouting Data'!L194</f>
        <v>0</v>
      </c>
      <c r="CF235" s="168">
        <f>'Pit Scouting Data'!M194</f>
        <v>0</v>
      </c>
      <c r="CG235" s="168">
        <f>'Pit Scouting Data'!N194</f>
        <v>0</v>
      </c>
      <c r="CH235" s="168">
        <f>'Pit Scouting Data'!O194</f>
        <v>0</v>
      </c>
      <c r="CI235" s="176">
        <f>'Pit Scouting Data'!P194</f>
        <v>0</v>
      </c>
      <c r="CJ235" s="176">
        <f>'Pit Scouting Data'!Q194</f>
        <v>0</v>
      </c>
      <c r="CK235" s="176">
        <f>'Pit Scouting Data'!R194</f>
        <v>0</v>
      </c>
      <c r="CL235" s="176">
        <f>'Pit Scouting Data'!S194</f>
        <v>0</v>
      </c>
      <c r="CM235" s="169">
        <f>'Pit Scouting Data'!A194</f>
        <v>0</v>
      </c>
      <c r="CN235" s="169">
        <f>'Pit Scouting Data'!B194</f>
        <v>0</v>
      </c>
      <c r="CO235" s="169">
        <f>'Pit Scouting Data'!C194</f>
        <v>0</v>
      </c>
      <c r="CP235" s="169">
        <f>'Pit Scouting Data'!D194</f>
        <v>0</v>
      </c>
      <c r="CQ235" s="169"/>
      <c r="CR235" s="169"/>
      <c r="CS235" s="169"/>
      <c r="CT235" s="169"/>
      <c r="CU235" s="169"/>
      <c r="CV235" s="169"/>
      <c r="CW235" s="169"/>
      <c r="CX235" s="169"/>
      <c r="CY235" s="169"/>
      <c r="CZ235" s="169"/>
      <c r="DA235" s="169"/>
      <c r="DB235" s="169"/>
      <c r="DC235" s="169"/>
      <c r="DD235" s="169"/>
      <c r="DE235" s="169"/>
      <c r="DF235" s="169"/>
      <c r="DG235" s="169"/>
      <c r="DH235" s="169"/>
      <c r="DI235" s="169"/>
      <c r="DJ235" s="2"/>
      <c r="DK235" s="2"/>
      <c r="DL235" s="2"/>
      <c r="DM235" s="2"/>
      <c r="DN235" s="2"/>
      <c r="DO235" s="2"/>
      <c r="DP235" s="169"/>
      <c r="DQ235" s="169"/>
      <c r="DR235" s="169"/>
      <c r="DS235" s="169"/>
      <c r="DT235" s="169"/>
      <c r="DU235" s="169"/>
      <c r="DV235" s="169"/>
      <c r="DW235" s="37"/>
      <c r="DX235" s="37"/>
      <c r="DZ235" s="153"/>
    </row>
    <row r="236" spans="1:130" s="164" customFormat="1" hidden="1" x14ac:dyDescent="0.25">
      <c r="A236" s="153">
        <f t="shared" si="184"/>
        <v>0</v>
      </c>
      <c r="B236" s="39"/>
      <c r="C236" s="39"/>
      <c r="D236" s="17">
        <f t="shared" si="185"/>
        <v>0</v>
      </c>
      <c r="E236" s="113">
        <f t="shared" si="186"/>
        <v>0</v>
      </c>
      <c r="F236" s="113">
        <f t="shared" si="187"/>
        <v>0</v>
      </c>
      <c r="G236" s="113">
        <f t="shared" si="188"/>
        <v>0</v>
      </c>
      <c r="H236" s="113">
        <f t="shared" si="189"/>
        <v>0</v>
      </c>
      <c r="I236" s="113">
        <f t="shared" si="190"/>
        <v>0</v>
      </c>
      <c r="J236" s="113">
        <f t="shared" si="191"/>
        <v>0</v>
      </c>
      <c r="K236" s="113">
        <f t="shared" si="192"/>
        <v>0</v>
      </c>
      <c r="L236" s="76">
        <v>8</v>
      </c>
      <c r="M236" s="76">
        <v>8</v>
      </c>
      <c r="N236" s="76">
        <v>6</v>
      </c>
      <c r="O236" s="76">
        <v>6</v>
      </c>
      <c r="P236" s="76">
        <v>6</v>
      </c>
      <c r="Q236" s="76">
        <v>2</v>
      </c>
      <c r="R236" s="76">
        <v>1</v>
      </c>
      <c r="S236" s="17">
        <f t="shared" si="193"/>
        <v>0</v>
      </c>
      <c r="T236" s="113">
        <f t="shared" si="194"/>
        <v>0</v>
      </c>
      <c r="U236" s="113">
        <f t="shared" si="195"/>
        <v>0</v>
      </c>
      <c r="V236" s="113">
        <f t="shared" si="196"/>
        <v>0</v>
      </c>
      <c r="W236" s="113">
        <f t="shared" si="197"/>
        <v>0</v>
      </c>
      <c r="X236" s="113">
        <f t="shared" si="198"/>
        <v>0</v>
      </c>
      <c r="Y236" s="113">
        <f t="shared" si="199"/>
        <v>0</v>
      </c>
      <c r="Z236" s="113">
        <f t="shared" si="200"/>
        <v>0</v>
      </c>
      <c r="AA236" s="76">
        <v>5</v>
      </c>
      <c r="AB236" s="76">
        <v>6</v>
      </c>
      <c r="AC236" s="76">
        <v>8</v>
      </c>
      <c r="AD236" s="76">
        <v>2</v>
      </c>
      <c r="AE236" s="76">
        <v>2</v>
      </c>
      <c r="AF236" s="76">
        <v>3</v>
      </c>
      <c r="AG236" s="76">
        <v>8</v>
      </c>
      <c r="AH236" s="131">
        <f t="shared" si="201"/>
        <v>0</v>
      </c>
      <c r="AI236" s="131">
        <f t="shared" si="202"/>
        <v>0</v>
      </c>
      <c r="AJ236" s="131">
        <f t="shared" si="203"/>
        <v>0</v>
      </c>
      <c r="AK236" s="131">
        <f t="shared" si="204"/>
        <v>0</v>
      </c>
      <c r="AL236" s="131">
        <f t="shared" si="205"/>
        <v>0</v>
      </c>
      <c r="AM236" s="131">
        <f t="shared" si="206"/>
        <v>0</v>
      </c>
      <c r="AN236" s="131">
        <f t="shared" si="207"/>
        <v>0</v>
      </c>
      <c r="AO236" s="115" t="b">
        <f t="shared" si="208"/>
        <v>0</v>
      </c>
      <c r="AP236" s="115" t="b">
        <f t="shared" si="209"/>
        <v>0</v>
      </c>
      <c r="AQ236" s="115" t="b">
        <f t="shared" si="210"/>
        <v>0</v>
      </c>
      <c r="AR236" s="79">
        <f t="shared" si="211"/>
        <v>0</v>
      </c>
      <c r="AS236" s="79">
        <f t="shared" si="212"/>
        <v>0</v>
      </c>
      <c r="AT236" s="79">
        <f t="shared" si="213"/>
        <v>0</v>
      </c>
      <c r="AU236" s="79">
        <f t="shared" si="214"/>
        <v>0</v>
      </c>
      <c r="AV236" s="79">
        <f t="shared" si="215"/>
        <v>0</v>
      </c>
      <c r="AW236" s="79">
        <f t="shared" si="216"/>
        <v>0</v>
      </c>
      <c r="AX236" s="128">
        <f t="shared" si="217"/>
        <v>0</v>
      </c>
      <c r="AY236" s="128"/>
      <c r="AZ236" s="128"/>
      <c r="BA236" s="128">
        <f t="shared" si="218"/>
        <v>0</v>
      </c>
      <c r="BB236" s="128">
        <f t="shared" si="219"/>
        <v>0</v>
      </c>
      <c r="BC236" s="80">
        <f t="shared" si="177"/>
        <v>0</v>
      </c>
      <c r="BD236" s="80">
        <f t="shared" si="178"/>
        <v>0</v>
      </c>
      <c r="BE236" s="80">
        <f t="shared" si="179"/>
        <v>0</v>
      </c>
      <c r="BF236" s="80">
        <f t="shared" si="180"/>
        <v>0</v>
      </c>
      <c r="BG236" s="80">
        <f t="shared" si="181"/>
        <v>0</v>
      </c>
      <c r="BH236" s="80">
        <f t="shared" si="182"/>
        <v>0</v>
      </c>
      <c r="BI236" s="4">
        <f t="shared" si="220"/>
        <v>0</v>
      </c>
      <c r="BJ236" s="4">
        <f t="shared" si="221"/>
        <v>0</v>
      </c>
      <c r="BK236" s="4">
        <f t="shared" si="222"/>
        <v>0</v>
      </c>
      <c r="BL236" s="8" t="e">
        <f>VLOOKUP(CN236,'CIR Results'!$B$3:$L$42,2,FALSE)</f>
        <v>#N/A</v>
      </c>
      <c r="BM236" s="8" t="e">
        <f>VLOOKUP(CN236,'CIR Results'!$B$3:$L$42,3,FALSE)</f>
        <v>#N/A</v>
      </c>
      <c r="BN236" s="8" t="e">
        <f>VLOOKUP(CN236,'CIR Results'!$B$3:$L$42,4,FALSE)</f>
        <v>#N/A</v>
      </c>
      <c r="BO236" s="8" t="e">
        <f>VLOOKUP(CN236,'CIR Results'!$B$3:$L$42,5,FALSE)</f>
        <v>#N/A</v>
      </c>
      <c r="BP236" s="8" t="e">
        <f>VLOOKUP(CN236,'CIR Results'!$B$3:$L$42,6,FALSE)</f>
        <v>#N/A</v>
      </c>
      <c r="BQ236" s="8" t="e">
        <f>VLOOKUP(CN236,'CIR Results'!$B$3:$L$42,8,FALSE)</f>
        <v>#N/A</v>
      </c>
      <c r="BR236" s="8" t="e">
        <f>VLOOKUP(CN236,'CIR Results'!$B$3:$L$42,9,FALSE)</f>
        <v>#N/A</v>
      </c>
      <c r="BS236" s="8" t="e">
        <f>VLOOKUP(CN236,'CIR Results'!$B$3:$L$42,10,FALSE)</f>
        <v>#N/A</v>
      </c>
      <c r="BT236" s="8" t="e">
        <f>VLOOKUP(CN236,'CIR Results'!$B$3:$L$42,11,FALSE)</f>
        <v>#N/A</v>
      </c>
      <c r="BU236" s="136" t="e">
        <f>VLOOKUP(CN236,'CIR Team Info'!$B$5:$E$44,2,FALSE)</f>
        <v>#N/A</v>
      </c>
      <c r="BV236" s="136" t="e">
        <f>VLOOKUP(CN236,'CIR Team Info'!$B$5:$E$44,4,FALSE)</f>
        <v>#N/A</v>
      </c>
      <c r="BW236" s="136" t="str">
        <f t="shared" si="183"/>
        <v xml:space="preserve">0 0 0 </v>
      </c>
      <c r="BX236" s="168">
        <f>'Pit Scouting Data'!E195</f>
        <v>0</v>
      </c>
      <c r="BY236" s="168">
        <f>'Pit Scouting Data'!F195</f>
        <v>0</v>
      </c>
      <c r="BZ236" s="168">
        <f>'Pit Scouting Data'!G195</f>
        <v>0</v>
      </c>
      <c r="CA236" s="168">
        <f>'Pit Scouting Data'!H195</f>
        <v>0</v>
      </c>
      <c r="CB236" s="168">
        <f>'Pit Scouting Data'!I195</f>
        <v>0</v>
      </c>
      <c r="CC236" s="168">
        <f>'Pit Scouting Data'!J195</f>
        <v>0</v>
      </c>
      <c r="CD236" s="168">
        <f>'Pit Scouting Data'!K195</f>
        <v>0</v>
      </c>
      <c r="CE236" s="168">
        <f>'Pit Scouting Data'!L195</f>
        <v>0</v>
      </c>
      <c r="CF236" s="168">
        <f>'Pit Scouting Data'!M195</f>
        <v>0</v>
      </c>
      <c r="CG236" s="168">
        <f>'Pit Scouting Data'!N195</f>
        <v>0</v>
      </c>
      <c r="CH236" s="168">
        <f>'Pit Scouting Data'!O195</f>
        <v>0</v>
      </c>
      <c r="CI236" s="176">
        <f>'Pit Scouting Data'!P195</f>
        <v>0</v>
      </c>
      <c r="CJ236" s="176">
        <f>'Pit Scouting Data'!Q195</f>
        <v>0</v>
      </c>
      <c r="CK236" s="176">
        <f>'Pit Scouting Data'!R195</f>
        <v>0</v>
      </c>
      <c r="CL236" s="176">
        <f>'Pit Scouting Data'!S195</f>
        <v>0</v>
      </c>
      <c r="CM236" s="169">
        <f>'Pit Scouting Data'!A195</f>
        <v>0</v>
      </c>
      <c r="CN236" s="169">
        <f>'Pit Scouting Data'!B195</f>
        <v>0</v>
      </c>
      <c r="CO236" s="169">
        <f>'Pit Scouting Data'!C195</f>
        <v>0</v>
      </c>
      <c r="CP236" s="169">
        <f>'Pit Scouting Data'!D195</f>
        <v>0</v>
      </c>
      <c r="CQ236" s="169"/>
      <c r="CR236" s="169"/>
      <c r="CS236" s="169"/>
      <c r="CT236" s="169"/>
      <c r="CU236" s="169"/>
      <c r="CV236" s="169"/>
      <c r="CW236" s="169"/>
      <c r="CX236" s="169"/>
      <c r="CY236" s="169"/>
      <c r="CZ236" s="169"/>
      <c r="DA236" s="169"/>
      <c r="DB236" s="169"/>
      <c r="DC236" s="169"/>
      <c r="DD236" s="169"/>
      <c r="DE236" s="169"/>
      <c r="DF236" s="169"/>
      <c r="DG236" s="169"/>
      <c r="DH236" s="169"/>
      <c r="DI236" s="169"/>
      <c r="DJ236" s="2"/>
      <c r="DK236" s="2"/>
      <c r="DL236" s="2"/>
      <c r="DM236" s="2"/>
      <c r="DN236" s="2"/>
      <c r="DO236" s="2"/>
      <c r="DP236" s="169"/>
      <c r="DQ236" s="169"/>
      <c r="DR236" s="169"/>
      <c r="DS236" s="169"/>
      <c r="DT236" s="169"/>
      <c r="DU236" s="169"/>
      <c r="DV236" s="169"/>
      <c r="DW236" s="37"/>
      <c r="DX236" s="37"/>
      <c r="DZ236" s="153"/>
    </row>
    <row r="237" spans="1:130" s="164" customFormat="1" hidden="1" x14ac:dyDescent="0.25">
      <c r="A237" s="153">
        <f t="shared" si="184"/>
        <v>0</v>
      </c>
      <c r="B237" s="39"/>
      <c r="C237" s="39"/>
      <c r="D237" s="17">
        <f t="shared" si="185"/>
        <v>0</v>
      </c>
      <c r="E237" s="113">
        <f t="shared" si="186"/>
        <v>0</v>
      </c>
      <c r="F237" s="113">
        <f t="shared" si="187"/>
        <v>0</v>
      </c>
      <c r="G237" s="113">
        <f t="shared" si="188"/>
        <v>0</v>
      </c>
      <c r="H237" s="113">
        <f t="shared" si="189"/>
        <v>0</v>
      </c>
      <c r="I237" s="113">
        <f t="shared" si="190"/>
        <v>0</v>
      </c>
      <c r="J237" s="113">
        <f t="shared" si="191"/>
        <v>0</v>
      </c>
      <c r="K237" s="113">
        <f t="shared" si="192"/>
        <v>0</v>
      </c>
      <c r="L237" s="76">
        <v>8</v>
      </c>
      <c r="M237" s="76">
        <v>8</v>
      </c>
      <c r="N237" s="76">
        <v>6</v>
      </c>
      <c r="O237" s="76">
        <v>6</v>
      </c>
      <c r="P237" s="76">
        <v>6</v>
      </c>
      <c r="Q237" s="76">
        <v>2</v>
      </c>
      <c r="R237" s="76">
        <v>1</v>
      </c>
      <c r="S237" s="17">
        <f t="shared" si="193"/>
        <v>0</v>
      </c>
      <c r="T237" s="113">
        <f t="shared" si="194"/>
        <v>0</v>
      </c>
      <c r="U237" s="113">
        <f t="shared" si="195"/>
        <v>0</v>
      </c>
      <c r="V237" s="113">
        <f t="shared" si="196"/>
        <v>0</v>
      </c>
      <c r="W237" s="113">
        <f t="shared" si="197"/>
        <v>0</v>
      </c>
      <c r="X237" s="113">
        <f t="shared" si="198"/>
        <v>0</v>
      </c>
      <c r="Y237" s="113">
        <f t="shared" si="199"/>
        <v>0</v>
      </c>
      <c r="Z237" s="113">
        <f t="shared" si="200"/>
        <v>0</v>
      </c>
      <c r="AA237" s="76">
        <v>5</v>
      </c>
      <c r="AB237" s="76">
        <v>6</v>
      </c>
      <c r="AC237" s="76">
        <v>8</v>
      </c>
      <c r="AD237" s="76">
        <v>2</v>
      </c>
      <c r="AE237" s="76">
        <v>2</v>
      </c>
      <c r="AF237" s="76">
        <v>3</v>
      </c>
      <c r="AG237" s="76">
        <v>8</v>
      </c>
      <c r="AH237" s="131">
        <f t="shared" si="201"/>
        <v>0</v>
      </c>
      <c r="AI237" s="131">
        <f t="shared" si="202"/>
        <v>0</v>
      </c>
      <c r="AJ237" s="131">
        <f t="shared" si="203"/>
        <v>0</v>
      </c>
      <c r="AK237" s="131">
        <f t="shared" si="204"/>
        <v>0</v>
      </c>
      <c r="AL237" s="131">
        <f t="shared" si="205"/>
        <v>0</v>
      </c>
      <c r="AM237" s="131">
        <f t="shared" si="206"/>
        <v>0</v>
      </c>
      <c r="AN237" s="131">
        <f t="shared" si="207"/>
        <v>0</v>
      </c>
      <c r="AO237" s="115" t="b">
        <f t="shared" si="208"/>
        <v>0</v>
      </c>
      <c r="AP237" s="115" t="b">
        <f t="shared" si="209"/>
        <v>0</v>
      </c>
      <c r="AQ237" s="115" t="b">
        <f t="shared" si="210"/>
        <v>0</v>
      </c>
      <c r="AR237" s="79">
        <f t="shared" si="211"/>
        <v>0</v>
      </c>
      <c r="AS237" s="79">
        <f t="shared" si="212"/>
        <v>0</v>
      </c>
      <c r="AT237" s="79">
        <f t="shared" si="213"/>
        <v>0</v>
      </c>
      <c r="AU237" s="79">
        <f t="shared" si="214"/>
        <v>0</v>
      </c>
      <c r="AV237" s="79">
        <f t="shared" si="215"/>
        <v>0</v>
      </c>
      <c r="AW237" s="79">
        <f t="shared" si="216"/>
        <v>0</v>
      </c>
      <c r="AX237" s="128">
        <f t="shared" si="217"/>
        <v>0</v>
      </c>
      <c r="AY237" s="128"/>
      <c r="AZ237" s="128"/>
      <c r="BA237" s="128">
        <f t="shared" si="218"/>
        <v>0</v>
      </c>
      <c r="BB237" s="128">
        <f t="shared" si="219"/>
        <v>0</v>
      </c>
      <c r="BC237" s="80">
        <f t="shared" si="177"/>
        <v>0</v>
      </c>
      <c r="BD237" s="80">
        <f t="shared" si="178"/>
        <v>0</v>
      </c>
      <c r="BE237" s="80">
        <f t="shared" si="179"/>
        <v>0</v>
      </c>
      <c r="BF237" s="80">
        <f t="shared" si="180"/>
        <v>0</v>
      </c>
      <c r="BG237" s="80">
        <f t="shared" si="181"/>
        <v>0</v>
      </c>
      <c r="BH237" s="80">
        <f t="shared" si="182"/>
        <v>0</v>
      </c>
      <c r="BI237" s="4">
        <f t="shared" si="220"/>
        <v>0</v>
      </c>
      <c r="BJ237" s="4">
        <f t="shared" si="221"/>
        <v>0</v>
      </c>
      <c r="BK237" s="4">
        <f t="shared" si="222"/>
        <v>0</v>
      </c>
      <c r="BL237" s="8" t="e">
        <f>VLOOKUP(CN237,'CIR Results'!$B$3:$L$42,2,FALSE)</f>
        <v>#N/A</v>
      </c>
      <c r="BM237" s="8" t="e">
        <f>VLOOKUP(CN237,'CIR Results'!$B$3:$L$42,3,FALSE)</f>
        <v>#N/A</v>
      </c>
      <c r="BN237" s="8" t="e">
        <f>VLOOKUP(CN237,'CIR Results'!$B$3:$L$42,4,FALSE)</f>
        <v>#N/A</v>
      </c>
      <c r="BO237" s="8" t="e">
        <f>VLOOKUP(CN237,'CIR Results'!$B$3:$L$42,5,FALSE)</f>
        <v>#N/A</v>
      </c>
      <c r="BP237" s="8" t="e">
        <f>VLOOKUP(CN237,'CIR Results'!$B$3:$L$42,6,FALSE)</f>
        <v>#N/A</v>
      </c>
      <c r="BQ237" s="8" t="e">
        <f>VLOOKUP(CN237,'CIR Results'!$B$3:$L$42,8,FALSE)</f>
        <v>#N/A</v>
      </c>
      <c r="BR237" s="8" t="e">
        <f>VLOOKUP(CN237,'CIR Results'!$B$3:$L$42,9,FALSE)</f>
        <v>#N/A</v>
      </c>
      <c r="BS237" s="8" t="e">
        <f>VLOOKUP(CN237,'CIR Results'!$B$3:$L$42,10,FALSE)</f>
        <v>#N/A</v>
      </c>
      <c r="BT237" s="8" t="e">
        <f>VLOOKUP(CN237,'CIR Results'!$B$3:$L$42,11,FALSE)</f>
        <v>#N/A</v>
      </c>
      <c r="BU237" s="136" t="e">
        <f>VLOOKUP(CN237,'CIR Team Info'!$B$5:$E$44,2,FALSE)</f>
        <v>#N/A</v>
      </c>
      <c r="BV237" s="136" t="e">
        <f>VLOOKUP(CN237,'CIR Team Info'!$B$5:$E$44,4,FALSE)</f>
        <v>#N/A</v>
      </c>
      <c r="BW237" s="136" t="str">
        <f t="shared" si="183"/>
        <v xml:space="preserve">0 0 0 </v>
      </c>
      <c r="BX237" s="168">
        <f>'Pit Scouting Data'!E196</f>
        <v>0</v>
      </c>
      <c r="BY237" s="168">
        <f>'Pit Scouting Data'!F196</f>
        <v>0</v>
      </c>
      <c r="BZ237" s="168">
        <f>'Pit Scouting Data'!G196</f>
        <v>0</v>
      </c>
      <c r="CA237" s="168">
        <f>'Pit Scouting Data'!H196</f>
        <v>0</v>
      </c>
      <c r="CB237" s="168">
        <f>'Pit Scouting Data'!I196</f>
        <v>0</v>
      </c>
      <c r="CC237" s="168">
        <f>'Pit Scouting Data'!J196</f>
        <v>0</v>
      </c>
      <c r="CD237" s="168">
        <f>'Pit Scouting Data'!K196</f>
        <v>0</v>
      </c>
      <c r="CE237" s="168">
        <f>'Pit Scouting Data'!L196</f>
        <v>0</v>
      </c>
      <c r="CF237" s="168">
        <f>'Pit Scouting Data'!M196</f>
        <v>0</v>
      </c>
      <c r="CG237" s="168">
        <f>'Pit Scouting Data'!N196</f>
        <v>0</v>
      </c>
      <c r="CH237" s="168">
        <f>'Pit Scouting Data'!O196</f>
        <v>0</v>
      </c>
      <c r="CI237" s="176">
        <f>'Pit Scouting Data'!P196</f>
        <v>0</v>
      </c>
      <c r="CJ237" s="176">
        <f>'Pit Scouting Data'!Q196</f>
        <v>0</v>
      </c>
      <c r="CK237" s="176">
        <f>'Pit Scouting Data'!R196</f>
        <v>0</v>
      </c>
      <c r="CL237" s="176">
        <f>'Pit Scouting Data'!S196</f>
        <v>0</v>
      </c>
      <c r="CM237" s="169">
        <f>'Pit Scouting Data'!A196</f>
        <v>0</v>
      </c>
      <c r="CN237" s="169">
        <f>'Pit Scouting Data'!B196</f>
        <v>0</v>
      </c>
      <c r="CO237" s="169">
        <f>'Pit Scouting Data'!C196</f>
        <v>0</v>
      </c>
      <c r="CP237" s="169">
        <f>'Pit Scouting Data'!D196</f>
        <v>0</v>
      </c>
      <c r="CQ237" s="169"/>
      <c r="CR237" s="169"/>
      <c r="CS237" s="169"/>
      <c r="CT237" s="169"/>
      <c r="CU237" s="169"/>
      <c r="CV237" s="169"/>
      <c r="CW237" s="169"/>
      <c r="CX237" s="169"/>
      <c r="CY237" s="169"/>
      <c r="CZ237" s="169"/>
      <c r="DA237" s="169"/>
      <c r="DB237" s="169"/>
      <c r="DC237" s="169"/>
      <c r="DD237" s="169"/>
      <c r="DE237" s="169"/>
      <c r="DF237" s="169"/>
      <c r="DG237" s="169"/>
      <c r="DH237" s="169"/>
      <c r="DI237" s="169"/>
      <c r="DJ237" s="2"/>
      <c r="DK237" s="2"/>
      <c r="DL237" s="2"/>
      <c r="DM237" s="2"/>
      <c r="DN237" s="2"/>
      <c r="DO237" s="2"/>
      <c r="DP237" s="169"/>
      <c r="DQ237" s="169"/>
      <c r="DR237" s="169"/>
      <c r="DS237" s="169"/>
      <c r="DT237" s="169"/>
      <c r="DU237" s="169"/>
      <c r="DV237" s="169"/>
      <c r="DW237" s="37"/>
      <c r="DX237" s="37"/>
      <c r="DZ237" s="153"/>
    </row>
    <row r="238" spans="1:130" s="164" customFormat="1" hidden="1" x14ac:dyDescent="0.25">
      <c r="A238" s="153">
        <f t="shared" si="184"/>
        <v>0</v>
      </c>
      <c r="B238" s="39"/>
      <c r="C238" s="39"/>
      <c r="D238" s="17">
        <f t="shared" si="185"/>
        <v>0</v>
      </c>
      <c r="E238" s="113">
        <f t="shared" si="186"/>
        <v>0</v>
      </c>
      <c r="F238" s="113">
        <f t="shared" si="187"/>
        <v>0</v>
      </c>
      <c r="G238" s="113">
        <f t="shared" si="188"/>
        <v>0</v>
      </c>
      <c r="H238" s="113">
        <f t="shared" si="189"/>
        <v>0</v>
      </c>
      <c r="I238" s="113">
        <f t="shared" si="190"/>
        <v>0</v>
      </c>
      <c r="J238" s="113">
        <f t="shared" si="191"/>
        <v>0</v>
      </c>
      <c r="K238" s="113">
        <f t="shared" si="192"/>
        <v>0</v>
      </c>
      <c r="L238" s="76">
        <v>8</v>
      </c>
      <c r="M238" s="76">
        <v>8</v>
      </c>
      <c r="N238" s="76">
        <v>6</v>
      </c>
      <c r="O238" s="76">
        <v>6</v>
      </c>
      <c r="P238" s="76">
        <v>6</v>
      </c>
      <c r="Q238" s="76">
        <v>2</v>
      </c>
      <c r="R238" s="76">
        <v>1</v>
      </c>
      <c r="S238" s="17">
        <f t="shared" si="193"/>
        <v>0</v>
      </c>
      <c r="T238" s="113">
        <f t="shared" si="194"/>
        <v>0</v>
      </c>
      <c r="U238" s="113">
        <f t="shared" si="195"/>
        <v>0</v>
      </c>
      <c r="V238" s="113">
        <f t="shared" si="196"/>
        <v>0</v>
      </c>
      <c r="W238" s="113">
        <f t="shared" si="197"/>
        <v>0</v>
      </c>
      <c r="X238" s="113">
        <f t="shared" si="198"/>
        <v>0</v>
      </c>
      <c r="Y238" s="113">
        <f t="shared" si="199"/>
        <v>0</v>
      </c>
      <c r="Z238" s="113">
        <f t="shared" si="200"/>
        <v>0</v>
      </c>
      <c r="AA238" s="76">
        <v>5</v>
      </c>
      <c r="AB238" s="76">
        <v>6</v>
      </c>
      <c r="AC238" s="76">
        <v>8</v>
      </c>
      <c r="AD238" s="76">
        <v>2</v>
      </c>
      <c r="AE238" s="76">
        <v>2</v>
      </c>
      <c r="AF238" s="76">
        <v>3</v>
      </c>
      <c r="AG238" s="76">
        <v>8</v>
      </c>
      <c r="AH238" s="131">
        <f t="shared" si="201"/>
        <v>0</v>
      </c>
      <c r="AI238" s="131">
        <f t="shared" si="202"/>
        <v>0</v>
      </c>
      <c r="AJ238" s="131">
        <f t="shared" si="203"/>
        <v>0</v>
      </c>
      <c r="AK238" s="131">
        <f t="shared" si="204"/>
        <v>0</v>
      </c>
      <c r="AL238" s="131">
        <f t="shared" si="205"/>
        <v>0</v>
      </c>
      <c r="AM238" s="131">
        <f t="shared" si="206"/>
        <v>0</v>
      </c>
      <c r="AN238" s="131">
        <f t="shared" si="207"/>
        <v>0</v>
      </c>
      <c r="AO238" s="115" t="b">
        <f t="shared" si="208"/>
        <v>0</v>
      </c>
      <c r="AP238" s="115" t="b">
        <f t="shared" si="209"/>
        <v>0</v>
      </c>
      <c r="AQ238" s="115" t="b">
        <f t="shared" si="210"/>
        <v>0</v>
      </c>
      <c r="AR238" s="79">
        <f t="shared" si="211"/>
        <v>0</v>
      </c>
      <c r="AS238" s="79">
        <f t="shared" si="212"/>
        <v>0</v>
      </c>
      <c r="AT238" s="79">
        <f t="shared" si="213"/>
        <v>0</v>
      </c>
      <c r="AU238" s="79">
        <f t="shared" si="214"/>
        <v>0</v>
      </c>
      <c r="AV238" s="79">
        <f t="shared" si="215"/>
        <v>0</v>
      </c>
      <c r="AW238" s="79">
        <f t="shared" si="216"/>
        <v>0</v>
      </c>
      <c r="AX238" s="128">
        <f t="shared" si="217"/>
        <v>0</v>
      </c>
      <c r="AY238" s="128"/>
      <c r="AZ238" s="128"/>
      <c r="BA238" s="128">
        <f t="shared" si="218"/>
        <v>0</v>
      </c>
      <c r="BB238" s="128">
        <f t="shared" si="219"/>
        <v>0</v>
      </c>
      <c r="BC238" s="80">
        <f t="shared" si="177"/>
        <v>0</v>
      </c>
      <c r="BD238" s="80">
        <f t="shared" si="178"/>
        <v>0</v>
      </c>
      <c r="BE238" s="80">
        <f t="shared" si="179"/>
        <v>0</v>
      </c>
      <c r="BF238" s="80">
        <f t="shared" si="180"/>
        <v>0</v>
      </c>
      <c r="BG238" s="80">
        <f t="shared" si="181"/>
        <v>0</v>
      </c>
      <c r="BH238" s="80">
        <f t="shared" si="182"/>
        <v>0</v>
      </c>
      <c r="BI238" s="4">
        <f t="shared" si="220"/>
        <v>0</v>
      </c>
      <c r="BJ238" s="4">
        <f t="shared" si="221"/>
        <v>0</v>
      </c>
      <c r="BK238" s="4">
        <f t="shared" si="222"/>
        <v>0</v>
      </c>
      <c r="BL238" s="8" t="e">
        <f>VLOOKUP(CN238,'CIR Results'!$B$3:$L$42,2,FALSE)</f>
        <v>#N/A</v>
      </c>
      <c r="BM238" s="8" t="e">
        <f>VLOOKUP(CN238,'CIR Results'!$B$3:$L$42,3,FALSE)</f>
        <v>#N/A</v>
      </c>
      <c r="BN238" s="8" t="e">
        <f>VLOOKUP(CN238,'CIR Results'!$B$3:$L$42,4,FALSE)</f>
        <v>#N/A</v>
      </c>
      <c r="BO238" s="8" t="e">
        <f>VLOOKUP(CN238,'CIR Results'!$B$3:$L$42,5,FALSE)</f>
        <v>#N/A</v>
      </c>
      <c r="BP238" s="8" t="e">
        <f>VLOOKUP(CN238,'CIR Results'!$B$3:$L$42,6,FALSE)</f>
        <v>#N/A</v>
      </c>
      <c r="BQ238" s="8" t="e">
        <f>VLOOKUP(CN238,'CIR Results'!$B$3:$L$42,8,FALSE)</f>
        <v>#N/A</v>
      </c>
      <c r="BR238" s="8" t="e">
        <f>VLOOKUP(CN238,'CIR Results'!$B$3:$L$42,9,FALSE)</f>
        <v>#N/A</v>
      </c>
      <c r="BS238" s="8" t="e">
        <f>VLOOKUP(CN238,'CIR Results'!$B$3:$L$42,10,FALSE)</f>
        <v>#N/A</v>
      </c>
      <c r="BT238" s="8" t="e">
        <f>VLOOKUP(CN238,'CIR Results'!$B$3:$L$42,11,FALSE)</f>
        <v>#N/A</v>
      </c>
      <c r="BU238" s="136" t="e">
        <f>VLOOKUP(CN238,'CIR Team Info'!$B$5:$E$44,2,FALSE)</f>
        <v>#N/A</v>
      </c>
      <c r="BV238" s="136" t="e">
        <f>VLOOKUP(CN238,'CIR Team Info'!$B$5:$E$44,4,FALSE)</f>
        <v>#N/A</v>
      </c>
      <c r="BW238" s="136" t="str">
        <f t="shared" si="183"/>
        <v xml:space="preserve">0 0 0 </v>
      </c>
      <c r="BX238" s="168">
        <f>'Pit Scouting Data'!E197</f>
        <v>0</v>
      </c>
      <c r="BY238" s="168">
        <f>'Pit Scouting Data'!F197</f>
        <v>0</v>
      </c>
      <c r="BZ238" s="168">
        <f>'Pit Scouting Data'!G197</f>
        <v>0</v>
      </c>
      <c r="CA238" s="168">
        <f>'Pit Scouting Data'!H197</f>
        <v>0</v>
      </c>
      <c r="CB238" s="168">
        <f>'Pit Scouting Data'!I197</f>
        <v>0</v>
      </c>
      <c r="CC238" s="168">
        <f>'Pit Scouting Data'!J197</f>
        <v>0</v>
      </c>
      <c r="CD238" s="168">
        <f>'Pit Scouting Data'!K197</f>
        <v>0</v>
      </c>
      <c r="CE238" s="168">
        <f>'Pit Scouting Data'!L197</f>
        <v>0</v>
      </c>
      <c r="CF238" s="168">
        <f>'Pit Scouting Data'!M197</f>
        <v>0</v>
      </c>
      <c r="CG238" s="168">
        <f>'Pit Scouting Data'!N197</f>
        <v>0</v>
      </c>
      <c r="CH238" s="168">
        <f>'Pit Scouting Data'!O197</f>
        <v>0</v>
      </c>
      <c r="CI238" s="176">
        <f>'Pit Scouting Data'!P197</f>
        <v>0</v>
      </c>
      <c r="CJ238" s="176">
        <f>'Pit Scouting Data'!Q197</f>
        <v>0</v>
      </c>
      <c r="CK238" s="176">
        <f>'Pit Scouting Data'!R197</f>
        <v>0</v>
      </c>
      <c r="CL238" s="176">
        <f>'Pit Scouting Data'!S197</f>
        <v>0</v>
      </c>
      <c r="CM238" s="169">
        <f>'Pit Scouting Data'!A197</f>
        <v>0</v>
      </c>
      <c r="CN238" s="169">
        <f>'Pit Scouting Data'!B197</f>
        <v>0</v>
      </c>
      <c r="CO238" s="169">
        <f>'Pit Scouting Data'!C197</f>
        <v>0</v>
      </c>
      <c r="CP238" s="169">
        <f>'Pit Scouting Data'!D197</f>
        <v>0</v>
      </c>
      <c r="CQ238" s="169"/>
      <c r="CR238" s="169"/>
      <c r="CS238" s="169"/>
      <c r="CT238" s="169"/>
      <c r="CU238" s="169"/>
      <c r="CV238" s="169"/>
      <c r="CW238" s="169"/>
      <c r="CX238" s="169"/>
      <c r="CY238" s="169"/>
      <c r="CZ238" s="169"/>
      <c r="DA238" s="169"/>
      <c r="DB238" s="169"/>
      <c r="DC238" s="169"/>
      <c r="DD238" s="169"/>
      <c r="DE238" s="169"/>
      <c r="DF238" s="169"/>
      <c r="DG238" s="169"/>
      <c r="DH238" s="169"/>
      <c r="DI238" s="169"/>
      <c r="DJ238" s="2"/>
      <c r="DK238" s="2"/>
      <c r="DL238" s="2"/>
      <c r="DM238" s="2"/>
      <c r="DN238" s="2"/>
      <c r="DO238" s="2"/>
      <c r="DP238" s="169"/>
      <c r="DQ238" s="169"/>
      <c r="DR238" s="169"/>
      <c r="DS238" s="169"/>
      <c r="DT238" s="169"/>
      <c r="DU238" s="169"/>
      <c r="DV238" s="169"/>
      <c r="DW238" s="37"/>
      <c r="DX238" s="37"/>
      <c r="DZ238" s="153"/>
    </row>
    <row r="239" spans="1:130" s="164" customFormat="1" hidden="1" x14ac:dyDescent="0.25">
      <c r="A239" s="153">
        <f t="shared" si="184"/>
        <v>0</v>
      </c>
      <c r="B239" s="39"/>
      <c r="C239" s="39"/>
      <c r="D239" s="17">
        <f t="shared" si="185"/>
        <v>0</v>
      </c>
      <c r="E239" s="113">
        <f t="shared" si="186"/>
        <v>0</v>
      </c>
      <c r="F239" s="113">
        <f t="shared" si="187"/>
        <v>0</v>
      </c>
      <c r="G239" s="113">
        <f t="shared" si="188"/>
        <v>0</v>
      </c>
      <c r="H239" s="113">
        <f t="shared" si="189"/>
        <v>0</v>
      </c>
      <c r="I239" s="113">
        <f t="shared" si="190"/>
        <v>0</v>
      </c>
      <c r="J239" s="113">
        <f t="shared" si="191"/>
        <v>0</v>
      </c>
      <c r="K239" s="113">
        <f t="shared" si="192"/>
        <v>0</v>
      </c>
      <c r="L239" s="76">
        <v>8</v>
      </c>
      <c r="M239" s="76">
        <v>8</v>
      </c>
      <c r="N239" s="76">
        <v>6</v>
      </c>
      <c r="O239" s="76">
        <v>6</v>
      </c>
      <c r="P239" s="76">
        <v>6</v>
      </c>
      <c r="Q239" s="76">
        <v>2</v>
      </c>
      <c r="R239" s="76">
        <v>1</v>
      </c>
      <c r="S239" s="17">
        <f t="shared" si="193"/>
        <v>0</v>
      </c>
      <c r="T239" s="113">
        <f t="shared" si="194"/>
        <v>0</v>
      </c>
      <c r="U239" s="113">
        <f t="shared" si="195"/>
        <v>0</v>
      </c>
      <c r="V239" s="113">
        <f t="shared" si="196"/>
        <v>0</v>
      </c>
      <c r="W239" s="113">
        <f t="shared" si="197"/>
        <v>0</v>
      </c>
      <c r="X239" s="113">
        <f t="shared" si="198"/>
        <v>0</v>
      </c>
      <c r="Y239" s="113">
        <f t="shared" si="199"/>
        <v>0</v>
      </c>
      <c r="Z239" s="113">
        <f t="shared" si="200"/>
        <v>0</v>
      </c>
      <c r="AA239" s="76">
        <v>5</v>
      </c>
      <c r="AB239" s="76">
        <v>6</v>
      </c>
      <c r="AC239" s="76">
        <v>8</v>
      </c>
      <c r="AD239" s="76">
        <v>2</v>
      </c>
      <c r="AE239" s="76">
        <v>2</v>
      </c>
      <c r="AF239" s="76">
        <v>3</v>
      </c>
      <c r="AG239" s="76">
        <v>8</v>
      </c>
      <c r="AH239" s="131">
        <f t="shared" si="201"/>
        <v>0</v>
      </c>
      <c r="AI239" s="131">
        <f t="shared" si="202"/>
        <v>0</v>
      </c>
      <c r="AJ239" s="131">
        <f t="shared" si="203"/>
        <v>0</v>
      </c>
      <c r="AK239" s="131">
        <f t="shared" si="204"/>
        <v>0</v>
      </c>
      <c r="AL239" s="131">
        <f t="shared" si="205"/>
        <v>0</v>
      </c>
      <c r="AM239" s="131">
        <f t="shared" si="206"/>
        <v>0</v>
      </c>
      <c r="AN239" s="131">
        <f t="shared" si="207"/>
        <v>0</v>
      </c>
      <c r="AO239" s="115" t="b">
        <f t="shared" si="208"/>
        <v>0</v>
      </c>
      <c r="AP239" s="115" t="b">
        <f t="shared" si="209"/>
        <v>0</v>
      </c>
      <c r="AQ239" s="115" t="b">
        <f t="shared" si="210"/>
        <v>0</v>
      </c>
      <c r="AR239" s="79">
        <f t="shared" si="211"/>
        <v>0</v>
      </c>
      <c r="AS239" s="79">
        <f t="shared" si="212"/>
        <v>0</v>
      </c>
      <c r="AT239" s="79">
        <f t="shared" si="213"/>
        <v>0</v>
      </c>
      <c r="AU239" s="79">
        <f t="shared" si="214"/>
        <v>0</v>
      </c>
      <c r="AV239" s="79">
        <f t="shared" si="215"/>
        <v>0</v>
      </c>
      <c r="AW239" s="79">
        <f t="shared" si="216"/>
        <v>0</v>
      </c>
      <c r="AX239" s="128">
        <f t="shared" si="217"/>
        <v>0</v>
      </c>
      <c r="AY239" s="128"/>
      <c r="AZ239" s="128"/>
      <c r="BA239" s="128">
        <f t="shared" si="218"/>
        <v>0</v>
      </c>
      <c r="BB239" s="128">
        <f t="shared" si="219"/>
        <v>0</v>
      </c>
      <c r="BC239" s="80">
        <f t="shared" si="177"/>
        <v>0</v>
      </c>
      <c r="BD239" s="80">
        <f t="shared" si="178"/>
        <v>0</v>
      </c>
      <c r="BE239" s="80">
        <f t="shared" si="179"/>
        <v>0</v>
      </c>
      <c r="BF239" s="80">
        <f t="shared" si="180"/>
        <v>0</v>
      </c>
      <c r="BG239" s="80">
        <f t="shared" si="181"/>
        <v>0</v>
      </c>
      <c r="BH239" s="80">
        <f t="shared" si="182"/>
        <v>0</v>
      </c>
      <c r="BI239" s="4">
        <f t="shared" si="220"/>
        <v>0</v>
      </c>
      <c r="BJ239" s="4">
        <f t="shared" si="221"/>
        <v>0</v>
      </c>
      <c r="BK239" s="4">
        <f t="shared" si="222"/>
        <v>0</v>
      </c>
      <c r="BL239" s="8" t="e">
        <f>VLOOKUP(CN239,'CIR Results'!$B$3:$L$42,2,FALSE)</f>
        <v>#N/A</v>
      </c>
      <c r="BM239" s="8" t="e">
        <f>VLOOKUP(CN239,'CIR Results'!$B$3:$L$42,3,FALSE)</f>
        <v>#N/A</v>
      </c>
      <c r="BN239" s="8" t="e">
        <f>VLOOKUP(CN239,'CIR Results'!$B$3:$L$42,4,FALSE)</f>
        <v>#N/A</v>
      </c>
      <c r="BO239" s="8" t="e">
        <f>VLOOKUP(CN239,'CIR Results'!$B$3:$L$42,5,FALSE)</f>
        <v>#N/A</v>
      </c>
      <c r="BP239" s="8" t="e">
        <f>VLOOKUP(CN239,'CIR Results'!$B$3:$L$42,6,FALSE)</f>
        <v>#N/A</v>
      </c>
      <c r="BQ239" s="8" t="e">
        <f>VLOOKUP(CN239,'CIR Results'!$B$3:$L$42,8,FALSE)</f>
        <v>#N/A</v>
      </c>
      <c r="BR239" s="8" t="e">
        <f>VLOOKUP(CN239,'CIR Results'!$B$3:$L$42,9,FALSE)</f>
        <v>#N/A</v>
      </c>
      <c r="BS239" s="8" t="e">
        <f>VLOOKUP(CN239,'CIR Results'!$B$3:$L$42,10,FALSE)</f>
        <v>#N/A</v>
      </c>
      <c r="BT239" s="8" t="e">
        <f>VLOOKUP(CN239,'CIR Results'!$B$3:$L$42,11,FALSE)</f>
        <v>#N/A</v>
      </c>
      <c r="BU239" s="136" t="e">
        <f>VLOOKUP(CN239,'CIR Team Info'!$B$5:$E$44,2,FALSE)</f>
        <v>#N/A</v>
      </c>
      <c r="BV239" s="136" t="e">
        <f>VLOOKUP(CN239,'CIR Team Info'!$B$5:$E$44,4,FALSE)</f>
        <v>#N/A</v>
      </c>
      <c r="BW239" s="136" t="str">
        <f t="shared" si="183"/>
        <v xml:space="preserve">0 0 0 </v>
      </c>
      <c r="BX239" s="168">
        <f>'Pit Scouting Data'!E198</f>
        <v>0</v>
      </c>
      <c r="BY239" s="168">
        <f>'Pit Scouting Data'!F198</f>
        <v>0</v>
      </c>
      <c r="BZ239" s="168">
        <f>'Pit Scouting Data'!G198</f>
        <v>0</v>
      </c>
      <c r="CA239" s="168">
        <f>'Pit Scouting Data'!H198</f>
        <v>0</v>
      </c>
      <c r="CB239" s="168">
        <f>'Pit Scouting Data'!I198</f>
        <v>0</v>
      </c>
      <c r="CC239" s="168">
        <f>'Pit Scouting Data'!J198</f>
        <v>0</v>
      </c>
      <c r="CD239" s="168">
        <f>'Pit Scouting Data'!K198</f>
        <v>0</v>
      </c>
      <c r="CE239" s="168">
        <f>'Pit Scouting Data'!L198</f>
        <v>0</v>
      </c>
      <c r="CF239" s="168">
        <f>'Pit Scouting Data'!M198</f>
        <v>0</v>
      </c>
      <c r="CG239" s="168">
        <f>'Pit Scouting Data'!N198</f>
        <v>0</v>
      </c>
      <c r="CH239" s="168">
        <f>'Pit Scouting Data'!O198</f>
        <v>0</v>
      </c>
      <c r="CI239" s="176">
        <f>'Pit Scouting Data'!P198</f>
        <v>0</v>
      </c>
      <c r="CJ239" s="176">
        <f>'Pit Scouting Data'!Q198</f>
        <v>0</v>
      </c>
      <c r="CK239" s="176">
        <f>'Pit Scouting Data'!R198</f>
        <v>0</v>
      </c>
      <c r="CL239" s="176">
        <f>'Pit Scouting Data'!S198</f>
        <v>0</v>
      </c>
      <c r="CM239" s="169">
        <f>'Pit Scouting Data'!A198</f>
        <v>0</v>
      </c>
      <c r="CN239" s="169">
        <f>'Pit Scouting Data'!B198</f>
        <v>0</v>
      </c>
      <c r="CO239" s="169">
        <f>'Pit Scouting Data'!C198</f>
        <v>0</v>
      </c>
      <c r="CP239" s="169">
        <f>'Pit Scouting Data'!D198</f>
        <v>0</v>
      </c>
      <c r="CQ239" s="169"/>
      <c r="CR239" s="169"/>
      <c r="CS239" s="169"/>
      <c r="CT239" s="169"/>
      <c r="CU239" s="169"/>
      <c r="CV239" s="169"/>
      <c r="CW239" s="169"/>
      <c r="CX239" s="169"/>
      <c r="CY239" s="169"/>
      <c r="CZ239" s="169"/>
      <c r="DA239" s="169"/>
      <c r="DB239" s="169"/>
      <c r="DC239" s="169"/>
      <c r="DD239" s="169"/>
      <c r="DE239" s="169"/>
      <c r="DF239" s="169"/>
      <c r="DG239" s="169"/>
      <c r="DH239" s="169"/>
      <c r="DI239" s="169"/>
      <c r="DJ239" s="2"/>
      <c r="DK239" s="2"/>
      <c r="DL239" s="2"/>
      <c r="DM239" s="2"/>
      <c r="DN239" s="2"/>
      <c r="DO239" s="2"/>
      <c r="DP239" s="169"/>
      <c r="DQ239" s="169"/>
      <c r="DR239" s="169"/>
      <c r="DS239" s="169"/>
      <c r="DT239" s="169"/>
      <c r="DU239" s="169"/>
      <c r="DV239" s="169"/>
      <c r="DW239" s="37"/>
      <c r="DX239" s="37"/>
      <c r="DZ239" s="153"/>
    </row>
    <row r="240" spans="1:130" s="164" customFormat="1" hidden="1" x14ac:dyDescent="0.25">
      <c r="A240" s="153">
        <f t="shared" si="184"/>
        <v>0</v>
      </c>
      <c r="B240" s="39"/>
      <c r="C240" s="39"/>
      <c r="D240" s="17">
        <f t="shared" si="185"/>
        <v>0</v>
      </c>
      <c r="E240" s="113">
        <f t="shared" si="186"/>
        <v>0</v>
      </c>
      <c r="F240" s="113">
        <f t="shared" si="187"/>
        <v>0</v>
      </c>
      <c r="G240" s="113">
        <f t="shared" si="188"/>
        <v>0</v>
      </c>
      <c r="H240" s="113">
        <f t="shared" si="189"/>
        <v>0</v>
      </c>
      <c r="I240" s="113">
        <f t="shared" si="190"/>
        <v>0</v>
      </c>
      <c r="J240" s="113">
        <f t="shared" si="191"/>
        <v>0</v>
      </c>
      <c r="K240" s="113">
        <f t="shared" si="192"/>
        <v>0</v>
      </c>
      <c r="L240" s="76">
        <v>8</v>
      </c>
      <c r="M240" s="76">
        <v>8</v>
      </c>
      <c r="N240" s="76">
        <v>6</v>
      </c>
      <c r="O240" s="76">
        <v>6</v>
      </c>
      <c r="P240" s="76">
        <v>6</v>
      </c>
      <c r="Q240" s="76">
        <v>2</v>
      </c>
      <c r="R240" s="76">
        <v>1</v>
      </c>
      <c r="S240" s="17">
        <f t="shared" si="193"/>
        <v>0</v>
      </c>
      <c r="T240" s="113">
        <f t="shared" si="194"/>
        <v>0</v>
      </c>
      <c r="U240" s="113">
        <f t="shared" si="195"/>
        <v>0</v>
      </c>
      <c r="V240" s="113">
        <f t="shared" si="196"/>
        <v>0</v>
      </c>
      <c r="W240" s="113">
        <f t="shared" si="197"/>
        <v>0</v>
      </c>
      <c r="X240" s="113">
        <f t="shared" si="198"/>
        <v>0</v>
      </c>
      <c r="Y240" s="113">
        <f t="shared" si="199"/>
        <v>0</v>
      </c>
      <c r="Z240" s="113">
        <f t="shared" si="200"/>
        <v>0</v>
      </c>
      <c r="AA240" s="76">
        <v>5</v>
      </c>
      <c r="AB240" s="76">
        <v>6</v>
      </c>
      <c r="AC240" s="76">
        <v>8</v>
      </c>
      <c r="AD240" s="76">
        <v>2</v>
      </c>
      <c r="AE240" s="76">
        <v>2</v>
      </c>
      <c r="AF240" s="76">
        <v>3</v>
      </c>
      <c r="AG240" s="76">
        <v>8</v>
      </c>
      <c r="AH240" s="131">
        <f t="shared" si="201"/>
        <v>0</v>
      </c>
      <c r="AI240" s="131">
        <f t="shared" si="202"/>
        <v>0</v>
      </c>
      <c r="AJ240" s="131">
        <f t="shared" si="203"/>
        <v>0</v>
      </c>
      <c r="AK240" s="131">
        <f t="shared" si="204"/>
        <v>0</v>
      </c>
      <c r="AL240" s="131">
        <f t="shared" si="205"/>
        <v>0</v>
      </c>
      <c r="AM240" s="131">
        <f t="shared" si="206"/>
        <v>0</v>
      </c>
      <c r="AN240" s="131">
        <f t="shared" si="207"/>
        <v>0</v>
      </c>
      <c r="AO240" s="115" t="b">
        <f t="shared" si="208"/>
        <v>0</v>
      </c>
      <c r="AP240" s="115" t="b">
        <f t="shared" si="209"/>
        <v>0</v>
      </c>
      <c r="AQ240" s="115" t="b">
        <f t="shared" si="210"/>
        <v>0</v>
      </c>
      <c r="AR240" s="79">
        <f t="shared" si="211"/>
        <v>0</v>
      </c>
      <c r="AS240" s="79">
        <f t="shared" si="212"/>
        <v>0</v>
      </c>
      <c r="AT240" s="79">
        <f t="shared" si="213"/>
        <v>0</v>
      </c>
      <c r="AU240" s="79">
        <f t="shared" si="214"/>
        <v>0</v>
      </c>
      <c r="AV240" s="79">
        <f t="shared" si="215"/>
        <v>0</v>
      </c>
      <c r="AW240" s="79">
        <f t="shared" si="216"/>
        <v>0</v>
      </c>
      <c r="AX240" s="128">
        <f t="shared" si="217"/>
        <v>0</v>
      </c>
      <c r="AY240" s="128"/>
      <c r="AZ240" s="128"/>
      <c r="BA240" s="128">
        <f t="shared" si="218"/>
        <v>0</v>
      </c>
      <c r="BB240" s="128">
        <f t="shared" si="219"/>
        <v>0</v>
      </c>
      <c r="BC240" s="80">
        <f t="shared" si="177"/>
        <v>0</v>
      </c>
      <c r="BD240" s="80">
        <f t="shared" si="178"/>
        <v>0</v>
      </c>
      <c r="BE240" s="80">
        <f t="shared" si="179"/>
        <v>0</v>
      </c>
      <c r="BF240" s="80">
        <f t="shared" si="180"/>
        <v>0</v>
      </c>
      <c r="BG240" s="80">
        <f t="shared" si="181"/>
        <v>0</v>
      </c>
      <c r="BH240" s="80">
        <f t="shared" si="182"/>
        <v>0</v>
      </c>
      <c r="BI240" s="4">
        <f t="shared" si="220"/>
        <v>0</v>
      </c>
      <c r="BJ240" s="4">
        <f t="shared" si="221"/>
        <v>0</v>
      </c>
      <c r="BK240" s="4">
        <f t="shared" si="222"/>
        <v>0</v>
      </c>
      <c r="BL240" s="8" t="e">
        <f>VLOOKUP(CN240,'CIR Results'!$B$3:$L$42,2,FALSE)</f>
        <v>#N/A</v>
      </c>
      <c r="BM240" s="8" t="e">
        <f>VLOOKUP(CN240,'CIR Results'!$B$3:$L$42,3,FALSE)</f>
        <v>#N/A</v>
      </c>
      <c r="BN240" s="8" t="e">
        <f>VLOOKUP(CN240,'CIR Results'!$B$3:$L$42,4,FALSE)</f>
        <v>#N/A</v>
      </c>
      <c r="BO240" s="8" t="e">
        <f>VLOOKUP(CN240,'CIR Results'!$B$3:$L$42,5,FALSE)</f>
        <v>#N/A</v>
      </c>
      <c r="BP240" s="8" t="e">
        <f>VLOOKUP(CN240,'CIR Results'!$B$3:$L$42,6,FALSE)</f>
        <v>#N/A</v>
      </c>
      <c r="BQ240" s="8" t="e">
        <f>VLOOKUP(CN240,'CIR Results'!$B$3:$L$42,8,FALSE)</f>
        <v>#N/A</v>
      </c>
      <c r="BR240" s="8" t="e">
        <f>VLOOKUP(CN240,'CIR Results'!$B$3:$L$42,9,FALSE)</f>
        <v>#N/A</v>
      </c>
      <c r="BS240" s="8" t="e">
        <f>VLOOKUP(CN240,'CIR Results'!$B$3:$L$42,10,FALSE)</f>
        <v>#N/A</v>
      </c>
      <c r="BT240" s="8" t="e">
        <f>VLOOKUP(CN240,'CIR Results'!$B$3:$L$42,11,FALSE)</f>
        <v>#N/A</v>
      </c>
      <c r="BU240" s="136" t="e">
        <f>VLOOKUP(CN240,'CIR Team Info'!$B$5:$E$44,2,FALSE)</f>
        <v>#N/A</v>
      </c>
      <c r="BV240" s="136" t="e">
        <f>VLOOKUP(CN240,'CIR Team Info'!$B$5:$E$44,4,FALSE)</f>
        <v>#N/A</v>
      </c>
      <c r="BW240" s="136" t="str">
        <f t="shared" si="183"/>
        <v xml:space="preserve">0 0 0 </v>
      </c>
      <c r="BX240" s="168">
        <f>'Pit Scouting Data'!E199</f>
        <v>0</v>
      </c>
      <c r="BY240" s="168">
        <f>'Pit Scouting Data'!F199</f>
        <v>0</v>
      </c>
      <c r="BZ240" s="168">
        <f>'Pit Scouting Data'!G199</f>
        <v>0</v>
      </c>
      <c r="CA240" s="168">
        <f>'Pit Scouting Data'!H199</f>
        <v>0</v>
      </c>
      <c r="CB240" s="168">
        <f>'Pit Scouting Data'!I199</f>
        <v>0</v>
      </c>
      <c r="CC240" s="168">
        <f>'Pit Scouting Data'!J199</f>
        <v>0</v>
      </c>
      <c r="CD240" s="168">
        <f>'Pit Scouting Data'!K199</f>
        <v>0</v>
      </c>
      <c r="CE240" s="168">
        <f>'Pit Scouting Data'!L199</f>
        <v>0</v>
      </c>
      <c r="CF240" s="168">
        <f>'Pit Scouting Data'!M199</f>
        <v>0</v>
      </c>
      <c r="CG240" s="168">
        <f>'Pit Scouting Data'!N199</f>
        <v>0</v>
      </c>
      <c r="CH240" s="168">
        <f>'Pit Scouting Data'!O199</f>
        <v>0</v>
      </c>
      <c r="CI240" s="176">
        <f>'Pit Scouting Data'!P199</f>
        <v>0</v>
      </c>
      <c r="CJ240" s="176">
        <f>'Pit Scouting Data'!Q199</f>
        <v>0</v>
      </c>
      <c r="CK240" s="176">
        <f>'Pit Scouting Data'!R199</f>
        <v>0</v>
      </c>
      <c r="CL240" s="176">
        <f>'Pit Scouting Data'!S199</f>
        <v>0</v>
      </c>
      <c r="CM240" s="169">
        <f>'Pit Scouting Data'!A199</f>
        <v>0</v>
      </c>
      <c r="CN240" s="169">
        <f>'Pit Scouting Data'!B199</f>
        <v>0</v>
      </c>
      <c r="CO240" s="169">
        <f>'Pit Scouting Data'!C199</f>
        <v>0</v>
      </c>
      <c r="CP240" s="169">
        <f>'Pit Scouting Data'!D199</f>
        <v>0</v>
      </c>
      <c r="CQ240" s="169"/>
      <c r="CR240" s="169"/>
      <c r="CS240" s="169"/>
      <c r="CT240" s="169"/>
      <c r="CU240" s="169"/>
      <c r="CV240" s="169"/>
      <c r="CW240" s="169"/>
      <c r="CX240" s="169"/>
      <c r="CY240" s="169"/>
      <c r="CZ240" s="169"/>
      <c r="DA240" s="169"/>
      <c r="DB240" s="169"/>
      <c r="DC240" s="169"/>
      <c r="DD240" s="169"/>
      <c r="DE240" s="169"/>
      <c r="DF240" s="169"/>
      <c r="DG240" s="169"/>
      <c r="DH240" s="169"/>
      <c r="DI240" s="169"/>
      <c r="DJ240" s="2"/>
      <c r="DK240" s="2"/>
      <c r="DL240" s="2"/>
      <c r="DM240" s="2"/>
      <c r="DN240" s="2"/>
      <c r="DO240" s="2"/>
      <c r="DP240" s="169"/>
      <c r="DQ240" s="169"/>
      <c r="DR240" s="169"/>
      <c r="DS240" s="169"/>
      <c r="DT240" s="169"/>
      <c r="DU240" s="169"/>
      <c r="DV240" s="169"/>
      <c r="DW240" s="37"/>
      <c r="DX240" s="37"/>
      <c r="DZ240" s="153"/>
    </row>
    <row r="241" spans="1:130" s="164" customFormat="1" hidden="1" x14ac:dyDescent="0.25">
      <c r="A241" s="153">
        <f t="shared" si="184"/>
        <v>0</v>
      </c>
      <c r="B241" s="39"/>
      <c r="C241" s="39"/>
      <c r="D241" s="17">
        <f t="shared" si="185"/>
        <v>0</v>
      </c>
      <c r="E241" s="113">
        <f t="shared" si="186"/>
        <v>0</v>
      </c>
      <c r="F241" s="113">
        <f t="shared" si="187"/>
        <v>0</v>
      </c>
      <c r="G241" s="113">
        <f t="shared" si="188"/>
        <v>0</v>
      </c>
      <c r="H241" s="113">
        <f t="shared" si="189"/>
        <v>0</v>
      </c>
      <c r="I241" s="113">
        <f t="shared" si="190"/>
        <v>0</v>
      </c>
      <c r="J241" s="113">
        <f t="shared" si="191"/>
        <v>0</v>
      </c>
      <c r="K241" s="113">
        <f t="shared" si="192"/>
        <v>0</v>
      </c>
      <c r="L241" s="76">
        <v>8</v>
      </c>
      <c r="M241" s="76">
        <v>8</v>
      </c>
      <c r="N241" s="76">
        <v>6</v>
      </c>
      <c r="O241" s="76">
        <v>6</v>
      </c>
      <c r="P241" s="76">
        <v>6</v>
      </c>
      <c r="Q241" s="76">
        <v>2</v>
      </c>
      <c r="R241" s="76">
        <v>1</v>
      </c>
      <c r="S241" s="17">
        <f t="shared" si="193"/>
        <v>0</v>
      </c>
      <c r="T241" s="113">
        <f t="shared" si="194"/>
        <v>0</v>
      </c>
      <c r="U241" s="113">
        <f t="shared" si="195"/>
        <v>0</v>
      </c>
      <c r="V241" s="113">
        <f t="shared" si="196"/>
        <v>0</v>
      </c>
      <c r="W241" s="113">
        <f t="shared" si="197"/>
        <v>0</v>
      </c>
      <c r="X241" s="113">
        <f t="shared" si="198"/>
        <v>0</v>
      </c>
      <c r="Y241" s="113">
        <f t="shared" si="199"/>
        <v>0</v>
      </c>
      <c r="Z241" s="113">
        <f t="shared" si="200"/>
        <v>0</v>
      </c>
      <c r="AA241" s="76">
        <v>5</v>
      </c>
      <c r="AB241" s="76">
        <v>6</v>
      </c>
      <c r="AC241" s="76">
        <v>8</v>
      </c>
      <c r="AD241" s="76">
        <v>2</v>
      </c>
      <c r="AE241" s="76">
        <v>2</v>
      </c>
      <c r="AF241" s="76">
        <v>3</v>
      </c>
      <c r="AG241" s="76">
        <v>8</v>
      </c>
      <c r="AH241" s="131">
        <f t="shared" si="201"/>
        <v>0</v>
      </c>
      <c r="AI241" s="131">
        <f t="shared" si="202"/>
        <v>0</v>
      </c>
      <c r="AJ241" s="131">
        <f t="shared" si="203"/>
        <v>0</v>
      </c>
      <c r="AK241" s="131">
        <f t="shared" si="204"/>
        <v>0</v>
      </c>
      <c r="AL241" s="131">
        <f t="shared" si="205"/>
        <v>0</v>
      </c>
      <c r="AM241" s="131">
        <f t="shared" si="206"/>
        <v>0</v>
      </c>
      <c r="AN241" s="131">
        <f t="shared" si="207"/>
        <v>0</v>
      </c>
      <c r="AO241" s="115" t="b">
        <f t="shared" si="208"/>
        <v>0</v>
      </c>
      <c r="AP241" s="115" t="b">
        <f t="shared" si="209"/>
        <v>0</v>
      </c>
      <c r="AQ241" s="115" t="b">
        <f t="shared" si="210"/>
        <v>0</v>
      </c>
      <c r="AR241" s="79">
        <f t="shared" si="211"/>
        <v>0</v>
      </c>
      <c r="AS241" s="79">
        <f t="shared" si="212"/>
        <v>0</v>
      </c>
      <c r="AT241" s="79">
        <f t="shared" si="213"/>
        <v>0</v>
      </c>
      <c r="AU241" s="79">
        <f t="shared" si="214"/>
        <v>0</v>
      </c>
      <c r="AV241" s="79">
        <f t="shared" si="215"/>
        <v>0</v>
      </c>
      <c r="AW241" s="79">
        <f t="shared" si="216"/>
        <v>0</v>
      </c>
      <c r="AX241" s="128">
        <f t="shared" si="217"/>
        <v>0</v>
      </c>
      <c r="AY241" s="128"/>
      <c r="AZ241" s="128"/>
      <c r="BA241" s="128">
        <f t="shared" si="218"/>
        <v>0</v>
      </c>
      <c r="BB241" s="128">
        <f t="shared" si="219"/>
        <v>0</v>
      </c>
      <c r="BC241" s="80">
        <f t="shared" si="177"/>
        <v>0</v>
      </c>
      <c r="BD241" s="80">
        <f t="shared" si="178"/>
        <v>0</v>
      </c>
      <c r="BE241" s="80">
        <f t="shared" si="179"/>
        <v>0</v>
      </c>
      <c r="BF241" s="80">
        <f t="shared" si="180"/>
        <v>0</v>
      </c>
      <c r="BG241" s="80">
        <f t="shared" si="181"/>
        <v>0</v>
      </c>
      <c r="BH241" s="80">
        <f t="shared" si="182"/>
        <v>0</v>
      </c>
      <c r="BI241" s="4">
        <f t="shared" si="220"/>
        <v>0</v>
      </c>
      <c r="BJ241" s="4">
        <f t="shared" si="221"/>
        <v>0</v>
      </c>
      <c r="BK241" s="4">
        <f t="shared" si="222"/>
        <v>0</v>
      </c>
      <c r="BL241" s="8" t="e">
        <f>VLOOKUP(CN241,'CIR Results'!$B$3:$L$42,2,FALSE)</f>
        <v>#N/A</v>
      </c>
      <c r="BM241" s="8" t="e">
        <f>VLOOKUP(CN241,'CIR Results'!$B$3:$L$42,3,FALSE)</f>
        <v>#N/A</v>
      </c>
      <c r="BN241" s="8" t="e">
        <f>VLOOKUP(CN241,'CIR Results'!$B$3:$L$42,4,FALSE)</f>
        <v>#N/A</v>
      </c>
      <c r="BO241" s="8" t="e">
        <f>VLOOKUP(CN241,'CIR Results'!$B$3:$L$42,5,FALSE)</f>
        <v>#N/A</v>
      </c>
      <c r="BP241" s="8" t="e">
        <f>VLOOKUP(CN241,'CIR Results'!$B$3:$L$42,6,FALSE)</f>
        <v>#N/A</v>
      </c>
      <c r="BQ241" s="8" t="e">
        <f>VLOOKUP(CN241,'CIR Results'!$B$3:$L$42,8,FALSE)</f>
        <v>#N/A</v>
      </c>
      <c r="BR241" s="8" t="e">
        <f>VLOOKUP(CN241,'CIR Results'!$B$3:$L$42,9,FALSE)</f>
        <v>#N/A</v>
      </c>
      <c r="BS241" s="8" t="e">
        <f>VLOOKUP(CN241,'CIR Results'!$B$3:$L$42,10,FALSE)</f>
        <v>#N/A</v>
      </c>
      <c r="BT241" s="8" t="e">
        <f>VLOOKUP(CN241,'CIR Results'!$B$3:$L$42,11,FALSE)</f>
        <v>#N/A</v>
      </c>
      <c r="BU241" s="136" t="e">
        <f>VLOOKUP(CN241,'CIR Team Info'!$B$5:$E$44,2,FALSE)</f>
        <v>#N/A</v>
      </c>
      <c r="BV241" s="136" t="e">
        <f>VLOOKUP(CN241,'CIR Team Info'!$B$5:$E$44,4,FALSE)</f>
        <v>#N/A</v>
      </c>
      <c r="BW241" s="136" t="str">
        <f t="shared" si="183"/>
        <v xml:space="preserve">0 0 0 </v>
      </c>
      <c r="BX241" s="168">
        <f>'Pit Scouting Data'!E200</f>
        <v>0</v>
      </c>
      <c r="BY241" s="168">
        <f>'Pit Scouting Data'!F200</f>
        <v>0</v>
      </c>
      <c r="BZ241" s="168">
        <f>'Pit Scouting Data'!G200</f>
        <v>0</v>
      </c>
      <c r="CA241" s="168">
        <f>'Pit Scouting Data'!H200</f>
        <v>0</v>
      </c>
      <c r="CB241" s="168">
        <f>'Pit Scouting Data'!I200</f>
        <v>0</v>
      </c>
      <c r="CC241" s="168">
        <f>'Pit Scouting Data'!J200</f>
        <v>0</v>
      </c>
      <c r="CD241" s="168">
        <f>'Pit Scouting Data'!K200</f>
        <v>0</v>
      </c>
      <c r="CE241" s="168">
        <f>'Pit Scouting Data'!L200</f>
        <v>0</v>
      </c>
      <c r="CF241" s="168">
        <f>'Pit Scouting Data'!M200</f>
        <v>0</v>
      </c>
      <c r="CG241" s="168">
        <f>'Pit Scouting Data'!N200</f>
        <v>0</v>
      </c>
      <c r="CH241" s="168">
        <f>'Pit Scouting Data'!O200</f>
        <v>0</v>
      </c>
      <c r="CI241" s="176">
        <f>'Pit Scouting Data'!P200</f>
        <v>0</v>
      </c>
      <c r="CJ241" s="176">
        <f>'Pit Scouting Data'!Q200</f>
        <v>0</v>
      </c>
      <c r="CK241" s="176">
        <f>'Pit Scouting Data'!R200</f>
        <v>0</v>
      </c>
      <c r="CL241" s="176">
        <f>'Pit Scouting Data'!S200</f>
        <v>0</v>
      </c>
      <c r="CM241" s="169">
        <f>'Pit Scouting Data'!A200</f>
        <v>0</v>
      </c>
      <c r="CN241" s="169">
        <f>'Pit Scouting Data'!B200</f>
        <v>0</v>
      </c>
      <c r="CO241" s="169">
        <f>'Pit Scouting Data'!C200</f>
        <v>0</v>
      </c>
      <c r="CP241" s="169">
        <f>'Pit Scouting Data'!D200</f>
        <v>0</v>
      </c>
      <c r="CQ241" s="169"/>
      <c r="CR241" s="169"/>
      <c r="CS241" s="169"/>
      <c r="CT241" s="169"/>
      <c r="CU241" s="169"/>
      <c r="CV241" s="169"/>
      <c r="CW241" s="169"/>
      <c r="CX241" s="169"/>
      <c r="CY241" s="169"/>
      <c r="CZ241" s="169"/>
      <c r="DA241" s="169"/>
      <c r="DB241" s="169"/>
      <c r="DC241" s="169"/>
      <c r="DD241" s="169"/>
      <c r="DE241" s="169"/>
      <c r="DF241" s="169"/>
      <c r="DG241" s="169"/>
      <c r="DH241" s="169"/>
      <c r="DI241" s="169"/>
      <c r="DJ241" s="2"/>
      <c r="DK241" s="2"/>
      <c r="DL241" s="2"/>
      <c r="DM241" s="2"/>
      <c r="DN241" s="2"/>
      <c r="DO241" s="2"/>
      <c r="DP241" s="169"/>
      <c r="DQ241" s="169"/>
      <c r="DR241" s="169"/>
      <c r="DS241" s="169"/>
      <c r="DT241" s="169"/>
      <c r="DU241" s="169"/>
      <c r="DV241" s="169"/>
      <c r="DW241" s="37"/>
      <c r="DX241" s="37"/>
      <c r="DZ241" s="153"/>
    </row>
    <row r="242" spans="1:130" s="164" customFormat="1" hidden="1" x14ac:dyDescent="0.25">
      <c r="A242" s="153">
        <f t="shared" si="184"/>
        <v>0</v>
      </c>
      <c r="B242" s="39"/>
      <c r="C242" s="39"/>
      <c r="D242" s="17">
        <f t="shared" si="185"/>
        <v>0</v>
      </c>
      <c r="E242" s="113">
        <f t="shared" si="186"/>
        <v>0</v>
      </c>
      <c r="F242" s="113">
        <f t="shared" si="187"/>
        <v>0</v>
      </c>
      <c r="G242" s="113">
        <f t="shared" si="188"/>
        <v>0</v>
      </c>
      <c r="H242" s="113">
        <f t="shared" si="189"/>
        <v>0</v>
      </c>
      <c r="I242" s="113">
        <f t="shared" si="190"/>
        <v>0</v>
      </c>
      <c r="J242" s="113">
        <f t="shared" si="191"/>
        <v>0</v>
      </c>
      <c r="K242" s="113">
        <f t="shared" si="192"/>
        <v>0</v>
      </c>
      <c r="L242" s="76">
        <v>8</v>
      </c>
      <c r="M242" s="76">
        <v>8</v>
      </c>
      <c r="N242" s="76">
        <v>6</v>
      </c>
      <c r="O242" s="76">
        <v>6</v>
      </c>
      <c r="P242" s="76">
        <v>6</v>
      </c>
      <c r="Q242" s="76">
        <v>2</v>
      </c>
      <c r="R242" s="76">
        <v>1</v>
      </c>
      <c r="S242" s="17">
        <f t="shared" si="193"/>
        <v>0</v>
      </c>
      <c r="T242" s="113">
        <f t="shared" si="194"/>
        <v>0</v>
      </c>
      <c r="U242" s="113">
        <f t="shared" si="195"/>
        <v>0</v>
      </c>
      <c r="V242" s="113">
        <f t="shared" si="196"/>
        <v>0</v>
      </c>
      <c r="W242" s="113">
        <f t="shared" si="197"/>
        <v>0</v>
      </c>
      <c r="X242" s="113">
        <f t="shared" si="198"/>
        <v>0</v>
      </c>
      <c r="Y242" s="113">
        <f t="shared" si="199"/>
        <v>0</v>
      </c>
      <c r="Z242" s="113">
        <f t="shared" si="200"/>
        <v>0</v>
      </c>
      <c r="AA242" s="76">
        <v>5</v>
      </c>
      <c r="AB242" s="76">
        <v>6</v>
      </c>
      <c r="AC242" s="76">
        <v>8</v>
      </c>
      <c r="AD242" s="76">
        <v>2</v>
      </c>
      <c r="AE242" s="76">
        <v>2</v>
      </c>
      <c r="AF242" s="76">
        <v>3</v>
      </c>
      <c r="AG242" s="76">
        <v>8</v>
      </c>
      <c r="AH242" s="131">
        <f t="shared" si="201"/>
        <v>0</v>
      </c>
      <c r="AI242" s="131">
        <f t="shared" si="202"/>
        <v>0</v>
      </c>
      <c r="AJ242" s="131">
        <f t="shared" si="203"/>
        <v>0</v>
      </c>
      <c r="AK242" s="131">
        <f t="shared" si="204"/>
        <v>0</v>
      </c>
      <c r="AL242" s="131">
        <f t="shared" si="205"/>
        <v>0</v>
      </c>
      <c r="AM242" s="131">
        <f t="shared" si="206"/>
        <v>0</v>
      </c>
      <c r="AN242" s="131">
        <f t="shared" si="207"/>
        <v>0</v>
      </c>
      <c r="AO242" s="115" t="b">
        <f t="shared" si="208"/>
        <v>0</v>
      </c>
      <c r="AP242" s="115" t="b">
        <f t="shared" si="209"/>
        <v>0</v>
      </c>
      <c r="AQ242" s="115" t="b">
        <f t="shared" si="210"/>
        <v>0</v>
      </c>
      <c r="AR242" s="79">
        <f t="shared" si="211"/>
        <v>0</v>
      </c>
      <c r="AS242" s="79">
        <f t="shared" si="212"/>
        <v>0</v>
      </c>
      <c r="AT242" s="79">
        <f t="shared" si="213"/>
        <v>0</v>
      </c>
      <c r="AU242" s="79">
        <f t="shared" si="214"/>
        <v>0</v>
      </c>
      <c r="AV242" s="79">
        <f t="shared" si="215"/>
        <v>0</v>
      </c>
      <c r="AW242" s="79">
        <f t="shared" si="216"/>
        <v>0</v>
      </c>
      <c r="AX242" s="128">
        <f t="shared" si="217"/>
        <v>0</v>
      </c>
      <c r="AY242" s="128"/>
      <c r="AZ242" s="128"/>
      <c r="BA242" s="128">
        <f t="shared" si="218"/>
        <v>0</v>
      </c>
      <c r="BB242" s="128">
        <f t="shared" si="219"/>
        <v>0</v>
      </c>
      <c r="BC242" s="80">
        <f t="shared" si="177"/>
        <v>0</v>
      </c>
      <c r="BD242" s="80">
        <f t="shared" si="178"/>
        <v>0</v>
      </c>
      <c r="BE242" s="80">
        <f t="shared" si="179"/>
        <v>0</v>
      </c>
      <c r="BF242" s="80">
        <f t="shared" si="180"/>
        <v>0</v>
      </c>
      <c r="BG242" s="80">
        <f t="shared" si="181"/>
        <v>0</v>
      </c>
      <c r="BH242" s="80">
        <f t="shared" si="182"/>
        <v>0</v>
      </c>
      <c r="BI242" s="4">
        <f t="shared" si="220"/>
        <v>0</v>
      </c>
      <c r="BJ242" s="4">
        <f t="shared" si="221"/>
        <v>0</v>
      </c>
      <c r="BK242" s="4">
        <f t="shared" si="222"/>
        <v>0</v>
      </c>
      <c r="BL242" s="8" t="e">
        <f>VLOOKUP(CN242,'CIR Results'!$B$3:$L$42,2,FALSE)</f>
        <v>#N/A</v>
      </c>
      <c r="BM242" s="8" t="e">
        <f>VLOOKUP(CN242,'CIR Results'!$B$3:$L$42,3,FALSE)</f>
        <v>#N/A</v>
      </c>
      <c r="BN242" s="8" t="e">
        <f>VLOOKUP(CN242,'CIR Results'!$B$3:$L$42,4,FALSE)</f>
        <v>#N/A</v>
      </c>
      <c r="BO242" s="8" t="e">
        <f>VLOOKUP(CN242,'CIR Results'!$B$3:$L$42,5,FALSE)</f>
        <v>#N/A</v>
      </c>
      <c r="BP242" s="8" t="e">
        <f>VLOOKUP(CN242,'CIR Results'!$B$3:$L$42,6,FALSE)</f>
        <v>#N/A</v>
      </c>
      <c r="BQ242" s="8" t="e">
        <f>VLOOKUP(CN242,'CIR Results'!$B$3:$L$42,8,FALSE)</f>
        <v>#N/A</v>
      </c>
      <c r="BR242" s="8" t="e">
        <f>VLOOKUP(CN242,'CIR Results'!$B$3:$L$42,9,FALSE)</f>
        <v>#N/A</v>
      </c>
      <c r="BS242" s="8" t="e">
        <f>VLOOKUP(CN242,'CIR Results'!$B$3:$L$42,10,FALSE)</f>
        <v>#N/A</v>
      </c>
      <c r="BT242" s="8" t="e">
        <f>VLOOKUP(CN242,'CIR Results'!$B$3:$L$42,11,FALSE)</f>
        <v>#N/A</v>
      </c>
      <c r="BU242" s="136" t="e">
        <f>VLOOKUP(CN242,'CIR Team Info'!$B$5:$E$44,2,FALSE)</f>
        <v>#N/A</v>
      </c>
      <c r="BV242" s="136" t="e">
        <f>VLOOKUP(CN242,'CIR Team Info'!$B$5:$E$44,4,FALSE)</f>
        <v>#N/A</v>
      </c>
      <c r="BW242" s="136" t="str">
        <f t="shared" si="183"/>
        <v xml:space="preserve">0 0 0 </v>
      </c>
      <c r="BX242" s="168">
        <f>'Pit Scouting Data'!E201</f>
        <v>0</v>
      </c>
      <c r="BY242" s="168">
        <f>'Pit Scouting Data'!F201</f>
        <v>0</v>
      </c>
      <c r="BZ242" s="168">
        <f>'Pit Scouting Data'!G201</f>
        <v>0</v>
      </c>
      <c r="CA242" s="168">
        <f>'Pit Scouting Data'!H201</f>
        <v>0</v>
      </c>
      <c r="CB242" s="168">
        <f>'Pit Scouting Data'!I201</f>
        <v>0</v>
      </c>
      <c r="CC242" s="168">
        <f>'Pit Scouting Data'!J201</f>
        <v>0</v>
      </c>
      <c r="CD242" s="168">
        <f>'Pit Scouting Data'!K201</f>
        <v>0</v>
      </c>
      <c r="CE242" s="168">
        <f>'Pit Scouting Data'!L201</f>
        <v>0</v>
      </c>
      <c r="CF242" s="168">
        <f>'Pit Scouting Data'!M201</f>
        <v>0</v>
      </c>
      <c r="CG242" s="168">
        <f>'Pit Scouting Data'!N201</f>
        <v>0</v>
      </c>
      <c r="CH242" s="168">
        <f>'Pit Scouting Data'!O201</f>
        <v>0</v>
      </c>
      <c r="CI242" s="176">
        <f>'Pit Scouting Data'!P201</f>
        <v>0</v>
      </c>
      <c r="CJ242" s="176">
        <f>'Pit Scouting Data'!Q201</f>
        <v>0</v>
      </c>
      <c r="CK242" s="176">
        <f>'Pit Scouting Data'!R201</f>
        <v>0</v>
      </c>
      <c r="CL242" s="176">
        <f>'Pit Scouting Data'!S201</f>
        <v>0</v>
      </c>
      <c r="CM242" s="169">
        <f>'Pit Scouting Data'!A201</f>
        <v>0</v>
      </c>
      <c r="CN242" s="169">
        <f>'Pit Scouting Data'!B201</f>
        <v>0</v>
      </c>
      <c r="CO242" s="169">
        <f>'Pit Scouting Data'!C201</f>
        <v>0</v>
      </c>
      <c r="CP242" s="169">
        <f>'Pit Scouting Data'!D201</f>
        <v>0</v>
      </c>
      <c r="CQ242" s="169"/>
      <c r="CR242" s="169"/>
      <c r="CS242" s="169"/>
      <c r="CT242" s="169"/>
      <c r="CU242" s="169"/>
      <c r="CV242" s="169"/>
      <c r="CW242" s="169"/>
      <c r="CX242" s="169"/>
      <c r="CY242" s="169"/>
      <c r="CZ242" s="169"/>
      <c r="DA242" s="169"/>
      <c r="DB242" s="169"/>
      <c r="DC242" s="169"/>
      <c r="DD242" s="169"/>
      <c r="DE242" s="169"/>
      <c r="DF242" s="169"/>
      <c r="DG242" s="169"/>
      <c r="DH242" s="169"/>
      <c r="DI242" s="169"/>
      <c r="DJ242" s="2"/>
      <c r="DK242" s="2"/>
      <c r="DL242" s="2"/>
      <c r="DM242" s="2"/>
      <c r="DN242" s="2"/>
      <c r="DO242" s="2"/>
      <c r="DP242" s="169"/>
      <c r="DQ242" s="169"/>
      <c r="DR242" s="169"/>
      <c r="DS242" s="169"/>
      <c r="DT242" s="169"/>
      <c r="DU242" s="169"/>
      <c r="DV242" s="169"/>
      <c r="DW242" s="37"/>
      <c r="DX242" s="37"/>
      <c r="DZ242" s="153"/>
    </row>
    <row r="243" spans="1:130" s="164" customFormat="1" hidden="1" x14ac:dyDescent="0.25">
      <c r="A243" s="153">
        <f t="shared" si="184"/>
        <v>0</v>
      </c>
      <c r="B243" s="39"/>
      <c r="C243" s="39"/>
      <c r="D243" s="17">
        <f t="shared" si="185"/>
        <v>0</v>
      </c>
      <c r="E243" s="113">
        <f t="shared" si="186"/>
        <v>0</v>
      </c>
      <c r="F243" s="113">
        <f t="shared" si="187"/>
        <v>0</v>
      </c>
      <c r="G243" s="113">
        <f t="shared" si="188"/>
        <v>0</v>
      </c>
      <c r="H243" s="113">
        <f t="shared" si="189"/>
        <v>0</v>
      </c>
      <c r="I243" s="113">
        <f t="shared" si="190"/>
        <v>0</v>
      </c>
      <c r="J243" s="113">
        <f t="shared" si="191"/>
        <v>0</v>
      </c>
      <c r="K243" s="113">
        <f t="shared" si="192"/>
        <v>0</v>
      </c>
      <c r="L243" s="76">
        <v>8</v>
      </c>
      <c r="M243" s="76">
        <v>8</v>
      </c>
      <c r="N243" s="76">
        <v>6</v>
      </c>
      <c r="O243" s="76">
        <v>6</v>
      </c>
      <c r="P243" s="76">
        <v>6</v>
      </c>
      <c r="Q243" s="76">
        <v>2</v>
      </c>
      <c r="R243" s="76">
        <v>1</v>
      </c>
      <c r="S243" s="17">
        <f t="shared" si="193"/>
        <v>0</v>
      </c>
      <c r="T243" s="113">
        <f t="shared" si="194"/>
        <v>0</v>
      </c>
      <c r="U243" s="113">
        <f t="shared" si="195"/>
        <v>0</v>
      </c>
      <c r="V243" s="113">
        <f t="shared" si="196"/>
        <v>0</v>
      </c>
      <c r="W243" s="113">
        <f t="shared" si="197"/>
        <v>0</v>
      </c>
      <c r="X243" s="113">
        <f t="shared" si="198"/>
        <v>0</v>
      </c>
      <c r="Y243" s="113">
        <f t="shared" si="199"/>
        <v>0</v>
      </c>
      <c r="Z243" s="113">
        <f t="shared" si="200"/>
        <v>0</v>
      </c>
      <c r="AA243" s="76">
        <v>5</v>
      </c>
      <c r="AB243" s="76">
        <v>6</v>
      </c>
      <c r="AC243" s="76">
        <v>8</v>
      </c>
      <c r="AD243" s="76">
        <v>2</v>
      </c>
      <c r="AE243" s="76">
        <v>2</v>
      </c>
      <c r="AF243" s="76">
        <v>3</v>
      </c>
      <c r="AG243" s="76">
        <v>8</v>
      </c>
      <c r="AH243" s="131">
        <f t="shared" si="201"/>
        <v>0</v>
      </c>
      <c r="AI243" s="131">
        <f t="shared" si="202"/>
        <v>0</v>
      </c>
      <c r="AJ243" s="131">
        <f t="shared" si="203"/>
        <v>0</v>
      </c>
      <c r="AK243" s="131">
        <f t="shared" si="204"/>
        <v>0</v>
      </c>
      <c r="AL243" s="131">
        <f t="shared" si="205"/>
        <v>0</v>
      </c>
      <c r="AM243" s="131">
        <f t="shared" si="206"/>
        <v>0</v>
      </c>
      <c r="AN243" s="131">
        <f t="shared" si="207"/>
        <v>0</v>
      </c>
      <c r="AO243" s="115" t="b">
        <f t="shared" si="208"/>
        <v>0</v>
      </c>
      <c r="AP243" s="115" t="b">
        <f t="shared" si="209"/>
        <v>0</v>
      </c>
      <c r="AQ243" s="115" t="b">
        <f t="shared" si="210"/>
        <v>0</v>
      </c>
      <c r="AR243" s="79">
        <f t="shared" si="211"/>
        <v>0</v>
      </c>
      <c r="AS243" s="79">
        <f t="shared" si="212"/>
        <v>0</v>
      </c>
      <c r="AT243" s="79">
        <f t="shared" si="213"/>
        <v>0</v>
      </c>
      <c r="AU243" s="79">
        <f t="shared" si="214"/>
        <v>0</v>
      </c>
      <c r="AV243" s="79">
        <f t="shared" si="215"/>
        <v>0</v>
      </c>
      <c r="AW243" s="79">
        <f t="shared" si="216"/>
        <v>0</v>
      </c>
      <c r="AX243" s="128">
        <f t="shared" si="217"/>
        <v>0</v>
      </c>
      <c r="AY243" s="128"/>
      <c r="AZ243" s="128"/>
      <c r="BA243" s="128">
        <f t="shared" si="218"/>
        <v>0</v>
      </c>
      <c r="BB243" s="128">
        <f t="shared" si="219"/>
        <v>0</v>
      </c>
      <c r="BC243" s="80">
        <f t="shared" si="177"/>
        <v>0</v>
      </c>
      <c r="BD243" s="80">
        <f t="shared" si="178"/>
        <v>0</v>
      </c>
      <c r="BE243" s="80">
        <f t="shared" si="179"/>
        <v>0</v>
      </c>
      <c r="BF243" s="80">
        <f t="shared" si="180"/>
        <v>0</v>
      </c>
      <c r="BG243" s="80">
        <f t="shared" si="181"/>
        <v>0</v>
      </c>
      <c r="BH243" s="80">
        <f t="shared" si="182"/>
        <v>0</v>
      </c>
      <c r="BI243" s="4">
        <f t="shared" si="220"/>
        <v>0</v>
      </c>
      <c r="BJ243" s="4">
        <f t="shared" si="221"/>
        <v>0</v>
      </c>
      <c r="BK243" s="4">
        <f t="shared" si="222"/>
        <v>0</v>
      </c>
      <c r="BL243" s="8" t="e">
        <f>VLOOKUP(CN243,'CIR Results'!$B$3:$L$42,2,FALSE)</f>
        <v>#N/A</v>
      </c>
      <c r="BM243" s="8" t="e">
        <f>VLOOKUP(CN243,'CIR Results'!$B$3:$L$42,3,FALSE)</f>
        <v>#N/A</v>
      </c>
      <c r="BN243" s="8" t="e">
        <f>VLOOKUP(CN243,'CIR Results'!$B$3:$L$42,4,FALSE)</f>
        <v>#N/A</v>
      </c>
      <c r="BO243" s="8" t="e">
        <f>VLOOKUP(CN243,'CIR Results'!$B$3:$L$42,5,FALSE)</f>
        <v>#N/A</v>
      </c>
      <c r="BP243" s="8" t="e">
        <f>VLOOKUP(CN243,'CIR Results'!$B$3:$L$42,6,FALSE)</f>
        <v>#N/A</v>
      </c>
      <c r="BQ243" s="8" t="e">
        <f>VLOOKUP(CN243,'CIR Results'!$B$3:$L$42,8,FALSE)</f>
        <v>#N/A</v>
      </c>
      <c r="BR243" s="8" t="e">
        <f>VLOOKUP(CN243,'CIR Results'!$B$3:$L$42,9,FALSE)</f>
        <v>#N/A</v>
      </c>
      <c r="BS243" s="8" t="e">
        <f>VLOOKUP(CN243,'CIR Results'!$B$3:$L$42,10,FALSE)</f>
        <v>#N/A</v>
      </c>
      <c r="BT243" s="8" t="e">
        <f>VLOOKUP(CN243,'CIR Results'!$B$3:$L$42,11,FALSE)</f>
        <v>#N/A</v>
      </c>
      <c r="BU243" s="136" t="e">
        <f>VLOOKUP(CN243,'CIR Team Info'!$B$5:$E$44,2,FALSE)</f>
        <v>#N/A</v>
      </c>
      <c r="BV243" s="136" t="e">
        <f>VLOOKUP(CN243,'CIR Team Info'!$B$5:$E$44,4,FALSE)</f>
        <v>#N/A</v>
      </c>
      <c r="BW243" s="136" t="str">
        <f t="shared" si="183"/>
        <v xml:space="preserve">0 0 0 </v>
      </c>
      <c r="BX243" s="168">
        <f>'Pit Scouting Data'!E202</f>
        <v>0</v>
      </c>
      <c r="BY243" s="168">
        <f>'Pit Scouting Data'!F202</f>
        <v>0</v>
      </c>
      <c r="BZ243" s="168">
        <f>'Pit Scouting Data'!G202</f>
        <v>0</v>
      </c>
      <c r="CA243" s="168">
        <f>'Pit Scouting Data'!H202</f>
        <v>0</v>
      </c>
      <c r="CB243" s="168">
        <f>'Pit Scouting Data'!I202</f>
        <v>0</v>
      </c>
      <c r="CC243" s="168">
        <f>'Pit Scouting Data'!J202</f>
        <v>0</v>
      </c>
      <c r="CD243" s="168">
        <f>'Pit Scouting Data'!K202</f>
        <v>0</v>
      </c>
      <c r="CE243" s="168">
        <f>'Pit Scouting Data'!L202</f>
        <v>0</v>
      </c>
      <c r="CF243" s="168">
        <f>'Pit Scouting Data'!M202</f>
        <v>0</v>
      </c>
      <c r="CG243" s="168">
        <f>'Pit Scouting Data'!N202</f>
        <v>0</v>
      </c>
      <c r="CH243" s="168">
        <f>'Pit Scouting Data'!O202</f>
        <v>0</v>
      </c>
      <c r="CI243" s="176">
        <f>'Pit Scouting Data'!P202</f>
        <v>0</v>
      </c>
      <c r="CJ243" s="176">
        <f>'Pit Scouting Data'!Q202</f>
        <v>0</v>
      </c>
      <c r="CK243" s="176">
        <f>'Pit Scouting Data'!R202</f>
        <v>0</v>
      </c>
      <c r="CL243" s="176">
        <f>'Pit Scouting Data'!S202</f>
        <v>0</v>
      </c>
      <c r="CM243" s="169">
        <f>'Pit Scouting Data'!A202</f>
        <v>0</v>
      </c>
      <c r="CN243" s="169">
        <f>'Pit Scouting Data'!B202</f>
        <v>0</v>
      </c>
      <c r="CO243" s="169">
        <f>'Pit Scouting Data'!C202</f>
        <v>0</v>
      </c>
      <c r="CP243" s="169">
        <f>'Pit Scouting Data'!D202</f>
        <v>0</v>
      </c>
      <c r="CQ243" s="169"/>
      <c r="CR243" s="169"/>
      <c r="CS243" s="169"/>
      <c r="CT243" s="169"/>
      <c r="CU243" s="169"/>
      <c r="CV243" s="169"/>
      <c r="CW243" s="169"/>
      <c r="CX243" s="169"/>
      <c r="CY243" s="169"/>
      <c r="CZ243" s="169"/>
      <c r="DA243" s="169"/>
      <c r="DB243" s="169"/>
      <c r="DC243" s="169"/>
      <c r="DD243" s="169"/>
      <c r="DE243" s="169"/>
      <c r="DF243" s="169"/>
      <c r="DG243" s="169"/>
      <c r="DH243" s="169"/>
      <c r="DI243" s="169"/>
      <c r="DJ243" s="2"/>
      <c r="DK243" s="2"/>
      <c r="DL243" s="2"/>
      <c r="DM243" s="2"/>
      <c r="DN243" s="2"/>
      <c r="DO243" s="2"/>
      <c r="DP243" s="169"/>
      <c r="DQ243" s="169"/>
      <c r="DR243" s="169"/>
      <c r="DS243" s="169"/>
      <c r="DT243" s="169"/>
      <c r="DU243" s="169"/>
      <c r="DV243" s="169"/>
      <c r="DW243" s="37"/>
      <c r="DX243" s="37"/>
      <c r="DZ243" s="153"/>
    </row>
    <row r="244" spans="1:130" s="164" customFormat="1" hidden="1" x14ac:dyDescent="0.25">
      <c r="A244" s="153">
        <f t="shared" si="184"/>
        <v>0</v>
      </c>
      <c r="B244" s="39"/>
      <c r="C244" s="39"/>
      <c r="D244" s="17">
        <f t="shared" si="185"/>
        <v>0</v>
      </c>
      <c r="E244" s="113">
        <f t="shared" si="186"/>
        <v>0</v>
      </c>
      <c r="F244" s="113">
        <f t="shared" si="187"/>
        <v>0</v>
      </c>
      <c r="G244" s="113">
        <f t="shared" si="188"/>
        <v>0</v>
      </c>
      <c r="H244" s="113">
        <f t="shared" si="189"/>
        <v>0</v>
      </c>
      <c r="I244" s="113">
        <f t="shared" si="190"/>
        <v>0</v>
      </c>
      <c r="J244" s="113">
        <f t="shared" si="191"/>
        <v>0</v>
      </c>
      <c r="K244" s="113">
        <f t="shared" si="192"/>
        <v>0</v>
      </c>
      <c r="L244" s="76">
        <v>8</v>
      </c>
      <c r="M244" s="76">
        <v>8</v>
      </c>
      <c r="N244" s="76">
        <v>6</v>
      </c>
      <c r="O244" s="76">
        <v>6</v>
      </c>
      <c r="P244" s="76">
        <v>6</v>
      </c>
      <c r="Q244" s="76">
        <v>2</v>
      </c>
      <c r="R244" s="76">
        <v>1</v>
      </c>
      <c r="S244" s="17">
        <f t="shared" si="193"/>
        <v>0</v>
      </c>
      <c r="T244" s="113">
        <f t="shared" si="194"/>
        <v>0</v>
      </c>
      <c r="U244" s="113">
        <f t="shared" si="195"/>
        <v>0</v>
      </c>
      <c r="V244" s="113">
        <f t="shared" si="196"/>
        <v>0</v>
      </c>
      <c r="W244" s="113">
        <f t="shared" si="197"/>
        <v>0</v>
      </c>
      <c r="X244" s="113">
        <f t="shared" si="198"/>
        <v>0</v>
      </c>
      <c r="Y244" s="113">
        <f t="shared" si="199"/>
        <v>0</v>
      </c>
      <c r="Z244" s="113">
        <f t="shared" si="200"/>
        <v>0</v>
      </c>
      <c r="AA244" s="76">
        <v>5</v>
      </c>
      <c r="AB244" s="76">
        <v>6</v>
      </c>
      <c r="AC244" s="76">
        <v>8</v>
      </c>
      <c r="AD244" s="76">
        <v>2</v>
      </c>
      <c r="AE244" s="76">
        <v>2</v>
      </c>
      <c r="AF244" s="76">
        <v>3</v>
      </c>
      <c r="AG244" s="76">
        <v>8</v>
      </c>
      <c r="AH244" s="131">
        <f t="shared" si="201"/>
        <v>0</v>
      </c>
      <c r="AI244" s="131">
        <f t="shared" si="202"/>
        <v>0</v>
      </c>
      <c r="AJ244" s="131">
        <f t="shared" si="203"/>
        <v>0</v>
      </c>
      <c r="AK244" s="131">
        <f t="shared" si="204"/>
        <v>0</v>
      </c>
      <c r="AL244" s="131">
        <f t="shared" si="205"/>
        <v>0</v>
      </c>
      <c r="AM244" s="131">
        <f t="shared" si="206"/>
        <v>0</v>
      </c>
      <c r="AN244" s="131">
        <f t="shared" si="207"/>
        <v>0</v>
      </c>
      <c r="AO244" s="115" t="b">
        <f t="shared" si="208"/>
        <v>0</v>
      </c>
      <c r="AP244" s="115" t="b">
        <f t="shared" si="209"/>
        <v>0</v>
      </c>
      <c r="AQ244" s="115" t="b">
        <f t="shared" si="210"/>
        <v>0</v>
      </c>
      <c r="AR244" s="79">
        <f t="shared" si="211"/>
        <v>0</v>
      </c>
      <c r="AS244" s="79">
        <f t="shared" si="212"/>
        <v>0</v>
      </c>
      <c r="AT244" s="79">
        <f t="shared" si="213"/>
        <v>0</v>
      </c>
      <c r="AU244" s="79">
        <f t="shared" si="214"/>
        <v>0</v>
      </c>
      <c r="AV244" s="79">
        <f t="shared" si="215"/>
        <v>0</v>
      </c>
      <c r="AW244" s="79">
        <f t="shared" si="216"/>
        <v>0</v>
      </c>
      <c r="AX244" s="128">
        <f t="shared" si="217"/>
        <v>0</v>
      </c>
      <c r="AY244" s="128"/>
      <c r="AZ244" s="128"/>
      <c r="BA244" s="128">
        <f t="shared" si="218"/>
        <v>0</v>
      </c>
      <c r="BB244" s="128">
        <f t="shared" si="219"/>
        <v>0</v>
      </c>
      <c r="BC244" s="80">
        <f t="shared" si="177"/>
        <v>0</v>
      </c>
      <c r="BD244" s="80">
        <f t="shared" si="178"/>
        <v>0</v>
      </c>
      <c r="BE244" s="80">
        <f t="shared" si="179"/>
        <v>0</v>
      </c>
      <c r="BF244" s="80">
        <f t="shared" si="180"/>
        <v>0</v>
      </c>
      <c r="BG244" s="80">
        <f t="shared" si="181"/>
        <v>0</v>
      </c>
      <c r="BH244" s="80">
        <f t="shared" si="182"/>
        <v>0</v>
      </c>
      <c r="BI244" s="4">
        <f t="shared" si="220"/>
        <v>0</v>
      </c>
      <c r="BJ244" s="4">
        <f t="shared" si="221"/>
        <v>0</v>
      </c>
      <c r="BK244" s="4">
        <f t="shared" si="222"/>
        <v>0</v>
      </c>
      <c r="BL244" s="8" t="e">
        <f>VLOOKUP(CN244,'CIR Results'!$B$3:$L$42,2,FALSE)</f>
        <v>#N/A</v>
      </c>
      <c r="BM244" s="8" t="e">
        <f>VLOOKUP(CN244,'CIR Results'!$B$3:$L$42,3,FALSE)</f>
        <v>#N/A</v>
      </c>
      <c r="BN244" s="8" t="e">
        <f>VLOOKUP(CN244,'CIR Results'!$B$3:$L$42,4,FALSE)</f>
        <v>#N/A</v>
      </c>
      <c r="BO244" s="8" t="e">
        <f>VLOOKUP(CN244,'CIR Results'!$B$3:$L$42,5,FALSE)</f>
        <v>#N/A</v>
      </c>
      <c r="BP244" s="8" t="e">
        <f>VLOOKUP(CN244,'CIR Results'!$B$3:$L$42,6,FALSE)</f>
        <v>#N/A</v>
      </c>
      <c r="BQ244" s="8" t="e">
        <f>VLOOKUP(CN244,'CIR Results'!$B$3:$L$42,8,FALSE)</f>
        <v>#N/A</v>
      </c>
      <c r="BR244" s="8" t="e">
        <f>VLOOKUP(CN244,'CIR Results'!$B$3:$L$42,9,FALSE)</f>
        <v>#N/A</v>
      </c>
      <c r="BS244" s="8" t="e">
        <f>VLOOKUP(CN244,'CIR Results'!$B$3:$L$42,10,FALSE)</f>
        <v>#N/A</v>
      </c>
      <c r="BT244" s="8" t="e">
        <f>VLOOKUP(CN244,'CIR Results'!$B$3:$L$42,11,FALSE)</f>
        <v>#N/A</v>
      </c>
      <c r="BU244" s="136" t="e">
        <f>VLOOKUP(CN244,'CIR Team Info'!$B$5:$E$44,2,FALSE)</f>
        <v>#N/A</v>
      </c>
      <c r="BV244" s="136" t="e">
        <f>VLOOKUP(CN244,'CIR Team Info'!$B$5:$E$44,4,FALSE)</f>
        <v>#N/A</v>
      </c>
      <c r="BW244" s="136" t="str">
        <f t="shared" si="183"/>
        <v xml:space="preserve">0 0 0 </v>
      </c>
      <c r="BX244" s="168">
        <f>'Pit Scouting Data'!E203</f>
        <v>0</v>
      </c>
      <c r="BY244" s="168">
        <f>'Pit Scouting Data'!F203</f>
        <v>0</v>
      </c>
      <c r="BZ244" s="168">
        <f>'Pit Scouting Data'!G203</f>
        <v>0</v>
      </c>
      <c r="CA244" s="168">
        <f>'Pit Scouting Data'!H203</f>
        <v>0</v>
      </c>
      <c r="CB244" s="168">
        <f>'Pit Scouting Data'!I203</f>
        <v>0</v>
      </c>
      <c r="CC244" s="168">
        <f>'Pit Scouting Data'!J203</f>
        <v>0</v>
      </c>
      <c r="CD244" s="168">
        <f>'Pit Scouting Data'!K203</f>
        <v>0</v>
      </c>
      <c r="CE244" s="168">
        <f>'Pit Scouting Data'!L203</f>
        <v>0</v>
      </c>
      <c r="CF244" s="168">
        <f>'Pit Scouting Data'!M203</f>
        <v>0</v>
      </c>
      <c r="CG244" s="168">
        <f>'Pit Scouting Data'!N203</f>
        <v>0</v>
      </c>
      <c r="CH244" s="168">
        <f>'Pit Scouting Data'!O203</f>
        <v>0</v>
      </c>
      <c r="CI244" s="176">
        <f>'Pit Scouting Data'!P203</f>
        <v>0</v>
      </c>
      <c r="CJ244" s="176">
        <f>'Pit Scouting Data'!Q203</f>
        <v>0</v>
      </c>
      <c r="CK244" s="176">
        <f>'Pit Scouting Data'!R203</f>
        <v>0</v>
      </c>
      <c r="CL244" s="176">
        <f>'Pit Scouting Data'!S203</f>
        <v>0</v>
      </c>
      <c r="CM244" s="169">
        <f>'Pit Scouting Data'!A203</f>
        <v>0</v>
      </c>
      <c r="CN244" s="169">
        <f>'Pit Scouting Data'!B203</f>
        <v>0</v>
      </c>
      <c r="CO244" s="169">
        <f>'Pit Scouting Data'!C203</f>
        <v>0</v>
      </c>
      <c r="CP244" s="169">
        <f>'Pit Scouting Data'!D203</f>
        <v>0</v>
      </c>
      <c r="CQ244" s="169"/>
      <c r="CR244" s="169"/>
      <c r="CS244" s="169"/>
      <c r="CT244" s="169"/>
      <c r="CU244" s="169"/>
      <c r="CV244" s="169"/>
      <c r="CW244" s="169"/>
      <c r="CX244" s="169"/>
      <c r="CY244" s="169"/>
      <c r="CZ244" s="169"/>
      <c r="DA244" s="169"/>
      <c r="DB244" s="169"/>
      <c r="DC244" s="169"/>
      <c r="DD244" s="169"/>
      <c r="DE244" s="169"/>
      <c r="DF244" s="169"/>
      <c r="DG244" s="169"/>
      <c r="DH244" s="169"/>
      <c r="DI244" s="169"/>
      <c r="DJ244" s="2"/>
      <c r="DK244" s="2"/>
      <c r="DL244" s="2"/>
      <c r="DM244" s="2"/>
      <c r="DN244" s="2"/>
      <c r="DO244" s="2"/>
      <c r="DP244" s="169"/>
      <c r="DQ244" s="169"/>
      <c r="DR244" s="169"/>
      <c r="DS244" s="169"/>
      <c r="DT244" s="169"/>
      <c r="DU244" s="169"/>
      <c r="DV244" s="169"/>
      <c r="DW244" s="37"/>
      <c r="DX244" s="37"/>
      <c r="DZ244" s="153"/>
    </row>
    <row r="245" spans="1:130" s="164" customFormat="1" hidden="1" x14ac:dyDescent="0.25">
      <c r="A245" s="153">
        <f t="shared" si="184"/>
        <v>0</v>
      </c>
      <c r="B245" s="39"/>
      <c r="C245" s="39"/>
      <c r="D245" s="17">
        <f t="shared" si="185"/>
        <v>0</v>
      </c>
      <c r="E245" s="113">
        <f t="shared" si="186"/>
        <v>0</v>
      </c>
      <c r="F245" s="113">
        <f t="shared" si="187"/>
        <v>0</v>
      </c>
      <c r="G245" s="113">
        <f t="shared" si="188"/>
        <v>0</v>
      </c>
      <c r="H245" s="113">
        <f t="shared" si="189"/>
        <v>0</v>
      </c>
      <c r="I245" s="113">
        <f t="shared" si="190"/>
        <v>0</v>
      </c>
      <c r="J245" s="113">
        <f t="shared" si="191"/>
        <v>0</v>
      </c>
      <c r="K245" s="113">
        <f t="shared" si="192"/>
        <v>0</v>
      </c>
      <c r="L245" s="76">
        <v>8</v>
      </c>
      <c r="M245" s="76">
        <v>8</v>
      </c>
      <c r="N245" s="76">
        <v>6</v>
      </c>
      <c r="O245" s="76">
        <v>6</v>
      </c>
      <c r="P245" s="76">
        <v>6</v>
      </c>
      <c r="Q245" s="76">
        <v>2</v>
      </c>
      <c r="R245" s="76">
        <v>1</v>
      </c>
      <c r="S245" s="17">
        <f t="shared" si="193"/>
        <v>0</v>
      </c>
      <c r="T245" s="113">
        <f t="shared" si="194"/>
        <v>0</v>
      </c>
      <c r="U245" s="113">
        <f t="shared" si="195"/>
        <v>0</v>
      </c>
      <c r="V245" s="113">
        <f t="shared" si="196"/>
        <v>0</v>
      </c>
      <c r="W245" s="113">
        <f t="shared" si="197"/>
        <v>0</v>
      </c>
      <c r="X245" s="113">
        <f t="shared" si="198"/>
        <v>0</v>
      </c>
      <c r="Y245" s="113">
        <f t="shared" si="199"/>
        <v>0</v>
      </c>
      <c r="Z245" s="113">
        <f t="shared" si="200"/>
        <v>0</v>
      </c>
      <c r="AA245" s="76">
        <v>5</v>
      </c>
      <c r="AB245" s="76">
        <v>6</v>
      </c>
      <c r="AC245" s="76">
        <v>8</v>
      </c>
      <c r="AD245" s="76">
        <v>2</v>
      </c>
      <c r="AE245" s="76">
        <v>2</v>
      </c>
      <c r="AF245" s="76">
        <v>3</v>
      </c>
      <c r="AG245" s="76">
        <v>8</v>
      </c>
      <c r="AH245" s="131">
        <f t="shared" si="201"/>
        <v>0</v>
      </c>
      <c r="AI245" s="131">
        <f t="shared" si="202"/>
        <v>0</v>
      </c>
      <c r="AJ245" s="131">
        <f t="shared" si="203"/>
        <v>0</v>
      </c>
      <c r="AK245" s="131">
        <f t="shared" si="204"/>
        <v>0</v>
      </c>
      <c r="AL245" s="131">
        <f t="shared" si="205"/>
        <v>0</v>
      </c>
      <c r="AM245" s="131">
        <f t="shared" si="206"/>
        <v>0</v>
      </c>
      <c r="AN245" s="131">
        <f t="shared" si="207"/>
        <v>0</v>
      </c>
      <c r="AO245" s="115" t="b">
        <f t="shared" si="208"/>
        <v>0</v>
      </c>
      <c r="AP245" s="115" t="b">
        <f t="shared" si="209"/>
        <v>0</v>
      </c>
      <c r="AQ245" s="115" t="b">
        <f t="shared" si="210"/>
        <v>0</v>
      </c>
      <c r="AR245" s="79">
        <f t="shared" si="211"/>
        <v>0</v>
      </c>
      <c r="AS245" s="79">
        <f t="shared" si="212"/>
        <v>0</v>
      </c>
      <c r="AT245" s="79">
        <f t="shared" si="213"/>
        <v>0</v>
      </c>
      <c r="AU245" s="79">
        <f t="shared" si="214"/>
        <v>0</v>
      </c>
      <c r="AV245" s="79">
        <f t="shared" si="215"/>
        <v>0</v>
      </c>
      <c r="AW245" s="79">
        <f t="shared" si="216"/>
        <v>0</v>
      </c>
      <c r="AX245" s="128">
        <f t="shared" si="217"/>
        <v>0</v>
      </c>
      <c r="AY245" s="128"/>
      <c r="AZ245" s="128"/>
      <c r="BA245" s="128">
        <f t="shared" si="218"/>
        <v>0</v>
      </c>
      <c r="BB245" s="128">
        <f t="shared" si="219"/>
        <v>0</v>
      </c>
      <c r="BC245" s="80">
        <f t="shared" si="177"/>
        <v>0</v>
      </c>
      <c r="BD245" s="80">
        <f t="shared" si="178"/>
        <v>0</v>
      </c>
      <c r="BE245" s="80">
        <f t="shared" si="179"/>
        <v>0</v>
      </c>
      <c r="BF245" s="80">
        <f t="shared" si="180"/>
        <v>0</v>
      </c>
      <c r="BG245" s="80">
        <f t="shared" si="181"/>
        <v>0</v>
      </c>
      <c r="BH245" s="80">
        <f t="shared" si="182"/>
        <v>0</v>
      </c>
      <c r="BI245" s="4">
        <f t="shared" si="220"/>
        <v>0</v>
      </c>
      <c r="BJ245" s="4">
        <f t="shared" si="221"/>
        <v>0</v>
      </c>
      <c r="BK245" s="4">
        <f t="shared" si="222"/>
        <v>0</v>
      </c>
      <c r="BL245" s="8" t="e">
        <f>VLOOKUP(CN245,'CIR Results'!$B$3:$L$42,2,FALSE)</f>
        <v>#N/A</v>
      </c>
      <c r="BM245" s="8" t="e">
        <f>VLOOKUP(CN245,'CIR Results'!$B$3:$L$42,3,FALSE)</f>
        <v>#N/A</v>
      </c>
      <c r="BN245" s="8" t="e">
        <f>VLOOKUP(CN245,'CIR Results'!$B$3:$L$42,4,FALSE)</f>
        <v>#N/A</v>
      </c>
      <c r="BO245" s="8" t="e">
        <f>VLOOKUP(CN245,'CIR Results'!$B$3:$L$42,5,FALSE)</f>
        <v>#N/A</v>
      </c>
      <c r="BP245" s="8" t="e">
        <f>VLOOKUP(CN245,'CIR Results'!$B$3:$L$42,6,FALSE)</f>
        <v>#N/A</v>
      </c>
      <c r="BQ245" s="8" t="e">
        <f>VLOOKUP(CN245,'CIR Results'!$B$3:$L$42,8,FALSE)</f>
        <v>#N/A</v>
      </c>
      <c r="BR245" s="8" t="e">
        <f>VLOOKUP(CN245,'CIR Results'!$B$3:$L$42,9,FALSE)</f>
        <v>#N/A</v>
      </c>
      <c r="BS245" s="8" t="e">
        <f>VLOOKUP(CN245,'CIR Results'!$B$3:$L$42,10,FALSE)</f>
        <v>#N/A</v>
      </c>
      <c r="BT245" s="8" t="e">
        <f>VLOOKUP(CN245,'CIR Results'!$B$3:$L$42,11,FALSE)</f>
        <v>#N/A</v>
      </c>
      <c r="BU245" s="136" t="e">
        <f>VLOOKUP(CN245,'CIR Team Info'!$B$5:$E$44,2,FALSE)</f>
        <v>#N/A</v>
      </c>
      <c r="BV245" s="136" t="e">
        <f>VLOOKUP(CN245,'CIR Team Info'!$B$5:$E$44,4,FALSE)</f>
        <v>#N/A</v>
      </c>
      <c r="BW245" s="136" t="str">
        <f t="shared" si="183"/>
        <v xml:space="preserve">0 0 0 </v>
      </c>
      <c r="BX245" s="168">
        <f>'Pit Scouting Data'!E204</f>
        <v>0</v>
      </c>
      <c r="BY245" s="168">
        <f>'Pit Scouting Data'!F204</f>
        <v>0</v>
      </c>
      <c r="BZ245" s="168">
        <f>'Pit Scouting Data'!G204</f>
        <v>0</v>
      </c>
      <c r="CA245" s="168">
        <f>'Pit Scouting Data'!H204</f>
        <v>0</v>
      </c>
      <c r="CB245" s="168">
        <f>'Pit Scouting Data'!I204</f>
        <v>0</v>
      </c>
      <c r="CC245" s="168">
        <f>'Pit Scouting Data'!J204</f>
        <v>0</v>
      </c>
      <c r="CD245" s="168">
        <f>'Pit Scouting Data'!K204</f>
        <v>0</v>
      </c>
      <c r="CE245" s="168">
        <f>'Pit Scouting Data'!L204</f>
        <v>0</v>
      </c>
      <c r="CF245" s="168">
        <f>'Pit Scouting Data'!M204</f>
        <v>0</v>
      </c>
      <c r="CG245" s="168">
        <f>'Pit Scouting Data'!N204</f>
        <v>0</v>
      </c>
      <c r="CH245" s="168">
        <f>'Pit Scouting Data'!O204</f>
        <v>0</v>
      </c>
      <c r="CI245" s="176">
        <f>'Pit Scouting Data'!P204</f>
        <v>0</v>
      </c>
      <c r="CJ245" s="176">
        <f>'Pit Scouting Data'!Q204</f>
        <v>0</v>
      </c>
      <c r="CK245" s="176">
        <f>'Pit Scouting Data'!R204</f>
        <v>0</v>
      </c>
      <c r="CL245" s="176">
        <f>'Pit Scouting Data'!S204</f>
        <v>0</v>
      </c>
      <c r="CM245" s="169">
        <f>'Pit Scouting Data'!A204</f>
        <v>0</v>
      </c>
      <c r="CN245" s="169">
        <f>'Pit Scouting Data'!B204</f>
        <v>0</v>
      </c>
      <c r="CO245" s="169">
        <f>'Pit Scouting Data'!C204</f>
        <v>0</v>
      </c>
      <c r="CP245" s="169">
        <f>'Pit Scouting Data'!D204</f>
        <v>0</v>
      </c>
      <c r="CQ245" s="169"/>
      <c r="CR245" s="169"/>
      <c r="CS245" s="169"/>
      <c r="CT245" s="169"/>
      <c r="CU245" s="169"/>
      <c r="CV245" s="169"/>
      <c r="CW245" s="169"/>
      <c r="CX245" s="169"/>
      <c r="CY245" s="169"/>
      <c r="CZ245" s="169"/>
      <c r="DA245" s="169"/>
      <c r="DB245" s="169"/>
      <c r="DC245" s="169"/>
      <c r="DD245" s="169"/>
      <c r="DE245" s="169"/>
      <c r="DF245" s="169"/>
      <c r="DG245" s="169"/>
      <c r="DH245" s="169"/>
      <c r="DI245" s="169"/>
      <c r="DJ245" s="2"/>
      <c r="DK245" s="2"/>
      <c r="DL245" s="2"/>
      <c r="DM245" s="2"/>
      <c r="DN245" s="2"/>
      <c r="DO245" s="2"/>
      <c r="DP245" s="169"/>
      <c r="DQ245" s="169"/>
      <c r="DR245" s="169"/>
      <c r="DS245" s="169"/>
      <c r="DT245" s="169"/>
      <c r="DU245" s="169"/>
      <c r="DV245" s="169"/>
      <c r="DW245" s="37"/>
      <c r="DX245" s="37"/>
      <c r="DZ245" s="153"/>
    </row>
    <row r="246" spans="1:130" s="164" customFormat="1" hidden="1" x14ac:dyDescent="0.25">
      <c r="A246" s="153">
        <f t="shared" si="184"/>
        <v>0</v>
      </c>
      <c r="B246" s="39"/>
      <c r="C246" s="39"/>
      <c r="D246" s="17">
        <f t="shared" si="185"/>
        <v>0</v>
      </c>
      <c r="E246" s="113">
        <f t="shared" si="186"/>
        <v>0</v>
      </c>
      <c r="F246" s="113">
        <f t="shared" si="187"/>
        <v>0</v>
      </c>
      <c r="G246" s="113">
        <f t="shared" si="188"/>
        <v>0</v>
      </c>
      <c r="H246" s="113">
        <f t="shared" si="189"/>
        <v>0</v>
      </c>
      <c r="I246" s="113">
        <f t="shared" si="190"/>
        <v>0</v>
      </c>
      <c r="J246" s="113">
        <f t="shared" si="191"/>
        <v>0</v>
      </c>
      <c r="K246" s="113">
        <f t="shared" si="192"/>
        <v>0</v>
      </c>
      <c r="L246" s="76">
        <v>8</v>
      </c>
      <c r="M246" s="76">
        <v>8</v>
      </c>
      <c r="N246" s="76">
        <v>6</v>
      </c>
      <c r="O246" s="76">
        <v>6</v>
      </c>
      <c r="P246" s="76">
        <v>6</v>
      </c>
      <c r="Q246" s="76">
        <v>2</v>
      </c>
      <c r="R246" s="76">
        <v>1</v>
      </c>
      <c r="S246" s="17">
        <f t="shared" si="193"/>
        <v>0</v>
      </c>
      <c r="T246" s="113">
        <f t="shared" si="194"/>
        <v>0</v>
      </c>
      <c r="U246" s="113">
        <f t="shared" si="195"/>
        <v>0</v>
      </c>
      <c r="V246" s="113">
        <f t="shared" si="196"/>
        <v>0</v>
      </c>
      <c r="W246" s="113">
        <f t="shared" si="197"/>
        <v>0</v>
      </c>
      <c r="X246" s="113">
        <f t="shared" si="198"/>
        <v>0</v>
      </c>
      <c r="Y246" s="113">
        <f t="shared" si="199"/>
        <v>0</v>
      </c>
      <c r="Z246" s="113">
        <f t="shared" si="200"/>
        <v>0</v>
      </c>
      <c r="AA246" s="76">
        <v>5</v>
      </c>
      <c r="AB246" s="76">
        <v>6</v>
      </c>
      <c r="AC246" s="76">
        <v>8</v>
      </c>
      <c r="AD246" s="76">
        <v>2</v>
      </c>
      <c r="AE246" s="76">
        <v>2</v>
      </c>
      <c r="AF246" s="76">
        <v>3</v>
      </c>
      <c r="AG246" s="76">
        <v>8</v>
      </c>
      <c r="AH246" s="131">
        <f t="shared" si="201"/>
        <v>0</v>
      </c>
      <c r="AI246" s="131">
        <f t="shared" si="202"/>
        <v>0</v>
      </c>
      <c r="AJ246" s="131">
        <f t="shared" si="203"/>
        <v>0</v>
      </c>
      <c r="AK246" s="131">
        <f t="shared" si="204"/>
        <v>0</v>
      </c>
      <c r="AL246" s="131">
        <f t="shared" si="205"/>
        <v>0</v>
      </c>
      <c r="AM246" s="131">
        <f t="shared" si="206"/>
        <v>0</v>
      </c>
      <c r="AN246" s="131">
        <f t="shared" si="207"/>
        <v>0</v>
      </c>
      <c r="AO246" s="115" t="b">
        <f t="shared" si="208"/>
        <v>0</v>
      </c>
      <c r="AP246" s="115" t="b">
        <f t="shared" si="209"/>
        <v>0</v>
      </c>
      <c r="AQ246" s="115" t="b">
        <f t="shared" si="210"/>
        <v>0</v>
      </c>
      <c r="AR246" s="79">
        <f t="shared" si="211"/>
        <v>0</v>
      </c>
      <c r="AS246" s="79">
        <f t="shared" si="212"/>
        <v>0</v>
      </c>
      <c r="AT246" s="79">
        <f t="shared" si="213"/>
        <v>0</v>
      </c>
      <c r="AU246" s="79">
        <f t="shared" si="214"/>
        <v>0</v>
      </c>
      <c r="AV246" s="79">
        <f t="shared" si="215"/>
        <v>0</v>
      </c>
      <c r="AW246" s="79">
        <f t="shared" si="216"/>
        <v>0</v>
      </c>
      <c r="AX246" s="128">
        <f t="shared" si="217"/>
        <v>0</v>
      </c>
      <c r="AY246" s="128"/>
      <c r="AZ246" s="128"/>
      <c r="BA246" s="128">
        <f t="shared" si="218"/>
        <v>0</v>
      </c>
      <c r="BB246" s="128">
        <f t="shared" si="219"/>
        <v>0</v>
      </c>
      <c r="BC246" s="80">
        <f t="shared" si="177"/>
        <v>0</v>
      </c>
      <c r="BD246" s="80">
        <f t="shared" si="178"/>
        <v>0</v>
      </c>
      <c r="BE246" s="80">
        <f t="shared" si="179"/>
        <v>0</v>
      </c>
      <c r="BF246" s="80">
        <f t="shared" si="180"/>
        <v>0</v>
      </c>
      <c r="BG246" s="80">
        <f t="shared" si="181"/>
        <v>0</v>
      </c>
      <c r="BH246" s="80">
        <f t="shared" si="182"/>
        <v>0</v>
      </c>
      <c r="BI246" s="4">
        <f t="shared" si="220"/>
        <v>0</v>
      </c>
      <c r="BJ246" s="4">
        <f t="shared" si="221"/>
        <v>0</v>
      </c>
      <c r="BK246" s="4">
        <f t="shared" si="222"/>
        <v>0</v>
      </c>
      <c r="BL246" s="8" t="e">
        <f>VLOOKUP(CN246,'CIR Results'!$B$3:$L$42,2,FALSE)</f>
        <v>#N/A</v>
      </c>
      <c r="BM246" s="8" t="e">
        <f>VLOOKUP(CN246,'CIR Results'!$B$3:$L$42,3,FALSE)</f>
        <v>#N/A</v>
      </c>
      <c r="BN246" s="8" t="e">
        <f>VLOOKUP(CN246,'CIR Results'!$B$3:$L$42,4,FALSE)</f>
        <v>#N/A</v>
      </c>
      <c r="BO246" s="8" t="e">
        <f>VLOOKUP(CN246,'CIR Results'!$B$3:$L$42,5,FALSE)</f>
        <v>#N/A</v>
      </c>
      <c r="BP246" s="8" t="e">
        <f>VLOOKUP(CN246,'CIR Results'!$B$3:$L$42,6,FALSE)</f>
        <v>#N/A</v>
      </c>
      <c r="BQ246" s="8" t="e">
        <f>VLOOKUP(CN246,'CIR Results'!$B$3:$L$42,8,FALSE)</f>
        <v>#N/A</v>
      </c>
      <c r="BR246" s="8" t="e">
        <f>VLOOKUP(CN246,'CIR Results'!$B$3:$L$42,9,FALSE)</f>
        <v>#N/A</v>
      </c>
      <c r="BS246" s="8" t="e">
        <f>VLOOKUP(CN246,'CIR Results'!$B$3:$L$42,10,FALSE)</f>
        <v>#N/A</v>
      </c>
      <c r="BT246" s="8" t="e">
        <f>VLOOKUP(CN246,'CIR Results'!$B$3:$L$42,11,FALSE)</f>
        <v>#N/A</v>
      </c>
      <c r="BU246" s="136" t="e">
        <f>VLOOKUP(CN246,'CIR Team Info'!$B$5:$E$44,2,FALSE)</f>
        <v>#N/A</v>
      </c>
      <c r="BV246" s="136" t="e">
        <f>VLOOKUP(CN246,'CIR Team Info'!$B$5:$E$44,4,FALSE)</f>
        <v>#N/A</v>
      </c>
      <c r="BW246" s="136" t="str">
        <f t="shared" si="183"/>
        <v xml:space="preserve">0 0 0 </v>
      </c>
      <c r="BX246" s="168">
        <f>'Pit Scouting Data'!E205</f>
        <v>0</v>
      </c>
      <c r="BY246" s="168">
        <f>'Pit Scouting Data'!F205</f>
        <v>0</v>
      </c>
      <c r="BZ246" s="168">
        <f>'Pit Scouting Data'!G205</f>
        <v>0</v>
      </c>
      <c r="CA246" s="168">
        <f>'Pit Scouting Data'!H205</f>
        <v>0</v>
      </c>
      <c r="CB246" s="168">
        <f>'Pit Scouting Data'!I205</f>
        <v>0</v>
      </c>
      <c r="CC246" s="168">
        <f>'Pit Scouting Data'!J205</f>
        <v>0</v>
      </c>
      <c r="CD246" s="168">
        <f>'Pit Scouting Data'!K205</f>
        <v>0</v>
      </c>
      <c r="CE246" s="168">
        <f>'Pit Scouting Data'!L205</f>
        <v>0</v>
      </c>
      <c r="CF246" s="168">
        <f>'Pit Scouting Data'!M205</f>
        <v>0</v>
      </c>
      <c r="CG246" s="168">
        <f>'Pit Scouting Data'!N205</f>
        <v>0</v>
      </c>
      <c r="CH246" s="168">
        <f>'Pit Scouting Data'!O205</f>
        <v>0</v>
      </c>
      <c r="CI246" s="176">
        <f>'Pit Scouting Data'!P205</f>
        <v>0</v>
      </c>
      <c r="CJ246" s="176">
        <f>'Pit Scouting Data'!Q205</f>
        <v>0</v>
      </c>
      <c r="CK246" s="176">
        <f>'Pit Scouting Data'!R205</f>
        <v>0</v>
      </c>
      <c r="CL246" s="176">
        <f>'Pit Scouting Data'!S205</f>
        <v>0</v>
      </c>
      <c r="CM246" s="169">
        <f>'Pit Scouting Data'!A205</f>
        <v>0</v>
      </c>
      <c r="CN246" s="169">
        <f>'Pit Scouting Data'!B205</f>
        <v>0</v>
      </c>
      <c r="CO246" s="169">
        <f>'Pit Scouting Data'!C205</f>
        <v>0</v>
      </c>
      <c r="CP246" s="169">
        <f>'Pit Scouting Data'!D205</f>
        <v>0</v>
      </c>
      <c r="CQ246" s="169"/>
      <c r="CR246" s="169"/>
      <c r="CS246" s="169"/>
      <c r="CT246" s="169"/>
      <c r="CU246" s="169"/>
      <c r="CV246" s="169"/>
      <c r="CW246" s="169"/>
      <c r="CX246" s="169"/>
      <c r="CY246" s="169"/>
      <c r="CZ246" s="169"/>
      <c r="DA246" s="169"/>
      <c r="DB246" s="169"/>
      <c r="DC246" s="169"/>
      <c r="DD246" s="169"/>
      <c r="DE246" s="169"/>
      <c r="DF246" s="169"/>
      <c r="DG246" s="169"/>
      <c r="DH246" s="169"/>
      <c r="DI246" s="169"/>
      <c r="DJ246" s="2"/>
      <c r="DK246" s="2"/>
      <c r="DL246" s="2"/>
      <c r="DM246" s="2"/>
      <c r="DN246" s="2"/>
      <c r="DO246" s="2"/>
      <c r="DP246" s="169"/>
      <c r="DQ246" s="169"/>
      <c r="DR246" s="169"/>
      <c r="DS246" s="169"/>
      <c r="DT246" s="169"/>
      <c r="DU246" s="169"/>
      <c r="DV246" s="169"/>
      <c r="DW246" s="37"/>
      <c r="DX246" s="37"/>
      <c r="DZ246" s="153"/>
    </row>
    <row r="247" spans="1:130" s="164" customFormat="1" hidden="1" x14ac:dyDescent="0.25">
      <c r="A247" s="153">
        <f t="shared" si="184"/>
        <v>0</v>
      </c>
      <c r="B247" s="39"/>
      <c r="C247" s="39"/>
      <c r="D247" s="17">
        <f t="shared" si="185"/>
        <v>0</v>
      </c>
      <c r="E247" s="113">
        <f t="shared" si="186"/>
        <v>0</v>
      </c>
      <c r="F247" s="113">
        <f t="shared" si="187"/>
        <v>0</v>
      </c>
      <c r="G247" s="113">
        <f t="shared" si="188"/>
        <v>0</v>
      </c>
      <c r="H247" s="113">
        <f t="shared" si="189"/>
        <v>0</v>
      </c>
      <c r="I247" s="113">
        <f t="shared" si="190"/>
        <v>0</v>
      </c>
      <c r="J247" s="113">
        <f t="shared" si="191"/>
        <v>0</v>
      </c>
      <c r="K247" s="113">
        <f t="shared" si="192"/>
        <v>0</v>
      </c>
      <c r="L247" s="76">
        <v>8</v>
      </c>
      <c r="M247" s="76">
        <v>8</v>
      </c>
      <c r="N247" s="76">
        <v>6</v>
      </c>
      <c r="O247" s="76">
        <v>6</v>
      </c>
      <c r="P247" s="76">
        <v>6</v>
      </c>
      <c r="Q247" s="76">
        <v>2</v>
      </c>
      <c r="R247" s="76">
        <v>1</v>
      </c>
      <c r="S247" s="17">
        <f t="shared" si="193"/>
        <v>0</v>
      </c>
      <c r="T247" s="113">
        <f t="shared" si="194"/>
        <v>0</v>
      </c>
      <c r="U247" s="113">
        <f t="shared" si="195"/>
        <v>0</v>
      </c>
      <c r="V247" s="113">
        <f t="shared" si="196"/>
        <v>0</v>
      </c>
      <c r="W247" s="113">
        <f t="shared" si="197"/>
        <v>0</v>
      </c>
      <c r="X247" s="113">
        <f t="shared" si="198"/>
        <v>0</v>
      </c>
      <c r="Y247" s="113">
        <f t="shared" si="199"/>
        <v>0</v>
      </c>
      <c r="Z247" s="113">
        <f t="shared" si="200"/>
        <v>0</v>
      </c>
      <c r="AA247" s="76">
        <v>5</v>
      </c>
      <c r="AB247" s="76">
        <v>6</v>
      </c>
      <c r="AC247" s="76">
        <v>8</v>
      </c>
      <c r="AD247" s="76">
        <v>2</v>
      </c>
      <c r="AE247" s="76">
        <v>2</v>
      </c>
      <c r="AF247" s="76">
        <v>3</v>
      </c>
      <c r="AG247" s="76">
        <v>8</v>
      </c>
      <c r="AH247" s="131">
        <f t="shared" si="201"/>
        <v>0</v>
      </c>
      <c r="AI247" s="131">
        <f t="shared" si="202"/>
        <v>0</v>
      </c>
      <c r="AJ247" s="131">
        <f t="shared" si="203"/>
        <v>0</v>
      </c>
      <c r="AK247" s="131">
        <f t="shared" si="204"/>
        <v>0</v>
      </c>
      <c r="AL247" s="131">
        <f t="shared" si="205"/>
        <v>0</v>
      </c>
      <c r="AM247" s="131">
        <f t="shared" si="206"/>
        <v>0</v>
      </c>
      <c r="AN247" s="131">
        <f t="shared" si="207"/>
        <v>0</v>
      </c>
      <c r="AO247" s="115" t="b">
        <f t="shared" si="208"/>
        <v>0</v>
      </c>
      <c r="AP247" s="115" t="b">
        <f t="shared" si="209"/>
        <v>0</v>
      </c>
      <c r="AQ247" s="115" t="b">
        <f t="shared" si="210"/>
        <v>0</v>
      </c>
      <c r="AR247" s="79">
        <f t="shared" si="211"/>
        <v>0</v>
      </c>
      <c r="AS247" s="79">
        <f t="shared" si="212"/>
        <v>0</v>
      </c>
      <c r="AT247" s="79">
        <f t="shared" si="213"/>
        <v>0</v>
      </c>
      <c r="AU247" s="79">
        <f t="shared" si="214"/>
        <v>0</v>
      </c>
      <c r="AV247" s="79">
        <f t="shared" si="215"/>
        <v>0</v>
      </c>
      <c r="AW247" s="79">
        <f t="shared" si="216"/>
        <v>0</v>
      </c>
      <c r="AX247" s="128">
        <f t="shared" si="217"/>
        <v>0</v>
      </c>
      <c r="AY247" s="128"/>
      <c r="AZ247" s="128"/>
      <c r="BA247" s="128">
        <f t="shared" si="218"/>
        <v>0</v>
      </c>
      <c r="BB247" s="128">
        <f t="shared" si="219"/>
        <v>0</v>
      </c>
      <c r="BC247" s="80">
        <f t="shared" si="177"/>
        <v>0</v>
      </c>
      <c r="BD247" s="80">
        <f t="shared" si="178"/>
        <v>0</v>
      </c>
      <c r="BE247" s="80">
        <f t="shared" si="179"/>
        <v>0</v>
      </c>
      <c r="BF247" s="80">
        <f t="shared" si="180"/>
        <v>0</v>
      </c>
      <c r="BG247" s="80">
        <f t="shared" si="181"/>
        <v>0</v>
      </c>
      <c r="BH247" s="80">
        <f t="shared" si="182"/>
        <v>0</v>
      </c>
      <c r="BI247" s="4">
        <f t="shared" si="220"/>
        <v>0</v>
      </c>
      <c r="BJ247" s="4">
        <f t="shared" si="221"/>
        <v>0</v>
      </c>
      <c r="BK247" s="4">
        <f t="shared" si="222"/>
        <v>0</v>
      </c>
      <c r="BL247" s="8" t="e">
        <f>VLOOKUP(CN247,'CIR Results'!$B$3:$L$42,2,FALSE)</f>
        <v>#N/A</v>
      </c>
      <c r="BM247" s="8" t="e">
        <f>VLOOKUP(CN247,'CIR Results'!$B$3:$L$42,3,FALSE)</f>
        <v>#N/A</v>
      </c>
      <c r="BN247" s="8" t="e">
        <f>VLOOKUP(CN247,'CIR Results'!$B$3:$L$42,4,FALSE)</f>
        <v>#N/A</v>
      </c>
      <c r="BO247" s="8" t="e">
        <f>VLOOKUP(CN247,'CIR Results'!$B$3:$L$42,5,FALSE)</f>
        <v>#N/A</v>
      </c>
      <c r="BP247" s="8" t="e">
        <f>VLOOKUP(CN247,'CIR Results'!$B$3:$L$42,6,FALSE)</f>
        <v>#N/A</v>
      </c>
      <c r="BQ247" s="8" t="e">
        <f>VLOOKUP(CN247,'CIR Results'!$B$3:$L$42,8,FALSE)</f>
        <v>#N/A</v>
      </c>
      <c r="BR247" s="8" t="e">
        <f>VLOOKUP(CN247,'CIR Results'!$B$3:$L$42,9,FALSE)</f>
        <v>#N/A</v>
      </c>
      <c r="BS247" s="8" t="e">
        <f>VLOOKUP(CN247,'CIR Results'!$B$3:$L$42,10,FALSE)</f>
        <v>#N/A</v>
      </c>
      <c r="BT247" s="8" t="e">
        <f>VLOOKUP(CN247,'CIR Results'!$B$3:$L$42,11,FALSE)</f>
        <v>#N/A</v>
      </c>
      <c r="BU247" s="136" t="e">
        <f>VLOOKUP(CN247,'CIR Team Info'!$B$5:$E$44,2,FALSE)</f>
        <v>#N/A</v>
      </c>
      <c r="BV247" s="136" t="e">
        <f>VLOOKUP(CN247,'CIR Team Info'!$B$5:$E$44,4,FALSE)</f>
        <v>#N/A</v>
      </c>
      <c r="BW247" s="136" t="str">
        <f t="shared" si="183"/>
        <v xml:space="preserve">0 0 0 </v>
      </c>
      <c r="BX247" s="168">
        <f>'Pit Scouting Data'!E206</f>
        <v>0</v>
      </c>
      <c r="BY247" s="168">
        <f>'Pit Scouting Data'!F206</f>
        <v>0</v>
      </c>
      <c r="BZ247" s="168">
        <f>'Pit Scouting Data'!G206</f>
        <v>0</v>
      </c>
      <c r="CA247" s="168">
        <f>'Pit Scouting Data'!H206</f>
        <v>0</v>
      </c>
      <c r="CB247" s="168">
        <f>'Pit Scouting Data'!I206</f>
        <v>0</v>
      </c>
      <c r="CC247" s="168">
        <f>'Pit Scouting Data'!J206</f>
        <v>0</v>
      </c>
      <c r="CD247" s="168">
        <f>'Pit Scouting Data'!K206</f>
        <v>0</v>
      </c>
      <c r="CE247" s="168">
        <f>'Pit Scouting Data'!L206</f>
        <v>0</v>
      </c>
      <c r="CF247" s="168">
        <f>'Pit Scouting Data'!M206</f>
        <v>0</v>
      </c>
      <c r="CG247" s="168">
        <f>'Pit Scouting Data'!N206</f>
        <v>0</v>
      </c>
      <c r="CH247" s="168">
        <f>'Pit Scouting Data'!O206</f>
        <v>0</v>
      </c>
      <c r="CI247" s="176">
        <f>'Pit Scouting Data'!P206</f>
        <v>0</v>
      </c>
      <c r="CJ247" s="176">
        <f>'Pit Scouting Data'!Q206</f>
        <v>0</v>
      </c>
      <c r="CK247" s="176">
        <f>'Pit Scouting Data'!R206</f>
        <v>0</v>
      </c>
      <c r="CL247" s="176">
        <f>'Pit Scouting Data'!S206</f>
        <v>0</v>
      </c>
      <c r="CM247" s="169">
        <f>'Pit Scouting Data'!A206</f>
        <v>0</v>
      </c>
      <c r="CN247" s="169">
        <f>'Pit Scouting Data'!B206</f>
        <v>0</v>
      </c>
      <c r="CO247" s="169">
        <f>'Pit Scouting Data'!C206</f>
        <v>0</v>
      </c>
      <c r="CP247" s="169">
        <f>'Pit Scouting Data'!D206</f>
        <v>0</v>
      </c>
      <c r="CQ247" s="169"/>
      <c r="CR247" s="169"/>
      <c r="CS247" s="169"/>
      <c r="CT247" s="169"/>
      <c r="CU247" s="169"/>
      <c r="CV247" s="169"/>
      <c r="CW247" s="169"/>
      <c r="CX247" s="169"/>
      <c r="CY247" s="169"/>
      <c r="CZ247" s="169"/>
      <c r="DA247" s="169"/>
      <c r="DB247" s="169"/>
      <c r="DC247" s="169"/>
      <c r="DD247" s="169"/>
      <c r="DE247" s="169"/>
      <c r="DF247" s="169"/>
      <c r="DG247" s="169"/>
      <c r="DH247" s="169"/>
      <c r="DI247" s="169"/>
      <c r="DJ247" s="2"/>
      <c r="DK247" s="2"/>
      <c r="DL247" s="2"/>
      <c r="DM247" s="2"/>
      <c r="DN247" s="2"/>
      <c r="DO247" s="2"/>
      <c r="DP247" s="169"/>
      <c r="DQ247" s="169"/>
      <c r="DR247" s="169"/>
      <c r="DS247" s="169"/>
      <c r="DT247" s="169"/>
      <c r="DU247" s="169"/>
      <c r="DV247" s="169"/>
      <c r="DW247" s="37"/>
      <c r="DX247" s="37"/>
      <c r="DZ247" s="153"/>
    </row>
    <row r="248" spans="1:130" s="164" customFormat="1" hidden="1" x14ac:dyDescent="0.25">
      <c r="A248" s="153">
        <f t="shared" si="184"/>
        <v>0</v>
      </c>
      <c r="B248" s="39"/>
      <c r="C248" s="39"/>
      <c r="D248" s="17">
        <f t="shared" si="185"/>
        <v>0</v>
      </c>
      <c r="E248" s="113">
        <f t="shared" si="186"/>
        <v>0</v>
      </c>
      <c r="F248" s="113">
        <f t="shared" si="187"/>
        <v>0</v>
      </c>
      <c r="G248" s="113">
        <f t="shared" si="188"/>
        <v>0</v>
      </c>
      <c r="H248" s="113">
        <f t="shared" si="189"/>
        <v>0</v>
      </c>
      <c r="I248" s="113">
        <f t="shared" si="190"/>
        <v>0</v>
      </c>
      <c r="J248" s="113">
        <f t="shared" si="191"/>
        <v>0</v>
      </c>
      <c r="K248" s="113">
        <f t="shared" si="192"/>
        <v>0</v>
      </c>
      <c r="L248" s="76">
        <v>8</v>
      </c>
      <c r="M248" s="76">
        <v>8</v>
      </c>
      <c r="N248" s="76">
        <v>6</v>
      </c>
      <c r="O248" s="76">
        <v>6</v>
      </c>
      <c r="P248" s="76">
        <v>6</v>
      </c>
      <c r="Q248" s="76">
        <v>2</v>
      </c>
      <c r="R248" s="76">
        <v>1</v>
      </c>
      <c r="S248" s="17">
        <f t="shared" si="193"/>
        <v>0</v>
      </c>
      <c r="T248" s="113">
        <f t="shared" si="194"/>
        <v>0</v>
      </c>
      <c r="U248" s="113">
        <f t="shared" si="195"/>
        <v>0</v>
      </c>
      <c r="V248" s="113">
        <f t="shared" si="196"/>
        <v>0</v>
      </c>
      <c r="W248" s="113">
        <f t="shared" si="197"/>
        <v>0</v>
      </c>
      <c r="X248" s="113">
        <f t="shared" si="198"/>
        <v>0</v>
      </c>
      <c r="Y248" s="113">
        <f t="shared" si="199"/>
        <v>0</v>
      </c>
      <c r="Z248" s="113">
        <f t="shared" si="200"/>
        <v>0</v>
      </c>
      <c r="AA248" s="76">
        <v>5</v>
      </c>
      <c r="AB248" s="76">
        <v>6</v>
      </c>
      <c r="AC248" s="76">
        <v>8</v>
      </c>
      <c r="AD248" s="76">
        <v>2</v>
      </c>
      <c r="AE248" s="76">
        <v>2</v>
      </c>
      <c r="AF248" s="76">
        <v>3</v>
      </c>
      <c r="AG248" s="76">
        <v>8</v>
      </c>
      <c r="AH248" s="131">
        <f t="shared" si="201"/>
        <v>0</v>
      </c>
      <c r="AI248" s="131">
        <f t="shared" si="202"/>
        <v>0</v>
      </c>
      <c r="AJ248" s="131">
        <f t="shared" si="203"/>
        <v>0</v>
      </c>
      <c r="AK248" s="131">
        <f t="shared" si="204"/>
        <v>0</v>
      </c>
      <c r="AL248" s="131">
        <f t="shared" si="205"/>
        <v>0</v>
      </c>
      <c r="AM248" s="131">
        <f t="shared" si="206"/>
        <v>0</v>
      </c>
      <c r="AN248" s="131">
        <f t="shared" si="207"/>
        <v>0</v>
      </c>
      <c r="AO248" s="115" t="b">
        <f t="shared" si="208"/>
        <v>0</v>
      </c>
      <c r="AP248" s="115" t="b">
        <f t="shared" si="209"/>
        <v>0</v>
      </c>
      <c r="AQ248" s="115" t="b">
        <f t="shared" si="210"/>
        <v>0</v>
      </c>
      <c r="AR248" s="79">
        <f t="shared" si="211"/>
        <v>0</v>
      </c>
      <c r="AS248" s="79">
        <f t="shared" si="212"/>
        <v>0</v>
      </c>
      <c r="AT248" s="79">
        <f t="shared" si="213"/>
        <v>0</v>
      </c>
      <c r="AU248" s="79">
        <f t="shared" si="214"/>
        <v>0</v>
      </c>
      <c r="AV248" s="79">
        <f t="shared" si="215"/>
        <v>0</v>
      </c>
      <c r="AW248" s="79">
        <f t="shared" si="216"/>
        <v>0</v>
      </c>
      <c r="AX248" s="128">
        <f t="shared" si="217"/>
        <v>0</v>
      </c>
      <c r="AY248" s="128"/>
      <c r="AZ248" s="128"/>
      <c r="BA248" s="128">
        <f t="shared" si="218"/>
        <v>0</v>
      </c>
      <c r="BB248" s="128">
        <f t="shared" si="219"/>
        <v>0</v>
      </c>
      <c r="BC248" s="80">
        <f t="shared" si="177"/>
        <v>0</v>
      </c>
      <c r="BD248" s="80">
        <f t="shared" si="178"/>
        <v>0</v>
      </c>
      <c r="BE248" s="80">
        <f t="shared" si="179"/>
        <v>0</v>
      </c>
      <c r="BF248" s="80">
        <f t="shared" si="180"/>
        <v>0</v>
      </c>
      <c r="BG248" s="80">
        <f t="shared" si="181"/>
        <v>0</v>
      </c>
      <c r="BH248" s="80">
        <f t="shared" si="182"/>
        <v>0</v>
      </c>
      <c r="BI248" s="4">
        <f t="shared" si="220"/>
        <v>0</v>
      </c>
      <c r="BJ248" s="4">
        <f t="shared" si="221"/>
        <v>0</v>
      </c>
      <c r="BK248" s="4">
        <f t="shared" si="222"/>
        <v>0</v>
      </c>
      <c r="BL248" s="8" t="e">
        <f>VLOOKUP(CN248,'CIR Results'!$B$3:$L$42,2,FALSE)</f>
        <v>#N/A</v>
      </c>
      <c r="BM248" s="8" t="e">
        <f>VLOOKUP(CN248,'CIR Results'!$B$3:$L$42,3,FALSE)</f>
        <v>#N/A</v>
      </c>
      <c r="BN248" s="8" t="e">
        <f>VLOOKUP(CN248,'CIR Results'!$B$3:$L$42,4,FALSE)</f>
        <v>#N/A</v>
      </c>
      <c r="BO248" s="8" t="e">
        <f>VLOOKUP(CN248,'CIR Results'!$B$3:$L$42,5,FALSE)</f>
        <v>#N/A</v>
      </c>
      <c r="BP248" s="8" t="e">
        <f>VLOOKUP(CN248,'CIR Results'!$B$3:$L$42,6,FALSE)</f>
        <v>#N/A</v>
      </c>
      <c r="BQ248" s="8" t="e">
        <f>VLOOKUP(CN248,'CIR Results'!$B$3:$L$42,8,FALSE)</f>
        <v>#N/A</v>
      </c>
      <c r="BR248" s="8" t="e">
        <f>VLOOKUP(CN248,'CIR Results'!$B$3:$L$42,9,FALSE)</f>
        <v>#N/A</v>
      </c>
      <c r="BS248" s="8" t="e">
        <f>VLOOKUP(CN248,'CIR Results'!$B$3:$L$42,10,FALSE)</f>
        <v>#N/A</v>
      </c>
      <c r="BT248" s="8" t="e">
        <f>VLOOKUP(CN248,'CIR Results'!$B$3:$L$42,11,FALSE)</f>
        <v>#N/A</v>
      </c>
      <c r="BU248" s="136" t="e">
        <f>VLOOKUP(CN248,'CIR Team Info'!$B$5:$E$44,2,FALSE)</f>
        <v>#N/A</v>
      </c>
      <c r="BV248" s="136" t="e">
        <f>VLOOKUP(CN248,'CIR Team Info'!$B$5:$E$44,4,FALSE)</f>
        <v>#N/A</v>
      </c>
      <c r="BW248" s="136" t="str">
        <f t="shared" si="183"/>
        <v xml:space="preserve">0 0 0 </v>
      </c>
      <c r="BX248" s="168">
        <f>'Pit Scouting Data'!E207</f>
        <v>0</v>
      </c>
      <c r="BY248" s="168">
        <f>'Pit Scouting Data'!F207</f>
        <v>0</v>
      </c>
      <c r="BZ248" s="168">
        <f>'Pit Scouting Data'!G207</f>
        <v>0</v>
      </c>
      <c r="CA248" s="168">
        <f>'Pit Scouting Data'!H207</f>
        <v>0</v>
      </c>
      <c r="CB248" s="168">
        <f>'Pit Scouting Data'!I207</f>
        <v>0</v>
      </c>
      <c r="CC248" s="168">
        <f>'Pit Scouting Data'!J207</f>
        <v>0</v>
      </c>
      <c r="CD248" s="168">
        <f>'Pit Scouting Data'!K207</f>
        <v>0</v>
      </c>
      <c r="CE248" s="168">
        <f>'Pit Scouting Data'!L207</f>
        <v>0</v>
      </c>
      <c r="CF248" s="168">
        <f>'Pit Scouting Data'!M207</f>
        <v>0</v>
      </c>
      <c r="CG248" s="168">
        <f>'Pit Scouting Data'!N207</f>
        <v>0</v>
      </c>
      <c r="CH248" s="168">
        <f>'Pit Scouting Data'!O207</f>
        <v>0</v>
      </c>
      <c r="CI248" s="176">
        <f>'Pit Scouting Data'!P207</f>
        <v>0</v>
      </c>
      <c r="CJ248" s="176">
        <f>'Pit Scouting Data'!Q207</f>
        <v>0</v>
      </c>
      <c r="CK248" s="176">
        <f>'Pit Scouting Data'!R207</f>
        <v>0</v>
      </c>
      <c r="CL248" s="176">
        <f>'Pit Scouting Data'!S207</f>
        <v>0</v>
      </c>
      <c r="CM248" s="169">
        <f>'Pit Scouting Data'!A207</f>
        <v>0</v>
      </c>
      <c r="CN248" s="169">
        <f>'Pit Scouting Data'!B207</f>
        <v>0</v>
      </c>
      <c r="CO248" s="169">
        <f>'Pit Scouting Data'!C207</f>
        <v>0</v>
      </c>
      <c r="CP248" s="169">
        <f>'Pit Scouting Data'!D207</f>
        <v>0</v>
      </c>
      <c r="CQ248" s="169"/>
      <c r="CR248" s="169"/>
      <c r="CS248" s="169"/>
      <c r="CT248" s="169"/>
      <c r="CU248" s="169"/>
      <c r="CV248" s="169"/>
      <c r="CW248" s="169"/>
      <c r="CX248" s="169"/>
      <c r="CY248" s="169"/>
      <c r="CZ248" s="169"/>
      <c r="DA248" s="169"/>
      <c r="DB248" s="169"/>
      <c r="DC248" s="169"/>
      <c r="DD248" s="169"/>
      <c r="DE248" s="169"/>
      <c r="DF248" s="169"/>
      <c r="DG248" s="169"/>
      <c r="DH248" s="169"/>
      <c r="DI248" s="169"/>
      <c r="DJ248" s="2"/>
      <c r="DK248" s="2"/>
      <c r="DL248" s="2"/>
      <c r="DM248" s="2"/>
      <c r="DN248" s="2"/>
      <c r="DO248" s="2"/>
      <c r="DP248" s="169"/>
      <c r="DQ248" s="169"/>
      <c r="DR248" s="169"/>
      <c r="DS248" s="169"/>
      <c r="DT248" s="169"/>
      <c r="DU248" s="169"/>
      <c r="DV248" s="169"/>
      <c r="DW248" s="37"/>
      <c r="DX248" s="37"/>
      <c r="DZ248" s="153"/>
    </row>
    <row r="249" spans="1:130" s="164" customFormat="1" hidden="1" x14ac:dyDescent="0.25">
      <c r="A249" s="153">
        <f t="shared" si="184"/>
        <v>0</v>
      </c>
      <c r="B249" s="39"/>
      <c r="C249" s="39"/>
      <c r="D249" s="17">
        <f t="shared" si="185"/>
        <v>0</v>
      </c>
      <c r="E249" s="113">
        <f t="shared" si="186"/>
        <v>0</v>
      </c>
      <c r="F249" s="113">
        <f t="shared" si="187"/>
        <v>0</v>
      </c>
      <c r="G249" s="113">
        <f t="shared" si="188"/>
        <v>0</v>
      </c>
      <c r="H249" s="113">
        <f t="shared" si="189"/>
        <v>0</v>
      </c>
      <c r="I249" s="113">
        <f t="shared" si="190"/>
        <v>0</v>
      </c>
      <c r="J249" s="113">
        <f t="shared" si="191"/>
        <v>0</v>
      </c>
      <c r="K249" s="113">
        <f t="shared" si="192"/>
        <v>0</v>
      </c>
      <c r="L249" s="76">
        <v>8</v>
      </c>
      <c r="M249" s="76">
        <v>8</v>
      </c>
      <c r="N249" s="76">
        <v>6</v>
      </c>
      <c r="O249" s="76">
        <v>6</v>
      </c>
      <c r="P249" s="76">
        <v>6</v>
      </c>
      <c r="Q249" s="76">
        <v>2</v>
      </c>
      <c r="R249" s="76">
        <v>1</v>
      </c>
      <c r="S249" s="17">
        <f t="shared" si="193"/>
        <v>0</v>
      </c>
      <c r="T249" s="113">
        <f t="shared" si="194"/>
        <v>0</v>
      </c>
      <c r="U249" s="113">
        <f t="shared" si="195"/>
        <v>0</v>
      </c>
      <c r="V249" s="113">
        <f t="shared" si="196"/>
        <v>0</v>
      </c>
      <c r="W249" s="113">
        <f t="shared" si="197"/>
        <v>0</v>
      </c>
      <c r="X249" s="113">
        <f t="shared" si="198"/>
        <v>0</v>
      </c>
      <c r="Y249" s="113">
        <f t="shared" si="199"/>
        <v>0</v>
      </c>
      <c r="Z249" s="113">
        <f t="shared" si="200"/>
        <v>0</v>
      </c>
      <c r="AA249" s="76">
        <v>5</v>
      </c>
      <c r="AB249" s="76">
        <v>6</v>
      </c>
      <c r="AC249" s="76">
        <v>8</v>
      </c>
      <c r="AD249" s="76">
        <v>2</v>
      </c>
      <c r="AE249" s="76">
        <v>2</v>
      </c>
      <c r="AF249" s="76">
        <v>3</v>
      </c>
      <c r="AG249" s="76">
        <v>8</v>
      </c>
      <c r="AH249" s="131">
        <f t="shared" si="201"/>
        <v>0</v>
      </c>
      <c r="AI249" s="131">
        <f t="shared" si="202"/>
        <v>0</v>
      </c>
      <c r="AJ249" s="131">
        <f t="shared" si="203"/>
        <v>0</v>
      </c>
      <c r="AK249" s="131">
        <f t="shared" si="204"/>
        <v>0</v>
      </c>
      <c r="AL249" s="131">
        <f t="shared" si="205"/>
        <v>0</v>
      </c>
      <c r="AM249" s="131">
        <f t="shared" si="206"/>
        <v>0</v>
      </c>
      <c r="AN249" s="131">
        <f t="shared" si="207"/>
        <v>0</v>
      </c>
      <c r="AO249" s="115" t="b">
        <f t="shared" si="208"/>
        <v>0</v>
      </c>
      <c r="AP249" s="115" t="b">
        <f t="shared" si="209"/>
        <v>0</v>
      </c>
      <c r="AQ249" s="115" t="b">
        <f t="shared" si="210"/>
        <v>0</v>
      </c>
      <c r="AR249" s="79">
        <f t="shared" si="211"/>
        <v>0</v>
      </c>
      <c r="AS249" s="79">
        <f t="shared" si="212"/>
        <v>0</v>
      </c>
      <c r="AT249" s="79">
        <f t="shared" si="213"/>
        <v>0</v>
      </c>
      <c r="AU249" s="79">
        <f t="shared" si="214"/>
        <v>0</v>
      </c>
      <c r="AV249" s="79">
        <f t="shared" si="215"/>
        <v>0</v>
      </c>
      <c r="AW249" s="79">
        <f t="shared" si="216"/>
        <v>0</v>
      </c>
      <c r="AX249" s="128">
        <f t="shared" si="217"/>
        <v>0</v>
      </c>
      <c r="AY249" s="128"/>
      <c r="AZ249" s="128"/>
      <c r="BA249" s="128">
        <f t="shared" si="218"/>
        <v>0</v>
      </c>
      <c r="BB249" s="128">
        <f t="shared" si="219"/>
        <v>0</v>
      </c>
      <c r="BC249" s="80">
        <f t="shared" si="177"/>
        <v>0</v>
      </c>
      <c r="BD249" s="80">
        <f t="shared" si="178"/>
        <v>0</v>
      </c>
      <c r="BE249" s="80">
        <f t="shared" si="179"/>
        <v>0</v>
      </c>
      <c r="BF249" s="80">
        <f t="shared" si="180"/>
        <v>0</v>
      </c>
      <c r="BG249" s="80">
        <f t="shared" si="181"/>
        <v>0</v>
      </c>
      <c r="BH249" s="80">
        <f t="shared" si="182"/>
        <v>0</v>
      </c>
      <c r="BI249" s="4">
        <f t="shared" si="220"/>
        <v>0</v>
      </c>
      <c r="BJ249" s="4">
        <f t="shared" si="221"/>
        <v>0</v>
      </c>
      <c r="BK249" s="4">
        <f t="shared" si="222"/>
        <v>0</v>
      </c>
      <c r="BL249" s="8" t="e">
        <f>VLOOKUP(CN249,'CIR Results'!$B$3:$L$42,2,FALSE)</f>
        <v>#N/A</v>
      </c>
      <c r="BM249" s="8" t="e">
        <f>VLOOKUP(CN249,'CIR Results'!$B$3:$L$42,3,FALSE)</f>
        <v>#N/A</v>
      </c>
      <c r="BN249" s="8" t="e">
        <f>VLOOKUP(CN249,'CIR Results'!$B$3:$L$42,4,FALSE)</f>
        <v>#N/A</v>
      </c>
      <c r="BO249" s="8" t="e">
        <f>VLOOKUP(CN249,'CIR Results'!$B$3:$L$42,5,FALSE)</f>
        <v>#N/A</v>
      </c>
      <c r="BP249" s="8" t="e">
        <f>VLOOKUP(CN249,'CIR Results'!$B$3:$L$42,6,FALSE)</f>
        <v>#N/A</v>
      </c>
      <c r="BQ249" s="8" t="e">
        <f>VLOOKUP(CN249,'CIR Results'!$B$3:$L$42,8,FALSE)</f>
        <v>#N/A</v>
      </c>
      <c r="BR249" s="8" t="e">
        <f>VLOOKUP(CN249,'CIR Results'!$B$3:$L$42,9,FALSE)</f>
        <v>#N/A</v>
      </c>
      <c r="BS249" s="8" t="e">
        <f>VLOOKUP(CN249,'CIR Results'!$B$3:$L$42,10,FALSE)</f>
        <v>#N/A</v>
      </c>
      <c r="BT249" s="8" t="e">
        <f>VLOOKUP(CN249,'CIR Results'!$B$3:$L$42,11,FALSE)</f>
        <v>#N/A</v>
      </c>
      <c r="BU249" s="136" t="e">
        <f>VLOOKUP(CN249,'CIR Team Info'!$B$5:$E$44,2,FALSE)</f>
        <v>#N/A</v>
      </c>
      <c r="BV249" s="136" t="e">
        <f>VLOOKUP(CN249,'CIR Team Info'!$B$5:$E$44,4,FALSE)</f>
        <v>#N/A</v>
      </c>
      <c r="BW249" s="136" t="str">
        <f t="shared" si="183"/>
        <v xml:space="preserve">0 0 0 </v>
      </c>
      <c r="BX249" s="168">
        <f>'Pit Scouting Data'!E208</f>
        <v>0</v>
      </c>
      <c r="BY249" s="168">
        <f>'Pit Scouting Data'!F208</f>
        <v>0</v>
      </c>
      <c r="BZ249" s="168">
        <f>'Pit Scouting Data'!G208</f>
        <v>0</v>
      </c>
      <c r="CA249" s="168">
        <f>'Pit Scouting Data'!H208</f>
        <v>0</v>
      </c>
      <c r="CB249" s="168">
        <f>'Pit Scouting Data'!I208</f>
        <v>0</v>
      </c>
      <c r="CC249" s="168">
        <f>'Pit Scouting Data'!J208</f>
        <v>0</v>
      </c>
      <c r="CD249" s="168">
        <f>'Pit Scouting Data'!K208</f>
        <v>0</v>
      </c>
      <c r="CE249" s="168">
        <f>'Pit Scouting Data'!L208</f>
        <v>0</v>
      </c>
      <c r="CF249" s="168">
        <f>'Pit Scouting Data'!M208</f>
        <v>0</v>
      </c>
      <c r="CG249" s="168">
        <f>'Pit Scouting Data'!N208</f>
        <v>0</v>
      </c>
      <c r="CH249" s="168">
        <f>'Pit Scouting Data'!O208</f>
        <v>0</v>
      </c>
      <c r="CI249" s="176">
        <f>'Pit Scouting Data'!P208</f>
        <v>0</v>
      </c>
      <c r="CJ249" s="176">
        <f>'Pit Scouting Data'!Q208</f>
        <v>0</v>
      </c>
      <c r="CK249" s="176">
        <f>'Pit Scouting Data'!R208</f>
        <v>0</v>
      </c>
      <c r="CL249" s="176">
        <f>'Pit Scouting Data'!S208</f>
        <v>0</v>
      </c>
      <c r="CM249" s="169">
        <f>'Pit Scouting Data'!A208</f>
        <v>0</v>
      </c>
      <c r="CN249" s="169">
        <f>'Pit Scouting Data'!B208</f>
        <v>0</v>
      </c>
      <c r="CO249" s="169">
        <f>'Pit Scouting Data'!C208</f>
        <v>0</v>
      </c>
      <c r="CP249" s="169">
        <f>'Pit Scouting Data'!D208</f>
        <v>0</v>
      </c>
      <c r="CQ249" s="169"/>
      <c r="CR249" s="169"/>
      <c r="CS249" s="169"/>
      <c r="CT249" s="169"/>
      <c r="CU249" s="169"/>
      <c r="CV249" s="169"/>
      <c r="CW249" s="169"/>
      <c r="CX249" s="169"/>
      <c r="CY249" s="169"/>
      <c r="CZ249" s="169"/>
      <c r="DA249" s="169"/>
      <c r="DB249" s="169"/>
      <c r="DC249" s="169"/>
      <c r="DD249" s="169"/>
      <c r="DE249" s="169"/>
      <c r="DF249" s="169"/>
      <c r="DG249" s="169"/>
      <c r="DH249" s="169"/>
      <c r="DI249" s="169"/>
      <c r="DJ249" s="2"/>
      <c r="DK249" s="2"/>
      <c r="DL249" s="2"/>
      <c r="DM249" s="2"/>
      <c r="DN249" s="2"/>
      <c r="DO249" s="2"/>
      <c r="DP249" s="169"/>
      <c r="DQ249" s="169"/>
      <c r="DR249" s="169"/>
      <c r="DS249" s="169"/>
      <c r="DT249" s="169"/>
      <c r="DU249" s="169"/>
      <c r="DV249" s="169"/>
      <c r="DW249" s="37"/>
      <c r="DX249" s="37"/>
      <c r="DZ249" s="153"/>
    </row>
    <row r="250" spans="1:130" s="164" customFormat="1" hidden="1" x14ac:dyDescent="0.25">
      <c r="A250" s="153">
        <f t="shared" si="184"/>
        <v>0</v>
      </c>
      <c r="B250" s="39"/>
      <c r="C250" s="39"/>
      <c r="D250" s="17">
        <f t="shared" si="185"/>
        <v>0</v>
      </c>
      <c r="E250" s="113">
        <f t="shared" si="186"/>
        <v>0</v>
      </c>
      <c r="F250" s="113">
        <f t="shared" si="187"/>
        <v>0</v>
      </c>
      <c r="G250" s="113">
        <f t="shared" si="188"/>
        <v>0</v>
      </c>
      <c r="H250" s="113">
        <f t="shared" si="189"/>
        <v>0</v>
      </c>
      <c r="I250" s="113">
        <f t="shared" si="190"/>
        <v>0</v>
      </c>
      <c r="J250" s="113">
        <f t="shared" si="191"/>
        <v>0</v>
      </c>
      <c r="K250" s="113">
        <f t="shared" si="192"/>
        <v>0</v>
      </c>
      <c r="L250" s="76">
        <v>8</v>
      </c>
      <c r="M250" s="76">
        <v>8</v>
      </c>
      <c r="N250" s="76">
        <v>6</v>
      </c>
      <c r="O250" s="76">
        <v>6</v>
      </c>
      <c r="P250" s="76">
        <v>6</v>
      </c>
      <c r="Q250" s="76">
        <v>2</v>
      </c>
      <c r="R250" s="76">
        <v>1</v>
      </c>
      <c r="S250" s="17">
        <f t="shared" si="193"/>
        <v>0</v>
      </c>
      <c r="T250" s="113">
        <f t="shared" si="194"/>
        <v>0</v>
      </c>
      <c r="U250" s="113">
        <f t="shared" si="195"/>
        <v>0</v>
      </c>
      <c r="V250" s="113">
        <f t="shared" si="196"/>
        <v>0</v>
      </c>
      <c r="W250" s="113">
        <f t="shared" si="197"/>
        <v>0</v>
      </c>
      <c r="X250" s="113">
        <f t="shared" si="198"/>
        <v>0</v>
      </c>
      <c r="Y250" s="113">
        <f t="shared" si="199"/>
        <v>0</v>
      </c>
      <c r="Z250" s="113">
        <f t="shared" si="200"/>
        <v>0</v>
      </c>
      <c r="AA250" s="76">
        <v>5</v>
      </c>
      <c r="AB250" s="76">
        <v>6</v>
      </c>
      <c r="AC250" s="76">
        <v>8</v>
      </c>
      <c r="AD250" s="76">
        <v>2</v>
      </c>
      <c r="AE250" s="76">
        <v>2</v>
      </c>
      <c r="AF250" s="76">
        <v>3</v>
      </c>
      <c r="AG250" s="76">
        <v>8</v>
      </c>
      <c r="AH250" s="131">
        <f t="shared" si="201"/>
        <v>0</v>
      </c>
      <c r="AI250" s="131">
        <f t="shared" si="202"/>
        <v>0</v>
      </c>
      <c r="AJ250" s="131">
        <f t="shared" si="203"/>
        <v>0</v>
      </c>
      <c r="AK250" s="131">
        <f t="shared" si="204"/>
        <v>0</v>
      </c>
      <c r="AL250" s="131">
        <f t="shared" si="205"/>
        <v>0</v>
      </c>
      <c r="AM250" s="131">
        <f t="shared" si="206"/>
        <v>0</v>
      </c>
      <c r="AN250" s="131">
        <f t="shared" si="207"/>
        <v>0</v>
      </c>
      <c r="AO250" s="115" t="b">
        <f t="shared" si="208"/>
        <v>0</v>
      </c>
      <c r="AP250" s="115" t="b">
        <f t="shared" si="209"/>
        <v>0</v>
      </c>
      <c r="AQ250" s="115" t="b">
        <f t="shared" si="210"/>
        <v>0</v>
      </c>
      <c r="AR250" s="79">
        <f t="shared" si="211"/>
        <v>0</v>
      </c>
      <c r="AS250" s="79">
        <f t="shared" si="212"/>
        <v>0</v>
      </c>
      <c r="AT250" s="79">
        <f t="shared" si="213"/>
        <v>0</v>
      </c>
      <c r="AU250" s="79">
        <f t="shared" si="214"/>
        <v>0</v>
      </c>
      <c r="AV250" s="79">
        <f t="shared" si="215"/>
        <v>0</v>
      </c>
      <c r="AW250" s="79">
        <f t="shared" si="216"/>
        <v>0</v>
      </c>
      <c r="AX250" s="128">
        <f t="shared" si="217"/>
        <v>0</v>
      </c>
      <c r="AY250" s="128"/>
      <c r="AZ250" s="128"/>
      <c r="BA250" s="128">
        <f t="shared" si="218"/>
        <v>0</v>
      </c>
      <c r="BB250" s="128">
        <f t="shared" si="219"/>
        <v>0</v>
      </c>
      <c r="BC250" s="80">
        <f t="shared" si="177"/>
        <v>0</v>
      </c>
      <c r="BD250" s="80">
        <f t="shared" si="178"/>
        <v>0</v>
      </c>
      <c r="BE250" s="80">
        <f t="shared" si="179"/>
        <v>0</v>
      </c>
      <c r="BF250" s="80">
        <f t="shared" si="180"/>
        <v>0</v>
      </c>
      <c r="BG250" s="80">
        <f t="shared" si="181"/>
        <v>0</v>
      </c>
      <c r="BH250" s="80">
        <f t="shared" si="182"/>
        <v>0</v>
      </c>
      <c r="BI250" s="4">
        <f t="shared" si="220"/>
        <v>0</v>
      </c>
      <c r="BJ250" s="4">
        <f t="shared" si="221"/>
        <v>0</v>
      </c>
      <c r="BK250" s="4">
        <f t="shared" si="222"/>
        <v>0</v>
      </c>
      <c r="BL250" s="8" t="e">
        <f>VLOOKUP(CN250,'CIR Results'!$B$3:$L$42,2,FALSE)</f>
        <v>#N/A</v>
      </c>
      <c r="BM250" s="8" t="e">
        <f>VLOOKUP(CN250,'CIR Results'!$B$3:$L$42,3,FALSE)</f>
        <v>#N/A</v>
      </c>
      <c r="BN250" s="8" t="e">
        <f>VLOOKUP(CN250,'CIR Results'!$B$3:$L$42,4,FALSE)</f>
        <v>#N/A</v>
      </c>
      <c r="BO250" s="8" t="e">
        <f>VLOOKUP(CN250,'CIR Results'!$B$3:$L$42,5,FALSE)</f>
        <v>#N/A</v>
      </c>
      <c r="BP250" s="8" t="e">
        <f>VLOOKUP(CN250,'CIR Results'!$B$3:$L$42,6,FALSE)</f>
        <v>#N/A</v>
      </c>
      <c r="BQ250" s="8" t="e">
        <f>VLOOKUP(CN250,'CIR Results'!$B$3:$L$42,8,FALSE)</f>
        <v>#N/A</v>
      </c>
      <c r="BR250" s="8" t="e">
        <f>VLOOKUP(CN250,'CIR Results'!$B$3:$L$42,9,FALSE)</f>
        <v>#N/A</v>
      </c>
      <c r="BS250" s="8" t="e">
        <f>VLOOKUP(CN250,'CIR Results'!$B$3:$L$42,10,FALSE)</f>
        <v>#N/A</v>
      </c>
      <c r="BT250" s="8" t="e">
        <f>VLOOKUP(CN250,'CIR Results'!$B$3:$L$42,11,FALSE)</f>
        <v>#N/A</v>
      </c>
      <c r="BU250" s="136" t="e">
        <f>VLOOKUP(CN250,'CIR Team Info'!$B$5:$E$44,2,FALSE)</f>
        <v>#N/A</v>
      </c>
      <c r="BV250" s="136" t="e">
        <f>VLOOKUP(CN250,'CIR Team Info'!$B$5:$E$44,4,FALSE)</f>
        <v>#N/A</v>
      </c>
      <c r="BW250" s="136" t="str">
        <f t="shared" si="183"/>
        <v xml:space="preserve">0 0 0 </v>
      </c>
      <c r="BX250" s="168">
        <f>'Pit Scouting Data'!E209</f>
        <v>0</v>
      </c>
      <c r="BY250" s="168">
        <f>'Pit Scouting Data'!F209</f>
        <v>0</v>
      </c>
      <c r="BZ250" s="168">
        <f>'Pit Scouting Data'!G209</f>
        <v>0</v>
      </c>
      <c r="CA250" s="168">
        <f>'Pit Scouting Data'!H209</f>
        <v>0</v>
      </c>
      <c r="CB250" s="168">
        <f>'Pit Scouting Data'!I209</f>
        <v>0</v>
      </c>
      <c r="CC250" s="168">
        <f>'Pit Scouting Data'!J209</f>
        <v>0</v>
      </c>
      <c r="CD250" s="168">
        <f>'Pit Scouting Data'!K209</f>
        <v>0</v>
      </c>
      <c r="CE250" s="168">
        <f>'Pit Scouting Data'!L209</f>
        <v>0</v>
      </c>
      <c r="CF250" s="168">
        <f>'Pit Scouting Data'!M209</f>
        <v>0</v>
      </c>
      <c r="CG250" s="168">
        <f>'Pit Scouting Data'!N209</f>
        <v>0</v>
      </c>
      <c r="CH250" s="168">
        <f>'Pit Scouting Data'!O209</f>
        <v>0</v>
      </c>
      <c r="CI250" s="176">
        <f>'Pit Scouting Data'!P209</f>
        <v>0</v>
      </c>
      <c r="CJ250" s="176">
        <f>'Pit Scouting Data'!Q209</f>
        <v>0</v>
      </c>
      <c r="CK250" s="176">
        <f>'Pit Scouting Data'!R209</f>
        <v>0</v>
      </c>
      <c r="CL250" s="176">
        <f>'Pit Scouting Data'!S209</f>
        <v>0</v>
      </c>
      <c r="CM250" s="169">
        <f>'Pit Scouting Data'!A209</f>
        <v>0</v>
      </c>
      <c r="CN250" s="169">
        <f>'Pit Scouting Data'!B209</f>
        <v>0</v>
      </c>
      <c r="CO250" s="169">
        <f>'Pit Scouting Data'!C209</f>
        <v>0</v>
      </c>
      <c r="CP250" s="169">
        <f>'Pit Scouting Data'!D209</f>
        <v>0</v>
      </c>
      <c r="CQ250" s="169"/>
      <c r="CR250" s="169"/>
      <c r="CS250" s="169"/>
      <c r="CT250" s="169"/>
      <c r="CU250" s="169"/>
      <c r="CV250" s="169"/>
      <c r="CW250" s="169"/>
      <c r="CX250" s="169"/>
      <c r="CY250" s="169"/>
      <c r="CZ250" s="169"/>
      <c r="DA250" s="169"/>
      <c r="DB250" s="169"/>
      <c r="DC250" s="169"/>
      <c r="DD250" s="169"/>
      <c r="DE250" s="169"/>
      <c r="DF250" s="169"/>
      <c r="DG250" s="169"/>
      <c r="DH250" s="169"/>
      <c r="DI250" s="169"/>
      <c r="DJ250" s="2"/>
      <c r="DK250" s="2"/>
      <c r="DL250" s="2"/>
      <c r="DM250" s="2"/>
      <c r="DN250" s="2"/>
      <c r="DO250" s="2"/>
      <c r="DP250" s="169"/>
      <c r="DQ250" s="169"/>
      <c r="DR250" s="169"/>
      <c r="DS250" s="169"/>
      <c r="DT250" s="169"/>
      <c r="DU250" s="169"/>
      <c r="DV250" s="169"/>
      <c r="DW250" s="37"/>
      <c r="DX250" s="37"/>
      <c r="DZ250" s="153"/>
    </row>
    <row r="251" spans="1:130" s="164" customFormat="1" hidden="1" x14ac:dyDescent="0.25">
      <c r="A251" s="153">
        <f t="shared" si="184"/>
        <v>0</v>
      </c>
      <c r="B251" s="39"/>
      <c r="C251" s="39"/>
      <c r="D251" s="17">
        <f t="shared" si="185"/>
        <v>0</v>
      </c>
      <c r="E251" s="113">
        <f t="shared" si="186"/>
        <v>0</v>
      </c>
      <c r="F251" s="113">
        <f t="shared" si="187"/>
        <v>0</v>
      </c>
      <c r="G251" s="113">
        <f t="shared" si="188"/>
        <v>0</v>
      </c>
      <c r="H251" s="113">
        <f t="shared" si="189"/>
        <v>0</v>
      </c>
      <c r="I251" s="113">
        <f t="shared" si="190"/>
        <v>0</v>
      </c>
      <c r="J251" s="113">
        <f t="shared" si="191"/>
        <v>0</v>
      </c>
      <c r="K251" s="113">
        <f t="shared" si="192"/>
        <v>0</v>
      </c>
      <c r="L251" s="76">
        <v>8</v>
      </c>
      <c r="M251" s="76">
        <v>8</v>
      </c>
      <c r="N251" s="76">
        <v>6</v>
      </c>
      <c r="O251" s="76">
        <v>6</v>
      </c>
      <c r="P251" s="76">
        <v>6</v>
      </c>
      <c r="Q251" s="76">
        <v>2</v>
      </c>
      <c r="R251" s="76">
        <v>1</v>
      </c>
      <c r="S251" s="17">
        <f t="shared" si="193"/>
        <v>0</v>
      </c>
      <c r="T251" s="113">
        <f t="shared" si="194"/>
        <v>0</v>
      </c>
      <c r="U251" s="113">
        <f t="shared" si="195"/>
        <v>0</v>
      </c>
      <c r="V251" s="113">
        <f t="shared" si="196"/>
        <v>0</v>
      </c>
      <c r="W251" s="113">
        <f t="shared" si="197"/>
        <v>0</v>
      </c>
      <c r="X251" s="113">
        <f t="shared" si="198"/>
        <v>0</v>
      </c>
      <c r="Y251" s="113">
        <f t="shared" si="199"/>
        <v>0</v>
      </c>
      <c r="Z251" s="113">
        <f t="shared" si="200"/>
        <v>0</v>
      </c>
      <c r="AA251" s="76">
        <v>5</v>
      </c>
      <c r="AB251" s="76">
        <v>6</v>
      </c>
      <c r="AC251" s="76">
        <v>8</v>
      </c>
      <c r="AD251" s="76">
        <v>2</v>
      </c>
      <c r="AE251" s="76">
        <v>2</v>
      </c>
      <c r="AF251" s="76">
        <v>3</v>
      </c>
      <c r="AG251" s="76">
        <v>8</v>
      </c>
      <c r="AH251" s="131">
        <f t="shared" si="201"/>
        <v>0</v>
      </c>
      <c r="AI251" s="131">
        <f t="shared" si="202"/>
        <v>0</v>
      </c>
      <c r="AJ251" s="131">
        <f t="shared" si="203"/>
        <v>0</v>
      </c>
      <c r="AK251" s="131">
        <f t="shared" si="204"/>
        <v>0</v>
      </c>
      <c r="AL251" s="131">
        <f t="shared" si="205"/>
        <v>0</v>
      </c>
      <c r="AM251" s="131">
        <f t="shared" si="206"/>
        <v>0</v>
      </c>
      <c r="AN251" s="131">
        <f t="shared" si="207"/>
        <v>0</v>
      </c>
      <c r="AO251" s="115" t="b">
        <f t="shared" si="208"/>
        <v>0</v>
      </c>
      <c r="AP251" s="115" t="b">
        <f t="shared" si="209"/>
        <v>0</v>
      </c>
      <c r="AQ251" s="115" t="b">
        <f t="shared" si="210"/>
        <v>0</v>
      </c>
      <c r="AR251" s="79">
        <f t="shared" si="211"/>
        <v>0</v>
      </c>
      <c r="AS251" s="79">
        <f t="shared" si="212"/>
        <v>0</v>
      </c>
      <c r="AT251" s="79">
        <f t="shared" si="213"/>
        <v>0</v>
      </c>
      <c r="AU251" s="79">
        <f t="shared" si="214"/>
        <v>0</v>
      </c>
      <c r="AV251" s="79">
        <f t="shared" si="215"/>
        <v>0</v>
      </c>
      <c r="AW251" s="79">
        <f t="shared" si="216"/>
        <v>0</v>
      </c>
      <c r="AX251" s="128">
        <f t="shared" si="217"/>
        <v>0</v>
      </c>
      <c r="AY251" s="128"/>
      <c r="AZ251" s="128"/>
      <c r="BA251" s="128">
        <f t="shared" si="218"/>
        <v>0</v>
      </c>
      <c r="BB251" s="128">
        <f t="shared" si="219"/>
        <v>0</v>
      </c>
      <c r="BC251" s="80">
        <f t="shared" si="177"/>
        <v>0</v>
      </c>
      <c r="BD251" s="80">
        <f t="shared" si="178"/>
        <v>0</v>
      </c>
      <c r="BE251" s="80">
        <f t="shared" si="179"/>
        <v>0</v>
      </c>
      <c r="BF251" s="80">
        <f t="shared" si="180"/>
        <v>0</v>
      </c>
      <c r="BG251" s="80">
        <f t="shared" si="181"/>
        <v>0</v>
      </c>
      <c r="BH251" s="80">
        <f t="shared" si="182"/>
        <v>0</v>
      </c>
      <c r="BI251" s="4">
        <f t="shared" si="220"/>
        <v>0</v>
      </c>
      <c r="BJ251" s="4">
        <f t="shared" si="221"/>
        <v>0</v>
      </c>
      <c r="BK251" s="4">
        <f t="shared" si="222"/>
        <v>0</v>
      </c>
      <c r="BL251" s="8" t="e">
        <f>VLOOKUP(CN251,'CIR Results'!$B$3:$L$42,2,FALSE)</f>
        <v>#N/A</v>
      </c>
      <c r="BM251" s="8" t="e">
        <f>VLOOKUP(CN251,'CIR Results'!$B$3:$L$42,3,FALSE)</f>
        <v>#N/A</v>
      </c>
      <c r="BN251" s="8" t="e">
        <f>VLOOKUP(CN251,'CIR Results'!$B$3:$L$42,4,FALSE)</f>
        <v>#N/A</v>
      </c>
      <c r="BO251" s="8" t="e">
        <f>VLOOKUP(CN251,'CIR Results'!$B$3:$L$42,5,FALSE)</f>
        <v>#N/A</v>
      </c>
      <c r="BP251" s="8" t="e">
        <f>VLOOKUP(CN251,'CIR Results'!$B$3:$L$42,6,FALSE)</f>
        <v>#N/A</v>
      </c>
      <c r="BQ251" s="8" t="e">
        <f>VLOOKUP(CN251,'CIR Results'!$B$3:$L$42,8,FALSE)</f>
        <v>#N/A</v>
      </c>
      <c r="BR251" s="8" t="e">
        <f>VLOOKUP(CN251,'CIR Results'!$B$3:$L$42,9,FALSE)</f>
        <v>#N/A</v>
      </c>
      <c r="BS251" s="8" t="e">
        <f>VLOOKUP(CN251,'CIR Results'!$B$3:$L$42,10,FALSE)</f>
        <v>#N/A</v>
      </c>
      <c r="BT251" s="8" t="e">
        <f>VLOOKUP(CN251,'CIR Results'!$B$3:$L$42,11,FALSE)</f>
        <v>#N/A</v>
      </c>
      <c r="BU251" s="136" t="e">
        <f>VLOOKUP(CN251,'CIR Team Info'!$B$5:$E$44,2,FALSE)</f>
        <v>#N/A</v>
      </c>
      <c r="BV251" s="136" t="e">
        <f>VLOOKUP(CN251,'CIR Team Info'!$B$5:$E$44,4,FALSE)</f>
        <v>#N/A</v>
      </c>
      <c r="BW251" s="136" t="str">
        <f t="shared" si="183"/>
        <v xml:space="preserve">0 0 0 </v>
      </c>
      <c r="BX251" s="168">
        <f>'Pit Scouting Data'!E210</f>
        <v>0</v>
      </c>
      <c r="BY251" s="168">
        <f>'Pit Scouting Data'!F210</f>
        <v>0</v>
      </c>
      <c r="BZ251" s="168">
        <f>'Pit Scouting Data'!G210</f>
        <v>0</v>
      </c>
      <c r="CA251" s="168">
        <f>'Pit Scouting Data'!H210</f>
        <v>0</v>
      </c>
      <c r="CB251" s="168">
        <f>'Pit Scouting Data'!I210</f>
        <v>0</v>
      </c>
      <c r="CC251" s="168">
        <f>'Pit Scouting Data'!J210</f>
        <v>0</v>
      </c>
      <c r="CD251" s="168">
        <f>'Pit Scouting Data'!K210</f>
        <v>0</v>
      </c>
      <c r="CE251" s="168">
        <f>'Pit Scouting Data'!L210</f>
        <v>0</v>
      </c>
      <c r="CF251" s="168">
        <f>'Pit Scouting Data'!M210</f>
        <v>0</v>
      </c>
      <c r="CG251" s="168">
        <f>'Pit Scouting Data'!N210</f>
        <v>0</v>
      </c>
      <c r="CH251" s="168">
        <f>'Pit Scouting Data'!O210</f>
        <v>0</v>
      </c>
      <c r="CI251" s="176">
        <f>'Pit Scouting Data'!P210</f>
        <v>0</v>
      </c>
      <c r="CJ251" s="176">
        <f>'Pit Scouting Data'!Q210</f>
        <v>0</v>
      </c>
      <c r="CK251" s="176">
        <f>'Pit Scouting Data'!R210</f>
        <v>0</v>
      </c>
      <c r="CL251" s="176">
        <f>'Pit Scouting Data'!S210</f>
        <v>0</v>
      </c>
      <c r="CM251" s="169">
        <f>'Pit Scouting Data'!A210</f>
        <v>0</v>
      </c>
      <c r="CN251" s="169">
        <f>'Pit Scouting Data'!B210</f>
        <v>0</v>
      </c>
      <c r="CO251" s="169">
        <f>'Pit Scouting Data'!C210</f>
        <v>0</v>
      </c>
      <c r="CP251" s="169">
        <f>'Pit Scouting Data'!D210</f>
        <v>0</v>
      </c>
      <c r="CQ251" s="169"/>
      <c r="CR251" s="169"/>
      <c r="CS251" s="169"/>
      <c r="CT251" s="169"/>
      <c r="CU251" s="169"/>
      <c r="CV251" s="169"/>
      <c r="CW251" s="169"/>
      <c r="CX251" s="169"/>
      <c r="CY251" s="169"/>
      <c r="CZ251" s="169"/>
      <c r="DA251" s="169"/>
      <c r="DB251" s="169"/>
      <c r="DC251" s="169"/>
      <c r="DD251" s="169"/>
      <c r="DE251" s="169"/>
      <c r="DF251" s="169"/>
      <c r="DG251" s="169"/>
      <c r="DH251" s="169"/>
      <c r="DI251" s="169"/>
      <c r="DJ251" s="2"/>
      <c r="DK251" s="2"/>
      <c r="DL251" s="2"/>
      <c r="DM251" s="2"/>
      <c r="DN251" s="2"/>
      <c r="DO251" s="2"/>
      <c r="DP251" s="169"/>
      <c r="DQ251" s="169"/>
      <c r="DR251" s="169"/>
      <c r="DS251" s="169"/>
      <c r="DT251" s="169"/>
      <c r="DU251" s="169"/>
      <c r="DV251" s="169"/>
      <c r="DW251" s="37"/>
      <c r="DX251" s="37"/>
      <c r="DZ251" s="153"/>
    </row>
    <row r="252" spans="1:130" s="164" customFormat="1" hidden="1" x14ac:dyDescent="0.25">
      <c r="A252" s="153">
        <f t="shared" si="184"/>
        <v>0</v>
      </c>
      <c r="B252" s="39"/>
      <c r="C252" s="39"/>
      <c r="D252" s="17">
        <f t="shared" si="185"/>
        <v>0</v>
      </c>
      <c r="E252" s="113">
        <f t="shared" si="186"/>
        <v>0</v>
      </c>
      <c r="F252" s="113">
        <f t="shared" si="187"/>
        <v>0</v>
      </c>
      <c r="G252" s="113">
        <f t="shared" si="188"/>
        <v>0</v>
      </c>
      <c r="H252" s="113">
        <f t="shared" si="189"/>
        <v>0</v>
      </c>
      <c r="I252" s="113">
        <f t="shared" si="190"/>
        <v>0</v>
      </c>
      <c r="J252" s="113">
        <f t="shared" si="191"/>
        <v>0</v>
      </c>
      <c r="K252" s="113">
        <f t="shared" si="192"/>
        <v>0</v>
      </c>
      <c r="L252" s="76">
        <v>8</v>
      </c>
      <c r="M252" s="76">
        <v>8</v>
      </c>
      <c r="N252" s="76">
        <v>6</v>
      </c>
      <c r="O252" s="76">
        <v>6</v>
      </c>
      <c r="P252" s="76">
        <v>6</v>
      </c>
      <c r="Q252" s="76">
        <v>2</v>
      </c>
      <c r="R252" s="76">
        <v>1</v>
      </c>
      <c r="S252" s="17">
        <f t="shared" si="193"/>
        <v>0</v>
      </c>
      <c r="T252" s="113">
        <f t="shared" si="194"/>
        <v>0</v>
      </c>
      <c r="U252" s="113">
        <f t="shared" si="195"/>
        <v>0</v>
      </c>
      <c r="V252" s="113">
        <f t="shared" si="196"/>
        <v>0</v>
      </c>
      <c r="W252" s="113">
        <f t="shared" si="197"/>
        <v>0</v>
      </c>
      <c r="X252" s="113">
        <f t="shared" si="198"/>
        <v>0</v>
      </c>
      <c r="Y252" s="113">
        <f t="shared" si="199"/>
        <v>0</v>
      </c>
      <c r="Z252" s="113">
        <f t="shared" si="200"/>
        <v>0</v>
      </c>
      <c r="AA252" s="76">
        <v>5</v>
      </c>
      <c r="AB252" s="76">
        <v>6</v>
      </c>
      <c r="AC252" s="76">
        <v>8</v>
      </c>
      <c r="AD252" s="76">
        <v>2</v>
      </c>
      <c r="AE252" s="76">
        <v>2</v>
      </c>
      <c r="AF252" s="76">
        <v>3</v>
      </c>
      <c r="AG252" s="76">
        <v>8</v>
      </c>
      <c r="AH252" s="131">
        <f t="shared" si="201"/>
        <v>0</v>
      </c>
      <c r="AI252" s="131">
        <f t="shared" si="202"/>
        <v>0</v>
      </c>
      <c r="AJ252" s="131">
        <f t="shared" si="203"/>
        <v>0</v>
      </c>
      <c r="AK252" s="131">
        <f t="shared" si="204"/>
        <v>0</v>
      </c>
      <c r="AL252" s="131">
        <f t="shared" si="205"/>
        <v>0</v>
      </c>
      <c r="AM252" s="131">
        <f t="shared" si="206"/>
        <v>0</v>
      </c>
      <c r="AN252" s="131">
        <f t="shared" si="207"/>
        <v>0</v>
      </c>
      <c r="AO252" s="115" t="b">
        <f t="shared" si="208"/>
        <v>0</v>
      </c>
      <c r="AP252" s="115" t="b">
        <f t="shared" si="209"/>
        <v>0</v>
      </c>
      <c r="AQ252" s="115" t="b">
        <f t="shared" si="210"/>
        <v>0</v>
      </c>
      <c r="AR252" s="79">
        <f t="shared" si="211"/>
        <v>0</v>
      </c>
      <c r="AS252" s="79">
        <f t="shared" si="212"/>
        <v>0</v>
      </c>
      <c r="AT252" s="79">
        <f t="shared" si="213"/>
        <v>0</v>
      </c>
      <c r="AU252" s="79">
        <f t="shared" si="214"/>
        <v>0</v>
      </c>
      <c r="AV252" s="79">
        <f t="shared" si="215"/>
        <v>0</v>
      </c>
      <c r="AW252" s="79">
        <f t="shared" si="216"/>
        <v>0</v>
      </c>
      <c r="AX252" s="128">
        <f t="shared" si="217"/>
        <v>0</v>
      </c>
      <c r="AY252" s="128"/>
      <c r="AZ252" s="128"/>
      <c r="BA252" s="128">
        <f t="shared" si="218"/>
        <v>0</v>
      </c>
      <c r="BB252" s="128">
        <f t="shared" si="219"/>
        <v>0</v>
      </c>
      <c r="BC252" s="80">
        <f t="shared" si="177"/>
        <v>0</v>
      </c>
      <c r="BD252" s="80">
        <f t="shared" si="178"/>
        <v>0</v>
      </c>
      <c r="BE252" s="80">
        <f t="shared" si="179"/>
        <v>0</v>
      </c>
      <c r="BF252" s="80">
        <f t="shared" si="180"/>
        <v>0</v>
      </c>
      <c r="BG252" s="80">
        <f t="shared" si="181"/>
        <v>0</v>
      </c>
      <c r="BH252" s="80">
        <f t="shared" si="182"/>
        <v>0</v>
      </c>
      <c r="BI252" s="4">
        <f t="shared" si="220"/>
        <v>0</v>
      </c>
      <c r="BJ252" s="4">
        <f t="shared" si="221"/>
        <v>0</v>
      </c>
      <c r="BK252" s="4">
        <f t="shared" si="222"/>
        <v>0</v>
      </c>
      <c r="BL252" s="8" t="e">
        <f>VLOOKUP(CN252,'CIR Results'!$B$3:$L$42,2,FALSE)</f>
        <v>#N/A</v>
      </c>
      <c r="BM252" s="8" t="e">
        <f>VLOOKUP(CN252,'CIR Results'!$B$3:$L$42,3,FALSE)</f>
        <v>#N/A</v>
      </c>
      <c r="BN252" s="8" t="e">
        <f>VLOOKUP(CN252,'CIR Results'!$B$3:$L$42,4,FALSE)</f>
        <v>#N/A</v>
      </c>
      <c r="BO252" s="8" t="e">
        <f>VLOOKUP(CN252,'CIR Results'!$B$3:$L$42,5,FALSE)</f>
        <v>#N/A</v>
      </c>
      <c r="BP252" s="8" t="e">
        <f>VLOOKUP(CN252,'CIR Results'!$B$3:$L$42,6,FALSE)</f>
        <v>#N/A</v>
      </c>
      <c r="BQ252" s="8" t="e">
        <f>VLOOKUP(CN252,'CIR Results'!$B$3:$L$42,8,FALSE)</f>
        <v>#N/A</v>
      </c>
      <c r="BR252" s="8" t="e">
        <f>VLOOKUP(CN252,'CIR Results'!$B$3:$L$42,9,FALSE)</f>
        <v>#N/A</v>
      </c>
      <c r="BS252" s="8" t="e">
        <f>VLOOKUP(CN252,'CIR Results'!$B$3:$L$42,10,FALSE)</f>
        <v>#N/A</v>
      </c>
      <c r="BT252" s="8" t="e">
        <f>VLOOKUP(CN252,'CIR Results'!$B$3:$L$42,11,FALSE)</f>
        <v>#N/A</v>
      </c>
      <c r="BU252" s="136" t="e">
        <f>VLOOKUP(CN252,'CIR Team Info'!$B$5:$E$44,2,FALSE)</f>
        <v>#N/A</v>
      </c>
      <c r="BV252" s="136" t="e">
        <f>VLOOKUP(CN252,'CIR Team Info'!$B$5:$E$44,4,FALSE)</f>
        <v>#N/A</v>
      </c>
      <c r="BW252" s="136" t="str">
        <f t="shared" si="183"/>
        <v xml:space="preserve">0 0 0 </v>
      </c>
      <c r="BX252" s="168">
        <f>'Pit Scouting Data'!E211</f>
        <v>0</v>
      </c>
      <c r="BY252" s="168">
        <f>'Pit Scouting Data'!F211</f>
        <v>0</v>
      </c>
      <c r="BZ252" s="168">
        <f>'Pit Scouting Data'!G211</f>
        <v>0</v>
      </c>
      <c r="CA252" s="168">
        <f>'Pit Scouting Data'!H211</f>
        <v>0</v>
      </c>
      <c r="CB252" s="168">
        <f>'Pit Scouting Data'!I211</f>
        <v>0</v>
      </c>
      <c r="CC252" s="168">
        <f>'Pit Scouting Data'!J211</f>
        <v>0</v>
      </c>
      <c r="CD252" s="168">
        <f>'Pit Scouting Data'!K211</f>
        <v>0</v>
      </c>
      <c r="CE252" s="168">
        <f>'Pit Scouting Data'!L211</f>
        <v>0</v>
      </c>
      <c r="CF252" s="168">
        <f>'Pit Scouting Data'!M211</f>
        <v>0</v>
      </c>
      <c r="CG252" s="168">
        <f>'Pit Scouting Data'!N211</f>
        <v>0</v>
      </c>
      <c r="CH252" s="168">
        <f>'Pit Scouting Data'!O211</f>
        <v>0</v>
      </c>
      <c r="CI252" s="176">
        <f>'Pit Scouting Data'!P211</f>
        <v>0</v>
      </c>
      <c r="CJ252" s="176">
        <f>'Pit Scouting Data'!Q211</f>
        <v>0</v>
      </c>
      <c r="CK252" s="176">
        <f>'Pit Scouting Data'!R211</f>
        <v>0</v>
      </c>
      <c r="CL252" s="176">
        <f>'Pit Scouting Data'!S211</f>
        <v>0</v>
      </c>
      <c r="CM252" s="169">
        <f>'Pit Scouting Data'!A211</f>
        <v>0</v>
      </c>
      <c r="CN252" s="169">
        <f>'Pit Scouting Data'!B211</f>
        <v>0</v>
      </c>
      <c r="CO252" s="169">
        <f>'Pit Scouting Data'!C211</f>
        <v>0</v>
      </c>
      <c r="CP252" s="169">
        <f>'Pit Scouting Data'!D211</f>
        <v>0</v>
      </c>
      <c r="CQ252" s="169"/>
      <c r="CR252" s="169"/>
      <c r="CS252" s="169"/>
      <c r="CT252" s="169"/>
      <c r="CU252" s="169"/>
      <c r="CV252" s="169"/>
      <c r="CW252" s="169"/>
      <c r="CX252" s="169"/>
      <c r="CY252" s="169"/>
      <c r="CZ252" s="169"/>
      <c r="DA252" s="169"/>
      <c r="DB252" s="169"/>
      <c r="DC252" s="169"/>
      <c r="DD252" s="169"/>
      <c r="DE252" s="169"/>
      <c r="DF252" s="169"/>
      <c r="DG252" s="169"/>
      <c r="DH252" s="169"/>
      <c r="DI252" s="169"/>
      <c r="DJ252" s="2"/>
      <c r="DK252" s="2"/>
      <c r="DL252" s="2"/>
      <c r="DM252" s="2"/>
      <c r="DN252" s="2"/>
      <c r="DO252" s="2"/>
      <c r="DP252" s="169"/>
      <c r="DQ252" s="169"/>
      <c r="DR252" s="169"/>
      <c r="DS252" s="169"/>
      <c r="DT252" s="169"/>
      <c r="DU252" s="169"/>
      <c r="DV252" s="169"/>
      <c r="DW252" s="37"/>
      <c r="DX252" s="37"/>
      <c r="DZ252" s="153"/>
    </row>
    <row r="253" spans="1:130" s="164" customFormat="1" hidden="1" x14ac:dyDescent="0.25">
      <c r="A253" s="153">
        <f t="shared" si="184"/>
        <v>0</v>
      </c>
      <c r="B253" s="39"/>
      <c r="C253" s="39"/>
      <c r="D253" s="17">
        <f t="shared" si="185"/>
        <v>0</v>
      </c>
      <c r="E253" s="113">
        <f t="shared" si="186"/>
        <v>0</v>
      </c>
      <c r="F253" s="113">
        <f t="shared" si="187"/>
        <v>0</v>
      </c>
      <c r="G253" s="113">
        <f t="shared" si="188"/>
        <v>0</v>
      </c>
      <c r="H253" s="113">
        <f t="shared" si="189"/>
        <v>0</v>
      </c>
      <c r="I253" s="113">
        <f t="shared" si="190"/>
        <v>0</v>
      </c>
      <c r="J253" s="113">
        <f t="shared" si="191"/>
        <v>0</v>
      </c>
      <c r="K253" s="113">
        <f t="shared" si="192"/>
        <v>0</v>
      </c>
      <c r="L253" s="76">
        <v>8</v>
      </c>
      <c r="M253" s="76">
        <v>8</v>
      </c>
      <c r="N253" s="76">
        <v>6</v>
      </c>
      <c r="O253" s="76">
        <v>6</v>
      </c>
      <c r="P253" s="76">
        <v>6</v>
      </c>
      <c r="Q253" s="76">
        <v>2</v>
      </c>
      <c r="R253" s="76">
        <v>1</v>
      </c>
      <c r="S253" s="17">
        <f t="shared" si="193"/>
        <v>0</v>
      </c>
      <c r="T253" s="113">
        <f t="shared" si="194"/>
        <v>0</v>
      </c>
      <c r="U253" s="113">
        <f t="shared" si="195"/>
        <v>0</v>
      </c>
      <c r="V253" s="113">
        <f t="shared" si="196"/>
        <v>0</v>
      </c>
      <c r="W253" s="113">
        <f t="shared" si="197"/>
        <v>0</v>
      </c>
      <c r="X253" s="113">
        <f t="shared" si="198"/>
        <v>0</v>
      </c>
      <c r="Y253" s="113">
        <f t="shared" si="199"/>
        <v>0</v>
      </c>
      <c r="Z253" s="113">
        <f t="shared" si="200"/>
        <v>0</v>
      </c>
      <c r="AA253" s="76">
        <v>5</v>
      </c>
      <c r="AB253" s="76">
        <v>6</v>
      </c>
      <c r="AC253" s="76">
        <v>8</v>
      </c>
      <c r="AD253" s="76">
        <v>2</v>
      </c>
      <c r="AE253" s="76">
        <v>2</v>
      </c>
      <c r="AF253" s="76">
        <v>3</v>
      </c>
      <c r="AG253" s="76">
        <v>8</v>
      </c>
      <c r="AH253" s="131">
        <f t="shared" si="201"/>
        <v>0</v>
      </c>
      <c r="AI253" s="131">
        <f t="shared" si="202"/>
        <v>0</v>
      </c>
      <c r="AJ253" s="131">
        <f t="shared" si="203"/>
        <v>0</v>
      </c>
      <c r="AK253" s="131">
        <f t="shared" si="204"/>
        <v>0</v>
      </c>
      <c r="AL253" s="131">
        <f t="shared" si="205"/>
        <v>0</v>
      </c>
      <c r="AM253" s="131">
        <f t="shared" si="206"/>
        <v>0</v>
      </c>
      <c r="AN253" s="131">
        <f t="shared" si="207"/>
        <v>0</v>
      </c>
      <c r="AO253" s="115" t="b">
        <f t="shared" si="208"/>
        <v>0</v>
      </c>
      <c r="AP253" s="115" t="b">
        <f t="shared" si="209"/>
        <v>0</v>
      </c>
      <c r="AQ253" s="115" t="b">
        <f t="shared" si="210"/>
        <v>0</v>
      </c>
      <c r="AR253" s="79">
        <f t="shared" si="211"/>
        <v>0</v>
      </c>
      <c r="AS253" s="79">
        <f t="shared" si="212"/>
        <v>0</v>
      </c>
      <c r="AT253" s="79">
        <f t="shared" si="213"/>
        <v>0</v>
      </c>
      <c r="AU253" s="79">
        <f t="shared" si="214"/>
        <v>0</v>
      </c>
      <c r="AV253" s="79">
        <f t="shared" si="215"/>
        <v>0</v>
      </c>
      <c r="AW253" s="79">
        <f t="shared" si="216"/>
        <v>0</v>
      </c>
      <c r="AX253" s="128">
        <f t="shared" si="217"/>
        <v>0</v>
      </c>
      <c r="AY253" s="128"/>
      <c r="AZ253" s="128"/>
      <c r="BA253" s="128">
        <f t="shared" si="218"/>
        <v>0</v>
      </c>
      <c r="BB253" s="128">
        <f t="shared" si="219"/>
        <v>0</v>
      </c>
      <c r="BC253" s="80">
        <f t="shared" si="177"/>
        <v>0</v>
      </c>
      <c r="BD253" s="80">
        <f t="shared" si="178"/>
        <v>0</v>
      </c>
      <c r="BE253" s="80">
        <f t="shared" si="179"/>
        <v>0</v>
      </c>
      <c r="BF253" s="80">
        <f t="shared" si="180"/>
        <v>0</v>
      </c>
      <c r="BG253" s="80">
        <f t="shared" si="181"/>
        <v>0</v>
      </c>
      <c r="BH253" s="80">
        <f t="shared" si="182"/>
        <v>0</v>
      </c>
      <c r="BI253" s="4">
        <f t="shared" si="220"/>
        <v>0</v>
      </c>
      <c r="BJ253" s="4">
        <f t="shared" si="221"/>
        <v>0</v>
      </c>
      <c r="BK253" s="4">
        <f t="shared" si="222"/>
        <v>0</v>
      </c>
      <c r="BL253" s="8" t="e">
        <f>VLOOKUP(CN253,'CIR Results'!$B$3:$L$42,2,FALSE)</f>
        <v>#N/A</v>
      </c>
      <c r="BM253" s="8" t="e">
        <f>VLOOKUP(CN253,'CIR Results'!$B$3:$L$42,3,FALSE)</f>
        <v>#N/A</v>
      </c>
      <c r="BN253" s="8" t="e">
        <f>VLOOKUP(CN253,'CIR Results'!$B$3:$L$42,4,FALSE)</f>
        <v>#N/A</v>
      </c>
      <c r="BO253" s="8" t="e">
        <f>VLOOKUP(CN253,'CIR Results'!$B$3:$L$42,5,FALSE)</f>
        <v>#N/A</v>
      </c>
      <c r="BP253" s="8" t="e">
        <f>VLOOKUP(CN253,'CIR Results'!$B$3:$L$42,6,FALSE)</f>
        <v>#N/A</v>
      </c>
      <c r="BQ253" s="8" t="e">
        <f>VLOOKUP(CN253,'CIR Results'!$B$3:$L$42,8,FALSE)</f>
        <v>#N/A</v>
      </c>
      <c r="BR253" s="8" t="e">
        <f>VLOOKUP(CN253,'CIR Results'!$B$3:$L$42,9,FALSE)</f>
        <v>#N/A</v>
      </c>
      <c r="BS253" s="8" t="e">
        <f>VLOOKUP(CN253,'CIR Results'!$B$3:$L$42,10,FALSE)</f>
        <v>#N/A</v>
      </c>
      <c r="BT253" s="8" t="e">
        <f>VLOOKUP(CN253,'CIR Results'!$B$3:$L$42,11,FALSE)</f>
        <v>#N/A</v>
      </c>
      <c r="BU253" s="136" t="e">
        <f>VLOOKUP(CN253,'CIR Team Info'!$B$5:$E$44,2,FALSE)</f>
        <v>#N/A</v>
      </c>
      <c r="BV253" s="136" t="e">
        <f>VLOOKUP(CN253,'CIR Team Info'!$B$5:$E$44,4,FALSE)</f>
        <v>#N/A</v>
      </c>
      <c r="BW253" s="136" t="str">
        <f t="shared" si="183"/>
        <v xml:space="preserve">0 0 0 </v>
      </c>
      <c r="BX253" s="168">
        <f>'Pit Scouting Data'!E212</f>
        <v>0</v>
      </c>
      <c r="BY253" s="168">
        <f>'Pit Scouting Data'!F212</f>
        <v>0</v>
      </c>
      <c r="BZ253" s="168">
        <f>'Pit Scouting Data'!G212</f>
        <v>0</v>
      </c>
      <c r="CA253" s="168">
        <f>'Pit Scouting Data'!H212</f>
        <v>0</v>
      </c>
      <c r="CB253" s="168">
        <f>'Pit Scouting Data'!I212</f>
        <v>0</v>
      </c>
      <c r="CC253" s="168">
        <f>'Pit Scouting Data'!J212</f>
        <v>0</v>
      </c>
      <c r="CD253" s="168">
        <f>'Pit Scouting Data'!K212</f>
        <v>0</v>
      </c>
      <c r="CE253" s="168">
        <f>'Pit Scouting Data'!L212</f>
        <v>0</v>
      </c>
      <c r="CF253" s="168">
        <f>'Pit Scouting Data'!M212</f>
        <v>0</v>
      </c>
      <c r="CG253" s="168">
        <f>'Pit Scouting Data'!N212</f>
        <v>0</v>
      </c>
      <c r="CH253" s="168">
        <f>'Pit Scouting Data'!O212</f>
        <v>0</v>
      </c>
      <c r="CI253" s="176">
        <f>'Pit Scouting Data'!P212</f>
        <v>0</v>
      </c>
      <c r="CJ253" s="176">
        <f>'Pit Scouting Data'!Q212</f>
        <v>0</v>
      </c>
      <c r="CK253" s="176">
        <f>'Pit Scouting Data'!R212</f>
        <v>0</v>
      </c>
      <c r="CL253" s="176">
        <f>'Pit Scouting Data'!S212</f>
        <v>0</v>
      </c>
      <c r="CM253" s="169">
        <f>'Pit Scouting Data'!A212</f>
        <v>0</v>
      </c>
      <c r="CN253" s="169">
        <f>'Pit Scouting Data'!B212</f>
        <v>0</v>
      </c>
      <c r="CO253" s="169">
        <f>'Pit Scouting Data'!C212</f>
        <v>0</v>
      </c>
      <c r="CP253" s="169">
        <f>'Pit Scouting Data'!D212</f>
        <v>0</v>
      </c>
      <c r="CQ253" s="169"/>
      <c r="CR253" s="169"/>
      <c r="CS253" s="169"/>
      <c r="CT253" s="169"/>
      <c r="CU253" s="169"/>
      <c r="CV253" s="169"/>
      <c r="CW253" s="169"/>
      <c r="CX253" s="169"/>
      <c r="CY253" s="169"/>
      <c r="CZ253" s="169"/>
      <c r="DA253" s="169"/>
      <c r="DB253" s="169"/>
      <c r="DC253" s="169"/>
      <c r="DD253" s="169"/>
      <c r="DE253" s="169"/>
      <c r="DF253" s="169"/>
      <c r="DG253" s="169"/>
      <c r="DH253" s="169"/>
      <c r="DI253" s="169"/>
      <c r="DJ253" s="2"/>
      <c r="DK253" s="2"/>
      <c r="DL253" s="2"/>
      <c r="DM253" s="2"/>
      <c r="DN253" s="2"/>
      <c r="DO253" s="2"/>
      <c r="DP253" s="169"/>
      <c r="DQ253" s="169"/>
      <c r="DR253" s="169"/>
      <c r="DS253" s="169"/>
      <c r="DT253" s="169"/>
      <c r="DU253" s="169"/>
      <c r="DV253" s="169"/>
      <c r="DW253" s="37"/>
      <c r="DX253" s="37"/>
      <c r="DZ253" s="153"/>
    </row>
    <row r="254" spans="1:130" s="164" customFormat="1" hidden="1" x14ac:dyDescent="0.25">
      <c r="A254" s="153">
        <f t="shared" si="184"/>
        <v>0</v>
      </c>
      <c r="B254" s="39"/>
      <c r="C254" s="39"/>
      <c r="D254" s="17">
        <f t="shared" si="185"/>
        <v>0</v>
      </c>
      <c r="E254" s="113">
        <f t="shared" si="186"/>
        <v>0</v>
      </c>
      <c r="F254" s="113">
        <f t="shared" si="187"/>
        <v>0</v>
      </c>
      <c r="G254" s="113">
        <f t="shared" si="188"/>
        <v>0</v>
      </c>
      <c r="H254" s="113">
        <f t="shared" si="189"/>
        <v>0</v>
      </c>
      <c r="I254" s="113">
        <f t="shared" si="190"/>
        <v>0</v>
      </c>
      <c r="J254" s="113">
        <f t="shared" si="191"/>
        <v>0</v>
      </c>
      <c r="K254" s="113">
        <f t="shared" si="192"/>
        <v>0</v>
      </c>
      <c r="L254" s="76">
        <v>8</v>
      </c>
      <c r="M254" s="76">
        <v>8</v>
      </c>
      <c r="N254" s="76">
        <v>6</v>
      </c>
      <c r="O254" s="76">
        <v>6</v>
      </c>
      <c r="P254" s="76">
        <v>6</v>
      </c>
      <c r="Q254" s="76">
        <v>2</v>
      </c>
      <c r="R254" s="76">
        <v>1</v>
      </c>
      <c r="S254" s="17">
        <f t="shared" si="193"/>
        <v>0</v>
      </c>
      <c r="T254" s="113">
        <f t="shared" si="194"/>
        <v>0</v>
      </c>
      <c r="U254" s="113">
        <f t="shared" si="195"/>
        <v>0</v>
      </c>
      <c r="V254" s="113">
        <f t="shared" si="196"/>
        <v>0</v>
      </c>
      <c r="W254" s="113">
        <f t="shared" si="197"/>
        <v>0</v>
      </c>
      <c r="X254" s="113">
        <f t="shared" si="198"/>
        <v>0</v>
      </c>
      <c r="Y254" s="113">
        <f t="shared" si="199"/>
        <v>0</v>
      </c>
      <c r="Z254" s="113">
        <f t="shared" si="200"/>
        <v>0</v>
      </c>
      <c r="AA254" s="76">
        <v>5</v>
      </c>
      <c r="AB254" s="76">
        <v>6</v>
      </c>
      <c r="AC254" s="76">
        <v>8</v>
      </c>
      <c r="AD254" s="76">
        <v>2</v>
      </c>
      <c r="AE254" s="76">
        <v>2</v>
      </c>
      <c r="AF254" s="76">
        <v>3</v>
      </c>
      <c r="AG254" s="76">
        <v>8</v>
      </c>
      <c r="AH254" s="131">
        <f t="shared" si="201"/>
        <v>0</v>
      </c>
      <c r="AI254" s="131">
        <f t="shared" si="202"/>
        <v>0</v>
      </c>
      <c r="AJ254" s="131">
        <f t="shared" si="203"/>
        <v>0</v>
      </c>
      <c r="AK254" s="131">
        <f t="shared" si="204"/>
        <v>0</v>
      </c>
      <c r="AL254" s="131">
        <f t="shared" si="205"/>
        <v>0</v>
      </c>
      <c r="AM254" s="131">
        <f t="shared" si="206"/>
        <v>0</v>
      </c>
      <c r="AN254" s="131">
        <f t="shared" si="207"/>
        <v>0</v>
      </c>
      <c r="AO254" s="115" t="b">
        <f t="shared" si="208"/>
        <v>0</v>
      </c>
      <c r="AP254" s="115" t="b">
        <f t="shared" si="209"/>
        <v>0</v>
      </c>
      <c r="AQ254" s="115" t="b">
        <f t="shared" si="210"/>
        <v>0</v>
      </c>
      <c r="AR254" s="79">
        <f t="shared" si="211"/>
        <v>0</v>
      </c>
      <c r="AS254" s="79">
        <f t="shared" si="212"/>
        <v>0</v>
      </c>
      <c r="AT254" s="79">
        <f t="shared" si="213"/>
        <v>0</v>
      </c>
      <c r="AU254" s="79">
        <f t="shared" si="214"/>
        <v>0</v>
      </c>
      <c r="AV254" s="79">
        <f t="shared" si="215"/>
        <v>0</v>
      </c>
      <c r="AW254" s="79">
        <f t="shared" si="216"/>
        <v>0</v>
      </c>
      <c r="AX254" s="128">
        <f t="shared" si="217"/>
        <v>0</v>
      </c>
      <c r="AY254" s="128"/>
      <c r="AZ254" s="128"/>
      <c r="BA254" s="128">
        <f t="shared" si="218"/>
        <v>0</v>
      </c>
      <c r="BB254" s="128">
        <f t="shared" si="219"/>
        <v>0</v>
      </c>
      <c r="BC254" s="80">
        <f t="shared" si="177"/>
        <v>0</v>
      </c>
      <c r="BD254" s="80">
        <f t="shared" si="178"/>
        <v>0</v>
      </c>
      <c r="BE254" s="80">
        <f t="shared" si="179"/>
        <v>0</v>
      </c>
      <c r="BF254" s="80">
        <f t="shared" si="180"/>
        <v>0</v>
      </c>
      <c r="BG254" s="80">
        <f t="shared" si="181"/>
        <v>0</v>
      </c>
      <c r="BH254" s="80">
        <f t="shared" si="182"/>
        <v>0</v>
      </c>
      <c r="BI254" s="4">
        <f t="shared" si="220"/>
        <v>0</v>
      </c>
      <c r="BJ254" s="4">
        <f t="shared" si="221"/>
        <v>0</v>
      </c>
      <c r="BK254" s="4">
        <f t="shared" si="222"/>
        <v>0</v>
      </c>
      <c r="BL254" s="8" t="e">
        <f>VLOOKUP(CN254,'CIR Results'!$B$3:$L$42,2,FALSE)</f>
        <v>#N/A</v>
      </c>
      <c r="BM254" s="8" t="e">
        <f>VLOOKUP(CN254,'CIR Results'!$B$3:$L$42,3,FALSE)</f>
        <v>#N/A</v>
      </c>
      <c r="BN254" s="8" t="e">
        <f>VLOOKUP(CN254,'CIR Results'!$B$3:$L$42,4,FALSE)</f>
        <v>#N/A</v>
      </c>
      <c r="BO254" s="8" t="e">
        <f>VLOOKUP(CN254,'CIR Results'!$B$3:$L$42,5,FALSE)</f>
        <v>#N/A</v>
      </c>
      <c r="BP254" s="8" t="e">
        <f>VLOOKUP(CN254,'CIR Results'!$B$3:$L$42,6,FALSE)</f>
        <v>#N/A</v>
      </c>
      <c r="BQ254" s="8" t="e">
        <f>VLOOKUP(CN254,'CIR Results'!$B$3:$L$42,8,FALSE)</f>
        <v>#N/A</v>
      </c>
      <c r="BR254" s="8" t="e">
        <f>VLOOKUP(CN254,'CIR Results'!$B$3:$L$42,9,FALSE)</f>
        <v>#N/A</v>
      </c>
      <c r="BS254" s="8" t="e">
        <f>VLOOKUP(CN254,'CIR Results'!$B$3:$L$42,10,FALSE)</f>
        <v>#N/A</v>
      </c>
      <c r="BT254" s="8" t="e">
        <f>VLOOKUP(CN254,'CIR Results'!$B$3:$L$42,11,FALSE)</f>
        <v>#N/A</v>
      </c>
      <c r="BU254" s="136" t="e">
        <f>VLOOKUP(CN254,'CIR Team Info'!$B$5:$E$44,2,FALSE)</f>
        <v>#N/A</v>
      </c>
      <c r="BV254" s="136" t="e">
        <f>VLOOKUP(CN254,'CIR Team Info'!$B$5:$E$44,4,FALSE)</f>
        <v>#N/A</v>
      </c>
      <c r="BW254" s="136" t="str">
        <f t="shared" si="183"/>
        <v xml:space="preserve">0 0 0 </v>
      </c>
      <c r="BX254" s="168">
        <f>'Pit Scouting Data'!E213</f>
        <v>0</v>
      </c>
      <c r="BY254" s="168">
        <f>'Pit Scouting Data'!F213</f>
        <v>0</v>
      </c>
      <c r="BZ254" s="168">
        <f>'Pit Scouting Data'!G213</f>
        <v>0</v>
      </c>
      <c r="CA254" s="168">
        <f>'Pit Scouting Data'!H213</f>
        <v>0</v>
      </c>
      <c r="CB254" s="168">
        <f>'Pit Scouting Data'!I213</f>
        <v>0</v>
      </c>
      <c r="CC254" s="168">
        <f>'Pit Scouting Data'!J213</f>
        <v>0</v>
      </c>
      <c r="CD254" s="168">
        <f>'Pit Scouting Data'!K213</f>
        <v>0</v>
      </c>
      <c r="CE254" s="168">
        <f>'Pit Scouting Data'!L213</f>
        <v>0</v>
      </c>
      <c r="CF254" s="168">
        <f>'Pit Scouting Data'!M213</f>
        <v>0</v>
      </c>
      <c r="CG254" s="168">
        <f>'Pit Scouting Data'!N213</f>
        <v>0</v>
      </c>
      <c r="CH254" s="168">
        <f>'Pit Scouting Data'!O213</f>
        <v>0</v>
      </c>
      <c r="CI254" s="176">
        <f>'Pit Scouting Data'!P213</f>
        <v>0</v>
      </c>
      <c r="CJ254" s="176">
        <f>'Pit Scouting Data'!Q213</f>
        <v>0</v>
      </c>
      <c r="CK254" s="176">
        <f>'Pit Scouting Data'!R213</f>
        <v>0</v>
      </c>
      <c r="CL254" s="176">
        <f>'Pit Scouting Data'!S213</f>
        <v>0</v>
      </c>
      <c r="CM254" s="169">
        <f>'Pit Scouting Data'!A213</f>
        <v>0</v>
      </c>
      <c r="CN254" s="169">
        <f>'Pit Scouting Data'!B213</f>
        <v>0</v>
      </c>
      <c r="CO254" s="169">
        <f>'Pit Scouting Data'!C213</f>
        <v>0</v>
      </c>
      <c r="CP254" s="169">
        <f>'Pit Scouting Data'!D213</f>
        <v>0</v>
      </c>
      <c r="CQ254" s="169"/>
      <c r="CR254" s="169"/>
      <c r="CS254" s="169"/>
      <c r="CT254" s="169"/>
      <c r="CU254" s="169"/>
      <c r="CV254" s="169"/>
      <c r="CW254" s="169"/>
      <c r="CX254" s="169"/>
      <c r="CY254" s="169"/>
      <c r="CZ254" s="169"/>
      <c r="DA254" s="169"/>
      <c r="DB254" s="169"/>
      <c r="DC254" s="169"/>
      <c r="DD254" s="169"/>
      <c r="DE254" s="169"/>
      <c r="DF254" s="169"/>
      <c r="DG254" s="169"/>
      <c r="DH254" s="169"/>
      <c r="DI254" s="169"/>
      <c r="DJ254" s="2"/>
      <c r="DK254" s="2"/>
      <c r="DL254" s="2"/>
      <c r="DM254" s="2"/>
      <c r="DN254" s="2"/>
      <c r="DO254" s="2"/>
      <c r="DP254" s="169"/>
      <c r="DQ254" s="169"/>
      <c r="DR254" s="169"/>
      <c r="DS254" s="169"/>
      <c r="DT254" s="169"/>
      <c r="DU254" s="169"/>
      <c r="DV254" s="169"/>
      <c r="DW254" s="37"/>
      <c r="DX254" s="37"/>
      <c r="DZ254" s="153"/>
    </row>
    <row r="255" spans="1:130" s="164" customFormat="1" hidden="1" x14ac:dyDescent="0.25">
      <c r="A255" s="153">
        <f t="shared" si="184"/>
        <v>0</v>
      </c>
      <c r="B255" s="39"/>
      <c r="C255" s="39"/>
      <c r="D255" s="17">
        <f t="shared" si="185"/>
        <v>0</v>
      </c>
      <c r="E255" s="113">
        <f t="shared" si="186"/>
        <v>0</v>
      </c>
      <c r="F255" s="113">
        <f t="shared" si="187"/>
        <v>0</v>
      </c>
      <c r="G255" s="113">
        <f t="shared" si="188"/>
        <v>0</v>
      </c>
      <c r="H255" s="113">
        <f t="shared" si="189"/>
        <v>0</v>
      </c>
      <c r="I255" s="113">
        <f t="shared" si="190"/>
        <v>0</v>
      </c>
      <c r="J255" s="113">
        <f t="shared" si="191"/>
        <v>0</v>
      </c>
      <c r="K255" s="113">
        <f t="shared" si="192"/>
        <v>0</v>
      </c>
      <c r="L255" s="76">
        <v>8</v>
      </c>
      <c r="M255" s="76">
        <v>8</v>
      </c>
      <c r="N255" s="76">
        <v>6</v>
      </c>
      <c r="O255" s="76">
        <v>6</v>
      </c>
      <c r="P255" s="76">
        <v>6</v>
      </c>
      <c r="Q255" s="76">
        <v>2</v>
      </c>
      <c r="R255" s="76">
        <v>1</v>
      </c>
      <c r="S255" s="17">
        <f t="shared" si="193"/>
        <v>0</v>
      </c>
      <c r="T255" s="113">
        <f t="shared" si="194"/>
        <v>0</v>
      </c>
      <c r="U255" s="113">
        <f t="shared" si="195"/>
        <v>0</v>
      </c>
      <c r="V255" s="113">
        <f t="shared" si="196"/>
        <v>0</v>
      </c>
      <c r="W255" s="113">
        <f t="shared" si="197"/>
        <v>0</v>
      </c>
      <c r="X255" s="113">
        <f t="shared" si="198"/>
        <v>0</v>
      </c>
      <c r="Y255" s="113">
        <f t="shared" si="199"/>
        <v>0</v>
      </c>
      <c r="Z255" s="113">
        <f t="shared" si="200"/>
        <v>0</v>
      </c>
      <c r="AA255" s="76">
        <v>5</v>
      </c>
      <c r="AB255" s="76">
        <v>6</v>
      </c>
      <c r="AC255" s="76">
        <v>8</v>
      </c>
      <c r="AD255" s="76">
        <v>2</v>
      </c>
      <c r="AE255" s="76">
        <v>2</v>
      </c>
      <c r="AF255" s="76">
        <v>3</v>
      </c>
      <c r="AG255" s="76">
        <v>8</v>
      </c>
      <c r="AH255" s="131">
        <f t="shared" si="201"/>
        <v>0</v>
      </c>
      <c r="AI255" s="131">
        <f t="shared" si="202"/>
        <v>0</v>
      </c>
      <c r="AJ255" s="131">
        <f t="shared" si="203"/>
        <v>0</v>
      </c>
      <c r="AK255" s="131">
        <f t="shared" si="204"/>
        <v>0</v>
      </c>
      <c r="AL255" s="131">
        <f t="shared" si="205"/>
        <v>0</v>
      </c>
      <c r="AM255" s="131">
        <f t="shared" si="206"/>
        <v>0</v>
      </c>
      <c r="AN255" s="131">
        <f t="shared" si="207"/>
        <v>0</v>
      </c>
      <c r="AO255" s="115" t="b">
        <f t="shared" si="208"/>
        <v>0</v>
      </c>
      <c r="AP255" s="115" t="b">
        <f t="shared" si="209"/>
        <v>0</v>
      </c>
      <c r="AQ255" s="115" t="b">
        <f t="shared" si="210"/>
        <v>0</v>
      </c>
      <c r="AR255" s="79">
        <f t="shared" si="211"/>
        <v>0</v>
      </c>
      <c r="AS255" s="79">
        <f t="shared" si="212"/>
        <v>0</v>
      </c>
      <c r="AT255" s="79">
        <f t="shared" si="213"/>
        <v>0</v>
      </c>
      <c r="AU255" s="79">
        <f t="shared" si="214"/>
        <v>0</v>
      </c>
      <c r="AV255" s="79">
        <f t="shared" si="215"/>
        <v>0</v>
      </c>
      <c r="AW255" s="79">
        <f t="shared" si="216"/>
        <v>0</v>
      </c>
      <c r="AX255" s="128">
        <f t="shared" si="217"/>
        <v>0</v>
      </c>
      <c r="AY255" s="128"/>
      <c r="AZ255" s="128"/>
      <c r="BA255" s="128">
        <f t="shared" si="218"/>
        <v>0</v>
      </c>
      <c r="BB255" s="128">
        <f t="shared" si="219"/>
        <v>0</v>
      </c>
      <c r="BC255" s="80">
        <f t="shared" si="177"/>
        <v>0</v>
      </c>
      <c r="BD255" s="80">
        <f t="shared" si="178"/>
        <v>0</v>
      </c>
      <c r="BE255" s="80">
        <f t="shared" si="179"/>
        <v>0</v>
      </c>
      <c r="BF255" s="80">
        <f t="shared" si="180"/>
        <v>0</v>
      </c>
      <c r="BG255" s="80">
        <f t="shared" si="181"/>
        <v>0</v>
      </c>
      <c r="BH255" s="80">
        <f t="shared" si="182"/>
        <v>0</v>
      </c>
      <c r="BI255" s="4">
        <f t="shared" si="220"/>
        <v>0</v>
      </c>
      <c r="BJ255" s="4">
        <f t="shared" si="221"/>
        <v>0</v>
      </c>
      <c r="BK255" s="4">
        <f t="shared" si="222"/>
        <v>0</v>
      </c>
      <c r="BL255" s="8" t="e">
        <f>VLOOKUP(CN255,'CIR Results'!$B$3:$L$42,2,FALSE)</f>
        <v>#N/A</v>
      </c>
      <c r="BM255" s="8" t="e">
        <f>VLOOKUP(CN255,'CIR Results'!$B$3:$L$42,3,FALSE)</f>
        <v>#N/A</v>
      </c>
      <c r="BN255" s="8" t="e">
        <f>VLOOKUP(CN255,'CIR Results'!$B$3:$L$42,4,FALSE)</f>
        <v>#N/A</v>
      </c>
      <c r="BO255" s="8" t="e">
        <f>VLOOKUP(CN255,'CIR Results'!$B$3:$L$42,5,FALSE)</f>
        <v>#N/A</v>
      </c>
      <c r="BP255" s="8" t="e">
        <f>VLOOKUP(CN255,'CIR Results'!$B$3:$L$42,6,FALSE)</f>
        <v>#N/A</v>
      </c>
      <c r="BQ255" s="8" t="e">
        <f>VLOOKUP(CN255,'CIR Results'!$B$3:$L$42,8,FALSE)</f>
        <v>#N/A</v>
      </c>
      <c r="BR255" s="8" t="e">
        <f>VLOOKUP(CN255,'CIR Results'!$B$3:$L$42,9,FALSE)</f>
        <v>#N/A</v>
      </c>
      <c r="BS255" s="8" t="e">
        <f>VLOOKUP(CN255,'CIR Results'!$B$3:$L$42,10,FALSE)</f>
        <v>#N/A</v>
      </c>
      <c r="BT255" s="8" t="e">
        <f>VLOOKUP(CN255,'CIR Results'!$B$3:$L$42,11,FALSE)</f>
        <v>#N/A</v>
      </c>
      <c r="BU255" s="136" t="e">
        <f>VLOOKUP(CN255,'CIR Team Info'!$B$5:$E$44,2,FALSE)</f>
        <v>#N/A</v>
      </c>
      <c r="BV255" s="136" t="e">
        <f>VLOOKUP(CN255,'CIR Team Info'!$B$5:$E$44,4,FALSE)</f>
        <v>#N/A</v>
      </c>
      <c r="BW255" s="136" t="str">
        <f t="shared" si="183"/>
        <v xml:space="preserve">0 0 0 </v>
      </c>
      <c r="BX255" s="168">
        <f>'Pit Scouting Data'!E214</f>
        <v>0</v>
      </c>
      <c r="BY255" s="168">
        <f>'Pit Scouting Data'!F214</f>
        <v>0</v>
      </c>
      <c r="BZ255" s="168">
        <f>'Pit Scouting Data'!G214</f>
        <v>0</v>
      </c>
      <c r="CA255" s="168">
        <f>'Pit Scouting Data'!H214</f>
        <v>0</v>
      </c>
      <c r="CB255" s="168">
        <f>'Pit Scouting Data'!I214</f>
        <v>0</v>
      </c>
      <c r="CC255" s="168">
        <f>'Pit Scouting Data'!J214</f>
        <v>0</v>
      </c>
      <c r="CD255" s="168">
        <f>'Pit Scouting Data'!K214</f>
        <v>0</v>
      </c>
      <c r="CE255" s="168">
        <f>'Pit Scouting Data'!L214</f>
        <v>0</v>
      </c>
      <c r="CF255" s="168">
        <f>'Pit Scouting Data'!M214</f>
        <v>0</v>
      </c>
      <c r="CG255" s="168">
        <f>'Pit Scouting Data'!N214</f>
        <v>0</v>
      </c>
      <c r="CH255" s="168">
        <f>'Pit Scouting Data'!O214</f>
        <v>0</v>
      </c>
      <c r="CI255" s="176">
        <f>'Pit Scouting Data'!P214</f>
        <v>0</v>
      </c>
      <c r="CJ255" s="176">
        <f>'Pit Scouting Data'!Q214</f>
        <v>0</v>
      </c>
      <c r="CK255" s="176">
        <f>'Pit Scouting Data'!R214</f>
        <v>0</v>
      </c>
      <c r="CL255" s="176">
        <f>'Pit Scouting Data'!S214</f>
        <v>0</v>
      </c>
      <c r="CM255" s="169">
        <f>'Pit Scouting Data'!A214</f>
        <v>0</v>
      </c>
      <c r="CN255" s="169">
        <f>'Pit Scouting Data'!B214</f>
        <v>0</v>
      </c>
      <c r="CO255" s="169">
        <f>'Pit Scouting Data'!C214</f>
        <v>0</v>
      </c>
      <c r="CP255" s="169">
        <f>'Pit Scouting Data'!D214</f>
        <v>0</v>
      </c>
      <c r="CQ255" s="169"/>
      <c r="CR255" s="169"/>
      <c r="CS255" s="169"/>
      <c r="CT255" s="169"/>
      <c r="CU255" s="169"/>
      <c r="CV255" s="169"/>
      <c r="CW255" s="169"/>
      <c r="CX255" s="169"/>
      <c r="CY255" s="169"/>
      <c r="CZ255" s="169"/>
      <c r="DA255" s="169"/>
      <c r="DB255" s="169"/>
      <c r="DC255" s="169"/>
      <c r="DD255" s="169"/>
      <c r="DE255" s="169"/>
      <c r="DF255" s="169"/>
      <c r="DG255" s="169"/>
      <c r="DH255" s="169"/>
      <c r="DI255" s="169"/>
      <c r="DJ255" s="2"/>
      <c r="DK255" s="2"/>
      <c r="DL255" s="2"/>
      <c r="DM255" s="2"/>
      <c r="DN255" s="2"/>
      <c r="DO255" s="2"/>
      <c r="DP255" s="169"/>
      <c r="DQ255" s="169"/>
      <c r="DR255" s="169"/>
      <c r="DS255" s="169"/>
      <c r="DT255" s="169"/>
      <c r="DU255" s="169"/>
      <c r="DV255" s="169"/>
      <c r="DW255" s="37"/>
      <c r="DX255" s="37"/>
      <c r="DZ255" s="153"/>
    </row>
    <row r="256" spans="1:130" s="164" customFormat="1" hidden="1" x14ac:dyDescent="0.25">
      <c r="A256" s="153">
        <f t="shared" si="184"/>
        <v>0</v>
      </c>
      <c r="B256" s="39"/>
      <c r="C256" s="39"/>
      <c r="D256" s="17">
        <f t="shared" si="185"/>
        <v>0</v>
      </c>
      <c r="E256" s="113">
        <f t="shared" si="186"/>
        <v>0</v>
      </c>
      <c r="F256" s="113">
        <f t="shared" si="187"/>
        <v>0</v>
      </c>
      <c r="G256" s="113">
        <f t="shared" si="188"/>
        <v>0</v>
      </c>
      <c r="H256" s="113">
        <f t="shared" si="189"/>
        <v>0</v>
      </c>
      <c r="I256" s="113">
        <f t="shared" si="190"/>
        <v>0</v>
      </c>
      <c r="J256" s="113">
        <f t="shared" si="191"/>
        <v>0</v>
      </c>
      <c r="K256" s="113">
        <f t="shared" si="192"/>
        <v>0</v>
      </c>
      <c r="L256" s="76">
        <v>8</v>
      </c>
      <c r="M256" s="76">
        <v>8</v>
      </c>
      <c r="N256" s="76">
        <v>6</v>
      </c>
      <c r="O256" s="76">
        <v>6</v>
      </c>
      <c r="P256" s="76">
        <v>6</v>
      </c>
      <c r="Q256" s="76">
        <v>2</v>
      </c>
      <c r="R256" s="76">
        <v>1</v>
      </c>
      <c r="S256" s="17">
        <f t="shared" si="193"/>
        <v>0</v>
      </c>
      <c r="T256" s="113">
        <f t="shared" si="194"/>
        <v>0</v>
      </c>
      <c r="U256" s="113">
        <f t="shared" si="195"/>
        <v>0</v>
      </c>
      <c r="V256" s="113">
        <f t="shared" si="196"/>
        <v>0</v>
      </c>
      <c r="W256" s="113">
        <f t="shared" si="197"/>
        <v>0</v>
      </c>
      <c r="X256" s="113">
        <f t="shared" si="198"/>
        <v>0</v>
      </c>
      <c r="Y256" s="113">
        <f t="shared" si="199"/>
        <v>0</v>
      </c>
      <c r="Z256" s="113">
        <f t="shared" si="200"/>
        <v>0</v>
      </c>
      <c r="AA256" s="76">
        <v>5</v>
      </c>
      <c r="AB256" s="76">
        <v>6</v>
      </c>
      <c r="AC256" s="76">
        <v>8</v>
      </c>
      <c r="AD256" s="76">
        <v>2</v>
      </c>
      <c r="AE256" s="76">
        <v>2</v>
      </c>
      <c r="AF256" s="76">
        <v>3</v>
      </c>
      <c r="AG256" s="76">
        <v>8</v>
      </c>
      <c r="AH256" s="131">
        <f t="shared" si="201"/>
        <v>0</v>
      </c>
      <c r="AI256" s="131">
        <f t="shared" si="202"/>
        <v>0</v>
      </c>
      <c r="AJ256" s="131">
        <f t="shared" si="203"/>
        <v>0</v>
      </c>
      <c r="AK256" s="131">
        <f t="shared" si="204"/>
        <v>0</v>
      </c>
      <c r="AL256" s="131">
        <f t="shared" si="205"/>
        <v>0</v>
      </c>
      <c r="AM256" s="131">
        <f t="shared" si="206"/>
        <v>0</v>
      </c>
      <c r="AN256" s="131">
        <f t="shared" si="207"/>
        <v>0</v>
      </c>
      <c r="AO256" s="115" t="b">
        <f t="shared" si="208"/>
        <v>0</v>
      </c>
      <c r="AP256" s="115" t="b">
        <f t="shared" si="209"/>
        <v>0</v>
      </c>
      <c r="AQ256" s="115" t="b">
        <f t="shared" si="210"/>
        <v>0</v>
      </c>
      <c r="AR256" s="79">
        <f t="shared" si="211"/>
        <v>0</v>
      </c>
      <c r="AS256" s="79">
        <f t="shared" si="212"/>
        <v>0</v>
      </c>
      <c r="AT256" s="79">
        <f t="shared" si="213"/>
        <v>0</v>
      </c>
      <c r="AU256" s="79">
        <f t="shared" si="214"/>
        <v>0</v>
      </c>
      <c r="AV256" s="79">
        <f t="shared" si="215"/>
        <v>0</v>
      </c>
      <c r="AW256" s="79">
        <f t="shared" si="216"/>
        <v>0</v>
      </c>
      <c r="AX256" s="128">
        <f t="shared" si="217"/>
        <v>0</v>
      </c>
      <c r="AY256" s="128"/>
      <c r="AZ256" s="128"/>
      <c r="BA256" s="128">
        <f t="shared" si="218"/>
        <v>0</v>
      </c>
      <c r="BB256" s="128">
        <f t="shared" si="219"/>
        <v>0</v>
      </c>
      <c r="BC256" s="80">
        <f t="shared" si="177"/>
        <v>0</v>
      </c>
      <c r="BD256" s="80">
        <f t="shared" si="178"/>
        <v>0</v>
      </c>
      <c r="BE256" s="80">
        <f t="shared" si="179"/>
        <v>0</v>
      </c>
      <c r="BF256" s="80">
        <f t="shared" si="180"/>
        <v>0</v>
      </c>
      <c r="BG256" s="80">
        <f t="shared" si="181"/>
        <v>0</v>
      </c>
      <c r="BH256" s="80">
        <f t="shared" si="182"/>
        <v>0</v>
      </c>
      <c r="BI256" s="4">
        <f t="shared" si="220"/>
        <v>0</v>
      </c>
      <c r="BJ256" s="4">
        <f t="shared" si="221"/>
        <v>0</v>
      </c>
      <c r="BK256" s="4">
        <f t="shared" si="222"/>
        <v>0</v>
      </c>
      <c r="BL256" s="8" t="e">
        <f>VLOOKUP(CN256,'CIR Results'!$B$3:$L$42,2,FALSE)</f>
        <v>#N/A</v>
      </c>
      <c r="BM256" s="8" t="e">
        <f>VLOOKUP(CN256,'CIR Results'!$B$3:$L$42,3,FALSE)</f>
        <v>#N/A</v>
      </c>
      <c r="BN256" s="8" t="e">
        <f>VLOOKUP(CN256,'CIR Results'!$B$3:$L$42,4,FALSE)</f>
        <v>#N/A</v>
      </c>
      <c r="BO256" s="8" t="e">
        <f>VLOOKUP(CN256,'CIR Results'!$B$3:$L$42,5,FALSE)</f>
        <v>#N/A</v>
      </c>
      <c r="BP256" s="8" t="e">
        <f>VLOOKUP(CN256,'CIR Results'!$B$3:$L$42,6,FALSE)</f>
        <v>#N/A</v>
      </c>
      <c r="BQ256" s="8" t="e">
        <f>VLOOKUP(CN256,'CIR Results'!$B$3:$L$42,8,FALSE)</f>
        <v>#N/A</v>
      </c>
      <c r="BR256" s="8" t="e">
        <f>VLOOKUP(CN256,'CIR Results'!$B$3:$L$42,9,FALSE)</f>
        <v>#N/A</v>
      </c>
      <c r="BS256" s="8" t="e">
        <f>VLOOKUP(CN256,'CIR Results'!$B$3:$L$42,10,FALSE)</f>
        <v>#N/A</v>
      </c>
      <c r="BT256" s="8" t="e">
        <f>VLOOKUP(CN256,'CIR Results'!$B$3:$L$42,11,FALSE)</f>
        <v>#N/A</v>
      </c>
      <c r="BU256" s="136" t="e">
        <f>VLOOKUP(CN256,'CIR Team Info'!$B$5:$E$44,2,FALSE)</f>
        <v>#N/A</v>
      </c>
      <c r="BV256" s="136" t="e">
        <f>VLOOKUP(CN256,'CIR Team Info'!$B$5:$E$44,4,FALSE)</f>
        <v>#N/A</v>
      </c>
      <c r="BW256" s="136" t="str">
        <f t="shared" si="183"/>
        <v xml:space="preserve">0 0 0 </v>
      </c>
      <c r="BX256" s="168">
        <f>'Pit Scouting Data'!E215</f>
        <v>0</v>
      </c>
      <c r="BY256" s="168">
        <f>'Pit Scouting Data'!F215</f>
        <v>0</v>
      </c>
      <c r="BZ256" s="168">
        <f>'Pit Scouting Data'!G215</f>
        <v>0</v>
      </c>
      <c r="CA256" s="168">
        <f>'Pit Scouting Data'!H215</f>
        <v>0</v>
      </c>
      <c r="CB256" s="168">
        <f>'Pit Scouting Data'!I215</f>
        <v>0</v>
      </c>
      <c r="CC256" s="168">
        <f>'Pit Scouting Data'!J215</f>
        <v>0</v>
      </c>
      <c r="CD256" s="168">
        <f>'Pit Scouting Data'!K215</f>
        <v>0</v>
      </c>
      <c r="CE256" s="168">
        <f>'Pit Scouting Data'!L215</f>
        <v>0</v>
      </c>
      <c r="CF256" s="168">
        <f>'Pit Scouting Data'!M215</f>
        <v>0</v>
      </c>
      <c r="CG256" s="168">
        <f>'Pit Scouting Data'!N215</f>
        <v>0</v>
      </c>
      <c r="CH256" s="168">
        <f>'Pit Scouting Data'!O215</f>
        <v>0</v>
      </c>
      <c r="CI256" s="176">
        <f>'Pit Scouting Data'!P215</f>
        <v>0</v>
      </c>
      <c r="CJ256" s="176">
        <f>'Pit Scouting Data'!Q215</f>
        <v>0</v>
      </c>
      <c r="CK256" s="176">
        <f>'Pit Scouting Data'!R215</f>
        <v>0</v>
      </c>
      <c r="CL256" s="176">
        <f>'Pit Scouting Data'!S215</f>
        <v>0</v>
      </c>
      <c r="CM256" s="169">
        <f>'Pit Scouting Data'!A215</f>
        <v>0</v>
      </c>
      <c r="CN256" s="169">
        <f>'Pit Scouting Data'!B215</f>
        <v>0</v>
      </c>
      <c r="CO256" s="169">
        <f>'Pit Scouting Data'!C215</f>
        <v>0</v>
      </c>
      <c r="CP256" s="169">
        <f>'Pit Scouting Data'!D215</f>
        <v>0</v>
      </c>
      <c r="CQ256" s="169"/>
      <c r="CR256" s="169"/>
      <c r="CS256" s="169"/>
      <c r="CT256" s="169"/>
      <c r="CU256" s="169"/>
      <c r="CV256" s="169"/>
      <c r="CW256" s="169"/>
      <c r="CX256" s="169"/>
      <c r="CY256" s="169"/>
      <c r="CZ256" s="169"/>
      <c r="DA256" s="169"/>
      <c r="DB256" s="169"/>
      <c r="DC256" s="169"/>
      <c r="DD256" s="169"/>
      <c r="DE256" s="169"/>
      <c r="DF256" s="169"/>
      <c r="DG256" s="169"/>
      <c r="DH256" s="169"/>
      <c r="DI256" s="169"/>
      <c r="DJ256" s="2"/>
      <c r="DK256" s="2"/>
      <c r="DL256" s="2"/>
      <c r="DM256" s="2"/>
      <c r="DN256" s="2"/>
      <c r="DO256" s="2"/>
      <c r="DP256" s="169"/>
      <c r="DQ256" s="169"/>
      <c r="DR256" s="169"/>
      <c r="DS256" s="169"/>
      <c r="DT256" s="169"/>
      <c r="DU256" s="169"/>
      <c r="DV256" s="169"/>
      <c r="DW256" s="37"/>
      <c r="DX256" s="37"/>
      <c r="DZ256" s="153"/>
    </row>
    <row r="257" spans="1:130" s="164" customFormat="1" hidden="1" x14ac:dyDescent="0.25">
      <c r="A257" s="153">
        <f t="shared" si="184"/>
        <v>0</v>
      </c>
      <c r="B257" s="39"/>
      <c r="C257" s="39"/>
      <c r="D257" s="17">
        <f t="shared" si="185"/>
        <v>0</v>
      </c>
      <c r="E257" s="113">
        <f t="shared" si="186"/>
        <v>0</v>
      </c>
      <c r="F257" s="113">
        <f t="shared" si="187"/>
        <v>0</v>
      </c>
      <c r="G257" s="113">
        <f t="shared" si="188"/>
        <v>0</v>
      </c>
      <c r="H257" s="113">
        <f t="shared" si="189"/>
        <v>0</v>
      </c>
      <c r="I257" s="113">
        <f t="shared" si="190"/>
        <v>0</v>
      </c>
      <c r="J257" s="113">
        <f t="shared" si="191"/>
        <v>0</v>
      </c>
      <c r="K257" s="113">
        <f t="shared" si="192"/>
        <v>0</v>
      </c>
      <c r="L257" s="76">
        <v>8</v>
      </c>
      <c r="M257" s="76">
        <v>8</v>
      </c>
      <c r="N257" s="76">
        <v>6</v>
      </c>
      <c r="O257" s="76">
        <v>6</v>
      </c>
      <c r="P257" s="76">
        <v>6</v>
      </c>
      <c r="Q257" s="76">
        <v>2</v>
      </c>
      <c r="R257" s="76">
        <v>1</v>
      </c>
      <c r="S257" s="17">
        <f t="shared" si="193"/>
        <v>0</v>
      </c>
      <c r="T257" s="113">
        <f t="shared" si="194"/>
        <v>0</v>
      </c>
      <c r="U257" s="113">
        <f t="shared" si="195"/>
        <v>0</v>
      </c>
      <c r="V257" s="113">
        <f t="shared" si="196"/>
        <v>0</v>
      </c>
      <c r="W257" s="113">
        <f t="shared" si="197"/>
        <v>0</v>
      </c>
      <c r="X257" s="113">
        <f t="shared" si="198"/>
        <v>0</v>
      </c>
      <c r="Y257" s="113">
        <f t="shared" si="199"/>
        <v>0</v>
      </c>
      <c r="Z257" s="113">
        <f t="shared" si="200"/>
        <v>0</v>
      </c>
      <c r="AA257" s="76">
        <v>5</v>
      </c>
      <c r="AB257" s="76">
        <v>6</v>
      </c>
      <c r="AC257" s="76">
        <v>8</v>
      </c>
      <c r="AD257" s="76">
        <v>2</v>
      </c>
      <c r="AE257" s="76">
        <v>2</v>
      </c>
      <c r="AF257" s="76">
        <v>3</v>
      </c>
      <c r="AG257" s="76">
        <v>8</v>
      </c>
      <c r="AH257" s="131">
        <f t="shared" si="201"/>
        <v>0</v>
      </c>
      <c r="AI257" s="131">
        <f t="shared" si="202"/>
        <v>0</v>
      </c>
      <c r="AJ257" s="131">
        <f t="shared" si="203"/>
        <v>0</v>
      </c>
      <c r="AK257" s="131">
        <f t="shared" si="204"/>
        <v>0</v>
      </c>
      <c r="AL257" s="131">
        <f t="shared" si="205"/>
        <v>0</v>
      </c>
      <c r="AM257" s="131">
        <f t="shared" si="206"/>
        <v>0</v>
      </c>
      <c r="AN257" s="131">
        <f t="shared" si="207"/>
        <v>0</v>
      </c>
      <c r="AO257" s="115" t="b">
        <f t="shared" si="208"/>
        <v>0</v>
      </c>
      <c r="AP257" s="115" t="b">
        <f t="shared" si="209"/>
        <v>0</v>
      </c>
      <c r="AQ257" s="115" t="b">
        <f t="shared" si="210"/>
        <v>0</v>
      </c>
      <c r="AR257" s="79">
        <f t="shared" si="211"/>
        <v>0</v>
      </c>
      <c r="AS257" s="79">
        <f t="shared" si="212"/>
        <v>0</v>
      </c>
      <c r="AT257" s="79">
        <f t="shared" si="213"/>
        <v>0</v>
      </c>
      <c r="AU257" s="79">
        <f t="shared" si="214"/>
        <v>0</v>
      </c>
      <c r="AV257" s="79">
        <f t="shared" si="215"/>
        <v>0</v>
      </c>
      <c r="AW257" s="79">
        <f t="shared" si="216"/>
        <v>0</v>
      </c>
      <c r="AX257" s="128">
        <f t="shared" si="217"/>
        <v>0</v>
      </c>
      <c r="AY257" s="128"/>
      <c r="AZ257" s="128"/>
      <c r="BA257" s="128">
        <f t="shared" si="218"/>
        <v>0</v>
      </c>
      <c r="BB257" s="128">
        <f t="shared" si="219"/>
        <v>0</v>
      </c>
      <c r="BC257" s="80">
        <f t="shared" si="177"/>
        <v>0</v>
      </c>
      <c r="BD257" s="80">
        <f t="shared" si="178"/>
        <v>0</v>
      </c>
      <c r="BE257" s="80">
        <f t="shared" si="179"/>
        <v>0</v>
      </c>
      <c r="BF257" s="80">
        <f t="shared" si="180"/>
        <v>0</v>
      </c>
      <c r="BG257" s="80">
        <f t="shared" si="181"/>
        <v>0</v>
      </c>
      <c r="BH257" s="80">
        <f t="shared" si="182"/>
        <v>0</v>
      </c>
      <c r="BI257" s="4">
        <f t="shared" si="220"/>
        <v>0</v>
      </c>
      <c r="BJ257" s="4">
        <f t="shared" si="221"/>
        <v>0</v>
      </c>
      <c r="BK257" s="4">
        <f t="shared" si="222"/>
        <v>0</v>
      </c>
      <c r="BL257" s="8" t="e">
        <f>VLOOKUP(CN257,'CIR Results'!$B$3:$L$42,2,FALSE)</f>
        <v>#N/A</v>
      </c>
      <c r="BM257" s="8" t="e">
        <f>VLOOKUP(CN257,'CIR Results'!$B$3:$L$42,3,FALSE)</f>
        <v>#N/A</v>
      </c>
      <c r="BN257" s="8" t="e">
        <f>VLOOKUP(CN257,'CIR Results'!$B$3:$L$42,4,FALSE)</f>
        <v>#N/A</v>
      </c>
      <c r="BO257" s="8" t="e">
        <f>VLOOKUP(CN257,'CIR Results'!$B$3:$L$42,5,FALSE)</f>
        <v>#N/A</v>
      </c>
      <c r="BP257" s="8" t="e">
        <f>VLOOKUP(CN257,'CIR Results'!$B$3:$L$42,6,FALSE)</f>
        <v>#N/A</v>
      </c>
      <c r="BQ257" s="8" t="e">
        <f>VLOOKUP(CN257,'CIR Results'!$B$3:$L$42,8,FALSE)</f>
        <v>#N/A</v>
      </c>
      <c r="BR257" s="8" t="e">
        <f>VLOOKUP(CN257,'CIR Results'!$B$3:$L$42,9,FALSE)</f>
        <v>#N/A</v>
      </c>
      <c r="BS257" s="8" t="e">
        <f>VLOOKUP(CN257,'CIR Results'!$B$3:$L$42,10,FALSE)</f>
        <v>#N/A</v>
      </c>
      <c r="BT257" s="8" t="e">
        <f>VLOOKUP(CN257,'CIR Results'!$B$3:$L$42,11,FALSE)</f>
        <v>#N/A</v>
      </c>
      <c r="BU257" s="136" t="e">
        <f>VLOOKUP(CN257,'CIR Team Info'!$B$5:$E$44,2,FALSE)</f>
        <v>#N/A</v>
      </c>
      <c r="BV257" s="136" t="e">
        <f>VLOOKUP(CN257,'CIR Team Info'!$B$5:$E$44,4,FALSE)</f>
        <v>#N/A</v>
      </c>
      <c r="BW257" s="136" t="str">
        <f t="shared" si="183"/>
        <v xml:space="preserve">0 0 0 </v>
      </c>
      <c r="BX257" s="168">
        <f>'Pit Scouting Data'!E216</f>
        <v>0</v>
      </c>
      <c r="BY257" s="168">
        <f>'Pit Scouting Data'!F216</f>
        <v>0</v>
      </c>
      <c r="BZ257" s="168">
        <f>'Pit Scouting Data'!G216</f>
        <v>0</v>
      </c>
      <c r="CA257" s="168">
        <f>'Pit Scouting Data'!H216</f>
        <v>0</v>
      </c>
      <c r="CB257" s="168">
        <f>'Pit Scouting Data'!I216</f>
        <v>0</v>
      </c>
      <c r="CC257" s="168">
        <f>'Pit Scouting Data'!J216</f>
        <v>0</v>
      </c>
      <c r="CD257" s="168">
        <f>'Pit Scouting Data'!K216</f>
        <v>0</v>
      </c>
      <c r="CE257" s="168">
        <f>'Pit Scouting Data'!L216</f>
        <v>0</v>
      </c>
      <c r="CF257" s="168">
        <f>'Pit Scouting Data'!M216</f>
        <v>0</v>
      </c>
      <c r="CG257" s="168">
        <f>'Pit Scouting Data'!N216</f>
        <v>0</v>
      </c>
      <c r="CH257" s="168">
        <f>'Pit Scouting Data'!O216</f>
        <v>0</v>
      </c>
      <c r="CI257" s="176">
        <f>'Pit Scouting Data'!P216</f>
        <v>0</v>
      </c>
      <c r="CJ257" s="176">
        <f>'Pit Scouting Data'!Q216</f>
        <v>0</v>
      </c>
      <c r="CK257" s="176">
        <f>'Pit Scouting Data'!R216</f>
        <v>0</v>
      </c>
      <c r="CL257" s="176">
        <f>'Pit Scouting Data'!S216</f>
        <v>0</v>
      </c>
      <c r="CM257" s="169">
        <f>'Pit Scouting Data'!A216</f>
        <v>0</v>
      </c>
      <c r="CN257" s="169">
        <f>'Pit Scouting Data'!B216</f>
        <v>0</v>
      </c>
      <c r="CO257" s="169">
        <f>'Pit Scouting Data'!C216</f>
        <v>0</v>
      </c>
      <c r="CP257" s="169">
        <f>'Pit Scouting Data'!D216</f>
        <v>0</v>
      </c>
      <c r="CQ257" s="169"/>
      <c r="CR257" s="169"/>
      <c r="CS257" s="169"/>
      <c r="CT257" s="169"/>
      <c r="CU257" s="169"/>
      <c r="CV257" s="169"/>
      <c r="CW257" s="169"/>
      <c r="CX257" s="169"/>
      <c r="CY257" s="169"/>
      <c r="CZ257" s="169"/>
      <c r="DA257" s="169"/>
      <c r="DB257" s="169"/>
      <c r="DC257" s="169"/>
      <c r="DD257" s="169"/>
      <c r="DE257" s="169"/>
      <c r="DF257" s="169"/>
      <c r="DG257" s="169"/>
      <c r="DH257" s="169"/>
      <c r="DI257" s="169"/>
      <c r="DJ257" s="2"/>
      <c r="DK257" s="2"/>
      <c r="DL257" s="2"/>
      <c r="DM257" s="2"/>
      <c r="DN257" s="2"/>
      <c r="DO257" s="2"/>
      <c r="DP257" s="169"/>
      <c r="DQ257" s="169"/>
      <c r="DR257" s="169"/>
      <c r="DS257" s="169"/>
      <c r="DT257" s="169"/>
      <c r="DU257" s="169"/>
      <c r="DV257" s="169"/>
      <c r="DW257" s="37"/>
      <c r="DX257" s="37"/>
      <c r="DZ257" s="153"/>
    </row>
    <row r="258" spans="1:130" s="164" customFormat="1" hidden="1" x14ac:dyDescent="0.25">
      <c r="A258" s="153">
        <f t="shared" si="184"/>
        <v>0</v>
      </c>
      <c r="B258" s="39"/>
      <c r="C258" s="39"/>
      <c r="D258" s="17">
        <f t="shared" si="185"/>
        <v>0</v>
      </c>
      <c r="E258" s="113">
        <f t="shared" si="186"/>
        <v>0</v>
      </c>
      <c r="F258" s="113">
        <f t="shared" si="187"/>
        <v>0</v>
      </c>
      <c r="G258" s="113">
        <f t="shared" si="188"/>
        <v>0</v>
      </c>
      <c r="H258" s="113">
        <f t="shared" si="189"/>
        <v>0</v>
      </c>
      <c r="I258" s="113">
        <f t="shared" si="190"/>
        <v>0</v>
      </c>
      <c r="J258" s="113">
        <f t="shared" si="191"/>
        <v>0</v>
      </c>
      <c r="K258" s="113">
        <f t="shared" si="192"/>
        <v>0</v>
      </c>
      <c r="L258" s="76">
        <v>8</v>
      </c>
      <c r="M258" s="76">
        <v>8</v>
      </c>
      <c r="N258" s="76">
        <v>6</v>
      </c>
      <c r="O258" s="76">
        <v>6</v>
      </c>
      <c r="P258" s="76">
        <v>6</v>
      </c>
      <c r="Q258" s="76">
        <v>2</v>
      </c>
      <c r="R258" s="76">
        <v>1</v>
      </c>
      <c r="S258" s="17">
        <f t="shared" si="193"/>
        <v>0</v>
      </c>
      <c r="T258" s="113">
        <f t="shared" si="194"/>
        <v>0</v>
      </c>
      <c r="U258" s="113">
        <f t="shared" si="195"/>
        <v>0</v>
      </c>
      <c r="V258" s="113">
        <f t="shared" si="196"/>
        <v>0</v>
      </c>
      <c r="W258" s="113">
        <f t="shared" si="197"/>
        <v>0</v>
      </c>
      <c r="X258" s="113">
        <f t="shared" si="198"/>
        <v>0</v>
      </c>
      <c r="Y258" s="113">
        <f t="shared" si="199"/>
        <v>0</v>
      </c>
      <c r="Z258" s="113">
        <f t="shared" si="200"/>
        <v>0</v>
      </c>
      <c r="AA258" s="76">
        <v>5</v>
      </c>
      <c r="AB258" s="76">
        <v>6</v>
      </c>
      <c r="AC258" s="76">
        <v>8</v>
      </c>
      <c r="AD258" s="76">
        <v>2</v>
      </c>
      <c r="AE258" s="76">
        <v>2</v>
      </c>
      <c r="AF258" s="76">
        <v>3</v>
      </c>
      <c r="AG258" s="76">
        <v>8</v>
      </c>
      <c r="AH258" s="131">
        <f t="shared" si="201"/>
        <v>0</v>
      </c>
      <c r="AI258" s="131">
        <f t="shared" si="202"/>
        <v>0</v>
      </c>
      <c r="AJ258" s="131">
        <f t="shared" si="203"/>
        <v>0</v>
      </c>
      <c r="AK258" s="131">
        <f t="shared" si="204"/>
        <v>0</v>
      </c>
      <c r="AL258" s="131">
        <f t="shared" si="205"/>
        <v>0</v>
      </c>
      <c r="AM258" s="131">
        <f t="shared" si="206"/>
        <v>0</v>
      </c>
      <c r="AN258" s="131">
        <f t="shared" si="207"/>
        <v>0</v>
      </c>
      <c r="AO258" s="115" t="b">
        <f t="shared" si="208"/>
        <v>0</v>
      </c>
      <c r="AP258" s="115" t="b">
        <f t="shared" si="209"/>
        <v>0</v>
      </c>
      <c r="AQ258" s="115" t="b">
        <f t="shared" si="210"/>
        <v>0</v>
      </c>
      <c r="AR258" s="79">
        <f t="shared" si="211"/>
        <v>0</v>
      </c>
      <c r="AS258" s="79">
        <f t="shared" si="212"/>
        <v>0</v>
      </c>
      <c r="AT258" s="79">
        <f t="shared" si="213"/>
        <v>0</v>
      </c>
      <c r="AU258" s="79">
        <f t="shared" si="214"/>
        <v>0</v>
      </c>
      <c r="AV258" s="79">
        <f t="shared" si="215"/>
        <v>0</v>
      </c>
      <c r="AW258" s="79">
        <f t="shared" si="216"/>
        <v>0</v>
      </c>
      <c r="AX258" s="128">
        <f t="shared" si="217"/>
        <v>0</v>
      </c>
      <c r="AY258" s="128"/>
      <c r="AZ258" s="128"/>
      <c r="BA258" s="128">
        <f t="shared" si="218"/>
        <v>0</v>
      </c>
      <c r="BB258" s="128">
        <f t="shared" si="219"/>
        <v>0</v>
      </c>
      <c r="BC258" s="80">
        <f t="shared" ref="BC258:BC321" si="223">IF(DJ258+DK258=0,0,DJ258/(DJ258+DK258))</f>
        <v>0</v>
      </c>
      <c r="BD258" s="80">
        <f t="shared" ref="BD258:BD321" si="224">IF(CT258+CU258=0,0,CT258/(CT258+CU258))</f>
        <v>0</v>
      </c>
      <c r="BE258" s="80">
        <f t="shared" ref="BE258:BE321" si="225">IF(DC258+DD258=0,0,DC258/(DC258+DD258))</f>
        <v>0</v>
      </c>
      <c r="BF258" s="80">
        <f t="shared" ref="BF258:BF321" si="226">IF(DL258+DM258=0,0,DL258/(DL258+DM258))</f>
        <v>0</v>
      </c>
      <c r="BG258" s="80">
        <f t="shared" ref="BG258:BG321" si="227">IF(DN258+DO258=0,0,DN258/(DN258+DO258))</f>
        <v>0</v>
      </c>
      <c r="BH258" s="80">
        <f t="shared" ref="BH258:BH321" si="228">IF(DH258=3,1,IF(DH258=2,0.5,IF(DH258=1,0.25*DI258,0)))</f>
        <v>0</v>
      </c>
      <c r="BI258" s="4">
        <f t="shared" si="220"/>
        <v>0</v>
      </c>
      <c r="BJ258" s="4">
        <f t="shared" si="221"/>
        <v>0</v>
      </c>
      <c r="BK258" s="4">
        <f t="shared" si="222"/>
        <v>0</v>
      </c>
      <c r="BL258" s="8" t="e">
        <f>VLOOKUP(CN258,'CIR Results'!$B$3:$L$42,2,FALSE)</f>
        <v>#N/A</v>
      </c>
      <c r="BM258" s="8" t="e">
        <f>VLOOKUP(CN258,'CIR Results'!$B$3:$L$42,3,FALSE)</f>
        <v>#N/A</v>
      </c>
      <c r="BN258" s="8" t="e">
        <f>VLOOKUP(CN258,'CIR Results'!$B$3:$L$42,4,FALSE)</f>
        <v>#N/A</v>
      </c>
      <c r="BO258" s="8" t="e">
        <f>VLOOKUP(CN258,'CIR Results'!$B$3:$L$42,5,FALSE)</f>
        <v>#N/A</v>
      </c>
      <c r="BP258" s="8" t="e">
        <f>VLOOKUP(CN258,'CIR Results'!$B$3:$L$42,6,FALSE)</f>
        <v>#N/A</v>
      </c>
      <c r="BQ258" s="8" t="e">
        <f>VLOOKUP(CN258,'CIR Results'!$B$3:$L$42,8,FALSE)</f>
        <v>#N/A</v>
      </c>
      <c r="BR258" s="8" t="e">
        <f>VLOOKUP(CN258,'CIR Results'!$B$3:$L$42,9,FALSE)</f>
        <v>#N/A</v>
      </c>
      <c r="BS258" s="8" t="e">
        <f>VLOOKUP(CN258,'CIR Results'!$B$3:$L$42,10,FALSE)</f>
        <v>#N/A</v>
      </c>
      <c r="BT258" s="8" t="e">
        <f>VLOOKUP(CN258,'CIR Results'!$B$3:$L$42,11,FALSE)</f>
        <v>#N/A</v>
      </c>
      <c r="BU258" s="136" t="e">
        <f>VLOOKUP(CN258,'CIR Team Info'!$B$5:$E$44,2,FALSE)</f>
        <v>#N/A</v>
      </c>
      <c r="BV258" s="136" t="e">
        <f>VLOOKUP(CN258,'CIR Team Info'!$B$5:$E$44,4,FALSE)</f>
        <v>#N/A</v>
      </c>
      <c r="BW258" s="136" t="str">
        <f t="shared" si="183"/>
        <v xml:space="preserve">0 0 0 </v>
      </c>
      <c r="BX258" s="168">
        <f>'Pit Scouting Data'!E217</f>
        <v>0</v>
      </c>
      <c r="BY258" s="168">
        <f>'Pit Scouting Data'!F217</f>
        <v>0</v>
      </c>
      <c r="BZ258" s="168">
        <f>'Pit Scouting Data'!G217</f>
        <v>0</v>
      </c>
      <c r="CA258" s="168">
        <f>'Pit Scouting Data'!H217</f>
        <v>0</v>
      </c>
      <c r="CB258" s="168">
        <f>'Pit Scouting Data'!I217</f>
        <v>0</v>
      </c>
      <c r="CC258" s="168">
        <f>'Pit Scouting Data'!J217</f>
        <v>0</v>
      </c>
      <c r="CD258" s="168">
        <f>'Pit Scouting Data'!K217</f>
        <v>0</v>
      </c>
      <c r="CE258" s="168">
        <f>'Pit Scouting Data'!L217</f>
        <v>0</v>
      </c>
      <c r="CF258" s="168">
        <f>'Pit Scouting Data'!M217</f>
        <v>0</v>
      </c>
      <c r="CG258" s="168">
        <f>'Pit Scouting Data'!N217</f>
        <v>0</v>
      </c>
      <c r="CH258" s="168">
        <f>'Pit Scouting Data'!O217</f>
        <v>0</v>
      </c>
      <c r="CI258" s="176">
        <f>'Pit Scouting Data'!P217</f>
        <v>0</v>
      </c>
      <c r="CJ258" s="176">
        <f>'Pit Scouting Data'!Q217</f>
        <v>0</v>
      </c>
      <c r="CK258" s="176">
        <f>'Pit Scouting Data'!R217</f>
        <v>0</v>
      </c>
      <c r="CL258" s="176">
        <f>'Pit Scouting Data'!S217</f>
        <v>0</v>
      </c>
      <c r="CM258" s="169">
        <f>'Pit Scouting Data'!A217</f>
        <v>0</v>
      </c>
      <c r="CN258" s="169">
        <f>'Pit Scouting Data'!B217</f>
        <v>0</v>
      </c>
      <c r="CO258" s="169">
        <f>'Pit Scouting Data'!C217</f>
        <v>0</v>
      </c>
      <c r="CP258" s="169">
        <f>'Pit Scouting Data'!D217</f>
        <v>0</v>
      </c>
      <c r="CQ258" s="169"/>
      <c r="CR258" s="169"/>
      <c r="CS258" s="169"/>
      <c r="CT258" s="169"/>
      <c r="CU258" s="169"/>
      <c r="CV258" s="169"/>
      <c r="CW258" s="169"/>
      <c r="CX258" s="169"/>
      <c r="CY258" s="169"/>
      <c r="CZ258" s="169"/>
      <c r="DA258" s="169"/>
      <c r="DB258" s="169"/>
      <c r="DC258" s="169"/>
      <c r="DD258" s="169"/>
      <c r="DE258" s="169"/>
      <c r="DF258" s="169"/>
      <c r="DG258" s="169"/>
      <c r="DH258" s="169"/>
      <c r="DI258" s="169"/>
      <c r="DJ258" s="2"/>
      <c r="DK258" s="2"/>
      <c r="DL258" s="2"/>
      <c r="DM258" s="2"/>
      <c r="DN258" s="2"/>
      <c r="DO258" s="2"/>
      <c r="DP258" s="169"/>
      <c r="DQ258" s="169"/>
      <c r="DR258" s="169"/>
      <c r="DS258" s="169"/>
      <c r="DT258" s="169"/>
      <c r="DU258" s="169"/>
      <c r="DV258" s="169"/>
      <c r="DW258" s="37"/>
      <c r="DX258" s="37"/>
      <c r="DZ258" s="153"/>
    </row>
    <row r="259" spans="1:130" s="164" customFormat="1" hidden="1" x14ac:dyDescent="0.25">
      <c r="A259" s="153">
        <f t="shared" si="184"/>
        <v>0</v>
      </c>
      <c r="B259" s="39"/>
      <c r="C259" s="39"/>
      <c r="D259" s="17">
        <f t="shared" si="185"/>
        <v>0</v>
      </c>
      <c r="E259" s="113">
        <f t="shared" si="186"/>
        <v>0</v>
      </c>
      <c r="F259" s="113">
        <f t="shared" si="187"/>
        <v>0</v>
      </c>
      <c r="G259" s="113">
        <f t="shared" si="188"/>
        <v>0</v>
      </c>
      <c r="H259" s="113">
        <f t="shared" si="189"/>
        <v>0</v>
      </c>
      <c r="I259" s="113">
        <f t="shared" si="190"/>
        <v>0</v>
      </c>
      <c r="J259" s="113">
        <f t="shared" si="191"/>
        <v>0</v>
      </c>
      <c r="K259" s="113">
        <f t="shared" si="192"/>
        <v>0</v>
      </c>
      <c r="L259" s="76">
        <v>8</v>
      </c>
      <c r="M259" s="76">
        <v>8</v>
      </c>
      <c r="N259" s="76">
        <v>6</v>
      </c>
      <c r="O259" s="76">
        <v>6</v>
      </c>
      <c r="P259" s="76">
        <v>6</v>
      </c>
      <c r="Q259" s="76">
        <v>2</v>
      </c>
      <c r="R259" s="76">
        <v>1</v>
      </c>
      <c r="S259" s="17">
        <f t="shared" si="193"/>
        <v>0</v>
      </c>
      <c r="T259" s="113">
        <f t="shared" si="194"/>
        <v>0</v>
      </c>
      <c r="U259" s="113">
        <f t="shared" si="195"/>
        <v>0</v>
      </c>
      <c r="V259" s="113">
        <f t="shared" si="196"/>
        <v>0</v>
      </c>
      <c r="W259" s="113">
        <f t="shared" si="197"/>
        <v>0</v>
      </c>
      <c r="X259" s="113">
        <f t="shared" si="198"/>
        <v>0</v>
      </c>
      <c r="Y259" s="113">
        <f t="shared" si="199"/>
        <v>0</v>
      </c>
      <c r="Z259" s="113">
        <f t="shared" si="200"/>
        <v>0</v>
      </c>
      <c r="AA259" s="76">
        <v>5</v>
      </c>
      <c r="AB259" s="76">
        <v>6</v>
      </c>
      <c r="AC259" s="76">
        <v>8</v>
      </c>
      <c r="AD259" s="76">
        <v>2</v>
      </c>
      <c r="AE259" s="76">
        <v>2</v>
      </c>
      <c r="AF259" s="76">
        <v>3</v>
      </c>
      <c r="AG259" s="76">
        <v>8</v>
      </c>
      <c r="AH259" s="131">
        <f t="shared" si="201"/>
        <v>0</v>
      </c>
      <c r="AI259" s="131">
        <f t="shared" si="202"/>
        <v>0</v>
      </c>
      <c r="AJ259" s="131">
        <f t="shared" si="203"/>
        <v>0</v>
      </c>
      <c r="AK259" s="131">
        <f t="shared" si="204"/>
        <v>0</v>
      </c>
      <c r="AL259" s="131">
        <f t="shared" si="205"/>
        <v>0</v>
      </c>
      <c r="AM259" s="131">
        <f t="shared" si="206"/>
        <v>0</v>
      </c>
      <c r="AN259" s="131">
        <f t="shared" si="207"/>
        <v>0</v>
      </c>
      <c r="AO259" s="115" t="b">
        <f t="shared" si="208"/>
        <v>0</v>
      </c>
      <c r="AP259" s="115" t="b">
        <f t="shared" si="209"/>
        <v>0</v>
      </c>
      <c r="AQ259" s="115" t="b">
        <f t="shared" si="210"/>
        <v>0</v>
      </c>
      <c r="AR259" s="79">
        <f t="shared" si="211"/>
        <v>0</v>
      </c>
      <c r="AS259" s="79">
        <f t="shared" si="212"/>
        <v>0</v>
      </c>
      <c r="AT259" s="79">
        <f t="shared" si="213"/>
        <v>0</v>
      </c>
      <c r="AU259" s="79">
        <f t="shared" si="214"/>
        <v>0</v>
      </c>
      <c r="AV259" s="79">
        <f t="shared" si="215"/>
        <v>0</v>
      </c>
      <c r="AW259" s="79">
        <f t="shared" si="216"/>
        <v>0</v>
      </c>
      <c r="AX259" s="128">
        <f t="shared" si="217"/>
        <v>0</v>
      </c>
      <c r="AY259" s="128"/>
      <c r="AZ259" s="128"/>
      <c r="BA259" s="128">
        <f t="shared" si="218"/>
        <v>0</v>
      </c>
      <c r="BB259" s="128">
        <f t="shared" si="219"/>
        <v>0</v>
      </c>
      <c r="BC259" s="80">
        <f t="shared" si="223"/>
        <v>0</v>
      </c>
      <c r="BD259" s="80">
        <f t="shared" si="224"/>
        <v>0</v>
      </c>
      <c r="BE259" s="80">
        <f t="shared" si="225"/>
        <v>0</v>
      </c>
      <c r="BF259" s="80">
        <f t="shared" si="226"/>
        <v>0</v>
      </c>
      <c r="BG259" s="80">
        <f t="shared" si="227"/>
        <v>0</v>
      </c>
      <c r="BH259" s="80">
        <f t="shared" si="228"/>
        <v>0</v>
      </c>
      <c r="BI259" s="4">
        <f t="shared" si="220"/>
        <v>0</v>
      </c>
      <c r="BJ259" s="4">
        <f t="shared" si="221"/>
        <v>0</v>
      </c>
      <c r="BK259" s="4">
        <f t="shared" si="222"/>
        <v>0</v>
      </c>
      <c r="BL259" s="8" t="e">
        <f>VLOOKUP(CN259,'CIR Results'!$B$3:$L$42,2,FALSE)</f>
        <v>#N/A</v>
      </c>
      <c r="BM259" s="8" t="e">
        <f>VLOOKUP(CN259,'CIR Results'!$B$3:$L$42,3,FALSE)</f>
        <v>#N/A</v>
      </c>
      <c r="BN259" s="8" t="e">
        <f>VLOOKUP(CN259,'CIR Results'!$B$3:$L$42,4,FALSE)</f>
        <v>#N/A</v>
      </c>
      <c r="BO259" s="8" t="e">
        <f>VLOOKUP(CN259,'CIR Results'!$B$3:$L$42,5,FALSE)</f>
        <v>#N/A</v>
      </c>
      <c r="BP259" s="8" t="e">
        <f>VLOOKUP(CN259,'CIR Results'!$B$3:$L$42,6,FALSE)</f>
        <v>#N/A</v>
      </c>
      <c r="BQ259" s="8" t="e">
        <f>VLOOKUP(CN259,'CIR Results'!$B$3:$L$42,8,FALSE)</f>
        <v>#N/A</v>
      </c>
      <c r="BR259" s="8" t="e">
        <f>VLOOKUP(CN259,'CIR Results'!$B$3:$L$42,9,FALSE)</f>
        <v>#N/A</v>
      </c>
      <c r="BS259" s="8" t="e">
        <f>VLOOKUP(CN259,'CIR Results'!$B$3:$L$42,10,FALSE)</f>
        <v>#N/A</v>
      </c>
      <c r="BT259" s="8" t="e">
        <f>VLOOKUP(CN259,'CIR Results'!$B$3:$L$42,11,FALSE)</f>
        <v>#N/A</v>
      </c>
      <c r="BU259" s="136" t="e">
        <f>VLOOKUP(CN259,'CIR Team Info'!$B$5:$E$44,2,FALSE)</f>
        <v>#N/A</v>
      </c>
      <c r="BV259" s="136" t="e">
        <f>VLOOKUP(CN259,'CIR Team Info'!$B$5:$E$44,4,FALSE)</f>
        <v>#N/A</v>
      </c>
      <c r="BW259" s="136" t="str">
        <f t="shared" ref="BW259:BW322" si="229">CONCATENATE(CJ259," ",CK259," ",CL259," ",DV259)</f>
        <v xml:space="preserve">0 0 0 </v>
      </c>
      <c r="BX259" s="168">
        <f>'Pit Scouting Data'!E218</f>
        <v>0</v>
      </c>
      <c r="BY259" s="168">
        <f>'Pit Scouting Data'!F218</f>
        <v>0</v>
      </c>
      <c r="BZ259" s="168">
        <f>'Pit Scouting Data'!G218</f>
        <v>0</v>
      </c>
      <c r="CA259" s="168">
        <f>'Pit Scouting Data'!H218</f>
        <v>0</v>
      </c>
      <c r="CB259" s="168">
        <f>'Pit Scouting Data'!I218</f>
        <v>0</v>
      </c>
      <c r="CC259" s="168">
        <f>'Pit Scouting Data'!J218</f>
        <v>0</v>
      </c>
      <c r="CD259" s="168">
        <f>'Pit Scouting Data'!K218</f>
        <v>0</v>
      </c>
      <c r="CE259" s="168">
        <f>'Pit Scouting Data'!L218</f>
        <v>0</v>
      </c>
      <c r="CF259" s="168">
        <f>'Pit Scouting Data'!M218</f>
        <v>0</v>
      </c>
      <c r="CG259" s="168">
        <f>'Pit Scouting Data'!N218</f>
        <v>0</v>
      </c>
      <c r="CH259" s="168">
        <f>'Pit Scouting Data'!O218</f>
        <v>0</v>
      </c>
      <c r="CI259" s="176">
        <f>'Pit Scouting Data'!P218</f>
        <v>0</v>
      </c>
      <c r="CJ259" s="176">
        <f>'Pit Scouting Data'!Q218</f>
        <v>0</v>
      </c>
      <c r="CK259" s="176">
        <f>'Pit Scouting Data'!R218</f>
        <v>0</v>
      </c>
      <c r="CL259" s="176">
        <f>'Pit Scouting Data'!S218</f>
        <v>0</v>
      </c>
      <c r="CM259" s="169">
        <f>'Pit Scouting Data'!A218</f>
        <v>0</v>
      </c>
      <c r="CN259" s="169">
        <f>'Pit Scouting Data'!B218</f>
        <v>0</v>
      </c>
      <c r="CO259" s="169">
        <f>'Pit Scouting Data'!C218</f>
        <v>0</v>
      </c>
      <c r="CP259" s="169">
        <f>'Pit Scouting Data'!D218</f>
        <v>0</v>
      </c>
      <c r="CQ259" s="169"/>
      <c r="CR259" s="169"/>
      <c r="CS259" s="169"/>
      <c r="CT259" s="169"/>
      <c r="CU259" s="169"/>
      <c r="CV259" s="169"/>
      <c r="CW259" s="169"/>
      <c r="CX259" s="169"/>
      <c r="CY259" s="169"/>
      <c r="CZ259" s="169"/>
      <c r="DA259" s="169"/>
      <c r="DB259" s="169"/>
      <c r="DC259" s="169"/>
      <c r="DD259" s="169"/>
      <c r="DE259" s="169"/>
      <c r="DF259" s="169"/>
      <c r="DG259" s="169"/>
      <c r="DH259" s="169"/>
      <c r="DI259" s="169"/>
      <c r="DJ259" s="2"/>
      <c r="DK259" s="2"/>
      <c r="DL259" s="2"/>
      <c r="DM259" s="2"/>
      <c r="DN259" s="2"/>
      <c r="DO259" s="2"/>
      <c r="DP259" s="169"/>
      <c r="DQ259" s="169"/>
      <c r="DR259" s="169"/>
      <c r="DS259" s="169"/>
      <c r="DT259" s="169"/>
      <c r="DU259" s="169"/>
      <c r="DV259" s="169"/>
      <c r="DW259" s="37"/>
      <c r="DX259" s="37"/>
      <c r="DZ259" s="153"/>
    </row>
    <row r="260" spans="1:130" s="164" customFormat="1" hidden="1" x14ac:dyDescent="0.25">
      <c r="A260" s="153">
        <f t="shared" si="184"/>
        <v>0</v>
      </c>
      <c r="B260" s="39"/>
      <c r="C260" s="39"/>
      <c r="D260" s="17">
        <f t="shared" si="185"/>
        <v>0</v>
      </c>
      <c r="E260" s="113">
        <f t="shared" si="186"/>
        <v>0</v>
      </c>
      <c r="F260" s="113">
        <f t="shared" si="187"/>
        <v>0</v>
      </c>
      <c r="G260" s="113">
        <f t="shared" si="188"/>
        <v>0</v>
      </c>
      <c r="H260" s="113">
        <f t="shared" si="189"/>
        <v>0</v>
      </c>
      <c r="I260" s="113">
        <f t="shared" si="190"/>
        <v>0</v>
      </c>
      <c r="J260" s="113">
        <f t="shared" si="191"/>
        <v>0</v>
      </c>
      <c r="K260" s="113">
        <f t="shared" si="192"/>
        <v>0</v>
      </c>
      <c r="L260" s="76">
        <v>8</v>
      </c>
      <c r="M260" s="76">
        <v>8</v>
      </c>
      <c r="N260" s="76">
        <v>6</v>
      </c>
      <c r="O260" s="76">
        <v>6</v>
      </c>
      <c r="P260" s="76">
        <v>6</v>
      </c>
      <c r="Q260" s="76">
        <v>2</v>
      </c>
      <c r="R260" s="76">
        <v>1</v>
      </c>
      <c r="S260" s="17">
        <f t="shared" si="193"/>
        <v>0</v>
      </c>
      <c r="T260" s="113">
        <f t="shared" si="194"/>
        <v>0</v>
      </c>
      <c r="U260" s="113">
        <f t="shared" si="195"/>
        <v>0</v>
      </c>
      <c r="V260" s="113">
        <f t="shared" si="196"/>
        <v>0</v>
      </c>
      <c r="W260" s="113">
        <f t="shared" si="197"/>
        <v>0</v>
      </c>
      <c r="X260" s="113">
        <f t="shared" si="198"/>
        <v>0</v>
      </c>
      <c r="Y260" s="113">
        <f t="shared" si="199"/>
        <v>0</v>
      </c>
      <c r="Z260" s="113">
        <f t="shared" si="200"/>
        <v>0</v>
      </c>
      <c r="AA260" s="76">
        <v>5</v>
      </c>
      <c r="AB260" s="76">
        <v>6</v>
      </c>
      <c r="AC260" s="76">
        <v>8</v>
      </c>
      <c r="AD260" s="76">
        <v>2</v>
      </c>
      <c r="AE260" s="76">
        <v>2</v>
      </c>
      <c r="AF260" s="76">
        <v>3</v>
      </c>
      <c r="AG260" s="76">
        <v>8</v>
      </c>
      <c r="AH260" s="131">
        <f t="shared" si="201"/>
        <v>0</v>
      </c>
      <c r="AI260" s="131">
        <f t="shared" si="202"/>
        <v>0</v>
      </c>
      <c r="AJ260" s="131">
        <f t="shared" si="203"/>
        <v>0</v>
      </c>
      <c r="AK260" s="131">
        <f t="shared" si="204"/>
        <v>0</v>
      </c>
      <c r="AL260" s="131">
        <f t="shared" si="205"/>
        <v>0</v>
      </c>
      <c r="AM260" s="131">
        <f t="shared" si="206"/>
        <v>0</v>
      </c>
      <c r="AN260" s="131">
        <f t="shared" si="207"/>
        <v>0</v>
      </c>
      <c r="AO260" s="115" t="b">
        <f t="shared" si="208"/>
        <v>0</v>
      </c>
      <c r="AP260" s="115" t="b">
        <f t="shared" si="209"/>
        <v>0</v>
      </c>
      <c r="AQ260" s="115" t="b">
        <f t="shared" si="210"/>
        <v>0</v>
      </c>
      <c r="AR260" s="79">
        <f t="shared" si="211"/>
        <v>0</v>
      </c>
      <c r="AS260" s="79">
        <f t="shared" si="212"/>
        <v>0</v>
      </c>
      <c r="AT260" s="79">
        <f t="shared" si="213"/>
        <v>0</v>
      </c>
      <c r="AU260" s="79">
        <f t="shared" si="214"/>
        <v>0</v>
      </c>
      <c r="AV260" s="79">
        <f t="shared" si="215"/>
        <v>0</v>
      </c>
      <c r="AW260" s="79">
        <f t="shared" si="216"/>
        <v>0</v>
      </c>
      <c r="AX260" s="128">
        <f t="shared" si="217"/>
        <v>0</v>
      </c>
      <c r="AY260" s="128"/>
      <c r="AZ260" s="128"/>
      <c r="BA260" s="128">
        <f t="shared" si="218"/>
        <v>0</v>
      </c>
      <c r="BB260" s="128">
        <f t="shared" si="219"/>
        <v>0</v>
      </c>
      <c r="BC260" s="80">
        <f t="shared" si="223"/>
        <v>0</v>
      </c>
      <c r="BD260" s="80">
        <f t="shared" si="224"/>
        <v>0</v>
      </c>
      <c r="BE260" s="80">
        <f t="shared" si="225"/>
        <v>0</v>
      </c>
      <c r="BF260" s="80">
        <f t="shared" si="226"/>
        <v>0</v>
      </c>
      <c r="BG260" s="80">
        <f t="shared" si="227"/>
        <v>0</v>
      </c>
      <c r="BH260" s="80">
        <f t="shared" si="228"/>
        <v>0</v>
      </c>
      <c r="BI260" s="4">
        <f t="shared" si="220"/>
        <v>0</v>
      </c>
      <c r="BJ260" s="4">
        <f t="shared" si="221"/>
        <v>0</v>
      </c>
      <c r="BK260" s="4">
        <f t="shared" si="222"/>
        <v>0</v>
      </c>
      <c r="BL260" s="8" t="e">
        <f>VLOOKUP(CN260,'CIR Results'!$B$3:$L$42,2,FALSE)</f>
        <v>#N/A</v>
      </c>
      <c r="BM260" s="8" t="e">
        <f>VLOOKUP(CN260,'CIR Results'!$B$3:$L$42,3,FALSE)</f>
        <v>#N/A</v>
      </c>
      <c r="BN260" s="8" t="e">
        <f>VLOOKUP(CN260,'CIR Results'!$B$3:$L$42,4,FALSE)</f>
        <v>#N/A</v>
      </c>
      <c r="BO260" s="8" t="e">
        <f>VLOOKUP(CN260,'CIR Results'!$B$3:$L$42,5,FALSE)</f>
        <v>#N/A</v>
      </c>
      <c r="BP260" s="8" t="e">
        <f>VLOOKUP(CN260,'CIR Results'!$B$3:$L$42,6,FALSE)</f>
        <v>#N/A</v>
      </c>
      <c r="BQ260" s="8" t="e">
        <f>VLOOKUP(CN260,'CIR Results'!$B$3:$L$42,8,FALSE)</f>
        <v>#N/A</v>
      </c>
      <c r="BR260" s="8" t="e">
        <f>VLOOKUP(CN260,'CIR Results'!$B$3:$L$42,9,FALSE)</f>
        <v>#N/A</v>
      </c>
      <c r="BS260" s="8" t="e">
        <f>VLOOKUP(CN260,'CIR Results'!$B$3:$L$42,10,FALSE)</f>
        <v>#N/A</v>
      </c>
      <c r="BT260" s="8" t="e">
        <f>VLOOKUP(CN260,'CIR Results'!$B$3:$L$42,11,FALSE)</f>
        <v>#N/A</v>
      </c>
      <c r="BU260" s="136" t="e">
        <f>VLOOKUP(CN260,'CIR Team Info'!$B$5:$E$44,2,FALSE)</f>
        <v>#N/A</v>
      </c>
      <c r="BV260" s="136" t="e">
        <f>VLOOKUP(CN260,'CIR Team Info'!$B$5:$E$44,4,FALSE)</f>
        <v>#N/A</v>
      </c>
      <c r="BW260" s="136" t="str">
        <f t="shared" si="229"/>
        <v xml:space="preserve">0 0 0 </v>
      </c>
      <c r="BX260" s="168">
        <f>'Pit Scouting Data'!E219</f>
        <v>0</v>
      </c>
      <c r="BY260" s="168">
        <f>'Pit Scouting Data'!F219</f>
        <v>0</v>
      </c>
      <c r="BZ260" s="168">
        <f>'Pit Scouting Data'!G219</f>
        <v>0</v>
      </c>
      <c r="CA260" s="168">
        <f>'Pit Scouting Data'!H219</f>
        <v>0</v>
      </c>
      <c r="CB260" s="168">
        <f>'Pit Scouting Data'!I219</f>
        <v>0</v>
      </c>
      <c r="CC260" s="168">
        <f>'Pit Scouting Data'!J219</f>
        <v>0</v>
      </c>
      <c r="CD260" s="168">
        <f>'Pit Scouting Data'!K219</f>
        <v>0</v>
      </c>
      <c r="CE260" s="168">
        <f>'Pit Scouting Data'!L219</f>
        <v>0</v>
      </c>
      <c r="CF260" s="168">
        <f>'Pit Scouting Data'!M219</f>
        <v>0</v>
      </c>
      <c r="CG260" s="168">
        <f>'Pit Scouting Data'!N219</f>
        <v>0</v>
      </c>
      <c r="CH260" s="168">
        <f>'Pit Scouting Data'!O219</f>
        <v>0</v>
      </c>
      <c r="CI260" s="176">
        <f>'Pit Scouting Data'!P219</f>
        <v>0</v>
      </c>
      <c r="CJ260" s="176">
        <f>'Pit Scouting Data'!Q219</f>
        <v>0</v>
      </c>
      <c r="CK260" s="176">
        <f>'Pit Scouting Data'!R219</f>
        <v>0</v>
      </c>
      <c r="CL260" s="176">
        <f>'Pit Scouting Data'!S219</f>
        <v>0</v>
      </c>
      <c r="CM260" s="169">
        <f>'Pit Scouting Data'!A219</f>
        <v>0</v>
      </c>
      <c r="CN260" s="169">
        <f>'Pit Scouting Data'!B219</f>
        <v>0</v>
      </c>
      <c r="CO260" s="169">
        <f>'Pit Scouting Data'!C219</f>
        <v>0</v>
      </c>
      <c r="CP260" s="169">
        <f>'Pit Scouting Data'!D219</f>
        <v>0</v>
      </c>
      <c r="CQ260" s="169"/>
      <c r="CR260" s="169"/>
      <c r="CS260" s="169"/>
      <c r="CT260" s="169"/>
      <c r="CU260" s="169"/>
      <c r="CV260" s="169"/>
      <c r="CW260" s="169"/>
      <c r="CX260" s="169"/>
      <c r="CY260" s="169"/>
      <c r="CZ260" s="169"/>
      <c r="DA260" s="169"/>
      <c r="DB260" s="169"/>
      <c r="DC260" s="169"/>
      <c r="DD260" s="169"/>
      <c r="DE260" s="169"/>
      <c r="DF260" s="169"/>
      <c r="DG260" s="169"/>
      <c r="DH260" s="169"/>
      <c r="DI260" s="169"/>
      <c r="DJ260" s="2"/>
      <c r="DK260" s="2"/>
      <c r="DL260" s="2"/>
      <c r="DM260" s="2"/>
      <c r="DN260" s="2"/>
      <c r="DO260" s="2"/>
      <c r="DP260" s="169"/>
      <c r="DQ260" s="169"/>
      <c r="DR260" s="169"/>
      <c r="DS260" s="169"/>
      <c r="DT260" s="169"/>
      <c r="DU260" s="169"/>
      <c r="DV260" s="169"/>
      <c r="DW260" s="37"/>
      <c r="DX260" s="37"/>
      <c r="DZ260" s="153"/>
    </row>
    <row r="261" spans="1:130" s="164" customFormat="1" hidden="1" x14ac:dyDescent="0.25">
      <c r="A261" s="153">
        <f t="shared" si="184"/>
        <v>0</v>
      </c>
      <c r="B261" s="39"/>
      <c r="C261" s="39"/>
      <c r="D261" s="17">
        <f t="shared" si="185"/>
        <v>0</v>
      </c>
      <c r="E261" s="113">
        <f t="shared" si="186"/>
        <v>0</v>
      </c>
      <c r="F261" s="113">
        <f t="shared" si="187"/>
        <v>0</v>
      </c>
      <c r="G261" s="113">
        <f t="shared" si="188"/>
        <v>0</v>
      </c>
      <c r="H261" s="113">
        <f t="shared" si="189"/>
        <v>0</v>
      </c>
      <c r="I261" s="113">
        <f t="shared" si="190"/>
        <v>0</v>
      </c>
      <c r="J261" s="113">
        <f t="shared" si="191"/>
        <v>0</v>
      </c>
      <c r="K261" s="113">
        <f t="shared" si="192"/>
        <v>0</v>
      </c>
      <c r="L261" s="76">
        <v>8</v>
      </c>
      <c r="M261" s="76">
        <v>8</v>
      </c>
      <c r="N261" s="76">
        <v>6</v>
      </c>
      <c r="O261" s="76">
        <v>6</v>
      </c>
      <c r="P261" s="76">
        <v>6</v>
      </c>
      <c r="Q261" s="76">
        <v>2</v>
      </c>
      <c r="R261" s="76">
        <v>1</v>
      </c>
      <c r="S261" s="17">
        <f t="shared" si="193"/>
        <v>0</v>
      </c>
      <c r="T261" s="113">
        <f t="shared" si="194"/>
        <v>0</v>
      </c>
      <c r="U261" s="113">
        <f t="shared" si="195"/>
        <v>0</v>
      </c>
      <c r="V261" s="113">
        <f t="shared" si="196"/>
        <v>0</v>
      </c>
      <c r="W261" s="113">
        <f t="shared" si="197"/>
        <v>0</v>
      </c>
      <c r="X261" s="113">
        <f t="shared" si="198"/>
        <v>0</v>
      </c>
      <c r="Y261" s="113">
        <f t="shared" si="199"/>
        <v>0</v>
      </c>
      <c r="Z261" s="113">
        <f t="shared" si="200"/>
        <v>0</v>
      </c>
      <c r="AA261" s="76">
        <v>5</v>
      </c>
      <c r="AB261" s="76">
        <v>6</v>
      </c>
      <c r="AC261" s="76">
        <v>8</v>
      </c>
      <c r="AD261" s="76">
        <v>2</v>
      </c>
      <c r="AE261" s="76">
        <v>2</v>
      </c>
      <c r="AF261" s="76">
        <v>3</v>
      </c>
      <c r="AG261" s="76">
        <v>8</v>
      </c>
      <c r="AH261" s="131">
        <f t="shared" si="201"/>
        <v>0</v>
      </c>
      <c r="AI261" s="131">
        <f t="shared" si="202"/>
        <v>0</v>
      </c>
      <c r="AJ261" s="131">
        <f t="shared" si="203"/>
        <v>0</v>
      </c>
      <c r="AK261" s="131">
        <f t="shared" si="204"/>
        <v>0</v>
      </c>
      <c r="AL261" s="131">
        <f t="shared" si="205"/>
        <v>0</v>
      </c>
      <c r="AM261" s="131">
        <f t="shared" si="206"/>
        <v>0</v>
      </c>
      <c r="AN261" s="131">
        <f t="shared" si="207"/>
        <v>0</v>
      </c>
      <c r="AO261" s="115" t="b">
        <f t="shared" si="208"/>
        <v>0</v>
      </c>
      <c r="AP261" s="115" t="b">
        <f t="shared" si="209"/>
        <v>0</v>
      </c>
      <c r="AQ261" s="115" t="b">
        <f t="shared" si="210"/>
        <v>0</v>
      </c>
      <c r="AR261" s="79">
        <f t="shared" si="211"/>
        <v>0</v>
      </c>
      <c r="AS261" s="79">
        <f t="shared" si="212"/>
        <v>0</v>
      </c>
      <c r="AT261" s="79">
        <f t="shared" si="213"/>
        <v>0</v>
      </c>
      <c r="AU261" s="79">
        <f t="shared" si="214"/>
        <v>0</v>
      </c>
      <c r="AV261" s="79">
        <f t="shared" si="215"/>
        <v>0</v>
      </c>
      <c r="AW261" s="79">
        <f t="shared" si="216"/>
        <v>0</v>
      </c>
      <c r="AX261" s="128">
        <f t="shared" si="217"/>
        <v>0</v>
      </c>
      <c r="AY261" s="128"/>
      <c r="AZ261" s="128"/>
      <c r="BA261" s="128">
        <f t="shared" si="218"/>
        <v>0</v>
      </c>
      <c r="BB261" s="128">
        <f t="shared" si="219"/>
        <v>0</v>
      </c>
      <c r="BC261" s="80">
        <f t="shared" si="223"/>
        <v>0</v>
      </c>
      <c r="BD261" s="80">
        <f t="shared" si="224"/>
        <v>0</v>
      </c>
      <c r="BE261" s="80">
        <f t="shared" si="225"/>
        <v>0</v>
      </c>
      <c r="BF261" s="80">
        <f t="shared" si="226"/>
        <v>0</v>
      </c>
      <c r="BG261" s="80">
        <f t="shared" si="227"/>
        <v>0</v>
      </c>
      <c r="BH261" s="80">
        <f t="shared" si="228"/>
        <v>0</v>
      </c>
      <c r="BI261" s="4">
        <f t="shared" si="220"/>
        <v>0</v>
      </c>
      <c r="BJ261" s="4">
        <f t="shared" si="221"/>
        <v>0</v>
      </c>
      <c r="BK261" s="4">
        <f t="shared" si="222"/>
        <v>0</v>
      </c>
      <c r="BL261" s="8" t="e">
        <f>VLOOKUP(CN261,'CIR Results'!$B$3:$L$42,2,FALSE)</f>
        <v>#N/A</v>
      </c>
      <c r="BM261" s="8" t="e">
        <f>VLOOKUP(CN261,'CIR Results'!$B$3:$L$42,3,FALSE)</f>
        <v>#N/A</v>
      </c>
      <c r="BN261" s="8" t="e">
        <f>VLOOKUP(CN261,'CIR Results'!$B$3:$L$42,4,FALSE)</f>
        <v>#N/A</v>
      </c>
      <c r="BO261" s="8" t="e">
        <f>VLOOKUP(CN261,'CIR Results'!$B$3:$L$42,5,FALSE)</f>
        <v>#N/A</v>
      </c>
      <c r="BP261" s="8" t="e">
        <f>VLOOKUP(CN261,'CIR Results'!$B$3:$L$42,6,FALSE)</f>
        <v>#N/A</v>
      </c>
      <c r="BQ261" s="8" t="e">
        <f>VLOOKUP(CN261,'CIR Results'!$B$3:$L$42,8,FALSE)</f>
        <v>#N/A</v>
      </c>
      <c r="BR261" s="8" t="e">
        <f>VLOOKUP(CN261,'CIR Results'!$B$3:$L$42,9,FALSE)</f>
        <v>#N/A</v>
      </c>
      <c r="BS261" s="8" t="e">
        <f>VLOOKUP(CN261,'CIR Results'!$B$3:$L$42,10,FALSE)</f>
        <v>#N/A</v>
      </c>
      <c r="BT261" s="8" t="e">
        <f>VLOOKUP(CN261,'CIR Results'!$B$3:$L$42,11,FALSE)</f>
        <v>#N/A</v>
      </c>
      <c r="BU261" s="136" t="e">
        <f>VLOOKUP(CN261,'CIR Team Info'!$B$5:$E$44,2,FALSE)</f>
        <v>#N/A</v>
      </c>
      <c r="BV261" s="136" t="e">
        <f>VLOOKUP(CN261,'CIR Team Info'!$B$5:$E$44,4,FALSE)</f>
        <v>#N/A</v>
      </c>
      <c r="BW261" s="136" t="str">
        <f t="shared" si="229"/>
        <v xml:space="preserve">0 0 0 </v>
      </c>
      <c r="BX261" s="168">
        <f>'Pit Scouting Data'!E220</f>
        <v>0</v>
      </c>
      <c r="BY261" s="168">
        <f>'Pit Scouting Data'!F220</f>
        <v>0</v>
      </c>
      <c r="BZ261" s="168">
        <f>'Pit Scouting Data'!G220</f>
        <v>0</v>
      </c>
      <c r="CA261" s="168">
        <f>'Pit Scouting Data'!H220</f>
        <v>0</v>
      </c>
      <c r="CB261" s="168">
        <f>'Pit Scouting Data'!I220</f>
        <v>0</v>
      </c>
      <c r="CC261" s="168">
        <f>'Pit Scouting Data'!J220</f>
        <v>0</v>
      </c>
      <c r="CD261" s="168">
        <f>'Pit Scouting Data'!K220</f>
        <v>0</v>
      </c>
      <c r="CE261" s="168">
        <f>'Pit Scouting Data'!L220</f>
        <v>0</v>
      </c>
      <c r="CF261" s="168">
        <f>'Pit Scouting Data'!M220</f>
        <v>0</v>
      </c>
      <c r="CG261" s="168">
        <f>'Pit Scouting Data'!N220</f>
        <v>0</v>
      </c>
      <c r="CH261" s="168">
        <f>'Pit Scouting Data'!O220</f>
        <v>0</v>
      </c>
      <c r="CI261" s="176">
        <f>'Pit Scouting Data'!P220</f>
        <v>0</v>
      </c>
      <c r="CJ261" s="176">
        <f>'Pit Scouting Data'!Q220</f>
        <v>0</v>
      </c>
      <c r="CK261" s="176">
        <f>'Pit Scouting Data'!R220</f>
        <v>0</v>
      </c>
      <c r="CL261" s="176">
        <f>'Pit Scouting Data'!S220</f>
        <v>0</v>
      </c>
      <c r="CM261" s="169">
        <f>'Pit Scouting Data'!A220</f>
        <v>0</v>
      </c>
      <c r="CN261" s="169">
        <f>'Pit Scouting Data'!B220</f>
        <v>0</v>
      </c>
      <c r="CO261" s="169">
        <f>'Pit Scouting Data'!C220</f>
        <v>0</v>
      </c>
      <c r="CP261" s="169">
        <f>'Pit Scouting Data'!D220</f>
        <v>0</v>
      </c>
      <c r="CQ261" s="169"/>
      <c r="CR261" s="169"/>
      <c r="CS261" s="169"/>
      <c r="CT261" s="169"/>
      <c r="CU261" s="169"/>
      <c r="CV261" s="169"/>
      <c r="CW261" s="169"/>
      <c r="CX261" s="169"/>
      <c r="CY261" s="169"/>
      <c r="CZ261" s="169"/>
      <c r="DA261" s="169"/>
      <c r="DB261" s="169"/>
      <c r="DC261" s="169"/>
      <c r="DD261" s="169"/>
      <c r="DE261" s="169"/>
      <c r="DF261" s="169"/>
      <c r="DG261" s="169"/>
      <c r="DH261" s="169"/>
      <c r="DI261" s="169"/>
      <c r="DJ261" s="2"/>
      <c r="DK261" s="2"/>
      <c r="DL261" s="2"/>
      <c r="DM261" s="2"/>
      <c r="DN261" s="2"/>
      <c r="DO261" s="2"/>
      <c r="DP261" s="169"/>
      <c r="DQ261" s="169"/>
      <c r="DR261" s="169"/>
      <c r="DS261" s="169"/>
      <c r="DT261" s="169"/>
      <c r="DU261" s="169"/>
      <c r="DV261" s="169"/>
      <c r="DW261" s="37"/>
      <c r="DX261" s="37"/>
      <c r="DZ261" s="153"/>
    </row>
    <row r="262" spans="1:130" s="164" customFormat="1" hidden="1" x14ac:dyDescent="0.25">
      <c r="A262" s="153">
        <f t="shared" si="184"/>
        <v>0</v>
      </c>
      <c r="B262" s="39"/>
      <c r="C262" s="39"/>
      <c r="D262" s="17">
        <f t="shared" si="185"/>
        <v>0</v>
      </c>
      <c r="E262" s="113">
        <f t="shared" si="186"/>
        <v>0</v>
      </c>
      <c r="F262" s="113">
        <f t="shared" si="187"/>
        <v>0</v>
      </c>
      <c r="G262" s="113">
        <f t="shared" si="188"/>
        <v>0</v>
      </c>
      <c r="H262" s="113">
        <f t="shared" si="189"/>
        <v>0</v>
      </c>
      <c r="I262" s="113">
        <f t="shared" si="190"/>
        <v>0</v>
      </c>
      <c r="J262" s="113">
        <f t="shared" si="191"/>
        <v>0</v>
      </c>
      <c r="K262" s="113">
        <f t="shared" si="192"/>
        <v>0</v>
      </c>
      <c r="L262" s="76">
        <v>8</v>
      </c>
      <c r="M262" s="76">
        <v>8</v>
      </c>
      <c r="N262" s="76">
        <v>6</v>
      </c>
      <c r="O262" s="76">
        <v>6</v>
      </c>
      <c r="P262" s="76">
        <v>6</v>
      </c>
      <c r="Q262" s="76">
        <v>2</v>
      </c>
      <c r="R262" s="76">
        <v>1</v>
      </c>
      <c r="S262" s="17">
        <f t="shared" si="193"/>
        <v>0</v>
      </c>
      <c r="T262" s="113">
        <f t="shared" si="194"/>
        <v>0</v>
      </c>
      <c r="U262" s="113">
        <f t="shared" si="195"/>
        <v>0</v>
      </c>
      <c r="V262" s="113">
        <f t="shared" si="196"/>
        <v>0</v>
      </c>
      <c r="W262" s="113">
        <f t="shared" si="197"/>
        <v>0</v>
      </c>
      <c r="X262" s="113">
        <f t="shared" si="198"/>
        <v>0</v>
      </c>
      <c r="Y262" s="113">
        <f t="shared" si="199"/>
        <v>0</v>
      </c>
      <c r="Z262" s="113">
        <f t="shared" si="200"/>
        <v>0</v>
      </c>
      <c r="AA262" s="76">
        <v>5</v>
      </c>
      <c r="AB262" s="76">
        <v>6</v>
      </c>
      <c r="AC262" s="76">
        <v>8</v>
      </c>
      <c r="AD262" s="76">
        <v>2</v>
      </c>
      <c r="AE262" s="76">
        <v>2</v>
      </c>
      <c r="AF262" s="76">
        <v>3</v>
      </c>
      <c r="AG262" s="76">
        <v>8</v>
      </c>
      <c r="AH262" s="131">
        <f t="shared" si="201"/>
        <v>0</v>
      </c>
      <c r="AI262" s="131">
        <f t="shared" si="202"/>
        <v>0</v>
      </c>
      <c r="AJ262" s="131">
        <f t="shared" si="203"/>
        <v>0</v>
      </c>
      <c r="AK262" s="131">
        <f t="shared" si="204"/>
        <v>0</v>
      </c>
      <c r="AL262" s="131">
        <f t="shared" si="205"/>
        <v>0</v>
      </c>
      <c r="AM262" s="131">
        <f t="shared" si="206"/>
        <v>0</v>
      </c>
      <c r="AN262" s="131">
        <f t="shared" si="207"/>
        <v>0</v>
      </c>
      <c r="AO262" s="115" t="b">
        <f t="shared" si="208"/>
        <v>0</v>
      </c>
      <c r="AP262" s="115" t="b">
        <f t="shared" si="209"/>
        <v>0</v>
      </c>
      <c r="AQ262" s="115" t="b">
        <f t="shared" si="210"/>
        <v>0</v>
      </c>
      <c r="AR262" s="79">
        <f t="shared" si="211"/>
        <v>0</v>
      </c>
      <c r="AS262" s="79">
        <f t="shared" si="212"/>
        <v>0</v>
      </c>
      <c r="AT262" s="79">
        <f t="shared" si="213"/>
        <v>0</v>
      </c>
      <c r="AU262" s="79">
        <f t="shared" si="214"/>
        <v>0</v>
      </c>
      <c r="AV262" s="79">
        <f t="shared" si="215"/>
        <v>0</v>
      </c>
      <c r="AW262" s="79">
        <f t="shared" si="216"/>
        <v>0</v>
      </c>
      <c r="AX262" s="128">
        <f t="shared" si="217"/>
        <v>0</v>
      </c>
      <c r="AY262" s="128"/>
      <c r="AZ262" s="128"/>
      <c r="BA262" s="128">
        <f t="shared" si="218"/>
        <v>0</v>
      </c>
      <c r="BB262" s="128">
        <f t="shared" si="219"/>
        <v>0</v>
      </c>
      <c r="BC262" s="80">
        <f t="shared" si="223"/>
        <v>0</v>
      </c>
      <c r="BD262" s="80">
        <f t="shared" si="224"/>
        <v>0</v>
      </c>
      <c r="BE262" s="80">
        <f t="shared" si="225"/>
        <v>0</v>
      </c>
      <c r="BF262" s="80">
        <f t="shared" si="226"/>
        <v>0</v>
      </c>
      <c r="BG262" s="80">
        <f t="shared" si="227"/>
        <v>0</v>
      </c>
      <c r="BH262" s="80">
        <f t="shared" si="228"/>
        <v>0</v>
      </c>
      <c r="BI262" s="4">
        <f t="shared" si="220"/>
        <v>0</v>
      </c>
      <c r="BJ262" s="4">
        <f t="shared" si="221"/>
        <v>0</v>
      </c>
      <c r="BK262" s="4">
        <f t="shared" si="222"/>
        <v>0</v>
      </c>
      <c r="BL262" s="8" t="e">
        <f>VLOOKUP(CN262,'CIR Results'!$B$3:$L$42,2,FALSE)</f>
        <v>#N/A</v>
      </c>
      <c r="BM262" s="8" t="e">
        <f>VLOOKUP(CN262,'CIR Results'!$B$3:$L$42,3,FALSE)</f>
        <v>#N/A</v>
      </c>
      <c r="BN262" s="8" t="e">
        <f>VLOOKUP(CN262,'CIR Results'!$B$3:$L$42,4,FALSE)</f>
        <v>#N/A</v>
      </c>
      <c r="BO262" s="8" t="e">
        <f>VLOOKUP(CN262,'CIR Results'!$B$3:$L$42,5,FALSE)</f>
        <v>#N/A</v>
      </c>
      <c r="BP262" s="8" t="e">
        <f>VLOOKUP(CN262,'CIR Results'!$B$3:$L$42,6,FALSE)</f>
        <v>#N/A</v>
      </c>
      <c r="BQ262" s="8" t="e">
        <f>VLOOKUP(CN262,'CIR Results'!$B$3:$L$42,8,FALSE)</f>
        <v>#N/A</v>
      </c>
      <c r="BR262" s="8" t="e">
        <f>VLOOKUP(CN262,'CIR Results'!$B$3:$L$42,9,FALSE)</f>
        <v>#N/A</v>
      </c>
      <c r="BS262" s="8" t="e">
        <f>VLOOKUP(CN262,'CIR Results'!$B$3:$L$42,10,FALSE)</f>
        <v>#N/A</v>
      </c>
      <c r="BT262" s="8" t="e">
        <f>VLOOKUP(CN262,'CIR Results'!$B$3:$L$42,11,FALSE)</f>
        <v>#N/A</v>
      </c>
      <c r="BU262" s="136" t="e">
        <f>VLOOKUP(CN262,'CIR Team Info'!$B$5:$E$44,2,FALSE)</f>
        <v>#N/A</v>
      </c>
      <c r="BV262" s="136" t="e">
        <f>VLOOKUP(CN262,'CIR Team Info'!$B$5:$E$44,4,FALSE)</f>
        <v>#N/A</v>
      </c>
      <c r="BW262" s="136" t="str">
        <f t="shared" si="229"/>
        <v xml:space="preserve">0 0 0 </v>
      </c>
      <c r="BX262" s="168">
        <f>'Pit Scouting Data'!E221</f>
        <v>0</v>
      </c>
      <c r="BY262" s="168">
        <f>'Pit Scouting Data'!F221</f>
        <v>0</v>
      </c>
      <c r="BZ262" s="168">
        <f>'Pit Scouting Data'!G221</f>
        <v>0</v>
      </c>
      <c r="CA262" s="168">
        <f>'Pit Scouting Data'!H221</f>
        <v>0</v>
      </c>
      <c r="CB262" s="168">
        <f>'Pit Scouting Data'!I221</f>
        <v>0</v>
      </c>
      <c r="CC262" s="168">
        <f>'Pit Scouting Data'!J221</f>
        <v>0</v>
      </c>
      <c r="CD262" s="168">
        <f>'Pit Scouting Data'!K221</f>
        <v>0</v>
      </c>
      <c r="CE262" s="168">
        <f>'Pit Scouting Data'!L221</f>
        <v>0</v>
      </c>
      <c r="CF262" s="168">
        <f>'Pit Scouting Data'!M221</f>
        <v>0</v>
      </c>
      <c r="CG262" s="168">
        <f>'Pit Scouting Data'!N221</f>
        <v>0</v>
      </c>
      <c r="CH262" s="168">
        <f>'Pit Scouting Data'!O221</f>
        <v>0</v>
      </c>
      <c r="CI262" s="176">
        <f>'Pit Scouting Data'!P221</f>
        <v>0</v>
      </c>
      <c r="CJ262" s="176">
        <f>'Pit Scouting Data'!Q221</f>
        <v>0</v>
      </c>
      <c r="CK262" s="176">
        <f>'Pit Scouting Data'!R221</f>
        <v>0</v>
      </c>
      <c r="CL262" s="176">
        <f>'Pit Scouting Data'!S221</f>
        <v>0</v>
      </c>
      <c r="CM262" s="169">
        <f>'Pit Scouting Data'!A221</f>
        <v>0</v>
      </c>
      <c r="CN262" s="169">
        <f>'Pit Scouting Data'!B221</f>
        <v>0</v>
      </c>
      <c r="CO262" s="169">
        <f>'Pit Scouting Data'!C221</f>
        <v>0</v>
      </c>
      <c r="CP262" s="169">
        <f>'Pit Scouting Data'!D221</f>
        <v>0</v>
      </c>
      <c r="CQ262" s="169"/>
      <c r="CR262" s="169"/>
      <c r="CS262" s="169"/>
      <c r="CT262" s="169"/>
      <c r="CU262" s="169"/>
      <c r="CV262" s="169"/>
      <c r="CW262" s="169"/>
      <c r="CX262" s="169"/>
      <c r="CY262" s="169"/>
      <c r="CZ262" s="169"/>
      <c r="DA262" s="169"/>
      <c r="DB262" s="169"/>
      <c r="DC262" s="169"/>
      <c r="DD262" s="169"/>
      <c r="DE262" s="169"/>
      <c r="DF262" s="169"/>
      <c r="DG262" s="169"/>
      <c r="DH262" s="169"/>
      <c r="DI262" s="169"/>
      <c r="DJ262" s="2"/>
      <c r="DK262" s="2"/>
      <c r="DL262" s="2"/>
      <c r="DM262" s="2"/>
      <c r="DN262" s="2"/>
      <c r="DO262" s="2"/>
      <c r="DP262" s="169"/>
      <c r="DQ262" s="169"/>
      <c r="DR262" s="169"/>
      <c r="DS262" s="169"/>
      <c r="DT262" s="169"/>
      <c r="DU262" s="169"/>
      <c r="DV262" s="169"/>
      <c r="DW262" s="37"/>
      <c r="DX262" s="37"/>
      <c r="DZ262" s="153"/>
    </row>
    <row r="263" spans="1:130" s="164" customFormat="1" hidden="1" x14ac:dyDescent="0.25">
      <c r="A263" s="153">
        <f t="shared" si="184"/>
        <v>0</v>
      </c>
      <c r="B263" s="39"/>
      <c r="C263" s="39"/>
      <c r="D263" s="17">
        <f t="shared" si="185"/>
        <v>0</v>
      </c>
      <c r="E263" s="113">
        <f t="shared" si="186"/>
        <v>0</v>
      </c>
      <c r="F263" s="113">
        <f t="shared" si="187"/>
        <v>0</v>
      </c>
      <c r="G263" s="113">
        <f t="shared" si="188"/>
        <v>0</v>
      </c>
      <c r="H263" s="113">
        <f t="shared" si="189"/>
        <v>0</v>
      </c>
      <c r="I263" s="113">
        <f t="shared" si="190"/>
        <v>0</v>
      </c>
      <c r="J263" s="113">
        <f t="shared" si="191"/>
        <v>0</v>
      </c>
      <c r="K263" s="113">
        <f t="shared" si="192"/>
        <v>0</v>
      </c>
      <c r="L263" s="76">
        <v>8</v>
      </c>
      <c r="M263" s="76">
        <v>8</v>
      </c>
      <c r="N263" s="76">
        <v>6</v>
      </c>
      <c r="O263" s="76">
        <v>6</v>
      </c>
      <c r="P263" s="76">
        <v>6</v>
      </c>
      <c r="Q263" s="76">
        <v>2</v>
      </c>
      <c r="R263" s="76">
        <v>1</v>
      </c>
      <c r="S263" s="17">
        <f t="shared" si="193"/>
        <v>0</v>
      </c>
      <c r="T263" s="113">
        <f t="shared" si="194"/>
        <v>0</v>
      </c>
      <c r="U263" s="113">
        <f t="shared" si="195"/>
        <v>0</v>
      </c>
      <c r="V263" s="113">
        <f t="shared" si="196"/>
        <v>0</v>
      </c>
      <c r="W263" s="113">
        <f t="shared" si="197"/>
        <v>0</v>
      </c>
      <c r="X263" s="113">
        <f t="shared" si="198"/>
        <v>0</v>
      </c>
      <c r="Y263" s="113">
        <f t="shared" si="199"/>
        <v>0</v>
      </c>
      <c r="Z263" s="113">
        <f t="shared" si="200"/>
        <v>0</v>
      </c>
      <c r="AA263" s="76">
        <v>5</v>
      </c>
      <c r="AB263" s="76">
        <v>6</v>
      </c>
      <c r="AC263" s="76">
        <v>8</v>
      </c>
      <c r="AD263" s="76">
        <v>2</v>
      </c>
      <c r="AE263" s="76">
        <v>2</v>
      </c>
      <c r="AF263" s="76">
        <v>3</v>
      </c>
      <c r="AG263" s="76">
        <v>8</v>
      </c>
      <c r="AH263" s="131">
        <f t="shared" si="201"/>
        <v>0</v>
      </c>
      <c r="AI263" s="131">
        <f t="shared" si="202"/>
        <v>0</v>
      </c>
      <c r="AJ263" s="131">
        <f t="shared" si="203"/>
        <v>0</v>
      </c>
      <c r="AK263" s="131">
        <f t="shared" si="204"/>
        <v>0</v>
      </c>
      <c r="AL263" s="131">
        <f t="shared" si="205"/>
        <v>0</v>
      </c>
      <c r="AM263" s="131">
        <f t="shared" si="206"/>
        <v>0</v>
      </c>
      <c r="AN263" s="131">
        <f t="shared" si="207"/>
        <v>0</v>
      </c>
      <c r="AO263" s="115" t="b">
        <f t="shared" si="208"/>
        <v>0</v>
      </c>
      <c r="AP263" s="115" t="b">
        <f t="shared" si="209"/>
        <v>0</v>
      </c>
      <c r="AQ263" s="115" t="b">
        <f t="shared" si="210"/>
        <v>0</v>
      </c>
      <c r="AR263" s="79">
        <f t="shared" si="211"/>
        <v>0</v>
      </c>
      <c r="AS263" s="79">
        <f t="shared" si="212"/>
        <v>0</v>
      </c>
      <c r="AT263" s="79">
        <f t="shared" si="213"/>
        <v>0</v>
      </c>
      <c r="AU263" s="79">
        <f t="shared" si="214"/>
        <v>0</v>
      </c>
      <c r="AV263" s="79">
        <f t="shared" si="215"/>
        <v>0</v>
      </c>
      <c r="AW263" s="79">
        <f t="shared" si="216"/>
        <v>0</v>
      </c>
      <c r="AX263" s="128">
        <f t="shared" si="217"/>
        <v>0</v>
      </c>
      <c r="AY263" s="128"/>
      <c r="AZ263" s="128"/>
      <c r="BA263" s="128">
        <f t="shared" si="218"/>
        <v>0</v>
      </c>
      <c r="BB263" s="128">
        <f t="shared" si="219"/>
        <v>0</v>
      </c>
      <c r="BC263" s="80">
        <f t="shared" si="223"/>
        <v>0</v>
      </c>
      <c r="BD263" s="80">
        <f t="shared" si="224"/>
        <v>0</v>
      </c>
      <c r="BE263" s="80">
        <f t="shared" si="225"/>
        <v>0</v>
      </c>
      <c r="BF263" s="80">
        <f t="shared" si="226"/>
        <v>0</v>
      </c>
      <c r="BG263" s="80">
        <f t="shared" si="227"/>
        <v>0</v>
      </c>
      <c r="BH263" s="80">
        <f t="shared" si="228"/>
        <v>0</v>
      </c>
      <c r="BI263" s="4">
        <f t="shared" si="220"/>
        <v>0</v>
      </c>
      <c r="BJ263" s="4">
        <f t="shared" si="221"/>
        <v>0</v>
      </c>
      <c r="BK263" s="4">
        <f t="shared" si="222"/>
        <v>0</v>
      </c>
      <c r="BL263" s="8" t="e">
        <f>VLOOKUP(CN263,'CIR Results'!$B$3:$L$42,2,FALSE)</f>
        <v>#N/A</v>
      </c>
      <c r="BM263" s="8" t="e">
        <f>VLOOKUP(CN263,'CIR Results'!$B$3:$L$42,3,FALSE)</f>
        <v>#N/A</v>
      </c>
      <c r="BN263" s="8" t="e">
        <f>VLOOKUP(CN263,'CIR Results'!$B$3:$L$42,4,FALSE)</f>
        <v>#N/A</v>
      </c>
      <c r="BO263" s="8" t="e">
        <f>VLOOKUP(CN263,'CIR Results'!$B$3:$L$42,5,FALSE)</f>
        <v>#N/A</v>
      </c>
      <c r="BP263" s="8" t="e">
        <f>VLOOKUP(CN263,'CIR Results'!$B$3:$L$42,6,FALSE)</f>
        <v>#N/A</v>
      </c>
      <c r="BQ263" s="8" t="e">
        <f>VLOOKUP(CN263,'CIR Results'!$B$3:$L$42,8,FALSE)</f>
        <v>#N/A</v>
      </c>
      <c r="BR263" s="8" t="e">
        <f>VLOOKUP(CN263,'CIR Results'!$B$3:$L$42,9,FALSE)</f>
        <v>#N/A</v>
      </c>
      <c r="BS263" s="8" t="e">
        <f>VLOOKUP(CN263,'CIR Results'!$B$3:$L$42,10,FALSE)</f>
        <v>#N/A</v>
      </c>
      <c r="BT263" s="8" t="e">
        <f>VLOOKUP(CN263,'CIR Results'!$B$3:$L$42,11,FALSE)</f>
        <v>#N/A</v>
      </c>
      <c r="BU263" s="136" t="e">
        <f>VLOOKUP(CN263,'CIR Team Info'!$B$5:$E$44,2,FALSE)</f>
        <v>#N/A</v>
      </c>
      <c r="BV263" s="136" t="e">
        <f>VLOOKUP(CN263,'CIR Team Info'!$B$5:$E$44,4,FALSE)</f>
        <v>#N/A</v>
      </c>
      <c r="BW263" s="136" t="str">
        <f t="shared" si="229"/>
        <v xml:space="preserve">0 0 0 </v>
      </c>
      <c r="BX263" s="168">
        <f>'Pit Scouting Data'!E222</f>
        <v>0</v>
      </c>
      <c r="BY263" s="168">
        <f>'Pit Scouting Data'!F222</f>
        <v>0</v>
      </c>
      <c r="BZ263" s="168">
        <f>'Pit Scouting Data'!G222</f>
        <v>0</v>
      </c>
      <c r="CA263" s="168">
        <f>'Pit Scouting Data'!H222</f>
        <v>0</v>
      </c>
      <c r="CB263" s="168">
        <f>'Pit Scouting Data'!I222</f>
        <v>0</v>
      </c>
      <c r="CC263" s="168">
        <f>'Pit Scouting Data'!J222</f>
        <v>0</v>
      </c>
      <c r="CD263" s="168">
        <f>'Pit Scouting Data'!K222</f>
        <v>0</v>
      </c>
      <c r="CE263" s="168">
        <f>'Pit Scouting Data'!L222</f>
        <v>0</v>
      </c>
      <c r="CF263" s="168">
        <f>'Pit Scouting Data'!M222</f>
        <v>0</v>
      </c>
      <c r="CG263" s="168">
        <f>'Pit Scouting Data'!N222</f>
        <v>0</v>
      </c>
      <c r="CH263" s="168">
        <f>'Pit Scouting Data'!O222</f>
        <v>0</v>
      </c>
      <c r="CI263" s="176">
        <f>'Pit Scouting Data'!P222</f>
        <v>0</v>
      </c>
      <c r="CJ263" s="176">
        <f>'Pit Scouting Data'!Q222</f>
        <v>0</v>
      </c>
      <c r="CK263" s="176">
        <f>'Pit Scouting Data'!R222</f>
        <v>0</v>
      </c>
      <c r="CL263" s="176">
        <f>'Pit Scouting Data'!S222</f>
        <v>0</v>
      </c>
      <c r="CM263" s="169">
        <f>'Pit Scouting Data'!A222</f>
        <v>0</v>
      </c>
      <c r="CN263" s="169">
        <f>'Pit Scouting Data'!B222</f>
        <v>0</v>
      </c>
      <c r="CO263" s="169">
        <f>'Pit Scouting Data'!C222</f>
        <v>0</v>
      </c>
      <c r="CP263" s="169">
        <f>'Pit Scouting Data'!D222</f>
        <v>0</v>
      </c>
      <c r="CQ263" s="169"/>
      <c r="CR263" s="169"/>
      <c r="CS263" s="169"/>
      <c r="CT263" s="169"/>
      <c r="CU263" s="169"/>
      <c r="CV263" s="169"/>
      <c r="CW263" s="169"/>
      <c r="CX263" s="169"/>
      <c r="CY263" s="169"/>
      <c r="CZ263" s="169"/>
      <c r="DA263" s="169"/>
      <c r="DB263" s="169"/>
      <c r="DC263" s="169"/>
      <c r="DD263" s="169"/>
      <c r="DE263" s="169"/>
      <c r="DF263" s="169"/>
      <c r="DG263" s="169"/>
      <c r="DH263" s="169"/>
      <c r="DI263" s="169"/>
      <c r="DJ263" s="2"/>
      <c r="DK263" s="2"/>
      <c r="DL263" s="2"/>
      <c r="DM263" s="2"/>
      <c r="DN263" s="2"/>
      <c r="DO263" s="2"/>
      <c r="DP263" s="169"/>
      <c r="DQ263" s="169"/>
      <c r="DR263" s="169"/>
      <c r="DS263" s="169"/>
      <c r="DT263" s="169"/>
      <c r="DU263" s="169"/>
      <c r="DV263" s="169"/>
      <c r="DW263" s="37"/>
      <c r="DX263" s="37"/>
      <c r="DZ263" s="153"/>
    </row>
    <row r="264" spans="1:130" s="164" customFormat="1" hidden="1" x14ac:dyDescent="0.25">
      <c r="A264" s="153">
        <f t="shared" si="184"/>
        <v>0</v>
      </c>
      <c r="B264" s="39"/>
      <c r="C264" s="39"/>
      <c r="D264" s="17">
        <f t="shared" si="185"/>
        <v>0</v>
      </c>
      <c r="E264" s="113">
        <f t="shared" si="186"/>
        <v>0</v>
      </c>
      <c r="F264" s="113">
        <f t="shared" si="187"/>
        <v>0</v>
      </c>
      <c r="G264" s="113">
        <f t="shared" si="188"/>
        <v>0</v>
      </c>
      <c r="H264" s="113">
        <f t="shared" si="189"/>
        <v>0</v>
      </c>
      <c r="I264" s="113">
        <f t="shared" si="190"/>
        <v>0</v>
      </c>
      <c r="J264" s="113">
        <f t="shared" si="191"/>
        <v>0</v>
      </c>
      <c r="K264" s="113">
        <f t="shared" si="192"/>
        <v>0</v>
      </c>
      <c r="L264" s="76">
        <v>8</v>
      </c>
      <c r="M264" s="76">
        <v>8</v>
      </c>
      <c r="N264" s="76">
        <v>6</v>
      </c>
      <c r="O264" s="76">
        <v>6</v>
      </c>
      <c r="P264" s="76">
        <v>6</v>
      </c>
      <c r="Q264" s="76">
        <v>2</v>
      </c>
      <c r="R264" s="76">
        <v>1</v>
      </c>
      <c r="S264" s="17">
        <f t="shared" si="193"/>
        <v>0</v>
      </c>
      <c r="T264" s="113">
        <f t="shared" si="194"/>
        <v>0</v>
      </c>
      <c r="U264" s="113">
        <f t="shared" si="195"/>
        <v>0</v>
      </c>
      <c r="V264" s="113">
        <f t="shared" si="196"/>
        <v>0</v>
      </c>
      <c r="W264" s="113">
        <f t="shared" si="197"/>
        <v>0</v>
      </c>
      <c r="X264" s="113">
        <f t="shared" si="198"/>
        <v>0</v>
      </c>
      <c r="Y264" s="113">
        <f t="shared" si="199"/>
        <v>0</v>
      </c>
      <c r="Z264" s="113">
        <f t="shared" si="200"/>
        <v>0</v>
      </c>
      <c r="AA264" s="76">
        <v>5</v>
      </c>
      <c r="AB264" s="76">
        <v>6</v>
      </c>
      <c r="AC264" s="76">
        <v>8</v>
      </c>
      <c r="AD264" s="76">
        <v>2</v>
      </c>
      <c r="AE264" s="76">
        <v>2</v>
      </c>
      <c r="AF264" s="76">
        <v>3</v>
      </c>
      <c r="AG264" s="76">
        <v>8</v>
      </c>
      <c r="AH264" s="131">
        <f t="shared" si="201"/>
        <v>0</v>
      </c>
      <c r="AI264" s="131">
        <f t="shared" si="202"/>
        <v>0</v>
      </c>
      <c r="AJ264" s="131">
        <f t="shared" si="203"/>
        <v>0</v>
      </c>
      <c r="AK264" s="131">
        <f t="shared" si="204"/>
        <v>0</v>
      </c>
      <c r="AL264" s="131">
        <f t="shared" si="205"/>
        <v>0</v>
      </c>
      <c r="AM264" s="131">
        <f t="shared" si="206"/>
        <v>0</v>
      </c>
      <c r="AN264" s="131">
        <f t="shared" si="207"/>
        <v>0</v>
      </c>
      <c r="AO264" s="115" t="b">
        <f t="shared" si="208"/>
        <v>0</v>
      </c>
      <c r="AP264" s="115" t="b">
        <f t="shared" si="209"/>
        <v>0</v>
      </c>
      <c r="AQ264" s="115" t="b">
        <f t="shared" si="210"/>
        <v>0</v>
      </c>
      <c r="AR264" s="79">
        <f t="shared" si="211"/>
        <v>0</v>
      </c>
      <c r="AS264" s="79">
        <f t="shared" si="212"/>
        <v>0</v>
      </c>
      <c r="AT264" s="79">
        <f t="shared" si="213"/>
        <v>0</v>
      </c>
      <c r="AU264" s="79">
        <f t="shared" si="214"/>
        <v>0</v>
      </c>
      <c r="AV264" s="79">
        <f t="shared" si="215"/>
        <v>0</v>
      </c>
      <c r="AW264" s="79">
        <f t="shared" si="216"/>
        <v>0</v>
      </c>
      <c r="AX264" s="128">
        <f t="shared" si="217"/>
        <v>0</v>
      </c>
      <c r="AY264" s="128"/>
      <c r="AZ264" s="128"/>
      <c r="BA264" s="128">
        <f t="shared" si="218"/>
        <v>0</v>
      </c>
      <c r="BB264" s="128">
        <f t="shared" si="219"/>
        <v>0</v>
      </c>
      <c r="BC264" s="80">
        <f t="shared" si="223"/>
        <v>0</v>
      </c>
      <c r="BD264" s="80">
        <f t="shared" si="224"/>
        <v>0</v>
      </c>
      <c r="BE264" s="80">
        <f t="shared" si="225"/>
        <v>0</v>
      </c>
      <c r="BF264" s="80">
        <f t="shared" si="226"/>
        <v>0</v>
      </c>
      <c r="BG264" s="80">
        <f t="shared" si="227"/>
        <v>0</v>
      </c>
      <c r="BH264" s="80">
        <f t="shared" si="228"/>
        <v>0</v>
      </c>
      <c r="BI264" s="4">
        <f t="shared" si="220"/>
        <v>0</v>
      </c>
      <c r="BJ264" s="4">
        <f t="shared" si="221"/>
        <v>0</v>
      </c>
      <c r="BK264" s="4">
        <f t="shared" si="222"/>
        <v>0</v>
      </c>
      <c r="BL264" s="8" t="e">
        <f>VLOOKUP(CN264,'CIR Results'!$B$3:$L$42,2,FALSE)</f>
        <v>#N/A</v>
      </c>
      <c r="BM264" s="8" t="e">
        <f>VLOOKUP(CN264,'CIR Results'!$B$3:$L$42,3,FALSE)</f>
        <v>#N/A</v>
      </c>
      <c r="BN264" s="8" t="e">
        <f>VLOOKUP(CN264,'CIR Results'!$B$3:$L$42,4,FALSE)</f>
        <v>#N/A</v>
      </c>
      <c r="BO264" s="8" t="e">
        <f>VLOOKUP(CN264,'CIR Results'!$B$3:$L$42,5,FALSE)</f>
        <v>#N/A</v>
      </c>
      <c r="BP264" s="8" t="e">
        <f>VLOOKUP(CN264,'CIR Results'!$B$3:$L$42,6,FALSE)</f>
        <v>#N/A</v>
      </c>
      <c r="BQ264" s="8" t="e">
        <f>VLOOKUP(CN264,'CIR Results'!$B$3:$L$42,8,FALSE)</f>
        <v>#N/A</v>
      </c>
      <c r="BR264" s="8" t="e">
        <f>VLOOKUP(CN264,'CIR Results'!$B$3:$L$42,9,FALSE)</f>
        <v>#N/A</v>
      </c>
      <c r="BS264" s="8" t="e">
        <f>VLOOKUP(CN264,'CIR Results'!$B$3:$L$42,10,FALSE)</f>
        <v>#N/A</v>
      </c>
      <c r="BT264" s="8" t="e">
        <f>VLOOKUP(CN264,'CIR Results'!$B$3:$L$42,11,FALSE)</f>
        <v>#N/A</v>
      </c>
      <c r="BU264" s="136" t="e">
        <f>VLOOKUP(CN264,'CIR Team Info'!$B$5:$E$44,2,FALSE)</f>
        <v>#N/A</v>
      </c>
      <c r="BV264" s="136" t="e">
        <f>VLOOKUP(CN264,'CIR Team Info'!$B$5:$E$44,4,FALSE)</f>
        <v>#N/A</v>
      </c>
      <c r="BW264" s="136" t="str">
        <f t="shared" si="229"/>
        <v xml:space="preserve">0 0 0 </v>
      </c>
      <c r="BX264" s="168">
        <f>'Pit Scouting Data'!E223</f>
        <v>0</v>
      </c>
      <c r="BY264" s="168">
        <f>'Pit Scouting Data'!F223</f>
        <v>0</v>
      </c>
      <c r="BZ264" s="168">
        <f>'Pit Scouting Data'!G223</f>
        <v>0</v>
      </c>
      <c r="CA264" s="168">
        <f>'Pit Scouting Data'!H223</f>
        <v>0</v>
      </c>
      <c r="CB264" s="168">
        <f>'Pit Scouting Data'!I223</f>
        <v>0</v>
      </c>
      <c r="CC264" s="168">
        <f>'Pit Scouting Data'!J223</f>
        <v>0</v>
      </c>
      <c r="CD264" s="168">
        <f>'Pit Scouting Data'!K223</f>
        <v>0</v>
      </c>
      <c r="CE264" s="168">
        <f>'Pit Scouting Data'!L223</f>
        <v>0</v>
      </c>
      <c r="CF264" s="168">
        <f>'Pit Scouting Data'!M223</f>
        <v>0</v>
      </c>
      <c r="CG264" s="168">
        <f>'Pit Scouting Data'!N223</f>
        <v>0</v>
      </c>
      <c r="CH264" s="168">
        <f>'Pit Scouting Data'!O223</f>
        <v>0</v>
      </c>
      <c r="CI264" s="176">
        <f>'Pit Scouting Data'!P223</f>
        <v>0</v>
      </c>
      <c r="CJ264" s="176">
        <f>'Pit Scouting Data'!Q223</f>
        <v>0</v>
      </c>
      <c r="CK264" s="176">
        <f>'Pit Scouting Data'!R223</f>
        <v>0</v>
      </c>
      <c r="CL264" s="176">
        <f>'Pit Scouting Data'!S223</f>
        <v>0</v>
      </c>
      <c r="CM264" s="169">
        <f>'Pit Scouting Data'!A223</f>
        <v>0</v>
      </c>
      <c r="CN264" s="169">
        <f>'Pit Scouting Data'!B223</f>
        <v>0</v>
      </c>
      <c r="CO264" s="169">
        <f>'Pit Scouting Data'!C223</f>
        <v>0</v>
      </c>
      <c r="CP264" s="169">
        <f>'Pit Scouting Data'!D223</f>
        <v>0</v>
      </c>
      <c r="CQ264" s="169"/>
      <c r="CR264" s="169"/>
      <c r="CS264" s="169"/>
      <c r="CT264" s="169"/>
      <c r="CU264" s="169"/>
      <c r="CV264" s="169"/>
      <c r="CW264" s="169"/>
      <c r="CX264" s="169"/>
      <c r="CY264" s="169"/>
      <c r="CZ264" s="169"/>
      <c r="DA264" s="169"/>
      <c r="DB264" s="169"/>
      <c r="DC264" s="169"/>
      <c r="DD264" s="169"/>
      <c r="DE264" s="169"/>
      <c r="DF264" s="169"/>
      <c r="DG264" s="169"/>
      <c r="DH264" s="169"/>
      <c r="DI264" s="169"/>
      <c r="DJ264" s="2"/>
      <c r="DK264" s="2"/>
      <c r="DL264" s="2"/>
      <c r="DM264" s="2"/>
      <c r="DN264" s="2"/>
      <c r="DO264" s="2"/>
      <c r="DP264" s="169"/>
      <c r="DQ264" s="169"/>
      <c r="DR264" s="169"/>
      <c r="DS264" s="169"/>
      <c r="DT264" s="169"/>
      <c r="DU264" s="169"/>
      <c r="DV264" s="169"/>
      <c r="DW264" s="37"/>
      <c r="DX264" s="37"/>
      <c r="DZ264" s="153"/>
    </row>
    <row r="265" spans="1:130" s="164" customFormat="1" hidden="1" x14ac:dyDescent="0.25">
      <c r="A265" s="153">
        <f t="shared" si="184"/>
        <v>0</v>
      </c>
      <c r="B265" s="39"/>
      <c r="C265" s="39"/>
      <c r="D265" s="17">
        <f t="shared" si="185"/>
        <v>0</v>
      </c>
      <c r="E265" s="113">
        <f t="shared" si="186"/>
        <v>0</v>
      </c>
      <c r="F265" s="113">
        <f t="shared" si="187"/>
        <v>0</v>
      </c>
      <c r="G265" s="113">
        <f t="shared" si="188"/>
        <v>0</v>
      </c>
      <c r="H265" s="113">
        <f t="shared" si="189"/>
        <v>0</v>
      </c>
      <c r="I265" s="113">
        <f t="shared" si="190"/>
        <v>0</v>
      </c>
      <c r="J265" s="113">
        <f t="shared" si="191"/>
        <v>0</v>
      </c>
      <c r="K265" s="113">
        <f t="shared" si="192"/>
        <v>0</v>
      </c>
      <c r="L265" s="76">
        <v>8</v>
      </c>
      <c r="M265" s="76">
        <v>8</v>
      </c>
      <c r="N265" s="76">
        <v>6</v>
      </c>
      <c r="O265" s="76">
        <v>6</v>
      </c>
      <c r="P265" s="76">
        <v>6</v>
      </c>
      <c r="Q265" s="76">
        <v>2</v>
      </c>
      <c r="R265" s="76">
        <v>1</v>
      </c>
      <c r="S265" s="17">
        <f t="shared" si="193"/>
        <v>0</v>
      </c>
      <c r="T265" s="113">
        <f t="shared" si="194"/>
        <v>0</v>
      </c>
      <c r="U265" s="113">
        <f t="shared" si="195"/>
        <v>0</v>
      </c>
      <c r="V265" s="113">
        <f t="shared" si="196"/>
        <v>0</v>
      </c>
      <c r="W265" s="113">
        <f t="shared" si="197"/>
        <v>0</v>
      </c>
      <c r="X265" s="113">
        <f t="shared" si="198"/>
        <v>0</v>
      </c>
      <c r="Y265" s="113">
        <f t="shared" si="199"/>
        <v>0</v>
      </c>
      <c r="Z265" s="113">
        <f t="shared" si="200"/>
        <v>0</v>
      </c>
      <c r="AA265" s="76">
        <v>5</v>
      </c>
      <c r="AB265" s="76">
        <v>6</v>
      </c>
      <c r="AC265" s="76">
        <v>8</v>
      </c>
      <c r="AD265" s="76">
        <v>2</v>
      </c>
      <c r="AE265" s="76">
        <v>2</v>
      </c>
      <c r="AF265" s="76">
        <v>3</v>
      </c>
      <c r="AG265" s="76">
        <v>8</v>
      </c>
      <c r="AH265" s="131">
        <f t="shared" si="201"/>
        <v>0</v>
      </c>
      <c r="AI265" s="131">
        <f t="shared" si="202"/>
        <v>0</v>
      </c>
      <c r="AJ265" s="131">
        <f t="shared" si="203"/>
        <v>0</v>
      </c>
      <c r="AK265" s="131">
        <f t="shared" si="204"/>
        <v>0</v>
      </c>
      <c r="AL265" s="131">
        <f t="shared" si="205"/>
        <v>0</v>
      </c>
      <c r="AM265" s="131">
        <f t="shared" si="206"/>
        <v>0</v>
      </c>
      <c r="AN265" s="131">
        <f t="shared" si="207"/>
        <v>0</v>
      </c>
      <c r="AO265" s="115" t="b">
        <f t="shared" si="208"/>
        <v>0</v>
      </c>
      <c r="AP265" s="115" t="b">
        <f t="shared" si="209"/>
        <v>0</v>
      </c>
      <c r="AQ265" s="115" t="b">
        <f t="shared" si="210"/>
        <v>0</v>
      </c>
      <c r="AR265" s="79">
        <f t="shared" si="211"/>
        <v>0</v>
      </c>
      <c r="AS265" s="79">
        <f t="shared" si="212"/>
        <v>0</v>
      </c>
      <c r="AT265" s="79">
        <f t="shared" si="213"/>
        <v>0</v>
      </c>
      <c r="AU265" s="79">
        <f t="shared" si="214"/>
        <v>0</v>
      </c>
      <c r="AV265" s="79">
        <f t="shared" si="215"/>
        <v>0</v>
      </c>
      <c r="AW265" s="79">
        <f t="shared" si="216"/>
        <v>0</v>
      </c>
      <c r="AX265" s="128">
        <f t="shared" si="217"/>
        <v>0</v>
      </c>
      <c r="AY265" s="128"/>
      <c r="AZ265" s="128"/>
      <c r="BA265" s="128">
        <f t="shared" si="218"/>
        <v>0</v>
      </c>
      <c r="BB265" s="128">
        <f t="shared" si="219"/>
        <v>0</v>
      </c>
      <c r="BC265" s="80">
        <f t="shared" si="223"/>
        <v>0</v>
      </c>
      <c r="BD265" s="80">
        <f t="shared" si="224"/>
        <v>0</v>
      </c>
      <c r="BE265" s="80">
        <f t="shared" si="225"/>
        <v>0</v>
      </c>
      <c r="BF265" s="80">
        <f t="shared" si="226"/>
        <v>0</v>
      </c>
      <c r="BG265" s="80">
        <f t="shared" si="227"/>
        <v>0</v>
      </c>
      <c r="BH265" s="80">
        <f t="shared" si="228"/>
        <v>0</v>
      </c>
      <c r="BI265" s="4">
        <f t="shared" si="220"/>
        <v>0</v>
      </c>
      <c r="BJ265" s="4">
        <f t="shared" si="221"/>
        <v>0</v>
      </c>
      <c r="BK265" s="4">
        <f t="shared" si="222"/>
        <v>0</v>
      </c>
      <c r="BL265" s="8" t="e">
        <f>VLOOKUP(CN265,'CIR Results'!$B$3:$L$42,2,FALSE)</f>
        <v>#N/A</v>
      </c>
      <c r="BM265" s="8" t="e">
        <f>VLOOKUP(CN265,'CIR Results'!$B$3:$L$42,3,FALSE)</f>
        <v>#N/A</v>
      </c>
      <c r="BN265" s="8" t="e">
        <f>VLOOKUP(CN265,'CIR Results'!$B$3:$L$42,4,FALSE)</f>
        <v>#N/A</v>
      </c>
      <c r="BO265" s="8" t="e">
        <f>VLOOKUP(CN265,'CIR Results'!$B$3:$L$42,5,FALSE)</f>
        <v>#N/A</v>
      </c>
      <c r="BP265" s="8" t="e">
        <f>VLOOKUP(CN265,'CIR Results'!$B$3:$L$42,6,FALSE)</f>
        <v>#N/A</v>
      </c>
      <c r="BQ265" s="8" t="e">
        <f>VLOOKUP(CN265,'CIR Results'!$B$3:$L$42,8,FALSE)</f>
        <v>#N/A</v>
      </c>
      <c r="BR265" s="8" t="e">
        <f>VLOOKUP(CN265,'CIR Results'!$B$3:$L$42,9,FALSE)</f>
        <v>#N/A</v>
      </c>
      <c r="BS265" s="8" t="e">
        <f>VLOOKUP(CN265,'CIR Results'!$B$3:$L$42,10,FALSE)</f>
        <v>#N/A</v>
      </c>
      <c r="BT265" s="8" t="e">
        <f>VLOOKUP(CN265,'CIR Results'!$B$3:$L$42,11,FALSE)</f>
        <v>#N/A</v>
      </c>
      <c r="BU265" s="136" t="e">
        <f>VLOOKUP(CN265,'CIR Team Info'!$B$5:$E$44,2,FALSE)</f>
        <v>#N/A</v>
      </c>
      <c r="BV265" s="136" t="e">
        <f>VLOOKUP(CN265,'CIR Team Info'!$B$5:$E$44,4,FALSE)</f>
        <v>#N/A</v>
      </c>
      <c r="BW265" s="136" t="str">
        <f t="shared" si="229"/>
        <v xml:space="preserve">0 0 0 </v>
      </c>
      <c r="BX265" s="168">
        <f>'Pit Scouting Data'!E224</f>
        <v>0</v>
      </c>
      <c r="BY265" s="168">
        <f>'Pit Scouting Data'!F224</f>
        <v>0</v>
      </c>
      <c r="BZ265" s="168">
        <f>'Pit Scouting Data'!G224</f>
        <v>0</v>
      </c>
      <c r="CA265" s="168">
        <f>'Pit Scouting Data'!H224</f>
        <v>0</v>
      </c>
      <c r="CB265" s="168">
        <f>'Pit Scouting Data'!I224</f>
        <v>0</v>
      </c>
      <c r="CC265" s="168">
        <f>'Pit Scouting Data'!J224</f>
        <v>0</v>
      </c>
      <c r="CD265" s="168">
        <f>'Pit Scouting Data'!K224</f>
        <v>0</v>
      </c>
      <c r="CE265" s="168">
        <f>'Pit Scouting Data'!L224</f>
        <v>0</v>
      </c>
      <c r="CF265" s="168">
        <f>'Pit Scouting Data'!M224</f>
        <v>0</v>
      </c>
      <c r="CG265" s="168">
        <f>'Pit Scouting Data'!N224</f>
        <v>0</v>
      </c>
      <c r="CH265" s="168">
        <f>'Pit Scouting Data'!O224</f>
        <v>0</v>
      </c>
      <c r="CI265" s="176">
        <f>'Pit Scouting Data'!P224</f>
        <v>0</v>
      </c>
      <c r="CJ265" s="176">
        <f>'Pit Scouting Data'!Q224</f>
        <v>0</v>
      </c>
      <c r="CK265" s="176">
        <f>'Pit Scouting Data'!R224</f>
        <v>0</v>
      </c>
      <c r="CL265" s="176">
        <f>'Pit Scouting Data'!S224</f>
        <v>0</v>
      </c>
      <c r="CM265" s="169">
        <f>'Pit Scouting Data'!A224</f>
        <v>0</v>
      </c>
      <c r="CN265" s="169">
        <f>'Pit Scouting Data'!B224</f>
        <v>0</v>
      </c>
      <c r="CO265" s="169">
        <f>'Pit Scouting Data'!C224</f>
        <v>0</v>
      </c>
      <c r="CP265" s="169">
        <f>'Pit Scouting Data'!D224</f>
        <v>0</v>
      </c>
      <c r="CQ265" s="169"/>
      <c r="CR265" s="169"/>
      <c r="CS265" s="169"/>
      <c r="CT265" s="169"/>
      <c r="CU265" s="169"/>
      <c r="CV265" s="169"/>
      <c r="CW265" s="169"/>
      <c r="CX265" s="169"/>
      <c r="CY265" s="169"/>
      <c r="CZ265" s="169"/>
      <c r="DA265" s="169"/>
      <c r="DB265" s="169"/>
      <c r="DC265" s="169"/>
      <c r="DD265" s="169"/>
      <c r="DE265" s="169"/>
      <c r="DF265" s="169"/>
      <c r="DG265" s="169"/>
      <c r="DH265" s="169"/>
      <c r="DI265" s="169"/>
      <c r="DJ265" s="2"/>
      <c r="DK265" s="2"/>
      <c r="DL265" s="2"/>
      <c r="DM265" s="2"/>
      <c r="DN265" s="2"/>
      <c r="DO265" s="2"/>
      <c r="DP265" s="169"/>
      <c r="DQ265" s="169"/>
      <c r="DR265" s="169"/>
      <c r="DS265" s="169"/>
      <c r="DT265" s="169"/>
      <c r="DU265" s="169"/>
      <c r="DV265" s="169"/>
      <c r="DW265" s="37"/>
      <c r="DX265" s="37"/>
      <c r="DZ265" s="153"/>
    </row>
    <row r="266" spans="1:130" s="164" customFormat="1" hidden="1" x14ac:dyDescent="0.25">
      <c r="A266" s="153">
        <f t="shared" si="184"/>
        <v>0</v>
      </c>
      <c r="B266" s="39"/>
      <c r="C266" s="39"/>
      <c r="D266" s="17">
        <f t="shared" si="185"/>
        <v>0</v>
      </c>
      <c r="E266" s="113">
        <f t="shared" si="186"/>
        <v>0</v>
      </c>
      <c r="F266" s="113">
        <f t="shared" si="187"/>
        <v>0</v>
      </c>
      <c r="G266" s="113">
        <f t="shared" si="188"/>
        <v>0</v>
      </c>
      <c r="H266" s="113">
        <f t="shared" si="189"/>
        <v>0</v>
      </c>
      <c r="I266" s="113">
        <f t="shared" si="190"/>
        <v>0</v>
      </c>
      <c r="J266" s="113">
        <f t="shared" si="191"/>
        <v>0</v>
      </c>
      <c r="K266" s="113">
        <f t="shared" si="192"/>
        <v>0</v>
      </c>
      <c r="L266" s="76">
        <v>8</v>
      </c>
      <c r="M266" s="76">
        <v>8</v>
      </c>
      <c r="N266" s="76">
        <v>6</v>
      </c>
      <c r="O266" s="76">
        <v>6</v>
      </c>
      <c r="P266" s="76">
        <v>6</v>
      </c>
      <c r="Q266" s="76">
        <v>2</v>
      </c>
      <c r="R266" s="76">
        <v>1</v>
      </c>
      <c r="S266" s="17">
        <f t="shared" si="193"/>
        <v>0</v>
      </c>
      <c r="T266" s="113">
        <f t="shared" si="194"/>
        <v>0</v>
      </c>
      <c r="U266" s="113">
        <f t="shared" si="195"/>
        <v>0</v>
      </c>
      <c r="V266" s="113">
        <f t="shared" si="196"/>
        <v>0</v>
      </c>
      <c r="W266" s="113">
        <f t="shared" si="197"/>
        <v>0</v>
      </c>
      <c r="X266" s="113">
        <f t="shared" si="198"/>
        <v>0</v>
      </c>
      <c r="Y266" s="113">
        <f t="shared" si="199"/>
        <v>0</v>
      </c>
      <c r="Z266" s="113">
        <f t="shared" si="200"/>
        <v>0</v>
      </c>
      <c r="AA266" s="76">
        <v>5</v>
      </c>
      <c r="AB266" s="76">
        <v>6</v>
      </c>
      <c r="AC266" s="76">
        <v>8</v>
      </c>
      <c r="AD266" s="76">
        <v>2</v>
      </c>
      <c r="AE266" s="76">
        <v>2</v>
      </c>
      <c r="AF266" s="76">
        <v>3</v>
      </c>
      <c r="AG266" s="76">
        <v>8</v>
      </c>
      <c r="AH266" s="131">
        <f t="shared" si="201"/>
        <v>0</v>
      </c>
      <c r="AI266" s="131">
        <f t="shared" si="202"/>
        <v>0</v>
      </c>
      <c r="AJ266" s="131">
        <f t="shared" si="203"/>
        <v>0</v>
      </c>
      <c r="AK266" s="131">
        <f t="shared" si="204"/>
        <v>0</v>
      </c>
      <c r="AL266" s="131">
        <f t="shared" si="205"/>
        <v>0</v>
      </c>
      <c r="AM266" s="131">
        <f t="shared" si="206"/>
        <v>0</v>
      </c>
      <c r="AN266" s="131">
        <f t="shared" si="207"/>
        <v>0</v>
      </c>
      <c r="AO266" s="115" t="b">
        <f t="shared" si="208"/>
        <v>0</v>
      </c>
      <c r="AP266" s="115" t="b">
        <f t="shared" si="209"/>
        <v>0</v>
      </c>
      <c r="AQ266" s="115" t="b">
        <f t="shared" si="210"/>
        <v>0</v>
      </c>
      <c r="AR266" s="79">
        <f t="shared" si="211"/>
        <v>0</v>
      </c>
      <c r="AS266" s="79">
        <f t="shared" si="212"/>
        <v>0</v>
      </c>
      <c r="AT266" s="79">
        <f t="shared" si="213"/>
        <v>0</v>
      </c>
      <c r="AU266" s="79">
        <f t="shared" si="214"/>
        <v>0</v>
      </c>
      <c r="AV266" s="79">
        <f t="shared" si="215"/>
        <v>0</v>
      </c>
      <c r="AW266" s="79">
        <f t="shared" si="216"/>
        <v>0</v>
      </c>
      <c r="AX266" s="128">
        <f t="shared" si="217"/>
        <v>0</v>
      </c>
      <c r="AY266" s="128"/>
      <c r="AZ266" s="128"/>
      <c r="BA266" s="128">
        <f t="shared" si="218"/>
        <v>0</v>
      </c>
      <c r="BB266" s="128">
        <f t="shared" si="219"/>
        <v>0</v>
      </c>
      <c r="BC266" s="80">
        <f t="shared" si="223"/>
        <v>0</v>
      </c>
      <c r="BD266" s="80">
        <f t="shared" si="224"/>
        <v>0</v>
      </c>
      <c r="BE266" s="80">
        <f t="shared" si="225"/>
        <v>0</v>
      </c>
      <c r="BF266" s="80">
        <f t="shared" si="226"/>
        <v>0</v>
      </c>
      <c r="BG266" s="80">
        <f t="shared" si="227"/>
        <v>0</v>
      </c>
      <c r="BH266" s="80">
        <f t="shared" si="228"/>
        <v>0</v>
      </c>
      <c r="BI266" s="4">
        <f t="shared" si="220"/>
        <v>0</v>
      </c>
      <c r="BJ266" s="4">
        <f t="shared" si="221"/>
        <v>0</v>
      </c>
      <c r="BK266" s="4">
        <f t="shared" si="222"/>
        <v>0</v>
      </c>
      <c r="BL266" s="8" t="e">
        <f>VLOOKUP(CN266,'CIR Results'!$B$3:$L$42,2,FALSE)</f>
        <v>#N/A</v>
      </c>
      <c r="BM266" s="8" t="e">
        <f>VLOOKUP(CN266,'CIR Results'!$B$3:$L$42,3,FALSE)</f>
        <v>#N/A</v>
      </c>
      <c r="BN266" s="8" t="e">
        <f>VLOOKUP(CN266,'CIR Results'!$B$3:$L$42,4,FALSE)</f>
        <v>#N/A</v>
      </c>
      <c r="BO266" s="8" t="e">
        <f>VLOOKUP(CN266,'CIR Results'!$B$3:$L$42,5,FALSE)</f>
        <v>#N/A</v>
      </c>
      <c r="BP266" s="8" t="e">
        <f>VLOOKUP(CN266,'CIR Results'!$B$3:$L$42,6,FALSE)</f>
        <v>#N/A</v>
      </c>
      <c r="BQ266" s="8" t="e">
        <f>VLOOKUP(CN266,'CIR Results'!$B$3:$L$42,8,FALSE)</f>
        <v>#N/A</v>
      </c>
      <c r="BR266" s="8" t="e">
        <f>VLOOKUP(CN266,'CIR Results'!$B$3:$L$42,9,FALSE)</f>
        <v>#N/A</v>
      </c>
      <c r="BS266" s="8" t="e">
        <f>VLOOKUP(CN266,'CIR Results'!$B$3:$L$42,10,FALSE)</f>
        <v>#N/A</v>
      </c>
      <c r="BT266" s="8" t="e">
        <f>VLOOKUP(CN266,'CIR Results'!$B$3:$L$42,11,FALSE)</f>
        <v>#N/A</v>
      </c>
      <c r="BU266" s="136" t="e">
        <f>VLOOKUP(CN266,'CIR Team Info'!$B$5:$E$44,2,FALSE)</f>
        <v>#N/A</v>
      </c>
      <c r="BV266" s="136" t="e">
        <f>VLOOKUP(CN266,'CIR Team Info'!$B$5:$E$44,4,FALSE)</f>
        <v>#N/A</v>
      </c>
      <c r="BW266" s="136" t="str">
        <f t="shared" si="229"/>
        <v xml:space="preserve">0 0 0 </v>
      </c>
      <c r="BX266" s="168">
        <f>'Pit Scouting Data'!E225</f>
        <v>0</v>
      </c>
      <c r="BY266" s="168">
        <f>'Pit Scouting Data'!F225</f>
        <v>0</v>
      </c>
      <c r="BZ266" s="168">
        <f>'Pit Scouting Data'!G225</f>
        <v>0</v>
      </c>
      <c r="CA266" s="168">
        <f>'Pit Scouting Data'!H225</f>
        <v>0</v>
      </c>
      <c r="CB266" s="168">
        <f>'Pit Scouting Data'!I225</f>
        <v>0</v>
      </c>
      <c r="CC266" s="168">
        <f>'Pit Scouting Data'!J225</f>
        <v>0</v>
      </c>
      <c r="CD266" s="168">
        <f>'Pit Scouting Data'!K225</f>
        <v>0</v>
      </c>
      <c r="CE266" s="168">
        <f>'Pit Scouting Data'!L225</f>
        <v>0</v>
      </c>
      <c r="CF266" s="168">
        <f>'Pit Scouting Data'!M225</f>
        <v>0</v>
      </c>
      <c r="CG266" s="168">
        <f>'Pit Scouting Data'!N225</f>
        <v>0</v>
      </c>
      <c r="CH266" s="168">
        <f>'Pit Scouting Data'!O225</f>
        <v>0</v>
      </c>
      <c r="CI266" s="176">
        <f>'Pit Scouting Data'!P225</f>
        <v>0</v>
      </c>
      <c r="CJ266" s="176">
        <f>'Pit Scouting Data'!Q225</f>
        <v>0</v>
      </c>
      <c r="CK266" s="176">
        <f>'Pit Scouting Data'!R225</f>
        <v>0</v>
      </c>
      <c r="CL266" s="176">
        <f>'Pit Scouting Data'!S225</f>
        <v>0</v>
      </c>
      <c r="CM266" s="169">
        <f>'Pit Scouting Data'!A225</f>
        <v>0</v>
      </c>
      <c r="CN266" s="169">
        <f>'Pit Scouting Data'!B225</f>
        <v>0</v>
      </c>
      <c r="CO266" s="169">
        <f>'Pit Scouting Data'!C225</f>
        <v>0</v>
      </c>
      <c r="CP266" s="169">
        <f>'Pit Scouting Data'!D225</f>
        <v>0</v>
      </c>
      <c r="CQ266" s="169"/>
      <c r="CR266" s="169"/>
      <c r="CS266" s="169"/>
      <c r="CT266" s="169"/>
      <c r="CU266" s="169"/>
      <c r="CV266" s="169"/>
      <c r="CW266" s="169"/>
      <c r="CX266" s="169"/>
      <c r="CY266" s="169"/>
      <c r="CZ266" s="169"/>
      <c r="DA266" s="169"/>
      <c r="DB266" s="169"/>
      <c r="DC266" s="169"/>
      <c r="DD266" s="169"/>
      <c r="DE266" s="169"/>
      <c r="DF266" s="169"/>
      <c r="DG266" s="169"/>
      <c r="DH266" s="169"/>
      <c r="DI266" s="169"/>
      <c r="DJ266" s="2"/>
      <c r="DK266" s="2"/>
      <c r="DL266" s="2"/>
      <c r="DM266" s="2"/>
      <c r="DN266" s="2"/>
      <c r="DO266" s="2"/>
      <c r="DP266" s="169"/>
      <c r="DQ266" s="169"/>
      <c r="DR266" s="169"/>
      <c r="DS266" s="169"/>
      <c r="DT266" s="169"/>
      <c r="DU266" s="169"/>
      <c r="DV266" s="169"/>
      <c r="DW266" s="37"/>
      <c r="DX266" s="37"/>
      <c r="DZ266" s="153"/>
    </row>
    <row r="267" spans="1:130" s="164" customFormat="1" hidden="1" x14ac:dyDescent="0.25">
      <c r="A267" s="153">
        <f t="shared" si="184"/>
        <v>0</v>
      </c>
      <c r="B267" s="39"/>
      <c r="C267" s="39"/>
      <c r="D267" s="17">
        <f t="shared" si="185"/>
        <v>0</v>
      </c>
      <c r="E267" s="113">
        <f t="shared" si="186"/>
        <v>0</v>
      </c>
      <c r="F267" s="113">
        <f t="shared" si="187"/>
        <v>0</v>
      </c>
      <c r="G267" s="113">
        <f t="shared" si="188"/>
        <v>0</v>
      </c>
      <c r="H267" s="113">
        <f t="shared" si="189"/>
        <v>0</v>
      </c>
      <c r="I267" s="113">
        <f t="shared" si="190"/>
        <v>0</v>
      </c>
      <c r="J267" s="113">
        <f t="shared" si="191"/>
        <v>0</v>
      </c>
      <c r="K267" s="113">
        <f t="shared" si="192"/>
        <v>0</v>
      </c>
      <c r="L267" s="76">
        <v>8</v>
      </c>
      <c r="M267" s="76">
        <v>8</v>
      </c>
      <c r="N267" s="76">
        <v>6</v>
      </c>
      <c r="O267" s="76">
        <v>6</v>
      </c>
      <c r="P267" s="76">
        <v>6</v>
      </c>
      <c r="Q267" s="76">
        <v>2</v>
      </c>
      <c r="R267" s="76">
        <v>1</v>
      </c>
      <c r="S267" s="17">
        <f t="shared" si="193"/>
        <v>0</v>
      </c>
      <c r="T267" s="113">
        <f t="shared" si="194"/>
        <v>0</v>
      </c>
      <c r="U267" s="113">
        <f t="shared" si="195"/>
        <v>0</v>
      </c>
      <c r="V267" s="113">
        <f t="shared" si="196"/>
        <v>0</v>
      </c>
      <c r="W267" s="113">
        <f t="shared" si="197"/>
        <v>0</v>
      </c>
      <c r="X267" s="113">
        <f t="shared" si="198"/>
        <v>0</v>
      </c>
      <c r="Y267" s="113">
        <f t="shared" si="199"/>
        <v>0</v>
      </c>
      <c r="Z267" s="113">
        <f t="shared" si="200"/>
        <v>0</v>
      </c>
      <c r="AA267" s="76">
        <v>5</v>
      </c>
      <c r="AB267" s="76">
        <v>6</v>
      </c>
      <c r="AC267" s="76">
        <v>8</v>
      </c>
      <c r="AD267" s="76">
        <v>2</v>
      </c>
      <c r="AE267" s="76">
        <v>2</v>
      </c>
      <c r="AF267" s="76">
        <v>3</v>
      </c>
      <c r="AG267" s="76">
        <v>8</v>
      </c>
      <c r="AH267" s="131">
        <f t="shared" si="201"/>
        <v>0</v>
      </c>
      <c r="AI267" s="131">
        <f t="shared" si="202"/>
        <v>0</v>
      </c>
      <c r="AJ267" s="131">
        <f t="shared" si="203"/>
        <v>0</v>
      </c>
      <c r="AK267" s="131">
        <f t="shared" si="204"/>
        <v>0</v>
      </c>
      <c r="AL267" s="131">
        <f t="shared" si="205"/>
        <v>0</v>
      </c>
      <c r="AM267" s="131">
        <f t="shared" si="206"/>
        <v>0</v>
      </c>
      <c r="AN267" s="131">
        <f t="shared" si="207"/>
        <v>0</v>
      </c>
      <c r="AO267" s="115" t="b">
        <f t="shared" si="208"/>
        <v>0</v>
      </c>
      <c r="AP267" s="115" t="b">
        <f t="shared" si="209"/>
        <v>0</v>
      </c>
      <c r="AQ267" s="115" t="b">
        <f t="shared" si="210"/>
        <v>0</v>
      </c>
      <c r="AR267" s="79">
        <f t="shared" si="211"/>
        <v>0</v>
      </c>
      <c r="AS267" s="79">
        <f t="shared" si="212"/>
        <v>0</v>
      </c>
      <c r="AT267" s="79">
        <f t="shared" si="213"/>
        <v>0</v>
      </c>
      <c r="AU267" s="79">
        <f t="shared" si="214"/>
        <v>0</v>
      </c>
      <c r="AV267" s="79">
        <f t="shared" si="215"/>
        <v>0</v>
      </c>
      <c r="AW267" s="79">
        <f t="shared" si="216"/>
        <v>0</v>
      </c>
      <c r="AX267" s="128">
        <f t="shared" si="217"/>
        <v>0</v>
      </c>
      <c r="AY267" s="128"/>
      <c r="AZ267" s="128"/>
      <c r="BA267" s="128">
        <f t="shared" si="218"/>
        <v>0</v>
      </c>
      <c r="BB267" s="128">
        <f t="shared" si="219"/>
        <v>0</v>
      </c>
      <c r="BC267" s="80">
        <f t="shared" si="223"/>
        <v>0</v>
      </c>
      <c r="BD267" s="80">
        <f t="shared" si="224"/>
        <v>0</v>
      </c>
      <c r="BE267" s="80">
        <f t="shared" si="225"/>
        <v>0</v>
      </c>
      <c r="BF267" s="80">
        <f t="shared" si="226"/>
        <v>0</v>
      </c>
      <c r="BG267" s="80">
        <f t="shared" si="227"/>
        <v>0</v>
      </c>
      <c r="BH267" s="80">
        <f t="shared" si="228"/>
        <v>0</v>
      </c>
      <c r="BI267" s="4">
        <f t="shared" si="220"/>
        <v>0</v>
      </c>
      <c r="BJ267" s="4">
        <f t="shared" si="221"/>
        <v>0</v>
      </c>
      <c r="BK267" s="4">
        <f t="shared" si="222"/>
        <v>0</v>
      </c>
      <c r="BL267" s="8" t="e">
        <f>VLOOKUP(CN267,'CIR Results'!$B$3:$L$42,2,FALSE)</f>
        <v>#N/A</v>
      </c>
      <c r="BM267" s="8" t="e">
        <f>VLOOKUP(CN267,'CIR Results'!$B$3:$L$42,3,FALSE)</f>
        <v>#N/A</v>
      </c>
      <c r="BN267" s="8" t="e">
        <f>VLOOKUP(CN267,'CIR Results'!$B$3:$L$42,4,FALSE)</f>
        <v>#N/A</v>
      </c>
      <c r="BO267" s="8" t="e">
        <f>VLOOKUP(CN267,'CIR Results'!$B$3:$L$42,5,FALSE)</f>
        <v>#N/A</v>
      </c>
      <c r="BP267" s="8" t="e">
        <f>VLOOKUP(CN267,'CIR Results'!$B$3:$L$42,6,FALSE)</f>
        <v>#N/A</v>
      </c>
      <c r="BQ267" s="8" t="e">
        <f>VLOOKUP(CN267,'CIR Results'!$B$3:$L$42,8,FALSE)</f>
        <v>#N/A</v>
      </c>
      <c r="BR267" s="8" t="e">
        <f>VLOOKUP(CN267,'CIR Results'!$B$3:$L$42,9,FALSE)</f>
        <v>#N/A</v>
      </c>
      <c r="BS267" s="8" t="e">
        <f>VLOOKUP(CN267,'CIR Results'!$B$3:$L$42,10,FALSE)</f>
        <v>#N/A</v>
      </c>
      <c r="BT267" s="8" t="e">
        <f>VLOOKUP(CN267,'CIR Results'!$B$3:$L$42,11,FALSE)</f>
        <v>#N/A</v>
      </c>
      <c r="BU267" s="136" t="e">
        <f>VLOOKUP(CN267,'CIR Team Info'!$B$5:$E$44,2,FALSE)</f>
        <v>#N/A</v>
      </c>
      <c r="BV267" s="136" t="e">
        <f>VLOOKUP(CN267,'CIR Team Info'!$B$5:$E$44,4,FALSE)</f>
        <v>#N/A</v>
      </c>
      <c r="BW267" s="136" t="str">
        <f t="shared" si="229"/>
        <v xml:space="preserve">0 0 0 </v>
      </c>
      <c r="BX267" s="168">
        <f>'Pit Scouting Data'!E226</f>
        <v>0</v>
      </c>
      <c r="BY267" s="168">
        <f>'Pit Scouting Data'!F226</f>
        <v>0</v>
      </c>
      <c r="BZ267" s="168">
        <f>'Pit Scouting Data'!G226</f>
        <v>0</v>
      </c>
      <c r="CA267" s="168">
        <f>'Pit Scouting Data'!H226</f>
        <v>0</v>
      </c>
      <c r="CB267" s="168">
        <f>'Pit Scouting Data'!I226</f>
        <v>0</v>
      </c>
      <c r="CC267" s="168">
        <f>'Pit Scouting Data'!J226</f>
        <v>0</v>
      </c>
      <c r="CD267" s="168">
        <f>'Pit Scouting Data'!K226</f>
        <v>0</v>
      </c>
      <c r="CE267" s="168">
        <f>'Pit Scouting Data'!L226</f>
        <v>0</v>
      </c>
      <c r="CF267" s="168">
        <f>'Pit Scouting Data'!M226</f>
        <v>0</v>
      </c>
      <c r="CG267" s="168">
        <f>'Pit Scouting Data'!N226</f>
        <v>0</v>
      </c>
      <c r="CH267" s="168">
        <f>'Pit Scouting Data'!O226</f>
        <v>0</v>
      </c>
      <c r="CI267" s="176">
        <f>'Pit Scouting Data'!P226</f>
        <v>0</v>
      </c>
      <c r="CJ267" s="176">
        <f>'Pit Scouting Data'!Q226</f>
        <v>0</v>
      </c>
      <c r="CK267" s="176">
        <f>'Pit Scouting Data'!R226</f>
        <v>0</v>
      </c>
      <c r="CL267" s="176">
        <f>'Pit Scouting Data'!S226</f>
        <v>0</v>
      </c>
      <c r="CM267" s="169">
        <f>'Pit Scouting Data'!A226</f>
        <v>0</v>
      </c>
      <c r="CN267" s="169">
        <f>'Pit Scouting Data'!B226</f>
        <v>0</v>
      </c>
      <c r="CO267" s="169">
        <f>'Pit Scouting Data'!C226</f>
        <v>0</v>
      </c>
      <c r="CP267" s="169">
        <f>'Pit Scouting Data'!D226</f>
        <v>0</v>
      </c>
      <c r="CQ267" s="169"/>
      <c r="CR267" s="169"/>
      <c r="CS267" s="169"/>
      <c r="CT267" s="169"/>
      <c r="CU267" s="169"/>
      <c r="CV267" s="169"/>
      <c r="CW267" s="169"/>
      <c r="CX267" s="169"/>
      <c r="CY267" s="169"/>
      <c r="CZ267" s="169"/>
      <c r="DA267" s="169"/>
      <c r="DB267" s="169"/>
      <c r="DC267" s="169"/>
      <c r="DD267" s="169"/>
      <c r="DE267" s="169"/>
      <c r="DF267" s="169"/>
      <c r="DG267" s="169"/>
      <c r="DH267" s="169"/>
      <c r="DI267" s="169"/>
      <c r="DJ267" s="2"/>
      <c r="DK267" s="2"/>
      <c r="DL267" s="2"/>
      <c r="DM267" s="2"/>
      <c r="DN267" s="2"/>
      <c r="DO267" s="2"/>
      <c r="DP267" s="169"/>
      <c r="DQ267" s="169"/>
      <c r="DR267" s="169"/>
      <c r="DS267" s="169"/>
      <c r="DT267" s="169"/>
      <c r="DU267" s="169"/>
      <c r="DV267" s="169"/>
      <c r="DW267" s="37"/>
      <c r="DX267" s="37"/>
      <c r="DZ267" s="153"/>
    </row>
    <row r="268" spans="1:130" s="164" customFormat="1" hidden="1" x14ac:dyDescent="0.25">
      <c r="A268" s="153">
        <f t="shared" si="184"/>
        <v>0</v>
      </c>
      <c r="B268" s="39"/>
      <c r="C268" s="39"/>
      <c r="D268" s="17">
        <f t="shared" si="185"/>
        <v>0</v>
      </c>
      <c r="E268" s="113">
        <f t="shared" si="186"/>
        <v>0</v>
      </c>
      <c r="F268" s="113">
        <f t="shared" si="187"/>
        <v>0</v>
      </c>
      <c r="G268" s="113">
        <f t="shared" si="188"/>
        <v>0</v>
      </c>
      <c r="H268" s="113">
        <f t="shared" si="189"/>
        <v>0</v>
      </c>
      <c r="I268" s="113">
        <f t="shared" si="190"/>
        <v>0</v>
      </c>
      <c r="J268" s="113">
        <f t="shared" si="191"/>
        <v>0</v>
      </c>
      <c r="K268" s="113">
        <f t="shared" si="192"/>
        <v>0</v>
      </c>
      <c r="L268" s="76">
        <v>8</v>
      </c>
      <c r="M268" s="76">
        <v>8</v>
      </c>
      <c r="N268" s="76">
        <v>6</v>
      </c>
      <c r="O268" s="76">
        <v>6</v>
      </c>
      <c r="P268" s="76">
        <v>6</v>
      </c>
      <c r="Q268" s="76">
        <v>2</v>
      </c>
      <c r="R268" s="76">
        <v>1</v>
      </c>
      <c r="S268" s="17">
        <f t="shared" si="193"/>
        <v>0</v>
      </c>
      <c r="T268" s="113">
        <f t="shared" si="194"/>
        <v>0</v>
      </c>
      <c r="U268" s="113">
        <f t="shared" si="195"/>
        <v>0</v>
      </c>
      <c r="V268" s="113">
        <f t="shared" si="196"/>
        <v>0</v>
      </c>
      <c r="W268" s="113">
        <f t="shared" si="197"/>
        <v>0</v>
      </c>
      <c r="X268" s="113">
        <f t="shared" si="198"/>
        <v>0</v>
      </c>
      <c r="Y268" s="113">
        <f t="shared" si="199"/>
        <v>0</v>
      </c>
      <c r="Z268" s="113">
        <f t="shared" si="200"/>
        <v>0</v>
      </c>
      <c r="AA268" s="76">
        <v>5</v>
      </c>
      <c r="AB268" s="76">
        <v>6</v>
      </c>
      <c r="AC268" s="76">
        <v>8</v>
      </c>
      <c r="AD268" s="76">
        <v>2</v>
      </c>
      <c r="AE268" s="76">
        <v>2</v>
      </c>
      <c r="AF268" s="76">
        <v>3</v>
      </c>
      <c r="AG268" s="76">
        <v>8</v>
      </c>
      <c r="AH268" s="131">
        <f t="shared" si="201"/>
        <v>0</v>
      </c>
      <c r="AI268" s="131">
        <f t="shared" si="202"/>
        <v>0</v>
      </c>
      <c r="AJ268" s="131">
        <f t="shared" si="203"/>
        <v>0</v>
      </c>
      <c r="AK268" s="131">
        <f t="shared" si="204"/>
        <v>0</v>
      </c>
      <c r="AL268" s="131">
        <f t="shared" si="205"/>
        <v>0</v>
      </c>
      <c r="AM268" s="131">
        <f t="shared" si="206"/>
        <v>0</v>
      </c>
      <c r="AN268" s="131">
        <f t="shared" si="207"/>
        <v>0</v>
      </c>
      <c r="AO268" s="115" t="b">
        <f t="shared" si="208"/>
        <v>0</v>
      </c>
      <c r="AP268" s="115" t="b">
        <f t="shared" si="209"/>
        <v>0</v>
      </c>
      <c r="AQ268" s="115" t="b">
        <f t="shared" si="210"/>
        <v>0</v>
      </c>
      <c r="AR268" s="79">
        <f t="shared" si="211"/>
        <v>0</v>
      </c>
      <c r="AS268" s="79">
        <f t="shared" si="212"/>
        <v>0</v>
      </c>
      <c r="AT268" s="79">
        <f t="shared" si="213"/>
        <v>0</v>
      </c>
      <c r="AU268" s="79">
        <f t="shared" si="214"/>
        <v>0</v>
      </c>
      <c r="AV268" s="79">
        <f t="shared" si="215"/>
        <v>0</v>
      </c>
      <c r="AW268" s="79">
        <f t="shared" si="216"/>
        <v>0</v>
      </c>
      <c r="AX268" s="128">
        <f t="shared" si="217"/>
        <v>0</v>
      </c>
      <c r="AY268" s="128"/>
      <c r="AZ268" s="128"/>
      <c r="BA268" s="128">
        <f t="shared" si="218"/>
        <v>0</v>
      </c>
      <c r="BB268" s="128">
        <f t="shared" si="219"/>
        <v>0</v>
      </c>
      <c r="BC268" s="80">
        <f t="shared" si="223"/>
        <v>0</v>
      </c>
      <c r="BD268" s="80">
        <f t="shared" si="224"/>
        <v>0</v>
      </c>
      <c r="BE268" s="80">
        <f t="shared" si="225"/>
        <v>0</v>
      </c>
      <c r="BF268" s="80">
        <f t="shared" si="226"/>
        <v>0</v>
      </c>
      <c r="BG268" s="80">
        <f t="shared" si="227"/>
        <v>0</v>
      </c>
      <c r="BH268" s="80">
        <f t="shared" si="228"/>
        <v>0</v>
      </c>
      <c r="BI268" s="4">
        <f t="shared" si="220"/>
        <v>0</v>
      </c>
      <c r="BJ268" s="4">
        <f t="shared" si="221"/>
        <v>0</v>
      </c>
      <c r="BK268" s="4">
        <f t="shared" si="222"/>
        <v>0</v>
      </c>
      <c r="BL268" s="8" t="e">
        <f>VLOOKUP(CN268,'CIR Results'!$B$3:$L$42,2,FALSE)</f>
        <v>#N/A</v>
      </c>
      <c r="BM268" s="8" t="e">
        <f>VLOOKUP(CN268,'CIR Results'!$B$3:$L$42,3,FALSE)</f>
        <v>#N/A</v>
      </c>
      <c r="BN268" s="8" t="e">
        <f>VLOOKUP(CN268,'CIR Results'!$B$3:$L$42,4,FALSE)</f>
        <v>#N/A</v>
      </c>
      <c r="BO268" s="8" t="e">
        <f>VLOOKUP(CN268,'CIR Results'!$B$3:$L$42,5,FALSE)</f>
        <v>#N/A</v>
      </c>
      <c r="BP268" s="8" t="e">
        <f>VLOOKUP(CN268,'CIR Results'!$B$3:$L$42,6,FALSE)</f>
        <v>#N/A</v>
      </c>
      <c r="BQ268" s="8" t="e">
        <f>VLOOKUP(CN268,'CIR Results'!$B$3:$L$42,8,FALSE)</f>
        <v>#N/A</v>
      </c>
      <c r="BR268" s="8" t="e">
        <f>VLOOKUP(CN268,'CIR Results'!$B$3:$L$42,9,FALSE)</f>
        <v>#N/A</v>
      </c>
      <c r="BS268" s="8" t="e">
        <f>VLOOKUP(CN268,'CIR Results'!$B$3:$L$42,10,FALSE)</f>
        <v>#N/A</v>
      </c>
      <c r="BT268" s="8" t="e">
        <f>VLOOKUP(CN268,'CIR Results'!$B$3:$L$42,11,FALSE)</f>
        <v>#N/A</v>
      </c>
      <c r="BU268" s="136" t="e">
        <f>VLOOKUP(CN268,'CIR Team Info'!$B$5:$E$44,2,FALSE)</f>
        <v>#N/A</v>
      </c>
      <c r="BV268" s="136" t="e">
        <f>VLOOKUP(CN268,'CIR Team Info'!$B$5:$E$44,4,FALSE)</f>
        <v>#N/A</v>
      </c>
      <c r="BW268" s="136" t="str">
        <f t="shared" si="229"/>
        <v xml:space="preserve">0 0 0 </v>
      </c>
      <c r="BX268" s="168">
        <f>'Pit Scouting Data'!E227</f>
        <v>0</v>
      </c>
      <c r="BY268" s="168">
        <f>'Pit Scouting Data'!F227</f>
        <v>0</v>
      </c>
      <c r="BZ268" s="168">
        <f>'Pit Scouting Data'!G227</f>
        <v>0</v>
      </c>
      <c r="CA268" s="168">
        <f>'Pit Scouting Data'!H227</f>
        <v>0</v>
      </c>
      <c r="CB268" s="168">
        <f>'Pit Scouting Data'!I227</f>
        <v>0</v>
      </c>
      <c r="CC268" s="168">
        <f>'Pit Scouting Data'!J227</f>
        <v>0</v>
      </c>
      <c r="CD268" s="168">
        <f>'Pit Scouting Data'!K227</f>
        <v>0</v>
      </c>
      <c r="CE268" s="168">
        <f>'Pit Scouting Data'!L227</f>
        <v>0</v>
      </c>
      <c r="CF268" s="168">
        <f>'Pit Scouting Data'!M227</f>
        <v>0</v>
      </c>
      <c r="CG268" s="168">
        <f>'Pit Scouting Data'!N227</f>
        <v>0</v>
      </c>
      <c r="CH268" s="168">
        <f>'Pit Scouting Data'!O227</f>
        <v>0</v>
      </c>
      <c r="CI268" s="176">
        <f>'Pit Scouting Data'!P227</f>
        <v>0</v>
      </c>
      <c r="CJ268" s="176">
        <f>'Pit Scouting Data'!Q227</f>
        <v>0</v>
      </c>
      <c r="CK268" s="176">
        <f>'Pit Scouting Data'!R227</f>
        <v>0</v>
      </c>
      <c r="CL268" s="176">
        <f>'Pit Scouting Data'!S227</f>
        <v>0</v>
      </c>
      <c r="CM268" s="169">
        <f>'Pit Scouting Data'!A227</f>
        <v>0</v>
      </c>
      <c r="CN268" s="169">
        <f>'Pit Scouting Data'!B227</f>
        <v>0</v>
      </c>
      <c r="CO268" s="169">
        <f>'Pit Scouting Data'!C227</f>
        <v>0</v>
      </c>
      <c r="CP268" s="169">
        <f>'Pit Scouting Data'!D227</f>
        <v>0</v>
      </c>
      <c r="CQ268" s="169"/>
      <c r="CR268" s="169"/>
      <c r="CS268" s="169"/>
      <c r="CT268" s="169"/>
      <c r="CU268" s="169"/>
      <c r="CV268" s="169"/>
      <c r="CW268" s="169"/>
      <c r="CX268" s="169"/>
      <c r="CY268" s="169"/>
      <c r="CZ268" s="169"/>
      <c r="DA268" s="169"/>
      <c r="DB268" s="169"/>
      <c r="DC268" s="169"/>
      <c r="DD268" s="169"/>
      <c r="DE268" s="169"/>
      <c r="DF268" s="169"/>
      <c r="DG268" s="169"/>
      <c r="DH268" s="169"/>
      <c r="DI268" s="169"/>
      <c r="DJ268" s="2"/>
      <c r="DK268" s="2"/>
      <c r="DL268" s="2"/>
      <c r="DM268" s="2"/>
      <c r="DN268" s="2"/>
      <c r="DO268" s="2"/>
      <c r="DP268" s="169"/>
      <c r="DQ268" s="169"/>
      <c r="DR268" s="169"/>
      <c r="DS268" s="169"/>
      <c r="DT268" s="169"/>
      <c r="DU268" s="169"/>
      <c r="DV268" s="169"/>
      <c r="DW268" s="37"/>
      <c r="DX268" s="37"/>
      <c r="DZ268" s="153"/>
    </row>
    <row r="269" spans="1:130" s="164" customFormat="1" hidden="1" x14ac:dyDescent="0.25">
      <c r="A269" s="153">
        <f t="shared" si="184"/>
        <v>0</v>
      </c>
      <c r="B269" s="39"/>
      <c r="C269" s="39"/>
      <c r="D269" s="17">
        <f t="shared" si="185"/>
        <v>0</v>
      </c>
      <c r="E269" s="113">
        <f t="shared" si="186"/>
        <v>0</v>
      </c>
      <c r="F269" s="113">
        <f t="shared" si="187"/>
        <v>0</v>
      </c>
      <c r="G269" s="113">
        <f t="shared" si="188"/>
        <v>0</v>
      </c>
      <c r="H269" s="113">
        <f t="shared" si="189"/>
        <v>0</v>
      </c>
      <c r="I269" s="113">
        <f t="shared" si="190"/>
        <v>0</v>
      </c>
      <c r="J269" s="113">
        <f t="shared" si="191"/>
        <v>0</v>
      </c>
      <c r="K269" s="113">
        <f t="shared" si="192"/>
        <v>0</v>
      </c>
      <c r="L269" s="76">
        <v>8</v>
      </c>
      <c r="M269" s="76">
        <v>8</v>
      </c>
      <c r="N269" s="76">
        <v>6</v>
      </c>
      <c r="O269" s="76">
        <v>6</v>
      </c>
      <c r="P269" s="76">
        <v>6</v>
      </c>
      <c r="Q269" s="76">
        <v>2</v>
      </c>
      <c r="R269" s="76">
        <v>1</v>
      </c>
      <c r="S269" s="17">
        <f t="shared" si="193"/>
        <v>0</v>
      </c>
      <c r="T269" s="113">
        <f t="shared" si="194"/>
        <v>0</v>
      </c>
      <c r="U269" s="113">
        <f t="shared" si="195"/>
        <v>0</v>
      </c>
      <c r="V269" s="113">
        <f t="shared" si="196"/>
        <v>0</v>
      </c>
      <c r="W269" s="113">
        <f t="shared" si="197"/>
        <v>0</v>
      </c>
      <c r="X269" s="113">
        <f t="shared" si="198"/>
        <v>0</v>
      </c>
      <c r="Y269" s="113">
        <f t="shared" si="199"/>
        <v>0</v>
      </c>
      <c r="Z269" s="113">
        <f t="shared" si="200"/>
        <v>0</v>
      </c>
      <c r="AA269" s="76">
        <v>5</v>
      </c>
      <c r="AB269" s="76">
        <v>6</v>
      </c>
      <c r="AC269" s="76">
        <v>8</v>
      </c>
      <c r="AD269" s="76">
        <v>2</v>
      </c>
      <c r="AE269" s="76">
        <v>2</v>
      </c>
      <c r="AF269" s="76">
        <v>3</v>
      </c>
      <c r="AG269" s="76">
        <v>8</v>
      </c>
      <c r="AH269" s="131">
        <f t="shared" si="201"/>
        <v>0</v>
      </c>
      <c r="AI269" s="131">
        <f t="shared" si="202"/>
        <v>0</v>
      </c>
      <c r="AJ269" s="131">
        <f t="shared" si="203"/>
        <v>0</v>
      </c>
      <c r="AK269" s="131">
        <f t="shared" si="204"/>
        <v>0</v>
      </c>
      <c r="AL269" s="131">
        <f t="shared" si="205"/>
        <v>0</v>
      </c>
      <c r="AM269" s="131">
        <f t="shared" si="206"/>
        <v>0</v>
      </c>
      <c r="AN269" s="131">
        <f t="shared" si="207"/>
        <v>0</v>
      </c>
      <c r="AO269" s="115" t="b">
        <f t="shared" si="208"/>
        <v>0</v>
      </c>
      <c r="AP269" s="115" t="b">
        <f t="shared" si="209"/>
        <v>0</v>
      </c>
      <c r="AQ269" s="115" t="b">
        <f t="shared" si="210"/>
        <v>0</v>
      </c>
      <c r="AR269" s="79">
        <f t="shared" si="211"/>
        <v>0</v>
      </c>
      <c r="AS269" s="79">
        <f t="shared" si="212"/>
        <v>0</v>
      </c>
      <c r="AT269" s="79">
        <f t="shared" si="213"/>
        <v>0</v>
      </c>
      <c r="AU269" s="79">
        <f t="shared" si="214"/>
        <v>0</v>
      </c>
      <c r="AV269" s="79">
        <f t="shared" si="215"/>
        <v>0</v>
      </c>
      <c r="AW269" s="79">
        <f t="shared" si="216"/>
        <v>0</v>
      </c>
      <c r="AX269" s="128">
        <f t="shared" si="217"/>
        <v>0</v>
      </c>
      <c r="AY269" s="128"/>
      <c r="AZ269" s="128"/>
      <c r="BA269" s="128">
        <f t="shared" si="218"/>
        <v>0</v>
      </c>
      <c r="BB269" s="128">
        <f t="shared" si="219"/>
        <v>0</v>
      </c>
      <c r="BC269" s="80">
        <f t="shared" si="223"/>
        <v>0</v>
      </c>
      <c r="BD269" s="80">
        <f t="shared" si="224"/>
        <v>0</v>
      </c>
      <c r="BE269" s="80">
        <f t="shared" si="225"/>
        <v>0</v>
      </c>
      <c r="BF269" s="80">
        <f t="shared" si="226"/>
        <v>0</v>
      </c>
      <c r="BG269" s="80">
        <f t="shared" si="227"/>
        <v>0</v>
      </c>
      <c r="BH269" s="80">
        <f t="shared" si="228"/>
        <v>0</v>
      </c>
      <c r="BI269" s="4">
        <f t="shared" si="220"/>
        <v>0</v>
      </c>
      <c r="BJ269" s="4">
        <f t="shared" si="221"/>
        <v>0</v>
      </c>
      <c r="BK269" s="4">
        <f t="shared" si="222"/>
        <v>0</v>
      </c>
      <c r="BL269" s="8" t="e">
        <f>VLOOKUP(CN269,'CIR Results'!$B$3:$L$42,2,FALSE)</f>
        <v>#N/A</v>
      </c>
      <c r="BM269" s="8" t="e">
        <f>VLOOKUP(CN269,'CIR Results'!$B$3:$L$42,3,FALSE)</f>
        <v>#N/A</v>
      </c>
      <c r="BN269" s="8" t="e">
        <f>VLOOKUP(CN269,'CIR Results'!$B$3:$L$42,4,FALSE)</f>
        <v>#N/A</v>
      </c>
      <c r="BO269" s="8" t="e">
        <f>VLOOKUP(CN269,'CIR Results'!$B$3:$L$42,5,FALSE)</f>
        <v>#N/A</v>
      </c>
      <c r="BP269" s="8" t="e">
        <f>VLOOKUP(CN269,'CIR Results'!$B$3:$L$42,6,FALSE)</f>
        <v>#N/A</v>
      </c>
      <c r="BQ269" s="8" t="e">
        <f>VLOOKUP(CN269,'CIR Results'!$B$3:$L$42,8,FALSE)</f>
        <v>#N/A</v>
      </c>
      <c r="BR269" s="8" t="e">
        <f>VLOOKUP(CN269,'CIR Results'!$B$3:$L$42,9,FALSE)</f>
        <v>#N/A</v>
      </c>
      <c r="BS269" s="8" t="e">
        <f>VLOOKUP(CN269,'CIR Results'!$B$3:$L$42,10,FALSE)</f>
        <v>#N/A</v>
      </c>
      <c r="BT269" s="8" t="e">
        <f>VLOOKUP(CN269,'CIR Results'!$B$3:$L$42,11,FALSE)</f>
        <v>#N/A</v>
      </c>
      <c r="BU269" s="136" t="e">
        <f>VLOOKUP(CN269,'CIR Team Info'!$B$5:$E$44,2,FALSE)</f>
        <v>#N/A</v>
      </c>
      <c r="BV269" s="136" t="e">
        <f>VLOOKUP(CN269,'CIR Team Info'!$B$5:$E$44,4,FALSE)</f>
        <v>#N/A</v>
      </c>
      <c r="BW269" s="136" t="str">
        <f t="shared" si="229"/>
        <v xml:space="preserve">0 0 0 </v>
      </c>
      <c r="BX269" s="168">
        <f>'Pit Scouting Data'!E228</f>
        <v>0</v>
      </c>
      <c r="BY269" s="168">
        <f>'Pit Scouting Data'!F228</f>
        <v>0</v>
      </c>
      <c r="BZ269" s="168">
        <f>'Pit Scouting Data'!G228</f>
        <v>0</v>
      </c>
      <c r="CA269" s="168">
        <f>'Pit Scouting Data'!H228</f>
        <v>0</v>
      </c>
      <c r="CB269" s="168">
        <f>'Pit Scouting Data'!I228</f>
        <v>0</v>
      </c>
      <c r="CC269" s="168">
        <f>'Pit Scouting Data'!J228</f>
        <v>0</v>
      </c>
      <c r="CD269" s="168">
        <f>'Pit Scouting Data'!K228</f>
        <v>0</v>
      </c>
      <c r="CE269" s="168">
        <f>'Pit Scouting Data'!L228</f>
        <v>0</v>
      </c>
      <c r="CF269" s="168">
        <f>'Pit Scouting Data'!M228</f>
        <v>0</v>
      </c>
      <c r="CG269" s="168">
        <f>'Pit Scouting Data'!N228</f>
        <v>0</v>
      </c>
      <c r="CH269" s="168">
        <f>'Pit Scouting Data'!O228</f>
        <v>0</v>
      </c>
      <c r="CI269" s="176">
        <f>'Pit Scouting Data'!P228</f>
        <v>0</v>
      </c>
      <c r="CJ269" s="176">
        <f>'Pit Scouting Data'!Q228</f>
        <v>0</v>
      </c>
      <c r="CK269" s="176">
        <f>'Pit Scouting Data'!R228</f>
        <v>0</v>
      </c>
      <c r="CL269" s="176">
        <f>'Pit Scouting Data'!S228</f>
        <v>0</v>
      </c>
      <c r="CM269" s="169">
        <f>'Pit Scouting Data'!A228</f>
        <v>0</v>
      </c>
      <c r="CN269" s="169">
        <f>'Pit Scouting Data'!B228</f>
        <v>0</v>
      </c>
      <c r="CO269" s="169">
        <f>'Pit Scouting Data'!C228</f>
        <v>0</v>
      </c>
      <c r="CP269" s="169">
        <f>'Pit Scouting Data'!D228</f>
        <v>0</v>
      </c>
      <c r="CQ269" s="169"/>
      <c r="CR269" s="169"/>
      <c r="CS269" s="169"/>
      <c r="CT269" s="169"/>
      <c r="CU269" s="169"/>
      <c r="CV269" s="169"/>
      <c r="CW269" s="169"/>
      <c r="CX269" s="169"/>
      <c r="CY269" s="169"/>
      <c r="CZ269" s="169"/>
      <c r="DA269" s="169"/>
      <c r="DB269" s="169"/>
      <c r="DC269" s="169"/>
      <c r="DD269" s="169"/>
      <c r="DE269" s="169"/>
      <c r="DF269" s="169"/>
      <c r="DG269" s="169"/>
      <c r="DH269" s="169"/>
      <c r="DI269" s="169"/>
      <c r="DJ269" s="2"/>
      <c r="DK269" s="2"/>
      <c r="DL269" s="2"/>
      <c r="DM269" s="2"/>
      <c r="DN269" s="2"/>
      <c r="DO269" s="2"/>
      <c r="DP269" s="169"/>
      <c r="DQ269" s="169"/>
      <c r="DR269" s="169"/>
      <c r="DS269" s="169"/>
      <c r="DT269" s="169"/>
      <c r="DU269" s="169"/>
      <c r="DV269" s="169"/>
      <c r="DW269" s="37"/>
      <c r="DX269" s="37"/>
      <c r="DZ269" s="153"/>
    </row>
    <row r="270" spans="1:130" s="164" customFormat="1" hidden="1" x14ac:dyDescent="0.25">
      <c r="A270" s="153">
        <f t="shared" si="184"/>
        <v>0</v>
      </c>
      <c r="B270" s="39"/>
      <c r="C270" s="39"/>
      <c r="D270" s="17">
        <f t="shared" si="185"/>
        <v>0</v>
      </c>
      <c r="E270" s="113">
        <f t="shared" si="186"/>
        <v>0</v>
      </c>
      <c r="F270" s="113">
        <f t="shared" si="187"/>
        <v>0</v>
      </c>
      <c r="G270" s="113">
        <f t="shared" si="188"/>
        <v>0</v>
      </c>
      <c r="H270" s="113">
        <f t="shared" si="189"/>
        <v>0</v>
      </c>
      <c r="I270" s="113">
        <f t="shared" si="190"/>
        <v>0</v>
      </c>
      <c r="J270" s="113">
        <f t="shared" si="191"/>
        <v>0</v>
      </c>
      <c r="K270" s="113">
        <f t="shared" si="192"/>
        <v>0</v>
      </c>
      <c r="L270" s="76">
        <v>8</v>
      </c>
      <c r="M270" s="76">
        <v>8</v>
      </c>
      <c r="N270" s="76">
        <v>6</v>
      </c>
      <c r="O270" s="76">
        <v>6</v>
      </c>
      <c r="P270" s="76">
        <v>6</v>
      </c>
      <c r="Q270" s="76">
        <v>2</v>
      </c>
      <c r="R270" s="76">
        <v>1</v>
      </c>
      <c r="S270" s="17">
        <f t="shared" si="193"/>
        <v>0</v>
      </c>
      <c r="T270" s="113">
        <f t="shared" si="194"/>
        <v>0</v>
      </c>
      <c r="U270" s="113">
        <f t="shared" si="195"/>
        <v>0</v>
      </c>
      <c r="V270" s="113">
        <f t="shared" si="196"/>
        <v>0</v>
      </c>
      <c r="W270" s="113">
        <f t="shared" si="197"/>
        <v>0</v>
      </c>
      <c r="X270" s="113">
        <f t="shared" si="198"/>
        <v>0</v>
      </c>
      <c r="Y270" s="113">
        <f t="shared" si="199"/>
        <v>0</v>
      </c>
      <c r="Z270" s="113">
        <f t="shared" si="200"/>
        <v>0</v>
      </c>
      <c r="AA270" s="76">
        <v>5</v>
      </c>
      <c r="AB270" s="76">
        <v>6</v>
      </c>
      <c r="AC270" s="76">
        <v>8</v>
      </c>
      <c r="AD270" s="76">
        <v>2</v>
      </c>
      <c r="AE270" s="76">
        <v>2</v>
      </c>
      <c r="AF270" s="76">
        <v>3</v>
      </c>
      <c r="AG270" s="76">
        <v>8</v>
      </c>
      <c r="AH270" s="131">
        <f t="shared" si="201"/>
        <v>0</v>
      </c>
      <c r="AI270" s="131">
        <f t="shared" si="202"/>
        <v>0</v>
      </c>
      <c r="AJ270" s="131">
        <f t="shared" si="203"/>
        <v>0</v>
      </c>
      <c r="AK270" s="131">
        <f t="shared" si="204"/>
        <v>0</v>
      </c>
      <c r="AL270" s="131">
        <f t="shared" si="205"/>
        <v>0</v>
      </c>
      <c r="AM270" s="131">
        <f t="shared" si="206"/>
        <v>0</v>
      </c>
      <c r="AN270" s="131">
        <f t="shared" si="207"/>
        <v>0</v>
      </c>
      <c r="AO270" s="115" t="b">
        <f t="shared" si="208"/>
        <v>0</v>
      </c>
      <c r="AP270" s="115" t="b">
        <f t="shared" si="209"/>
        <v>0</v>
      </c>
      <c r="AQ270" s="115" t="b">
        <f t="shared" si="210"/>
        <v>0</v>
      </c>
      <c r="AR270" s="79">
        <f t="shared" si="211"/>
        <v>0</v>
      </c>
      <c r="AS270" s="79">
        <f t="shared" si="212"/>
        <v>0</v>
      </c>
      <c r="AT270" s="79">
        <f t="shared" si="213"/>
        <v>0</v>
      </c>
      <c r="AU270" s="79">
        <f t="shared" si="214"/>
        <v>0</v>
      </c>
      <c r="AV270" s="79">
        <f t="shared" si="215"/>
        <v>0</v>
      </c>
      <c r="AW270" s="79">
        <f t="shared" si="216"/>
        <v>0</v>
      </c>
      <c r="AX270" s="128">
        <f t="shared" si="217"/>
        <v>0</v>
      </c>
      <c r="AY270" s="128"/>
      <c r="AZ270" s="128"/>
      <c r="BA270" s="128">
        <f t="shared" si="218"/>
        <v>0</v>
      </c>
      <c r="BB270" s="128">
        <f t="shared" si="219"/>
        <v>0</v>
      </c>
      <c r="BC270" s="80">
        <f t="shared" si="223"/>
        <v>0</v>
      </c>
      <c r="BD270" s="80">
        <f t="shared" si="224"/>
        <v>0</v>
      </c>
      <c r="BE270" s="80">
        <f t="shared" si="225"/>
        <v>0</v>
      </c>
      <c r="BF270" s="80">
        <f t="shared" si="226"/>
        <v>0</v>
      </c>
      <c r="BG270" s="80">
        <f t="shared" si="227"/>
        <v>0</v>
      </c>
      <c r="BH270" s="80">
        <f t="shared" si="228"/>
        <v>0</v>
      </c>
      <c r="BI270" s="4">
        <f t="shared" si="220"/>
        <v>0</v>
      </c>
      <c r="BJ270" s="4">
        <f t="shared" si="221"/>
        <v>0</v>
      </c>
      <c r="BK270" s="4">
        <f t="shared" si="222"/>
        <v>0</v>
      </c>
      <c r="BL270" s="8" t="e">
        <f>VLOOKUP(CN270,'CIR Results'!$B$3:$L$42,2,FALSE)</f>
        <v>#N/A</v>
      </c>
      <c r="BM270" s="8" t="e">
        <f>VLOOKUP(CN270,'CIR Results'!$B$3:$L$42,3,FALSE)</f>
        <v>#N/A</v>
      </c>
      <c r="BN270" s="8" t="e">
        <f>VLOOKUP(CN270,'CIR Results'!$B$3:$L$42,4,FALSE)</f>
        <v>#N/A</v>
      </c>
      <c r="BO270" s="8" t="e">
        <f>VLOOKUP(CN270,'CIR Results'!$B$3:$L$42,5,FALSE)</f>
        <v>#N/A</v>
      </c>
      <c r="BP270" s="8" t="e">
        <f>VLOOKUP(CN270,'CIR Results'!$B$3:$L$42,6,FALSE)</f>
        <v>#N/A</v>
      </c>
      <c r="BQ270" s="8" t="e">
        <f>VLOOKUP(CN270,'CIR Results'!$B$3:$L$42,8,FALSE)</f>
        <v>#N/A</v>
      </c>
      <c r="BR270" s="8" t="e">
        <f>VLOOKUP(CN270,'CIR Results'!$B$3:$L$42,9,FALSE)</f>
        <v>#N/A</v>
      </c>
      <c r="BS270" s="8" t="e">
        <f>VLOOKUP(CN270,'CIR Results'!$B$3:$L$42,10,FALSE)</f>
        <v>#N/A</v>
      </c>
      <c r="BT270" s="8" t="e">
        <f>VLOOKUP(CN270,'CIR Results'!$B$3:$L$42,11,FALSE)</f>
        <v>#N/A</v>
      </c>
      <c r="BU270" s="136" t="e">
        <f>VLOOKUP(CN270,'CIR Team Info'!$B$5:$E$44,2,FALSE)</f>
        <v>#N/A</v>
      </c>
      <c r="BV270" s="136" t="e">
        <f>VLOOKUP(CN270,'CIR Team Info'!$B$5:$E$44,4,FALSE)</f>
        <v>#N/A</v>
      </c>
      <c r="BW270" s="136" t="str">
        <f t="shared" si="229"/>
        <v xml:space="preserve">0 0 0 </v>
      </c>
      <c r="BX270" s="168">
        <f>'Pit Scouting Data'!E229</f>
        <v>0</v>
      </c>
      <c r="BY270" s="168">
        <f>'Pit Scouting Data'!F229</f>
        <v>0</v>
      </c>
      <c r="BZ270" s="168">
        <f>'Pit Scouting Data'!G229</f>
        <v>0</v>
      </c>
      <c r="CA270" s="168">
        <f>'Pit Scouting Data'!H229</f>
        <v>0</v>
      </c>
      <c r="CB270" s="168">
        <f>'Pit Scouting Data'!I229</f>
        <v>0</v>
      </c>
      <c r="CC270" s="168">
        <f>'Pit Scouting Data'!J229</f>
        <v>0</v>
      </c>
      <c r="CD270" s="168">
        <f>'Pit Scouting Data'!K229</f>
        <v>0</v>
      </c>
      <c r="CE270" s="168">
        <f>'Pit Scouting Data'!L229</f>
        <v>0</v>
      </c>
      <c r="CF270" s="168">
        <f>'Pit Scouting Data'!M229</f>
        <v>0</v>
      </c>
      <c r="CG270" s="168">
        <f>'Pit Scouting Data'!N229</f>
        <v>0</v>
      </c>
      <c r="CH270" s="168">
        <f>'Pit Scouting Data'!O229</f>
        <v>0</v>
      </c>
      <c r="CI270" s="176">
        <f>'Pit Scouting Data'!P229</f>
        <v>0</v>
      </c>
      <c r="CJ270" s="176">
        <f>'Pit Scouting Data'!Q229</f>
        <v>0</v>
      </c>
      <c r="CK270" s="176">
        <f>'Pit Scouting Data'!R229</f>
        <v>0</v>
      </c>
      <c r="CL270" s="176">
        <f>'Pit Scouting Data'!S229</f>
        <v>0</v>
      </c>
      <c r="CM270" s="169">
        <f>'Pit Scouting Data'!A229</f>
        <v>0</v>
      </c>
      <c r="CN270" s="169">
        <f>'Pit Scouting Data'!B229</f>
        <v>0</v>
      </c>
      <c r="CO270" s="169">
        <f>'Pit Scouting Data'!C229</f>
        <v>0</v>
      </c>
      <c r="CP270" s="169">
        <f>'Pit Scouting Data'!D229</f>
        <v>0</v>
      </c>
      <c r="CQ270" s="169"/>
      <c r="CR270" s="169"/>
      <c r="CS270" s="169"/>
      <c r="CT270" s="169"/>
      <c r="CU270" s="169"/>
      <c r="CV270" s="169"/>
      <c r="CW270" s="169"/>
      <c r="CX270" s="169"/>
      <c r="CY270" s="169"/>
      <c r="CZ270" s="169"/>
      <c r="DA270" s="169"/>
      <c r="DB270" s="169"/>
      <c r="DC270" s="169"/>
      <c r="DD270" s="169"/>
      <c r="DE270" s="169"/>
      <c r="DF270" s="169"/>
      <c r="DG270" s="169"/>
      <c r="DH270" s="169"/>
      <c r="DI270" s="169"/>
      <c r="DJ270" s="2"/>
      <c r="DK270" s="2"/>
      <c r="DL270" s="2"/>
      <c r="DM270" s="2"/>
      <c r="DN270" s="2"/>
      <c r="DO270" s="2"/>
      <c r="DP270" s="169"/>
      <c r="DQ270" s="169"/>
      <c r="DR270" s="169"/>
      <c r="DS270" s="169"/>
      <c r="DT270" s="169"/>
      <c r="DU270" s="169"/>
      <c r="DV270" s="169"/>
      <c r="DW270" s="37"/>
      <c r="DX270" s="37"/>
      <c r="DZ270" s="153"/>
    </row>
    <row r="271" spans="1:130" s="164" customFormat="1" hidden="1" x14ac:dyDescent="0.25">
      <c r="A271" s="153">
        <f t="shared" si="184"/>
        <v>0</v>
      </c>
      <c r="B271" s="39"/>
      <c r="C271" s="39"/>
      <c r="D271" s="17">
        <f t="shared" si="185"/>
        <v>0</v>
      </c>
      <c r="E271" s="113">
        <f t="shared" si="186"/>
        <v>0</v>
      </c>
      <c r="F271" s="113">
        <f t="shared" si="187"/>
        <v>0</v>
      </c>
      <c r="G271" s="113">
        <f t="shared" si="188"/>
        <v>0</v>
      </c>
      <c r="H271" s="113">
        <f t="shared" si="189"/>
        <v>0</v>
      </c>
      <c r="I271" s="113">
        <f t="shared" si="190"/>
        <v>0</v>
      </c>
      <c r="J271" s="113">
        <f t="shared" si="191"/>
        <v>0</v>
      </c>
      <c r="K271" s="113">
        <f t="shared" si="192"/>
        <v>0</v>
      </c>
      <c r="L271" s="76">
        <v>8</v>
      </c>
      <c r="M271" s="76">
        <v>8</v>
      </c>
      <c r="N271" s="76">
        <v>6</v>
      </c>
      <c r="O271" s="76">
        <v>6</v>
      </c>
      <c r="P271" s="76">
        <v>6</v>
      </c>
      <c r="Q271" s="76">
        <v>2</v>
      </c>
      <c r="R271" s="76">
        <v>1</v>
      </c>
      <c r="S271" s="17">
        <f t="shared" si="193"/>
        <v>0</v>
      </c>
      <c r="T271" s="113">
        <f t="shared" si="194"/>
        <v>0</v>
      </c>
      <c r="U271" s="113">
        <f t="shared" si="195"/>
        <v>0</v>
      </c>
      <c r="V271" s="113">
        <f t="shared" si="196"/>
        <v>0</v>
      </c>
      <c r="W271" s="113">
        <f t="shared" si="197"/>
        <v>0</v>
      </c>
      <c r="X271" s="113">
        <f t="shared" si="198"/>
        <v>0</v>
      </c>
      <c r="Y271" s="113">
        <f t="shared" si="199"/>
        <v>0</v>
      </c>
      <c r="Z271" s="113">
        <f t="shared" si="200"/>
        <v>0</v>
      </c>
      <c r="AA271" s="76">
        <v>5</v>
      </c>
      <c r="AB271" s="76">
        <v>6</v>
      </c>
      <c r="AC271" s="76">
        <v>8</v>
      </c>
      <c r="AD271" s="76">
        <v>2</v>
      </c>
      <c r="AE271" s="76">
        <v>2</v>
      </c>
      <c r="AF271" s="76">
        <v>3</v>
      </c>
      <c r="AG271" s="76">
        <v>8</v>
      </c>
      <c r="AH271" s="131">
        <f t="shared" si="201"/>
        <v>0</v>
      </c>
      <c r="AI271" s="131">
        <f t="shared" si="202"/>
        <v>0</v>
      </c>
      <c r="AJ271" s="131">
        <f t="shared" si="203"/>
        <v>0</v>
      </c>
      <c r="AK271" s="131">
        <f t="shared" si="204"/>
        <v>0</v>
      </c>
      <c r="AL271" s="131">
        <f t="shared" si="205"/>
        <v>0</v>
      </c>
      <c r="AM271" s="131">
        <f t="shared" si="206"/>
        <v>0</v>
      </c>
      <c r="AN271" s="131">
        <f t="shared" si="207"/>
        <v>0</v>
      </c>
      <c r="AO271" s="115" t="b">
        <f t="shared" si="208"/>
        <v>0</v>
      </c>
      <c r="AP271" s="115" t="b">
        <f t="shared" si="209"/>
        <v>0</v>
      </c>
      <c r="AQ271" s="115" t="b">
        <f t="shared" si="210"/>
        <v>0</v>
      </c>
      <c r="AR271" s="79">
        <f t="shared" si="211"/>
        <v>0</v>
      </c>
      <c r="AS271" s="79">
        <f t="shared" si="212"/>
        <v>0</v>
      </c>
      <c r="AT271" s="79">
        <f t="shared" si="213"/>
        <v>0</v>
      </c>
      <c r="AU271" s="79">
        <f t="shared" si="214"/>
        <v>0</v>
      </c>
      <c r="AV271" s="79">
        <f t="shared" si="215"/>
        <v>0</v>
      </c>
      <c r="AW271" s="79">
        <f t="shared" si="216"/>
        <v>0</v>
      </c>
      <c r="AX271" s="128">
        <f t="shared" si="217"/>
        <v>0</v>
      </c>
      <c r="AY271" s="128"/>
      <c r="AZ271" s="128"/>
      <c r="BA271" s="128">
        <f t="shared" si="218"/>
        <v>0</v>
      </c>
      <c r="BB271" s="128">
        <f t="shared" si="219"/>
        <v>0</v>
      </c>
      <c r="BC271" s="80">
        <f t="shared" si="223"/>
        <v>0</v>
      </c>
      <c r="BD271" s="80">
        <f t="shared" si="224"/>
        <v>0</v>
      </c>
      <c r="BE271" s="80">
        <f t="shared" si="225"/>
        <v>0</v>
      </c>
      <c r="BF271" s="80">
        <f t="shared" si="226"/>
        <v>0</v>
      </c>
      <c r="BG271" s="80">
        <f t="shared" si="227"/>
        <v>0</v>
      </c>
      <c r="BH271" s="80">
        <f t="shared" si="228"/>
        <v>0</v>
      </c>
      <c r="BI271" s="4">
        <f t="shared" si="220"/>
        <v>0</v>
      </c>
      <c r="BJ271" s="4">
        <f t="shared" si="221"/>
        <v>0</v>
      </c>
      <c r="BK271" s="4">
        <f t="shared" si="222"/>
        <v>0</v>
      </c>
      <c r="BL271" s="8" t="e">
        <f>VLOOKUP(CN271,'CIR Results'!$B$3:$L$42,2,FALSE)</f>
        <v>#N/A</v>
      </c>
      <c r="BM271" s="8" t="e">
        <f>VLOOKUP(CN271,'CIR Results'!$B$3:$L$42,3,FALSE)</f>
        <v>#N/A</v>
      </c>
      <c r="BN271" s="8" t="e">
        <f>VLOOKUP(CN271,'CIR Results'!$B$3:$L$42,4,FALSE)</f>
        <v>#N/A</v>
      </c>
      <c r="BO271" s="8" t="e">
        <f>VLOOKUP(CN271,'CIR Results'!$B$3:$L$42,5,FALSE)</f>
        <v>#N/A</v>
      </c>
      <c r="BP271" s="8" t="e">
        <f>VLOOKUP(CN271,'CIR Results'!$B$3:$L$42,6,FALSE)</f>
        <v>#N/A</v>
      </c>
      <c r="BQ271" s="8" t="e">
        <f>VLOOKUP(CN271,'CIR Results'!$B$3:$L$42,8,FALSE)</f>
        <v>#N/A</v>
      </c>
      <c r="BR271" s="8" t="e">
        <f>VLOOKUP(CN271,'CIR Results'!$B$3:$L$42,9,FALSE)</f>
        <v>#N/A</v>
      </c>
      <c r="BS271" s="8" t="e">
        <f>VLOOKUP(CN271,'CIR Results'!$B$3:$L$42,10,FALSE)</f>
        <v>#N/A</v>
      </c>
      <c r="BT271" s="8" t="e">
        <f>VLOOKUP(CN271,'CIR Results'!$B$3:$L$42,11,FALSE)</f>
        <v>#N/A</v>
      </c>
      <c r="BU271" s="136" t="e">
        <f>VLOOKUP(CN271,'CIR Team Info'!$B$5:$E$44,2,FALSE)</f>
        <v>#N/A</v>
      </c>
      <c r="BV271" s="136" t="e">
        <f>VLOOKUP(CN271,'CIR Team Info'!$B$5:$E$44,4,FALSE)</f>
        <v>#N/A</v>
      </c>
      <c r="BW271" s="136" t="str">
        <f t="shared" si="229"/>
        <v xml:space="preserve">0 0 0 </v>
      </c>
      <c r="BX271" s="168">
        <f>'Pit Scouting Data'!E230</f>
        <v>0</v>
      </c>
      <c r="BY271" s="168">
        <f>'Pit Scouting Data'!F230</f>
        <v>0</v>
      </c>
      <c r="BZ271" s="168">
        <f>'Pit Scouting Data'!G230</f>
        <v>0</v>
      </c>
      <c r="CA271" s="168">
        <f>'Pit Scouting Data'!H230</f>
        <v>0</v>
      </c>
      <c r="CB271" s="168">
        <f>'Pit Scouting Data'!I230</f>
        <v>0</v>
      </c>
      <c r="CC271" s="168">
        <f>'Pit Scouting Data'!J230</f>
        <v>0</v>
      </c>
      <c r="CD271" s="168">
        <f>'Pit Scouting Data'!K230</f>
        <v>0</v>
      </c>
      <c r="CE271" s="168">
        <f>'Pit Scouting Data'!L230</f>
        <v>0</v>
      </c>
      <c r="CF271" s="168">
        <f>'Pit Scouting Data'!M230</f>
        <v>0</v>
      </c>
      <c r="CG271" s="168">
        <f>'Pit Scouting Data'!N230</f>
        <v>0</v>
      </c>
      <c r="CH271" s="168">
        <f>'Pit Scouting Data'!O230</f>
        <v>0</v>
      </c>
      <c r="CI271" s="176">
        <f>'Pit Scouting Data'!P230</f>
        <v>0</v>
      </c>
      <c r="CJ271" s="176">
        <f>'Pit Scouting Data'!Q230</f>
        <v>0</v>
      </c>
      <c r="CK271" s="176">
        <f>'Pit Scouting Data'!R230</f>
        <v>0</v>
      </c>
      <c r="CL271" s="176">
        <f>'Pit Scouting Data'!S230</f>
        <v>0</v>
      </c>
      <c r="CM271" s="169">
        <f>'Pit Scouting Data'!A230</f>
        <v>0</v>
      </c>
      <c r="CN271" s="169">
        <f>'Pit Scouting Data'!B230</f>
        <v>0</v>
      </c>
      <c r="CO271" s="169">
        <f>'Pit Scouting Data'!C230</f>
        <v>0</v>
      </c>
      <c r="CP271" s="169">
        <f>'Pit Scouting Data'!D230</f>
        <v>0</v>
      </c>
      <c r="CQ271" s="169"/>
      <c r="CR271" s="169"/>
      <c r="CS271" s="169"/>
      <c r="CT271" s="169"/>
      <c r="CU271" s="169"/>
      <c r="CV271" s="169"/>
      <c r="CW271" s="169"/>
      <c r="CX271" s="169"/>
      <c r="CY271" s="169"/>
      <c r="CZ271" s="169"/>
      <c r="DA271" s="169"/>
      <c r="DB271" s="169"/>
      <c r="DC271" s="169"/>
      <c r="DD271" s="169"/>
      <c r="DE271" s="169"/>
      <c r="DF271" s="169"/>
      <c r="DG271" s="169"/>
      <c r="DH271" s="169"/>
      <c r="DI271" s="169"/>
      <c r="DJ271" s="2"/>
      <c r="DK271" s="2"/>
      <c r="DL271" s="2"/>
      <c r="DM271" s="2"/>
      <c r="DN271" s="2"/>
      <c r="DO271" s="2"/>
      <c r="DP271" s="169"/>
      <c r="DQ271" s="169"/>
      <c r="DR271" s="169"/>
      <c r="DS271" s="169"/>
      <c r="DT271" s="169"/>
      <c r="DU271" s="169"/>
      <c r="DV271" s="169"/>
      <c r="DW271" s="37"/>
      <c r="DX271" s="37"/>
      <c r="DZ271" s="153"/>
    </row>
    <row r="272" spans="1:130" s="164" customFormat="1" hidden="1" x14ac:dyDescent="0.25">
      <c r="A272" s="153">
        <f t="shared" si="184"/>
        <v>0</v>
      </c>
      <c r="B272" s="39"/>
      <c r="C272" s="39"/>
      <c r="D272" s="17">
        <f t="shared" si="185"/>
        <v>0</v>
      </c>
      <c r="E272" s="113">
        <f t="shared" si="186"/>
        <v>0</v>
      </c>
      <c r="F272" s="113">
        <f t="shared" si="187"/>
        <v>0</v>
      </c>
      <c r="G272" s="113">
        <f t="shared" si="188"/>
        <v>0</v>
      </c>
      <c r="H272" s="113">
        <f t="shared" si="189"/>
        <v>0</v>
      </c>
      <c r="I272" s="113">
        <f t="shared" si="190"/>
        <v>0</v>
      </c>
      <c r="J272" s="113">
        <f t="shared" si="191"/>
        <v>0</v>
      </c>
      <c r="K272" s="113">
        <f t="shared" si="192"/>
        <v>0</v>
      </c>
      <c r="L272" s="76">
        <v>8</v>
      </c>
      <c r="M272" s="76">
        <v>8</v>
      </c>
      <c r="N272" s="76">
        <v>6</v>
      </c>
      <c r="O272" s="76">
        <v>6</v>
      </c>
      <c r="P272" s="76">
        <v>6</v>
      </c>
      <c r="Q272" s="76">
        <v>2</v>
      </c>
      <c r="R272" s="76">
        <v>1</v>
      </c>
      <c r="S272" s="17">
        <f t="shared" si="193"/>
        <v>0</v>
      </c>
      <c r="T272" s="113">
        <f t="shared" si="194"/>
        <v>0</v>
      </c>
      <c r="U272" s="113">
        <f t="shared" si="195"/>
        <v>0</v>
      </c>
      <c r="V272" s="113">
        <f t="shared" si="196"/>
        <v>0</v>
      </c>
      <c r="W272" s="113">
        <f t="shared" si="197"/>
        <v>0</v>
      </c>
      <c r="X272" s="113">
        <f t="shared" si="198"/>
        <v>0</v>
      </c>
      <c r="Y272" s="113">
        <f t="shared" si="199"/>
        <v>0</v>
      </c>
      <c r="Z272" s="113">
        <f t="shared" si="200"/>
        <v>0</v>
      </c>
      <c r="AA272" s="76">
        <v>5</v>
      </c>
      <c r="AB272" s="76">
        <v>6</v>
      </c>
      <c r="AC272" s="76">
        <v>8</v>
      </c>
      <c r="AD272" s="76">
        <v>2</v>
      </c>
      <c r="AE272" s="76">
        <v>2</v>
      </c>
      <c r="AF272" s="76">
        <v>3</v>
      </c>
      <c r="AG272" s="76">
        <v>8</v>
      </c>
      <c r="AH272" s="131">
        <f t="shared" si="201"/>
        <v>0</v>
      </c>
      <c r="AI272" s="131">
        <f t="shared" si="202"/>
        <v>0</v>
      </c>
      <c r="AJ272" s="131">
        <f t="shared" si="203"/>
        <v>0</v>
      </c>
      <c r="AK272" s="131">
        <f t="shared" si="204"/>
        <v>0</v>
      </c>
      <c r="AL272" s="131">
        <f t="shared" si="205"/>
        <v>0</v>
      </c>
      <c r="AM272" s="131">
        <f t="shared" si="206"/>
        <v>0</v>
      </c>
      <c r="AN272" s="131">
        <f t="shared" si="207"/>
        <v>0</v>
      </c>
      <c r="AO272" s="115" t="b">
        <f t="shared" si="208"/>
        <v>0</v>
      </c>
      <c r="AP272" s="115" t="b">
        <f t="shared" si="209"/>
        <v>0</v>
      </c>
      <c r="AQ272" s="115" t="b">
        <f t="shared" si="210"/>
        <v>0</v>
      </c>
      <c r="AR272" s="79">
        <f t="shared" si="211"/>
        <v>0</v>
      </c>
      <c r="AS272" s="79">
        <f t="shared" si="212"/>
        <v>0</v>
      </c>
      <c r="AT272" s="79">
        <f t="shared" si="213"/>
        <v>0</v>
      </c>
      <c r="AU272" s="79">
        <f t="shared" si="214"/>
        <v>0</v>
      </c>
      <c r="AV272" s="79">
        <f t="shared" si="215"/>
        <v>0</v>
      </c>
      <c r="AW272" s="79">
        <f t="shared" si="216"/>
        <v>0</v>
      </c>
      <c r="AX272" s="128">
        <f t="shared" si="217"/>
        <v>0</v>
      </c>
      <c r="AY272" s="128"/>
      <c r="AZ272" s="128"/>
      <c r="BA272" s="128">
        <f t="shared" si="218"/>
        <v>0</v>
      </c>
      <c r="BB272" s="128">
        <f t="shared" si="219"/>
        <v>0</v>
      </c>
      <c r="BC272" s="80">
        <f t="shared" si="223"/>
        <v>0</v>
      </c>
      <c r="BD272" s="80">
        <f t="shared" si="224"/>
        <v>0</v>
      </c>
      <c r="BE272" s="80">
        <f t="shared" si="225"/>
        <v>0</v>
      </c>
      <c r="BF272" s="80">
        <f t="shared" si="226"/>
        <v>0</v>
      </c>
      <c r="BG272" s="80">
        <f t="shared" si="227"/>
        <v>0</v>
      </c>
      <c r="BH272" s="80">
        <f t="shared" si="228"/>
        <v>0</v>
      </c>
      <c r="BI272" s="4">
        <f t="shared" si="220"/>
        <v>0</v>
      </c>
      <c r="BJ272" s="4">
        <f t="shared" si="221"/>
        <v>0</v>
      </c>
      <c r="BK272" s="4">
        <f t="shared" si="222"/>
        <v>0</v>
      </c>
      <c r="BL272" s="8" t="e">
        <f>VLOOKUP(CN272,'CIR Results'!$B$3:$L$42,2,FALSE)</f>
        <v>#N/A</v>
      </c>
      <c r="BM272" s="8" t="e">
        <f>VLOOKUP(CN272,'CIR Results'!$B$3:$L$42,3,FALSE)</f>
        <v>#N/A</v>
      </c>
      <c r="BN272" s="8" t="e">
        <f>VLOOKUP(CN272,'CIR Results'!$B$3:$L$42,4,FALSE)</f>
        <v>#N/A</v>
      </c>
      <c r="BO272" s="8" t="e">
        <f>VLOOKUP(CN272,'CIR Results'!$B$3:$L$42,5,FALSE)</f>
        <v>#N/A</v>
      </c>
      <c r="BP272" s="8" t="e">
        <f>VLOOKUP(CN272,'CIR Results'!$B$3:$L$42,6,FALSE)</f>
        <v>#N/A</v>
      </c>
      <c r="BQ272" s="8" t="e">
        <f>VLOOKUP(CN272,'CIR Results'!$B$3:$L$42,8,FALSE)</f>
        <v>#N/A</v>
      </c>
      <c r="BR272" s="8" t="e">
        <f>VLOOKUP(CN272,'CIR Results'!$B$3:$L$42,9,FALSE)</f>
        <v>#N/A</v>
      </c>
      <c r="BS272" s="8" t="e">
        <f>VLOOKUP(CN272,'CIR Results'!$B$3:$L$42,10,FALSE)</f>
        <v>#N/A</v>
      </c>
      <c r="BT272" s="8" t="e">
        <f>VLOOKUP(CN272,'CIR Results'!$B$3:$L$42,11,FALSE)</f>
        <v>#N/A</v>
      </c>
      <c r="BU272" s="136" t="e">
        <f>VLOOKUP(CN272,'CIR Team Info'!$B$5:$E$44,2,FALSE)</f>
        <v>#N/A</v>
      </c>
      <c r="BV272" s="136" t="e">
        <f>VLOOKUP(CN272,'CIR Team Info'!$B$5:$E$44,4,FALSE)</f>
        <v>#N/A</v>
      </c>
      <c r="BW272" s="136" t="str">
        <f t="shared" si="229"/>
        <v xml:space="preserve">0 0 0 </v>
      </c>
      <c r="BX272" s="168">
        <f>'Pit Scouting Data'!E231</f>
        <v>0</v>
      </c>
      <c r="BY272" s="168">
        <f>'Pit Scouting Data'!F231</f>
        <v>0</v>
      </c>
      <c r="BZ272" s="168">
        <f>'Pit Scouting Data'!G231</f>
        <v>0</v>
      </c>
      <c r="CA272" s="168">
        <f>'Pit Scouting Data'!H231</f>
        <v>0</v>
      </c>
      <c r="CB272" s="168">
        <f>'Pit Scouting Data'!I231</f>
        <v>0</v>
      </c>
      <c r="CC272" s="168">
        <f>'Pit Scouting Data'!J231</f>
        <v>0</v>
      </c>
      <c r="CD272" s="168">
        <f>'Pit Scouting Data'!K231</f>
        <v>0</v>
      </c>
      <c r="CE272" s="168">
        <f>'Pit Scouting Data'!L231</f>
        <v>0</v>
      </c>
      <c r="CF272" s="168">
        <f>'Pit Scouting Data'!M231</f>
        <v>0</v>
      </c>
      <c r="CG272" s="168">
        <f>'Pit Scouting Data'!N231</f>
        <v>0</v>
      </c>
      <c r="CH272" s="168">
        <f>'Pit Scouting Data'!O231</f>
        <v>0</v>
      </c>
      <c r="CI272" s="176">
        <f>'Pit Scouting Data'!P231</f>
        <v>0</v>
      </c>
      <c r="CJ272" s="176">
        <f>'Pit Scouting Data'!Q231</f>
        <v>0</v>
      </c>
      <c r="CK272" s="176">
        <f>'Pit Scouting Data'!R231</f>
        <v>0</v>
      </c>
      <c r="CL272" s="176">
        <f>'Pit Scouting Data'!S231</f>
        <v>0</v>
      </c>
      <c r="CM272" s="169">
        <f>'Pit Scouting Data'!A231</f>
        <v>0</v>
      </c>
      <c r="CN272" s="169">
        <f>'Pit Scouting Data'!B231</f>
        <v>0</v>
      </c>
      <c r="CO272" s="169">
        <f>'Pit Scouting Data'!C231</f>
        <v>0</v>
      </c>
      <c r="CP272" s="169">
        <f>'Pit Scouting Data'!D231</f>
        <v>0</v>
      </c>
      <c r="CQ272" s="169"/>
      <c r="CR272" s="169"/>
      <c r="CS272" s="169"/>
      <c r="CT272" s="169"/>
      <c r="CU272" s="169"/>
      <c r="CV272" s="169"/>
      <c r="CW272" s="169"/>
      <c r="CX272" s="169"/>
      <c r="CY272" s="169"/>
      <c r="CZ272" s="169"/>
      <c r="DA272" s="169"/>
      <c r="DB272" s="169"/>
      <c r="DC272" s="169"/>
      <c r="DD272" s="169"/>
      <c r="DE272" s="169"/>
      <c r="DF272" s="169"/>
      <c r="DG272" s="169"/>
      <c r="DH272" s="169"/>
      <c r="DI272" s="169"/>
      <c r="DJ272" s="2"/>
      <c r="DK272" s="2"/>
      <c r="DL272" s="2"/>
      <c r="DM272" s="2"/>
      <c r="DN272" s="2"/>
      <c r="DO272" s="2"/>
      <c r="DP272" s="169"/>
      <c r="DQ272" s="169"/>
      <c r="DR272" s="169"/>
      <c r="DS272" s="169"/>
      <c r="DT272" s="169"/>
      <c r="DU272" s="169"/>
      <c r="DV272" s="169"/>
      <c r="DW272" s="37"/>
      <c r="DX272" s="37"/>
      <c r="DZ272" s="153"/>
    </row>
    <row r="273" spans="1:130" s="164" customFormat="1" hidden="1" x14ac:dyDescent="0.25">
      <c r="A273" s="153">
        <f t="shared" si="184"/>
        <v>0</v>
      </c>
      <c r="B273" s="39"/>
      <c r="C273" s="39"/>
      <c r="D273" s="17">
        <f t="shared" si="185"/>
        <v>0</v>
      </c>
      <c r="E273" s="113">
        <f t="shared" si="186"/>
        <v>0</v>
      </c>
      <c r="F273" s="113">
        <f t="shared" si="187"/>
        <v>0</v>
      </c>
      <c r="G273" s="113">
        <f t="shared" si="188"/>
        <v>0</v>
      </c>
      <c r="H273" s="113">
        <f t="shared" si="189"/>
        <v>0</v>
      </c>
      <c r="I273" s="113">
        <f t="shared" si="190"/>
        <v>0</v>
      </c>
      <c r="J273" s="113">
        <f t="shared" si="191"/>
        <v>0</v>
      </c>
      <c r="K273" s="113">
        <f t="shared" si="192"/>
        <v>0</v>
      </c>
      <c r="L273" s="76">
        <v>8</v>
      </c>
      <c r="M273" s="76">
        <v>8</v>
      </c>
      <c r="N273" s="76">
        <v>6</v>
      </c>
      <c r="O273" s="76">
        <v>6</v>
      </c>
      <c r="P273" s="76">
        <v>6</v>
      </c>
      <c r="Q273" s="76">
        <v>2</v>
      </c>
      <c r="R273" s="76">
        <v>1</v>
      </c>
      <c r="S273" s="17">
        <f t="shared" si="193"/>
        <v>0</v>
      </c>
      <c r="T273" s="113">
        <f t="shared" si="194"/>
        <v>0</v>
      </c>
      <c r="U273" s="113">
        <f t="shared" si="195"/>
        <v>0</v>
      </c>
      <c r="V273" s="113">
        <f t="shared" si="196"/>
        <v>0</v>
      </c>
      <c r="W273" s="113">
        <f t="shared" si="197"/>
        <v>0</v>
      </c>
      <c r="X273" s="113">
        <f t="shared" si="198"/>
        <v>0</v>
      </c>
      <c r="Y273" s="113">
        <f t="shared" si="199"/>
        <v>0</v>
      </c>
      <c r="Z273" s="113">
        <f t="shared" si="200"/>
        <v>0</v>
      </c>
      <c r="AA273" s="76">
        <v>5</v>
      </c>
      <c r="AB273" s="76">
        <v>6</v>
      </c>
      <c r="AC273" s="76">
        <v>8</v>
      </c>
      <c r="AD273" s="76">
        <v>2</v>
      </c>
      <c r="AE273" s="76">
        <v>2</v>
      </c>
      <c r="AF273" s="76">
        <v>3</v>
      </c>
      <c r="AG273" s="76">
        <v>8</v>
      </c>
      <c r="AH273" s="131">
        <f t="shared" si="201"/>
        <v>0</v>
      </c>
      <c r="AI273" s="131">
        <f t="shared" si="202"/>
        <v>0</v>
      </c>
      <c r="AJ273" s="131">
        <f t="shared" si="203"/>
        <v>0</v>
      </c>
      <c r="AK273" s="131">
        <f t="shared" si="204"/>
        <v>0</v>
      </c>
      <c r="AL273" s="131">
        <f t="shared" si="205"/>
        <v>0</v>
      </c>
      <c r="AM273" s="131">
        <f t="shared" si="206"/>
        <v>0</v>
      </c>
      <c r="AN273" s="131">
        <f t="shared" si="207"/>
        <v>0</v>
      </c>
      <c r="AO273" s="115" t="b">
        <f t="shared" si="208"/>
        <v>0</v>
      </c>
      <c r="AP273" s="115" t="b">
        <f t="shared" si="209"/>
        <v>0</v>
      </c>
      <c r="AQ273" s="115" t="b">
        <f t="shared" si="210"/>
        <v>0</v>
      </c>
      <c r="AR273" s="79">
        <f t="shared" si="211"/>
        <v>0</v>
      </c>
      <c r="AS273" s="79">
        <f t="shared" si="212"/>
        <v>0</v>
      </c>
      <c r="AT273" s="79">
        <f t="shared" si="213"/>
        <v>0</v>
      </c>
      <c r="AU273" s="79">
        <f t="shared" si="214"/>
        <v>0</v>
      </c>
      <c r="AV273" s="79">
        <f t="shared" si="215"/>
        <v>0</v>
      </c>
      <c r="AW273" s="79">
        <f t="shared" si="216"/>
        <v>0</v>
      </c>
      <c r="AX273" s="128">
        <f t="shared" si="217"/>
        <v>0</v>
      </c>
      <c r="AY273" s="128"/>
      <c r="AZ273" s="128"/>
      <c r="BA273" s="128">
        <f t="shared" si="218"/>
        <v>0</v>
      </c>
      <c r="BB273" s="128">
        <f t="shared" si="219"/>
        <v>0</v>
      </c>
      <c r="BC273" s="80">
        <f t="shared" si="223"/>
        <v>0</v>
      </c>
      <c r="BD273" s="80">
        <f t="shared" si="224"/>
        <v>0</v>
      </c>
      <c r="BE273" s="80">
        <f t="shared" si="225"/>
        <v>0</v>
      </c>
      <c r="BF273" s="80">
        <f t="shared" si="226"/>
        <v>0</v>
      </c>
      <c r="BG273" s="80">
        <f t="shared" si="227"/>
        <v>0</v>
      </c>
      <c r="BH273" s="80">
        <f t="shared" si="228"/>
        <v>0</v>
      </c>
      <c r="BI273" s="4">
        <f t="shared" si="220"/>
        <v>0</v>
      </c>
      <c r="BJ273" s="4">
        <f t="shared" si="221"/>
        <v>0</v>
      </c>
      <c r="BK273" s="4">
        <f t="shared" si="222"/>
        <v>0</v>
      </c>
      <c r="BL273" s="8" t="e">
        <f>VLOOKUP(CN273,'CIR Results'!$B$3:$L$42,2,FALSE)</f>
        <v>#N/A</v>
      </c>
      <c r="BM273" s="8" t="e">
        <f>VLOOKUP(CN273,'CIR Results'!$B$3:$L$42,3,FALSE)</f>
        <v>#N/A</v>
      </c>
      <c r="BN273" s="8" t="e">
        <f>VLOOKUP(CN273,'CIR Results'!$B$3:$L$42,4,FALSE)</f>
        <v>#N/A</v>
      </c>
      <c r="BO273" s="8" t="e">
        <f>VLOOKUP(CN273,'CIR Results'!$B$3:$L$42,5,FALSE)</f>
        <v>#N/A</v>
      </c>
      <c r="BP273" s="8" t="e">
        <f>VLOOKUP(CN273,'CIR Results'!$B$3:$L$42,6,FALSE)</f>
        <v>#N/A</v>
      </c>
      <c r="BQ273" s="8" t="e">
        <f>VLOOKUP(CN273,'CIR Results'!$B$3:$L$42,8,FALSE)</f>
        <v>#N/A</v>
      </c>
      <c r="BR273" s="8" t="e">
        <f>VLOOKUP(CN273,'CIR Results'!$B$3:$L$42,9,FALSE)</f>
        <v>#N/A</v>
      </c>
      <c r="BS273" s="8" t="e">
        <f>VLOOKUP(CN273,'CIR Results'!$B$3:$L$42,10,FALSE)</f>
        <v>#N/A</v>
      </c>
      <c r="BT273" s="8" t="e">
        <f>VLOOKUP(CN273,'CIR Results'!$B$3:$L$42,11,FALSE)</f>
        <v>#N/A</v>
      </c>
      <c r="BU273" s="136" t="e">
        <f>VLOOKUP(CN273,'CIR Team Info'!$B$5:$E$44,2,FALSE)</f>
        <v>#N/A</v>
      </c>
      <c r="BV273" s="136" t="e">
        <f>VLOOKUP(CN273,'CIR Team Info'!$B$5:$E$44,4,FALSE)</f>
        <v>#N/A</v>
      </c>
      <c r="BW273" s="136" t="str">
        <f t="shared" si="229"/>
        <v xml:space="preserve">0 0 0 </v>
      </c>
      <c r="BX273" s="168">
        <f>'Pit Scouting Data'!E232</f>
        <v>0</v>
      </c>
      <c r="BY273" s="168">
        <f>'Pit Scouting Data'!F232</f>
        <v>0</v>
      </c>
      <c r="BZ273" s="168">
        <f>'Pit Scouting Data'!G232</f>
        <v>0</v>
      </c>
      <c r="CA273" s="168">
        <f>'Pit Scouting Data'!H232</f>
        <v>0</v>
      </c>
      <c r="CB273" s="168">
        <f>'Pit Scouting Data'!I232</f>
        <v>0</v>
      </c>
      <c r="CC273" s="168">
        <f>'Pit Scouting Data'!J232</f>
        <v>0</v>
      </c>
      <c r="CD273" s="168">
        <f>'Pit Scouting Data'!K232</f>
        <v>0</v>
      </c>
      <c r="CE273" s="168">
        <f>'Pit Scouting Data'!L232</f>
        <v>0</v>
      </c>
      <c r="CF273" s="168">
        <f>'Pit Scouting Data'!M232</f>
        <v>0</v>
      </c>
      <c r="CG273" s="168">
        <f>'Pit Scouting Data'!N232</f>
        <v>0</v>
      </c>
      <c r="CH273" s="168">
        <f>'Pit Scouting Data'!O232</f>
        <v>0</v>
      </c>
      <c r="CI273" s="176">
        <f>'Pit Scouting Data'!P232</f>
        <v>0</v>
      </c>
      <c r="CJ273" s="176">
        <f>'Pit Scouting Data'!Q232</f>
        <v>0</v>
      </c>
      <c r="CK273" s="176">
        <f>'Pit Scouting Data'!R232</f>
        <v>0</v>
      </c>
      <c r="CL273" s="176">
        <f>'Pit Scouting Data'!S232</f>
        <v>0</v>
      </c>
      <c r="CM273" s="169">
        <f>'Pit Scouting Data'!A232</f>
        <v>0</v>
      </c>
      <c r="CN273" s="169">
        <f>'Pit Scouting Data'!B232</f>
        <v>0</v>
      </c>
      <c r="CO273" s="169">
        <f>'Pit Scouting Data'!C232</f>
        <v>0</v>
      </c>
      <c r="CP273" s="169">
        <f>'Pit Scouting Data'!D232</f>
        <v>0</v>
      </c>
      <c r="CQ273" s="169"/>
      <c r="CR273" s="169"/>
      <c r="CS273" s="169"/>
      <c r="CT273" s="169"/>
      <c r="CU273" s="169"/>
      <c r="CV273" s="169"/>
      <c r="CW273" s="169"/>
      <c r="CX273" s="169"/>
      <c r="CY273" s="169"/>
      <c r="CZ273" s="169"/>
      <c r="DA273" s="169"/>
      <c r="DB273" s="169"/>
      <c r="DC273" s="169"/>
      <c r="DD273" s="169"/>
      <c r="DE273" s="169"/>
      <c r="DF273" s="169"/>
      <c r="DG273" s="169"/>
      <c r="DH273" s="169"/>
      <c r="DI273" s="169"/>
      <c r="DJ273" s="2"/>
      <c r="DK273" s="2"/>
      <c r="DL273" s="2"/>
      <c r="DM273" s="2"/>
      <c r="DN273" s="2"/>
      <c r="DO273" s="2"/>
      <c r="DP273" s="169"/>
      <c r="DQ273" s="169"/>
      <c r="DR273" s="169"/>
      <c r="DS273" s="169"/>
      <c r="DT273" s="169"/>
      <c r="DU273" s="169"/>
      <c r="DV273" s="169"/>
      <c r="DW273" s="37"/>
      <c r="DX273" s="37"/>
      <c r="DZ273" s="153"/>
    </row>
    <row r="274" spans="1:130" s="164" customFormat="1" hidden="1" x14ac:dyDescent="0.25">
      <c r="A274" s="153">
        <f t="shared" si="184"/>
        <v>0</v>
      </c>
      <c r="B274" s="39"/>
      <c r="C274" s="39"/>
      <c r="D274" s="17">
        <f t="shared" si="185"/>
        <v>0</v>
      </c>
      <c r="E274" s="113">
        <f t="shared" si="186"/>
        <v>0</v>
      </c>
      <c r="F274" s="113">
        <f t="shared" si="187"/>
        <v>0</v>
      </c>
      <c r="G274" s="113">
        <f t="shared" si="188"/>
        <v>0</v>
      </c>
      <c r="H274" s="113">
        <f t="shared" si="189"/>
        <v>0</v>
      </c>
      <c r="I274" s="113">
        <f t="shared" si="190"/>
        <v>0</v>
      </c>
      <c r="J274" s="113">
        <f t="shared" si="191"/>
        <v>0</v>
      </c>
      <c r="K274" s="113">
        <f t="shared" si="192"/>
        <v>0</v>
      </c>
      <c r="L274" s="76">
        <v>8</v>
      </c>
      <c r="M274" s="76">
        <v>8</v>
      </c>
      <c r="N274" s="76">
        <v>6</v>
      </c>
      <c r="O274" s="76">
        <v>6</v>
      </c>
      <c r="P274" s="76">
        <v>6</v>
      </c>
      <c r="Q274" s="76">
        <v>2</v>
      </c>
      <c r="R274" s="76">
        <v>1</v>
      </c>
      <c r="S274" s="17">
        <f t="shared" si="193"/>
        <v>0</v>
      </c>
      <c r="T274" s="113">
        <f t="shared" si="194"/>
        <v>0</v>
      </c>
      <c r="U274" s="113">
        <f t="shared" si="195"/>
        <v>0</v>
      </c>
      <c r="V274" s="113">
        <f t="shared" si="196"/>
        <v>0</v>
      </c>
      <c r="W274" s="113">
        <f t="shared" si="197"/>
        <v>0</v>
      </c>
      <c r="X274" s="113">
        <f t="shared" si="198"/>
        <v>0</v>
      </c>
      <c r="Y274" s="113">
        <f t="shared" si="199"/>
        <v>0</v>
      </c>
      <c r="Z274" s="113">
        <f t="shared" si="200"/>
        <v>0</v>
      </c>
      <c r="AA274" s="76">
        <v>5</v>
      </c>
      <c r="AB274" s="76">
        <v>6</v>
      </c>
      <c r="AC274" s="76">
        <v>8</v>
      </c>
      <c r="AD274" s="76">
        <v>2</v>
      </c>
      <c r="AE274" s="76">
        <v>2</v>
      </c>
      <c r="AF274" s="76">
        <v>3</v>
      </c>
      <c r="AG274" s="76">
        <v>8</v>
      </c>
      <c r="AH274" s="131">
        <f t="shared" si="201"/>
        <v>0</v>
      </c>
      <c r="AI274" s="131">
        <f t="shared" si="202"/>
        <v>0</v>
      </c>
      <c r="AJ274" s="131">
        <f t="shared" si="203"/>
        <v>0</v>
      </c>
      <c r="AK274" s="131">
        <f t="shared" si="204"/>
        <v>0</v>
      </c>
      <c r="AL274" s="131">
        <f t="shared" si="205"/>
        <v>0</v>
      </c>
      <c r="AM274" s="131">
        <f t="shared" si="206"/>
        <v>0</v>
      </c>
      <c r="AN274" s="131">
        <f t="shared" si="207"/>
        <v>0</v>
      </c>
      <c r="AO274" s="115" t="b">
        <f t="shared" si="208"/>
        <v>0</v>
      </c>
      <c r="AP274" s="115" t="b">
        <f t="shared" si="209"/>
        <v>0</v>
      </c>
      <c r="AQ274" s="115" t="b">
        <f t="shared" si="210"/>
        <v>0</v>
      </c>
      <c r="AR274" s="79">
        <f t="shared" si="211"/>
        <v>0</v>
      </c>
      <c r="AS274" s="79">
        <f t="shared" si="212"/>
        <v>0</v>
      </c>
      <c r="AT274" s="79">
        <f t="shared" si="213"/>
        <v>0</v>
      </c>
      <c r="AU274" s="79">
        <f t="shared" si="214"/>
        <v>0</v>
      </c>
      <c r="AV274" s="79">
        <f t="shared" si="215"/>
        <v>0</v>
      </c>
      <c r="AW274" s="79">
        <f t="shared" si="216"/>
        <v>0</v>
      </c>
      <c r="AX274" s="128">
        <f t="shared" si="217"/>
        <v>0</v>
      </c>
      <c r="AY274" s="128"/>
      <c r="AZ274" s="128"/>
      <c r="BA274" s="128">
        <f t="shared" si="218"/>
        <v>0</v>
      </c>
      <c r="BB274" s="128">
        <f t="shared" si="219"/>
        <v>0</v>
      </c>
      <c r="BC274" s="80">
        <f t="shared" si="223"/>
        <v>0</v>
      </c>
      <c r="BD274" s="80">
        <f t="shared" si="224"/>
        <v>0</v>
      </c>
      <c r="BE274" s="80">
        <f t="shared" si="225"/>
        <v>0</v>
      </c>
      <c r="BF274" s="80">
        <f t="shared" si="226"/>
        <v>0</v>
      </c>
      <c r="BG274" s="80">
        <f t="shared" si="227"/>
        <v>0</v>
      </c>
      <c r="BH274" s="80">
        <f t="shared" si="228"/>
        <v>0</v>
      </c>
      <c r="BI274" s="4">
        <f t="shared" si="220"/>
        <v>0</v>
      </c>
      <c r="BJ274" s="4">
        <f t="shared" si="221"/>
        <v>0</v>
      </c>
      <c r="BK274" s="4">
        <f t="shared" si="222"/>
        <v>0</v>
      </c>
      <c r="BL274" s="8" t="e">
        <f>VLOOKUP(CN274,'CIR Results'!$B$3:$L$42,2,FALSE)</f>
        <v>#N/A</v>
      </c>
      <c r="BM274" s="8" t="e">
        <f>VLOOKUP(CN274,'CIR Results'!$B$3:$L$42,3,FALSE)</f>
        <v>#N/A</v>
      </c>
      <c r="BN274" s="8" t="e">
        <f>VLOOKUP(CN274,'CIR Results'!$B$3:$L$42,4,FALSE)</f>
        <v>#N/A</v>
      </c>
      <c r="BO274" s="8" t="e">
        <f>VLOOKUP(CN274,'CIR Results'!$B$3:$L$42,5,FALSE)</f>
        <v>#N/A</v>
      </c>
      <c r="BP274" s="8" t="e">
        <f>VLOOKUP(CN274,'CIR Results'!$B$3:$L$42,6,FALSE)</f>
        <v>#N/A</v>
      </c>
      <c r="BQ274" s="8" t="e">
        <f>VLOOKUP(CN274,'CIR Results'!$B$3:$L$42,8,FALSE)</f>
        <v>#N/A</v>
      </c>
      <c r="BR274" s="8" t="e">
        <f>VLOOKUP(CN274,'CIR Results'!$B$3:$L$42,9,FALSE)</f>
        <v>#N/A</v>
      </c>
      <c r="BS274" s="8" t="e">
        <f>VLOOKUP(CN274,'CIR Results'!$B$3:$L$42,10,FALSE)</f>
        <v>#N/A</v>
      </c>
      <c r="BT274" s="8" t="e">
        <f>VLOOKUP(CN274,'CIR Results'!$B$3:$L$42,11,FALSE)</f>
        <v>#N/A</v>
      </c>
      <c r="BU274" s="136" t="e">
        <f>VLOOKUP(CN274,'CIR Team Info'!$B$5:$E$44,2,FALSE)</f>
        <v>#N/A</v>
      </c>
      <c r="BV274" s="136" t="e">
        <f>VLOOKUP(CN274,'CIR Team Info'!$B$5:$E$44,4,FALSE)</f>
        <v>#N/A</v>
      </c>
      <c r="BW274" s="136" t="str">
        <f t="shared" si="229"/>
        <v xml:space="preserve">0 0 0 </v>
      </c>
      <c r="BX274" s="168">
        <f>'Pit Scouting Data'!E233</f>
        <v>0</v>
      </c>
      <c r="BY274" s="168">
        <f>'Pit Scouting Data'!F233</f>
        <v>0</v>
      </c>
      <c r="BZ274" s="168">
        <f>'Pit Scouting Data'!G233</f>
        <v>0</v>
      </c>
      <c r="CA274" s="168">
        <f>'Pit Scouting Data'!H233</f>
        <v>0</v>
      </c>
      <c r="CB274" s="168">
        <f>'Pit Scouting Data'!I233</f>
        <v>0</v>
      </c>
      <c r="CC274" s="168">
        <f>'Pit Scouting Data'!J233</f>
        <v>0</v>
      </c>
      <c r="CD274" s="168">
        <f>'Pit Scouting Data'!K233</f>
        <v>0</v>
      </c>
      <c r="CE274" s="168">
        <f>'Pit Scouting Data'!L233</f>
        <v>0</v>
      </c>
      <c r="CF274" s="168">
        <f>'Pit Scouting Data'!M233</f>
        <v>0</v>
      </c>
      <c r="CG274" s="168">
        <f>'Pit Scouting Data'!N233</f>
        <v>0</v>
      </c>
      <c r="CH274" s="168">
        <f>'Pit Scouting Data'!O233</f>
        <v>0</v>
      </c>
      <c r="CI274" s="176">
        <f>'Pit Scouting Data'!P233</f>
        <v>0</v>
      </c>
      <c r="CJ274" s="176">
        <f>'Pit Scouting Data'!Q233</f>
        <v>0</v>
      </c>
      <c r="CK274" s="176">
        <f>'Pit Scouting Data'!R233</f>
        <v>0</v>
      </c>
      <c r="CL274" s="176">
        <f>'Pit Scouting Data'!S233</f>
        <v>0</v>
      </c>
      <c r="CM274" s="169">
        <f>'Pit Scouting Data'!A233</f>
        <v>0</v>
      </c>
      <c r="CN274" s="169">
        <f>'Pit Scouting Data'!B233</f>
        <v>0</v>
      </c>
      <c r="CO274" s="169">
        <f>'Pit Scouting Data'!C233</f>
        <v>0</v>
      </c>
      <c r="CP274" s="169">
        <f>'Pit Scouting Data'!D233</f>
        <v>0</v>
      </c>
      <c r="CQ274" s="169"/>
      <c r="CR274" s="169"/>
      <c r="CS274" s="169"/>
      <c r="CT274" s="169"/>
      <c r="CU274" s="169"/>
      <c r="CV274" s="169"/>
      <c r="CW274" s="169"/>
      <c r="CX274" s="169"/>
      <c r="CY274" s="169"/>
      <c r="CZ274" s="169"/>
      <c r="DA274" s="169"/>
      <c r="DB274" s="169"/>
      <c r="DC274" s="169"/>
      <c r="DD274" s="169"/>
      <c r="DE274" s="169"/>
      <c r="DF274" s="169"/>
      <c r="DG274" s="169"/>
      <c r="DH274" s="169"/>
      <c r="DI274" s="169"/>
      <c r="DJ274" s="2"/>
      <c r="DK274" s="2"/>
      <c r="DL274" s="2"/>
      <c r="DM274" s="2"/>
      <c r="DN274" s="2"/>
      <c r="DO274" s="2"/>
      <c r="DP274" s="169"/>
      <c r="DQ274" s="169"/>
      <c r="DR274" s="169"/>
      <c r="DS274" s="169"/>
      <c r="DT274" s="169"/>
      <c r="DU274" s="169"/>
      <c r="DV274" s="169"/>
      <c r="DW274" s="37"/>
      <c r="DX274" s="37"/>
      <c r="DZ274" s="153"/>
    </row>
    <row r="275" spans="1:130" s="164" customFormat="1" hidden="1" x14ac:dyDescent="0.25">
      <c r="A275" s="153">
        <f t="shared" si="184"/>
        <v>0</v>
      </c>
      <c r="B275" s="39"/>
      <c r="C275" s="39"/>
      <c r="D275" s="17">
        <f t="shared" si="185"/>
        <v>0</v>
      </c>
      <c r="E275" s="113">
        <f t="shared" si="186"/>
        <v>0</v>
      </c>
      <c r="F275" s="113">
        <f t="shared" si="187"/>
        <v>0</v>
      </c>
      <c r="G275" s="113">
        <f t="shared" si="188"/>
        <v>0</v>
      </c>
      <c r="H275" s="113">
        <f t="shared" si="189"/>
        <v>0</v>
      </c>
      <c r="I275" s="113">
        <f t="shared" si="190"/>
        <v>0</v>
      </c>
      <c r="J275" s="113">
        <f t="shared" si="191"/>
        <v>0</v>
      </c>
      <c r="K275" s="113">
        <f t="shared" si="192"/>
        <v>0</v>
      </c>
      <c r="L275" s="76">
        <v>8</v>
      </c>
      <c r="M275" s="76">
        <v>8</v>
      </c>
      <c r="N275" s="76">
        <v>6</v>
      </c>
      <c r="O275" s="76">
        <v>6</v>
      </c>
      <c r="P275" s="76">
        <v>6</v>
      </c>
      <c r="Q275" s="76">
        <v>2</v>
      </c>
      <c r="R275" s="76">
        <v>1</v>
      </c>
      <c r="S275" s="17">
        <f t="shared" si="193"/>
        <v>0</v>
      </c>
      <c r="T275" s="113">
        <f t="shared" si="194"/>
        <v>0</v>
      </c>
      <c r="U275" s="113">
        <f t="shared" si="195"/>
        <v>0</v>
      </c>
      <c r="V275" s="113">
        <f t="shared" si="196"/>
        <v>0</v>
      </c>
      <c r="W275" s="113">
        <f t="shared" si="197"/>
        <v>0</v>
      </c>
      <c r="X275" s="113">
        <f t="shared" si="198"/>
        <v>0</v>
      </c>
      <c r="Y275" s="113">
        <f t="shared" si="199"/>
        <v>0</v>
      </c>
      <c r="Z275" s="113">
        <f t="shared" si="200"/>
        <v>0</v>
      </c>
      <c r="AA275" s="76">
        <v>5</v>
      </c>
      <c r="AB275" s="76">
        <v>6</v>
      </c>
      <c r="AC275" s="76">
        <v>8</v>
      </c>
      <c r="AD275" s="76">
        <v>2</v>
      </c>
      <c r="AE275" s="76">
        <v>2</v>
      </c>
      <c r="AF275" s="76">
        <v>3</v>
      </c>
      <c r="AG275" s="76">
        <v>8</v>
      </c>
      <c r="AH275" s="131">
        <f t="shared" si="201"/>
        <v>0</v>
      </c>
      <c r="AI275" s="131">
        <f t="shared" si="202"/>
        <v>0</v>
      </c>
      <c r="AJ275" s="131">
        <f t="shared" si="203"/>
        <v>0</v>
      </c>
      <c r="AK275" s="131">
        <f t="shared" si="204"/>
        <v>0</v>
      </c>
      <c r="AL275" s="131">
        <f t="shared" si="205"/>
        <v>0</v>
      </c>
      <c r="AM275" s="131">
        <f t="shared" si="206"/>
        <v>0</v>
      </c>
      <c r="AN275" s="131">
        <f t="shared" si="207"/>
        <v>0</v>
      </c>
      <c r="AO275" s="115" t="b">
        <f t="shared" si="208"/>
        <v>0</v>
      </c>
      <c r="AP275" s="115" t="b">
        <f t="shared" si="209"/>
        <v>0</v>
      </c>
      <c r="AQ275" s="115" t="b">
        <f t="shared" si="210"/>
        <v>0</v>
      </c>
      <c r="AR275" s="79">
        <f t="shared" si="211"/>
        <v>0</v>
      </c>
      <c r="AS275" s="79">
        <f t="shared" si="212"/>
        <v>0</v>
      </c>
      <c r="AT275" s="79">
        <f t="shared" si="213"/>
        <v>0</v>
      </c>
      <c r="AU275" s="79">
        <f t="shared" si="214"/>
        <v>0</v>
      </c>
      <c r="AV275" s="79">
        <f t="shared" si="215"/>
        <v>0</v>
      </c>
      <c r="AW275" s="79">
        <f t="shared" si="216"/>
        <v>0</v>
      </c>
      <c r="AX275" s="128">
        <f t="shared" si="217"/>
        <v>0</v>
      </c>
      <c r="AY275" s="128"/>
      <c r="AZ275" s="128"/>
      <c r="BA275" s="128">
        <f t="shared" si="218"/>
        <v>0</v>
      </c>
      <c r="BB275" s="128">
        <f t="shared" si="219"/>
        <v>0</v>
      </c>
      <c r="BC275" s="80">
        <f t="shared" si="223"/>
        <v>0</v>
      </c>
      <c r="BD275" s="80">
        <f t="shared" si="224"/>
        <v>0</v>
      </c>
      <c r="BE275" s="80">
        <f t="shared" si="225"/>
        <v>0</v>
      </c>
      <c r="BF275" s="80">
        <f t="shared" si="226"/>
        <v>0</v>
      </c>
      <c r="BG275" s="80">
        <f t="shared" si="227"/>
        <v>0</v>
      </c>
      <c r="BH275" s="80">
        <f t="shared" si="228"/>
        <v>0</v>
      </c>
      <c r="BI275" s="4">
        <f t="shared" si="220"/>
        <v>0</v>
      </c>
      <c r="BJ275" s="4">
        <f t="shared" si="221"/>
        <v>0</v>
      </c>
      <c r="BK275" s="4">
        <f t="shared" si="222"/>
        <v>0</v>
      </c>
      <c r="BL275" s="8" t="e">
        <f>VLOOKUP(CN275,'CIR Results'!$B$3:$L$42,2,FALSE)</f>
        <v>#N/A</v>
      </c>
      <c r="BM275" s="8" t="e">
        <f>VLOOKUP(CN275,'CIR Results'!$B$3:$L$42,3,FALSE)</f>
        <v>#N/A</v>
      </c>
      <c r="BN275" s="8" t="e">
        <f>VLOOKUP(CN275,'CIR Results'!$B$3:$L$42,4,FALSE)</f>
        <v>#N/A</v>
      </c>
      <c r="BO275" s="8" t="e">
        <f>VLOOKUP(CN275,'CIR Results'!$B$3:$L$42,5,FALSE)</f>
        <v>#N/A</v>
      </c>
      <c r="BP275" s="8" t="e">
        <f>VLOOKUP(CN275,'CIR Results'!$B$3:$L$42,6,FALSE)</f>
        <v>#N/A</v>
      </c>
      <c r="BQ275" s="8" t="e">
        <f>VLOOKUP(CN275,'CIR Results'!$B$3:$L$42,8,FALSE)</f>
        <v>#N/A</v>
      </c>
      <c r="BR275" s="8" t="e">
        <f>VLOOKUP(CN275,'CIR Results'!$B$3:$L$42,9,FALSE)</f>
        <v>#N/A</v>
      </c>
      <c r="BS275" s="8" t="e">
        <f>VLOOKUP(CN275,'CIR Results'!$B$3:$L$42,10,FALSE)</f>
        <v>#N/A</v>
      </c>
      <c r="BT275" s="8" t="e">
        <f>VLOOKUP(CN275,'CIR Results'!$B$3:$L$42,11,FALSE)</f>
        <v>#N/A</v>
      </c>
      <c r="BU275" s="136" t="e">
        <f>VLOOKUP(CN275,'CIR Team Info'!$B$5:$E$44,2,FALSE)</f>
        <v>#N/A</v>
      </c>
      <c r="BV275" s="136" t="e">
        <f>VLOOKUP(CN275,'CIR Team Info'!$B$5:$E$44,4,FALSE)</f>
        <v>#N/A</v>
      </c>
      <c r="BW275" s="136" t="str">
        <f t="shared" si="229"/>
        <v xml:space="preserve">0 0 0 </v>
      </c>
      <c r="BX275" s="168">
        <f>'Pit Scouting Data'!E234</f>
        <v>0</v>
      </c>
      <c r="BY275" s="168">
        <f>'Pit Scouting Data'!F234</f>
        <v>0</v>
      </c>
      <c r="BZ275" s="168">
        <f>'Pit Scouting Data'!G234</f>
        <v>0</v>
      </c>
      <c r="CA275" s="168">
        <f>'Pit Scouting Data'!H234</f>
        <v>0</v>
      </c>
      <c r="CB275" s="168">
        <f>'Pit Scouting Data'!I234</f>
        <v>0</v>
      </c>
      <c r="CC275" s="168">
        <f>'Pit Scouting Data'!J234</f>
        <v>0</v>
      </c>
      <c r="CD275" s="168">
        <f>'Pit Scouting Data'!K234</f>
        <v>0</v>
      </c>
      <c r="CE275" s="168">
        <f>'Pit Scouting Data'!L234</f>
        <v>0</v>
      </c>
      <c r="CF275" s="168">
        <f>'Pit Scouting Data'!M234</f>
        <v>0</v>
      </c>
      <c r="CG275" s="168">
        <f>'Pit Scouting Data'!N234</f>
        <v>0</v>
      </c>
      <c r="CH275" s="168">
        <f>'Pit Scouting Data'!O234</f>
        <v>0</v>
      </c>
      <c r="CI275" s="176">
        <f>'Pit Scouting Data'!P234</f>
        <v>0</v>
      </c>
      <c r="CJ275" s="176">
        <f>'Pit Scouting Data'!Q234</f>
        <v>0</v>
      </c>
      <c r="CK275" s="176">
        <f>'Pit Scouting Data'!R234</f>
        <v>0</v>
      </c>
      <c r="CL275" s="176">
        <f>'Pit Scouting Data'!S234</f>
        <v>0</v>
      </c>
      <c r="CM275" s="169">
        <f>'Pit Scouting Data'!A234</f>
        <v>0</v>
      </c>
      <c r="CN275" s="169">
        <f>'Pit Scouting Data'!B234</f>
        <v>0</v>
      </c>
      <c r="CO275" s="169">
        <f>'Pit Scouting Data'!C234</f>
        <v>0</v>
      </c>
      <c r="CP275" s="169">
        <f>'Pit Scouting Data'!D234</f>
        <v>0</v>
      </c>
      <c r="CQ275" s="169"/>
      <c r="CR275" s="169"/>
      <c r="CS275" s="169"/>
      <c r="CT275" s="169"/>
      <c r="CU275" s="169"/>
      <c r="CV275" s="169"/>
      <c r="CW275" s="169"/>
      <c r="CX275" s="169"/>
      <c r="CY275" s="169"/>
      <c r="CZ275" s="169"/>
      <c r="DA275" s="169"/>
      <c r="DB275" s="169"/>
      <c r="DC275" s="169"/>
      <c r="DD275" s="169"/>
      <c r="DE275" s="169"/>
      <c r="DF275" s="169"/>
      <c r="DG275" s="169"/>
      <c r="DH275" s="169"/>
      <c r="DI275" s="169"/>
      <c r="DJ275" s="2"/>
      <c r="DK275" s="2"/>
      <c r="DL275" s="2"/>
      <c r="DM275" s="2"/>
      <c r="DN275" s="2"/>
      <c r="DO275" s="2"/>
      <c r="DP275" s="169"/>
      <c r="DQ275" s="169"/>
      <c r="DR275" s="169"/>
      <c r="DS275" s="169"/>
      <c r="DT275" s="169"/>
      <c r="DU275" s="169"/>
      <c r="DV275" s="169"/>
      <c r="DW275" s="37"/>
      <c r="DX275" s="37"/>
      <c r="DZ275" s="153"/>
    </row>
    <row r="276" spans="1:130" s="164" customFormat="1" hidden="1" x14ac:dyDescent="0.25">
      <c r="A276" s="153">
        <f t="shared" si="184"/>
        <v>0</v>
      </c>
      <c r="B276" s="39"/>
      <c r="C276" s="39"/>
      <c r="D276" s="17">
        <f t="shared" si="185"/>
        <v>0</v>
      </c>
      <c r="E276" s="113">
        <f t="shared" si="186"/>
        <v>0</v>
      </c>
      <c r="F276" s="113">
        <f t="shared" si="187"/>
        <v>0</v>
      </c>
      <c r="G276" s="113">
        <f t="shared" si="188"/>
        <v>0</v>
      </c>
      <c r="H276" s="113">
        <f t="shared" si="189"/>
        <v>0</v>
      </c>
      <c r="I276" s="113">
        <f t="shared" si="190"/>
        <v>0</v>
      </c>
      <c r="J276" s="113">
        <f t="shared" si="191"/>
        <v>0</v>
      </c>
      <c r="K276" s="113">
        <f t="shared" si="192"/>
        <v>0</v>
      </c>
      <c r="L276" s="76">
        <v>8</v>
      </c>
      <c r="M276" s="76">
        <v>8</v>
      </c>
      <c r="N276" s="76">
        <v>6</v>
      </c>
      <c r="O276" s="76">
        <v>6</v>
      </c>
      <c r="P276" s="76">
        <v>6</v>
      </c>
      <c r="Q276" s="76">
        <v>2</v>
      </c>
      <c r="R276" s="76">
        <v>1</v>
      </c>
      <c r="S276" s="17">
        <f t="shared" si="193"/>
        <v>0</v>
      </c>
      <c r="T276" s="113">
        <f t="shared" si="194"/>
        <v>0</v>
      </c>
      <c r="U276" s="113">
        <f t="shared" si="195"/>
        <v>0</v>
      </c>
      <c r="V276" s="113">
        <f t="shared" si="196"/>
        <v>0</v>
      </c>
      <c r="W276" s="113">
        <f t="shared" si="197"/>
        <v>0</v>
      </c>
      <c r="X276" s="113">
        <f t="shared" si="198"/>
        <v>0</v>
      </c>
      <c r="Y276" s="113">
        <f t="shared" si="199"/>
        <v>0</v>
      </c>
      <c r="Z276" s="113">
        <f t="shared" si="200"/>
        <v>0</v>
      </c>
      <c r="AA276" s="76">
        <v>5</v>
      </c>
      <c r="AB276" s="76">
        <v>6</v>
      </c>
      <c r="AC276" s="76">
        <v>8</v>
      </c>
      <c r="AD276" s="76">
        <v>2</v>
      </c>
      <c r="AE276" s="76">
        <v>2</v>
      </c>
      <c r="AF276" s="76">
        <v>3</v>
      </c>
      <c r="AG276" s="76">
        <v>8</v>
      </c>
      <c r="AH276" s="131">
        <f t="shared" si="201"/>
        <v>0</v>
      </c>
      <c r="AI276" s="131">
        <f t="shared" si="202"/>
        <v>0</v>
      </c>
      <c r="AJ276" s="131">
        <f t="shared" si="203"/>
        <v>0</v>
      </c>
      <c r="AK276" s="131">
        <f t="shared" si="204"/>
        <v>0</v>
      </c>
      <c r="AL276" s="131">
        <f t="shared" si="205"/>
        <v>0</v>
      </c>
      <c r="AM276" s="131">
        <f t="shared" si="206"/>
        <v>0</v>
      </c>
      <c r="AN276" s="131">
        <f t="shared" si="207"/>
        <v>0</v>
      </c>
      <c r="AO276" s="115" t="b">
        <f t="shared" si="208"/>
        <v>0</v>
      </c>
      <c r="AP276" s="115" t="b">
        <f t="shared" si="209"/>
        <v>0</v>
      </c>
      <c r="AQ276" s="115" t="b">
        <f t="shared" si="210"/>
        <v>0</v>
      </c>
      <c r="AR276" s="79">
        <f t="shared" si="211"/>
        <v>0</v>
      </c>
      <c r="AS276" s="79">
        <f t="shared" si="212"/>
        <v>0</v>
      </c>
      <c r="AT276" s="79">
        <f t="shared" si="213"/>
        <v>0</v>
      </c>
      <c r="AU276" s="79">
        <f t="shared" si="214"/>
        <v>0</v>
      </c>
      <c r="AV276" s="79">
        <f t="shared" si="215"/>
        <v>0</v>
      </c>
      <c r="AW276" s="79">
        <f t="shared" si="216"/>
        <v>0</v>
      </c>
      <c r="AX276" s="128">
        <f t="shared" si="217"/>
        <v>0</v>
      </c>
      <c r="AY276" s="128"/>
      <c r="AZ276" s="128"/>
      <c r="BA276" s="128">
        <f t="shared" si="218"/>
        <v>0</v>
      </c>
      <c r="BB276" s="128">
        <f t="shared" si="219"/>
        <v>0</v>
      </c>
      <c r="BC276" s="80">
        <f t="shared" si="223"/>
        <v>0</v>
      </c>
      <c r="BD276" s="80">
        <f t="shared" si="224"/>
        <v>0</v>
      </c>
      <c r="BE276" s="80">
        <f t="shared" si="225"/>
        <v>0</v>
      </c>
      <c r="BF276" s="80">
        <f t="shared" si="226"/>
        <v>0</v>
      </c>
      <c r="BG276" s="80">
        <f t="shared" si="227"/>
        <v>0</v>
      </c>
      <c r="BH276" s="80">
        <f t="shared" si="228"/>
        <v>0</v>
      </c>
      <c r="BI276" s="4">
        <f t="shared" si="220"/>
        <v>0</v>
      </c>
      <c r="BJ276" s="4">
        <f t="shared" si="221"/>
        <v>0</v>
      </c>
      <c r="BK276" s="4">
        <f t="shared" si="222"/>
        <v>0</v>
      </c>
      <c r="BL276" s="8" t="e">
        <f>VLOOKUP(CN276,'CIR Results'!$B$3:$L$42,2,FALSE)</f>
        <v>#N/A</v>
      </c>
      <c r="BM276" s="8" t="e">
        <f>VLOOKUP(CN276,'CIR Results'!$B$3:$L$42,3,FALSE)</f>
        <v>#N/A</v>
      </c>
      <c r="BN276" s="8" t="e">
        <f>VLOOKUP(CN276,'CIR Results'!$B$3:$L$42,4,FALSE)</f>
        <v>#N/A</v>
      </c>
      <c r="BO276" s="8" t="e">
        <f>VLOOKUP(CN276,'CIR Results'!$B$3:$L$42,5,FALSE)</f>
        <v>#N/A</v>
      </c>
      <c r="BP276" s="8" t="e">
        <f>VLOOKUP(CN276,'CIR Results'!$B$3:$L$42,6,FALSE)</f>
        <v>#N/A</v>
      </c>
      <c r="BQ276" s="8" t="e">
        <f>VLOOKUP(CN276,'CIR Results'!$B$3:$L$42,8,FALSE)</f>
        <v>#N/A</v>
      </c>
      <c r="BR276" s="8" t="e">
        <f>VLOOKUP(CN276,'CIR Results'!$B$3:$L$42,9,FALSE)</f>
        <v>#N/A</v>
      </c>
      <c r="BS276" s="8" t="e">
        <f>VLOOKUP(CN276,'CIR Results'!$B$3:$L$42,10,FALSE)</f>
        <v>#N/A</v>
      </c>
      <c r="BT276" s="8" t="e">
        <f>VLOOKUP(CN276,'CIR Results'!$B$3:$L$42,11,FALSE)</f>
        <v>#N/A</v>
      </c>
      <c r="BU276" s="136" t="e">
        <f>VLOOKUP(CN276,'CIR Team Info'!$B$5:$E$44,2,FALSE)</f>
        <v>#N/A</v>
      </c>
      <c r="BV276" s="136" t="e">
        <f>VLOOKUP(CN276,'CIR Team Info'!$B$5:$E$44,4,FALSE)</f>
        <v>#N/A</v>
      </c>
      <c r="BW276" s="136" t="str">
        <f t="shared" si="229"/>
        <v xml:space="preserve">0 0 0 </v>
      </c>
      <c r="BX276" s="168">
        <f>'Pit Scouting Data'!E235</f>
        <v>0</v>
      </c>
      <c r="BY276" s="168">
        <f>'Pit Scouting Data'!F235</f>
        <v>0</v>
      </c>
      <c r="BZ276" s="168">
        <f>'Pit Scouting Data'!G235</f>
        <v>0</v>
      </c>
      <c r="CA276" s="168">
        <f>'Pit Scouting Data'!H235</f>
        <v>0</v>
      </c>
      <c r="CB276" s="168">
        <f>'Pit Scouting Data'!I235</f>
        <v>0</v>
      </c>
      <c r="CC276" s="168">
        <f>'Pit Scouting Data'!J235</f>
        <v>0</v>
      </c>
      <c r="CD276" s="168">
        <f>'Pit Scouting Data'!K235</f>
        <v>0</v>
      </c>
      <c r="CE276" s="168">
        <f>'Pit Scouting Data'!L235</f>
        <v>0</v>
      </c>
      <c r="CF276" s="168">
        <f>'Pit Scouting Data'!M235</f>
        <v>0</v>
      </c>
      <c r="CG276" s="168">
        <f>'Pit Scouting Data'!N235</f>
        <v>0</v>
      </c>
      <c r="CH276" s="168">
        <f>'Pit Scouting Data'!O235</f>
        <v>0</v>
      </c>
      <c r="CI276" s="176">
        <f>'Pit Scouting Data'!P235</f>
        <v>0</v>
      </c>
      <c r="CJ276" s="176">
        <f>'Pit Scouting Data'!Q235</f>
        <v>0</v>
      </c>
      <c r="CK276" s="176">
        <f>'Pit Scouting Data'!R235</f>
        <v>0</v>
      </c>
      <c r="CL276" s="176">
        <f>'Pit Scouting Data'!S235</f>
        <v>0</v>
      </c>
      <c r="CM276" s="169">
        <f>'Pit Scouting Data'!A235</f>
        <v>0</v>
      </c>
      <c r="CN276" s="169">
        <f>'Pit Scouting Data'!B235</f>
        <v>0</v>
      </c>
      <c r="CO276" s="169">
        <f>'Pit Scouting Data'!C235</f>
        <v>0</v>
      </c>
      <c r="CP276" s="169">
        <f>'Pit Scouting Data'!D235</f>
        <v>0</v>
      </c>
      <c r="CQ276" s="169"/>
      <c r="CR276" s="169"/>
      <c r="CS276" s="169"/>
      <c r="CT276" s="169"/>
      <c r="CU276" s="169"/>
      <c r="CV276" s="169"/>
      <c r="CW276" s="169"/>
      <c r="CX276" s="169"/>
      <c r="CY276" s="169"/>
      <c r="CZ276" s="169"/>
      <c r="DA276" s="169"/>
      <c r="DB276" s="169"/>
      <c r="DC276" s="169"/>
      <c r="DD276" s="169"/>
      <c r="DE276" s="169"/>
      <c r="DF276" s="169"/>
      <c r="DG276" s="169"/>
      <c r="DH276" s="169"/>
      <c r="DI276" s="169"/>
      <c r="DJ276" s="2"/>
      <c r="DK276" s="2"/>
      <c r="DL276" s="2"/>
      <c r="DM276" s="2"/>
      <c r="DN276" s="2"/>
      <c r="DO276" s="2"/>
      <c r="DP276" s="169"/>
      <c r="DQ276" s="169"/>
      <c r="DR276" s="169"/>
      <c r="DS276" s="169"/>
      <c r="DT276" s="169"/>
      <c r="DU276" s="169"/>
      <c r="DV276" s="169"/>
      <c r="DW276" s="37"/>
      <c r="DX276" s="37"/>
      <c r="DZ276" s="153"/>
    </row>
    <row r="277" spans="1:130" s="164" customFormat="1" hidden="1" x14ac:dyDescent="0.25">
      <c r="A277" s="153">
        <f t="shared" si="184"/>
        <v>0</v>
      </c>
      <c r="B277" s="39"/>
      <c r="C277" s="39"/>
      <c r="D277" s="17">
        <f t="shared" si="185"/>
        <v>0</v>
      </c>
      <c r="E277" s="113">
        <f t="shared" si="186"/>
        <v>0</v>
      </c>
      <c r="F277" s="113">
        <f t="shared" si="187"/>
        <v>0</v>
      </c>
      <c r="G277" s="113">
        <f t="shared" si="188"/>
        <v>0</v>
      </c>
      <c r="H277" s="113">
        <f t="shared" si="189"/>
        <v>0</v>
      </c>
      <c r="I277" s="113">
        <f t="shared" si="190"/>
        <v>0</v>
      </c>
      <c r="J277" s="113">
        <f t="shared" si="191"/>
        <v>0</v>
      </c>
      <c r="K277" s="113">
        <f t="shared" si="192"/>
        <v>0</v>
      </c>
      <c r="L277" s="76">
        <v>8</v>
      </c>
      <c r="M277" s="76">
        <v>8</v>
      </c>
      <c r="N277" s="76">
        <v>6</v>
      </c>
      <c r="O277" s="76">
        <v>6</v>
      </c>
      <c r="P277" s="76">
        <v>6</v>
      </c>
      <c r="Q277" s="76">
        <v>2</v>
      </c>
      <c r="R277" s="76">
        <v>1</v>
      </c>
      <c r="S277" s="17">
        <f t="shared" si="193"/>
        <v>0</v>
      </c>
      <c r="T277" s="113">
        <f t="shared" si="194"/>
        <v>0</v>
      </c>
      <c r="U277" s="113">
        <f t="shared" si="195"/>
        <v>0</v>
      </c>
      <c r="V277" s="113">
        <f t="shared" si="196"/>
        <v>0</v>
      </c>
      <c r="W277" s="113">
        <f t="shared" si="197"/>
        <v>0</v>
      </c>
      <c r="X277" s="113">
        <f t="shared" si="198"/>
        <v>0</v>
      </c>
      <c r="Y277" s="113">
        <f t="shared" si="199"/>
        <v>0</v>
      </c>
      <c r="Z277" s="113">
        <f t="shared" si="200"/>
        <v>0</v>
      </c>
      <c r="AA277" s="76">
        <v>5</v>
      </c>
      <c r="AB277" s="76">
        <v>6</v>
      </c>
      <c r="AC277" s="76">
        <v>8</v>
      </c>
      <c r="AD277" s="76">
        <v>2</v>
      </c>
      <c r="AE277" s="76">
        <v>2</v>
      </c>
      <c r="AF277" s="76">
        <v>3</v>
      </c>
      <c r="AG277" s="76">
        <v>8</v>
      </c>
      <c r="AH277" s="131">
        <f t="shared" si="201"/>
        <v>0</v>
      </c>
      <c r="AI277" s="131">
        <f t="shared" si="202"/>
        <v>0</v>
      </c>
      <c r="AJ277" s="131">
        <f t="shared" si="203"/>
        <v>0</v>
      </c>
      <c r="AK277" s="131">
        <f t="shared" si="204"/>
        <v>0</v>
      </c>
      <c r="AL277" s="131">
        <f t="shared" si="205"/>
        <v>0</v>
      </c>
      <c r="AM277" s="131">
        <f t="shared" si="206"/>
        <v>0</v>
      </c>
      <c r="AN277" s="131">
        <f t="shared" si="207"/>
        <v>0</v>
      </c>
      <c r="AO277" s="115" t="b">
        <f t="shared" si="208"/>
        <v>0</v>
      </c>
      <c r="AP277" s="115" t="b">
        <f t="shared" si="209"/>
        <v>0</v>
      </c>
      <c r="AQ277" s="115" t="b">
        <f t="shared" si="210"/>
        <v>0</v>
      </c>
      <c r="AR277" s="79">
        <f t="shared" si="211"/>
        <v>0</v>
      </c>
      <c r="AS277" s="79">
        <f t="shared" si="212"/>
        <v>0</v>
      </c>
      <c r="AT277" s="79">
        <f t="shared" si="213"/>
        <v>0</v>
      </c>
      <c r="AU277" s="79">
        <f t="shared" si="214"/>
        <v>0</v>
      </c>
      <c r="AV277" s="79">
        <f t="shared" si="215"/>
        <v>0</v>
      </c>
      <c r="AW277" s="79">
        <f t="shared" si="216"/>
        <v>0</v>
      </c>
      <c r="AX277" s="128">
        <f t="shared" si="217"/>
        <v>0</v>
      </c>
      <c r="AY277" s="128"/>
      <c r="AZ277" s="128"/>
      <c r="BA277" s="128">
        <f t="shared" si="218"/>
        <v>0</v>
      </c>
      <c r="BB277" s="128">
        <f t="shared" si="219"/>
        <v>0</v>
      </c>
      <c r="BC277" s="80">
        <f t="shared" si="223"/>
        <v>0</v>
      </c>
      <c r="BD277" s="80">
        <f t="shared" si="224"/>
        <v>0</v>
      </c>
      <c r="BE277" s="80">
        <f t="shared" si="225"/>
        <v>0</v>
      </c>
      <c r="BF277" s="80">
        <f t="shared" si="226"/>
        <v>0</v>
      </c>
      <c r="BG277" s="80">
        <f t="shared" si="227"/>
        <v>0</v>
      </c>
      <c r="BH277" s="80">
        <f t="shared" si="228"/>
        <v>0</v>
      </c>
      <c r="BI277" s="4">
        <f t="shared" si="220"/>
        <v>0</v>
      </c>
      <c r="BJ277" s="4">
        <f t="shared" si="221"/>
        <v>0</v>
      </c>
      <c r="BK277" s="4">
        <f t="shared" si="222"/>
        <v>0</v>
      </c>
      <c r="BL277" s="8" t="e">
        <f>VLOOKUP(CN277,'CIR Results'!$B$3:$L$42,2,FALSE)</f>
        <v>#N/A</v>
      </c>
      <c r="BM277" s="8" t="e">
        <f>VLOOKUP(CN277,'CIR Results'!$B$3:$L$42,3,FALSE)</f>
        <v>#N/A</v>
      </c>
      <c r="BN277" s="8" t="e">
        <f>VLOOKUP(CN277,'CIR Results'!$B$3:$L$42,4,FALSE)</f>
        <v>#N/A</v>
      </c>
      <c r="BO277" s="8" t="e">
        <f>VLOOKUP(CN277,'CIR Results'!$B$3:$L$42,5,FALSE)</f>
        <v>#N/A</v>
      </c>
      <c r="BP277" s="8" t="e">
        <f>VLOOKUP(CN277,'CIR Results'!$B$3:$L$42,6,FALSE)</f>
        <v>#N/A</v>
      </c>
      <c r="BQ277" s="8" t="e">
        <f>VLOOKUP(CN277,'CIR Results'!$B$3:$L$42,8,FALSE)</f>
        <v>#N/A</v>
      </c>
      <c r="BR277" s="8" t="e">
        <f>VLOOKUP(CN277,'CIR Results'!$B$3:$L$42,9,FALSE)</f>
        <v>#N/A</v>
      </c>
      <c r="BS277" s="8" t="e">
        <f>VLOOKUP(CN277,'CIR Results'!$B$3:$L$42,10,FALSE)</f>
        <v>#N/A</v>
      </c>
      <c r="BT277" s="8" t="e">
        <f>VLOOKUP(CN277,'CIR Results'!$B$3:$L$42,11,FALSE)</f>
        <v>#N/A</v>
      </c>
      <c r="BU277" s="136" t="e">
        <f>VLOOKUP(CN277,'CIR Team Info'!$B$5:$E$44,2,FALSE)</f>
        <v>#N/A</v>
      </c>
      <c r="BV277" s="136" t="e">
        <f>VLOOKUP(CN277,'CIR Team Info'!$B$5:$E$44,4,FALSE)</f>
        <v>#N/A</v>
      </c>
      <c r="BW277" s="136" t="str">
        <f t="shared" si="229"/>
        <v xml:space="preserve">0 0 0 </v>
      </c>
      <c r="BX277" s="168">
        <f>'Pit Scouting Data'!E236</f>
        <v>0</v>
      </c>
      <c r="BY277" s="168">
        <f>'Pit Scouting Data'!F236</f>
        <v>0</v>
      </c>
      <c r="BZ277" s="168">
        <f>'Pit Scouting Data'!G236</f>
        <v>0</v>
      </c>
      <c r="CA277" s="168">
        <f>'Pit Scouting Data'!H236</f>
        <v>0</v>
      </c>
      <c r="CB277" s="168">
        <f>'Pit Scouting Data'!I236</f>
        <v>0</v>
      </c>
      <c r="CC277" s="168">
        <f>'Pit Scouting Data'!J236</f>
        <v>0</v>
      </c>
      <c r="CD277" s="168">
        <f>'Pit Scouting Data'!K236</f>
        <v>0</v>
      </c>
      <c r="CE277" s="168">
        <f>'Pit Scouting Data'!L236</f>
        <v>0</v>
      </c>
      <c r="CF277" s="168">
        <f>'Pit Scouting Data'!M236</f>
        <v>0</v>
      </c>
      <c r="CG277" s="168">
        <f>'Pit Scouting Data'!N236</f>
        <v>0</v>
      </c>
      <c r="CH277" s="168">
        <f>'Pit Scouting Data'!O236</f>
        <v>0</v>
      </c>
      <c r="CI277" s="176">
        <f>'Pit Scouting Data'!P236</f>
        <v>0</v>
      </c>
      <c r="CJ277" s="176">
        <f>'Pit Scouting Data'!Q236</f>
        <v>0</v>
      </c>
      <c r="CK277" s="176">
        <f>'Pit Scouting Data'!R236</f>
        <v>0</v>
      </c>
      <c r="CL277" s="176">
        <f>'Pit Scouting Data'!S236</f>
        <v>0</v>
      </c>
      <c r="CM277" s="169">
        <f>'Pit Scouting Data'!A236</f>
        <v>0</v>
      </c>
      <c r="CN277" s="169">
        <f>'Pit Scouting Data'!B236</f>
        <v>0</v>
      </c>
      <c r="CO277" s="169">
        <f>'Pit Scouting Data'!C236</f>
        <v>0</v>
      </c>
      <c r="CP277" s="169">
        <f>'Pit Scouting Data'!D236</f>
        <v>0</v>
      </c>
      <c r="CQ277" s="169"/>
      <c r="CR277" s="169"/>
      <c r="CS277" s="169"/>
      <c r="CT277" s="169"/>
      <c r="CU277" s="169"/>
      <c r="CV277" s="169"/>
      <c r="CW277" s="169"/>
      <c r="CX277" s="169"/>
      <c r="CY277" s="169"/>
      <c r="CZ277" s="169"/>
      <c r="DA277" s="169"/>
      <c r="DB277" s="169"/>
      <c r="DC277" s="169"/>
      <c r="DD277" s="169"/>
      <c r="DE277" s="169"/>
      <c r="DF277" s="169"/>
      <c r="DG277" s="169"/>
      <c r="DH277" s="169"/>
      <c r="DI277" s="169"/>
      <c r="DJ277" s="2"/>
      <c r="DK277" s="2"/>
      <c r="DL277" s="2"/>
      <c r="DM277" s="2"/>
      <c r="DN277" s="2"/>
      <c r="DO277" s="2"/>
      <c r="DP277" s="169"/>
      <c r="DQ277" s="169"/>
      <c r="DR277" s="169"/>
      <c r="DS277" s="169"/>
      <c r="DT277" s="169"/>
      <c r="DU277" s="169"/>
      <c r="DV277" s="169"/>
      <c r="DW277" s="37"/>
      <c r="DX277" s="37"/>
      <c r="DZ277" s="153"/>
    </row>
    <row r="278" spans="1:130" s="164" customFormat="1" hidden="1" x14ac:dyDescent="0.25">
      <c r="A278" s="153">
        <f t="shared" si="184"/>
        <v>0</v>
      </c>
      <c r="B278" s="39"/>
      <c r="C278" s="39"/>
      <c r="D278" s="17">
        <f t="shared" si="185"/>
        <v>0</v>
      </c>
      <c r="E278" s="113">
        <f t="shared" si="186"/>
        <v>0</v>
      </c>
      <c r="F278" s="113">
        <f t="shared" si="187"/>
        <v>0</v>
      </c>
      <c r="G278" s="113">
        <f t="shared" si="188"/>
        <v>0</v>
      </c>
      <c r="H278" s="113">
        <f t="shared" si="189"/>
        <v>0</v>
      </c>
      <c r="I278" s="113">
        <f t="shared" si="190"/>
        <v>0</v>
      </c>
      <c r="J278" s="113">
        <f t="shared" si="191"/>
        <v>0</v>
      </c>
      <c r="K278" s="113">
        <f t="shared" si="192"/>
        <v>0</v>
      </c>
      <c r="L278" s="76">
        <v>8</v>
      </c>
      <c r="M278" s="76">
        <v>8</v>
      </c>
      <c r="N278" s="76">
        <v>6</v>
      </c>
      <c r="O278" s="76">
        <v>6</v>
      </c>
      <c r="P278" s="76">
        <v>6</v>
      </c>
      <c r="Q278" s="76">
        <v>2</v>
      </c>
      <c r="R278" s="76">
        <v>1</v>
      </c>
      <c r="S278" s="17">
        <f t="shared" si="193"/>
        <v>0</v>
      </c>
      <c r="T278" s="113">
        <f t="shared" si="194"/>
        <v>0</v>
      </c>
      <c r="U278" s="113">
        <f t="shared" si="195"/>
        <v>0</v>
      </c>
      <c r="V278" s="113">
        <f t="shared" si="196"/>
        <v>0</v>
      </c>
      <c r="W278" s="113">
        <f t="shared" si="197"/>
        <v>0</v>
      </c>
      <c r="X278" s="113">
        <f t="shared" si="198"/>
        <v>0</v>
      </c>
      <c r="Y278" s="113">
        <f t="shared" si="199"/>
        <v>0</v>
      </c>
      <c r="Z278" s="113">
        <f t="shared" si="200"/>
        <v>0</v>
      </c>
      <c r="AA278" s="76">
        <v>5</v>
      </c>
      <c r="AB278" s="76">
        <v>6</v>
      </c>
      <c r="AC278" s="76">
        <v>8</v>
      </c>
      <c r="AD278" s="76">
        <v>2</v>
      </c>
      <c r="AE278" s="76">
        <v>2</v>
      </c>
      <c r="AF278" s="76">
        <v>3</v>
      </c>
      <c r="AG278" s="76">
        <v>8</v>
      </c>
      <c r="AH278" s="131">
        <f t="shared" si="201"/>
        <v>0</v>
      </c>
      <c r="AI278" s="131">
        <f t="shared" si="202"/>
        <v>0</v>
      </c>
      <c r="AJ278" s="131">
        <f t="shared" si="203"/>
        <v>0</v>
      </c>
      <c r="AK278" s="131">
        <f t="shared" si="204"/>
        <v>0</v>
      </c>
      <c r="AL278" s="131">
        <f t="shared" si="205"/>
        <v>0</v>
      </c>
      <c r="AM278" s="131">
        <f t="shared" si="206"/>
        <v>0</v>
      </c>
      <c r="AN278" s="131">
        <f t="shared" si="207"/>
        <v>0</v>
      </c>
      <c r="AO278" s="115" t="b">
        <f t="shared" si="208"/>
        <v>0</v>
      </c>
      <c r="AP278" s="115" t="b">
        <f t="shared" si="209"/>
        <v>0</v>
      </c>
      <c r="AQ278" s="115" t="b">
        <f t="shared" si="210"/>
        <v>0</v>
      </c>
      <c r="AR278" s="79">
        <f t="shared" si="211"/>
        <v>0</v>
      </c>
      <c r="AS278" s="79">
        <f t="shared" si="212"/>
        <v>0</v>
      </c>
      <c r="AT278" s="79">
        <f t="shared" si="213"/>
        <v>0</v>
      </c>
      <c r="AU278" s="79">
        <f t="shared" si="214"/>
        <v>0</v>
      </c>
      <c r="AV278" s="79">
        <f t="shared" si="215"/>
        <v>0</v>
      </c>
      <c r="AW278" s="79">
        <f t="shared" si="216"/>
        <v>0</v>
      </c>
      <c r="AX278" s="128">
        <f t="shared" si="217"/>
        <v>0</v>
      </c>
      <c r="AY278" s="128"/>
      <c r="AZ278" s="128"/>
      <c r="BA278" s="128">
        <f t="shared" si="218"/>
        <v>0</v>
      </c>
      <c r="BB278" s="128">
        <f t="shared" si="219"/>
        <v>0</v>
      </c>
      <c r="BC278" s="80">
        <f t="shared" si="223"/>
        <v>0</v>
      </c>
      <c r="BD278" s="80">
        <f t="shared" si="224"/>
        <v>0</v>
      </c>
      <c r="BE278" s="80">
        <f t="shared" si="225"/>
        <v>0</v>
      </c>
      <c r="BF278" s="80">
        <f t="shared" si="226"/>
        <v>0</v>
      </c>
      <c r="BG278" s="80">
        <f t="shared" si="227"/>
        <v>0</v>
      </c>
      <c r="BH278" s="80">
        <f t="shared" si="228"/>
        <v>0</v>
      </c>
      <c r="BI278" s="4">
        <f t="shared" si="220"/>
        <v>0</v>
      </c>
      <c r="BJ278" s="4">
        <f t="shared" si="221"/>
        <v>0</v>
      </c>
      <c r="BK278" s="4">
        <f t="shared" si="222"/>
        <v>0</v>
      </c>
      <c r="BL278" s="8" t="e">
        <f>VLOOKUP(CN278,'CIR Results'!$B$3:$L$42,2,FALSE)</f>
        <v>#N/A</v>
      </c>
      <c r="BM278" s="8" t="e">
        <f>VLOOKUP(CN278,'CIR Results'!$B$3:$L$42,3,FALSE)</f>
        <v>#N/A</v>
      </c>
      <c r="BN278" s="8" t="e">
        <f>VLOOKUP(CN278,'CIR Results'!$B$3:$L$42,4,FALSE)</f>
        <v>#N/A</v>
      </c>
      <c r="BO278" s="8" t="e">
        <f>VLOOKUP(CN278,'CIR Results'!$B$3:$L$42,5,FALSE)</f>
        <v>#N/A</v>
      </c>
      <c r="BP278" s="8" t="e">
        <f>VLOOKUP(CN278,'CIR Results'!$B$3:$L$42,6,FALSE)</f>
        <v>#N/A</v>
      </c>
      <c r="BQ278" s="8" t="e">
        <f>VLOOKUP(CN278,'CIR Results'!$B$3:$L$42,8,FALSE)</f>
        <v>#N/A</v>
      </c>
      <c r="BR278" s="8" t="e">
        <f>VLOOKUP(CN278,'CIR Results'!$B$3:$L$42,9,FALSE)</f>
        <v>#N/A</v>
      </c>
      <c r="BS278" s="8" t="e">
        <f>VLOOKUP(CN278,'CIR Results'!$B$3:$L$42,10,FALSE)</f>
        <v>#N/A</v>
      </c>
      <c r="BT278" s="8" t="e">
        <f>VLOOKUP(CN278,'CIR Results'!$B$3:$L$42,11,FALSE)</f>
        <v>#N/A</v>
      </c>
      <c r="BU278" s="136" t="e">
        <f>VLOOKUP(CN278,'CIR Team Info'!$B$5:$E$44,2,FALSE)</f>
        <v>#N/A</v>
      </c>
      <c r="BV278" s="136" t="e">
        <f>VLOOKUP(CN278,'CIR Team Info'!$B$5:$E$44,4,FALSE)</f>
        <v>#N/A</v>
      </c>
      <c r="BW278" s="136" t="str">
        <f t="shared" si="229"/>
        <v xml:space="preserve">0 0 0 </v>
      </c>
      <c r="BX278" s="168">
        <f>'Pit Scouting Data'!E237</f>
        <v>0</v>
      </c>
      <c r="BY278" s="168">
        <f>'Pit Scouting Data'!F237</f>
        <v>0</v>
      </c>
      <c r="BZ278" s="168">
        <f>'Pit Scouting Data'!G237</f>
        <v>0</v>
      </c>
      <c r="CA278" s="168">
        <f>'Pit Scouting Data'!H237</f>
        <v>0</v>
      </c>
      <c r="CB278" s="168">
        <f>'Pit Scouting Data'!I237</f>
        <v>0</v>
      </c>
      <c r="CC278" s="168">
        <f>'Pit Scouting Data'!J237</f>
        <v>0</v>
      </c>
      <c r="CD278" s="168">
        <f>'Pit Scouting Data'!K237</f>
        <v>0</v>
      </c>
      <c r="CE278" s="168">
        <f>'Pit Scouting Data'!L237</f>
        <v>0</v>
      </c>
      <c r="CF278" s="168">
        <f>'Pit Scouting Data'!M237</f>
        <v>0</v>
      </c>
      <c r="CG278" s="168">
        <f>'Pit Scouting Data'!N237</f>
        <v>0</v>
      </c>
      <c r="CH278" s="168">
        <f>'Pit Scouting Data'!O237</f>
        <v>0</v>
      </c>
      <c r="CI278" s="176">
        <f>'Pit Scouting Data'!P237</f>
        <v>0</v>
      </c>
      <c r="CJ278" s="176">
        <f>'Pit Scouting Data'!Q237</f>
        <v>0</v>
      </c>
      <c r="CK278" s="176">
        <f>'Pit Scouting Data'!R237</f>
        <v>0</v>
      </c>
      <c r="CL278" s="176">
        <f>'Pit Scouting Data'!S237</f>
        <v>0</v>
      </c>
      <c r="CM278" s="169">
        <f>'Pit Scouting Data'!A237</f>
        <v>0</v>
      </c>
      <c r="CN278" s="169">
        <f>'Pit Scouting Data'!B237</f>
        <v>0</v>
      </c>
      <c r="CO278" s="169">
        <f>'Pit Scouting Data'!C237</f>
        <v>0</v>
      </c>
      <c r="CP278" s="169">
        <f>'Pit Scouting Data'!D237</f>
        <v>0</v>
      </c>
      <c r="CQ278" s="169"/>
      <c r="CR278" s="169"/>
      <c r="CS278" s="169"/>
      <c r="CT278" s="169"/>
      <c r="CU278" s="169"/>
      <c r="CV278" s="169"/>
      <c r="CW278" s="169"/>
      <c r="CX278" s="169"/>
      <c r="CY278" s="169"/>
      <c r="CZ278" s="169"/>
      <c r="DA278" s="169"/>
      <c r="DB278" s="169"/>
      <c r="DC278" s="169"/>
      <c r="DD278" s="169"/>
      <c r="DE278" s="169"/>
      <c r="DF278" s="169"/>
      <c r="DG278" s="169"/>
      <c r="DH278" s="169"/>
      <c r="DI278" s="169"/>
      <c r="DJ278" s="2"/>
      <c r="DK278" s="2"/>
      <c r="DL278" s="2"/>
      <c r="DM278" s="2"/>
      <c r="DN278" s="2"/>
      <c r="DO278" s="2"/>
      <c r="DP278" s="169"/>
      <c r="DQ278" s="169"/>
      <c r="DR278" s="169"/>
      <c r="DS278" s="169"/>
      <c r="DT278" s="169"/>
      <c r="DU278" s="169"/>
      <c r="DV278" s="169"/>
      <c r="DW278" s="37"/>
      <c r="DX278" s="37"/>
      <c r="DZ278" s="153"/>
    </row>
    <row r="279" spans="1:130" s="164" customFormat="1" hidden="1" x14ac:dyDescent="0.25">
      <c r="A279" s="153">
        <f t="shared" si="184"/>
        <v>0</v>
      </c>
      <c r="B279" s="39"/>
      <c r="C279" s="39"/>
      <c r="D279" s="17">
        <f t="shared" si="185"/>
        <v>0</v>
      </c>
      <c r="E279" s="113">
        <f t="shared" si="186"/>
        <v>0</v>
      </c>
      <c r="F279" s="113">
        <f t="shared" si="187"/>
        <v>0</v>
      </c>
      <c r="G279" s="113">
        <f t="shared" si="188"/>
        <v>0</v>
      </c>
      <c r="H279" s="113">
        <f t="shared" si="189"/>
        <v>0</v>
      </c>
      <c r="I279" s="113">
        <f t="shared" si="190"/>
        <v>0</v>
      </c>
      <c r="J279" s="113">
        <f t="shared" si="191"/>
        <v>0</v>
      </c>
      <c r="K279" s="113">
        <f t="shared" si="192"/>
        <v>0</v>
      </c>
      <c r="L279" s="76">
        <v>8</v>
      </c>
      <c r="M279" s="76">
        <v>8</v>
      </c>
      <c r="N279" s="76">
        <v>6</v>
      </c>
      <c r="O279" s="76">
        <v>6</v>
      </c>
      <c r="P279" s="76">
        <v>6</v>
      </c>
      <c r="Q279" s="76">
        <v>2</v>
      </c>
      <c r="R279" s="76">
        <v>1</v>
      </c>
      <c r="S279" s="17">
        <f t="shared" si="193"/>
        <v>0</v>
      </c>
      <c r="T279" s="113">
        <f t="shared" si="194"/>
        <v>0</v>
      </c>
      <c r="U279" s="113">
        <f t="shared" si="195"/>
        <v>0</v>
      </c>
      <c r="V279" s="113">
        <f t="shared" si="196"/>
        <v>0</v>
      </c>
      <c r="W279" s="113">
        <f t="shared" si="197"/>
        <v>0</v>
      </c>
      <c r="X279" s="113">
        <f t="shared" si="198"/>
        <v>0</v>
      </c>
      <c r="Y279" s="113">
        <f t="shared" si="199"/>
        <v>0</v>
      </c>
      <c r="Z279" s="113">
        <f t="shared" si="200"/>
        <v>0</v>
      </c>
      <c r="AA279" s="76">
        <v>5</v>
      </c>
      <c r="AB279" s="76">
        <v>6</v>
      </c>
      <c r="AC279" s="76">
        <v>8</v>
      </c>
      <c r="AD279" s="76">
        <v>2</v>
      </c>
      <c r="AE279" s="76">
        <v>2</v>
      </c>
      <c r="AF279" s="76">
        <v>3</v>
      </c>
      <c r="AG279" s="76">
        <v>8</v>
      </c>
      <c r="AH279" s="131">
        <f t="shared" si="201"/>
        <v>0</v>
      </c>
      <c r="AI279" s="131">
        <f t="shared" si="202"/>
        <v>0</v>
      </c>
      <c r="AJ279" s="131">
        <f t="shared" si="203"/>
        <v>0</v>
      </c>
      <c r="AK279" s="131">
        <f t="shared" si="204"/>
        <v>0</v>
      </c>
      <c r="AL279" s="131">
        <f t="shared" si="205"/>
        <v>0</v>
      </c>
      <c r="AM279" s="131">
        <f t="shared" si="206"/>
        <v>0</v>
      </c>
      <c r="AN279" s="131">
        <f t="shared" si="207"/>
        <v>0</v>
      </c>
      <c r="AO279" s="115" t="b">
        <f t="shared" si="208"/>
        <v>0</v>
      </c>
      <c r="AP279" s="115" t="b">
        <f t="shared" si="209"/>
        <v>0</v>
      </c>
      <c r="AQ279" s="115" t="b">
        <f t="shared" si="210"/>
        <v>0</v>
      </c>
      <c r="AR279" s="79">
        <f t="shared" si="211"/>
        <v>0</v>
      </c>
      <c r="AS279" s="79">
        <f t="shared" si="212"/>
        <v>0</v>
      </c>
      <c r="AT279" s="79">
        <f t="shared" si="213"/>
        <v>0</v>
      </c>
      <c r="AU279" s="79">
        <f t="shared" si="214"/>
        <v>0</v>
      </c>
      <c r="AV279" s="79">
        <f t="shared" si="215"/>
        <v>0</v>
      </c>
      <c r="AW279" s="79">
        <f t="shared" si="216"/>
        <v>0</v>
      </c>
      <c r="AX279" s="128">
        <f t="shared" si="217"/>
        <v>0</v>
      </c>
      <c r="AY279" s="128"/>
      <c r="AZ279" s="128"/>
      <c r="BA279" s="128">
        <f t="shared" si="218"/>
        <v>0</v>
      </c>
      <c r="BB279" s="128">
        <f t="shared" si="219"/>
        <v>0</v>
      </c>
      <c r="BC279" s="80">
        <f t="shared" si="223"/>
        <v>0</v>
      </c>
      <c r="BD279" s="80">
        <f t="shared" si="224"/>
        <v>0</v>
      </c>
      <c r="BE279" s="80">
        <f t="shared" si="225"/>
        <v>0</v>
      </c>
      <c r="BF279" s="80">
        <f t="shared" si="226"/>
        <v>0</v>
      </c>
      <c r="BG279" s="80">
        <f t="shared" si="227"/>
        <v>0</v>
      </c>
      <c r="BH279" s="80">
        <f t="shared" si="228"/>
        <v>0</v>
      </c>
      <c r="BI279" s="4">
        <f t="shared" si="220"/>
        <v>0</v>
      </c>
      <c r="BJ279" s="4">
        <f t="shared" si="221"/>
        <v>0</v>
      </c>
      <c r="BK279" s="4">
        <f t="shared" si="222"/>
        <v>0</v>
      </c>
      <c r="BL279" s="8" t="e">
        <f>VLOOKUP(CN279,'CIR Results'!$B$3:$L$42,2,FALSE)</f>
        <v>#N/A</v>
      </c>
      <c r="BM279" s="8" t="e">
        <f>VLOOKUP(CN279,'CIR Results'!$B$3:$L$42,3,FALSE)</f>
        <v>#N/A</v>
      </c>
      <c r="BN279" s="8" t="e">
        <f>VLOOKUP(CN279,'CIR Results'!$B$3:$L$42,4,FALSE)</f>
        <v>#N/A</v>
      </c>
      <c r="BO279" s="8" t="e">
        <f>VLOOKUP(CN279,'CIR Results'!$B$3:$L$42,5,FALSE)</f>
        <v>#N/A</v>
      </c>
      <c r="BP279" s="8" t="e">
        <f>VLOOKUP(CN279,'CIR Results'!$B$3:$L$42,6,FALSE)</f>
        <v>#N/A</v>
      </c>
      <c r="BQ279" s="8" t="e">
        <f>VLOOKUP(CN279,'CIR Results'!$B$3:$L$42,8,FALSE)</f>
        <v>#N/A</v>
      </c>
      <c r="BR279" s="8" t="e">
        <f>VLOOKUP(CN279,'CIR Results'!$B$3:$L$42,9,FALSE)</f>
        <v>#N/A</v>
      </c>
      <c r="BS279" s="8" t="e">
        <f>VLOOKUP(CN279,'CIR Results'!$B$3:$L$42,10,FALSE)</f>
        <v>#N/A</v>
      </c>
      <c r="BT279" s="8" t="e">
        <f>VLOOKUP(CN279,'CIR Results'!$B$3:$L$42,11,FALSE)</f>
        <v>#N/A</v>
      </c>
      <c r="BU279" s="136" t="e">
        <f>VLOOKUP(CN279,'CIR Team Info'!$B$5:$E$44,2,FALSE)</f>
        <v>#N/A</v>
      </c>
      <c r="BV279" s="136" t="e">
        <f>VLOOKUP(CN279,'CIR Team Info'!$B$5:$E$44,4,FALSE)</f>
        <v>#N/A</v>
      </c>
      <c r="BW279" s="136" t="str">
        <f t="shared" si="229"/>
        <v xml:space="preserve">0 0 0 </v>
      </c>
      <c r="BX279" s="168">
        <f>'Pit Scouting Data'!E238</f>
        <v>0</v>
      </c>
      <c r="BY279" s="168">
        <f>'Pit Scouting Data'!F238</f>
        <v>0</v>
      </c>
      <c r="BZ279" s="168">
        <f>'Pit Scouting Data'!G238</f>
        <v>0</v>
      </c>
      <c r="CA279" s="168">
        <f>'Pit Scouting Data'!H238</f>
        <v>0</v>
      </c>
      <c r="CB279" s="168">
        <f>'Pit Scouting Data'!I238</f>
        <v>0</v>
      </c>
      <c r="CC279" s="168">
        <f>'Pit Scouting Data'!J238</f>
        <v>0</v>
      </c>
      <c r="CD279" s="168">
        <f>'Pit Scouting Data'!K238</f>
        <v>0</v>
      </c>
      <c r="CE279" s="168">
        <f>'Pit Scouting Data'!L238</f>
        <v>0</v>
      </c>
      <c r="CF279" s="168">
        <f>'Pit Scouting Data'!M238</f>
        <v>0</v>
      </c>
      <c r="CG279" s="168">
        <f>'Pit Scouting Data'!N238</f>
        <v>0</v>
      </c>
      <c r="CH279" s="168">
        <f>'Pit Scouting Data'!O238</f>
        <v>0</v>
      </c>
      <c r="CI279" s="176">
        <f>'Pit Scouting Data'!P238</f>
        <v>0</v>
      </c>
      <c r="CJ279" s="176">
        <f>'Pit Scouting Data'!Q238</f>
        <v>0</v>
      </c>
      <c r="CK279" s="176">
        <f>'Pit Scouting Data'!R238</f>
        <v>0</v>
      </c>
      <c r="CL279" s="176">
        <f>'Pit Scouting Data'!S238</f>
        <v>0</v>
      </c>
      <c r="CM279" s="169">
        <f>'Pit Scouting Data'!A238</f>
        <v>0</v>
      </c>
      <c r="CN279" s="169">
        <f>'Pit Scouting Data'!B238</f>
        <v>0</v>
      </c>
      <c r="CO279" s="169">
        <f>'Pit Scouting Data'!C238</f>
        <v>0</v>
      </c>
      <c r="CP279" s="169">
        <f>'Pit Scouting Data'!D238</f>
        <v>0</v>
      </c>
      <c r="CQ279" s="169"/>
      <c r="CR279" s="169"/>
      <c r="CS279" s="169"/>
      <c r="CT279" s="169"/>
      <c r="CU279" s="169"/>
      <c r="CV279" s="169"/>
      <c r="CW279" s="169"/>
      <c r="CX279" s="169"/>
      <c r="CY279" s="169"/>
      <c r="CZ279" s="169"/>
      <c r="DA279" s="169"/>
      <c r="DB279" s="169"/>
      <c r="DC279" s="169"/>
      <c r="DD279" s="169"/>
      <c r="DE279" s="169"/>
      <c r="DF279" s="169"/>
      <c r="DG279" s="169"/>
      <c r="DH279" s="169"/>
      <c r="DI279" s="169"/>
      <c r="DJ279" s="2"/>
      <c r="DK279" s="2"/>
      <c r="DL279" s="2"/>
      <c r="DM279" s="2"/>
      <c r="DN279" s="2"/>
      <c r="DO279" s="2"/>
      <c r="DP279" s="169"/>
      <c r="DQ279" s="169"/>
      <c r="DR279" s="169"/>
      <c r="DS279" s="169"/>
      <c r="DT279" s="169"/>
      <c r="DU279" s="169"/>
      <c r="DV279" s="169"/>
      <c r="DW279" s="37"/>
      <c r="DX279" s="37"/>
      <c r="DZ279" s="153"/>
    </row>
    <row r="280" spans="1:130" s="164" customFormat="1" hidden="1" x14ac:dyDescent="0.25">
      <c r="A280" s="153">
        <f t="shared" si="184"/>
        <v>0</v>
      </c>
      <c r="B280" s="39"/>
      <c r="C280" s="39"/>
      <c r="D280" s="17">
        <f t="shared" si="185"/>
        <v>0</v>
      </c>
      <c r="E280" s="113">
        <f t="shared" si="186"/>
        <v>0</v>
      </c>
      <c r="F280" s="113">
        <f t="shared" si="187"/>
        <v>0</v>
      </c>
      <c r="G280" s="113">
        <f t="shared" si="188"/>
        <v>0</v>
      </c>
      <c r="H280" s="113">
        <f t="shared" si="189"/>
        <v>0</v>
      </c>
      <c r="I280" s="113">
        <f t="shared" si="190"/>
        <v>0</v>
      </c>
      <c r="J280" s="113">
        <f t="shared" si="191"/>
        <v>0</v>
      </c>
      <c r="K280" s="113">
        <f t="shared" si="192"/>
        <v>0</v>
      </c>
      <c r="L280" s="76">
        <v>8</v>
      </c>
      <c r="M280" s="76">
        <v>8</v>
      </c>
      <c r="N280" s="76">
        <v>6</v>
      </c>
      <c r="O280" s="76">
        <v>6</v>
      </c>
      <c r="P280" s="76">
        <v>6</v>
      </c>
      <c r="Q280" s="76">
        <v>2</v>
      </c>
      <c r="R280" s="76">
        <v>1</v>
      </c>
      <c r="S280" s="17">
        <f t="shared" si="193"/>
        <v>0</v>
      </c>
      <c r="T280" s="113">
        <f t="shared" si="194"/>
        <v>0</v>
      </c>
      <c r="U280" s="113">
        <f t="shared" si="195"/>
        <v>0</v>
      </c>
      <c r="V280" s="113">
        <f t="shared" si="196"/>
        <v>0</v>
      </c>
      <c r="W280" s="113">
        <f t="shared" si="197"/>
        <v>0</v>
      </c>
      <c r="X280" s="113">
        <f t="shared" si="198"/>
        <v>0</v>
      </c>
      <c r="Y280" s="113">
        <f t="shared" si="199"/>
        <v>0</v>
      </c>
      <c r="Z280" s="113">
        <f t="shared" si="200"/>
        <v>0</v>
      </c>
      <c r="AA280" s="76">
        <v>5</v>
      </c>
      <c r="AB280" s="76">
        <v>6</v>
      </c>
      <c r="AC280" s="76">
        <v>8</v>
      </c>
      <c r="AD280" s="76">
        <v>2</v>
      </c>
      <c r="AE280" s="76">
        <v>2</v>
      </c>
      <c r="AF280" s="76">
        <v>3</v>
      </c>
      <c r="AG280" s="76">
        <v>8</v>
      </c>
      <c r="AH280" s="131">
        <f t="shared" si="201"/>
        <v>0</v>
      </c>
      <c r="AI280" s="131">
        <f t="shared" si="202"/>
        <v>0</v>
      </c>
      <c r="AJ280" s="131">
        <f t="shared" si="203"/>
        <v>0</v>
      </c>
      <c r="AK280" s="131">
        <f t="shared" si="204"/>
        <v>0</v>
      </c>
      <c r="AL280" s="131">
        <f t="shared" si="205"/>
        <v>0</v>
      </c>
      <c r="AM280" s="131">
        <f t="shared" si="206"/>
        <v>0</v>
      </c>
      <c r="AN280" s="131">
        <f t="shared" si="207"/>
        <v>0</v>
      </c>
      <c r="AO280" s="115" t="b">
        <f t="shared" si="208"/>
        <v>0</v>
      </c>
      <c r="AP280" s="115" t="b">
        <f t="shared" si="209"/>
        <v>0</v>
      </c>
      <c r="AQ280" s="115" t="b">
        <f t="shared" si="210"/>
        <v>0</v>
      </c>
      <c r="AR280" s="79">
        <f t="shared" si="211"/>
        <v>0</v>
      </c>
      <c r="AS280" s="79">
        <f t="shared" si="212"/>
        <v>0</v>
      </c>
      <c r="AT280" s="79">
        <f t="shared" si="213"/>
        <v>0</v>
      </c>
      <c r="AU280" s="79">
        <f t="shared" si="214"/>
        <v>0</v>
      </c>
      <c r="AV280" s="79">
        <f t="shared" si="215"/>
        <v>0</v>
      </c>
      <c r="AW280" s="79">
        <f t="shared" si="216"/>
        <v>0</v>
      </c>
      <c r="AX280" s="128">
        <f t="shared" si="217"/>
        <v>0</v>
      </c>
      <c r="AY280" s="128"/>
      <c r="AZ280" s="128"/>
      <c r="BA280" s="128">
        <f t="shared" si="218"/>
        <v>0</v>
      </c>
      <c r="BB280" s="128">
        <f t="shared" si="219"/>
        <v>0</v>
      </c>
      <c r="BC280" s="80">
        <f t="shared" si="223"/>
        <v>0</v>
      </c>
      <c r="BD280" s="80">
        <f t="shared" si="224"/>
        <v>0</v>
      </c>
      <c r="BE280" s="80">
        <f t="shared" si="225"/>
        <v>0</v>
      </c>
      <c r="BF280" s="80">
        <f t="shared" si="226"/>
        <v>0</v>
      </c>
      <c r="BG280" s="80">
        <f t="shared" si="227"/>
        <v>0</v>
      </c>
      <c r="BH280" s="80">
        <f t="shared" si="228"/>
        <v>0</v>
      </c>
      <c r="BI280" s="4">
        <f t="shared" si="220"/>
        <v>0</v>
      </c>
      <c r="BJ280" s="4">
        <f t="shared" si="221"/>
        <v>0</v>
      </c>
      <c r="BK280" s="4">
        <f t="shared" si="222"/>
        <v>0</v>
      </c>
      <c r="BL280" s="8" t="e">
        <f>VLOOKUP(CN280,'CIR Results'!$B$3:$L$42,2,FALSE)</f>
        <v>#N/A</v>
      </c>
      <c r="BM280" s="8" t="e">
        <f>VLOOKUP(CN280,'CIR Results'!$B$3:$L$42,3,FALSE)</f>
        <v>#N/A</v>
      </c>
      <c r="BN280" s="8" t="e">
        <f>VLOOKUP(CN280,'CIR Results'!$B$3:$L$42,4,FALSE)</f>
        <v>#N/A</v>
      </c>
      <c r="BO280" s="8" t="e">
        <f>VLOOKUP(CN280,'CIR Results'!$B$3:$L$42,5,FALSE)</f>
        <v>#N/A</v>
      </c>
      <c r="BP280" s="8" t="e">
        <f>VLOOKUP(CN280,'CIR Results'!$B$3:$L$42,6,FALSE)</f>
        <v>#N/A</v>
      </c>
      <c r="BQ280" s="8" t="e">
        <f>VLOOKUP(CN280,'CIR Results'!$B$3:$L$42,8,FALSE)</f>
        <v>#N/A</v>
      </c>
      <c r="BR280" s="8" t="e">
        <f>VLOOKUP(CN280,'CIR Results'!$B$3:$L$42,9,FALSE)</f>
        <v>#N/A</v>
      </c>
      <c r="BS280" s="8" t="e">
        <f>VLOOKUP(CN280,'CIR Results'!$B$3:$L$42,10,FALSE)</f>
        <v>#N/A</v>
      </c>
      <c r="BT280" s="8" t="e">
        <f>VLOOKUP(CN280,'CIR Results'!$B$3:$L$42,11,FALSE)</f>
        <v>#N/A</v>
      </c>
      <c r="BU280" s="136" t="e">
        <f>VLOOKUP(CN280,'CIR Team Info'!$B$5:$E$44,2,FALSE)</f>
        <v>#N/A</v>
      </c>
      <c r="BV280" s="136" t="e">
        <f>VLOOKUP(CN280,'CIR Team Info'!$B$5:$E$44,4,FALSE)</f>
        <v>#N/A</v>
      </c>
      <c r="BW280" s="136" t="str">
        <f t="shared" si="229"/>
        <v xml:space="preserve">0 0 0 </v>
      </c>
      <c r="BX280" s="168">
        <f>'Pit Scouting Data'!E239</f>
        <v>0</v>
      </c>
      <c r="BY280" s="168">
        <f>'Pit Scouting Data'!F239</f>
        <v>0</v>
      </c>
      <c r="BZ280" s="168">
        <f>'Pit Scouting Data'!G239</f>
        <v>0</v>
      </c>
      <c r="CA280" s="168">
        <f>'Pit Scouting Data'!H239</f>
        <v>0</v>
      </c>
      <c r="CB280" s="168">
        <f>'Pit Scouting Data'!I239</f>
        <v>0</v>
      </c>
      <c r="CC280" s="168">
        <f>'Pit Scouting Data'!J239</f>
        <v>0</v>
      </c>
      <c r="CD280" s="168">
        <f>'Pit Scouting Data'!K239</f>
        <v>0</v>
      </c>
      <c r="CE280" s="168">
        <f>'Pit Scouting Data'!L239</f>
        <v>0</v>
      </c>
      <c r="CF280" s="168">
        <f>'Pit Scouting Data'!M239</f>
        <v>0</v>
      </c>
      <c r="CG280" s="168">
        <f>'Pit Scouting Data'!N239</f>
        <v>0</v>
      </c>
      <c r="CH280" s="168">
        <f>'Pit Scouting Data'!O239</f>
        <v>0</v>
      </c>
      <c r="CI280" s="176">
        <f>'Pit Scouting Data'!P239</f>
        <v>0</v>
      </c>
      <c r="CJ280" s="176">
        <f>'Pit Scouting Data'!Q239</f>
        <v>0</v>
      </c>
      <c r="CK280" s="176">
        <f>'Pit Scouting Data'!R239</f>
        <v>0</v>
      </c>
      <c r="CL280" s="176">
        <f>'Pit Scouting Data'!S239</f>
        <v>0</v>
      </c>
      <c r="CM280" s="169">
        <f>'Pit Scouting Data'!A239</f>
        <v>0</v>
      </c>
      <c r="CN280" s="169">
        <f>'Pit Scouting Data'!B239</f>
        <v>0</v>
      </c>
      <c r="CO280" s="169">
        <f>'Pit Scouting Data'!C239</f>
        <v>0</v>
      </c>
      <c r="CP280" s="169">
        <f>'Pit Scouting Data'!D239</f>
        <v>0</v>
      </c>
      <c r="CQ280" s="169"/>
      <c r="CR280" s="169"/>
      <c r="CS280" s="169"/>
      <c r="CT280" s="169"/>
      <c r="CU280" s="169"/>
      <c r="CV280" s="169"/>
      <c r="CW280" s="169"/>
      <c r="CX280" s="169"/>
      <c r="CY280" s="169"/>
      <c r="CZ280" s="169"/>
      <c r="DA280" s="169"/>
      <c r="DB280" s="169"/>
      <c r="DC280" s="169"/>
      <c r="DD280" s="169"/>
      <c r="DE280" s="169"/>
      <c r="DF280" s="169"/>
      <c r="DG280" s="169"/>
      <c r="DH280" s="169"/>
      <c r="DI280" s="169"/>
      <c r="DJ280" s="2"/>
      <c r="DK280" s="2"/>
      <c r="DL280" s="2"/>
      <c r="DM280" s="2"/>
      <c r="DN280" s="2"/>
      <c r="DO280" s="2"/>
      <c r="DP280" s="169"/>
      <c r="DQ280" s="169"/>
      <c r="DR280" s="169"/>
      <c r="DS280" s="169"/>
      <c r="DT280" s="169"/>
      <c r="DU280" s="169"/>
      <c r="DV280" s="169"/>
      <c r="DW280" s="37"/>
      <c r="DX280" s="37"/>
      <c r="DZ280" s="153"/>
    </row>
    <row r="281" spans="1:130" s="164" customFormat="1" hidden="1" x14ac:dyDescent="0.25">
      <c r="A281" s="153">
        <f t="shared" si="184"/>
        <v>0</v>
      </c>
      <c r="B281" s="39"/>
      <c r="C281" s="39"/>
      <c r="D281" s="17">
        <f t="shared" si="185"/>
        <v>0</v>
      </c>
      <c r="E281" s="113">
        <f t="shared" si="186"/>
        <v>0</v>
      </c>
      <c r="F281" s="113">
        <f t="shared" si="187"/>
        <v>0</v>
      </c>
      <c r="G281" s="113">
        <f t="shared" si="188"/>
        <v>0</v>
      </c>
      <c r="H281" s="113">
        <f t="shared" si="189"/>
        <v>0</v>
      </c>
      <c r="I281" s="113">
        <f t="shared" si="190"/>
        <v>0</v>
      </c>
      <c r="J281" s="113">
        <f t="shared" si="191"/>
        <v>0</v>
      </c>
      <c r="K281" s="113">
        <f t="shared" si="192"/>
        <v>0</v>
      </c>
      <c r="L281" s="76">
        <v>8</v>
      </c>
      <c r="M281" s="76">
        <v>8</v>
      </c>
      <c r="N281" s="76">
        <v>6</v>
      </c>
      <c r="O281" s="76">
        <v>6</v>
      </c>
      <c r="P281" s="76">
        <v>6</v>
      </c>
      <c r="Q281" s="76">
        <v>2</v>
      </c>
      <c r="R281" s="76">
        <v>1</v>
      </c>
      <c r="S281" s="17">
        <f t="shared" si="193"/>
        <v>0</v>
      </c>
      <c r="T281" s="113">
        <f t="shared" si="194"/>
        <v>0</v>
      </c>
      <c r="U281" s="113">
        <f t="shared" si="195"/>
        <v>0</v>
      </c>
      <c r="V281" s="113">
        <f t="shared" si="196"/>
        <v>0</v>
      </c>
      <c r="W281" s="113">
        <f t="shared" si="197"/>
        <v>0</v>
      </c>
      <c r="X281" s="113">
        <f t="shared" si="198"/>
        <v>0</v>
      </c>
      <c r="Y281" s="113">
        <f t="shared" si="199"/>
        <v>0</v>
      </c>
      <c r="Z281" s="113">
        <f t="shared" si="200"/>
        <v>0</v>
      </c>
      <c r="AA281" s="76">
        <v>5</v>
      </c>
      <c r="AB281" s="76">
        <v>6</v>
      </c>
      <c r="AC281" s="76">
        <v>8</v>
      </c>
      <c r="AD281" s="76">
        <v>2</v>
      </c>
      <c r="AE281" s="76">
        <v>2</v>
      </c>
      <c r="AF281" s="76">
        <v>3</v>
      </c>
      <c r="AG281" s="76">
        <v>8</v>
      </c>
      <c r="AH281" s="131">
        <f t="shared" si="201"/>
        <v>0</v>
      </c>
      <c r="AI281" s="131">
        <f t="shared" si="202"/>
        <v>0</v>
      </c>
      <c r="AJ281" s="131">
        <f t="shared" si="203"/>
        <v>0</v>
      </c>
      <c r="AK281" s="131">
        <f t="shared" si="204"/>
        <v>0</v>
      </c>
      <c r="AL281" s="131">
        <f t="shared" si="205"/>
        <v>0</v>
      </c>
      <c r="AM281" s="131">
        <f t="shared" si="206"/>
        <v>0</v>
      </c>
      <c r="AN281" s="131">
        <f t="shared" si="207"/>
        <v>0</v>
      </c>
      <c r="AO281" s="115" t="b">
        <f t="shared" si="208"/>
        <v>0</v>
      </c>
      <c r="AP281" s="115" t="b">
        <f t="shared" si="209"/>
        <v>0</v>
      </c>
      <c r="AQ281" s="115" t="b">
        <f t="shared" si="210"/>
        <v>0</v>
      </c>
      <c r="AR281" s="79">
        <f t="shared" si="211"/>
        <v>0</v>
      </c>
      <c r="AS281" s="79">
        <f t="shared" si="212"/>
        <v>0</v>
      </c>
      <c r="AT281" s="79">
        <f t="shared" si="213"/>
        <v>0</v>
      </c>
      <c r="AU281" s="79">
        <f t="shared" si="214"/>
        <v>0</v>
      </c>
      <c r="AV281" s="79">
        <f t="shared" si="215"/>
        <v>0</v>
      </c>
      <c r="AW281" s="79">
        <f t="shared" si="216"/>
        <v>0</v>
      </c>
      <c r="AX281" s="128">
        <f t="shared" si="217"/>
        <v>0</v>
      </c>
      <c r="AY281" s="128"/>
      <c r="AZ281" s="128"/>
      <c r="BA281" s="128">
        <f t="shared" si="218"/>
        <v>0</v>
      </c>
      <c r="BB281" s="128">
        <f t="shared" si="219"/>
        <v>0</v>
      </c>
      <c r="BC281" s="80">
        <f t="shared" si="223"/>
        <v>0</v>
      </c>
      <c r="BD281" s="80">
        <f t="shared" si="224"/>
        <v>0</v>
      </c>
      <c r="BE281" s="80">
        <f t="shared" si="225"/>
        <v>0</v>
      </c>
      <c r="BF281" s="80">
        <f t="shared" si="226"/>
        <v>0</v>
      </c>
      <c r="BG281" s="80">
        <f t="shared" si="227"/>
        <v>0</v>
      </c>
      <c r="BH281" s="80">
        <f t="shared" si="228"/>
        <v>0</v>
      </c>
      <c r="BI281" s="4">
        <f t="shared" si="220"/>
        <v>0</v>
      </c>
      <c r="BJ281" s="4">
        <f t="shared" si="221"/>
        <v>0</v>
      </c>
      <c r="BK281" s="4">
        <f t="shared" si="222"/>
        <v>0</v>
      </c>
      <c r="BL281" s="8" t="e">
        <f>VLOOKUP(CN281,'CIR Results'!$B$3:$L$42,2,FALSE)</f>
        <v>#N/A</v>
      </c>
      <c r="BM281" s="8" t="e">
        <f>VLOOKUP(CN281,'CIR Results'!$B$3:$L$42,3,FALSE)</f>
        <v>#N/A</v>
      </c>
      <c r="BN281" s="8" t="e">
        <f>VLOOKUP(CN281,'CIR Results'!$B$3:$L$42,4,FALSE)</f>
        <v>#N/A</v>
      </c>
      <c r="BO281" s="8" t="e">
        <f>VLOOKUP(CN281,'CIR Results'!$B$3:$L$42,5,FALSE)</f>
        <v>#N/A</v>
      </c>
      <c r="BP281" s="8" t="e">
        <f>VLOOKUP(CN281,'CIR Results'!$B$3:$L$42,6,FALSE)</f>
        <v>#N/A</v>
      </c>
      <c r="BQ281" s="8" t="e">
        <f>VLOOKUP(CN281,'CIR Results'!$B$3:$L$42,8,FALSE)</f>
        <v>#N/A</v>
      </c>
      <c r="BR281" s="8" t="e">
        <f>VLOOKUP(CN281,'CIR Results'!$B$3:$L$42,9,FALSE)</f>
        <v>#N/A</v>
      </c>
      <c r="BS281" s="8" t="e">
        <f>VLOOKUP(CN281,'CIR Results'!$B$3:$L$42,10,FALSE)</f>
        <v>#N/A</v>
      </c>
      <c r="BT281" s="8" t="e">
        <f>VLOOKUP(CN281,'CIR Results'!$B$3:$L$42,11,FALSE)</f>
        <v>#N/A</v>
      </c>
      <c r="BU281" s="136" t="e">
        <f>VLOOKUP(CN281,'CIR Team Info'!$B$5:$E$44,2,FALSE)</f>
        <v>#N/A</v>
      </c>
      <c r="BV281" s="136" t="e">
        <f>VLOOKUP(CN281,'CIR Team Info'!$B$5:$E$44,4,FALSE)</f>
        <v>#N/A</v>
      </c>
      <c r="BW281" s="136" t="str">
        <f t="shared" si="229"/>
        <v xml:space="preserve">0 0 0 </v>
      </c>
      <c r="BX281" s="168">
        <f>'Pit Scouting Data'!E240</f>
        <v>0</v>
      </c>
      <c r="BY281" s="168">
        <f>'Pit Scouting Data'!F240</f>
        <v>0</v>
      </c>
      <c r="BZ281" s="168">
        <f>'Pit Scouting Data'!G240</f>
        <v>0</v>
      </c>
      <c r="CA281" s="168">
        <f>'Pit Scouting Data'!H240</f>
        <v>0</v>
      </c>
      <c r="CB281" s="168">
        <f>'Pit Scouting Data'!I240</f>
        <v>0</v>
      </c>
      <c r="CC281" s="168">
        <f>'Pit Scouting Data'!J240</f>
        <v>0</v>
      </c>
      <c r="CD281" s="168">
        <f>'Pit Scouting Data'!K240</f>
        <v>0</v>
      </c>
      <c r="CE281" s="168">
        <f>'Pit Scouting Data'!L240</f>
        <v>0</v>
      </c>
      <c r="CF281" s="168">
        <f>'Pit Scouting Data'!M240</f>
        <v>0</v>
      </c>
      <c r="CG281" s="168">
        <f>'Pit Scouting Data'!N240</f>
        <v>0</v>
      </c>
      <c r="CH281" s="168">
        <f>'Pit Scouting Data'!O240</f>
        <v>0</v>
      </c>
      <c r="CI281" s="176">
        <f>'Pit Scouting Data'!P240</f>
        <v>0</v>
      </c>
      <c r="CJ281" s="176">
        <f>'Pit Scouting Data'!Q240</f>
        <v>0</v>
      </c>
      <c r="CK281" s="176">
        <f>'Pit Scouting Data'!R240</f>
        <v>0</v>
      </c>
      <c r="CL281" s="176">
        <f>'Pit Scouting Data'!S240</f>
        <v>0</v>
      </c>
      <c r="CM281" s="169">
        <f>'Pit Scouting Data'!A240</f>
        <v>0</v>
      </c>
      <c r="CN281" s="169">
        <f>'Pit Scouting Data'!B240</f>
        <v>0</v>
      </c>
      <c r="CO281" s="169">
        <f>'Pit Scouting Data'!C240</f>
        <v>0</v>
      </c>
      <c r="CP281" s="169">
        <f>'Pit Scouting Data'!D240</f>
        <v>0</v>
      </c>
      <c r="CQ281" s="169"/>
      <c r="CR281" s="169"/>
      <c r="CS281" s="169"/>
      <c r="CT281" s="169"/>
      <c r="CU281" s="169"/>
      <c r="CV281" s="169"/>
      <c r="CW281" s="169"/>
      <c r="CX281" s="169"/>
      <c r="CY281" s="169"/>
      <c r="CZ281" s="169"/>
      <c r="DA281" s="169"/>
      <c r="DB281" s="169"/>
      <c r="DC281" s="169"/>
      <c r="DD281" s="169"/>
      <c r="DE281" s="169"/>
      <c r="DF281" s="169"/>
      <c r="DG281" s="169"/>
      <c r="DH281" s="169"/>
      <c r="DI281" s="169"/>
      <c r="DJ281" s="2"/>
      <c r="DK281" s="2"/>
      <c r="DL281" s="2"/>
      <c r="DM281" s="2"/>
      <c r="DN281" s="2"/>
      <c r="DO281" s="2"/>
      <c r="DP281" s="169"/>
      <c r="DQ281" s="169"/>
      <c r="DR281" s="169"/>
      <c r="DS281" s="169"/>
      <c r="DT281" s="169"/>
      <c r="DU281" s="169"/>
      <c r="DV281" s="169"/>
      <c r="DW281" s="37"/>
      <c r="DX281" s="37"/>
      <c r="DZ281" s="153"/>
    </row>
    <row r="282" spans="1:130" s="164" customFormat="1" hidden="1" x14ac:dyDescent="0.25">
      <c r="A282" s="153">
        <f t="shared" si="184"/>
        <v>0</v>
      </c>
      <c r="B282" s="39"/>
      <c r="C282" s="39"/>
      <c r="D282" s="17">
        <f t="shared" si="185"/>
        <v>0</v>
      </c>
      <c r="E282" s="113">
        <f t="shared" si="186"/>
        <v>0</v>
      </c>
      <c r="F282" s="113">
        <f t="shared" si="187"/>
        <v>0</v>
      </c>
      <c r="G282" s="113">
        <f t="shared" si="188"/>
        <v>0</v>
      </c>
      <c r="H282" s="113">
        <f t="shared" si="189"/>
        <v>0</v>
      </c>
      <c r="I282" s="113">
        <f t="shared" si="190"/>
        <v>0</v>
      </c>
      <c r="J282" s="113">
        <f t="shared" si="191"/>
        <v>0</v>
      </c>
      <c r="K282" s="113">
        <f t="shared" si="192"/>
        <v>0</v>
      </c>
      <c r="L282" s="76">
        <v>8</v>
      </c>
      <c r="M282" s="76">
        <v>8</v>
      </c>
      <c r="N282" s="76">
        <v>6</v>
      </c>
      <c r="O282" s="76">
        <v>6</v>
      </c>
      <c r="P282" s="76">
        <v>6</v>
      </c>
      <c r="Q282" s="76">
        <v>2</v>
      </c>
      <c r="R282" s="76">
        <v>1</v>
      </c>
      <c r="S282" s="17">
        <f t="shared" si="193"/>
        <v>0</v>
      </c>
      <c r="T282" s="113">
        <f t="shared" si="194"/>
        <v>0</v>
      </c>
      <c r="U282" s="113">
        <f t="shared" si="195"/>
        <v>0</v>
      </c>
      <c r="V282" s="113">
        <f t="shared" si="196"/>
        <v>0</v>
      </c>
      <c r="W282" s="113">
        <f t="shared" si="197"/>
        <v>0</v>
      </c>
      <c r="X282" s="113">
        <f t="shared" si="198"/>
        <v>0</v>
      </c>
      <c r="Y282" s="113">
        <f t="shared" si="199"/>
        <v>0</v>
      </c>
      <c r="Z282" s="113">
        <f t="shared" si="200"/>
        <v>0</v>
      </c>
      <c r="AA282" s="76">
        <v>5</v>
      </c>
      <c r="AB282" s="76">
        <v>6</v>
      </c>
      <c r="AC282" s="76">
        <v>8</v>
      </c>
      <c r="AD282" s="76">
        <v>2</v>
      </c>
      <c r="AE282" s="76">
        <v>2</v>
      </c>
      <c r="AF282" s="76">
        <v>3</v>
      </c>
      <c r="AG282" s="76">
        <v>8</v>
      </c>
      <c r="AH282" s="131">
        <f t="shared" si="201"/>
        <v>0</v>
      </c>
      <c r="AI282" s="131">
        <f t="shared" si="202"/>
        <v>0</v>
      </c>
      <c r="AJ282" s="131">
        <f t="shared" si="203"/>
        <v>0</v>
      </c>
      <c r="AK282" s="131">
        <f t="shared" si="204"/>
        <v>0</v>
      </c>
      <c r="AL282" s="131">
        <f t="shared" si="205"/>
        <v>0</v>
      </c>
      <c r="AM282" s="131">
        <f t="shared" si="206"/>
        <v>0</v>
      </c>
      <c r="AN282" s="131">
        <f t="shared" si="207"/>
        <v>0</v>
      </c>
      <c r="AO282" s="115" t="b">
        <f t="shared" si="208"/>
        <v>0</v>
      </c>
      <c r="AP282" s="115" t="b">
        <f t="shared" si="209"/>
        <v>0</v>
      </c>
      <c r="AQ282" s="115" t="b">
        <f t="shared" si="210"/>
        <v>0</v>
      </c>
      <c r="AR282" s="79">
        <f t="shared" si="211"/>
        <v>0</v>
      </c>
      <c r="AS282" s="79">
        <f t="shared" si="212"/>
        <v>0</v>
      </c>
      <c r="AT282" s="79">
        <f t="shared" si="213"/>
        <v>0</v>
      </c>
      <c r="AU282" s="79">
        <f t="shared" si="214"/>
        <v>0</v>
      </c>
      <c r="AV282" s="79">
        <f t="shared" si="215"/>
        <v>0</v>
      </c>
      <c r="AW282" s="79">
        <f t="shared" si="216"/>
        <v>0</v>
      </c>
      <c r="AX282" s="128">
        <f t="shared" si="217"/>
        <v>0</v>
      </c>
      <c r="AY282" s="128"/>
      <c r="AZ282" s="128"/>
      <c r="BA282" s="128">
        <f t="shared" si="218"/>
        <v>0</v>
      </c>
      <c r="BB282" s="128">
        <f t="shared" si="219"/>
        <v>0</v>
      </c>
      <c r="BC282" s="80">
        <f t="shared" si="223"/>
        <v>0</v>
      </c>
      <c r="BD282" s="80">
        <f t="shared" si="224"/>
        <v>0</v>
      </c>
      <c r="BE282" s="80">
        <f t="shared" si="225"/>
        <v>0</v>
      </c>
      <c r="BF282" s="80">
        <f t="shared" si="226"/>
        <v>0</v>
      </c>
      <c r="BG282" s="80">
        <f t="shared" si="227"/>
        <v>0</v>
      </c>
      <c r="BH282" s="80">
        <f t="shared" si="228"/>
        <v>0</v>
      </c>
      <c r="BI282" s="4">
        <f t="shared" si="220"/>
        <v>0</v>
      </c>
      <c r="BJ282" s="4">
        <f t="shared" si="221"/>
        <v>0</v>
      </c>
      <c r="BK282" s="4">
        <f t="shared" si="222"/>
        <v>0</v>
      </c>
      <c r="BL282" s="8" t="e">
        <f>VLOOKUP(CN282,'CIR Results'!$B$3:$L$42,2,FALSE)</f>
        <v>#N/A</v>
      </c>
      <c r="BM282" s="8" t="e">
        <f>VLOOKUP(CN282,'CIR Results'!$B$3:$L$42,3,FALSE)</f>
        <v>#N/A</v>
      </c>
      <c r="BN282" s="8" t="e">
        <f>VLOOKUP(CN282,'CIR Results'!$B$3:$L$42,4,FALSE)</f>
        <v>#N/A</v>
      </c>
      <c r="BO282" s="8" t="e">
        <f>VLOOKUP(CN282,'CIR Results'!$B$3:$L$42,5,FALSE)</f>
        <v>#N/A</v>
      </c>
      <c r="BP282" s="8" t="e">
        <f>VLOOKUP(CN282,'CIR Results'!$B$3:$L$42,6,FALSE)</f>
        <v>#N/A</v>
      </c>
      <c r="BQ282" s="8" t="e">
        <f>VLOOKUP(CN282,'CIR Results'!$B$3:$L$42,8,FALSE)</f>
        <v>#N/A</v>
      </c>
      <c r="BR282" s="8" t="e">
        <f>VLOOKUP(CN282,'CIR Results'!$B$3:$L$42,9,FALSE)</f>
        <v>#N/A</v>
      </c>
      <c r="BS282" s="8" t="e">
        <f>VLOOKUP(CN282,'CIR Results'!$B$3:$L$42,10,FALSE)</f>
        <v>#N/A</v>
      </c>
      <c r="BT282" s="8" t="e">
        <f>VLOOKUP(CN282,'CIR Results'!$B$3:$L$42,11,FALSE)</f>
        <v>#N/A</v>
      </c>
      <c r="BU282" s="136" t="e">
        <f>VLOOKUP(CN282,'CIR Team Info'!$B$5:$E$44,2,FALSE)</f>
        <v>#N/A</v>
      </c>
      <c r="BV282" s="136" t="e">
        <f>VLOOKUP(CN282,'CIR Team Info'!$B$5:$E$44,4,FALSE)</f>
        <v>#N/A</v>
      </c>
      <c r="BW282" s="136" t="str">
        <f t="shared" si="229"/>
        <v xml:space="preserve">0 0 0 </v>
      </c>
      <c r="BX282" s="168">
        <f>'Pit Scouting Data'!E241</f>
        <v>0</v>
      </c>
      <c r="BY282" s="168">
        <f>'Pit Scouting Data'!F241</f>
        <v>0</v>
      </c>
      <c r="BZ282" s="168">
        <f>'Pit Scouting Data'!G241</f>
        <v>0</v>
      </c>
      <c r="CA282" s="168">
        <f>'Pit Scouting Data'!H241</f>
        <v>0</v>
      </c>
      <c r="CB282" s="168">
        <f>'Pit Scouting Data'!I241</f>
        <v>0</v>
      </c>
      <c r="CC282" s="168">
        <f>'Pit Scouting Data'!J241</f>
        <v>0</v>
      </c>
      <c r="CD282" s="168">
        <f>'Pit Scouting Data'!K241</f>
        <v>0</v>
      </c>
      <c r="CE282" s="168">
        <f>'Pit Scouting Data'!L241</f>
        <v>0</v>
      </c>
      <c r="CF282" s="168">
        <f>'Pit Scouting Data'!M241</f>
        <v>0</v>
      </c>
      <c r="CG282" s="168">
        <f>'Pit Scouting Data'!N241</f>
        <v>0</v>
      </c>
      <c r="CH282" s="168">
        <f>'Pit Scouting Data'!O241</f>
        <v>0</v>
      </c>
      <c r="CI282" s="176">
        <f>'Pit Scouting Data'!P241</f>
        <v>0</v>
      </c>
      <c r="CJ282" s="176">
        <f>'Pit Scouting Data'!Q241</f>
        <v>0</v>
      </c>
      <c r="CK282" s="176">
        <f>'Pit Scouting Data'!R241</f>
        <v>0</v>
      </c>
      <c r="CL282" s="176">
        <f>'Pit Scouting Data'!S241</f>
        <v>0</v>
      </c>
      <c r="CM282" s="169">
        <f>'Pit Scouting Data'!A241</f>
        <v>0</v>
      </c>
      <c r="CN282" s="169">
        <f>'Pit Scouting Data'!B241</f>
        <v>0</v>
      </c>
      <c r="CO282" s="169">
        <f>'Pit Scouting Data'!C241</f>
        <v>0</v>
      </c>
      <c r="CP282" s="169">
        <f>'Pit Scouting Data'!D241</f>
        <v>0</v>
      </c>
      <c r="CQ282" s="169"/>
      <c r="CR282" s="169"/>
      <c r="CS282" s="169"/>
      <c r="CT282" s="169"/>
      <c r="CU282" s="169"/>
      <c r="CV282" s="169"/>
      <c r="CW282" s="169"/>
      <c r="CX282" s="169"/>
      <c r="CY282" s="169"/>
      <c r="CZ282" s="169"/>
      <c r="DA282" s="169"/>
      <c r="DB282" s="169"/>
      <c r="DC282" s="169"/>
      <c r="DD282" s="169"/>
      <c r="DE282" s="169"/>
      <c r="DF282" s="169"/>
      <c r="DG282" s="169"/>
      <c r="DH282" s="169"/>
      <c r="DI282" s="169"/>
      <c r="DJ282" s="2"/>
      <c r="DK282" s="2"/>
      <c r="DL282" s="2"/>
      <c r="DM282" s="2"/>
      <c r="DN282" s="2"/>
      <c r="DO282" s="2"/>
      <c r="DP282" s="169"/>
      <c r="DQ282" s="169"/>
      <c r="DR282" s="169"/>
      <c r="DS282" s="169"/>
      <c r="DT282" s="169"/>
      <c r="DU282" s="169"/>
      <c r="DV282" s="169"/>
      <c r="DW282" s="37"/>
      <c r="DX282" s="37"/>
      <c r="DZ282" s="153"/>
    </row>
    <row r="283" spans="1:130" s="164" customFormat="1" hidden="1" x14ac:dyDescent="0.25">
      <c r="A283" s="153">
        <f t="shared" si="184"/>
        <v>0</v>
      </c>
      <c r="B283" s="39"/>
      <c r="C283" s="39"/>
      <c r="D283" s="17">
        <f t="shared" si="185"/>
        <v>0</v>
      </c>
      <c r="E283" s="113">
        <f t="shared" si="186"/>
        <v>0</v>
      </c>
      <c r="F283" s="113">
        <f t="shared" si="187"/>
        <v>0</v>
      </c>
      <c r="G283" s="113">
        <f t="shared" si="188"/>
        <v>0</v>
      </c>
      <c r="H283" s="113">
        <f t="shared" si="189"/>
        <v>0</v>
      </c>
      <c r="I283" s="113">
        <f t="shared" si="190"/>
        <v>0</v>
      </c>
      <c r="J283" s="113">
        <f t="shared" si="191"/>
        <v>0</v>
      </c>
      <c r="K283" s="113">
        <f t="shared" si="192"/>
        <v>0</v>
      </c>
      <c r="L283" s="76">
        <v>8</v>
      </c>
      <c r="M283" s="76">
        <v>8</v>
      </c>
      <c r="N283" s="76">
        <v>6</v>
      </c>
      <c r="O283" s="76">
        <v>6</v>
      </c>
      <c r="P283" s="76">
        <v>6</v>
      </c>
      <c r="Q283" s="76">
        <v>2</v>
      </c>
      <c r="R283" s="76">
        <v>1</v>
      </c>
      <c r="S283" s="17">
        <f t="shared" si="193"/>
        <v>0</v>
      </c>
      <c r="T283" s="113">
        <f t="shared" si="194"/>
        <v>0</v>
      </c>
      <c r="U283" s="113">
        <f t="shared" si="195"/>
        <v>0</v>
      </c>
      <c r="V283" s="113">
        <f t="shared" si="196"/>
        <v>0</v>
      </c>
      <c r="W283" s="113">
        <f t="shared" si="197"/>
        <v>0</v>
      </c>
      <c r="X283" s="113">
        <f t="shared" si="198"/>
        <v>0</v>
      </c>
      <c r="Y283" s="113">
        <f t="shared" si="199"/>
        <v>0</v>
      </c>
      <c r="Z283" s="113">
        <f t="shared" si="200"/>
        <v>0</v>
      </c>
      <c r="AA283" s="76">
        <v>5</v>
      </c>
      <c r="AB283" s="76">
        <v>6</v>
      </c>
      <c r="AC283" s="76">
        <v>8</v>
      </c>
      <c r="AD283" s="76">
        <v>2</v>
      </c>
      <c r="AE283" s="76">
        <v>2</v>
      </c>
      <c r="AF283" s="76">
        <v>3</v>
      </c>
      <c r="AG283" s="76">
        <v>8</v>
      </c>
      <c r="AH283" s="131">
        <f t="shared" si="201"/>
        <v>0</v>
      </c>
      <c r="AI283" s="131">
        <f t="shared" si="202"/>
        <v>0</v>
      </c>
      <c r="AJ283" s="131">
        <f t="shared" si="203"/>
        <v>0</v>
      </c>
      <c r="AK283" s="131">
        <f t="shared" si="204"/>
        <v>0</v>
      </c>
      <c r="AL283" s="131">
        <f t="shared" si="205"/>
        <v>0</v>
      </c>
      <c r="AM283" s="131">
        <f t="shared" si="206"/>
        <v>0</v>
      </c>
      <c r="AN283" s="131">
        <f t="shared" si="207"/>
        <v>0</v>
      </c>
      <c r="AO283" s="115" t="b">
        <f t="shared" si="208"/>
        <v>0</v>
      </c>
      <c r="AP283" s="115" t="b">
        <f t="shared" si="209"/>
        <v>0</v>
      </c>
      <c r="AQ283" s="115" t="b">
        <f t="shared" si="210"/>
        <v>0</v>
      </c>
      <c r="AR283" s="79">
        <f t="shared" si="211"/>
        <v>0</v>
      </c>
      <c r="AS283" s="79">
        <f t="shared" si="212"/>
        <v>0</v>
      </c>
      <c r="AT283" s="79">
        <f t="shared" si="213"/>
        <v>0</v>
      </c>
      <c r="AU283" s="79">
        <f t="shared" si="214"/>
        <v>0</v>
      </c>
      <c r="AV283" s="79">
        <f t="shared" si="215"/>
        <v>0</v>
      </c>
      <c r="AW283" s="79">
        <f t="shared" si="216"/>
        <v>0</v>
      </c>
      <c r="AX283" s="128">
        <f t="shared" si="217"/>
        <v>0</v>
      </c>
      <c r="AY283" s="128"/>
      <c r="AZ283" s="128"/>
      <c r="BA283" s="128">
        <f t="shared" si="218"/>
        <v>0</v>
      </c>
      <c r="BB283" s="128">
        <f t="shared" si="219"/>
        <v>0</v>
      </c>
      <c r="BC283" s="80">
        <f t="shared" si="223"/>
        <v>0</v>
      </c>
      <c r="BD283" s="80">
        <f t="shared" si="224"/>
        <v>0</v>
      </c>
      <c r="BE283" s="80">
        <f t="shared" si="225"/>
        <v>0</v>
      </c>
      <c r="BF283" s="80">
        <f t="shared" si="226"/>
        <v>0</v>
      </c>
      <c r="BG283" s="80">
        <f t="shared" si="227"/>
        <v>0</v>
      </c>
      <c r="BH283" s="80">
        <f t="shared" si="228"/>
        <v>0</v>
      </c>
      <c r="BI283" s="4">
        <f t="shared" si="220"/>
        <v>0</v>
      </c>
      <c r="BJ283" s="4">
        <f t="shared" si="221"/>
        <v>0</v>
      </c>
      <c r="BK283" s="4">
        <f t="shared" si="222"/>
        <v>0</v>
      </c>
      <c r="BL283" s="8" t="e">
        <f>VLOOKUP(CN283,'CIR Results'!$B$3:$L$42,2,FALSE)</f>
        <v>#N/A</v>
      </c>
      <c r="BM283" s="8" t="e">
        <f>VLOOKUP(CN283,'CIR Results'!$B$3:$L$42,3,FALSE)</f>
        <v>#N/A</v>
      </c>
      <c r="BN283" s="8" t="e">
        <f>VLOOKUP(CN283,'CIR Results'!$B$3:$L$42,4,FALSE)</f>
        <v>#N/A</v>
      </c>
      <c r="BO283" s="8" t="e">
        <f>VLOOKUP(CN283,'CIR Results'!$B$3:$L$42,5,FALSE)</f>
        <v>#N/A</v>
      </c>
      <c r="BP283" s="8" t="e">
        <f>VLOOKUP(CN283,'CIR Results'!$B$3:$L$42,6,FALSE)</f>
        <v>#N/A</v>
      </c>
      <c r="BQ283" s="8" t="e">
        <f>VLOOKUP(CN283,'CIR Results'!$B$3:$L$42,8,FALSE)</f>
        <v>#N/A</v>
      </c>
      <c r="BR283" s="8" t="e">
        <f>VLOOKUP(CN283,'CIR Results'!$B$3:$L$42,9,FALSE)</f>
        <v>#N/A</v>
      </c>
      <c r="BS283" s="8" t="e">
        <f>VLOOKUP(CN283,'CIR Results'!$B$3:$L$42,10,FALSE)</f>
        <v>#N/A</v>
      </c>
      <c r="BT283" s="8" t="e">
        <f>VLOOKUP(CN283,'CIR Results'!$B$3:$L$42,11,FALSE)</f>
        <v>#N/A</v>
      </c>
      <c r="BU283" s="136" t="e">
        <f>VLOOKUP(CN283,'CIR Team Info'!$B$5:$E$44,2,FALSE)</f>
        <v>#N/A</v>
      </c>
      <c r="BV283" s="136" t="e">
        <f>VLOOKUP(CN283,'CIR Team Info'!$B$5:$E$44,4,FALSE)</f>
        <v>#N/A</v>
      </c>
      <c r="BW283" s="136" t="str">
        <f t="shared" si="229"/>
        <v xml:space="preserve">0 0 0 </v>
      </c>
      <c r="BX283" s="168">
        <f>'Pit Scouting Data'!E242</f>
        <v>0</v>
      </c>
      <c r="BY283" s="168">
        <f>'Pit Scouting Data'!F242</f>
        <v>0</v>
      </c>
      <c r="BZ283" s="168">
        <f>'Pit Scouting Data'!G242</f>
        <v>0</v>
      </c>
      <c r="CA283" s="168">
        <f>'Pit Scouting Data'!H242</f>
        <v>0</v>
      </c>
      <c r="CB283" s="168">
        <f>'Pit Scouting Data'!I242</f>
        <v>0</v>
      </c>
      <c r="CC283" s="168">
        <f>'Pit Scouting Data'!J242</f>
        <v>0</v>
      </c>
      <c r="CD283" s="168">
        <f>'Pit Scouting Data'!K242</f>
        <v>0</v>
      </c>
      <c r="CE283" s="168">
        <f>'Pit Scouting Data'!L242</f>
        <v>0</v>
      </c>
      <c r="CF283" s="168">
        <f>'Pit Scouting Data'!M242</f>
        <v>0</v>
      </c>
      <c r="CG283" s="168">
        <f>'Pit Scouting Data'!N242</f>
        <v>0</v>
      </c>
      <c r="CH283" s="168">
        <f>'Pit Scouting Data'!O242</f>
        <v>0</v>
      </c>
      <c r="CI283" s="176">
        <f>'Pit Scouting Data'!P242</f>
        <v>0</v>
      </c>
      <c r="CJ283" s="176">
        <f>'Pit Scouting Data'!Q242</f>
        <v>0</v>
      </c>
      <c r="CK283" s="176">
        <f>'Pit Scouting Data'!R242</f>
        <v>0</v>
      </c>
      <c r="CL283" s="176">
        <f>'Pit Scouting Data'!S242</f>
        <v>0</v>
      </c>
      <c r="CM283" s="169">
        <f>'Pit Scouting Data'!A242</f>
        <v>0</v>
      </c>
      <c r="CN283" s="169">
        <f>'Pit Scouting Data'!B242</f>
        <v>0</v>
      </c>
      <c r="CO283" s="169">
        <f>'Pit Scouting Data'!C242</f>
        <v>0</v>
      </c>
      <c r="CP283" s="169">
        <f>'Pit Scouting Data'!D242</f>
        <v>0</v>
      </c>
      <c r="CQ283" s="169"/>
      <c r="CR283" s="169"/>
      <c r="CS283" s="169"/>
      <c r="CT283" s="169"/>
      <c r="CU283" s="169"/>
      <c r="CV283" s="169"/>
      <c r="CW283" s="169"/>
      <c r="CX283" s="169"/>
      <c r="CY283" s="169"/>
      <c r="CZ283" s="169"/>
      <c r="DA283" s="169"/>
      <c r="DB283" s="169"/>
      <c r="DC283" s="169"/>
      <c r="DD283" s="169"/>
      <c r="DE283" s="169"/>
      <c r="DF283" s="169"/>
      <c r="DG283" s="169"/>
      <c r="DH283" s="169"/>
      <c r="DI283" s="169"/>
      <c r="DJ283" s="2"/>
      <c r="DK283" s="2"/>
      <c r="DL283" s="2"/>
      <c r="DM283" s="2"/>
      <c r="DN283" s="2"/>
      <c r="DO283" s="2"/>
      <c r="DP283" s="169"/>
      <c r="DQ283" s="169"/>
      <c r="DR283" s="169"/>
      <c r="DS283" s="169"/>
      <c r="DT283" s="169"/>
      <c r="DU283" s="169"/>
      <c r="DV283" s="169"/>
      <c r="DW283" s="37"/>
      <c r="DX283" s="37"/>
      <c r="DZ283" s="153"/>
    </row>
    <row r="284" spans="1:130" s="164" customFormat="1" hidden="1" x14ac:dyDescent="0.25">
      <c r="A284" s="153">
        <f t="shared" si="184"/>
        <v>0</v>
      </c>
      <c r="B284" s="39"/>
      <c r="C284" s="39"/>
      <c r="D284" s="17">
        <f t="shared" si="185"/>
        <v>0</v>
      </c>
      <c r="E284" s="113">
        <f t="shared" si="186"/>
        <v>0</v>
      </c>
      <c r="F284" s="113">
        <f t="shared" si="187"/>
        <v>0</v>
      </c>
      <c r="G284" s="113">
        <f t="shared" si="188"/>
        <v>0</v>
      </c>
      <c r="H284" s="113">
        <f t="shared" si="189"/>
        <v>0</v>
      </c>
      <c r="I284" s="113">
        <f t="shared" si="190"/>
        <v>0</v>
      </c>
      <c r="J284" s="113">
        <f t="shared" si="191"/>
        <v>0</v>
      </c>
      <c r="K284" s="113">
        <f t="shared" si="192"/>
        <v>0</v>
      </c>
      <c r="L284" s="76">
        <v>8</v>
      </c>
      <c r="M284" s="76">
        <v>8</v>
      </c>
      <c r="N284" s="76">
        <v>6</v>
      </c>
      <c r="O284" s="76">
        <v>6</v>
      </c>
      <c r="P284" s="76">
        <v>6</v>
      </c>
      <c r="Q284" s="76">
        <v>2</v>
      </c>
      <c r="R284" s="76">
        <v>1</v>
      </c>
      <c r="S284" s="17">
        <f t="shared" si="193"/>
        <v>0</v>
      </c>
      <c r="T284" s="113">
        <f t="shared" si="194"/>
        <v>0</v>
      </c>
      <c r="U284" s="113">
        <f t="shared" si="195"/>
        <v>0</v>
      </c>
      <c r="V284" s="113">
        <f t="shared" si="196"/>
        <v>0</v>
      </c>
      <c r="W284" s="113">
        <f t="shared" si="197"/>
        <v>0</v>
      </c>
      <c r="X284" s="113">
        <f t="shared" si="198"/>
        <v>0</v>
      </c>
      <c r="Y284" s="113">
        <f t="shared" si="199"/>
        <v>0</v>
      </c>
      <c r="Z284" s="113">
        <f t="shared" si="200"/>
        <v>0</v>
      </c>
      <c r="AA284" s="76">
        <v>5</v>
      </c>
      <c r="AB284" s="76">
        <v>6</v>
      </c>
      <c r="AC284" s="76">
        <v>8</v>
      </c>
      <c r="AD284" s="76">
        <v>2</v>
      </c>
      <c r="AE284" s="76">
        <v>2</v>
      </c>
      <c r="AF284" s="76">
        <v>3</v>
      </c>
      <c r="AG284" s="76">
        <v>8</v>
      </c>
      <c r="AH284" s="131">
        <f t="shared" si="201"/>
        <v>0</v>
      </c>
      <c r="AI284" s="131">
        <f t="shared" si="202"/>
        <v>0</v>
      </c>
      <c r="AJ284" s="131">
        <f t="shared" si="203"/>
        <v>0</v>
      </c>
      <c r="AK284" s="131">
        <f t="shared" si="204"/>
        <v>0</v>
      </c>
      <c r="AL284" s="131">
        <f t="shared" si="205"/>
        <v>0</v>
      </c>
      <c r="AM284" s="131">
        <f t="shared" si="206"/>
        <v>0</v>
      </c>
      <c r="AN284" s="131">
        <f t="shared" si="207"/>
        <v>0</v>
      </c>
      <c r="AO284" s="115" t="b">
        <f t="shared" si="208"/>
        <v>0</v>
      </c>
      <c r="AP284" s="115" t="b">
        <f t="shared" si="209"/>
        <v>0</v>
      </c>
      <c r="AQ284" s="115" t="b">
        <f t="shared" si="210"/>
        <v>0</v>
      </c>
      <c r="AR284" s="79">
        <f t="shared" si="211"/>
        <v>0</v>
      </c>
      <c r="AS284" s="79">
        <f t="shared" si="212"/>
        <v>0</v>
      </c>
      <c r="AT284" s="79">
        <f t="shared" si="213"/>
        <v>0</v>
      </c>
      <c r="AU284" s="79">
        <f t="shared" si="214"/>
        <v>0</v>
      </c>
      <c r="AV284" s="79">
        <f t="shared" si="215"/>
        <v>0</v>
      </c>
      <c r="AW284" s="79">
        <f t="shared" si="216"/>
        <v>0</v>
      </c>
      <c r="AX284" s="128">
        <f t="shared" si="217"/>
        <v>0</v>
      </c>
      <c r="AY284" s="128"/>
      <c r="AZ284" s="128"/>
      <c r="BA284" s="128">
        <f t="shared" si="218"/>
        <v>0</v>
      </c>
      <c r="BB284" s="128">
        <f t="shared" si="219"/>
        <v>0</v>
      </c>
      <c r="BC284" s="80">
        <f t="shared" si="223"/>
        <v>0</v>
      </c>
      <c r="BD284" s="80">
        <f t="shared" si="224"/>
        <v>0</v>
      </c>
      <c r="BE284" s="80">
        <f t="shared" si="225"/>
        <v>0</v>
      </c>
      <c r="BF284" s="80">
        <f t="shared" si="226"/>
        <v>0</v>
      </c>
      <c r="BG284" s="80">
        <f t="shared" si="227"/>
        <v>0</v>
      </c>
      <c r="BH284" s="80">
        <f t="shared" si="228"/>
        <v>0</v>
      </c>
      <c r="BI284" s="4">
        <f t="shared" si="220"/>
        <v>0</v>
      </c>
      <c r="BJ284" s="4">
        <f t="shared" si="221"/>
        <v>0</v>
      </c>
      <c r="BK284" s="4">
        <f t="shared" si="222"/>
        <v>0</v>
      </c>
      <c r="BL284" s="8" t="e">
        <f>VLOOKUP(CN284,'CIR Results'!$B$3:$L$42,2,FALSE)</f>
        <v>#N/A</v>
      </c>
      <c r="BM284" s="8" t="e">
        <f>VLOOKUP(CN284,'CIR Results'!$B$3:$L$42,3,FALSE)</f>
        <v>#N/A</v>
      </c>
      <c r="BN284" s="8" t="e">
        <f>VLOOKUP(CN284,'CIR Results'!$B$3:$L$42,4,FALSE)</f>
        <v>#N/A</v>
      </c>
      <c r="BO284" s="8" t="e">
        <f>VLOOKUP(CN284,'CIR Results'!$B$3:$L$42,5,FALSE)</f>
        <v>#N/A</v>
      </c>
      <c r="BP284" s="8" t="e">
        <f>VLOOKUP(CN284,'CIR Results'!$B$3:$L$42,6,FALSE)</f>
        <v>#N/A</v>
      </c>
      <c r="BQ284" s="8" t="e">
        <f>VLOOKUP(CN284,'CIR Results'!$B$3:$L$42,8,FALSE)</f>
        <v>#N/A</v>
      </c>
      <c r="BR284" s="8" t="e">
        <f>VLOOKUP(CN284,'CIR Results'!$B$3:$L$42,9,FALSE)</f>
        <v>#N/A</v>
      </c>
      <c r="BS284" s="8" t="e">
        <f>VLOOKUP(CN284,'CIR Results'!$B$3:$L$42,10,FALSE)</f>
        <v>#N/A</v>
      </c>
      <c r="BT284" s="8" t="e">
        <f>VLOOKUP(CN284,'CIR Results'!$B$3:$L$42,11,FALSE)</f>
        <v>#N/A</v>
      </c>
      <c r="BU284" s="136" t="e">
        <f>VLOOKUP(CN284,'CIR Team Info'!$B$5:$E$44,2,FALSE)</f>
        <v>#N/A</v>
      </c>
      <c r="BV284" s="136" t="e">
        <f>VLOOKUP(CN284,'CIR Team Info'!$B$5:$E$44,4,FALSE)</f>
        <v>#N/A</v>
      </c>
      <c r="BW284" s="136" t="str">
        <f t="shared" si="229"/>
        <v xml:space="preserve">0 0 0 </v>
      </c>
      <c r="BX284" s="168">
        <f>'Pit Scouting Data'!E243</f>
        <v>0</v>
      </c>
      <c r="BY284" s="168">
        <f>'Pit Scouting Data'!F243</f>
        <v>0</v>
      </c>
      <c r="BZ284" s="168">
        <f>'Pit Scouting Data'!G243</f>
        <v>0</v>
      </c>
      <c r="CA284" s="168">
        <f>'Pit Scouting Data'!H243</f>
        <v>0</v>
      </c>
      <c r="CB284" s="168">
        <f>'Pit Scouting Data'!I243</f>
        <v>0</v>
      </c>
      <c r="CC284" s="168">
        <f>'Pit Scouting Data'!J243</f>
        <v>0</v>
      </c>
      <c r="CD284" s="168">
        <f>'Pit Scouting Data'!K243</f>
        <v>0</v>
      </c>
      <c r="CE284" s="168">
        <f>'Pit Scouting Data'!L243</f>
        <v>0</v>
      </c>
      <c r="CF284" s="168">
        <f>'Pit Scouting Data'!M243</f>
        <v>0</v>
      </c>
      <c r="CG284" s="168">
        <f>'Pit Scouting Data'!N243</f>
        <v>0</v>
      </c>
      <c r="CH284" s="168">
        <f>'Pit Scouting Data'!O243</f>
        <v>0</v>
      </c>
      <c r="CI284" s="176">
        <f>'Pit Scouting Data'!P243</f>
        <v>0</v>
      </c>
      <c r="CJ284" s="176">
        <f>'Pit Scouting Data'!Q243</f>
        <v>0</v>
      </c>
      <c r="CK284" s="176">
        <f>'Pit Scouting Data'!R243</f>
        <v>0</v>
      </c>
      <c r="CL284" s="176">
        <f>'Pit Scouting Data'!S243</f>
        <v>0</v>
      </c>
      <c r="CM284" s="169">
        <f>'Pit Scouting Data'!A243</f>
        <v>0</v>
      </c>
      <c r="CN284" s="169">
        <f>'Pit Scouting Data'!B243</f>
        <v>0</v>
      </c>
      <c r="CO284" s="169">
        <f>'Pit Scouting Data'!C243</f>
        <v>0</v>
      </c>
      <c r="CP284" s="169">
        <f>'Pit Scouting Data'!D243</f>
        <v>0</v>
      </c>
      <c r="CQ284" s="169"/>
      <c r="CR284" s="169"/>
      <c r="CS284" s="169"/>
      <c r="CT284" s="169"/>
      <c r="CU284" s="169"/>
      <c r="CV284" s="169"/>
      <c r="CW284" s="169"/>
      <c r="CX284" s="169"/>
      <c r="CY284" s="169"/>
      <c r="CZ284" s="169"/>
      <c r="DA284" s="169"/>
      <c r="DB284" s="169"/>
      <c r="DC284" s="169"/>
      <c r="DD284" s="169"/>
      <c r="DE284" s="169"/>
      <c r="DF284" s="169"/>
      <c r="DG284" s="169"/>
      <c r="DH284" s="169"/>
      <c r="DI284" s="169"/>
      <c r="DJ284" s="2"/>
      <c r="DK284" s="2"/>
      <c r="DL284" s="2"/>
      <c r="DM284" s="2"/>
      <c r="DN284" s="2"/>
      <c r="DO284" s="2"/>
      <c r="DP284" s="169"/>
      <c r="DQ284" s="169"/>
      <c r="DR284" s="169"/>
      <c r="DS284" s="169"/>
      <c r="DT284" s="169"/>
      <c r="DU284" s="169"/>
      <c r="DV284" s="169"/>
      <c r="DW284" s="37"/>
      <c r="DX284" s="37"/>
      <c r="DZ284" s="153"/>
    </row>
    <row r="285" spans="1:130" s="164" customFormat="1" hidden="1" x14ac:dyDescent="0.25">
      <c r="A285" s="153">
        <f t="shared" si="184"/>
        <v>0</v>
      </c>
      <c r="B285" s="39"/>
      <c r="C285" s="39"/>
      <c r="D285" s="17">
        <f t="shared" si="185"/>
        <v>0</v>
      </c>
      <c r="E285" s="113">
        <f t="shared" si="186"/>
        <v>0</v>
      </c>
      <c r="F285" s="113">
        <f t="shared" si="187"/>
        <v>0</v>
      </c>
      <c r="G285" s="113">
        <f t="shared" si="188"/>
        <v>0</v>
      </c>
      <c r="H285" s="113">
        <f t="shared" si="189"/>
        <v>0</v>
      </c>
      <c r="I285" s="113">
        <f t="shared" si="190"/>
        <v>0</v>
      </c>
      <c r="J285" s="113">
        <f t="shared" si="191"/>
        <v>0</v>
      </c>
      <c r="K285" s="113">
        <f t="shared" si="192"/>
        <v>0</v>
      </c>
      <c r="L285" s="76">
        <v>8</v>
      </c>
      <c r="M285" s="76">
        <v>8</v>
      </c>
      <c r="N285" s="76">
        <v>6</v>
      </c>
      <c r="O285" s="76">
        <v>6</v>
      </c>
      <c r="P285" s="76">
        <v>6</v>
      </c>
      <c r="Q285" s="76">
        <v>2</v>
      </c>
      <c r="R285" s="76">
        <v>1</v>
      </c>
      <c r="S285" s="17">
        <f t="shared" si="193"/>
        <v>0</v>
      </c>
      <c r="T285" s="113">
        <f t="shared" si="194"/>
        <v>0</v>
      </c>
      <c r="U285" s="113">
        <f t="shared" si="195"/>
        <v>0</v>
      </c>
      <c r="V285" s="113">
        <f t="shared" si="196"/>
        <v>0</v>
      </c>
      <c r="W285" s="113">
        <f t="shared" si="197"/>
        <v>0</v>
      </c>
      <c r="X285" s="113">
        <f t="shared" si="198"/>
        <v>0</v>
      </c>
      <c r="Y285" s="113">
        <f t="shared" si="199"/>
        <v>0</v>
      </c>
      <c r="Z285" s="113">
        <f t="shared" si="200"/>
        <v>0</v>
      </c>
      <c r="AA285" s="76">
        <v>5</v>
      </c>
      <c r="AB285" s="76">
        <v>6</v>
      </c>
      <c r="AC285" s="76">
        <v>8</v>
      </c>
      <c r="AD285" s="76">
        <v>2</v>
      </c>
      <c r="AE285" s="76">
        <v>2</v>
      </c>
      <c r="AF285" s="76">
        <v>3</v>
      </c>
      <c r="AG285" s="76">
        <v>8</v>
      </c>
      <c r="AH285" s="131">
        <f t="shared" si="201"/>
        <v>0</v>
      </c>
      <c r="AI285" s="131">
        <f t="shared" si="202"/>
        <v>0</v>
      </c>
      <c r="AJ285" s="131">
        <f t="shared" si="203"/>
        <v>0</v>
      </c>
      <c r="AK285" s="131">
        <f t="shared" si="204"/>
        <v>0</v>
      </c>
      <c r="AL285" s="131">
        <f t="shared" si="205"/>
        <v>0</v>
      </c>
      <c r="AM285" s="131">
        <f t="shared" si="206"/>
        <v>0</v>
      </c>
      <c r="AN285" s="131">
        <f t="shared" si="207"/>
        <v>0</v>
      </c>
      <c r="AO285" s="115" t="b">
        <f t="shared" si="208"/>
        <v>0</v>
      </c>
      <c r="AP285" s="115" t="b">
        <f t="shared" si="209"/>
        <v>0</v>
      </c>
      <c r="AQ285" s="115" t="b">
        <f t="shared" si="210"/>
        <v>0</v>
      </c>
      <c r="AR285" s="79">
        <f t="shared" si="211"/>
        <v>0</v>
      </c>
      <c r="AS285" s="79">
        <f t="shared" si="212"/>
        <v>0</v>
      </c>
      <c r="AT285" s="79">
        <f t="shared" si="213"/>
        <v>0</v>
      </c>
      <c r="AU285" s="79">
        <f t="shared" si="214"/>
        <v>0</v>
      </c>
      <c r="AV285" s="79">
        <f t="shared" si="215"/>
        <v>0</v>
      </c>
      <c r="AW285" s="79">
        <f t="shared" si="216"/>
        <v>0</v>
      </c>
      <c r="AX285" s="128">
        <f t="shared" si="217"/>
        <v>0</v>
      </c>
      <c r="AY285" s="128"/>
      <c r="AZ285" s="128"/>
      <c r="BA285" s="128">
        <f t="shared" si="218"/>
        <v>0</v>
      </c>
      <c r="BB285" s="128">
        <f t="shared" si="219"/>
        <v>0</v>
      </c>
      <c r="BC285" s="80">
        <f t="shared" si="223"/>
        <v>0</v>
      </c>
      <c r="BD285" s="80">
        <f t="shared" si="224"/>
        <v>0</v>
      </c>
      <c r="BE285" s="80">
        <f t="shared" si="225"/>
        <v>0</v>
      </c>
      <c r="BF285" s="80">
        <f t="shared" si="226"/>
        <v>0</v>
      </c>
      <c r="BG285" s="80">
        <f t="shared" si="227"/>
        <v>0</v>
      </c>
      <c r="BH285" s="80">
        <f t="shared" si="228"/>
        <v>0</v>
      </c>
      <c r="BI285" s="4">
        <f t="shared" si="220"/>
        <v>0</v>
      </c>
      <c r="BJ285" s="4">
        <f t="shared" si="221"/>
        <v>0</v>
      </c>
      <c r="BK285" s="4">
        <f t="shared" si="222"/>
        <v>0</v>
      </c>
      <c r="BL285" s="8" t="e">
        <f>VLOOKUP(CN285,'CIR Results'!$B$3:$L$42,2,FALSE)</f>
        <v>#N/A</v>
      </c>
      <c r="BM285" s="8" t="e">
        <f>VLOOKUP(CN285,'CIR Results'!$B$3:$L$42,3,FALSE)</f>
        <v>#N/A</v>
      </c>
      <c r="BN285" s="8" t="e">
        <f>VLOOKUP(CN285,'CIR Results'!$B$3:$L$42,4,FALSE)</f>
        <v>#N/A</v>
      </c>
      <c r="BO285" s="8" t="e">
        <f>VLOOKUP(CN285,'CIR Results'!$B$3:$L$42,5,FALSE)</f>
        <v>#N/A</v>
      </c>
      <c r="BP285" s="8" t="e">
        <f>VLOOKUP(CN285,'CIR Results'!$B$3:$L$42,6,FALSE)</f>
        <v>#N/A</v>
      </c>
      <c r="BQ285" s="8" t="e">
        <f>VLOOKUP(CN285,'CIR Results'!$B$3:$L$42,8,FALSE)</f>
        <v>#N/A</v>
      </c>
      <c r="BR285" s="8" t="e">
        <f>VLOOKUP(CN285,'CIR Results'!$B$3:$L$42,9,FALSE)</f>
        <v>#N/A</v>
      </c>
      <c r="BS285" s="8" t="e">
        <f>VLOOKUP(CN285,'CIR Results'!$B$3:$L$42,10,FALSE)</f>
        <v>#N/A</v>
      </c>
      <c r="BT285" s="8" t="e">
        <f>VLOOKUP(CN285,'CIR Results'!$B$3:$L$42,11,FALSE)</f>
        <v>#N/A</v>
      </c>
      <c r="BU285" s="136" t="e">
        <f>VLOOKUP(CN285,'CIR Team Info'!$B$5:$E$44,2,FALSE)</f>
        <v>#N/A</v>
      </c>
      <c r="BV285" s="136" t="e">
        <f>VLOOKUP(CN285,'CIR Team Info'!$B$5:$E$44,4,FALSE)</f>
        <v>#N/A</v>
      </c>
      <c r="BW285" s="136" t="str">
        <f t="shared" si="229"/>
        <v xml:space="preserve">0 0 0 </v>
      </c>
      <c r="BX285" s="168">
        <f>'Pit Scouting Data'!E244</f>
        <v>0</v>
      </c>
      <c r="BY285" s="168">
        <f>'Pit Scouting Data'!F244</f>
        <v>0</v>
      </c>
      <c r="BZ285" s="168">
        <f>'Pit Scouting Data'!G244</f>
        <v>0</v>
      </c>
      <c r="CA285" s="168">
        <f>'Pit Scouting Data'!H244</f>
        <v>0</v>
      </c>
      <c r="CB285" s="168">
        <f>'Pit Scouting Data'!I244</f>
        <v>0</v>
      </c>
      <c r="CC285" s="168">
        <f>'Pit Scouting Data'!J244</f>
        <v>0</v>
      </c>
      <c r="CD285" s="168">
        <f>'Pit Scouting Data'!K244</f>
        <v>0</v>
      </c>
      <c r="CE285" s="168">
        <f>'Pit Scouting Data'!L244</f>
        <v>0</v>
      </c>
      <c r="CF285" s="168">
        <f>'Pit Scouting Data'!M244</f>
        <v>0</v>
      </c>
      <c r="CG285" s="168">
        <f>'Pit Scouting Data'!N244</f>
        <v>0</v>
      </c>
      <c r="CH285" s="168">
        <f>'Pit Scouting Data'!O244</f>
        <v>0</v>
      </c>
      <c r="CI285" s="176">
        <f>'Pit Scouting Data'!P244</f>
        <v>0</v>
      </c>
      <c r="CJ285" s="176">
        <f>'Pit Scouting Data'!Q244</f>
        <v>0</v>
      </c>
      <c r="CK285" s="176">
        <f>'Pit Scouting Data'!R244</f>
        <v>0</v>
      </c>
      <c r="CL285" s="176">
        <f>'Pit Scouting Data'!S244</f>
        <v>0</v>
      </c>
      <c r="CM285" s="169">
        <f>'Pit Scouting Data'!A244</f>
        <v>0</v>
      </c>
      <c r="CN285" s="169">
        <f>'Pit Scouting Data'!B244</f>
        <v>0</v>
      </c>
      <c r="CO285" s="169">
        <f>'Pit Scouting Data'!C244</f>
        <v>0</v>
      </c>
      <c r="CP285" s="169">
        <f>'Pit Scouting Data'!D244</f>
        <v>0</v>
      </c>
      <c r="CQ285" s="169"/>
      <c r="CR285" s="169"/>
      <c r="CS285" s="169"/>
      <c r="CT285" s="169"/>
      <c r="CU285" s="169"/>
      <c r="CV285" s="169"/>
      <c r="CW285" s="169"/>
      <c r="CX285" s="169"/>
      <c r="CY285" s="169"/>
      <c r="CZ285" s="169"/>
      <c r="DA285" s="169"/>
      <c r="DB285" s="169"/>
      <c r="DC285" s="169"/>
      <c r="DD285" s="169"/>
      <c r="DE285" s="169"/>
      <c r="DF285" s="169"/>
      <c r="DG285" s="169"/>
      <c r="DH285" s="169"/>
      <c r="DI285" s="169"/>
      <c r="DJ285" s="2"/>
      <c r="DK285" s="2"/>
      <c r="DL285" s="2"/>
      <c r="DM285" s="2"/>
      <c r="DN285" s="2"/>
      <c r="DO285" s="2"/>
      <c r="DP285" s="169"/>
      <c r="DQ285" s="169"/>
      <c r="DR285" s="169"/>
      <c r="DS285" s="169"/>
      <c r="DT285" s="169"/>
      <c r="DU285" s="169"/>
      <c r="DV285" s="169"/>
      <c r="DW285" s="37"/>
      <c r="DX285" s="37"/>
      <c r="DZ285" s="153"/>
    </row>
    <row r="286" spans="1:130" s="164" customFormat="1" hidden="1" x14ac:dyDescent="0.25">
      <c r="A286" s="153">
        <f t="shared" si="184"/>
        <v>0</v>
      </c>
      <c r="B286" s="39"/>
      <c r="C286" s="39"/>
      <c r="D286" s="17">
        <f t="shared" si="185"/>
        <v>0</v>
      </c>
      <c r="E286" s="113">
        <f t="shared" si="186"/>
        <v>0</v>
      </c>
      <c r="F286" s="113">
        <f t="shared" si="187"/>
        <v>0</v>
      </c>
      <c r="G286" s="113">
        <f t="shared" si="188"/>
        <v>0</v>
      </c>
      <c r="H286" s="113">
        <f t="shared" si="189"/>
        <v>0</v>
      </c>
      <c r="I286" s="113">
        <f t="shared" si="190"/>
        <v>0</v>
      </c>
      <c r="J286" s="113">
        <f t="shared" si="191"/>
        <v>0</v>
      </c>
      <c r="K286" s="113">
        <f t="shared" si="192"/>
        <v>0</v>
      </c>
      <c r="L286" s="76">
        <v>8</v>
      </c>
      <c r="M286" s="76">
        <v>8</v>
      </c>
      <c r="N286" s="76">
        <v>6</v>
      </c>
      <c r="O286" s="76">
        <v>6</v>
      </c>
      <c r="P286" s="76">
        <v>6</v>
      </c>
      <c r="Q286" s="76">
        <v>2</v>
      </c>
      <c r="R286" s="76">
        <v>1</v>
      </c>
      <c r="S286" s="17">
        <f t="shared" si="193"/>
        <v>0</v>
      </c>
      <c r="T286" s="113">
        <f t="shared" si="194"/>
        <v>0</v>
      </c>
      <c r="U286" s="113">
        <f t="shared" si="195"/>
        <v>0</v>
      </c>
      <c r="V286" s="113">
        <f t="shared" si="196"/>
        <v>0</v>
      </c>
      <c r="W286" s="113">
        <f t="shared" si="197"/>
        <v>0</v>
      </c>
      <c r="X286" s="113">
        <f t="shared" si="198"/>
        <v>0</v>
      </c>
      <c r="Y286" s="113">
        <f t="shared" si="199"/>
        <v>0</v>
      </c>
      <c r="Z286" s="113">
        <f t="shared" si="200"/>
        <v>0</v>
      </c>
      <c r="AA286" s="76">
        <v>5</v>
      </c>
      <c r="AB286" s="76">
        <v>6</v>
      </c>
      <c r="AC286" s="76">
        <v>8</v>
      </c>
      <c r="AD286" s="76">
        <v>2</v>
      </c>
      <c r="AE286" s="76">
        <v>2</v>
      </c>
      <c r="AF286" s="76">
        <v>3</v>
      </c>
      <c r="AG286" s="76">
        <v>8</v>
      </c>
      <c r="AH286" s="131">
        <f t="shared" si="201"/>
        <v>0</v>
      </c>
      <c r="AI286" s="131">
        <f t="shared" si="202"/>
        <v>0</v>
      </c>
      <c r="AJ286" s="131">
        <f t="shared" si="203"/>
        <v>0</v>
      </c>
      <c r="AK286" s="131">
        <f t="shared" si="204"/>
        <v>0</v>
      </c>
      <c r="AL286" s="131">
        <f t="shared" si="205"/>
        <v>0</v>
      </c>
      <c r="AM286" s="131">
        <f t="shared" si="206"/>
        <v>0</v>
      </c>
      <c r="AN286" s="131">
        <f t="shared" si="207"/>
        <v>0</v>
      </c>
      <c r="AO286" s="115" t="b">
        <f t="shared" si="208"/>
        <v>0</v>
      </c>
      <c r="AP286" s="115" t="b">
        <f t="shared" si="209"/>
        <v>0</v>
      </c>
      <c r="AQ286" s="115" t="b">
        <f t="shared" si="210"/>
        <v>0</v>
      </c>
      <c r="AR286" s="79">
        <f t="shared" si="211"/>
        <v>0</v>
      </c>
      <c r="AS286" s="79">
        <f t="shared" si="212"/>
        <v>0</v>
      </c>
      <c r="AT286" s="79">
        <f t="shared" si="213"/>
        <v>0</v>
      </c>
      <c r="AU286" s="79">
        <f t="shared" si="214"/>
        <v>0</v>
      </c>
      <c r="AV286" s="79">
        <f t="shared" si="215"/>
        <v>0</v>
      </c>
      <c r="AW286" s="79">
        <f t="shared" si="216"/>
        <v>0</v>
      </c>
      <c r="AX286" s="128">
        <f t="shared" si="217"/>
        <v>0</v>
      </c>
      <c r="AY286" s="128"/>
      <c r="AZ286" s="128"/>
      <c r="BA286" s="128">
        <f t="shared" si="218"/>
        <v>0</v>
      </c>
      <c r="BB286" s="128">
        <f t="shared" si="219"/>
        <v>0</v>
      </c>
      <c r="BC286" s="80">
        <f t="shared" si="223"/>
        <v>0</v>
      </c>
      <c r="BD286" s="80">
        <f t="shared" si="224"/>
        <v>0</v>
      </c>
      <c r="BE286" s="80">
        <f t="shared" si="225"/>
        <v>0</v>
      </c>
      <c r="BF286" s="80">
        <f t="shared" si="226"/>
        <v>0</v>
      </c>
      <c r="BG286" s="80">
        <f t="shared" si="227"/>
        <v>0</v>
      </c>
      <c r="BH286" s="80">
        <f t="shared" si="228"/>
        <v>0</v>
      </c>
      <c r="BI286" s="4">
        <f t="shared" si="220"/>
        <v>0</v>
      </c>
      <c r="BJ286" s="4">
        <f t="shared" si="221"/>
        <v>0</v>
      </c>
      <c r="BK286" s="4">
        <f t="shared" si="222"/>
        <v>0</v>
      </c>
      <c r="BL286" s="8" t="e">
        <f>VLOOKUP(CN286,'CIR Results'!$B$3:$L$42,2,FALSE)</f>
        <v>#N/A</v>
      </c>
      <c r="BM286" s="8" t="e">
        <f>VLOOKUP(CN286,'CIR Results'!$B$3:$L$42,3,FALSE)</f>
        <v>#N/A</v>
      </c>
      <c r="BN286" s="8" t="e">
        <f>VLOOKUP(CN286,'CIR Results'!$B$3:$L$42,4,FALSE)</f>
        <v>#N/A</v>
      </c>
      <c r="BO286" s="8" t="e">
        <f>VLOOKUP(CN286,'CIR Results'!$B$3:$L$42,5,FALSE)</f>
        <v>#N/A</v>
      </c>
      <c r="BP286" s="8" t="e">
        <f>VLOOKUP(CN286,'CIR Results'!$B$3:$L$42,6,FALSE)</f>
        <v>#N/A</v>
      </c>
      <c r="BQ286" s="8" t="e">
        <f>VLOOKUP(CN286,'CIR Results'!$B$3:$L$42,8,FALSE)</f>
        <v>#N/A</v>
      </c>
      <c r="BR286" s="8" t="e">
        <f>VLOOKUP(CN286,'CIR Results'!$B$3:$L$42,9,FALSE)</f>
        <v>#N/A</v>
      </c>
      <c r="BS286" s="8" t="e">
        <f>VLOOKUP(CN286,'CIR Results'!$B$3:$L$42,10,FALSE)</f>
        <v>#N/A</v>
      </c>
      <c r="BT286" s="8" t="e">
        <f>VLOOKUP(CN286,'CIR Results'!$B$3:$L$42,11,FALSE)</f>
        <v>#N/A</v>
      </c>
      <c r="BU286" s="136" t="e">
        <f>VLOOKUP(CN286,'CIR Team Info'!$B$5:$E$44,2,FALSE)</f>
        <v>#N/A</v>
      </c>
      <c r="BV286" s="136" t="e">
        <f>VLOOKUP(CN286,'CIR Team Info'!$B$5:$E$44,4,FALSE)</f>
        <v>#N/A</v>
      </c>
      <c r="BW286" s="136" t="str">
        <f t="shared" si="229"/>
        <v xml:space="preserve">0 0 0 </v>
      </c>
      <c r="BX286" s="168">
        <f>'Pit Scouting Data'!E245</f>
        <v>0</v>
      </c>
      <c r="BY286" s="168">
        <f>'Pit Scouting Data'!F245</f>
        <v>0</v>
      </c>
      <c r="BZ286" s="168">
        <f>'Pit Scouting Data'!G245</f>
        <v>0</v>
      </c>
      <c r="CA286" s="168">
        <f>'Pit Scouting Data'!H245</f>
        <v>0</v>
      </c>
      <c r="CB286" s="168">
        <f>'Pit Scouting Data'!I245</f>
        <v>0</v>
      </c>
      <c r="CC286" s="168">
        <f>'Pit Scouting Data'!J245</f>
        <v>0</v>
      </c>
      <c r="CD286" s="168">
        <f>'Pit Scouting Data'!K245</f>
        <v>0</v>
      </c>
      <c r="CE286" s="168">
        <f>'Pit Scouting Data'!L245</f>
        <v>0</v>
      </c>
      <c r="CF286" s="168">
        <f>'Pit Scouting Data'!M245</f>
        <v>0</v>
      </c>
      <c r="CG286" s="168">
        <f>'Pit Scouting Data'!N245</f>
        <v>0</v>
      </c>
      <c r="CH286" s="168">
        <f>'Pit Scouting Data'!O245</f>
        <v>0</v>
      </c>
      <c r="CI286" s="176">
        <f>'Pit Scouting Data'!P245</f>
        <v>0</v>
      </c>
      <c r="CJ286" s="176">
        <f>'Pit Scouting Data'!Q245</f>
        <v>0</v>
      </c>
      <c r="CK286" s="176">
        <f>'Pit Scouting Data'!R245</f>
        <v>0</v>
      </c>
      <c r="CL286" s="176">
        <f>'Pit Scouting Data'!S245</f>
        <v>0</v>
      </c>
      <c r="CM286" s="169">
        <f>'Pit Scouting Data'!A245</f>
        <v>0</v>
      </c>
      <c r="CN286" s="169">
        <f>'Pit Scouting Data'!B245</f>
        <v>0</v>
      </c>
      <c r="CO286" s="169">
        <f>'Pit Scouting Data'!C245</f>
        <v>0</v>
      </c>
      <c r="CP286" s="169">
        <f>'Pit Scouting Data'!D245</f>
        <v>0</v>
      </c>
      <c r="CQ286" s="169"/>
      <c r="CR286" s="169"/>
      <c r="CS286" s="169"/>
      <c r="CT286" s="169"/>
      <c r="CU286" s="169"/>
      <c r="CV286" s="169"/>
      <c r="CW286" s="169"/>
      <c r="CX286" s="169"/>
      <c r="CY286" s="169"/>
      <c r="CZ286" s="169"/>
      <c r="DA286" s="169"/>
      <c r="DB286" s="169"/>
      <c r="DC286" s="169"/>
      <c r="DD286" s="169"/>
      <c r="DE286" s="169"/>
      <c r="DF286" s="169"/>
      <c r="DG286" s="169"/>
      <c r="DH286" s="169"/>
      <c r="DI286" s="169"/>
      <c r="DJ286" s="2"/>
      <c r="DK286" s="2"/>
      <c r="DL286" s="2"/>
      <c r="DM286" s="2"/>
      <c r="DN286" s="2"/>
      <c r="DO286" s="2"/>
      <c r="DP286" s="169"/>
      <c r="DQ286" s="169"/>
      <c r="DR286" s="169"/>
      <c r="DS286" s="169"/>
      <c r="DT286" s="169"/>
      <c r="DU286" s="169"/>
      <c r="DV286" s="169"/>
      <c r="DW286" s="37"/>
      <c r="DX286" s="37"/>
      <c r="DZ286" s="153"/>
    </row>
    <row r="287" spans="1:130" s="164" customFormat="1" hidden="1" x14ac:dyDescent="0.25">
      <c r="A287" s="153">
        <f t="shared" si="184"/>
        <v>0</v>
      </c>
      <c r="B287" s="39"/>
      <c r="C287" s="39"/>
      <c r="D287" s="17">
        <f t="shared" si="185"/>
        <v>0</v>
      </c>
      <c r="E287" s="113">
        <f t="shared" si="186"/>
        <v>0</v>
      </c>
      <c r="F287" s="113">
        <f t="shared" si="187"/>
        <v>0</v>
      </c>
      <c r="G287" s="113">
        <f t="shared" si="188"/>
        <v>0</v>
      </c>
      <c r="H287" s="113">
        <f t="shared" si="189"/>
        <v>0</v>
      </c>
      <c r="I287" s="113">
        <f t="shared" si="190"/>
        <v>0</v>
      </c>
      <c r="J287" s="113">
        <f t="shared" si="191"/>
        <v>0</v>
      </c>
      <c r="K287" s="113">
        <f t="shared" si="192"/>
        <v>0</v>
      </c>
      <c r="L287" s="76">
        <v>8</v>
      </c>
      <c r="M287" s="76">
        <v>8</v>
      </c>
      <c r="N287" s="76">
        <v>6</v>
      </c>
      <c r="O287" s="76">
        <v>6</v>
      </c>
      <c r="P287" s="76">
        <v>6</v>
      </c>
      <c r="Q287" s="76">
        <v>2</v>
      </c>
      <c r="R287" s="76">
        <v>1</v>
      </c>
      <c r="S287" s="17">
        <f t="shared" si="193"/>
        <v>0</v>
      </c>
      <c r="T287" s="113">
        <f t="shared" si="194"/>
        <v>0</v>
      </c>
      <c r="U287" s="113">
        <f t="shared" si="195"/>
        <v>0</v>
      </c>
      <c r="V287" s="113">
        <f t="shared" si="196"/>
        <v>0</v>
      </c>
      <c r="W287" s="113">
        <f t="shared" si="197"/>
        <v>0</v>
      </c>
      <c r="X287" s="113">
        <f t="shared" si="198"/>
        <v>0</v>
      </c>
      <c r="Y287" s="113">
        <f t="shared" si="199"/>
        <v>0</v>
      </c>
      <c r="Z287" s="113">
        <f t="shared" si="200"/>
        <v>0</v>
      </c>
      <c r="AA287" s="76">
        <v>5</v>
      </c>
      <c r="AB287" s="76">
        <v>6</v>
      </c>
      <c r="AC287" s="76">
        <v>8</v>
      </c>
      <c r="AD287" s="76">
        <v>2</v>
      </c>
      <c r="AE287" s="76">
        <v>2</v>
      </c>
      <c r="AF287" s="76">
        <v>3</v>
      </c>
      <c r="AG287" s="76">
        <v>8</v>
      </c>
      <c r="AH287" s="131">
        <f t="shared" si="201"/>
        <v>0</v>
      </c>
      <c r="AI287" s="131">
        <f t="shared" si="202"/>
        <v>0</v>
      </c>
      <c r="AJ287" s="131">
        <f t="shared" si="203"/>
        <v>0</v>
      </c>
      <c r="AK287" s="131">
        <f t="shared" si="204"/>
        <v>0</v>
      </c>
      <c r="AL287" s="131">
        <f t="shared" si="205"/>
        <v>0</v>
      </c>
      <c r="AM287" s="131">
        <f t="shared" si="206"/>
        <v>0</v>
      </c>
      <c r="AN287" s="131">
        <f t="shared" si="207"/>
        <v>0</v>
      </c>
      <c r="AO287" s="115" t="b">
        <f t="shared" si="208"/>
        <v>0</v>
      </c>
      <c r="AP287" s="115" t="b">
        <f t="shared" si="209"/>
        <v>0</v>
      </c>
      <c r="AQ287" s="115" t="b">
        <f t="shared" si="210"/>
        <v>0</v>
      </c>
      <c r="AR287" s="79">
        <f t="shared" si="211"/>
        <v>0</v>
      </c>
      <c r="AS287" s="79">
        <f t="shared" si="212"/>
        <v>0</v>
      </c>
      <c r="AT287" s="79">
        <f t="shared" si="213"/>
        <v>0</v>
      </c>
      <c r="AU287" s="79">
        <f t="shared" si="214"/>
        <v>0</v>
      </c>
      <c r="AV287" s="79">
        <f t="shared" si="215"/>
        <v>0</v>
      </c>
      <c r="AW287" s="79">
        <f t="shared" si="216"/>
        <v>0</v>
      </c>
      <c r="AX287" s="128">
        <f t="shared" si="217"/>
        <v>0</v>
      </c>
      <c r="AY287" s="128"/>
      <c r="AZ287" s="128"/>
      <c r="BA287" s="128">
        <f t="shared" si="218"/>
        <v>0</v>
      </c>
      <c r="BB287" s="128">
        <f t="shared" si="219"/>
        <v>0</v>
      </c>
      <c r="BC287" s="80">
        <f t="shared" si="223"/>
        <v>0</v>
      </c>
      <c r="BD287" s="80">
        <f t="shared" si="224"/>
        <v>0</v>
      </c>
      <c r="BE287" s="80">
        <f t="shared" si="225"/>
        <v>0</v>
      </c>
      <c r="BF287" s="80">
        <f t="shared" si="226"/>
        <v>0</v>
      </c>
      <c r="BG287" s="80">
        <f t="shared" si="227"/>
        <v>0</v>
      </c>
      <c r="BH287" s="80">
        <f t="shared" si="228"/>
        <v>0</v>
      </c>
      <c r="BI287" s="4">
        <f t="shared" si="220"/>
        <v>0</v>
      </c>
      <c r="BJ287" s="4">
        <f t="shared" si="221"/>
        <v>0</v>
      </c>
      <c r="BK287" s="4">
        <f t="shared" si="222"/>
        <v>0</v>
      </c>
      <c r="BL287" s="8" t="e">
        <f>VLOOKUP(CN287,'CIR Results'!$B$3:$L$42,2,FALSE)</f>
        <v>#N/A</v>
      </c>
      <c r="BM287" s="8" t="e">
        <f>VLOOKUP(CN287,'CIR Results'!$B$3:$L$42,3,FALSE)</f>
        <v>#N/A</v>
      </c>
      <c r="BN287" s="8" t="e">
        <f>VLOOKUP(CN287,'CIR Results'!$B$3:$L$42,4,FALSE)</f>
        <v>#N/A</v>
      </c>
      <c r="BO287" s="8" t="e">
        <f>VLOOKUP(CN287,'CIR Results'!$B$3:$L$42,5,FALSE)</f>
        <v>#N/A</v>
      </c>
      <c r="BP287" s="8" t="e">
        <f>VLOOKUP(CN287,'CIR Results'!$B$3:$L$42,6,FALSE)</f>
        <v>#N/A</v>
      </c>
      <c r="BQ287" s="8" t="e">
        <f>VLOOKUP(CN287,'CIR Results'!$B$3:$L$42,8,FALSE)</f>
        <v>#N/A</v>
      </c>
      <c r="BR287" s="8" t="e">
        <f>VLOOKUP(CN287,'CIR Results'!$B$3:$L$42,9,FALSE)</f>
        <v>#N/A</v>
      </c>
      <c r="BS287" s="8" t="e">
        <f>VLOOKUP(CN287,'CIR Results'!$B$3:$L$42,10,FALSE)</f>
        <v>#N/A</v>
      </c>
      <c r="BT287" s="8" t="e">
        <f>VLOOKUP(CN287,'CIR Results'!$B$3:$L$42,11,FALSE)</f>
        <v>#N/A</v>
      </c>
      <c r="BU287" s="136" t="e">
        <f>VLOOKUP(CN287,'CIR Team Info'!$B$5:$E$44,2,FALSE)</f>
        <v>#N/A</v>
      </c>
      <c r="BV287" s="136" t="e">
        <f>VLOOKUP(CN287,'CIR Team Info'!$B$5:$E$44,4,FALSE)</f>
        <v>#N/A</v>
      </c>
      <c r="BW287" s="136" t="str">
        <f t="shared" si="229"/>
        <v xml:space="preserve">0 0 0 </v>
      </c>
      <c r="BX287" s="168">
        <f>'Pit Scouting Data'!E246</f>
        <v>0</v>
      </c>
      <c r="BY287" s="168">
        <f>'Pit Scouting Data'!F246</f>
        <v>0</v>
      </c>
      <c r="BZ287" s="168">
        <f>'Pit Scouting Data'!G246</f>
        <v>0</v>
      </c>
      <c r="CA287" s="168">
        <f>'Pit Scouting Data'!H246</f>
        <v>0</v>
      </c>
      <c r="CB287" s="168">
        <f>'Pit Scouting Data'!I246</f>
        <v>0</v>
      </c>
      <c r="CC287" s="168">
        <f>'Pit Scouting Data'!J246</f>
        <v>0</v>
      </c>
      <c r="CD287" s="168">
        <f>'Pit Scouting Data'!K246</f>
        <v>0</v>
      </c>
      <c r="CE287" s="168">
        <f>'Pit Scouting Data'!L246</f>
        <v>0</v>
      </c>
      <c r="CF287" s="168">
        <f>'Pit Scouting Data'!M246</f>
        <v>0</v>
      </c>
      <c r="CG287" s="168">
        <f>'Pit Scouting Data'!N246</f>
        <v>0</v>
      </c>
      <c r="CH287" s="168">
        <f>'Pit Scouting Data'!O246</f>
        <v>0</v>
      </c>
      <c r="CI287" s="176">
        <f>'Pit Scouting Data'!P246</f>
        <v>0</v>
      </c>
      <c r="CJ287" s="176">
        <f>'Pit Scouting Data'!Q246</f>
        <v>0</v>
      </c>
      <c r="CK287" s="176">
        <f>'Pit Scouting Data'!R246</f>
        <v>0</v>
      </c>
      <c r="CL287" s="176">
        <f>'Pit Scouting Data'!S246</f>
        <v>0</v>
      </c>
      <c r="CM287" s="169">
        <f>'Pit Scouting Data'!A246</f>
        <v>0</v>
      </c>
      <c r="CN287" s="169">
        <f>'Pit Scouting Data'!B246</f>
        <v>0</v>
      </c>
      <c r="CO287" s="169">
        <f>'Pit Scouting Data'!C246</f>
        <v>0</v>
      </c>
      <c r="CP287" s="169">
        <f>'Pit Scouting Data'!D246</f>
        <v>0</v>
      </c>
      <c r="CQ287" s="169"/>
      <c r="CR287" s="169"/>
      <c r="CS287" s="169"/>
      <c r="CT287" s="169"/>
      <c r="CU287" s="169"/>
      <c r="CV287" s="169"/>
      <c r="CW287" s="169"/>
      <c r="CX287" s="169"/>
      <c r="CY287" s="169"/>
      <c r="CZ287" s="169"/>
      <c r="DA287" s="169"/>
      <c r="DB287" s="169"/>
      <c r="DC287" s="169"/>
      <c r="DD287" s="169"/>
      <c r="DE287" s="169"/>
      <c r="DF287" s="169"/>
      <c r="DG287" s="169"/>
      <c r="DH287" s="169"/>
      <c r="DI287" s="169"/>
      <c r="DJ287" s="2"/>
      <c r="DK287" s="2"/>
      <c r="DL287" s="2"/>
      <c r="DM287" s="2"/>
      <c r="DN287" s="2"/>
      <c r="DO287" s="2"/>
      <c r="DP287" s="169"/>
      <c r="DQ287" s="169"/>
      <c r="DR287" s="169"/>
      <c r="DS287" s="169"/>
      <c r="DT287" s="169"/>
      <c r="DU287" s="169"/>
      <c r="DV287" s="169"/>
      <c r="DW287" s="37"/>
      <c r="DX287" s="37"/>
      <c r="DZ287" s="153"/>
    </row>
    <row r="288" spans="1:130" s="164" customFormat="1" hidden="1" x14ac:dyDescent="0.25">
      <c r="A288" s="153">
        <f t="shared" si="184"/>
        <v>0</v>
      </c>
      <c r="B288" s="39"/>
      <c r="C288" s="39"/>
      <c r="D288" s="17">
        <f t="shared" si="185"/>
        <v>0</v>
      </c>
      <c r="E288" s="113">
        <f t="shared" si="186"/>
        <v>0</v>
      </c>
      <c r="F288" s="113">
        <f t="shared" si="187"/>
        <v>0</v>
      </c>
      <c r="G288" s="113">
        <f t="shared" si="188"/>
        <v>0</v>
      </c>
      <c r="H288" s="113">
        <f t="shared" si="189"/>
        <v>0</v>
      </c>
      <c r="I288" s="113">
        <f t="shared" si="190"/>
        <v>0</v>
      </c>
      <c r="J288" s="113">
        <f t="shared" si="191"/>
        <v>0</v>
      </c>
      <c r="K288" s="113">
        <f t="shared" si="192"/>
        <v>0</v>
      </c>
      <c r="L288" s="76">
        <v>8</v>
      </c>
      <c r="M288" s="76">
        <v>8</v>
      </c>
      <c r="N288" s="76">
        <v>6</v>
      </c>
      <c r="O288" s="76">
        <v>6</v>
      </c>
      <c r="P288" s="76">
        <v>6</v>
      </c>
      <c r="Q288" s="76">
        <v>2</v>
      </c>
      <c r="R288" s="76">
        <v>1</v>
      </c>
      <c r="S288" s="17">
        <f t="shared" si="193"/>
        <v>0</v>
      </c>
      <c r="T288" s="113">
        <f t="shared" si="194"/>
        <v>0</v>
      </c>
      <c r="U288" s="113">
        <f t="shared" si="195"/>
        <v>0</v>
      </c>
      <c r="V288" s="113">
        <f t="shared" si="196"/>
        <v>0</v>
      </c>
      <c r="W288" s="113">
        <f t="shared" si="197"/>
        <v>0</v>
      </c>
      <c r="X288" s="113">
        <f t="shared" si="198"/>
        <v>0</v>
      </c>
      <c r="Y288" s="113">
        <f t="shared" si="199"/>
        <v>0</v>
      </c>
      <c r="Z288" s="113">
        <f t="shared" si="200"/>
        <v>0</v>
      </c>
      <c r="AA288" s="76">
        <v>5</v>
      </c>
      <c r="AB288" s="76">
        <v>6</v>
      </c>
      <c r="AC288" s="76">
        <v>8</v>
      </c>
      <c r="AD288" s="76">
        <v>2</v>
      </c>
      <c r="AE288" s="76">
        <v>2</v>
      </c>
      <c r="AF288" s="76">
        <v>3</v>
      </c>
      <c r="AG288" s="76">
        <v>8</v>
      </c>
      <c r="AH288" s="131">
        <f t="shared" si="201"/>
        <v>0</v>
      </c>
      <c r="AI288" s="131">
        <f t="shared" si="202"/>
        <v>0</v>
      </c>
      <c r="AJ288" s="131">
        <f t="shared" si="203"/>
        <v>0</v>
      </c>
      <c r="AK288" s="131">
        <f t="shared" si="204"/>
        <v>0</v>
      </c>
      <c r="AL288" s="131">
        <f t="shared" si="205"/>
        <v>0</v>
      </c>
      <c r="AM288" s="131">
        <f t="shared" si="206"/>
        <v>0</v>
      </c>
      <c r="AN288" s="131">
        <f t="shared" si="207"/>
        <v>0</v>
      </c>
      <c r="AO288" s="115" t="b">
        <f t="shared" si="208"/>
        <v>0</v>
      </c>
      <c r="AP288" s="115" t="b">
        <f t="shared" si="209"/>
        <v>0</v>
      </c>
      <c r="AQ288" s="115" t="b">
        <f t="shared" si="210"/>
        <v>0</v>
      </c>
      <c r="AR288" s="79">
        <f t="shared" si="211"/>
        <v>0</v>
      </c>
      <c r="AS288" s="79">
        <f t="shared" si="212"/>
        <v>0</v>
      </c>
      <c r="AT288" s="79">
        <f t="shared" si="213"/>
        <v>0</v>
      </c>
      <c r="AU288" s="79">
        <f t="shared" si="214"/>
        <v>0</v>
      </c>
      <c r="AV288" s="79">
        <f t="shared" si="215"/>
        <v>0</v>
      </c>
      <c r="AW288" s="79">
        <f t="shared" si="216"/>
        <v>0</v>
      </c>
      <c r="AX288" s="128">
        <f t="shared" si="217"/>
        <v>0</v>
      </c>
      <c r="AY288" s="128"/>
      <c r="AZ288" s="128"/>
      <c r="BA288" s="128">
        <f t="shared" si="218"/>
        <v>0</v>
      </c>
      <c r="BB288" s="128">
        <f t="shared" si="219"/>
        <v>0</v>
      </c>
      <c r="BC288" s="80">
        <f t="shared" si="223"/>
        <v>0</v>
      </c>
      <c r="BD288" s="80">
        <f t="shared" si="224"/>
        <v>0</v>
      </c>
      <c r="BE288" s="80">
        <f t="shared" si="225"/>
        <v>0</v>
      </c>
      <c r="BF288" s="80">
        <f t="shared" si="226"/>
        <v>0</v>
      </c>
      <c r="BG288" s="80">
        <f t="shared" si="227"/>
        <v>0</v>
      </c>
      <c r="BH288" s="80">
        <f t="shared" si="228"/>
        <v>0</v>
      </c>
      <c r="BI288" s="4">
        <f t="shared" si="220"/>
        <v>0</v>
      </c>
      <c r="BJ288" s="4">
        <f t="shared" si="221"/>
        <v>0</v>
      </c>
      <c r="BK288" s="4">
        <f t="shared" si="222"/>
        <v>0</v>
      </c>
      <c r="BL288" s="8" t="e">
        <f>VLOOKUP(CN288,'CIR Results'!$B$3:$L$42,2,FALSE)</f>
        <v>#N/A</v>
      </c>
      <c r="BM288" s="8" t="e">
        <f>VLOOKUP(CN288,'CIR Results'!$B$3:$L$42,3,FALSE)</f>
        <v>#N/A</v>
      </c>
      <c r="BN288" s="8" t="e">
        <f>VLOOKUP(CN288,'CIR Results'!$B$3:$L$42,4,FALSE)</f>
        <v>#N/A</v>
      </c>
      <c r="BO288" s="8" t="e">
        <f>VLOOKUP(CN288,'CIR Results'!$B$3:$L$42,5,FALSE)</f>
        <v>#N/A</v>
      </c>
      <c r="BP288" s="8" t="e">
        <f>VLOOKUP(CN288,'CIR Results'!$B$3:$L$42,6,FALSE)</f>
        <v>#N/A</v>
      </c>
      <c r="BQ288" s="8" t="e">
        <f>VLOOKUP(CN288,'CIR Results'!$B$3:$L$42,8,FALSE)</f>
        <v>#N/A</v>
      </c>
      <c r="BR288" s="8" t="e">
        <f>VLOOKUP(CN288,'CIR Results'!$B$3:$L$42,9,FALSE)</f>
        <v>#N/A</v>
      </c>
      <c r="BS288" s="8" t="e">
        <f>VLOOKUP(CN288,'CIR Results'!$B$3:$L$42,10,FALSE)</f>
        <v>#N/A</v>
      </c>
      <c r="BT288" s="8" t="e">
        <f>VLOOKUP(CN288,'CIR Results'!$B$3:$L$42,11,FALSE)</f>
        <v>#N/A</v>
      </c>
      <c r="BU288" s="136" t="e">
        <f>VLOOKUP(CN288,'CIR Team Info'!$B$5:$E$44,2,FALSE)</f>
        <v>#N/A</v>
      </c>
      <c r="BV288" s="136" t="e">
        <f>VLOOKUP(CN288,'CIR Team Info'!$B$5:$E$44,4,FALSE)</f>
        <v>#N/A</v>
      </c>
      <c r="BW288" s="136" t="str">
        <f t="shared" si="229"/>
        <v xml:space="preserve">0 0 0 </v>
      </c>
      <c r="BX288" s="168">
        <f>'Pit Scouting Data'!E247</f>
        <v>0</v>
      </c>
      <c r="BY288" s="168">
        <f>'Pit Scouting Data'!F247</f>
        <v>0</v>
      </c>
      <c r="BZ288" s="168">
        <f>'Pit Scouting Data'!G247</f>
        <v>0</v>
      </c>
      <c r="CA288" s="168">
        <f>'Pit Scouting Data'!H247</f>
        <v>0</v>
      </c>
      <c r="CB288" s="168">
        <f>'Pit Scouting Data'!I247</f>
        <v>0</v>
      </c>
      <c r="CC288" s="168">
        <f>'Pit Scouting Data'!J247</f>
        <v>0</v>
      </c>
      <c r="CD288" s="168">
        <f>'Pit Scouting Data'!K247</f>
        <v>0</v>
      </c>
      <c r="CE288" s="168">
        <f>'Pit Scouting Data'!L247</f>
        <v>0</v>
      </c>
      <c r="CF288" s="168">
        <f>'Pit Scouting Data'!M247</f>
        <v>0</v>
      </c>
      <c r="CG288" s="168">
        <f>'Pit Scouting Data'!N247</f>
        <v>0</v>
      </c>
      <c r="CH288" s="168">
        <f>'Pit Scouting Data'!O247</f>
        <v>0</v>
      </c>
      <c r="CI288" s="176">
        <f>'Pit Scouting Data'!P247</f>
        <v>0</v>
      </c>
      <c r="CJ288" s="176">
        <f>'Pit Scouting Data'!Q247</f>
        <v>0</v>
      </c>
      <c r="CK288" s="176">
        <f>'Pit Scouting Data'!R247</f>
        <v>0</v>
      </c>
      <c r="CL288" s="176">
        <f>'Pit Scouting Data'!S247</f>
        <v>0</v>
      </c>
      <c r="CM288" s="169">
        <f>'Pit Scouting Data'!A247</f>
        <v>0</v>
      </c>
      <c r="CN288" s="169">
        <f>'Pit Scouting Data'!B247</f>
        <v>0</v>
      </c>
      <c r="CO288" s="169">
        <f>'Pit Scouting Data'!C247</f>
        <v>0</v>
      </c>
      <c r="CP288" s="169">
        <f>'Pit Scouting Data'!D247</f>
        <v>0</v>
      </c>
      <c r="CQ288" s="169"/>
      <c r="CR288" s="169"/>
      <c r="CS288" s="169"/>
      <c r="CT288" s="169"/>
      <c r="CU288" s="169"/>
      <c r="CV288" s="169"/>
      <c r="CW288" s="169"/>
      <c r="CX288" s="169"/>
      <c r="CY288" s="169"/>
      <c r="CZ288" s="169"/>
      <c r="DA288" s="169"/>
      <c r="DB288" s="169"/>
      <c r="DC288" s="169"/>
      <c r="DD288" s="169"/>
      <c r="DE288" s="169"/>
      <c r="DF288" s="169"/>
      <c r="DG288" s="169"/>
      <c r="DH288" s="169"/>
      <c r="DI288" s="169"/>
      <c r="DJ288" s="2"/>
      <c r="DK288" s="2"/>
      <c r="DL288" s="2"/>
      <c r="DM288" s="2"/>
      <c r="DN288" s="2"/>
      <c r="DO288" s="2"/>
      <c r="DP288" s="169"/>
      <c r="DQ288" s="169"/>
      <c r="DR288" s="169"/>
      <c r="DS288" s="169"/>
      <c r="DT288" s="169"/>
      <c r="DU288" s="169"/>
      <c r="DV288" s="169"/>
      <c r="DW288" s="37"/>
      <c r="DX288" s="37"/>
      <c r="DZ288" s="153"/>
    </row>
    <row r="289" spans="1:130" s="164" customFormat="1" hidden="1" x14ac:dyDescent="0.25">
      <c r="A289" s="153">
        <f t="shared" si="184"/>
        <v>0</v>
      </c>
      <c r="B289" s="39"/>
      <c r="C289" s="39"/>
      <c r="D289" s="17">
        <f t="shared" si="185"/>
        <v>0</v>
      </c>
      <c r="E289" s="113">
        <f t="shared" si="186"/>
        <v>0</v>
      </c>
      <c r="F289" s="113">
        <f t="shared" si="187"/>
        <v>0</v>
      </c>
      <c r="G289" s="113">
        <f t="shared" si="188"/>
        <v>0</v>
      </c>
      <c r="H289" s="113">
        <f t="shared" si="189"/>
        <v>0</v>
      </c>
      <c r="I289" s="113">
        <f t="shared" si="190"/>
        <v>0</v>
      </c>
      <c r="J289" s="113">
        <f t="shared" si="191"/>
        <v>0</v>
      </c>
      <c r="K289" s="113">
        <f t="shared" si="192"/>
        <v>0</v>
      </c>
      <c r="L289" s="76">
        <v>8</v>
      </c>
      <c r="M289" s="76">
        <v>8</v>
      </c>
      <c r="N289" s="76">
        <v>6</v>
      </c>
      <c r="O289" s="76">
        <v>6</v>
      </c>
      <c r="P289" s="76">
        <v>6</v>
      </c>
      <c r="Q289" s="76">
        <v>2</v>
      </c>
      <c r="R289" s="76">
        <v>1</v>
      </c>
      <c r="S289" s="17">
        <f t="shared" si="193"/>
        <v>0</v>
      </c>
      <c r="T289" s="113">
        <f t="shared" si="194"/>
        <v>0</v>
      </c>
      <c r="U289" s="113">
        <f t="shared" si="195"/>
        <v>0</v>
      </c>
      <c r="V289" s="113">
        <f t="shared" si="196"/>
        <v>0</v>
      </c>
      <c r="W289" s="113">
        <f t="shared" si="197"/>
        <v>0</v>
      </c>
      <c r="X289" s="113">
        <f t="shared" si="198"/>
        <v>0</v>
      </c>
      <c r="Y289" s="113">
        <f t="shared" si="199"/>
        <v>0</v>
      </c>
      <c r="Z289" s="113">
        <f t="shared" si="200"/>
        <v>0</v>
      </c>
      <c r="AA289" s="76">
        <v>5</v>
      </c>
      <c r="AB289" s="76">
        <v>6</v>
      </c>
      <c r="AC289" s="76">
        <v>8</v>
      </c>
      <c r="AD289" s="76">
        <v>2</v>
      </c>
      <c r="AE289" s="76">
        <v>2</v>
      </c>
      <c r="AF289" s="76">
        <v>3</v>
      </c>
      <c r="AG289" s="76">
        <v>8</v>
      </c>
      <c r="AH289" s="131">
        <f t="shared" si="201"/>
        <v>0</v>
      </c>
      <c r="AI289" s="131">
        <f t="shared" si="202"/>
        <v>0</v>
      </c>
      <c r="AJ289" s="131">
        <f t="shared" si="203"/>
        <v>0</v>
      </c>
      <c r="AK289" s="131">
        <f t="shared" si="204"/>
        <v>0</v>
      </c>
      <c r="AL289" s="131">
        <f t="shared" si="205"/>
        <v>0</v>
      </c>
      <c r="AM289" s="131">
        <f t="shared" si="206"/>
        <v>0</v>
      </c>
      <c r="AN289" s="131">
        <f t="shared" si="207"/>
        <v>0</v>
      </c>
      <c r="AO289" s="115" t="b">
        <f t="shared" si="208"/>
        <v>0</v>
      </c>
      <c r="AP289" s="115" t="b">
        <f t="shared" si="209"/>
        <v>0</v>
      </c>
      <c r="AQ289" s="115" t="b">
        <f t="shared" si="210"/>
        <v>0</v>
      </c>
      <c r="AR289" s="79">
        <f t="shared" si="211"/>
        <v>0</v>
      </c>
      <c r="AS289" s="79">
        <f t="shared" si="212"/>
        <v>0</v>
      </c>
      <c r="AT289" s="79">
        <f t="shared" si="213"/>
        <v>0</v>
      </c>
      <c r="AU289" s="79">
        <f t="shared" si="214"/>
        <v>0</v>
      </c>
      <c r="AV289" s="79">
        <f t="shared" si="215"/>
        <v>0</v>
      </c>
      <c r="AW289" s="79">
        <f t="shared" si="216"/>
        <v>0</v>
      </c>
      <c r="AX289" s="128">
        <f t="shared" si="217"/>
        <v>0</v>
      </c>
      <c r="AY289" s="128"/>
      <c r="AZ289" s="128"/>
      <c r="BA289" s="128">
        <f t="shared" si="218"/>
        <v>0</v>
      </c>
      <c r="BB289" s="128">
        <f t="shared" si="219"/>
        <v>0</v>
      </c>
      <c r="BC289" s="80">
        <f t="shared" si="223"/>
        <v>0</v>
      </c>
      <c r="BD289" s="80">
        <f t="shared" si="224"/>
        <v>0</v>
      </c>
      <c r="BE289" s="80">
        <f t="shared" si="225"/>
        <v>0</v>
      </c>
      <c r="BF289" s="80">
        <f t="shared" si="226"/>
        <v>0</v>
      </c>
      <c r="BG289" s="80">
        <f t="shared" si="227"/>
        <v>0</v>
      </c>
      <c r="BH289" s="80">
        <f t="shared" si="228"/>
        <v>0</v>
      </c>
      <c r="BI289" s="4">
        <f t="shared" si="220"/>
        <v>0</v>
      </c>
      <c r="BJ289" s="4">
        <f t="shared" si="221"/>
        <v>0</v>
      </c>
      <c r="BK289" s="4">
        <f t="shared" si="222"/>
        <v>0</v>
      </c>
      <c r="BL289" s="8" t="e">
        <f>VLOOKUP(CN289,'CIR Results'!$B$3:$L$42,2,FALSE)</f>
        <v>#N/A</v>
      </c>
      <c r="BM289" s="8" t="e">
        <f>VLOOKUP(CN289,'CIR Results'!$B$3:$L$42,3,FALSE)</f>
        <v>#N/A</v>
      </c>
      <c r="BN289" s="8" t="e">
        <f>VLOOKUP(CN289,'CIR Results'!$B$3:$L$42,4,FALSE)</f>
        <v>#N/A</v>
      </c>
      <c r="BO289" s="8" t="e">
        <f>VLOOKUP(CN289,'CIR Results'!$B$3:$L$42,5,FALSE)</f>
        <v>#N/A</v>
      </c>
      <c r="BP289" s="8" t="e">
        <f>VLOOKUP(CN289,'CIR Results'!$B$3:$L$42,6,FALSE)</f>
        <v>#N/A</v>
      </c>
      <c r="BQ289" s="8" t="e">
        <f>VLOOKUP(CN289,'CIR Results'!$B$3:$L$42,8,FALSE)</f>
        <v>#N/A</v>
      </c>
      <c r="BR289" s="8" t="e">
        <f>VLOOKUP(CN289,'CIR Results'!$B$3:$L$42,9,FALSE)</f>
        <v>#N/A</v>
      </c>
      <c r="BS289" s="8" t="e">
        <f>VLOOKUP(CN289,'CIR Results'!$B$3:$L$42,10,FALSE)</f>
        <v>#N/A</v>
      </c>
      <c r="BT289" s="8" t="e">
        <f>VLOOKUP(CN289,'CIR Results'!$B$3:$L$42,11,FALSE)</f>
        <v>#N/A</v>
      </c>
      <c r="BU289" s="136" t="e">
        <f>VLOOKUP(CN289,'CIR Team Info'!$B$5:$E$44,2,FALSE)</f>
        <v>#N/A</v>
      </c>
      <c r="BV289" s="136" t="e">
        <f>VLOOKUP(CN289,'CIR Team Info'!$B$5:$E$44,4,FALSE)</f>
        <v>#N/A</v>
      </c>
      <c r="BW289" s="136" t="str">
        <f t="shared" si="229"/>
        <v xml:space="preserve">0 0 0 </v>
      </c>
      <c r="BX289" s="168">
        <f>'Pit Scouting Data'!E248</f>
        <v>0</v>
      </c>
      <c r="BY289" s="168">
        <f>'Pit Scouting Data'!F248</f>
        <v>0</v>
      </c>
      <c r="BZ289" s="168">
        <f>'Pit Scouting Data'!G248</f>
        <v>0</v>
      </c>
      <c r="CA289" s="168">
        <f>'Pit Scouting Data'!H248</f>
        <v>0</v>
      </c>
      <c r="CB289" s="168">
        <f>'Pit Scouting Data'!I248</f>
        <v>0</v>
      </c>
      <c r="CC289" s="168">
        <f>'Pit Scouting Data'!J248</f>
        <v>0</v>
      </c>
      <c r="CD289" s="168">
        <f>'Pit Scouting Data'!K248</f>
        <v>0</v>
      </c>
      <c r="CE289" s="168">
        <f>'Pit Scouting Data'!L248</f>
        <v>0</v>
      </c>
      <c r="CF289" s="168">
        <f>'Pit Scouting Data'!M248</f>
        <v>0</v>
      </c>
      <c r="CG289" s="168">
        <f>'Pit Scouting Data'!N248</f>
        <v>0</v>
      </c>
      <c r="CH289" s="168">
        <f>'Pit Scouting Data'!O248</f>
        <v>0</v>
      </c>
      <c r="CI289" s="176">
        <f>'Pit Scouting Data'!P248</f>
        <v>0</v>
      </c>
      <c r="CJ289" s="176">
        <f>'Pit Scouting Data'!Q248</f>
        <v>0</v>
      </c>
      <c r="CK289" s="176">
        <f>'Pit Scouting Data'!R248</f>
        <v>0</v>
      </c>
      <c r="CL289" s="176">
        <f>'Pit Scouting Data'!S248</f>
        <v>0</v>
      </c>
      <c r="CM289" s="169">
        <f>'Pit Scouting Data'!A248</f>
        <v>0</v>
      </c>
      <c r="CN289" s="169">
        <f>'Pit Scouting Data'!B248</f>
        <v>0</v>
      </c>
      <c r="CO289" s="169">
        <f>'Pit Scouting Data'!C248</f>
        <v>0</v>
      </c>
      <c r="CP289" s="169">
        <f>'Pit Scouting Data'!D248</f>
        <v>0</v>
      </c>
      <c r="CQ289" s="169"/>
      <c r="CR289" s="169"/>
      <c r="CS289" s="169"/>
      <c r="CT289" s="169"/>
      <c r="CU289" s="169"/>
      <c r="CV289" s="169"/>
      <c r="CW289" s="169"/>
      <c r="CX289" s="169"/>
      <c r="CY289" s="169"/>
      <c r="CZ289" s="169"/>
      <c r="DA289" s="169"/>
      <c r="DB289" s="169"/>
      <c r="DC289" s="169"/>
      <c r="DD289" s="169"/>
      <c r="DE289" s="169"/>
      <c r="DF289" s="169"/>
      <c r="DG289" s="169"/>
      <c r="DH289" s="169"/>
      <c r="DI289" s="169"/>
      <c r="DJ289" s="2"/>
      <c r="DK289" s="2"/>
      <c r="DL289" s="2"/>
      <c r="DM289" s="2"/>
      <c r="DN289" s="2"/>
      <c r="DO289" s="2"/>
      <c r="DP289" s="169"/>
      <c r="DQ289" s="169"/>
      <c r="DR289" s="169"/>
      <c r="DS289" s="169"/>
      <c r="DT289" s="169"/>
      <c r="DU289" s="169"/>
      <c r="DV289" s="169"/>
      <c r="DW289" s="37"/>
      <c r="DX289" s="37"/>
      <c r="DZ289" s="153"/>
    </row>
    <row r="290" spans="1:130" s="164" customFormat="1" hidden="1" x14ac:dyDescent="0.25">
      <c r="A290" s="153">
        <f t="shared" si="184"/>
        <v>0</v>
      </c>
      <c r="B290" s="39"/>
      <c r="C290" s="39"/>
      <c r="D290" s="17">
        <f t="shared" si="185"/>
        <v>0</v>
      </c>
      <c r="E290" s="113">
        <f t="shared" si="186"/>
        <v>0</v>
      </c>
      <c r="F290" s="113">
        <f t="shared" si="187"/>
        <v>0</v>
      </c>
      <c r="G290" s="113">
        <f t="shared" si="188"/>
        <v>0</v>
      </c>
      <c r="H290" s="113">
        <f t="shared" si="189"/>
        <v>0</v>
      </c>
      <c r="I290" s="113">
        <f t="shared" si="190"/>
        <v>0</v>
      </c>
      <c r="J290" s="113">
        <f t="shared" si="191"/>
        <v>0</v>
      </c>
      <c r="K290" s="113">
        <f t="shared" si="192"/>
        <v>0</v>
      </c>
      <c r="L290" s="76">
        <v>8</v>
      </c>
      <c r="M290" s="76">
        <v>8</v>
      </c>
      <c r="N290" s="76">
        <v>6</v>
      </c>
      <c r="O290" s="76">
        <v>6</v>
      </c>
      <c r="P290" s="76">
        <v>6</v>
      </c>
      <c r="Q290" s="76">
        <v>2</v>
      </c>
      <c r="R290" s="76">
        <v>1</v>
      </c>
      <c r="S290" s="17">
        <f t="shared" si="193"/>
        <v>0</v>
      </c>
      <c r="T290" s="113">
        <f t="shared" si="194"/>
        <v>0</v>
      </c>
      <c r="U290" s="113">
        <f t="shared" si="195"/>
        <v>0</v>
      </c>
      <c r="V290" s="113">
        <f t="shared" si="196"/>
        <v>0</v>
      </c>
      <c r="W290" s="113">
        <f t="shared" si="197"/>
        <v>0</v>
      </c>
      <c r="X290" s="113">
        <f t="shared" si="198"/>
        <v>0</v>
      </c>
      <c r="Y290" s="113">
        <f t="shared" si="199"/>
        <v>0</v>
      </c>
      <c r="Z290" s="113">
        <f t="shared" si="200"/>
        <v>0</v>
      </c>
      <c r="AA290" s="76">
        <v>5</v>
      </c>
      <c r="AB290" s="76">
        <v>6</v>
      </c>
      <c r="AC290" s="76">
        <v>8</v>
      </c>
      <c r="AD290" s="76">
        <v>2</v>
      </c>
      <c r="AE290" s="76">
        <v>2</v>
      </c>
      <c r="AF290" s="76">
        <v>3</v>
      </c>
      <c r="AG290" s="76">
        <v>8</v>
      </c>
      <c r="AH290" s="131">
        <f t="shared" si="201"/>
        <v>0</v>
      </c>
      <c r="AI290" s="131">
        <f t="shared" si="202"/>
        <v>0</v>
      </c>
      <c r="AJ290" s="131">
        <f t="shared" si="203"/>
        <v>0</v>
      </c>
      <c r="AK290" s="131">
        <f t="shared" si="204"/>
        <v>0</v>
      </c>
      <c r="AL290" s="131">
        <f t="shared" si="205"/>
        <v>0</v>
      </c>
      <c r="AM290" s="131">
        <f t="shared" si="206"/>
        <v>0</v>
      </c>
      <c r="AN290" s="131">
        <f t="shared" si="207"/>
        <v>0</v>
      </c>
      <c r="AO290" s="115" t="b">
        <f t="shared" si="208"/>
        <v>0</v>
      </c>
      <c r="AP290" s="115" t="b">
        <f t="shared" si="209"/>
        <v>0</v>
      </c>
      <c r="AQ290" s="115" t="b">
        <f t="shared" si="210"/>
        <v>0</v>
      </c>
      <c r="AR290" s="79">
        <f t="shared" si="211"/>
        <v>0</v>
      </c>
      <c r="AS290" s="79">
        <f t="shared" si="212"/>
        <v>0</v>
      </c>
      <c r="AT290" s="79">
        <f t="shared" si="213"/>
        <v>0</v>
      </c>
      <c r="AU290" s="79">
        <f t="shared" si="214"/>
        <v>0</v>
      </c>
      <c r="AV290" s="79">
        <f t="shared" si="215"/>
        <v>0</v>
      </c>
      <c r="AW290" s="79">
        <f t="shared" si="216"/>
        <v>0</v>
      </c>
      <c r="AX290" s="128">
        <f t="shared" si="217"/>
        <v>0</v>
      </c>
      <c r="AY290" s="128"/>
      <c r="AZ290" s="128"/>
      <c r="BA290" s="128">
        <f t="shared" si="218"/>
        <v>0</v>
      </c>
      <c r="BB290" s="128">
        <f t="shared" si="219"/>
        <v>0</v>
      </c>
      <c r="BC290" s="80">
        <f t="shared" si="223"/>
        <v>0</v>
      </c>
      <c r="BD290" s="80">
        <f t="shared" si="224"/>
        <v>0</v>
      </c>
      <c r="BE290" s="80">
        <f t="shared" si="225"/>
        <v>0</v>
      </c>
      <c r="BF290" s="80">
        <f t="shared" si="226"/>
        <v>0</v>
      </c>
      <c r="BG290" s="80">
        <f t="shared" si="227"/>
        <v>0</v>
      </c>
      <c r="BH290" s="80">
        <f t="shared" si="228"/>
        <v>0</v>
      </c>
      <c r="BI290" s="4">
        <f t="shared" si="220"/>
        <v>0</v>
      </c>
      <c r="BJ290" s="4">
        <f t="shared" si="221"/>
        <v>0</v>
      </c>
      <c r="BK290" s="4">
        <f t="shared" si="222"/>
        <v>0</v>
      </c>
      <c r="BL290" s="8" t="e">
        <f>VLOOKUP(CN290,'CIR Results'!$B$3:$L$42,2,FALSE)</f>
        <v>#N/A</v>
      </c>
      <c r="BM290" s="8" t="e">
        <f>VLOOKUP(CN290,'CIR Results'!$B$3:$L$42,3,FALSE)</f>
        <v>#N/A</v>
      </c>
      <c r="BN290" s="8" t="e">
        <f>VLOOKUP(CN290,'CIR Results'!$B$3:$L$42,4,FALSE)</f>
        <v>#N/A</v>
      </c>
      <c r="BO290" s="8" t="e">
        <f>VLOOKUP(CN290,'CIR Results'!$B$3:$L$42,5,FALSE)</f>
        <v>#N/A</v>
      </c>
      <c r="BP290" s="8" t="e">
        <f>VLOOKUP(CN290,'CIR Results'!$B$3:$L$42,6,FALSE)</f>
        <v>#N/A</v>
      </c>
      <c r="BQ290" s="8" t="e">
        <f>VLOOKUP(CN290,'CIR Results'!$B$3:$L$42,8,FALSE)</f>
        <v>#N/A</v>
      </c>
      <c r="BR290" s="8" t="e">
        <f>VLOOKUP(CN290,'CIR Results'!$B$3:$L$42,9,FALSE)</f>
        <v>#N/A</v>
      </c>
      <c r="BS290" s="8" t="e">
        <f>VLOOKUP(CN290,'CIR Results'!$B$3:$L$42,10,FALSE)</f>
        <v>#N/A</v>
      </c>
      <c r="BT290" s="8" t="e">
        <f>VLOOKUP(CN290,'CIR Results'!$B$3:$L$42,11,FALSE)</f>
        <v>#N/A</v>
      </c>
      <c r="BU290" s="136" t="e">
        <f>VLOOKUP(CN290,'CIR Team Info'!$B$5:$E$44,2,FALSE)</f>
        <v>#N/A</v>
      </c>
      <c r="BV290" s="136" t="e">
        <f>VLOOKUP(CN290,'CIR Team Info'!$B$5:$E$44,4,FALSE)</f>
        <v>#N/A</v>
      </c>
      <c r="BW290" s="136" t="str">
        <f t="shared" si="229"/>
        <v xml:space="preserve">0 0 0 </v>
      </c>
      <c r="BX290" s="168">
        <f>'Pit Scouting Data'!E249</f>
        <v>0</v>
      </c>
      <c r="BY290" s="168">
        <f>'Pit Scouting Data'!F249</f>
        <v>0</v>
      </c>
      <c r="BZ290" s="168">
        <f>'Pit Scouting Data'!G249</f>
        <v>0</v>
      </c>
      <c r="CA290" s="168">
        <f>'Pit Scouting Data'!H249</f>
        <v>0</v>
      </c>
      <c r="CB290" s="168">
        <f>'Pit Scouting Data'!I249</f>
        <v>0</v>
      </c>
      <c r="CC290" s="168">
        <f>'Pit Scouting Data'!J249</f>
        <v>0</v>
      </c>
      <c r="CD290" s="168">
        <f>'Pit Scouting Data'!K249</f>
        <v>0</v>
      </c>
      <c r="CE290" s="168">
        <f>'Pit Scouting Data'!L249</f>
        <v>0</v>
      </c>
      <c r="CF290" s="168">
        <f>'Pit Scouting Data'!M249</f>
        <v>0</v>
      </c>
      <c r="CG290" s="168">
        <f>'Pit Scouting Data'!N249</f>
        <v>0</v>
      </c>
      <c r="CH290" s="168">
        <f>'Pit Scouting Data'!O249</f>
        <v>0</v>
      </c>
      <c r="CI290" s="176">
        <f>'Pit Scouting Data'!P249</f>
        <v>0</v>
      </c>
      <c r="CJ290" s="176">
        <f>'Pit Scouting Data'!Q249</f>
        <v>0</v>
      </c>
      <c r="CK290" s="176">
        <f>'Pit Scouting Data'!R249</f>
        <v>0</v>
      </c>
      <c r="CL290" s="176">
        <f>'Pit Scouting Data'!S249</f>
        <v>0</v>
      </c>
      <c r="CM290" s="169">
        <f>'Pit Scouting Data'!A249</f>
        <v>0</v>
      </c>
      <c r="CN290" s="169">
        <f>'Pit Scouting Data'!B249</f>
        <v>0</v>
      </c>
      <c r="CO290" s="169">
        <f>'Pit Scouting Data'!C249</f>
        <v>0</v>
      </c>
      <c r="CP290" s="169">
        <f>'Pit Scouting Data'!D249</f>
        <v>0</v>
      </c>
      <c r="CQ290" s="169"/>
      <c r="CR290" s="169"/>
      <c r="CS290" s="169"/>
      <c r="CT290" s="169"/>
      <c r="CU290" s="169"/>
      <c r="CV290" s="169"/>
      <c r="CW290" s="169"/>
      <c r="CX290" s="169"/>
      <c r="CY290" s="169"/>
      <c r="CZ290" s="169"/>
      <c r="DA290" s="169"/>
      <c r="DB290" s="169"/>
      <c r="DC290" s="169"/>
      <c r="DD290" s="169"/>
      <c r="DE290" s="169"/>
      <c r="DF290" s="169"/>
      <c r="DG290" s="169"/>
      <c r="DH290" s="169"/>
      <c r="DI290" s="169"/>
      <c r="DJ290" s="2"/>
      <c r="DK290" s="2"/>
      <c r="DL290" s="2"/>
      <c r="DM290" s="2"/>
      <c r="DN290" s="2"/>
      <c r="DO290" s="2"/>
      <c r="DP290" s="169"/>
      <c r="DQ290" s="169"/>
      <c r="DR290" s="169"/>
      <c r="DS290" s="169"/>
      <c r="DT290" s="169"/>
      <c r="DU290" s="169"/>
      <c r="DV290" s="169"/>
      <c r="DW290" s="37"/>
      <c r="DX290" s="37"/>
      <c r="DZ290" s="153"/>
    </row>
    <row r="291" spans="1:130" s="164" customFormat="1" hidden="1" x14ac:dyDescent="0.25">
      <c r="A291" s="153">
        <f t="shared" si="184"/>
        <v>0</v>
      </c>
      <c r="B291" s="39"/>
      <c r="C291" s="39"/>
      <c r="D291" s="17">
        <f t="shared" si="185"/>
        <v>0</v>
      </c>
      <c r="E291" s="113">
        <f t="shared" si="186"/>
        <v>0</v>
      </c>
      <c r="F291" s="113">
        <f t="shared" si="187"/>
        <v>0</v>
      </c>
      <c r="G291" s="113">
        <f t="shared" si="188"/>
        <v>0</v>
      </c>
      <c r="H291" s="113">
        <f t="shared" si="189"/>
        <v>0</v>
      </c>
      <c r="I291" s="113">
        <f t="shared" si="190"/>
        <v>0</v>
      </c>
      <c r="J291" s="113">
        <f t="shared" si="191"/>
        <v>0</v>
      </c>
      <c r="K291" s="113">
        <f t="shared" si="192"/>
        <v>0</v>
      </c>
      <c r="L291" s="76">
        <v>8</v>
      </c>
      <c r="M291" s="76">
        <v>8</v>
      </c>
      <c r="N291" s="76">
        <v>6</v>
      </c>
      <c r="O291" s="76">
        <v>6</v>
      </c>
      <c r="P291" s="76">
        <v>6</v>
      </c>
      <c r="Q291" s="76">
        <v>2</v>
      </c>
      <c r="R291" s="76">
        <v>1</v>
      </c>
      <c r="S291" s="17">
        <f t="shared" si="193"/>
        <v>0</v>
      </c>
      <c r="T291" s="113">
        <f t="shared" si="194"/>
        <v>0</v>
      </c>
      <c r="U291" s="113">
        <f t="shared" si="195"/>
        <v>0</v>
      </c>
      <c r="V291" s="113">
        <f t="shared" si="196"/>
        <v>0</v>
      </c>
      <c r="W291" s="113">
        <f t="shared" si="197"/>
        <v>0</v>
      </c>
      <c r="X291" s="113">
        <f t="shared" si="198"/>
        <v>0</v>
      </c>
      <c r="Y291" s="113">
        <f t="shared" si="199"/>
        <v>0</v>
      </c>
      <c r="Z291" s="113">
        <f t="shared" si="200"/>
        <v>0</v>
      </c>
      <c r="AA291" s="76">
        <v>5</v>
      </c>
      <c r="AB291" s="76">
        <v>6</v>
      </c>
      <c r="AC291" s="76">
        <v>8</v>
      </c>
      <c r="AD291" s="76">
        <v>2</v>
      </c>
      <c r="AE291" s="76">
        <v>2</v>
      </c>
      <c r="AF291" s="76">
        <v>3</v>
      </c>
      <c r="AG291" s="76">
        <v>8</v>
      </c>
      <c r="AH291" s="131">
        <f t="shared" si="201"/>
        <v>0</v>
      </c>
      <c r="AI291" s="131">
        <f t="shared" si="202"/>
        <v>0</v>
      </c>
      <c r="AJ291" s="131">
        <f t="shared" si="203"/>
        <v>0</v>
      </c>
      <c r="AK291" s="131">
        <f t="shared" si="204"/>
        <v>0</v>
      </c>
      <c r="AL291" s="131">
        <f t="shared" si="205"/>
        <v>0</v>
      </c>
      <c r="AM291" s="131">
        <f t="shared" si="206"/>
        <v>0</v>
      </c>
      <c r="AN291" s="131">
        <f t="shared" si="207"/>
        <v>0</v>
      </c>
      <c r="AO291" s="115" t="b">
        <f t="shared" si="208"/>
        <v>0</v>
      </c>
      <c r="AP291" s="115" t="b">
        <f t="shared" si="209"/>
        <v>0</v>
      </c>
      <c r="AQ291" s="115" t="b">
        <f t="shared" si="210"/>
        <v>0</v>
      </c>
      <c r="AR291" s="79">
        <f t="shared" si="211"/>
        <v>0</v>
      </c>
      <c r="AS291" s="79">
        <f t="shared" si="212"/>
        <v>0</v>
      </c>
      <c r="AT291" s="79">
        <f t="shared" si="213"/>
        <v>0</v>
      </c>
      <c r="AU291" s="79">
        <f t="shared" si="214"/>
        <v>0</v>
      </c>
      <c r="AV291" s="79">
        <f t="shared" si="215"/>
        <v>0</v>
      </c>
      <c r="AW291" s="79">
        <f t="shared" si="216"/>
        <v>0</v>
      </c>
      <c r="AX291" s="128">
        <f t="shared" si="217"/>
        <v>0</v>
      </c>
      <c r="AY291" s="128"/>
      <c r="AZ291" s="128"/>
      <c r="BA291" s="128">
        <f t="shared" si="218"/>
        <v>0</v>
      </c>
      <c r="BB291" s="128">
        <f t="shared" si="219"/>
        <v>0</v>
      </c>
      <c r="BC291" s="80">
        <f t="shared" si="223"/>
        <v>0</v>
      </c>
      <c r="BD291" s="80">
        <f t="shared" si="224"/>
        <v>0</v>
      </c>
      <c r="BE291" s="80">
        <f t="shared" si="225"/>
        <v>0</v>
      </c>
      <c r="BF291" s="80">
        <f t="shared" si="226"/>
        <v>0</v>
      </c>
      <c r="BG291" s="80">
        <f t="shared" si="227"/>
        <v>0</v>
      </c>
      <c r="BH291" s="80">
        <f t="shared" si="228"/>
        <v>0</v>
      </c>
      <c r="BI291" s="4">
        <f t="shared" si="220"/>
        <v>0</v>
      </c>
      <c r="BJ291" s="4">
        <f t="shared" si="221"/>
        <v>0</v>
      </c>
      <c r="BK291" s="4">
        <f t="shared" si="222"/>
        <v>0</v>
      </c>
      <c r="BL291" s="8" t="e">
        <f>VLOOKUP(CN291,'CIR Results'!$B$3:$L$42,2,FALSE)</f>
        <v>#N/A</v>
      </c>
      <c r="BM291" s="8" t="e">
        <f>VLOOKUP(CN291,'CIR Results'!$B$3:$L$42,3,FALSE)</f>
        <v>#N/A</v>
      </c>
      <c r="BN291" s="8" t="e">
        <f>VLOOKUP(CN291,'CIR Results'!$B$3:$L$42,4,FALSE)</f>
        <v>#N/A</v>
      </c>
      <c r="BO291" s="8" t="e">
        <f>VLOOKUP(CN291,'CIR Results'!$B$3:$L$42,5,FALSE)</f>
        <v>#N/A</v>
      </c>
      <c r="BP291" s="8" t="e">
        <f>VLOOKUP(CN291,'CIR Results'!$B$3:$L$42,6,FALSE)</f>
        <v>#N/A</v>
      </c>
      <c r="BQ291" s="8" t="e">
        <f>VLOOKUP(CN291,'CIR Results'!$B$3:$L$42,8,FALSE)</f>
        <v>#N/A</v>
      </c>
      <c r="BR291" s="8" t="e">
        <f>VLOOKUP(CN291,'CIR Results'!$B$3:$L$42,9,FALSE)</f>
        <v>#N/A</v>
      </c>
      <c r="BS291" s="8" t="e">
        <f>VLOOKUP(CN291,'CIR Results'!$B$3:$L$42,10,FALSE)</f>
        <v>#N/A</v>
      </c>
      <c r="BT291" s="8" t="e">
        <f>VLOOKUP(CN291,'CIR Results'!$B$3:$L$42,11,FALSE)</f>
        <v>#N/A</v>
      </c>
      <c r="BU291" s="136" t="e">
        <f>VLOOKUP(CN291,'CIR Team Info'!$B$5:$E$44,2,FALSE)</f>
        <v>#N/A</v>
      </c>
      <c r="BV291" s="136" t="e">
        <f>VLOOKUP(CN291,'CIR Team Info'!$B$5:$E$44,4,FALSE)</f>
        <v>#N/A</v>
      </c>
      <c r="BW291" s="136" t="str">
        <f t="shared" si="229"/>
        <v xml:space="preserve">0 0 0 </v>
      </c>
      <c r="BX291" s="168">
        <f>'Pit Scouting Data'!E250</f>
        <v>0</v>
      </c>
      <c r="BY291" s="168">
        <f>'Pit Scouting Data'!F250</f>
        <v>0</v>
      </c>
      <c r="BZ291" s="168">
        <f>'Pit Scouting Data'!G250</f>
        <v>0</v>
      </c>
      <c r="CA291" s="168">
        <f>'Pit Scouting Data'!H250</f>
        <v>0</v>
      </c>
      <c r="CB291" s="168">
        <f>'Pit Scouting Data'!I250</f>
        <v>0</v>
      </c>
      <c r="CC291" s="168">
        <f>'Pit Scouting Data'!J250</f>
        <v>0</v>
      </c>
      <c r="CD291" s="168">
        <f>'Pit Scouting Data'!K250</f>
        <v>0</v>
      </c>
      <c r="CE291" s="168">
        <f>'Pit Scouting Data'!L250</f>
        <v>0</v>
      </c>
      <c r="CF291" s="168">
        <f>'Pit Scouting Data'!M250</f>
        <v>0</v>
      </c>
      <c r="CG291" s="168">
        <f>'Pit Scouting Data'!N250</f>
        <v>0</v>
      </c>
      <c r="CH291" s="168">
        <f>'Pit Scouting Data'!O250</f>
        <v>0</v>
      </c>
      <c r="CI291" s="176">
        <f>'Pit Scouting Data'!P250</f>
        <v>0</v>
      </c>
      <c r="CJ291" s="176">
        <f>'Pit Scouting Data'!Q250</f>
        <v>0</v>
      </c>
      <c r="CK291" s="176">
        <f>'Pit Scouting Data'!R250</f>
        <v>0</v>
      </c>
      <c r="CL291" s="176">
        <f>'Pit Scouting Data'!S250</f>
        <v>0</v>
      </c>
      <c r="CM291" s="169">
        <f>'Pit Scouting Data'!A250</f>
        <v>0</v>
      </c>
      <c r="CN291" s="169">
        <f>'Pit Scouting Data'!B250</f>
        <v>0</v>
      </c>
      <c r="CO291" s="169">
        <f>'Pit Scouting Data'!C250</f>
        <v>0</v>
      </c>
      <c r="CP291" s="169">
        <f>'Pit Scouting Data'!D250</f>
        <v>0</v>
      </c>
      <c r="CQ291" s="169"/>
      <c r="CR291" s="169"/>
      <c r="CS291" s="169"/>
      <c r="CT291" s="169"/>
      <c r="CU291" s="169"/>
      <c r="CV291" s="169"/>
      <c r="CW291" s="169"/>
      <c r="CX291" s="169"/>
      <c r="CY291" s="169"/>
      <c r="CZ291" s="169"/>
      <c r="DA291" s="169"/>
      <c r="DB291" s="169"/>
      <c r="DC291" s="169"/>
      <c r="DD291" s="169"/>
      <c r="DE291" s="169"/>
      <c r="DF291" s="169"/>
      <c r="DG291" s="169"/>
      <c r="DH291" s="169"/>
      <c r="DI291" s="169"/>
      <c r="DJ291" s="2"/>
      <c r="DK291" s="2"/>
      <c r="DL291" s="2"/>
      <c r="DM291" s="2"/>
      <c r="DN291" s="2"/>
      <c r="DO291" s="2"/>
      <c r="DP291" s="169"/>
      <c r="DQ291" s="169"/>
      <c r="DR291" s="169"/>
      <c r="DS291" s="169"/>
      <c r="DT291" s="169"/>
      <c r="DU291" s="169"/>
      <c r="DV291" s="169"/>
      <c r="DW291" s="37"/>
      <c r="DX291" s="37"/>
      <c r="DZ291" s="153"/>
    </row>
    <row r="292" spans="1:130" s="164" customFormat="1" hidden="1" x14ac:dyDescent="0.25">
      <c r="A292" s="153">
        <f t="shared" si="184"/>
        <v>0</v>
      </c>
      <c r="B292" s="39"/>
      <c r="C292" s="39"/>
      <c r="D292" s="17">
        <f t="shared" si="185"/>
        <v>0</v>
      </c>
      <c r="E292" s="113">
        <f t="shared" si="186"/>
        <v>0</v>
      </c>
      <c r="F292" s="113">
        <f t="shared" si="187"/>
        <v>0</v>
      </c>
      <c r="G292" s="113">
        <f t="shared" si="188"/>
        <v>0</v>
      </c>
      <c r="H292" s="113">
        <f t="shared" si="189"/>
        <v>0</v>
      </c>
      <c r="I292" s="113">
        <f t="shared" si="190"/>
        <v>0</v>
      </c>
      <c r="J292" s="113">
        <f t="shared" si="191"/>
        <v>0</v>
      </c>
      <c r="K292" s="113">
        <f t="shared" si="192"/>
        <v>0</v>
      </c>
      <c r="L292" s="76">
        <v>8</v>
      </c>
      <c r="M292" s="76">
        <v>8</v>
      </c>
      <c r="N292" s="76">
        <v>6</v>
      </c>
      <c r="O292" s="76">
        <v>6</v>
      </c>
      <c r="P292" s="76">
        <v>6</v>
      </c>
      <c r="Q292" s="76">
        <v>2</v>
      </c>
      <c r="R292" s="76">
        <v>1</v>
      </c>
      <c r="S292" s="17">
        <f t="shared" si="193"/>
        <v>0</v>
      </c>
      <c r="T292" s="113">
        <f t="shared" si="194"/>
        <v>0</v>
      </c>
      <c r="U292" s="113">
        <f t="shared" si="195"/>
        <v>0</v>
      </c>
      <c r="V292" s="113">
        <f t="shared" si="196"/>
        <v>0</v>
      </c>
      <c r="W292" s="113">
        <f t="shared" si="197"/>
        <v>0</v>
      </c>
      <c r="X292" s="113">
        <f t="shared" si="198"/>
        <v>0</v>
      </c>
      <c r="Y292" s="113">
        <f t="shared" si="199"/>
        <v>0</v>
      </c>
      <c r="Z292" s="113">
        <f t="shared" si="200"/>
        <v>0</v>
      </c>
      <c r="AA292" s="76">
        <v>5</v>
      </c>
      <c r="AB292" s="76">
        <v>6</v>
      </c>
      <c r="AC292" s="76">
        <v>8</v>
      </c>
      <c r="AD292" s="76">
        <v>2</v>
      </c>
      <c r="AE292" s="76">
        <v>2</v>
      </c>
      <c r="AF292" s="76">
        <v>3</v>
      </c>
      <c r="AG292" s="76">
        <v>8</v>
      </c>
      <c r="AH292" s="131">
        <f t="shared" si="201"/>
        <v>0</v>
      </c>
      <c r="AI292" s="131">
        <f t="shared" si="202"/>
        <v>0</v>
      </c>
      <c r="AJ292" s="131">
        <f t="shared" si="203"/>
        <v>0</v>
      </c>
      <c r="AK292" s="131">
        <f t="shared" si="204"/>
        <v>0</v>
      </c>
      <c r="AL292" s="131">
        <f t="shared" si="205"/>
        <v>0</v>
      </c>
      <c r="AM292" s="131">
        <f t="shared" si="206"/>
        <v>0</v>
      </c>
      <c r="AN292" s="131">
        <f t="shared" si="207"/>
        <v>0</v>
      </c>
      <c r="AO292" s="115" t="b">
        <f t="shared" si="208"/>
        <v>0</v>
      </c>
      <c r="AP292" s="115" t="b">
        <f t="shared" si="209"/>
        <v>0</v>
      </c>
      <c r="AQ292" s="115" t="b">
        <f t="shared" si="210"/>
        <v>0</v>
      </c>
      <c r="AR292" s="79">
        <f t="shared" si="211"/>
        <v>0</v>
      </c>
      <c r="AS292" s="79">
        <f t="shared" si="212"/>
        <v>0</v>
      </c>
      <c r="AT292" s="79">
        <f t="shared" si="213"/>
        <v>0</v>
      </c>
      <c r="AU292" s="79">
        <f t="shared" si="214"/>
        <v>0</v>
      </c>
      <c r="AV292" s="79">
        <f t="shared" si="215"/>
        <v>0</v>
      </c>
      <c r="AW292" s="79">
        <f t="shared" si="216"/>
        <v>0</v>
      </c>
      <c r="AX292" s="128">
        <f t="shared" si="217"/>
        <v>0</v>
      </c>
      <c r="AY292" s="128"/>
      <c r="AZ292" s="128"/>
      <c r="BA292" s="128">
        <f t="shared" si="218"/>
        <v>0</v>
      </c>
      <c r="BB292" s="128">
        <f t="shared" si="219"/>
        <v>0</v>
      </c>
      <c r="BC292" s="80">
        <f t="shared" si="223"/>
        <v>0</v>
      </c>
      <c r="BD292" s="80">
        <f t="shared" si="224"/>
        <v>0</v>
      </c>
      <c r="BE292" s="80">
        <f t="shared" si="225"/>
        <v>0</v>
      </c>
      <c r="BF292" s="80">
        <f t="shared" si="226"/>
        <v>0</v>
      </c>
      <c r="BG292" s="80">
        <f t="shared" si="227"/>
        <v>0</v>
      </c>
      <c r="BH292" s="80">
        <f t="shared" si="228"/>
        <v>0</v>
      </c>
      <c r="BI292" s="4">
        <f t="shared" si="220"/>
        <v>0</v>
      </c>
      <c r="BJ292" s="4">
        <f t="shared" si="221"/>
        <v>0</v>
      </c>
      <c r="BK292" s="4">
        <f t="shared" si="222"/>
        <v>0</v>
      </c>
      <c r="BL292" s="8" t="e">
        <f>VLOOKUP(CN292,'CIR Results'!$B$3:$L$42,2,FALSE)</f>
        <v>#N/A</v>
      </c>
      <c r="BM292" s="8" t="e">
        <f>VLOOKUP(CN292,'CIR Results'!$B$3:$L$42,3,FALSE)</f>
        <v>#N/A</v>
      </c>
      <c r="BN292" s="8" t="e">
        <f>VLOOKUP(CN292,'CIR Results'!$B$3:$L$42,4,FALSE)</f>
        <v>#N/A</v>
      </c>
      <c r="BO292" s="8" t="e">
        <f>VLOOKUP(CN292,'CIR Results'!$B$3:$L$42,5,FALSE)</f>
        <v>#N/A</v>
      </c>
      <c r="BP292" s="8" t="e">
        <f>VLOOKUP(CN292,'CIR Results'!$B$3:$L$42,6,FALSE)</f>
        <v>#N/A</v>
      </c>
      <c r="BQ292" s="8" t="e">
        <f>VLOOKUP(CN292,'CIR Results'!$B$3:$L$42,8,FALSE)</f>
        <v>#N/A</v>
      </c>
      <c r="BR292" s="8" t="e">
        <f>VLOOKUP(CN292,'CIR Results'!$B$3:$L$42,9,FALSE)</f>
        <v>#N/A</v>
      </c>
      <c r="BS292" s="8" t="e">
        <f>VLOOKUP(CN292,'CIR Results'!$B$3:$L$42,10,FALSE)</f>
        <v>#N/A</v>
      </c>
      <c r="BT292" s="8" t="e">
        <f>VLOOKUP(CN292,'CIR Results'!$B$3:$L$42,11,FALSE)</f>
        <v>#N/A</v>
      </c>
      <c r="BU292" s="136" t="e">
        <f>VLOOKUP(CN292,'CIR Team Info'!$B$5:$E$44,2,FALSE)</f>
        <v>#N/A</v>
      </c>
      <c r="BV292" s="136" t="e">
        <f>VLOOKUP(CN292,'CIR Team Info'!$B$5:$E$44,4,FALSE)</f>
        <v>#N/A</v>
      </c>
      <c r="BW292" s="136" t="str">
        <f t="shared" si="229"/>
        <v xml:space="preserve">0 0 0 </v>
      </c>
      <c r="BX292" s="168">
        <f>'Pit Scouting Data'!E251</f>
        <v>0</v>
      </c>
      <c r="BY292" s="168">
        <f>'Pit Scouting Data'!F251</f>
        <v>0</v>
      </c>
      <c r="BZ292" s="168">
        <f>'Pit Scouting Data'!G251</f>
        <v>0</v>
      </c>
      <c r="CA292" s="168">
        <f>'Pit Scouting Data'!H251</f>
        <v>0</v>
      </c>
      <c r="CB292" s="168">
        <f>'Pit Scouting Data'!I251</f>
        <v>0</v>
      </c>
      <c r="CC292" s="168">
        <f>'Pit Scouting Data'!J251</f>
        <v>0</v>
      </c>
      <c r="CD292" s="168">
        <f>'Pit Scouting Data'!K251</f>
        <v>0</v>
      </c>
      <c r="CE292" s="168">
        <f>'Pit Scouting Data'!L251</f>
        <v>0</v>
      </c>
      <c r="CF292" s="168">
        <f>'Pit Scouting Data'!M251</f>
        <v>0</v>
      </c>
      <c r="CG292" s="168">
        <f>'Pit Scouting Data'!N251</f>
        <v>0</v>
      </c>
      <c r="CH292" s="168">
        <f>'Pit Scouting Data'!O251</f>
        <v>0</v>
      </c>
      <c r="CI292" s="176">
        <f>'Pit Scouting Data'!P251</f>
        <v>0</v>
      </c>
      <c r="CJ292" s="176">
        <f>'Pit Scouting Data'!Q251</f>
        <v>0</v>
      </c>
      <c r="CK292" s="176">
        <f>'Pit Scouting Data'!R251</f>
        <v>0</v>
      </c>
      <c r="CL292" s="176">
        <f>'Pit Scouting Data'!S251</f>
        <v>0</v>
      </c>
      <c r="CM292" s="169">
        <f>'Pit Scouting Data'!A251</f>
        <v>0</v>
      </c>
      <c r="CN292" s="169">
        <f>'Pit Scouting Data'!B251</f>
        <v>0</v>
      </c>
      <c r="CO292" s="169">
        <f>'Pit Scouting Data'!C251</f>
        <v>0</v>
      </c>
      <c r="CP292" s="169">
        <f>'Pit Scouting Data'!D251</f>
        <v>0</v>
      </c>
      <c r="CQ292" s="169"/>
      <c r="CR292" s="169"/>
      <c r="CS292" s="169"/>
      <c r="CT292" s="169"/>
      <c r="CU292" s="169"/>
      <c r="CV292" s="169"/>
      <c r="CW292" s="169"/>
      <c r="CX292" s="169"/>
      <c r="CY292" s="169"/>
      <c r="CZ292" s="169"/>
      <c r="DA292" s="169"/>
      <c r="DB292" s="169"/>
      <c r="DC292" s="169"/>
      <c r="DD292" s="169"/>
      <c r="DE292" s="169"/>
      <c r="DF292" s="169"/>
      <c r="DG292" s="169"/>
      <c r="DH292" s="169"/>
      <c r="DI292" s="169"/>
      <c r="DJ292" s="2"/>
      <c r="DK292" s="2"/>
      <c r="DL292" s="2"/>
      <c r="DM292" s="2"/>
      <c r="DN292" s="2"/>
      <c r="DO292" s="2"/>
      <c r="DP292" s="169"/>
      <c r="DQ292" s="169"/>
      <c r="DR292" s="169"/>
      <c r="DS292" s="169"/>
      <c r="DT292" s="169"/>
      <c r="DU292" s="169"/>
      <c r="DV292" s="169"/>
      <c r="DW292" s="37"/>
      <c r="DX292" s="37"/>
      <c r="DZ292" s="153"/>
    </row>
    <row r="293" spans="1:130" s="164" customFormat="1" hidden="1" x14ac:dyDescent="0.25">
      <c r="A293" s="153">
        <f t="shared" si="184"/>
        <v>0</v>
      </c>
      <c r="B293" s="39"/>
      <c r="C293" s="39"/>
      <c r="D293" s="17">
        <f t="shared" si="185"/>
        <v>0</v>
      </c>
      <c r="E293" s="113">
        <f t="shared" si="186"/>
        <v>0</v>
      </c>
      <c r="F293" s="113">
        <f t="shared" si="187"/>
        <v>0</v>
      </c>
      <c r="G293" s="113">
        <f t="shared" si="188"/>
        <v>0</v>
      </c>
      <c r="H293" s="113">
        <f t="shared" si="189"/>
        <v>0</v>
      </c>
      <c r="I293" s="113">
        <f t="shared" si="190"/>
        <v>0</v>
      </c>
      <c r="J293" s="113">
        <f t="shared" si="191"/>
        <v>0</v>
      </c>
      <c r="K293" s="113">
        <f t="shared" si="192"/>
        <v>0</v>
      </c>
      <c r="L293" s="76">
        <v>8</v>
      </c>
      <c r="M293" s="76">
        <v>8</v>
      </c>
      <c r="N293" s="76">
        <v>6</v>
      </c>
      <c r="O293" s="76">
        <v>6</v>
      </c>
      <c r="P293" s="76">
        <v>6</v>
      </c>
      <c r="Q293" s="76">
        <v>2</v>
      </c>
      <c r="R293" s="76">
        <v>1</v>
      </c>
      <c r="S293" s="17">
        <f t="shared" si="193"/>
        <v>0</v>
      </c>
      <c r="T293" s="113">
        <f t="shared" si="194"/>
        <v>0</v>
      </c>
      <c r="U293" s="113">
        <f t="shared" si="195"/>
        <v>0</v>
      </c>
      <c r="V293" s="113">
        <f t="shared" si="196"/>
        <v>0</v>
      </c>
      <c r="W293" s="113">
        <f t="shared" si="197"/>
        <v>0</v>
      </c>
      <c r="X293" s="113">
        <f t="shared" si="198"/>
        <v>0</v>
      </c>
      <c r="Y293" s="113">
        <f t="shared" si="199"/>
        <v>0</v>
      </c>
      <c r="Z293" s="113">
        <f t="shared" si="200"/>
        <v>0</v>
      </c>
      <c r="AA293" s="76">
        <v>5</v>
      </c>
      <c r="AB293" s="76">
        <v>6</v>
      </c>
      <c r="AC293" s="76">
        <v>8</v>
      </c>
      <c r="AD293" s="76">
        <v>2</v>
      </c>
      <c r="AE293" s="76">
        <v>2</v>
      </c>
      <c r="AF293" s="76">
        <v>3</v>
      </c>
      <c r="AG293" s="76">
        <v>8</v>
      </c>
      <c r="AH293" s="131">
        <f t="shared" si="201"/>
        <v>0</v>
      </c>
      <c r="AI293" s="131">
        <f t="shared" si="202"/>
        <v>0</v>
      </c>
      <c r="AJ293" s="131">
        <f t="shared" si="203"/>
        <v>0</v>
      </c>
      <c r="AK293" s="131">
        <f t="shared" si="204"/>
        <v>0</v>
      </c>
      <c r="AL293" s="131">
        <f t="shared" si="205"/>
        <v>0</v>
      </c>
      <c r="AM293" s="131">
        <f t="shared" si="206"/>
        <v>0</v>
      </c>
      <c r="AN293" s="131">
        <f t="shared" si="207"/>
        <v>0</v>
      </c>
      <c r="AO293" s="115" t="b">
        <f t="shared" si="208"/>
        <v>0</v>
      </c>
      <c r="AP293" s="115" t="b">
        <f t="shared" si="209"/>
        <v>0</v>
      </c>
      <c r="AQ293" s="115" t="b">
        <f t="shared" si="210"/>
        <v>0</v>
      </c>
      <c r="AR293" s="79">
        <f t="shared" si="211"/>
        <v>0</v>
      </c>
      <c r="AS293" s="79">
        <f t="shared" si="212"/>
        <v>0</v>
      </c>
      <c r="AT293" s="79">
        <f t="shared" si="213"/>
        <v>0</v>
      </c>
      <c r="AU293" s="79">
        <f t="shared" si="214"/>
        <v>0</v>
      </c>
      <c r="AV293" s="79">
        <f t="shared" si="215"/>
        <v>0</v>
      </c>
      <c r="AW293" s="79">
        <f t="shared" si="216"/>
        <v>0</v>
      </c>
      <c r="AX293" s="128">
        <f t="shared" si="217"/>
        <v>0</v>
      </c>
      <c r="AY293" s="128"/>
      <c r="AZ293" s="128"/>
      <c r="BA293" s="128">
        <f t="shared" si="218"/>
        <v>0</v>
      </c>
      <c r="BB293" s="128">
        <f t="shared" si="219"/>
        <v>0</v>
      </c>
      <c r="BC293" s="80">
        <f t="shared" si="223"/>
        <v>0</v>
      </c>
      <c r="BD293" s="80">
        <f t="shared" si="224"/>
        <v>0</v>
      </c>
      <c r="BE293" s="80">
        <f t="shared" si="225"/>
        <v>0</v>
      </c>
      <c r="BF293" s="80">
        <f t="shared" si="226"/>
        <v>0</v>
      </c>
      <c r="BG293" s="80">
        <f t="shared" si="227"/>
        <v>0</v>
      </c>
      <c r="BH293" s="80">
        <f t="shared" si="228"/>
        <v>0</v>
      </c>
      <c r="BI293" s="4">
        <f t="shared" si="220"/>
        <v>0</v>
      </c>
      <c r="BJ293" s="4">
        <f t="shared" si="221"/>
        <v>0</v>
      </c>
      <c r="BK293" s="4">
        <f t="shared" si="222"/>
        <v>0</v>
      </c>
      <c r="BL293" s="8" t="e">
        <f>VLOOKUP(CN293,'CIR Results'!$B$3:$L$42,2,FALSE)</f>
        <v>#N/A</v>
      </c>
      <c r="BM293" s="8" t="e">
        <f>VLOOKUP(CN293,'CIR Results'!$B$3:$L$42,3,FALSE)</f>
        <v>#N/A</v>
      </c>
      <c r="BN293" s="8" t="e">
        <f>VLOOKUP(CN293,'CIR Results'!$B$3:$L$42,4,FALSE)</f>
        <v>#N/A</v>
      </c>
      <c r="BO293" s="8" t="e">
        <f>VLOOKUP(CN293,'CIR Results'!$B$3:$L$42,5,FALSE)</f>
        <v>#N/A</v>
      </c>
      <c r="BP293" s="8" t="e">
        <f>VLOOKUP(CN293,'CIR Results'!$B$3:$L$42,6,FALSE)</f>
        <v>#N/A</v>
      </c>
      <c r="BQ293" s="8" t="e">
        <f>VLOOKUP(CN293,'CIR Results'!$B$3:$L$42,8,FALSE)</f>
        <v>#N/A</v>
      </c>
      <c r="BR293" s="8" t="e">
        <f>VLOOKUP(CN293,'CIR Results'!$B$3:$L$42,9,FALSE)</f>
        <v>#N/A</v>
      </c>
      <c r="BS293" s="8" t="e">
        <f>VLOOKUP(CN293,'CIR Results'!$B$3:$L$42,10,FALSE)</f>
        <v>#N/A</v>
      </c>
      <c r="BT293" s="8" t="e">
        <f>VLOOKUP(CN293,'CIR Results'!$B$3:$L$42,11,FALSE)</f>
        <v>#N/A</v>
      </c>
      <c r="BU293" s="136" t="e">
        <f>VLOOKUP(CN293,'CIR Team Info'!$B$5:$E$44,2,FALSE)</f>
        <v>#N/A</v>
      </c>
      <c r="BV293" s="136" t="e">
        <f>VLOOKUP(CN293,'CIR Team Info'!$B$5:$E$44,4,FALSE)</f>
        <v>#N/A</v>
      </c>
      <c r="BW293" s="136" t="str">
        <f t="shared" si="229"/>
        <v xml:space="preserve">0 0 0 </v>
      </c>
      <c r="BX293" s="168">
        <f>'Pit Scouting Data'!E252</f>
        <v>0</v>
      </c>
      <c r="BY293" s="168">
        <f>'Pit Scouting Data'!F252</f>
        <v>0</v>
      </c>
      <c r="BZ293" s="168">
        <f>'Pit Scouting Data'!G252</f>
        <v>0</v>
      </c>
      <c r="CA293" s="168">
        <f>'Pit Scouting Data'!H252</f>
        <v>0</v>
      </c>
      <c r="CB293" s="168">
        <f>'Pit Scouting Data'!I252</f>
        <v>0</v>
      </c>
      <c r="CC293" s="168">
        <f>'Pit Scouting Data'!J252</f>
        <v>0</v>
      </c>
      <c r="CD293" s="168">
        <f>'Pit Scouting Data'!K252</f>
        <v>0</v>
      </c>
      <c r="CE293" s="168">
        <f>'Pit Scouting Data'!L252</f>
        <v>0</v>
      </c>
      <c r="CF293" s="168">
        <f>'Pit Scouting Data'!M252</f>
        <v>0</v>
      </c>
      <c r="CG293" s="168">
        <f>'Pit Scouting Data'!N252</f>
        <v>0</v>
      </c>
      <c r="CH293" s="168">
        <f>'Pit Scouting Data'!O252</f>
        <v>0</v>
      </c>
      <c r="CI293" s="176">
        <f>'Pit Scouting Data'!P252</f>
        <v>0</v>
      </c>
      <c r="CJ293" s="176">
        <f>'Pit Scouting Data'!Q252</f>
        <v>0</v>
      </c>
      <c r="CK293" s="176">
        <f>'Pit Scouting Data'!R252</f>
        <v>0</v>
      </c>
      <c r="CL293" s="176">
        <f>'Pit Scouting Data'!S252</f>
        <v>0</v>
      </c>
      <c r="CM293" s="169">
        <f>'Pit Scouting Data'!A252</f>
        <v>0</v>
      </c>
      <c r="CN293" s="169">
        <f>'Pit Scouting Data'!B252</f>
        <v>0</v>
      </c>
      <c r="CO293" s="169">
        <f>'Pit Scouting Data'!C252</f>
        <v>0</v>
      </c>
      <c r="CP293" s="169">
        <f>'Pit Scouting Data'!D252</f>
        <v>0</v>
      </c>
      <c r="CQ293" s="169"/>
      <c r="CR293" s="169"/>
      <c r="CS293" s="169"/>
      <c r="CT293" s="169"/>
      <c r="CU293" s="169"/>
      <c r="CV293" s="169"/>
      <c r="CW293" s="169"/>
      <c r="CX293" s="169"/>
      <c r="CY293" s="169"/>
      <c r="CZ293" s="169"/>
      <c r="DA293" s="169"/>
      <c r="DB293" s="169"/>
      <c r="DC293" s="169"/>
      <c r="DD293" s="169"/>
      <c r="DE293" s="169"/>
      <c r="DF293" s="169"/>
      <c r="DG293" s="169"/>
      <c r="DH293" s="169"/>
      <c r="DI293" s="169"/>
      <c r="DJ293" s="2"/>
      <c r="DK293" s="2"/>
      <c r="DL293" s="2"/>
      <c r="DM293" s="2"/>
      <c r="DN293" s="2"/>
      <c r="DO293" s="2"/>
      <c r="DP293" s="169"/>
      <c r="DQ293" s="169"/>
      <c r="DR293" s="169"/>
      <c r="DS293" s="169"/>
      <c r="DT293" s="169"/>
      <c r="DU293" s="169"/>
      <c r="DV293" s="169"/>
      <c r="DW293" s="37"/>
      <c r="DX293" s="37"/>
      <c r="DZ293" s="153"/>
    </row>
    <row r="294" spans="1:130" s="164" customFormat="1" hidden="1" x14ac:dyDescent="0.25">
      <c r="A294" s="153">
        <f t="shared" si="184"/>
        <v>0</v>
      </c>
      <c r="B294" s="39"/>
      <c r="C294" s="39"/>
      <c r="D294" s="17">
        <f t="shared" si="185"/>
        <v>0</v>
      </c>
      <c r="E294" s="113">
        <f t="shared" si="186"/>
        <v>0</v>
      </c>
      <c r="F294" s="113">
        <f t="shared" si="187"/>
        <v>0</v>
      </c>
      <c r="G294" s="113">
        <f t="shared" si="188"/>
        <v>0</v>
      </c>
      <c r="H294" s="113">
        <f t="shared" si="189"/>
        <v>0</v>
      </c>
      <c r="I294" s="113">
        <f t="shared" si="190"/>
        <v>0</v>
      </c>
      <c r="J294" s="113">
        <f t="shared" si="191"/>
        <v>0</v>
      </c>
      <c r="K294" s="113">
        <f t="shared" si="192"/>
        <v>0</v>
      </c>
      <c r="L294" s="76">
        <v>8</v>
      </c>
      <c r="M294" s="76">
        <v>8</v>
      </c>
      <c r="N294" s="76">
        <v>6</v>
      </c>
      <c r="O294" s="76">
        <v>6</v>
      </c>
      <c r="P294" s="76">
        <v>6</v>
      </c>
      <c r="Q294" s="76">
        <v>2</v>
      </c>
      <c r="R294" s="76">
        <v>1</v>
      </c>
      <c r="S294" s="17">
        <f t="shared" si="193"/>
        <v>0</v>
      </c>
      <c r="T294" s="113">
        <f t="shared" si="194"/>
        <v>0</v>
      </c>
      <c r="U294" s="113">
        <f t="shared" si="195"/>
        <v>0</v>
      </c>
      <c r="V294" s="113">
        <f t="shared" si="196"/>
        <v>0</v>
      </c>
      <c r="W294" s="113">
        <f t="shared" si="197"/>
        <v>0</v>
      </c>
      <c r="X294" s="113">
        <f t="shared" si="198"/>
        <v>0</v>
      </c>
      <c r="Y294" s="113">
        <f t="shared" si="199"/>
        <v>0</v>
      </c>
      <c r="Z294" s="113">
        <f t="shared" si="200"/>
        <v>0</v>
      </c>
      <c r="AA294" s="76">
        <v>5</v>
      </c>
      <c r="AB294" s="76">
        <v>6</v>
      </c>
      <c r="AC294" s="76">
        <v>8</v>
      </c>
      <c r="AD294" s="76">
        <v>2</v>
      </c>
      <c r="AE294" s="76">
        <v>2</v>
      </c>
      <c r="AF294" s="76">
        <v>3</v>
      </c>
      <c r="AG294" s="76">
        <v>8</v>
      </c>
      <c r="AH294" s="131">
        <f t="shared" si="201"/>
        <v>0</v>
      </c>
      <c r="AI294" s="131">
        <f t="shared" si="202"/>
        <v>0</v>
      </c>
      <c r="AJ294" s="131">
        <f t="shared" si="203"/>
        <v>0</v>
      </c>
      <c r="AK294" s="131">
        <f t="shared" si="204"/>
        <v>0</v>
      </c>
      <c r="AL294" s="131">
        <f t="shared" si="205"/>
        <v>0</v>
      </c>
      <c r="AM294" s="131">
        <f t="shared" si="206"/>
        <v>0</v>
      </c>
      <c r="AN294" s="131">
        <f t="shared" si="207"/>
        <v>0</v>
      </c>
      <c r="AO294" s="115" t="b">
        <f t="shared" si="208"/>
        <v>0</v>
      </c>
      <c r="AP294" s="115" t="b">
        <f t="shared" si="209"/>
        <v>0</v>
      </c>
      <c r="AQ294" s="115" t="b">
        <f t="shared" si="210"/>
        <v>0</v>
      </c>
      <c r="AR294" s="79">
        <f t="shared" si="211"/>
        <v>0</v>
      </c>
      <c r="AS294" s="79">
        <f t="shared" si="212"/>
        <v>0</v>
      </c>
      <c r="AT294" s="79">
        <f t="shared" si="213"/>
        <v>0</v>
      </c>
      <c r="AU294" s="79">
        <f t="shared" si="214"/>
        <v>0</v>
      </c>
      <c r="AV294" s="79">
        <f t="shared" si="215"/>
        <v>0</v>
      </c>
      <c r="AW294" s="79">
        <f t="shared" si="216"/>
        <v>0</v>
      </c>
      <c r="AX294" s="128">
        <f t="shared" si="217"/>
        <v>0</v>
      </c>
      <c r="AY294" s="128"/>
      <c r="AZ294" s="128"/>
      <c r="BA294" s="128">
        <f t="shared" si="218"/>
        <v>0</v>
      </c>
      <c r="BB294" s="128">
        <f t="shared" si="219"/>
        <v>0</v>
      </c>
      <c r="BC294" s="80">
        <f t="shared" si="223"/>
        <v>0</v>
      </c>
      <c r="BD294" s="80">
        <f t="shared" si="224"/>
        <v>0</v>
      </c>
      <c r="BE294" s="80">
        <f t="shared" si="225"/>
        <v>0</v>
      </c>
      <c r="BF294" s="80">
        <f t="shared" si="226"/>
        <v>0</v>
      </c>
      <c r="BG294" s="80">
        <f t="shared" si="227"/>
        <v>0</v>
      </c>
      <c r="BH294" s="80">
        <f t="shared" si="228"/>
        <v>0</v>
      </c>
      <c r="BI294" s="4">
        <f t="shared" si="220"/>
        <v>0</v>
      </c>
      <c r="BJ294" s="4">
        <f t="shared" si="221"/>
        <v>0</v>
      </c>
      <c r="BK294" s="4">
        <f t="shared" si="222"/>
        <v>0</v>
      </c>
      <c r="BL294" s="8" t="e">
        <f>VLOOKUP(CN294,'CIR Results'!$B$3:$L$42,2,FALSE)</f>
        <v>#N/A</v>
      </c>
      <c r="BM294" s="8" t="e">
        <f>VLOOKUP(CN294,'CIR Results'!$B$3:$L$42,3,FALSE)</f>
        <v>#N/A</v>
      </c>
      <c r="BN294" s="8" t="e">
        <f>VLOOKUP(CN294,'CIR Results'!$B$3:$L$42,4,FALSE)</f>
        <v>#N/A</v>
      </c>
      <c r="BO294" s="8" t="e">
        <f>VLOOKUP(CN294,'CIR Results'!$B$3:$L$42,5,FALSE)</f>
        <v>#N/A</v>
      </c>
      <c r="BP294" s="8" t="e">
        <f>VLOOKUP(CN294,'CIR Results'!$B$3:$L$42,6,FALSE)</f>
        <v>#N/A</v>
      </c>
      <c r="BQ294" s="8" t="e">
        <f>VLOOKUP(CN294,'CIR Results'!$B$3:$L$42,8,FALSE)</f>
        <v>#N/A</v>
      </c>
      <c r="BR294" s="8" t="e">
        <f>VLOOKUP(CN294,'CIR Results'!$B$3:$L$42,9,FALSE)</f>
        <v>#N/A</v>
      </c>
      <c r="BS294" s="8" t="e">
        <f>VLOOKUP(CN294,'CIR Results'!$B$3:$L$42,10,FALSE)</f>
        <v>#N/A</v>
      </c>
      <c r="BT294" s="8" t="e">
        <f>VLOOKUP(CN294,'CIR Results'!$B$3:$L$42,11,FALSE)</f>
        <v>#N/A</v>
      </c>
      <c r="BU294" s="136" t="e">
        <f>VLOOKUP(CN294,'CIR Team Info'!$B$5:$E$44,2,FALSE)</f>
        <v>#N/A</v>
      </c>
      <c r="BV294" s="136" t="e">
        <f>VLOOKUP(CN294,'CIR Team Info'!$B$5:$E$44,4,FALSE)</f>
        <v>#N/A</v>
      </c>
      <c r="BW294" s="136" t="str">
        <f t="shared" si="229"/>
        <v xml:space="preserve">0 0 0 </v>
      </c>
      <c r="BX294" s="168">
        <f>'Pit Scouting Data'!E253</f>
        <v>0</v>
      </c>
      <c r="BY294" s="168">
        <f>'Pit Scouting Data'!F253</f>
        <v>0</v>
      </c>
      <c r="BZ294" s="168">
        <f>'Pit Scouting Data'!G253</f>
        <v>0</v>
      </c>
      <c r="CA294" s="168">
        <f>'Pit Scouting Data'!H253</f>
        <v>0</v>
      </c>
      <c r="CB294" s="168">
        <f>'Pit Scouting Data'!I253</f>
        <v>0</v>
      </c>
      <c r="CC294" s="168">
        <f>'Pit Scouting Data'!J253</f>
        <v>0</v>
      </c>
      <c r="CD294" s="168">
        <f>'Pit Scouting Data'!K253</f>
        <v>0</v>
      </c>
      <c r="CE294" s="168">
        <f>'Pit Scouting Data'!L253</f>
        <v>0</v>
      </c>
      <c r="CF294" s="168">
        <f>'Pit Scouting Data'!M253</f>
        <v>0</v>
      </c>
      <c r="CG294" s="168">
        <f>'Pit Scouting Data'!N253</f>
        <v>0</v>
      </c>
      <c r="CH294" s="168">
        <f>'Pit Scouting Data'!O253</f>
        <v>0</v>
      </c>
      <c r="CI294" s="176">
        <f>'Pit Scouting Data'!P253</f>
        <v>0</v>
      </c>
      <c r="CJ294" s="176">
        <f>'Pit Scouting Data'!Q253</f>
        <v>0</v>
      </c>
      <c r="CK294" s="176">
        <f>'Pit Scouting Data'!R253</f>
        <v>0</v>
      </c>
      <c r="CL294" s="176">
        <f>'Pit Scouting Data'!S253</f>
        <v>0</v>
      </c>
      <c r="CM294" s="169">
        <f>'Pit Scouting Data'!A253</f>
        <v>0</v>
      </c>
      <c r="CN294" s="169">
        <f>'Pit Scouting Data'!B253</f>
        <v>0</v>
      </c>
      <c r="CO294" s="169">
        <f>'Pit Scouting Data'!C253</f>
        <v>0</v>
      </c>
      <c r="CP294" s="169">
        <f>'Pit Scouting Data'!D253</f>
        <v>0</v>
      </c>
      <c r="CQ294" s="169"/>
      <c r="CR294" s="169"/>
      <c r="CS294" s="169"/>
      <c r="CT294" s="169"/>
      <c r="CU294" s="169"/>
      <c r="CV294" s="169"/>
      <c r="CW294" s="169"/>
      <c r="CX294" s="169"/>
      <c r="CY294" s="169"/>
      <c r="CZ294" s="169"/>
      <c r="DA294" s="169"/>
      <c r="DB294" s="169"/>
      <c r="DC294" s="169"/>
      <c r="DD294" s="169"/>
      <c r="DE294" s="169"/>
      <c r="DF294" s="169"/>
      <c r="DG294" s="169"/>
      <c r="DH294" s="169"/>
      <c r="DI294" s="169"/>
      <c r="DJ294" s="2"/>
      <c r="DK294" s="2"/>
      <c r="DL294" s="2"/>
      <c r="DM294" s="2"/>
      <c r="DN294" s="2"/>
      <c r="DO294" s="2"/>
      <c r="DP294" s="169"/>
      <c r="DQ294" s="169"/>
      <c r="DR294" s="169"/>
      <c r="DS294" s="169"/>
      <c r="DT294" s="169"/>
      <c r="DU294" s="169"/>
      <c r="DV294" s="169"/>
      <c r="DW294" s="37"/>
      <c r="DX294" s="37"/>
      <c r="DZ294" s="153"/>
    </row>
    <row r="295" spans="1:130" s="164" customFormat="1" hidden="1" x14ac:dyDescent="0.25">
      <c r="A295" s="153">
        <f t="shared" si="184"/>
        <v>0</v>
      </c>
      <c r="B295" s="39"/>
      <c r="C295" s="39"/>
      <c r="D295" s="17">
        <f t="shared" si="185"/>
        <v>0</v>
      </c>
      <c r="E295" s="113">
        <f t="shared" si="186"/>
        <v>0</v>
      </c>
      <c r="F295" s="113">
        <f t="shared" si="187"/>
        <v>0</v>
      </c>
      <c r="G295" s="113">
        <f t="shared" si="188"/>
        <v>0</v>
      </c>
      <c r="H295" s="113">
        <f t="shared" si="189"/>
        <v>0</v>
      </c>
      <c r="I295" s="113">
        <f t="shared" si="190"/>
        <v>0</v>
      </c>
      <c r="J295" s="113">
        <f t="shared" si="191"/>
        <v>0</v>
      </c>
      <c r="K295" s="113">
        <f t="shared" si="192"/>
        <v>0</v>
      </c>
      <c r="L295" s="76">
        <v>8</v>
      </c>
      <c r="M295" s="76">
        <v>8</v>
      </c>
      <c r="N295" s="76">
        <v>6</v>
      </c>
      <c r="O295" s="76">
        <v>6</v>
      </c>
      <c r="P295" s="76">
        <v>6</v>
      </c>
      <c r="Q295" s="76">
        <v>2</v>
      </c>
      <c r="R295" s="76">
        <v>1</v>
      </c>
      <c r="S295" s="17">
        <f t="shared" si="193"/>
        <v>0</v>
      </c>
      <c r="T295" s="113">
        <f t="shared" si="194"/>
        <v>0</v>
      </c>
      <c r="U295" s="113">
        <f t="shared" si="195"/>
        <v>0</v>
      </c>
      <c r="V295" s="113">
        <f t="shared" si="196"/>
        <v>0</v>
      </c>
      <c r="W295" s="113">
        <f t="shared" si="197"/>
        <v>0</v>
      </c>
      <c r="X295" s="113">
        <f t="shared" si="198"/>
        <v>0</v>
      </c>
      <c r="Y295" s="113">
        <f t="shared" si="199"/>
        <v>0</v>
      </c>
      <c r="Z295" s="113">
        <f t="shared" si="200"/>
        <v>0</v>
      </c>
      <c r="AA295" s="76">
        <v>5</v>
      </c>
      <c r="AB295" s="76">
        <v>6</v>
      </c>
      <c r="AC295" s="76">
        <v>8</v>
      </c>
      <c r="AD295" s="76">
        <v>2</v>
      </c>
      <c r="AE295" s="76">
        <v>2</v>
      </c>
      <c r="AF295" s="76">
        <v>3</v>
      </c>
      <c r="AG295" s="76">
        <v>8</v>
      </c>
      <c r="AH295" s="131">
        <f t="shared" si="201"/>
        <v>0</v>
      </c>
      <c r="AI295" s="131">
        <f t="shared" si="202"/>
        <v>0</v>
      </c>
      <c r="AJ295" s="131">
        <f t="shared" si="203"/>
        <v>0</v>
      </c>
      <c r="AK295" s="131">
        <f t="shared" si="204"/>
        <v>0</v>
      </c>
      <c r="AL295" s="131">
        <f t="shared" si="205"/>
        <v>0</v>
      </c>
      <c r="AM295" s="131">
        <f t="shared" si="206"/>
        <v>0</v>
      </c>
      <c r="AN295" s="131">
        <f t="shared" si="207"/>
        <v>0</v>
      </c>
      <c r="AO295" s="115" t="b">
        <f t="shared" si="208"/>
        <v>0</v>
      </c>
      <c r="AP295" s="115" t="b">
        <f t="shared" si="209"/>
        <v>0</v>
      </c>
      <c r="AQ295" s="115" t="b">
        <f t="shared" si="210"/>
        <v>0</v>
      </c>
      <c r="AR295" s="79">
        <f t="shared" si="211"/>
        <v>0</v>
      </c>
      <c r="AS295" s="79">
        <f t="shared" si="212"/>
        <v>0</v>
      </c>
      <c r="AT295" s="79">
        <f t="shared" si="213"/>
        <v>0</v>
      </c>
      <c r="AU295" s="79">
        <f t="shared" si="214"/>
        <v>0</v>
      </c>
      <c r="AV295" s="79">
        <f t="shared" si="215"/>
        <v>0</v>
      </c>
      <c r="AW295" s="79">
        <f t="shared" si="216"/>
        <v>0</v>
      </c>
      <c r="AX295" s="128">
        <f t="shared" si="217"/>
        <v>0</v>
      </c>
      <c r="AY295" s="128"/>
      <c r="AZ295" s="128"/>
      <c r="BA295" s="128">
        <f t="shared" si="218"/>
        <v>0</v>
      </c>
      <c r="BB295" s="128">
        <f t="shared" si="219"/>
        <v>0</v>
      </c>
      <c r="BC295" s="80">
        <f t="shared" si="223"/>
        <v>0</v>
      </c>
      <c r="BD295" s="80">
        <f t="shared" si="224"/>
        <v>0</v>
      </c>
      <c r="BE295" s="80">
        <f t="shared" si="225"/>
        <v>0</v>
      </c>
      <c r="BF295" s="80">
        <f t="shared" si="226"/>
        <v>0</v>
      </c>
      <c r="BG295" s="80">
        <f t="shared" si="227"/>
        <v>0</v>
      </c>
      <c r="BH295" s="80">
        <f t="shared" si="228"/>
        <v>0</v>
      </c>
      <c r="BI295" s="4">
        <f t="shared" si="220"/>
        <v>0</v>
      </c>
      <c r="BJ295" s="4">
        <f t="shared" si="221"/>
        <v>0</v>
      </c>
      <c r="BK295" s="4">
        <f t="shared" si="222"/>
        <v>0</v>
      </c>
      <c r="BL295" s="8" t="e">
        <f>VLOOKUP(CN295,'CIR Results'!$B$3:$L$42,2,FALSE)</f>
        <v>#N/A</v>
      </c>
      <c r="BM295" s="8" t="e">
        <f>VLOOKUP(CN295,'CIR Results'!$B$3:$L$42,3,FALSE)</f>
        <v>#N/A</v>
      </c>
      <c r="BN295" s="8" t="e">
        <f>VLOOKUP(CN295,'CIR Results'!$B$3:$L$42,4,FALSE)</f>
        <v>#N/A</v>
      </c>
      <c r="BO295" s="8" t="e">
        <f>VLOOKUP(CN295,'CIR Results'!$B$3:$L$42,5,FALSE)</f>
        <v>#N/A</v>
      </c>
      <c r="BP295" s="8" t="e">
        <f>VLOOKUP(CN295,'CIR Results'!$B$3:$L$42,6,FALSE)</f>
        <v>#N/A</v>
      </c>
      <c r="BQ295" s="8" t="e">
        <f>VLOOKUP(CN295,'CIR Results'!$B$3:$L$42,8,FALSE)</f>
        <v>#N/A</v>
      </c>
      <c r="BR295" s="8" t="e">
        <f>VLOOKUP(CN295,'CIR Results'!$B$3:$L$42,9,FALSE)</f>
        <v>#N/A</v>
      </c>
      <c r="BS295" s="8" t="e">
        <f>VLOOKUP(CN295,'CIR Results'!$B$3:$L$42,10,FALSE)</f>
        <v>#N/A</v>
      </c>
      <c r="BT295" s="8" t="e">
        <f>VLOOKUP(CN295,'CIR Results'!$B$3:$L$42,11,FALSE)</f>
        <v>#N/A</v>
      </c>
      <c r="BU295" s="136" t="e">
        <f>VLOOKUP(CN295,'CIR Team Info'!$B$5:$E$44,2,FALSE)</f>
        <v>#N/A</v>
      </c>
      <c r="BV295" s="136" t="e">
        <f>VLOOKUP(CN295,'CIR Team Info'!$B$5:$E$44,4,FALSE)</f>
        <v>#N/A</v>
      </c>
      <c r="BW295" s="136" t="str">
        <f t="shared" si="229"/>
        <v xml:space="preserve">0 0 0 </v>
      </c>
      <c r="BX295" s="168">
        <f>'Pit Scouting Data'!E254</f>
        <v>0</v>
      </c>
      <c r="BY295" s="168">
        <f>'Pit Scouting Data'!F254</f>
        <v>0</v>
      </c>
      <c r="BZ295" s="168">
        <f>'Pit Scouting Data'!G254</f>
        <v>0</v>
      </c>
      <c r="CA295" s="168">
        <f>'Pit Scouting Data'!H254</f>
        <v>0</v>
      </c>
      <c r="CB295" s="168">
        <f>'Pit Scouting Data'!I254</f>
        <v>0</v>
      </c>
      <c r="CC295" s="168">
        <f>'Pit Scouting Data'!J254</f>
        <v>0</v>
      </c>
      <c r="CD295" s="168">
        <f>'Pit Scouting Data'!K254</f>
        <v>0</v>
      </c>
      <c r="CE295" s="168">
        <f>'Pit Scouting Data'!L254</f>
        <v>0</v>
      </c>
      <c r="CF295" s="168">
        <f>'Pit Scouting Data'!M254</f>
        <v>0</v>
      </c>
      <c r="CG295" s="168">
        <f>'Pit Scouting Data'!N254</f>
        <v>0</v>
      </c>
      <c r="CH295" s="168">
        <f>'Pit Scouting Data'!O254</f>
        <v>0</v>
      </c>
      <c r="CI295" s="176">
        <f>'Pit Scouting Data'!P254</f>
        <v>0</v>
      </c>
      <c r="CJ295" s="176">
        <f>'Pit Scouting Data'!Q254</f>
        <v>0</v>
      </c>
      <c r="CK295" s="176">
        <f>'Pit Scouting Data'!R254</f>
        <v>0</v>
      </c>
      <c r="CL295" s="176">
        <f>'Pit Scouting Data'!S254</f>
        <v>0</v>
      </c>
      <c r="CM295" s="169">
        <f>'Pit Scouting Data'!A254</f>
        <v>0</v>
      </c>
      <c r="CN295" s="169">
        <f>'Pit Scouting Data'!B254</f>
        <v>0</v>
      </c>
      <c r="CO295" s="169">
        <f>'Pit Scouting Data'!C254</f>
        <v>0</v>
      </c>
      <c r="CP295" s="169">
        <f>'Pit Scouting Data'!D254</f>
        <v>0</v>
      </c>
      <c r="CQ295" s="169"/>
      <c r="CR295" s="169"/>
      <c r="CS295" s="169"/>
      <c r="CT295" s="169"/>
      <c r="CU295" s="169"/>
      <c r="CV295" s="169"/>
      <c r="CW295" s="169"/>
      <c r="CX295" s="169"/>
      <c r="CY295" s="169"/>
      <c r="CZ295" s="169"/>
      <c r="DA295" s="169"/>
      <c r="DB295" s="169"/>
      <c r="DC295" s="169"/>
      <c r="DD295" s="169"/>
      <c r="DE295" s="169"/>
      <c r="DF295" s="169"/>
      <c r="DG295" s="169"/>
      <c r="DH295" s="169"/>
      <c r="DI295" s="169"/>
      <c r="DJ295" s="2"/>
      <c r="DK295" s="2"/>
      <c r="DL295" s="2"/>
      <c r="DM295" s="2"/>
      <c r="DN295" s="2"/>
      <c r="DO295" s="2"/>
      <c r="DP295" s="169"/>
      <c r="DQ295" s="169"/>
      <c r="DR295" s="169"/>
      <c r="DS295" s="169"/>
      <c r="DT295" s="169"/>
      <c r="DU295" s="169"/>
      <c r="DV295" s="169"/>
      <c r="DW295" s="37"/>
      <c r="DX295" s="37"/>
      <c r="DZ295" s="153"/>
    </row>
    <row r="296" spans="1:130" s="164" customFormat="1" hidden="1" x14ac:dyDescent="0.25">
      <c r="A296" s="153">
        <f t="shared" si="184"/>
        <v>0</v>
      </c>
      <c r="B296" s="39"/>
      <c r="C296" s="39"/>
      <c r="D296" s="17">
        <f t="shared" si="185"/>
        <v>0</v>
      </c>
      <c r="E296" s="113">
        <f t="shared" si="186"/>
        <v>0</v>
      </c>
      <c r="F296" s="113">
        <f t="shared" si="187"/>
        <v>0</v>
      </c>
      <c r="G296" s="113">
        <f t="shared" si="188"/>
        <v>0</v>
      </c>
      <c r="H296" s="113">
        <f t="shared" si="189"/>
        <v>0</v>
      </c>
      <c r="I296" s="113">
        <f t="shared" si="190"/>
        <v>0</v>
      </c>
      <c r="J296" s="113">
        <f t="shared" si="191"/>
        <v>0</v>
      </c>
      <c r="K296" s="113">
        <f t="shared" si="192"/>
        <v>0</v>
      </c>
      <c r="L296" s="76">
        <v>8</v>
      </c>
      <c r="M296" s="76">
        <v>8</v>
      </c>
      <c r="N296" s="76">
        <v>6</v>
      </c>
      <c r="O296" s="76">
        <v>6</v>
      </c>
      <c r="P296" s="76">
        <v>6</v>
      </c>
      <c r="Q296" s="76">
        <v>2</v>
      </c>
      <c r="R296" s="76">
        <v>1</v>
      </c>
      <c r="S296" s="17">
        <f t="shared" si="193"/>
        <v>0</v>
      </c>
      <c r="T296" s="113">
        <f t="shared" si="194"/>
        <v>0</v>
      </c>
      <c r="U296" s="113">
        <f t="shared" si="195"/>
        <v>0</v>
      </c>
      <c r="V296" s="113">
        <f t="shared" si="196"/>
        <v>0</v>
      </c>
      <c r="W296" s="113">
        <f t="shared" si="197"/>
        <v>0</v>
      </c>
      <c r="X296" s="113">
        <f t="shared" si="198"/>
        <v>0</v>
      </c>
      <c r="Y296" s="113">
        <f t="shared" si="199"/>
        <v>0</v>
      </c>
      <c r="Z296" s="113">
        <f t="shared" si="200"/>
        <v>0</v>
      </c>
      <c r="AA296" s="76">
        <v>5</v>
      </c>
      <c r="AB296" s="76">
        <v>6</v>
      </c>
      <c r="AC296" s="76">
        <v>8</v>
      </c>
      <c r="AD296" s="76">
        <v>2</v>
      </c>
      <c r="AE296" s="76">
        <v>2</v>
      </c>
      <c r="AF296" s="76">
        <v>3</v>
      </c>
      <c r="AG296" s="76">
        <v>8</v>
      </c>
      <c r="AH296" s="131">
        <f t="shared" si="201"/>
        <v>0</v>
      </c>
      <c r="AI296" s="131">
        <f t="shared" si="202"/>
        <v>0</v>
      </c>
      <c r="AJ296" s="131">
        <f t="shared" si="203"/>
        <v>0</v>
      </c>
      <c r="AK296" s="131">
        <f t="shared" si="204"/>
        <v>0</v>
      </c>
      <c r="AL296" s="131">
        <f t="shared" si="205"/>
        <v>0</v>
      </c>
      <c r="AM296" s="131">
        <f t="shared" si="206"/>
        <v>0</v>
      </c>
      <c r="AN296" s="131">
        <f t="shared" si="207"/>
        <v>0</v>
      </c>
      <c r="AO296" s="115" t="b">
        <f t="shared" si="208"/>
        <v>0</v>
      </c>
      <c r="AP296" s="115" t="b">
        <f t="shared" si="209"/>
        <v>0</v>
      </c>
      <c r="AQ296" s="115" t="b">
        <f t="shared" si="210"/>
        <v>0</v>
      </c>
      <c r="AR296" s="79">
        <f t="shared" si="211"/>
        <v>0</v>
      </c>
      <c r="AS296" s="79">
        <f t="shared" si="212"/>
        <v>0</v>
      </c>
      <c r="AT296" s="79">
        <f t="shared" si="213"/>
        <v>0</v>
      </c>
      <c r="AU296" s="79">
        <f t="shared" si="214"/>
        <v>0</v>
      </c>
      <c r="AV296" s="79">
        <f t="shared" si="215"/>
        <v>0</v>
      </c>
      <c r="AW296" s="79">
        <f t="shared" si="216"/>
        <v>0</v>
      </c>
      <c r="AX296" s="128">
        <f t="shared" si="217"/>
        <v>0</v>
      </c>
      <c r="AY296" s="128"/>
      <c r="AZ296" s="128"/>
      <c r="BA296" s="128">
        <f t="shared" si="218"/>
        <v>0</v>
      </c>
      <c r="BB296" s="128">
        <f t="shared" si="219"/>
        <v>0</v>
      </c>
      <c r="BC296" s="80">
        <f t="shared" si="223"/>
        <v>0</v>
      </c>
      <c r="BD296" s="80">
        <f t="shared" si="224"/>
        <v>0</v>
      </c>
      <c r="BE296" s="80">
        <f t="shared" si="225"/>
        <v>0</v>
      </c>
      <c r="BF296" s="80">
        <f t="shared" si="226"/>
        <v>0</v>
      </c>
      <c r="BG296" s="80">
        <f t="shared" si="227"/>
        <v>0</v>
      </c>
      <c r="BH296" s="80">
        <f t="shared" si="228"/>
        <v>0</v>
      </c>
      <c r="BI296" s="4">
        <f t="shared" si="220"/>
        <v>0</v>
      </c>
      <c r="BJ296" s="4">
        <f t="shared" si="221"/>
        <v>0</v>
      </c>
      <c r="BK296" s="4">
        <f t="shared" si="222"/>
        <v>0</v>
      </c>
      <c r="BL296" s="8" t="e">
        <f>VLOOKUP(CN296,'CIR Results'!$B$3:$L$42,2,FALSE)</f>
        <v>#N/A</v>
      </c>
      <c r="BM296" s="8" t="e">
        <f>VLOOKUP(CN296,'CIR Results'!$B$3:$L$42,3,FALSE)</f>
        <v>#N/A</v>
      </c>
      <c r="BN296" s="8" t="e">
        <f>VLOOKUP(CN296,'CIR Results'!$B$3:$L$42,4,FALSE)</f>
        <v>#N/A</v>
      </c>
      <c r="BO296" s="8" t="e">
        <f>VLOOKUP(CN296,'CIR Results'!$B$3:$L$42,5,FALSE)</f>
        <v>#N/A</v>
      </c>
      <c r="BP296" s="8" t="e">
        <f>VLOOKUP(CN296,'CIR Results'!$B$3:$L$42,6,FALSE)</f>
        <v>#N/A</v>
      </c>
      <c r="BQ296" s="8" t="e">
        <f>VLOOKUP(CN296,'CIR Results'!$B$3:$L$42,8,FALSE)</f>
        <v>#N/A</v>
      </c>
      <c r="BR296" s="8" t="e">
        <f>VLOOKUP(CN296,'CIR Results'!$B$3:$L$42,9,FALSE)</f>
        <v>#N/A</v>
      </c>
      <c r="BS296" s="8" t="e">
        <f>VLOOKUP(CN296,'CIR Results'!$B$3:$L$42,10,FALSE)</f>
        <v>#N/A</v>
      </c>
      <c r="BT296" s="8" t="e">
        <f>VLOOKUP(CN296,'CIR Results'!$B$3:$L$42,11,FALSE)</f>
        <v>#N/A</v>
      </c>
      <c r="BU296" s="136" t="e">
        <f>VLOOKUP(CN296,'CIR Team Info'!$B$5:$E$44,2,FALSE)</f>
        <v>#N/A</v>
      </c>
      <c r="BV296" s="136" t="e">
        <f>VLOOKUP(CN296,'CIR Team Info'!$B$5:$E$44,4,FALSE)</f>
        <v>#N/A</v>
      </c>
      <c r="BW296" s="136" t="str">
        <f t="shared" si="229"/>
        <v xml:space="preserve">0 0 0 </v>
      </c>
      <c r="BX296" s="168">
        <f>'Pit Scouting Data'!E255</f>
        <v>0</v>
      </c>
      <c r="BY296" s="168">
        <f>'Pit Scouting Data'!F255</f>
        <v>0</v>
      </c>
      <c r="BZ296" s="168">
        <f>'Pit Scouting Data'!G255</f>
        <v>0</v>
      </c>
      <c r="CA296" s="168">
        <f>'Pit Scouting Data'!H255</f>
        <v>0</v>
      </c>
      <c r="CB296" s="168">
        <f>'Pit Scouting Data'!I255</f>
        <v>0</v>
      </c>
      <c r="CC296" s="168">
        <f>'Pit Scouting Data'!J255</f>
        <v>0</v>
      </c>
      <c r="CD296" s="168">
        <f>'Pit Scouting Data'!K255</f>
        <v>0</v>
      </c>
      <c r="CE296" s="168">
        <f>'Pit Scouting Data'!L255</f>
        <v>0</v>
      </c>
      <c r="CF296" s="168">
        <f>'Pit Scouting Data'!M255</f>
        <v>0</v>
      </c>
      <c r="CG296" s="168">
        <f>'Pit Scouting Data'!N255</f>
        <v>0</v>
      </c>
      <c r="CH296" s="168">
        <f>'Pit Scouting Data'!O255</f>
        <v>0</v>
      </c>
      <c r="CI296" s="176">
        <f>'Pit Scouting Data'!P255</f>
        <v>0</v>
      </c>
      <c r="CJ296" s="176">
        <f>'Pit Scouting Data'!Q255</f>
        <v>0</v>
      </c>
      <c r="CK296" s="176">
        <f>'Pit Scouting Data'!R255</f>
        <v>0</v>
      </c>
      <c r="CL296" s="176">
        <f>'Pit Scouting Data'!S255</f>
        <v>0</v>
      </c>
      <c r="CM296" s="169">
        <f>'Pit Scouting Data'!A255</f>
        <v>0</v>
      </c>
      <c r="CN296" s="169">
        <f>'Pit Scouting Data'!B255</f>
        <v>0</v>
      </c>
      <c r="CO296" s="169">
        <f>'Pit Scouting Data'!C255</f>
        <v>0</v>
      </c>
      <c r="CP296" s="169">
        <f>'Pit Scouting Data'!D255</f>
        <v>0</v>
      </c>
      <c r="CQ296" s="169"/>
      <c r="CR296" s="169"/>
      <c r="CS296" s="169"/>
      <c r="CT296" s="169"/>
      <c r="CU296" s="169"/>
      <c r="CV296" s="169"/>
      <c r="CW296" s="169"/>
      <c r="CX296" s="169"/>
      <c r="CY296" s="169"/>
      <c r="CZ296" s="169"/>
      <c r="DA296" s="169"/>
      <c r="DB296" s="169"/>
      <c r="DC296" s="169"/>
      <c r="DD296" s="169"/>
      <c r="DE296" s="169"/>
      <c r="DF296" s="169"/>
      <c r="DG296" s="169"/>
      <c r="DH296" s="169"/>
      <c r="DI296" s="169"/>
      <c r="DJ296" s="2"/>
      <c r="DK296" s="2"/>
      <c r="DL296" s="2"/>
      <c r="DM296" s="2"/>
      <c r="DN296" s="2"/>
      <c r="DO296" s="2"/>
      <c r="DP296" s="169"/>
      <c r="DQ296" s="169"/>
      <c r="DR296" s="169"/>
      <c r="DS296" s="169"/>
      <c r="DT296" s="169"/>
      <c r="DU296" s="169"/>
      <c r="DV296" s="169"/>
      <c r="DW296" s="37"/>
      <c r="DX296" s="37"/>
      <c r="DZ296" s="153"/>
    </row>
    <row r="297" spans="1:130" s="164" customFormat="1" hidden="1" x14ac:dyDescent="0.25">
      <c r="A297" s="153">
        <f t="shared" si="184"/>
        <v>0</v>
      </c>
      <c r="B297" s="39"/>
      <c r="C297" s="39"/>
      <c r="D297" s="17">
        <f t="shared" si="185"/>
        <v>0</v>
      </c>
      <c r="E297" s="113">
        <f t="shared" si="186"/>
        <v>0</v>
      </c>
      <c r="F297" s="113">
        <f t="shared" si="187"/>
        <v>0</v>
      </c>
      <c r="G297" s="113">
        <f t="shared" si="188"/>
        <v>0</v>
      </c>
      <c r="H297" s="113">
        <f t="shared" si="189"/>
        <v>0</v>
      </c>
      <c r="I297" s="113">
        <f t="shared" si="190"/>
        <v>0</v>
      </c>
      <c r="J297" s="113">
        <f t="shared" si="191"/>
        <v>0</v>
      </c>
      <c r="K297" s="113">
        <f t="shared" si="192"/>
        <v>0</v>
      </c>
      <c r="L297" s="76">
        <v>8</v>
      </c>
      <c r="M297" s="76">
        <v>8</v>
      </c>
      <c r="N297" s="76">
        <v>6</v>
      </c>
      <c r="O297" s="76">
        <v>6</v>
      </c>
      <c r="P297" s="76">
        <v>6</v>
      </c>
      <c r="Q297" s="76">
        <v>2</v>
      </c>
      <c r="R297" s="76">
        <v>1</v>
      </c>
      <c r="S297" s="17">
        <f t="shared" si="193"/>
        <v>0</v>
      </c>
      <c r="T297" s="113">
        <f t="shared" si="194"/>
        <v>0</v>
      </c>
      <c r="U297" s="113">
        <f t="shared" si="195"/>
        <v>0</v>
      </c>
      <c r="V297" s="113">
        <f t="shared" si="196"/>
        <v>0</v>
      </c>
      <c r="W297" s="113">
        <f t="shared" si="197"/>
        <v>0</v>
      </c>
      <c r="X297" s="113">
        <f t="shared" si="198"/>
        <v>0</v>
      </c>
      <c r="Y297" s="113">
        <f t="shared" si="199"/>
        <v>0</v>
      </c>
      <c r="Z297" s="113">
        <f t="shared" si="200"/>
        <v>0</v>
      </c>
      <c r="AA297" s="76">
        <v>5</v>
      </c>
      <c r="AB297" s="76">
        <v>6</v>
      </c>
      <c r="AC297" s="76">
        <v>8</v>
      </c>
      <c r="AD297" s="76">
        <v>2</v>
      </c>
      <c r="AE297" s="76">
        <v>2</v>
      </c>
      <c r="AF297" s="76">
        <v>3</v>
      </c>
      <c r="AG297" s="76">
        <v>8</v>
      </c>
      <c r="AH297" s="131">
        <f t="shared" si="201"/>
        <v>0</v>
      </c>
      <c r="AI297" s="131">
        <f t="shared" si="202"/>
        <v>0</v>
      </c>
      <c r="AJ297" s="131">
        <f t="shared" si="203"/>
        <v>0</v>
      </c>
      <c r="AK297" s="131">
        <f t="shared" si="204"/>
        <v>0</v>
      </c>
      <c r="AL297" s="131">
        <f t="shared" si="205"/>
        <v>0</v>
      </c>
      <c r="AM297" s="131">
        <f t="shared" si="206"/>
        <v>0</v>
      </c>
      <c r="AN297" s="131">
        <f t="shared" si="207"/>
        <v>0</v>
      </c>
      <c r="AO297" s="115" t="b">
        <f t="shared" si="208"/>
        <v>0</v>
      </c>
      <c r="AP297" s="115" t="b">
        <f t="shared" si="209"/>
        <v>0</v>
      </c>
      <c r="AQ297" s="115" t="b">
        <f t="shared" si="210"/>
        <v>0</v>
      </c>
      <c r="AR297" s="79">
        <f t="shared" si="211"/>
        <v>0</v>
      </c>
      <c r="AS297" s="79">
        <f t="shared" si="212"/>
        <v>0</v>
      </c>
      <c r="AT297" s="79">
        <f t="shared" si="213"/>
        <v>0</v>
      </c>
      <c r="AU297" s="79">
        <f t="shared" si="214"/>
        <v>0</v>
      </c>
      <c r="AV297" s="79">
        <f t="shared" si="215"/>
        <v>0</v>
      </c>
      <c r="AW297" s="79">
        <f t="shared" si="216"/>
        <v>0</v>
      </c>
      <c r="AX297" s="128">
        <f t="shared" si="217"/>
        <v>0</v>
      </c>
      <c r="AY297" s="128"/>
      <c r="AZ297" s="128"/>
      <c r="BA297" s="128">
        <f t="shared" si="218"/>
        <v>0</v>
      </c>
      <c r="BB297" s="128">
        <f t="shared" si="219"/>
        <v>0</v>
      </c>
      <c r="BC297" s="80">
        <f t="shared" si="223"/>
        <v>0</v>
      </c>
      <c r="BD297" s="80">
        <f t="shared" si="224"/>
        <v>0</v>
      </c>
      <c r="BE297" s="80">
        <f t="shared" si="225"/>
        <v>0</v>
      </c>
      <c r="BF297" s="80">
        <f t="shared" si="226"/>
        <v>0</v>
      </c>
      <c r="BG297" s="80">
        <f t="shared" si="227"/>
        <v>0</v>
      </c>
      <c r="BH297" s="80">
        <f t="shared" si="228"/>
        <v>0</v>
      </c>
      <c r="BI297" s="4">
        <f t="shared" si="220"/>
        <v>0</v>
      </c>
      <c r="BJ297" s="4">
        <f t="shared" si="221"/>
        <v>0</v>
      </c>
      <c r="BK297" s="4">
        <f t="shared" si="222"/>
        <v>0</v>
      </c>
      <c r="BL297" s="8" t="e">
        <f>VLOOKUP(CN297,'CIR Results'!$B$3:$L$42,2,FALSE)</f>
        <v>#N/A</v>
      </c>
      <c r="BM297" s="8" t="e">
        <f>VLOOKUP(CN297,'CIR Results'!$B$3:$L$42,3,FALSE)</f>
        <v>#N/A</v>
      </c>
      <c r="BN297" s="8" t="e">
        <f>VLOOKUP(CN297,'CIR Results'!$B$3:$L$42,4,FALSE)</f>
        <v>#N/A</v>
      </c>
      <c r="BO297" s="8" t="e">
        <f>VLOOKUP(CN297,'CIR Results'!$B$3:$L$42,5,FALSE)</f>
        <v>#N/A</v>
      </c>
      <c r="BP297" s="8" t="e">
        <f>VLOOKUP(CN297,'CIR Results'!$B$3:$L$42,6,FALSE)</f>
        <v>#N/A</v>
      </c>
      <c r="BQ297" s="8" t="e">
        <f>VLOOKUP(CN297,'CIR Results'!$B$3:$L$42,8,FALSE)</f>
        <v>#N/A</v>
      </c>
      <c r="BR297" s="8" t="e">
        <f>VLOOKUP(CN297,'CIR Results'!$B$3:$L$42,9,FALSE)</f>
        <v>#N/A</v>
      </c>
      <c r="BS297" s="8" t="e">
        <f>VLOOKUP(CN297,'CIR Results'!$B$3:$L$42,10,FALSE)</f>
        <v>#N/A</v>
      </c>
      <c r="BT297" s="8" t="e">
        <f>VLOOKUP(CN297,'CIR Results'!$B$3:$L$42,11,FALSE)</f>
        <v>#N/A</v>
      </c>
      <c r="BU297" s="136" t="e">
        <f>VLOOKUP(CN297,'CIR Team Info'!$B$5:$E$44,2,FALSE)</f>
        <v>#N/A</v>
      </c>
      <c r="BV297" s="136" t="e">
        <f>VLOOKUP(CN297,'CIR Team Info'!$B$5:$E$44,4,FALSE)</f>
        <v>#N/A</v>
      </c>
      <c r="BW297" s="136" t="str">
        <f t="shared" si="229"/>
        <v xml:space="preserve">0 0 0 </v>
      </c>
      <c r="BX297" s="168">
        <f>'Pit Scouting Data'!E256</f>
        <v>0</v>
      </c>
      <c r="BY297" s="168">
        <f>'Pit Scouting Data'!F256</f>
        <v>0</v>
      </c>
      <c r="BZ297" s="168">
        <f>'Pit Scouting Data'!G256</f>
        <v>0</v>
      </c>
      <c r="CA297" s="168">
        <f>'Pit Scouting Data'!H256</f>
        <v>0</v>
      </c>
      <c r="CB297" s="168">
        <f>'Pit Scouting Data'!I256</f>
        <v>0</v>
      </c>
      <c r="CC297" s="168">
        <f>'Pit Scouting Data'!J256</f>
        <v>0</v>
      </c>
      <c r="CD297" s="168">
        <f>'Pit Scouting Data'!K256</f>
        <v>0</v>
      </c>
      <c r="CE297" s="168">
        <f>'Pit Scouting Data'!L256</f>
        <v>0</v>
      </c>
      <c r="CF297" s="168">
        <f>'Pit Scouting Data'!M256</f>
        <v>0</v>
      </c>
      <c r="CG297" s="168">
        <f>'Pit Scouting Data'!N256</f>
        <v>0</v>
      </c>
      <c r="CH297" s="168">
        <f>'Pit Scouting Data'!O256</f>
        <v>0</v>
      </c>
      <c r="CI297" s="176">
        <f>'Pit Scouting Data'!P256</f>
        <v>0</v>
      </c>
      <c r="CJ297" s="176">
        <f>'Pit Scouting Data'!Q256</f>
        <v>0</v>
      </c>
      <c r="CK297" s="176">
        <f>'Pit Scouting Data'!R256</f>
        <v>0</v>
      </c>
      <c r="CL297" s="176">
        <f>'Pit Scouting Data'!S256</f>
        <v>0</v>
      </c>
      <c r="CM297" s="169">
        <f>'Pit Scouting Data'!A256</f>
        <v>0</v>
      </c>
      <c r="CN297" s="169">
        <f>'Pit Scouting Data'!B256</f>
        <v>0</v>
      </c>
      <c r="CO297" s="169">
        <f>'Pit Scouting Data'!C256</f>
        <v>0</v>
      </c>
      <c r="CP297" s="169">
        <f>'Pit Scouting Data'!D256</f>
        <v>0</v>
      </c>
      <c r="CQ297" s="169"/>
      <c r="CR297" s="169"/>
      <c r="CS297" s="169"/>
      <c r="CT297" s="169"/>
      <c r="CU297" s="169"/>
      <c r="CV297" s="169"/>
      <c r="CW297" s="169"/>
      <c r="CX297" s="169"/>
      <c r="CY297" s="169"/>
      <c r="CZ297" s="169"/>
      <c r="DA297" s="169"/>
      <c r="DB297" s="169"/>
      <c r="DC297" s="169"/>
      <c r="DD297" s="169"/>
      <c r="DE297" s="169"/>
      <c r="DF297" s="169"/>
      <c r="DG297" s="169"/>
      <c r="DH297" s="169"/>
      <c r="DI297" s="169"/>
      <c r="DJ297" s="2"/>
      <c r="DK297" s="2"/>
      <c r="DL297" s="2"/>
      <c r="DM297" s="2"/>
      <c r="DN297" s="2"/>
      <c r="DO297" s="2"/>
      <c r="DP297" s="169"/>
      <c r="DQ297" s="169"/>
      <c r="DR297" s="169"/>
      <c r="DS297" s="169"/>
      <c r="DT297" s="169"/>
      <c r="DU297" s="169"/>
      <c r="DV297" s="169"/>
      <c r="DW297" s="37"/>
      <c r="DX297" s="37"/>
      <c r="DZ297" s="153"/>
    </row>
    <row r="298" spans="1:130" s="164" customFormat="1" hidden="1" x14ac:dyDescent="0.25">
      <c r="A298" s="153">
        <f t="shared" ref="A298:A361" si="230">CN298</f>
        <v>0</v>
      </c>
      <c r="B298" s="39"/>
      <c r="C298" s="39"/>
      <c r="D298" s="17">
        <f t="shared" ref="D298:D361" si="231">SUM(E298:K298)/10</f>
        <v>0</v>
      </c>
      <c r="E298" s="113">
        <f t="shared" ref="E298:E361" si="232">L298*AH298</f>
        <v>0</v>
      </c>
      <c r="F298" s="113">
        <f t="shared" ref="F298:F361" si="233">M298*AI298</f>
        <v>0</v>
      </c>
      <c r="G298" s="113">
        <f t="shared" ref="G298:G361" si="234">N298*AJ298</f>
        <v>0</v>
      </c>
      <c r="H298" s="113">
        <f t="shared" ref="H298:H361" si="235">O298*AK298</f>
        <v>0</v>
      </c>
      <c r="I298" s="113">
        <f t="shared" ref="I298:I361" si="236">P298*AL298</f>
        <v>0</v>
      </c>
      <c r="J298" s="113">
        <f t="shared" ref="J298:J361" si="237">Q298*AM298</f>
        <v>0</v>
      </c>
      <c r="K298" s="113">
        <f t="shared" ref="K298:K361" si="238">R298*AN298</f>
        <v>0</v>
      </c>
      <c r="L298" s="76">
        <v>8</v>
      </c>
      <c r="M298" s="76">
        <v>8</v>
      </c>
      <c r="N298" s="76">
        <v>6</v>
      </c>
      <c r="O298" s="76">
        <v>6</v>
      </c>
      <c r="P298" s="76">
        <v>6</v>
      </c>
      <c r="Q298" s="76">
        <v>2</v>
      </c>
      <c r="R298" s="76">
        <v>1</v>
      </c>
      <c r="S298" s="17">
        <f t="shared" ref="S298:S361" si="239">SUM(T298:Z298)/10</f>
        <v>0</v>
      </c>
      <c r="T298" s="113">
        <f t="shared" ref="T298:T361" si="240">AH298*AA298</f>
        <v>0</v>
      </c>
      <c r="U298" s="113">
        <f t="shared" ref="U298:U361" si="241">AI298*AB298</f>
        <v>0</v>
      </c>
      <c r="V298" s="113">
        <f t="shared" ref="V298:V361" si="242">AJ298*AC298</f>
        <v>0</v>
      </c>
      <c r="W298" s="113">
        <f t="shared" ref="W298:W361" si="243">AK298*AD298</f>
        <v>0</v>
      </c>
      <c r="X298" s="113">
        <f t="shared" ref="X298:X361" si="244">AL298*AE298</f>
        <v>0</v>
      </c>
      <c r="Y298" s="113">
        <f t="shared" ref="Y298:Y361" si="245">AM298*AF298</f>
        <v>0</v>
      </c>
      <c r="Z298" s="113">
        <f t="shared" ref="Z298:Z361" si="246">AN298*AG298</f>
        <v>0</v>
      </c>
      <c r="AA298" s="76">
        <v>5</v>
      </c>
      <c r="AB298" s="76">
        <v>6</v>
      </c>
      <c r="AC298" s="76">
        <v>8</v>
      </c>
      <c r="AD298" s="76">
        <v>2</v>
      </c>
      <c r="AE298" s="76">
        <v>2</v>
      </c>
      <c r="AF298" s="76">
        <v>3</v>
      </c>
      <c r="AG298" s="76">
        <v>8</v>
      </c>
      <c r="AH298" s="131">
        <f t="shared" ref="AH298:AH361" si="247">(DG298*DU298)/0.8</f>
        <v>0</v>
      </c>
      <c r="AI298" s="131">
        <f t="shared" ref="AI298:AI361" si="248">DJ298-DK298+IF(DA298="T",2,0)+IF(DB298="T",1,0)</f>
        <v>0</v>
      </c>
      <c r="AJ298" s="131">
        <f t="shared" ref="AJ298:AJ361" si="249">AS298/6.5</f>
        <v>0</v>
      </c>
      <c r="AK298" s="131">
        <f t="shared" ref="AK298:AK361" si="250">IF(AQ298,SUM(AR298,AT298)/20,0) + IF(AP298,SUM(AR298,AU298,AV298)/25,0) + IF(AO298,SUM(AR298,AW298)/31,0)</f>
        <v>0</v>
      </c>
      <c r="AL298" s="131">
        <f t="shared" ref="AL298:AL361" si="251">DL298-DM298</f>
        <v>0</v>
      </c>
      <c r="AM298" s="131">
        <f t="shared" ref="AM298:AM361" si="252">DN298-DO298</f>
        <v>0</v>
      </c>
      <c r="AN298" s="131">
        <f t="shared" ref="AN298:AN361" si="253">((AW298/175)*10)</f>
        <v>0</v>
      </c>
      <c r="AO298" s="115" t="b">
        <f t="shared" ref="AO298:AO361" si="254">IF(DP298="T",1,IF(DP298="F",0))</f>
        <v>0</v>
      </c>
      <c r="AP298" s="115" t="b">
        <f t="shared" ref="AP298:AP361" si="255">IF(DQ298="T",1,IF(DQ298="F",0))</f>
        <v>0</v>
      </c>
      <c r="AQ298" s="115" t="b">
        <f t="shared" ref="AQ298:AQ361" si="256">IF(DR298="T",1,IF(DR298="F",0))</f>
        <v>0</v>
      </c>
      <c r="AR298" s="79">
        <f t="shared" ref="AR298:AR361" si="257">DJ298*10</f>
        <v>0</v>
      </c>
      <c r="AS298" s="79">
        <f t="shared" ref="AS298:AS361" si="258">CT298</f>
        <v>0</v>
      </c>
      <c r="AT298" s="79">
        <f t="shared" ref="AT298:AT361" si="259">DC298</f>
        <v>0</v>
      </c>
      <c r="AU298" s="79">
        <f t="shared" ref="AU298:AU361" si="260">DL298*10</f>
        <v>0</v>
      </c>
      <c r="AV298" s="79">
        <f t="shared" ref="AV298:AV361" si="261">DN298*10</f>
        <v>0</v>
      </c>
      <c r="AW298" s="79">
        <f t="shared" ref="AW298:AW361" si="262">IF(DH298=3,1.25*DI298,IF(DH298=2,DI298,IF(DH298=1,0.5*DI298,0)))</f>
        <v>0</v>
      </c>
      <c r="AX298" s="128">
        <f t="shared" ref="AX298:AX361" si="263">DJ298+DK298</f>
        <v>0</v>
      </c>
      <c r="AY298" s="128"/>
      <c r="AZ298" s="128"/>
      <c r="BA298" s="128">
        <f t="shared" ref="BA298:BA361" si="264">DL298+DM298</f>
        <v>0</v>
      </c>
      <c r="BB298" s="128">
        <f t="shared" ref="BB298:BB361" si="265">DN298+DO298</f>
        <v>0</v>
      </c>
      <c r="BC298" s="80">
        <f t="shared" si="223"/>
        <v>0</v>
      </c>
      <c r="BD298" s="80">
        <f t="shared" si="224"/>
        <v>0</v>
      </c>
      <c r="BE298" s="80">
        <f t="shared" si="225"/>
        <v>0</v>
      </c>
      <c r="BF298" s="80">
        <f t="shared" si="226"/>
        <v>0</v>
      </c>
      <c r="BG298" s="80">
        <f t="shared" si="227"/>
        <v>0</v>
      </c>
      <c r="BH298" s="80">
        <f t="shared" si="228"/>
        <v>0</v>
      </c>
      <c r="BI298" s="4">
        <f t="shared" ref="BI298:BI361" si="266">SUM(AR298,AT298:AV298)</f>
        <v>0</v>
      </c>
      <c r="BJ298" s="4">
        <f t="shared" ref="BJ298:BJ361" si="267">SUM(AR298:AV298)</f>
        <v>0</v>
      </c>
      <c r="BK298" s="4">
        <f t="shared" ref="BK298:BK361" si="268">AW298</f>
        <v>0</v>
      </c>
      <c r="BL298" s="8" t="e">
        <f>VLOOKUP(CN298,'CIR Results'!$B$3:$L$42,2,FALSE)</f>
        <v>#N/A</v>
      </c>
      <c r="BM298" s="8" t="e">
        <f>VLOOKUP(CN298,'CIR Results'!$B$3:$L$42,3,FALSE)</f>
        <v>#N/A</v>
      </c>
      <c r="BN298" s="8" t="e">
        <f>VLOOKUP(CN298,'CIR Results'!$B$3:$L$42,4,FALSE)</f>
        <v>#N/A</v>
      </c>
      <c r="BO298" s="8" t="e">
        <f>VLOOKUP(CN298,'CIR Results'!$B$3:$L$42,5,FALSE)</f>
        <v>#N/A</v>
      </c>
      <c r="BP298" s="8" t="e">
        <f>VLOOKUP(CN298,'CIR Results'!$B$3:$L$42,6,FALSE)</f>
        <v>#N/A</v>
      </c>
      <c r="BQ298" s="8" t="e">
        <f>VLOOKUP(CN298,'CIR Results'!$B$3:$L$42,8,FALSE)</f>
        <v>#N/A</v>
      </c>
      <c r="BR298" s="8" t="e">
        <f>VLOOKUP(CN298,'CIR Results'!$B$3:$L$42,9,FALSE)</f>
        <v>#N/A</v>
      </c>
      <c r="BS298" s="8" t="e">
        <f>VLOOKUP(CN298,'CIR Results'!$B$3:$L$42,10,FALSE)</f>
        <v>#N/A</v>
      </c>
      <c r="BT298" s="8" t="e">
        <f>VLOOKUP(CN298,'CIR Results'!$B$3:$L$42,11,FALSE)</f>
        <v>#N/A</v>
      </c>
      <c r="BU298" s="136" t="e">
        <f>VLOOKUP(CN298,'CIR Team Info'!$B$5:$E$44,2,FALSE)</f>
        <v>#N/A</v>
      </c>
      <c r="BV298" s="136" t="e">
        <f>VLOOKUP(CN298,'CIR Team Info'!$B$5:$E$44,4,FALSE)</f>
        <v>#N/A</v>
      </c>
      <c r="BW298" s="136" t="str">
        <f t="shared" si="229"/>
        <v xml:space="preserve">0 0 0 </v>
      </c>
      <c r="BX298" s="168">
        <f>'Pit Scouting Data'!E257</f>
        <v>0</v>
      </c>
      <c r="BY298" s="168">
        <f>'Pit Scouting Data'!F257</f>
        <v>0</v>
      </c>
      <c r="BZ298" s="168">
        <f>'Pit Scouting Data'!G257</f>
        <v>0</v>
      </c>
      <c r="CA298" s="168">
        <f>'Pit Scouting Data'!H257</f>
        <v>0</v>
      </c>
      <c r="CB298" s="168">
        <f>'Pit Scouting Data'!I257</f>
        <v>0</v>
      </c>
      <c r="CC298" s="168">
        <f>'Pit Scouting Data'!J257</f>
        <v>0</v>
      </c>
      <c r="CD298" s="168">
        <f>'Pit Scouting Data'!K257</f>
        <v>0</v>
      </c>
      <c r="CE298" s="168">
        <f>'Pit Scouting Data'!L257</f>
        <v>0</v>
      </c>
      <c r="CF298" s="168">
        <f>'Pit Scouting Data'!M257</f>
        <v>0</v>
      </c>
      <c r="CG298" s="168">
        <f>'Pit Scouting Data'!N257</f>
        <v>0</v>
      </c>
      <c r="CH298" s="168">
        <f>'Pit Scouting Data'!O257</f>
        <v>0</v>
      </c>
      <c r="CI298" s="176">
        <f>'Pit Scouting Data'!P257</f>
        <v>0</v>
      </c>
      <c r="CJ298" s="176">
        <f>'Pit Scouting Data'!Q257</f>
        <v>0</v>
      </c>
      <c r="CK298" s="176">
        <f>'Pit Scouting Data'!R257</f>
        <v>0</v>
      </c>
      <c r="CL298" s="176">
        <f>'Pit Scouting Data'!S257</f>
        <v>0</v>
      </c>
      <c r="CM298" s="169">
        <f>'Pit Scouting Data'!A257</f>
        <v>0</v>
      </c>
      <c r="CN298" s="169">
        <f>'Pit Scouting Data'!B257</f>
        <v>0</v>
      </c>
      <c r="CO298" s="169">
        <f>'Pit Scouting Data'!C257</f>
        <v>0</v>
      </c>
      <c r="CP298" s="169">
        <f>'Pit Scouting Data'!D257</f>
        <v>0</v>
      </c>
      <c r="CQ298" s="169"/>
      <c r="CR298" s="169"/>
      <c r="CS298" s="169"/>
      <c r="CT298" s="169"/>
      <c r="CU298" s="169"/>
      <c r="CV298" s="169"/>
      <c r="CW298" s="169"/>
      <c r="CX298" s="169"/>
      <c r="CY298" s="169"/>
      <c r="CZ298" s="169"/>
      <c r="DA298" s="169"/>
      <c r="DB298" s="169"/>
      <c r="DC298" s="169"/>
      <c r="DD298" s="169"/>
      <c r="DE298" s="169"/>
      <c r="DF298" s="169"/>
      <c r="DG298" s="169"/>
      <c r="DH298" s="169"/>
      <c r="DI298" s="169"/>
      <c r="DJ298" s="2"/>
      <c r="DK298" s="2"/>
      <c r="DL298" s="2"/>
      <c r="DM298" s="2"/>
      <c r="DN298" s="2"/>
      <c r="DO298" s="2"/>
      <c r="DP298" s="169"/>
      <c r="DQ298" s="169"/>
      <c r="DR298" s="169"/>
      <c r="DS298" s="169"/>
      <c r="DT298" s="169"/>
      <c r="DU298" s="169"/>
      <c r="DV298" s="169"/>
      <c r="DW298" s="37"/>
      <c r="DX298" s="37"/>
      <c r="DZ298" s="153"/>
    </row>
    <row r="299" spans="1:130" s="164" customFormat="1" hidden="1" x14ac:dyDescent="0.25">
      <c r="A299" s="153">
        <f t="shared" si="230"/>
        <v>0</v>
      </c>
      <c r="B299" s="39"/>
      <c r="C299" s="39"/>
      <c r="D299" s="17">
        <f t="shared" si="231"/>
        <v>0</v>
      </c>
      <c r="E299" s="113">
        <f t="shared" si="232"/>
        <v>0</v>
      </c>
      <c r="F299" s="113">
        <f t="shared" si="233"/>
        <v>0</v>
      </c>
      <c r="G299" s="113">
        <f t="shared" si="234"/>
        <v>0</v>
      </c>
      <c r="H299" s="113">
        <f t="shared" si="235"/>
        <v>0</v>
      </c>
      <c r="I299" s="113">
        <f t="shared" si="236"/>
        <v>0</v>
      </c>
      <c r="J299" s="113">
        <f t="shared" si="237"/>
        <v>0</v>
      </c>
      <c r="K299" s="113">
        <f t="shared" si="238"/>
        <v>0</v>
      </c>
      <c r="L299" s="76">
        <v>8</v>
      </c>
      <c r="M299" s="76">
        <v>8</v>
      </c>
      <c r="N299" s="76">
        <v>6</v>
      </c>
      <c r="O299" s="76">
        <v>6</v>
      </c>
      <c r="P299" s="76">
        <v>6</v>
      </c>
      <c r="Q299" s="76">
        <v>2</v>
      </c>
      <c r="R299" s="76">
        <v>1</v>
      </c>
      <c r="S299" s="17">
        <f t="shared" si="239"/>
        <v>0</v>
      </c>
      <c r="T299" s="113">
        <f t="shared" si="240"/>
        <v>0</v>
      </c>
      <c r="U299" s="113">
        <f t="shared" si="241"/>
        <v>0</v>
      </c>
      <c r="V299" s="113">
        <f t="shared" si="242"/>
        <v>0</v>
      </c>
      <c r="W299" s="113">
        <f t="shared" si="243"/>
        <v>0</v>
      </c>
      <c r="X299" s="113">
        <f t="shared" si="244"/>
        <v>0</v>
      </c>
      <c r="Y299" s="113">
        <f t="shared" si="245"/>
        <v>0</v>
      </c>
      <c r="Z299" s="113">
        <f t="shared" si="246"/>
        <v>0</v>
      </c>
      <c r="AA299" s="76">
        <v>5</v>
      </c>
      <c r="AB299" s="76">
        <v>6</v>
      </c>
      <c r="AC299" s="76">
        <v>8</v>
      </c>
      <c r="AD299" s="76">
        <v>2</v>
      </c>
      <c r="AE299" s="76">
        <v>2</v>
      </c>
      <c r="AF299" s="76">
        <v>3</v>
      </c>
      <c r="AG299" s="76">
        <v>8</v>
      </c>
      <c r="AH299" s="131">
        <f t="shared" si="247"/>
        <v>0</v>
      </c>
      <c r="AI299" s="131">
        <f t="shared" si="248"/>
        <v>0</v>
      </c>
      <c r="AJ299" s="131">
        <f t="shared" si="249"/>
        <v>0</v>
      </c>
      <c r="AK299" s="131">
        <f t="shared" si="250"/>
        <v>0</v>
      </c>
      <c r="AL299" s="131">
        <f t="shared" si="251"/>
        <v>0</v>
      </c>
      <c r="AM299" s="131">
        <f t="shared" si="252"/>
        <v>0</v>
      </c>
      <c r="AN299" s="131">
        <f t="shared" si="253"/>
        <v>0</v>
      </c>
      <c r="AO299" s="115" t="b">
        <f t="shared" si="254"/>
        <v>0</v>
      </c>
      <c r="AP299" s="115" t="b">
        <f t="shared" si="255"/>
        <v>0</v>
      </c>
      <c r="AQ299" s="115" t="b">
        <f t="shared" si="256"/>
        <v>0</v>
      </c>
      <c r="AR299" s="79">
        <f t="shared" si="257"/>
        <v>0</v>
      </c>
      <c r="AS299" s="79">
        <f t="shared" si="258"/>
        <v>0</v>
      </c>
      <c r="AT299" s="79">
        <f t="shared" si="259"/>
        <v>0</v>
      </c>
      <c r="AU299" s="79">
        <f t="shared" si="260"/>
        <v>0</v>
      </c>
      <c r="AV299" s="79">
        <f t="shared" si="261"/>
        <v>0</v>
      </c>
      <c r="AW299" s="79">
        <f t="shared" si="262"/>
        <v>0</v>
      </c>
      <c r="AX299" s="128">
        <f t="shared" si="263"/>
        <v>0</v>
      </c>
      <c r="AY299" s="128"/>
      <c r="AZ299" s="128"/>
      <c r="BA299" s="128">
        <f t="shared" si="264"/>
        <v>0</v>
      </c>
      <c r="BB299" s="128">
        <f t="shared" si="265"/>
        <v>0</v>
      </c>
      <c r="BC299" s="80">
        <f t="shared" si="223"/>
        <v>0</v>
      </c>
      <c r="BD299" s="80">
        <f t="shared" si="224"/>
        <v>0</v>
      </c>
      <c r="BE299" s="80">
        <f t="shared" si="225"/>
        <v>0</v>
      </c>
      <c r="BF299" s="80">
        <f t="shared" si="226"/>
        <v>0</v>
      </c>
      <c r="BG299" s="80">
        <f t="shared" si="227"/>
        <v>0</v>
      </c>
      <c r="BH299" s="80">
        <f t="shared" si="228"/>
        <v>0</v>
      </c>
      <c r="BI299" s="4">
        <f t="shared" si="266"/>
        <v>0</v>
      </c>
      <c r="BJ299" s="4">
        <f t="shared" si="267"/>
        <v>0</v>
      </c>
      <c r="BK299" s="4">
        <f t="shared" si="268"/>
        <v>0</v>
      </c>
      <c r="BL299" s="8" t="e">
        <f>VLOOKUP(CN299,'CIR Results'!$B$3:$L$42,2,FALSE)</f>
        <v>#N/A</v>
      </c>
      <c r="BM299" s="8" t="e">
        <f>VLOOKUP(CN299,'CIR Results'!$B$3:$L$42,3,FALSE)</f>
        <v>#N/A</v>
      </c>
      <c r="BN299" s="8" t="e">
        <f>VLOOKUP(CN299,'CIR Results'!$B$3:$L$42,4,FALSE)</f>
        <v>#N/A</v>
      </c>
      <c r="BO299" s="8" t="e">
        <f>VLOOKUP(CN299,'CIR Results'!$B$3:$L$42,5,FALSE)</f>
        <v>#N/A</v>
      </c>
      <c r="BP299" s="8" t="e">
        <f>VLOOKUP(CN299,'CIR Results'!$B$3:$L$42,6,FALSE)</f>
        <v>#N/A</v>
      </c>
      <c r="BQ299" s="8" t="e">
        <f>VLOOKUP(CN299,'CIR Results'!$B$3:$L$42,8,FALSE)</f>
        <v>#N/A</v>
      </c>
      <c r="BR299" s="8" t="e">
        <f>VLOOKUP(CN299,'CIR Results'!$B$3:$L$42,9,FALSE)</f>
        <v>#N/A</v>
      </c>
      <c r="BS299" s="8" t="e">
        <f>VLOOKUP(CN299,'CIR Results'!$B$3:$L$42,10,FALSE)</f>
        <v>#N/A</v>
      </c>
      <c r="BT299" s="8" t="e">
        <f>VLOOKUP(CN299,'CIR Results'!$B$3:$L$42,11,FALSE)</f>
        <v>#N/A</v>
      </c>
      <c r="BU299" s="136" t="e">
        <f>VLOOKUP(CN299,'CIR Team Info'!$B$5:$E$44,2,FALSE)</f>
        <v>#N/A</v>
      </c>
      <c r="BV299" s="136" t="e">
        <f>VLOOKUP(CN299,'CIR Team Info'!$B$5:$E$44,4,FALSE)</f>
        <v>#N/A</v>
      </c>
      <c r="BW299" s="136" t="str">
        <f t="shared" si="229"/>
        <v xml:space="preserve">0 0 0 </v>
      </c>
      <c r="BX299" s="168">
        <f>'Pit Scouting Data'!E258</f>
        <v>0</v>
      </c>
      <c r="BY299" s="168">
        <f>'Pit Scouting Data'!F258</f>
        <v>0</v>
      </c>
      <c r="BZ299" s="168">
        <f>'Pit Scouting Data'!G258</f>
        <v>0</v>
      </c>
      <c r="CA299" s="168">
        <f>'Pit Scouting Data'!H258</f>
        <v>0</v>
      </c>
      <c r="CB299" s="168">
        <f>'Pit Scouting Data'!I258</f>
        <v>0</v>
      </c>
      <c r="CC299" s="168">
        <f>'Pit Scouting Data'!J258</f>
        <v>0</v>
      </c>
      <c r="CD299" s="168">
        <f>'Pit Scouting Data'!K258</f>
        <v>0</v>
      </c>
      <c r="CE299" s="168">
        <f>'Pit Scouting Data'!L258</f>
        <v>0</v>
      </c>
      <c r="CF299" s="168">
        <f>'Pit Scouting Data'!M258</f>
        <v>0</v>
      </c>
      <c r="CG299" s="168">
        <f>'Pit Scouting Data'!N258</f>
        <v>0</v>
      </c>
      <c r="CH299" s="168">
        <f>'Pit Scouting Data'!O258</f>
        <v>0</v>
      </c>
      <c r="CI299" s="176">
        <f>'Pit Scouting Data'!P258</f>
        <v>0</v>
      </c>
      <c r="CJ299" s="176">
        <f>'Pit Scouting Data'!Q258</f>
        <v>0</v>
      </c>
      <c r="CK299" s="176">
        <f>'Pit Scouting Data'!R258</f>
        <v>0</v>
      </c>
      <c r="CL299" s="176">
        <f>'Pit Scouting Data'!S258</f>
        <v>0</v>
      </c>
      <c r="CM299" s="169">
        <f>'Pit Scouting Data'!A258</f>
        <v>0</v>
      </c>
      <c r="CN299" s="169">
        <f>'Pit Scouting Data'!B258</f>
        <v>0</v>
      </c>
      <c r="CO299" s="169">
        <f>'Pit Scouting Data'!C258</f>
        <v>0</v>
      </c>
      <c r="CP299" s="169">
        <f>'Pit Scouting Data'!D258</f>
        <v>0</v>
      </c>
      <c r="CQ299" s="169"/>
      <c r="CR299" s="169"/>
      <c r="CS299" s="169"/>
      <c r="CT299" s="169"/>
      <c r="CU299" s="169"/>
      <c r="CV299" s="169"/>
      <c r="CW299" s="169"/>
      <c r="CX299" s="169"/>
      <c r="CY299" s="169"/>
      <c r="CZ299" s="169"/>
      <c r="DA299" s="169"/>
      <c r="DB299" s="169"/>
      <c r="DC299" s="169"/>
      <c r="DD299" s="169"/>
      <c r="DE299" s="169"/>
      <c r="DF299" s="169"/>
      <c r="DG299" s="169"/>
      <c r="DH299" s="169"/>
      <c r="DI299" s="169"/>
      <c r="DJ299" s="2"/>
      <c r="DK299" s="2"/>
      <c r="DL299" s="2"/>
      <c r="DM299" s="2"/>
      <c r="DN299" s="2"/>
      <c r="DO299" s="2"/>
      <c r="DP299" s="169"/>
      <c r="DQ299" s="169"/>
      <c r="DR299" s="169"/>
      <c r="DS299" s="169"/>
      <c r="DT299" s="169"/>
      <c r="DU299" s="169"/>
      <c r="DV299" s="169"/>
      <c r="DW299" s="37"/>
      <c r="DX299" s="37"/>
      <c r="DZ299" s="153"/>
    </row>
    <row r="300" spans="1:130" s="164" customFormat="1" hidden="1" x14ac:dyDescent="0.25">
      <c r="A300" s="153">
        <f t="shared" si="230"/>
        <v>0</v>
      </c>
      <c r="B300" s="39"/>
      <c r="C300" s="39"/>
      <c r="D300" s="17">
        <f t="shared" si="231"/>
        <v>0</v>
      </c>
      <c r="E300" s="113">
        <f t="shared" si="232"/>
        <v>0</v>
      </c>
      <c r="F300" s="113">
        <f t="shared" si="233"/>
        <v>0</v>
      </c>
      <c r="G300" s="113">
        <f t="shared" si="234"/>
        <v>0</v>
      </c>
      <c r="H300" s="113">
        <f t="shared" si="235"/>
        <v>0</v>
      </c>
      <c r="I300" s="113">
        <f t="shared" si="236"/>
        <v>0</v>
      </c>
      <c r="J300" s="113">
        <f t="shared" si="237"/>
        <v>0</v>
      </c>
      <c r="K300" s="113">
        <f t="shared" si="238"/>
        <v>0</v>
      </c>
      <c r="L300" s="76">
        <v>8</v>
      </c>
      <c r="M300" s="76">
        <v>8</v>
      </c>
      <c r="N300" s="76">
        <v>6</v>
      </c>
      <c r="O300" s="76">
        <v>6</v>
      </c>
      <c r="P300" s="76">
        <v>6</v>
      </c>
      <c r="Q300" s="76">
        <v>2</v>
      </c>
      <c r="R300" s="76">
        <v>1</v>
      </c>
      <c r="S300" s="17">
        <f t="shared" si="239"/>
        <v>0</v>
      </c>
      <c r="T300" s="113">
        <f t="shared" si="240"/>
        <v>0</v>
      </c>
      <c r="U300" s="113">
        <f t="shared" si="241"/>
        <v>0</v>
      </c>
      <c r="V300" s="113">
        <f t="shared" si="242"/>
        <v>0</v>
      </c>
      <c r="W300" s="113">
        <f t="shared" si="243"/>
        <v>0</v>
      </c>
      <c r="X300" s="113">
        <f t="shared" si="244"/>
        <v>0</v>
      </c>
      <c r="Y300" s="113">
        <f t="shared" si="245"/>
        <v>0</v>
      </c>
      <c r="Z300" s="113">
        <f t="shared" si="246"/>
        <v>0</v>
      </c>
      <c r="AA300" s="76">
        <v>5</v>
      </c>
      <c r="AB300" s="76">
        <v>6</v>
      </c>
      <c r="AC300" s="76">
        <v>8</v>
      </c>
      <c r="AD300" s="76">
        <v>2</v>
      </c>
      <c r="AE300" s="76">
        <v>2</v>
      </c>
      <c r="AF300" s="76">
        <v>3</v>
      </c>
      <c r="AG300" s="76">
        <v>8</v>
      </c>
      <c r="AH300" s="131">
        <f t="shared" si="247"/>
        <v>0</v>
      </c>
      <c r="AI300" s="131">
        <f t="shared" si="248"/>
        <v>0</v>
      </c>
      <c r="AJ300" s="131">
        <f t="shared" si="249"/>
        <v>0</v>
      </c>
      <c r="AK300" s="131">
        <f t="shared" si="250"/>
        <v>0</v>
      </c>
      <c r="AL300" s="131">
        <f t="shared" si="251"/>
        <v>0</v>
      </c>
      <c r="AM300" s="131">
        <f t="shared" si="252"/>
        <v>0</v>
      </c>
      <c r="AN300" s="131">
        <f t="shared" si="253"/>
        <v>0</v>
      </c>
      <c r="AO300" s="115" t="b">
        <f t="shared" si="254"/>
        <v>0</v>
      </c>
      <c r="AP300" s="115" t="b">
        <f t="shared" si="255"/>
        <v>0</v>
      </c>
      <c r="AQ300" s="115" t="b">
        <f t="shared" si="256"/>
        <v>0</v>
      </c>
      <c r="AR300" s="79">
        <f t="shared" si="257"/>
        <v>0</v>
      </c>
      <c r="AS300" s="79">
        <f t="shared" si="258"/>
        <v>0</v>
      </c>
      <c r="AT300" s="79">
        <f t="shared" si="259"/>
        <v>0</v>
      </c>
      <c r="AU300" s="79">
        <f t="shared" si="260"/>
        <v>0</v>
      </c>
      <c r="AV300" s="79">
        <f t="shared" si="261"/>
        <v>0</v>
      </c>
      <c r="AW300" s="79">
        <f t="shared" si="262"/>
        <v>0</v>
      </c>
      <c r="AX300" s="128">
        <f t="shared" si="263"/>
        <v>0</v>
      </c>
      <c r="AY300" s="128"/>
      <c r="AZ300" s="128"/>
      <c r="BA300" s="128">
        <f t="shared" si="264"/>
        <v>0</v>
      </c>
      <c r="BB300" s="128">
        <f t="shared" si="265"/>
        <v>0</v>
      </c>
      <c r="BC300" s="80">
        <f t="shared" si="223"/>
        <v>0</v>
      </c>
      <c r="BD300" s="80">
        <f t="shared" si="224"/>
        <v>0</v>
      </c>
      <c r="BE300" s="80">
        <f t="shared" si="225"/>
        <v>0</v>
      </c>
      <c r="BF300" s="80">
        <f t="shared" si="226"/>
        <v>0</v>
      </c>
      <c r="BG300" s="80">
        <f t="shared" si="227"/>
        <v>0</v>
      </c>
      <c r="BH300" s="80">
        <f t="shared" si="228"/>
        <v>0</v>
      </c>
      <c r="BI300" s="4">
        <f t="shared" si="266"/>
        <v>0</v>
      </c>
      <c r="BJ300" s="4">
        <f t="shared" si="267"/>
        <v>0</v>
      </c>
      <c r="BK300" s="4">
        <f t="shared" si="268"/>
        <v>0</v>
      </c>
      <c r="BL300" s="8" t="e">
        <f>VLOOKUP(CN300,'CIR Results'!$B$3:$L$42,2,FALSE)</f>
        <v>#N/A</v>
      </c>
      <c r="BM300" s="8" t="e">
        <f>VLOOKUP(CN300,'CIR Results'!$B$3:$L$42,3,FALSE)</f>
        <v>#N/A</v>
      </c>
      <c r="BN300" s="8" t="e">
        <f>VLOOKUP(CN300,'CIR Results'!$B$3:$L$42,4,FALSE)</f>
        <v>#N/A</v>
      </c>
      <c r="BO300" s="8" t="e">
        <f>VLOOKUP(CN300,'CIR Results'!$B$3:$L$42,5,FALSE)</f>
        <v>#N/A</v>
      </c>
      <c r="BP300" s="8" t="e">
        <f>VLOOKUP(CN300,'CIR Results'!$B$3:$L$42,6,FALSE)</f>
        <v>#N/A</v>
      </c>
      <c r="BQ300" s="8" t="e">
        <f>VLOOKUP(CN300,'CIR Results'!$B$3:$L$42,8,FALSE)</f>
        <v>#N/A</v>
      </c>
      <c r="BR300" s="8" t="e">
        <f>VLOOKUP(CN300,'CIR Results'!$B$3:$L$42,9,FALSE)</f>
        <v>#N/A</v>
      </c>
      <c r="BS300" s="8" t="e">
        <f>VLOOKUP(CN300,'CIR Results'!$B$3:$L$42,10,FALSE)</f>
        <v>#N/A</v>
      </c>
      <c r="BT300" s="8" t="e">
        <f>VLOOKUP(CN300,'CIR Results'!$B$3:$L$42,11,FALSE)</f>
        <v>#N/A</v>
      </c>
      <c r="BU300" s="136" t="e">
        <f>VLOOKUP(CN300,'CIR Team Info'!$B$5:$E$44,2,FALSE)</f>
        <v>#N/A</v>
      </c>
      <c r="BV300" s="136" t="e">
        <f>VLOOKUP(CN300,'CIR Team Info'!$B$5:$E$44,4,FALSE)</f>
        <v>#N/A</v>
      </c>
      <c r="BW300" s="136" t="str">
        <f t="shared" si="229"/>
        <v xml:space="preserve">0 0 0 </v>
      </c>
      <c r="BX300" s="168">
        <f>'Pit Scouting Data'!E259</f>
        <v>0</v>
      </c>
      <c r="BY300" s="168">
        <f>'Pit Scouting Data'!F259</f>
        <v>0</v>
      </c>
      <c r="BZ300" s="168">
        <f>'Pit Scouting Data'!G259</f>
        <v>0</v>
      </c>
      <c r="CA300" s="168">
        <f>'Pit Scouting Data'!H259</f>
        <v>0</v>
      </c>
      <c r="CB300" s="168">
        <f>'Pit Scouting Data'!I259</f>
        <v>0</v>
      </c>
      <c r="CC300" s="168">
        <f>'Pit Scouting Data'!J259</f>
        <v>0</v>
      </c>
      <c r="CD300" s="168">
        <f>'Pit Scouting Data'!K259</f>
        <v>0</v>
      </c>
      <c r="CE300" s="168">
        <f>'Pit Scouting Data'!L259</f>
        <v>0</v>
      </c>
      <c r="CF300" s="168">
        <f>'Pit Scouting Data'!M259</f>
        <v>0</v>
      </c>
      <c r="CG300" s="168">
        <f>'Pit Scouting Data'!N259</f>
        <v>0</v>
      </c>
      <c r="CH300" s="168">
        <f>'Pit Scouting Data'!O259</f>
        <v>0</v>
      </c>
      <c r="CI300" s="176">
        <f>'Pit Scouting Data'!P259</f>
        <v>0</v>
      </c>
      <c r="CJ300" s="176">
        <f>'Pit Scouting Data'!Q259</f>
        <v>0</v>
      </c>
      <c r="CK300" s="176">
        <f>'Pit Scouting Data'!R259</f>
        <v>0</v>
      </c>
      <c r="CL300" s="176">
        <f>'Pit Scouting Data'!S259</f>
        <v>0</v>
      </c>
      <c r="CM300" s="169">
        <f>'Pit Scouting Data'!A259</f>
        <v>0</v>
      </c>
      <c r="CN300" s="169">
        <f>'Pit Scouting Data'!B259</f>
        <v>0</v>
      </c>
      <c r="CO300" s="169">
        <f>'Pit Scouting Data'!C259</f>
        <v>0</v>
      </c>
      <c r="CP300" s="169">
        <f>'Pit Scouting Data'!D259</f>
        <v>0</v>
      </c>
      <c r="CQ300" s="169"/>
      <c r="CR300" s="169"/>
      <c r="CS300" s="169"/>
      <c r="CT300" s="169"/>
      <c r="CU300" s="169"/>
      <c r="CV300" s="169"/>
      <c r="CW300" s="169"/>
      <c r="CX300" s="169"/>
      <c r="CY300" s="169"/>
      <c r="CZ300" s="169"/>
      <c r="DA300" s="169"/>
      <c r="DB300" s="169"/>
      <c r="DC300" s="169"/>
      <c r="DD300" s="169"/>
      <c r="DE300" s="169"/>
      <c r="DF300" s="169"/>
      <c r="DG300" s="169"/>
      <c r="DH300" s="169"/>
      <c r="DI300" s="169"/>
      <c r="DJ300" s="2"/>
      <c r="DK300" s="2"/>
      <c r="DL300" s="2"/>
      <c r="DM300" s="2"/>
      <c r="DN300" s="2"/>
      <c r="DO300" s="2"/>
      <c r="DP300" s="169"/>
      <c r="DQ300" s="169"/>
      <c r="DR300" s="169"/>
      <c r="DS300" s="169"/>
      <c r="DT300" s="169"/>
      <c r="DU300" s="169"/>
      <c r="DV300" s="169"/>
      <c r="DW300" s="37"/>
      <c r="DX300" s="37"/>
      <c r="DZ300" s="153"/>
    </row>
    <row r="301" spans="1:130" s="164" customFormat="1" hidden="1" x14ac:dyDescent="0.25">
      <c r="A301" s="153">
        <f t="shared" si="230"/>
        <v>0</v>
      </c>
      <c r="B301" s="39"/>
      <c r="C301" s="39"/>
      <c r="D301" s="17">
        <f t="shared" si="231"/>
        <v>0</v>
      </c>
      <c r="E301" s="113">
        <f t="shared" si="232"/>
        <v>0</v>
      </c>
      <c r="F301" s="113">
        <f t="shared" si="233"/>
        <v>0</v>
      </c>
      <c r="G301" s="113">
        <f t="shared" si="234"/>
        <v>0</v>
      </c>
      <c r="H301" s="113">
        <f t="shared" si="235"/>
        <v>0</v>
      </c>
      <c r="I301" s="113">
        <f t="shared" si="236"/>
        <v>0</v>
      </c>
      <c r="J301" s="113">
        <f t="shared" si="237"/>
        <v>0</v>
      </c>
      <c r="K301" s="113">
        <f t="shared" si="238"/>
        <v>0</v>
      </c>
      <c r="L301" s="76">
        <v>8</v>
      </c>
      <c r="M301" s="76">
        <v>8</v>
      </c>
      <c r="N301" s="76">
        <v>6</v>
      </c>
      <c r="O301" s="76">
        <v>6</v>
      </c>
      <c r="P301" s="76">
        <v>6</v>
      </c>
      <c r="Q301" s="76">
        <v>2</v>
      </c>
      <c r="R301" s="76">
        <v>1</v>
      </c>
      <c r="S301" s="17">
        <f t="shared" si="239"/>
        <v>0</v>
      </c>
      <c r="T301" s="113">
        <f t="shared" si="240"/>
        <v>0</v>
      </c>
      <c r="U301" s="113">
        <f t="shared" si="241"/>
        <v>0</v>
      </c>
      <c r="V301" s="113">
        <f t="shared" si="242"/>
        <v>0</v>
      </c>
      <c r="W301" s="113">
        <f t="shared" si="243"/>
        <v>0</v>
      </c>
      <c r="X301" s="113">
        <f t="shared" si="244"/>
        <v>0</v>
      </c>
      <c r="Y301" s="113">
        <f t="shared" si="245"/>
        <v>0</v>
      </c>
      <c r="Z301" s="113">
        <f t="shared" si="246"/>
        <v>0</v>
      </c>
      <c r="AA301" s="76">
        <v>5</v>
      </c>
      <c r="AB301" s="76">
        <v>6</v>
      </c>
      <c r="AC301" s="76">
        <v>8</v>
      </c>
      <c r="AD301" s="76">
        <v>2</v>
      </c>
      <c r="AE301" s="76">
        <v>2</v>
      </c>
      <c r="AF301" s="76">
        <v>3</v>
      </c>
      <c r="AG301" s="76">
        <v>8</v>
      </c>
      <c r="AH301" s="131">
        <f t="shared" si="247"/>
        <v>0</v>
      </c>
      <c r="AI301" s="131">
        <f t="shared" si="248"/>
        <v>0</v>
      </c>
      <c r="AJ301" s="131">
        <f t="shared" si="249"/>
        <v>0</v>
      </c>
      <c r="AK301" s="131">
        <f t="shared" si="250"/>
        <v>0</v>
      </c>
      <c r="AL301" s="131">
        <f t="shared" si="251"/>
        <v>0</v>
      </c>
      <c r="AM301" s="131">
        <f t="shared" si="252"/>
        <v>0</v>
      </c>
      <c r="AN301" s="131">
        <f t="shared" si="253"/>
        <v>0</v>
      </c>
      <c r="AO301" s="115" t="b">
        <f t="shared" si="254"/>
        <v>0</v>
      </c>
      <c r="AP301" s="115" t="b">
        <f t="shared" si="255"/>
        <v>0</v>
      </c>
      <c r="AQ301" s="115" t="b">
        <f t="shared" si="256"/>
        <v>0</v>
      </c>
      <c r="AR301" s="79">
        <f t="shared" si="257"/>
        <v>0</v>
      </c>
      <c r="AS301" s="79">
        <f t="shared" si="258"/>
        <v>0</v>
      </c>
      <c r="AT301" s="79">
        <f t="shared" si="259"/>
        <v>0</v>
      </c>
      <c r="AU301" s="79">
        <f t="shared" si="260"/>
        <v>0</v>
      </c>
      <c r="AV301" s="79">
        <f t="shared" si="261"/>
        <v>0</v>
      </c>
      <c r="AW301" s="79">
        <f t="shared" si="262"/>
        <v>0</v>
      </c>
      <c r="AX301" s="128">
        <f t="shared" si="263"/>
        <v>0</v>
      </c>
      <c r="AY301" s="128"/>
      <c r="AZ301" s="128"/>
      <c r="BA301" s="128">
        <f t="shared" si="264"/>
        <v>0</v>
      </c>
      <c r="BB301" s="128">
        <f t="shared" si="265"/>
        <v>0</v>
      </c>
      <c r="BC301" s="80">
        <f t="shared" si="223"/>
        <v>0</v>
      </c>
      <c r="BD301" s="80">
        <f t="shared" si="224"/>
        <v>0</v>
      </c>
      <c r="BE301" s="80">
        <f t="shared" si="225"/>
        <v>0</v>
      </c>
      <c r="BF301" s="80">
        <f t="shared" si="226"/>
        <v>0</v>
      </c>
      <c r="BG301" s="80">
        <f t="shared" si="227"/>
        <v>0</v>
      </c>
      <c r="BH301" s="80">
        <f t="shared" si="228"/>
        <v>0</v>
      </c>
      <c r="BI301" s="4">
        <f t="shared" si="266"/>
        <v>0</v>
      </c>
      <c r="BJ301" s="4">
        <f t="shared" si="267"/>
        <v>0</v>
      </c>
      <c r="BK301" s="4">
        <f t="shared" si="268"/>
        <v>0</v>
      </c>
      <c r="BL301" s="8" t="e">
        <f>VLOOKUP(CN301,'CIR Results'!$B$3:$L$42,2,FALSE)</f>
        <v>#N/A</v>
      </c>
      <c r="BM301" s="8" t="e">
        <f>VLOOKUP(CN301,'CIR Results'!$B$3:$L$42,3,FALSE)</f>
        <v>#N/A</v>
      </c>
      <c r="BN301" s="8" t="e">
        <f>VLOOKUP(CN301,'CIR Results'!$B$3:$L$42,4,FALSE)</f>
        <v>#N/A</v>
      </c>
      <c r="BO301" s="8" t="e">
        <f>VLOOKUP(CN301,'CIR Results'!$B$3:$L$42,5,FALSE)</f>
        <v>#N/A</v>
      </c>
      <c r="BP301" s="8" t="e">
        <f>VLOOKUP(CN301,'CIR Results'!$B$3:$L$42,6,FALSE)</f>
        <v>#N/A</v>
      </c>
      <c r="BQ301" s="8" t="e">
        <f>VLOOKUP(CN301,'CIR Results'!$B$3:$L$42,8,FALSE)</f>
        <v>#N/A</v>
      </c>
      <c r="BR301" s="8" t="e">
        <f>VLOOKUP(CN301,'CIR Results'!$B$3:$L$42,9,FALSE)</f>
        <v>#N/A</v>
      </c>
      <c r="BS301" s="8" t="e">
        <f>VLOOKUP(CN301,'CIR Results'!$B$3:$L$42,10,FALSE)</f>
        <v>#N/A</v>
      </c>
      <c r="BT301" s="8" t="e">
        <f>VLOOKUP(CN301,'CIR Results'!$B$3:$L$42,11,FALSE)</f>
        <v>#N/A</v>
      </c>
      <c r="BU301" s="136" t="e">
        <f>VLOOKUP(CN301,'CIR Team Info'!$B$5:$E$44,2,FALSE)</f>
        <v>#N/A</v>
      </c>
      <c r="BV301" s="136" t="e">
        <f>VLOOKUP(CN301,'CIR Team Info'!$B$5:$E$44,4,FALSE)</f>
        <v>#N/A</v>
      </c>
      <c r="BW301" s="136" t="str">
        <f t="shared" si="229"/>
        <v xml:space="preserve">0 0 0 </v>
      </c>
      <c r="BX301" s="168">
        <f>'Pit Scouting Data'!E260</f>
        <v>0</v>
      </c>
      <c r="BY301" s="168">
        <f>'Pit Scouting Data'!F260</f>
        <v>0</v>
      </c>
      <c r="BZ301" s="168">
        <f>'Pit Scouting Data'!G260</f>
        <v>0</v>
      </c>
      <c r="CA301" s="168">
        <f>'Pit Scouting Data'!H260</f>
        <v>0</v>
      </c>
      <c r="CB301" s="168">
        <f>'Pit Scouting Data'!I260</f>
        <v>0</v>
      </c>
      <c r="CC301" s="168">
        <f>'Pit Scouting Data'!J260</f>
        <v>0</v>
      </c>
      <c r="CD301" s="168">
        <f>'Pit Scouting Data'!K260</f>
        <v>0</v>
      </c>
      <c r="CE301" s="168">
        <f>'Pit Scouting Data'!L260</f>
        <v>0</v>
      </c>
      <c r="CF301" s="168">
        <f>'Pit Scouting Data'!M260</f>
        <v>0</v>
      </c>
      <c r="CG301" s="168">
        <f>'Pit Scouting Data'!N260</f>
        <v>0</v>
      </c>
      <c r="CH301" s="168">
        <f>'Pit Scouting Data'!O260</f>
        <v>0</v>
      </c>
      <c r="CI301" s="176">
        <f>'Pit Scouting Data'!P260</f>
        <v>0</v>
      </c>
      <c r="CJ301" s="176">
        <f>'Pit Scouting Data'!Q260</f>
        <v>0</v>
      </c>
      <c r="CK301" s="176">
        <f>'Pit Scouting Data'!R260</f>
        <v>0</v>
      </c>
      <c r="CL301" s="176">
        <f>'Pit Scouting Data'!S260</f>
        <v>0</v>
      </c>
      <c r="CM301" s="169">
        <f>'Pit Scouting Data'!A260</f>
        <v>0</v>
      </c>
      <c r="CN301" s="169">
        <f>'Pit Scouting Data'!B260</f>
        <v>0</v>
      </c>
      <c r="CO301" s="169">
        <f>'Pit Scouting Data'!C260</f>
        <v>0</v>
      </c>
      <c r="CP301" s="169">
        <f>'Pit Scouting Data'!D260</f>
        <v>0</v>
      </c>
      <c r="CQ301" s="169"/>
      <c r="CR301" s="169"/>
      <c r="CS301" s="169"/>
      <c r="CT301" s="169"/>
      <c r="CU301" s="169"/>
      <c r="CV301" s="169"/>
      <c r="CW301" s="169"/>
      <c r="CX301" s="169"/>
      <c r="CY301" s="169"/>
      <c r="CZ301" s="169"/>
      <c r="DA301" s="169"/>
      <c r="DB301" s="169"/>
      <c r="DC301" s="169"/>
      <c r="DD301" s="169"/>
      <c r="DE301" s="169"/>
      <c r="DF301" s="169"/>
      <c r="DG301" s="169"/>
      <c r="DH301" s="169"/>
      <c r="DI301" s="169"/>
      <c r="DJ301" s="2"/>
      <c r="DK301" s="2"/>
      <c r="DL301" s="2"/>
      <c r="DM301" s="2"/>
      <c r="DN301" s="2"/>
      <c r="DO301" s="2"/>
      <c r="DP301" s="169"/>
      <c r="DQ301" s="169"/>
      <c r="DR301" s="169"/>
      <c r="DS301" s="169"/>
      <c r="DT301" s="169"/>
      <c r="DU301" s="169"/>
      <c r="DV301" s="169"/>
      <c r="DW301" s="37"/>
      <c r="DX301" s="37"/>
      <c r="DZ301" s="153"/>
    </row>
    <row r="302" spans="1:130" s="164" customFormat="1" hidden="1" x14ac:dyDescent="0.25">
      <c r="A302" s="153">
        <f t="shared" si="230"/>
        <v>0</v>
      </c>
      <c r="B302" s="39"/>
      <c r="C302" s="39"/>
      <c r="D302" s="17">
        <f t="shared" si="231"/>
        <v>0</v>
      </c>
      <c r="E302" s="113">
        <f t="shared" si="232"/>
        <v>0</v>
      </c>
      <c r="F302" s="113">
        <f t="shared" si="233"/>
        <v>0</v>
      </c>
      <c r="G302" s="113">
        <f t="shared" si="234"/>
        <v>0</v>
      </c>
      <c r="H302" s="113">
        <f t="shared" si="235"/>
        <v>0</v>
      </c>
      <c r="I302" s="113">
        <f t="shared" si="236"/>
        <v>0</v>
      </c>
      <c r="J302" s="113">
        <f t="shared" si="237"/>
        <v>0</v>
      </c>
      <c r="K302" s="113">
        <f t="shared" si="238"/>
        <v>0</v>
      </c>
      <c r="L302" s="76">
        <v>8</v>
      </c>
      <c r="M302" s="76">
        <v>8</v>
      </c>
      <c r="N302" s="76">
        <v>6</v>
      </c>
      <c r="O302" s="76">
        <v>6</v>
      </c>
      <c r="P302" s="76">
        <v>6</v>
      </c>
      <c r="Q302" s="76">
        <v>2</v>
      </c>
      <c r="R302" s="76">
        <v>1</v>
      </c>
      <c r="S302" s="17">
        <f t="shared" si="239"/>
        <v>0</v>
      </c>
      <c r="T302" s="113">
        <f t="shared" si="240"/>
        <v>0</v>
      </c>
      <c r="U302" s="113">
        <f t="shared" si="241"/>
        <v>0</v>
      </c>
      <c r="V302" s="113">
        <f t="shared" si="242"/>
        <v>0</v>
      </c>
      <c r="W302" s="113">
        <f t="shared" si="243"/>
        <v>0</v>
      </c>
      <c r="X302" s="113">
        <f t="shared" si="244"/>
        <v>0</v>
      </c>
      <c r="Y302" s="113">
        <f t="shared" si="245"/>
        <v>0</v>
      </c>
      <c r="Z302" s="113">
        <f t="shared" si="246"/>
        <v>0</v>
      </c>
      <c r="AA302" s="76">
        <v>5</v>
      </c>
      <c r="AB302" s="76">
        <v>6</v>
      </c>
      <c r="AC302" s="76">
        <v>8</v>
      </c>
      <c r="AD302" s="76">
        <v>2</v>
      </c>
      <c r="AE302" s="76">
        <v>2</v>
      </c>
      <c r="AF302" s="76">
        <v>3</v>
      </c>
      <c r="AG302" s="76">
        <v>8</v>
      </c>
      <c r="AH302" s="131">
        <f t="shared" si="247"/>
        <v>0</v>
      </c>
      <c r="AI302" s="131">
        <f t="shared" si="248"/>
        <v>0</v>
      </c>
      <c r="AJ302" s="131">
        <f t="shared" si="249"/>
        <v>0</v>
      </c>
      <c r="AK302" s="131">
        <f t="shared" si="250"/>
        <v>0</v>
      </c>
      <c r="AL302" s="131">
        <f t="shared" si="251"/>
        <v>0</v>
      </c>
      <c r="AM302" s="131">
        <f t="shared" si="252"/>
        <v>0</v>
      </c>
      <c r="AN302" s="131">
        <f t="shared" si="253"/>
        <v>0</v>
      </c>
      <c r="AO302" s="115" t="b">
        <f t="shared" si="254"/>
        <v>0</v>
      </c>
      <c r="AP302" s="115" t="b">
        <f t="shared" si="255"/>
        <v>0</v>
      </c>
      <c r="AQ302" s="115" t="b">
        <f t="shared" si="256"/>
        <v>0</v>
      </c>
      <c r="AR302" s="79">
        <f t="shared" si="257"/>
        <v>0</v>
      </c>
      <c r="AS302" s="79">
        <f t="shared" si="258"/>
        <v>0</v>
      </c>
      <c r="AT302" s="79">
        <f t="shared" si="259"/>
        <v>0</v>
      </c>
      <c r="AU302" s="79">
        <f t="shared" si="260"/>
        <v>0</v>
      </c>
      <c r="AV302" s="79">
        <f t="shared" si="261"/>
        <v>0</v>
      </c>
      <c r="AW302" s="79">
        <f t="shared" si="262"/>
        <v>0</v>
      </c>
      <c r="AX302" s="128">
        <f t="shared" si="263"/>
        <v>0</v>
      </c>
      <c r="AY302" s="128"/>
      <c r="AZ302" s="128"/>
      <c r="BA302" s="128">
        <f t="shared" si="264"/>
        <v>0</v>
      </c>
      <c r="BB302" s="128">
        <f t="shared" si="265"/>
        <v>0</v>
      </c>
      <c r="BC302" s="80">
        <f t="shared" si="223"/>
        <v>0</v>
      </c>
      <c r="BD302" s="80">
        <f t="shared" si="224"/>
        <v>0</v>
      </c>
      <c r="BE302" s="80">
        <f t="shared" si="225"/>
        <v>0</v>
      </c>
      <c r="BF302" s="80">
        <f t="shared" si="226"/>
        <v>0</v>
      </c>
      <c r="BG302" s="80">
        <f t="shared" si="227"/>
        <v>0</v>
      </c>
      <c r="BH302" s="80">
        <f t="shared" si="228"/>
        <v>0</v>
      </c>
      <c r="BI302" s="4">
        <f t="shared" si="266"/>
        <v>0</v>
      </c>
      <c r="BJ302" s="4">
        <f t="shared" si="267"/>
        <v>0</v>
      </c>
      <c r="BK302" s="4">
        <f t="shared" si="268"/>
        <v>0</v>
      </c>
      <c r="BL302" s="8" t="e">
        <f>VLOOKUP(CN302,'CIR Results'!$B$3:$L$42,2,FALSE)</f>
        <v>#N/A</v>
      </c>
      <c r="BM302" s="8" t="e">
        <f>VLOOKUP(CN302,'CIR Results'!$B$3:$L$42,3,FALSE)</f>
        <v>#N/A</v>
      </c>
      <c r="BN302" s="8" t="e">
        <f>VLOOKUP(CN302,'CIR Results'!$B$3:$L$42,4,FALSE)</f>
        <v>#N/A</v>
      </c>
      <c r="BO302" s="8" t="e">
        <f>VLOOKUP(CN302,'CIR Results'!$B$3:$L$42,5,FALSE)</f>
        <v>#N/A</v>
      </c>
      <c r="BP302" s="8" t="e">
        <f>VLOOKUP(CN302,'CIR Results'!$B$3:$L$42,6,FALSE)</f>
        <v>#N/A</v>
      </c>
      <c r="BQ302" s="8" t="e">
        <f>VLOOKUP(CN302,'CIR Results'!$B$3:$L$42,8,FALSE)</f>
        <v>#N/A</v>
      </c>
      <c r="BR302" s="8" t="e">
        <f>VLOOKUP(CN302,'CIR Results'!$B$3:$L$42,9,FALSE)</f>
        <v>#N/A</v>
      </c>
      <c r="BS302" s="8" t="e">
        <f>VLOOKUP(CN302,'CIR Results'!$B$3:$L$42,10,FALSE)</f>
        <v>#N/A</v>
      </c>
      <c r="BT302" s="8" t="e">
        <f>VLOOKUP(CN302,'CIR Results'!$B$3:$L$42,11,FALSE)</f>
        <v>#N/A</v>
      </c>
      <c r="BU302" s="136" t="e">
        <f>VLOOKUP(CN302,'CIR Team Info'!$B$5:$E$44,2,FALSE)</f>
        <v>#N/A</v>
      </c>
      <c r="BV302" s="136" t="e">
        <f>VLOOKUP(CN302,'CIR Team Info'!$B$5:$E$44,4,FALSE)</f>
        <v>#N/A</v>
      </c>
      <c r="BW302" s="136" t="str">
        <f t="shared" si="229"/>
        <v xml:space="preserve">0 0 0 </v>
      </c>
      <c r="BX302" s="168">
        <f>'Pit Scouting Data'!E261</f>
        <v>0</v>
      </c>
      <c r="BY302" s="168">
        <f>'Pit Scouting Data'!F261</f>
        <v>0</v>
      </c>
      <c r="BZ302" s="168">
        <f>'Pit Scouting Data'!G261</f>
        <v>0</v>
      </c>
      <c r="CA302" s="168">
        <f>'Pit Scouting Data'!H261</f>
        <v>0</v>
      </c>
      <c r="CB302" s="168">
        <f>'Pit Scouting Data'!I261</f>
        <v>0</v>
      </c>
      <c r="CC302" s="168">
        <f>'Pit Scouting Data'!J261</f>
        <v>0</v>
      </c>
      <c r="CD302" s="168">
        <f>'Pit Scouting Data'!K261</f>
        <v>0</v>
      </c>
      <c r="CE302" s="168">
        <f>'Pit Scouting Data'!L261</f>
        <v>0</v>
      </c>
      <c r="CF302" s="168">
        <f>'Pit Scouting Data'!M261</f>
        <v>0</v>
      </c>
      <c r="CG302" s="168">
        <f>'Pit Scouting Data'!N261</f>
        <v>0</v>
      </c>
      <c r="CH302" s="168">
        <f>'Pit Scouting Data'!O261</f>
        <v>0</v>
      </c>
      <c r="CI302" s="176">
        <f>'Pit Scouting Data'!P261</f>
        <v>0</v>
      </c>
      <c r="CJ302" s="176">
        <f>'Pit Scouting Data'!Q261</f>
        <v>0</v>
      </c>
      <c r="CK302" s="176">
        <f>'Pit Scouting Data'!R261</f>
        <v>0</v>
      </c>
      <c r="CL302" s="176">
        <f>'Pit Scouting Data'!S261</f>
        <v>0</v>
      </c>
      <c r="CM302" s="169">
        <f>'Pit Scouting Data'!A261</f>
        <v>0</v>
      </c>
      <c r="CN302" s="169">
        <f>'Pit Scouting Data'!B261</f>
        <v>0</v>
      </c>
      <c r="CO302" s="169">
        <f>'Pit Scouting Data'!C261</f>
        <v>0</v>
      </c>
      <c r="CP302" s="169">
        <f>'Pit Scouting Data'!D261</f>
        <v>0</v>
      </c>
      <c r="CQ302" s="169"/>
      <c r="CR302" s="169"/>
      <c r="CS302" s="169"/>
      <c r="CT302" s="169"/>
      <c r="CU302" s="169"/>
      <c r="CV302" s="169"/>
      <c r="CW302" s="169"/>
      <c r="CX302" s="169"/>
      <c r="CY302" s="169"/>
      <c r="CZ302" s="169"/>
      <c r="DA302" s="169"/>
      <c r="DB302" s="169"/>
      <c r="DC302" s="169"/>
      <c r="DD302" s="169"/>
      <c r="DE302" s="169"/>
      <c r="DF302" s="169"/>
      <c r="DG302" s="169"/>
      <c r="DH302" s="169"/>
      <c r="DI302" s="169"/>
      <c r="DJ302" s="2"/>
      <c r="DK302" s="2"/>
      <c r="DL302" s="2"/>
      <c r="DM302" s="2"/>
      <c r="DN302" s="2"/>
      <c r="DO302" s="2"/>
      <c r="DP302" s="169"/>
      <c r="DQ302" s="169"/>
      <c r="DR302" s="169"/>
      <c r="DS302" s="169"/>
      <c r="DT302" s="169"/>
      <c r="DU302" s="169"/>
      <c r="DV302" s="169"/>
      <c r="DW302" s="37"/>
      <c r="DX302" s="37"/>
      <c r="DZ302" s="153"/>
    </row>
    <row r="303" spans="1:130" s="164" customFormat="1" hidden="1" x14ac:dyDescent="0.25">
      <c r="A303" s="153">
        <f t="shared" si="230"/>
        <v>0</v>
      </c>
      <c r="B303" s="39"/>
      <c r="C303" s="39"/>
      <c r="D303" s="17">
        <f t="shared" si="231"/>
        <v>0</v>
      </c>
      <c r="E303" s="113">
        <f t="shared" si="232"/>
        <v>0</v>
      </c>
      <c r="F303" s="113">
        <f t="shared" si="233"/>
        <v>0</v>
      </c>
      <c r="G303" s="113">
        <f t="shared" si="234"/>
        <v>0</v>
      </c>
      <c r="H303" s="113">
        <f t="shared" si="235"/>
        <v>0</v>
      </c>
      <c r="I303" s="113">
        <f t="shared" si="236"/>
        <v>0</v>
      </c>
      <c r="J303" s="113">
        <f t="shared" si="237"/>
        <v>0</v>
      </c>
      <c r="K303" s="113">
        <f t="shared" si="238"/>
        <v>0</v>
      </c>
      <c r="L303" s="76">
        <v>8</v>
      </c>
      <c r="M303" s="76">
        <v>8</v>
      </c>
      <c r="N303" s="76">
        <v>6</v>
      </c>
      <c r="O303" s="76">
        <v>6</v>
      </c>
      <c r="P303" s="76">
        <v>6</v>
      </c>
      <c r="Q303" s="76">
        <v>2</v>
      </c>
      <c r="R303" s="76">
        <v>1</v>
      </c>
      <c r="S303" s="17">
        <f t="shared" si="239"/>
        <v>0</v>
      </c>
      <c r="T303" s="113">
        <f t="shared" si="240"/>
        <v>0</v>
      </c>
      <c r="U303" s="113">
        <f t="shared" si="241"/>
        <v>0</v>
      </c>
      <c r="V303" s="113">
        <f t="shared" si="242"/>
        <v>0</v>
      </c>
      <c r="W303" s="113">
        <f t="shared" si="243"/>
        <v>0</v>
      </c>
      <c r="X303" s="113">
        <f t="shared" si="244"/>
        <v>0</v>
      </c>
      <c r="Y303" s="113">
        <f t="shared" si="245"/>
        <v>0</v>
      </c>
      <c r="Z303" s="113">
        <f t="shared" si="246"/>
        <v>0</v>
      </c>
      <c r="AA303" s="76">
        <v>5</v>
      </c>
      <c r="AB303" s="76">
        <v>6</v>
      </c>
      <c r="AC303" s="76">
        <v>8</v>
      </c>
      <c r="AD303" s="76">
        <v>2</v>
      </c>
      <c r="AE303" s="76">
        <v>2</v>
      </c>
      <c r="AF303" s="76">
        <v>3</v>
      </c>
      <c r="AG303" s="76">
        <v>8</v>
      </c>
      <c r="AH303" s="131">
        <f t="shared" si="247"/>
        <v>0</v>
      </c>
      <c r="AI303" s="131">
        <f t="shared" si="248"/>
        <v>0</v>
      </c>
      <c r="AJ303" s="131">
        <f t="shared" si="249"/>
        <v>0</v>
      </c>
      <c r="AK303" s="131">
        <f t="shared" si="250"/>
        <v>0</v>
      </c>
      <c r="AL303" s="131">
        <f t="shared" si="251"/>
        <v>0</v>
      </c>
      <c r="AM303" s="131">
        <f t="shared" si="252"/>
        <v>0</v>
      </c>
      <c r="AN303" s="131">
        <f t="shared" si="253"/>
        <v>0</v>
      </c>
      <c r="AO303" s="115" t="b">
        <f t="shared" si="254"/>
        <v>0</v>
      </c>
      <c r="AP303" s="115" t="b">
        <f t="shared" si="255"/>
        <v>0</v>
      </c>
      <c r="AQ303" s="115" t="b">
        <f t="shared" si="256"/>
        <v>0</v>
      </c>
      <c r="AR303" s="79">
        <f t="shared" si="257"/>
        <v>0</v>
      </c>
      <c r="AS303" s="79">
        <f t="shared" si="258"/>
        <v>0</v>
      </c>
      <c r="AT303" s="79">
        <f t="shared" si="259"/>
        <v>0</v>
      </c>
      <c r="AU303" s="79">
        <f t="shared" si="260"/>
        <v>0</v>
      </c>
      <c r="AV303" s="79">
        <f t="shared" si="261"/>
        <v>0</v>
      </c>
      <c r="AW303" s="79">
        <f t="shared" si="262"/>
        <v>0</v>
      </c>
      <c r="AX303" s="128">
        <f t="shared" si="263"/>
        <v>0</v>
      </c>
      <c r="AY303" s="128"/>
      <c r="AZ303" s="128"/>
      <c r="BA303" s="128">
        <f t="shared" si="264"/>
        <v>0</v>
      </c>
      <c r="BB303" s="128">
        <f t="shared" si="265"/>
        <v>0</v>
      </c>
      <c r="BC303" s="80">
        <f t="shared" si="223"/>
        <v>0</v>
      </c>
      <c r="BD303" s="80">
        <f t="shared" si="224"/>
        <v>0</v>
      </c>
      <c r="BE303" s="80">
        <f t="shared" si="225"/>
        <v>0</v>
      </c>
      <c r="BF303" s="80">
        <f t="shared" si="226"/>
        <v>0</v>
      </c>
      <c r="BG303" s="80">
        <f t="shared" si="227"/>
        <v>0</v>
      </c>
      <c r="BH303" s="80">
        <f t="shared" si="228"/>
        <v>0</v>
      </c>
      <c r="BI303" s="4">
        <f t="shared" si="266"/>
        <v>0</v>
      </c>
      <c r="BJ303" s="4">
        <f t="shared" si="267"/>
        <v>0</v>
      </c>
      <c r="BK303" s="4">
        <f t="shared" si="268"/>
        <v>0</v>
      </c>
      <c r="BL303" s="8" t="e">
        <f>VLOOKUP(CN303,'CIR Results'!$B$3:$L$42,2,FALSE)</f>
        <v>#N/A</v>
      </c>
      <c r="BM303" s="8" t="e">
        <f>VLOOKUP(CN303,'CIR Results'!$B$3:$L$42,3,FALSE)</f>
        <v>#N/A</v>
      </c>
      <c r="BN303" s="8" t="e">
        <f>VLOOKUP(CN303,'CIR Results'!$B$3:$L$42,4,FALSE)</f>
        <v>#N/A</v>
      </c>
      <c r="BO303" s="8" t="e">
        <f>VLOOKUP(CN303,'CIR Results'!$B$3:$L$42,5,FALSE)</f>
        <v>#N/A</v>
      </c>
      <c r="BP303" s="8" t="e">
        <f>VLOOKUP(CN303,'CIR Results'!$B$3:$L$42,6,FALSE)</f>
        <v>#N/A</v>
      </c>
      <c r="BQ303" s="8" t="e">
        <f>VLOOKUP(CN303,'CIR Results'!$B$3:$L$42,8,FALSE)</f>
        <v>#N/A</v>
      </c>
      <c r="BR303" s="8" t="e">
        <f>VLOOKUP(CN303,'CIR Results'!$B$3:$L$42,9,FALSE)</f>
        <v>#N/A</v>
      </c>
      <c r="BS303" s="8" t="e">
        <f>VLOOKUP(CN303,'CIR Results'!$B$3:$L$42,10,FALSE)</f>
        <v>#N/A</v>
      </c>
      <c r="BT303" s="8" t="e">
        <f>VLOOKUP(CN303,'CIR Results'!$B$3:$L$42,11,FALSE)</f>
        <v>#N/A</v>
      </c>
      <c r="BU303" s="136" t="e">
        <f>VLOOKUP(CN303,'CIR Team Info'!$B$5:$E$44,2,FALSE)</f>
        <v>#N/A</v>
      </c>
      <c r="BV303" s="136" t="e">
        <f>VLOOKUP(CN303,'CIR Team Info'!$B$5:$E$44,4,FALSE)</f>
        <v>#N/A</v>
      </c>
      <c r="BW303" s="136" t="str">
        <f t="shared" si="229"/>
        <v xml:space="preserve">0 0 0 </v>
      </c>
      <c r="BX303" s="168">
        <f>'Pit Scouting Data'!E262</f>
        <v>0</v>
      </c>
      <c r="BY303" s="168">
        <f>'Pit Scouting Data'!F262</f>
        <v>0</v>
      </c>
      <c r="BZ303" s="168">
        <f>'Pit Scouting Data'!G262</f>
        <v>0</v>
      </c>
      <c r="CA303" s="168">
        <f>'Pit Scouting Data'!H262</f>
        <v>0</v>
      </c>
      <c r="CB303" s="168">
        <f>'Pit Scouting Data'!I262</f>
        <v>0</v>
      </c>
      <c r="CC303" s="168">
        <f>'Pit Scouting Data'!J262</f>
        <v>0</v>
      </c>
      <c r="CD303" s="168">
        <f>'Pit Scouting Data'!K262</f>
        <v>0</v>
      </c>
      <c r="CE303" s="168">
        <f>'Pit Scouting Data'!L262</f>
        <v>0</v>
      </c>
      <c r="CF303" s="168">
        <f>'Pit Scouting Data'!M262</f>
        <v>0</v>
      </c>
      <c r="CG303" s="168">
        <f>'Pit Scouting Data'!N262</f>
        <v>0</v>
      </c>
      <c r="CH303" s="168">
        <f>'Pit Scouting Data'!O262</f>
        <v>0</v>
      </c>
      <c r="CI303" s="176">
        <f>'Pit Scouting Data'!P262</f>
        <v>0</v>
      </c>
      <c r="CJ303" s="176">
        <f>'Pit Scouting Data'!Q262</f>
        <v>0</v>
      </c>
      <c r="CK303" s="176">
        <f>'Pit Scouting Data'!R262</f>
        <v>0</v>
      </c>
      <c r="CL303" s="176">
        <f>'Pit Scouting Data'!S262</f>
        <v>0</v>
      </c>
      <c r="CM303" s="169">
        <f>'Pit Scouting Data'!A262</f>
        <v>0</v>
      </c>
      <c r="CN303" s="169">
        <f>'Pit Scouting Data'!B262</f>
        <v>0</v>
      </c>
      <c r="CO303" s="169">
        <f>'Pit Scouting Data'!C262</f>
        <v>0</v>
      </c>
      <c r="CP303" s="169">
        <f>'Pit Scouting Data'!D262</f>
        <v>0</v>
      </c>
      <c r="CQ303" s="169"/>
      <c r="CR303" s="169"/>
      <c r="CS303" s="169"/>
      <c r="CT303" s="169"/>
      <c r="CU303" s="169"/>
      <c r="CV303" s="169"/>
      <c r="CW303" s="169"/>
      <c r="CX303" s="169"/>
      <c r="CY303" s="169"/>
      <c r="CZ303" s="169"/>
      <c r="DA303" s="169"/>
      <c r="DB303" s="169"/>
      <c r="DC303" s="169"/>
      <c r="DD303" s="169"/>
      <c r="DE303" s="169"/>
      <c r="DF303" s="169"/>
      <c r="DG303" s="169"/>
      <c r="DH303" s="169"/>
      <c r="DI303" s="169"/>
      <c r="DJ303" s="2"/>
      <c r="DK303" s="2"/>
      <c r="DL303" s="2"/>
      <c r="DM303" s="2"/>
      <c r="DN303" s="2"/>
      <c r="DO303" s="2"/>
      <c r="DP303" s="169"/>
      <c r="DQ303" s="169"/>
      <c r="DR303" s="169"/>
      <c r="DS303" s="169"/>
      <c r="DT303" s="169"/>
      <c r="DU303" s="169"/>
      <c r="DV303" s="169"/>
      <c r="DW303" s="37"/>
      <c r="DX303" s="37"/>
      <c r="DZ303" s="153"/>
    </row>
    <row r="304" spans="1:130" s="164" customFormat="1" hidden="1" x14ac:dyDescent="0.25">
      <c r="A304" s="153">
        <f t="shared" si="230"/>
        <v>0</v>
      </c>
      <c r="B304" s="39"/>
      <c r="C304" s="39"/>
      <c r="D304" s="17">
        <f t="shared" si="231"/>
        <v>0</v>
      </c>
      <c r="E304" s="113">
        <f t="shared" si="232"/>
        <v>0</v>
      </c>
      <c r="F304" s="113">
        <f t="shared" si="233"/>
        <v>0</v>
      </c>
      <c r="G304" s="113">
        <f t="shared" si="234"/>
        <v>0</v>
      </c>
      <c r="H304" s="113">
        <f t="shared" si="235"/>
        <v>0</v>
      </c>
      <c r="I304" s="113">
        <f t="shared" si="236"/>
        <v>0</v>
      </c>
      <c r="J304" s="113">
        <f t="shared" si="237"/>
        <v>0</v>
      </c>
      <c r="K304" s="113">
        <f t="shared" si="238"/>
        <v>0</v>
      </c>
      <c r="L304" s="76">
        <v>8</v>
      </c>
      <c r="M304" s="76">
        <v>8</v>
      </c>
      <c r="N304" s="76">
        <v>6</v>
      </c>
      <c r="O304" s="76">
        <v>6</v>
      </c>
      <c r="P304" s="76">
        <v>6</v>
      </c>
      <c r="Q304" s="76">
        <v>2</v>
      </c>
      <c r="R304" s="76">
        <v>1</v>
      </c>
      <c r="S304" s="17">
        <f t="shared" si="239"/>
        <v>0</v>
      </c>
      <c r="T304" s="113">
        <f t="shared" si="240"/>
        <v>0</v>
      </c>
      <c r="U304" s="113">
        <f t="shared" si="241"/>
        <v>0</v>
      </c>
      <c r="V304" s="113">
        <f t="shared" si="242"/>
        <v>0</v>
      </c>
      <c r="W304" s="113">
        <f t="shared" si="243"/>
        <v>0</v>
      </c>
      <c r="X304" s="113">
        <f t="shared" si="244"/>
        <v>0</v>
      </c>
      <c r="Y304" s="113">
        <f t="shared" si="245"/>
        <v>0</v>
      </c>
      <c r="Z304" s="113">
        <f t="shared" si="246"/>
        <v>0</v>
      </c>
      <c r="AA304" s="76">
        <v>5</v>
      </c>
      <c r="AB304" s="76">
        <v>6</v>
      </c>
      <c r="AC304" s="76">
        <v>8</v>
      </c>
      <c r="AD304" s="76">
        <v>2</v>
      </c>
      <c r="AE304" s="76">
        <v>2</v>
      </c>
      <c r="AF304" s="76">
        <v>3</v>
      </c>
      <c r="AG304" s="76">
        <v>8</v>
      </c>
      <c r="AH304" s="131">
        <f t="shared" si="247"/>
        <v>0</v>
      </c>
      <c r="AI304" s="131">
        <f t="shared" si="248"/>
        <v>0</v>
      </c>
      <c r="AJ304" s="131">
        <f t="shared" si="249"/>
        <v>0</v>
      </c>
      <c r="AK304" s="131">
        <f t="shared" si="250"/>
        <v>0</v>
      </c>
      <c r="AL304" s="131">
        <f t="shared" si="251"/>
        <v>0</v>
      </c>
      <c r="AM304" s="131">
        <f t="shared" si="252"/>
        <v>0</v>
      </c>
      <c r="AN304" s="131">
        <f t="shared" si="253"/>
        <v>0</v>
      </c>
      <c r="AO304" s="115" t="b">
        <f t="shared" si="254"/>
        <v>0</v>
      </c>
      <c r="AP304" s="115" t="b">
        <f t="shared" si="255"/>
        <v>0</v>
      </c>
      <c r="AQ304" s="115" t="b">
        <f t="shared" si="256"/>
        <v>0</v>
      </c>
      <c r="AR304" s="79">
        <f t="shared" si="257"/>
        <v>0</v>
      </c>
      <c r="AS304" s="79">
        <f t="shared" si="258"/>
        <v>0</v>
      </c>
      <c r="AT304" s="79">
        <f t="shared" si="259"/>
        <v>0</v>
      </c>
      <c r="AU304" s="79">
        <f t="shared" si="260"/>
        <v>0</v>
      </c>
      <c r="AV304" s="79">
        <f t="shared" si="261"/>
        <v>0</v>
      </c>
      <c r="AW304" s="79">
        <f t="shared" si="262"/>
        <v>0</v>
      </c>
      <c r="AX304" s="128">
        <f t="shared" si="263"/>
        <v>0</v>
      </c>
      <c r="AY304" s="128"/>
      <c r="AZ304" s="128"/>
      <c r="BA304" s="128">
        <f t="shared" si="264"/>
        <v>0</v>
      </c>
      <c r="BB304" s="128">
        <f t="shared" si="265"/>
        <v>0</v>
      </c>
      <c r="BC304" s="80">
        <f t="shared" si="223"/>
        <v>0</v>
      </c>
      <c r="BD304" s="80">
        <f t="shared" si="224"/>
        <v>0</v>
      </c>
      <c r="BE304" s="80">
        <f t="shared" si="225"/>
        <v>0</v>
      </c>
      <c r="BF304" s="80">
        <f t="shared" si="226"/>
        <v>0</v>
      </c>
      <c r="BG304" s="80">
        <f t="shared" si="227"/>
        <v>0</v>
      </c>
      <c r="BH304" s="80">
        <f t="shared" si="228"/>
        <v>0</v>
      </c>
      <c r="BI304" s="4">
        <f t="shared" si="266"/>
        <v>0</v>
      </c>
      <c r="BJ304" s="4">
        <f t="shared" si="267"/>
        <v>0</v>
      </c>
      <c r="BK304" s="4">
        <f t="shared" si="268"/>
        <v>0</v>
      </c>
      <c r="BL304" s="8" t="e">
        <f>VLOOKUP(CN304,'CIR Results'!$B$3:$L$42,2,FALSE)</f>
        <v>#N/A</v>
      </c>
      <c r="BM304" s="8" t="e">
        <f>VLOOKUP(CN304,'CIR Results'!$B$3:$L$42,3,FALSE)</f>
        <v>#N/A</v>
      </c>
      <c r="BN304" s="8" t="e">
        <f>VLOOKUP(CN304,'CIR Results'!$B$3:$L$42,4,FALSE)</f>
        <v>#N/A</v>
      </c>
      <c r="BO304" s="8" t="e">
        <f>VLOOKUP(CN304,'CIR Results'!$B$3:$L$42,5,FALSE)</f>
        <v>#N/A</v>
      </c>
      <c r="BP304" s="8" t="e">
        <f>VLOOKUP(CN304,'CIR Results'!$B$3:$L$42,6,FALSE)</f>
        <v>#N/A</v>
      </c>
      <c r="BQ304" s="8" t="e">
        <f>VLOOKUP(CN304,'CIR Results'!$B$3:$L$42,8,FALSE)</f>
        <v>#N/A</v>
      </c>
      <c r="BR304" s="8" t="e">
        <f>VLOOKUP(CN304,'CIR Results'!$B$3:$L$42,9,FALSE)</f>
        <v>#N/A</v>
      </c>
      <c r="BS304" s="8" t="e">
        <f>VLOOKUP(CN304,'CIR Results'!$B$3:$L$42,10,FALSE)</f>
        <v>#N/A</v>
      </c>
      <c r="BT304" s="8" t="e">
        <f>VLOOKUP(CN304,'CIR Results'!$B$3:$L$42,11,FALSE)</f>
        <v>#N/A</v>
      </c>
      <c r="BU304" s="136" t="e">
        <f>VLOOKUP(CN304,'CIR Team Info'!$B$5:$E$44,2,FALSE)</f>
        <v>#N/A</v>
      </c>
      <c r="BV304" s="136" t="e">
        <f>VLOOKUP(CN304,'CIR Team Info'!$B$5:$E$44,4,FALSE)</f>
        <v>#N/A</v>
      </c>
      <c r="BW304" s="136" t="str">
        <f t="shared" si="229"/>
        <v xml:space="preserve">0 0 0 </v>
      </c>
      <c r="BX304" s="168">
        <f>'Pit Scouting Data'!E263</f>
        <v>0</v>
      </c>
      <c r="BY304" s="168">
        <f>'Pit Scouting Data'!F263</f>
        <v>0</v>
      </c>
      <c r="BZ304" s="168">
        <f>'Pit Scouting Data'!G263</f>
        <v>0</v>
      </c>
      <c r="CA304" s="168">
        <f>'Pit Scouting Data'!H263</f>
        <v>0</v>
      </c>
      <c r="CB304" s="168">
        <f>'Pit Scouting Data'!I263</f>
        <v>0</v>
      </c>
      <c r="CC304" s="168">
        <f>'Pit Scouting Data'!J263</f>
        <v>0</v>
      </c>
      <c r="CD304" s="168">
        <f>'Pit Scouting Data'!K263</f>
        <v>0</v>
      </c>
      <c r="CE304" s="168">
        <f>'Pit Scouting Data'!L263</f>
        <v>0</v>
      </c>
      <c r="CF304" s="168">
        <f>'Pit Scouting Data'!M263</f>
        <v>0</v>
      </c>
      <c r="CG304" s="168">
        <f>'Pit Scouting Data'!N263</f>
        <v>0</v>
      </c>
      <c r="CH304" s="168">
        <f>'Pit Scouting Data'!O263</f>
        <v>0</v>
      </c>
      <c r="CI304" s="176">
        <f>'Pit Scouting Data'!P263</f>
        <v>0</v>
      </c>
      <c r="CJ304" s="176">
        <f>'Pit Scouting Data'!Q263</f>
        <v>0</v>
      </c>
      <c r="CK304" s="176">
        <f>'Pit Scouting Data'!R263</f>
        <v>0</v>
      </c>
      <c r="CL304" s="176">
        <f>'Pit Scouting Data'!S263</f>
        <v>0</v>
      </c>
      <c r="CM304" s="169">
        <f>'Pit Scouting Data'!A263</f>
        <v>0</v>
      </c>
      <c r="CN304" s="169">
        <f>'Pit Scouting Data'!B263</f>
        <v>0</v>
      </c>
      <c r="CO304" s="169">
        <f>'Pit Scouting Data'!C263</f>
        <v>0</v>
      </c>
      <c r="CP304" s="169">
        <f>'Pit Scouting Data'!D263</f>
        <v>0</v>
      </c>
      <c r="CQ304" s="169"/>
      <c r="CR304" s="169"/>
      <c r="CS304" s="169"/>
      <c r="CT304" s="169"/>
      <c r="CU304" s="169"/>
      <c r="CV304" s="169"/>
      <c r="CW304" s="169"/>
      <c r="CX304" s="169"/>
      <c r="CY304" s="169"/>
      <c r="CZ304" s="169"/>
      <c r="DA304" s="169"/>
      <c r="DB304" s="169"/>
      <c r="DC304" s="169"/>
      <c r="DD304" s="169"/>
      <c r="DE304" s="169"/>
      <c r="DF304" s="169"/>
      <c r="DG304" s="169"/>
      <c r="DH304" s="169"/>
      <c r="DI304" s="169"/>
      <c r="DJ304" s="2"/>
      <c r="DK304" s="2"/>
      <c r="DL304" s="2"/>
      <c r="DM304" s="2"/>
      <c r="DN304" s="2"/>
      <c r="DO304" s="2"/>
      <c r="DP304" s="169"/>
      <c r="DQ304" s="169"/>
      <c r="DR304" s="169"/>
      <c r="DS304" s="169"/>
      <c r="DT304" s="169"/>
      <c r="DU304" s="169"/>
      <c r="DV304" s="169"/>
      <c r="DW304" s="37"/>
      <c r="DX304" s="37"/>
      <c r="DZ304" s="153"/>
    </row>
    <row r="305" spans="1:130" s="164" customFormat="1" hidden="1" x14ac:dyDescent="0.25">
      <c r="A305" s="153">
        <f t="shared" si="230"/>
        <v>0</v>
      </c>
      <c r="B305" s="39"/>
      <c r="C305" s="39"/>
      <c r="D305" s="17">
        <f t="shared" si="231"/>
        <v>0</v>
      </c>
      <c r="E305" s="113">
        <f t="shared" si="232"/>
        <v>0</v>
      </c>
      <c r="F305" s="113">
        <f t="shared" si="233"/>
        <v>0</v>
      </c>
      <c r="G305" s="113">
        <f t="shared" si="234"/>
        <v>0</v>
      </c>
      <c r="H305" s="113">
        <f t="shared" si="235"/>
        <v>0</v>
      </c>
      <c r="I305" s="113">
        <f t="shared" si="236"/>
        <v>0</v>
      </c>
      <c r="J305" s="113">
        <f t="shared" si="237"/>
        <v>0</v>
      </c>
      <c r="K305" s="113">
        <f t="shared" si="238"/>
        <v>0</v>
      </c>
      <c r="L305" s="76">
        <v>8</v>
      </c>
      <c r="M305" s="76">
        <v>8</v>
      </c>
      <c r="N305" s="76">
        <v>6</v>
      </c>
      <c r="O305" s="76">
        <v>6</v>
      </c>
      <c r="P305" s="76">
        <v>6</v>
      </c>
      <c r="Q305" s="76">
        <v>2</v>
      </c>
      <c r="R305" s="76">
        <v>1</v>
      </c>
      <c r="S305" s="17">
        <f t="shared" si="239"/>
        <v>0</v>
      </c>
      <c r="T305" s="113">
        <f t="shared" si="240"/>
        <v>0</v>
      </c>
      <c r="U305" s="113">
        <f t="shared" si="241"/>
        <v>0</v>
      </c>
      <c r="V305" s="113">
        <f t="shared" si="242"/>
        <v>0</v>
      </c>
      <c r="W305" s="113">
        <f t="shared" si="243"/>
        <v>0</v>
      </c>
      <c r="X305" s="113">
        <f t="shared" si="244"/>
        <v>0</v>
      </c>
      <c r="Y305" s="113">
        <f t="shared" si="245"/>
        <v>0</v>
      </c>
      <c r="Z305" s="113">
        <f t="shared" si="246"/>
        <v>0</v>
      </c>
      <c r="AA305" s="76">
        <v>5</v>
      </c>
      <c r="AB305" s="76">
        <v>6</v>
      </c>
      <c r="AC305" s="76">
        <v>8</v>
      </c>
      <c r="AD305" s="76">
        <v>2</v>
      </c>
      <c r="AE305" s="76">
        <v>2</v>
      </c>
      <c r="AF305" s="76">
        <v>3</v>
      </c>
      <c r="AG305" s="76">
        <v>8</v>
      </c>
      <c r="AH305" s="131">
        <f t="shared" si="247"/>
        <v>0</v>
      </c>
      <c r="AI305" s="131">
        <f t="shared" si="248"/>
        <v>0</v>
      </c>
      <c r="AJ305" s="131">
        <f t="shared" si="249"/>
        <v>0</v>
      </c>
      <c r="AK305" s="131">
        <f t="shared" si="250"/>
        <v>0</v>
      </c>
      <c r="AL305" s="131">
        <f t="shared" si="251"/>
        <v>0</v>
      </c>
      <c r="AM305" s="131">
        <f t="shared" si="252"/>
        <v>0</v>
      </c>
      <c r="AN305" s="131">
        <f t="shared" si="253"/>
        <v>0</v>
      </c>
      <c r="AO305" s="115" t="b">
        <f t="shared" si="254"/>
        <v>0</v>
      </c>
      <c r="AP305" s="115" t="b">
        <f t="shared" si="255"/>
        <v>0</v>
      </c>
      <c r="AQ305" s="115" t="b">
        <f t="shared" si="256"/>
        <v>0</v>
      </c>
      <c r="AR305" s="79">
        <f t="shared" si="257"/>
        <v>0</v>
      </c>
      <c r="AS305" s="79">
        <f t="shared" si="258"/>
        <v>0</v>
      </c>
      <c r="AT305" s="79">
        <f t="shared" si="259"/>
        <v>0</v>
      </c>
      <c r="AU305" s="79">
        <f t="shared" si="260"/>
        <v>0</v>
      </c>
      <c r="AV305" s="79">
        <f t="shared" si="261"/>
        <v>0</v>
      </c>
      <c r="AW305" s="79">
        <f t="shared" si="262"/>
        <v>0</v>
      </c>
      <c r="AX305" s="128">
        <f t="shared" si="263"/>
        <v>0</v>
      </c>
      <c r="AY305" s="128"/>
      <c r="AZ305" s="128"/>
      <c r="BA305" s="128">
        <f t="shared" si="264"/>
        <v>0</v>
      </c>
      <c r="BB305" s="128">
        <f t="shared" si="265"/>
        <v>0</v>
      </c>
      <c r="BC305" s="80">
        <f t="shared" si="223"/>
        <v>0</v>
      </c>
      <c r="BD305" s="80">
        <f t="shared" si="224"/>
        <v>0</v>
      </c>
      <c r="BE305" s="80">
        <f t="shared" si="225"/>
        <v>0</v>
      </c>
      <c r="BF305" s="80">
        <f t="shared" si="226"/>
        <v>0</v>
      </c>
      <c r="BG305" s="80">
        <f t="shared" si="227"/>
        <v>0</v>
      </c>
      <c r="BH305" s="80">
        <f t="shared" si="228"/>
        <v>0</v>
      </c>
      <c r="BI305" s="4">
        <f t="shared" si="266"/>
        <v>0</v>
      </c>
      <c r="BJ305" s="4">
        <f t="shared" si="267"/>
        <v>0</v>
      </c>
      <c r="BK305" s="4">
        <f t="shared" si="268"/>
        <v>0</v>
      </c>
      <c r="BL305" s="8" t="e">
        <f>VLOOKUP(CN305,'CIR Results'!$B$3:$L$42,2,FALSE)</f>
        <v>#N/A</v>
      </c>
      <c r="BM305" s="8" t="e">
        <f>VLOOKUP(CN305,'CIR Results'!$B$3:$L$42,3,FALSE)</f>
        <v>#N/A</v>
      </c>
      <c r="BN305" s="8" t="e">
        <f>VLOOKUP(CN305,'CIR Results'!$B$3:$L$42,4,FALSE)</f>
        <v>#N/A</v>
      </c>
      <c r="BO305" s="8" t="e">
        <f>VLOOKUP(CN305,'CIR Results'!$B$3:$L$42,5,FALSE)</f>
        <v>#N/A</v>
      </c>
      <c r="BP305" s="8" t="e">
        <f>VLOOKUP(CN305,'CIR Results'!$B$3:$L$42,6,FALSE)</f>
        <v>#N/A</v>
      </c>
      <c r="BQ305" s="8" t="e">
        <f>VLOOKUP(CN305,'CIR Results'!$B$3:$L$42,8,FALSE)</f>
        <v>#N/A</v>
      </c>
      <c r="BR305" s="8" t="e">
        <f>VLOOKUP(CN305,'CIR Results'!$B$3:$L$42,9,FALSE)</f>
        <v>#N/A</v>
      </c>
      <c r="BS305" s="8" t="e">
        <f>VLOOKUP(CN305,'CIR Results'!$B$3:$L$42,10,FALSE)</f>
        <v>#N/A</v>
      </c>
      <c r="BT305" s="8" t="e">
        <f>VLOOKUP(CN305,'CIR Results'!$B$3:$L$42,11,FALSE)</f>
        <v>#N/A</v>
      </c>
      <c r="BU305" s="136" t="e">
        <f>VLOOKUP(CN305,'CIR Team Info'!$B$5:$E$44,2,FALSE)</f>
        <v>#N/A</v>
      </c>
      <c r="BV305" s="136" t="e">
        <f>VLOOKUP(CN305,'CIR Team Info'!$B$5:$E$44,4,FALSE)</f>
        <v>#N/A</v>
      </c>
      <c r="BW305" s="136" t="str">
        <f t="shared" si="229"/>
        <v xml:space="preserve">0 0 0 </v>
      </c>
      <c r="BX305" s="168">
        <f>'Pit Scouting Data'!E264</f>
        <v>0</v>
      </c>
      <c r="BY305" s="168">
        <f>'Pit Scouting Data'!F264</f>
        <v>0</v>
      </c>
      <c r="BZ305" s="168">
        <f>'Pit Scouting Data'!G264</f>
        <v>0</v>
      </c>
      <c r="CA305" s="168">
        <f>'Pit Scouting Data'!H264</f>
        <v>0</v>
      </c>
      <c r="CB305" s="168">
        <f>'Pit Scouting Data'!I264</f>
        <v>0</v>
      </c>
      <c r="CC305" s="168">
        <f>'Pit Scouting Data'!J264</f>
        <v>0</v>
      </c>
      <c r="CD305" s="168">
        <f>'Pit Scouting Data'!K264</f>
        <v>0</v>
      </c>
      <c r="CE305" s="168">
        <f>'Pit Scouting Data'!L264</f>
        <v>0</v>
      </c>
      <c r="CF305" s="168">
        <f>'Pit Scouting Data'!M264</f>
        <v>0</v>
      </c>
      <c r="CG305" s="168">
        <f>'Pit Scouting Data'!N264</f>
        <v>0</v>
      </c>
      <c r="CH305" s="168">
        <f>'Pit Scouting Data'!O264</f>
        <v>0</v>
      </c>
      <c r="CI305" s="176">
        <f>'Pit Scouting Data'!P264</f>
        <v>0</v>
      </c>
      <c r="CJ305" s="176">
        <f>'Pit Scouting Data'!Q264</f>
        <v>0</v>
      </c>
      <c r="CK305" s="176">
        <f>'Pit Scouting Data'!R264</f>
        <v>0</v>
      </c>
      <c r="CL305" s="176">
        <f>'Pit Scouting Data'!S264</f>
        <v>0</v>
      </c>
      <c r="CM305" s="169">
        <f>'Pit Scouting Data'!A264</f>
        <v>0</v>
      </c>
      <c r="CN305" s="169">
        <f>'Pit Scouting Data'!B264</f>
        <v>0</v>
      </c>
      <c r="CO305" s="169">
        <f>'Pit Scouting Data'!C264</f>
        <v>0</v>
      </c>
      <c r="CP305" s="169">
        <f>'Pit Scouting Data'!D264</f>
        <v>0</v>
      </c>
      <c r="CQ305" s="169"/>
      <c r="CR305" s="169"/>
      <c r="CS305" s="169"/>
      <c r="CT305" s="169"/>
      <c r="CU305" s="169"/>
      <c r="CV305" s="169"/>
      <c r="CW305" s="169"/>
      <c r="CX305" s="169"/>
      <c r="CY305" s="169"/>
      <c r="CZ305" s="169"/>
      <c r="DA305" s="169"/>
      <c r="DB305" s="169"/>
      <c r="DC305" s="169"/>
      <c r="DD305" s="169"/>
      <c r="DE305" s="169"/>
      <c r="DF305" s="169"/>
      <c r="DG305" s="169"/>
      <c r="DH305" s="169"/>
      <c r="DI305" s="169"/>
      <c r="DJ305" s="2"/>
      <c r="DK305" s="2"/>
      <c r="DL305" s="2"/>
      <c r="DM305" s="2"/>
      <c r="DN305" s="2"/>
      <c r="DO305" s="2"/>
      <c r="DP305" s="169"/>
      <c r="DQ305" s="169"/>
      <c r="DR305" s="169"/>
      <c r="DS305" s="169"/>
      <c r="DT305" s="169"/>
      <c r="DU305" s="169"/>
      <c r="DV305" s="169"/>
      <c r="DW305" s="37"/>
      <c r="DX305" s="37"/>
      <c r="DZ305" s="153"/>
    </row>
    <row r="306" spans="1:130" s="164" customFormat="1" hidden="1" x14ac:dyDescent="0.25">
      <c r="A306" s="153">
        <f t="shared" si="230"/>
        <v>0</v>
      </c>
      <c r="B306" s="39"/>
      <c r="C306" s="39"/>
      <c r="D306" s="17">
        <f t="shared" si="231"/>
        <v>0</v>
      </c>
      <c r="E306" s="113">
        <f t="shared" si="232"/>
        <v>0</v>
      </c>
      <c r="F306" s="113">
        <f t="shared" si="233"/>
        <v>0</v>
      </c>
      <c r="G306" s="113">
        <f t="shared" si="234"/>
        <v>0</v>
      </c>
      <c r="H306" s="113">
        <f t="shared" si="235"/>
        <v>0</v>
      </c>
      <c r="I306" s="113">
        <f t="shared" si="236"/>
        <v>0</v>
      </c>
      <c r="J306" s="113">
        <f t="shared" si="237"/>
        <v>0</v>
      </c>
      <c r="K306" s="113">
        <f t="shared" si="238"/>
        <v>0</v>
      </c>
      <c r="L306" s="76">
        <v>8</v>
      </c>
      <c r="M306" s="76">
        <v>8</v>
      </c>
      <c r="N306" s="76">
        <v>6</v>
      </c>
      <c r="O306" s="76">
        <v>6</v>
      </c>
      <c r="P306" s="76">
        <v>6</v>
      </c>
      <c r="Q306" s="76">
        <v>2</v>
      </c>
      <c r="R306" s="76">
        <v>1</v>
      </c>
      <c r="S306" s="17">
        <f t="shared" si="239"/>
        <v>0</v>
      </c>
      <c r="T306" s="113">
        <f t="shared" si="240"/>
        <v>0</v>
      </c>
      <c r="U306" s="113">
        <f t="shared" si="241"/>
        <v>0</v>
      </c>
      <c r="V306" s="113">
        <f t="shared" si="242"/>
        <v>0</v>
      </c>
      <c r="W306" s="113">
        <f t="shared" si="243"/>
        <v>0</v>
      </c>
      <c r="X306" s="113">
        <f t="shared" si="244"/>
        <v>0</v>
      </c>
      <c r="Y306" s="113">
        <f t="shared" si="245"/>
        <v>0</v>
      </c>
      <c r="Z306" s="113">
        <f t="shared" si="246"/>
        <v>0</v>
      </c>
      <c r="AA306" s="76">
        <v>5</v>
      </c>
      <c r="AB306" s="76">
        <v>6</v>
      </c>
      <c r="AC306" s="76">
        <v>8</v>
      </c>
      <c r="AD306" s="76">
        <v>2</v>
      </c>
      <c r="AE306" s="76">
        <v>2</v>
      </c>
      <c r="AF306" s="76">
        <v>3</v>
      </c>
      <c r="AG306" s="76">
        <v>8</v>
      </c>
      <c r="AH306" s="131">
        <f t="shared" si="247"/>
        <v>0</v>
      </c>
      <c r="AI306" s="131">
        <f t="shared" si="248"/>
        <v>0</v>
      </c>
      <c r="AJ306" s="131">
        <f t="shared" si="249"/>
        <v>0</v>
      </c>
      <c r="AK306" s="131">
        <f t="shared" si="250"/>
        <v>0</v>
      </c>
      <c r="AL306" s="131">
        <f t="shared" si="251"/>
        <v>0</v>
      </c>
      <c r="AM306" s="131">
        <f t="shared" si="252"/>
        <v>0</v>
      </c>
      <c r="AN306" s="131">
        <f t="shared" si="253"/>
        <v>0</v>
      </c>
      <c r="AO306" s="115" t="b">
        <f t="shared" si="254"/>
        <v>0</v>
      </c>
      <c r="AP306" s="115" t="b">
        <f t="shared" si="255"/>
        <v>0</v>
      </c>
      <c r="AQ306" s="115" t="b">
        <f t="shared" si="256"/>
        <v>0</v>
      </c>
      <c r="AR306" s="79">
        <f t="shared" si="257"/>
        <v>0</v>
      </c>
      <c r="AS306" s="79">
        <f t="shared" si="258"/>
        <v>0</v>
      </c>
      <c r="AT306" s="79">
        <f t="shared" si="259"/>
        <v>0</v>
      </c>
      <c r="AU306" s="79">
        <f t="shared" si="260"/>
        <v>0</v>
      </c>
      <c r="AV306" s="79">
        <f t="shared" si="261"/>
        <v>0</v>
      </c>
      <c r="AW306" s="79">
        <f t="shared" si="262"/>
        <v>0</v>
      </c>
      <c r="AX306" s="128">
        <f t="shared" si="263"/>
        <v>0</v>
      </c>
      <c r="AY306" s="128"/>
      <c r="AZ306" s="128"/>
      <c r="BA306" s="128">
        <f t="shared" si="264"/>
        <v>0</v>
      </c>
      <c r="BB306" s="128">
        <f t="shared" si="265"/>
        <v>0</v>
      </c>
      <c r="BC306" s="80">
        <f t="shared" si="223"/>
        <v>0</v>
      </c>
      <c r="BD306" s="80">
        <f t="shared" si="224"/>
        <v>0</v>
      </c>
      <c r="BE306" s="80">
        <f t="shared" si="225"/>
        <v>0</v>
      </c>
      <c r="BF306" s="80">
        <f t="shared" si="226"/>
        <v>0</v>
      </c>
      <c r="BG306" s="80">
        <f t="shared" si="227"/>
        <v>0</v>
      </c>
      <c r="BH306" s="80">
        <f t="shared" si="228"/>
        <v>0</v>
      </c>
      <c r="BI306" s="4">
        <f t="shared" si="266"/>
        <v>0</v>
      </c>
      <c r="BJ306" s="4">
        <f t="shared" si="267"/>
        <v>0</v>
      </c>
      <c r="BK306" s="4">
        <f t="shared" si="268"/>
        <v>0</v>
      </c>
      <c r="BL306" s="8" t="e">
        <f>VLOOKUP(CN306,'CIR Results'!$B$3:$L$42,2,FALSE)</f>
        <v>#N/A</v>
      </c>
      <c r="BM306" s="8" t="e">
        <f>VLOOKUP(CN306,'CIR Results'!$B$3:$L$42,3,FALSE)</f>
        <v>#N/A</v>
      </c>
      <c r="BN306" s="8" t="e">
        <f>VLOOKUP(CN306,'CIR Results'!$B$3:$L$42,4,FALSE)</f>
        <v>#N/A</v>
      </c>
      <c r="BO306" s="8" t="e">
        <f>VLOOKUP(CN306,'CIR Results'!$B$3:$L$42,5,FALSE)</f>
        <v>#N/A</v>
      </c>
      <c r="BP306" s="8" t="e">
        <f>VLOOKUP(CN306,'CIR Results'!$B$3:$L$42,6,FALSE)</f>
        <v>#N/A</v>
      </c>
      <c r="BQ306" s="8" t="e">
        <f>VLOOKUP(CN306,'CIR Results'!$B$3:$L$42,8,FALSE)</f>
        <v>#N/A</v>
      </c>
      <c r="BR306" s="8" t="e">
        <f>VLOOKUP(CN306,'CIR Results'!$B$3:$L$42,9,FALSE)</f>
        <v>#N/A</v>
      </c>
      <c r="BS306" s="8" t="e">
        <f>VLOOKUP(CN306,'CIR Results'!$B$3:$L$42,10,FALSE)</f>
        <v>#N/A</v>
      </c>
      <c r="BT306" s="8" t="e">
        <f>VLOOKUP(CN306,'CIR Results'!$B$3:$L$42,11,FALSE)</f>
        <v>#N/A</v>
      </c>
      <c r="BU306" s="136" t="e">
        <f>VLOOKUP(CN306,'CIR Team Info'!$B$5:$E$44,2,FALSE)</f>
        <v>#N/A</v>
      </c>
      <c r="BV306" s="136" t="e">
        <f>VLOOKUP(CN306,'CIR Team Info'!$B$5:$E$44,4,FALSE)</f>
        <v>#N/A</v>
      </c>
      <c r="BW306" s="136" t="str">
        <f t="shared" si="229"/>
        <v xml:space="preserve">0 0 0 </v>
      </c>
      <c r="BX306" s="168">
        <f>'Pit Scouting Data'!E265</f>
        <v>0</v>
      </c>
      <c r="BY306" s="168">
        <f>'Pit Scouting Data'!F265</f>
        <v>0</v>
      </c>
      <c r="BZ306" s="168">
        <f>'Pit Scouting Data'!G265</f>
        <v>0</v>
      </c>
      <c r="CA306" s="168">
        <f>'Pit Scouting Data'!H265</f>
        <v>0</v>
      </c>
      <c r="CB306" s="168">
        <f>'Pit Scouting Data'!I265</f>
        <v>0</v>
      </c>
      <c r="CC306" s="168">
        <f>'Pit Scouting Data'!J265</f>
        <v>0</v>
      </c>
      <c r="CD306" s="168">
        <f>'Pit Scouting Data'!K265</f>
        <v>0</v>
      </c>
      <c r="CE306" s="168">
        <f>'Pit Scouting Data'!L265</f>
        <v>0</v>
      </c>
      <c r="CF306" s="168">
        <f>'Pit Scouting Data'!M265</f>
        <v>0</v>
      </c>
      <c r="CG306" s="168">
        <f>'Pit Scouting Data'!N265</f>
        <v>0</v>
      </c>
      <c r="CH306" s="168">
        <f>'Pit Scouting Data'!O265</f>
        <v>0</v>
      </c>
      <c r="CI306" s="176">
        <f>'Pit Scouting Data'!P265</f>
        <v>0</v>
      </c>
      <c r="CJ306" s="176">
        <f>'Pit Scouting Data'!Q265</f>
        <v>0</v>
      </c>
      <c r="CK306" s="176">
        <f>'Pit Scouting Data'!R265</f>
        <v>0</v>
      </c>
      <c r="CL306" s="176">
        <f>'Pit Scouting Data'!S265</f>
        <v>0</v>
      </c>
      <c r="CM306" s="169">
        <f>'Pit Scouting Data'!A265</f>
        <v>0</v>
      </c>
      <c r="CN306" s="169">
        <f>'Pit Scouting Data'!B265</f>
        <v>0</v>
      </c>
      <c r="CO306" s="169">
        <f>'Pit Scouting Data'!C265</f>
        <v>0</v>
      </c>
      <c r="CP306" s="169">
        <f>'Pit Scouting Data'!D265</f>
        <v>0</v>
      </c>
      <c r="CQ306" s="169"/>
      <c r="CR306" s="169"/>
      <c r="CS306" s="169"/>
      <c r="CT306" s="169"/>
      <c r="CU306" s="169"/>
      <c r="CV306" s="169"/>
      <c r="CW306" s="169"/>
      <c r="CX306" s="169"/>
      <c r="CY306" s="169"/>
      <c r="CZ306" s="169"/>
      <c r="DA306" s="169"/>
      <c r="DB306" s="169"/>
      <c r="DC306" s="169"/>
      <c r="DD306" s="169"/>
      <c r="DE306" s="169"/>
      <c r="DF306" s="169"/>
      <c r="DG306" s="169"/>
      <c r="DH306" s="169"/>
      <c r="DI306" s="169"/>
      <c r="DJ306" s="2"/>
      <c r="DK306" s="2"/>
      <c r="DL306" s="2"/>
      <c r="DM306" s="2"/>
      <c r="DN306" s="2"/>
      <c r="DO306" s="2"/>
      <c r="DP306" s="169"/>
      <c r="DQ306" s="169"/>
      <c r="DR306" s="169"/>
      <c r="DS306" s="169"/>
      <c r="DT306" s="169"/>
      <c r="DU306" s="169"/>
      <c r="DV306" s="169"/>
      <c r="DW306" s="37"/>
      <c r="DX306" s="37"/>
      <c r="DZ306" s="153"/>
    </row>
    <row r="307" spans="1:130" s="164" customFormat="1" hidden="1" x14ac:dyDescent="0.25">
      <c r="A307" s="153">
        <f t="shared" si="230"/>
        <v>0</v>
      </c>
      <c r="B307" s="39"/>
      <c r="C307" s="39"/>
      <c r="D307" s="17">
        <f t="shared" si="231"/>
        <v>0</v>
      </c>
      <c r="E307" s="113">
        <f t="shared" si="232"/>
        <v>0</v>
      </c>
      <c r="F307" s="113">
        <f t="shared" si="233"/>
        <v>0</v>
      </c>
      <c r="G307" s="113">
        <f t="shared" si="234"/>
        <v>0</v>
      </c>
      <c r="H307" s="113">
        <f t="shared" si="235"/>
        <v>0</v>
      </c>
      <c r="I307" s="113">
        <f t="shared" si="236"/>
        <v>0</v>
      </c>
      <c r="J307" s="113">
        <f t="shared" si="237"/>
        <v>0</v>
      </c>
      <c r="K307" s="113">
        <f t="shared" si="238"/>
        <v>0</v>
      </c>
      <c r="L307" s="76">
        <v>8</v>
      </c>
      <c r="M307" s="76">
        <v>8</v>
      </c>
      <c r="N307" s="76">
        <v>6</v>
      </c>
      <c r="O307" s="76">
        <v>6</v>
      </c>
      <c r="P307" s="76">
        <v>6</v>
      </c>
      <c r="Q307" s="76">
        <v>2</v>
      </c>
      <c r="R307" s="76">
        <v>1</v>
      </c>
      <c r="S307" s="17">
        <f t="shared" si="239"/>
        <v>0</v>
      </c>
      <c r="T307" s="113">
        <f t="shared" si="240"/>
        <v>0</v>
      </c>
      <c r="U307" s="113">
        <f t="shared" si="241"/>
        <v>0</v>
      </c>
      <c r="V307" s="113">
        <f t="shared" si="242"/>
        <v>0</v>
      </c>
      <c r="W307" s="113">
        <f t="shared" si="243"/>
        <v>0</v>
      </c>
      <c r="X307" s="113">
        <f t="shared" si="244"/>
        <v>0</v>
      </c>
      <c r="Y307" s="113">
        <f t="shared" si="245"/>
        <v>0</v>
      </c>
      <c r="Z307" s="113">
        <f t="shared" si="246"/>
        <v>0</v>
      </c>
      <c r="AA307" s="76">
        <v>5</v>
      </c>
      <c r="AB307" s="76">
        <v>6</v>
      </c>
      <c r="AC307" s="76">
        <v>8</v>
      </c>
      <c r="AD307" s="76">
        <v>2</v>
      </c>
      <c r="AE307" s="76">
        <v>2</v>
      </c>
      <c r="AF307" s="76">
        <v>3</v>
      </c>
      <c r="AG307" s="76">
        <v>8</v>
      </c>
      <c r="AH307" s="131">
        <f t="shared" si="247"/>
        <v>0</v>
      </c>
      <c r="AI307" s="131">
        <f t="shared" si="248"/>
        <v>0</v>
      </c>
      <c r="AJ307" s="131">
        <f t="shared" si="249"/>
        <v>0</v>
      </c>
      <c r="AK307" s="131">
        <f t="shared" si="250"/>
        <v>0</v>
      </c>
      <c r="AL307" s="131">
        <f t="shared" si="251"/>
        <v>0</v>
      </c>
      <c r="AM307" s="131">
        <f t="shared" si="252"/>
        <v>0</v>
      </c>
      <c r="AN307" s="131">
        <f t="shared" si="253"/>
        <v>0</v>
      </c>
      <c r="AO307" s="115" t="b">
        <f t="shared" si="254"/>
        <v>0</v>
      </c>
      <c r="AP307" s="115" t="b">
        <f t="shared" si="255"/>
        <v>0</v>
      </c>
      <c r="AQ307" s="115" t="b">
        <f t="shared" si="256"/>
        <v>0</v>
      </c>
      <c r="AR307" s="79">
        <f t="shared" si="257"/>
        <v>0</v>
      </c>
      <c r="AS307" s="79">
        <f t="shared" si="258"/>
        <v>0</v>
      </c>
      <c r="AT307" s="79">
        <f t="shared" si="259"/>
        <v>0</v>
      </c>
      <c r="AU307" s="79">
        <f t="shared" si="260"/>
        <v>0</v>
      </c>
      <c r="AV307" s="79">
        <f t="shared" si="261"/>
        <v>0</v>
      </c>
      <c r="AW307" s="79">
        <f t="shared" si="262"/>
        <v>0</v>
      </c>
      <c r="AX307" s="128">
        <f t="shared" si="263"/>
        <v>0</v>
      </c>
      <c r="AY307" s="128"/>
      <c r="AZ307" s="128"/>
      <c r="BA307" s="128">
        <f t="shared" si="264"/>
        <v>0</v>
      </c>
      <c r="BB307" s="128">
        <f t="shared" si="265"/>
        <v>0</v>
      </c>
      <c r="BC307" s="80">
        <f t="shared" si="223"/>
        <v>0</v>
      </c>
      <c r="BD307" s="80">
        <f t="shared" si="224"/>
        <v>0</v>
      </c>
      <c r="BE307" s="80">
        <f t="shared" si="225"/>
        <v>0</v>
      </c>
      <c r="BF307" s="80">
        <f t="shared" si="226"/>
        <v>0</v>
      </c>
      <c r="BG307" s="80">
        <f t="shared" si="227"/>
        <v>0</v>
      </c>
      <c r="BH307" s="80">
        <f t="shared" si="228"/>
        <v>0</v>
      </c>
      <c r="BI307" s="4">
        <f t="shared" si="266"/>
        <v>0</v>
      </c>
      <c r="BJ307" s="4">
        <f t="shared" si="267"/>
        <v>0</v>
      </c>
      <c r="BK307" s="4">
        <f t="shared" si="268"/>
        <v>0</v>
      </c>
      <c r="BL307" s="8" t="e">
        <f>VLOOKUP(CN307,'CIR Results'!$B$3:$L$42,2,FALSE)</f>
        <v>#N/A</v>
      </c>
      <c r="BM307" s="8" t="e">
        <f>VLOOKUP(CN307,'CIR Results'!$B$3:$L$42,3,FALSE)</f>
        <v>#N/A</v>
      </c>
      <c r="BN307" s="8" t="e">
        <f>VLOOKUP(CN307,'CIR Results'!$B$3:$L$42,4,FALSE)</f>
        <v>#N/A</v>
      </c>
      <c r="BO307" s="8" t="e">
        <f>VLOOKUP(CN307,'CIR Results'!$B$3:$L$42,5,FALSE)</f>
        <v>#N/A</v>
      </c>
      <c r="BP307" s="8" t="e">
        <f>VLOOKUP(CN307,'CIR Results'!$B$3:$L$42,6,FALSE)</f>
        <v>#N/A</v>
      </c>
      <c r="BQ307" s="8" t="e">
        <f>VLOOKUP(CN307,'CIR Results'!$B$3:$L$42,8,FALSE)</f>
        <v>#N/A</v>
      </c>
      <c r="BR307" s="8" t="e">
        <f>VLOOKUP(CN307,'CIR Results'!$B$3:$L$42,9,FALSE)</f>
        <v>#N/A</v>
      </c>
      <c r="BS307" s="8" t="e">
        <f>VLOOKUP(CN307,'CIR Results'!$B$3:$L$42,10,FALSE)</f>
        <v>#N/A</v>
      </c>
      <c r="BT307" s="8" t="e">
        <f>VLOOKUP(CN307,'CIR Results'!$B$3:$L$42,11,FALSE)</f>
        <v>#N/A</v>
      </c>
      <c r="BU307" s="136" t="e">
        <f>VLOOKUP(CN307,'CIR Team Info'!$B$5:$E$44,2,FALSE)</f>
        <v>#N/A</v>
      </c>
      <c r="BV307" s="136" t="e">
        <f>VLOOKUP(CN307,'CIR Team Info'!$B$5:$E$44,4,FALSE)</f>
        <v>#N/A</v>
      </c>
      <c r="BW307" s="136" t="str">
        <f t="shared" si="229"/>
        <v xml:space="preserve">0 0 0 </v>
      </c>
      <c r="BX307" s="168">
        <f>'Pit Scouting Data'!E266</f>
        <v>0</v>
      </c>
      <c r="BY307" s="168">
        <f>'Pit Scouting Data'!F266</f>
        <v>0</v>
      </c>
      <c r="BZ307" s="168">
        <f>'Pit Scouting Data'!G266</f>
        <v>0</v>
      </c>
      <c r="CA307" s="168">
        <f>'Pit Scouting Data'!H266</f>
        <v>0</v>
      </c>
      <c r="CB307" s="168">
        <f>'Pit Scouting Data'!I266</f>
        <v>0</v>
      </c>
      <c r="CC307" s="168">
        <f>'Pit Scouting Data'!J266</f>
        <v>0</v>
      </c>
      <c r="CD307" s="168">
        <f>'Pit Scouting Data'!K266</f>
        <v>0</v>
      </c>
      <c r="CE307" s="168">
        <f>'Pit Scouting Data'!L266</f>
        <v>0</v>
      </c>
      <c r="CF307" s="168">
        <f>'Pit Scouting Data'!M266</f>
        <v>0</v>
      </c>
      <c r="CG307" s="168">
        <f>'Pit Scouting Data'!N266</f>
        <v>0</v>
      </c>
      <c r="CH307" s="168">
        <f>'Pit Scouting Data'!O266</f>
        <v>0</v>
      </c>
      <c r="CI307" s="176">
        <f>'Pit Scouting Data'!P266</f>
        <v>0</v>
      </c>
      <c r="CJ307" s="176">
        <f>'Pit Scouting Data'!Q266</f>
        <v>0</v>
      </c>
      <c r="CK307" s="176">
        <f>'Pit Scouting Data'!R266</f>
        <v>0</v>
      </c>
      <c r="CL307" s="176">
        <f>'Pit Scouting Data'!S266</f>
        <v>0</v>
      </c>
      <c r="CM307" s="169">
        <f>'Pit Scouting Data'!A266</f>
        <v>0</v>
      </c>
      <c r="CN307" s="169">
        <f>'Pit Scouting Data'!B266</f>
        <v>0</v>
      </c>
      <c r="CO307" s="169">
        <f>'Pit Scouting Data'!C266</f>
        <v>0</v>
      </c>
      <c r="CP307" s="169">
        <f>'Pit Scouting Data'!D266</f>
        <v>0</v>
      </c>
      <c r="CQ307" s="169"/>
      <c r="CR307" s="169"/>
      <c r="CS307" s="169"/>
      <c r="CT307" s="169"/>
      <c r="CU307" s="169"/>
      <c r="CV307" s="169"/>
      <c r="CW307" s="169"/>
      <c r="CX307" s="169"/>
      <c r="CY307" s="169"/>
      <c r="CZ307" s="169"/>
      <c r="DA307" s="169"/>
      <c r="DB307" s="169"/>
      <c r="DC307" s="169"/>
      <c r="DD307" s="169"/>
      <c r="DE307" s="169"/>
      <c r="DF307" s="169"/>
      <c r="DG307" s="169"/>
      <c r="DH307" s="169"/>
      <c r="DI307" s="169"/>
      <c r="DJ307" s="2"/>
      <c r="DK307" s="2"/>
      <c r="DL307" s="2"/>
      <c r="DM307" s="2"/>
      <c r="DN307" s="2"/>
      <c r="DO307" s="2"/>
      <c r="DP307" s="169"/>
      <c r="DQ307" s="169"/>
      <c r="DR307" s="169"/>
      <c r="DS307" s="169"/>
      <c r="DT307" s="169"/>
      <c r="DU307" s="169"/>
      <c r="DV307" s="169"/>
      <c r="DW307" s="37"/>
      <c r="DX307" s="37"/>
      <c r="DZ307" s="153"/>
    </row>
    <row r="308" spans="1:130" s="164" customFormat="1" hidden="1" x14ac:dyDescent="0.25">
      <c r="A308" s="153">
        <f t="shared" si="230"/>
        <v>0</v>
      </c>
      <c r="B308" s="39"/>
      <c r="C308" s="39"/>
      <c r="D308" s="17">
        <f t="shared" si="231"/>
        <v>0</v>
      </c>
      <c r="E308" s="113">
        <f t="shared" si="232"/>
        <v>0</v>
      </c>
      <c r="F308" s="113">
        <f t="shared" si="233"/>
        <v>0</v>
      </c>
      <c r="G308" s="113">
        <f t="shared" si="234"/>
        <v>0</v>
      </c>
      <c r="H308" s="113">
        <f t="shared" si="235"/>
        <v>0</v>
      </c>
      <c r="I308" s="113">
        <f t="shared" si="236"/>
        <v>0</v>
      </c>
      <c r="J308" s="113">
        <f t="shared" si="237"/>
        <v>0</v>
      </c>
      <c r="K308" s="113">
        <f t="shared" si="238"/>
        <v>0</v>
      </c>
      <c r="L308" s="76">
        <v>8</v>
      </c>
      <c r="M308" s="76">
        <v>8</v>
      </c>
      <c r="N308" s="76">
        <v>6</v>
      </c>
      <c r="O308" s="76">
        <v>6</v>
      </c>
      <c r="P308" s="76">
        <v>6</v>
      </c>
      <c r="Q308" s="76">
        <v>2</v>
      </c>
      <c r="R308" s="76">
        <v>1</v>
      </c>
      <c r="S308" s="17">
        <f t="shared" si="239"/>
        <v>0</v>
      </c>
      <c r="T308" s="113">
        <f t="shared" si="240"/>
        <v>0</v>
      </c>
      <c r="U308" s="113">
        <f t="shared" si="241"/>
        <v>0</v>
      </c>
      <c r="V308" s="113">
        <f t="shared" si="242"/>
        <v>0</v>
      </c>
      <c r="W308" s="113">
        <f t="shared" si="243"/>
        <v>0</v>
      </c>
      <c r="X308" s="113">
        <f t="shared" si="244"/>
        <v>0</v>
      </c>
      <c r="Y308" s="113">
        <f t="shared" si="245"/>
        <v>0</v>
      </c>
      <c r="Z308" s="113">
        <f t="shared" si="246"/>
        <v>0</v>
      </c>
      <c r="AA308" s="76">
        <v>5</v>
      </c>
      <c r="AB308" s="76">
        <v>6</v>
      </c>
      <c r="AC308" s="76">
        <v>8</v>
      </c>
      <c r="AD308" s="76">
        <v>2</v>
      </c>
      <c r="AE308" s="76">
        <v>2</v>
      </c>
      <c r="AF308" s="76">
        <v>3</v>
      </c>
      <c r="AG308" s="76">
        <v>8</v>
      </c>
      <c r="AH308" s="131">
        <f t="shared" si="247"/>
        <v>0</v>
      </c>
      <c r="AI308" s="131">
        <f t="shared" si="248"/>
        <v>0</v>
      </c>
      <c r="AJ308" s="131">
        <f t="shared" si="249"/>
        <v>0</v>
      </c>
      <c r="AK308" s="131">
        <f t="shared" si="250"/>
        <v>0</v>
      </c>
      <c r="AL308" s="131">
        <f t="shared" si="251"/>
        <v>0</v>
      </c>
      <c r="AM308" s="131">
        <f t="shared" si="252"/>
        <v>0</v>
      </c>
      <c r="AN308" s="131">
        <f t="shared" si="253"/>
        <v>0</v>
      </c>
      <c r="AO308" s="115" t="b">
        <f t="shared" si="254"/>
        <v>0</v>
      </c>
      <c r="AP308" s="115" t="b">
        <f t="shared" si="255"/>
        <v>0</v>
      </c>
      <c r="AQ308" s="115" t="b">
        <f t="shared" si="256"/>
        <v>0</v>
      </c>
      <c r="AR308" s="79">
        <f t="shared" si="257"/>
        <v>0</v>
      </c>
      <c r="AS308" s="79">
        <f t="shared" si="258"/>
        <v>0</v>
      </c>
      <c r="AT308" s="79">
        <f t="shared" si="259"/>
        <v>0</v>
      </c>
      <c r="AU308" s="79">
        <f t="shared" si="260"/>
        <v>0</v>
      </c>
      <c r="AV308" s="79">
        <f t="shared" si="261"/>
        <v>0</v>
      </c>
      <c r="AW308" s="79">
        <f t="shared" si="262"/>
        <v>0</v>
      </c>
      <c r="AX308" s="128">
        <f t="shared" si="263"/>
        <v>0</v>
      </c>
      <c r="AY308" s="128"/>
      <c r="AZ308" s="128"/>
      <c r="BA308" s="128">
        <f t="shared" si="264"/>
        <v>0</v>
      </c>
      <c r="BB308" s="128">
        <f t="shared" si="265"/>
        <v>0</v>
      </c>
      <c r="BC308" s="80">
        <f t="shared" si="223"/>
        <v>0</v>
      </c>
      <c r="BD308" s="80">
        <f t="shared" si="224"/>
        <v>0</v>
      </c>
      <c r="BE308" s="80">
        <f t="shared" si="225"/>
        <v>0</v>
      </c>
      <c r="BF308" s="80">
        <f t="shared" si="226"/>
        <v>0</v>
      </c>
      <c r="BG308" s="80">
        <f t="shared" si="227"/>
        <v>0</v>
      </c>
      <c r="BH308" s="80">
        <f t="shared" si="228"/>
        <v>0</v>
      </c>
      <c r="BI308" s="4">
        <f t="shared" si="266"/>
        <v>0</v>
      </c>
      <c r="BJ308" s="4">
        <f t="shared" si="267"/>
        <v>0</v>
      </c>
      <c r="BK308" s="4">
        <f t="shared" si="268"/>
        <v>0</v>
      </c>
      <c r="BL308" s="8" t="e">
        <f>VLOOKUP(CN308,'CIR Results'!$B$3:$L$42,2,FALSE)</f>
        <v>#N/A</v>
      </c>
      <c r="BM308" s="8" t="e">
        <f>VLOOKUP(CN308,'CIR Results'!$B$3:$L$42,3,FALSE)</f>
        <v>#N/A</v>
      </c>
      <c r="BN308" s="8" t="e">
        <f>VLOOKUP(CN308,'CIR Results'!$B$3:$L$42,4,FALSE)</f>
        <v>#N/A</v>
      </c>
      <c r="BO308" s="8" t="e">
        <f>VLOOKUP(CN308,'CIR Results'!$B$3:$L$42,5,FALSE)</f>
        <v>#N/A</v>
      </c>
      <c r="BP308" s="8" t="e">
        <f>VLOOKUP(CN308,'CIR Results'!$B$3:$L$42,6,FALSE)</f>
        <v>#N/A</v>
      </c>
      <c r="BQ308" s="8" t="e">
        <f>VLOOKUP(CN308,'CIR Results'!$B$3:$L$42,8,FALSE)</f>
        <v>#N/A</v>
      </c>
      <c r="BR308" s="8" t="e">
        <f>VLOOKUP(CN308,'CIR Results'!$B$3:$L$42,9,FALSE)</f>
        <v>#N/A</v>
      </c>
      <c r="BS308" s="8" t="e">
        <f>VLOOKUP(CN308,'CIR Results'!$B$3:$L$42,10,FALSE)</f>
        <v>#N/A</v>
      </c>
      <c r="BT308" s="8" t="e">
        <f>VLOOKUP(CN308,'CIR Results'!$B$3:$L$42,11,FALSE)</f>
        <v>#N/A</v>
      </c>
      <c r="BU308" s="136" t="e">
        <f>VLOOKUP(CN308,'CIR Team Info'!$B$5:$E$44,2,FALSE)</f>
        <v>#N/A</v>
      </c>
      <c r="BV308" s="136" t="e">
        <f>VLOOKUP(CN308,'CIR Team Info'!$B$5:$E$44,4,FALSE)</f>
        <v>#N/A</v>
      </c>
      <c r="BW308" s="136" t="str">
        <f t="shared" si="229"/>
        <v xml:space="preserve">0 0 0 </v>
      </c>
      <c r="BX308" s="168">
        <f>'Pit Scouting Data'!E267</f>
        <v>0</v>
      </c>
      <c r="BY308" s="168">
        <f>'Pit Scouting Data'!F267</f>
        <v>0</v>
      </c>
      <c r="BZ308" s="168">
        <f>'Pit Scouting Data'!G267</f>
        <v>0</v>
      </c>
      <c r="CA308" s="168">
        <f>'Pit Scouting Data'!H267</f>
        <v>0</v>
      </c>
      <c r="CB308" s="168">
        <f>'Pit Scouting Data'!I267</f>
        <v>0</v>
      </c>
      <c r="CC308" s="168">
        <f>'Pit Scouting Data'!J267</f>
        <v>0</v>
      </c>
      <c r="CD308" s="168">
        <f>'Pit Scouting Data'!K267</f>
        <v>0</v>
      </c>
      <c r="CE308" s="168">
        <f>'Pit Scouting Data'!L267</f>
        <v>0</v>
      </c>
      <c r="CF308" s="168">
        <f>'Pit Scouting Data'!M267</f>
        <v>0</v>
      </c>
      <c r="CG308" s="168">
        <f>'Pit Scouting Data'!N267</f>
        <v>0</v>
      </c>
      <c r="CH308" s="168">
        <f>'Pit Scouting Data'!O267</f>
        <v>0</v>
      </c>
      <c r="CI308" s="176">
        <f>'Pit Scouting Data'!P267</f>
        <v>0</v>
      </c>
      <c r="CJ308" s="176">
        <f>'Pit Scouting Data'!Q267</f>
        <v>0</v>
      </c>
      <c r="CK308" s="176">
        <f>'Pit Scouting Data'!R267</f>
        <v>0</v>
      </c>
      <c r="CL308" s="176">
        <f>'Pit Scouting Data'!S267</f>
        <v>0</v>
      </c>
      <c r="CM308" s="169">
        <f>'Pit Scouting Data'!A267</f>
        <v>0</v>
      </c>
      <c r="CN308" s="169">
        <f>'Pit Scouting Data'!B267</f>
        <v>0</v>
      </c>
      <c r="CO308" s="169">
        <f>'Pit Scouting Data'!C267</f>
        <v>0</v>
      </c>
      <c r="CP308" s="169">
        <f>'Pit Scouting Data'!D267</f>
        <v>0</v>
      </c>
      <c r="CQ308" s="169"/>
      <c r="CR308" s="169"/>
      <c r="CS308" s="169"/>
      <c r="CT308" s="169"/>
      <c r="CU308" s="169"/>
      <c r="CV308" s="169"/>
      <c r="CW308" s="169"/>
      <c r="CX308" s="169"/>
      <c r="CY308" s="169"/>
      <c r="CZ308" s="169"/>
      <c r="DA308" s="169"/>
      <c r="DB308" s="169"/>
      <c r="DC308" s="169"/>
      <c r="DD308" s="169"/>
      <c r="DE308" s="169"/>
      <c r="DF308" s="169"/>
      <c r="DG308" s="169"/>
      <c r="DH308" s="169"/>
      <c r="DI308" s="169"/>
      <c r="DJ308" s="2"/>
      <c r="DK308" s="2"/>
      <c r="DL308" s="2"/>
      <c r="DM308" s="2"/>
      <c r="DN308" s="2"/>
      <c r="DO308" s="2"/>
      <c r="DP308" s="169"/>
      <c r="DQ308" s="169"/>
      <c r="DR308" s="169"/>
      <c r="DS308" s="169"/>
      <c r="DT308" s="169"/>
      <c r="DU308" s="169"/>
      <c r="DV308" s="169"/>
      <c r="DW308" s="37"/>
      <c r="DX308" s="37"/>
      <c r="DZ308" s="153"/>
    </row>
    <row r="309" spans="1:130" s="164" customFormat="1" hidden="1" x14ac:dyDescent="0.25">
      <c r="A309" s="153">
        <f t="shared" si="230"/>
        <v>0</v>
      </c>
      <c r="B309" s="39"/>
      <c r="C309" s="39"/>
      <c r="D309" s="17">
        <f t="shared" si="231"/>
        <v>0</v>
      </c>
      <c r="E309" s="113">
        <f t="shared" si="232"/>
        <v>0</v>
      </c>
      <c r="F309" s="113">
        <f t="shared" si="233"/>
        <v>0</v>
      </c>
      <c r="G309" s="113">
        <f t="shared" si="234"/>
        <v>0</v>
      </c>
      <c r="H309" s="113">
        <f t="shared" si="235"/>
        <v>0</v>
      </c>
      <c r="I309" s="113">
        <f t="shared" si="236"/>
        <v>0</v>
      </c>
      <c r="J309" s="113">
        <f t="shared" si="237"/>
        <v>0</v>
      </c>
      <c r="K309" s="113">
        <f t="shared" si="238"/>
        <v>0</v>
      </c>
      <c r="L309" s="76">
        <v>8</v>
      </c>
      <c r="M309" s="76">
        <v>8</v>
      </c>
      <c r="N309" s="76">
        <v>6</v>
      </c>
      <c r="O309" s="76">
        <v>6</v>
      </c>
      <c r="P309" s="76">
        <v>6</v>
      </c>
      <c r="Q309" s="76">
        <v>2</v>
      </c>
      <c r="R309" s="76">
        <v>1</v>
      </c>
      <c r="S309" s="17">
        <f t="shared" si="239"/>
        <v>0</v>
      </c>
      <c r="T309" s="113">
        <f t="shared" si="240"/>
        <v>0</v>
      </c>
      <c r="U309" s="113">
        <f t="shared" si="241"/>
        <v>0</v>
      </c>
      <c r="V309" s="113">
        <f t="shared" si="242"/>
        <v>0</v>
      </c>
      <c r="W309" s="113">
        <f t="shared" si="243"/>
        <v>0</v>
      </c>
      <c r="X309" s="113">
        <f t="shared" si="244"/>
        <v>0</v>
      </c>
      <c r="Y309" s="113">
        <f t="shared" si="245"/>
        <v>0</v>
      </c>
      <c r="Z309" s="113">
        <f t="shared" si="246"/>
        <v>0</v>
      </c>
      <c r="AA309" s="76">
        <v>5</v>
      </c>
      <c r="AB309" s="76">
        <v>6</v>
      </c>
      <c r="AC309" s="76">
        <v>8</v>
      </c>
      <c r="AD309" s="76">
        <v>2</v>
      </c>
      <c r="AE309" s="76">
        <v>2</v>
      </c>
      <c r="AF309" s="76">
        <v>3</v>
      </c>
      <c r="AG309" s="76">
        <v>8</v>
      </c>
      <c r="AH309" s="131">
        <f t="shared" si="247"/>
        <v>0</v>
      </c>
      <c r="AI309" s="131">
        <f t="shared" si="248"/>
        <v>0</v>
      </c>
      <c r="AJ309" s="131">
        <f t="shared" si="249"/>
        <v>0</v>
      </c>
      <c r="AK309" s="131">
        <f t="shared" si="250"/>
        <v>0</v>
      </c>
      <c r="AL309" s="131">
        <f t="shared" si="251"/>
        <v>0</v>
      </c>
      <c r="AM309" s="131">
        <f t="shared" si="252"/>
        <v>0</v>
      </c>
      <c r="AN309" s="131">
        <f t="shared" si="253"/>
        <v>0</v>
      </c>
      <c r="AO309" s="115" t="b">
        <f t="shared" si="254"/>
        <v>0</v>
      </c>
      <c r="AP309" s="115" t="b">
        <f t="shared" si="255"/>
        <v>0</v>
      </c>
      <c r="AQ309" s="115" t="b">
        <f t="shared" si="256"/>
        <v>0</v>
      </c>
      <c r="AR309" s="79">
        <f t="shared" si="257"/>
        <v>0</v>
      </c>
      <c r="AS309" s="79">
        <f t="shared" si="258"/>
        <v>0</v>
      </c>
      <c r="AT309" s="79">
        <f t="shared" si="259"/>
        <v>0</v>
      </c>
      <c r="AU309" s="79">
        <f t="shared" si="260"/>
        <v>0</v>
      </c>
      <c r="AV309" s="79">
        <f t="shared" si="261"/>
        <v>0</v>
      </c>
      <c r="AW309" s="79">
        <f t="shared" si="262"/>
        <v>0</v>
      </c>
      <c r="AX309" s="128">
        <f t="shared" si="263"/>
        <v>0</v>
      </c>
      <c r="AY309" s="128"/>
      <c r="AZ309" s="128"/>
      <c r="BA309" s="128">
        <f t="shared" si="264"/>
        <v>0</v>
      </c>
      <c r="BB309" s="128">
        <f t="shared" si="265"/>
        <v>0</v>
      </c>
      <c r="BC309" s="80">
        <f t="shared" si="223"/>
        <v>0</v>
      </c>
      <c r="BD309" s="80">
        <f t="shared" si="224"/>
        <v>0</v>
      </c>
      <c r="BE309" s="80">
        <f t="shared" si="225"/>
        <v>0</v>
      </c>
      <c r="BF309" s="80">
        <f t="shared" si="226"/>
        <v>0</v>
      </c>
      <c r="BG309" s="80">
        <f t="shared" si="227"/>
        <v>0</v>
      </c>
      <c r="BH309" s="80">
        <f t="shared" si="228"/>
        <v>0</v>
      </c>
      <c r="BI309" s="4">
        <f t="shared" si="266"/>
        <v>0</v>
      </c>
      <c r="BJ309" s="4">
        <f t="shared" si="267"/>
        <v>0</v>
      </c>
      <c r="BK309" s="4">
        <f t="shared" si="268"/>
        <v>0</v>
      </c>
      <c r="BL309" s="8" t="e">
        <f>VLOOKUP(CN309,'CIR Results'!$B$3:$L$42,2,FALSE)</f>
        <v>#N/A</v>
      </c>
      <c r="BM309" s="8" t="e">
        <f>VLOOKUP(CN309,'CIR Results'!$B$3:$L$42,3,FALSE)</f>
        <v>#N/A</v>
      </c>
      <c r="BN309" s="8" t="e">
        <f>VLOOKUP(CN309,'CIR Results'!$B$3:$L$42,4,FALSE)</f>
        <v>#N/A</v>
      </c>
      <c r="BO309" s="8" t="e">
        <f>VLOOKUP(CN309,'CIR Results'!$B$3:$L$42,5,FALSE)</f>
        <v>#N/A</v>
      </c>
      <c r="BP309" s="8" t="e">
        <f>VLOOKUP(CN309,'CIR Results'!$B$3:$L$42,6,FALSE)</f>
        <v>#N/A</v>
      </c>
      <c r="BQ309" s="8" t="e">
        <f>VLOOKUP(CN309,'CIR Results'!$B$3:$L$42,8,FALSE)</f>
        <v>#N/A</v>
      </c>
      <c r="BR309" s="8" t="e">
        <f>VLOOKUP(CN309,'CIR Results'!$B$3:$L$42,9,FALSE)</f>
        <v>#N/A</v>
      </c>
      <c r="BS309" s="8" t="e">
        <f>VLOOKUP(CN309,'CIR Results'!$B$3:$L$42,10,FALSE)</f>
        <v>#N/A</v>
      </c>
      <c r="BT309" s="8" t="e">
        <f>VLOOKUP(CN309,'CIR Results'!$B$3:$L$42,11,FALSE)</f>
        <v>#N/A</v>
      </c>
      <c r="BU309" s="136" t="e">
        <f>VLOOKUP(CN309,'CIR Team Info'!$B$5:$E$44,2,FALSE)</f>
        <v>#N/A</v>
      </c>
      <c r="BV309" s="136" t="e">
        <f>VLOOKUP(CN309,'CIR Team Info'!$B$5:$E$44,4,FALSE)</f>
        <v>#N/A</v>
      </c>
      <c r="BW309" s="136" t="str">
        <f t="shared" si="229"/>
        <v xml:space="preserve">0 0 0 </v>
      </c>
      <c r="BX309" s="168">
        <f>'Pit Scouting Data'!E268</f>
        <v>0</v>
      </c>
      <c r="BY309" s="168">
        <f>'Pit Scouting Data'!F268</f>
        <v>0</v>
      </c>
      <c r="BZ309" s="168">
        <f>'Pit Scouting Data'!G268</f>
        <v>0</v>
      </c>
      <c r="CA309" s="168">
        <f>'Pit Scouting Data'!H268</f>
        <v>0</v>
      </c>
      <c r="CB309" s="168">
        <f>'Pit Scouting Data'!I268</f>
        <v>0</v>
      </c>
      <c r="CC309" s="168">
        <f>'Pit Scouting Data'!J268</f>
        <v>0</v>
      </c>
      <c r="CD309" s="168">
        <f>'Pit Scouting Data'!K268</f>
        <v>0</v>
      </c>
      <c r="CE309" s="168">
        <f>'Pit Scouting Data'!L268</f>
        <v>0</v>
      </c>
      <c r="CF309" s="168">
        <f>'Pit Scouting Data'!M268</f>
        <v>0</v>
      </c>
      <c r="CG309" s="168">
        <f>'Pit Scouting Data'!N268</f>
        <v>0</v>
      </c>
      <c r="CH309" s="168">
        <f>'Pit Scouting Data'!O268</f>
        <v>0</v>
      </c>
      <c r="CI309" s="176">
        <f>'Pit Scouting Data'!P268</f>
        <v>0</v>
      </c>
      <c r="CJ309" s="176">
        <f>'Pit Scouting Data'!Q268</f>
        <v>0</v>
      </c>
      <c r="CK309" s="176">
        <f>'Pit Scouting Data'!R268</f>
        <v>0</v>
      </c>
      <c r="CL309" s="176">
        <f>'Pit Scouting Data'!S268</f>
        <v>0</v>
      </c>
      <c r="CM309" s="169">
        <f>'Pit Scouting Data'!A268</f>
        <v>0</v>
      </c>
      <c r="CN309" s="169">
        <f>'Pit Scouting Data'!B268</f>
        <v>0</v>
      </c>
      <c r="CO309" s="169">
        <f>'Pit Scouting Data'!C268</f>
        <v>0</v>
      </c>
      <c r="CP309" s="169">
        <f>'Pit Scouting Data'!D268</f>
        <v>0</v>
      </c>
      <c r="CQ309" s="169"/>
      <c r="CR309" s="169"/>
      <c r="CS309" s="169"/>
      <c r="CT309" s="169"/>
      <c r="CU309" s="169"/>
      <c r="CV309" s="169"/>
      <c r="CW309" s="169"/>
      <c r="CX309" s="169"/>
      <c r="CY309" s="169"/>
      <c r="CZ309" s="169"/>
      <c r="DA309" s="169"/>
      <c r="DB309" s="169"/>
      <c r="DC309" s="169"/>
      <c r="DD309" s="169"/>
      <c r="DE309" s="169"/>
      <c r="DF309" s="169"/>
      <c r="DG309" s="169"/>
      <c r="DH309" s="169"/>
      <c r="DI309" s="169"/>
      <c r="DJ309" s="2"/>
      <c r="DK309" s="2"/>
      <c r="DL309" s="2"/>
      <c r="DM309" s="2"/>
      <c r="DN309" s="2"/>
      <c r="DO309" s="2"/>
      <c r="DP309" s="169"/>
      <c r="DQ309" s="169"/>
      <c r="DR309" s="169"/>
      <c r="DS309" s="169"/>
      <c r="DT309" s="169"/>
      <c r="DU309" s="169"/>
      <c r="DV309" s="169"/>
      <c r="DW309" s="37"/>
      <c r="DX309" s="37"/>
      <c r="DZ309" s="153"/>
    </row>
    <row r="310" spans="1:130" s="164" customFormat="1" hidden="1" x14ac:dyDescent="0.25">
      <c r="A310" s="153">
        <f t="shared" si="230"/>
        <v>0</v>
      </c>
      <c r="B310" s="39"/>
      <c r="C310" s="39"/>
      <c r="D310" s="17">
        <f t="shared" si="231"/>
        <v>0</v>
      </c>
      <c r="E310" s="113">
        <f t="shared" si="232"/>
        <v>0</v>
      </c>
      <c r="F310" s="113">
        <f t="shared" si="233"/>
        <v>0</v>
      </c>
      <c r="G310" s="113">
        <f t="shared" si="234"/>
        <v>0</v>
      </c>
      <c r="H310" s="113">
        <f t="shared" si="235"/>
        <v>0</v>
      </c>
      <c r="I310" s="113">
        <f t="shared" si="236"/>
        <v>0</v>
      </c>
      <c r="J310" s="113">
        <f t="shared" si="237"/>
        <v>0</v>
      </c>
      <c r="K310" s="113">
        <f t="shared" si="238"/>
        <v>0</v>
      </c>
      <c r="L310" s="76">
        <v>8</v>
      </c>
      <c r="M310" s="76">
        <v>8</v>
      </c>
      <c r="N310" s="76">
        <v>6</v>
      </c>
      <c r="O310" s="76">
        <v>6</v>
      </c>
      <c r="P310" s="76">
        <v>6</v>
      </c>
      <c r="Q310" s="76">
        <v>2</v>
      </c>
      <c r="R310" s="76">
        <v>1</v>
      </c>
      <c r="S310" s="17">
        <f t="shared" si="239"/>
        <v>0</v>
      </c>
      <c r="T310" s="113">
        <f t="shared" si="240"/>
        <v>0</v>
      </c>
      <c r="U310" s="113">
        <f t="shared" si="241"/>
        <v>0</v>
      </c>
      <c r="V310" s="113">
        <f t="shared" si="242"/>
        <v>0</v>
      </c>
      <c r="W310" s="113">
        <f t="shared" si="243"/>
        <v>0</v>
      </c>
      <c r="X310" s="113">
        <f t="shared" si="244"/>
        <v>0</v>
      </c>
      <c r="Y310" s="113">
        <f t="shared" si="245"/>
        <v>0</v>
      </c>
      <c r="Z310" s="113">
        <f t="shared" si="246"/>
        <v>0</v>
      </c>
      <c r="AA310" s="76">
        <v>5</v>
      </c>
      <c r="AB310" s="76">
        <v>6</v>
      </c>
      <c r="AC310" s="76">
        <v>8</v>
      </c>
      <c r="AD310" s="76">
        <v>2</v>
      </c>
      <c r="AE310" s="76">
        <v>2</v>
      </c>
      <c r="AF310" s="76">
        <v>3</v>
      </c>
      <c r="AG310" s="76">
        <v>8</v>
      </c>
      <c r="AH310" s="131">
        <f t="shared" si="247"/>
        <v>0</v>
      </c>
      <c r="AI310" s="131">
        <f t="shared" si="248"/>
        <v>0</v>
      </c>
      <c r="AJ310" s="131">
        <f t="shared" si="249"/>
        <v>0</v>
      </c>
      <c r="AK310" s="131">
        <f t="shared" si="250"/>
        <v>0</v>
      </c>
      <c r="AL310" s="131">
        <f t="shared" si="251"/>
        <v>0</v>
      </c>
      <c r="AM310" s="131">
        <f t="shared" si="252"/>
        <v>0</v>
      </c>
      <c r="AN310" s="131">
        <f t="shared" si="253"/>
        <v>0</v>
      </c>
      <c r="AO310" s="115" t="b">
        <f t="shared" si="254"/>
        <v>0</v>
      </c>
      <c r="AP310" s="115" t="b">
        <f t="shared" si="255"/>
        <v>0</v>
      </c>
      <c r="AQ310" s="115" t="b">
        <f t="shared" si="256"/>
        <v>0</v>
      </c>
      <c r="AR310" s="79">
        <f t="shared" si="257"/>
        <v>0</v>
      </c>
      <c r="AS310" s="79">
        <f t="shared" si="258"/>
        <v>0</v>
      </c>
      <c r="AT310" s="79">
        <f t="shared" si="259"/>
        <v>0</v>
      </c>
      <c r="AU310" s="79">
        <f t="shared" si="260"/>
        <v>0</v>
      </c>
      <c r="AV310" s="79">
        <f t="shared" si="261"/>
        <v>0</v>
      </c>
      <c r="AW310" s="79">
        <f t="shared" si="262"/>
        <v>0</v>
      </c>
      <c r="AX310" s="128">
        <f t="shared" si="263"/>
        <v>0</v>
      </c>
      <c r="AY310" s="128"/>
      <c r="AZ310" s="128"/>
      <c r="BA310" s="128">
        <f t="shared" si="264"/>
        <v>0</v>
      </c>
      <c r="BB310" s="128">
        <f t="shared" si="265"/>
        <v>0</v>
      </c>
      <c r="BC310" s="80">
        <f t="shared" si="223"/>
        <v>0</v>
      </c>
      <c r="BD310" s="80">
        <f t="shared" si="224"/>
        <v>0</v>
      </c>
      <c r="BE310" s="80">
        <f t="shared" si="225"/>
        <v>0</v>
      </c>
      <c r="BF310" s="80">
        <f t="shared" si="226"/>
        <v>0</v>
      </c>
      <c r="BG310" s="80">
        <f t="shared" si="227"/>
        <v>0</v>
      </c>
      <c r="BH310" s="80">
        <f t="shared" si="228"/>
        <v>0</v>
      </c>
      <c r="BI310" s="4">
        <f t="shared" si="266"/>
        <v>0</v>
      </c>
      <c r="BJ310" s="4">
        <f t="shared" si="267"/>
        <v>0</v>
      </c>
      <c r="BK310" s="4">
        <f t="shared" si="268"/>
        <v>0</v>
      </c>
      <c r="BL310" s="8" t="e">
        <f>VLOOKUP(CN310,'CIR Results'!$B$3:$L$42,2,FALSE)</f>
        <v>#N/A</v>
      </c>
      <c r="BM310" s="8" t="e">
        <f>VLOOKUP(CN310,'CIR Results'!$B$3:$L$42,3,FALSE)</f>
        <v>#N/A</v>
      </c>
      <c r="BN310" s="8" t="e">
        <f>VLOOKUP(CN310,'CIR Results'!$B$3:$L$42,4,FALSE)</f>
        <v>#N/A</v>
      </c>
      <c r="BO310" s="8" t="e">
        <f>VLOOKUP(CN310,'CIR Results'!$B$3:$L$42,5,FALSE)</f>
        <v>#N/A</v>
      </c>
      <c r="BP310" s="8" t="e">
        <f>VLOOKUP(CN310,'CIR Results'!$B$3:$L$42,6,FALSE)</f>
        <v>#N/A</v>
      </c>
      <c r="BQ310" s="8" t="e">
        <f>VLOOKUP(CN310,'CIR Results'!$B$3:$L$42,8,FALSE)</f>
        <v>#N/A</v>
      </c>
      <c r="BR310" s="8" t="e">
        <f>VLOOKUP(CN310,'CIR Results'!$B$3:$L$42,9,FALSE)</f>
        <v>#N/A</v>
      </c>
      <c r="BS310" s="8" t="e">
        <f>VLOOKUP(CN310,'CIR Results'!$B$3:$L$42,10,FALSE)</f>
        <v>#N/A</v>
      </c>
      <c r="BT310" s="8" t="e">
        <f>VLOOKUP(CN310,'CIR Results'!$B$3:$L$42,11,FALSE)</f>
        <v>#N/A</v>
      </c>
      <c r="BU310" s="136" t="e">
        <f>VLOOKUP(CN310,'CIR Team Info'!$B$5:$E$44,2,FALSE)</f>
        <v>#N/A</v>
      </c>
      <c r="BV310" s="136" t="e">
        <f>VLOOKUP(CN310,'CIR Team Info'!$B$5:$E$44,4,FALSE)</f>
        <v>#N/A</v>
      </c>
      <c r="BW310" s="136" t="str">
        <f t="shared" si="229"/>
        <v xml:space="preserve">0 0 0 </v>
      </c>
      <c r="BX310" s="168">
        <f>'Pit Scouting Data'!E269</f>
        <v>0</v>
      </c>
      <c r="BY310" s="168">
        <f>'Pit Scouting Data'!F269</f>
        <v>0</v>
      </c>
      <c r="BZ310" s="168">
        <f>'Pit Scouting Data'!G269</f>
        <v>0</v>
      </c>
      <c r="CA310" s="168">
        <f>'Pit Scouting Data'!H269</f>
        <v>0</v>
      </c>
      <c r="CB310" s="168">
        <f>'Pit Scouting Data'!I269</f>
        <v>0</v>
      </c>
      <c r="CC310" s="168">
        <f>'Pit Scouting Data'!J269</f>
        <v>0</v>
      </c>
      <c r="CD310" s="168">
        <f>'Pit Scouting Data'!K269</f>
        <v>0</v>
      </c>
      <c r="CE310" s="168">
        <f>'Pit Scouting Data'!L269</f>
        <v>0</v>
      </c>
      <c r="CF310" s="168">
        <f>'Pit Scouting Data'!M269</f>
        <v>0</v>
      </c>
      <c r="CG310" s="168">
        <f>'Pit Scouting Data'!N269</f>
        <v>0</v>
      </c>
      <c r="CH310" s="168">
        <f>'Pit Scouting Data'!O269</f>
        <v>0</v>
      </c>
      <c r="CI310" s="176">
        <f>'Pit Scouting Data'!P269</f>
        <v>0</v>
      </c>
      <c r="CJ310" s="176">
        <f>'Pit Scouting Data'!Q269</f>
        <v>0</v>
      </c>
      <c r="CK310" s="176">
        <f>'Pit Scouting Data'!R269</f>
        <v>0</v>
      </c>
      <c r="CL310" s="176">
        <f>'Pit Scouting Data'!S269</f>
        <v>0</v>
      </c>
      <c r="CM310" s="169">
        <f>'Pit Scouting Data'!A269</f>
        <v>0</v>
      </c>
      <c r="CN310" s="169">
        <f>'Pit Scouting Data'!B269</f>
        <v>0</v>
      </c>
      <c r="CO310" s="169">
        <f>'Pit Scouting Data'!C269</f>
        <v>0</v>
      </c>
      <c r="CP310" s="169">
        <f>'Pit Scouting Data'!D269</f>
        <v>0</v>
      </c>
      <c r="CQ310" s="169"/>
      <c r="CR310" s="169"/>
      <c r="CS310" s="169"/>
      <c r="CT310" s="169"/>
      <c r="CU310" s="169"/>
      <c r="CV310" s="169"/>
      <c r="CW310" s="169"/>
      <c r="CX310" s="169"/>
      <c r="CY310" s="169"/>
      <c r="CZ310" s="169"/>
      <c r="DA310" s="169"/>
      <c r="DB310" s="169"/>
      <c r="DC310" s="169"/>
      <c r="DD310" s="169"/>
      <c r="DE310" s="169"/>
      <c r="DF310" s="169"/>
      <c r="DG310" s="169"/>
      <c r="DH310" s="169"/>
      <c r="DI310" s="169"/>
      <c r="DJ310" s="2"/>
      <c r="DK310" s="2"/>
      <c r="DL310" s="2"/>
      <c r="DM310" s="2"/>
      <c r="DN310" s="2"/>
      <c r="DO310" s="2"/>
      <c r="DP310" s="169"/>
      <c r="DQ310" s="169"/>
      <c r="DR310" s="169"/>
      <c r="DS310" s="169"/>
      <c r="DT310" s="169"/>
      <c r="DU310" s="169"/>
      <c r="DV310" s="169"/>
      <c r="DW310" s="37"/>
      <c r="DX310" s="37"/>
      <c r="DZ310" s="153"/>
    </row>
    <row r="311" spans="1:130" s="164" customFormat="1" hidden="1" x14ac:dyDescent="0.25">
      <c r="A311" s="153">
        <f t="shared" si="230"/>
        <v>0</v>
      </c>
      <c r="B311" s="39"/>
      <c r="C311" s="39"/>
      <c r="D311" s="17">
        <f t="shared" si="231"/>
        <v>0</v>
      </c>
      <c r="E311" s="113">
        <f t="shared" si="232"/>
        <v>0</v>
      </c>
      <c r="F311" s="113">
        <f t="shared" si="233"/>
        <v>0</v>
      </c>
      <c r="G311" s="113">
        <f t="shared" si="234"/>
        <v>0</v>
      </c>
      <c r="H311" s="113">
        <f t="shared" si="235"/>
        <v>0</v>
      </c>
      <c r="I311" s="113">
        <f t="shared" si="236"/>
        <v>0</v>
      </c>
      <c r="J311" s="113">
        <f t="shared" si="237"/>
        <v>0</v>
      </c>
      <c r="K311" s="113">
        <f t="shared" si="238"/>
        <v>0</v>
      </c>
      <c r="L311" s="76">
        <v>8</v>
      </c>
      <c r="M311" s="76">
        <v>8</v>
      </c>
      <c r="N311" s="76">
        <v>6</v>
      </c>
      <c r="O311" s="76">
        <v>6</v>
      </c>
      <c r="P311" s="76">
        <v>6</v>
      </c>
      <c r="Q311" s="76">
        <v>2</v>
      </c>
      <c r="R311" s="76">
        <v>1</v>
      </c>
      <c r="S311" s="17">
        <f t="shared" si="239"/>
        <v>0</v>
      </c>
      <c r="T311" s="113">
        <f t="shared" si="240"/>
        <v>0</v>
      </c>
      <c r="U311" s="113">
        <f t="shared" si="241"/>
        <v>0</v>
      </c>
      <c r="V311" s="113">
        <f t="shared" si="242"/>
        <v>0</v>
      </c>
      <c r="W311" s="113">
        <f t="shared" si="243"/>
        <v>0</v>
      </c>
      <c r="X311" s="113">
        <f t="shared" si="244"/>
        <v>0</v>
      </c>
      <c r="Y311" s="113">
        <f t="shared" si="245"/>
        <v>0</v>
      </c>
      <c r="Z311" s="113">
        <f t="shared" si="246"/>
        <v>0</v>
      </c>
      <c r="AA311" s="76">
        <v>5</v>
      </c>
      <c r="AB311" s="76">
        <v>6</v>
      </c>
      <c r="AC311" s="76">
        <v>8</v>
      </c>
      <c r="AD311" s="76">
        <v>2</v>
      </c>
      <c r="AE311" s="76">
        <v>2</v>
      </c>
      <c r="AF311" s="76">
        <v>3</v>
      </c>
      <c r="AG311" s="76">
        <v>8</v>
      </c>
      <c r="AH311" s="131">
        <f t="shared" si="247"/>
        <v>0</v>
      </c>
      <c r="AI311" s="131">
        <f t="shared" si="248"/>
        <v>0</v>
      </c>
      <c r="AJ311" s="131">
        <f t="shared" si="249"/>
        <v>0</v>
      </c>
      <c r="AK311" s="131">
        <f t="shared" si="250"/>
        <v>0</v>
      </c>
      <c r="AL311" s="131">
        <f t="shared" si="251"/>
        <v>0</v>
      </c>
      <c r="AM311" s="131">
        <f t="shared" si="252"/>
        <v>0</v>
      </c>
      <c r="AN311" s="131">
        <f t="shared" si="253"/>
        <v>0</v>
      </c>
      <c r="AO311" s="115" t="b">
        <f t="shared" si="254"/>
        <v>0</v>
      </c>
      <c r="AP311" s="115" t="b">
        <f t="shared" si="255"/>
        <v>0</v>
      </c>
      <c r="AQ311" s="115" t="b">
        <f t="shared" si="256"/>
        <v>0</v>
      </c>
      <c r="AR311" s="79">
        <f t="shared" si="257"/>
        <v>0</v>
      </c>
      <c r="AS311" s="79">
        <f t="shared" si="258"/>
        <v>0</v>
      </c>
      <c r="AT311" s="79">
        <f t="shared" si="259"/>
        <v>0</v>
      </c>
      <c r="AU311" s="79">
        <f t="shared" si="260"/>
        <v>0</v>
      </c>
      <c r="AV311" s="79">
        <f t="shared" si="261"/>
        <v>0</v>
      </c>
      <c r="AW311" s="79">
        <f t="shared" si="262"/>
        <v>0</v>
      </c>
      <c r="AX311" s="128">
        <f t="shared" si="263"/>
        <v>0</v>
      </c>
      <c r="AY311" s="128"/>
      <c r="AZ311" s="128"/>
      <c r="BA311" s="128">
        <f t="shared" si="264"/>
        <v>0</v>
      </c>
      <c r="BB311" s="128">
        <f t="shared" si="265"/>
        <v>0</v>
      </c>
      <c r="BC311" s="80">
        <f t="shared" si="223"/>
        <v>0</v>
      </c>
      <c r="BD311" s="80">
        <f t="shared" si="224"/>
        <v>0</v>
      </c>
      <c r="BE311" s="80">
        <f t="shared" si="225"/>
        <v>0</v>
      </c>
      <c r="BF311" s="80">
        <f t="shared" si="226"/>
        <v>0</v>
      </c>
      <c r="BG311" s="80">
        <f t="shared" si="227"/>
        <v>0</v>
      </c>
      <c r="BH311" s="80">
        <f t="shared" si="228"/>
        <v>0</v>
      </c>
      <c r="BI311" s="4">
        <f t="shared" si="266"/>
        <v>0</v>
      </c>
      <c r="BJ311" s="4">
        <f t="shared" si="267"/>
        <v>0</v>
      </c>
      <c r="BK311" s="4">
        <f t="shared" si="268"/>
        <v>0</v>
      </c>
      <c r="BL311" s="8" t="e">
        <f>VLOOKUP(CN311,'CIR Results'!$B$3:$L$42,2,FALSE)</f>
        <v>#N/A</v>
      </c>
      <c r="BM311" s="8" t="e">
        <f>VLOOKUP(CN311,'CIR Results'!$B$3:$L$42,3,FALSE)</f>
        <v>#N/A</v>
      </c>
      <c r="BN311" s="8" t="e">
        <f>VLOOKUP(CN311,'CIR Results'!$B$3:$L$42,4,FALSE)</f>
        <v>#N/A</v>
      </c>
      <c r="BO311" s="8" t="e">
        <f>VLOOKUP(CN311,'CIR Results'!$B$3:$L$42,5,FALSE)</f>
        <v>#N/A</v>
      </c>
      <c r="BP311" s="8" t="e">
        <f>VLOOKUP(CN311,'CIR Results'!$B$3:$L$42,6,FALSE)</f>
        <v>#N/A</v>
      </c>
      <c r="BQ311" s="8" t="e">
        <f>VLOOKUP(CN311,'CIR Results'!$B$3:$L$42,8,FALSE)</f>
        <v>#N/A</v>
      </c>
      <c r="BR311" s="8" t="e">
        <f>VLOOKUP(CN311,'CIR Results'!$B$3:$L$42,9,FALSE)</f>
        <v>#N/A</v>
      </c>
      <c r="BS311" s="8" t="e">
        <f>VLOOKUP(CN311,'CIR Results'!$B$3:$L$42,10,FALSE)</f>
        <v>#N/A</v>
      </c>
      <c r="BT311" s="8" t="e">
        <f>VLOOKUP(CN311,'CIR Results'!$B$3:$L$42,11,FALSE)</f>
        <v>#N/A</v>
      </c>
      <c r="BU311" s="136" t="e">
        <f>VLOOKUP(CN311,'CIR Team Info'!$B$5:$E$44,2,FALSE)</f>
        <v>#N/A</v>
      </c>
      <c r="BV311" s="136" t="e">
        <f>VLOOKUP(CN311,'CIR Team Info'!$B$5:$E$44,4,FALSE)</f>
        <v>#N/A</v>
      </c>
      <c r="BW311" s="136" t="str">
        <f t="shared" si="229"/>
        <v xml:space="preserve">0 0 0 </v>
      </c>
      <c r="BX311" s="168">
        <f>'Pit Scouting Data'!E270</f>
        <v>0</v>
      </c>
      <c r="BY311" s="168">
        <f>'Pit Scouting Data'!F270</f>
        <v>0</v>
      </c>
      <c r="BZ311" s="168">
        <f>'Pit Scouting Data'!G270</f>
        <v>0</v>
      </c>
      <c r="CA311" s="168">
        <f>'Pit Scouting Data'!H270</f>
        <v>0</v>
      </c>
      <c r="CB311" s="168">
        <f>'Pit Scouting Data'!I270</f>
        <v>0</v>
      </c>
      <c r="CC311" s="168">
        <f>'Pit Scouting Data'!J270</f>
        <v>0</v>
      </c>
      <c r="CD311" s="168">
        <f>'Pit Scouting Data'!K270</f>
        <v>0</v>
      </c>
      <c r="CE311" s="168">
        <f>'Pit Scouting Data'!L270</f>
        <v>0</v>
      </c>
      <c r="CF311" s="168">
        <f>'Pit Scouting Data'!M270</f>
        <v>0</v>
      </c>
      <c r="CG311" s="168">
        <f>'Pit Scouting Data'!N270</f>
        <v>0</v>
      </c>
      <c r="CH311" s="168">
        <f>'Pit Scouting Data'!O270</f>
        <v>0</v>
      </c>
      <c r="CI311" s="176">
        <f>'Pit Scouting Data'!P270</f>
        <v>0</v>
      </c>
      <c r="CJ311" s="176">
        <f>'Pit Scouting Data'!Q270</f>
        <v>0</v>
      </c>
      <c r="CK311" s="176">
        <f>'Pit Scouting Data'!R270</f>
        <v>0</v>
      </c>
      <c r="CL311" s="176">
        <f>'Pit Scouting Data'!S270</f>
        <v>0</v>
      </c>
      <c r="CM311" s="169">
        <f>'Pit Scouting Data'!A270</f>
        <v>0</v>
      </c>
      <c r="CN311" s="169">
        <f>'Pit Scouting Data'!B270</f>
        <v>0</v>
      </c>
      <c r="CO311" s="169">
        <f>'Pit Scouting Data'!C270</f>
        <v>0</v>
      </c>
      <c r="CP311" s="169">
        <f>'Pit Scouting Data'!D270</f>
        <v>0</v>
      </c>
      <c r="CQ311" s="169"/>
      <c r="CR311" s="169"/>
      <c r="CS311" s="169"/>
      <c r="CT311" s="169"/>
      <c r="CU311" s="169"/>
      <c r="CV311" s="169"/>
      <c r="CW311" s="169"/>
      <c r="CX311" s="169"/>
      <c r="CY311" s="169"/>
      <c r="CZ311" s="169"/>
      <c r="DA311" s="169"/>
      <c r="DB311" s="169"/>
      <c r="DC311" s="169"/>
      <c r="DD311" s="169"/>
      <c r="DE311" s="169"/>
      <c r="DF311" s="169"/>
      <c r="DG311" s="169"/>
      <c r="DH311" s="169"/>
      <c r="DI311" s="169"/>
      <c r="DJ311" s="2"/>
      <c r="DK311" s="2"/>
      <c r="DL311" s="2"/>
      <c r="DM311" s="2"/>
      <c r="DN311" s="2"/>
      <c r="DO311" s="2"/>
      <c r="DP311" s="169"/>
      <c r="DQ311" s="169"/>
      <c r="DR311" s="169"/>
      <c r="DS311" s="169"/>
      <c r="DT311" s="169"/>
      <c r="DU311" s="169"/>
      <c r="DV311" s="169"/>
      <c r="DW311" s="37"/>
      <c r="DX311" s="37"/>
      <c r="DZ311" s="153"/>
    </row>
    <row r="312" spans="1:130" s="164" customFormat="1" hidden="1" x14ac:dyDescent="0.25">
      <c r="A312" s="153">
        <f t="shared" si="230"/>
        <v>0</v>
      </c>
      <c r="B312" s="39"/>
      <c r="C312" s="39"/>
      <c r="D312" s="17">
        <f t="shared" si="231"/>
        <v>0</v>
      </c>
      <c r="E312" s="113">
        <f t="shared" si="232"/>
        <v>0</v>
      </c>
      <c r="F312" s="113">
        <f t="shared" si="233"/>
        <v>0</v>
      </c>
      <c r="G312" s="113">
        <f t="shared" si="234"/>
        <v>0</v>
      </c>
      <c r="H312" s="113">
        <f t="shared" si="235"/>
        <v>0</v>
      </c>
      <c r="I312" s="113">
        <f t="shared" si="236"/>
        <v>0</v>
      </c>
      <c r="J312" s="113">
        <f t="shared" si="237"/>
        <v>0</v>
      </c>
      <c r="K312" s="113">
        <f t="shared" si="238"/>
        <v>0</v>
      </c>
      <c r="L312" s="76">
        <v>8</v>
      </c>
      <c r="M312" s="76">
        <v>8</v>
      </c>
      <c r="N312" s="76">
        <v>6</v>
      </c>
      <c r="O312" s="76">
        <v>6</v>
      </c>
      <c r="P312" s="76">
        <v>6</v>
      </c>
      <c r="Q312" s="76">
        <v>2</v>
      </c>
      <c r="R312" s="76">
        <v>1</v>
      </c>
      <c r="S312" s="17">
        <f t="shared" si="239"/>
        <v>0</v>
      </c>
      <c r="T312" s="113">
        <f t="shared" si="240"/>
        <v>0</v>
      </c>
      <c r="U312" s="113">
        <f t="shared" si="241"/>
        <v>0</v>
      </c>
      <c r="V312" s="113">
        <f t="shared" si="242"/>
        <v>0</v>
      </c>
      <c r="W312" s="113">
        <f t="shared" si="243"/>
        <v>0</v>
      </c>
      <c r="X312" s="113">
        <f t="shared" si="244"/>
        <v>0</v>
      </c>
      <c r="Y312" s="113">
        <f t="shared" si="245"/>
        <v>0</v>
      </c>
      <c r="Z312" s="113">
        <f t="shared" si="246"/>
        <v>0</v>
      </c>
      <c r="AA312" s="76">
        <v>5</v>
      </c>
      <c r="AB312" s="76">
        <v>6</v>
      </c>
      <c r="AC312" s="76">
        <v>8</v>
      </c>
      <c r="AD312" s="76">
        <v>2</v>
      </c>
      <c r="AE312" s="76">
        <v>2</v>
      </c>
      <c r="AF312" s="76">
        <v>3</v>
      </c>
      <c r="AG312" s="76">
        <v>8</v>
      </c>
      <c r="AH312" s="131">
        <f t="shared" si="247"/>
        <v>0</v>
      </c>
      <c r="AI312" s="131">
        <f t="shared" si="248"/>
        <v>0</v>
      </c>
      <c r="AJ312" s="131">
        <f t="shared" si="249"/>
        <v>0</v>
      </c>
      <c r="AK312" s="131">
        <f t="shared" si="250"/>
        <v>0</v>
      </c>
      <c r="AL312" s="131">
        <f t="shared" si="251"/>
        <v>0</v>
      </c>
      <c r="AM312" s="131">
        <f t="shared" si="252"/>
        <v>0</v>
      </c>
      <c r="AN312" s="131">
        <f t="shared" si="253"/>
        <v>0</v>
      </c>
      <c r="AO312" s="115" t="b">
        <f t="shared" si="254"/>
        <v>0</v>
      </c>
      <c r="AP312" s="115" t="b">
        <f t="shared" si="255"/>
        <v>0</v>
      </c>
      <c r="AQ312" s="115" t="b">
        <f t="shared" si="256"/>
        <v>0</v>
      </c>
      <c r="AR312" s="79">
        <f t="shared" si="257"/>
        <v>0</v>
      </c>
      <c r="AS312" s="79">
        <f t="shared" si="258"/>
        <v>0</v>
      </c>
      <c r="AT312" s="79">
        <f t="shared" si="259"/>
        <v>0</v>
      </c>
      <c r="AU312" s="79">
        <f t="shared" si="260"/>
        <v>0</v>
      </c>
      <c r="AV312" s="79">
        <f t="shared" si="261"/>
        <v>0</v>
      </c>
      <c r="AW312" s="79">
        <f t="shared" si="262"/>
        <v>0</v>
      </c>
      <c r="AX312" s="128">
        <f t="shared" si="263"/>
        <v>0</v>
      </c>
      <c r="AY312" s="128"/>
      <c r="AZ312" s="128"/>
      <c r="BA312" s="128">
        <f t="shared" si="264"/>
        <v>0</v>
      </c>
      <c r="BB312" s="128">
        <f t="shared" si="265"/>
        <v>0</v>
      </c>
      <c r="BC312" s="80">
        <f t="shared" si="223"/>
        <v>0</v>
      </c>
      <c r="BD312" s="80">
        <f t="shared" si="224"/>
        <v>0</v>
      </c>
      <c r="BE312" s="80">
        <f t="shared" si="225"/>
        <v>0</v>
      </c>
      <c r="BF312" s="80">
        <f t="shared" si="226"/>
        <v>0</v>
      </c>
      <c r="BG312" s="80">
        <f t="shared" si="227"/>
        <v>0</v>
      </c>
      <c r="BH312" s="80">
        <f t="shared" si="228"/>
        <v>0</v>
      </c>
      <c r="BI312" s="4">
        <f t="shared" si="266"/>
        <v>0</v>
      </c>
      <c r="BJ312" s="4">
        <f t="shared" si="267"/>
        <v>0</v>
      </c>
      <c r="BK312" s="4">
        <f t="shared" si="268"/>
        <v>0</v>
      </c>
      <c r="BL312" s="8" t="e">
        <f>VLOOKUP(CN312,'CIR Results'!$B$3:$L$42,2,FALSE)</f>
        <v>#N/A</v>
      </c>
      <c r="BM312" s="8" t="e">
        <f>VLOOKUP(CN312,'CIR Results'!$B$3:$L$42,3,FALSE)</f>
        <v>#N/A</v>
      </c>
      <c r="BN312" s="8" t="e">
        <f>VLOOKUP(CN312,'CIR Results'!$B$3:$L$42,4,FALSE)</f>
        <v>#N/A</v>
      </c>
      <c r="BO312" s="8" t="e">
        <f>VLOOKUP(CN312,'CIR Results'!$B$3:$L$42,5,FALSE)</f>
        <v>#N/A</v>
      </c>
      <c r="BP312" s="8" t="e">
        <f>VLOOKUP(CN312,'CIR Results'!$B$3:$L$42,6,FALSE)</f>
        <v>#N/A</v>
      </c>
      <c r="BQ312" s="8" t="e">
        <f>VLOOKUP(CN312,'CIR Results'!$B$3:$L$42,8,FALSE)</f>
        <v>#N/A</v>
      </c>
      <c r="BR312" s="8" t="e">
        <f>VLOOKUP(CN312,'CIR Results'!$B$3:$L$42,9,FALSE)</f>
        <v>#N/A</v>
      </c>
      <c r="BS312" s="8" t="e">
        <f>VLOOKUP(CN312,'CIR Results'!$B$3:$L$42,10,FALSE)</f>
        <v>#N/A</v>
      </c>
      <c r="BT312" s="8" t="e">
        <f>VLOOKUP(CN312,'CIR Results'!$B$3:$L$42,11,FALSE)</f>
        <v>#N/A</v>
      </c>
      <c r="BU312" s="136" t="e">
        <f>VLOOKUP(CN312,'CIR Team Info'!$B$5:$E$44,2,FALSE)</f>
        <v>#N/A</v>
      </c>
      <c r="BV312" s="136" t="e">
        <f>VLOOKUP(CN312,'CIR Team Info'!$B$5:$E$44,4,FALSE)</f>
        <v>#N/A</v>
      </c>
      <c r="BW312" s="136" t="str">
        <f t="shared" si="229"/>
        <v xml:space="preserve">0 0 0 </v>
      </c>
      <c r="BX312" s="168">
        <f>'Pit Scouting Data'!E271</f>
        <v>0</v>
      </c>
      <c r="BY312" s="168">
        <f>'Pit Scouting Data'!F271</f>
        <v>0</v>
      </c>
      <c r="BZ312" s="168">
        <f>'Pit Scouting Data'!G271</f>
        <v>0</v>
      </c>
      <c r="CA312" s="168">
        <f>'Pit Scouting Data'!H271</f>
        <v>0</v>
      </c>
      <c r="CB312" s="168">
        <f>'Pit Scouting Data'!I271</f>
        <v>0</v>
      </c>
      <c r="CC312" s="168">
        <f>'Pit Scouting Data'!J271</f>
        <v>0</v>
      </c>
      <c r="CD312" s="168">
        <f>'Pit Scouting Data'!K271</f>
        <v>0</v>
      </c>
      <c r="CE312" s="168">
        <f>'Pit Scouting Data'!L271</f>
        <v>0</v>
      </c>
      <c r="CF312" s="168">
        <f>'Pit Scouting Data'!M271</f>
        <v>0</v>
      </c>
      <c r="CG312" s="168">
        <f>'Pit Scouting Data'!N271</f>
        <v>0</v>
      </c>
      <c r="CH312" s="168">
        <f>'Pit Scouting Data'!O271</f>
        <v>0</v>
      </c>
      <c r="CI312" s="176">
        <f>'Pit Scouting Data'!P271</f>
        <v>0</v>
      </c>
      <c r="CJ312" s="176">
        <f>'Pit Scouting Data'!Q271</f>
        <v>0</v>
      </c>
      <c r="CK312" s="176">
        <f>'Pit Scouting Data'!R271</f>
        <v>0</v>
      </c>
      <c r="CL312" s="176">
        <f>'Pit Scouting Data'!S271</f>
        <v>0</v>
      </c>
      <c r="CM312" s="169">
        <f>'Pit Scouting Data'!A271</f>
        <v>0</v>
      </c>
      <c r="CN312" s="169">
        <f>'Pit Scouting Data'!B271</f>
        <v>0</v>
      </c>
      <c r="CO312" s="169">
        <f>'Pit Scouting Data'!C271</f>
        <v>0</v>
      </c>
      <c r="CP312" s="169">
        <f>'Pit Scouting Data'!D271</f>
        <v>0</v>
      </c>
      <c r="CQ312" s="169"/>
      <c r="CR312" s="169"/>
      <c r="CS312" s="169"/>
      <c r="CT312" s="169"/>
      <c r="CU312" s="169"/>
      <c r="CV312" s="169"/>
      <c r="CW312" s="169"/>
      <c r="CX312" s="169"/>
      <c r="CY312" s="169"/>
      <c r="CZ312" s="169"/>
      <c r="DA312" s="169"/>
      <c r="DB312" s="169"/>
      <c r="DC312" s="169"/>
      <c r="DD312" s="169"/>
      <c r="DE312" s="169"/>
      <c r="DF312" s="169"/>
      <c r="DG312" s="169"/>
      <c r="DH312" s="169"/>
      <c r="DI312" s="169"/>
      <c r="DJ312" s="2"/>
      <c r="DK312" s="2"/>
      <c r="DL312" s="2"/>
      <c r="DM312" s="2"/>
      <c r="DN312" s="2"/>
      <c r="DO312" s="2"/>
      <c r="DP312" s="169"/>
      <c r="DQ312" s="169"/>
      <c r="DR312" s="169"/>
      <c r="DS312" s="169"/>
      <c r="DT312" s="169"/>
      <c r="DU312" s="169"/>
      <c r="DV312" s="169"/>
      <c r="DW312" s="37"/>
      <c r="DX312" s="37"/>
      <c r="DZ312" s="153"/>
    </row>
    <row r="313" spans="1:130" s="164" customFormat="1" hidden="1" x14ac:dyDescent="0.25">
      <c r="A313" s="153">
        <f t="shared" si="230"/>
        <v>0</v>
      </c>
      <c r="B313" s="39"/>
      <c r="C313" s="39"/>
      <c r="D313" s="17">
        <f t="shared" si="231"/>
        <v>0</v>
      </c>
      <c r="E313" s="113">
        <f t="shared" si="232"/>
        <v>0</v>
      </c>
      <c r="F313" s="113">
        <f t="shared" si="233"/>
        <v>0</v>
      </c>
      <c r="G313" s="113">
        <f t="shared" si="234"/>
        <v>0</v>
      </c>
      <c r="H313" s="113">
        <f t="shared" si="235"/>
        <v>0</v>
      </c>
      <c r="I313" s="113">
        <f t="shared" si="236"/>
        <v>0</v>
      </c>
      <c r="J313" s="113">
        <f t="shared" si="237"/>
        <v>0</v>
      </c>
      <c r="K313" s="113">
        <f t="shared" si="238"/>
        <v>0</v>
      </c>
      <c r="L313" s="76">
        <v>8</v>
      </c>
      <c r="M313" s="76">
        <v>8</v>
      </c>
      <c r="N313" s="76">
        <v>6</v>
      </c>
      <c r="O313" s="76">
        <v>6</v>
      </c>
      <c r="P313" s="76">
        <v>6</v>
      </c>
      <c r="Q313" s="76">
        <v>2</v>
      </c>
      <c r="R313" s="76">
        <v>1</v>
      </c>
      <c r="S313" s="17">
        <f t="shared" si="239"/>
        <v>0</v>
      </c>
      <c r="T313" s="113">
        <f t="shared" si="240"/>
        <v>0</v>
      </c>
      <c r="U313" s="113">
        <f t="shared" si="241"/>
        <v>0</v>
      </c>
      <c r="V313" s="113">
        <f t="shared" si="242"/>
        <v>0</v>
      </c>
      <c r="W313" s="113">
        <f t="shared" si="243"/>
        <v>0</v>
      </c>
      <c r="X313" s="113">
        <f t="shared" si="244"/>
        <v>0</v>
      </c>
      <c r="Y313" s="113">
        <f t="shared" si="245"/>
        <v>0</v>
      </c>
      <c r="Z313" s="113">
        <f t="shared" si="246"/>
        <v>0</v>
      </c>
      <c r="AA313" s="76">
        <v>5</v>
      </c>
      <c r="AB313" s="76">
        <v>6</v>
      </c>
      <c r="AC313" s="76">
        <v>8</v>
      </c>
      <c r="AD313" s="76">
        <v>2</v>
      </c>
      <c r="AE313" s="76">
        <v>2</v>
      </c>
      <c r="AF313" s="76">
        <v>3</v>
      </c>
      <c r="AG313" s="76">
        <v>8</v>
      </c>
      <c r="AH313" s="131">
        <f t="shared" si="247"/>
        <v>0</v>
      </c>
      <c r="AI313" s="131">
        <f t="shared" si="248"/>
        <v>0</v>
      </c>
      <c r="AJ313" s="131">
        <f t="shared" si="249"/>
        <v>0</v>
      </c>
      <c r="AK313" s="131">
        <f t="shared" si="250"/>
        <v>0</v>
      </c>
      <c r="AL313" s="131">
        <f t="shared" si="251"/>
        <v>0</v>
      </c>
      <c r="AM313" s="131">
        <f t="shared" si="252"/>
        <v>0</v>
      </c>
      <c r="AN313" s="131">
        <f t="shared" si="253"/>
        <v>0</v>
      </c>
      <c r="AO313" s="115" t="b">
        <f t="shared" si="254"/>
        <v>0</v>
      </c>
      <c r="AP313" s="115" t="b">
        <f t="shared" si="255"/>
        <v>0</v>
      </c>
      <c r="AQ313" s="115" t="b">
        <f t="shared" si="256"/>
        <v>0</v>
      </c>
      <c r="AR313" s="79">
        <f t="shared" si="257"/>
        <v>0</v>
      </c>
      <c r="AS313" s="79">
        <f t="shared" si="258"/>
        <v>0</v>
      </c>
      <c r="AT313" s="79">
        <f t="shared" si="259"/>
        <v>0</v>
      </c>
      <c r="AU313" s="79">
        <f t="shared" si="260"/>
        <v>0</v>
      </c>
      <c r="AV313" s="79">
        <f t="shared" si="261"/>
        <v>0</v>
      </c>
      <c r="AW313" s="79">
        <f t="shared" si="262"/>
        <v>0</v>
      </c>
      <c r="AX313" s="128">
        <f t="shared" si="263"/>
        <v>0</v>
      </c>
      <c r="AY313" s="128"/>
      <c r="AZ313" s="128"/>
      <c r="BA313" s="128">
        <f t="shared" si="264"/>
        <v>0</v>
      </c>
      <c r="BB313" s="128">
        <f t="shared" si="265"/>
        <v>0</v>
      </c>
      <c r="BC313" s="80">
        <f t="shared" si="223"/>
        <v>0</v>
      </c>
      <c r="BD313" s="80">
        <f t="shared" si="224"/>
        <v>0</v>
      </c>
      <c r="BE313" s="80">
        <f t="shared" si="225"/>
        <v>0</v>
      </c>
      <c r="BF313" s="80">
        <f t="shared" si="226"/>
        <v>0</v>
      </c>
      <c r="BG313" s="80">
        <f t="shared" si="227"/>
        <v>0</v>
      </c>
      <c r="BH313" s="80">
        <f t="shared" si="228"/>
        <v>0</v>
      </c>
      <c r="BI313" s="4">
        <f t="shared" si="266"/>
        <v>0</v>
      </c>
      <c r="BJ313" s="4">
        <f t="shared" si="267"/>
        <v>0</v>
      </c>
      <c r="BK313" s="4">
        <f t="shared" si="268"/>
        <v>0</v>
      </c>
      <c r="BL313" s="8" t="e">
        <f>VLOOKUP(CN313,'CIR Results'!$B$3:$L$42,2,FALSE)</f>
        <v>#N/A</v>
      </c>
      <c r="BM313" s="8" t="e">
        <f>VLOOKUP(CN313,'CIR Results'!$B$3:$L$42,3,FALSE)</f>
        <v>#N/A</v>
      </c>
      <c r="BN313" s="8" t="e">
        <f>VLOOKUP(CN313,'CIR Results'!$B$3:$L$42,4,FALSE)</f>
        <v>#N/A</v>
      </c>
      <c r="BO313" s="8" t="e">
        <f>VLOOKUP(CN313,'CIR Results'!$B$3:$L$42,5,FALSE)</f>
        <v>#N/A</v>
      </c>
      <c r="BP313" s="8" t="e">
        <f>VLOOKUP(CN313,'CIR Results'!$B$3:$L$42,6,FALSE)</f>
        <v>#N/A</v>
      </c>
      <c r="BQ313" s="8" t="e">
        <f>VLOOKUP(CN313,'CIR Results'!$B$3:$L$42,8,FALSE)</f>
        <v>#N/A</v>
      </c>
      <c r="BR313" s="8" t="e">
        <f>VLOOKUP(CN313,'CIR Results'!$B$3:$L$42,9,FALSE)</f>
        <v>#N/A</v>
      </c>
      <c r="BS313" s="8" t="e">
        <f>VLOOKUP(CN313,'CIR Results'!$B$3:$L$42,10,FALSE)</f>
        <v>#N/A</v>
      </c>
      <c r="BT313" s="8" t="e">
        <f>VLOOKUP(CN313,'CIR Results'!$B$3:$L$42,11,FALSE)</f>
        <v>#N/A</v>
      </c>
      <c r="BU313" s="136" t="e">
        <f>VLOOKUP(CN313,'CIR Team Info'!$B$5:$E$44,2,FALSE)</f>
        <v>#N/A</v>
      </c>
      <c r="BV313" s="136" t="e">
        <f>VLOOKUP(CN313,'CIR Team Info'!$B$5:$E$44,4,FALSE)</f>
        <v>#N/A</v>
      </c>
      <c r="BW313" s="136" t="str">
        <f t="shared" si="229"/>
        <v xml:space="preserve">0 0 0 </v>
      </c>
      <c r="BX313" s="168">
        <f>'Pit Scouting Data'!E272</f>
        <v>0</v>
      </c>
      <c r="BY313" s="168">
        <f>'Pit Scouting Data'!F272</f>
        <v>0</v>
      </c>
      <c r="BZ313" s="168">
        <f>'Pit Scouting Data'!G272</f>
        <v>0</v>
      </c>
      <c r="CA313" s="168">
        <f>'Pit Scouting Data'!H272</f>
        <v>0</v>
      </c>
      <c r="CB313" s="168">
        <f>'Pit Scouting Data'!I272</f>
        <v>0</v>
      </c>
      <c r="CC313" s="168">
        <f>'Pit Scouting Data'!J272</f>
        <v>0</v>
      </c>
      <c r="CD313" s="168">
        <f>'Pit Scouting Data'!K272</f>
        <v>0</v>
      </c>
      <c r="CE313" s="168">
        <f>'Pit Scouting Data'!L272</f>
        <v>0</v>
      </c>
      <c r="CF313" s="168">
        <f>'Pit Scouting Data'!M272</f>
        <v>0</v>
      </c>
      <c r="CG313" s="168">
        <f>'Pit Scouting Data'!N272</f>
        <v>0</v>
      </c>
      <c r="CH313" s="168">
        <f>'Pit Scouting Data'!O272</f>
        <v>0</v>
      </c>
      <c r="CI313" s="176">
        <f>'Pit Scouting Data'!P272</f>
        <v>0</v>
      </c>
      <c r="CJ313" s="176">
        <f>'Pit Scouting Data'!Q272</f>
        <v>0</v>
      </c>
      <c r="CK313" s="176">
        <f>'Pit Scouting Data'!R272</f>
        <v>0</v>
      </c>
      <c r="CL313" s="176">
        <f>'Pit Scouting Data'!S272</f>
        <v>0</v>
      </c>
      <c r="CM313" s="169">
        <f>'Pit Scouting Data'!A272</f>
        <v>0</v>
      </c>
      <c r="CN313" s="169">
        <f>'Pit Scouting Data'!B272</f>
        <v>0</v>
      </c>
      <c r="CO313" s="169">
        <f>'Pit Scouting Data'!C272</f>
        <v>0</v>
      </c>
      <c r="CP313" s="169">
        <f>'Pit Scouting Data'!D272</f>
        <v>0</v>
      </c>
      <c r="CQ313" s="169"/>
      <c r="CR313" s="169"/>
      <c r="CS313" s="169"/>
      <c r="CT313" s="169"/>
      <c r="CU313" s="169"/>
      <c r="CV313" s="169"/>
      <c r="CW313" s="169"/>
      <c r="CX313" s="169"/>
      <c r="CY313" s="169"/>
      <c r="CZ313" s="169"/>
      <c r="DA313" s="169"/>
      <c r="DB313" s="169"/>
      <c r="DC313" s="169"/>
      <c r="DD313" s="169"/>
      <c r="DE313" s="169"/>
      <c r="DF313" s="169"/>
      <c r="DG313" s="169"/>
      <c r="DH313" s="169"/>
      <c r="DI313" s="169"/>
      <c r="DJ313" s="2"/>
      <c r="DK313" s="2"/>
      <c r="DL313" s="2"/>
      <c r="DM313" s="2"/>
      <c r="DN313" s="2"/>
      <c r="DO313" s="2"/>
      <c r="DP313" s="169"/>
      <c r="DQ313" s="169"/>
      <c r="DR313" s="169"/>
      <c r="DS313" s="169"/>
      <c r="DT313" s="169"/>
      <c r="DU313" s="169"/>
      <c r="DV313" s="169"/>
      <c r="DW313" s="37"/>
      <c r="DX313" s="37"/>
      <c r="DZ313" s="153"/>
    </row>
    <row r="314" spans="1:130" s="164" customFormat="1" hidden="1" x14ac:dyDescent="0.25">
      <c r="A314" s="153">
        <f t="shared" si="230"/>
        <v>0</v>
      </c>
      <c r="B314" s="39"/>
      <c r="C314" s="39"/>
      <c r="D314" s="17">
        <f t="shared" si="231"/>
        <v>0</v>
      </c>
      <c r="E314" s="113">
        <f t="shared" si="232"/>
        <v>0</v>
      </c>
      <c r="F314" s="113">
        <f t="shared" si="233"/>
        <v>0</v>
      </c>
      <c r="G314" s="113">
        <f t="shared" si="234"/>
        <v>0</v>
      </c>
      <c r="H314" s="113">
        <f t="shared" si="235"/>
        <v>0</v>
      </c>
      <c r="I314" s="113">
        <f t="shared" si="236"/>
        <v>0</v>
      </c>
      <c r="J314" s="113">
        <f t="shared" si="237"/>
        <v>0</v>
      </c>
      <c r="K314" s="113">
        <f t="shared" si="238"/>
        <v>0</v>
      </c>
      <c r="L314" s="76">
        <v>8</v>
      </c>
      <c r="M314" s="76">
        <v>8</v>
      </c>
      <c r="N314" s="76">
        <v>6</v>
      </c>
      <c r="O314" s="76">
        <v>6</v>
      </c>
      <c r="P314" s="76">
        <v>6</v>
      </c>
      <c r="Q314" s="76">
        <v>2</v>
      </c>
      <c r="R314" s="76">
        <v>1</v>
      </c>
      <c r="S314" s="17">
        <f t="shared" si="239"/>
        <v>0</v>
      </c>
      <c r="T314" s="113">
        <f t="shared" si="240"/>
        <v>0</v>
      </c>
      <c r="U314" s="113">
        <f t="shared" si="241"/>
        <v>0</v>
      </c>
      <c r="V314" s="113">
        <f t="shared" si="242"/>
        <v>0</v>
      </c>
      <c r="W314" s="113">
        <f t="shared" si="243"/>
        <v>0</v>
      </c>
      <c r="X314" s="113">
        <f t="shared" si="244"/>
        <v>0</v>
      </c>
      <c r="Y314" s="113">
        <f t="shared" si="245"/>
        <v>0</v>
      </c>
      <c r="Z314" s="113">
        <f t="shared" si="246"/>
        <v>0</v>
      </c>
      <c r="AA314" s="76">
        <v>5</v>
      </c>
      <c r="AB314" s="76">
        <v>6</v>
      </c>
      <c r="AC314" s="76">
        <v>8</v>
      </c>
      <c r="AD314" s="76">
        <v>2</v>
      </c>
      <c r="AE314" s="76">
        <v>2</v>
      </c>
      <c r="AF314" s="76">
        <v>3</v>
      </c>
      <c r="AG314" s="76">
        <v>8</v>
      </c>
      <c r="AH314" s="131">
        <f t="shared" si="247"/>
        <v>0</v>
      </c>
      <c r="AI314" s="131">
        <f t="shared" si="248"/>
        <v>0</v>
      </c>
      <c r="AJ314" s="131">
        <f t="shared" si="249"/>
        <v>0</v>
      </c>
      <c r="AK314" s="131">
        <f t="shared" si="250"/>
        <v>0</v>
      </c>
      <c r="AL314" s="131">
        <f t="shared" si="251"/>
        <v>0</v>
      </c>
      <c r="AM314" s="131">
        <f t="shared" si="252"/>
        <v>0</v>
      </c>
      <c r="AN314" s="131">
        <f t="shared" si="253"/>
        <v>0</v>
      </c>
      <c r="AO314" s="115" t="b">
        <f t="shared" si="254"/>
        <v>0</v>
      </c>
      <c r="AP314" s="115" t="b">
        <f t="shared" si="255"/>
        <v>0</v>
      </c>
      <c r="AQ314" s="115" t="b">
        <f t="shared" si="256"/>
        <v>0</v>
      </c>
      <c r="AR314" s="79">
        <f t="shared" si="257"/>
        <v>0</v>
      </c>
      <c r="AS314" s="79">
        <f t="shared" si="258"/>
        <v>0</v>
      </c>
      <c r="AT314" s="79">
        <f t="shared" si="259"/>
        <v>0</v>
      </c>
      <c r="AU314" s="79">
        <f t="shared" si="260"/>
        <v>0</v>
      </c>
      <c r="AV314" s="79">
        <f t="shared" si="261"/>
        <v>0</v>
      </c>
      <c r="AW314" s="79">
        <f t="shared" si="262"/>
        <v>0</v>
      </c>
      <c r="AX314" s="128">
        <f t="shared" si="263"/>
        <v>0</v>
      </c>
      <c r="AY314" s="128"/>
      <c r="AZ314" s="128"/>
      <c r="BA314" s="128">
        <f t="shared" si="264"/>
        <v>0</v>
      </c>
      <c r="BB314" s="128">
        <f t="shared" si="265"/>
        <v>0</v>
      </c>
      <c r="BC314" s="80">
        <f t="shared" si="223"/>
        <v>0</v>
      </c>
      <c r="BD314" s="80">
        <f t="shared" si="224"/>
        <v>0</v>
      </c>
      <c r="BE314" s="80">
        <f t="shared" si="225"/>
        <v>0</v>
      </c>
      <c r="BF314" s="80">
        <f t="shared" si="226"/>
        <v>0</v>
      </c>
      <c r="BG314" s="80">
        <f t="shared" si="227"/>
        <v>0</v>
      </c>
      <c r="BH314" s="80">
        <f t="shared" si="228"/>
        <v>0</v>
      </c>
      <c r="BI314" s="4">
        <f t="shared" si="266"/>
        <v>0</v>
      </c>
      <c r="BJ314" s="4">
        <f t="shared" si="267"/>
        <v>0</v>
      </c>
      <c r="BK314" s="4">
        <f t="shared" si="268"/>
        <v>0</v>
      </c>
      <c r="BL314" s="8" t="e">
        <f>VLOOKUP(CN314,'CIR Results'!$B$3:$L$42,2,FALSE)</f>
        <v>#N/A</v>
      </c>
      <c r="BM314" s="8" t="e">
        <f>VLOOKUP(CN314,'CIR Results'!$B$3:$L$42,3,FALSE)</f>
        <v>#N/A</v>
      </c>
      <c r="BN314" s="8" t="e">
        <f>VLOOKUP(CN314,'CIR Results'!$B$3:$L$42,4,FALSE)</f>
        <v>#N/A</v>
      </c>
      <c r="BO314" s="8" t="e">
        <f>VLOOKUP(CN314,'CIR Results'!$B$3:$L$42,5,FALSE)</f>
        <v>#N/A</v>
      </c>
      <c r="BP314" s="8" t="e">
        <f>VLOOKUP(CN314,'CIR Results'!$B$3:$L$42,6,FALSE)</f>
        <v>#N/A</v>
      </c>
      <c r="BQ314" s="8" t="e">
        <f>VLOOKUP(CN314,'CIR Results'!$B$3:$L$42,8,FALSE)</f>
        <v>#N/A</v>
      </c>
      <c r="BR314" s="8" t="e">
        <f>VLOOKUP(CN314,'CIR Results'!$B$3:$L$42,9,FALSE)</f>
        <v>#N/A</v>
      </c>
      <c r="BS314" s="8" t="e">
        <f>VLOOKUP(CN314,'CIR Results'!$B$3:$L$42,10,FALSE)</f>
        <v>#N/A</v>
      </c>
      <c r="BT314" s="8" t="e">
        <f>VLOOKUP(CN314,'CIR Results'!$B$3:$L$42,11,FALSE)</f>
        <v>#N/A</v>
      </c>
      <c r="BU314" s="136" t="e">
        <f>VLOOKUP(CN314,'CIR Team Info'!$B$5:$E$44,2,FALSE)</f>
        <v>#N/A</v>
      </c>
      <c r="BV314" s="136" t="e">
        <f>VLOOKUP(CN314,'CIR Team Info'!$B$5:$E$44,4,FALSE)</f>
        <v>#N/A</v>
      </c>
      <c r="BW314" s="136" t="str">
        <f t="shared" si="229"/>
        <v xml:space="preserve">0 0 0 </v>
      </c>
      <c r="BX314" s="168">
        <f>'Pit Scouting Data'!E273</f>
        <v>0</v>
      </c>
      <c r="BY314" s="168">
        <f>'Pit Scouting Data'!F273</f>
        <v>0</v>
      </c>
      <c r="BZ314" s="168">
        <f>'Pit Scouting Data'!G273</f>
        <v>0</v>
      </c>
      <c r="CA314" s="168">
        <f>'Pit Scouting Data'!H273</f>
        <v>0</v>
      </c>
      <c r="CB314" s="168">
        <f>'Pit Scouting Data'!I273</f>
        <v>0</v>
      </c>
      <c r="CC314" s="168">
        <f>'Pit Scouting Data'!J273</f>
        <v>0</v>
      </c>
      <c r="CD314" s="168">
        <f>'Pit Scouting Data'!K273</f>
        <v>0</v>
      </c>
      <c r="CE314" s="168">
        <f>'Pit Scouting Data'!L273</f>
        <v>0</v>
      </c>
      <c r="CF314" s="168">
        <f>'Pit Scouting Data'!M273</f>
        <v>0</v>
      </c>
      <c r="CG314" s="168">
        <f>'Pit Scouting Data'!N273</f>
        <v>0</v>
      </c>
      <c r="CH314" s="168">
        <f>'Pit Scouting Data'!O273</f>
        <v>0</v>
      </c>
      <c r="CI314" s="176">
        <f>'Pit Scouting Data'!P273</f>
        <v>0</v>
      </c>
      <c r="CJ314" s="176">
        <f>'Pit Scouting Data'!Q273</f>
        <v>0</v>
      </c>
      <c r="CK314" s="176">
        <f>'Pit Scouting Data'!R273</f>
        <v>0</v>
      </c>
      <c r="CL314" s="176">
        <f>'Pit Scouting Data'!S273</f>
        <v>0</v>
      </c>
      <c r="CM314" s="169">
        <f>'Pit Scouting Data'!A273</f>
        <v>0</v>
      </c>
      <c r="CN314" s="169">
        <f>'Pit Scouting Data'!B273</f>
        <v>0</v>
      </c>
      <c r="CO314" s="169">
        <f>'Pit Scouting Data'!C273</f>
        <v>0</v>
      </c>
      <c r="CP314" s="169">
        <f>'Pit Scouting Data'!D273</f>
        <v>0</v>
      </c>
      <c r="CQ314" s="169"/>
      <c r="CR314" s="169"/>
      <c r="CS314" s="169"/>
      <c r="CT314" s="169"/>
      <c r="CU314" s="169"/>
      <c r="CV314" s="169"/>
      <c r="CW314" s="169"/>
      <c r="CX314" s="169"/>
      <c r="CY314" s="169"/>
      <c r="CZ314" s="169"/>
      <c r="DA314" s="169"/>
      <c r="DB314" s="169"/>
      <c r="DC314" s="169"/>
      <c r="DD314" s="169"/>
      <c r="DE314" s="169"/>
      <c r="DF314" s="169"/>
      <c r="DG314" s="169"/>
      <c r="DH314" s="169"/>
      <c r="DI314" s="169"/>
      <c r="DJ314" s="2"/>
      <c r="DK314" s="2"/>
      <c r="DL314" s="2"/>
      <c r="DM314" s="2"/>
      <c r="DN314" s="2"/>
      <c r="DO314" s="2"/>
      <c r="DP314" s="169"/>
      <c r="DQ314" s="169"/>
      <c r="DR314" s="169"/>
      <c r="DS314" s="169"/>
      <c r="DT314" s="169"/>
      <c r="DU314" s="169"/>
      <c r="DV314" s="169"/>
      <c r="DW314" s="37"/>
      <c r="DX314" s="37"/>
      <c r="DZ314" s="153"/>
    </row>
    <row r="315" spans="1:130" s="164" customFormat="1" hidden="1" x14ac:dyDescent="0.25">
      <c r="A315" s="153">
        <f t="shared" si="230"/>
        <v>0</v>
      </c>
      <c r="B315" s="39"/>
      <c r="C315" s="39"/>
      <c r="D315" s="17">
        <f t="shared" si="231"/>
        <v>0</v>
      </c>
      <c r="E315" s="113">
        <f t="shared" si="232"/>
        <v>0</v>
      </c>
      <c r="F315" s="113">
        <f t="shared" si="233"/>
        <v>0</v>
      </c>
      <c r="G315" s="113">
        <f t="shared" si="234"/>
        <v>0</v>
      </c>
      <c r="H315" s="113">
        <f t="shared" si="235"/>
        <v>0</v>
      </c>
      <c r="I315" s="113">
        <f t="shared" si="236"/>
        <v>0</v>
      </c>
      <c r="J315" s="113">
        <f t="shared" si="237"/>
        <v>0</v>
      </c>
      <c r="K315" s="113">
        <f t="shared" si="238"/>
        <v>0</v>
      </c>
      <c r="L315" s="76">
        <v>8</v>
      </c>
      <c r="M315" s="76">
        <v>8</v>
      </c>
      <c r="N315" s="76">
        <v>6</v>
      </c>
      <c r="O315" s="76">
        <v>6</v>
      </c>
      <c r="P315" s="76">
        <v>6</v>
      </c>
      <c r="Q315" s="76">
        <v>2</v>
      </c>
      <c r="R315" s="76">
        <v>1</v>
      </c>
      <c r="S315" s="17">
        <f t="shared" si="239"/>
        <v>0</v>
      </c>
      <c r="T315" s="113">
        <f t="shared" si="240"/>
        <v>0</v>
      </c>
      <c r="U315" s="113">
        <f t="shared" si="241"/>
        <v>0</v>
      </c>
      <c r="V315" s="113">
        <f t="shared" si="242"/>
        <v>0</v>
      </c>
      <c r="W315" s="113">
        <f t="shared" si="243"/>
        <v>0</v>
      </c>
      <c r="X315" s="113">
        <f t="shared" si="244"/>
        <v>0</v>
      </c>
      <c r="Y315" s="113">
        <f t="shared" si="245"/>
        <v>0</v>
      </c>
      <c r="Z315" s="113">
        <f t="shared" si="246"/>
        <v>0</v>
      </c>
      <c r="AA315" s="76">
        <v>5</v>
      </c>
      <c r="AB315" s="76">
        <v>6</v>
      </c>
      <c r="AC315" s="76">
        <v>8</v>
      </c>
      <c r="AD315" s="76">
        <v>2</v>
      </c>
      <c r="AE315" s="76">
        <v>2</v>
      </c>
      <c r="AF315" s="76">
        <v>3</v>
      </c>
      <c r="AG315" s="76">
        <v>8</v>
      </c>
      <c r="AH315" s="131">
        <f t="shared" si="247"/>
        <v>0</v>
      </c>
      <c r="AI315" s="131">
        <f t="shared" si="248"/>
        <v>0</v>
      </c>
      <c r="AJ315" s="131">
        <f t="shared" si="249"/>
        <v>0</v>
      </c>
      <c r="AK315" s="131">
        <f t="shared" si="250"/>
        <v>0</v>
      </c>
      <c r="AL315" s="131">
        <f t="shared" si="251"/>
        <v>0</v>
      </c>
      <c r="AM315" s="131">
        <f t="shared" si="252"/>
        <v>0</v>
      </c>
      <c r="AN315" s="131">
        <f t="shared" si="253"/>
        <v>0</v>
      </c>
      <c r="AO315" s="115" t="b">
        <f t="shared" si="254"/>
        <v>0</v>
      </c>
      <c r="AP315" s="115" t="b">
        <f t="shared" si="255"/>
        <v>0</v>
      </c>
      <c r="AQ315" s="115" t="b">
        <f t="shared" si="256"/>
        <v>0</v>
      </c>
      <c r="AR315" s="79">
        <f t="shared" si="257"/>
        <v>0</v>
      </c>
      <c r="AS315" s="79">
        <f t="shared" si="258"/>
        <v>0</v>
      </c>
      <c r="AT315" s="79">
        <f t="shared" si="259"/>
        <v>0</v>
      </c>
      <c r="AU315" s="79">
        <f t="shared" si="260"/>
        <v>0</v>
      </c>
      <c r="AV315" s="79">
        <f t="shared" si="261"/>
        <v>0</v>
      </c>
      <c r="AW315" s="79">
        <f t="shared" si="262"/>
        <v>0</v>
      </c>
      <c r="AX315" s="128">
        <f t="shared" si="263"/>
        <v>0</v>
      </c>
      <c r="AY315" s="128"/>
      <c r="AZ315" s="128"/>
      <c r="BA315" s="128">
        <f t="shared" si="264"/>
        <v>0</v>
      </c>
      <c r="BB315" s="128">
        <f t="shared" si="265"/>
        <v>0</v>
      </c>
      <c r="BC315" s="80">
        <f t="shared" si="223"/>
        <v>0</v>
      </c>
      <c r="BD315" s="80">
        <f t="shared" si="224"/>
        <v>0</v>
      </c>
      <c r="BE315" s="80">
        <f t="shared" si="225"/>
        <v>0</v>
      </c>
      <c r="BF315" s="80">
        <f t="shared" si="226"/>
        <v>0</v>
      </c>
      <c r="BG315" s="80">
        <f t="shared" si="227"/>
        <v>0</v>
      </c>
      <c r="BH315" s="80">
        <f t="shared" si="228"/>
        <v>0</v>
      </c>
      <c r="BI315" s="4">
        <f t="shared" si="266"/>
        <v>0</v>
      </c>
      <c r="BJ315" s="4">
        <f t="shared" si="267"/>
        <v>0</v>
      </c>
      <c r="BK315" s="4">
        <f t="shared" si="268"/>
        <v>0</v>
      </c>
      <c r="BL315" s="8" t="e">
        <f>VLOOKUP(CN315,'CIR Results'!$B$3:$L$42,2,FALSE)</f>
        <v>#N/A</v>
      </c>
      <c r="BM315" s="8" t="e">
        <f>VLOOKUP(CN315,'CIR Results'!$B$3:$L$42,3,FALSE)</f>
        <v>#N/A</v>
      </c>
      <c r="BN315" s="8" t="e">
        <f>VLOOKUP(CN315,'CIR Results'!$B$3:$L$42,4,FALSE)</f>
        <v>#N/A</v>
      </c>
      <c r="BO315" s="8" t="e">
        <f>VLOOKUP(CN315,'CIR Results'!$B$3:$L$42,5,FALSE)</f>
        <v>#N/A</v>
      </c>
      <c r="BP315" s="8" t="e">
        <f>VLOOKUP(CN315,'CIR Results'!$B$3:$L$42,6,FALSE)</f>
        <v>#N/A</v>
      </c>
      <c r="BQ315" s="8" t="e">
        <f>VLOOKUP(CN315,'CIR Results'!$B$3:$L$42,8,FALSE)</f>
        <v>#N/A</v>
      </c>
      <c r="BR315" s="8" t="e">
        <f>VLOOKUP(CN315,'CIR Results'!$B$3:$L$42,9,FALSE)</f>
        <v>#N/A</v>
      </c>
      <c r="BS315" s="8" t="e">
        <f>VLOOKUP(CN315,'CIR Results'!$B$3:$L$42,10,FALSE)</f>
        <v>#N/A</v>
      </c>
      <c r="BT315" s="8" t="e">
        <f>VLOOKUP(CN315,'CIR Results'!$B$3:$L$42,11,FALSE)</f>
        <v>#N/A</v>
      </c>
      <c r="BU315" s="136" t="e">
        <f>VLOOKUP(CN315,'CIR Team Info'!$B$5:$E$44,2,FALSE)</f>
        <v>#N/A</v>
      </c>
      <c r="BV315" s="136" t="e">
        <f>VLOOKUP(CN315,'CIR Team Info'!$B$5:$E$44,4,FALSE)</f>
        <v>#N/A</v>
      </c>
      <c r="BW315" s="136" t="str">
        <f t="shared" si="229"/>
        <v xml:space="preserve">0 0 0 </v>
      </c>
      <c r="BX315" s="168">
        <f>'Pit Scouting Data'!E274</f>
        <v>0</v>
      </c>
      <c r="BY315" s="168">
        <f>'Pit Scouting Data'!F274</f>
        <v>0</v>
      </c>
      <c r="BZ315" s="168">
        <f>'Pit Scouting Data'!G274</f>
        <v>0</v>
      </c>
      <c r="CA315" s="168">
        <f>'Pit Scouting Data'!H274</f>
        <v>0</v>
      </c>
      <c r="CB315" s="168">
        <f>'Pit Scouting Data'!I274</f>
        <v>0</v>
      </c>
      <c r="CC315" s="168">
        <f>'Pit Scouting Data'!J274</f>
        <v>0</v>
      </c>
      <c r="CD315" s="168">
        <f>'Pit Scouting Data'!K274</f>
        <v>0</v>
      </c>
      <c r="CE315" s="168">
        <f>'Pit Scouting Data'!L274</f>
        <v>0</v>
      </c>
      <c r="CF315" s="168">
        <f>'Pit Scouting Data'!M274</f>
        <v>0</v>
      </c>
      <c r="CG315" s="168">
        <f>'Pit Scouting Data'!N274</f>
        <v>0</v>
      </c>
      <c r="CH315" s="168">
        <f>'Pit Scouting Data'!O274</f>
        <v>0</v>
      </c>
      <c r="CI315" s="176">
        <f>'Pit Scouting Data'!P274</f>
        <v>0</v>
      </c>
      <c r="CJ315" s="176">
        <f>'Pit Scouting Data'!Q274</f>
        <v>0</v>
      </c>
      <c r="CK315" s="176">
        <f>'Pit Scouting Data'!R274</f>
        <v>0</v>
      </c>
      <c r="CL315" s="176">
        <f>'Pit Scouting Data'!S274</f>
        <v>0</v>
      </c>
      <c r="CM315" s="169">
        <f>'Pit Scouting Data'!A274</f>
        <v>0</v>
      </c>
      <c r="CN315" s="169">
        <f>'Pit Scouting Data'!B274</f>
        <v>0</v>
      </c>
      <c r="CO315" s="169">
        <f>'Pit Scouting Data'!C274</f>
        <v>0</v>
      </c>
      <c r="CP315" s="169">
        <f>'Pit Scouting Data'!D274</f>
        <v>0</v>
      </c>
      <c r="CQ315" s="169"/>
      <c r="CR315" s="169"/>
      <c r="CS315" s="169"/>
      <c r="CT315" s="169"/>
      <c r="CU315" s="169"/>
      <c r="CV315" s="169"/>
      <c r="CW315" s="169"/>
      <c r="CX315" s="169"/>
      <c r="CY315" s="169"/>
      <c r="CZ315" s="169"/>
      <c r="DA315" s="169"/>
      <c r="DB315" s="169"/>
      <c r="DC315" s="169"/>
      <c r="DD315" s="169"/>
      <c r="DE315" s="169"/>
      <c r="DF315" s="169"/>
      <c r="DG315" s="169"/>
      <c r="DH315" s="169"/>
      <c r="DI315" s="169"/>
      <c r="DJ315" s="2"/>
      <c r="DK315" s="2"/>
      <c r="DL315" s="2"/>
      <c r="DM315" s="2"/>
      <c r="DN315" s="2"/>
      <c r="DO315" s="2"/>
      <c r="DP315" s="169"/>
      <c r="DQ315" s="169"/>
      <c r="DR315" s="169"/>
      <c r="DS315" s="169"/>
      <c r="DT315" s="169"/>
      <c r="DU315" s="169"/>
      <c r="DV315" s="169"/>
      <c r="DW315" s="37"/>
      <c r="DX315" s="37"/>
      <c r="DZ315" s="153"/>
    </row>
    <row r="316" spans="1:130" s="164" customFormat="1" hidden="1" x14ac:dyDescent="0.25">
      <c r="A316" s="153">
        <f t="shared" si="230"/>
        <v>0</v>
      </c>
      <c r="B316" s="39"/>
      <c r="C316" s="39"/>
      <c r="D316" s="17">
        <f t="shared" si="231"/>
        <v>0</v>
      </c>
      <c r="E316" s="113">
        <f t="shared" si="232"/>
        <v>0</v>
      </c>
      <c r="F316" s="113">
        <f t="shared" si="233"/>
        <v>0</v>
      </c>
      <c r="G316" s="113">
        <f t="shared" si="234"/>
        <v>0</v>
      </c>
      <c r="H316" s="113">
        <f t="shared" si="235"/>
        <v>0</v>
      </c>
      <c r="I316" s="113">
        <f t="shared" si="236"/>
        <v>0</v>
      </c>
      <c r="J316" s="113">
        <f t="shared" si="237"/>
        <v>0</v>
      </c>
      <c r="K316" s="113">
        <f t="shared" si="238"/>
        <v>0</v>
      </c>
      <c r="L316" s="76">
        <v>8</v>
      </c>
      <c r="M316" s="76">
        <v>8</v>
      </c>
      <c r="N316" s="76">
        <v>6</v>
      </c>
      <c r="O316" s="76">
        <v>6</v>
      </c>
      <c r="P316" s="76">
        <v>6</v>
      </c>
      <c r="Q316" s="76">
        <v>2</v>
      </c>
      <c r="R316" s="76">
        <v>1</v>
      </c>
      <c r="S316" s="17">
        <f t="shared" si="239"/>
        <v>0</v>
      </c>
      <c r="T316" s="113">
        <f t="shared" si="240"/>
        <v>0</v>
      </c>
      <c r="U316" s="113">
        <f t="shared" si="241"/>
        <v>0</v>
      </c>
      <c r="V316" s="113">
        <f t="shared" si="242"/>
        <v>0</v>
      </c>
      <c r="W316" s="113">
        <f t="shared" si="243"/>
        <v>0</v>
      </c>
      <c r="X316" s="113">
        <f t="shared" si="244"/>
        <v>0</v>
      </c>
      <c r="Y316" s="113">
        <f t="shared" si="245"/>
        <v>0</v>
      </c>
      <c r="Z316" s="113">
        <f t="shared" si="246"/>
        <v>0</v>
      </c>
      <c r="AA316" s="76">
        <v>5</v>
      </c>
      <c r="AB316" s="76">
        <v>6</v>
      </c>
      <c r="AC316" s="76">
        <v>8</v>
      </c>
      <c r="AD316" s="76">
        <v>2</v>
      </c>
      <c r="AE316" s="76">
        <v>2</v>
      </c>
      <c r="AF316" s="76">
        <v>3</v>
      </c>
      <c r="AG316" s="76">
        <v>8</v>
      </c>
      <c r="AH316" s="131">
        <f t="shared" si="247"/>
        <v>0</v>
      </c>
      <c r="AI316" s="131">
        <f t="shared" si="248"/>
        <v>0</v>
      </c>
      <c r="AJ316" s="131">
        <f t="shared" si="249"/>
        <v>0</v>
      </c>
      <c r="AK316" s="131">
        <f t="shared" si="250"/>
        <v>0</v>
      </c>
      <c r="AL316" s="131">
        <f t="shared" si="251"/>
        <v>0</v>
      </c>
      <c r="AM316" s="131">
        <f t="shared" si="252"/>
        <v>0</v>
      </c>
      <c r="AN316" s="131">
        <f t="shared" si="253"/>
        <v>0</v>
      </c>
      <c r="AO316" s="115" t="b">
        <f t="shared" si="254"/>
        <v>0</v>
      </c>
      <c r="AP316" s="115" t="b">
        <f t="shared" si="255"/>
        <v>0</v>
      </c>
      <c r="AQ316" s="115" t="b">
        <f t="shared" si="256"/>
        <v>0</v>
      </c>
      <c r="AR316" s="79">
        <f t="shared" si="257"/>
        <v>0</v>
      </c>
      <c r="AS316" s="79">
        <f t="shared" si="258"/>
        <v>0</v>
      </c>
      <c r="AT316" s="79">
        <f t="shared" si="259"/>
        <v>0</v>
      </c>
      <c r="AU316" s="79">
        <f t="shared" si="260"/>
        <v>0</v>
      </c>
      <c r="AV316" s="79">
        <f t="shared" si="261"/>
        <v>0</v>
      </c>
      <c r="AW316" s="79">
        <f t="shared" si="262"/>
        <v>0</v>
      </c>
      <c r="AX316" s="128">
        <f t="shared" si="263"/>
        <v>0</v>
      </c>
      <c r="AY316" s="128"/>
      <c r="AZ316" s="128"/>
      <c r="BA316" s="128">
        <f t="shared" si="264"/>
        <v>0</v>
      </c>
      <c r="BB316" s="128">
        <f t="shared" si="265"/>
        <v>0</v>
      </c>
      <c r="BC316" s="80">
        <f t="shared" si="223"/>
        <v>0</v>
      </c>
      <c r="BD316" s="80">
        <f t="shared" si="224"/>
        <v>0</v>
      </c>
      <c r="BE316" s="80">
        <f t="shared" si="225"/>
        <v>0</v>
      </c>
      <c r="BF316" s="80">
        <f t="shared" si="226"/>
        <v>0</v>
      </c>
      <c r="BG316" s="80">
        <f t="shared" si="227"/>
        <v>0</v>
      </c>
      <c r="BH316" s="80">
        <f t="shared" si="228"/>
        <v>0</v>
      </c>
      <c r="BI316" s="4">
        <f t="shared" si="266"/>
        <v>0</v>
      </c>
      <c r="BJ316" s="4">
        <f t="shared" si="267"/>
        <v>0</v>
      </c>
      <c r="BK316" s="4">
        <f t="shared" si="268"/>
        <v>0</v>
      </c>
      <c r="BL316" s="8" t="e">
        <f>VLOOKUP(CN316,'CIR Results'!$B$3:$L$42,2,FALSE)</f>
        <v>#N/A</v>
      </c>
      <c r="BM316" s="8" t="e">
        <f>VLOOKUP(CN316,'CIR Results'!$B$3:$L$42,3,FALSE)</f>
        <v>#N/A</v>
      </c>
      <c r="BN316" s="8" t="e">
        <f>VLOOKUP(CN316,'CIR Results'!$B$3:$L$42,4,FALSE)</f>
        <v>#N/A</v>
      </c>
      <c r="BO316" s="8" t="e">
        <f>VLOOKUP(CN316,'CIR Results'!$B$3:$L$42,5,FALSE)</f>
        <v>#N/A</v>
      </c>
      <c r="BP316" s="8" t="e">
        <f>VLOOKUP(CN316,'CIR Results'!$B$3:$L$42,6,FALSE)</f>
        <v>#N/A</v>
      </c>
      <c r="BQ316" s="8" t="e">
        <f>VLOOKUP(CN316,'CIR Results'!$B$3:$L$42,8,FALSE)</f>
        <v>#N/A</v>
      </c>
      <c r="BR316" s="8" t="e">
        <f>VLOOKUP(CN316,'CIR Results'!$B$3:$L$42,9,FALSE)</f>
        <v>#N/A</v>
      </c>
      <c r="BS316" s="8" t="e">
        <f>VLOOKUP(CN316,'CIR Results'!$B$3:$L$42,10,FALSE)</f>
        <v>#N/A</v>
      </c>
      <c r="BT316" s="8" t="e">
        <f>VLOOKUP(CN316,'CIR Results'!$B$3:$L$42,11,FALSE)</f>
        <v>#N/A</v>
      </c>
      <c r="BU316" s="136" t="e">
        <f>VLOOKUP(CN316,'CIR Team Info'!$B$5:$E$44,2,FALSE)</f>
        <v>#N/A</v>
      </c>
      <c r="BV316" s="136" t="e">
        <f>VLOOKUP(CN316,'CIR Team Info'!$B$5:$E$44,4,FALSE)</f>
        <v>#N/A</v>
      </c>
      <c r="BW316" s="136" t="str">
        <f t="shared" si="229"/>
        <v xml:space="preserve">0 0 0 </v>
      </c>
      <c r="BX316" s="168">
        <f>'Pit Scouting Data'!E275</f>
        <v>0</v>
      </c>
      <c r="BY316" s="168">
        <f>'Pit Scouting Data'!F275</f>
        <v>0</v>
      </c>
      <c r="BZ316" s="168">
        <f>'Pit Scouting Data'!G275</f>
        <v>0</v>
      </c>
      <c r="CA316" s="168">
        <f>'Pit Scouting Data'!H275</f>
        <v>0</v>
      </c>
      <c r="CB316" s="168">
        <f>'Pit Scouting Data'!I275</f>
        <v>0</v>
      </c>
      <c r="CC316" s="168">
        <f>'Pit Scouting Data'!J275</f>
        <v>0</v>
      </c>
      <c r="CD316" s="168">
        <f>'Pit Scouting Data'!K275</f>
        <v>0</v>
      </c>
      <c r="CE316" s="168">
        <f>'Pit Scouting Data'!L275</f>
        <v>0</v>
      </c>
      <c r="CF316" s="168">
        <f>'Pit Scouting Data'!M275</f>
        <v>0</v>
      </c>
      <c r="CG316" s="168">
        <f>'Pit Scouting Data'!N275</f>
        <v>0</v>
      </c>
      <c r="CH316" s="168">
        <f>'Pit Scouting Data'!O275</f>
        <v>0</v>
      </c>
      <c r="CI316" s="176">
        <f>'Pit Scouting Data'!P275</f>
        <v>0</v>
      </c>
      <c r="CJ316" s="176">
        <f>'Pit Scouting Data'!Q275</f>
        <v>0</v>
      </c>
      <c r="CK316" s="176">
        <f>'Pit Scouting Data'!R275</f>
        <v>0</v>
      </c>
      <c r="CL316" s="176">
        <f>'Pit Scouting Data'!S275</f>
        <v>0</v>
      </c>
      <c r="CM316" s="169">
        <f>'Pit Scouting Data'!A275</f>
        <v>0</v>
      </c>
      <c r="CN316" s="169">
        <f>'Pit Scouting Data'!B275</f>
        <v>0</v>
      </c>
      <c r="CO316" s="169">
        <f>'Pit Scouting Data'!C275</f>
        <v>0</v>
      </c>
      <c r="CP316" s="169">
        <f>'Pit Scouting Data'!D275</f>
        <v>0</v>
      </c>
      <c r="CQ316" s="169"/>
      <c r="CR316" s="169"/>
      <c r="CS316" s="169"/>
      <c r="CT316" s="169"/>
      <c r="CU316" s="169"/>
      <c r="CV316" s="169"/>
      <c r="CW316" s="169"/>
      <c r="CX316" s="169"/>
      <c r="CY316" s="169"/>
      <c r="CZ316" s="169"/>
      <c r="DA316" s="169"/>
      <c r="DB316" s="169"/>
      <c r="DC316" s="169"/>
      <c r="DD316" s="169"/>
      <c r="DE316" s="169"/>
      <c r="DF316" s="169"/>
      <c r="DG316" s="169"/>
      <c r="DH316" s="169"/>
      <c r="DI316" s="169"/>
      <c r="DJ316" s="2"/>
      <c r="DK316" s="2"/>
      <c r="DL316" s="2"/>
      <c r="DM316" s="2"/>
      <c r="DN316" s="2"/>
      <c r="DO316" s="2"/>
      <c r="DP316" s="169"/>
      <c r="DQ316" s="169"/>
      <c r="DR316" s="169"/>
      <c r="DS316" s="169"/>
      <c r="DT316" s="169"/>
      <c r="DU316" s="169"/>
      <c r="DV316" s="169"/>
      <c r="DW316" s="37"/>
      <c r="DX316" s="37"/>
      <c r="DZ316" s="153"/>
    </row>
    <row r="317" spans="1:130" s="164" customFormat="1" hidden="1" x14ac:dyDescent="0.25">
      <c r="A317" s="153">
        <f t="shared" si="230"/>
        <v>0</v>
      </c>
      <c r="B317" s="39"/>
      <c r="C317" s="39"/>
      <c r="D317" s="17">
        <f t="shared" si="231"/>
        <v>0</v>
      </c>
      <c r="E317" s="113">
        <f t="shared" si="232"/>
        <v>0</v>
      </c>
      <c r="F317" s="113">
        <f t="shared" si="233"/>
        <v>0</v>
      </c>
      <c r="G317" s="113">
        <f t="shared" si="234"/>
        <v>0</v>
      </c>
      <c r="H317" s="113">
        <f t="shared" si="235"/>
        <v>0</v>
      </c>
      <c r="I317" s="113">
        <f t="shared" si="236"/>
        <v>0</v>
      </c>
      <c r="J317" s="113">
        <f t="shared" si="237"/>
        <v>0</v>
      </c>
      <c r="K317" s="113">
        <f t="shared" si="238"/>
        <v>0</v>
      </c>
      <c r="L317" s="76">
        <v>8</v>
      </c>
      <c r="M317" s="76">
        <v>8</v>
      </c>
      <c r="N317" s="76">
        <v>6</v>
      </c>
      <c r="O317" s="76">
        <v>6</v>
      </c>
      <c r="P317" s="76">
        <v>6</v>
      </c>
      <c r="Q317" s="76">
        <v>2</v>
      </c>
      <c r="R317" s="76">
        <v>1</v>
      </c>
      <c r="S317" s="17">
        <f t="shared" si="239"/>
        <v>0</v>
      </c>
      <c r="T317" s="113">
        <f t="shared" si="240"/>
        <v>0</v>
      </c>
      <c r="U317" s="113">
        <f t="shared" si="241"/>
        <v>0</v>
      </c>
      <c r="V317" s="113">
        <f t="shared" si="242"/>
        <v>0</v>
      </c>
      <c r="W317" s="113">
        <f t="shared" si="243"/>
        <v>0</v>
      </c>
      <c r="X317" s="113">
        <f t="shared" si="244"/>
        <v>0</v>
      </c>
      <c r="Y317" s="113">
        <f t="shared" si="245"/>
        <v>0</v>
      </c>
      <c r="Z317" s="113">
        <f t="shared" si="246"/>
        <v>0</v>
      </c>
      <c r="AA317" s="76">
        <v>5</v>
      </c>
      <c r="AB317" s="76">
        <v>6</v>
      </c>
      <c r="AC317" s="76">
        <v>8</v>
      </c>
      <c r="AD317" s="76">
        <v>2</v>
      </c>
      <c r="AE317" s="76">
        <v>2</v>
      </c>
      <c r="AF317" s="76">
        <v>3</v>
      </c>
      <c r="AG317" s="76">
        <v>8</v>
      </c>
      <c r="AH317" s="131">
        <f t="shared" si="247"/>
        <v>0</v>
      </c>
      <c r="AI317" s="131">
        <f t="shared" si="248"/>
        <v>0</v>
      </c>
      <c r="AJ317" s="131">
        <f t="shared" si="249"/>
        <v>0</v>
      </c>
      <c r="AK317" s="131">
        <f t="shared" si="250"/>
        <v>0</v>
      </c>
      <c r="AL317" s="131">
        <f t="shared" si="251"/>
        <v>0</v>
      </c>
      <c r="AM317" s="131">
        <f t="shared" si="252"/>
        <v>0</v>
      </c>
      <c r="AN317" s="131">
        <f t="shared" si="253"/>
        <v>0</v>
      </c>
      <c r="AO317" s="115" t="b">
        <f t="shared" si="254"/>
        <v>0</v>
      </c>
      <c r="AP317" s="115" t="b">
        <f t="shared" si="255"/>
        <v>0</v>
      </c>
      <c r="AQ317" s="115" t="b">
        <f t="shared" si="256"/>
        <v>0</v>
      </c>
      <c r="AR317" s="79">
        <f t="shared" si="257"/>
        <v>0</v>
      </c>
      <c r="AS317" s="79">
        <f t="shared" si="258"/>
        <v>0</v>
      </c>
      <c r="AT317" s="79">
        <f t="shared" si="259"/>
        <v>0</v>
      </c>
      <c r="AU317" s="79">
        <f t="shared" si="260"/>
        <v>0</v>
      </c>
      <c r="AV317" s="79">
        <f t="shared" si="261"/>
        <v>0</v>
      </c>
      <c r="AW317" s="79">
        <f t="shared" si="262"/>
        <v>0</v>
      </c>
      <c r="AX317" s="128">
        <f t="shared" si="263"/>
        <v>0</v>
      </c>
      <c r="AY317" s="128"/>
      <c r="AZ317" s="128"/>
      <c r="BA317" s="128">
        <f t="shared" si="264"/>
        <v>0</v>
      </c>
      <c r="BB317" s="128">
        <f t="shared" si="265"/>
        <v>0</v>
      </c>
      <c r="BC317" s="80">
        <f t="shared" si="223"/>
        <v>0</v>
      </c>
      <c r="BD317" s="80">
        <f t="shared" si="224"/>
        <v>0</v>
      </c>
      <c r="BE317" s="80">
        <f t="shared" si="225"/>
        <v>0</v>
      </c>
      <c r="BF317" s="80">
        <f t="shared" si="226"/>
        <v>0</v>
      </c>
      <c r="BG317" s="80">
        <f t="shared" si="227"/>
        <v>0</v>
      </c>
      <c r="BH317" s="80">
        <f t="shared" si="228"/>
        <v>0</v>
      </c>
      <c r="BI317" s="4">
        <f t="shared" si="266"/>
        <v>0</v>
      </c>
      <c r="BJ317" s="4">
        <f t="shared" si="267"/>
        <v>0</v>
      </c>
      <c r="BK317" s="4">
        <f t="shared" si="268"/>
        <v>0</v>
      </c>
      <c r="BL317" s="8" t="e">
        <f>VLOOKUP(CN317,'CIR Results'!$B$3:$L$42,2,FALSE)</f>
        <v>#N/A</v>
      </c>
      <c r="BM317" s="8" t="e">
        <f>VLOOKUP(CN317,'CIR Results'!$B$3:$L$42,3,FALSE)</f>
        <v>#N/A</v>
      </c>
      <c r="BN317" s="8" t="e">
        <f>VLOOKUP(CN317,'CIR Results'!$B$3:$L$42,4,FALSE)</f>
        <v>#N/A</v>
      </c>
      <c r="BO317" s="8" t="e">
        <f>VLOOKUP(CN317,'CIR Results'!$B$3:$L$42,5,FALSE)</f>
        <v>#N/A</v>
      </c>
      <c r="BP317" s="8" t="e">
        <f>VLOOKUP(CN317,'CIR Results'!$B$3:$L$42,6,FALSE)</f>
        <v>#N/A</v>
      </c>
      <c r="BQ317" s="8" t="e">
        <f>VLOOKUP(CN317,'CIR Results'!$B$3:$L$42,8,FALSE)</f>
        <v>#N/A</v>
      </c>
      <c r="BR317" s="8" t="e">
        <f>VLOOKUP(CN317,'CIR Results'!$B$3:$L$42,9,FALSE)</f>
        <v>#N/A</v>
      </c>
      <c r="BS317" s="8" t="e">
        <f>VLOOKUP(CN317,'CIR Results'!$B$3:$L$42,10,FALSE)</f>
        <v>#N/A</v>
      </c>
      <c r="BT317" s="8" t="e">
        <f>VLOOKUP(CN317,'CIR Results'!$B$3:$L$42,11,FALSE)</f>
        <v>#N/A</v>
      </c>
      <c r="BU317" s="136" t="e">
        <f>VLOOKUP(CN317,'CIR Team Info'!$B$5:$E$44,2,FALSE)</f>
        <v>#N/A</v>
      </c>
      <c r="BV317" s="136" t="e">
        <f>VLOOKUP(CN317,'CIR Team Info'!$B$5:$E$44,4,FALSE)</f>
        <v>#N/A</v>
      </c>
      <c r="BW317" s="136" t="str">
        <f t="shared" si="229"/>
        <v xml:space="preserve">0 0 0 </v>
      </c>
      <c r="BX317" s="168">
        <f>'Pit Scouting Data'!E276</f>
        <v>0</v>
      </c>
      <c r="BY317" s="168">
        <f>'Pit Scouting Data'!F276</f>
        <v>0</v>
      </c>
      <c r="BZ317" s="168">
        <f>'Pit Scouting Data'!G276</f>
        <v>0</v>
      </c>
      <c r="CA317" s="168">
        <f>'Pit Scouting Data'!H276</f>
        <v>0</v>
      </c>
      <c r="CB317" s="168">
        <f>'Pit Scouting Data'!I276</f>
        <v>0</v>
      </c>
      <c r="CC317" s="168">
        <f>'Pit Scouting Data'!J276</f>
        <v>0</v>
      </c>
      <c r="CD317" s="168">
        <f>'Pit Scouting Data'!K276</f>
        <v>0</v>
      </c>
      <c r="CE317" s="168">
        <f>'Pit Scouting Data'!L276</f>
        <v>0</v>
      </c>
      <c r="CF317" s="168">
        <f>'Pit Scouting Data'!M276</f>
        <v>0</v>
      </c>
      <c r="CG317" s="168">
        <f>'Pit Scouting Data'!N276</f>
        <v>0</v>
      </c>
      <c r="CH317" s="168">
        <f>'Pit Scouting Data'!O276</f>
        <v>0</v>
      </c>
      <c r="CI317" s="176">
        <f>'Pit Scouting Data'!P276</f>
        <v>0</v>
      </c>
      <c r="CJ317" s="176">
        <f>'Pit Scouting Data'!Q276</f>
        <v>0</v>
      </c>
      <c r="CK317" s="176">
        <f>'Pit Scouting Data'!R276</f>
        <v>0</v>
      </c>
      <c r="CL317" s="176">
        <f>'Pit Scouting Data'!S276</f>
        <v>0</v>
      </c>
      <c r="CM317" s="169">
        <f>'Pit Scouting Data'!A276</f>
        <v>0</v>
      </c>
      <c r="CN317" s="169">
        <f>'Pit Scouting Data'!B276</f>
        <v>0</v>
      </c>
      <c r="CO317" s="169">
        <f>'Pit Scouting Data'!C276</f>
        <v>0</v>
      </c>
      <c r="CP317" s="169">
        <f>'Pit Scouting Data'!D276</f>
        <v>0</v>
      </c>
      <c r="CQ317" s="169"/>
      <c r="CR317" s="169"/>
      <c r="CS317" s="169"/>
      <c r="CT317" s="169"/>
      <c r="CU317" s="169"/>
      <c r="CV317" s="169"/>
      <c r="CW317" s="169"/>
      <c r="CX317" s="169"/>
      <c r="CY317" s="169"/>
      <c r="CZ317" s="169"/>
      <c r="DA317" s="169"/>
      <c r="DB317" s="169"/>
      <c r="DC317" s="169"/>
      <c r="DD317" s="169"/>
      <c r="DE317" s="169"/>
      <c r="DF317" s="169"/>
      <c r="DG317" s="169"/>
      <c r="DH317" s="169"/>
      <c r="DI317" s="169"/>
      <c r="DJ317" s="2"/>
      <c r="DK317" s="2"/>
      <c r="DL317" s="2"/>
      <c r="DM317" s="2"/>
      <c r="DN317" s="2"/>
      <c r="DO317" s="2"/>
      <c r="DP317" s="169"/>
      <c r="DQ317" s="169"/>
      <c r="DR317" s="169"/>
      <c r="DS317" s="169"/>
      <c r="DT317" s="169"/>
      <c r="DU317" s="169"/>
      <c r="DV317" s="169"/>
      <c r="DW317" s="37"/>
      <c r="DX317" s="37"/>
      <c r="DZ317" s="153"/>
    </row>
    <row r="318" spans="1:130" s="164" customFormat="1" hidden="1" x14ac:dyDescent="0.25">
      <c r="A318" s="153">
        <f t="shared" si="230"/>
        <v>0</v>
      </c>
      <c r="B318" s="39"/>
      <c r="C318" s="39"/>
      <c r="D318" s="17">
        <f t="shared" si="231"/>
        <v>0</v>
      </c>
      <c r="E318" s="113">
        <f t="shared" si="232"/>
        <v>0</v>
      </c>
      <c r="F318" s="113">
        <f t="shared" si="233"/>
        <v>0</v>
      </c>
      <c r="G318" s="113">
        <f t="shared" si="234"/>
        <v>0</v>
      </c>
      <c r="H318" s="113">
        <f t="shared" si="235"/>
        <v>0</v>
      </c>
      <c r="I318" s="113">
        <f t="shared" si="236"/>
        <v>0</v>
      </c>
      <c r="J318" s="113">
        <f t="shared" si="237"/>
        <v>0</v>
      </c>
      <c r="K318" s="113">
        <f t="shared" si="238"/>
        <v>0</v>
      </c>
      <c r="L318" s="76">
        <v>8</v>
      </c>
      <c r="M318" s="76">
        <v>8</v>
      </c>
      <c r="N318" s="76">
        <v>6</v>
      </c>
      <c r="O318" s="76">
        <v>6</v>
      </c>
      <c r="P318" s="76">
        <v>6</v>
      </c>
      <c r="Q318" s="76">
        <v>2</v>
      </c>
      <c r="R318" s="76">
        <v>1</v>
      </c>
      <c r="S318" s="17">
        <f t="shared" si="239"/>
        <v>0</v>
      </c>
      <c r="T318" s="113">
        <f t="shared" si="240"/>
        <v>0</v>
      </c>
      <c r="U318" s="113">
        <f t="shared" si="241"/>
        <v>0</v>
      </c>
      <c r="V318" s="113">
        <f t="shared" si="242"/>
        <v>0</v>
      </c>
      <c r="W318" s="113">
        <f t="shared" si="243"/>
        <v>0</v>
      </c>
      <c r="X318" s="113">
        <f t="shared" si="244"/>
        <v>0</v>
      </c>
      <c r="Y318" s="113">
        <f t="shared" si="245"/>
        <v>0</v>
      </c>
      <c r="Z318" s="113">
        <f t="shared" si="246"/>
        <v>0</v>
      </c>
      <c r="AA318" s="76">
        <v>5</v>
      </c>
      <c r="AB318" s="76">
        <v>6</v>
      </c>
      <c r="AC318" s="76">
        <v>8</v>
      </c>
      <c r="AD318" s="76">
        <v>2</v>
      </c>
      <c r="AE318" s="76">
        <v>2</v>
      </c>
      <c r="AF318" s="76">
        <v>3</v>
      </c>
      <c r="AG318" s="76">
        <v>8</v>
      </c>
      <c r="AH318" s="131">
        <f t="shared" si="247"/>
        <v>0</v>
      </c>
      <c r="AI318" s="131">
        <f t="shared" si="248"/>
        <v>0</v>
      </c>
      <c r="AJ318" s="131">
        <f t="shared" si="249"/>
        <v>0</v>
      </c>
      <c r="AK318" s="131">
        <f t="shared" si="250"/>
        <v>0</v>
      </c>
      <c r="AL318" s="131">
        <f t="shared" si="251"/>
        <v>0</v>
      </c>
      <c r="AM318" s="131">
        <f t="shared" si="252"/>
        <v>0</v>
      </c>
      <c r="AN318" s="131">
        <f t="shared" si="253"/>
        <v>0</v>
      </c>
      <c r="AO318" s="115" t="b">
        <f t="shared" si="254"/>
        <v>0</v>
      </c>
      <c r="AP318" s="115" t="b">
        <f t="shared" si="255"/>
        <v>0</v>
      </c>
      <c r="AQ318" s="115" t="b">
        <f t="shared" si="256"/>
        <v>0</v>
      </c>
      <c r="AR318" s="79">
        <f t="shared" si="257"/>
        <v>0</v>
      </c>
      <c r="AS318" s="79">
        <f t="shared" si="258"/>
        <v>0</v>
      </c>
      <c r="AT318" s="79">
        <f t="shared" si="259"/>
        <v>0</v>
      </c>
      <c r="AU318" s="79">
        <f t="shared" si="260"/>
        <v>0</v>
      </c>
      <c r="AV318" s="79">
        <f t="shared" si="261"/>
        <v>0</v>
      </c>
      <c r="AW318" s="79">
        <f t="shared" si="262"/>
        <v>0</v>
      </c>
      <c r="AX318" s="128">
        <f t="shared" si="263"/>
        <v>0</v>
      </c>
      <c r="AY318" s="128"/>
      <c r="AZ318" s="128"/>
      <c r="BA318" s="128">
        <f t="shared" si="264"/>
        <v>0</v>
      </c>
      <c r="BB318" s="128">
        <f t="shared" si="265"/>
        <v>0</v>
      </c>
      <c r="BC318" s="80">
        <f t="shared" si="223"/>
        <v>0</v>
      </c>
      <c r="BD318" s="80">
        <f t="shared" si="224"/>
        <v>0</v>
      </c>
      <c r="BE318" s="80">
        <f t="shared" si="225"/>
        <v>0</v>
      </c>
      <c r="BF318" s="80">
        <f t="shared" si="226"/>
        <v>0</v>
      </c>
      <c r="BG318" s="80">
        <f t="shared" si="227"/>
        <v>0</v>
      </c>
      <c r="BH318" s="80">
        <f t="shared" si="228"/>
        <v>0</v>
      </c>
      <c r="BI318" s="4">
        <f t="shared" si="266"/>
        <v>0</v>
      </c>
      <c r="BJ318" s="4">
        <f t="shared" si="267"/>
        <v>0</v>
      </c>
      <c r="BK318" s="4">
        <f t="shared" si="268"/>
        <v>0</v>
      </c>
      <c r="BL318" s="8" t="e">
        <f>VLOOKUP(CN318,'CIR Results'!$B$3:$L$42,2,FALSE)</f>
        <v>#N/A</v>
      </c>
      <c r="BM318" s="8" t="e">
        <f>VLOOKUP(CN318,'CIR Results'!$B$3:$L$42,3,FALSE)</f>
        <v>#N/A</v>
      </c>
      <c r="BN318" s="8" t="e">
        <f>VLOOKUP(CN318,'CIR Results'!$B$3:$L$42,4,FALSE)</f>
        <v>#N/A</v>
      </c>
      <c r="BO318" s="8" t="e">
        <f>VLOOKUP(CN318,'CIR Results'!$B$3:$L$42,5,FALSE)</f>
        <v>#N/A</v>
      </c>
      <c r="BP318" s="8" t="e">
        <f>VLOOKUP(CN318,'CIR Results'!$B$3:$L$42,6,FALSE)</f>
        <v>#N/A</v>
      </c>
      <c r="BQ318" s="8" t="e">
        <f>VLOOKUP(CN318,'CIR Results'!$B$3:$L$42,8,FALSE)</f>
        <v>#N/A</v>
      </c>
      <c r="BR318" s="8" t="e">
        <f>VLOOKUP(CN318,'CIR Results'!$B$3:$L$42,9,FALSE)</f>
        <v>#N/A</v>
      </c>
      <c r="BS318" s="8" t="e">
        <f>VLOOKUP(CN318,'CIR Results'!$B$3:$L$42,10,FALSE)</f>
        <v>#N/A</v>
      </c>
      <c r="BT318" s="8" t="e">
        <f>VLOOKUP(CN318,'CIR Results'!$B$3:$L$42,11,FALSE)</f>
        <v>#N/A</v>
      </c>
      <c r="BU318" s="136" t="e">
        <f>VLOOKUP(CN318,'CIR Team Info'!$B$5:$E$44,2,FALSE)</f>
        <v>#N/A</v>
      </c>
      <c r="BV318" s="136" t="e">
        <f>VLOOKUP(CN318,'CIR Team Info'!$B$5:$E$44,4,FALSE)</f>
        <v>#N/A</v>
      </c>
      <c r="BW318" s="136" t="str">
        <f t="shared" si="229"/>
        <v xml:space="preserve">0 0 0 </v>
      </c>
      <c r="BX318" s="168">
        <f>'Pit Scouting Data'!E277</f>
        <v>0</v>
      </c>
      <c r="BY318" s="168">
        <f>'Pit Scouting Data'!F277</f>
        <v>0</v>
      </c>
      <c r="BZ318" s="168">
        <f>'Pit Scouting Data'!G277</f>
        <v>0</v>
      </c>
      <c r="CA318" s="168">
        <f>'Pit Scouting Data'!H277</f>
        <v>0</v>
      </c>
      <c r="CB318" s="168">
        <f>'Pit Scouting Data'!I277</f>
        <v>0</v>
      </c>
      <c r="CC318" s="168">
        <f>'Pit Scouting Data'!J277</f>
        <v>0</v>
      </c>
      <c r="CD318" s="168">
        <f>'Pit Scouting Data'!K277</f>
        <v>0</v>
      </c>
      <c r="CE318" s="168">
        <f>'Pit Scouting Data'!L277</f>
        <v>0</v>
      </c>
      <c r="CF318" s="168">
        <f>'Pit Scouting Data'!M277</f>
        <v>0</v>
      </c>
      <c r="CG318" s="168">
        <f>'Pit Scouting Data'!N277</f>
        <v>0</v>
      </c>
      <c r="CH318" s="168">
        <f>'Pit Scouting Data'!O277</f>
        <v>0</v>
      </c>
      <c r="CI318" s="176">
        <f>'Pit Scouting Data'!P277</f>
        <v>0</v>
      </c>
      <c r="CJ318" s="176">
        <f>'Pit Scouting Data'!Q277</f>
        <v>0</v>
      </c>
      <c r="CK318" s="176">
        <f>'Pit Scouting Data'!R277</f>
        <v>0</v>
      </c>
      <c r="CL318" s="176">
        <f>'Pit Scouting Data'!S277</f>
        <v>0</v>
      </c>
      <c r="CM318" s="169">
        <f>'Pit Scouting Data'!A277</f>
        <v>0</v>
      </c>
      <c r="CN318" s="169">
        <f>'Pit Scouting Data'!B277</f>
        <v>0</v>
      </c>
      <c r="CO318" s="169">
        <f>'Pit Scouting Data'!C277</f>
        <v>0</v>
      </c>
      <c r="CP318" s="169">
        <f>'Pit Scouting Data'!D277</f>
        <v>0</v>
      </c>
      <c r="CQ318" s="169"/>
      <c r="CR318" s="169"/>
      <c r="CS318" s="169"/>
      <c r="CT318" s="169"/>
      <c r="CU318" s="169"/>
      <c r="CV318" s="169"/>
      <c r="CW318" s="169"/>
      <c r="CX318" s="169"/>
      <c r="CY318" s="169"/>
      <c r="CZ318" s="169"/>
      <c r="DA318" s="169"/>
      <c r="DB318" s="169"/>
      <c r="DC318" s="169"/>
      <c r="DD318" s="169"/>
      <c r="DE318" s="169"/>
      <c r="DF318" s="169"/>
      <c r="DG318" s="169"/>
      <c r="DH318" s="169"/>
      <c r="DI318" s="169"/>
      <c r="DJ318" s="2"/>
      <c r="DK318" s="2"/>
      <c r="DL318" s="2"/>
      <c r="DM318" s="2"/>
      <c r="DN318" s="2"/>
      <c r="DO318" s="2"/>
      <c r="DP318" s="169"/>
      <c r="DQ318" s="169"/>
      <c r="DR318" s="169"/>
      <c r="DS318" s="169"/>
      <c r="DT318" s="169"/>
      <c r="DU318" s="169"/>
      <c r="DV318" s="169"/>
      <c r="DW318" s="37"/>
      <c r="DX318" s="37"/>
      <c r="DZ318" s="153"/>
    </row>
    <row r="319" spans="1:130" s="164" customFormat="1" hidden="1" x14ac:dyDescent="0.25">
      <c r="A319" s="153">
        <f t="shared" si="230"/>
        <v>0</v>
      </c>
      <c r="B319" s="39"/>
      <c r="C319" s="39"/>
      <c r="D319" s="17">
        <f t="shared" si="231"/>
        <v>0</v>
      </c>
      <c r="E319" s="113">
        <f t="shared" si="232"/>
        <v>0</v>
      </c>
      <c r="F319" s="113">
        <f t="shared" si="233"/>
        <v>0</v>
      </c>
      <c r="G319" s="113">
        <f t="shared" si="234"/>
        <v>0</v>
      </c>
      <c r="H319" s="113">
        <f t="shared" si="235"/>
        <v>0</v>
      </c>
      <c r="I319" s="113">
        <f t="shared" si="236"/>
        <v>0</v>
      </c>
      <c r="J319" s="113">
        <f t="shared" si="237"/>
        <v>0</v>
      </c>
      <c r="K319" s="113">
        <f t="shared" si="238"/>
        <v>0</v>
      </c>
      <c r="L319" s="76">
        <v>8</v>
      </c>
      <c r="M319" s="76">
        <v>8</v>
      </c>
      <c r="N319" s="76">
        <v>6</v>
      </c>
      <c r="O319" s="76">
        <v>6</v>
      </c>
      <c r="P319" s="76">
        <v>6</v>
      </c>
      <c r="Q319" s="76">
        <v>2</v>
      </c>
      <c r="R319" s="76">
        <v>1</v>
      </c>
      <c r="S319" s="17">
        <f t="shared" si="239"/>
        <v>0</v>
      </c>
      <c r="T319" s="113">
        <f t="shared" si="240"/>
        <v>0</v>
      </c>
      <c r="U319" s="113">
        <f t="shared" si="241"/>
        <v>0</v>
      </c>
      <c r="V319" s="113">
        <f t="shared" si="242"/>
        <v>0</v>
      </c>
      <c r="W319" s="113">
        <f t="shared" si="243"/>
        <v>0</v>
      </c>
      <c r="X319" s="113">
        <f t="shared" si="244"/>
        <v>0</v>
      </c>
      <c r="Y319" s="113">
        <f t="shared" si="245"/>
        <v>0</v>
      </c>
      <c r="Z319" s="113">
        <f t="shared" si="246"/>
        <v>0</v>
      </c>
      <c r="AA319" s="76">
        <v>5</v>
      </c>
      <c r="AB319" s="76">
        <v>6</v>
      </c>
      <c r="AC319" s="76">
        <v>8</v>
      </c>
      <c r="AD319" s="76">
        <v>2</v>
      </c>
      <c r="AE319" s="76">
        <v>2</v>
      </c>
      <c r="AF319" s="76">
        <v>3</v>
      </c>
      <c r="AG319" s="76">
        <v>8</v>
      </c>
      <c r="AH319" s="131">
        <f t="shared" si="247"/>
        <v>0</v>
      </c>
      <c r="AI319" s="131">
        <f t="shared" si="248"/>
        <v>0</v>
      </c>
      <c r="AJ319" s="131">
        <f t="shared" si="249"/>
        <v>0</v>
      </c>
      <c r="AK319" s="131">
        <f t="shared" si="250"/>
        <v>0</v>
      </c>
      <c r="AL319" s="131">
        <f t="shared" si="251"/>
        <v>0</v>
      </c>
      <c r="AM319" s="131">
        <f t="shared" si="252"/>
        <v>0</v>
      </c>
      <c r="AN319" s="131">
        <f t="shared" si="253"/>
        <v>0</v>
      </c>
      <c r="AO319" s="115" t="b">
        <f t="shared" si="254"/>
        <v>0</v>
      </c>
      <c r="AP319" s="115" t="b">
        <f t="shared" si="255"/>
        <v>0</v>
      </c>
      <c r="AQ319" s="115" t="b">
        <f t="shared" si="256"/>
        <v>0</v>
      </c>
      <c r="AR319" s="79">
        <f t="shared" si="257"/>
        <v>0</v>
      </c>
      <c r="AS319" s="79">
        <f t="shared" si="258"/>
        <v>0</v>
      </c>
      <c r="AT319" s="79">
        <f t="shared" si="259"/>
        <v>0</v>
      </c>
      <c r="AU319" s="79">
        <f t="shared" si="260"/>
        <v>0</v>
      </c>
      <c r="AV319" s="79">
        <f t="shared" si="261"/>
        <v>0</v>
      </c>
      <c r="AW319" s="79">
        <f t="shared" si="262"/>
        <v>0</v>
      </c>
      <c r="AX319" s="128">
        <f t="shared" si="263"/>
        <v>0</v>
      </c>
      <c r="AY319" s="128"/>
      <c r="AZ319" s="128"/>
      <c r="BA319" s="128">
        <f t="shared" si="264"/>
        <v>0</v>
      </c>
      <c r="BB319" s="128">
        <f t="shared" si="265"/>
        <v>0</v>
      </c>
      <c r="BC319" s="80">
        <f t="shared" si="223"/>
        <v>0</v>
      </c>
      <c r="BD319" s="80">
        <f t="shared" si="224"/>
        <v>0</v>
      </c>
      <c r="BE319" s="80">
        <f t="shared" si="225"/>
        <v>0</v>
      </c>
      <c r="BF319" s="80">
        <f t="shared" si="226"/>
        <v>0</v>
      </c>
      <c r="BG319" s="80">
        <f t="shared" si="227"/>
        <v>0</v>
      </c>
      <c r="BH319" s="80">
        <f t="shared" si="228"/>
        <v>0</v>
      </c>
      <c r="BI319" s="4">
        <f t="shared" si="266"/>
        <v>0</v>
      </c>
      <c r="BJ319" s="4">
        <f t="shared" si="267"/>
        <v>0</v>
      </c>
      <c r="BK319" s="4">
        <f t="shared" si="268"/>
        <v>0</v>
      </c>
      <c r="BL319" s="8" t="e">
        <f>VLOOKUP(CN319,'CIR Results'!$B$3:$L$42,2,FALSE)</f>
        <v>#N/A</v>
      </c>
      <c r="BM319" s="8" t="e">
        <f>VLOOKUP(CN319,'CIR Results'!$B$3:$L$42,3,FALSE)</f>
        <v>#N/A</v>
      </c>
      <c r="BN319" s="8" t="e">
        <f>VLOOKUP(CN319,'CIR Results'!$B$3:$L$42,4,FALSE)</f>
        <v>#N/A</v>
      </c>
      <c r="BO319" s="8" t="e">
        <f>VLOOKUP(CN319,'CIR Results'!$B$3:$L$42,5,FALSE)</f>
        <v>#N/A</v>
      </c>
      <c r="BP319" s="8" t="e">
        <f>VLOOKUP(CN319,'CIR Results'!$B$3:$L$42,6,FALSE)</f>
        <v>#N/A</v>
      </c>
      <c r="BQ319" s="8" t="e">
        <f>VLOOKUP(CN319,'CIR Results'!$B$3:$L$42,8,FALSE)</f>
        <v>#N/A</v>
      </c>
      <c r="BR319" s="8" t="e">
        <f>VLOOKUP(CN319,'CIR Results'!$B$3:$L$42,9,FALSE)</f>
        <v>#N/A</v>
      </c>
      <c r="BS319" s="8" t="e">
        <f>VLOOKUP(CN319,'CIR Results'!$B$3:$L$42,10,FALSE)</f>
        <v>#N/A</v>
      </c>
      <c r="BT319" s="8" t="e">
        <f>VLOOKUP(CN319,'CIR Results'!$B$3:$L$42,11,FALSE)</f>
        <v>#N/A</v>
      </c>
      <c r="BU319" s="136" t="e">
        <f>VLOOKUP(CN319,'CIR Team Info'!$B$5:$E$44,2,FALSE)</f>
        <v>#N/A</v>
      </c>
      <c r="BV319" s="136" t="e">
        <f>VLOOKUP(CN319,'CIR Team Info'!$B$5:$E$44,4,FALSE)</f>
        <v>#N/A</v>
      </c>
      <c r="BW319" s="136" t="str">
        <f t="shared" si="229"/>
        <v xml:space="preserve">0 0 0 </v>
      </c>
      <c r="BX319" s="168">
        <f>'Pit Scouting Data'!E278</f>
        <v>0</v>
      </c>
      <c r="BY319" s="168">
        <f>'Pit Scouting Data'!F278</f>
        <v>0</v>
      </c>
      <c r="BZ319" s="168">
        <f>'Pit Scouting Data'!G278</f>
        <v>0</v>
      </c>
      <c r="CA319" s="168">
        <f>'Pit Scouting Data'!H278</f>
        <v>0</v>
      </c>
      <c r="CB319" s="168">
        <f>'Pit Scouting Data'!I278</f>
        <v>0</v>
      </c>
      <c r="CC319" s="168">
        <f>'Pit Scouting Data'!J278</f>
        <v>0</v>
      </c>
      <c r="CD319" s="168">
        <f>'Pit Scouting Data'!K278</f>
        <v>0</v>
      </c>
      <c r="CE319" s="168">
        <f>'Pit Scouting Data'!L278</f>
        <v>0</v>
      </c>
      <c r="CF319" s="168">
        <f>'Pit Scouting Data'!M278</f>
        <v>0</v>
      </c>
      <c r="CG319" s="168">
        <f>'Pit Scouting Data'!N278</f>
        <v>0</v>
      </c>
      <c r="CH319" s="168">
        <f>'Pit Scouting Data'!O278</f>
        <v>0</v>
      </c>
      <c r="CI319" s="176">
        <f>'Pit Scouting Data'!P278</f>
        <v>0</v>
      </c>
      <c r="CJ319" s="176">
        <f>'Pit Scouting Data'!Q278</f>
        <v>0</v>
      </c>
      <c r="CK319" s="176">
        <f>'Pit Scouting Data'!R278</f>
        <v>0</v>
      </c>
      <c r="CL319" s="176">
        <f>'Pit Scouting Data'!S278</f>
        <v>0</v>
      </c>
      <c r="CM319" s="169">
        <f>'Pit Scouting Data'!A278</f>
        <v>0</v>
      </c>
      <c r="CN319" s="169">
        <f>'Pit Scouting Data'!B278</f>
        <v>0</v>
      </c>
      <c r="CO319" s="169">
        <f>'Pit Scouting Data'!C278</f>
        <v>0</v>
      </c>
      <c r="CP319" s="169">
        <f>'Pit Scouting Data'!D278</f>
        <v>0</v>
      </c>
      <c r="CQ319" s="169"/>
      <c r="CR319" s="169"/>
      <c r="CS319" s="169"/>
      <c r="CT319" s="169"/>
      <c r="CU319" s="169"/>
      <c r="CV319" s="169"/>
      <c r="CW319" s="169"/>
      <c r="CX319" s="169"/>
      <c r="CY319" s="169"/>
      <c r="CZ319" s="169"/>
      <c r="DA319" s="169"/>
      <c r="DB319" s="169"/>
      <c r="DC319" s="169"/>
      <c r="DD319" s="169"/>
      <c r="DE319" s="169"/>
      <c r="DF319" s="169"/>
      <c r="DG319" s="169"/>
      <c r="DH319" s="169"/>
      <c r="DI319" s="169"/>
      <c r="DJ319" s="2"/>
      <c r="DK319" s="2"/>
      <c r="DL319" s="2"/>
      <c r="DM319" s="2"/>
      <c r="DN319" s="2"/>
      <c r="DO319" s="2"/>
      <c r="DP319" s="169"/>
      <c r="DQ319" s="169"/>
      <c r="DR319" s="169"/>
      <c r="DS319" s="169"/>
      <c r="DT319" s="169"/>
      <c r="DU319" s="169"/>
      <c r="DV319" s="169"/>
      <c r="DW319" s="37"/>
      <c r="DX319" s="37"/>
      <c r="DZ319" s="153"/>
    </row>
    <row r="320" spans="1:130" s="164" customFormat="1" hidden="1" x14ac:dyDescent="0.25">
      <c r="A320" s="153">
        <f t="shared" si="230"/>
        <v>0</v>
      </c>
      <c r="B320" s="39"/>
      <c r="C320" s="39"/>
      <c r="D320" s="17">
        <f t="shared" si="231"/>
        <v>0</v>
      </c>
      <c r="E320" s="113">
        <f t="shared" si="232"/>
        <v>0</v>
      </c>
      <c r="F320" s="113">
        <f t="shared" si="233"/>
        <v>0</v>
      </c>
      <c r="G320" s="113">
        <f t="shared" si="234"/>
        <v>0</v>
      </c>
      <c r="H320" s="113">
        <f t="shared" si="235"/>
        <v>0</v>
      </c>
      <c r="I320" s="113">
        <f t="shared" si="236"/>
        <v>0</v>
      </c>
      <c r="J320" s="113">
        <f t="shared" si="237"/>
        <v>0</v>
      </c>
      <c r="K320" s="113">
        <f t="shared" si="238"/>
        <v>0</v>
      </c>
      <c r="L320" s="76">
        <v>8</v>
      </c>
      <c r="M320" s="76">
        <v>8</v>
      </c>
      <c r="N320" s="76">
        <v>6</v>
      </c>
      <c r="O320" s="76">
        <v>6</v>
      </c>
      <c r="P320" s="76">
        <v>6</v>
      </c>
      <c r="Q320" s="76">
        <v>2</v>
      </c>
      <c r="R320" s="76">
        <v>1</v>
      </c>
      <c r="S320" s="17">
        <f t="shared" si="239"/>
        <v>0</v>
      </c>
      <c r="T320" s="113">
        <f t="shared" si="240"/>
        <v>0</v>
      </c>
      <c r="U320" s="113">
        <f t="shared" si="241"/>
        <v>0</v>
      </c>
      <c r="V320" s="113">
        <f t="shared" si="242"/>
        <v>0</v>
      </c>
      <c r="W320" s="113">
        <f t="shared" si="243"/>
        <v>0</v>
      </c>
      <c r="X320" s="113">
        <f t="shared" si="244"/>
        <v>0</v>
      </c>
      <c r="Y320" s="113">
        <f t="shared" si="245"/>
        <v>0</v>
      </c>
      <c r="Z320" s="113">
        <f t="shared" si="246"/>
        <v>0</v>
      </c>
      <c r="AA320" s="76">
        <v>5</v>
      </c>
      <c r="AB320" s="76">
        <v>6</v>
      </c>
      <c r="AC320" s="76">
        <v>8</v>
      </c>
      <c r="AD320" s="76">
        <v>2</v>
      </c>
      <c r="AE320" s="76">
        <v>2</v>
      </c>
      <c r="AF320" s="76">
        <v>3</v>
      </c>
      <c r="AG320" s="76">
        <v>8</v>
      </c>
      <c r="AH320" s="131">
        <f t="shared" si="247"/>
        <v>0</v>
      </c>
      <c r="AI320" s="131">
        <f t="shared" si="248"/>
        <v>0</v>
      </c>
      <c r="AJ320" s="131">
        <f t="shared" si="249"/>
        <v>0</v>
      </c>
      <c r="AK320" s="131">
        <f t="shared" si="250"/>
        <v>0</v>
      </c>
      <c r="AL320" s="131">
        <f t="shared" si="251"/>
        <v>0</v>
      </c>
      <c r="AM320" s="131">
        <f t="shared" si="252"/>
        <v>0</v>
      </c>
      <c r="AN320" s="131">
        <f t="shared" si="253"/>
        <v>0</v>
      </c>
      <c r="AO320" s="115" t="b">
        <f t="shared" si="254"/>
        <v>0</v>
      </c>
      <c r="AP320" s="115" t="b">
        <f t="shared" si="255"/>
        <v>0</v>
      </c>
      <c r="AQ320" s="115" t="b">
        <f t="shared" si="256"/>
        <v>0</v>
      </c>
      <c r="AR320" s="79">
        <f t="shared" si="257"/>
        <v>0</v>
      </c>
      <c r="AS320" s="79">
        <f t="shared" si="258"/>
        <v>0</v>
      </c>
      <c r="AT320" s="79">
        <f t="shared" si="259"/>
        <v>0</v>
      </c>
      <c r="AU320" s="79">
        <f t="shared" si="260"/>
        <v>0</v>
      </c>
      <c r="AV320" s="79">
        <f t="shared" si="261"/>
        <v>0</v>
      </c>
      <c r="AW320" s="79">
        <f t="shared" si="262"/>
        <v>0</v>
      </c>
      <c r="AX320" s="128">
        <f t="shared" si="263"/>
        <v>0</v>
      </c>
      <c r="AY320" s="128"/>
      <c r="AZ320" s="128"/>
      <c r="BA320" s="128">
        <f t="shared" si="264"/>
        <v>0</v>
      </c>
      <c r="BB320" s="128">
        <f t="shared" si="265"/>
        <v>0</v>
      </c>
      <c r="BC320" s="80">
        <f t="shared" si="223"/>
        <v>0</v>
      </c>
      <c r="BD320" s="80">
        <f t="shared" si="224"/>
        <v>0</v>
      </c>
      <c r="BE320" s="80">
        <f t="shared" si="225"/>
        <v>0</v>
      </c>
      <c r="BF320" s="80">
        <f t="shared" si="226"/>
        <v>0</v>
      </c>
      <c r="BG320" s="80">
        <f t="shared" si="227"/>
        <v>0</v>
      </c>
      <c r="BH320" s="80">
        <f t="shared" si="228"/>
        <v>0</v>
      </c>
      <c r="BI320" s="4">
        <f t="shared" si="266"/>
        <v>0</v>
      </c>
      <c r="BJ320" s="4">
        <f t="shared" si="267"/>
        <v>0</v>
      </c>
      <c r="BK320" s="4">
        <f t="shared" si="268"/>
        <v>0</v>
      </c>
      <c r="BL320" s="8" t="e">
        <f>VLOOKUP(CN320,'CIR Results'!$B$3:$L$42,2,FALSE)</f>
        <v>#N/A</v>
      </c>
      <c r="BM320" s="8" t="e">
        <f>VLOOKUP(CN320,'CIR Results'!$B$3:$L$42,3,FALSE)</f>
        <v>#N/A</v>
      </c>
      <c r="BN320" s="8" t="e">
        <f>VLOOKUP(CN320,'CIR Results'!$B$3:$L$42,4,FALSE)</f>
        <v>#N/A</v>
      </c>
      <c r="BO320" s="8" t="e">
        <f>VLOOKUP(CN320,'CIR Results'!$B$3:$L$42,5,FALSE)</f>
        <v>#N/A</v>
      </c>
      <c r="BP320" s="8" t="e">
        <f>VLOOKUP(CN320,'CIR Results'!$B$3:$L$42,6,FALSE)</f>
        <v>#N/A</v>
      </c>
      <c r="BQ320" s="8" t="e">
        <f>VLOOKUP(CN320,'CIR Results'!$B$3:$L$42,8,FALSE)</f>
        <v>#N/A</v>
      </c>
      <c r="BR320" s="8" t="e">
        <f>VLOOKUP(CN320,'CIR Results'!$B$3:$L$42,9,FALSE)</f>
        <v>#N/A</v>
      </c>
      <c r="BS320" s="8" t="e">
        <f>VLOOKUP(CN320,'CIR Results'!$B$3:$L$42,10,FALSE)</f>
        <v>#N/A</v>
      </c>
      <c r="BT320" s="8" t="e">
        <f>VLOOKUP(CN320,'CIR Results'!$B$3:$L$42,11,FALSE)</f>
        <v>#N/A</v>
      </c>
      <c r="BU320" s="136" t="e">
        <f>VLOOKUP(CN320,'CIR Team Info'!$B$5:$E$44,2,FALSE)</f>
        <v>#N/A</v>
      </c>
      <c r="BV320" s="136" t="e">
        <f>VLOOKUP(CN320,'CIR Team Info'!$B$5:$E$44,4,FALSE)</f>
        <v>#N/A</v>
      </c>
      <c r="BW320" s="136" t="str">
        <f t="shared" si="229"/>
        <v xml:space="preserve">0 0 0 </v>
      </c>
      <c r="BX320" s="168">
        <f>'Pit Scouting Data'!E279</f>
        <v>0</v>
      </c>
      <c r="BY320" s="168">
        <f>'Pit Scouting Data'!F279</f>
        <v>0</v>
      </c>
      <c r="BZ320" s="168">
        <f>'Pit Scouting Data'!G279</f>
        <v>0</v>
      </c>
      <c r="CA320" s="168">
        <f>'Pit Scouting Data'!H279</f>
        <v>0</v>
      </c>
      <c r="CB320" s="168">
        <f>'Pit Scouting Data'!I279</f>
        <v>0</v>
      </c>
      <c r="CC320" s="168">
        <f>'Pit Scouting Data'!J279</f>
        <v>0</v>
      </c>
      <c r="CD320" s="168">
        <f>'Pit Scouting Data'!K279</f>
        <v>0</v>
      </c>
      <c r="CE320" s="168">
        <f>'Pit Scouting Data'!L279</f>
        <v>0</v>
      </c>
      <c r="CF320" s="168">
        <f>'Pit Scouting Data'!M279</f>
        <v>0</v>
      </c>
      <c r="CG320" s="168">
        <f>'Pit Scouting Data'!N279</f>
        <v>0</v>
      </c>
      <c r="CH320" s="168">
        <f>'Pit Scouting Data'!O279</f>
        <v>0</v>
      </c>
      <c r="CI320" s="176">
        <f>'Pit Scouting Data'!P279</f>
        <v>0</v>
      </c>
      <c r="CJ320" s="176">
        <f>'Pit Scouting Data'!Q279</f>
        <v>0</v>
      </c>
      <c r="CK320" s="176">
        <f>'Pit Scouting Data'!R279</f>
        <v>0</v>
      </c>
      <c r="CL320" s="176">
        <f>'Pit Scouting Data'!S279</f>
        <v>0</v>
      </c>
      <c r="CM320" s="169">
        <f>'Pit Scouting Data'!A279</f>
        <v>0</v>
      </c>
      <c r="CN320" s="169">
        <f>'Pit Scouting Data'!B279</f>
        <v>0</v>
      </c>
      <c r="CO320" s="169">
        <f>'Pit Scouting Data'!C279</f>
        <v>0</v>
      </c>
      <c r="CP320" s="169">
        <f>'Pit Scouting Data'!D279</f>
        <v>0</v>
      </c>
      <c r="CQ320" s="169"/>
      <c r="CR320" s="169"/>
      <c r="CS320" s="169"/>
      <c r="CT320" s="169"/>
      <c r="CU320" s="169"/>
      <c r="CV320" s="169"/>
      <c r="CW320" s="169"/>
      <c r="CX320" s="169"/>
      <c r="CY320" s="169"/>
      <c r="CZ320" s="169"/>
      <c r="DA320" s="169"/>
      <c r="DB320" s="169"/>
      <c r="DC320" s="169"/>
      <c r="DD320" s="169"/>
      <c r="DE320" s="169"/>
      <c r="DF320" s="169"/>
      <c r="DG320" s="169"/>
      <c r="DH320" s="169"/>
      <c r="DI320" s="169"/>
      <c r="DJ320" s="2"/>
      <c r="DK320" s="2"/>
      <c r="DL320" s="2"/>
      <c r="DM320" s="2"/>
      <c r="DN320" s="2"/>
      <c r="DO320" s="2"/>
      <c r="DP320" s="169"/>
      <c r="DQ320" s="169"/>
      <c r="DR320" s="169"/>
      <c r="DS320" s="169"/>
      <c r="DT320" s="169"/>
      <c r="DU320" s="169"/>
      <c r="DV320" s="169"/>
      <c r="DW320" s="37"/>
      <c r="DX320" s="37"/>
      <c r="DZ320" s="153"/>
    </row>
    <row r="321" spans="1:130" s="164" customFormat="1" hidden="1" x14ac:dyDescent="0.25">
      <c r="A321" s="153">
        <f t="shared" si="230"/>
        <v>0</v>
      </c>
      <c r="B321" s="39"/>
      <c r="C321" s="39"/>
      <c r="D321" s="17">
        <f t="shared" si="231"/>
        <v>0</v>
      </c>
      <c r="E321" s="113">
        <f t="shared" si="232"/>
        <v>0</v>
      </c>
      <c r="F321" s="113">
        <f t="shared" si="233"/>
        <v>0</v>
      </c>
      <c r="G321" s="113">
        <f t="shared" si="234"/>
        <v>0</v>
      </c>
      <c r="H321" s="113">
        <f t="shared" si="235"/>
        <v>0</v>
      </c>
      <c r="I321" s="113">
        <f t="shared" si="236"/>
        <v>0</v>
      </c>
      <c r="J321" s="113">
        <f t="shared" si="237"/>
        <v>0</v>
      </c>
      <c r="K321" s="113">
        <f t="shared" si="238"/>
        <v>0</v>
      </c>
      <c r="L321" s="76">
        <v>8</v>
      </c>
      <c r="M321" s="76">
        <v>8</v>
      </c>
      <c r="N321" s="76">
        <v>6</v>
      </c>
      <c r="O321" s="76">
        <v>6</v>
      </c>
      <c r="P321" s="76">
        <v>6</v>
      </c>
      <c r="Q321" s="76">
        <v>2</v>
      </c>
      <c r="R321" s="76">
        <v>1</v>
      </c>
      <c r="S321" s="17">
        <f t="shared" si="239"/>
        <v>0</v>
      </c>
      <c r="T321" s="113">
        <f t="shared" si="240"/>
        <v>0</v>
      </c>
      <c r="U321" s="113">
        <f t="shared" si="241"/>
        <v>0</v>
      </c>
      <c r="V321" s="113">
        <f t="shared" si="242"/>
        <v>0</v>
      </c>
      <c r="W321" s="113">
        <f t="shared" si="243"/>
        <v>0</v>
      </c>
      <c r="X321" s="113">
        <f t="shared" si="244"/>
        <v>0</v>
      </c>
      <c r="Y321" s="113">
        <f t="shared" si="245"/>
        <v>0</v>
      </c>
      <c r="Z321" s="113">
        <f t="shared" si="246"/>
        <v>0</v>
      </c>
      <c r="AA321" s="76">
        <v>5</v>
      </c>
      <c r="AB321" s="76">
        <v>6</v>
      </c>
      <c r="AC321" s="76">
        <v>8</v>
      </c>
      <c r="AD321" s="76">
        <v>2</v>
      </c>
      <c r="AE321" s="76">
        <v>2</v>
      </c>
      <c r="AF321" s="76">
        <v>3</v>
      </c>
      <c r="AG321" s="76">
        <v>8</v>
      </c>
      <c r="AH321" s="131">
        <f t="shared" si="247"/>
        <v>0</v>
      </c>
      <c r="AI321" s="131">
        <f t="shared" si="248"/>
        <v>0</v>
      </c>
      <c r="AJ321" s="131">
        <f t="shared" si="249"/>
        <v>0</v>
      </c>
      <c r="AK321" s="131">
        <f t="shared" si="250"/>
        <v>0</v>
      </c>
      <c r="AL321" s="131">
        <f t="shared" si="251"/>
        <v>0</v>
      </c>
      <c r="AM321" s="131">
        <f t="shared" si="252"/>
        <v>0</v>
      </c>
      <c r="AN321" s="131">
        <f t="shared" si="253"/>
        <v>0</v>
      </c>
      <c r="AO321" s="115" t="b">
        <f t="shared" si="254"/>
        <v>0</v>
      </c>
      <c r="AP321" s="115" t="b">
        <f t="shared" si="255"/>
        <v>0</v>
      </c>
      <c r="AQ321" s="115" t="b">
        <f t="shared" si="256"/>
        <v>0</v>
      </c>
      <c r="AR321" s="79">
        <f t="shared" si="257"/>
        <v>0</v>
      </c>
      <c r="AS321" s="79">
        <f t="shared" si="258"/>
        <v>0</v>
      </c>
      <c r="AT321" s="79">
        <f t="shared" si="259"/>
        <v>0</v>
      </c>
      <c r="AU321" s="79">
        <f t="shared" si="260"/>
        <v>0</v>
      </c>
      <c r="AV321" s="79">
        <f t="shared" si="261"/>
        <v>0</v>
      </c>
      <c r="AW321" s="79">
        <f t="shared" si="262"/>
        <v>0</v>
      </c>
      <c r="AX321" s="128">
        <f t="shared" si="263"/>
        <v>0</v>
      </c>
      <c r="AY321" s="128"/>
      <c r="AZ321" s="128"/>
      <c r="BA321" s="128">
        <f t="shared" si="264"/>
        <v>0</v>
      </c>
      <c r="BB321" s="128">
        <f t="shared" si="265"/>
        <v>0</v>
      </c>
      <c r="BC321" s="80">
        <f t="shared" si="223"/>
        <v>0</v>
      </c>
      <c r="BD321" s="80">
        <f t="shared" si="224"/>
        <v>0</v>
      </c>
      <c r="BE321" s="80">
        <f t="shared" si="225"/>
        <v>0</v>
      </c>
      <c r="BF321" s="80">
        <f t="shared" si="226"/>
        <v>0</v>
      </c>
      <c r="BG321" s="80">
        <f t="shared" si="227"/>
        <v>0</v>
      </c>
      <c r="BH321" s="80">
        <f t="shared" si="228"/>
        <v>0</v>
      </c>
      <c r="BI321" s="4">
        <f t="shared" si="266"/>
        <v>0</v>
      </c>
      <c r="BJ321" s="4">
        <f t="shared" si="267"/>
        <v>0</v>
      </c>
      <c r="BK321" s="4">
        <f t="shared" si="268"/>
        <v>0</v>
      </c>
      <c r="BL321" s="8" t="e">
        <f>VLOOKUP(CN321,'CIR Results'!$B$3:$L$42,2,FALSE)</f>
        <v>#N/A</v>
      </c>
      <c r="BM321" s="8" t="e">
        <f>VLOOKUP(CN321,'CIR Results'!$B$3:$L$42,3,FALSE)</f>
        <v>#N/A</v>
      </c>
      <c r="BN321" s="8" t="e">
        <f>VLOOKUP(CN321,'CIR Results'!$B$3:$L$42,4,FALSE)</f>
        <v>#N/A</v>
      </c>
      <c r="BO321" s="8" t="e">
        <f>VLOOKUP(CN321,'CIR Results'!$B$3:$L$42,5,FALSE)</f>
        <v>#N/A</v>
      </c>
      <c r="BP321" s="8" t="e">
        <f>VLOOKUP(CN321,'CIR Results'!$B$3:$L$42,6,FALSE)</f>
        <v>#N/A</v>
      </c>
      <c r="BQ321" s="8" t="e">
        <f>VLOOKUP(CN321,'CIR Results'!$B$3:$L$42,8,FALSE)</f>
        <v>#N/A</v>
      </c>
      <c r="BR321" s="8" t="e">
        <f>VLOOKUP(CN321,'CIR Results'!$B$3:$L$42,9,FALSE)</f>
        <v>#N/A</v>
      </c>
      <c r="BS321" s="8" t="e">
        <f>VLOOKUP(CN321,'CIR Results'!$B$3:$L$42,10,FALSE)</f>
        <v>#N/A</v>
      </c>
      <c r="BT321" s="8" t="e">
        <f>VLOOKUP(CN321,'CIR Results'!$B$3:$L$42,11,FALSE)</f>
        <v>#N/A</v>
      </c>
      <c r="BU321" s="136" t="e">
        <f>VLOOKUP(CN321,'CIR Team Info'!$B$5:$E$44,2,FALSE)</f>
        <v>#N/A</v>
      </c>
      <c r="BV321" s="136" t="e">
        <f>VLOOKUP(CN321,'CIR Team Info'!$B$5:$E$44,4,FALSE)</f>
        <v>#N/A</v>
      </c>
      <c r="BW321" s="136" t="str">
        <f t="shared" si="229"/>
        <v xml:space="preserve">0 0 0 </v>
      </c>
      <c r="BX321" s="168">
        <f>'Pit Scouting Data'!E280</f>
        <v>0</v>
      </c>
      <c r="BY321" s="168">
        <f>'Pit Scouting Data'!F280</f>
        <v>0</v>
      </c>
      <c r="BZ321" s="168">
        <f>'Pit Scouting Data'!G280</f>
        <v>0</v>
      </c>
      <c r="CA321" s="168">
        <f>'Pit Scouting Data'!H280</f>
        <v>0</v>
      </c>
      <c r="CB321" s="168">
        <f>'Pit Scouting Data'!I280</f>
        <v>0</v>
      </c>
      <c r="CC321" s="168">
        <f>'Pit Scouting Data'!J280</f>
        <v>0</v>
      </c>
      <c r="CD321" s="168">
        <f>'Pit Scouting Data'!K280</f>
        <v>0</v>
      </c>
      <c r="CE321" s="168">
        <f>'Pit Scouting Data'!L280</f>
        <v>0</v>
      </c>
      <c r="CF321" s="168">
        <f>'Pit Scouting Data'!M280</f>
        <v>0</v>
      </c>
      <c r="CG321" s="168">
        <f>'Pit Scouting Data'!N280</f>
        <v>0</v>
      </c>
      <c r="CH321" s="168">
        <f>'Pit Scouting Data'!O280</f>
        <v>0</v>
      </c>
      <c r="CI321" s="176">
        <f>'Pit Scouting Data'!P280</f>
        <v>0</v>
      </c>
      <c r="CJ321" s="176">
        <f>'Pit Scouting Data'!Q280</f>
        <v>0</v>
      </c>
      <c r="CK321" s="176">
        <f>'Pit Scouting Data'!R280</f>
        <v>0</v>
      </c>
      <c r="CL321" s="176">
        <f>'Pit Scouting Data'!S280</f>
        <v>0</v>
      </c>
      <c r="CM321" s="169">
        <f>'Pit Scouting Data'!A280</f>
        <v>0</v>
      </c>
      <c r="CN321" s="169">
        <f>'Pit Scouting Data'!B280</f>
        <v>0</v>
      </c>
      <c r="CO321" s="169">
        <f>'Pit Scouting Data'!C280</f>
        <v>0</v>
      </c>
      <c r="CP321" s="169">
        <f>'Pit Scouting Data'!D280</f>
        <v>0</v>
      </c>
      <c r="CQ321" s="169"/>
      <c r="CR321" s="169"/>
      <c r="CS321" s="169"/>
      <c r="CT321" s="169"/>
      <c r="CU321" s="169"/>
      <c r="CV321" s="169"/>
      <c r="CW321" s="169"/>
      <c r="CX321" s="169"/>
      <c r="CY321" s="169"/>
      <c r="CZ321" s="169"/>
      <c r="DA321" s="169"/>
      <c r="DB321" s="169"/>
      <c r="DC321" s="169"/>
      <c r="DD321" s="169"/>
      <c r="DE321" s="169"/>
      <c r="DF321" s="169"/>
      <c r="DG321" s="169"/>
      <c r="DH321" s="169"/>
      <c r="DI321" s="169"/>
      <c r="DJ321" s="2"/>
      <c r="DK321" s="2"/>
      <c r="DL321" s="2"/>
      <c r="DM321" s="2"/>
      <c r="DN321" s="2"/>
      <c r="DO321" s="2"/>
      <c r="DP321" s="169"/>
      <c r="DQ321" s="169"/>
      <c r="DR321" s="169"/>
      <c r="DS321" s="169"/>
      <c r="DT321" s="169"/>
      <c r="DU321" s="169"/>
      <c r="DV321" s="169"/>
      <c r="DW321" s="37"/>
      <c r="DX321" s="37"/>
      <c r="DZ321" s="153"/>
    </row>
    <row r="322" spans="1:130" s="164" customFormat="1" hidden="1" x14ac:dyDescent="0.25">
      <c r="A322" s="153">
        <f t="shared" si="230"/>
        <v>0</v>
      </c>
      <c r="B322" s="39"/>
      <c r="C322" s="39"/>
      <c r="D322" s="17">
        <f t="shared" si="231"/>
        <v>0</v>
      </c>
      <c r="E322" s="113">
        <f t="shared" si="232"/>
        <v>0</v>
      </c>
      <c r="F322" s="113">
        <f t="shared" si="233"/>
        <v>0</v>
      </c>
      <c r="G322" s="113">
        <f t="shared" si="234"/>
        <v>0</v>
      </c>
      <c r="H322" s="113">
        <f t="shared" si="235"/>
        <v>0</v>
      </c>
      <c r="I322" s="113">
        <f t="shared" si="236"/>
        <v>0</v>
      </c>
      <c r="J322" s="113">
        <f t="shared" si="237"/>
        <v>0</v>
      </c>
      <c r="K322" s="113">
        <f t="shared" si="238"/>
        <v>0</v>
      </c>
      <c r="L322" s="76">
        <v>8</v>
      </c>
      <c r="M322" s="76">
        <v>8</v>
      </c>
      <c r="N322" s="76">
        <v>6</v>
      </c>
      <c r="O322" s="76">
        <v>6</v>
      </c>
      <c r="P322" s="76">
        <v>6</v>
      </c>
      <c r="Q322" s="76">
        <v>2</v>
      </c>
      <c r="R322" s="76">
        <v>1</v>
      </c>
      <c r="S322" s="17">
        <f t="shared" si="239"/>
        <v>0</v>
      </c>
      <c r="T322" s="113">
        <f t="shared" si="240"/>
        <v>0</v>
      </c>
      <c r="U322" s="113">
        <f t="shared" si="241"/>
        <v>0</v>
      </c>
      <c r="V322" s="113">
        <f t="shared" si="242"/>
        <v>0</v>
      </c>
      <c r="W322" s="113">
        <f t="shared" si="243"/>
        <v>0</v>
      </c>
      <c r="X322" s="113">
        <f t="shared" si="244"/>
        <v>0</v>
      </c>
      <c r="Y322" s="113">
        <f t="shared" si="245"/>
        <v>0</v>
      </c>
      <c r="Z322" s="113">
        <f t="shared" si="246"/>
        <v>0</v>
      </c>
      <c r="AA322" s="76">
        <v>5</v>
      </c>
      <c r="AB322" s="76">
        <v>6</v>
      </c>
      <c r="AC322" s="76">
        <v>8</v>
      </c>
      <c r="AD322" s="76">
        <v>2</v>
      </c>
      <c r="AE322" s="76">
        <v>2</v>
      </c>
      <c r="AF322" s="76">
        <v>3</v>
      </c>
      <c r="AG322" s="76">
        <v>8</v>
      </c>
      <c r="AH322" s="131">
        <f t="shared" si="247"/>
        <v>0</v>
      </c>
      <c r="AI322" s="131">
        <f t="shared" si="248"/>
        <v>0</v>
      </c>
      <c r="AJ322" s="131">
        <f t="shared" si="249"/>
        <v>0</v>
      </c>
      <c r="AK322" s="131">
        <f t="shared" si="250"/>
        <v>0</v>
      </c>
      <c r="AL322" s="131">
        <f t="shared" si="251"/>
        <v>0</v>
      </c>
      <c r="AM322" s="131">
        <f t="shared" si="252"/>
        <v>0</v>
      </c>
      <c r="AN322" s="131">
        <f t="shared" si="253"/>
        <v>0</v>
      </c>
      <c r="AO322" s="115" t="b">
        <f t="shared" si="254"/>
        <v>0</v>
      </c>
      <c r="AP322" s="115" t="b">
        <f t="shared" si="255"/>
        <v>0</v>
      </c>
      <c r="AQ322" s="115" t="b">
        <f t="shared" si="256"/>
        <v>0</v>
      </c>
      <c r="AR322" s="79">
        <f t="shared" si="257"/>
        <v>0</v>
      </c>
      <c r="AS322" s="79">
        <f t="shared" si="258"/>
        <v>0</v>
      </c>
      <c r="AT322" s="79">
        <f t="shared" si="259"/>
        <v>0</v>
      </c>
      <c r="AU322" s="79">
        <f t="shared" si="260"/>
        <v>0</v>
      </c>
      <c r="AV322" s="79">
        <f t="shared" si="261"/>
        <v>0</v>
      </c>
      <c r="AW322" s="79">
        <f t="shared" si="262"/>
        <v>0</v>
      </c>
      <c r="AX322" s="128">
        <f t="shared" si="263"/>
        <v>0</v>
      </c>
      <c r="AY322" s="128"/>
      <c r="AZ322" s="128"/>
      <c r="BA322" s="128">
        <f t="shared" si="264"/>
        <v>0</v>
      </c>
      <c r="BB322" s="128">
        <f t="shared" si="265"/>
        <v>0</v>
      </c>
      <c r="BC322" s="80">
        <f t="shared" ref="BC322:BC385" si="269">IF(DJ322+DK322=0,0,DJ322/(DJ322+DK322))</f>
        <v>0</v>
      </c>
      <c r="BD322" s="80">
        <f t="shared" ref="BD322:BD385" si="270">IF(CT322+CU322=0,0,CT322/(CT322+CU322))</f>
        <v>0</v>
      </c>
      <c r="BE322" s="80">
        <f t="shared" ref="BE322:BE385" si="271">IF(DC322+DD322=0,0,DC322/(DC322+DD322))</f>
        <v>0</v>
      </c>
      <c r="BF322" s="80">
        <f t="shared" ref="BF322:BF385" si="272">IF(DL322+DM322=0,0,DL322/(DL322+DM322))</f>
        <v>0</v>
      </c>
      <c r="BG322" s="80">
        <f t="shared" ref="BG322:BG385" si="273">IF(DN322+DO322=0,0,DN322/(DN322+DO322))</f>
        <v>0</v>
      </c>
      <c r="BH322" s="80">
        <f t="shared" ref="BH322:BH385" si="274">IF(DH322=3,1,IF(DH322=2,0.5,IF(DH322=1,0.25*DI322,0)))</f>
        <v>0</v>
      </c>
      <c r="BI322" s="4">
        <f t="shared" si="266"/>
        <v>0</v>
      </c>
      <c r="BJ322" s="4">
        <f t="shared" si="267"/>
        <v>0</v>
      </c>
      <c r="BK322" s="4">
        <f t="shared" si="268"/>
        <v>0</v>
      </c>
      <c r="BL322" s="8" t="e">
        <f>VLOOKUP(CN322,'CIR Results'!$B$3:$L$42,2,FALSE)</f>
        <v>#N/A</v>
      </c>
      <c r="BM322" s="8" t="e">
        <f>VLOOKUP(CN322,'CIR Results'!$B$3:$L$42,3,FALSE)</f>
        <v>#N/A</v>
      </c>
      <c r="BN322" s="8" t="e">
        <f>VLOOKUP(CN322,'CIR Results'!$B$3:$L$42,4,FALSE)</f>
        <v>#N/A</v>
      </c>
      <c r="BO322" s="8" t="e">
        <f>VLOOKUP(CN322,'CIR Results'!$B$3:$L$42,5,FALSE)</f>
        <v>#N/A</v>
      </c>
      <c r="BP322" s="8" t="e">
        <f>VLOOKUP(CN322,'CIR Results'!$B$3:$L$42,6,FALSE)</f>
        <v>#N/A</v>
      </c>
      <c r="BQ322" s="8" t="e">
        <f>VLOOKUP(CN322,'CIR Results'!$B$3:$L$42,8,FALSE)</f>
        <v>#N/A</v>
      </c>
      <c r="BR322" s="8" t="e">
        <f>VLOOKUP(CN322,'CIR Results'!$B$3:$L$42,9,FALSE)</f>
        <v>#N/A</v>
      </c>
      <c r="BS322" s="8" t="e">
        <f>VLOOKUP(CN322,'CIR Results'!$B$3:$L$42,10,FALSE)</f>
        <v>#N/A</v>
      </c>
      <c r="BT322" s="8" t="e">
        <f>VLOOKUP(CN322,'CIR Results'!$B$3:$L$42,11,FALSE)</f>
        <v>#N/A</v>
      </c>
      <c r="BU322" s="136" t="e">
        <f>VLOOKUP(CN322,'CIR Team Info'!$B$5:$E$44,2,FALSE)</f>
        <v>#N/A</v>
      </c>
      <c r="BV322" s="136" t="e">
        <f>VLOOKUP(CN322,'CIR Team Info'!$B$5:$E$44,4,FALSE)</f>
        <v>#N/A</v>
      </c>
      <c r="BW322" s="136" t="str">
        <f t="shared" si="229"/>
        <v xml:space="preserve">0 0 0 </v>
      </c>
      <c r="BX322" s="168">
        <f>'Pit Scouting Data'!E281</f>
        <v>0</v>
      </c>
      <c r="BY322" s="168">
        <f>'Pit Scouting Data'!F281</f>
        <v>0</v>
      </c>
      <c r="BZ322" s="168">
        <f>'Pit Scouting Data'!G281</f>
        <v>0</v>
      </c>
      <c r="CA322" s="168">
        <f>'Pit Scouting Data'!H281</f>
        <v>0</v>
      </c>
      <c r="CB322" s="168">
        <f>'Pit Scouting Data'!I281</f>
        <v>0</v>
      </c>
      <c r="CC322" s="168">
        <f>'Pit Scouting Data'!J281</f>
        <v>0</v>
      </c>
      <c r="CD322" s="168">
        <f>'Pit Scouting Data'!K281</f>
        <v>0</v>
      </c>
      <c r="CE322" s="168">
        <f>'Pit Scouting Data'!L281</f>
        <v>0</v>
      </c>
      <c r="CF322" s="168">
        <f>'Pit Scouting Data'!M281</f>
        <v>0</v>
      </c>
      <c r="CG322" s="168">
        <f>'Pit Scouting Data'!N281</f>
        <v>0</v>
      </c>
      <c r="CH322" s="168">
        <f>'Pit Scouting Data'!O281</f>
        <v>0</v>
      </c>
      <c r="CI322" s="176">
        <f>'Pit Scouting Data'!P281</f>
        <v>0</v>
      </c>
      <c r="CJ322" s="176">
        <f>'Pit Scouting Data'!Q281</f>
        <v>0</v>
      </c>
      <c r="CK322" s="176">
        <f>'Pit Scouting Data'!R281</f>
        <v>0</v>
      </c>
      <c r="CL322" s="176">
        <f>'Pit Scouting Data'!S281</f>
        <v>0</v>
      </c>
      <c r="CM322" s="169">
        <f>'Pit Scouting Data'!A281</f>
        <v>0</v>
      </c>
      <c r="CN322" s="169">
        <f>'Pit Scouting Data'!B281</f>
        <v>0</v>
      </c>
      <c r="CO322" s="169">
        <f>'Pit Scouting Data'!C281</f>
        <v>0</v>
      </c>
      <c r="CP322" s="169">
        <f>'Pit Scouting Data'!D281</f>
        <v>0</v>
      </c>
      <c r="CQ322" s="169"/>
      <c r="CR322" s="169"/>
      <c r="CS322" s="169"/>
      <c r="CT322" s="169"/>
      <c r="CU322" s="169"/>
      <c r="CV322" s="169"/>
      <c r="CW322" s="169"/>
      <c r="CX322" s="169"/>
      <c r="CY322" s="169"/>
      <c r="CZ322" s="169"/>
      <c r="DA322" s="169"/>
      <c r="DB322" s="169"/>
      <c r="DC322" s="169"/>
      <c r="DD322" s="169"/>
      <c r="DE322" s="169"/>
      <c r="DF322" s="169"/>
      <c r="DG322" s="169"/>
      <c r="DH322" s="169"/>
      <c r="DI322" s="169"/>
      <c r="DJ322" s="2"/>
      <c r="DK322" s="2"/>
      <c r="DL322" s="2"/>
      <c r="DM322" s="2"/>
      <c r="DN322" s="2"/>
      <c r="DO322" s="2"/>
      <c r="DP322" s="169"/>
      <c r="DQ322" s="169"/>
      <c r="DR322" s="169"/>
      <c r="DS322" s="169"/>
      <c r="DT322" s="169"/>
      <c r="DU322" s="169"/>
      <c r="DV322" s="169"/>
      <c r="DW322" s="37"/>
      <c r="DX322" s="37"/>
      <c r="DZ322" s="153"/>
    </row>
    <row r="323" spans="1:130" s="164" customFormat="1" hidden="1" x14ac:dyDescent="0.25">
      <c r="A323" s="153">
        <f t="shared" si="230"/>
        <v>0</v>
      </c>
      <c r="B323" s="39"/>
      <c r="C323" s="39"/>
      <c r="D323" s="17">
        <f t="shared" si="231"/>
        <v>0</v>
      </c>
      <c r="E323" s="113">
        <f t="shared" si="232"/>
        <v>0</v>
      </c>
      <c r="F323" s="113">
        <f t="shared" si="233"/>
        <v>0</v>
      </c>
      <c r="G323" s="113">
        <f t="shared" si="234"/>
        <v>0</v>
      </c>
      <c r="H323" s="113">
        <f t="shared" si="235"/>
        <v>0</v>
      </c>
      <c r="I323" s="113">
        <f t="shared" si="236"/>
        <v>0</v>
      </c>
      <c r="J323" s="113">
        <f t="shared" si="237"/>
        <v>0</v>
      </c>
      <c r="K323" s="113">
        <f t="shared" si="238"/>
        <v>0</v>
      </c>
      <c r="L323" s="76">
        <v>8</v>
      </c>
      <c r="M323" s="76">
        <v>8</v>
      </c>
      <c r="N323" s="76">
        <v>6</v>
      </c>
      <c r="O323" s="76">
        <v>6</v>
      </c>
      <c r="P323" s="76">
        <v>6</v>
      </c>
      <c r="Q323" s="76">
        <v>2</v>
      </c>
      <c r="R323" s="76">
        <v>1</v>
      </c>
      <c r="S323" s="17">
        <f t="shared" si="239"/>
        <v>0</v>
      </c>
      <c r="T323" s="113">
        <f t="shared" si="240"/>
        <v>0</v>
      </c>
      <c r="U323" s="113">
        <f t="shared" si="241"/>
        <v>0</v>
      </c>
      <c r="V323" s="113">
        <f t="shared" si="242"/>
        <v>0</v>
      </c>
      <c r="W323" s="113">
        <f t="shared" si="243"/>
        <v>0</v>
      </c>
      <c r="X323" s="113">
        <f t="shared" si="244"/>
        <v>0</v>
      </c>
      <c r="Y323" s="113">
        <f t="shared" si="245"/>
        <v>0</v>
      </c>
      <c r="Z323" s="113">
        <f t="shared" si="246"/>
        <v>0</v>
      </c>
      <c r="AA323" s="76">
        <v>5</v>
      </c>
      <c r="AB323" s="76">
        <v>6</v>
      </c>
      <c r="AC323" s="76">
        <v>8</v>
      </c>
      <c r="AD323" s="76">
        <v>2</v>
      </c>
      <c r="AE323" s="76">
        <v>2</v>
      </c>
      <c r="AF323" s="76">
        <v>3</v>
      </c>
      <c r="AG323" s="76">
        <v>8</v>
      </c>
      <c r="AH323" s="131">
        <f t="shared" si="247"/>
        <v>0</v>
      </c>
      <c r="AI323" s="131">
        <f t="shared" si="248"/>
        <v>0</v>
      </c>
      <c r="AJ323" s="131">
        <f t="shared" si="249"/>
        <v>0</v>
      </c>
      <c r="AK323" s="131">
        <f t="shared" si="250"/>
        <v>0</v>
      </c>
      <c r="AL323" s="131">
        <f t="shared" si="251"/>
        <v>0</v>
      </c>
      <c r="AM323" s="131">
        <f t="shared" si="252"/>
        <v>0</v>
      </c>
      <c r="AN323" s="131">
        <f t="shared" si="253"/>
        <v>0</v>
      </c>
      <c r="AO323" s="115" t="b">
        <f t="shared" si="254"/>
        <v>0</v>
      </c>
      <c r="AP323" s="115" t="b">
        <f t="shared" si="255"/>
        <v>0</v>
      </c>
      <c r="AQ323" s="115" t="b">
        <f t="shared" si="256"/>
        <v>0</v>
      </c>
      <c r="AR323" s="79">
        <f t="shared" si="257"/>
        <v>0</v>
      </c>
      <c r="AS323" s="79">
        <f t="shared" si="258"/>
        <v>0</v>
      </c>
      <c r="AT323" s="79">
        <f t="shared" si="259"/>
        <v>0</v>
      </c>
      <c r="AU323" s="79">
        <f t="shared" si="260"/>
        <v>0</v>
      </c>
      <c r="AV323" s="79">
        <f t="shared" si="261"/>
        <v>0</v>
      </c>
      <c r="AW323" s="79">
        <f t="shared" si="262"/>
        <v>0</v>
      </c>
      <c r="AX323" s="128">
        <f t="shared" si="263"/>
        <v>0</v>
      </c>
      <c r="AY323" s="128"/>
      <c r="AZ323" s="128"/>
      <c r="BA323" s="128">
        <f t="shared" si="264"/>
        <v>0</v>
      </c>
      <c r="BB323" s="128">
        <f t="shared" si="265"/>
        <v>0</v>
      </c>
      <c r="BC323" s="80">
        <f t="shared" si="269"/>
        <v>0</v>
      </c>
      <c r="BD323" s="80">
        <f t="shared" si="270"/>
        <v>0</v>
      </c>
      <c r="BE323" s="80">
        <f t="shared" si="271"/>
        <v>0</v>
      </c>
      <c r="BF323" s="80">
        <f t="shared" si="272"/>
        <v>0</v>
      </c>
      <c r="BG323" s="80">
        <f t="shared" si="273"/>
        <v>0</v>
      </c>
      <c r="BH323" s="80">
        <f t="shared" si="274"/>
        <v>0</v>
      </c>
      <c r="BI323" s="4">
        <f t="shared" si="266"/>
        <v>0</v>
      </c>
      <c r="BJ323" s="4">
        <f t="shared" si="267"/>
        <v>0</v>
      </c>
      <c r="BK323" s="4">
        <f t="shared" si="268"/>
        <v>0</v>
      </c>
      <c r="BL323" s="8" t="e">
        <f>VLOOKUP(CN323,'CIR Results'!$B$3:$L$42,2,FALSE)</f>
        <v>#N/A</v>
      </c>
      <c r="BM323" s="8" t="e">
        <f>VLOOKUP(CN323,'CIR Results'!$B$3:$L$42,3,FALSE)</f>
        <v>#N/A</v>
      </c>
      <c r="BN323" s="8" t="e">
        <f>VLOOKUP(CN323,'CIR Results'!$B$3:$L$42,4,FALSE)</f>
        <v>#N/A</v>
      </c>
      <c r="BO323" s="8" t="e">
        <f>VLOOKUP(CN323,'CIR Results'!$B$3:$L$42,5,FALSE)</f>
        <v>#N/A</v>
      </c>
      <c r="BP323" s="8" t="e">
        <f>VLOOKUP(CN323,'CIR Results'!$B$3:$L$42,6,FALSE)</f>
        <v>#N/A</v>
      </c>
      <c r="BQ323" s="8" t="e">
        <f>VLOOKUP(CN323,'CIR Results'!$B$3:$L$42,8,FALSE)</f>
        <v>#N/A</v>
      </c>
      <c r="BR323" s="8" t="e">
        <f>VLOOKUP(CN323,'CIR Results'!$B$3:$L$42,9,FALSE)</f>
        <v>#N/A</v>
      </c>
      <c r="BS323" s="8" t="e">
        <f>VLOOKUP(CN323,'CIR Results'!$B$3:$L$42,10,FALSE)</f>
        <v>#N/A</v>
      </c>
      <c r="BT323" s="8" t="e">
        <f>VLOOKUP(CN323,'CIR Results'!$B$3:$L$42,11,FALSE)</f>
        <v>#N/A</v>
      </c>
      <c r="BU323" s="136" t="e">
        <f>VLOOKUP(CN323,'CIR Team Info'!$B$5:$E$44,2,FALSE)</f>
        <v>#N/A</v>
      </c>
      <c r="BV323" s="136" t="e">
        <f>VLOOKUP(CN323,'CIR Team Info'!$B$5:$E$44,4,FALSE)</f>
        <v>#N/A</v>
      </c>
      <c r="BW323" s="136" t="str">
        <f t="shared" ref="BW323:BW386" si="275">CONCATENATE(CJ323," ",CK323," ",CL323," ",DV323)</f>
        <v xml:space="preserve">0 0 0 </v>
      </c>
      <c r="BX323" s="168">
        <f>'Pit Scouting Data'!E282</f>
        <v>0</v>
      </c>
      <c r="BY323" s="168">
        <f>'Pit Scouting Data'!F282</f>
        <v>0</v>
      </c>
      <c r="BZ323" s="168">
        <f>'Pit Scouting Data'!G282</f>
        <v>0</v>
      </c>
      <c r="CA323" s="168">
        <f>'Pit Scouting Data'!H282</f>
        <v>0</v>
      </c>
      <c r="CB323" s="168">
        <f>'Pit Scouting Data'!I282</f>
        <v>0</v>
      </c>
      <c r="CC323" s="168">
        <f>'Pit Scouting Data'!J282</f>
        <v>0</v>
      </c>
      <c r="CD323" s="168">
        <f>'Pit Scouting Data'!K282</f>
        <v>0</v>
      </c>
      <c r="CE323" s="168">
        <f>'Pit Scouting Data'!L282</f>
        <v>0</v>
      </c>
      <c r="CF323" s="168">
        <f>'Pit Scouting Data'!M282</f>
        <v>0</v>
      </c>
      <c r="CG323" s="168">
        <f>'Pit Scouting Data'!N282</f>
        <v>0</v>
      </c>
      <c r="CH323" s="168">
        <f>'Pit Scouting Data'!O282</f>
        <v>0</v>
      </c>
      <c r="CI323" s="176">
        <f>'Pit Scouting Data'!P282</f>
        <v>0</v>
      </c>
      <c r="CJ323" s="176">
        <f>'Pit Scouting Data'!Q282</f>
        <v>0</v>
      </c>
      <c r="CK323" s="176">
        <f>'Pit Scouting Data'!R282</f>
        <v>0</v>
      </c>
      <c r="CL323" s="176">
        <f>'Pit Scouting Data'!S282</f>
        <v>0</v>
      </c>
      <c r="CM323" s="169">
        <f>'Pit Scouting Data'!A282</f>
        <v>0</v>
      </c>
      <c r="CN323" s="169">
        <f>'Pit Scouting Data'!B282</f>
        <v>0</v>
      </c>
      <c r="CO323" s="169">
        <f>'Pit Scouting Data'!C282</f>
        <v>0</v>
      </c>
      <c r="CP323" s="169">
        <f>'Pit Scouting Data'!D282</f>
        <v>0</v>
      </c>
      <c r="CQ323" s="169"/>
      <c r="CR323" s="169"/>
      <c r="CS323" s="169"/>
      <c r="CT323" s="169"/>
      <c r="CU323" s="169"/>
      <c r="CV323" s="169"/>
      <c r="CW323" s="169"/>
      <c r="CX323" s="169"/>
      <c r="CY323" s="169"/>
      <c r="CZ323" s="169"/>
      <c r="DA323" s="169"/>
      <c r="DB323" s="169"/>
      <c r="DC323" s="169"/>
      <c r="DD323" s="169"/>
      <c r="DE323" s="169"/>
      <c r="DF323" s="169"/>
      <c r="DG323" s="169"/>
      <c r="DH323" s="169"/>
      <c r="DI323" s="169"/>
      <c r="DJ323" s="2"/>
      <c r="DK323" s="2"/>
      <c r="DL323" s="2"/>
      <c r="DM323" s="2"/>
      <c r="DN323" s="2"/>
      <c r="DO323" s="2"/>
      <c r="DP323" s="169"/>
      <c r="DQ323" s="169"/>
      <c r="DR323" s="169"/>
      <c r="DS323" s="169"/>
      <c r="DT323" s="169"/>
      <c r="DU323" s="169"/>
      <c r="DV323" s="169"/>
      <c r="DW323" s="37"/>
      <c r="DX323" s="37"/>
      <c r="DZ323" s="153"/>
    </row>
    <row r="324" spans="1:130" s="164" customFormat="1" hidden="1" x14ac:dyDescent="0.25">
      <c r="A324" s="153">
        <f t="shared" si="230"/>
        <v>0</v>
      </c>
      <c r="B324" s="39"/>
      <c r="C324" s="39"/>
      <c r="D324" s="17">
        <f t="shared" si="231"/>
        <v>0</v>
      </c>
      <c r="E324" s="113">
        <f t="shared" si="232"/>
        <v>0</v>
      </c>
      <c r="F324" s="113">
        <f t="shared" si="233"/>
        <v>0</v>
      </c>
      <c r="G324" s="113">
        <f t="shared" si="234"/>
        <v>0</v>
      </c>
      <c r="H324" s="113">
        <f t="shared" si="235"/>
        <v>0</v>
      </c>
      <c r="I324" s="113">
        <f t="shared" si="236"/>
        <v>0</v>
      </c>
      <c r="J324" s="113">
        <f t="shared" si="237"/>
        <v>0</v>
      </c>
      <c r="K324" s="113">
        <f t="shared" si="238"/>
        <v>0</v>
      </c>
      <c r="L324" s="76">
        <v>8</v>
      </c>
      <c r="M324" s="76">
        <v>8</v>
      </c>
      <c r="N324" s="76">
        <v>6</v>
      </c>
      <c r="O324" s="76">
        <v>6</v>
      </c>
      <c r="P324" s="76">
        <v>6</v>
      </c>
      <c r="Q324" s="76">
        <v>2</v>
      </c>
      <c r="R324" s="76">
        <v>1</v>
      </c>
      <c r="S324" s="17">
        <f t="shared" si="239"/>
        <v>0</v>
      </c>
      <c r="T324" s="113">
        <f t="shared" si="240"/>
        <v>0</v>
      </c>
      <c r="U324" s="113">
        <f t="shared" si="241"/>
        <v>0</v>
      </c>
      <c r="V324" s="113">
        <f t="shared" si="242"/>
        <v>0</v>
      </c>
      <c r="W324" s="113">
        <f t="shared" si="243"/>
        <v>0</v>
      </c>
      <c r="X324" s="113">
        <f t="shared" si="244"/>
        <v>0</v>
      </c>
      <c r="Y324" s="113">
        <f t="shared" si="245"/>
        <v>0</v>
      </c>
      <c r="Z324" s="113">
        <f t="shared" si="246"/>
        <v>0</v>
      </c>
      <c r="AA324" s="76">
        <v>5</v>
      </c>
      <c r="AB324" s="76">
        <v>6</v>
      </c>
      <c r="AC324" s="76">
        <v>8</v>
      </c>
      <c r="AD324" s="76">
        <v>2</v>
      </c>
      <c r="AE324" s="76">
        <v>2</v>
      </c>
      <c r="AF324" s="76">
        <v>3</v>
      </c>
      <c r="AG324" s="76">
        <v>8</v>
      </c>
      <c r="AH324" s="131">
        <f t="shared" si="247"/>
        <v>0</v>
      </c>
      <c r="AI324" s="131">
        <f t="shared" si="248"/>
        <v>0</v>
      </c>
      <c r="AJ324" s="131">
        <f t="shared" si="249"/>
        <v>0</v>
      </c>
      <c r="AK324" s="131">
        <f t="shared" si="250"/>
        <v>0</v>
      </c>
      <c r="AL324" s="131">
        <f t="shared" si="251"/>
        <v>0</v>
      </c>
      <c r="AM324" s="131">
        <f t="shared" si="252"/>
        <v>0</v>
      </c>
      <c r="AN324" s="131">
        <f t="shared" si="253"/>
        <v>0</v>
      </c>
      <c r="AO324" s="115" t="b">
        <f t="shared" si="254"/>
        <v>0</v>
      </c>
      <c r="AP324" s="115" t="b">
        <f t="shared" si="255"/>
        <v>0</v>
      </c>
      <c r="AQ324" s="115" t="b">
        <f t="shared" si="256"/>
        <v>0</v>
      </c>
      <c r="AR324" s="79">
        <f t="shared" si="257"/>
        <v>0</v>
      </c>
      <c r="AS324" s="79">
        <f t="shared" si="258"/>
        <v>0</v>
      </c>
      <c r="AT324" s="79">
        <f t="shared" si="259"/>
        <v>0</v>
      </c>
      <c r="AU324" s="79">
        <f t="shared" si="260"/>
        <v>0</v>
      </c>
      <c r="AV324" s="79">
        <f t="shared" si="261"/>
        <v>0</v>
      </c>
      <c r="AW324" s="79">
        <f t="shared" si="262"/>
        <v>0</v>
      </c>
      <c r="AX324" s="128">
        <f t="shared" si="263"/>
        <v>0</v>
      </c>
      <c r="AY324" s="128"/>
      <c r="AZ324" s="128"/>
      <c r="BA324" s="128">
        <f t="shared" si="264"/>
        <v>0</v>
      </c>
      <c r="BB324" s="128">
        <f t="shared" si="265"/>
        <v>0</v>
      </c>
      <c r="BC324" s="80">
        <f t="shared" si="269"/>
        <v>0</v>
      </c>
      <c r="BD324" s="80">
        <f t="shared" si="270"/>
        <v>0</v>
      </c>
      <c r="BE324" s="80">
        <f t="shared" si="271"/>
        <v>0</v>
      </c>
      <c r="BF324" s="80">
        <f t="shared" si="272"/>
        <v>0</v>
      </c>
      <c r="BG324" s="80">
        <f t="shared" si="273"/>
        <v>0</v>
      </c>
      <c r="BH324" s="80">
        <f t="shared" si="274"/>
        <v>0</v>
      </c>
      <c r="BI324" s="4">
        <f t="shared" si="266"/>
        <v>0</v>
      </c>
      <c r="BJ324" s="4">
        <f t="shared" si="267"/>
        <v>0</v>
      </c>
      <c r="BK324" s="4">
        <f t="shared" si="268"/>
        <v>0</v>
      </c>
      <c r="BL324" s="8" t="e">
        <f>VLOOKUP(CN324,'CIR Results'!$B$3:$L$42,2,FALSE)</f>
        <v>#N/A</v>
      </c>
      <c r="BM324" s="8" t="e">
        <f>VLOOKUP(CN324,'CIR Results'!$B$3:$L$42,3,FALSE)</f>
        <v>#N/A</v>
      </c>
      <c r="BN324" s="8" t="e">
        <f>VLOOKUP(CN324,'CIR Results'!$B$3:$L$42,4,FALSE)</f>
        <v>#N/A</v>
      </c>
      <c r="BO324" s="8" t="e">
        <f>VLOOKUP(CN324,'CIR Results'!$B$3:$L$42,5,FALSE)</f>
        <v>#N/A</v>
      </c>
      <c r="BP324" s="8" t="e">
        <f>VLOOKUP(CN324,'CIR Results'!$B$3:$L$42,6,FALSE)</f>
        <v>#N/A</v>
      </c>
      <c r="BQ324" s="8" t="e">
        <f>VLOOKUP(CN324,'CIR Results'!$B$3:$L$42,8,FALSE)</f>
        <v>#N/A</v>
      </c>
      <c r="BR324" s="8" t="e">
        <f>VLOOKUP(CN324,'CIR Results'!$B$3:$L$42,9,FALSE)</f>
        <v>#N/A</v>
      </c>
      <c r="BS324" s="8" t="e">
        <f>VLOOKUP(CN324,'CIR Results'!$B$3:$L$42,10,FALSE)</f>
        <v>#N/A</v>
      </c>
      <c r="BT324" s="8" t="e">
        <f>VLOOKUP(CN324,'CIR Results'!$B$3:$L$42,11,FALSE)</f>
        <v>#N/A</v>
      </c>
      <c r="BU324" s="136" t="e">
        <f>VLOOKUP(CN324,'CIR Team Info'!$B$5:$E$44,2,FALSE)</f>
        <v>#N/A</v>
      </c>
      <c r="BV324" s="136" t="e">
        <f>VLOOKUP(CN324,'CIR Team Info'!$B$5:$E$44,4,FALSE)</f>
        <v>#N/A</v>
      </c>
      <c r="BW324" s="136" t="str">
        <f t="shared" si="275"/>
        <v xml:space="preserve">0 0 0 </v>
      </c>
      <c r="BX324" s="168">
        <f>'Pit Scouting Data'!E283</f>
        <v>0</v>
      </c>
      <c r="BY324" s="168">
        <f>'Pit Scouting Data'!F283</f>
        <v>0</v>
      </c>
      <c r="BZ324" s="168">
        <f>'Pit Scouting Data'!G283</f>
        <v>0</v>
      </c>
      <c r="CA324" s="168">
        <f>'Pit Scouting Data'!H283</f>
        <v>0</v>
      </c>
      <c r="CB324" s="168">
        <f>'Pit Scouting Data'!I283</f>
        <v>0</v>
      </c>
      <c r="CC324" s="168">
        <f>'Pit Scouting Data'!J283</f>
        <v>0</v>
      </c>
      <c r="CD324" s="168">
        <f>'Pit Scouting Data'!K283</f>
        <v>0</v>
      </c>
      <c r="CE324" s="168">
        <f>'Pit Scouting Data'!L283</f>
        <v>0</v>
      </c>
      <c r="CF324" s="168">
        <f>'Pit Scouting Data'!M283</f>
        <v>0</v>
      </c>
      <c r="CG324" s="168">
        <f>'Pit Scouting Data'!N283</f>
        <v>0</v>
      </c>
      <c r="CH324" s="168">
        <f>'Pit Scouting Data'!O283</f>
        <v>0</v>
      </c>
      <c r="CI324" s="176">
        <f>'Pit Scouting Data'!P283</f>
        <v>0</v>
      </c>
      <c r="CJ324" s="176">
        <f>'Pit Scouting Data'!Q283</f>
        <v>0</v>
      </c>
      <c r="CK324" s="176">
        <f>'Pit Scouting Data'!R283</f>
        <v>0</v>
      </c>
      <c r="CL324" s="176">
        <f>'Pit Scouting Data'!S283</f>
        <v>0</v>
      </c>
      <c r="CM324" s="169">
        <f>'Pit Scouting Data'!A283</f>
        <v>0</v>
      </c>
      <c r="CN324" s="169">
        <f>'Pit Scouting Data'!B283</f>
        <v>0</v>
      </c>
      <c r="CO324" s="169">
        <f>'Pit Scouting Data'!C283</f>
        <v>0</v>
      </c>
      <c r="CP324" s="169">
        <f>'Pit Scouting Data'!D283</f>
        <v>0</v>
      </c>
      <c r="CQ324" s="169"/>
      <c r="CR324" s="169"/>
      <c r="CS324" s="169"/>
      <c r="CT324" s="169"/>
      <c r="CU324" s="169"/>
      <c r="CV324" s="169"/>
      <c r="CW324" s="169"/>
      <c r="CX324" s="169"/>
      <c r="CY324" s="169"/>
      <c r="CZ324" s="169"/>
      <c r="DA324" s="169"/>
      <c r="DB324" s="169"/>
      <c r="DC324" s="169"/>
      <c r="DD324" s="169"/>
      <c r="DE324" s="169"/>
      <c r="DF324" s="169"/>
      <c r="DG324" s="169"/>
      <c r="DH324" s="169"/>
      <c r="DI324" s="169"/>
      <c r="DJ324" s="2"/>
      <c r="DK324" s="2"/>
      <c r="DL324" s="2"/>
      <c r="DM324" s="2"/>
      <c r="DN324" s="2"/>
      <c r="DO324" s="2"/>
      <c r="DP324" s="169"/>
      <c r="DQ324" s="169"/>
      <c r="DR324" s="169"/>
      <c r="DS324" s="169"/>
      <c r="DT324" s="169"/>
      <c r="DU324" s="169"/>
      <c r="DV324" s="169"/>
      <c r="DW324" s="37"/>
      <c r="DX324" s="37"/>
      <c r="DZ324" s="153"/>
    </row>
    <row r="325" spans="1:130" s="164" customFormat="1" hidden="1" x14ac:dyDescent="0.25">
      <c r="A325" s="153">
        <f t="shared" si="230"/>
        <v>0</v>
      </c>
      <c r="B325" s="39"/>
      <c r="C325" s="39"/>
      <c r="D325" s="17">
        <f t="shared" si="231"/>
        <v>0</v>
      </c>
      <c r="E325" s="113">
        <f t="shared" si="232"/>
        <v>0</v>
      </c>
      <c r="F325" s="113">
        <f t="shared" si="233"/>
        <v>0</v>
      </c>
      <c r="G325" s="113">
        <f t="shared" si="234"/>
        <v>0</v>
      </c>
      <c r="H325" s="113">
        <f t="shared" si="235"/>
        <v>0</v>
      </c>
      <c r="I325" s="113">
        <f t="shared" si="236"/>
        <v>0</v>
      </c>
      <c r="J325" s="113">
        <f t="shared" si="237"/>
        <v>0</v>
      </c>
      <c r="K325" s="113">
        <f t="shared" si="238"/>
        <v>0</v>
      </c>
      <c r="L325" s="76">
        <v>8</v>
      </c>
      <c r="M325" s="76">
        <v>8</v>
      </c>
      <c r="N325" s="76">
        <v>6</v>
      </c>
      <c r="O325" s="76">
        <v>6</v>
      </c>
      <c r="P325" s="76">
        <v>6</v>
      </c>
      <c r="Q325" s="76">
        <v>2</v>
      </c>
      <c r="R325" s="76">
        <v>1</v>
      </c>
      <c r="S325" s="17">
        <f t="shared" si="239"/>
        <v>0</v>
      </c>
      <c r="T325" s="113">
        <f t="shared" si="240"/>
        <v>0</v>
      </c>
      <c r="U325" s="113">
        <f t="shared" si="241"/>
        <v>0</v>
      </c>
      <c r="V325" s="113">
        <f t="shared" si="242"/>
        <v>0</v>
      </c>
      <c r="W325" s="113">
        <f t="shared" si="243"/>
        <v>0</v>
      </c>
      <c r="X325" s="113">
        <f t="shared" si="244"/>
        <v>0</v>
      </c>
      <c r="Y325" s="113">
        <f t="shared" si="245"/>
        <v>0</v>
      </c>
      <c r="Z325" s="113">
        <f t="shared" si="246"/>
        <v>0</v>
      </c>
      <c r="AA325" s="76">
        <v>5</v>
      </c>
      <c r="AB325" s="76">
        <v>6</v>
      </c>
      <c r="AC325" s="76">
        <v>8</v>
      </c>
      <c r="AD325" s="76">
        <v>2</v>
      </c>
      <c r="AE325" s="76">
        <v>2</v>
      </c>
      <c r="AF325" s="76">
        <v>3</v>
      </c>
      <c r="AG325" s="76">
        <v>8</v>
      </c>
      <c r="AH325" s="131">
        <f t="shared" si="247"/>
        <v>0</v>
      </c>
      <c r="AI325" s="131">
        <f t="shared" si="248"/>
        <v>0</v>
      </c>
      <c r="AJ325" s="131">
        <f t="shared" si="249"/>
        <v>0</v>
      </c>
      <c r="AK325" s="131">
        <f t="shared" si="250"/>
        <v>0</v>
      </c>
      <c r="AL325" s="131">
        <f t="shared" si="251"/>
        <v>0</v>
      </c>
      <c r="AM325" s="131">
        <f t="shared" si="252"/>
        <v>0</v>
      </c>
      <c r="AN325" s="131">
        <f t="shared" si="253"/>
        <v>0</v>
      </c>
      <c r="AO325" s="115" t="b">
        <f t="shared" si="254"/>
        <v>0</v>
      </c>
      <c r="AP325" s="115" t="b">
        <f t="shared" si="255"/>
        <v>0</v>
      </c>
      <c r="AQ325" s="115" t="b">
        <f t="shared" si="256"/>
        <v>0</v>
      </c>
      <c r="AR325" s="79">
        <f t="shared" si="257"/>
        <v>0</v>
      </c>
      <c r="AS325" s="79">
        <f t="shared" si="258"/>
        <v>0</v>
      </c>
      <c r="AT325" s="79">
        <f t="shared" si="259"/>
        <v>0</v>
      </c>
      <c r="AU325" s="79">
        <f t="shared" si="260"/>
        <v>0</v>
      </c>
      <c r="AV325" s="79">
        <f t="shared" si="261"/>
        <v>0</v>
      </c>
      <c r="AW325" s="79">
        <f t="shared" si="262"/>
        <v>0</v>
      </c>
      <c r="AX325" s="128">
        <f t="shared" si="263"/>
        <v>0</v>
      </c>
      <c r="AY325" s="128"/>
      <c r="AZ325" s="128"/>
      <c r="BA325" s="128">
        <f t="shared" si="264"/>
        <v>0</v>
      </c>
      <c r="BB325" s="128">
        <f t="shared" si="265"/>
        <v>0</v>
      </c>
      <c r="BC325" s="80">
        <f t="shared" si="269"/>
        <v>0</v>
      </c>
      <c r="BD325" s="80">
        <f t="shared" si="270"/>
        <v>0</v>
      </c>
      <c r="BE325" s="80">
        <f t="shared" si="271"/>
        <v>0</v>
      </c>
      <c r="BF325" s="80">
        <f t="shared" si="272"/>
        <v>0</v>
      </c>
      <c r="BG325" s="80">
        <f t="shared" si="273"/>
        <v>0</v>
      </c>
      <c r="BH325" s="80">
        <f t="shared" si="274"/>
        <v>0</v>
      </c>
      <c r="BI325" s="4">
        <f t="shared" si="266"/>
        <v>0</v>
      </c>
      <c r="BJ325" s="4">
        <f t="shared" si="267"/>
        <v>0</v>
      </c>
      <c r="BK325" s="4">
        <f t="shared" si="268"/>
        <v>0</v>
      </c>
      <c r="BL325" s="8" t="e">
        <f>VLOOKUP(CN325,'CIR Results'!$B$3:$L$42,2,FALSE)</f>
        <v>#N/A</v>
      </c>
      <c r="BM325" s="8" t="e">
        <f>VLOOKUP(CN325,'CIR Results'!$B$3:$L$42,3,FALSE)</f>
        <v>#N/A</v>
      </c>
      <c r="BN325" s="8" t="e">
        <f>VLOOKUP(CN325,'CIR Results'!$B$3:$L$42,4,FALSE)</f>
        <v>#N/A</v>
      </c>
      <c r="BO325" s="8" t="e">
        <f>VLOOKUP(CN325,'CIR Results'!$B$3:$L$42,5,FALSE)</f>
        <v>#N/A</v>
      </c>
      <c r="BP325" s="8" t="e">
        <f>VLOOKUP(CN325,'CIR Results'!$B$3:$L$42,6,FALSE)</f>
        <v>#N/A</v>
      </c>
      <c r="BQ325" s="8" t="e">
        <f>VLOOKUP(CN325,'CIR Results'!$B$3:$L$42,8,FALSE)</f>
        <v>#N/A</v>
      </c>
      <c r="BR325" s="8" t="e">
        <f>VLOOKUP(CN325,'CIR Results'!$B$3:$L$42,9,FALSE)</f>
        <v>#N/A</v>
      </c>
      <c r="BS325" s="8" t="e">
        <f>VLOOKUP(CN325,'CIR Results'!$B$3:$L$42,10,FALSE)</f>
        <v>#N/A</v>
      </c>
      <c r="BT325" s="8" t="e">
        <f>VLOOKUP(CN325,'CIR Results'!$B$3:$L$42,11,FALSE)</f>
        <v>#N/A</v>
      </c>
      <c r="BU325" s="136" t="e">
        <f>VLOOKUP(CN325,'CIR Team Info'!$B$5:$E$44,2,FALSE)</f>
        <v>#N/A</v>
      </c>
      <c r="BV325" s="136" t="e">
        <f>VLOOKUP(CN325,'CIR Team Info'!$B$5:$E$44,4,FALSE)</f>
        <v>#N/A</v>
      </c>
      <c r="BW325" s="136" t="str">
        <f t="shared" si="275"/>
        <v xml:space="preserve">0 0 0 </v>
      </c>
      <c r="BX325" s="168">
        <f>'Pit Scouting Data'!E284</f>
        <v>0</v>
      </c>
      <c r="BY325" s="168">
        <f>'Pit Scouting Data'!F284</f>
        <v>0</v>
      </c>
      <c r="BZ325" s="168">
        <f>'Pit Scouting Data'!G284</f>
        <v>0</v>
      </c>
      <c r="CA325" s="168">
        <f>'Pit Scouting Data'!H284</f>
        <v>0</v>
      </c>
      <c r="CB325" s="168">
        <f>'Pit Scouting Data'!I284</f>
        <v>0</v>
      </c>
      <c r="CC325" s="168">
        <f>'Pit Scouting Data'!J284</f>
        <v>0</v>
      </c>
      <c r="CD325" s="168">
        <f>'Pit Scouting Data'!K284</f>
        <v>0</v>
      </c>
      <c r="CE325" s="168">
        <f>'Pit Scouting Data'!L284</f>
        <v>0</v>
      </c>
      <c r="CF325" s="168">
        <f>'Pit Scouting Data'!M284</f>
        <v>0</v>
      </c>
      <c r="CG325" s="168">
        <f>'Pit Scouting Data'!N284</f>
        <v>0</v>
      </c>
      <c r="CH325" s="168">
        <f>'Pit Scouting Data'!O284</f>
        <v>0</v>
      </c>
      <c r="CI325" s="176">
        <f>'Pit Scouting Data'!P284</f>
        <v>0</v>
      </c>
      <c r="CJ325" s="176">
        <f>'Pit Scouting Data'!Q284</f>
        <v>0</v>
      </c>
      <c r="CK325" s="176">
        <f>'Pit Scouting Data'!R284</f>
        <v>0</v>
      </c>
      <c r="CL325" s="176">
        <f>'Pit Scouting Data'!S284</f>
        <v>0</v>
      </c>
      <c r="CM325" s="169">
        <f>'Pit Scouting Data'!A284</f>
        <v>0</v>
      </c>
      <c r="CN325" s="169">
        <f>'Pit Scouting Data'!B284</f>
        <v>0</v>
      </c>
      <c r="CO325" s="169">
        <f>'Pit Scouting Data'!C284</f>
        <v>0</v>
      </c>
      <c r="CP325" s="169">
        <f>'Pit Scouting Data'!D284</f>
        <v>0</v>
      </c>
      <c r="CQ325" s="169"/>
      <c r="CR325" s="169"/>
      <c r="CS325" s="169"/>
      <c r="CT325" s="169"/>
      <c r="CU325" s="169"/>
      <c r="CV325" s="169"/>
      <c r="CW325" s="169"/>
      <c r="CX325" s="169"/>
      <c r="CY325" s="169"/>
      <c r="CZ325" s="169"/>
      <c r="DA325" s="169"/>
      <c r="DB325" s="169"/>
      <c r="DC325" s="169"/>
      <c r="DD325" s="169"/>
      <c r="DE325" s="169"/>
      <c r="DF325" s="169"/>
      <c r="DG325" s="169"/>
      <c r="DH325" s="169"/>
      <c r="DI325" s="169"/>
      <c r="DJ325" s="2"/>
      <c r="DK325" s="2"/>
      <c r="DL325" s="2"/>
      <c r="DM325" s="2"/>
      <c r="DN325" s="2"/>
      <c r="DO325" s="2"/>
      <c r="DP325" s="169"/>
      <c r="DQ325" s="169"/>
      <c r="DR325" s="169"/>
      <c r="DS325" s="169"/>
      <c r="DT325" s="169"/>
      <c r="DU325" s="169"/>
      <c r="DV325" s="169"/>
      <c r="DW325" s="37"/>
      <c r="DX325" s="37"/>
      <c r="DZ325" s="153"/>
    </row>
    <row r="326" spans="1:130" s="164" customFormat="1" hidden="1" x14ac:dyDescent="0.25">
      <c r="A326" s="153">
        <f t="shared" si="230"/>
        <v>0</v>
      </c>
      <c r="B326" s="39"/>
      <c r="C326" s="39"/>
      <c r="D326" s="17">
        <f t="shared" si="231"/>
        <v>0</v>
      </c>
      <c r="E326" s="113">
        <f t="shared" si="232"/>
        <v>0</v>
      </c>
      <c r="F326" s="113">
        <f t="shared" si="233"/>
        <v>0</v>
      </c>
      <c r="G326" s="113">
        <f t="shared" si="234"/>
        <v>0</v>
      </c>
      <c r="H326" s="113">
        <f t="shared" si="235"/>
        <v>0</v>
      </c>
      <c r="I326" s="113">
        <f t="shared" si="236"/>
        <v>0</v>
      </c>
      <c r="J326" s="113">
        <f t="shared" si="237"/>
        <v>0</v>
      </c>
      <c r="K326" s="113">
        <f t="shared" si="238"/>
        <v>0</v>
      </c>
      <c r="L326" s="76">
        <v>8</v>
      </c>
      <c r="M326" s="76">
        <v>8</v>
      </c>
      <c r="N326" s="76">
        <v>6</v>
      </c>
      <c r="O326" s="76">
        <v>6</v>
      </c>
      <c r="P326" s="76">
        <v>6</v>
      </c>
      <c r="Q326" s="76">
        <v>2</v>
      </c>
      <c r="R326" s="76">
        <v>1</v>
      </c>
      <c r="S326" s="17">
        <f t="shared" si="239"/>
        <v>0</v>
      </c>
      <c r="T326" s="113">
        <f t="shared" si="240"/>
        <v>0</v>
      </c>
      <c r="U326" s="113">
        <f t="shared" si="241"/>
        <v>0</v>
      </c>
      <c r="V326" s="113">
        <f t="shared" si="242"/>
        <v>0</v>
      </c>
      <c r="W326" s="113">
        <f t="shared" si="243"/>
        <v>0</v>
      </c>
      <c r="X326" s="113">
        <f t="shared" si="244"/>
        <v>0</v>
      </c>
      <c r="Y326" s="113">
        <f t="shared" si="245"/>
        <v>0</v>
      </c>
      <c r="Z326" s="113">
        <f t="shared" si="246"/>
        <v>0</v>
      </c>
      <c r="AA326" s="76">
        <v>5</v>
      </c>
      <c r="AB326" s="76">
        <v>6</v>
      </c>
      <c r="AC326" s="76">
        <v>8</v>
      </c>
      <c r="AD326" s="76">
        <v>2</v>
      </c>
      <c r="AE326" s="76">
        <v>2</v>
      </c>
      <c r="AF326" s="76">
        <v>3</v>
      </c>
      <c r="AG326" s="76">
        <v>8</v>
      </c>
      <c r="AH326" s="131">
        <f t="shared" si="247"/>
        <v>0</v>
      </c>
      <c r="AI326" s="131">
        <f t="shared" si="248"/>
        <v>0</v>
      </c>
      <c r="AJ326" s="131">
        <f t="shared" si="249"/>
        <v>0</v>
      </c>
      <c r="AK326" s="131">
        <f t="shared" si="250"/>
        <v>0</v>
      </c>
      <c r="AL326" s="131">
        <f t="shared" si="251"/>
        <v>0</v>
      </c>
      <c r="AM326" s="131">
        <f t="shared" si="252"/>
        <v>0</v>
      </c>
      <c r="AN326" s="131">
        <f t="shared" si="253"/>
        <v>0</v>
      </c>
      <c r="AO326" s="115" t="b">
        <f t="shared" si="254"/>
        <v>0</v>
      </c>
      <c r="AP326" s="115" t="b">
        <f t="shared" si="255"/>
        <v>0</v>
      </c>
      <c r="AQ326" s="115" t="b">
        <f t="shared" si="256"/>
        <v>0</v>
      </c>
      <c r="AR326" s="79">
        <f t="shared" si="257"/>
        <v>0</v>
      </c>
      <c r="AS326" s="79">
        <f t="shared" si="258"/>
        <v>0</v>
      </c>
      <c r="AT326" s="79">
        <f t="shared" si="259"/>
        <v>0</v>
      </c>
      <c r="AU326" s="79">
        <f t="shared" si="260"/>
        <v>0</v>
      </c>
      <c r="AV326" s="79">
        <f t="shared" si="261"/>
        <v>0</v>
      </c>
      <c r="AW326" s="79">
        <f t="shared" si="262"/>
        <v>0</v>
      </c>
      <c r="AX326" s="128">
        <f t="shared" si="263"/>
        <v>0</v>
      </c>
      <c r="AY326" s="128"/>
      <c r="AZ326" s="128"/>
      <c r="BA326" s="128">
        <f t="shared" si="264"/>
        <v>0</v>
      </c>
      <c r="BB326" s="128">
        <f t="shared" si="265"/>
        <v>0</v>
      </c>
      <c r="BC326" s="80">
        <f t="shared" si="269"/>
        <v>0</v>
      </c>
      <c r="BD326" s="80">
        <f t="shared" si="270"/>
        <v>0</v>
      </c>
      <c r="BE326" s="80">
        <f t="shared" si="271"/>
        <v>0</v>
      </c>
      <c r="BF326" s="80">
        <f t="shared" si="272"/>
        <v>0</v>
      </c>
      <c r="BG326" s="80">
        <f t="shared" si="273"/>
        <v>0</v>
      </c>
      <c r="BH326" s="80">
        <f t="shared" si="274"/>
        <v>0</v>
      </c>
      <c r="BI326" s="4">
        <f t="shared" si="266"/>
        <v>0</v>
      </c>
      <c r="BJ326" s="4">
        <f t="shared" si="267"/>
        <v>0</v>
      </c>
      <c r="BK326" s="4">
        <f t="shared" si="268"/>
        <v>0</v>
      </c>
      <c r="BL326" s="8" t="e">
        <f>VLOOKUP(CN326,'CIR Results'!$B$3:$L$42,2,FALSE)</f>
        <v>#N/A</v>
      </c>
      <c r="BM326" s="8" t="e">
        <f>VLOOKUP(CN326,'CIR Results'!$B$3:$L$42,3,FALSE)</f>
        <v>#N/A</v>
      </c>
      <c r="BN326" s="8" t="e">
        <f>VLOOKUP(CN326,'CIR Results'!$B$3:$L$42,4,FALSE)</f>
        <v>#N/A</v>
      </c>
      <c r="BO326" s="8" t="e">
        <f>VLOOKUP(CN326,'CIR Results'!$B$3:$L$42,5,FALSE)</f>
        <v>#N/A</v>
      </c>
      <c r="BP326" s="8" t="e">
        <f>VLOOKUP(CN326,'CIR Results'!$B$3:$L$42,6,FALSE)</f>
        <v>#N/A</v>
      </c>
      <c r="BQ326" s="8" t="e">
        <f>VLOOKUP(CN326,'CIR Results'!$B$3:$L$42,8,FALSE)</f>
        <v>#N/A</v>
      </c>
      <c r="BR326" s="8" t="e">
        <f>VLOOKUP(CN326,'CIR Results'!$B$3:$L$42,9,FALSE)</f>
        <v>#N/A</v>
      </c>
      <c r="BS326" s="8" t="e">
        <f>VLOOKUP(CN326,'CIR Results'!$B$3:$L$42,10,FALSE)</f>
        <v>#N/A</v>
      </c>
      <c r="BT326" s="8" t="e">
        <f>VLOOKUP(CN326,'CIR Results'!$B$3:$L$42,11,FALSE)</f>
        <v>#N/A</v>
      </c>
      <c r="BU326" s="136" t="e">
        <f>VLOOKUP(CN326,'CIR Team Info'!$B$5:$E$44,2,FALSE)</f>
        <v>#N/A</v>
      </c>
      <c r="BV326" s="136" t="e">
        <f>VLOOKUP(CN326,'CIR Team Info'!$B$5:$E$44,4,FALSE)</f>
        <v>#N/A</v>
      </c>
      <c r="BW326" s="136" t="str">
        <f t="shared" si="275"/>
        <v xml:space="preserve">0 0 0 </v>
      </c>
      <c r="BX326" s="168">
        <f>'Pit Scouting Data'!E285</f>
        <v>0</v>
      </c>
      <c r="BY326" s="168">
        <f>'Pit Scouting Data'!F285</f>
        <v>0</v>
      </c>
      <c r="BZ326" s="168">
        <f>'Pit Scouting Data'!G285</f>
        <v>0</v>
      </c>
      <c r="CA326" s="168">
        <f>'Pit Scouting Data'!H285</f>
        <v>0</v>
      </c>
      <c r="CB326" s="168">
        <f>'Pit Scouting Data'!I285</f>
        <v>0</v>
      </c>
      <c r="CC326" s="168">
        <f>'Pit Scouting Data'!J285</f>
        <v>0</v>
      </c>
      <c r="CD326" s="168">
        <f>'Pit Scouting Data'!K285</f>
        <v>0</v>
      </c>
      <c r="CE326" s="168">
        <f>'Pit Scouting Data'!L285</f>
        <v>0</v>
      </c>
      <c r="CF326" s="168">
        <f>'Pit Scouting Data'!M285</f>
        <v>0</v>
      </c>
      <c r="CG326" s="168">
        <f>'Pit Scouting Data'!N285</f>
        <v>0</v>
      </c>
      <c r="CH326" s="168">
        <f>'Pit Scouting Data'!O285</f>
        <v>0</v>
      </c>
      <c r="CI326" s="176">
        <f>'Pit Scouting Data'!P285</f>
        <v>0</v>
      </c>
      <c r="CJ326" s="176">
        <f>'Pit Scouting Data'!Q285</f>
        <v>0</v>
      </c>
      <c r="CK326" s="176">
        <f>'Pit Scouting Data'!R285</f>
        <v>0</v>
      </c>
      <c r="CL326" s="176">
        <f>'Pit Scouting Data'!S285</f>
        <v>0</v>
      </c>
      <c r="CM326" s="169">
        <f>'Pit Scouting Data'!A285</f>
        <v>0</v>
      </c>
      <c r="CN326" s="169">
        <f>'Pit Scouting Data'!B285</f>
        <v>0</v>
      </c>
      <c r="CO326" s="169">
        <f>'Pit Scouting Data'!C285</f>
        <v>0</v>
      </c>
      <c r="CP326" s="169">
        <f>'Pit Scouting Data'!D285</f>
        <v>0</v>
      </c>
      <c r="CQ326" s="169"/>
      <c r="CR326" s="169"/>
      <c r="CS326" s="169"/>
      <c r="CT326" s="169"/>
      <c r="CU326" s="169"/>
      <c r="CV326" s="169"/>
      <c r="CW326" s="169"/>
      <c r="CX326" s="169"/>
      <c r="CY326" s="169"/>
      <c r="CZ326" s="169"/>
      <c r="DA326" s="169"/>
      <c r="DB326" s="169"/>
      <c r="DC326" s="169"/>
      <c r="DD326" s="169"/>
      <c r="DE326" s="169"/>
      <c r="DF326" s="169"/>
      <c r="DG326" s="169"/>
      <c r="DH326" s="169"/>
      <c r="DI326" s="169"/>
      <c r="DJ326" s="2"/>
      <c r="DK326" s="2"/>
      <c r="DL326" s="2"/>
      <c r="DM326" s="2"/>
      <c r="DN326" s="2"/>
      <c r="DO326" s="2"/>
      <c r="DP326" s="169"/>
      <c r="DQ326" s="169"/>
      <c r="DR326" s="169"/>
      <c r="DS326" s="169"/>
      <c r="DT326" s="169"/>
      <c r="DU326" s="169"/>
      <c r="DV326" s="169"/>
      <c r="DW326" s="37"/>
      <c r="DX326" s="37"/>
      <c r="DZ326" s="153"/>
    </row>
    <row r="327" spans="1:130" s="164" customFormat="1" hidden="1" x14ac:dyDescent="0.25">
      <c r="A327" s="153">
        <f t="shared" si="230"/>
        <v>0</v>
      </c>
      <c r="B327" s="39"/>
      <c r="C327" s="39"/>
      <c r="D327" s="17">
        <f t="shared" si="231"/>
        <v>0</v>
      </c>
      <c r="E327" s="113">
        <f t="shared" si="232"/>
        <v>0</v>
      </c>
      <c r="F327" s="113">
        <f t="shared" si="233"/>
        <v>0</v>
      </c>
      <c r="G327" s="113">
        <f t="shared" si="234"/>
        <v>0</v>
      </c>
      <c r="H327" s="113">
        <f t="shared" si="235"/>
        <v>0</v>
      </c>
      <c r="I327" s="113">
        <f t="shared" si="236"/>
        <v>0</v>
      </c>
      <c r="J327" s="113">
        <f t="shared" si="237"/>
        <v>0</v>
      </c>
      <c r="K327" s="113">
        <f t="shared" si="238"/>
        <v>0</v>
      </c>
      <c r="L327" s="76">
        <v>8</v>
      </c>
      <c r="M327" s="76">
        <v>8</v>
      </c>
      <c r="N327" s="76">
        <v>6</v>
      </c>
      <c r="O327" s="76">
        <v>6</v>
      </c>
      <c r="P327" s="76">
        <v>6</v>
      </c>
      <c r="Q327" s="76">
        <v>2</v>
      </c>
      <c r="R327" s="76">
        <v>1</v>
      </c>
      <c r="S327" s="17">
        <f t="shared" si="239"/>
        <v>0</v>
      </c>
      <c r="T327" s="113">
        <f t="shared" si="240"/>
        <v>0</v>
      </c>
      <c r="U327" s="113">
        <f t="shared" si="241"/>
        <v>0</v>
      </c>
      <c r="V327" s="113">
        <f t="shared" si="242"/>
        <v>0</v>
      </c>
      <c r="W327" s="113">
        <f t="shared" si="243"/>
        <v>0</v>
      </c>
      <c r="X327" s="113">
        <f t="shared" si="244"/>
        <v>0</v>
      </c>
      <c r="Y327" s="113">
        <f t="shared" si="245"/>
        <v>0</v>
      </c>
      <c r="Z327" s="113">
        <f t="shared" si="246"/>
        <v>0</v>
      </c>
      <c r="AA327" s="76">
        <v>5</v>
      </c>
      <c r="AB327" s="76">
        <v>6</v>
      </c>
      <c r="AC327" s="76">
        <v>8</v>
      </c>
      <c r="AD327" s="76">
        <v>2</v>
      </c>
      <c r="AE327" s="76">
        <v>2</v>
      </c>
      <c r="AF327" s="76">
        <v>3</v>
      </c>
      <c r="AG327" s="76">
        <v>8</v>
      </c>
      <c r="AH327" s="131">
        <f t="shared" si="247"/>
        <v>0</v>
      </c>
      <c r="AI327" s="131">
        <f t="shared" si="248"/>
        <v>0</v>
      </c>
      <c r="AJ327" s="131">
        <f t="shared" si="249"/>
        <v>0</v>
      </c>
      <c r="AK327" s="131">
        <f t="shared" si="250"/>
        <v>0</v>
      </c>
      <c r="AL327" s="131">
        <f t="shared" si="251"/>
        <v>0</v>
      </c>
      <c r="AM327" s="131">
        <f t="shared" si="252"/>
        <v>0</v>
      </c>
      <c r="AN327" s="131">
        <f t="shared" si="253"/>
        <v>0</v>
      </c>
      <c r="AO327" s="115" t="b">
        <f t="shared" si="254"/>
        <v>0</v>
      </c>
      <c r="AP327" s="115" t="b">
        <f t="shared" si="255"/>
        <v>0</v>
      </c>
      <c r="AQ327" s="115" t="b">
        <f t="shared" si="256"/>
        <v>0</v>
      </c>
      <c r="AR327" s="79">
        <f t="shared" si="257"/>
        <v>0</v>
      </c>
      <c r="AS327" s="79">
        <f t="shared" si="258"/>
        <v>0</v>
      </c>
      <c r="AT327" s="79">
        <f t="shared" si="259"/>
        <v>0</v>
      </c>
      <c r="AU327" s="79">
        <f t="shared" si="260"/>
        <v>0</v>
      </c>
      <c r="AV327" s="79">
        <f t="shared" si="261"/>
        <v>0</v>
      </c>
      <c r="AW327" s="79">
        <f t="shared" si="262"/>
        <v>0</v>
      </c>
      <c r="AX327" s="128">
        <f t="shared" si="263"/>
        <v>0</v>
      </c>
      <c r="AY327" s="128"/>
      <c r="AZ327" s="128"/>
      <c r="BA327" s="128">
        <f t="shared" si="264"/>
        <v>0</v>
      </c>
      <c r="BB327" s="128">
        <f t="shared" si="265"/>
        <v>0</v>
      </c>
      <c r="BC327" s="80">
        <f t="shared" si="269"/>
        <v>0</v>
      </c>
      <c r="BD327" s="80">
        <f t="shared" si="270"/>
        <v>0</v>
      </c>
      <c r="BE327" s="80">
        <f t="shared" si="271"/>
        <v>0</v>
      </c>
      <c r="BF327" s="80">
        <f t="shared" si="272"/>
        <v>0</v>
      </c>
      <c r="BG327" s="80">
        <f t="shared" si="273"/>
        <v>0</v>
      </c>
      <c r="BH327" s="80">
        <f t="shared" si="274"/>
        <v>0</v>
      </c>
      <c r="BI327" s="4">
        <f t="shared" si="266"/>
        <v>0</v>
      </c>
      <c r="BJ327" s="4">
        <f t="shared" si="267"/>
        <v>0</v>
      </c>
      <c r="BK327" s="4">
        <f t="shared" si="268"/>
        <v>0</v>
      </c>
      <c r="BL327" s="8" t="e">
        <f>VLOOKUP(CN327,'CIR Results'!$B$3:$L$42,2,FALSE)</f>
        <v>#N/A</v>
      </c>
      <c r="BM327" s="8" t="e">
        <f>VLOOKUP(CN327,'CIR Results'!$B$3:$L$42,3,FALSE)</f>
        <v>#N/A</v>
      </c>
      <c r="BN327" s="8" t="e">
        <f>VLOOKUP(CN327,'CIR Results'!$B$3:$L$42,4,FALSE)</f>
        <v>#N/A</v>
      </c>
      <c r="BO327" s="8" t="e">
        <f>VLOOKUP(CN327,'CIR Results'!$B$3:$L$42,5,FALSE)</f>
        <v>#N/A</v>
      </c>
      <c r="BP327" s="8" t="e">
        <f>VLOOKUP(CN327,'CIR Results'!$B$3:$L$42,6,FALSE)</f>
        <v>#N/A</v>
      </c>
      <c r="BQ327" s="8" t="e">
        <f>VLOOKUP(CN327,'CIR Results'!$B$3:$L$42,8,FALSE)</f>
        <v>#N/A</v>
      </c>
      <c r="BR327" s="8" t="e">
        <f>VLOOKUP(CN327,'CIR Results'!$B$3:$L$42,9,FALSE)</f>
        <v>#N/A</v>
      </c>
      <c r="BS327" s="8" t="e">
        <f>VLOOKUP(CN327,'CIR Results'!$B$3:$L$42,10,FALSE)</f>
        <v>#N/A</v>
      </c>
      <c r="BT327" s="8" t="e">
        <f>VLOOKUP(CN327,'CIR Results'!$B$3:$L$42,11,FALSE)</f>
        <v>#N/A</v>
      </c>
      <c r="BU327" s="136" t="e">
        <f>VLOOKUP(CN327,'CIR Team Info'!$B$5:$E$44,2,FALSE)</f>
        <v>#N/A</v>
      </c>
      <c r="BV327" s="136" t="e">
        <f>VLOOKUP(CN327,'CIR Team Info'!$B$5:$E$44,4,FALSE)</f>
        <v>#N/A</v>
      </c>
      <c r="BW327" s="136" t="str">
        <f t="shared" si="275"/>
        <v xml:space="preserve">0 0 0 </v>
      </c>
      <c r="BX327" s="168">
        <f>'Pit Scouting Data'!E286</f>
        <v>0</v>
      </c>
      <c r="BY327" s="168">
        <f>'Pit Scouting Data'!F286</f>
        <v>0</v>
      </c>
      <c r="BZ327" s="168">
        <f>'Pit Scouting Data'!G286</f>
        <v>0</v>
      </c>
      <c r="CA327" s="168">
        <f>'Pit Scouting Data'!H286</f>
        <v>0</v>
      </c>
      <c r="CB327" s="168">
        <f>'Pit Scouting Data'!I286</f>
        <v>0</v>
      </c>
      <c r="CC327" s="168">
        <f>'Pit Scouting Data'!J286</f>
        <v>0</v>
      </c>
      <c r="CD327" s="168">
        <f>'Pit Scouting Data'!K286</f>
        <v>0</v>
      </c>
      <c r="CE327" s="168">
        <f>'Pit Scouting Data'!L286</f>
        <v>0</v>
      </c>
      <c r="CF327" s="168">
        <f>'Pit Scouting Data'!M286</f>
        <v>0</v>
      </c>
      <c r="CG327" s="168">
        <f>'Pit Scouting Data'!N286</f>
        <v>0</v>
      </c>
      <c r="CH327" s="168">
        <f>'Pit Scouting Data'!O286</f>
        <v>0</v>
      </c>
      <c r="CI327" s="176">
        <f>'Pit Scouting Data'!P286</f>
        <v>0</v>
      </c>
      <c r="CJ327" s="176">
        <f>'Pit Scouting Data'!Q286</f>
        <v>0</v>
      </c>
      <c r="CK327" s="176">
        <f>'Pit Scouting Data'!R286</f>
        <v>0</v>
      </c>
      <c r="CL327" s="176">
        <f>'Pit Scouting Data'!S286</f>
        <v>0</v>
      </c>
      <c r="CM327" s="169">
        <f>'Pit Scouting Data'!A286</f>
        <v>0</v>
      </c>
      <c r="CN327" s="169">
        <f>'Pit Scouting Data'!B286</f>
        <v>0</v>
      </c>
      <c r="CO327" s="169">
        <f>'Pit Scouting Data'!C286</f>
        <v>0</v>
      </c>
      <c r="CP327" s="169">
        <f>'Pit Scouting Data'!D286</f>
        <v>0</v>
      </c>
      <c r="CQ327" s="169"/>
      <c r="CR327" s="169"/>
      <c r="CS327" s="169"/>
      <c r="CT327" s="169"/>
      <c r="CU327" s="169"/>
      <c r="CV327" s="169"/>
      <c r="CW327" s="169"/>
      <c r="CX327" s="169"/>
      <c r="CY327" s="169"/>
      <c r="CZ327" s="169"/>
      <c r="DA327" s="169"/>
      <c r="DB327" s="169"/>
      <c r="DC327" s="169"/>
      <c r="DD327" s="169"/>
      <c r="DE327" s="169"/>
      <c r="DF327" s="169"/>
      <c r="DG327" s="169"/>
      <c r="DH327" s="169"/>
      <c r="DI327" s="169"/>
      <c r="DJ327" s="2"/>
      <c r="DK327" s="2"/>
      <c r="DL327" s="2"/>
      <c r="DM327" s="2"/>
      <c r="DN327" s="2"/>
      <c r="DO327" s="2"/>
      <c r="DP327" s="169"/>
      <c r="DQ327" s="169"/>
      <c r="DR327" s="169"/>
      <c r="DS327" s="169"/>
      <c r="DT327" s="169"/>
      <c r="DU327" s="169"/>
      <c r="DV327" s="169"/>
      <c r="DW327" s="37"/>
      <c r="DX327" s="37"/>
      <c r="DZ327" s="153"/>
    </row>
    <row r="328" spans="1:130" s="164" customFormat="1" hidden="1" x14ac:dyDescent="0.25">
      <c r="A328" s="153">
        <f t="shared" si="230"/>
        <v>0</v>
      </c>
      <c r="B328" s="39"/>
      <c r="C328" s="39"/>
      <c r="D328" s="17">
        <f t="shared" si="231"/>
        <v>0</v>
      </c>
      <c r="E328" s="113">
        <f t="shared" si="232"/>
        <v>0</v>
      </c>
      <c r="F328" s="113">
        <f t="shared" si="233"/>
        <v>0</v>
      </c>
      <c r="G328" s="113">
        <f t="shared" si="234"/>
        <v>0</v>
      </c>
      <c r="H328" s="113">
        <f t="shared" si="235"/>
        <v>0</v>
      </c>
      <c r="I328" s="113">
        <f t="shared" si="236"/>
        <v>0</v>
      </c>
      <c r="J328" s="113">
        <f t="shared" si="237"/>
        <v>0</v>
      </c>
      <c r="K328" s="113">
        <f t="shared" si="238"/>
        <v>0</v>
      </c>
      <c r="L328" s="76">
        <v>8</v>
      </c>
      <c r="M328" s="76">
        <v>8</v>
      </c>
      <c r="N328" s="76">
        <v>6</v>
      </c>
      <c r="O328" s="76">
        <v>6</v>
      </c>
      <c r="P328" s="76">
        <v>6</v>
      </c>
      <c r="Q328" s="76">
        <v>2</v>
      </c>
      <c r="R328" s="76">
        <v>1</v>
      </c>
      <c r="S328" s="17">
        <f t="shared" si="239"/>
        <v>0</v>
      </c>
      <c r="T328" s="113">
        <f t="shared" si="240"/>
        <v>0</v>
      </c>
      <c r="U328" s="113">
        <f t="shared" si="241"/>
        <v>0</v>
      </c>
      <c r="V328" s="113">
        <f t="shared" si="242"/>
        <v>0</v>
      </c>
      <c r="W328" s="113">
        <f t="shared" si="243"/>
        <v>0</v>
      </c>
      <c r="X328" s="113">
        <f t="shared" si="244"/>
        <v>0</v>
      </c>
      <c r="Y328" s="113">
        <f t="shared" si="245"/>
        <v>0</v>
      </c>
      <c r="Z328" s="113">
        <f t="shared" si="246"/>
        <v>0</v>
      </c>
      <c r="AA328" s="76">
        <v>5</v>
      </c>
      <c r="AB328" s="76">
        <v>6</v>
      </c>
      <c r="AC328" s="76">
        <v>8</v>
      </c>
      <c r="AD328" s="76">
        <v>2</v>
      </c>
      <c r="AE328" s="76">
        <v>2</v>
      </c>
      <c r="AF328" s="76">
        <v>3</v>
      </c>
      <c r="AG328" s="76">
        <v>8</v>
      </c>
      <c r="AH328" s="131">
        <f t="shared" si="247"/>
        <v>0</v>
      </c>
      <c r="AI328" s="131">
        <f t="shared" si="248"/>
        <v>0</v>
      </c>
      <c r="AJ328" s="131">
        <f t="shared" si="249"/>
        <v>0</v>
      </c>
      <c r="AK328" s="131">
        <f t="shared" si="250"/>
        <v>0</v>
      </c>
      <c r="AL328" s="131">
        <f t="shared" si="251"/>
        <v>0</v>
      </c>
      <c r="AM328" s="131">
        <f t="shared" si="252"/>
        <v>0</v>
      </c>
      <c r="AN328" s="131">
        <f t="shared" si="253"/>
        <v>0</v>
      </c>
      <c r="AO328" s="115" t="b">
        <f t="shared" si="254"/>
        <v>0</v>
      </c>
      <c r="AP328" s="115" t="b">
        <f t="shared" si="255"/>
        <v>0</v>
      </c>
      <c r="AQ328" s="115" t="b">
        <f t="shared" si="256"/>
        <v>0</v>
      </c>
      <c r="AR328" s="79">
        <f t="shared" si="257"/>
        <v>0</v>
      </c>
      <c r="AS328" s="79">
        <f t="shared" si="258"/>
        <v>0</v>
      </c>
      <c r="AT328" s="79">
        <f t="shared" si="259"/>
        <v>0</v>
      </c>
      <c r="AU328" s="79">
        <f t="shared" si="260"/>
        <v>0</v>
      </c>
      <c r="AV328" s="79">
        <f t="shared" si="261"/>
        <v>0</v>
      </c>
      <c r="AW328" s="79">
        <f t="shared" si="262"/>
        <v>0</v>
      </c>
      <c r="AX328" s="128">
        <f t="shared" si="263"/>
        <v>0</v>
      </c>
      <c r="AY328" s="128"/>
      <c r="AZ328" s="128"/>
      <c r="BA328" s="128">
        <f t="shared" si="264"/>
        <v>0</v>
      </c>
      <c r="BB328" s="128">
        <f t="shared" si="265"/>
        <v>0</v>
      </c>
      <c r="BC328" s="80">
        <f t="shared" si="269"/>
        <v>0</v>
      </c>
      <c r="BD328" s="80">
        <f t="shared" si="270"/>
        <v>0</v>
      </c>
      <c r="BE328" s="80">
        <f t="shared" si="271"/>
        <v>0</v>
      </c>
      <c r="BF328" s="80">
        <f t="shared" si="272"/>
        <v>0</v>
      </c>
      <c r="BG328" s="80">
        <f t="shared" si="273"/>
        <v>0</v>
      </c>
      <c r="BH328" s="80">
        <f t="shared" si="274"/>
        <v>0</v>
      </c>
      <c r="BI328" s="4">
        <f t="shared" si="266"/>
        <v>0</v>
      </c>
      <c r="BJ328" s="4">
        <f t="shared" si="267"/>
        <v>0</v>
      </c>
      <c r="BK328" s="4">
        <f t="shared" si="268"/>
        <v>0</v>
      </c>
      <c r="BL328" s="8" t="e">
        <f>VLOOKUP(CN328,'CIR Results'!$B$3:$L$42,2,FALSE)</f>
        <v>#N/A</v>
      </c>
      <c r="BM328" s="8" t="e">
        <f>VLOOKUP(CN328,'CIR Results'!$B$3:$L$42,3,FALSE)</f>
        <v>#N/A</v>
      </c>
      <c r="BN328" s="8" t="e">
        <f>VLOOKUP(CN328,'CIR Results'!$B$3:$L$42,4,FALSE)</f>
        <v>#N/A</v>
      </c>
      <c r="BO328" s="8" t="e">
        <f>VLOOKUP(CN328,'CIR Results'!$B$3:$L$42,5,FALSE)</f>
        <v>#N/A</v>
      </c>
      <c r="BP328" s="8" t="e">
        <f>VLOOKUP(CN328,'CIR Results'!$B$3:$L$42,6,FALSE)</f>
        <v>#N/A</v>
      </c>
      <c r="BQ328" s="8" t="e">
        <f>VLOOKUP(CN328,'CIR Results'!$B$3:$L$42,8,FALSE)</f>
        <v>#N/A</v>
      </c>
      <c r="BR328" s="8" t="e">
        <f>VLOOKUP(CN328,'CIR Results'!$B$3:$L$42,9,FALSE)</f>
        <v>#N/A</v>
      </c>
      <c r="BS328" s="8" t="e">
        <f>VLOOKUP(CN328,'CIR Results'!$B$3:$L$42,10,FALSE)</f>
        <v>#N/A</v>
      </c>
      <c r="BT328" s="8" t="e">
        <f>VLOOKUP(CN328,'CIR Results'!$B$3:$L$42,11,FALSE)</f>
        <v>#N/A</v>
      </c>
      <c r="BU328" s="136" t="e">
        <f>VLOOKUP(CN328,'CIR Team Info'!$B$5:$E$44,2,FALSE)</f>
        <v>#N/A</v>
      </c>
      <c r="BV328" s="136" t="e">
        <f>VLOOKUP(CN328,'CIR Team Info'!$B$5:$E$44,4,FALSE)</f>
        <v>#N/A</v>
      </c>
      <c r="BW328" s="136" t="str">
        <f t="shared" si="275"/>
        <v xml:space="preserve">0 0 0 </v>
      </c>
      <c r="BX328" s="168">
        <f>'Pit Scouting Data'!E287</f>
        <v>0</v>
      </c>
      <c r="BY328" s="168">
        <f>'Pit Scouting Data'!F287</f>
        <v>0</v>
      </c>
      <c r="BZ328" s="168">
        <f>'Pit Scouting Data'!G287</f>
        <v>0</v>
      </c>
      <c r="CA328" s="168">
        <f>'Pit Scouting Data'!H287</f>
        <v>0</v>
      </c>
      <c r="CB328" s="168">
        <f>'Pit Scouting Data'!I287</f>
        <v>0</v>
      </c>
      <c r="CC328" s="168">
        <f>'Pit Scouting Data'!J287</f>
        <v>0</v>
      </c>
      <c r="CD328" s="168">
        <f>'Pit Scouting Data'!K287</f>
        <v>0</v>
      </c>
      <c r="CE328" s="168">
        <f>'Pit Scouting Data'!L287</f>
        <v>0</v>
      </c>
      <c r="CF328" s="168">
        <f>'Pit Scouting Data'!M287</f>
        <v>0</v>
      </c>
      <c r="CG328" s="168">
        <f>'Pit Scouting Data'!N287</f>
        <v>0</v>
      </c>
      <c r="CH328" s="168">
        <f>'Pit Scouting Data'!O287</f>
        <v>0</v>
      </c>
      <c r="CI328" s="176">
        <f>'Pit Scouting Data'!P287</f>
        <v>0</v>
      </c>
      <c r="CJ328" s="176">
        <f>'Pit Scouting Data'!Q287</f>
        <v>0</v>
      </c>
      <c r="CK328" s="176">
        <f>'Pit Scouting Data'!R287</f>
        <v>0</v>
      </c>
      <c r="CL328" s="176">
        <f>'Pit Scouting Data'!S287</f>
        <v>0</v>
      </c>
      <c r="CM328" s="169">
        <f>'Pit Scouting Data'!A287</f>
        <v>0</v>
      </c>
      <c r="CN328" s="169">
        <f>'Pit Scouting Data'!B287</f>
        <v>0</v>
      </c>
      <c r="CO328" s="169">
        <f>'Pit Scouting Data'!C287</f>
        <v>0</v>
      </c>
      <c r="CP328" s="169">
        <f>'Pit Scouting Data'!D287</f>
        <v>0</v>
      </c>
      <c r="CQ328" s="169"/>
      <c r="CR328" s="169"/>
      <c r="CS328" s="169"/>
      <c r="CT328" s="169"/>
      <c r="CU328" s="169"/>
      <c r="CV328" s="169"/>
      <c r="CW328" s="169"/>
      <c r="CX328" s="169"/>
      <c r="CY328" s="169"/>
      <c r="CZ328" s="169"/>
      <c r="DA328" s="169"/>
      <c r="DB328" s="169"/>
      <c r="DC328" s="169"/>
      <c r="DD328" s="169"/>
      <c r="DE328" s="169"/>
      <c r="DF328" s="169"/>
      <c r="DG328" s="169"/>
      <c r="DH328" s="169"/>
      <c r="DI328" s="169"/>
      <c r="DJ328" s="2"/>
      <c r="DK328" s="2"/>
      <c r="DL328" s="2"/>
      <c r="DM328" s="2"/>
      <c r="DN328" s="2"/>
      <c r="DO328" s="2"/>
      <c r="DP328" s="169"/>
      <c r="DQ328" s="169"/>
      <c r="DR328" s="169"/>
      <c r="DS328" s="169"/>
      <c r="DT328" s="169"/>
      <c r="DU328" s="169"/>
      <c r="DV328" s="169"/>
      <c r="DW328" s="37"/>
      <c r="DX328" s="37"/>
      <c r="DZ328" s="153"/>
    </row>
    <row r="329" spans="1:130" s="164" customFormat="1" hidden="1" x14ac:dyDescent="0.25">
      <c r="A329" s="153">
        <f t="shared" si="230"/>
        <v>0</v>
      </c>
      <c r="B329" s="39"/>
      <c r="C329" s="39"/>
      <c r="D329" s="17">
        <f t="shared" si="231"/>
        <v>0</v>
      </c>
      <c r="E329" s="113">
        <f t="shared" si="232"/>
        <v>0</v>
      </c>
      <c r="F329" s="113">
        <f t="shared" si="233"/>
        <v>0</v>
      </c>
      <c r="G329" s="113">
        <f t="shared" si="234"/>
        <v>0</v>
      </c>
      <c r="H329" s="113">
        <f t="shared" si="235"/>
        <v>0</v>
      </c>
      <c r="I329" s="113">
        <f t="shared" si="236"/>
        <v>0</v>
      </c>
      <c r="J329" s="113">
        <f t="shared" si="237"/>
        <v>0</v>
      </c>
      <c r="K329" s="113">
        <f t="shared" si="238"/>
        <v>0</v>
      </c>
      <c r="L329" s="76">
        <v>8</v>
      </c>
      <c r="M329" s="76">
        <v>8</v>
      </c>
      <c r="N329" s="76">
        <v>6</v>
      </c>
      <c r="O329" s="76">
        <v>6</v>
      </c>
      <c r="P329" s="76">
        <v>6</v>
      </c>
      <c r="Q329" s="76">
        <v>2</v>
      </c>
      <c r="R329" s="76">
        <v>1</v>
      </c>
      <c r="S329" s="17">
        <f t="shared" si="239"/>
        <v>0</v>
      </c>
      <c r="T329" s="113">
        <f t="shared" si="240"/>
        <v>0</v>
      </c>
      <c r="U329" s="113">
        <f t="shared" si="241"/>
        <v>0</v>
      </c>
      <c r="V329" s="113">
        <f t="shared" si="242"/>
        <v>0</v>
      </c>
      <c r="W329" s="113">
        <f t="shared" si="243"/>
        <v>0</v>
      </c>
      <c r="X329" s="113">
        <f t="shared" si="244"/>
        <v>0</v>
      </c>
      <c r="Y329" s="113">
        <f t="shared" si="245"/>
        <v>0</v>
      </c>
      <c r="Z329" s="113">
        <f t="shared" si="246"/>
        <v>0</v>
      </c>
      <c r="AA329" s="76">
        <v>5</v>
      </c>
      <c r="AB329" s="76">
        <v>6</v>
      </c>
      <c r="AC329" s="76">
        <v>8</v>
      </c>
      <c r="AD329" s="76">
        <v>2</v>
      </c>
      <c r="AE329" s="76">
        <v>2</v>
      </c>
      <c r="AF329" s="76">
        <v>3</v>
      </c>
      <c r="AG329" s="76">
        <v>8</v>
      </c>
      <c r="AH329" s="131">
        <f t="shared" si="247"/>
        <v>0</v>
      </c>
      <c r="AI329" s="131">
        <f t="shared" si="248"/>
        <v>0</v>
      </c>
      <c r="AJ329" s="131">
        <f t="shared" si="249"/>
        <v>0</v>
      </c>
      <c r="AK329" s="131">
        <f t="shared" si="250"/>
        <v>0</v>
      </c>
      <c r="AL329" s="131">
        <f t="shared" si="251"/>
        <v>0</v>
      </c>
      <c r="AM329" s="131">
        <f t="shared" si="252"/>
        <v>0</v>
      </c>
      <c r="AN329" s="131">
        <f t="shared" si="253"/>
        <v>0</v>
      </c>
      <c r="AO329" s="115" t="b">
        <f t="shared" si="254"/>
        <v>0</v>
      </c>
      <c r="AP329" s="115" t="b">
        <f t="shared" si="255"/>
        <v>0</v>
      </c>
      <c r="AQ329" s="115" t="b">
        <f t="shared" si="256"/>
        <v>0</v>
      </c>
      <c r="AR329" s="79">
        <f t="shared" si="257"/>
        <v>0</v>
      </c>
      <c r="AS329" s="79">
        <f t="shared" si="258"/>
        <v>0</v>
      </c>
      <c r="AT329" s="79">
        <f t="shared" si="259"/>
        <v>0</v>
      </c>
      <c r="AU329" s="79">
        <f t="shared" si="260"/>
        <v>0</v>
      </c>
      <c r="AV329" s="79">
        <f t="shared" si="261"/>
        <v>0</v>
      </c>
      <c r="AW329" s="79">
        <f t="shared" si="262"/>
        <v>0</v>
      </c>
      <c r="AX329" s="128">
        <f t="shared" si="263"/>
        <v>0</v>
      </c>
      <c r="AY329" s="128"/>
      <c r="AZ329" s="128"/>
      <c r="BA329" s="128">
        <f t="shared" si="264"/>
        <v>0</v>
      </c>
      <c r="BB329" s="128">
        <f t="shared" si="265"/>
        <v>0</v>
      </c>
      <c r="BC329" s="80">
        <f t="shared" si="269"/>
        <v>0</v>
      </c>
      <c r="BD329" s="80">
        <f t="shared" si="270"/>
        <v>0</v>
      </c>
      <c r="BE329" s="80">
        <f t="shared" si="271"/>
        <v>0</v>
      </c>
      <c r="BF329" s="80">
        <f t="shared" si="272"/>
        <v>0</v>
      </c>
      <c r="BG329" s="80">
        <f t="shared" si="273"/>
        <v>0</v>
      </c>
      <c r="BH329" s="80">
        <f t="shared" si="274"/>
        <v>0</v>
      </c>
      <c r="BI329" s="4">
        <f t="shared" si="266"/>
        <v>0</v>
      </c>
      <c r="BJ329" s="4">
        <f t="shared" si="267"/>
        <v>0</v>
      </c>
      <c r="BK329" s="4">
        <f t="shared" si="268"/>
        <v>0</v>
      </c>
      <c r="BL329" s="8" t="e">
        <f>VLOOKUP(CN329,'CIR Results'!$B$3:$L$42,2,FALSE)</f>
        <v>#N/A</v>
      </c>
      <c r="BM329" s="8" t="e">
        <f>VLOOKUP(CN329,'CIR Results'!$B$3:$L$42,3,FALSE)</f>
        <v>#N/A</v>
      </c>
      <c r="BN329" s="8" t="e">
        <f>VLOOKUP(CN329,'CIR Results'!$B$3:$L$42,4,FALSE)</f>
        <v>#N/A</v>
      </c>
      <c r="BO329" s="8" t="e">
        <f>VLOOKUP(CN329,'CIR Results'!$B$3:$L$42,5,FALSE)</f>
        <v>#N/A</v>
      </c>
      <c r="BP329" s="8" t="e">
        <f>VLOOKUP(CN329,'CIR Results'!$B$3:$L$42,6,FALSE)</f>
        <v>#N/A</v>
      </c>
      <c r="BQ329" s="8" t="e">
        <f>VLOOKUP(CN329,'CIR Results'!$B$3:$L$42,8,FALSE)</f>
        <v>#N/A</v>
      </c>
      <c r="BR329" s="8" t="e">
        <f>VLOOKUP(CN329,'CIR Results'!$B$3:$L$42,9,FALSE)</f>
        <v>#N/A</v>
      </c>
      <c r="BS329" s="8" t="e">
        <f>VLOOKUP(CN329,'CIR Results'!$B$3:$L$42,10,FALSE)</f>
        <v>#N/A</v>
      </c>
      <c r="BT329" s="8" t="e">
        <f>VLOOKUP(CN329,'CIR Results'!$B$3:$L$42,11,FALSE)</f>
        <v>#N/A</v>
      </c>
      <c r="BU329" s="136" t="e">
        <f>VLOOKUP(CN329,'CIR Team Info'!$B$5:$E$44,2,FALSE)</f>
        <v>#N/A</v>
      </c>
      <c r="BV329" s="136" t="e">
        <f>VLOOKUP(CN329,'CIR Team Info'!$B$5:$E$44,4,FALSE)</f>
        <v>#N/A</v>
      </c>
      <c r="BW329" s="136" t="str">
        <f t="shared" si="275"/>
        <v xml:space="preserve">0 0 0 </v>
      </c>
      <c r="BX329" s="168">
        <f>'Pit Scouting Data'!E288</f>
        <v>0</v>
      </c>
      <c r="BY329" s="168">
        <f>'Pit Scouting Data'!F288</f>
        <v>0</v>
      </c>
      <c r="BZ329" s="168">
        <f>'Pit Scouting Data'!G288</f>
        <v>0</v>
      </c>
      <c r="CA329" s="168">
        <f>'Pit Scouting Data'!H288</f>
        <v>0</v>
      </c>
      <c r="CB329" s="168">
        <f>'Pit Scouting Data'!I288</f>
        <v>0</v>
      </c>
      <c r="CC329" s="168">
        <f>'Pit Scouting Data'!J288</f>
        <v>0</v>
      </c>
      <c r="CD329" s="168">
        <f>'Pit Scouting Data'!K288</f>
        <v>0</v>
      </c>
      <c r="CE329" s="168">
        <f>'Pit Scouting Data'!L288</f>
        <v>0</v>
      </c>
      <c r="CF329" s="168">
        <f>'Pit Scouting Data'!M288</f>
        <v>0</v>
      </c>
      <c r="CG329" s="168">
        <f>'Pit Scouting Data'!N288</f>
        <v>0</v>
      </c>
      <c r="CH329" s="168">
        <f>'Pit Scouting Data'!O288</f>
        <v>0</v>
      </c>
      <c r="CI329" s="176">
        <f>'Pit Scouting Data'!P288</f>
        <v>0</v>
      </c>
      <c r="CJ329" s="176">
        <f>'Pit Scouting Data'!Q288</f>
        <v>0</v>
      </c>
      <c r="CK329" s="176">
        <f>'Pit Scouting Data'!R288</f>
        <v>0</v>
      </c>
      <c r="CL329" s="176">
        <f>'Pit Scouting Data'!S288</f>
        <v>0</v>
      </c>
      <c r="CM329" s="169">
        <f>'Pit Scouting Data'!A288</f>
        <v>0</v>
      </c>
      <c r="CN329" s="169">
        <f>'Pit Scouting Data'!B288</f>
        <v>0</v>
      </c>
      <c r="CO329" s="169">
        <f>'Pit Scouting Data'!C288</f>
        <v>0</v>
      </c>
      <c r="CP329" s="169">
        <f>'Pit Scouting Data'!D288</f>
        <v>0</v>
      </c>
      <c r="CQ329" s="169"/>
      <c r="CR329" s="169"/>
      <c r="CS329" s="169"/>
      <c r="CT329" s="169"/>
      <c r="CU329" s="169"/>
      <c r="CV329" s="169"/>
      <c r="CW329" s="169"/>
      <c r="CX329" s="169"/>
      <c r="CY329" s="169"/>
      <c r="CZ329" s="169"/>
      <c r="DA329" s="169"/>
      <c r="DB329" s="169"/>
      <c r="DC329" s="169"/>
      <c r="DD329" s="169"/>
      <c r="DE329" s="169"/>
      <c r="DF329" s="169"/>
      <c r="DG329" s="169"/>
      <c r="DH329" s="169"/>
      <c r="DI329" s="169"/>
      <c r="DJ329" s="2"/>
      <c r="DK329" s="2"/>
      <c r="DL329" s="2"/>
      <c r="DM329" s="2"/>
      <c r="DN329" s="2"/>
      <c r="DO329" s="2"/>
      <c r="DP329" s="169"/>
      <c r="DQ329" s="169"/>
      <c r="DR329" s="169"/>
      <c r="DS329" s="169"/>
      <c r="DT329" s="169"/>
      <c r="DU329" s="169"/>
      <c r="DV329" s="169"/>
      <c r="DW329" s="37"/>
      <c r="DX329" s="37"/>
      <c r="DZ329" s="153"/>
    </row>
    <row r="330" spans="1:130" s="164" customFormat="1" hidden="1" x14ac:dyDescent="0.25">
      <c r="A330" s="153">
        <f t="shared" si="230"/>
        <v>0</v>
      </c>
      <c r="B330" s="39"/>
      <c r="C330" s="39"/>
      <c r="D330" s="17">
        <f t="shared" si="231"/>
        <v>0</v>
      </c>
      <c r="E330" s="113">
        <f t="shared" si="232"/>
        <v>0</v>
      </c>
      <c r="F330" s="113">
        <f t="shared" si="233"/>
        <v>0</v>
      </c>
      <c r="G330" s="113">
        <f t="shared" si="234"/>
        <v>0</v>
      </c>
      <c r="H330" s="113">
        <f t="shared" si="235"/>
        <v>0</v>
      </c>
      <c r="I330" s="113">
        <f t="shared" si="236"/>
        <v>0</v>
      </c>
      <c r="J330" s="113">
        <f t="shared" si="237"/>
        <v>0</v>
      </c>
      <c r="K330" s="113">
        <f t="shared" si="238"/>
        <v>0</v>
      </c>
      <c r="L330" s="76">
        <v>8</v>
      </c>
      <c r="M330" s="76">
        <v>8</v>
      </c>
      <c r="N330" s="76">
        <v>6</v>
      </c>
      <c r="O330" s="76">
        <v>6</v>
      </c>
      <c r="P330" s="76">
        <v>6</v>
      </c>
      <c r="Q330" s="76">
        <v>2</v>
      </c>
      <c r="R330" s="76">
        <v>1</v>
      </c>
      <c r="S330" s="17">
        <f t="shared" si="239"/>
        <v>0</v>
      </c>
      <c r="T330" s="113">
        <f t="shared" si="240"/>
        <v>0</v>
      </c>
      <c r="U330" s="113">
        <f t="shared" si="241"/>
        <v>0</v>
      </c>
      <c r="V330" s="113">
        <f t="shared" si="242"/>
        <v>0</v>
      </c>
      <c r="W330" s="113">
        <f t="shared" si="243"/>
        <v>0</v>
      </c>
      <c r="X330" s="113">
        <f t="shared" si="244"/>
        <v>0</v>
      </c>
      <c r="Y330" s="113">
        <f t="shared" si="245"/>
        <v>0</v>
      </c>
      <c r="Z330" s="113">
        <f t="shared" si="246"/>
        <v>0</v>
      </c>
      <c r="AA330" s="76">
        <v>5</v>
      </c>
      <c r="AB330" s="76">
        <v>6</v>
      </c>
      <c r="AC330" s="76">
        <v>8</v>
      </c>
      <c r="AD330" s="76">
        <v>2</v>
      </c>
      <c r="AE330" s="76">
        <v>2</v>
      </c>
      <c r="AF330" s="76">
        <v>3</v>
      </c>
      <c r="AG330" s="76">
        <v>8</v>
      </c>
      <c r="AH330" s="131">
        <f t="shared" si="247"/>
        <v>0</v>
      </c>
      <c r="AI330" s="131">
        <f t="shared" si="248"/>
        <v>0</v>
      </c>
      <c r="AJ330" s="131">
        <f t="shared" si="249"/>
        <v>0</v>
      </c>
      <c r="AK330" s="131">
        <f t="shared" si="250"/>
        <v>0</v>
      </c>
      <c r="AL330" s="131">
        <f t="shared" si="251"/>
        <v>0</v>
      </c>
      <c r="AM330" s="131">
        <f t="shared" si="252"/>
        <v>0</v>
      </c>
      <c r="AN330" s="131">
        <f t="shared" si="253"/>
        <v>0</v>
      </c>
      <c r="AO330" s="115" t="b">
        <f t="shared" si="254"/>
        <v>0</v>
      </c>
      <c r="AP330" s="115" t="b">
        <f t="shared" si="255"/>
        <v>0</v>
      </c>
      <c r="AQ330" s="115" t="b">
        <f t="shared" si="256"/>
        <v>0</v>
      </c>
      <c r="AR330" s="79">
        <f t="shared" si="257"/>
        <v>0</v>
      </c>
      <c r="AS330" s="79">
        <f t="shared" si="258"/>
        <v>0</v>
      </c>
      <c r="AT330" s="79">
        <f t="shared" si="259"/>
        <v>0</v>
      </c>
      <c r="AU330" s="79">
        <f t="shared" si="260"/>
        <v>0</v>
      </c>
      <c r="AV330" s="79">
        <f t="shared" si="261"/>
        <v>0</v>
      </c>
      <c r="AW330" s="79">
        <f t="shared" si="262"/>
        <v>0</v>
      </c>
      <c r="AX330" s="128">
        <f t="shared" si="263"/>
        <v>0</v>
      </c>
      <c r="AY330" s="128"/>
      <c r="AZ330" s="128"/>
      <c r="BA330" s="128">
        <f t="shared" si="264"/>
        <v>0</v>
      </c>
      <c r="BB330" s="128">
        <f t="shared" si="265"/>
        <v>0</v>
      </c>
      <c r="BC330" s="80">
        <f t="shared" si="269"/>
        <v>0</v>
      </c>
      <c r="BD330" s="80">
        <f t="shared" si="270"/>
        <v>0</v>
      </c>
      <c r="BE330" s="80">
        <f t="shared" si="271"/>
        <v>0</v>
      </c>
      <c r="BF330" s="80">
        <f t="shared" si="272"/>
        <v>0</v>
      </c>
      <c r="BG330" s="80">
        <f t="shared" si="273"/>
        <v>0</v>
      </c>
      <c r="BH330" s="80">
        <f t="shared" si="274"/>
        <v>0</v>
      </c>
      <c r="BI330" s="4">
        <f t="shared" si="266"/>
        <v>0</v>
      </c>
      <c r="BJ330" s="4">
        <f t="shared" si="267"/>
        <v>0</v>
      </c>
      <c r="BK330" s="4">
        <f t="shared" si="268"/>
        <v>0</v>
      </c>
      <c r="BL330" s="8" t="e">
        <f>VLOOKUP(CN330,'CIR Results'!$B$3:$L$42,2,FALSE)</f>
        <v>#N/A</v>
      </c>
      <c r="BM330" s="8" t="e">
        <f>VLOOKUP(CN330,'CIR Results'!$B$3:$L$42,3,FALSE)</f>
        <v>#N/A</v>
      </c>
      <c r="BN330" s="8" t="e">
        <f>VLOOKUP(CN330,'CIR Results'!$B$3:$L$42,4,FALSE)</f>
        <v>#N/A</v>
      </c>
      <c r="BO330" s="8" t="e">
        <f>VLOOKUP(CN330,'CIR Results'!$B$3:$L$42,5,FALSE)</f>
        <v>#N/A</v>
      </c>
      <c r="BP330" s="8" t="e">
        <f>VLOOKUP(CN330,'CIR Results'!$B$3:$L$42,6,FALSE)</f>
        <v>#N/A</v>
      </c>
      <c r="BQ330" s="8" t="e">
        <f>VLOOKUP(CN330,'CIR Results'!$B$3:$L$42,8,FALSE)</f>
        <v>#N/A</v>
      </c>
      <c r="BR330" s="8" t="e">
        <f>VLOOKUP(CN330,'CIR Results'!$B$3:$L$42,9,FALSE)</f>
        <v>#N/A</v>
      </c>
      <c r="BS330" s="8" t="e">
        <f>VLOOKUP(CN330,'CIR Results'!$B$3:$L$42,10,FALSE)</f>
        <v>#N/A</v>
      </c>
      <c r="BT330" s="8" t="e">
        <f>VLOOKUP(CN330,'CIR Results'!$B$3:$L$42,11,FALSE)</f>
        <v>#N/A</v>
      </c>
      <c r="BU330" s="136" t="e">
        <f>VLOOKUP(CN330,'CIR Team Info'!$B$5:$E$44,2,FALSE)</f>
        <v>#N/A</v>
      </c>
      <c r="BV330" s="136" t="e">
        <f>VLOOKUP(CN330,'CIR Team Info'!$B$5:$E$44,4,FALSE)</f>
        <v>#N/A</v>
      </c>
      <c r="BW330" s="136" t="str">
        <f t="shared" si="275"/>
        <v xml:space="preserve">0 0 0 </v>
      </c>
      <c r="BX330" s="168">
        <f>'Pit Scouting Data'!E289</f>
        <v>0</v>
      </c>
      <c r="BY330" s="168">
        <f>'Pit Scouting Data'!F289</f>
        <v>0</v>
      </c>
      <c r="BZ330" s="168">
        <f>'Pit Scouting Data'!G289</f>
        <v>0</v>
      </c>
      <c r="CA330" s="168">
        <f>'Pit Scouting Data'!H289</f>
        <v>0</v>
      </c>
      <c r="CB330" s="168">
        <f>'Pit Scouting Data'!I289</f>
        <v>0</v>
      </c>
      <c r="CC330" s="168">
        <f>'Pit Scouting Data'!J289</f>
        <v>0</v>
      </c>
      <c r="CD330" s="168">
        <f>'Pit Scouting Data'!K289</f>
        <v>0</v>
      </c>
      <c r="CE330" s="168">
        <f>'Pit Scouting Data'!L289</f>
        <v>0</v>
      </c>
      <c r="CF330" s="168">
        <f>'Pit Scouting Data'!M289</f>
        <v>0</v>
      </c>
      <c r="CG330" s="168">
        <f>'Pit Scouting Data'!N289</f>
        <v>0</v>
      </c>
      <c r="CH330" s="168">
        <f>'Pit Scouting Data'!O289</f>
        <v>0</v>
      </c>
      <c r="CI330" s="176">
        <f>'Pit Scouting Data'!P289</f>
        <v>0</v>
      </c>
      <c r="CJ330" s="176">
        <f>'Pit Scouting Data'!Q289</f>
        <v>0</v>
      </c>
      <c r="CK330" s="176">
        <f>'Pit Scouting Data'!R289</f>
        <v>0</v>
      </c>
      <c r="CL330" s="176">
        <f>'Pit Scouting Data'!S289</f>
        <v>0</v>
      </c>
      <c r="CM330" s="169">
        <f>'Pit Scouting Data'!A289</f>
        <v>0</v>
      </c>
      <c r="CN330" s="169">
        <f>'Pit Scouting Data'!B289</f>
        <v>0</v>
      </c>
      <c r="CO330" s="169">
        <f>'Pit Scouting Data'!C289</f>
        <v>0</v>
      </c>
      <c r="CP330" s="169">
        <f>'Pit Scouting Data'!D289</f>
        <v>0</v>
      </c>
      <c r="CQ330" s="169"/>
      <c r="CR330" s="169"/>
      <c r="CS330" s="169"/>
      <c r="CT330" s="169"/>
      <c r="CU330" s="169"/>
      <c r="CV330" s="169"/>
      <c r="CW330" s="169"/>
      <c r="CX330" s="169"/>
      <c r="CY330" s="169"/>
      <c r="CZ330" s="169"/>
      <c r="DA330" s="169"/>
      <c r="DB330" s="169"/>
      <c r="DC330" s="169"/>
      <c r="DD330" s="169"/>
      <c r="DE330" s="169"/>
      <c r="DF330" s="169"/>
      <c r="DG330" s="169"/>
      <c r="DH330" s="169"/>
      <c r="DI330" s="169"/>
      <c r="DJ330" s="2"/>
      <c r="DK330" s="2"/>
      <c r="DL330" s="2"/>
      <c r="DM330" s="2"/>
      <c r="DN330" s="2"/>
      <c r="DO330" s="2"/>
      <c r="DP330" s="169"/>
      <c r="DQ330" s="169"/>
      <c r="DR330" s="169"/>
      <c r="DS330" s="169"/>
      <c r="DT330" s="169"/>
      <c r="DU330" s="169"/>
      <c r="DV330" s="169"/>
      <c r="DW330" s="37"/>
      <c r="DX330" s="37"/>
      <c r="DZ330" s="153"/>
    </row>
    <row r="331" spans="1:130" s="164" customFormat="1" hidden="1" x14ac:dyDescent="0.25">
      <c r="A331" s="153">
        <f t="shared" si="230"/>
        <v>0</v>
      </c>
      <c r="B331" s="39"/>
      <c r="C331" s="39"/>
      <c r="D331" s="17">
        <f t="shared" si="231"/>
        <v>0</v>
      </c>
      <c r="E331" s="113">
        <f t="shared" si="232"/>
        <v>0</v>
      </c>
      <c r="F331" s="113">
        <f t="shared" si="233"/>
        <v>0</v>
      </c>
      <c r="G331" s="113">
        <f t="shared" si="234"/>
        <v>0</v>
      </c>
      <c r="H331" s="113">
        <f t="shared" si="235"/>
        <v>0</v>
      </c>
      <c r="I331" s="113">
        <f t="shared" si="236"/>
        <v>0</v>
      </c>
      <c r="J331" s="113">
        <f t="shared" si="237"/>
        <v>0</v>
      </c>
      <c r="K331" s="113">
        <f t="shared" si="238"/>
        <v>0</v>
      </c>
      <c r="L331" s="76">
        <v>8</v>
      </c>
      <c r="M331" s="76">
        <v>8</v>
      </c>
      <c r="N331" s="76">
        <v>6</v>
      </c>
      <c r="O331" s="76">
        <v>6</v>
      </c>
      <c r="P331" s="76">
        <v>6</v>
      </c>
      <c r="Q331" s="76">
        <v>2</v>
      </c>
      <c r="R331" s="76">
        <v>1</v>
      </c>
      <c r="S331" s="17">
        <f t="shared" si="239"/>
        <v>0</v>
      </c>
      <c r="T331" s="113">
        <f t="shared" si="240"/>
        <v>0</v>
      </c>
      <c r="U331" s="113">
        <f t="shared" si="241"/>
        <v>0</v>
      </c>
      <c r="V331" s="113">
        <f t="shared" si="242"/>
        <v>0</v>
      </c>
      <c r="W331" s="113">
        <f t="shared" si="243"/>
        <v>0</v>
      </c>
      <c r="X331" s="113">
        <f t="shared" si="244"/>
        <v>0</v>
      </c>
      <c r="Y331" s="113">
        <f t="shared" si="245"/>
        <v>0</v>
      </c>
      <c r="Z331" s="113">
        <f t="shared" si="246"/>
        <v>0</v>
      </c>
      <c r="AA331" s="76">
        <v>5</v>
      </c>
      <c r="AB331" s="76">
        <v>6</v>
      </c>
      <c r="AC331" s="76">
        <v>8</v>
      </c>
      <c r="AD331" s="76">
        <v>2</v>
      </c>
      <c r="AE331" s="76">
        <v>2</v>
      </c>
      <c r="AF331" s="76">
        <v>3</v>
      </c>
      <c r="AG331" s="76">
        <v>8</v>
      </c>
      <c r="AH331" s="131">
        <f t="shared" si="247"/>
        <v>0</v>
      </c>
      <c r="AI331" s="131">
        <f t="shared" si="248"/>
        <v>0</v>
      </c>
      <c r="AJ331" s="131">
        <f t="shared" si="249"/>
        <v>0</v>
      </c>
      <c r="AK331" s="131">
        <f t="shared" si="250"/>
        <v>0</v>
      </c>
      <c r="AL331" s="131">
        <f t="shared" si="251"/>
        <v>0</v>
      </c>
      <c r="AM331" s="131">
        <f t="shared" si="252"/>
        <v>0</v>
      </c>
      <c r="AN331" s="131">
        <f t="shared" si="253"/>
        <v>0</v>
      </c>
      <c r="AO331" s="115" t="b">
        <f t="shared" si="254"/>
        <v>0</v>
      </c>
      <c r="AP331" s="115" t="b">
        <f t="shared" si="255"/>
        <v>0</v>
      </c>
      <c r="AQ331" s="115" t="b">
        <f t="shared" si="256"/>
        <v>0</v>
      </c>
      <c r="AR331" s="79">
        <f t="shared" si="257"/>
        <v>0</v>
      </c>
      <c r="AS331" s="79">
        <f t="shared" si="258"/>
        <v>0</v>
      </c>
      <c r="AT331" s="79">
        <f t="shared" si="259"/>
        <v>0</v>
      </c>
      <c r="AU331" s="79">
        <f t="shared" si="260"/>
        <v>0</v>
      </c>
      <c r="AV331" s="79">
        <f t="shared" si="261"/>
        <v>0</v>
      </c>
      <c r="AW331" s="79">
        <f t="shared" si="262"/>
        <v>0</v>
      </c>
      <c r="AX331" s="128">
        <f t="shared" si="263"/>
        <v>0</v>
      </c>
      <c r="AY331" s="128"/>
      <c r="AZ331" s="128"/>
      <c r="BA331" s="128">
        <f t="shared" si="264"/>
        <v>0</v>
      </c>
      <c r="BB331" s="128">
        <f t="shared" si="265"/>
        <v>0</v>
      </c>
      <c r="BC331" s="80">
        <f t="shared" si="269"/>
        <v>0</v>
      </c>
      <c r="BD331" s="80">
        <f t="shared" si="270"/>
        <v>0</v>
      </c>
      <c r="BE331" s="80">
        <f t="shared" si="271"/>
        <v>0</v>
      </c>
      <c r="BF331" s="80">
        <f t="shared" si="272"/>
        <v>0</v>
      </c>
      <c r="BG331" s="80">
        <f t="shared" si="273"/>
        <v>0</v>
      </c>
      <c r="BH331" s="80">
        <f t="shared" si="274"/>
        <v>0</v>
      </c>
      <c r="BI331" s="4">
        <f t="shared" si="266"/>
        <v>0</v>
      </c>
      <c r="BJ331" s="4">
        <f t="shared" si="267"/>
        <v>0</v>
      </c>
      <c r="BK331" s="4">
        <f t="shared" si="268"/>
        <v>0</v>
      </c>
      <c r="BL331" s="8" t="e">
        <f>VLOOKUP(CN331,'CIR Results'!$B$3:$L$42,2,FALSE)</f>
        <v>#N/A</v>
      </c>
      <c r="BM331" s="8" t="e">
        <f>VLOOKUP(CN331,'CIR Results'!$B$3:$L$42,3,FALSE)</f>
        <v>#N/A</v>
      </c>
      <c r="BN331" s="8" t="e">
        <f>VLOOKUP(CN331,'CIR Results'!$B$3:$L$42,4,FALSE)</f>
        <v>#N/A</v>
      </c>
      <c r="BO331" s="8" t="e">
        <f>VLOOKUP(CN331,'CIR Results'!$B$3:$L$42,5,FALSE)</f>
        <v>#N/A</v>
      </c>
      <c r="BP331" s="8" t="e">
        <f>VLOOKUP(CN331,'CIR Results'!$B$3:$L$42,6,FALSE)</f>
        <v>#N/A</v>
      </c>
      <c r="BQ331" s="8" t="e">
        <f>VLOOKUP(CN331,'CIR Results'!$B$3:$L$42,8,FALSE)</f>
        <v>#N/A</v>
      </c>
      <c r="BR331" s="8" t="e">
        <f>VLOOKUP(CN331,'CIR Results'!$B$3:$L$42,9,FALSE)</f>
        <v>#N/A</v>
      </c>
      <c r="BS331" s="8" t="e">
        <f>VLOOKUP(CN331,'CIR Results'!$B$3:$L$42,10,FALSE)</f>
        <v>#N/A</v>
      </c>
      <c r="BT331" s="8" t="e">
        <f>VLOOKUP(CN331,'CIR Results'!$B$3:$L$42,11,FALSE)</f>
        <v>#N/A</v>
      </c>
      <c r="BU331" s="136" t="e">
        <f>VLOOKUP(CN331,'CIR Team Info'!$B$5:$E$44,2,FALSE)</f>
        <v>#N/A</v>
      </c>
      <c r="BV331" s="136" t="e">
        <f>VLOOKUP(CN331,'CIR Team Info'!$B$5:$E$44,4,FALSE)</f>
        <v>#N/A</v>
      </c>
      <c r="BW331" s="136" t="str">
        <f t="shared" si="275"/>
        <v xml:space="preserve">0 0 0 </v>
      </c>
      <c r="BX331" s="168">
        <f>'Pit Scouting Data'!E290</f>
        <v>0</v>
      </c>
      <c r="BY331" s="168">
        <f>'Pit Scouting Data'!F290</f>
        <v>0</v>
      </c>
      <c r="BZ331" s="168">
        <f>'Pit Scouting Data'!G290</f>
        <v>0</v>
      </c>
      <c r="CA331" s="168">
        <f>'Pit Scouting Data'!H290</f>
        <v>0</v>
      </c>
      <c r="CB331" s="168">
        <f>'Pit Scouting Data'!I290</f>
        <v>0</v>
      </c>
      <c r="CC331" s="168">
        <f>'Pit Scouting Data'!J290</f>
        <v>0</v>
      </c>
      <c r="CD331" s="168">
        <f>'Pit Scouting Data'!K290</f>
        <v>0</v>
      </c>
      <c r="CE331" s="168">
        <f>'Pit Scouting Data'!L290</f>
        <v>0</v>
      </c>
      <c r="CF331" s="168">
        <f>'Pit Scouting Data'!M290</f>
        <v>0</v>
      </c>
      <c r="CG331" s="168">
        <f>'Pit Scouting Data'!N290</f>
        <v>0</v>
      </c>
      <c r="CH331" s="168">
        <f>'Pit Scouting Data'!O290</f>
        <v>0</v>
      </c>
      <c r="CI331" s="176">
        <f>'Pit Scouting Data'!P290</f>
        <v>0</v>
      </c>
      <c r="CJ331" s="176">
        <f>'Pit Scouting Data'!Q290</f>
        <v>0</v>
      </c>
      <c r="CK331" s="176">
        <f>'Pit Scouting Data'!R290</f>
        <v>0</v>
      </c>
      <c r="CL331" s="176">
        <f>'Pit Scouting Data'!S290</f>
        <v>0</v>
      </c>
      <c r="CM331" s="169">
        <f>'Pit Scouting Data'!A290</f>
        <v>0</v>
      </c>
      <c r="CN331" s="169">
        <f>'Pit Scouting Data'!B290</f>
        <v>0</v>
      </c>
      <c r="CO331" s="169">
        <f>'Pit Scouting Data'!C290</f>
        <v>0</v>
      </c>
      <c r="CP331" s="169">
        <f>'Pit Scouting Data'!D290</f>
        <v>0</v>
      </c>
      <c r="CQ331" s="169"/>
      <c r="CR331" s="169"/>
      <c r="CS331" s="169"/>
      <c r="CT331" s="169"/>
      <c r="CU331" s="169"/>
      <c r="CV331" s="169"/>
      <c r="CW331" s="169"/>
      <c r="CX331" s="169"/>
      <c r="CY331" s="169"/>
      <c r="CZ331" s="169"/>
      <c r="DA331" s="169"/>
      <c r="DB331" s="169"/>
      <c r="DC331" s="169"/>
      <c r="DD331" s="169"/>
      <c r="DE331" s="169"/>
      <c r="DF331" s="169"/>
      <c r="DG331" s="169"/>
      <c r="DH331" s="169"/>
      <c r="DI331" s="169"/>
      <c r="DJ331" s="2"/>
      <c r="DK331" s="2"/>
      <c r="DL331" s="2"/>
      <c r="DM331" s="2"/>
      <c r="DN331" s="2"/>
      <c r="DO331" s="2"/>
      <c r="DP331" s="169"/>
      <c r="DQ331" s="169"/>
      <c r="DR331" s="169"/>
      <c r="DS331" s="169"/>
      <c r="DT331" s="169"/>
      <c r="DU331" s="169"/>
      <c r="DV331" s="169"/>
      <c r="DW331" s="37"/>
      <c r="DX331" s="37"/>
      <c r="DZ331" s="153"/>
    </row>
    <row r="332" spans="1:130" s="164" customFormat="1" hidden="1" x14ac:dyDescent="0.25">
      <c r="A332" s="153">
        <f t="shared" si="230"/>
        <v>0</v>
      </c>
      <c r="B332" s="39"/>
      <c r="C332" s="39"/>
      <c r="D332" s="17">
        <f t="shared" si="231"/>
        <v>0</v>
      </c>
      <c r="E332" s="113">
        <f t="shared" si="232"/>
        <v>0</v>
      </c>
      <c r="F332" s="113">
        <f t="shared" si="233"/>
        <v>0</v>
      </c>
      <c r="G332" s="113">
        <f t="shared" si="234"/>
        <v>0</v>
      </c>
      <c r="H332" s="113">
        <f t="shared" si="235"/>
        <v>0</v>
      </c>
      <c r="I332" s="113">
        <f t="shared" si="236"/>
        <v>0</v>
      </c>
      <c r="J332" s="113">
        <f t="shared" si="237"/>
        <v>0</v>
      </c>
      <c r="K332" s="113">
        <f t="shared" si="238"/>
        <v>0</v>
      </c>
      <c r="L332" s="76">
        <v>8</v>
      </c>
      <c r="M332" s="76">
        <v>8</v>
      </c>
      <c r="N332" s="76">
        <v>6</v>
      </c>
      <c r="O332" s="76">
        <v>6</v>
      </c>
      <c r="P332" s="76">
        <v>6</v>
      </c>
      <c r="Q332" s="76">
        <v>2</v>
      </c>
      <c r="R332" s="76">
        <v>1</v>
      </c>
      <c r="S332" s="17">
        <f t="shared" si="239"/>
        <v>0</v>
      </c>
      <c r="T332" s="113">
        <f t="shared" si="240"/>
        <v>0</v>
      </c>
      <c r="U332" s="113">
        <f t="shared" si="241"/>
        <v>0</v>
      </c>
      <c r="V332" s="113">
        <f t="shared" si="242"/>
        <v>0</v>
      </c>
      <c r="W332" s="113">
        <f t="shared" si="243"/>
        <v>0</v>
      </c>
      <c r="X332" s="113">
        <f t="shared" si="244"/>
        <v>0</v>
      </c>
      <c r="Y332" s="113">
        <f t="shared" si="245"/>
        <v>0</v>
      </c>
      <c r="Z332" s="113">
        <f t="shared" si="246"/>
        <v>0</v>
      </c>
      <c r="AA332" s="76">
        <v>5</v>
      </c>
      <c r="AB332" s="76">
        <v>6</v>
      </c>
      <c r="AC332" s="76">
        <v>8</v>
      </c>
      <c r="AD332" s="76">
        <v>2</v>
      </c>
      <c r="AE332" s="76">
        <v>2</v>
      </c>
      <c r="AF332" s="76">
        <v>3</v>
      </c>
      <c r="AG332" s="76">
        <v>8</v>
      </c>
      <c r="AH332" s="131">
        <f t="shared" si="247"/>
        <v>0</v>
      </c>
      <c r="AI332" s="131">
        <f t="shared" si="248"/>
        <v>0</v>
      </c>
      <c r="AJ332" s="131">
        <f t="shared" si="249"/>
        <v>0</v>
      </c>
      <c r="AK332" s="131">
        <f t="shared" si="250"/>
        <v>0</v>
      </c>
      <c r="AL332" s="131">
        <f t="shared" si="251"/>
        <v>0</v>
      </c>
      <c r="AM332" s="131">
        <f t="shared" si="252"/>
        <v>0</v>
      </c>
      <c r="AN332" s="131">
        <f t="shared" si="253"/>
        <v>0</v>
      </c>
      <c r="AO332" s="115" t="b">
        <f t="shared" si="254"/>
        <v>0</v>
      </c>
      <c r="AP332" s="115" t="b">
        <f t="shared" si="255"/>
        <v>0</v>
      </c>
      <c r="AQ332" s="115" t="b">
        <f t="shared" si="256"/>
        <v>0</v>
      </c>
      <c r="AR332" s="79">
        <f t="shared" si="257"/>
        <v>0</v>
      </c>
      <c r="AS332" s="79">
        <f t="shared" si="258"/>
        <v>0</v>
      </c>
      <c r="AT332" s="79">
        <f t="shared" si="259"/>
        <v>0</v>
      </c>
      <c r="AU332" s="79">
        <f t="shared" si="260"/>
        <v>0</v>
      </c>
      <c r="AV332" s="79">
        <f t="shared" si="261"/>
        <v>0</v>
      </c>
      <c r="AW332" s="79">
        <f t="shared" si="262"/>
        <v>0</v>
      </c>
      <c r="AX332" s="128">
        <f t="shared" si="263"/>
        <v>0</v>
      </c>
      <c r="AY332" s="128"/>
      <c r="AZ332" s="128"/>
      <c r="BA332" s="128">
        <f t="shared" si="264"/>
        <v>0</v>
      </c>
      <c r="BB332" s="128">
        <f t="shared" si="265"/>
        <v>0</v>
      </c>
      <c r="BC332" s="80">
        <f t="shared" si="269"/>
        <v>0</v>
      </c>
      <c r="BD332" s="80">
        <f t="shared" si="270"/>
        <v>0</v>
      </c>
      <c r="BE332" s="80">
        <f t="shared" si="271"/>
        <v>0</v>
      </c>
      <c r="BF332" s="80">
        <f t="shared" si="272"/>
        <v>0</v>
      </c>
      <c r="BG332" s="80">
        <f t="shared" si="273"/>
        <v>0</v>
      </c>
      <c r="BH332" s="80">
        <f t="shared" si="274"/>
        <v>0</v>
      </c>
      <c r="BI332" s="4">
        <f t="shared" si="266"/>
        <v>0</v>
      </c>
      <c r="BJ332" s="4">
        <f t="shared" si="267"/>
        <v>0</v>
      </c>
      <c r="BK332" s="4">
        <f t="shared" si="268"/>
        <v>0</v>
      </c>
      <c r="BL332" s="8" t="e">
        <f>VLOOKUP(CN332,'CIR Results'!$B$3:$L$42,2,FALSE)</f>
        <v>#N/A</v>
      </c>
      <c r="BM332" s="8" t="e">
        <f>VLOOKUP(CN332,'CIR Results'!$B$3:$L$42,3,FALSE)</f>
        <v>#N/A</v>
      </c>
      <c r="BN332" s="8" t="e">
        <f>VLOOKUP(CN332,'CIR Results'!$B$3:$L$42,4,FALSE)</f>
        <v>#N/A</v>
      </c>
      <c r="BO332" s="8" t="e">
        <f>VLOOKUP(CN332,'CIR Results'!$B$3:$L$42,5,FALSE)</f>
        <v>#N/A</v>
      </c>
      <c r="BP332" s="8" t="e">
        <f>VLOOKUP(CN332,'CIR Results'!$B$3:$L$42,6,FALSE)</f>
        <v>#N/A</v>
      </c>
      <c r="BQ332" s="8" t="e">
        <f>VLOOKUP(CN332,'CIR Results'!$B$3:$L$42,8,FALSE)</f>
        <v>#N/A</v>
      </c>
      <c r="BR332" s="8" t="e">
        <f>VLOOKUP(CN332,'CIR Results'!$B$3:$L$42,9,FALSE)</f>
        <v>#N/A</v>
      </c>
      <c r="BS332" s="8" t="e">
        <f>VLOOKUP(CN332,'CIR Results'!$B$3:$L$42,10,FALSE)</f>
        <v>#N/A</v>
      </c>
      <c r="BT332" s="8" t="e">
        <f>VLOOKUP(CN332,'CIR Results'!$B$3:$L$42,11,FALSE)</f>
        <v>#N/A</v>
      </c>
      <c r="BU332" s="136" t="e">
        <f>VLOOKUP(CN332,'CIR Team Info'!$B$5:$E$44,2,FALSE)</f>
        <v>#N/A</v>
      </c>
      <c r="BV332" s="136" t="e">
        <f>VLOOKUP(CN332,'CIR Team Info'!$B$5:$E$44,4,FALSE)</f>
        <v>#N/A</v>
      </c>
      <c r="BW332" s="136" t="str">
        <f t="shared" si="275"/>
        <v xml:space="preserve">0 0 0 </v>
      </c>
      <c r="BX332" s="168">
        <f>'Pit Scouting Data'!E291</f>
        <v>0</v>
      </c>
      <c r="BY332" s="168">
        <f>'Pit Scouting Data'!F291</f>
        <v>0</v>
      </c>
      <c r="BZ332" s="168">
        <f>'Pit Scouting Data'!G291</f>
        <v>0</v>
      </c>
      <c r="CA332" s="168">
        <f>'Pit Scouting Data'!H291</f>
        <v>0</v>
      </c>
      <c r="CB332" s="168">
        <f>'Pit Scouting Data'!I291</f>
        <v>0</v>
      </c>
      <c r="CC332" s="168">
        <f>'Pit Scouting Data'!J291</f>
        <v>0</v>
      </c>
      <c r="CD332" s="168">
        <f>'Pit Scouting Data'!K291</f>
        <v>0</v>
      </c>
      <c r="CE332" s="168">
        <f>'Pit Scouting Data'!L291</f>
        <v>0</v>
      </c>
      <c r="CF332" s="168">
        <f>'Pit Scouting Data'!M291</f>
        <v>0</v>
      </c>
      <c r="CG332" s="168">
        <f>'Pit Scouting Data'!N291</f>
        <v>0</v>
      </c>
      <c r="CH332" s="168">
        <f>'Pit Scouting Data'!O291</f>
        <v>0</v>
      </c>
      <c r="CI332" s="176">
        <f>'Pit Scouting Data'!P291</f>
        <v>0</v>
      </c>
      <c r="CJ332" s="176">
        <f>'Pit Scouting Data'!Q291</f>
        <v>0</v>
      </c>
      <c r="CK332" s="176">
        <f>'Pit Scouting Data'!R291</f>
        <v>0</v>
      </c>
      <c r="CL332" s="176">
        <f>'Pit Scouting Data'!S291</f>
        <v>0</v>
      </c>
      <c r="CM332" s="169">
        <f>'Pit Scouting Data'!A291</f>
        <v>0</v>
      </c>
      <c r="CN332" s="169">
        <f>'Pit Scouting Data'!B291</f>
        <v>0</v>
      </c>
      <c r="CO332" s="169">
        <f>'Pit Scouting Data'!C291</f>
        <v>0</v>
      </c>
      <c r="CP332" s="169">
        <f>'Pit Scouting Data'!D291</f>
        <v>0</v>
      </c>
      <c r="CQ332" s="169"/>
      <c r="CR332" s="169"/>
      <c r="CS332" s="169"/>
      <c r="CT332" s="169"/>
      <c r="CU332" s="169"/>
      <c r="CV332" s="169"/>
      <c r="CW332" s="169"/>
      <c r="CX332" s="169"/>
      <c r="CY332" s="169"/>
      <c r="CZ332" s="169"/>
      <c r="DA332" s="169"/>
      <c r="DB332" s="169"/>
      <c r="DC332" s="169"/>
      <c r="DD332" s="169"/>
      <c r="DE332" s="169"/>
      <c r="DF332" s="169"/>
      <c r="DG332" s="169"/>
      <c r="DH332" s="169"/>
      <c r="DI332" s="169"/>
      <c r="DJ332" s="2"/>
      <c r="DK332" s="2"/>
      <c r="DL332" s="2"/>
      <c r="DM332" s="2"/>
      <c r="DN332" s="2"/>
      <c r="DO332" s="2"/>
      <c r="DP332" s="169"/>
      <c r="DQ332" s="169"/>
      <c r="DR332" s="169"/>
      <c r="DS332" s="169"/>
      <c r="DT332" s="169"/>
      <c r="DU332" s="169"/>
      <c r="DV332" s="169"/>
      <c r="DW332" s="37"/>
      <c r="DX332" s="37"/>
      <c r="DZ332" s="153"/>
    </row>
    <row r="333" spans="1:130" s="164" customFormat="1" hidden="1" x14ac:dyDescent="0.25">
      <c r="A333" s="153">
        <f t="shared" si="230"/>
        <v>0</v>
      </c>
      <c r="B333" s="39"/>
      <c r="C333" s="39"/>
      <c r="D333" s="17">
        <f t="shared" si="231"/>
        <v>0</v>
      </c>
      <c r="E333" s="113">
        <f t="shared" si="232"/>
        <v>0</v>
      </c>
      <c r="F333" s="113">
        <f t="shared" si="233"/>
        <v>0</v>
      </c>
      <c r="G333" s="113">
        <f t="shared" si="234"/>
        <v>0</v>
      </c>
      <c r="H333" s="113">
        <f t="shared" si="235"/>
        <v>0</v>
      </c>
      <c r="I333" s="113">
        <f t="shared" si="236"/>
        <v>0</v>
      </c>
      <c r="J333" s="113">
        <f t="shared" si="237"/>
        <v>0</v>
      </c>
      <c r="K333" s="113">
        <f t="shared" si="238"/>
        <v>0</v>
      </c>
      <c r="L333" s="76">
        <v>8</v>
      </c>
      <c r="M333" s="76">
        <v>8</v>
      </c>
      <c r="N333" s="76">
        <v>6</v>
      </c>
      <c r="O333" s="76">
        <v>6</v>
      </c>
      <c r="P333" s="76">
        <v>6</v>
      </c>
      <c r="Q333" s="76">
        <v>2</v>
      </c>
      <c r="R333" s="76">
        <v>1</v>
      </c>
      <c r="S333" s="17">
        <f t="shared" si="239"/>
        <v>0</v>
      </c>
      <c r="T333" s="113">
        <f t="shared" si="240"/>
        <v>0</v>
      </c>
      <c r="U333" s="113">
        <f t="shared" si="241"/>
        <v>0</v>
      </c>
      <c r="V333" s="113">
        <f t="shared" si="242"/>
        <v>0</v>
      </c>
      <c r="W333" s="113">
        <f t="shared" si="243"/>
        <v>0</v>
      </c>
      <c r="X333" s="113">
        <f t="shared" si="244"/>
        <v>0</v>
      </c>
      <c r="Y333" s="113">
        <f t="shared" si="245"/>
        <v>0</v>
      </c>
      <c r="Z333" s="113">
        <f t="shared" si="246"/>
        <v>0</v>
      </c>
      <c r="AA333" s="76">
        <v>5</v>
      </c>
      <c r="AB333" s="76">
        <v>6</v>
      </c>
      <c r="AC333" s="76">
        <v>8</v>
      </c>
      <c r="AD333" s="76">
        <v>2</v>
      </c>
      <c r="AE333" s="76">
        <v>2</v>
      </c>
      <c r="AF333" s="76">
        <v>3</v>
      </c>
      <c r="AG333" s="76">
        <v>8</v>
      </c>
      <c r="AH333" s="131">
        <f t="shared" si="247"/>
        <v>0</v>
      </c>
      <c r="AI333" s="131">
        <f t="shared" si="248"/>
        <v>0</v>
      </c>
      <c r="AJ333" s="131">
        <f t="shared" si="249"/>
        <v>0</v>
      </c>
      <c r="AK333" s="131">
        <f t="shared" si="250"/>
        <v>0</v>
      </c>
      <c r="AL333" s="131">
        <f t="shared" si="251"/>
        <v>0</v>
      </c>
      <c r="AM333" s="131">
        <f t="shared" si="252"/>
        <v>0</v>
      </c>
      <c r="AN333" s="131">
        <f t="shared" si="253"/>
        <v>0</v>
      </c>
      <c r="AO333" s="115" t="b">
        <f t="shared" si="254"/>
        <v>0</v>
      </c>
      <c r="AP333" s="115" t="b">
        <f t="shared" si="255"/>
        <v>0</v>
      </c>
      <c r="AQ333" s="115" t="b">
        <f t="shared" si="256"/>
        <v>0</v>
      </c>
      <c r="AR333" s="79">
        <f t="shared" si="257"/>
        <v>0</v>
      </c>
      <c r="AS333" s="79">
        <f t="shared" si="258"/>
        <v>0</v>
      </c>
      <c r="AT333" s="79">
        <f t="shared" si="259"/>
        <v>0</v>
      </c>
      <c r="AU333" s="79">
        <f t="shared" si="260"/>
        <v>0</v>
      </c>
      <c r="AV333" s="79">
        <f t="shared" si="261"/>
        <v>0</v>
      </c>
      <c r="AW333" s="79">
        <f t="shared" si="262"/>
        <v>0</v>
      </c>
      <c r="AX333" s="128">
        <f t="shared" si="263"/>
        <v>0</v>
      </c>
      <c r="AY333" s="128"/>
      <c r="AZ333" s="128"/>
      <c r="BA333" s="128">
        <f t="shared" si="264"/>
        <v>0</v>
      </c>
      <c r="BB333" s="128">
        <f t="shared" si="265"/>
        <v>0</v>
      </c>
      <c r="BC333" s="80">
        <f t="shared" si="269"/>
        <v>0</v>
      </c>
      <c r="BD333" s="80">
        <f t="shared" si="270"/>
        <v>0</v>
      </c>
      <c r="BE333" s="80">
        <f t="shared" si="271"/>
        <v>0</v>
      </c>
      <c r="BF333" s="80">
        <f t="shared" si="272"/>
        <v>0</v>
      </c>
      <c r="BG333" s="80">
        <f t="shared" si="273"/>
        <v>0</v>
      </c>
      <c r="BH333" s="80">
        <f t="shared" si="274"/>
        <v>0</v>
      </c>
      <c r="BI333" s="4">
        <f t="shared" si="266"/>
        <v>0</v>
      </c>
      <c r="BJ333" s="4">
        <f t="shared" si="267"/>
        <v>0</v>
      </c>
      <c r="BK333" s="4">
        <f t="shared" si="268"/>
        <v>0</v>
      </c>
      <c r="BL333" s="8" t="e">
        <f>VLOOKUP(CN333,'CIR Results'!$B$3:$L$42,2,FALSE)</f>
        <v>#N/A</v>
      </c>
      <c r="BM333" s="8" t="e">
        <f>VLOOKUP(CN333,'CIR Results'!$B$3:$L$42,3,FALSE)</f>
        <v>#N/A</v>
      </c>
      <c r="BN333" s="8" t="e">
        <f>VLOOKUP(CN333,'CIR Results'!$B$3:$L$42,4,FALSE)</f>
        <v>#N/A</v>
      </c>
      <c r="BO333" s="8" t="e">
        <f>VLOOKUP(CN333,'CIR Results'!$B$3:$L$42,5,FALSE)</f>
        <v>#N/A</v>
      </c>
      <c r="BP333" s="8" t="e">
        <f>VLOOKUP(CN333,'CIR Results'!$B$3:$L$42,6,FALSE)</f>
        <v>#N/A</v>
      </c>
      <c r="BQ333" s="8" t="e">
        <f>VLOOKUP(CN333,'CIR Results'!$B$3:$L$42,8,FALSE)</f>
        <v>#N/A</v>
      </c>
      <c r="BR333" s="8" t="e">
        <f>VLOOKUP(CN333,'CIR Results'!$B$3:$L$42,9,FALSE)</f>
        <v>#N/A</v>
      </c>
      <c r="BS333" s="8" t="e">
        <f>VLOOKUP(CN333,'CIR Results'!$B$3:$L$42,10,FALSE)</f>
        <v>#N/A</v>
      </c>
      <c r="BT333" s="8" t="e">
        <f>VLOOKUP(CN333,'CIR Results'!$B$3:$L$42,11,FALSE)</f>
        <v>#N/A</v>
      </c>
      <c r="BU333" s="136" t="e">
        <f>VLOOKUP(CN333,'CIR Team Info'!$B$5:$E$44,2,FALSE)</f>
        <v>#N/A</v>
      </c>
      <c r="BV333" s="136" t="e">
        <f>VLOOKUP(CN333,'CIR Team Info'!$B$5:$E$44,4,FALSE)</f>
        <v>#N/A</v>
      </c>
      <c r="BW333" s="136" t="str">
        <f t="shared" si="275"/>
        <v xml:space="preserve">0 0 0 </v>
      </c>
      <c r="BX333" s="168">
        <f>'Pit Scouting Data'!E292</f>
        <v>0</v>
      </c>
      <c r="BY333" s="168">
        <f>'Pit Scouting Data'!F292</f>
        <v>0</v>
      </c>
      <c r="BZ333" s="168">
        <f>'Pit Scouting Data'!G292</f>
        <v>0</v>
      </c>
      <c r="CA333" s="168">
        <f>'Pit Scouting Data'!H292</f>
        <v>0</v>
      </c>
      <c r="CB333" s="168">
        <f>'Pit Scouting Data'!I292</f>
        <v>0</v>
      </c>
      <c r="CC333" s="168">
        <f>'Pit Scouting Data'!J292</f>
        <v>0</v>
      </c>
      <c r="CD333" s="168">
        <f>'Pit Scouting Data'!K292</f>
        <v>0</v>
      </c>
      <c r="CE333" s="168">
        <f>'Pit Scouting Data'!L292</f>
        <v>0</v>
      </c>
      <c r="CF333" s="168">
        <f>'Pit Scouting Data'!M292</f>
        <v>0</v>
      </c>
      <c r="CG333" s="168">
        <f>'Pit Scouting Data'!N292</f>
        <v>0</v>
      </c>
      <c r="CH333" s="168">
        <f>'Pit Scouting Data'!O292</f>
        <v>0</v>
      </c>
      <c r="CI333" s="176">
        <f>'Pit Scouting Data'!P292</f>
        <v>0</v>
      </c>
      <c r="CJ333" s="176">
        <f>'Pit Scouting Data'!Q292</f>
        <v>0</v>
      </c>
      <c r="CK333" s="176">
        <f>'Pit Scouting Data'!R292</f>
        <v>0</v>
      </c>
      <c r="CL333" s="176">
        <f>'Pit Scouting Data'!S292</f>
        <v>0</v>
      </c>
      <c r="CM333" s="169">
        <f>'Pit Scouting Data'!A292</f>
        <v>0</v>
      </c>
      <c r="CN333" s="169">
        <f>'Pit Scouting Data'!B292</f>
        <v>0</v>
      </c>
      <c r="CO333" s="169">
        <f>'Pit Scouting Data'!C292</f>
        <v>0</v>
      </c>
      <c r="CP333" s="169">
        <f>'Pit Scouting Data'!D292</f>
        <v>0</v>
      </c>
      <c r="CQ333" s="169"/>
      <c r="CR333" s="169"/>
      <c r="CS333" s="169"/>
      <c r="CT333" s="169"/>
      <c r="CU333" s="169"/>
      <c r="CV333" s="169"/>
      <c r="CW333" s="169"/>
      <c r="CX333" s="169"/>
      <c r="CY333" s="169"/>
      <c r="CZ333" s="169"/>
      <c r="DA333" s="169"/>
      <c r="DB333" s="169"/>
      <c r="DC333" s="169"/>
      <c r="DD333" s="169"/>
      <c r="DE333" s="169"/>
      <c r="DF333" s="169"/>
      <c r="DG333" s="169"/>
      <c r="DH333" s="169"/>
      <c r="DI333" s="169"/>
      <c r="DJ333" s="2"/>
      <c r="DK333" s="2"/>
      <c r="DL333" s="2"/>
      <c r="DM333" s="2"/>
      <c r="DN333" s="2"/>
      <c r="DO333" s="2"/>
      <c r="DP333" s="169"/>
      <c r="DQ333" s="169"/>
      <c r="DR333" s="169"/>
      <c r="DS333" s="169"/>
      <c r="DT333" s="169"/>
      <c r="DU333" s="169"/>
      <c r="DV333" s="169"/>
      <c r="DW333" s="37"/>
      <c r="DX333" s="37"/>
      <c r="DZ333" s="153"/>
    </row>
    <row r="334" spans="1:130" s="164" customFormat="1" hidden="1" x14ac:dyDescent="0.25">
      <c r="A334" s="153">
        <f t="shared" si="230"/>
        <v>0</v>
      </c>
      <c r="B334" s="39"/>
      <c r="C334" s="39"/>
      <c r="D334" s="17">
        <f t="shared" si="231"/>
        <v>0</v>
      </c>
      <c r="E334" s="113">
        <f t="shared" si="232"/>
        <v>0</v>
      </c>
      <c r="F334" s="113">
        <f t="shared" si="233"/>
        <v>0</v>
      </c>
      <c r="G334" s="113">
        <f t="shared" si="234"/>
        <v>0</v>
      </c>
      <c r="H334" s="113">
        <f t="shared" si="235"/>
        <v>0</v>
      </c>
      <c r="I334" s="113">
        <f t="shared" si="236"/>
        <v>0</v>
      </c>
      <c r="J334" s="113">
        <f t="shared" si="237"/>
        <v>0</v>
      </c>
      <c r="K334" s="113">
        <f t="shared" si="238"/>
        <v>0</v>
      </c>
      <c r="L334" s="76">
        <v>8</v>
      </c>
      <c r="M334" s="76">
        <v>8</v>
      </c>
      <c r="N334" s="76">
        <v>6</v>
      </c>
      <c r="O334" s="76">
        <v>6</v>
      </c>
      <c r="P334" s="76">
        <v>6</v>
      </c>
      <c r="Q334" s="76">
        <v>2</v>
      </c>
      <c r="R334" s="76">
        <v>1</v>
      </c>
      <c r="S334" s="17">
        <f t="shared" si="239"/>
        <v>0</v>
      </c>
      <c r="T334" s="113">
        <f t="shared" si="240"/>
        <v>0</v>
      </c>
      <c r="U334" s="113">
        <f t="shared" si="241"/>
        <v>0</v>
      </c>
      <c r="V334" s="113">
        <f t="shared" si="242"/>
        <v>0</v>
      </c>
      <c r="W334" s="113">
        <f t="shared" si="243"/>
        <v>0</v>
      </c>
      <c r="X334" s="113">
        <f t="shared" si="244"/>
        <v>0</v>
      </c>
      <c r="Y334" s="113">
        <f t="shared" si="245"/>
        <v>0</v>
      </c>
      <c r="Z334" s="113">
        <f t="shared" si="246"/>
        <v>0</v>
      </c>
      <c r="AA334" s="76">
        <v>5</v>
      </c>
      <c r="AB334" s="76">
        <v>6</v>
      </c>
      <c r="AC334" s="76">
        <v>8</v>
      </c>
      <c r="AD334" s="76">
        <v>2</v>
      </c>
      <c r="AE334" s="76">
        <v>2</v>
      </c>
      <c r="AF334" s="76">
        <v>3</v>
      </c>
      <c r="AG334" s="76">
        <v>8</v>
      </c>
      <c r="AH334" s="131">
        <f t="shared" si="247"/>
        <v>0</v>
      </c>
      <c r="AI334" s="131">
        <f t="shared" si="248"/>
        <v>0</v>
      </c>
      <c r="AJ334" s="131">
        <f t="shared" si="249"/>
        <v>0</v>
      </c>
      <c r="AK334" s="131">
        <f t="shared" si="250"/>
        <v>0</v>
      </c>
      <c r="AL334" s="131">
        <f t="shared" si="251"/>
        <v>0</v>
      </c>
      <c r="AM334" s="131">
        <f t="shared" si="252"/>
        <v>0</v>
      </c>
      <c r="AN334" s="131">
        <f t="shared" si="253"/>
        <v>0</v>
      </c>
      <c r="AO334" s="115" t="b">
        <f t="shared" si="254"/>
        <v>0</v>
      </c>
      <c r="AP334" s="115" t="b">
        <f t="shared" si="255"/>
        <v>0</v>
      </c>
      <c r="AQ334" s="115" t="b">
        <f t="shared" si="256"/>
        <v>0</v>
      </c>
      <c r="AR334" s="79">
        <f t="shared" si="257"/>
        <v>0</v>
      </c>
      <c r="AS334" s="79">
        <f t="shared" si="258"/>
        <v>0</v>
      </c>
      <c r="AT334" s="79">
        <f t="shared" si="259"/>
        <v>0</v>
      </c>
      <c r="AU334" s="79">
        <f t="shared" si="260"/>
        <v>0</v>
      </c>
      <c r="AV334" s="79">
        <f t="shared" si="261"/>
        <v>0</v>
      </c>
      <c r="AW334" s="79">
        <f t="shared" si="262"/>
        <v>0</v>
      </c>
      <c r="AX334" s="128">
        <f t="shared" si="263"/>
        <v>0</v>
      </c>
      <c r="AY334" s="128"/>
      <c r="AZ334" s="128"/>
      <c r="BA334" s="128">
        <f t="shared" si="264"/>
        <v>0</v>
      </c>
      <c r="BB334" s="128">
        <f t="shared" si="265"/>
        <v>0</v>
      </c>
      <c r="BC334" s="80">
        <f t="shared" si="269"/>
        <v>0</v>
      </c>
      <c r="BD334" s="80">
        <f t="shared" si="270"/>
        <v>0</v>
      </c>
      <c r="BE334" s="80">
        <f t="shared" si="271"/>
        <v>0</v>
      </c>
      <c r="BF334" s="80">
        <f t="shared" si="272"/>
        <v>0</v>
      </c>
      <c r="BG334" s="80">
        <f t="shared" si="273"/>
        <v>0</v>
      </c>
      <c r="BH334" s="80">
        <f t="shared" si="274"/>
        <v>0</v>
      </c>
      <c r="BI334" s="4">
        <f t="shared" si="266"/>
        <v>0</v>
      </c>
      <c r="BJ334" s="4">
        <f t="shared" si="267"/>
        <v>0</v>
      </c>
      <c r="BK334" s="4">
        <f t="shared" si="268"/>
        <v>0</v>
      </c>
      <c r="BL334" s="8" t="e">
        <f>VLOOKUP(CN334,'CIR Results'!$B$3:$L$42,2,FALSE)</f>
        <v>#N/A</v>
      </c>
      <c r="BM334" s="8" t="e">
        <f>VLOOKUP(CN334,'CIR Results'!$B$3:$L$42,3,FALSE)</f>
        <v>#N/A</v>
      </c>
      <c r="BN334" s="8" t="e">
        <f>VLOOKUP(CN334,'CIR Results'!$B$3:$L$42,4,FALSE)</f>
        <v>#N/A</v>
      </c>
      <c r="BO334" s="8" t="e">
        <f>VLOOKUP(CN334,'CIR Results'!$B$3:$L$42,5,FALSE)</f>
        <v>#N/A</v>
      </c>
      <c r="BP334" s="8" t="e">
        <f>VLOOKUP(CN334,'CIR Results'!$B$3:$L$42,6,FALSE)</f>
        <v>#N/A</v>
      </c>
      <c r="BQ334" s="8" t="e">
        <f>VLOOKUP(CN334,'CIR Results'!$B$3:$L$42,8,FALSE)</f>
        <v>#N/A</v>
      </c>
      <c r="BR334" s="8" t="e">
        <f>VLOOKUP(CN334,'CIR Results'!$B$3:$L$42,9,FALSE)</f>
        <v>#N/A</v>
      </c>
      <c r="BS334" s="8" t="e">
        <f>VLOOKUP(CN334,'CIR Results'!$B$3:$L$42,10,FALSE)</f>
        <v>#N/A</v>
      </c>
      <c r="BT334" s="8" t="e">
        <f>VLOOKUP(CN334,'CIR Results'!$B$3:$L$42,11,FALSE)</f>
        <v>#N/A</v>
      </c>
      <c r="BU334" s="136" t="e">
        <f>VLOOKUP(CN334,'CIR Team Info'!$B$5:$E$44,2,FALSE)</f>
        <v>#N/A</v>
      </c>
      <c r="BV334" s="136" t="e">
        <f>VLOOKUP(CN334,'CIR Team Info'!$B$5:$E$44,4,FALSE)</f>
        <v>#N/A</v>
      </c>
      <c r="BW334" s="136" t="str">
        <f t="shared" si="275"/>
        <v xml:space="preserve">0 0 0 </v>
      </c>
      <c r="BX334" s="168">
        <f>'Pit Scouting Data'!E293</f>
        <v>0</v>
      </c>
      <c r="BY334" s="168">
        <f>'Pit Scouting Data'!F293</f>
        <v>0</v>
      </c>
      <c r="BZ334" s="168">
        <f>'Pit Scouting Data'!G293</f>
        <v>0</v>
      </c>
      <c r="CA334" s="168">
        <f>'Pit Scouting Data'!H293</f>
        <v>0</v>
      </c>
      <c r="CB334" s="168">
        <f>'Pit Scouting Data'!I293</f>
        <v>0</v>
      </c>
      <c r="CC334" s="168">
        <f>'Pit Scouting Data'!J293</f>
        <v>0</v>
      </c>
      <c r="CD334" s="168">
        <f>'Pit Scouting Data'!K293</f>
        <v>0</v>
      </c>
      <c r="CE334" s="168">
        <f>'Pit Scouting Data'!L293</f>
        <v>0</v>
      </c>
      <c r="CF334" s="168">
        <f>'Pit Scouting Data'!M293</f>
        <v>0</v>
      </c>
      <c r="CG334" s="168">
        <f>'Pit Scouting Data'!N293</f>
        <v>0</v>
      </c>
      <c r="CH334" s="168">
        <f>'Pit Scouting Data'!O293</f>
        <v>0</v>
      </c>
      <c r="CI334" s="176">
        <f>'Pit Scouting Data'!P293</f>
        <v>0</v>
      </c>
      <c r="CJ334" s="176">
        <f>'Pit Scouting Data'!Q293</f>
        <v>0</v>
      </c>
      <c r="CK334" s="176">
        <f>'Pit Scouting Data'!R293</f>
        <v>0</v>
      </c>
      <c r="CL334" s="176">
        <f>'Pit Scouting Data'!S293</f>
        <v>0</v>
      </c>
      <c r="CM334" s="169">
        <f>'Pit Scouting Data'!A293</f>
        <v>0</v>
      </c>
      <c r="CN334" s="169">
        <f>'Pit Scouting Data'!B293</f>
        <v>0</v>
      </c>
      <c r="CO334" s="169">
        <f>'Pit Scouting Data'!C293</f>
        <v>0</v>
      </c>
      <c r="CP334" s="169">
        <f>'Pit Scouting Data'!D293</f>
        <v>0</v>
      </c>
      <c r="CQ334" s="169"/>
      <c r="CR334" s="169"/>
      <c r="CS334" s="169"/>
      <c r="CT334" s="169"/>
      <c r="CU334" s="169"/>
      <c r="CV334" s="169"/>
      <c r="CW334" s="169"/>
      <c r="CX334" s="169"/>
      <c r="CY334" s="169"/>
      <c r="CZ334" s="169"/>
      <c r="DA334" s="169"/>
      <c r="DB334" s="169"/>
      <c r="DC334" s="169"/>
      <c r="DD334" s="169"/>
      <c r="DE334" s="169"/>
      <c r="DF334" s="169"/>
      <c r="DG334" s="169"/>
      <c r="DH334" s="169"/>
      <c r="DI334" s="169"/>
      <c r="DJ334" s="2"/>
      <c r="DK334" s="2"/>
      <c r="DL334" s="2"/>
      <c r="DM334" s="2"/>
      <c r="DN334" s="2"/>
      <c r="DO334" s="2"/>
      <c r="DP334" s="169"/>
      <c r="DQ334" s="169"/>
      <c r="DR334" s="169"/>
      <c r="DS334" s="169"/>
      <c r="DT334" s="169"/>
      <c r="DU334" s="169"/>
      <c r="DV334" s="169"/>
      <c r="DW334" s="37"/>
      <c r="DX334" s="37"/>
      <c r="DZ334" s="153"/>
    </row>
    <row r="335" spans="1:130" s="164" customFormat="1" hidden="1" x14ac:dyDescent="0.25">
      <c r="A335" s="153">
        <f t="shared" si="230"/>
        <v>0</v>
      </c>
      <c r="B335" s="39"/>
      <c r="C335" s="39"/>
      <c r="D335" s="17">
        <f t="shared" si="231"/>
        <v>0</v>
      </c>
      <c r="E335" s="113">
        <f t="shared" si="232"/>
        <v>0</v>
      </c>
      <c r="F335" s="113">
        <f t="shared" si="233"/>
        <v>0</v>
      </c>
      <c r="G335" s="113">
        <f t="shared" si="234"/>
        <v>0</v>
      </c>
      <c r="H335" s="113">
        <f t="shared" si="235"/>
        <v>0</v>
      </c>
      <c r="I335" s="113">
        <f t="shared" si="236"/>
        <v>0</v>
      </c>
      <c r="J335" s="113">
        <f t="shared" si="237"/>
        <v>0</v>
      </c>
      <c r="K335" s="113">
        <f t="shared" si="238"/>
        <v>0</v>
      </c>
      <c r="L335" s="76">
        <v>8</v>
      </c>
      <c r="M335" s="76">
        <v>8</v>
      </c>
      <c r="N335" s="76">
        <v>6</v>
      </c>
      <c r="O335" s="76">
        <v>6</v>
      </c>
      <c r="P335" s="76">
        <v>6</v>
      </c>
      <c r="Q335" s="76">
        <v>2</v>
      </c>
      <c r="R335" s="76">
        <v>1</v>
      </c>
      <c r="S335" s="17">
        <f t="shared" si="239"/>
        <v>0</v>
      </c>
      <c r="T335" s="113">
        <f t="shared" si="240"/>
        <v>0</v>
      </c>
      <c r="U335" s="113">
        <f t="shared" si="241"/>
        <v>0</v>
      </c>
      <c r="V335" s="113">
        <f t="shared" si="242"/>
        <v>0</v>
      </c>
      <c r="W335" s="113">
        <f t="shared" si="243"/>
        <v>0</v>
      </c>
      <c r="X335" s="113">
        <f t="shared" si="244"/>
        <v>0</v>
      </c>
      <c r="Y335" s="113">
        <f t="shared" si="245"/>
        <v>0</v>
      </c>
      <c r="Z335" s="113">
        <f t="shared" si="246"/>
        <v>0</v>
      </c>
      <c r="AA335" s="76">
        <v>5</v>
      </c>
      <c r="AB335" s="76">
        <v>6</v>
      </c>
      <c r="AC335" s="76">
        <v>8</v>
      </c>
      <c r="AD335" s="76">
        <v>2</v>
      </c>
      <c r="AE335" s="76">
        <v>2</v>
      </c>
      <c r="AF335" s="76">
        <v>3</v>
      </c>
      <c r="AG335" s="76">
        <v>8</v>
      </c>
      <c r="AH335" s="131">
        <f t="shared" si="247"/>
        <v>0</v>
      </c>
      <c r="AI335" s="131">
        <f t="shared" si="248"/>
        <v>0</v>
      </c>
      <c r="AJ335" s="131">
        <f t="shared" si="249"/>
        <v>0</v>
      </c>
      <c r="AK335" s="131">
        <f t="shared" si="250"/>
        <v>0</v>
      </c>
      <c r="AL335" s="131">
        <f t="shared" si="251"/>
        <v>0</v>
      </c>
      <c r="AM335" s="131">
        <f t="shared" si="252"/>
        <v>0</v>
      </c>
      <c r="AN335" s="131">
        <f t="shared" si="253"/>
        <v>0</v>
      </c>
      <c r="AO335" s="115" t="b">
        <f t="shared" si="254"/>
        <v>0</v>
      </c>
      <c r="AP335" s="115" t="b">
        <f t="shared" si="255"/>
        <v>0</v>
      </c>
      <c r="AQ335" s="115" t="b">
        <f t="shared" si="256"/>
        <v>0</v>
      </c>
      <c r="AR335" s="79">
        <f t="shared" si="257"/>
        <v>0</v>
      </c>
      <c r="AS335" s="79">
        <f t="shared" si="258"/>
        <v>0</v>
      </c>
      <c r="AT335" s="79">
        <f t="shared" si="259"/>
        <v>0</v>
      </c>
      <c r="AU335" s="79">
        <f t="shared" si="260"/>
        <v>0</v>
      </c>
      <c r="AV335" s="79">
        <f t="shared" si="261"/>
        <v>0</v>
      </c>
      <c r="AW335" s="79">
        <f t="shared" si="262"/>
        <v>0</v>
      </c>
      <c r="AX335" s="128">
        <f t="shared" si="263"/>
        <v>0</v>
      </c>
      <c r="AY335" s="128"/>
      <c r="AZ335" s="128"/>
      <c r="BA335" s="128">
        <f t="shared" si="264"/>
        <v>0</v>
      </c>
      <c r="BB335" s="128">
        <f t="shared" si="265"/>
        <v>0</v>
      </c>
      <c r="BC335" s="80">
        <f t="shared" si="269"/>
        <v>0</v>
      </c>
      <c r="BD335" s="80">
        <f t="shared" si="270"/>
        <v>0</v>
      </c>
      <c r="BE335" s="80">
        <f t="shared" si="271"/>
        <v>0</v>
      </c>
      <c r="BF335" s="80">
        <f t="shared" si="272"/>
        <v>0</v>
      </c>
      <c r="BG335" s="80">
        <f t="shared" si="273"/>
        <v>0</v>
      </c>
      <c r="BH335" s="80">
        <f t="shared" si="274"/>
        <v>0</v>
      </c>
      <c r="BI335" s="4">
        <f t="shared" si="266"/>
        <v>0</v>
      </c>
      <c r="BJ335" s="4">
        <f t="shared" si="267"/>
        <v>0</v>
      </c>
      <c r="BK335" s="4">
        <f t="shared" si="268"/>
        <v>0</v>
      </c>
      <c r="BL335" s="8" t="e">
        <f>VLOOKUP(CN335,'CIR Results'!$B$3:$L$42,2,FALSE)</f>
        <v>#N/A</v>
      </c>
      <c r="BM335" s="8" t="e">
        <f>VLOOKUP(CN335,'CIR Results'!$B$3:$L$42,3,FALSE)</f>
        <v>#N/A</v>
      </c>
      <c r="BN335" s="8" t="e">
        <f>VLOOKUP(CN335,'CIR Results'!$B$3:$L$42,4,FALSE)</f>
        <v>#N/A</v>
      </c>
      <c r="BO335" s="8" t="e">
        <f>VLOOKUP(CN335,'CIR Results'!$B$3:$L$42,5,FALSE)</f>
        <v>#N/A</v>
      </c>
      <c r="BP335" s="8" t="e">
        <f>VLOOKUP(CN335,'CIR Results'!$B$3:$L$42,6,FALSE)</f>
        <v>#N/A</v>
      </c>
      <c r="BQ335" s="8" t="e">
        <f>VLOOKUP(CN335,'CIR Results'!$B$3:$L$42,8,FALSE)</f>
        <v>#N/A</v>
      </c>
      <c r="BR335" s="8" t="e">
        <f>VLOOKUP(CN335,'CIR Results'!$B$3:$L$42,9,FALSE)</f>
        <v>#N/A</v>
      </c>
      <c r="BS335" s="8" t="e">
        <f>VLOOKUP(CN335,'CIR Results'!$B$3:$L$42,10,FALSE)</f>
        <v>#N/A</v>
      </c>
      <c r="BT335" s="8" t="e">
        <f>VLOOKUP(CN335,'CIR Results'!$B$3:$L$42,11,FALSE)</f>
        <v>#N/A</v>
      </c>
      <c r="BU335" s="136" t="e">
        <f>VLOOKUP(CN335,'CIR Team Info'!$B$5:$E$44,2,FALSE)</f>
        <v>#N/A</v>
      </c>
      <c r="BV335" s="136" t="e">
        <f>VLOOKUP(CN335,'CIR Team Info'!$B$5:$E$44,4,FALSE)</f>
        <v>#N/A</v>
      </c>
      <c r="BW335" s="136" t="str">
        <f t="shared" si="275"/>
        <v xml:space="preserve">0 0 0 </v>
      </c>
      <c r="BX335" s="168">
        <f>'Pit Scouting Data'!E294</f>
        <v>0</v>
      </c>
      <c r="BY335" s="168">
        <f>'Pit Scouting Data'!F294</f>
        <v>0</v>
      </c>
      <c r="BZ335" s="168">
        <f>'Pit Scouting Data'!G294</f>
        <v>0</v>
      </c>
      <c r="CA335" s="168">
        <f>'Pit Scouting Data'!H294</f>
        <v>0</v>
      </c>
      <c r="CB335" s="168">
        <f>'Pit Scouting Data'!I294</f>
        <v>0</v>
      </c>
      <c r="CC335" s="168">
        <f>'Pit Scouting Data'!J294</f>
        <v>0</v>
      </c>
      <c r="CD335" s="168">
        <f>'Pit Scouting Data'!K294</f>
        <v>0</v>
      </c>
      <c r="CE335" s="168">
        <f>'Pit Scouting Data'!L294</f>
        <v>0</v>
      </c>
      <c r="CF335" s="168">
        <f>'Pit Scouting Data'!M294</f>
        <v>0</v>
      </c>
      <c r="CG335" s="168">
        <f>'Pit Scouting Data'!N294</f>
        <v>0</v>
      </c>
      <c r="CH335" s="168">
        <f>'Pit Scouting Data'!O294</f>
        <v>0</v>
      </c>
      <c r="CI335" s="176">
        <f>'Pit Scouting Data'!P294</f>
        <v>0</v>
      </c>
      <c r="CJ335" s="176">
        <f>'Pit Scouting Data'!Q294</f>
        <v>0</v>
      </c>
      <c r="CK335" s="176">
        <f>'Pit Scouting Data'!R294</f>
        <v>0</v>
      </c>
      <c r="CL335" s="176">
        <f>'Pit Scouting Data'!S294</f>
        <v>0</v>
      </c>
      <c r="CM335" s="169">
        <f>'Pit Scouting Data'!A294</f>
        <v>0</v>
      </c>
      <c r="CN335" s="169">
        <f>'Pit Scouting Data'!B294</f>
        <v>0</v>
      </c>
      <c r="CO335" s="169">
        <f>'Pit Scouting Data'!C294</f>
        <v>0</v>
      </c>
      <c r="CP335" s="169">
        <f>'Pit Scouting Data'!D294</f>
        <v>0</v>
      </c>
      <c r="CQ335" s="169"/>
      <c r="CR335" s="169"/>
      <c r="CS335" s="169"/>
      <c r="CT335" s="169"/>
      <c r="CU335" s="169"/>
      <c r="CV335" s="169"/>
      <c r="CW335" s="169"/>
      <c r="CX335" s="169"/>
      <c r="CY335" s="169"/>
      <c r="CZ335" s="169"/>
      <c r="DA335" s="169"/>
      <c r="DB335" s="169"/>
      <c r="DC335" s="169"/>
      <c r="DD335" s="169"/>
      <c r="DE335" s="169"/>
      <c r="DF335" s="169"/>
      <c r="DG335" s="169"/>
      <c r="DH335" s="169"/>
      <c r="DI335" s="169"/>
      <c r="DJ335" s="2"/>
      <c r="DK335" s="2"/>
      <c r="DL335" s="2"/>
      <c r="DM335" s="2"/>
      <c r="DN335" s="2"/>
      <c r="DO335" s="2"/>
      <c r="DP335" s="169"/>
      <c r="DQ335" s="169"/>
      <c r="DR335" s="169"/>
      <c r="DS335" s="169"/>
      <c r="DT335" s="169"/>
      <c r="DU335" s="169"/>
      <c r="DV335" s="169"/>
      <c r="DW335" s="37"/>
      <c r="DX335" s="37"/>
      <c r="DZ335" s="153"/>
    </row>
    <row r="336" spans="1:130" s="164" customFormat="1" hidden="1" x14ac:dyDescent="0.25">
      <c r="A336" s="153">
        <f t="shared" si="230"/>
        <v>0</v>
      </c>
      <c r="B336" s="39"/>
      <c r="C336" s="39"/>
      <c r="D336" s="17">
        <f t="shared" si="231"/>
        <v>0</v>
      </c>
      <c r="E336" s="113">
        <f t="shared" si="232"/>
        <v>0</v>
      </c>
      <c r="F336" s="113">
        <f t="shared" si="233"/>
        <v>0</v>
      </c>
      <c r="G336" s="113">
        <f t="shared" si="234"/>
        <v>0</v>
      </c>
      <c r="H336" s="113">
        <f t="shared" si="235"/>
        <v>0</v>
      </c>
      <c r="I336" s="113">
        <f t="shared" si="236"/>
        <v>0</v>
      </c>
      <c r="J336" s="113">
        <f t="shared" si="237"/>
        <v>0</v>
      </c>
      <c r="K336" s="113">
        <f t="shared" si="238"/>
        <v>0</v>
      </c>
      <c r="L336" s="76">
        <v>8</v>
      </c>
      <c r="M336" s="76">
        <v>8</v>
      </c>
      <c r="N336" s="76">
        <v>6</v>
      </c>
      <c r="O336" s="76">
        <v>6</v>
      </c>
      <c r="P336" s="76">
        <v>6</v>
      </c>
      <c r="Q336" s="76">
        <v>2</v>
      </c>
      <c r="R336" s="76">
        <v>1</v>
      </c>
      <c r="S336" s="17">
        <f t="shared" si="239"/>
        <v>0</v>
      </c>
      <c r="T336" s="113">
        <f t="shared" si="240"/>
        <v>0</v>
      </c>
      <c r="U336" s="113">
        <f t="shared" si="241"/>
        <v>0</v>
      </c>
      <c r="V336" s="113">
        <f t="shared" si="242"/>
        <v>0</v>
      </c>
      <c r="W336" s="113">
        <f t="shared" si="243"/>
        <v>0</v>
      </c>
      <c r="X336" s="113">
        <f t="shared" si="244"/>
        <v>0</v>
      </c>
      <c r="Y336" s="113">
        <f t="shared" si="245"/>
        <v>0</v>
      </c>
      <c r="Z336" s="113">
        <f t="shared" si="246"/>
        <v>0</v>
      </c>
      <c r="AA336" s="76">
        <v>5</v>
      </c>
      <c r="AB336" s="76">
        <v>6</v>
      </c>
      <c r="AC336" s="76">
        <v>8</v>
      </c>
      <c r="AD336" s="76">
        <v>2</v>
      </c>
      <c r="AE336" s="76">
        <v>2</v>
      </c>
      <c r="AF336" s="76">
        <v>3</v>
      </c>
      <c r="AG336" s="76">
        <v>8</v>
      </c>
      <c r="AH336" s="131">
        <f t="shared" si="247"/>
        <v>0</v>
      </c>
      <c r="AI336" s="131">
        <f t="shared" si="248"/>
        <v>0</v>
      </c>
      <c r="AJ336" s="131">
        <f t="shared" si="249"/>
        <v>0</v>
      </c>
      <c r="AK336" s="131">
        <f t="shared" si="250"/>
        <v>0</v>
      </c>
      <c r="AL336" s="131">
        <f t="shared" si="251"/>
        <v>0</v>
      </c>
      <c r="AM336" s="131">
        <f t="shared" si="252"/>
        <v>0</v>
      </c>
      <c r="AN336" s="131">
        <f t="shared" si="253"/>
        <v>0</v>
      </c>
      <c r="AO336" s="115" t="b">
        <f t="shared" si="254"/>
        <v>0</v>
      </c>
      <c r="AP336" s="115" t="b">
        <f t="shared" si="255"/>
        <v>0</v>
      </c>
      <c r="AQ336" s="115" t="b">
        <f t="shared" si="256"/>
        <v>0</v>
      </c>
      <c r="AR336" s="79">
        <f t="shared" si="257"/>
        <v>0</v>
      </c>
      <c r="AS336" s="79">
        <f t="shared" si="258"/>
        <v>0</v>
      </c>
      <c r="AT336" s="79">
        <f t="shared" si="259"/>
        <v>0</v>
      </c>
      <c r="AU336" s="79">
        <f t="shared" si="260"/>
        <v>0</v>
      </c>
      <c r="AV336" s="79">
        <f t="shared" si="261"/>
        <v>0</v>
      </c>
      <c r="AW336" s="79">
        <f t="shared" si="262"/>
        <v>0</v>
      </c>
      <c r="AX336" s="128">
        <f t="shared" si="263"/>
        <v>0</v>
      </c>
      <c r="AY336" s="128"/>
      <c r="AZ336" s="128"/>
      <c r="BA336" s="128">
        <f t="shared" si="264"/>
        <v>0</v>
      </c>
      <c r="BB336" s="128">
        <f t="shared" si="265"/>
        <v>0</v>
      </c>
      <c r="BC336" s="80">
        <f t="shared" si="269"/>
        <v>0</v>
      </c>
      <c r="BD336" s="80">
        <f t="shared" si="270"/>
        <v>0</v>
      </c>
      <c r="BE336" s="80">
        <f t="shared" si="271"/>
        <v>0</v>
      </c>
      <c r="BF336" s="80">
        <f t="shared" si="272"/>
        <v>0</v>
      </c>
      <c r="BG336" s="80">
        <f t="shared" si="273"/>
        <v>0</v>
      </c>
      <c r="BH336" s="80">
        <f t="shared" si="274"/>
        <v>0</v>
      </c>
      <c r="BI336" s="4">
        <f t="shared" si="266"/>
        <v>0</v>
      </c>
      <c r="BJ336" s="4">
        <f t="shared" si="267"/>
        <v>0</v>
      </c>
      <c r="BK336" s="4">
        <f t="shared" si="268"/>
        <v>0</v>
      </c>
      <c r="BL336" s="8" t="e">
        <f>VLOOKUP(CN336,'CIR Results'!$B$3:$L$42,2,FALSE)</f>
        <v>#N/A</v>
      </c>
      <c r="BM336" s="8" t="e">
        <f>VLOOKUP(CN336,'CIR Results'!$B$3:$L$42,3,FALSE)</f>
        <v>#N/A</v>
      </c>
      <c r="BN336" s="8" t="e">
        <f>VLOOKUP(CN336,'CIR Results'!$B$3:$L$42,4,FALSE)</f>
        <v>#N/A</v>
      </c>
      <c r="BO336" s="8" t="e">
        <f>VLOOKUP(CN336,'CIR Results'!$B$3:$L$42,5,FALSE)</f>
        <v>#N/A</v>
      </c>
      <c r="BP336" s="8" t="e">
        <f>VLOOKUP(CN336,'CIR Results'!$B$3:$L$42,6,FALSE)</f>
        <v>#N/A</v>
      </c>
      <c r="BQ336" s="8" t="e">
        <f>VLOOKUP(CN336,'CIR Results'!$B$3:$L$42,8,FALSE)</f>
        <v>#N/A</v>
      </c>
      <c r="BR336" s="8" t="e">
        <f>VLOOKUP(CN336,'CIR Results'!$B$3:$L$42,9,FALSE)</f>
        <v>#N/A</v>
      </c>
      <c r="BS336" s="8" t="e">
        <f>VLOOKUP(CN336,'CIR Results'!$B$3:$L$42,10,FALSE)</f>
        <v>#N/A</v>
      </c>
      <c r="BT336" s="8" t="e">
        <f>VLOOKUP(CN336,'CIR Results'!$B$3:$L$42,11,FALSE)</f>
        <v>#N/A</v>
      </c>
      <c r="BU336" s="136" t="e">
        <f>VLOOKUP(CN336,'CIR Team Info'!$B$5:$E$44,2,FALSE)</f>
        <v>#N/A</v>
      </c>
      <c r="BV336" s="136" t="e">
        <f>VLOOKUP(CN336,'CIR Team Info'!$B$5:$E$44,4,FALSE)</f>
        <v>#N/A</v>
      </c>
      <c r="BW336" s="136" t="str">
        <f t="shared" si="275"/>
        <v xml:space="preserve">0 0 0 </v>
      </c>
      <c r="BX336" s="168">
        <f>'Pit Scouting Data'!E295</f>
        <v>0</v>
      </c>
      <c r="BY336" s="168">
        <f>'Pit Scouting Data'!F295</f>
        <v>0</v>
      </c>
      <c r="BZ336" s="168">
        <f>'Pit Scouting Data'!G295</f>
        <v>0</v>
      </c>
      <c r="CA336" s="168">
        <f>'Pit Scouting Data'!H295</f>
        <v>0</v>
      </c>
      <c r="CB336" s="168">
        <f>'Pit Scouting Data'!I295</f>
        <v>0</v>
      </c>
      <c r="CC336" s="168">
        <f>'Pit Scouting Data'!J295</f>
        <v>0</v>
      </c>
      <c r="CD336" s="168">
        <f>'Pit Scouting Data'!K295</f>
        <v>0</v>
      </c>
      <c r="CE336" s="168">
        <f>'Pit Scouting Data'!L295</f>
        <v>0</v>
      </c>
      <c r="CF336" s="168">
        <f>'Pit Scouting Data'!M295</f>
        <v>0</v>
      </c>
      <c r="CG336" s="168">
        <f>'Pit Scouting Data'!N295</f>
        <v>0</v>
      </c>
      <c r="CH336" s="168">
        <f>'Pit Scouting Data'!O295</f>
        <v>0</v>
      </c>
      <c r="CI336" s="176">
        <f>'Pit Scouting Data'!P295</f>
        <v>0</v>
      </c>
      <c r="CJ336" s="176">
        <f>'Pit Scouting Data'!Q295</f>
        <v>0</v>
      </c>
      <c r="CK336" s="176">
        <f>'Pit Scouting Data'!R295</f>
        <v>0</v>
      </c>
      <c r="CL336" s="176">
        <f>'Pit Scouting Data'!S295</f>
        <v>0</v>
      </c>
      <c r="CM336" s="169">
        <f>'Pit Scouting Data'!A295</f>
        <v>0</v>
      </c>
      <c r="CN336" s="169">
        <f>'Pit Scouting Data'!B295</f>
        <v>0</v>
      </c>
      <c r="CO336" s="169">
        <f>'Pit Scouting Data'!C295</f>
        <v>0</v>
      </c>
      <c r="CP336" s="169">
        <f>'Pit Scouting Data'!D295</f>
        <v>0</v>
      </c>
      <c r="CQ336" s="169"/>
      <c r="CR336" s="169"/>
      <c r="CS336" s="169"/>
      <c r="CT336" s="169"/>
      <c r="CU336" s="169"/>
      <c r="CV336" s="169"/>
      <c r="CW336" s="169"/>
      <c r="CX336" s="169"/>
      <c r="CY336" s="169"/>
      <c r="CZ336" s="169"/>
      <c r="DA336" s="169"/>
      <c r="DB336" s="169"/>
      <c r="DC336" s="169"/>
      <c r="DD336" s="169"/>
      <c r="DE336" s="169"/>
      <c r="DF336" s="169"/>
      <c r="DG336" s="169"/>
      <c r="DH336" s="169"/>
      <c r="DI336" s="169"/>
      <c r="DJ336" s="2"/>
      <c r="DK336" s="2"/>
      <c r="DL336" s="2"/>
      <c r="DM336" s="2"/>
      <c r="DN336" s="2"/>
      <c r="DO336" s="2"/>
      <c r="DP336" s="169"/>
      <c r="DQ336" s="169"/>
      <c r="DR336" s="169"/>
      <c r="DS336" s="169"/>
      <c r="DT336" s="169"/>
      <c r="DU336" s="169"/>
      <c r="DV336" s="169"/>
      <c r="DW336" s="37"/>
      <c r="DX336" s="37"/>
      <c r="DZ336" s="153"/>
    </row>
    <row r="337" spans="1:130" s="164" customFormat="1" hidden="1" x14ac:dyDescent="0.25">
      <c r="A337" s="153">
        <f t="shared" si="230"/>
        <v>0</v>
      </c>
      <c r="B337" s="39"/>
      <c r="C337" s="39"/>
      <c r="D337" s="17">
        <f t="shared" si="231"/>
        <v>0</v>
      </c>
      <c r="E337" s="113">
        <f t="shared" si="232"/>
        <v>0</v>
      </c>
      <c r="F337" s="113">
        <f t="shared" si="233"/>
        <v>0</v>
      </c>
      <c r="G337" s="113">
        <f t="shared" si="234"/>
        <v>0</v>
      </c>
      <c r="H337" s="113">
        <f t="shared" si="235"/>
        <v>0</v>
      </c>
      <c r="I337" s="113">
        <f t="shared" si="236"/>
        <v>0</v>
      </c>
      <c r="J337" s="113">
        <f t="shared" si="237"/>
        <v>0</v>
      </c>
      <c r="K337" s="113">
        <f t="shared" si="238"/>
        <v>0</v>
      </c>
      <c r="L337" s="76">
        <v>8</v>
      </c>
      <c r="M337" s="76">
        <v>8</v>
      </c>
      <c r="N337" s="76">
        <v>6</v>
      </c>
      <c r="O337" s="76">
        <v>6</v>
      </c>
      <c r="P337" s="76">
        <v>6</v>
      </c>
      <c r="Q337" s="76">
        <v>2</v>
      </c>
      <c r="R337" s="76">
        <v>1</v>
      </c>
      <c r="S337" s="17">
        <f t="shared" si="239"/>
        <v>0</v>
      </c>
      <c r="T337" s="113">
        <f t="shared" si="240"/>
        <v>0</v>
      </c>
      <c r="U337" s="113">
        <f t="shared" si="241"/>
        <v>0</v>
      </c>
      <c r="V337" s="113">
        <f t="shared" si="242"/>
        <v>0</v>
      </c>
      <c r="W337" s="113">
        <f t="shared" si="243"/>
        <v>0</v>
      </c>
      <c r="X337" s="113">
        <f t="shared" si="244"/>
        <v>0</v>
      </c>
      <c r="Y337" s="113">
        <f t="shared" si="245"/>
        <v>0</v>
      </c>
      <c r="Z337" s="113">
        <f t="shared" si="246"/>
        <v>0</v>
      </c>
      <c r="AA337" s="76">
        <v>5</v>
      </c>
      <c r="AB337" s="76">
        <v>6</v>
      </c>
      <c r="AC337" s="76">
        <v>8</v>
      </c>
      <c r="AD337" s="76">
        <v>2</v>
      </c>
      <c r="AE337" s="76">
        <v>2</v>
      </c>
      <c r="AF337" s="76">
        <v>3</v>
      </c>
      <c r="AG337" s="76">
        <v>8</v>
      </c>
      <c r="AH337" s="131">
        <f t="shared" si="247"/>
        <v>0</v>
      </c>
      <c r="AI337" s="131">
        <f t="shared" si="248"/>
        <v>0</v>
      </c>
      <c r="AJ337" s="131">
        <f t="shared" si="249"/>
        <v>0</v>
      </c>
      <c r="AK337" s="131">
        <f t="shared" si="250"/>
        <v>0</v>
      </c>
      <c r="AL337" s="131">
        <f t="shared" si="251"/>
        <v>0</v>
      </c>
      <c r="AM337" s="131">
        <f t="shared" si="252"/>
        <v>0</v>
      </c>
      <c r="AN337" s="131">
        <f t="shared" si="253"/>
        <v>0</v>
      </c>
      <c r="AO337" s="115" t="b">
        <f t="shared" si="254"/>
        <v>0</v>
      </c>
      <c r="AP337" s="115" t="b">
        <f t="shared" si="255"/>
        <v>0</v>
      </c>
      <c r="AQ337" s="115" t="b">
        <f t="shared" si="256"/>
        <v>0</v>
      </c>
      <c r="AR337" s="79">
        <f t="shared" si="257"/>
        <v>0</v>
      </c>
      <c r="AS337" s="79">
        <f t="shared" si="258"/>
        <v>0</v>
      </c>
      <c r="AT337" s="79">
        <f t="shared" si="259"/>
        <v>0</v>
      </c>
      <c r="AU337" s="79">
        <f t="shared" si="260"/>
        <v>0</v>
      </c>
      <c r="AV337" s="79">
        <f t="shared" si="261"/>
        <v>0</v>
      </c>
      <c r="AW337" s="79">
        <f t="shared" si="262"/>
        <v>0</v>
      </c>
      <c r="AX337" s="128">
        <f t="shared" si="263"/>
        <v>0</v>
      </c>
      <c r="AY337" s="128"/>
      <c r="AZ337" s="128"/>
      <c r="BA337" s="128">
        <f t="shared" si="264"/>
        <v>0</v>
      </c>
      <c r="BB337" s="128">
        <f t="shared" si="265"/>
        <v>0</v>
      </c>
      <c r="BC337" s="80">
        <f t="shared" si="269"/>
        <v>0</v>
      </c>
      <c r="BD337" s="80">
        <f t="shared" si="270"/>
        <v>0</v>
      </c>
      <c r="BE337" s="80">
        <f t="shared" si="271"/>
        <v>0</v>
      </c>
      <c r="BF337" s="80">
        <f t="shared" si="272"/>
        <v>0</v>
      </c>
      <c r="BG337" s="80">
        <f t="shared" si="273"/>
        <v>0</v>
      </c>
      <c r="BH337" s="80">
        <f t="shared" si="274"/>
        <v>0</v>
      </c>
      <c r="BI337" s="4">
        <f t="shared" si="266"/>
        <v>0</v>
      </c>
      <c r="BJ337" s="4">
        <f t="shared" si="267"/>
        <v>0</v>
      </c>
      <c r="BK337" s="4">
        <f t="shared" si="268"/>
        <v>0</v>
      </c>
      <c r="BL337" s="8" t="e">
        <f>VLOOKUP(CN337,'CIR Results'!$B$3:$L$42,2,FALSE)</f>
        <v>#N/A</v>
      </c>
      <c r="BM337" s="8" t="e">
        <f>VLOOKUP(CN337,'CIR Results'!$B$3:$L$42,3,FALSE)</f>
        <v>#N/A</v>
      </c>
      <c r="BN337" s="8" t="e">
        <f>VLOOKUP(CN337,'CIR Results'!$B$3:$L$42,4,FALSE)</f>
        <v>#N/A</v>
      </c>
      <c r="BO337" s="8" t="e">
        <f>VLOOKUP(CN337,'CIR Results'!$B$3:$L$42,5,FALSE)</f>
        <v>#N/A</v>
      </c>
      <c r="BP337" s="8" t="e">
        <f>VLOOKUP(CN337,'CIR Results'!$B$3:$L$42,6,FALSE)</f>
        <v>#N/A</v>
      </c>
      <c r="BQ337" s="8" t="e">
        <f>VLOOKUP(CN337,'CIR Results'!$B$3:$L$42,8,FALSE)</f>
        <v>#N/A</v>
      </c>
      <c r="BR337" s="8" t="e">
        <f>VLOOKUP(CN337,'CIR Results'!$B$3:$L$42,9,FALSE)</f>
        <v>#N/A</v>
      </c>
      <c r="BS337" s="8" t="e">
        <f>VLOOKUP(CN337,'CIR Results'!$B$3:$L$42,10,FALSE)</f>
        <v>#N/A</v>
      </c>
      <c r="BT337" s="8" t="e">
        <f>VLOOKUP(CN337,'CIR Results'!$B$3:$L$42,11,FALSE)</f>
        <v>#N/A</v>
      </c>
      <c r="BU337" s="136" t="e">
        <f>VLOOKUP(CN337,'CIR Team Info'!$B$5:$E$44,2,FALSE)</f>
        <v>#N/A</v>
      </c>
      <c r="BV337" s="136" t="e">
        <f>VLOOKUP(CN337,'CIR Team Info'!$B$5:$E$44,4,FALSE)</f>
        <v>#N/A</v>
      </c>
      <c r="BW337" s="136" t="str">
        <f t="shared" si="275"/>
        <v xml:space="preserve">0 0 0 </v>
      </c>
      <c r="BX337" s="168">
        <f>'Pit Scouting Data'!E296</f>
        <v>0</v>
      </c>
      <c r="BY337" s="168">
        <f>'Pit Scouting Data'!F296</f>
        <v>0</v>
      </c>
      <c r="BZ337" s="168">
        <f>'Pit Scouting Data'!G296</f>
        <v>0</v>
      </c>
      <c r="CA337" s="168">
        <f>'Pit Scouting Data'!H296</f>
        <v>0</v>
      </c>
      <c r="CB337" s="168">
        <f>'Pit Scouting Data'!I296</f>
        <v>0</v>
      </c>
      <c r="CC337" s="168">
        <f>'Pit Scouting Data'!J296</f>
        <v>0</v>
      </c>
      <c r="CD337" s="168">
        <f>'Pit Scouting Data'!K296</f>
        <v>0</v>
      </c>
      <c r="CE337" s="168">
        <f>'Pit Scouting Data'!L296</f>
        <v>0</v>
      </c>
      <c r="CF337" s="168">
        <f>'Pit Scouting Data'!M296</f>
        <v>0</v>
      </c>
      <c r="CG337" s="168">
        <f>'Pit Scouting Data'!N296</f>
        <v>0</v>
      </c>
      <c r="CH337" s="168">
        <f>'Pit Scouting Data'!O296</f>
        <v>0</v>
      </c>
      <c r="CI337" s="176">
        <f>'Pit Scouting Data'!P296</f>
        <v>0</v>
      </c>
      <c r="CJ337" s="176">
        <f>'Pit Scouting Data'!Q296</f>
        <v>0</v>
      </c>
      <c r="CK337" s="176">
        <f>'Pit Scouting Data'!R296</f>
        <v>0</v>
      </c>
      <c r="CL337" s="176">
        <f>'Pit Scouting Data'!S296</f>
        <v>0</v>
      </c>
      <c r="CM337" s="169">
        <f>'Pit Scouting Data'!A296</f>
        <v>0</v>
      </c>
      <c r="CN337" s="169">
        <f>'Pit Scouting Data'!B296</f>
        <v>0</v>
      </c>
      <c r="CO337" s="169">
        <f>'Pit Scouting Data'!C296</f>
        <v>0</v>
      </c>
      <c r="CP337" s="169">
        <f>'Pit Scouting Data'!D296</f>
        <v>0</v>
      </c>
      <c r="CQ337" s="169"/>
      <c r="CR337" s="169"/>
      <c r="CS337" s="169"/>
      <c r="CT337" s="169"/>
      <c r="CU337" s="169"/>
      <c r="CV337" s="169"/>
      <c r="CW337" s="169"/>
      <c r="CX337" s="169"/>
      <c r="CY337" s="169"/>
      <c r="CZ337" s="169"/>
      <c r="DA337" s="169"/>
      <c r="DB337" s="169"/>
      <c r="DC337" s="169"/>
      <c r="DD337" s="169"/>
      <c r="DE337" s="169"/>
      <c r="DF337" s="169"/>
      <c r="DG337" s="169"/>
      <c r="DH337" s="169"/>
      <c r="DI337" s="169"/>
      <c r="DJ337" s="2"/>
      <c r="DK337" s="2"/>
      <c r="DL337" s="2"/>
      <c r="DM337" s="2"/>
      <c r="DN337" s="2"/>
      <c r="DO337" s="2"/>
      <c r="DP337" s="169"/>
      <c r="DQ337" s="169"/>
      <c r="DR337" s="169"/>
      <c r="DS337" s="169"/>
      <c r="DT337" s="169"/>
      <c r="DU337" s="169"/>
      <c r="DV337" s="169"/>
      <c r="DW337" s="37"/>
      <c r="DX337" s="37"/>
      <c r="DZ337" s="153"/>
    </row>
    <row r="338" spans="1:130" s="164" customFormat="1" hidden="1" x14ac:dyDescent="0.25">
      <c r="A338" s="153">
        <f t="shared" si="230"/>
        <v>0</v>
      </c>
      <c r="B338" s="39"/>
      <c r="C338" s="39"/>
      <c r="D338" s="17">
        <f t="shared" si="231"/>
        <v>0</v>
      </c>
      <c r="E338" s="113">
        <f t="shared" si="232"/>
        <v>0</v>
      </c>
      <c r="F338" s="113">
        <f t="shared" si="233"/>
        <v>0</v>
      </c>
      <c r="G338" s="113">
        <f t="shared" si="234"/>
        <v>0</v>
      </c>
      <c r="H338" s="113">
        <f t="shared" si="235"/>
        <v>0</v>
      </c>
      <c r="I338" s="113">
        <f t="shared" si="236"/>
        <v>0</v>
      </c>
      <c r="J338" s="113">
        <f t="shared" si="237"/>
        <v>0</v>
      </c>
      <c r="K338" s="113">
        <f t="shared" si="238"/>
        <v>0</v>
      </c>
      <c r="L338" s="76">
        <v>8</v>
      </c>
      <c r="M338" s="76">
        <v>8</v>
      </c>
      <c r="N338" s="76">
        <v>6</v>
      </c>
      <c r="O338" s="76">
        <v>6</v>
      </c>
      <c r="P338" s="76">
        <v>6</v>
      </c>
      <c r="Q338" s="76">
        <v>2</v>
      </c>
      <c r="R338" s="76">
        <v>1</v>
      </c>
      <c r="S338" s="17">
        <f t="shared" si="239"/>
        <v>0</v>
      </c>
      <c r="T338" s="113">
        <f t="shared" si="240"/>
        <v>0</v>
      </c>
      <c r="U338" s="113">
        <f t="shared" si="241"/>
        <v>0</v>
      </c>
      <c r="V338" s="113">
        <f t="shared" si="242"/>
        <v>0</v>
      </c>
      <c r="W338" s="113">
        <f t="shared" si="243"/>
        <v>0</v>
      </c>
      <c r="X338" s="113">
        <f t="shared" si="244"/>
        <v>0</v>
      </c>
      <c r="Y338" s="113">
        <f t="shared" si="245"/>
        <v>0</v>
      </c>
      <c r="Z338" s="113">
        <f t="shared" si="246"/>
        <v>0</v>
      </c>
      <c r="AA338" s="76">
        <v>5</v>
      </c>
      <c r="AB338" s="76">
        <v>6</v>
      </c>
      <c r="AC338" s="76">
        <v>8</v>
      </c>
      <c r="AD338" s="76">
        <v>2</v>
      </c>
      <c r="AE338" s="76">
        <v>2</v>
      </c>
      <c r="AF338" s="76">
        <v>3</v>
      </c>
      <c r="AG338" s="76">
        <v>8</v>
      </c>
      <c r="AH338" s="131">
        <f t="shared" si="247"/>
        <v>0</v>
      </c>
      <c r="AI338" s="131">
        <f t="shared" si="248"/>
        <v>0</v>
      </c>
      <c r="AJ338" s="131">
        <f t="shared" si="249"/>
        <v>0</v>
      </c>
      <c r="AK338" s="131">
        <f t="shared" si="250"/>
        <v>0</v>
      </c>
      <c r="AL338" s="131">
        <f t="shared" si="251"/>
        <v>0</v>
      </c>
      <c r="AM338" s="131">
        <f t="shared" si="252"/>
        <v>0</v>
      </c>
      <c r="AN338" s="131">
        <f t="shared" si="253"/>
        <v>0</v>
      </c>
      <c r="AO338" s="115" t="b">
        <f t="shared" si="254"/>
        <v>0</v>
      </c>
      <c r="AP338" s="115" t="b">
        <f t="shared" si="255"/>
        <v>0</v>
      </c>
      <c r="AQ338" s="115" t="b">
        <f t="shared" si="256"/>
        <v>0</v>
      </c>
      <c r="AR338" s="79">
        <f t="shared" si="257"/>
        <v>0</v>
      </c>
      <c r="AS338" s="79">
        <f t="shared" si="258"/>
        <v>0</v>
      </c>
      <c r="AT338" s="79">
        <f t="shared" si="259"/>
        <v>0</v>
      </c>
      <c r="AU338" s="79">
        <f t="shared" si="260"/>
        <v>0</v>
      </c>
      <c r="AV338" s="79">
        <f t="shared" si="261"/>
        <v>0</v>
      </c>
      <c r="AW338" s="79">
        <f t="shared" si="262"/>
        <v>0</v>
      </c>
      <c r="AX338" s="128">
        <f t="shared" si="263"/>
        <v>0</v>
      </c>
      <c r="AY338" s="128"/>
      <c r="AZ338" s="128"/>
      <c r="BA338" s="128">
        <f t="shared" si="264"/>
        <v>0</v>
      </c>
      <c r="BB338" s="128">
        <f t="shared" si="265"/>
        <v>0</v>
      </c>
      <c r="BC338" s="80">
        <f t="shared" si="269"/>
        <v>0</v>
      </c>
      <c r="BD338" s="80">
        <f t="shared" si="270"/>
        <v>0</v>
      </c>
      <c r="BE338" s="80">
        <f t="shared" si="271"/>
        <v>0</v>
      </c>
      <c r="BF338" s="80">
        <f t="shared" si="272"/>
        <v>0</v>
      </c>
      <c r="BG338" s="80">
        <f t="shared" si="273"/>
        <v>0</v>
      </c>
      <c r="BH338" s="80">
        <f t="shared" si="274"/>
        <v>0</v>
      </c>
      <c r="BI338" s="4">
        <f t="shared" si="266"/>
        <v>0</v>
      </c>
      <c r="BJ338" s="4">
        <f t="shared" si="267"/>
        <v>0</v>
      </c>
      <c r="BK338" s="4">
        <f t="shared" si="268"/>
        <v>0</v>
      </c>
      <c r="BL338" s="8" t="e">
        <f>VLOOKUP(CN338,'CIR Results'!$B$3:$L$42,2,FALSE)</f>
        <v>#N/A</v>
      </c>
      <c r="BM338" s="8" t="e">
        <f>VLOOKUP(CN338,'CIR Results'!$B$3:$L$42,3,FALSE)</f>
        <v>#N/A</v>
      </c>
      <c r="BN338" s="8" t="e">
        <f>VLOOKUP(CN338,'CIR Results'!$B$3:$L$42,4,FALSE)</f>
        <v>#N/A</v>
      </c>
      <c r="BO338" s="8" t="e">
        <f>VLOOKUP(CN338,'CIR Results'!$B$3:$L$42,5,FALSE)</f>
        <v>#N/A</v>
      </c>
      <c r="BP338" s="8" t="e">
        <f>VLOOKUP(CN338,'CIR Results'!$B$3:$L$42,6,FALSE)</f>
        <v>#N/A</v>
      </c>
      <c r="BQ338" s="8" t="e">
        <f>VLOOKUP(CN338,'CIR Results'!$B$3:$L$42,8,FALSE)</f>
        <v>#N/A</v>
      </c>
      <c r="BR338" s="8" t="e">
        <f>VLOOKUP(CN338,'CIR Results'!$B$3:$L$42,9,FALSE)</f>
        <v>#N/A</v>
      </c>
      <c r="BS338" s="8" t="e">
        <f>VLOOKUP(CN338,'CIR Results'!$B$3:$L$42,10,FALSE)</f>
        <v>#N/A</v>
      </c>
      <c r="BT338" s="8" t="e">
        <f>VLOOKUP(CN338,'CIR Results'!$B$3:$L$42,11,FALSE)</f>
        <v>#N/A</v>
      </c>
      <c r="BU338" s="136" t="e">
        <f>VLOOKUP(CN338,'CIR Team Info'!$B$5:$E$44,2,FALSE)</f>
        <v>#N/A</v>
      </c>
      <c r="BV338" s="136" t="e">
        <f>VLOOKUP(CN338,'CIR Team Info'!$B$5:$E$44,4,FALSE)</f>
        <v>#N/A</v>
      </c>
      <c r="BW338" s="136" t="str">
        <f t="shared" si="275"/>
        <v xml:space="preserve">0 0 0 </v>
      </c>
      <c r="BX338" s="168">
        <f>'Pit Scouting Data'!E297</f>
        <v>0</v>
      </c>
      <c r="BY338" s="168">
        <f>'Pit Scouting Data'!F297</f>
        <v>0</v>
      </c>
      <c r="BZ338" s="168">
        <f>'Pit Scouting Data'!G297</f>
        <v>0</v>
      </c>
      <c r="CA338" s="168">
        <f>'Pit Scouting Data'!H297</f>
        <v>0</v>
      </c>
      <c r="CB338" s="168">
        <f>'Pit Scouting Data'!I297</f>
        <v>0</v>
      </c>
      <c r="CC338" s="168">
        <f>'Pit Scouting Data'!J297</f>
        <v>0</v>
      </c>
      <c r="CD338" s="168">
        <f>'Pit Scouting Data'!K297</f>
        <v>0</v>
      </c>
      <c r="CE338" s="168">
        <f>'Pit Scouting Data'!L297</f>
        <v>0</v>
      </c>
      <c r="CF338" s="168">
        <f>'Pit Scouting Data'!M297</f>
        <v>0</v>
      </c>
      <c r="CG338" s="168">
        <f>'Pit Scouting Data'!N297</f>
        <v>0</v>
      </c>
      <c r="CH338" s="168">
        <f>'Pit Scouting Data'!O297</f>
        <v>0</v>
      </c>
      <c r="CI338" s="176">
        <f>'Pit Scouting Data'!P297</f>
        <v>0</v>
      </c>
      <c r="CJ338" s="176">
        <f>'Pit Scouting Data'!Q297</f>
        <v>0</v>
      </c>
      <c r="CK338" s="176">
        <f>'Pit Scouting Data'!R297</f>
        <v>0</v>
      </c>
      <c r="CL338" s="176">
        <f>'Pit Scouting Data'!S297</f>
        <v>0</v>
      </c>
      <c r="CM338" s="169">
        <f>'Pit Scouting Data'!A297</f>
        <v>0</v>
      </c>
      <c r="CN338" s="169">
        <f>'Pit Scouting Data'!B297</f>
        <v>0</v>
      </c>
      <c r="CO338" s="169">
        <f>'Pit Scouting Data'!C297</f>
        <v>0</v>
      </c>
      <c r="CP338" s="169">
        <f>'Pit Scouting Data'!D297</f>
        <v>0</v>
      </c>
      <c r="CQ338" s="169"/>
      <c r="CR338" s="169"/>
      <c r="CS338" s="169"/>
      <c r="CT338" s="169"/>
      <c r="CU338" s="169"/>
      <c r="CV338" s="169"/>
      <c r="CW338" s="169"/>
      <c r="CX338" s="169"/>
      <c r="CY338" s="169"/>
      <c r="CZ338" s="169"/>
      <c r="DA338" s="169"/>
      <c r="DB338" s="169"/>
      <c r="DC338" s="169"/>
      <c r="DD338" s="169"/>
      <c r="DE338" s="169"/>
      <c r="DF338" s="169"/>
      <c r="DG338" s="169"/>
      <c r="DH338" s="169"/>
      <c r="DI338" s="169"/>
      <c r="DJ338" s="2"/>
      <c r="DK338" s="2"/>
      <c r="DL338" s="2"/>
      <c r="DM338" s="2"/>
      <c r="DN338" s="2"/>
      <c r="DO338" s="2"/>
      <c r="DP338" s="169"/>
      <c r="DQ338" s="169"/>
      <c r="DR338" s="169"/>
      <c r="DS338" s="169"/>
      <c r="DT338" s="169"/>
      <c r="DU338" s="169"/>
      <c r="DV338" s="169"/>
      <c r="DW338" s="37"/>
      <c r="DX338" s="37"/>
      <c r="DZ338" s="153"/>
    </row>
    <row r="339" spans="1:130" s="164" customFormat="1" hidden="1" x14ac:dyDescent="0.25">
      <c r="A339" s="153">
        <f t="shared" si="230"/>
        <v>0</v>
      </c>
      <c r="B339" s="39"/>
      <c r="C339" s="39"/>
      <c r="D339" s="17">
        <f t="shared" si="231"/>
        <v>0</v>
      </c>
      <c r="E339" s="113">
        <f t="shared" si="232"/>
        <v>0</v>
      </c>
      <c r="F339" s="113">
        <f t="shared" si="233"/>
        <v>0</v>
      </c>
      <c r="G339" s="113">
        <f t="shared" si="234"/>
        <v>0</v>
      </c>
      <c r="H339" s="113">
        <f t="shared" si="235"/>
        <v>0</v>
      </c>
      <c r="I339" s="113">
        <f t="shared" si="236"/>
        <v>0</v>
      </c>
      <c r="J339" s="113">
        <f t="shared" si="237"/>
        <v>0</v>
      </c>
      <c r="K339" s="113">
        <f t="shared" si="238"/>
        <v>0</v>
      </c>
      <c r="L339" s="76">
        <v>8</v>
      </c>
      <c r="M339" s="76">
        <v>8</v>
      </c>
      <c r="N339" s="76">
        <v>6</v>
      </c>
      <c r="O339" s="76">
        <v>6</v>
      </c>
      <c r="P339" s="76">
        <v>6</v>
      </c>
      <c r="Q339" s="76">
        <v>2</v>
      </c>
      <c r="R339" s="76">
        <v>1</v>
      </c>
      <c r="S339" s="17">
        <f t="shared" si="239"/>
        <v>0</v>
      </c>
      <c r="T339" s="113">
        <f t="shared" si="240"/>
        <v>0</v>
      </c>
      <c r="U339" s="113">
        <f t="shared" si="241"/>
        <v>0</v>
      </c>
      <c r="V339" s="113">
        <f t="shared" si="242"/>
        <v>0</v>
      </c>
      <c r="W339" s="113">
        <f t="shared" si="243"/>
        <v>0</v>
      </c>
      <c r="X339" s="113">
        <f t="shared" si="244"/>
        <v>0</v>
      </c>
      <c r="Y339" s="113">
        <f t="shared" si="245"/>
        <v>0</v>
      </c>
      <c r="Z339" s="113">
        <f t="shared" si="246"/>
        <v>0</v>
      </c>
      <c r="AA339" s="76">
        <v>5</v>
      </c>
      <c r="AB339" s="76">
        <v>6</v>
      </c>
      <c r="AC339" s="76">
        <v>8</v>
      </c>
      <c r="AD339" s="76">
        <v>2</v>
      </c>
      <c r="AE339" s="76">
        <v>2</v>
      </c>
      <c r="AF339" s="76">
        <v>3</v>
      </c>
      <c r="AG339" s="76">
        <v>8</v>
      </c>
      <c r="AH339" s="131">
        <f t="shared" si="247"/>
        <v>0</v>
      </c>
      <c r="AI339" s="131">
        <f t="shared" si="248"/>
        <v>0</v>
      </c>
      <c r="AJ339" s="131">
        <f t="shared" si="249"/>
        <v>0</v>
      </c>
      <c r="AK339" s="131">
        <f t="shared" si="250"/>
        <v>0</v>
      </c>
      <c r="AL339" s="131">
        <f t="shared" si="251"/>
        <v>0</v>
      </c>
      <c r="AM339" s="131">
        <f t="shared" si="252"/>
        <v>0</v>
      </c>
      <c r="AN339" s="131">
        <f t="shared" si="253"/>
        <v>0</v>
      </c>
      <c r="AO339" s="115" t="b">
        <f t="shared" si="254"/>
        <v>0</v>
      </c>
      <c r="AP339" s="115" t="b">
        <f t="shared" si="255"/>
        <v>0</v>
      </c>
      <c r="AQ339" s="115" t="b">
        <f t="shared" si="256"/>
        <v>0</v>
      </c>
      <c r="AR339" s="79">
        <f t="shared" si="257"/>
        <v>0</v>
      </c>
      <c r="AS339" s="79">
        <f t="shared" si="258"/>
        <v>0</v>
      </c>
      <c r="AT339" s="79">
        <f t="shared" si="259"/>
        <v>0</v>
      </c>
      <c r="AU339" s="79">
        <f t="shared" si="260"/>
        <v>0</v>
      </c>
      <c r="AV339" s="79">
        <f t="shared" si="261"/>
        <v>0</v>
      </c>
      <c r="AW339" s="79">
        <f t="shared" si="262"/>
        <v>0</v>
      </c>
      <c r="AX339" s="128">
        <f t="shared" si="263"/>
        <v>0</v>
      </c>
      <c r="AY339" s="128"/>
      <c r="AZ339" s="128"/>
      <c r="BA339" s="128">
        <f t="shared" si="264"/>
        <v>0</v>
      </c>
      <c r="BB339" s="128">
        <f t="shared" si="265"/>
        <v>0</v>
      </c>
      <c r="BC339" s="80">
        <f t="shared" si="269"/>
        <v>0</v>
      </c>
      <c r="BD339" s="80">
        <f t="shared" si="270"/>
        <v>0</v>
      </c>
      <c r="BE339" s="80">
        <f t="shared" si="271"/>
        <v>0</v>
      </c>
      <c r="BF339" s="80">
        <f t="shared" si="272"/>
        <v>0</v>
      </c>
      <c r="BG339" s="80">
        <f t="shared" si="273"/>
        <v>0</v>
      </c>
      <c r="BH339" s="80">
        <f t="shared" si="274"/>
        <v>0</v>
      </c>
      <c r="BI339" s="4">
        <f t="shared" si="266"/>
        <v>0</v>
      </c>
      <c r="BJ339" s="4">
        <f t="shared" si="267"/>
        <v>0</v>
      </c>
      <c r="BK339" s="4">
        <f t="shared" si="268"/>
        <v>0</v>
      </c>
      <c r="BL339" s="8" t="e">
        <f>VLOOKUP(CN339,'CIR Results'!$B$3:$L$42,2,FALSE)</f>
        <v>#N/A</v>
      </c>
      <c r="BM339" s="8" t="e">
        <f>VLOOKUP(CN339,'CIR Results'!$B$3:$L$42,3,FALSE)</f>
        <v>#N/A</v>
      </c>
      <c r="BN339" s="8" t="e">
        <f>VLOOKUP(CN339,'CIR Results'!$B$3:$L$42,4,FALSE)</f>
        <v>#N/A</v>
      </c>
      <c r="BO339" s="8" t="e">
        <f>VLOOKUP(CN339,'CIR Results'!$B$3:$L$42,5,FALSE)</f>
        <v>#N/A</v>
      </c>
      <c r="BP339" s="8" t="e">
        <f>VLOOKUP(CN339,'CIR Results'!$B$3:$L$42,6,FALSE)</f>
        <v>#N/A</v>
      </c>
      <c r="BQ339" s="8" t="e">
        <f>VLOOKUP(CN339,'CIR Results'!$B$3:$L$42,8,FALSE)</f>
        <v>#N/A</v>
      </c>
      <c r="BR339" s="8" t="e">
        <f>VLOOKUP(CN339,'CIR Results'!$B$3:$L$42,9,FALSE)</f>
        <v>#N/A</v>
      </c>
      <c r="BS339" s="8" t="e">
        <f>VLOOKUP(CN339,'CIR Results'!$B$3:$L$42,10,FALSE)</f>
        <v>#N/A</v>
      </c>
      <c r="BT339" s="8" t="e">
        <f>VLOOKUP(CN339,'CIR Results'!$B$3:$L$42,11,FALSE)</f>
        <v>#N/A</v>
      </c>
      <c r="BU339" s="136" t="e">
        <f>VLOOKUP(CN339,'CIR Team Info'!$B$5:$E$44,2,FALSE)</f>
        <v>#N/A</v>
      </c>
      <c r="BV339" s="136" t="e">
        <f>VLOOKUP(CN339,'CIR Team Info'!$B$5:$E$44,4,FALSE)</f>
        <v>#N/A</v>
      </c>
      <c r="BW339" s="136" t="str">
        <f t="shared" si="275"/>
        <v xml:space="preserve">0 0 0 </v>
      </c>
      <c r="BX339" s="168">
        <f>'Pit Scouting Data'!E298</f>
        <v>0</v>
      </c>
      <c r="BY339" s="168">
        <f>'Pit Scouting Data'!F298</f>
        <v>0</v>
      </c>
      <c r="BZ339" s="168">
        <f>'Pit Scouting Data'!G298</f>
        <v>0</v>
      </c>
      <c r="CA339" s="168">
        <f>'Pit Scouting Data'!H298</f>
        <v>0</v>
      </c>
      <c r="CB339" s="168">
        <f>'Pit Scouting Data'!I298</f>
        <v>0</v>
      </c>
      <c r="CC339" s="168">
        <f>'Pit Scouting Data'!J298</f>
        <v>0</v>
      </c>
      <c r="CD339" s="168">
        <f>'Pit Scouting Data'!K298</f>
        <v>0</v>
      </c>
      <c r="CE339" s="168">
        <f>'Pit Scouting Data'!L298</f>
        <v>0</v>
      </c>
      <c r="CF339" s="168">
        <f>'Pit Scouting Data'!M298</f>
        <v>0</v>
      </c>
      <c r="CG339" s="168">
        <f>'Pit Scouting Data'!N298</f>
        <v>0</v>
      </c>
      <c r="CH339" s="168">
        <f>'Pit Scouting Data'!O298</f>
        <v>0</v>
      </c>
      <c r="CI339" s="176">
        <f>'Pit Scouting Data'!P298</f>
        <v>0</v>
      </c>
      <c r="CJ339" s="176">
        <f>'Pit Scouting Data'!Q298</f>
        <v>0</v>
      </c>
      <c r="CK339" s="176">
        <f>'Pit Scouting Data'!R298</f>
        <v>0</v>
      </c>
      <c r="CL339" s="176">
        <f>'Pit Scouting Data'!S298</f>
        <v>0</v>
      </c>
      <c r="CM339" s="169">
        <f>'Pit Scouting Data'!A298</f>
        <v>0</v>
      </c>
      <c r="CN339" s="169">
        <f>'Pit Scouting Data'!B298</f>
        <v>0</v>
      </c>
      <c r="CO339" s="169">
        <f>'Pit Scouting Data'!C298</f>
        <v>0</v>
      </c>
      <c r="CP339" s="169">
        <f>'Pit Scouting Data'!D298</f>
        <v>0</v>
      </c>
      <c r="CQ339" s="169"/>
      <c r="CR339" s="169"/>
      <c r="CS339" s="169"/>
      <c r="CT339" s="169"/>
      <c r="CU339" s="169"/>
      <c r="CV339" s="169"/>
      <c r="CW339" s="169"/>
      <c r="CX339" s="169"/>
      <c r="CY339" s="169"/>
      <c r="CZ339" s="169"/>
      <c r="DA339" s="169"/>
      <c r="DB339" s="169"/>
      <c r="DC339" s="169"/>
      <c r="DD339" s="169"/>
      <c r="DE339" s="169"/>
      <c r="DF339" s="169"/>
      <c r="DG339" s="169"/>
      <c r="DH339" s="169"/>
      <c r="DI339" s="169"/>
      <c r="DJ339" s="2"/>
      <c r="DK339" s="2"/>
      <c r="DL339" s="2"/>
      <c r="DM339" s="2"/>
      <c r="DN339" s="2"/>
      <c r="DO339" s="2"/>
      <c r="DP339" s="169"/>
      <c r="DQ339" s="169"/>
      <c r="DR339" s="169"/>
      <c r="DS339" s="169"/>
      <c r="DT339" s="169"/>
      <c r="DU339" s="169"/>
      <c r="DV339" s="169"/>
      <c r="DW339" s="37"/>
      <c r="DX339" s="37"/>
      <c r="DZ339" s="153"/>
    </row>
    <row r="340" spans="1:130" s="164" customFormat="1" hidden="1" x14ac:dyDescent="0.25">
      <c r="A340" s="153">
        <f t="shared" si="230"/>
        <v>0</v>
      </c>
      <c r="B340" s="39"/>
      <c r="C340" s="39"/>
      <c r="D340" s="17">
        <f t="shared" si="231"/>
        <v>0</v>
      </c>
      <c r="E340" s="113">
        <f t="shared" si="232"/>
        <v>0</v>
      </c>
      <c r="F340" s="113">
        <f t="shared" si="233"/>
        <v>0</v>
      </c>
      <c r="G340" s="113">
        <f t="shared" si="234"/>
        <v>0</v>
      </c>
      <c r="H340" s="113">
        <f t="shared" si="235"/>
        <v>0</v>
      </c>
      <c r="I340" s="113">
        <f t="shared" si="236"/>
        <v>0</v>
      </c>
      <c r="J340" s="113">
        <f t="shared" si="237"/>
        <v>0</v>
      </c>
      <c r="K340" s="113">
        <f t="shared" si="238"/>
        <v>0</v>
      </c>
      <c r="L340" s="76">
        <v>8</v>
      </c>
      <c r="M340" s="76">
        <v>8</v>
      </c>
      <c r="N340" s="76">
        <v>6</v>
      </c>
      <c r="O340" s="76">
        <v>6</v>
      </c>
      <c r="P340" s="76">
        <v>6</v>
      </c>
      <c r="Q340" s="76">
        <v>2</v>
      </c>
      <c r="R340" s="76">
        <v>1</v>
      </c>
      <c r="S340" s="17">
        <f t="shared" si="239"/>
        <v>0</v>
      </c>
      <c r="T340" s="113">
        <f t="shared" si="240"/>
        <v>0</v>
      </c>
      <c r="U340" s="113">
        <f t="shared" si="241"/>
        <v>0</v>
      </c>
      <c r="V340" s="113">
        <f t="shared" si="242"/>
        <v>0</v>
      </c>
      <c r="W340" s="113">
        <f t="shared" si="243"/>
        <v>0</v>
      </c>
      <c r="X340" s="113">
        <f t="shared" si="244"/>
        <v>0</v>
      </c>
      <c r="Y340" s="113">
        <f t="shared" si="245"/>
        <v>0</v>
      </c>
      <c r="Z340" s="113">
        <f t="shared" si="246"/>
        <v>0</v>
      </c>
      <c r="AA340" s="76">
        <v>5</v>
      </c>
      <c r="AB340" s="76">
        <v>6</v>
      </c>
      <c r="AC340" s="76">
        <v>8</v>
      </c>
      <c r="AD340" s="76">
        <v>2</v>
      </c>
      <c r="AE340" s="76">
        <v>2</v>
      </c>
      <c r="AF340" s="76">
        <v>3</v>
      </c>
      <c r="AG340" s="76">
        <v>8</v>
      </c>
      <c r="AH340" s="131">
        <f t="shared" si="247"/>
        <v>0</v>
      </c>
      <c r="AI340" s="131">
        <f t="shared" si="248"/>
        <v>0</v>
      </c>
      <c r="AJ340" s="131">
        <f t="shared" si="249"/>
        <v>0</v>
      </c>
      <c r="AK340" s="131">
        <f t="shared" si="250"/>
        <v>0</v>
      </c>
      <c r="AL340" s="131">
        <f t="shared" si="251"/>
        <v>0</v>
      </c>
      <c r="AM340" s="131">
        <f t="shared" si="252"/>
        <v>0</v>
      </c>
      <c r="AN340" s="131">
        <f t="shared" si="253"/>
        <v>0</v>
      </c>
      <c r="AO340" s="115" t="b">
        <f t="shared" si="254"/>
        <v>0</v>
      </c>
      <c r="AP340" s="115" t="b">
        <f t="shared" si="255"/>
        <v>0</v>
      </c>
      <c r="AQ340" s="115" t="b">
        <f t="shared" si="256"/>
        <v>0</v>
      </c>
      <c r="AR340" s="79">
        <f t="shared" si="257"/>
        <v>0</v>
      </c>
      <c r="AS340" s="79">
        <f t="shared" si="258"/>
        <v>0</v>
      </c>
      <c r="AT340" s="79">
        <f t="shared" si="259"/>
        <v>0</v>
      </c>
      <c r="AU340" s="79">
        <f t="shared" si="260"/>
        <v>0</v>
      </c>
      <c r="AV340" s="79">
        <f t="shared" si="261"/>
        <v>0</v>
      </c>
      <c r="AW340" s="79">
        <f t="shared" si="262"/>
        <v>0</v>
      </c>
      <c r="AX340" s="128">
        <f t="shared" si="263"/>
        <v>0</v>
      </c>
      <c r="AY340" s="128"/>
      <c r="AZ340" s="128"/>
      <c r="BA340" s="128">
        <f t="shared" si="264"/>
        <v>0</v>
      </c>
      <c r="BB340" s="128">
        <f t="shared" si="265"/>
        <v>0</v>
      </c>
      <c r="BC340" s="80">
        <f t="shared" si="269"/>
        <v>0</v>
      </c>
      <c r="BD340" s="80">
        <f t="shared" si="270"/>
        <v>0</v>
      </c>
      <c r="BE340" s="80">
        <f t="shared" si="271"/>
        <v>0</v>
      </c>
      <c r="BF340" s="80">
        <f t="shared" si="272"/>
        <v>0</v>
      </c>
      <c r="BG340" s="80">
        <f t="shared" si="273"/>
        <v>0</v>
      </c>
      <c r="BH340" s="80">
        <f t="shared" si="274"/>
        <v>0</v>
      </c>
      <c r="BI340" s="4">
        <f t="shared" si="266"/>
        <v>0</v>
      </c>
      <c r="BJ340" s="4">
        <f t="shared" si="267"/>
        <v>0</v>
      </c>
      <c r="BK340" s="4">
        <f t="shared" si="268"/>
        <v>0</v>
      </c>
      <c r="BL340" s="8" t="e">
        <f>VLOOKUP(CN340,'CIR Results'!$B$3:$L$42,2,FALSE)</f>
        <v>#N/A</v>
      </c>
      <c r="BM340" s="8" t="e">
        <f>VLOOKUP(CN340,'CIR Results'!$B$3:$L$42,3,FALSE)</f>
        <v>#N/A</v>
      </c>
      <c r="BN340" s="8" t="e">
        <f>VLOOKUP(CN340,'CIR Results'!$B$3:$L$42,4,FALSE)</f>
        <v>#N/A</v>
      </c>
      <c r="BO340" s="8" t="e">
        <f>VLOOKUP(CN340,'CIR Results'!$B$3:$L$42,5,FALSE)</f>
        <v>#N/A</v>
      </c>
      <c r="BP340" s="8" t="e">
        <f>VLOOKUP(CN340,'CIR Results'!$B$3:$L$42,6,FALSE)</f>
        <v>#N/A</v>
      </c>
      <c r="BQ340" s="8" t="e">
        <f>VLOOKUP(CN340,'CIR Results'!$B$3:$L$42,8,FALSE)</f>
        <v>#N/A</v>
      </c>
      <c r="BR340" s="8" t="e">
        <f>VLOOKUP(CN340,'CIR Results'!$B$3:$L$42,9,FALSE)</f>
        <v>#N/A</v>
      </c>
      <c r="BS340" s="8" t="e">
        <f>VLOOKUP(CN340,'CIR Results'!$B$3:$L$42,10,FALSE)</f>
        <v>#N/A</v>
      </c>
      <c r="BT340" s="8" t="e">
        <f>VLOOKUP(CN340,'CIR Results'!$B$3:$L$42,11,FALSE)</f>
        <v>#N/A</v>
      </c>
      <c r="BU340" s="136" t="e">
        <f>VLOOKUP(CN340,'CIR Team Info'!$B$5:$E$44,2,FALSE)</f>
        <v>#N/A</v>
      </c>
      <c r="BV340" s="136" t="e">
        <f>VLOOKUP(CN340,'CIR Team Info'!$B$5:$E$44,4,FALSE)</f>
        <v>#N/A</v>
      </c>
      <c r="BW340" s="136" t="str">
        <f t="shared" si="275"/>
        <v xml:space="preserve">0 0 0 </v>
      </c>
      <c r="BX340" s="168">
        <f>'Pit Scouting Data'!E299</f>
        <v>0</v>
      </c>
      <c r="BY340" s="168">
        <f>'Pit Scouting Data'!F299</f>
        <v>0</v>
      </c>
      <c r="BZ340" s="168">
        <f>'Pit Scouting Data'!G299</f>
        <v>0</v>
      </c>
      <c r="CA340" s="168">
        <f>'Pit Scouting Data'!H299</f>
        <v>0</v>
      </c>
      <c r="CB340" s="168">
        <f>'Pit Scouting Data'!I299</f>
        <v>0</v>
      </c>
      <c r="CC340" s="168">
        <f>'Pit Scouting Data'!J299</f>
        <v>0</v>
      </c>
      <c r="CD340" s="168">
        <f>'Pit Scouting Data'!K299</f>
        <v>0</v>
      </c>
      <c r="CE340" s="168">
        <f>'Pit Scouting Data'!L299</f>
        <v>0</v>
      </c>
      <c r="CF340" s="168">
        <f>'Pit Scouting Data'!M299</f>
        <v>0</v>
      </c>
      <c r="CG340" s="168">
        <f>'Pit Scouting Data'!N299</f>
        <v>0</v>
      </c>
      <c r="CH340" s="168">
        <f>'Pit Scouting Data'!O299</f>
        <v>0</v>
      </c>
      <c r="CI340" s="176">
        <f>'Pit Scouting Data'!P299</f>
        <v>0</v>
      </c>
      <c r="CJ340" s="176">
        <f>'Pit Scouting Data'!Q299</f>
        <v>0</v>
      </c>
      <c r="CK340" s="176">
        <f>'Pit Scouting Data'!R299</f>
        <v>0</v>
      </c>
      <c r="CL340" s="176">
        <f>'Pit Scouting Data'!S299</f>
        <v>0</v>
      </c>
      <c r="CM340" s="169">
        <f>'Pit Scouting Data'!A299</f>
        <v>0</v>
      </c>
      <c r="CN340" s="169">
        <f>'Pit Scouting Data'!B299</f>
        <v>0</v>
      </c>
      <c r="CO340" s="169">
        <f>'Pit Scouting Data'!C299</f>
        <v>0</v>
      </c>
      <c r="CP340" s="169">
        <f>'Pit Scouting Data'!D299</f>
        <v>0</v>
      </c>
      <c r="CQ340" s="169"/>
      <c r="CR340" s="169"/>
      <c r="CS340" s="169"/>
      <c r="CT340" s="169"/>
      <c r="CU340" s="169"/>
      <c r="CV340" s="169"/>
      <c r="CW340" s="169"/>
      <c r="CX340" s="169"/>
      <c r="CY340" s="169"/>
      <c r="CZ340" s="169"/>
      <c r="DA340" s="169"/>
      <c r="DB340" s="169"/>
      <c r="DC340" s="169"/>
      <c r="DD340" s="169"/>
      <c r="DE340" s="169"/>
      <c r="DF340" s="169"/>
      <c r="DG340" s="169"/>
      <c r="DH340" s="169"/>
      <c r="DI340" s="169"/>
      <c r="DJ340" s="2"/>
      <c r="DK340" s="2"/>
      <c r="DL340" s="2"/>
      <c r="DM340" s="2"/>
      <c r="DN340" s="2"/>
      <c r="DO340" s="2"/>
      <c r="DP340" s="169"/>
      <c r="DQ340" s="169"/>
      <c r="DR340" s="169"/>
      <c r="DS340" s="169"/>
      <c r="DT340" s="169"/>
      <c r="DU340" s="169"/>
      <c r="DV340" s="169"/>
      <c r="DW340" s="37"/>
      <c r="DX340" s="37"/>
      <c r="DZ340" s="153"/>
    </row>
    <row r="341" spans="1:130" s="164" customFormat="1" hidden="1" x14ac:dyDescent="0.25">
      <c r="A341" s="153">
        <f t="shared" si="230"/>
        <v>0</v>
      </c>
      <c r="B341" s="39"/>
      <c r="C341" s="39"/>
      <c r="D341" s="17">
        <f t="shared" si="231"/>
        <v>0</v>
      </c>
      <c r="E341" s="113">
        <f t="shared" si="232"/>
        <v>0</v>
      </c>
      <c r="F341" s="113">
        <f t="shared" si="233"/>
        <v>0</v>
      </c>
      <c r="G341" s="113">
        <f t="shared" si="234"/>
        <v>0</v>
      </c>
      <c r="H341" s="113">
        <f t="shared" si="235"/>
        <v>0</v>
      </c>
      <c r="I341" s="113">
        <f t="shared" si="236"/>
        <v>0</v>
      </c>
      <c r="J341" s="113">
        <f t="shared" si="237"/>
        <v>0</v>
      </c>
      <c r="K341" s="113">
        <f t="shared" si="238"/>
        <v>0</v>
      </c>
      <c r="L341" s="76">
        <v>8</v>
      </c>
      <c r="M341" s="76">
        <v>8</v>
      </c>
      <c r="N341" s="76">
        <v>6</v>
      </c>
      <c r="O341" s="76">
        <v>6</v>
      </c>
      <c r="P341" s="76">
        <v>6</v>
      </c>
      <c r="Q341" s="76">
        <v>2</v>
      </c>
      <c r="R341" s="76">
        <v>1</v>
      </c>
      <c r="S341" s="17">
        <f t="shared" si="239"/>
        <v>0</v>
      </c>
      <c r="T341" s="113">
        <f t="shared" si="240"/>
        <v>0</v>
      </c>
      <c r="U341" s="113">
        <f t="shared" si="241"/>
        <v>0</v>
      </c>
      <c r="V341" s="113">
        <f t="shared" si="242"/>
        <v>0</v>
      </c>
      <c r="W341" s="113">
        <f t="shared" si="243"/>
        <v>0</v>
      </c>
      <c r="X341" s="113">
        <f t="shared" si="244"/>
        <v>0</v>
      </c>
      <c r="Y341" s="113">
        <f t="shared" si="245"/>
        <v>0</v>
      </c>
      <c r="Z341" s="113">
        <f t="shared" si="246"/>
        <v>0</v>
      </c>
      <c r="AA341" s="76">
        <v>5</v>
      </c>
      <c r="AB341" s="76">
        <v>6</v>
      </c>
      <c r="AC341" s="76">
        <v>8</v>
      </c>
      <c r="AD341" s="76">
        <v>2</v>
      </c>
      <c r="AE341" s="76">
        <v>2</v>
      </c>
      <c r="AF341" s="76">
        <v>3</v>
      </c>
      <c r="AG341" s="76">
        <v>8</v>
      </c>
      <c r="AH341" s="131">
        <f t="shared" si="247"/>
        <v>0</v>
      </c>
      <c r="AI341" s="131">
        <f t="shared" si="248"/>
        <v>0</v>
      </c>
      <c r="AJ341" s="131">
        <f t="shared" si="249"/>
        <v>0</v>
      </c>
      <c r="AK341" s="131">
        <f t="shared" si="250"/>
        <v>0</v>
      </c>
      <c r="AL341" s="131">
        <f t="shared" si="251"/>
        <v>0</v>
      </c>
      <c r="AM341" s="131">
        <f t="shared" si="252"/>
        <v>0</v>
      </c>
      <c r="AN341" s="131">
        <f t="shared" si="253"/>
        <v>0</v>
      </c>
      <c r="AO341" s="115" t="b">
        <f t="shared" si="254"/>
        <v>0</v>
      </c>
      <c r="AP341" s="115" t="b">
        <f t="shared" si="255"/>
        <v>0</v>
      </c>
      <c r="AQ341" s="115" t="b">
        <f t="shared" si="256"/>
        <v>0</v>
      </c>
      <c r="AR341" s="79">
        <f t="shared" si="257"/>
        <v>0</v>
      </c>
      <c r="AS341" s="79">
        <f t="shared" si="258"/>
        <v>0</v>
      </c>
      <c r="AT341" s="79">
        <f t="shared" si="259"/>
        <v>0</v>
      </c>
      <c r="AU341" s="79">
        <f t="shared" si="260"/>
        <v>0</v>
      </c>
      <c r="AV341" s="79">
        <f t="shared" si="261"/>
        <v>0</v>
      </c>
      <c r="AW341" s="79">
        <f t="shared" si="262"/>
        <v>0</v>
      </c>
      <c r="AX341" s="128">
        <f t="shared" si="263"/>
        <v>0</v>
      </c>
      <c r="AY341" s="128"/>
      <c r="AZ341" s="128"/>
      <c r="BA341" s="128">
        <f t="shared" si="264"/>
        <v>0</v>
      </c>
      <c r="BB341" s="128">
        <f t="shared" si="265"/>
        <v>0</v>
      </c>
      <c r="BC341" s="80">
        <f t="shared" si="269"/>
        <v>0</v>
      </c>
      <c r="BD341" s="80">
        <f t="shared" si="270"/>
        <v>0</v>
      </c>
      <c r="BE341" s="80">
        <f t="shared" si="271"/>
        <v>0</v>
      </c>
      <c r="BF341" s="80">
        <f t="shared" si="272"/>
        <v>0</v>
      </c>
      <c r="BG341" s="80">
        <f t="shared" si="273"/>
        <v>0</v>
      </c>
      <c r="BH341" s="80">
        <f t="shared" si="274"/>
        <v>0</v>
      </c>
      <c r="BI341" s="4">
        <f t="shared" si="266"/>
        <v>0</v>
      </c>
      <c r="BJ341" s="4">
        <f t="shared" si="267"/>
        <v>0</v>
      </c>
      <c r="BK341" s="4">
        <f t="shared" si="268"/>
        <v>0</v>
      </c>
      <c r="BL341" s="8" t="e">
        <f>VLOOKUP(CN341,'CIR Results'!$B$3:$L$42,2,FALSE)</f>
        <v>#N/A</v>
      </c>
      <c r="BM341" s="8" t="e">
        <f>VLOOKUP(CN341,'CIR Results'!$B$3:$L$42,3,FALSE)</f>
        <v>#N/A</v>
      </c>
      <c r="BN341" s="8" t="e">
        <f>VLOOKUP(CN341,'CIR Results'!$B$3:$L$42,4,FALSE)</f>
        <v>#N/A</v>
      </c>
      <c r="BO341" s="8" t="e">
        <f>VLOOKUP(CN341,'CIR Results'!$B$3:$L$42,5,FALSE)</f>
        <v>#N/A</v>
      </c>
      <c r="BP341" s="8" t="e">
        <f>VLOOKUP(CN341,'CIR Results'!$B$3:$L$42,6,FALSE)</f>
        <v>#N/A</v>
      </c>
      <c r="BQ341" s="8" t="e">
        <f>VLOOKUP(CN341,'CIR Results'!$B$3:$L$42,8,FALSE)</f>
        <v>#N/A</v>
      </c>
      <c r="BR341" s="8" t="e">
        <f>VLOOKUP(CN341,'CIR Results'!$B$3:$L$42,9,FALSE)</f>
        <v>#N/A</v>
      </c>
      <c r="BS341" s="8" t="e">
        <f>VLOOKUP(CN341,'CIR Results'!$B$3:$L$42,10,FALSE)</f>
        <v>#N/A</v>
      </c>
      <c r="BT341" s="8" t="e">
        <f>VLOOKUP(CN341,'CIR Results'!$B$3:$L$42,11,FALSE)</f>
        <v>#N/A</v>
      </c>
      <c r="BU341" s="136" t="e">
        <f>VLOOKUP(CN341,'CIR Team Info'!$B$5:$E$44,2,FALSE)</f>
        <v>#N/A</v>
      </c>
      <c r="BV341" s="136" t="e">
        <f>VLOOKUP(CN341,'CIR Team Info'!$B$5:$E$44,4,FALSE)</f>
        <v>#N/A</v>
      </c>
      <c r="BW341" s="136" t="str">
        <f t="shared" si="275"/>
        <v xml:space="preserve">0 0 0 </v>
      </c>
      <c r="BX341" s="168">
        <f>'Pit Scouting Data'!E300</f>
        <v>0</v>
      </c>
      <c r="BY341" s="168">
        <f>'Pit Scouting Data'!F300</f>
        <v>0</v>
      </c>
      <c r="BZ341" s="168">
        <f>'Pit Scouting Data'!G300</f>
        <v>0</v>
      </c>
      <c r="CA341" s="168">
        <f>'Pit Scouting Data'!H300</f>
        <v>0</v>
      </c>
      <c r="CB341" s="168">
        <f>'Pit Scouting Data'!I300</f>
        <v>0</v>
      </c>
      <c r="CC341" s="168">
        <f>'Pit Scouting Data'!J300</f>
        <v>0</v>
      </c>
      <c r="CD341" s="168">
        <f>'Pit Scouting Data'!K300</f>
        <v>0</v>
      </c>
      <c r="CE341" s="168">
        <f>'Pit Scouting Data'!L300</f>
        <v>0</v>
      </c>
      <c r="CF341" s="168">
        <f>'Pit Scouting Data'!M300</f>
        <v>0</v>
      </c>
      <c r="CG341" s="168">
        <f>'Pit Scouting Data'!N300</f>
        <v>0</v>
      </c>
      <c r="CH341" s="168">
        <f>'Pit Scouting Data'!O300</f>
        <v>0</v>
      </c>
      <c r="CI341" s="176">
        <f>'Pit Scouting Data'!P300</f>
        <v>0</v>
      </c>
      <c r="CJ341" s="176">
        <f>'Pit Scouting Data'!Q300</f>
        <v>0</v>
      </c>
      <c r="CK341" s="176">
        <f>'Pit Scouting Data'!R300</f>
        <v>0</v>
      </c>
      <c r="CL341" s="176">
        <f>'Pit Scouting Data'!S300</f>
        <v>0</v>
      </c>
      <c r="CM341" s="169">
        <f>'Pit Scouting Data'!A300</f>
        <v>0</v>
      </c>
      <c r="CN341" s="169">
        <f>'Pit Scouting Data'!B300</f>
        <v>0</v>
      </c>
      <c r="CO341" s="169">
        <f>'Pit Scouting Data'!C300</f>
        <v>0</v>
      </c>
      <c r="CP341" s="169">
        <f>'Pit Scouting Data'!D300</f>
        <v>0</v>
      </c>
      <c r="CQ341" s="169"/>
      <c r="CR341" s="169"/>
      <c r="CS341" s="169"/>
      <c r="CT341" s="169"/>
      <c r="CU341" s="169"/>
      <c r="CV341" s="169"/>
      <c r="CW341" s="169"/>
      <c r="CX341" s="169"/>
      <c r="CY341" s="169"/>
      <c r="CZ341" s="169"/>
      <c r="DA341" s="169"/>
      <c r="DB341" s="169"/>
      <c r="DC341" s="169"/>
      <c r="DD341" s="169"/>
      <c r="DE341" s="169"/>
      <c r="DF341" s="169"/>
      <c r="DG341" s="169"/>
      <c r="DH341" s="169"/>
      <c r="DI341" s="169"/>
      <c r="DJ341" s="2"/>
      <c r="DK341" s="2"/>
      <c r="DL341" s="2"/>
      <c r="DM341" s="2"/>
      <c r="DN341" s="2"/>
      <c r="DO341" s="2"/>
      <c r="DP341" s="169"/>
      <c r="DQ341" s="169"/>
      <c r="DR341" s="169"/>
      <c r="DS341" s="169"/>
      <c r="DT341" s="169"/>
      <c r="DU341" s="169"/>
      <c r="DV341" s="169"/>
      <c r="DW341" s="37"/>
      <c r="DX341" s="37"/>
      <c r="DZ341" s="153"/>
    </row>
    <row r="342" spans="1:130" s="164" customFormat="1" hidden="1" x14ac:dyDescent="0.25">
      <c r="A342" s="153">
        <f t="shared" si="230"/>
        <v>0</v>
      </c>
      <c r="B342" s="39"/>
      <c r="C342" s="39"/>
      <c r="D342" s="17">
        <f t="shared" si="231"/>
        <v>0</v>
      </c>
      <c r="E342" s="113">
        <f t="shared" si="232"/>
        <v>0</v>
      </c>
      <c r="F342" s="113">
        <f t="shared" si="233"/>
        <v>0</v>
      </c>
      <c r="G342" s="113">
        <f t="shared" si="234"/>
        <v>0</v>
      </c>
      <c r="H342" s="113">
        <f t="shared" si="235"/>
        <v>0</v>
      </c>
      <c r="I342" s="113">
        <f t="shared" si="236"/>
        <v>0</v>
      </c>
      <c r="J342" s="113">
        <f t="shared" si="237"/>
        <v>0</v>
      </c>
      <c r="K342" s="113">
        <f t="shared" si="238"/>
        <v>0</v>
      </c>
      <c r="L342" s="76">
        <v>8</v>
      </c>
      <c r="M342" s="76">
        <v>8</v>
      </c>
      <c r="N342" s="76">
        <v>6</v>
      </c>
      <c r="O342" s="76">
        <v>6</v>
      </c>
      <c r="P342" s="76">
        <v>6</v>
      </c>
      <c r="Q342" s="76">
        <v>2</v>
      </c>
      <c r="R342" s="76">
        <v>1</v>
      </c>
      <c r="S342" s="17">
        <f t="shared" si="239"/>
        <v>0</v>
      </c>
      <c r="T342" s="113">
        <f t="shared" si="240"/>
        <v>0</v>
      </c>
      <c r="U342" s="113">
        <f t="shared" si="241"/>
        <v>0</v>
      </c>
      <c r="V342" s="113">
        <f t="shared" si="242"/>
        <v>0</v>
      </c>
      <c r="W342" s="113">
        <f t="shared" si="243"/>
        <v>0</v>
      </c>
      <c r="X342" s="113">
        <f t="shared" si="244"/>
        <v>0</v>
      </c>
      <c r="Y342" s="113">
        <f t="shared" si="245"/>
        <v>0</v>
      </c>
      <c r="Z342" s="113">
        <f t="shared" si="246"/>
        <v>0</v>
      </c>
      <c r="AA342" s="76">
        <v>5</v>
      </c>
      <c r="AB342" s="76">
        <v>6</v>
      </c>
      <c r="AC342" s="76">
        <v>8</v>
      </c>
      <c r="AD342" s="76">
        <v>2</v>
      </c>
      <c r="AE342" s="76">
        <v>2</v>
      </c>
      <c r="AF342" s="76">
        <v>3</v>
      </c>
      <c r="AG342" s="76">
        <v>8</v>
      </c>
      <c r="AH342" s="131">
        <f t="shared" si="247"/>
        <v>0</v>
      </c>
      <c r="AI342" s="131">
        <f t="shared" si="248"/>
        <v>0</v>
      </c>
      <c r="AJ342" s="131">
        <f t="shared" si="249"/>
        <v>0</v>
      </c>
      <c r="AK342" s="131">
        <f t="shared" si="250"/>
        <v>0</v>
      </c>
      <c r="AL342" s="131">
        <f t="shared" si="251"/>
        <v>0</v>
      </c>
      <c r="AM342" s="131">
        <f t="shared" si="252"/>
        <v>0</v>
      </c>
      <c r="AN342" s="131">
        <f t="shared" si="253"/>
        <v>0</v>
      </c>
      <c r="AO342" s="115" t="b">
        <f t="shared" si="254"/>
        <v>0</v>
      </c>
      <c r="AP342" s="115" t="b">
        <f t="shared" si="255"/>
        <v>0</v>
      </c>
      <c r="AQ342" s="115" t="b">
        <f t="shared" si="256"/>
        <v>0</v>
      </c>
      <c r="AR342" s="79">
        <f t="shared" si="257"/>
        <v>0</v>
      </c>
      <c r="AS342" s="79">
        <f t="shared" si="258"/>
        <v>0</v>
      </c>
      <c r="AT342" s="79">
        <f t="shared" si="259"/>
        <v>0</v>
      </c>
      <c r="AU342" s="79">
        <f t="shared" si="260"/>
        <v>0</v>
      </c>
      <c r="AV342" s="79">
        <f t="shared" si="261"/>
        <v>0</v>
      </c>
      <c r="AW342" s="79">
        <f t="shared" si="262"/>
        <v>0</v>
      </c>
      <c r="AX342" s="128">
        <f t="shared" si="263"/>
        <v>0</v>
      </c>
      <c r="AY342" s="128"/>
      <c r="AZ342" s="128"/>
      <c r="BA342" s="128">
        <f t="shared" si="264"/>
        <v>0</v>
      </c>
      <c r="BB342" s="128">
        <f t="shared" si="265"/>
        <v>0</v>
      </c>
      <c r="BC342" s="80">
        <f t="shared" si="269"/>
        <v>0</v>
      </c>
      <c r="BD342" s="80">
        <f t="shared" si="270"/>
        <v>0</v>
      </c>
      <c r="BE342" s="80">
        <f t="shared" si="271"/>
        <v>0</v>
      </c>
      <c r="BF342" s="80">
        <f t="shared" si="272"/>
        <v>0</v>
      </c>
      <c r="BG342" s="80">
        <f t="shared" si="273"/>
        <v>0</v>
      </c>
      <c r="BH342" s="80">
        <f t="shared" si="274"/>
        <v>0</v>
      </c>
      <c r="BI342" s="4">
        <f t="shared" si="266"/>
        <v>0</v>
      </c>
      <c r="BJ342" s="4">
        <f t="shared" si="267"/>
        <v>0</v>
      </c>
      <c r="BK342" s="4">
        <f t="shared" si="268"/>
        <v>0</v>
      </c>
      <c r="BL342" s="8" t="e">
        <f>VLOOKUP(CN342,'CIR Results'!$B$3:$L$42,2,FALSE)</f>
        <v>#N/A</v>
      </c>
      <c r="BM342" s="8" t="e">
        <f>VLOOKUP(CN342,'CIR Results'!$B$3:$L$42,3,FALSE)</f>
        <v>#N/A</v>
      </c>
      <c r="BN342" s="8" t="e">
        <f>VLOOKUP(CN342,'CIR Results'!$B$3:$L$42,4,FALSE)</f>
        <v>#N/A</v>
      </c>
      <c r="BO342" s="8" t="e">
        <f>VLOOKUP(CN342,'CIR Results'!$B$3:$L$42,5,FALSE)</f>
        <v>#N/A</v>
      </c>
      <c r="BP342" s="8" t="e">
        <f>VLOOKUP(CN342,'CIR Results'!$B$3:$L$42,6,FALSE)</f>
        <v>#N/A</v>
      </c>
      <c r="BQ342" s="8" t="e">
        <f>VLOOKUP(CN342,'CIR Results'!$B$3:$L$42,8,FALSE)</f>
        <v>#N/A</v>
      </c>
      <c r="BR342" s="8" t="e">
        <f>VLOOKUP(CN342,'CIR Results'!$B$3:$L$42,9,FALSE)</f>
        <v>#N/A</v>
      </c>
      <c r="BS342" s="8" t="e">
        <f>VLOOKUP(CN342,'CIR Results'!$B$3:$L$42,10,FALSE)</f>
        <v>#N/A</v>
      </c>
      <c r="BT342" s="8" t="e">
        <f>VLOOKUP(CN342,'CIR Results'!$B$3:$L$42,11,FALSE)</f>
        <v>#N/A</v>
      </c>
      <c r="BU342" s="136" t="e">
        <f>VLOOKUP(CN342,'CIR Team Info'!$B$5:$E$44,2,FALSE)</f>
        <v>#N/A</v>
      </c>
      <c r="BV342" s="136" t="e">
        <f>VLOOKUP(CN342,'CIR Team Info'!$B$5:$E$44,4,FALSE)</f>
        <v>#N/A</v>
      </c>
      <c r="BW342" s="136" t="str">
        <f t="shared" si="275"/>
        <v xml:space="preserve">0 0 0 </v>
      </c>
      <c r="BX342" s="168">
        <f>'Pit Scouting Data'!E301</f>
        <v>0</v>
      </c>
      <c r="BY342" s="168">
        <f>'Pit Scouting Data'!F301</f>
        <v>0</v>
      </c>
      <c r="BZ342" s="168">
        <f>'Pit Scouting Data'!G301</f>
        <v>0</v>
      </c>
      <c r="CA342" s="168">
        <f>'Pit Scouting Data'!H301</f>
        <v>0</v>
      </c>
      <c r="CB342" s="168">
        <f>'Pit Scouting Data'!I301</f>
        <v>0</v>
      </c>
      <c r="CC342" s="168">
        <f>'Pit Scouting Data'!J301</f>
        <v>0</v>
      </c>
      <c r="CD342" s="168">
        <f>'Pit Scouting Data'!K301</f>
        <v>0</v>
      </c>
      <c r="CE342" s="168">
        <f>'Pit Scouting Data'!L301</f>
        <v>0</v>
      </c>
      <c r="CF342" s="168">
        <f>'Pit Scouting Data'!M301</f>
        <v>0</v>
      </c>
      <c r="CG342" s="168">
        <f>'Pit Scouting Data'!N301</f>
        <v>0</v>
      </c>
      <c r="CH342" s="168">
        <f>'Pit Scouting Data'!O301</f>
        <v>0</v>
      </c>
      <c r="CI342" s="176">
        <f>'Pit Scouting Data'!P301</f>
        <v>0</v>
      </c>
      <c r="CJ342" s="176">
        <f>'Pit Scouting Data'!Q301</f>
        <v>0</v>
      </c>
      <c r="CK342" s="176">
        <f>'Pit Scouting Data'!R301</f>
        <v>0</v>
      </c>
      <c r="CL342" s="176">
        <f>'Pit Scouting Data'!S301</f>
        <v>0</v>
      </c>
      <c r="CM342" s="169">
        <f>'Pit Scouting Data'!A301</f>
        <v>0</v>
      </c>
      <c r="CN342" s="169">
        <f>'Pit Scouting Data'!B301</f>
        <v>0</v>
      </c>
      <c r="CO342" s="169">
        <f>'Pit Scouting Data'!C301</f>
        <v>0</v>
      </c>
      <c r="CP342" s="169">
        <f>'Pit Scouting Data'!D301</f>
        <v>0</v>
      </c>
      <c r="CQ342" s="169"/>
      <c r="CR342" s="169"/>
      <c r="CS342" s="169"/>
      <c r="CT342" s="169"/>
      <c r="CU342" s="169"/>
      <c r="CV342" s="169"/>
      <c r="CW342" s="169"/>
      <c r="CX342" s="169"/>
      <c r="CY342" s="169"/>
      <c r="CZ342" s="169"/>
      <c r="DA342" s="169"/>
      <c r="DB342" s="169"/>
      <c r="DC342" s="169"/>
      <c r="DD342" s="169"/>
      <c r="DE342" s="169"/>
      <c r="DF342" s="169"/>
      <c r="DG342" s="169"/>
      <c r="DH342" s="169"/>
      <c r="DI342" s="169"/>
      <c r="DJ342" s="2"/>
      <c r="DK342" s="2"/>
      <c r="DL342" s="2"/>
      <c r="DM342" s="2"/>
      <c r="DN342" s="2"/>
      <c r="DO342" s="2"/>
      <c r="DP342" s="169"/>
      <c r="DQ342" s="169"/>
      <c r="DR342" s="169"/>
      <c r="DS342" s="169"/>
      <c r="DT342" s="169"/>
      <c r="DU342" s="169"/>
      <c r="DV342" s="169"/>
      <c r="DW342" s="37"/>
      <c r="DX342" s="37"/>
      <c r="DZ342" s="153"/>
    </row>
    <row r="343" spans="1:130" s="164" customFormat="1" hidden="1" x14ac:dyDescent="0.25">
      <c r="A343" s="153">
        <f t="shared" si="230"/>
        <v>0</v>
      </c>
      <c r="B343" s="39"/>
      <c r="C343" s="39"/>
      <c r="D343" s="17">
        <f t="shared" si="231"/>
        <v>0</v>
      </c>
      <c r="E343" s="113">
        <f t="shared" si="232"/>
        <v>0</v>
      </c>
      <c r="F343" s="113">
        <f t="shared" si="233"/>
        <v>0</v>
      </c>
      <c r="G343" s="113">
        <f t="shared" si="234"/>
        <v>0</v>
      </c>
      <c r="H343" s="113">
        <f t="shared" si="235"/>
        <v>0</v>
      </c>
      <c r="I343" s="113">
        <f t="shared" si="236"/>
        <v>0</v>
      </c>
      <c r="J343" s="113">
        <f t="shared" si="237"/>
        <v>0</v>
      </c>
      <c r="K343" s="113">
        <f t="shared" si="238"/>
        <v>0</v>
      </c>
      <c r="L343" s="76">
        <v>8</v>
      </c>
      <c r="M343" s="76">
        <v>8</v>
      </c>
      <c r="N343" s="76">
        <v>6</v>
      </c>
      <c r="O343" s="76">
        <v>6</v>
      </c>
      <c r="P343" s="76">
        <v>6</v>
      </c>
      <c r="Q343" s="76">
        <v>2</v>
      </c>
      <c r="R343" s="76">
        <v>1</v>
      </c>
      <c r="S343" s="17">
        <f t="shared" si="239"/>
        <v>0</v>
      </c>
      <c r="T343" s="113">
        <f t="shared" si="240"/>
        <v>0</v>
      </c>
      <c r="U343" s="113">
        <f t="shared" si="241"/>
        <v>0</v>
      </c>
      <c r="V343" s="113">
        <f t="shared" si="242"/>
        <v>0</v>
      </c>
      <c r="W343" s="113">
        <f t="shared" si="243"/>
        <v>0</v>
      </c>
      <c r="X343" s="113">
        <f t="shared" si="244"/>
        <v>0</v>
      </c>
      <c r="Y343" s="113">
        <f t="shared" si="245"/>
        <v>0</v>
      </c>
      <c r="Z343" s="113">
        <f t="shared" si="246"/>
        <v>0</v>
      </c>
      <c r="AA343" s="76">
        <v>5</v>
      </c>
      <c r="AB343" s="76">
        <v>6</v>
      </c>
      <c r="AC343" s="76">
        <v>8</v>
      </c>
      <c r="AD343" s="76">
        <v>2</v>
      </c>
      <c r="AE343" s="76">
        <v>2</v>
      </c>
      <c r="AF343" s="76">
        <v>3</v>
      </c>
      <c r="AG343" s="76">
        <v>8</v>
      </c>
      <c r="AH343" s="131">
        <f t="shared" si="247"/>
        <v>0</v>
      </c>
      <c r="AI343" s="131">
        <f t="shared" si="248"/>
        <v>0</v>
      </c>
      <c r="AJ343" s="131">
        <f t="shared" si="249"/>
        <v>0</v>
      </c>
      <c r="AK343" s="131">
        <f t="shared" si="250"/>
        <v>0</v>
      </c>
      <c r="AL343" s="131">
        <f t="shared" si="251"/>
        <v>0</v>
      </c>
      <c r="AM343" s="131">
        <f t="shared" si="252"/>
        <v>0</v>
      </c>
      <c r="AN343" s="131">
        <f t="shared" si="253"/>
        <v>0</v>
      </c>
      <c r="AO343" s="115" t="b">
        <f t="shared" si="254"/>
        <v>0</v>
      </c>
      <c r="AP343" s="115" t="b">
        <f t="shared" si="255"/>
        <v>0</v>
      </c>
      <c r="AQ343" s="115" t="b">
        <f t="shared" si="256"/>
        <v>0</v>
      </c>
      <c r="AR343" s="79">
        <f t="shared" si="257"/>
        <v>0</v>
      </c>
      <c r="AS343" s="79">
        <f t="shared" si="258"/>
        <v>0</v>
      </c>
      <c r="AT343" s="79">
        <f t="shared" si="259"/>
        <v>0</v>
      </c>
      <c r="AU343" s="79">
        <f t="shared" si="260"/>
        <v>0</v>
      </c>
      <c r="AV343" s="79">
        <f t="shared" si="261"/>
        <v>0</v>
      </c>
      <c r="AW343" s="79">
        <f t="shared" si="262"/>
        <v>0</v>
      </c>
      <c r="AX343" s="128">
        <f t="shared" si="263"/>
        <v>0</v>
      </c>
      <c r="AY343" s="128"/>
      <c r="AZ343" s="128"/>
      <c r="BA343" s="128">
        <f t="shared" si="264"/>
        <v>0</v>
      </c>
      <c r="BB343" s="128">
        <f t="shared" si="265"/>
        <v>0</v>
      </c>
      <c r="BC343" s="80">
        <f t="shared" si="269"/>
        <v>0</v>
      </c>
      <c r="BD343" s="80">
        <f t="shared" si="270"/>
        <v>0</v>
      </c>
      <c r="BE343" s="80">
        <f t="shared" si="271"/>
        <v>0</v>
      </c>
      <c r="BF343" s="80">
        <f t="shared" si="272"/>
        <v>0</v>
      </c>
      <c r="BG343" s="80">
        <f t="shared" si="273"/>
        <v>0</v>
      </c>
      <c r="BH343" s="80">
        <f t="shared" si="274"/>
        <v>0</v>
      </c>
      <c r="BI343" s="4">
        <f t="shared" si="266"/>
        <v>0</v>
      </c>
      <c r="BJ343" s="4">
        <f t="shared" si="267"/>
        <v>0</v>
      </c>
      <c r="BK343" s="4">
        <f t="shared" si="268"/>
        <v>0</v>
      </c>
      <c r="BL343" s="8" t="e">
        <f>VLOOKUP(CN343,'CIR Results'!$B$3:$L$42,2,FALSE)</f>
        <v>#N/A</v>
      </c>
      <c r="BM343" s="8" t="e">
        <f>VLOOKUP(CN343,'CIR Results'!$B$3:$L$42,3,FALSE)</f>
        <v>#N/A</v>
      </c>
      <c r="BN343" s="8" t="e">
        <f>VLOOKUP(CN343,'CIR Results'!$B$3:$L$42,4,FALSE)</f>
        <v>#N/A</v>
      </c>
      <c r="BO343" s="8" t="e">
        <f>VLOOKUP(CN343,'CIR Results'!$B$3:$L$42,5,FALSE)</f>
        <v>#N/A</v>
      </c>
      <c r="BP343" s="8" t="e">
        <f>VLOOKUP(CN343,'CIR Results'!$B$3:$L$42,6,FALSE)</f>
        <v>#N/A</v>
      </c>
      <c r="BQ343" s="8" t="e">
        <f>VLOOKUP(CN343,'CIR Results'!$B$3:$L$42,8,FALSE)</f>
        <v>#N/A</v>
      </c>
      <c r="BR343" s="8" t="e">
        <f>VLOOKUP(CN343,'CIR Results'!$B$3:$L$42,9,FALSE)</f>
        <v>#N/A</v>
      </c>
      <c r="BS343" s="8" t="e">
        <f>VLOOKUP(CN343,'CIR Results'!$B$3:$L$42,10,FALSE)</f>
        <v>#N/A</v>
      </c>
      <c r="BT343" s="8" t="e">
        <f>VLOOKUP(CN343,'CIR Results'!$B$3:$L$42,11,FALSE)</f>
        <v>#N/A</v>
      </c>
      <c r="BU343" s="136" t="e">
        <f>VLOOKUP(CN343,'CIR Team Info'!$B$5:$E$44,2,FALSE)</f>
        <v>#N/A</v>
      </c>
      <c r="BV343" s="136" t="e">
        <f>VLOOKUP(CN343,'CIR Team Info'!$B$5:$E$44,4,FALSE)</f>
        <v>#N/A</v>
      </c>
      <c r="BW343" s="136" t="str">
        <f t="shared" si="275"/>
        <v xml:space="preserve">0 0 0 </v>
      </c>
      <c r="BX343" s="168">
        <f>'Pit Scouting Data'!E302</f>
        <v>0</v>
      </c>
      <c r="BY343" s="168">
        <f>'Pit Scouting Data'!F302</f>
        <v>0</v>
      </c>
      <c r="BZ343" s="168">
        <f>'Pit Scouting Data'!G302</f>
        <v>0</v>
      </c>
      <c r="CA343" s="168">
        <f>'Pit Scouting Data'!H302</f>
        <v>0</v>
      </c>
      <c r="CB343" s="168">
        <f>'Pit Scouting Data'!I302</f>
        <v>0</v>
      </c>
      <c r="CC343" s="168">
        <f>'Pit Scouting Data'!J302</f>
        <v>0</v>
      </c>
      <c r="CD343" s="168">
        <f>'Pit Scouting Data'!K302</f>
        <v>0</v>
      </c>
      <c r="CE343" s="168">
        <f>'Pit Scouting Data'!L302</f>
        <v>0</v>
      </c>
      <c r="CF343" s="168">
        <f>'Pit Scouting Data'!M302</f>
        <v>0</v>
      </c>
      <c r="CG343" s="168">
        <f>'Pit Scouting Data'!N302</f>
        <v>0</v>
      </c>
      <c r="CH343" s="168">
        <f>'Pit Scouting Data'!O302</f>
        <v>0</v>
      </c>
      <c r="CI343" s="176">
        <f>'Pit Scouting Data'!P302</f>
        <v>0</v>
      </c>
      <c r="CJ343" s="176">
        <f>'Pit Scouting Data'!Q302</f>
        <v>0</v>
      </c>
      <c r="CK343" s="176">
        <f>'Pit Scouting Data'!R302</f>
        <v>0</v>
      </c>
      <c r="CL343" s="176">
        <f>'Pit Scouting Data'!S302</f>
        <v>0</v>
      </c>
      <c r="CM343" s="169">
        <f>'Pit Scouting Data'!A302</f>
        <v>0</v>
      </c>
      <c r="CN343" s="169">
        <f>'Pit Scouting Data'!B302</f>
        <v>0</v>
      </c>
      <c r="CO343" s="169">
        <f>'Pit Scouting Data'!C302</f>
        <v>0</v>
      </c>
      <c r="CP343" s="169">
        <f>'Pit Scouting Data'!D302</f>
        <v>0</v>
      </c>
      <c r="CQ343" s="169"/>
      <c r="CR343" s="169"/>
      <c r="CS343" s="169"/>
      <c r="CT343" s="169"/>
      <c r="CU343" s="169"/>
      <c r="CV343" s="169"/>
      <c r="CW343" s="169"/>
      <c r="CX343" s="169"/>
      <c r="CY343" s="169"/>
      <c r="CZ343" s="169"/>
      <c r="DA343" s="169"/>
      <c r="DB343" s="169"/>
      <c r="DC343" s="169"/>
      <c r="DD343" s="169"/>
      <c r="DE343" s="169"/>
      <c r="DF343" s="169"/>
      <c r="DG343" s="169"/>
      <c r="DH343" s="169"/>
      <c r="DI343" s="169"/>
      <c r="DJ343" s="2"/>
      <c r="DK343" s="2"/>
      <c r="DL343" s="2"/>
      <c r="DM343" s="2"/>
      <c r="DN343" s="2"/>
      <c r="DO343" s="2"/>
      <c r="DP343" s="169"/>
      <c r="DQ343" s="169"/>
      <c r="DR343" s="169"/>
      <c r="DS343" s="169"/>
      <c r="DT343" s="169"/>
      <c r="DU343" s="169"/>
      <c r="DV343" s="169"/>
      <c r="DW343" s="37"/>
      <c r="DX343" s="37"/>
      <c r="DZ343" s="153"/>
    </row>
    <row r="344" spans="1:130" s="164" customFormat="1" hidden="1" x14ac:dyDescent="0.25">
      <c r="A344" s="153">
        <f t="shared" si="230"/>
        <v>0</v>
      </c>
      <c r="B344" s="39"/>
      <c r="C344" s="39"/>
      <c r="D344" s="17">
        <f t="shared" si="231"/>
        <v>0</v>
      </c>
      <c r="E344" s="113">
        <f t="shared" si="232"/>
        <v>0</v>
      </c>
      <c r="F344" s="113">
        <f t="shared" si="233"/>
        <v>0</v>
      </c>
      <c r="G344" s="113">
        <f t="shared" si="234"/>
        <v>0</v>
      </c>
      <c r="H344" s="113">
        <f t="shared" si="235"/>
        <v>0</v>
      </c>
      <c r="I344" s="113">
        <f t="shared" si="236"/>
        <v>0</v>
      </c>
      <c r="J344" s="113">
        <f t="shared" si="237"/>
        <v>0</v>
      </c>
      <c r="K344" s="113">
        <f t="shared" si="238"/>
        <v>0</v>
      </c>
      <c r="L344" s="76">
        <v>8</v>
      </c>
      <c r="M344" s="76">
        <v>8</v>
      </c>
      <c r="N344" s="76">
        <v>6</v>
      </c>
      <c r="O344" s="76">
        <v>6</v>
      </c>
      <c r="P344" s="76">
        <v>6</v>
      </c>
      <c r="Q344" s="76">
        <v>2</v>
      </c>
      <c r="R344" s="76">
        <v>1</v>
      </c>
      <c r="S344" s="17">
        <f t="shared" si="239"/>
        <v>0</v>
      </c>
      <c r="T344" s="113">
        <f t="shared" si="240"/>
        <v>0</v>
      </c>
      <c r="U344" s="113">
        <f t="shared" si="241"/>
        <v>0</v>
      </c>
      <c r="V344" s="113">
        <f t="shared" si="242"/>
        <v>0</v>
      </c>
      <c r="W344" s="113">
        <f t="shared" si="243"/>
        <v>0</v>
      </c>
      <c r="X344" s="113">
        <f t="shared" si="244"/>
        <v>0</v>
      </c>
      <c r="Y344" s="113">
        <f t="shared" si="245"/>
        <v>0</v>
      </c>
      <c r="Z344" s="113">
        <f t="shared" si="246"/>
        <v>0</v>
      </c>
      <c r="AA344" s="76">
        <v>5</v>
      </c>
      <c r="AB344" s="76">
        <v>6</v>
      </c>
      <c r="AC344" s="76">
        <v>8</v>
      </c>
      <c r="AD344" s="76">
        <v>2</v>
      </c>
      <c r="AE344" s="76">
        <v>2</v>
      </c>
      <c r="AF344" s="76">
        <v>3</v>
      </c>
      <c r="AG344" s="76">
        <v>8</v>
      </c>
      <c r="AH344" s="131">
        <f t="shared" si="247"/>
        <v>0</v>
      </c>
      <c r="AI344" s="131">
        <f t="shared" si="248"/>
        <v>0</v>
      </c>
      <c r="AJ344" s="131">
        <f t="shared" si="249"/>
        <v>0</v>
      </c>
      <c r="AK344" s="131">
        <f t="shared" si="250"/>
        <v>0</v>
      </c>
      <c r="AL344" s="131">
        <f t="shared" si="251"/>
        <v>0</v>
      </c>
      <c r="AM344" s="131">
        <f t="shared" si="252"/>
        <v>0</v>
      </c>
      <c r="AN344" s="131">
        <f t="shared" si="253"/>
        <v>0</v>
      </c>
      <c r="AO344" s="115" t="b">
        <f t="shared" si="254"/>
        <v>0</v>
      </c>
      <c r="AP344" s="115" t="b">
        <f t="shared" si="255"/>
        <v>0</v>
      </c>
      <c r="AQ344" s="115" t="b">
        <f t="shared" si="256"/>
        <v>0</v>
      </c>
      <c r="AR344" s="79">
        <f t="shared" si="257"/>
        <v>0</v>
      </c>
      <c r="AS344" s="79">
        <f t="shared" si="258"/>
        <v>0</v>
      </c>
      <c r="AT344" s="79">
        <f t="shared" si="259"/>
        <v>0</v>
      </c>
      <c r="AU344" s="79">
        <f t="shared" si="260"/>
        <v>0</v>
      </c>
      <c r="AV344" s="79">
        <f t="shared" si="261"/>
        <v>0</v>
      </c>
      <c r="AW344" s="79">
        <f t="shared" si="262"/>
        <v>0</v>
      </c>
      <c r="AX344" s="128">
        <f t="shared" si="263"/>
        <v>0</v>
      </c>
      <c r="AY344" s="128"/>
      <c r="AZ344" s="128"/>
      <c r="BA344" s="128">
        <f t="shared" si="264"/>
        <v>0</v>
      </c>
      <c r="BB344" s="128">
        <f t="shared" si="265"/>
        <v>0</v>
      </c>
      <c r="BC344" s="80">
        <f t="shared" si="269"/>
        <v>0</v>
      </c>
      <c r="BD344" s="80">
        <f t="shared" si="270"/>
        <v>0</v>
      </c>
      <c r="BE344" s="80">
        <f t="shared" si="271"/>
        <v>0</v>
      </c>
      <c r="BF344" s="80">
        <f t="shared" si="272"/>
        <v>0</v>
      </c>
      <c r="BG344" s="80">
        <f t="shared" si="273"/>
        <v>0</v>
      </c>
      <c r="BH344" s="80">
        <f t="shared" si="274"/>
        <v>0</v>
      </c>
      <c r="BI344" s="4">
        <f t="shared" si="266"/>
        <v>0</v>
      </c>
      <c r="BJ344" s="4">
        <f t="shared" si="267"/>
        <v>0</v>
      </c>
      <c r="BK344" s="4">
        <f t="shared" si="268"/>
        <v>0</v>
      </c>
      <c r="BL344" s="8" t="e">
        <f>VLOOKUP(CN344,'CIR Results'!$B$3:$L$42,2,FALSE)</f>
        <v>#N/A</v>
      </c>
      <c r="BM344" s="8" t="e">
        <f>VLOOKUP(CN344,'CIR Results'!$B$3:$L$42,3,FALSE)</f>
        <v>#N/A</v>
      </c>
      <c r="BN344" s="8" t="e">
        <f>VLOOKUP(CN344,'CIR Results'!$B$3:$L$42,4,FALSE)</f>
        <v>#N/A</v>
      </c>
      <c r="BO344" s="8" t="e">
        <f>VLOOKUP(CN344,'CIR Results'!$B$3:$L$42,5,FALSE)</f>
        <v>#N/A</v>
      </c>
      <c r="BP344" s="8" t="e">
        <f>VLOOKUP(CN344,'CIR Results'!$B$3:$L$42,6,FALSE)</f>
        <v>#N/A</v>
      </c>
      <c r="BQ344" s="8" t="e">
        <f>VLOOKUP(CN344,'CIR Results'!$B$3:$L$42,8,FALSE)</f>
        <v>#N/A</v>
      </c>
      <c r="BR344" s="8" t="e">
        <f>VLOOKUP(CN344,'CIR Results'!$B$3:$L$42,9,FALSE)</f>
        <v>#N/A</v>
      </c>
      <c r="BS344" s="8" t="e">
        <f>VLOOKUP(CN344,'CIR Results'!$B$3:$L$42,10,FALSE)</f>
        <v>#N/A</v>
      </c>
      <c r="BT344" s="8" t="e">
        <f>VLOOKUP(CN344,'CIR Results'!$B$3:$L$42,11,FALSE)</f>
        <v>#N/A</v>
      </c>
      <c r="BU344" s="136" t="e">
        <f>VLOOKUP(CN344,'CIR Team Info'!$B$5:$E$44,2,FALSE)</f>
        <v>#N/A</v>
      </c>
      <c r="BV344" s="136" t="e">
        <f>VLOOKUP(CN344,'CIR Team Info'!$B$5:$E$44,4,FALSE)</f>
        <v>#N/A</v>
      </c>
      <c r="BW344" s="136" t="str">
        <f t="shared" si="275"/>
        <v xml:space="preserve">0 0 0 </v>
      </c>
      <c r="BX344" s="168">
        <f>'Pit Scouting Data'!E303</f>
        <v>0</v>
      </c>
      <c r="BY344" s="168">
        <f>'Pit Scouting Data'!F303</f>
        <v>0</v>
      </c>
      <c r="BZ344" s="168">
        <f>'Pit Scouting Data'!G303</f>
        <v>0</v>
      </c>
      <c r="CA344" s="168">
        <f>'Pit Scouting Data'!H303</f>
        <v>0</v>
      </c>
      <c r="CB344" s="168">
        <f>'Pit Scouting Data'!I303</f>
        <v>0</v>
      </c>
      <c r="CC344" s="168">
        <f>'Pit Scouting Data'!J303</f>
        <v>0</v>
      </c>
      <c r="CD344" s="168">
        <f>'Pit Scouting Data'!K303</f>
        <v>0</v>
      </c>
      <c r="CE344" s="168">
        <f>'Pit Scouting Data'!L303</f>
        <v>0</v>
      </c>
      <c r="CF344" s="168">
        <f>'Pit Scouting Data'!M303</f>
        <v>0</v>
      </c>
      <c r="CG344" s="168">
        <f>'Pit Scouting Data'!N303</f>
        <v>0</v>
      </c>
      <c r="CH344" s="168">
        <f>'Pit Scouting Data'!O303</f>
        <v>0</v>
      </c>
      <c r="CI344" s="176">
        <f>'Pit Scouting Data'!P303</f>
        <v>0</v>
      </c>
      <c r="CJ344" s="176">
        <f>'Pit Scouting Data'!Q303</f>
        <v>0</v>
      </c>
      <c r="CK344" s="176">
        <f>'Pit Scouting Data'!R303</f>
        <v>0</v>
      </c>
      <c r="CL344" s="176">
        <f>'Pit Scouting Data'!S303</f>
        <v>0</v>
      </c>
      <c r="CM344" s="169">
        <f>'Pit Scouting Data'!A303</f>
        <v>0</v>
      </c>
      <c r="CN344" s="169">
        <f>'Pit Scouting Data'!B303</f>
        <v>0</v>
      </c>
      <c r="CO344" s="169">
        <f>'Pit Scouting Data'!C303</f>
        <v>0</v>
      </c>
      <c r="CP344" s="169">
        <f>'Pit Scouting Data'!D303</f>
        <v>0</v>
      </c>
      <c r="CQ344" s="169"/>
      <c r="CR344" s="169"/>
      <c r="CS344" s="169"/>
      <c r="CT344" s="169"/>
      <c r="CU344" s="169"/>
      <c r="CV344" s="169"/>
      <c r="CW344" s="169"/>
      <c r="CX344" s="169"/>
      <c r="CY344" s="169"/>
      <c r="CZ344" s="169"/>
      <c r="DA344" s="169"/>
      <c r="DB344" s="169"/>
      <c r="DC344" s="169"/>
      <c r="DD344" s="169"/>
      <c r="DE344" s="169"/>
      <c r="DF344" s="169"/>
      <c r="DG344" s="169"/>
      <c r="DH344" s="169"/>
      <c r="DI344" s="169"/>
      <c r="DJ344" s="2"/>
      <c r="DK344" s="2"/>
      <c r="DL344" s="2"/>
      <c r="DM344" s="2"/>
      <c r="DN344" s="2"/>
      <c r="DO344" s="2"/>
      <c r="DP344" s="169"/>
      <c r="DQ344" s="169"/>
      <c r="DR344" s="169"/>
      <c r="DS344" s="169"/>
      <c r="DT344" s="169"/>
      <c r="DU344" s="169"/>
      <c r="DV344" s="169"/>
      <c r="DW344" s="37"/>
      <c r="DX344" s="37"/>
      <c r="DZ344" s="153"/>
    </row>
    <row r="345" spans="1:130" s="164" customFormat="1" hidden="1" x14ac:dyDescent="0.25">
      <c r="A345" s="153">
        <f t="shared" si="230"/>
        <v>0</v>
      </c>
      <c r="B345" s="39"/>
      <c r="C345" s="39"/>
      <c r="D345" s="17">
        <f t="shared" si="231"/>
        <v>0</v>
      </c>
      <c r="E345" s="113">
        <f t="shared" si="232"/>
        <v>0</v>
      </c>
      <c r="F345" s="113">
        <f t="shared" si="233"/>
        <v>0</v>
      </c>
      <c r="G345" s="113">
        <f t="shared" si="234"/>
        <v>0</v>
      </c>
      <c r="H345" s="113">
        <f t="shared" si="235"/>
        <v>0</v>
      </c>
      <c r="I345" s="113">
        <f t="shared" si="236"/>
        <v>0</v>
      </c>
      <c r="J345" s="113">
        <f t="shared" si="237"/>
        <v>0</v>
      </c>
      <c r="K345" s="113">
        <f t="shared" si="238"/>
        <v>0</v>
      </c>
      <c r="L345" s="76">
        <v>8</v>
      </c>
      <c r="M345" s="76">
        <v>8</v>
      </c>
      <c r="N345" s="76">
        <v>6</v>
      </c>
      <c r="O345" s="76">
        <v>6</v>
      </c>
      <c r="P345" s="76">
        <v>6</v>
      </c>
      <c r="Q345" s="76">
        <v>2</v>
      </c>
      <c r="R345" s="76">
        <v>1</v>
      </c>
      <c r="S345" s="17">
        <f t="shared" si="239"/>
        <v>0</v>
      </c>
      <c r="T345" s="113">
        <f t="shared" si="240"/>
        <v>0</v>
      </c>
      <c r="U345" s="113">
        <f t="shared" si="241"/>
        <v>0</v>
      </c>
      <c r="V345" s="113">
        <f t="shared" si="242"/>
        <v>0</v>
      </c>
      <c r="W345" s="113">
        <f t="shared" si="243"/>
        <v>0</v>
      </c>
      <c r="X345" s="113">
        <f t="shared" si="244"/>
        <v>0</v>
      </c>
      <c r="Y345" s="113">
        <f t="shared" si="245"/>
        <v>0</v>
      </c>
      <c r="Z345" s="113">
        <f t="shared" si="246"/>
        <v>0</v>
      </c>
      <c r="AA345" s="76">
        <v>5</v>
      </c>
      <c r="AB345" s="76">
        <v>6</v>
      </c>
      <c r="AC345" s="76">
        <v>8</v>
      </c>
      <c r="AD345" s="76">
        <v>2</v>
      </c>
      <c r="AE345" s="76">
        <v>2</v>
      </c>
      <c r="AF345" s="76">
        <v>3</v>
      </c>
      <c r="AG345" s="76">
        <v>8</v>
      </c>
      <c r="AH345" s="131">
        <f t="shared" si="247"/>
        <v>0</v>
      </c>
      <c r="AI345" s="131">
        <f t="shared" si="248"/>
        <v>0</v>
      </c>
      <c r="AJ345" s="131">
        <f t="shared" si="249"/>
        <v>0</v>
      </c>
      <c r="AK345" s="131">
        <f t="shared" si="250"/>
        <v>0</v>
      </c>
      <c r="AL345" s="131">
        <f t="shared" si="251"/>
        <v>0</v>
      </c>
      <c r="AM345" s="131">
        <f t="shared" si="252"/>
        <v>0</v>
      </c>
      <c r="AN345" s="131">
        <f t="shared" si="253"/>
        <v>0</v>
      </c>
      <c r="AO345" s="115" t="b">
        <f t="shared" si="254"/>
        <v>0</v>
      </c>
      <c r="AP345" s="115" t="b">
        <f t="shared" si="255"/>
        <v>0</v>
      </c>
      <c r="AQ345" s="115" t="b">
        <f t="shared" si="256"/>
        <v>0</v>
      </c>
      <c r="AR345" s="79">
        <f t="shared" si="257"/>
        <v>0</v>
      </c>
      <c r="AS345" s="79">
        <f t="shared" si="258"/>
        <v>0</v>
      </c>
      <c r="AT345" s="79">
        <f t="shared" si="259"/>
        <v>0</v>
      </c>
      <c r="AU345" s="79">
        <f t="shared" si="260"/>
        <v>0</v>
      </c>
      <c r="AV345" s="79">
        <f t="shared" si="261"/>
        <v>0</v>
      </c>
      <c r="AW345" s="79">
        <f t="shared" si="262"/>
        <v>0</v>
      </c>
      <c r="AX345" s="128">
        <f t="shared" si="263"/>
        <v>0</v>
      </c>
      <c r="AY345" s="128"/>
      <c r="AZ345" s="128"/>
      <c r="BA345" s="128">
        <f t="shared" si="264"/>
        <v>0</v>
      </c>
      <c r="BB345" s="128">
        <f t="shared" si="265"/>
        <v>0</v>
      </c>
      <c r="BC345" s="80">
        <f t="shared" si="269"/>
        <v>0</v>
      </c>
      <c r="BD345" s="80">
        <f t="shared" si="270"/>
        <v>0</v>
      </c>
      <c r="BE345" s="80">
        <f t="shared" si="271"/>
        <v>0</v>
      </c>
      <c r="BF345" s="80">
        <f t="shared" si="272"/>
        <v>0</v>
      </c>
      <c r="BG345" s="80">
        <f t="shared" si="273"/>
        <v>0</v>
      </c>
      <c r="BH345" s="80">
        <f t="shared" si="274"/>
        <v>0</v>
      </c>
      <c r="BI345" s="4">
        <f t="shared" si="266"/>
        <v>0</v>
      </c>
      <c r="BJ345" s="4">
        <f t="shared" si="267"/>
        <v>0</v>
      </c>
      <c r="BK345" s="4">
        <f t="shared" si="268"/>
        <v>0</v>
      </c>
      <c r="BL345" s="8" t="e">
        <f>VLOOKUP(CN345,'CIR Results'!$B$3:$L$42,2,FALSE)</f>
        <v>#N/A</v>
      </c>
      <c r="BM345" s="8" t="e">
        <f>VLOOKUP(CN345,'CIR Results'!$B$3:$L$42,3,FALSE)</f>
        <v>#N/A</v>
      </c>
      <c r="BN345" s="8" t="e">
        <f>VLOOKUP(CN345,'CIR Results'!$B$3:$L$42,4,FALSE)</f>
        <v>#N/A</v>
      </c>
      <c r="BO345" s="8" t="e">
        <f>VLOOKUP(CN345,'CIR Results'!$B$3:$L$42,5,FALSE)</f>
        <v>#N/A</v>
      </c>
      <c r="BP345" s="8" t="e">
        <f>VLOOKUP(CN345,'CIR Results'!$B$3:$L$42,6,FALSE)</f>
        <v>#N/A</v>
      </c>
      <c r="BQ345" s="8" t="e">
        <f>VLOOKUP(CN345,'CIR Results'!$B$3:$L$42,8,FALSE)</f>
        <v>#N/A</v>
      </c>
      <c r="BR345" s="8" t="e">
        <f>VLOOKUP(CN345,'CIR Results'!$B$3:$L$42,9,FALSE)</f>
        <v>#N/A</v>
      </c>
      <c r="BS345" s="8" t="e">
        <f>VLOOKUP(CN345,'CIR Results'!$B$3:$L$42,10,FALSE)</f>
        <v>#N/A</v>
      </c>
      <c r="BT345" s="8" t="e">
        <f>VLOOKUP(CN345,'CIR Results'!$B$3:$L$42,11,FALSE)</f>
        <v>#N/A</v>
      </c>
      <c r="BU345" s="136" t="e">
        <f>VLOOKUP(CN345,'CIR Team Info'!$B$5:$E$44,2,FALSE)</f>
        <v>#N/A</v>
      </c>
      <c r="BV345" s="136" t="e">
        <f>VLOOKUP(CN345,'CIR Team Info'!$B$5:$E$44,4,FALSE)</f>
        <v>#N/A</v>
      </c>
      <c r="BW345" s="136" t="str">
        <f t="shared" si="275"/>
        <v xml:space="preserve">0 0 0 </v>
      </c>
      <c r="BX345" s="168">
        <f>'Pit Scouting Data'!E304</f>
        <v>0</v>
      </c>
      <c r="BY345" s="168">
        <f>'Pit Scouting Data'!F304</f>
        <v>0</v>
      </c>
      <c r="BZ345" s="168">
        <f>'Pit Scouting Data'!G304</f>
        <v>0</v>
      </c>
      <c r="CA345" s="168">
        <f>'Pit Scouting Data'!H304</f>
        <v>0</v>
      </c>
      <c r="CB345" s="168">
        <f>'Pit Scouting Data'!I304</f>
        <v>0</v>
      </c>
      <c r="CC345" s="168">
        <f>'Pit Scouting Data'!J304</f>
        <v>0</v>
      </c>
      <c r="CD345" s="168">
        <f>'Pit Scouting Data'!K304</f>
        <v>0</v>
      </c>
      <c r="CE345" s="168">
        <f>'Pit Scouting Data'!L304</f>
        <v>0</v>
      </c>
      <c r="CF345" s="168">
        <f>'Pit Scouting Data'!M304</f>
        <v>0</v>
      </c>
      <c r="CG345" s="168">
        <f>'Pit Scouting Data'!N304</f>
        <v>0</v>
      </c>
      <c r="CH345" s="168">
        <f>'Pit Scouting Data'!O304</f>
        <v>0</v>
      </c>
      <c r="CI345" s="176">
        <f>'Pit Scouting Data'!P304</f>
        <v>0</v>
      </c>
      <c r="CJ345" s="176">
        <f>'Pit Scouting Data'!Q304</f>
        <v>0</v>
      </c>
      <c r="CK345" s="176">
        <f>'Pit Scouting Data'!R304</f>
        <v>0</v>
      </c>
      <c r="CL345" s="176">
        <f>'Pit Scouting Data'!S304</f>
        <v>0</v>
      </c>
      <c r="CM345" s="169">
        <f>'Pit Scouting Data'!A304</f>
        <v>0</v>
      </c>
      <c r="CN345" s="169">
        <f>'Pit Scouting Data'!B304</f>
        <v>0</v>
      </c>
      <c r="CO345" s="169">
        <f>'Pit Scouting Data'!C304</f>
        <v>0</v>
      </c>
      <c r="CP345" s="169">
        <f>'Pit Scouting Data'!D304</f>
        <v>0</v>
      </c>
      <c r="CQ345" s="169"/>
      <c r="CR345" s="169"/>
      <c r="CS345" s="169"/>
      <c r="CT345" s="169"/>
      <c r="CU345" s="169"/>
      <c r="CV345" s="169"/>
      <c r="CW345" s="169"/>
      <c r="CX345" s="169"/>
      <c r="CY345" s="169"/>
      <c r="CZ345" s="169"/>
      <c r="DA345" s="169"/>
      <c r="DB345" s="169"/>
      <c r="DC345" s="169"/>
      <c r="DD345" s="169"/>
      <c r="DE345" s="169"/>
      <c r="DF345" s="169"/>
      <c r="DG345" s="169"/>
      <c r="DH345" s="169"/>
      <c r="DI345" s="169"/>
      <c r="DJ345" s="2"/>
      <c r="DK345" s="2"/>
      <c r="DL345" s="2"/>
      <c r="DM345" s="2"/>
      <c r="DN345" s="2"/>
      <c r="DO345" s="2"/>
      <c r="DP345" s="169"/>
      <c r="DQ345" s="169"/>
      <c r="DR345" s="169"/>
      <c r="DS345" s="169"/>
      <c r="DT345" s="169"/>
      <c r="DU345" s="169"/>
      <c r="DV345" s="169"/>
      <c r="DW345" s="37"/>
      <c r="DX345" s="37"/>
      <c r="DZ345" s="153"/>
    </row>
    <row r="346" spans="1:130" s="164" customFormat="1" hidden="1" x14ac:dyDescent="0.25">
      <c r="A346" s="153">
        <f t="shared" si="230"/>
        <v>0</v>
      </c>
      <c r="B346" s="39"/>
      <c r="C346" s="39"/>
      <c r="D346" s="17">
        <f t="shared" si="231"/>
        <v>0</v>
      </c>
      <c r="E346" s="113">
        <f t="shared" si="232"/>
        <v>0</v>
      </c>
      <c r="F346" s="113">
        <f t="shared" si="233"/>
        <v>0</v>
      </c>
      <c r="G346" s="113">
        <f t="shared" si="234"/>
        <v>0</v>
      </c>
      <c r="H346" s="113">
        <f t="shared" si="235"/>
        <v>0</v>
      </c>
      <c r="I346" s="113">
        <f t="shared" si="236"/>
        <v>0</v>
      </c>
      <c r="J346" s="113">
        <f t="shared" si="237"/>
        <v>0</v>
      </c>
      <c r="K346" s="113">
        <f t="shared" si="238"/>
        <v>0</v>
      </c>
      <c r="L346" s="76">
        <v>8</v>
      </c>
      <c r="M346" s="76">
        <v>8</v>
      </c>
      <c r="N346" s="76">
        <v>6</v>
      </c>
      <c r="O346" s="76">
        <v>6</v>
      </c>
      <c r="P346" s="76">
        <v>6</v>
      </c>
      <c r="Q346" s="76">
        <v>2</v>
      </c>
      <c r="R346" s="76">
        <v>1</v>
      </c>
      <c r="S346" s="17">
        <f t="shared" si="239"/>
        <v>0</v>
      </c>
      <c r="T346" s="113">
        <f t="shared" si="240"/>
        <v>0</v>
      </c>
      <c r="U346" s="113">
        <f t="shared" si="241"/>
        <v>0</v>
      </c>
      <c r="V346" s="113">
        <f t="shared" si="242"/>
        <v>0</v>
      </c>
      <c r="W346" s="113">
        <f t="shared" si="243"/>
        <v>0</v>
      </c>
      <c r="X346" s="113">
        <f t="shared" si="244"/>
        <v>0</v>
      </c>
      <c r="Y346" s="113">
        <f t="shared" si="245"/>
        <v>0</v>
      </c>
      <c r="Z346" s="113">
        <f t="shared" si="246"/>
        <v>0</v>
      </c>
      <c r="AA346" s="76">
        <v>5</v>
      </c>
      <c r="AB346" s="76">
        <v>6</v>
      </c>
      <c r="AC346" s="76">
        <v>8</v>
      </c>
      <c r="AD346" s="76">
        <v>2</v>
      </c>
      <c r="AE346" s="76">
        <v>2</v>
      </c>
      <c r="AF346" s="76">
        <v>3</v>
      </c>
      <c r="AG346" s="76">
        <v>8</v>
      </c>
      <c r="AH346" s="131">
        <f t="shared" si="247"/>
        <v>0</v>
      </c>
      <c r="AI346" s="131">
        <f t="shared" si="248"/>
        <v>0</v>
      </c>
      <c r="AJ346" s="131">
        <f t="shared" si="249"/>
        <v>0</v>
      </c>
      <c r="AK346" s="131">
        <f t="shared" si="250"/>
        <v>0</v>
      </c>
      <c r="AL346" s="131">
        <f t="shared" si="251"/>
        <v>0</v>
      </c>
      <c r="AM346" s="131">
        <f t="shared" si="252"/>
        <v>0</v>
      </c>
      <c r="AN346" s="131">
        <f t="shared" si="253"/>
        <v>0</v>
      </c>
      <c r="AO346" s="115" t="b">
        <f t="shared" si="254"/>
        <v>0</v>
      </c>
      <c r="AP346" s="115" t="b">
        <f t="shared" si="255"/>
        <v>0</v>
      </c>
      <c r="AQ346" s="115" t="b">
        <f t="shared" si="256"/>
        <v>0</v>
      </c>
      <c r="AR346" s="79">
        <f t="shared" si="257"/>
        <v>0</v>
      </c>
      <c r="AS346" s="79">
        <f t="shared" si="258"/>
        <v>0</v>
      </c>
      <c r="AT346" s="79">
        <f t="shared" si="259"/>
        <v>0</v>
      </c>
      <c r="AU346" s="79">
        <f t="shared" si="260"/>
        <v>0</v>
      </c>
      <c r="AV346" s="79">
        <f t="shared" si="261"/>
        <v>0</v>
      </c>
      <c r="AW346" s="79">
        <f t="shared" si="262"/>
        <v>0</v>
      </c>
      <c r="AX346" s="128">
        <f t="shared" si="263"/>
        <v>0</v>
      </c>
      <c r="AY346" s="128"/>
      <c r="AZ346" s="128"/>
      <c r="BA346" s="128">
        <f t="shared" si="264"/>
        <v>0</v>
      </c>
      <c r="BB346" s="128">
        <f t="shared" si="265"/>
        <v>0</v>
      </c>
      <c r="BC346" s="80">
        <f t="shared" si="269"/>
        <v>0</v>
      </c>
      <c r="BD346" s="80">
        <f t="shared" si="270"/>
        <v>0</v>
      </c>
      <c r="BE346" s="80">
        <f t="shared" si="271"/>
        <v>0</v>
      </c>
      <c r="BF346" s="80">
        <f t="shared" si="272"/>
        <v>0</v>
      </c>
      <c r="BG346" s="80">
        <f t="shared" si="273"/>
        <v>0</v>
      </c>
      <c r="BH346" s="80">
        <f t="shared" si="274"/>
        <v>0</v>
      </c>
      <c r="BI346" s="4">
        <f t="shared" si="266"/>
        <v>0</v>
      </c>
      <c r="BJ346" s="4">
        <f t="shared" si="267"/>
        <v>0</v>
      </c>
      <c r="BK346" s="4">
        <f t="shared" si="268"/>
        <v>0</v>
      </c>
      <c r="BL346" s="8" t="e">
        <f>VLOOKUP(CN346,'CIR Results'!$B$3:$L$42,2,FALSE)</f>
        <v>#N/A</v>
      </c>
      <c r="BM346" s="8" t="e">
        <f>VLOOKUP(CN346,'CIR Results'!$B$3:$L$42,3,FALSE)</f>
        <v>#N/A</v>
      </c>
      <c r="BN346" s="8" t="e">
        <f>VLOOKUP(CN346,'CIR Results'!$B$3:$L$42,4,FALSE)</f>
        <v>#N/A</v>
      </c>
      <c r="BO346" s="8" t="e">
        <f>VLOOKUP(CN346,'CIR Results'!$B$3:$L$42,5,FALSE)</f>
        <v>#N/A</v>
      </c>
      <c r="BP346" s="8" t="e">
        <f>VLOOKUP(CN346,'CIR Results'!$B$3:$L$42,6,FALSE)</f>
        <v>#N/A</v>
      </c>
      <c r="BQ346" s="8" t="e">
        <f>VLOOKUP(CN346,'CIR Results'!$B$3:$L$42,8,FALSE)</f>
        <v>#N/A</v>
      </c>
      <c r="BR346" s="8" t="e">
        <f>VLOOKUP(CN346,'CIR Results'!$B$3:$L$42,9,FALSE)</f>
        <v>#N/A</v>
      </c>
      <c r="BS346" s="8" t="e">
        <f>VLOOKUP(CN346,'CIR Results'!$B$3:$L$42,10,FALSE)</f>
        <v>#N/A</v>
      </c>
      <c r="BT346" s="8" t="e">
        <f>VLOOKUP(CN346,'CIR Results'!$B$3:$L$42,11,FALSE)</f>
        <v>#N/A</v>
      </c>
      <c r="BU346" s="136" t="e">
        <f>VLOOKUP(CN346,'CIR Team Info'!$B$5:$E$44,2,FALSE)</f>
        <v>#N/A</v>
      </c>
      <c r="BV346" s="136" t="e">
        <f>VLOOKUP(CN346,'CIR Team Info'!$B$5:$E$44,4,FALSE)</f>
        <v>#N/A</v>
      </c>
      <c r="BW346" s="136" t="str">
        <f t="shared" si="275"/>
        <v xml:space="preserve">0 0 0 </v>
      </c>
      <c r="BX346" s="168">
        <f>'Pit Scouting Data'!E305</f>
        <v>0</v>
      </c>
      <c r="BY346" s="168">
        <f>'Pit Scouting Data'!F305</f>
        <v>0</v>
      </c>
      <c r="BZ346" s="168">
        <f>'Pit Scouting Data'!G305</f>
        <v>0</v>
      </c>
      <c r="CA346" s="168">
        <f>'Pit Scouting Data'!H305</f>
        <v>0</v>
      </c>
      <c r="CB346" s="168">
        <f>'Pit Scouting Data'!I305</f>
        <v>0</v>
      </c>
      <c r="CC346" s="168">
        <f>'Pit Scouting Data'!J305</f>
        <v>0</v>
      </c>
      <c r="CD346" s="168">
        <f>'Pit Scouting Data'!K305</f>
        <v>0</v>
      </c>
      <c r="CE346" s="168">
        <f>'Pit Scouting Data'!L305</f>
        <v>0</v>
      </c>
      <c r="CF346" s="168">
        <f>'Pit Scouting Data'!M305</f>
        <v>0</v>
      </c>
      <c r="CG346" s="168">
        <f>'Pit Scouting Data'!N305</f>
        <v>0</v>
      </c>
      <c r="CH346" s="168">
        <f>'Pit Scouting Data'!O305</f>
        <v>0</v>
      </c>
      <c r="CI346" s="176">
        <f>'Pit Scouting Data'!P305</f>
        <v>0</v>
      </c>
      <c r="CJ346" s="176">
        <f>'Pit Scouting Data'!Q305</f>
        <v>0</v>
      </c>
      <c r="CK346" s="176">
        <f>'Pit Scouting Data'!R305</f>
        <v>0</v>
      </c>
      <c r="CL346" s="176">
        <f>'Pit Scouting Data'!S305</f>
        <v>0</v>
      </c>
      <c r="CM346" s="169">
        <f>'Pit Scouting Data'!A305</f>
        <v>0</v>
      </c>
      <c r="CN346" s="169">
        <f>'Pit Scouting Data'!B305</f>
        <v>0</v>
      </c>
      <c r="CO346" s="169">
        <f>'Pit Scouting Data'!C305</f>
        <v>0</v>
      </c>
      <c r="CP346" s="169">
        <f>'Pit Scouting Data'!D305</f>
        <v>0</v>
      </c>
      <c r="CQ346" s="169"/>
      <c r="CR346" s="169"/>
      <c r="CS346" s="169"/>
      <c r="CT346" s="169"/>
      <c r="CU346" s="169"/>
      <c r="CV346" s="169"/>
      <c r="CW346" s="169"/>
      <c r="CX346" s="169"/>
      <c r="CY346" s="169"/>
      <c r="CZ346" s="169"/>
      <c r="DA346" s="169"/>
      <c r="DB346" s="169"/>
      <c r="DC346" s="169"/>
      <c r="DD346" s="169"/>
      <c r="DE346" s="169"/>
      <c r="DF346" s="169"/>
      <c r="DG346" s="169"/>
      <c r="DH346" s="169"/>
      <c r="DI346" s="169"/>
      <c r="DJ346" s="2"/>
      <c r="DK346" s="2"/>
      <c r="DL346" s="2"/>
      <c r="DM346" s="2"/>
      <c r="DN346" s="2"/>
      <c r="DO346" s="2"/>
      <c r="DP346" s="169"/>
      <c r="DQ346" s="169"/>
      <c r="DR346" s="169"/>
      <c r="DS346" s="169"/>
      <c r="DT346" s="169"/>
      <c r="DU346" s="169"/>
      <c r="DV346" s="169"/>
      <c r="DW346" s="37"/>
      <c r="DX346" s="37"/>
      <c r="DZ346" s="153"/>
    </row>
    <row r="347" spans="1:130" s="164" customFormat="1" hidden="1" x14ac:dyDescent="0.25">
      <c r="A347" s="153">
        <f t="shared" si="230"/>
        <v>0</v>
      </c>
      <c r="B347" s="39"/>
      <c r="C347" s="39"/>
      <c r="D347" s="17">
        <f t="shared" si="231"/>
        <v>0</v>
      </c>
      <c r="E347" s="113">
        <f t="shared" si="232"/>
        <v>0</v>
      </c>
      <c r="F347" s="113">
        <f t="shared" si="233"/>
        <v>0</v>
      </c>
      <c r="G347" s="113">
        <f t="shared" si="234"/>
        <v>0</v>
      </c>
      <c r="H347" s="113">
        <f t="shared" si="235"/>
        <v>0</v>
      </c>
      <c r="I347" s="113">
        <f t="shared" si="236"/>
        <v>0</v>
      </c>
      <c r="J347" s="113">
        <f t="shared" si="237"/>
        <v>0</v>
      </c>
      <c r="K347" s="113">
        <f t="shared" si="238"/>
        <v>0</v>
      </c>
      <c r="L347" s="76">
        <v>8</v>
      </c>
      <c r="M347" s="76">
        <v>8</v>
      </c>
      <c r="N347" s="76">
        <v>6</v>
      </c>
      <c r="O347" s="76">
        <v>6</v>
      </c>
      <c r="P347" s="76">
        <v>6</v>
      </c>
      <c r="Q347" s="76">
        <v>2</v>
      </c>
      <c r="R347" s="76">
        <v>1</v>
      </c>
      <c r="S347" s="17">
        <f t="shared" si="239"/>
        <v>0</v>
      </c>
      <c r="T347" s="113">
        <f t="shared" si="240"/>
        <v>0</v>
      </c>
      <c r="U347" s="113">
        <f t="shared" si="241"/>
        <v>0</v>
      </c>
      <c r="V347" s="113">
        <f t="shared" si="242"/>
        <v>0</v>
      </c>
      <c r="W347" s="113">
        <f t="shared" si="243"/>
        <v>0</v>
      </c>
      <c r="X347" s="113">
        <f t="shared" si="244"/>
        <v>0</v>
      </c>
      <c r="Y347" s="113">
        <f t="shared" si="245"/>
        <v>0</v>
      </c>
      <c r="Z347" s="113">
        <f t="shared" si="246"/>
        <v>0</v>
      </c>
      <c r="AA347" s="76">
        <v>5</v>
      </c>
      <c r="AB347" s="76">
        <v>6</v>
      </c>
      <c r="AC347" s="76">
        <v>8</v>
      </c>
      <c r="AD347" s="76">
        <v>2</v>
      </c>
      <c r="AE347" s="76">
        <v>2</v>
      </c>
      <c r="AF347" s="76">
        <v>3</v>
      </c>
      <c r="AG347" s="76">
        <v>8</v>
      </c>
      <c r="AH347" s="131">
        <f t="shared" si="247"/>
        <v>0</v>
      </c>
      <c r="AI347" s="131">
        <f t="shared" si="248"/>
        <v>0</v>
      </c>
      <c r="AJ347" s="131">
        <f t="shared" si="249"/>
        <v>0</v>
      </c>
      <c r="AK347" s="131">
        <f t="shared" si="250"/>
        <v>0</v>
      </c>
      <c r="AL347" s="131">
        <f t="shared" si="251"/>
        <v>0</v>
      </c>
      <c r="AM347" s="131">
        <f t="shared" si="252"/>
        <v>0</v>
      </c>
      <c r="AN347" s="131">
        <f t="shared" si="253"/>
        <v>0</v>
      </c>
      <c r="AO347" s="115" t="b">
        <f t="shared" si="254"/>
        <v>0</v>
      </c>
      <c r="AP347" s="115" t="b">
        <f t="shared" si="255"/>
        <v>0</v>
      </c>
      <c r="AQ347" s="115" t="b">
        <f t="shared" si="256"/>
        <v>0</v>
      </c>
      <c r="AR347" s="79">
        <f t="shared" si="257"/>
        <v>0</v>
      </c>
      <c r="AS347" s="79">
        <f t="shared" si="258"/>
        <v>0</v>
      </c>
      <c r="AT347" s="79">
        <f t="shared" si="259"/>
        <v>0</v>
      </c>
      <c r="AU347" s="79">
        <f t="shared" si="260"/>
        <v>0</v>
      </c>
      <c r="AV347" s="79">
        <f t="shared" si="261"/>
        <v>0</v>
      </c>
      <c r="AW347" s="79">
        <f t="shared" si="262"/>
        <v>0</v>
      </c>
      <c r="AX347" s="128">
        <f t="shared" si="263"/>
        <v>0</v>
      </c>
      <c r="AY347" s="128"/>
      <c r="AZ347" s="128"/>
      <c r="BA347" s="128">
        <f t="shared" si="264"/>
        <v>0</v>
      </c>
      <c r="BB347" s="128">
        <f t="shared" si="265"/>
        <v>0</v>
      </c>
      <c r="BC347" s="80">
        <f t="shared" si="269"/>
        <v>0</v>
      </c>
      <c r="BD347" s="80">
        <f t="shared" si="270"/>
        <v>0</v>
      </c>
      <c r="BE347" s="80">
        <f t="shared" si="271"/>
        <v>0</v>
      </c>
      <c r="BF347" s="80">
        <f t="shared" si="272"/>
        <v>0</v>
      </c>
      <c r="BG347" s="80">
        <f t="shared" si="273"/>
        <v>0</v>
      </c>
      <c r="BH347" s="80">
        <f t="shared" si="274"/>
        <v>0</v>
      </c>
      <c r="BI347" s="4">
        <f t="shared" si="266"/>
        <v>0</v>
      </c>
      <c r="BJ347" s="4">
        <f t="shared" si="267"/>
        <v>0</v>
      </c>
      <c r="BK347" s="4">
        <f t="shared" si="268"/>
        <v>0</v>
      </c>
      <c r="BL347" s="8" t="e">
        <f>VLOOKUP(CN347,'CIR Results'!$B$3:$L$42,2,FALSE)</f>
        <v>#N/A</v>
      </c>
      <c r="BM347" s="8" t="e">
        <f>VLOOKUP(CN347,'CIR Results'!$B$3:$L$42,3,FALSE)</f>
        <v>#N/A</v>
      </c>
      <c r="BN347" s="8" t="e">
        <f>VLOOKUP(CN347,'CIR Results'!$B$3:$L$42,4,FALSE)</f>
        <v>#N/A</v>
      </c>
      <c r="BO347" s="8" t="e">
        <f>VLOOKUP(CN347,'CIR Results'!$B$3:$L$42,5,FALSE)</f>
        <v>#N/A</v>
      </c>
      <c r="BP347" s="8" t="e">
        <f>VLOOKUP(CN347,'CIR Results'!$B$3:$L$42,6,FALSE)</f>
        <v>#N/A</v>
      </c>
      <c r="BQ347" s="8" t="e">
        <f>VLOOKUP(CN347,'CIR Results'!$B$3:$L$42,8,FALSE)</f>
        <v>#N/A</v>
      </c>
      <c r="BR347" s="8" t="e">
        <f>VLOOKUP(CN347,'CIR Results'!$B$3:$L$42,9,FALSE)</f>
        <v>#N/A</v>
      </c>
      <c r="BS347" s="8" t="e">
        <f>VLOOKUP(CN347,'CIR Results'!$B$3:$L$42,10,FALSE)</f>
        <v>#N/A</v>
      </c>
      <c r="BT347" s="8" t="e">
        <f>VLOOKUP(CN347,'CIR Results'!$B$3:$L$42,11,FALSE)</f>
        <v>#N/A</v>
      </c>
      <c r="BU347" s="136" t="e">
        <f>VLOOKUP(CN347,'CIR Team Info'!$B$5:$E$44,2,FALSE)</f>
        <v>#N/A</v>
      </c>
      <c r="BV347" s="136" t="e">
        <f>VLOOKUP(CN347,'CIR Team Info'!$B$5:$E$44,4,FALSE)</f>
        <v>#N/A</v>
      </c>
      <c r="BW347" s="136" t="str">
        <f t="shared" si="275"/>
        <v xml:space="preserve">0 0 0 </v>
      </c>
      <c r="BX347" s="168">
        <f>'Pit Scouting Data'!E306</f>
        <v>0</v>
      </c>
      <c r="BY347" s="168">
        <f>'Pit Scouting Data'!F306</f>
        <v>0</v>
      </c>
      <c r="BZ347" s="168">
        <f>'Pit Scouting Data'!G306</f>
        <v>0</v>
      </c>
      <c r="CA347" s="168">
        <f>'Pit Scouting Data'!H306</f>
        <v>0</v>
      </c>
      <c r="CB347" s="168">
        <f>'Pit Scouting Data'!I306</f>
        <v>0</v>
      </c>
      <c r="CC347" s="168">
        <f>'Pit Scouting Data'!J306</f>
        <v>0</v>
      </c>
      <c r="CD347" s="168">
        <f>'Pit Scouting Data'!K306</f>
        <v>0</v>
      </c>
      <c r="CE347" s="168">
        <f>'Pit Scouting Data'!L306</f>
        <v>0</v>
      </c>
      <c r="CF347" s="168">
        <f>'Pit Scouting Data'!M306</f>
        <v>0</v>
      </c>
      <c r="CG347" s="168">
        <f>'Pit Scouting Data'!N306</f>
        <v>0</v>
      </c>
      <c r="CH347" s="168">
        <f>'Pit Scouting Data'!O306</f>
        <v>0</v>
      </c>
      <c r="CI347" s="176">
        <f>'Pit Scouting Data'!P306</f>
        <v>0</v>
      </c>
      <c r="CJ347" s="176">
        <f>'Pit Scouting Data'!Q306</f>
        <v>0</v>
      </c>
      <c r="CK347" s="176">
        <f>'Pit Scouting Data'!R306</f>
        <v>0</v>
      </c>
      <c r="CL347" s="176">
        <f>'Pit Scouting Data'!S306</f>
        <v>0</v>
      </c>
      <c r="CM347" s="169">
        <f>'Pit Scouting Data'!A306</f>
        <v>0</v>
      </c>
      <c r="CN347" s="169">
        <f>'Pit Scouting Data'!B306</f>
        <v>0</v>
      </c>
      <c r="CO347" s="169">
        <f>'Pit Scouting Data'!C306</f>
        <v>0</v>
      </c>
      <c r="CP347" s="169">
        <f>'Pit Scouting Data'!D306</f>
        <v>0</v>
      </c>
      <c r="CQ347" s="169"/>
      <c r="CR347" s="169"/>
      <c r="CS347" s="169"/>
      <c r="CT347" s="169"/>
      <c r="CU347" s="169"/>
      <c r="CV347" s="169"/>
      <c r="CW347" s="169"/>
      <c r="CX347" s="169"/>
      <c r="CY347" s="169"/>
      <c r="CZ347" s="169"/>
      <c r="DA347" s="169"/>
      <c r="DB347" s="169"/>
      <c r="DC347" s="169"/>
      <c r="DD347" s="169"/>
      <c r="DE347" s="169"/>
      <c r="DF347" s="169"/>
      <c r="DG347" s="169"/>
      <c r="DH347" s="169"/>
      <c r="DI347" s="169"/>
      <c r="DJ347" s="2"/>
      <c r="DK347" s="2"/>
      <c r="DL347" s="2"/>
      <c r="DM347" s="2"/>
      <c r="DN347" s="2"/>
      <c r="DO347" s="2"/>
      <c r="DP347" s="169"/>
      <c r="DQ347" s="169"/>
      <c r="DR347" s="169"/>
      <c r="DS347" s="169"/>
      <c r="DT347" s="169"/>
      <c r="DU347" s="169"/>
      <c r="DV347" s="169"/>
      <c r="DW347" s="37"/>
      <c r="DX347" s="37"/>
      <c r="DZ347" s="153"/>
    </row>
    <row r="348" spans="1:130" s="164" customFormat="1" hidden="1" x14ac:dyDescent="0.25">
      <c r="A348" s="153">
        <f t="shared" si="230"/>
        <v>0</v>
      </c>
      <c r="B348" s="39"/>
      <c r="C348" s="39"/>
      <c r="D348" s="17">
        <f t="shared" si="231"/>
        <v>0</v>
      </c>
      <c r="E348" s="113">
        <f t="shared" si="232"/>
        <v>0</v>
      </c>
      <c r="F348" s="113">
        <f t="shared" si="233"/>
        <v>0</v>
      </c>
      <c r="G348" s="113">
        <f t="shared" si="234"/>
        <v>0</v>
      </c>
      <c r="H348" s="113">
        <f t="shared" si="235"/>
        <v>0</v>
      </c>
      <c r="I348" s="113">
        <f t="shared" si="236"/>
        <v>0</v>
      </c>
      <c r="J348" s="113">
        <f t="shared" si="237"/>
        <v>0</v>
      </c>
      <c r="K348" s="113">
        <f t="shared" si="238"/>
        <v>0</v>
      </c>
      <c r="L348" s="76">
        <v>8</v>
      </c>
      <c r="M348" s="76">
        <v>8</v>
      </c>
      <c r="N348" s="76">
        <v>6</v>
      </c>
      <c r="O348" s="76">
        <v>6</v>
      </c>
      <c r="P348" s="76">
        <v>6</v>
      </c>
      <c r="Q348" s="76">
        <v>2</v>
      </c>
      <c r="R348" s="76">
        <v>1</v>
      </c>
      <c r="S348" s="17">
        <f t="shared" si="239"/>
        <v>0</v>
      </c>
      <c r="T348" s="113">
        <f t="shared" si="240"/>
        <v>0</v>
      </c>
      <c r="U348" s="113">
        <f t="shared" si="241"/>
        <v>0</v>
      </c>
      <c r="V348" s="113">
        <f t="shared" si="242"/>
        <v>0</v>
      </c>
      <c r="W348" s="113">
        <f t="shared" si="243"/>
        <v>0</v>
      </c>
      <c r="X348" s="113">
        <f t="shared" si="244"/>
        <v>0</v>
      </c>
      <c r="Y348" s="113">
        <f t="shared" si="245"/>
        <v>0</v>
      </c>
      <c r="Z348" s="113">
        <f t="shared" si="246"/>
        <v>0</v>
      </c>
      <c r="AA348" s="76">
        <v>5</v>
      </c>
      <c r="AB348" s="76">
        <v>6</v>
      </c>
      <c r="AC348" s="76">
        <v>8</v>
      </c>
      <c r="AD348" s="76">
        <v>2</v>
      </c>
      <c r="AE348" s="76">
        <v>2</v>
      </c>
      <c r="AF348" s="76">
        <v>3</v>
      </c>
      <c r="AG348" s="76">
        <v>8</v>
      </c>
      <c r="AH348" s="131">
        <f t="shared" si="247"/>
        <v>0</v>
      </c>
      <c r="AI348" s="131">
        <f t="shared" si="248"/>
        <v>0</v>
      </c>
      <c r="AJ348" s="131">
        <f t="shared" si="249"/>
        <v>0</v>
      </c>
      <c r="AK348" s="131">
        <f t="shared" si="250"/>
        <v>0</v>
      </c>
      <c r="AL348" s="131">
        <f t="shared" si="251"/>
        <v>0</v>
      </c>
      <c r="AM348" s="131">
        <f t="shared" si="252"/>
        <v>0</v>
      </c>
      <c r="AN348" s="131">
        <f t="shared" si="253"/>
        <v>0</v>
      </c>
      <c r="AO348" s="115" t="b">
        <f t="shared" si="254"/>
        <v>0</v>
      </c>
      <c r="AP348" s="115" t="b">
        <f t="shared" si="255"/>
        <v>0</v>
      </c>
      <c r="AQ348" s="115" t="b">
        <f t="shared" si="256"/>
        <v>0</v>
      </c>
      <c r="AR348" s="79">
        <f t="shared" si="257"/>
        <v>0</v>
      </c>
      <c r="AS348" s="79">
        <f t="shared" si="258"/>
        <v>0</v>
      </c>
      <c r="AT348" s="79">
        <f t="shared" si="259"/>
        <v>0</v>
      </c>
      <c r="AU348" s="79">
        <f t="shared" si="260"/>
        <v>0</v>
      </c>
      <c r="AV348" s="79">
        <f t="shared" si="261"/>
        <v>0</v>
      </c>
      <c r="AW348" s="79">
        <f t="shared" si="262"/>
        <v>0</v>
      </c>
      <c r="AX348" s="128">
        <f t="shared" si="263"/>
        <v>0</v>
      </c>
      <c r="AY348" s="128"/>
      <c r="AZ348" s="128"/>
      <c r="BA348" s="128">
        <f t="shared" si="264"/>
        <v>0</v>
      </c>
      <c r="BB348" s="128">
        <f t="shared" si="265"/>
        <v>0</v>
      </c>
      <c r="BC348" s="80">
        <f t="shared" si="269"/>
        <v>0</v>
      </c>
      <c r="BD348" s="80">
        <f t="shared" si="270"/>
        <v>0</v>
      </c>
      <c r="BE348" s="80">
        <f t="shared" si="271"/>
        <v>0</v>
      </c>
      <c r="BF348" s="80">
        <f t="shared" si="272"/>
        <v>0</v>
      </c>
      <c r="BG348" s="80">
        <f t="shared" si="273"/>
        <v>0</v>
      </c>
      <c r="BH348" s="80">
        <f t="shared" si="274"/>
        <v>0</v>
      </c>
      <c r="BI348" s="4">
        <f t="shared" si="266"/>
        <v>0</v>
      </c>
      <c r="BJ348" s="4">
        <f t="shared" si="267"/>
        <v>0</v>
      </c>
      <c r="BK348" s="4">
        <f t="shared" si="268"/>
        <v>0</v>
      </c>
      <c r="BL348" s="8" t="e">
        <f>VLOOKUP(CN348,'CIR Results'!$B$3:$L$42,2,FALSE)</f>
        <v>#N/A</v>
      </c>
      <c r="BM348" s="8" t="e">
        <f>VLOOKUP(CN348,'CIR Results'!$B$3:$L$42,3,FALSE)</f>
        <v>#N/A</v>
      </c>
      <c r="BN348" s="8" t="e">
        <f>VLOOKUP(CN348,'CIR Results'!$B$3:$L$42,4,FALSE)</f>
        <v>#N/A</v>
      </c>
      <c r="BO348" s="8" t="e">
        <f>VLOOKUP(CN348,'CIR Results'!$B$3:$L$42,5,FALSE)</f>
        <v>#N/A</v>
      </c>
      <c r="BP348" s="8" t="e">
        <f>VLOOKUP(CN348,'CIR Results'!$B$3:$L$42,6,FALSE)</f>
        <v>#N/A</v>
      </c>
      <c r="BQ348" s="8" t="e">
        <f>VLOOKUP(CN348,'CIR Results'!$B$3:$L$42,8,FALSE)</f>
        <v>#N/A</v>
      </c>
      <c r="BR348" s="8" t="e">
        <f>VLOOKUP(CN348,'CIR Results'!$B$3:$L$42,9,FALSE)</f>
        <v>#N/A</v>
      </c>
      <c r="BS348" s="8" t="e">
        <f>VLOOKUP(CN348,'CIR Results'!$B$3:$L$42,10,FALSE)</f>
        <v>#N/A</v>
      </c>
      <c r="BT348" s="8" t="e">
        <f>VLOOKUP(CN348,'CIR Results'!$B$3:$L$42,11,FALSE)</f>
        <v>#N/A</v>
      </c>
      <c r="BU348" s="136" t="e">
        <f>VLOOKUP(CN348,'CIR Team Info'!$B$5:$E$44,2,FALSE)</f>
        <v>#N/A</v>
      </c>
      <c r="BV348" s="136" t="e">
        <f>VLOOKUP(CN348,'CIR Team Info'!$B$5:$E$44,4,FALSE)</f>
        <v>#N/A</v>
      </c>
      <c r="BW348" s="136" t="str">
        <f t="shared" si="275"/>
        <v xml:space="preserve">0 0 0 </v>
      </c>
      <c r="BX348" s="168">
        <f>'Pit Scouting Data'!E307</f>
        <v>0</v>
      </c>
      <c r="BY348" s="168">
        <f>'Pit Scouting Data'!F307</f>
        <v>0</v>
      </c>
      <c r="BZ348" s="168">
        <f>'Pit Scouting Data'!G307</f>
        <v>0</v>
      </c>
      <c r="CA348" s="168">
        <f>'Pit Scouting Data'!H307</f>
        <v>0</v>
      </c>
      <c r="CB348" s="168">
        <f>'Pit Scouting Data'!I307</f>
        <v>0</v>
      </c>
      <c r="CC348" s="168">
        <f>'Pit Scouting Data'!J307</f>
        <v>0</v>
      </c>
      <c r="CD348" s="168">
        <f>'Pit Scouting Data'!K307</f>
        <v>0</v>
      </c>
      <c r="CE348" s="168">
        <f>'Pit Scouting Data'!L307</f>
        <v>0</v>
      </c>
      <c r="CF348" s="168">
        <f>'Pit Scouting Data'!M307</f>
        <v>0</v>
      </c>
      <c r="CG348" s="168">
        <f>'Pit Scouting Data'!N307</f>
        <v>0</v>
      </c>
      <c r="CH348" s="168">
        <f>'Pit Scouting Data'!O307</f>
        <v>0</v>
      </c>
      <c r="CI348" s="176">
        <f>'Pit Scouting Data'!P307</f>
        <v>0</v>
      </c>
      <c r="CJ348" s="176">
        <f>'Pit Scouting Data'!Q307</f>
        <v>0</v>
      </c>
      <c r="CK348" s="176">
        <f>'Pit Scouting Data'!R307</f>
        <v>0</v>
      </c>
      <c r="CL348" s="176">
        <f>'Pit Scouting Data'!S307</f>
        <v>0</v>
      </c>
      <c r="CM348" s="169">
        <f>'Pit Scouting Data'!A307</f>
        <v>0</v>
      </c>
      <c r="CN348" s="169">
        <f>'Pit Scouting Data'!B307</f>
        <v>0</v>
      </c>
      <c r="CO348" s="169">
        <f>'Pit Scouting Data'!C307</f>
        <v>0</v>
      </c>
      <c r="CP348" s="169">
        <f>'Pit Scouting Data'!D307</f>
        <v>0</v>
      </c>
      <c r="CQ348" s="169"/>
      <c r="CR348" s="169"/>
      <c r="CS348" s="169"/>
      <c r="CT348" s="169"/>
      <c r="CU348" s="169"/>
      <c r="CV348" s="169"/>
      <c r="CW348" s="169"/>
      <c r="CX348" s="169"/>
      <c r="CY348" s="169"/>
      <c r="CZ348" s="169"/>
      <c r="DA348" s="169"/>
      <c r="DB348" s="169"/>
      <c r="DC348" s="169"/>
      <c r="DD348" s="169"/>
      <c r="DE348" s="169"/>
      <c r="DF348" s="169"/>
      <c r="DG348" s="169"/>
      <c r="DH348" s="169"/>
      <c r="DI348" s="169"/>
      <c r="DJ348" s="2"/>
      <c r="DK348" s="2"/>
      <c r="DL348" s="2"/>
      <c r="DM348" s="2"/>
      <c r="DN348" s="2"/>
      <c r="DO348" s="2"/>
      <c r="DP348" s="169"/>
      <c r="DQ348" s="169"/>
      <c r="DR348" s="169"/>
      <c r="DS348" s="169"/>
      <c r="DT348" s="169"/>
      <c r="DU348" s="169"/>
      <c r="DV348" s="169"/>
      <c r="DW348" s="37"/>
      <c r="DX348" s="37"/>
      <c r="DZ348" s="153"/>
    </row>
    <row r="349" spans="1:130" s="164" customFormat="1" hidden="1" x14ac:dyDescent="0.25">
      <c r="A349" s="153">
        <f t="shared" si="230"/>
        <v>0</v>
      </c>
      <c r="B349" s="39"/>
      <c r="C349" s="39"/>
      <c r="D349" s="17">
        <f t="shared" si="231"/>
        <v>0</v>
      </c>
      <c r="E349" s="113">
        <f t="shared" si="232"/>
        <v>0</v>
      </c>
      <c r="F349" s="113">
        <f t="shared" si="233"/>
        <v>0</v>
      </c>
      <c r="G349" s="113">
        <f t="shared" si="234"/>
        <v>0</v>
      </c>
      <c r="H349" s="113">
        <f t="shared" si="235"/>
        <v>0</v>
      </c>
      <c r="I349" s="113">
        <f t="shared" si="236"/>
        <v>0</v>
      </c>
      <c r="J349" s="113">
        <f t="shared" si="237"/>
        <v>0</v>
      </c>
      <c r="K349" s="113">
        <f t="shared" si="238"/>
        <v>0</v>
      </c>
      <c r="L349" s="76">
        <v>8</v>
      </c>
      <c r="M349" s="76">
        <v>8</v>
      </c>
      <c r="N349" s="76">
        <v>6</v>
      </c>
      <c r="O349" s="76">
        <v>6</v>
      </c>
      <c r="P349" s="76">
        <v>6</v>
      </c>
      <c r="Q349" s="76">
        <v>2</v>
      </c>
      <c r="R349" s="76">
        <v>1</v>
      </c>
      <c r="S349" s="17">
        <f t="shared" si="239"/>
        <v>0</v>
      </c>
      <c r="T349" s="113">
        <f t="shared" si="240"/>
        <v>0</v>
      </c>
      <c r="U349" s="113">
        <f t="shared" si="241"/>
        <v>0</v>
      </c>
      <c r="V349" s="113">
        <f t="shared" si="242"/>
        <v>0</v>
      </c>
      <c r="W349" s="113">
        <f t="shared" si="243"/>
        <v>0</v>
      </c>
      <c r="X349" s="113">
        <f t="shared" si="244"/>
        <v>0</v>
      </c>
      <c r="Y349" s="113">
        <f t="shared" si="245"/>
        <v>0</v>
      </c>
      <c r="Z349" s="113">
        <f t="shared" si="246"/>
        <v>0</v>
      </c>
      <c r="AA349" s="76">
        <v>5</v>
      </c>
      <c r="AB349" s="76">
        <v>6</v>
      </c>
      <c r="AC349" s="76">
        <v>8</v>
      </c>
      <c r="AD349" s="76">
        <v>2</v>
      </c>
      <c r="AE349" s="76">
        <v>2</v>
      </c>
      <c r="AF349" s="76">
        <v>3</v>
      </c>
      <c r="AG349" s="76">
        <v>8</v>
      </c>
      <c r="AH349" s="131">
        <f t="shared" si="247"/>
        <v>0</v>
      </c>
      <c r="AI349" s="131">
        <f t="shared" si="248"/>
        <v>0</v>
      </c>
      <c r="AJ349" s="131">
        <f t="shared" si="249"/>
        <v>0</v>
      </c>
      <c r="AK349" s="131">
        <f t="shared" si="250"/>
        <v>0</v>
      </c>
      <c r="AL349" s="131">
        <f t="shared" si="251"/>
        <v>0</v>
      </c>
      <c r="AM349" s="131">
        <f t="shared" si="252"/>
        <v>0</v>
      </c>
      <c r="AN349" s="131">
        <f t="shared" si="253"/>
        <v>0</v>
      </c>
      <c r="AO349" s="115" t="b">
        <f t="shared" si="254"/>
        <v>0</v>
      </c>
      <c r="AP349" s="115" t="b">
        <f t="shared" si="255"/>
        <v>0</v>
      </c>
      <c r="AQ349" s="115" t="b">
        <f t="shared" si="256"/>
        <v>0</v>
      </c>
      <c r="AR349" s="79">
        <f t="shared" si="257"/>
        <v>0</v>
      </c>
      <c r="AS349" s="79">
        <f t="shared" si="258"/>
        <v>0</v>
      </c>
      <c r="AT349" s="79">
        <f t="shared" si="259"/>
        <v>0</v>
      </c>
      <c r="AU349" s="79">
        <f t="shared" si="260"/>
        <v>0</v>
      </c>
      <c r="AV349" s="79">
        <f t="shared" si="261"/>
        <v>0</v>
      </c>
      <c r="AW349" s="79">
        <f t="shared" si="262"/>
        <v>0</v>
      </c>
      <c r="AX349" s="128">
        <f t="shared" si="263"/>
        <v>0</v>
      </c>
      <c r="AY349" s="128"/>
      <c r="AZ349" s="128"/>
      <c r="BA349" s="128">
        <f t="shared" si="264"/>
        <v>0</v>
      </c>
      <c r="BB349" s="128">
        <f t="shared" si="265"/>
        <v>0</v>
      </c>
      <c r="BC349" s="80">
        <f t="shared" si="269"/>
        <v>0</v>
      </c>
      <c r="BD349" s="80">
        <f t="shared" si="270"/>
        <v>0</v>
      </c>
      <c r="BE349" s="80">
        <f t="shared" si="271"/>
        <v>0</v>
      </c>
      <c r="BF349" s="80">
        <f t="shared" si="272"/>
        <v>0</v>
      </c>
      <c r="BG349" s="80">
        <f t="shared" si="273"/>
        <v>0</v>
      </c>
      <c r="BH349" s="80">
        <f t="shared" si="274"/>
        <v>0</v>
      </c>
      <c r="BI349" s="4">
        <f t="shared" si="266"/>
        <v>0</v>
      </c>
      <c r="BJ349" s="4">
        <f t="shared" si="267"/>
        <v>0</v>
      </c>
      <c r="BK349" s="4">
        <f t="shared" si="268"/>
        <v>0</v>
      </c>
      <c r="BL349" s="8" t="e">
        <f>VLOOKUP(CN349,'CIR Results'!$B$3:$L$42,2,FALSE)</f>
        <v>#N/A</v>
      </c>
      <c r="BM349" s="8" t="e">
        <f>VLOOKUP(CN349,'CIR Results'!$B$3:$L$42,3,FALSE)</f>
        <v>#N/A</v>
      </c>
      <c r="BN349" s="8" t="e">
        <f>VLOOKUP(CN349,'CIR Results'!$B$3:$L$42,4,FALSE)</f>
        <v>#N/A</v>
      </c>
      <c r="BO349" s="8" t="e">
        <f>VLOOKUP(CN349,'CIR Results'!$B$3:$L$42,5,FALSE)</f>
        <v>#N/A</v>
      </c>
      <c r="BP349" s="8" t="e">
        <f>VLOOKUP(CN349,'CIR Results'!$B$3:$L$42,6,FALSE)</f>
        <v>#N/A</v>
      </c>
      <c r="BQ349" s="8" t="e">
        <f>VLOOKUP(CN349,'CIR Results'!$B$3:$L$42,8,FALSE)</f>
        <v>#N/A</v>
      </c>
      <c r="BR349" s="8" t="e">
        <f>VLOOKUP(CN349,'CIR Results'!$B$3:$L$42,9,FALSE)</f>
        <v>#N/A</v>
      </c>
      <c r="BS349" s="8" t="e">
        <f>VLOOKUP(CN349,'CIR Results'!$B$3:$L$42,10,FALSE)</f>
        <v>#N/A</v>
      </c>
      <c r="BT349" s="8" t="e">
        <f>VLOOKUP(CN349,'CIR Results'!$B$3:$L$42,11,FALSE)</f>
        <v>#N/A</v>
      </c>
      <c r="BU349" s="136" t="e">
        <f>VLOOKUP(CN349,'CIR Team Info'!$B$5:$E$44,2,FALSE)</f>
        <v>#N/A</v>
      </c>
      <c r="BV349" s="136" t="e">
        <f>VLOOKUP(CN349,'CIR Team Info'!$B$5:$E$44,4,FALSE)</f>
        <v>#N/A</v>
      </c>
      <c r="BW349" s="136" t="str">
        <f t="shared" si="275"/>
        <v xml:space="preserve">0 0 0 </v>
      </c>
      <c r="BX349" s="168">
        <f>'Pit Scouting Data'!E308</f>
        <v>0</v>
      </c>
      <c r="BY349" s="168">
        <f>'Pit Scouting Data'!F308</f>
        <v>0</v>
      </c>
      <c r="BZ349" s="168">
        <f>'Pit Scouting Data'!G308</f>
        <v>0</v>
      </c>
      <c r="CA349" s="168">
        <f>'Pit Scouting Data'!H308</f>
        <v>0</v>
      </c>
      <c r="CB349" s="168">
        <f>'Pit Scouting Data'!I308</f>
        <v>0</v>
      </c>
      <c r="CC349" s="168">
        <f>'Pit Scouting Data'!J308</f>
        <v>0</v>
      </c>
      <c r="CD349" s="168">
        <f>'Pit Scouting Data'!K308</f>
        <v>0</v>
      </c>
      <c r="CE349" s="168">
        <f>'Pit Scouting Data'!L308</f>
        <v>0</v>
      </c>
      <c r="CF349" s="168">
        <f>'Pit Scouting Data'!M308</f>
        <v>0</v>
      </c>
      <c r="CG349" s="168">
        <f>'Pit Scouting Data'!N308</f>
        <v>0</v>
      </c>
      <c r="CH349" s="168">
        <f>'Pit Scouting Data'!O308</f>
        <v>0</v>
      </c>
      <c r="CI349" s="176">
        <f>'Pit Scouting Data'!P308</f>
        <v>0</v>
      </c>
      <c r="CJ349" s="176">
        <f>'Pit Scouting Data'!Q308</f>
        <v>0</v>
      </c>
      <c r="CK349" s="176">
        <f>'Pit Scouting Data'!R308</f>
        <v>0</v>
      </c>
      <c r="CL349" s="176">
        <f>'Pit Scouting Data'!S308</f>
        <v>0</v>
      </c>
      <c r="CM349" s="169">
        <f>'Pit Scouting Data'!A308</f>
        <v>0</v>
      </c>
      <c r="CN349" s="169">
        <f>'Pit Scouting Data'!B308</f>
        <v>0</v>
      </c>
      <c r="CO349" s="169">
        <f>'Pit Scouting Data'!C308</f>
        <v>0</v>
      </c>
      <c r="CP349" s="169">
        <f>'Pit Scouting Data'!D308</f>
        <v>0</v>
      </c>
      <c r="CQ349" s="169"/>
      <c r="CR349" s="169"/>
      <c r="CS349" s="169"/>
      <c r="CT349" s="169"/>
      <c r="CU349" s="169"/>
      <c r="CV349" s="169"/>
      <c r="CW349" s="169"/>
      <c r="CX349" s="169"/>
      <c r="CY349" s="169"/>
      <c r="CZ349" s="169"/>
      <c r="DA349" s="169"/>
      <c r="DB349" s="169"/>
      <c r="DC349" s="169"/>
      <c r="DD349" s="169"/>
      <c r="DE349" s="169"/>
      <c r="DF349" s="169"/>
      <c r="DG349" s="169"/>
      <c r="DH349" s="169"/>
      <c r="DI349" s="169"/>
      <c r="DJ349" s="2"/>
      <c r="DK349" s="2"/>
      <c r="DL349" s="2"/>
      <c r="DM349" s="2"/>
      <c r="DN349" s="2"/>
      <c r="DO349" s="2"/>
      <c r="DP349" s="169"/>
      <c r="DQ349" s="169"/>
      <c r="DR349" s="169"/>
      <c r="DS349" s="169"/>
      <c r="DT349" s="169"/>
      <c r="DU349" s="169"/>
      <c r="DV349" s="169"/>
      <c r="DW349" s="37"/>
      <c r="DX349" s="37"/>
      <c r="DZ349" s="153"/>
    </row>
    <row r="350" spans="1:130" s="164" customFormat="1" hidden="1" x14ac:dyDescent="0.25">
      <c r="A350" s="153">
        <f t="shared" si="230"/>
        <v>0</v>
      </c>
      <c r="B350" s="39"/>
      <c r="C350" s="39"/>
      <c r="D350" s="17">
        <f t="shared" si="231"/>
        <v>0</v>
      </c>
      <c r="E350" s="113">
        <f t="shared" si="232"/>
        <v>0</v>
      </c>
      <c r="F350" s="113">
        <f t="shared" si="233"/>
        <v>0</v>
      </c>
      <c r="G350" s="113">
        <f t="shared" si="234"/>
        <v>0</v>
      </c>
      <c r="H350" s="113">
        <f t="shared" si="235"/>
        <v>0</v>
      </c>
      <c r="I350" s="113">
        <f t="shared" si="236"/>
        <v>0</v>
      </c>
      <c r="J350" s="113">
        <f t="shared" si="237"/>
        <v>0</v>
      </c>
      <c r="K350" s="113">
        <f t="shared" si="238"/>
        <v>0</v>
      </c>
      <c r="L350" s="76">
        <v>8</v>
      </c>
      <c r="M350" s="76">
        <v>8</v>
      </c>
      <c r="N350" s="76">
        <v>6</v>
      </c>
      <c r="O350" s="76">
        <v>6</v>
      </c>
      <c r="P350" s="76">
        <v>6</v>
      </c>
      <c r="Q350" s="76">
        <v>2</v>
      </c>
      <c r="R350" s="76">
        <v>1</v>
      </c>
      <c r="S350" s="17">
        <f t="shared" si="239"/>
        <v>0</v>
      </c>
      <c r="T350" s="113">
        <f t="shared" si="240"/>
        <v>0</v>
      </c>
      <c r="U350" s="113">
        <f t="shared" si="241"/>
        <v>0</v>
      </c>
      <c r="V350" s="113">
        <f t="shared" si="242"/>
        <v>0</v>
      </c>
      <c r="W350" s="113">
        <f t="shared" si="243"/>
        <v>0</v>
      </c>
      <c r="X350" s="113">
        <f t="shared" si="244"/>
        <v>0</v>
      </c>
      <c r="Y350" s="113">
        <f t="shared" si="245"/>
        <v>0</v>
      </c>
      <c r="Z350" s="113">
        <f t="shared" si="246"/>
        <v>0</v>
      </c>
      <c r="AA350" s="76">
        <v>5</v>
      </c>
      <c r="AB350" s="76">
        <v>6</v>
      </c>
      <c r="AC350" s="76">
        <v>8</v>
      </c>
      <c r="AD350" s="76">
        <v>2</v>
      </c>
      <c r="AE350" s="76">
        <v>2</v>
      </c>
      <c r="AF350" s="76">
        <v>3</v>
      </c>
      <c r="AG350" s="76">
        <v>8</v>
      </c>
      <c r="AH350" s="131">
        <f t="shared" si="247"/>
        <v>0</v>
      </c>
      <c r="AI350" s="131">
        <f t="shared" si="248"/>
        <v>0</v>
      </c>
      <c r="AJ350" s="131">
        <f t="shared" si="249"/>
        <v>0</v>
      </c>
      <c r="AK350" s="131">
        <f t="shared" si="250"/>
        <v>0</v>
      </c>
      <c r="AL350" s="131">
        <f t="shared" si="251"/>
        <v>0</v>
      </c>
      <c r="AM350" s="131">
        <f t="shared" si="252"/>
        <v>0</v>
      </c>
      <c r="AN350" s="131">
        <f t="shared" si="253"/>
        <v>0</v>
      </c>
      <c r="AO350" s="115" t="b">
        <f t="shared" si="254"/>
        <v>0</v>
      </c>
      <c r="AP350" s="115" t="b">
        <f t="shared" si="255"/>
        <v>0</v>
      </c>
      <c r="AQ350" s="115" t="b">
        <f t="shared" si="256"/>
        <v>0</v>
      </c>
      <c r="AR350" s="79">
        <f t="shared" si="257"/>
        <v>0</v>
      </c>
      <c r="AS350" s="79">
        <f t="shared" si="258"/>
        <v>0</v>
      </c>
      <c r="AT350" s="79">
        <f t="shared" si="259"/>
        <v>0</v>
      </c>
      <c r="AU350" s="79">
        <f t="shared" si="260"/>
        <v>0</v>
      </c>
      <c r="AV350" s="79">
        <f t="shared" si="261"/>
        <v>0</v>
      </c>
      <c r="AW350" s="79">
        <f t="shared" si="262"/>
        <v>0</v>
      </c>
      <c r="AX350" s="128">
        <f t="shared" si="263"/>
        <v>0</v>
      </c>
      <c r="AY350" s="128"/>
      <c r="AZ350" s="128"/>
      <c r="BA350" s="128">
        <f t="shared" si="264"/>
        <v>0</v>
      </c>
      <c r="BB350" s="128">
        <f t="shared" si="265"/>
        <v>0</v>
      </c>
      <c r="BC350" s="80">
        <f t="shared" si="269"/>
        <v>0</v>
      </c>
      <c r="BD350" s="80">
        <f t="shared" si="270"/>
        <v>0</v>
      </c>
      <c r="BE350" s="80">
        <f t="shared" si="271"/>
        <v>0</v>
      </c>
      <c r="BF350" s="80">
        <f t="shared" si="272"/>
        <v>0</v>
      </c>
      <c r="BG350" s="80">
        <f t="shared" si="273"/>
        <v>0</v>
      </c>
      <c r="BH350" s="80">
        <f t="shared" si="274"/>
        <v>0</v>
      </c>
      <c r="BI350" s="4">
        <f t="shared" si="266"/>
        <v>0</v>
      </c>
      <c r="BJ350" s="4">
        <f t="shared" si="267"/>
        <v>0</v>
      </c>
      <c r="BK350" s="4">
        <f t="shared" si="268"/>
        <v>0</v>
      </c>
      <c r="BL350" s="8" t="e">
        <f>VLOOKUP(CN350,'CIR Results'!$B$3:$L$42,2,FALSE)</f>
        <v>#N/A</v>
      </c>
      <c r="BM350" s="8" t="e">
        <f>VLOOKUP(CN350,'CIR Results'!$B$3:$L$42,3,FALSE)</f>
        <v>#N/A</v>
      </c>
      <c r="BN350" s="8" t="e">
        <f>VLOOKUP(CN350,'CIR Results'!$B$3:$L$42,4,FALSE)</f>
        <v>#N/A</v>
      </c>
      <c r="BO350" s="8" t="e">
        <f>VLOOKUP(CN350,'CIR Results'!$B$3:$L$42,5,FALSE)</f>
        <v>#N/A</v>
      </c>
      <c r="BP350" s="8" t="e">
        <f>VLOOKUP(CN350,'CIR Results'!$B$3:$L$42,6,FALSE)</f>
        <v>#N/A</v>
      </c>
      <c r="BQ350" s="8" t="e">
        <f>VLOOKUP(CN350,'CIR Results'!$B$3:$L$42,8,FALSE)</f>
        <v>#N/A</v>
      </c>
      <c r="BR350" s="8" t="e">
        <f>VLOOKUP(CN350,'CIR Results'!$B$3:$L$42,9,FALSE)</f>
        <v>#N/A</v>
      </c>
      <c r="BS350" s="8" t="e">
        <f>VLOOKUP(CN350,'CIR Results'!$B$3:$L$42,10,FALSE)</f>
        <v>#N/A</v>
      </c>
      <c r="BT350" s="8" t="e">
        <f>VLOOKUP(CN350,'CIR Results'!$B$3:$L$42,11,FALSE)</f>
        <v>#N/A</v>
      </c>
      <c r="BU350" s="136" t="e">
        <f>VLOOKUP(CN350,'CIR Team Info'!$B$5:$E$44,2,FALSE)</f>
        <v>#N/A</v>
      </c>
      <c r="BV350" s="136" t="e">
        <f>VLOOKUP(CN350,'CIR Team Info'!$B$5:$E$44,4,FALSE)</f>
        <v>#N/A</v>
      </c>
      <c r="BW350" s="136" t="str">
        <f t="shared" si="275"/>
        <v xml:space="preserve">0 0 0 </v>
      </c>
      <c r="BX350" s="168">
        <f>'Pit Scouting Data'!E309</f>
        <v>0</v>
      </c>
      <c r="BY350" s="168">
        <f>'Pit Scouting Data'!F309</f>
        <v>0</v>
      </c>
      <c r="BZ350" s="168">
        <f>'Pit Scouting Data'!G309</f>
        <v>0</v>
      </c>
      <c r="CA350" s="168">
        <f>'Pit Scouting Data'!H309</f>
        <v>0</v>
      </c>
      <c r="CB350" s="168">
        <f>'Pit Scouting Data'!I309</f>
        <v>0</v>
      </c>
      <c r="CC350" s="168">
        <f>'Pit Scouting Data'!J309</f>
        <v>0</v>
      </c>
      <c r="CD350" s="168">
        <f>'Pit Scouting Data'!K309</f>
        <v>0</v>
      </c>
      <c r="CE350" s="168">
        <f>'Pit Scouting Data'!L309</f>
        <v>0</v>
      </c>
      <c r="CF350" s="168">
        <f>'Pit Scouting Data'!M309</f>
        <v>0</v>
      </c>
      <c r="CG350" s="168">
        <f>'Pit Scouting Data'!N309</f>
        <v>0</v>
      </c>
      <c r="CH350" s="168">
        <f>'Pit Scouting Data'!O309</f>
        <v>0</v>
      </c>
      <c r="CI350" s="176">
        <f>'Pit Scouting Data'!P309</f>
        <v>0</v>
      </c>
      <c r="CJ350" s="176">
        <f>'Pit Scouting Data'!Q309</f>
        <v>0</v>
      </c>
      <c r="CK350" s="176">
        <f>'Pit Scouting Data'!R309</f>
        <v>0</v>
      </c>
      <c r="CL350" s="176">
        <f>'Pit Scouting Data'!S309</f>
        <v>0</v>
      </c>
      <c r="CM350" s="169">
        <f>'Pit Scouting Data'!A309</f>
        <v>0</v>
      </c>
      <c r="CN350" s="169">
        <f>'Pit Scouting Data'!B309</f>
        <v>0</v>
      </c>
      <c r="CO350" s="169">
        <f>'Pit Scouting Data'!C309</f>
        <v>0</v>
      </c>
      <c r="CP350" s="169">
        <f>'Pit Scouting Data'!D309</f>
        <v>0</v>
      </c>
      <c r="CQ350" s="169"/>
      <c r="CR350" s="169"/>
      <c r="CS350" s="169"/>
      <c r="CT350" s="169"/>
      <c r="CU350" s="169"/>
      <c r="CV350" s="169"/>
      <c r="CW350" s="169"/>
      <c r="CX350" s="169"/>
      <c r="CY350" s="169"/>
      <c r="CZ350" s="169"/>
      <c r="DA350" s="169"/>
      <c r="DB350" s="169"/>
      <c r="DC350" s="169"/>
      <c r="DD350" s="169"/>
      <c r="DE350" s="169"/>
      <c r="DF350" s="169"/>
      <c r="DG350" s="169"/>
      <c r="DH350" s="169"/>
      <c r="DI350" s="169"/>
      <c r="DJ350" s="2"/>
      <c r="DK350" s="2"/>
      <c r="DL350" s="2"/>
      <c r="DM350" s="2"/>
      <c r="DN350" s="2"/>
      <c r="DO350" s="2"/>
      <c r="DP350" s="169"/>
      <c r="DQ350" s="169"/>
      <c r="DR350" s="169"/>
      <c r="DS350" s="169"/>
      <c r="DT350" s="169"/>
      <c r="DU350" s="169"/>
      <c r="DV350" s="169"/>
      <c r="DW350" s="37"/>
      <c r="DX350" s="37"/>
      <c r="DZ350" s="153"/>
    </row>
    <row r="351" spans="1:130" s="164" customFormat="1" hidden="1" x14ac:dyDescent="0.25">
      <c r="A351" s="153">
        <f t="shared" si="230"/>
        <v>0</v>
      </c>
      <c r="B351" s="39"/>
      <c r="C351" s="39"/>
      <c r="D351" s="17">
        <f t="shared" si="231"/>
        <v>0</v>
      </c>
      <c r="E351" s="113">
        <f t="shared" si="232"/>
        <v>0</v>
      </c>
      <c r="F351" s="113">
        <f t="shared" si="233"/>
        <v>0</v>
      </c>
      <c r="G351" s="113">
        <f t="shared" si="234"/>
        <v>0</v>
      </c>
      <c r="H351" s="113">
        <f t="shared" si="235"/>
        <v>0</v>
      </c>
      <c r="I351" s="113">
        <f t="shared" si="236"/>
        <v>0</v>
      </c>
      <c r="J351" s="113">
        <f t="shared" si="237"/>
        <v>0</v>
      </c>
      <c r="K351" s="113">
        <f t="shared" si="238"/>
        <v>0</v>
      </c>
      <c r="L351" s="76">
        <v>8</v>
      </c>
      <c r="M351" s="76">
        <v>8</v>
      </c>
      <c r="N351" s="76">
        <v>6</v>
      </c>
      <c r="O351" s="76">
        <v>6</v>
      </c>
      <c r="P351" s="76">
        <v>6</v>
      </c>
      <c r="Q351" s="76">
        <v>2</v>
      </c>
      <c r="R351" s="76">
        <v>1</v>
      </c>
      <c r="S351" s="17">
        <f t="shared" si="239"/>
        <v>0</v>
      </c>
      <c r="T351" s="113">
        <f t="shared" si="240"/>
        <v>0</v>
      </c>
      <c r="U351" s="113">
        <f t="shared" si="241"/>
        <v>0</v>
      </c>
      <c r="V351" s="113">
        <f t="shared" si="242"/>
        <v>0</v>
      </c>
      <c r="W351" s="113">
        <f t="shared" si="243"/>
        <v>0</v>
      </c>
      <c r="X351" s="113">
        <f t="shared" si="244"/>
        <v>0</v>
      </c>
      <c r="Y351" s="113">
        <f t="shared" si="245"/>
        <v>0</v>
      </c>
      <c r="Z351" s="113">
        <f t="shared" si="246"/>
        <v>0</v>
      </c>
      <c r="AA351" s="76">
        <v>5</v>
      </c>
      <c r="AB351" s="76">
        <v>6</v>
      </c>
      <c r="AC351" s="76">
        <v>8</v>
      </c>
      <c r="AD351" s="76">
        <v>2</v>
      </c>
      <c r="AE351" s="76">
        <v>2</v>
      </c>
      <c r="AF351" s="76">
        <v>3</v>
      </c>
      <c r="AG351" s="76">
        <v>8</v>
      </c>
      <c r="AH351" s="131">
        <f t="shared" si="247"/>
        <v>0</v>
      </c>
      <c r="AI351" s="131">
        <f t="shared" si="248"/>
        <v>0</v>
      </c>
      <c r="AJ351" s="131">
        <f t="shared" si="249"/>
        <v>0</v>
      </c>
      <c r="AK351" s="131">
        <f t="shared" si="250"/>
        <v>0</v>
      </c>
      <c r="AL351" s="131">
        <f t="shared" si="251"/>
        <v>0</v>
      </c>
      <c r="AM351" s="131">
        <f t="shared" si="252"/>
        <v>0</v>
      </c>
      <c r="AN351" s="131">
        <f t="shared" si="253"/>
        <v>0</v>
      </c>
      <c r="AO351" s="115" t="b">
        <f t="shared" si="254"/>
        <v>0</v>
      </c>
      <c r="AP351" s="115" t="b">
        <f t="shared" si="255"/>
        <v>0</v>
      </c>
      <c r="AQ351" s="115" t="b">
        <f t="shared" si="256"/>
        <v>0</v>
      </c>
      <c r="AR351" s="79">
        <f t="shared" si="257"/>
        <v>0</v>
      </c>
      <c r="AS351" s="79">
        <f t="shared" si="258"/>
        <v>0</v>
      </c>
      <c r="AT351" s="79">
        <f t="shared" si="259"/>
        <v>0</v>
      </c>
      <c r="AU351" s="79">
        <f t="shared" si="260"/>
        <v>0</v>
      </c>
      <c r="AV351" s="79">
        <f t="shared" si="261"/>
        <v>0</v>
      </c>
      <c r="AW351" s="79">
        <f t="shared" si="262"/>
        <v>0</v>
      </c>
      <c r="AX351" s="128">
        <f t="shared" si="263"/>
        <v>0</v>
      </c>
      <c r="AY351" s="128"/>
      <c r="AZ351" s="128"/>
      <c r="BA351" s="128">
        <f t="shared" si="264"/>
        <v>0</v>
      </c>
      <c r="BB351" s="128">
        <f t="shared" si="265"/>
        <v>0</v>
      </c>
      <c r="BC351" s="80">
        <f t="shared" si="269"/>
        <v>0</v>
      </c>
      <c r="BD351" s="80">
        <f t="shared" si="270"/>
        <v>0</v>
      </c>
      <c r="BE351" s="80">
        <f t="shared" si="271"/>
        <v>0</v>
      </c>
      <c r="BF351" s="80">
        <f t="shared" si="272"/>
        <v>0</v>
      </c>
      <c r="BG351" s="80">
        <f t="shared" si="273"/>
        <v>0</v>
      </c>
      <c r="BH351" s="80">
        <f t="shared" si="274"/>
        <v>0</v>
      </c>
      <c r="BI351" s="4">
        <f t="shared" si="266"/>
        <v>0</v>
      </c>
      <c r="BJ351" s="4">
        <f t="shared" si="267"/>
        <v>0</v>
      </c>
      <c r="BK351" s="4">
        <f t="shared" si="268"/>
        <v>0</v>
      </c>
      <c r="BL351" s="8" t="e">
        <f>VLOOKUP(CN351,'CIR Results'!$B$3:$L$42,2,FALSE)</f>
        <v>#N/A</v>
      </c>
      <c r="BM351" s="8" t="e">
        <f>VLOOKUP(CN351,'CIR Results'!$B$3:$L$42,3,FALSE)</f>
        <v>#N/A</v>
      </c>
      <c r="BN351" s="8" t="e">
        <f>VLOOKUP(CN351,'CIR Results'!$B$3:$L$42,4,FALSE)</f>
        <v>#N/A</v>
      </c>
      <c r="BO351" s="8" t="e">
        <f>VLOOKUP(CN351,'CIR Results'!$B$3:$L$42,5,FALSE)</f>
        <v>#N/A</v>
      </c>
      <c r="BP351" s="8" t="e">
        <f>VLOOKUP(CN351,'CIR Results'!$B$3:$L$42,6,FALSE)</f>
        <v>#N/A</v>
      </c>
      <c r="BQ351" s="8" t="e">
        <f>VLOOKUP(CN351,'CIR Results'!$B$3:$L$42,8,FALSE)</f>
        <v>#N/A</v>
      </c>
      <c r="BR351" s="8" t="e">
        <f>VLOOKUP(CN351,'CIR Results'!$B$3:$L$42,9,FALSE)</f>
        <v>#N/A</v>
      </c>
      <c r="BS351" s="8" t="e">
        <f>VLOOKUP(CN351,'CIR Results'!$B$3:$L$42,10,FALSE)</f>
        <v>#N/A</v>
      </c>
      <c r="BT351" s="8" t="e">
        <f>VLOOKUP(CN351,'CIR Results'!$B$3:$L$42,11,FALSE)</f>
        <v>#N/A</v>
      </c>
      <c r="BU351" s="136" t="e">
        <f>VLOOKUP(CN351,'CIR Team Info'!$B$5:$E$44,2,FALSE)</f>
        <v>#N/A</v>
      </c>
      <c r="BV351" s="136" t="e">
        <f>VLOOKUP(CN351,'CIR Team Info'!$B$5:$E$44,4,FALSE)</f>
        <v>#N/A</v>
      </c>
      <c r="BW351" s="136" t="str">
        <f t="shared" si="275"/>
        <v xml:space="preserve">0 0 0 </v>
      </c>
      <c r="BX351" s="168">
        <f>'Pit Scouting Data'!E310</f>
        <v>0</v>
      </c>
      <c r="BY351" s="168">
        <f>'Pit Scouting Data'!F310</f>
        <v>0</v>
      </c>
      <c r="BZ351" s="168">
        <f>'Pit Scouting Data'!G310</f>
        <v>0</v>
      </c>
      <c r="CA351" s="168">
        <f>'Pit Scouting Data'!H310</f>
        <v>0</v>
      </c>
      <c r="CB351" s="168">
        <f>'Pit Scouting Data'!I310</f>
        <v>0</v>
      </c>
      <c r="CC351" s="168">
        <f>'Pit Scouting Data'!J310</f>
        <v>0</v>
      </c>
      <c r="CD351" s="168">
        <f>'Pit Scouting Data'!K310</f>
        <v>0</v>
      </c>
      <c r="CE351" s="168">
        <f>'Pit Scouting Data'!L310</f>
        <v>0</v>
      </c>
      <c r="CF351" s="168">
        <f>'Pit Scouting Data'!M310</f>
        <v>0</v>
      </c>
      <c r="CG351" s="168">
        <f>'Pit Scouting Data'!N310</f>
        <v>0</v>
      </c>
      <c r="CH351" s="168">
        <f>'Pit Scouting Data'!O310</f>
        <v>0</v>
      </c>
      <c r="CI351" s="176">
        <f>'Pit Scouting Data'!P310</f>
        <v>0</v>
      </c>
      <c r="CJ351" s="176">
        <f>'Pit Scouting Data'!Q310</f>
        <v>0</v>
      </c>
      <c r="CK351" s="176">
        <f>'Pit Scouting Data'!R310</f>
        <v>0</v>
      </c>
      <c r="CL351" s="176">
        <f>'Pit Scouting Data'!S310</f>
        <v>0</v>
      </c>
      <c r="CM351" s="169">
        <f>'Pit Scouting Data'!A310</f>
        <v>0</v>
      </c>
      <c r="CN351" s="169">
        <f>'Pit Scouting Data'!B310</f>
        <v>0</v>
      </c>
      <c r="CO351" s="169">
        <f>'Pit Scouting Data'!C310</f>
        <v>0</v>
      </c>
      <c r="CP351" s="169">
        <f>'Pit Scouting Data'!D310</f>
        <v>0</v>
      </c>
      <c r="CQ351" s="169"/>
      <c r="CR351" s="169"/>
      <c r="CS351" s="169"/>
      <c r="CT351" s="169"/>
      <c r="CU351" s="169"/>
      <c r="CV351" s="169"/>
      <c r="CW351" s="169"/>
      <c r="CX351" s="169"/>
      <c r="CY351" s="169"/>
      <c r="CZ351" s="169"/>
      <c r="DA351" s="169"/>
      <c r="DB351" s="169"/>
      <c r="DC351" s="169"/>
      <c r="DD351" s="169"/>
      <c r="DE351" s="169"/>
      <c r="DF351" s="169"/>
      <c r="DG351" s="169"/>
      <c r="DH351" s="169"/>
      <c r="DI351" s="169"/>
      <c r="DJ351" s="2"/>
      <c r="DK351" s="2"/>
      <c r="DL351" s="2"/>
      <c r="DM351" s="2"/>
      <c r="DN351" s="2"/>
      <c r="DO351" s="2"/>
      <c r="DP351" s="169"/>
      <c r="DQ351" s="169"/>
      <c r="DR351" s="169"/>
      <c r="DS351" s="169"/>
      <c r="DT351" s="169"/>
      <c r="DU351" s="169"/>
      <c r="DV351" s="169"/>
      <c r="DW351" s="37"/>
      <c r="DX351" s="37"/>
      <c r="DZ351" s="153"/>
    </row>
    <row r="352" spans="1:130" s="164" customFormat="1" hidden="1" x14ac:dyDescent="0.25">
      <c r="A352" s="153">
        <f t="shared" si="230"/>
        <v>0</v>
      </c>
      <c r="B352" s="39"/>
      <c r="C352" s="39"/>
      <c r="D352" s="17">
        <f t="shared" si="231"/>
        <v>0</v>
      </c>
      <c r="E352" s="113">
        <f t="shared" si="232"/>
        <v>0</v>
      </c>
      <c r="F352" s="113">
        <f t="shared" si="233"/>
        <v>0</v>
      </c>
      <c r="G352" s="113">
        <f t="shared" si="234"/>
        <v>0</v>
      </c>
      <c r="H352" s="113">
        <f t="shared" si="235"/>
        <v>0</v>
      </c>
      <c r="I352" s="113">
        <f t="shared" si="236"/>
        <v>0</v>
      </c>
      <c r="J352" s="113">
        <f t="shared" si="237"/>
        <v>0</v>
      </c>
      <c r="K352" s="113">
        <f t="shared" si="238"/>
        <v>0</v>
      </c>
      <c r="L352" s="76">
        <v>8</v>
      </c>
      <c r="M352" s="76">
        <v>8</v>
      </c>
      <c r="N352" s="76">
        <v>6</v>
      </c>
      <c r="O352" s="76">
        <v>6</v>
      </c>
      <c r="P352" s="76">
        <v>6</v>
      </c>
      <c r="Q352" s="76">
        <v>2</v>
      </c>
      <c r="R352" s="76">
        <v>1</v>
      </c>
      <c r="S352" s="17">
        <f t="shared" si="239"/>
        <v>0</v>
      </c>
      <c r="T352" s="113">
        <f t="shared" si="240"/>
        <v>0</v>
      </c>
      <c r="U352" s="113">
        <f t="shared" si="241"/>
        <v>0</v>
      </c>
      <c r="V352" s="113">
        <f t="shared" si="242"/>
        <v>0</v>
      </c>
      <c r="W352" s="113">
        <f t="shared" si="243"/>
        <v>0</v>
      </c>
      <c r="X352" s="113">
        <f t="shared" si="244"/>
        <v>0</v>
      </c>
      <c r="Y352" s="113">
        <f t="shared" si="245"/>
        <v>0</v>
      </c>
      <c r="Z352" s="113">
        <f t="shared" si="246"/>
        <v>0</v>
      </c>
      <c r="AA352" s="76">
        <v>5</v>
      </c>
      <c r="AB352" s="76">
        <v>6</v>
      </c>
      <c r="AC352" s="76">
        <v>8</v>
      </c>
      <c r="AD352" s="76">
        <v>2</v>
      </c>
      <c r="AE352" s="76">
        <v>2</v>
      </c>
      <c r="AF352" s="76">
        <v>3</v>
      </c>
      <c r="AG352" s="76">
        <v>8</v>
      </c>
      <c r="AH352" s="131">
        <f t="shared" si="247"/>
        <v>0</v>
      </c>
      <c r="AI352" s="131">
        <f t="shared" si="248"/>
        <v>0</v>
      </c>
      <c r="AJ352" s="131">
        <f t="shared" si="249"/>
        <v>0</v>
      </c>
      <c r="AK352" s="131">
        <f t="shared" si="250"/>
        <v>0</v>
      </c>
      <c r="AL352" s="131">
        <f t="shared" si="251"/>
        <v>0</v>
      </c>
      <c r="AM352" s="131">
        <f t="shared" si="252"/>
        <v>0</v>
      </c>
      <c r="AN352" s="131">
        <f t="shared" si="253"/>
        <v>0</v>
      </c>
      <c r="AO352" s="115" t="b">
        <f t="shared" si="254"/>
        <v>0</v>
      </c>
      <c r="AP352" s="115" t="b">
        <f t="shared" si="255"/>
        <v>0</v>
      </c>
      <c r="AQ352" s="115" t="b">
        <f t="shared" si="256"/>
        <v>0</v>
      </c>
      <c r="AR352" s="79">
        <f t="shared" si="257"/>
        <v>0</v>
      </c>
      <c r="AS352" s="79">
        <f t="shared" si="258"/>
        <v>0</v>
      </c>
      <c r="AT352" s="79">
        <f t="shared" si="259"/>
        <v>0</v>
      </c>
      <c r="AU352" s="79">
        <f t="shared" si="260"/>
        <v>0</v>
      </c>
      <c r="AV352" s="79">
        <f t="shared" si="261"/>
        <v>0</v>
      </c>
      <c r="AW352" s="79">
        <f t="shared" si="262"/>
        <v>0</v>
      </c>
      <c r="AX352" s="128">
        <f t="shared" si="263"/>
        <v>0</v>
      </c>
      <c r="AY352" s="128"/>
      <c r="AZ352" s="128"/>
      <c r="BA352" s="128">
        <f t="shared" si="264"/>
        <v>0</v>
      </c>
      <c r="BB352" s="128">
        <f t="shared" si="265"/>
        <v>0</v>
      </c>
      <c r="BC352" s="80">
        <f t="shared" si="269"/>
        <v>0</v>
      </c>
      <c r="BD352" s="80">
        <f t="shared" si="270"/>
        <v>0</v>
      </c>
      <c r="BE352" s="80">
        <f t="shared" si="271"/>
        <v>0</v>
      </c>
      <c r="BF352" s="80">
        <f t="shared" si="272"/>
        <v>0</v>
      </c>
      <c r="BG352" s="80">
        <f t="shared" si="273"/>
        <v>0</v>
      </c>
      <c r="BH352" s="80">
        <f t="shared" si="274"/>
        <v>0</v>
      </c>
      <c r="BI352" s="4">
        <f t="shared" si="266"/>
        <v>0</v>
      </c>
      <c r="BJ352" s="4">
        <f t="shared" si="267"/>
        <v>0</v>
      </c>
      <c r="BK352" s="4">
        <f t="shared" si="268"/>
        <v>0</v>
      </c>
      <c r="BL352" s="8" t="e">
        <f>VLOOKUP(CN352,'CIR Results'!$B$3:$L$42,2,FALSE)</f>
        <v>#N/A</v>
      </c>
      <c r="BM352" s="8" t="e">
        <f>VLOOKUP(CN352,'CIR Results'!$B$3:$L$42,3,FALSE)</f>
        <v>#N/A</v>
      </c>
      <c r="BN352" s="8" t="e">
        <f>VLOOKUP(CN352,'CIR Results'!$B$3:$L$42,4,FALSE)</f>
        <v>#N/A</v>
      </c>
      <c r="BO352" s="8" t="e">
        <f>VLOOKUP(CN352,'CIR Results'!$B$3:$L$42,5,FALSE)</f>
        <v>#N/A</v>
      </c>
      <c r="BP352" s="8" t="e">
        <f>VLOOKUP(CN352,'CIR Results'!$B$3:$L$42,6,FALSE)</f>
        <v>#N/A</v>
      </c>
      <c r="BQ352" s="8" t="e">
        <f>VLOOKUP(CN352,'CIR Results'!$B$3:$L$42,8,FALSE)</f>
        <v>#N/A</v>
      </c>
      <c r="BR352" s="8" t="e">
        <f>VLOOKUP(CN352,'CIR Results'!$B$3:$L$42,9,FALSE)</f>
        <v>#N/A</v>
      </c>
      <c r="BS352" s="8" t="e">
        <f>VLOOKUP(CN352,'CIR Results'!$B$3:$L$42,10,FALSE)</f>
        <v>#N/A</v>
      </c>
      <c r="BT352" s="8" t="e">
        <f>VLOOKUP(CN352,'CIR Results'!$B$3:$L$42,11,FALSE)</f>
        <v>#N/A</v>
      </c>
      <c r="BU352" s="136" t="e">
        <f>VLOOKUP(CN352,'CIR Team Info'!$B$5:$E$44,2,FALSE)</f>
        <v>#N/A</v>
      </c>
      <c r="BV352" s="136" t="e">
        <f>VLOOKUP(CN352,'CIR Team Info'!$B$5:$E$44,4,FALSE)</f>
        <v>#N/A</v>
      </c>
      <c r="BW352" s="136" t="str">
        <f t="shared" si="275"/>
        <v xml:space="preserve">0 0 0 </v>
      </c>
      <c r="BX352" s="168">
        <f>'Pit Scouting Data'!E311</f>
        <v>0</v>
      </c>
      <c r="BY352" s="168">
        <f>'Pit Scouting Data'!F311</f>
        <v>0</v>
      </c>
      <c r="BZ352" s="168">
        <f>'Pit Scouting Data'!G311</f>
        <v>0</v>
      </c>
      <c r="CA352" s="168">
        <f>'Pit Scouting Data'!H311</f>
        <v>0</v>
      </c>
      <c r="CB352" s="168">
        <f>'Pit Scouting Data'!I311</f>
        <v>0</v>
      </c>
      <c r="CC352" s="168">
        <f>'Pit Scouting Data'!J311</f>
        <v>0</v>
      </c>
      <c r="CD352" s="168">
        <f>'Pit Scouting Data'!K311</f>
        <v>0</v>
      </c>
      <c r="CE352" s="168">
        <f>'Pit Scouting Data'!L311</f>
        <v>0</v>
      </c>
      <c r="CF352" s="168">
        <f>'Pit Scouting Data'!M311</f>
        <v>0</v>
      </c>
      <c r="CG352" s="168">
        <f>'Pit Scouting Data'!N311</f>
        <v>0</v>
      </c>
      <c r="CH352" s="168">
        <f>'Pit Scouting Data'!O311</f>
        <v>0</v>
      </c>
      <c r="CI352" s="176">
        <f>'Pit Scouting Data'!P311</f>
        <v>0</v>
      </c>
      <c r="CJ352" s="176">
        <f>'Pit Scouting Data'!Q311</f>
        <v>0</v>
      </c>
      <c r="CK352" s="176">
        <f>'Pit Scouting Data'!R311</f>
        <v>0</v>
      </c>
      <c r="CL352" s="176">
        <f>'Pit Scouting Data'!S311</f>
        <v>0</v>
      </c>
      <c r="CM352" s="169">
        <f>'Pit Scouting Data'!A311</f>
        <v>0</v>
      </c>
      <c r="CN352" s="169">
        <f>'Pit Scouting Data'!B311</f>
        <v>0</v>
      </c>
      <c r="CO352" s="169">
        <f>'Pit Scouting Data'!C311</f>
        <v>0</v>
      </c>
      <c r="CP352" s="169">
        <f>'Pit Scouting Data'!D311</f>
        <v>0</v>
      </c>
      <c r="CQ352" s="169"/>
      <c r="CR352" s="169"/>
      <c r="CS352" s="169"/>
      <c r="CT352" s="169"/>
      <c r="CU352" s="169"/>
      <c r="CV352" s="169"/>
      <c r="CW352" s="169"/>
      <c r="CX352" s="169"/>
      <c r="CY352" s="169"/>
      <c r="CZ352" s="169"/>
      <c r="DA352" s="169"/>
      <c r="DB352" s="169"/>
      <c r="DC352" s="169"/>
      <c r="DD352" s="169"/>
      <c r="DE352" s="169"/>
      <c r="DF352" s="169"/>
      <c r="DG352" s="169"/>
      <c r="DH352" s="169"/>
      <c r="DI352" s="169"/>
      <c r="DJ352" s="2"/>
      <c r="DK352" s="2"/>
      <c r="DL352" s="2"/>
      <c r="DM352" s="2"/>
      <c r="DN352" s="2"/>
      <c r="DO352" s="2"/>
      <c r="DP352" s="169"/>
      <c r="DQ352" s="169"/>
      <c r="DR352" s="169"/>
      <c r="DS352" s="169"/>
      <c r="DT352" s="169"/>
      <c r="DU352" s="169"/>
      <c r="DV352" s="169"/>
      <c r="DW352" s="37"/>
      <c r="DX352" s="37"/>
      <c r="DZ352" s="153"/>
    </row>
    <row r="353" spans="1:130" s="164" customFormat="1" hidden="1" x14ac:dyDescent="0.25">
      <c r="A353" s="153">
        <f t="shared" si="230"/>
        <v>0</v>
      </c>
      <c r="B353" s="39"/>
      <c r="C353" s="39"/>
      <c r="D353" s="17">
        <f t="shared" si="231"/>
        <v>0</v>
      </c>
      <c r="E353" s="113">
        <f t="shared" si="232"/>
        <v>0</v>
      </c>
      <c r="F353" s="113">
        <f t="shared" si="233"/>
        <v>0</v>
      </c>
      <c r="G353" s="113">
        <f t="shared" si="234"/>
        <v>0</v>
      </c>
      <c r="H353" s="113">
        <f t="shared" si="235"/>
        <v>0</v>
      </c>
      <c r="I353" s="113">
        <f t="shared" si="236"/>
        <v>0</v>
      </c>
      <c r="J353" s="113">
        <f t="shared" si="237"/>
        <v>0</v>
      </c>
      <c r="K353" s="113">
        <f t="shared" si="238"/>
        <v>0</v>
      </c>
      <c r="L353" s="76">
        <v>8</v>
      </c>
      <c r="M353" s="76">
        <v>8</v>
      </c>
      <c r="N353" s="76">
        <v>6</v>
      </c>
      <c r="O353" s="76">
        <v>6</v>
      </c>
      <c r="P353" s="76">
        <v>6</v>
      </c>
      <c r="Q353" s="76">
        <v>2</v>
      </c>
      <c r="R353" s="76">
        <v>1</v>
      </c>
      <c r="S353" s="17">
        <f t="shared" si="239"/>
        <v>0</v>
      </c>
      <c r="T353" s="113">
        <f t="shared" si="240"/>
        <v>0</v>
      </c>
      <c r="U353" s="113">
        <f t="shared" si="241"/>
        <v>0</v>
      </c>
      <c r="V353" s="113">
        <f t="shared" si="242"/>
        <v>0</v>
      </c>
      <c r="W353" s="113">
        <f t="shared" si="243"/>
        <v>0</v>
      </c>
      <c r="X353" s="113">
        <f t="shared" si="244"/>
        <v>0</v>
      </c>
      <c r="Y353" s="113">
        <f t="shared" si="245"/>
        <v>0</v>
      </c>
      <c r="Z353" s="113">
        <f t="shared" si="246"/>
        <v>0</v>
      </c>
      <c r="AA353" s="76">
        <v>5</v>
      </c>
      <c r="AB353" s="76">
        <v>6</v>
      </c>
      <c r="AC353" s="76">
        <v>8</v>
      </c>
      <c r="AD353" s="76">
        <v>2</v>
      </c>
      <c r="AE353" s="76">
        <v>2</v>
      </c>
      <c r="AF353" s="76">
        <v>3</v>
      </c>
      <c r="AG353" s="76">
        <v>8</v>
      </c>
      <c r="AH353" s="131">
        <f t="shared" si="247"/>
        <v>0</v>
      </c>
      <c r="AI353" s="131">
        <f t="shared" si="248"/>
        <v>0</v>
      </c>
      <c r="AJ353" s="131">
        <f t="shared" si="249"/>
        <v>0</v>
      </c>
      <c r="AK353" s="131">
        <f t="shared" si="250"/>
        <v>0</v>
      </c>
      <c r="AL353" s="131">
        <f t="shared" si="251"/>
        <v>0</v>
      </c>
      <c r="AM353" s="131">
        <f t="shared" si="252"/>
        <v>0</v>
      </c>
      <c r="AN353" s="131">
        <f t="shared" si="253"/>
        <v>0</v>
      </c>
      <c r="AO353" s="115" t="b">
        <f t="shared" si="254"/>
        <v>0</v>
      </c>
      <c r="AP353" s="115" t="b">
        <f t="shared" si="255"/>
        <v>0</v>
      </c>
      <c r="AQ353" s="115" t="b">
        <f t="shared" si="256"/>
        <v>0</v>
      </c>
      <c r="AR353" s="79">
        <f t="shared" si="257"/>
        <v>0</v>
      </c>
      <c r="AS353" s="79">
        <f t="shared" si="258"/>
        <v>0</v>
      </c>
      <c r="AT353" s="79">
        <f t="shared" si="259"/>
        <v>0</v>
      </c>
      <c r="AU353" s="79">
        <f t="shared" si="260"/>
        <v>0</v>
      </c>
      <c r="AV353" s="79">
        <f t="shared" si="261"/>
        <v>0</v>
      </c>
      <c r="AW353" s="79">
        <f t="shared" si="262"/>
        <v>0</v>
      </c>
      <c r="AX353" s="128">
        <f t="shared" si="263"/>
        <v>0</v>
      </c>
      <c r="AY353" s="128"/>
      <c r="AZ353" s="128"/>
      <c r="BA353" s="128">
        <f t="shared" si="264"/>
        <v>0</v>
      </c>
      <c r="BB353" s="128">
        <f t="shared" si="265"/>
        <v>0</v>
      </c>
      <c r="BC353" s="80">
        <f t="shared" si="269"/>
        <v>0</v>
      </c>
      <c r="BD353" s="80">
        <f t="shared" si="270"/>
        <v>0</v>
      </c>
      <c r="BE353" s="80">
        <f t="shared" si="271"/>
        <v>0</v>
      </c>
      <c r="BF353" s="80">
        <f t="shared" si="272"/>
        <v>0</v>
      </c>
      <c r="BG353" s="80">
        <f t="shared" si="273"/>
        <v>0</v>
      </c>
      <c r="BH353" s="80">
        <f t="shared" si="274"/>
        <v>0</v>
      </c>
      <c r="BI353" s="4">
        <f t="shared" si="266"/>
        <v>0</v>
      </c>
      <c r="BJ353" s="4">
        <f t="shared" si="267"/>
        <v>0</v>
      </c>
      <c r="BK353" s="4">
        <f t="shared" si="268"/>
        <v>0</v>
      </c>
      <c r="BL353" s="8" t="e">
        <f>VLOOKUP(CN353,'CIR Results'!$B$3:$L$42,2,FALSE)</f>
        <v>#N/A</v>
      </c>
      <c r="BM353" s="8" t="e">
        <f>VLOOKUP(CN353,'CIR Results'!$B$3:$L$42,3,FALSE)</f>
        <v>#N/A</v>
      </c>
      <c r="BN353" s="8" t="e">
        <f>VLOOKUP(CN353,'CIR Results'!$B$3:$L$42,4,FALSE)</f>
        <v>#N/A</v>
      </c>
      <c r="BO353" s="8" t="e">
        <f>VLOOKUP(CN353,'CIR Results'!$B$3:$L$42,5,FALSE)</f>
        <v>#N/A</v>
      </c>
      <c r="BP353" s="8" t="e">
        <f>VLOOKUP(CN353,'CIR Results'!$B$3:$L$42,6,FALSE)</f>
        <v>#N/A</v>
      </c>
      <c r="BQ353" s="8" t="e">
        <f>VLOOKUP(CN353,'CIR Results'!$B$3:$L$42,8,FALSE)</f>
        <v>#N/A</v>
      </c>
      <c r="BR353" s="8" t="e">
        <f>VLOOKUP(CN353,'CIR Results'!$B$3:$L$42,9,FALSE)</f>
        <v>#N/A</v>
      </c>
      <c r="BS353" s="8" t="e">
        <f>VLOOKUP(CN353,'CIR Results'!$B$3:$L$42,10,FALSE)</f>
        <v>#N/A</v>
      </c>
      <c r="BT353" s="8" t="e">
        <f>VLOOKUP(CN353,'CIR Results'!$B$3:$L$42,11,FALSE)</f>
        <v>#N/A</v>
      </c>
      <c r="BU353" s="136" t="e">
        <f>VLOOKUP(CN353,'CIR Team Info'!$B$5:$E$44,2,FALSE)</f>
        <v>#N/A</v>
      </c>
      <c r="BV353" s="136" t="e">
        <f>VLOOKUP(CN353,'CIR Team Info'!$B$5:$E$44,4,FALSE)</f>
        <v>#N/A</v>
      </c>
      <c r="BW353" s="136" t="str">
        <f t="shared" si="275"/>
        <v xml:space="preserve">0 0 0 </v>
      </c>
      <c r="BX353" s="168">
        <f>'Pit Scouting Data'!E312</f>
        <v>0</v>
      </c>
      <c r="BY353" s="168">
        <f>'Pit Scouting Data'!F312</f>
        <v>0</v>
      </c>
      <c r="BZ353" s="168">
        <f>'Pit Scouting Data'!G312</f>
        <v>0</v>
      </c>
      <c r="CA353" s="168">
        <f>'Pit Scouting Data'!H312</f>
        <v>0</v>
      </c>
      <c r="CB353" s="168">
        <f>'Pit Scouting Data'!I312</f>
        <v>0</v>
      </c>
      <c r="CC353" s="168">
        <f>'Pit Scouting Data'!J312</f>
        <v>0</v>
      </c>
      <c r="CD353" s="168">
        <f>'Pit Scouting Data'!K312</f>
        <v>0</v>
      </c>
      <c r="CE353" s="168">
        <f>'Pit Scouting Data'!L312</f>
        <v>0</v>
      </c>
      <c r="CF353" s="168">
        <f>'Pit Scouting Data'!M312</f>
        <v>0</v>
      </c>
      <c r="CG353" s="168">
        <f>'Pit Scouting Data'!N312</f>
        <v>0</v>
      </c>
      <c r="CH353" s="168">
        <f>'Pit Scouting Data'!O312</f>
        <v>0</v>
      </c>
      <c r="CI353" s="176">
        <f>'Pit Scouting Data'!P312</f>
        <v>0</v>
      </c>
      <c r="CJ353" s="176">
        <f>'Pit Scouting Data'!Q312</f>
        <v>0</v>
      </c>
      <c r="CK353" s="176">
        <f>'Pit Scouting Data'!R312</f>
        <v>0</v>
      </c>
      <c r="CL353" s="176">
        <f>'Pit Scouting Data'!S312</f>
        <v>0</v>
      </c>
      <c r="CM353" s="169">
        <f>'Pit Scouting Data'!A312</f>
        <v>0</v>
      </c>
      <c r="CN353" s="169">
        <f>'Pit Scouting Data'!B312</f>
        <v>0</v>
      </c>
      <c r="CO353" s="169">
        <f>'Pit Scouting Data'!C312</f>
        <v>0</v>
      </c>
      <c r="CP353" s="169">
        <f>'Pit Scouting Data'!D312</f>
        <v>0</v>
      </c>
      <c r="CQ353" s="169"/>
      <c r="CR353" s="169"/>
      <c r="CS353" s="169"/>
      <c r="CT353" s="169"/>
      <c r="CU353" s="169"/>
      <c r="CV353" s="169"/>
      <c r="CW353" s="169"/>
      <c r="CX353" s="169"/>
      <c r="CY353" s="169"/>
      <c r="CZ353" s="169"/>
      <c r="DA353" s="169"/>
      <c r="DB353" s="169"/>
      <c r="DC353" s="169"/>
      <c r="DD353" s="169"/>
      <c r="DE353" s="169"/>
      <c r="DF353" s="169"/>
      <c r="DG353" s="169"/>
      <c r="DH353" s="169"/>
      <c r="DI353" s="169"/>
      <c r="DJ353" s="2"/>
      <c r="DK353" s="2"/>
      <c r="DL353" s="2"/>
      <c r="DM353" s="2"/>
      <c r="DN353" s="2"/>
      <c r="DO353" s="2"/>
      <c r="DP353" s="169"/>
      <c r="DQ353" s="169"/>
      <c r="DR353" s="169"/>
      <c r="DS353" s="169"/>
      <c r="DT353" s="169"/>
      <c r="DU353" s="169"/>
      <c r="DV353" s="169"/>
      <c r="DW353" s="37"/>
      <c r="DX353" s="37"/>
      <c r="DZ353" s="153"/>
    </row>
    <row r="354" spans="1:130" s="164" customFormat="1" hidden="1" x14ac:dyDescent="0.25">
      <c r="A354" s="153">
        <f t="shared" si="230"/>
        <v>0</v>
      </c>
      <c r="B354" s="39"/>
      <c r="C354" s="39"/>
      <c r="D354" s="17">
        <f t="shared" si="231"/>
        <v>0</v>
      </c>
      <c r="E354" s="113">
        <f t="shared" si="232"/>
        <v>0</v>
      </c>
      <c r="F354" s="113">
        <f t="shared" si="233"/>
        <v>0</v>
      </c>
      <c r="G354" s="113">
        <f t="shared" si="234"/>
        <v>0</v>
      </c>
      <c r="H354" s="113">
        <f t="shared" si="235"/>
        <v>0</v>
      </c>
      <c r="I354" s="113">
        <f t="shared" si="236"/>
        <v>0</v>
      </c>
      <c r="J354" s="113">
        <f t="shared" si="237"/>
        <v>0</v>
      </c>
      <c r="K354" s="113">
        <f t="shared" si="238"/>
        <v>0</v>
      </c>
      <c r="L354" s="76">
        <v>8</v>
      </c>
      <c r="M354" s="76">
        <v>8</v>
      </c>
      <c r="N354" s="76">
        <v>6</v>
      </c>
      <c r="O354" s="76">
        <v>6</v>
      </c>
      <c r="P354" s="76">
        <v>6</v>
      </c>
      <c r="Q354" s="76">
        <v>2</v>
      </c>
      <c r="R354" s="76">
        <v>1</v>
      </c>
      <c r="S354" s="17">
        <f t="shared" si="239"/>
        <v>0</v>
      </c>
      <c r="T354" s="113">
        <f t="shared" si="240"/>
        <v>0</v>
      </c>
      <c r="U354" s="113">
        <f t="shared" si="241"/>
        <v>0</v>
      </c>
      <c r="V354" s="113">
        <f t="shared" si="242"/>
        <v>0</v>
      </c>
      <c r="W354" s="113">
        <f t="shared" si="243"/>
        <v>0</v>
      </c>
      <c r="X354" s="113">
        <f t="shared" si="244"/>
        <v>0</v>
      </c>
      <c r="Y354" s="113">
        <f t="shared" si="245"/>
        <v>0</v>
      </c>
      <c r="Z354" s="113">
        <f t="shared" si="246"/>
        <v>0</v>
      </c>
      <c r="AA354" s="76">
        <v>5</v>
      </c>
      <c r="AB354" s="76">
        <v>6</v>
      </c>
      <c r="AC354" s="76">
        <v>8</v>
      </c>
      <c r="AD354" s="76">
        <v>2</v>
      </c>
      <c r="AE354" s="76">
        <v>2</v>
      </c>
      <c r="AF354" s="76">
        <v>3</v>
      </c>
      <c r="AG354" s="76">
        <v>8</v>
      </c>
      <c r="AH354" s="131">
        <f t="shared" si="247"/>
        <v>0</v>
      </c>
      <c r="AI354" s="131">
        <f t="shared" si="248"/>
        <v>0</v>
      </c>
      <c r="AJ354" s="131">
        <f t="shared" si="249"/>
        <v>0</v>
      </c>
      <c r="AK354" s="131">
        <f t="shared" si="250"/>
        <v>0</v>
      </c>
      <c r="AL354" s="131">
        <f t="shared" si="251"/>
        <v>0</v>
      </c>
      <c r="AM354" s="131">
        <f t="shared" si="252"/>
        <v>0</v>
      </c>
      <c r="AN354" s="131">
        <f t="shared" si="253"/>
        <v>0</v>
      </c>
      <c r="AO354" s="115" t="b">
        <f t="shared" si="254"/>
        <v>0</v>
      </c>
      <c r="AP354" s="115" t="b">
        <f t="shared" si="255"/>
        <v>0</v>
      </c>
      <c r="AQ354" s="115" t="b">
        <f t="shared" si="256"/>
        <v>0</v>
      </c>
      <c r="AR354" s="79">
        <f t="shared" si="257"/>
        <v>0</v>
      </c>
      <c r="AS354" s="79">
        <f t="shared" si="258"/>
        <v>0</v>
      </c>
      <c r="AT354" s="79">
        <f t="shared" si="259"/>
        <v>0</v>
      </c>
      <c r="AU354" s="79">
        <f t="shared" si="260"/>
        <v>0</v>
      </c>
      <c r="AV354" s="79">
        <f t="shared" si="261"/>
        <v>0</v>
      </c>
      <c r="AW354" s="79">
        <f t="shared" si="262"/>
        <v>0</v>
      </c>
      <c r="AX354" s="128">
        <f t="shared" si="263"/>
        <v>0</v>
      </c>
      <c r="AY354" s="128"/>
      <c r="AZ354" s="128"/>
      <c r="BA354" s="128">
        <f t="shared" si="264"/>
        <v>0</v>
      </c>
      <c r="BB354" s="128">
        <f t="shared" si="265"/>
        <v>0</v>
      </c>
      <c r="BC354" s="80">
        <f t="shared" si="269"/>
        <v>0</v>
      </c>
      <c r="BD354" s="80">
        <f t="shared" si="270"/>
        <v>0</v>
      </c>
      <c r="BE354" s="80">
        <f t="shared" si="271"/>
        <v>0</v>
      </c>
      <c r="BF354" s="80">
        <f t="shared" si="272"/>
        <v>0</v>
      </c>
      <c r="BG354" s="80">
        <f t="shared" si="273"/>
        <v>0</v>
      </c>
      <c r="BH354" s="80">
        <f t="shared" si="274"/>
        <v>0</v>
      </c>
      <c r="BI354" s="4">
        <f t="shared" si="266"/>
        <v>0</v>
      </c>
      <c r="BJ354" s="4">
        <f t="shared" si="267"/>
        <v>0</v>
      </c>
      <c r="BK354" s="4">
        <f t="shared" si="268"/>
        <v>0</v>
      </c>
      <c r="BL354" s="8" t="e">
        <f>VLOOKUP(CN354,'CIR Results'!$B$3:$L$42,2,FALSE)</f>
        <v>#N/A</v>
      </c>
      <c r="BM354" s="8" t="e">
        <f>VLOOKUP(CN354,'CIR Results'!$B$3:$L$42,3,FALSE)</f>
        <v>#N/A</v>
      </c>
      <c r="BN354" s="8" t="e">
        <f>VLOOKUP(CN354,'CIR Results'!$B$3:$L$42,4,FALSE)</f>
        <v>#N/A</v>
      </c>
      <c r="BO354" s="8" t="e">
        <f>VLOOKUP(CN354,'CIR Results'!$B$3:$L$42,5,FALSE)</f>
        <v>#N/A</v>
      </c>
      <c r="BP354" s="8" t="e">
        <f>VLOOKUP(CN354,'CIR Results'!$B$3:$L$42,6,FALSE)</f>
        <v>#N/A</v>
      </c>
      <c r="BQ354" s="8" t="e">
        <f>VLOOKUP(CN354,'CIR Results'!$B$3:$L$42,8,FALSE)</f>
        <v>#N/A</v>
      </c>
      <c r="BR354" s="8" t="e">
        <f>VLOOKUP(CN354,'CIR Results'!$B$3:$L$42,9,FALSE)</f>
        <v>#N/A</v>
      </c>
      <c r="BS354" s="8" t="e">
        <f>VLOOKUP(CN354,'CIR Results'!$B$3:$L$42,10,FALSE)</f>
        <v>#N/A</v>
      </c>
      <c r="BT354" s="8" t="e">
        <f>VLOOKUP(CN354,'CIR Results'!$B$3:$L$42,11,FALSE)</f>
        <v>#N/A</v>
      </c>
      <c r="BU354" s="136" t="e">
        <f>VLOOKUP(CN354,'CIR Team Info'!$B$5:$E$44,2,FALSE)</f>
        <v>#N/A</v>
      </c>
      <c r="BV354" s="136" t="e">
        <f>VLOOKUP(CN354,'CIR Team Info'!$B$5:$E$44,4,FALSE)</f>
        <v>#N/A</v>
      </c>
      <c r="BW354" s="136" t="str">
        <f t="shared" si="275"/>
        <v xml:space="preserve">0 0 0 </v>
      </c>
      <c r="BX354" s="168">
        <f>'Pit Scouting Data'!E313</f>
        <v>0</v>
      </c>
      <c r="BY354" s="168">
        <f>'Pit Scouting Data'!F313</f>
        <v>0</v>
      </c>
      <c r="BZ354" s="168">
        <f>'Pit Scouting Data'!G313</f>
        <v>0</v>
      </c>
      <c r="CA354" s="168">
        <f>'Pit Scouting Data'!H313</f>
        <v>0</v>
      </c>
      <c r="CB354" s="168">
        <f>'Pit Scouting Data'!I313</f>
        <v>0</v>
      </c>
      <c r="CC354" s="168">
        <f>'Pit Scouting Data'!J313</f>
        <v>0</v>
      </c>
      <c r="CD354" s="168">
        <f>'Pit Scouting Data'!K313</f>
        <v>0</v>
      </c>
      <c r="CE354" s="168">
        <f>'Pit Scouting Data'!L313</f>
        <v>0</v>
      </c>
      <c r="CF354" s="168">
        <f>'Pit Scouting Data'!M313</f>
        <v>0</v>
      </c>
      <c r="CG354" s="168">
        <f>'Pit Scouting Data'!N313</f>
        <v>0</v>
      </c>
      <c r="CH354" s="168">
        <f>'Pit Scouting Data'!O313</f>
        <v>0</v>
      </c>
      <c r="CI354" s="176">
        <f>'Pit Scouting Data'!P313</f>
        <v>0</v>
      </c>
      <c r="CJ354" s="176">
        <f>'Pit Scouting Data'!Q313</f>
        <v>0</v>
      </c>
      <c r="CK354" s="176">
        <f>'Pit Scouting Data'!R313</f>
        <v>0</v>
      </c>
      <c r="CL354" s="176">
        <f>'Pit Scouting Data'!S313</f>
        <v>0</v>
      </c>
      <c r="CM354" s="169">
        <f>'Pit Scouting Data'!A313</f>
        <v>0</v>
      </c>
      <c r="CN354" s="169">
        <f>'Pit Scouting Data'!B313</f>
        <v>0</v>
      </c>
      <c r="CO354" s="169">
        <f>'Pit Scouting Data'!C313</f>
        <v>0</v>
      </c>
      <c r="CP354" s="169">
        <f>'Pit Scouting Data'!D313</f>
        <v>0</v>
      </c>
      <c r="CQ354" s="169"/>
      <c r="CR354" s="169"/>
      <c r="CS354" s="169"/>
      <c r="CT354" s="169"/>
      <c r="CU354" s="169"/>
      <c r="CV354" s="169"/>
      <c r="CW354" s="169"/>
      <c r="CX354" s="169"/>
      <c r="CY354" s="169"/>
      <c r="CZ354" s="169"/>
      <c r="DA354" s="169"/>
      <c r="DB354" s="169"/>
      <c r="DC354" s="169"/>
      <c r="DD354" s="169"/>
      <c r="DE354" s="169"/>
      <c r="DF354" s="169"/>
      <c r="DG354" s="169"/>
      <c r="DH354" s="169"/>
      <c r="DI354" s="169"/>
      <c r="DJ354" s="2"/>
      <c r="DK354" s="2"/>
      <c r="DL354" s="2"/>
      <c r="DM354" s="2"/>
      <c r="DN354" s="2"/>
      <c r="DO354" s="2"/>
      <c r="DP354" s="169"/>
      <c r="DQ354" s="169"/>
      <c r="DR354" s="169"/>
      <c r="DS354" s="169"/>
      <c r="DT354" s="169"/>
      <c r="DU354" s="169"/>
      <c r="DV354" s="169"/>
      <c r="DW354" s="37"/>
      <c r="DX354" s="37"/>
      <c r="DZ354" s="153"/>
    </row>
    <row r="355" spans="1:130" s="164" customFormat="1" hidden="1" x14ac:dyDescent="0.25">
      <c r="A355" s="153">
        <f t="shared" si="230"/>
        <v>0</v>
      </c>
      <c r="B355" s="39"/>
      <c r="C355" s="39"/>
      <c r="D355" s="17">
        <f t="shared" si="231"/>
        <v>0</v>
      </c>
      <c r="E355" s="113">
        <f t="shared" si="232"/>
        <v>0</v>
      </c>
      <c r="F355" s="113">
        <f t="shared" si="233"/>
        <v>0</v>
      </c>
      <c r="G355" s="113">
        <f t="shared" si="234"/>
        <v>0</v>
      </c>
      <c r="H355" s="113">
        <f t="shared" si="235"/>
        <v>0</v>
      </c>
      <c r="I355" s="113">
        <f t="shared" si="236"/>
        <v>0</v>
      </c>
      <c r="J355" s="113">
        <f t="shared" si="237"/>
        <v>0</v>
      </c>
      <c r="K355" s="113">
        <f t="shared" si="238"/>
        <v>0</v>
      </c>
      <c r="L355" s="76">
        <v>8</v>
      </c>
      <c r="M355" s="76">
        <v>8</v>
      </c>
      <c r="N355" s="76">
        <v>6</v>
      </c>
      <c r="O355" s="76">
        <v>6</v>
      </c>
      <c r="P355" s="76">
        <v>6</v>
      </c>
      <c r="Q355" s="76">
        <v>2</v>
      </c>
      <c r="R355" s="76">
        <v>1</v>
      </c>
      <c r="S355" s="17">
        <f t="shared" si="239"/>
        <v>0</v>
      </c>
      <c r="T355" s="113">
        <f t="shared" si="240"/>
        <v>0</v>
      </c>
      <c r="U355" s="113">
        <f t="shared" si="241"/>
        <v>0</v>
      </c>
      <c r="V355" s="113">
        <f t="shared" si="242"/>
        <v>0</v>
      </c>
      <c r="W355" s="113">
        <f t="shared" si="243"/>
        <v>0</v>
      </c>
      <c r="X355" s="113">
        <f t="shared" si="244"/>
        <v>0</v>
      </c>
      <c r="Y355" s="113">
        <f t="shared" si="245"/>
        <v>0</v>
      </c>
      <c r="Z355" s="113">
        <f t="shared" si="246"/>
        <v>0</v>
      </c>
      <c r="AA355" s="76">
        <v>5</v>
      </c>
      <c r="AB355" s="76">
        <v>6</v>
      </c>
      <c r="AC355" s="76">
        <v>8</v>
      </c>
      <c r="AD355" s="76">
        <v>2</v>
      </c>
      <c r="AE355" s="76">
        <v>2</v>
      </c>
      <c r="AF355" s="76">
        <v>3</v>
      </c>
      <c r="AG355" s="76">
        <v>8</v>
      </c>
      <c r="AH355" s="131">
        <f t="shared" si="247"/>
        <v>0</v>
      </c>
      <c r="AI355" s="131">
        <f t="shared" si="248"/>
        <v>0</v>
      </c>
      <c r="AJ355" s="131">
        <f t="shared" si="249"/>
        <v>0</v>
      </c>
      <c r="AK355" s="131">
        <f t="shared" si="250"/>
        <v>0</v>
      </c>
      <c r="AL355" s="131">
        <f t="shared" si="251"/>
        <v>0</v>
      </c>
      <c r="AM355" s="131">
        <f t="shared" si="252"/>
        <v>0</v>
      </c>
      <c r="AN355" s="131">
        <f t="shared" si="253"/>
        <v>0</v>
      </c>
      <c r="AO355" s="115" t="b">
        <f t="shared" si="254"/>
        <v>0</v>
      </c>
      <c r="AP355" s="115" t="b">
        <f t="shared" si="255"/>
        <v>0</v>
      </c>
      <c r="AQ355" s="115" t="b">
        <f t="shared" si="256"/>
        <v>0</v>
      </c>
      <c r="AR355" s="79">
        <f t="shared" si="257"/>
        <v>0</v>
      </c>
      <c r="AS355" s="79">
        <f t="shared" si="258"/>
        <v>0</v>
      </c>
      <c r="AT355" s="79">
        <f t="shared" si="259"/>
        <v>0</v>
      </c>
      <c r="AU355" s="79">
        <f t="shared" si="260"/>
        <v>0</v>
      </c>
      <c r="AV355" s="79">
        <f t="shared" si="261"/>
        <v>0</v>
      </c>
      <c r="AW355" s="79">
        <f t="shared" si="262"/>
        <v>0</v>
      </c>
      <c r="AX355" s="128">
        <f t="shared" si="263"/>
        <v>0</v>
      </c>
      <c r="AY355" s="128"/>
      <c r="AZ355" s="128"/>
      <c r="BA355" s="128">
        <f t="shared" si="264"/>
        <v>0</v>
      </c>
      <c r="BB355" s="128">
        <f t="shared" si="265"/>
        <v>0</v>
      </c>
      <c r="BC355" s="80">
        <f t="shared" si="269"/>
        <v>0</v>
      </c>
      <c r="BD355" s="80">
        <f t="shared" si="270"/>
        <v>0</v>
      </c>
      <c r="BE355" s="80">
        <f t="shared" si="271"/>
        <v>0</v>
      </c>
      <c r="BF355" s="80">
        <f t="shared" si="272"/>
        <v>0</v>
      </c>
      <c r="BG355" s="80">
        <f t="shared" si="273"/>
        <v>0</v>
      </c>
      <c r="BH355" s="80">
        <f t="shared" si="274"/>
        <v>0</v>
      </c>
      <c r="BI355" s="4">
        <f t="shared" si="266"/>
        <v>0</v>
      </c>
      <c r="BJ355" s="4">
        <f t="shared" si="267"/>
        <v>0</v>
      </c>
      <c r="BK355" s="4">
        <f t="shared" si="268"/>
        <v>0</v>
      </c>
      <c r="BL355" s="8" t="e">
        <f>VLOOKUP(CN355,'CIR Results'!$B$3:$L$42,2,FALSE)</f>
        <v>#N/A</v>
      </c>
      <c r="BM355" s="8" t="e">
        <f>VLOOKUP(CN355,'CIR Results'!$B$3:$L$42,3,FALSE)</f>
        <v>#N/A</v>
      </c>
      <c r="BN355" s="8" t="e">
        <f>VLOOKUP(CN355,'CIR Results'!$B$3:$L$42,4,FALSE)</f>
        <v>#N/A</v>
      </c>
      <c r="BO355" s="8" t="e">
        <f>VLOOKUP(CN355,'CIR Results'!$B$3:$L$42,5,FALSE)</f>
        <v>#N/A</v>
      </c>
      <c r="BP355" s="8" t="e">
        <f>VLOOKUP(CN355,'CIR Results'!$B$3:$L$42,6,FALSE)</f>
        <v>#N/A</v>
      </c>
      <c r="BQ355" s="8" t="e">
        <f>VLOOKUP(CN355,'CIR Results'!$B$3:$L$42,8,FALSE)</f>
        <v>#N/A</v>
      </c>
      <c r="BR355" s="8" t="e">
        <f>VLOOKUP(CN355,'CIR Results'!$B$3:$L$42,9,FALSE)</f>
        <v>#N/A</v>
      </c>
      <c r="BS355" s="8" t="e">
        <f>VLOOKUP(CN355,'CIR Results'!$B$3:$L$42,10,FALSE)</f>
        <v>#N/A</v>
      </c>
      <c r="BT355" s="8" t="e">
        <f>VLOOKUP(CN355,'CIR Results'!$B$3:$L$42,11,FALSE)</f>
        <v>#N/A</v>
      </c>
      <c r="BU355" s="136" t="e">
        <f>VLOOKUP(CN355,'CIR Team Info'!$B$5:$E$44,2,FALSE)</f>
        <v>#N/A</v>
      </c>
      <c r="BV355" s="136" t="e">
        <f>VLOOKUP(CN355,'CIR Team Info'!$B$5:$E$44,4,FALSE)</f>
        <v>#N/A</v>
      </c>
      <c r="BW355" s="136" t="str">
        <f t="shared" si="275"/>
        <v xml:space="preserve">0 0 0 </v>
      </c>
      <c r="BX355" s="168">
        <f>'Pit Scouting Data'!E314</f>
        <v>0</v>
      </c>
      <c r="BY355" s="168">
        <f>'Pit Scouting Data'!F314</f>
        <v>0</v>
      </c>
      <c r="BZ355" s="168">
        <f>'Pit Scouting Data'!G314</f>
        <v>0</v>
      </c>
      <c r="CA355" s="168">
        <f>'Pit Scouting Data'!H314</f>
        <v>0</v>
      </c>
      <c r="CB355" s="168">
        <f>'Pit Scouting Data'!I314</f>
        <v>0</v>
      </c>
      <c r="CC355" s="168">
        <f>'Pit Scouting Data'!J314</f>
        <v>0</v>
      </c>
      <c r="CD355" s="168">
        <f>'Pit Scouting Data'!K314</f>
        <v>0</v>
      </c>
      <c r="CE355" s="168">
        <f>'Pit Scouting Data'!L314</f>
        <v>0</v>
      </c>
      <c r="CF355" s="168">
        <f>'Pit Scouting Data'!M314</f>
        <v>0</v>
      </c>
      <c r="CG355" s="168">
        <f>'Pit Scouting Data'!N314</f>
        <v>0</v>
      </c>
      <c r="CH355" s="168">
        <f>'Pit Scouting Data'!O314</f>
        <v>0</v>
      </c>
      <c r="CI355" s="176">
        <f>'Pit Scouting Data'!P314</f>
        <v>0</v>
      </c>
      <c r="CJ355" s="176">
        <f>'Pit Scouting Data'!Q314</f>
        <v>0</v>
      </c>
      <c r="CK355" s="176">
        <f>'Pit Scouting Data'!R314</f>
        <v>0</v>
      </c>
      <c r="CL355" s="176">
        <f>'Pit Scouting Data'!S314</f>
        <v>0</v>
      </c>
      <c r="CM355" s="169">
        <f>'Pit Scouting Data'!A314</f>
        <v>0</v>
      </c>
      <c r="CN355" s="169">
        <f>'Pit Scouting Data'!B314</f>
        <v>0</v>
      </c>
      <c r="CO355" s="169">
        <f>'Pit Scouting Data'!C314</f>
        <v>0</v>
      </c>
      <c r="CP355" s="169">
        <f>'Pit Scouting Data'!D314</f>
        <v>0</v>
      </c>
      <c r="CQ355" s="169"/>
      <c r="CR355" s="169"/>
      <c r="CS355" s="169"/>
      <c r="CT355" s="169"/>
      <c r="CU355" s="169"/>
      <c r="CV355" s="169"/>
      <c r="CW355" s="169"/>
      <c r="CX355" s="169"/>
      <c r="CY355" s="169"/>
      <c r="CZ355" s="169"/>
      <c r="DA355" s="169"/>
      <c r="DB355" s="169"/>
      <c r="DC355" s="169"/>
      <c r="DD355" s="169"/>
      <c r="DE355" s="169"/>
      <c r="DF355" s="169"/>
      <c r="DG355" s="169"/>
      <c r="DH355" s="169"/>
      <c r="DI355" s="169"/>
      <c r="DJ355" s="2"/>
      <c r="DK355" s="2"/>
      <c r="DL355" s="2"/>
      <c r="DM355" s="2"/>
      <c r="DN355" s="2"/>
      <c r="DO355" s="2"/>
      <c r="DP355" s="169"/>
      <c r="DQ355" s="169"/>
      <c r="DR355" s="169"/>
      <c r="DS355" s="169"/>
      <c r="DT355" s="169"/>
      <c r="DU355" s="169"/>
      <c r="DV355" s="169"/>
      <c r="DW355" s="37"/>
      <c r="DX355" s="37"/>
      <c r="DZ355" s="153"/>
    </row>
    <row r="356" spans="1:130" s="164" customFormat="1" hidden="1" x14ac:dyDescent="0.25">
      <c r="A356" s="153">
        <f t="shared" si="230"/>
        <v>0</v>
      </c>
      <c r="B356" s="39"/>
      <c r="C356" s="39"/>
      <c r="D356" s="17">
        <f t="shared" si="231"/>
        <v>0</v>
      </c>
      <c r="E356" s="113">
        <f t="shared" si="232"/>
        <v>0</v>
      </c>
      <c r="F356" s="113">
        <f t="shared" si="233"/>
        <v>0</v>
      </c>
      <c r="G356" s="113">
        <f t="shared" si="234"/>
        <v>0</v>
      </c>
      <c r="H356" s="113">
        <f t="shared" si="235"/>
        <v>0</v>
      </c>
      <c r="I356" s="113">
        <f t="shared" si="236"/>
        <v>0</v>
      </c>
      <c r="J356" s="113">
        <f t="shared" si="237"/>
        <v>0</v>
      </c>
      <c r="K356" s="113">
        <f t="shared" si="238"/>
        <v>0</v>
      </c>
      <c r="L356" s="76">
        <v>8</v>
      </c>
      <c r="M356" s="76">
        <v>8</v>
      </c>
      <c r="N356" s="76">
        <v>6</v>
      </c>
      <c r="O356" s="76">
        <v>6</v>
      </c>
      <c r="P356" s="76">
        <v>6</v>
      </c>
      <c r="Q356" s="76">
        <v>2</v>
      </c>
      <c r="R356" s="76">
        <v>1</v>
      </c>
      <c r="S356" s="17">
        <f t="shared" si="239"/>
        <v>0</v>
      </c>
      <c r="T356" s="113">
        <f t="shared" si="240"/>
        <v>0</v>
      </c>
      <c r="U356" s="113">
        <f t="shared" si="241"/>
        <v>0</v>
      </c>
      <c r="V356" s="113">
        <f t="shared" si="242"/>
        <v>0</v>
      </c>
      <c r="W356" s="113">
        <f t="shared" si="243"/>
        <v>0</v>
      </c>
      <c r="X356" s="113">
        <f t="shared" si="244"/>
        <v>0</v>
      </c>
      <c r="Y356" s="113">
        <f t="shared" si="245"/>
        <v>0</v>
      </c>
      <c r="Z356" s="113">
        <f t="shared" si="246"/>
        <v>0</v>
      </c>
      <c r="AA356" s="76">
        <v>5</v>
      </c>
      <c r="AB356" s="76">
        <v>6</v>
      </c>
      <c r="AC356" s="76">
        <v>8</v>
      </c>
      <c r="AD356" s="76">
        <v>2</v>
      </c>
      <c r="AE356" s="76">
        <v>2</v>
      </c>
      <c r="AF356" s="76">
        <v>3</v>
      </c>
      <c r="AG356" s="76">
        <v>8</v>
      </c>
      <c r="AH356" s="131">
        <f t="shared" si="247"/>
        <v>0</v>
      </c>
      <c r="AI356" s="131">
        <f t="shared" si="248"/>
        <v>0</v>
      </c>
      <c r="AJ356" s="131">
        <f t="shared" si="249"/>
        <v>0</v>
      </c>
      <c r="AK356" s="131">
        <f t="shared" si="250"/>
        <v>0</v>
      </c>
      <c r="AL356" s="131">
        <f t="shared" si="251"/>
        <v>0</v>
      </c>
      <c r="AM356" s="131">
        <f t="shared" si="252"/>
        <v>0</v>
      </c>
      <c r="AN356" s="131">
        <f t="shared" si="253"/>
        <v>0</v>
      </c>
      <c r="AO356" s="115" t="b">
        <f t="shared" si="254"/>
        <v>0</v>
      </c>
      <c r="AP356" s="115" t="b">
        <f t="shared" si="255"/>
        <v>0</v>
      </c>
      <c r="AQ356" s="115" t="b">
        <f t="shared" si="256"/>
        <v>0</v>
      </c>
      <c r="AR356" s="79">
        <f t="shared" si="257"/>
        <v>0</v>
      </c>
      <c r="AS356" s="79">
        <f t="shared" si="258"/>
        <v>0</v>
      </c>
      <c r="AT356" s="79">
        <f t="shared" si="259"/>
        <v>0</v>
      </c>
      <c r="AU356" s="79">
        <f t="shared" si="260"/>
        <v>0</v>
      </c>
      <c r="AV356" s="79">
        <f t="shared" si="261"/>
        <v>0</v>
      </c>
      <c r="AW356" s="79">
        <f t="shared" si="262"/>
        <v>0</v>
      </c>
      <c r="AX356" s="128">
        <f t="shared" si="263"/>
        <v>0</v>
      </c>
      <c r="AY356" s="128"/>
      <c r="AZ356" s="128"/>
      <c r="BA356" s="128">
        <f t="shared" si="264"/>
        <v>0</v>
      </c>
      <c r="BB356" s="128">
        <f t="shared" si="265"/>
        <v>0</v>
      </c>
      <c r="BC356" s="80">
        <f t="shared" si="269"/>
        <v>0</v>
      </c>
      <c r="BD356" s="80">
        <f t="shared" si="270"/>
        <v>0</v>
      </c>
      <c r="BE356" s="80">
        <f t="shared" si="271"/>
        <v>0</v>
      </c>
      <c r="BF356" s="80">
        <f t="shared" si="272"/>
        <v>0</v>
      </c>
      <c r="BG356" s="80">
        <f t="shared" si="273"/>
        <v>0</v>
      </c>
      <c r="BH356" s="80">
        <f t="shared" si="274"/>
        <v>0</v>
      </c>
      <c r="BI356" s="4">
        <f t="shared" si="266"/>
        <v>0</v>
      </c>
      <c r="BJ356" s="4">
        <f t="shared" si="267"/>
        <v>0</v>
      </c>
      <c r="BK356" s="4">
        <f t="shared" si="268"/>
        <v>0</v>
      </c>
      <c r="BL356" s="8" t="e">
        <f>VLOOKUP(CN356,'CIR Results'!$B$3:$L$42,2,FALSE)</f>
        <v>#N/A</v>
      </c>
      <c r="BM356" s="8" t="e">
        <f>VLOOKUP(CN356,'CIR Results'!$B$3:$L$42,3,FALSE)</f>
        <v>#N/A</v>
      </c>
      <c r="BN356" s="8" t="e">
        <f>VLOOKUP(CN356,'CIR Results'!$B$3:$L$42,4,FALSE)</f>
        <v>#N/A</v>
      </c>
      <c r="BO356" s="8" t="e">
        <f>VLOOKUP(CN356,'CIR Results'!$B$3:$L$42,5,FALSE)</f>
        <v>#N/A</v>
      </c>
      <c r="BP356" s="8" t="e">
        <f>VLOOKUP(CN356,'CIR Results'!$B$3:$L$42,6,FALSE)</f>
        <v>#N/A</v>
      </c>
      <c r="BQ356" s="8" t="e">
        <f>VLOOKUP(CN356,'CIR Results'!$B$3:$L$42,8,FALSE)</f>
        <v>#N/A</v>
      </c>
      <c r="BR356" s="8" t="e">
        <f>VLOOKUP(CN356,'CIR Results'!$B$3:$L$42,9,FALSE)</f>
        <v>#N/A</v>
      </c>
      <c r="BS356" s="8" t="e">
        <f>VLOOKUP(CN356,'CIR Results'!$B$3:$L$42,10,FALSE)</f>
        <v>#N/A</v>
      </c>
      <c r="BT356" s="8" t="e">
        <f>VLOOKUP(CN356,'CIR Results'!$B$3:$L$42,11,FALSE)</f>
        <v>#N/A</v>
      </c>
      <c r="BU356" s="136" t="e">
        <f>VLOOKUP(CN356,'CIR Team Info'!$B$5:$E$44,2,FALSE)</f>
        <v>#N/A</v>
      </c>
      <c r="BV356" s="136" t="e">
        <f>VLOOKUP(CN356,'CIR Team Info'!$B$5:$E$44,4,FALSE)</f>
        <v>#N/A</v>
      </c>
      <c r="BW356" s="136" t="str">
        <f t="shared" si="275"/>
        <v xml:space="preserve">0 0 0 </v>
      </c>
      <c r="BX356" s="168">
        <f>'Pit Scouting Data'!E315</f>
        <v>0</v>
      </c>
      <c r="BY356" s="168">
        <f>'Pit Scouting Data'!F315</f>
        <v>0</v>
      </c>
      <c r="BZ356" s="168">
        <f>'Pit Scouting Data'!G315</f>
        <v>0</v>
      </c>
      <c r="CA356" s="168">
        <f>'Pit Scouting Data'!H315</f>
        <v>0</v>
      </c>
      <c r="CB356" s="168">
        <f>'Pit Scouting Data'!I315</f>
        <v>0</v>
      </c>
      <c r="CC356" s="168">
        <f>'Pit Scouting Data'!J315</f>
        <v>0</v>
      </c>
      <c r="CD356" s="168">
        <f>'Pit Scouting Data'!K315</f>
        <v>0</v>
      </c>
      <c r="CE356" s="168">
        <f>'Pit Scouting Data'!L315</f>
        <v>0</v>
      </c>
      <c r="CF356" s="168">
        <f>'Pit Scouting Data'!M315</f>
        <v>0</v>
      </c>
      <c r="CG356" s="168">
        <f>'Pit Scouting Data'!N315</f>
        <v>0</v>
      </c>
      <c r="CH356" s="168">
        <f>'Pit Scouting Data'!O315</f>
        <v>0</v>
      </c>
      <c r="CI356" s="176">
        <f>'Pit Scouting Data'!P315</f>
        <v>0</v>
      </c>
      <c r="CJ356" s="176">
        <f>'Pit Scouting Data'!Q315</f>
        <v>0</v>
      </c>
      <c r="CK356" s="176">
        <f>'Pit Scouting Data'!R315</f>
        <v>0</v>
      </c>
      <c r="CL356" s="176">
        <f>'Pit Scouting Data'!S315</f>
        <v>0</v>
      </c>
      <c r="CM356" s="169">
        <f>'Pit Scouting Data'!A315</f>
        <v>0</v>
      </c>
      <c r="CN356" s="169">
        <f>'Pit Scouting Data'!B315</f>
        <v>0</v>
      </c>
      <c r="CO356" s="169">
        <f>'Pit Scouting Data'!C315</f>
        <v>0</v>
      </c>
      <c r="CP356" s="169">
        <f>'Pit Scouting Data'!D315</f>
        <v>0</v>
      </c>
      <c r="CQ356" s="169"/>
      <c r="CR356" s="169"/>
      <c r="CS356" s="169"/>
      <c r="CT356" s="169"/>
      <c r="CU356" s="169"/>
      <c r="CV356" s="169"/>
      <c r="CW356" s="169"/>
      <c r="CX356" s="169"/>
      <c r="CY356" s="169"/>
      <c r="CZ356" s="169"/>
      <c r="DA356" s="169"/>
      <c r="DB356" s="169"/>
      <c r="DC356" s="169"/>
      <c r="DD356" s="169"/>
      <c r="DE356" s="169"/>
      <c r="DF356" s="169"/>
      <c r="DG356" s="169"/>
      <c r="DH356" s="169"/>
      <c r="DI356" s="169"/>
      <c r="DJ356" s="2"/>
      <c r="DK356" s="2"/>
      <c r="DL356" s="2"/>
      <c r="DM356" s="2"/>
      <c r="DN356" s="2"/>
      <c r="DO356" s="2"/>
      <c r="DP356" s="169"/>
      <c r="DQ356" s="169"/>
      <c r="DR356" s="169"/>
      <c r="DS356" s="169"/>
      <c r="DT356" s="169"/>
      <c r="DU356" s="169"/>
      <c r="DV356" s="169"/>
      <c r="DW356" s="37"/>
      <c r="DX356" s="37"/>
      <c r="DZ356" s="153"/>
    </row>
    <row r="357" spans="1:130" s="164" customFormat="1" hidden="1" x14ac:dyDescent="0.25">
      <c r="A357" s="153">
        <f t="shared" si="230"/>
        <v>0</v>
      </c>
      <c r="B357" s="39"/>
      <c r="C357" s="39"/>
      <c r="D357" s="17">
        <f t="shared" si="231"/>
        <v>0</v>
      </c>
      <c r="E357" s="113">
        <f t="shared" si="232"/>
        <v>0</v>
      </c>
      <c r="F357" s="113">
        <f t="shared" si="233"/>
        <v>0</v>
      </c>
      <c r="G357" s="113">
        <f t="shared" si="234"/>
        <v>0</v>
      </c>
      <c r="H357" s="113">
        <f t="shared" si="235"/>
        <v>0</v>
      </c>
      <c r="I357" s="113">
        <f t="shared" si="236"/>
        <v>0</v>
      </c>
      <c r="J357" s="113">
        <f t="shared" si="237"/>
        <v>0</v>
      </c>
      <c r="K357" s="113">
        <f t="shared" si="238"/>
        <v>0</v>
      </c>
      <c r="L357" s="76">
        <v>8</v>
      </c>
      <c r="M357" s="76">
        <v>8</v>
      </c>
      <c r="N357" s="76">
        <v>6</v>
      </c>
      <c r="O357" s="76">
        <v>6</v>
      </c>
      <c r="P357" s="76">
        <v>6</v>
      </c>
      <c r="Q357" s="76">
        <v>2</v>
      </c>
      <c r="R357" s="76">
        <v>1</v>
      </c>
      <c r="S357" s="17">
        <f t="shared" si="239"/>
        <v>0</v>
      </c>
      <c r="T357" s="113">
        <f t="shared" si="240"/>
        <v>0</v>
      </c>
      <c r="U357" s="113">
        <f t="shared" si="241"/>
        <v>0</v>
      </c>
      <c r="V357" s="113">
        <f t="shared" si="242"/>
        <v>0</v>
      </c>
      <c r="W357" s="113">
        <f t="shared" si="243"/>
        <v>0</v>
      </c>
      <c r="X357" s="113">
        <f t="shared" si="244"/>
        <v>0</v>
      </c>
      <c r="Y357" s="113">
        <f t="shared" si="245"/>
        <v>0</v>
      </c>
      <c r="Z357" s="113">
        <f t="shared" si="246"/>
        <v>0</v>
      </c>
      <c r="AA357" s="76">
        <v>5</v>
      </c>
      <c r="AB357" s="76">
        <v>6</v>
      </c>
      <c r="AC357" s="76">
        <v>8</v>
      </c>
      <c r="AD357" s="76">
        <v>2</v>
      </c>
      <c r="AE357" s="76">
        <v>2</v>
      </c>
      <c r="AF357" s="76">
        <v>3</v>
      </c>
      <c r="AG357" s="76">
        <v>8</v>
      </c>
      <c r="AH357" s="131">
        <f t="shared" si="247"/>
        <v>0</v>
      </c>
      <c r="AI357" s="131">
        <f t="shared" si="248"/>
        <v>0</v>
      </c>
      <c r="AJ357" s="131">
        <f t="shared" si="249"/>
        <v>0</v>
      </c>
      <c r="AK357" s="131">
        <f t="shared" si="250"/>
        <v>0</v>
      </c>
      <c r="AL357" s="131">
        <f t="shared" si="251"/>
        <v>0</v>
      </c>
      <c r="AM357" s="131">
        <f t="shared" si="252"/>
        <v>0</v>
      </c>
      <c r="AN357" s="131">
        <f t="shared" si="253"/>
        <v>0</v>
      </c>
      <c r="AO357" s="115" t="b">
        <f t="shared" si="254"/>
        <v>0</v>
      </c>
      <c r="AP357" s="115" t="b">
        <f t="shared" si="255"/>
        <v>0</v>
      </c>
      <c r="AQ357" s="115" t="b">
        <f t="shared" si="256"/>
        <v>0</v>
      </c>
      <c r="AR357" s="79">
        <f t="shared" si="257"/>
        <v>0</v>
      </c>
      <c r="AS357" s="79">
        <f t="shared" si="258"/>
        <v>0</v>
      </c>
      <c r="AT357" s="79">
        <f t="shared" si="259"/>
        <v>0</v>
      </c>
      <c r="AU357" s="79">
        <f t="shared" si="260"/>
        <v>0</v>
      </c>
      <c r="AV357" s="79">
        <f t="shared" si="261"/>
        <v>0</v>
      </c>
      <c r="AW357" s="79">
        <f t="shared" si="262"/>
        <v>0</v>
      </c>
      <c r="AX357" s="128">
        <f t="shared" si="263"/>
        <v>0</v>
      </c>
      <c r="AY357" s="128"/>
      <c r="AZ357" s="128"/>
      <c r="BA357" s="128">
        <f t="shared" si="264"/>
        <v>0</v>
      </c>
      <c r="BB357" s="128">
        <f t="shared" si="265"/>
        <v>0</v>
      </c>
      <c r="BC357" s="80">
        <f t="shared" si="269"/>
        <v>0</v>
      </c>
      <c r="BD357" s="80">
        <f t="shared" si="270"/>
        <v>0</v>
      </c>
      <c r="BE357" s="80">
        <f t="shared" si="271"/>
        <v>0</v>
      </c>
      <c r="BF357" s="80">
        <f t="shared" si="272"/>
        <v>0</v>
      </c>
      <c r="BG357" s="80">
        <f t="shared" si="273"/>
        <v>0</v>
      </c>
      <c r="BH357" s="80">
        <f t="shared" si="274"/>
        <v>0</v>
      </c>
      <c r="BI357" s="4">
        <f t="shared" si="266"/>
        <v>0</v>
      </c>
      <c r="BJ357" s="4">
        <f t="shared" si="267"/>
        <v>0</v>
      </c>
      <c r="BK357" s="4">
        <f t="shared" si="268"/>
        <v>0</v>
      </c>
      <c r="BL357" s="8" t="e">
        <f>VLOOKUP(CN357,'CIR Results'!$B$3:$L$42,2,FALSE)</f>
        <v>#N/A</v>
      </c>
      <c r="BM357" s="8" t="e">
        <f>VLOOKUP(CN357,'CIR Results'!$B$3:$L$42,3,FALSE)</f>
        <v>#N/A</v>
      </c>
      <c r="BN357" s="8" t="e">
        <f>VLOOKUP(CN357,'CIR Results'!$B$3:$L$42,4,FALSE)</f>
        <v>#N/A</v>
      </c>
      <c r="BO357" s="8" t="e">
        <f>VLOOKUP(CN357,'CIR Results'!$B$3:$L$42,5,FALSE)</f>
        <v>#N/A</v>
      </c>
      <c r="BP357" s="8" t="e">
        <f>VLOOKUP(CN357,'CIR Results'!$B$3:$L$42,6,FALSE)</f>
        <v>#N/A</v>
      </c>
      <c r="BQ357" s="8" t="e">
        <f>VLOOKUP(CN357,'CIR Results'!$B$3:$L$42,8,FALSE)</f>
        <v>#N/A</v>
      </c>
      <c r="BR357" s="8" t="e">
        <f>VLOOKUP(CN357,'CIR Results'!$B$3:$L$42,9,FALSE)</f>
        <v>#N/A</v>
      </c>
      <c r="BS357" s="8" t="e">
        <f>VLOOKUP(CN357,'CIR Results'!$B$3:$L$42,10,FALSE)</f>
        <v>#N/A</v>
      </c>
      <c r="BT357" s="8" t="e">
        <f>VLOOKUP(CN357,'CIR Results'!$B$3:$L$42,11,FALSE)</f>
        <v>#N/A</v>
      </c>
      <c r="BU357" s="136" t="e">
        <f>VLOOKUP(CN357,'CIR Team Info'!$B$5:$E$44,2,FALSE)</f>
        <v>#N/A</v>
      </c>
      <c r="BV357" s="136" t="e">
        <f>VLOOKUP(CN357,'CIR Team Info'!$B$5:$E$44,4,FALSE)</f>
        <v>#N/A</v>
      </c>
      <c r="BW357" s="136" t="str">
        <f t="shared" si="275"/>
        <v xml:space="preserve">0 0 0 </v>
      </c>
      <c r="BX357" s="168">
        <f>'Pit Scouting Data'!E316</f>
        <v>0</v>
      </c>
      <c r="BY357" s="168">
        <f>'Pit Scouting Data'!F316</f>
        <v>0</v>
      </c>
      <c r="BZ357" s="168">
        <f>'Pit Scouting Data'!G316</f>
        <v>0</v>
      </c>
      <c r="CA357" s="168">
        <f>'Pit Scouting Data'!H316</f>
        <v>0</v>
      </c>
      <c r="CB357" s="168">
        <f>'Pit Scouting Data'!I316</f>
        <v>0</v>
      </c>
      <c r="CC357" s="168">
        <f>'Pit Scouting Data'!J316</f>
        <v>0</v>
      </c>
      <c r="CD357" s="168">
        <f>'Pit Scouting Data'!K316</f>
        <v>0</v>
      </c>
      <c r="CE357" s="168">
        <f>'Pit Scouting Data'!L316</f>
        <v>0</v>
      </c>
      <c r="CF357" s="168">
        <f>'Pit Scouting Data'!M316</f>
        <v>0</v>
      </c>
      <c r="CG357" s="168">
        <f>'Pit Scouting Data'!N316</f>
        <v>0</v>
      </c>
      <c r="CH357" s="168">
        <f>'Pit Scouting Data'!O316</f>
        <v>0</v>
      </c>
      <c r="CI357" s="176">
        <f>'Pit Scouting Data'!P316</f>
        <v>0</v>
      </c>
      <c r="CJ357" s="176">
        <f>'Pit Scouting Data'!Q316</f>
        <v>0</v>
      </c>
      <c r="CK357" s="176">
        <f>'Pit Scouting Data'!R316</f>
        <v>0</v>
      </c>
      <c r="CL357" s="176">
        <f>'Pit Scouting Data'!S316</f>
        <v>0</v>
      </c>
      <c r="CM357" s="169">
        <f>'Pit Scouting Data'!A316</f>
        <v>0</v>
      </c>
      <c r="CN357" s="169">
        <f>'Pit Scouting Data'!B316</f>
        <v>0</v>
      </c>
      <c r="CO357" s="169">
        <f>'Pit Scouting Data'!C316</f>
        <v>0</v>
      </c>
      <c r="CP357" s="169">
        <f>'Pit Scouting Data'!D316</f>
        <v>0</v>
      </c>
      <c r="CQ357" s="169"/>
      <c r="CR357" s="169"/>
      <c r="CS357" s="169"/>
      <c r="CT357" s="169"/>
      <c r="CU357" s="169"/>
      <c r="CV357" s="169"/>
      <c r="CW357" s="169"/>
      <c r="CX357" s="169"/>
      <c r="CY357" s="169"/>
      <c r="CZ357" s="169"/>
      <c r="DA357" s="169"/>
      <c r="DB357" s="169"/>
      <c r="DC357" s="169"/>
      <c r="DD357" s="169"/>
      <c r="DE357" s="169"/>
      <c r="DF357" s="169"/>
      <c r="DG357" s="169"/>
      <c r="DH357" s="169"/>
      <c r="DI357" s="169"/>
      <c r="DJ357" s="2"/>
      <c r="DK357" s="2"/>
      <c r="DL357" s="2"/>
      <c r="DM357" s="2"/>
      <c r="DN357" s="2"/>
      <c r="DO357" s="2"/>
      <c r="DP357" s="169"/>
      <c r="DQ357" s="169"/>
      <c r="DR357" s="169"/>
      <c r="DS357" s="169"/>
      <c r="DT357" s="169"/>
      <c r="DU357" s="169"/>
      <c r="DV357" s="169"/>
      <c r="DW357" s="37"/>
      <c r="DX357" s="37"/>
      <c r="DZ357" s="153"/>
    </row>
    <row r="358" spans="1:130" s="164" customFormat="1" hidden="1" x14ac:dyDescent="0.25">
      <c r="A358" s="153">
        <f t="shared" si="230"/>
        <v>0</v>
      </c>
      <c r="B358" s="39"/>
      <c r="C358" s="39"/>
      <c r="D358" s="17">
        <f t="shared" si="231"/>
        <v>0</v>
      </c>
      <c r="E358" s="113">
        <f t="shared" si="232"/>
        <v>0</v>
      </c>
      <c r="F358" s="113">
        <f t="shared" si="233"/>
        <v>0</v>
      </c>
      <c r="G358" s="113">
        <f t="shared" si="234"/>
        <v>0</v>
      </c>
      <c r="H358" s="113">
        <f t="shared" si="235"/>
        <v>0</v>
      </c>
      <c r="I358" s="113">
        <f t="shared" si="236"/>
        <v>0</v>
      </c>
      <c r="J358" s="113">
        <f t="shared" si="237"/>
        <v>0</v>
      </c>
      <c r="K358" s="113">
        <f t="shared" si="238"/>
        <v>0</v>
      </c>
      <c r="L358" s="76">
        <v>8</v>
      </c>
      <c r="M358" s="76">
        <v>8</v>
      </c>
      <c r="N358" s="76">
        <v>6</v>
      </c>
      <c r="O358" s="76">
        <v>6</v>
      </c>
      <c r="P358" s="76">
        <v>6</v>
      </c>
      <c r="Q358" s="76">
        <v>2</v>
      </c>
      <c r="R358" s="76">
        <v>1</v>
      </c>
      <c r="S358" s="17">
        <f t="shared" si="239"/>
        <v>0</v>
      </c>
      <c r="T358" s="113">
        <f t="shared" si="240"/>
        <v>0</v>
      </c>
      <c r="U358" s="113">
        <f t="shared" si="241"/>
        <v>0</v>
      </c>
      <c r="V358" s="113">
        <f t="shared" si="242"/>
        <v>0</v>
      </c>
      <c r="W358" s="113">
        <f t="shared" si="243"/>
        <v>0</v>
      </c>
      <c r="X358" s="113">
        <f t="shared" si="244"/>
        <v>0</v>
      </c>
      <c r="Y358" s="113">
        <f t="shared" si="245"/>
        <v>0</v>
      </c>
      <c r="Z358" s="113">
        <f t="shared" si="246"/>
        <v>0</v>
      </c>
      <c r="AA358" s="76">
        <v>5</v>
      </c>
      <c r="AB358" s="76">
        <v>6</v>
      </c>
      <c r="AC358" s="76">
        <v>8</v>
      </c>
      <c r="AD358" s="76">
        <v>2</v>
      </c>
      <c r="AE358" s="76">
        <v>2</v>
      </c>
      <c r="AF358" s="76">
        <v>3</v>
      </c>
      <c r="AG358" s="76">
        <v>8</v>
      </c>
      <c r="AH358" s="131">
        <f t="shared" si="247"/>
        <v>0</v>
      </c>
      <c r="AI358" s="131">
        <f t="shared" si="248"/>
        <v>0</v>
      </c>
      <c r="AJ358" s="131">
        <f t="shared" si="249"/>
        <v>0</v>
      </c>
      <c r="AK358" s="131">
        <f t="shared" si="250"/>
        <v>0</v>
      </c>
      <c r="AL358" s="131">
        <f t="shared" si="251"/>
        <v>0</v>
      </c>
      <c r="AM358" s="131">
        <f t="shared" si="252"/>
        <v>0</v>
      </c>
      <c r="AN358" s="131">
        <f t="shared" si="253"/>
        <v>0</v>
      </c>
      <c r="AO358" s="115" t="b">
        <f t="shared" si="254"/>
        <v>0</v>
      </c>
      <c r="AP358" s="115" t="b">
        <f t="shared" si="255"/>
        <v>0</v>
      </c>
      <c r="AQ358" s="115" t="b">
        <f t="shared" si="256"/>
        <v>0</v>
      </c>
      <c r="AR358" s="79">
        <f t="shared" si="257"/>
        <v>0</v>
      </c>
      <c r="AS358" s="79">
        <f t="shared" si="258"/>
        <v>0</v>
      </c>
      <c r="AT358" s="79">
        <f t="shared" si="259"/>
        <v>0</v>
      </c>
      <c r="AU358" s="79">
        <f t="shared" si="260"/>
        <v>0</v>
      </c>
      <c r="AV358" s="79">
        <f t="shared" si="261"/>
        <v>0</v>
      </c>
      <c r="AW358" s="79">
        <f t="shared" si="262"/>
        <v>0</v>
      </c>
      <c r="AX358" s="128">
        <f t="shared" si="263"/>
        <v>0</v>
      </c>
      <c r="AY358" s="128"/>
      <c r="AZ358" s="128"/>
      <c r="BA358" s="128">
        <f t="shared" si="264"/>
        <v>0</v>
      </c>
      <c r="BB358" s="128">
        <f t="shared" si="265"/>
        <v>0</v>
      </c>
      <c r="BC358" s="80">
        <f t="shared" si="269"/>
        <v>0</v>
      </c>
      <c r="BD358" s="80">
        <f t="shared" si="270"/>
        <v>0</v>
      </c>
      <c r="BE358" s="80">
        <f t="shared" si="271"/>
        <v>0</v>
      </c>
      <c r="BF358" s="80">
        <f t="shared" si="272"/>
        <v>0</v>
      </c>
      <c r="BG358" s="80">
        <f t="shared" si="273"/>
        <v>0</v>
      </c>
      <c r="BH358" s="80">
        <f t="shared" si="274"/>
        <v>0</v>
      </c>
      <c r="BI358" s="4">
        <f t="shared" si="266"/>
        <v>0</v>
      </c>
      <c r="BJ358" s="4">
        <f t="shared" si="267"/>
        <v>0</v>
      </c>
      <c r="BK358" s="4">
        <f t="shared" si="268"/>
        <v>0</v>
      </c>
      <c r="BL358" s="8" t="e">
        <f>VLOOKUP(CN358,'CIR Results'!$B$3:$L$42,2,FALSE)</f>
        <v>#N/A</v>
      </c>
      <c r="BM358" s="8" t="e">
        <f>VLOOKUP(CN358,'CIR Results'!$B$3:$L$42,3,FALSE)</f>
        <v>#N/A</v>
      </c>
      <c r="BN358" s="8" t="e">
        <f>VLOOKUP(CN358,'CIR Results'!$B$3:$L$42,4,FALSE)</f>
        <v>#N/A</v>
      </c>
      <c r="BO358" s="8" t="e">
        <f>VLOOKUP(CN358,'CIR Results'!$B$3:$L$42,5,FALSE)</f>
        <v>#N/A</v>
      </c>
      <c r="BP358" s="8" t="e">
        <f>VLOOKUP(CN358,'CIR Results'!$B$3:$L$42,6,FALSE)</f>
        <v>#N/A</v>
      </c>
      <c r="BQ358" s="8" t="e">
        <f>VLOOKUP(CN358,'CIR Results'!$B$3:$L$42,8,FALSE)</f>
        <v>#N/A</v>
      </c>
      <c r="BR358" s="8" t="e">
        <f>VLOOKUP(CN358,'CIR Results'!$B$3:$L$42,9,FALSE)</f>
        <v>#N/A</v>
      </c>
      <c r="BS358" s="8" t="e">
        <f>VLOOKUP(CN358,'CIR Results'!$B$3:$L$42,10,FALSE)</f>
        <v>#N/A</v>
      </c>
      <c r="BT358" s="8" t="e">
        <f>VLOOKUP(CN358,'CIR Results'!$B$3:$L$42,11,FALSE)</f>
        <v>#N/A</v>
      </c>
      <c r="BU358" s="136" t="e">
        <f>VLOOKUP(CN358,'CIR Team Info'!$B$5:$E$44,2,FALSE)</f>
        <v>#N/A</v>
      </c>
      <c r="BV358" s="136" t="e">
        <f>VLOOKUP(CN358,'CIR Team Info'!$B$5:$E$44,4,FALSE)</f>
        <v>#N/A</v>
      </c>
      <c r="BW358" s="136" t="str">
        <f t="shared" si="275"/>
        <v xml:space="preserve">0 0 0 </v>
      </c>
      <c r="BX358" s="168">
        <f>'Pit Scouting Data'!E317</f>
        <v>0</v>
      </c>
      <c r="BY358" s="168">
        <f>'Pit Scouting Data'!F317</f>
        <v>0</v>
      </c>
      <c r="BZ358" s="168">
        <f>'Pit Scouting Data'!G317</f>
        <v>0</v>
      </c>
      <c r="CA358" s="168">
        <f>'Pit Scouting Data'!H317</f>
        <v>0</v>
      </c>
      <c r="CB358" s="168">
        <f>'Pit Scouting Data'!I317</f>
        <v>0</v>
      </c>
      <c r="CC358" s="168">
        <f>'Pit Scouting Data'!J317</f>
        <v>0</v>
      </c>
      <c r="CD358" s="168">
        <f>'Pit Scouting Data'!K317</f>
        <v>0</v>
      </c>
      <c r="CE358" s="168">
        <f>'Pit Scouting Data'!L317</f>
        <v>0</v>
      </c>
      <c r="CF358" s="168">
        <f>'Pit Scouting Data'!M317</f>
        <v>0</v>
      </c>
      <c r="CG358" s="168">
        <f>'Pit Scouting Data'!N317</f>
        <v>0</v>
      </c>
      <c r="CH358" s="168">
        <f>'Pit Scouting Data'!O317</f>
        <v>0</v>
      </c>
      <c r="CI358" s="176">
        <f>'Pit Scouting Data'!P317</f>
        <v>0</v>
      </c>
      <c r="CJ358" s="176">
        <f>'Pit Scouting Data'!Q317</f>
        <v>0</v>
      </c>
      <c r="CK358" s="176">
        <f>'Pit Scouting Data'!R317</f>
        <v>0</v>
      </c>
      <c r="CL358" s="176">
        <f>'Pit Scouting Data'!S317</f>
        <v>0</v>
      </c>
      <c r="CM358" s="169">
        <f>'Pit Scouting Data'!A317</f>
        <v>0</v>
      </c>
      <c r="CN358" s="169">
        <f>'Pit Scouting Data'!B317</f>
        <v>0</v>
      </c>
      <c r="CO358" s="169">
        <f>'Pit Scouting Data'!C317</f>
        <v>0</v>
      </c>
      <c r="CP358" s="169">
        <f>'Pit Scouting Data'!D317</f>
        <v>0</v>
      </c>
      <c r="CQ358" s="169"/>
      <c r="CR358" s="169"/>
      <c r="CS358" s="169"/>
      <c r="CT358" s="169"/>
      <c r="CU358" s="169"/>
      <c r="CV358" s="169"/>
      <c r="CW358" s="169"/>
      <c r="CX358" s="169"/>
      <c r="CY358" s="169"/>
      <c r="CZ358" s="169"/>
      <c r="DA358" s="169"/>
      <c r="DB358" s="169"/>
      <c r="DC358" s="169"/>
      <c r="DD358" s="169"/>
      <c r="DE358" s="169"/>
      <c r="DF358" s="169"/>
      <c r="DG358" s="169"/>
      <c r="DH358" s="169"/>
      <c r="DI358" s="169"/>
      <c r="DJ358" s="2"/>
      <c r="DK358" s="2"/>
      <c r="DL358" s="2"/>
      <c r="DM358" s="2"/>
      <c r="DN358" s="2"/>
      <c r="DO358" s="2"/>
      <c r="DP358" s="169"/>
      <c r="DQ358" s="169"/>
      <c r="DR358" s="169"/>
      <c r="DS358" s="169"/>
      <c r="DT358" s="169"/>
      <c r="DU358" s="169"/>
      <c r="DV358" s="169"/>
      <c r="DW358" s="37"/>
      <c r="DX358" s="37"/>
      <c r="DZ358" s="153"/>
    </row>
    <row r="359" spans="1:130" s="164" customFormat="1" hidden="1" x14ac:dyDescent="0.25">
      <c r="A359" s="153">
        <f t="shared" si="230"/>
        <v>0</v>
      </c>
      <c r="B359" s="39"/>
      <c r="C359" s="39"/>
      <c r="D359" s="17">
        <f t="shared" si="231"/>
        <v>0</v>
      </c>
      <c r="E359" s="113">
        <f t="shared" si="232"/>
        <v>0</v>
      </c>
      <c r="F359" s="113">
        <f t="shared" si="233"/>
        <v>0</v>
      </c>
      <c r="G359" s="113">
        <f t="shared" si="234"/>
        <v>0</v>
      </c>
      <c r="H359" s="113">
        <f t="shared" si="235"/>
        <v>0</v>
      </c>
      <c r="I359" s="113">
        <f t="shared" si="236"/>
        <v>0</v>
      </c>
      <c r="J359" s="113">
        <f t="shared" si="237"/>
        <v>0</v>
      </c>
      <c r="K359" s="113">
        <f t="shared" si="238"/>
        <v>0</v>
      </c>
      <c r="L359" s="76">
        <v>8</v>
      </c>
      <c r="M359" s="76">
        <v>8</v>
      </c>
      <c r="N359" s="76">
        <v>6</v>
      </c>
      <c r="O359" s="76">
        <v>6</v>
      </c>
      <c r="P359" s="76">
        <v>6</v>
      </c>
      <c r="Q359" s="76">
        <v>2</v>
      </c>
      <c r="R359" s="76">
        <v>1</v>
      </c>
      <c r="S359" s="17">
        <f t="shared" si="239"/>
        <v>0</v>
      </c>
      <c r="T359" s="113">
        <f t="shared" si="240"/>
        <v>0</v>
      </c>
      <c r="U359" s="113">
        <f t="shared" si="241"/>
        <v>0</v>
      </c>
      <c r="V359" s="113">
        <f t="shared" si="242"/>
        <v>0</v>
      </c>
      <c r="W359" s="113">
        <f t="shared" si="243"/>
        <v>0</v>
      </c>
      <c r="X359" s="113">
        <f t="shared" si="244"/>
        <v>0</v>
      </c>
      <c r="Y359" s="113">
        <f t="shared" si="245"/>
        <v>0</v>
      </c>
      <c r="Z359" s="113">
        <f t="shared" si="246"/>
        <v>0</v>
      </c>
      <c r="AA359" s="76">
        <v>5</v>
      </c>
      <c r="AB359" s="76">
        <v>6</v>
      </c>
      <c r="AC359" s="76">
        <v>8</v>
      </c>
      <c r="AD359" s="76">
        <v>2</v>
      </c>
      <c r="AE359" s="76">
        <v>2</v>
      </c>
      <c r="AF359" s="76">
        <v>3</v>
      </c>
      <c r="AG359" s="76">
        <v>8</v>
      </c>
      <c r="AH359" s="131">
        <f t="shared" si="247"/>
        <v>0</v>
      </c>
      <c r="AI359" s="131">
        <f t="shared" si="248"/>
        <v>0</v>
      </c>
      <c r="AJ359" s="131">
        <f t="shared" si="249"/>
        <v>0</v>
      </c>
      <c r="AK359" s="131">
        <f t="shared" si="250"/>
        <v>0</v>
      </c>
      <c r="AL359" s="131">
        <f t="shared" si="251"/>
        <v>0</v>
      </c>
      <c r="AM359" s="131">
        <f t="shared" si="252"/>
        <v>0</v>
      </c>
      <c r="AN359" s="131">
        <f t="shared" si="253"/>
        <v>0</v>
      </c>
      <c r="AO359" s="115" t="b">
        <f t="shared" si="254"/>
        <v>0</v>
      </c>
      <c r="AP359" s="115" t="b">
        <f t="shared" si="255"/>
        <v>0</v>
      </c>
      <c r="AQ359" s="115" t="b">
        <f t="shared" si="256"/>
        <v>0</v>
      </c>
      <c r="AR359" s="79">
        <f t="shared" si="257"/>
        <v>0</v>
      </c>
      <c r="AS359" s="79">
        <f t="shared" si="258"/>
        <v>0</v>
      </c>
      <c r="AT359" s="79">
        <f t="shared" si="259"/>
        <v>0</v>
      </c>
      <c r="AU359" s="79">
        <f t="shared" si="260"/>
        <v>0</v>
      </c>
      <c r="AV359" s="79">
        <f t="shared" si="261"/>
        <v>0</v>
      </c>
      <c r="AW359" s="79">
        <f t="shared" si="262"/>
        <v>0</v>
      </c>
      <c r="AX359" s="128">
        <f t="shared" si="263"/>
        <v>0</v>
      </c>
      <c r="AY359" s="128"/>
      <c r="AZ359" s="128"/>
      <c r="BA359" s="128">
        <f t="shared" si="264"/>
        <v>0</v>
      </c>
      <c r="BB359" s="128">
        <f t="shared" si="265"/>
        <v>0</v>
      </c>
      <c r="BC359" s="80">
        <f t="shared" si="269"/>
        <v>0</v>
      </c>
      <c r="BD359" s="80">
        <f t="shared" si="270"/>
        <v>0</v>
      </c>
      <c r="BE359" s="80">
        <f t="shared" si="271"/>
        <v>0</v>
      </c>
      <c r="BF359" s="80">
        <f t="shared" si="272"/>
        <v>0</v>
      </c>
      <c r="BG359" s="80">
        <f t="shared" si="273"/>
        <v>0</v>
      </c>
      <c r="BH359" s="80">
        <f t="shared" si="274"/>
        <v>0</v>
      </c>
      <c r="BI359" s="4">
        <f t="shared" si="266"/>
        <v>0</v>
      </c>
      <c r="BJ359" s="4">
        <f t="shared" si="267"/>
        <v>0</v>
      </c>
      <c r="BK359" s="4">
        <f t="shared" si="268"/>
        <v>0</v>
      </c>
      <c r="BL359" s="8" t="e">
        <f>VLOOKUP(CN359,'CIR Results'!$B$3:$L$42,2,FALSE)</f>
        <v>#N/A</v>
      </c>
      <c r="BM359" s="8" t="e">
        <f>VLOOKUP(CN359,'CIR Results'!$B$3:$L$42,3,FALSE)</f>
        <v>#N/A</v>
      </c>
      <c r="BN359" s="8" t="e">
        <f>VLOOKUP(CN359,'CIR Results'!$B$3:$L$42,4,FALSE)</f>
        <v>#N/A</v>
      </c>
      <c r="BO359" s="8" t="e">
        <f>VLOOKUP(CN359,'CIR Results'!$B$3:$L$42,5,FALSE)</f>
        <v>#N/A</v>
      </c>
      <c r="BP359" s="8" t="e">
        <f>VLOOKUP(CN359,'CIR Results'!$B$3:$L$42,6,FALSE)</f>
        <v>#N/A</v>
      </c>
      <c r="BQ359" s="8" t="e">
        <f>VLOOKUP(CN359,'CIR Results'!$B$3:$L$42,8,FALSE)</f>
        <v>#N/A</v>
      </c>
      <c r="BR359" s="8" t="e">
        <f>VLOOKUP(CN359,'CIR Results'!$B$3:$L$42,9,FALSE)</f>
        <v>#N/A</v>
      </c>
      <c r="BS359" s="8" t="e">
        <f>VLOOKUP(CN359,'CIR Results'!$B$3:$L$42,10,FALSE)</f>
        <v>#N/A</v>
      </c>
      <c r="BT359" s="8" t="e">
        <f>VLOOKUP(CN359,'CIR Results'!$B$3:$L$42,11,FALSE)</f>
        <v>#N/A</v>
      </c>
      <c r="BU359" s="136" t="e">
        <f>VLOOKUP(CN359,'CIR Team Info'!$B$5:$E$44,2,FALSE)</f>
        <v>#N/A</v>
      </c>
      <c r="BV359" s="136" t="e">
        <f>VLOOKUP(CN359,'CIR Team Info'!$B$5:$E$44,4,FALSE)</f>
        <v>#N/A</v>
      </c>
      <c r="BW359" s="136" t="str">
        <f t="shared" si="275"/>
        <v xml:space="preserve">0 0 0 </v>
      </c>
      <c r="BX359" s="168">
        <f>'Pit Scouting Data'!E318</f>
        <v>0</v>
      </c>
      <c r="BY359" s="168">
        <f>'Pit Scouting Data'!F318</f>
        <v>0</v>
      </c>
      <c r="BZ359" s="168">
        <f>'Pit Scouting Data'!G318</f>
        <v>0</v>
      </c>
      <c r="CA359" s="168">
        <f>'Pit Scouting Data'!H318</f>
        <v>0</v>
      </c>
      <c r="CB359" s="168">
        <f>'Pit Scouting Data'!I318</f>
        <v>0</v>
      </c>
      <c r="CC359" s="168">
        <f>'Pit Scouting Data'!J318</f>
        <v>0</v>
      </c>
      <c r="CD359" s="168">
        <f>'Pit Scouting Data'!K318</f>
        <v>0</v>
      </c>
      <c r="CE359" s="168">
        <f>'Pit Scouting Data'!L318</f>
        <v>0</v>
      </c>
      <c r="CF359" s="168">
        <f>'Pit Scouting Data'!M318</f>
        <v>0</v>
      </c>
      <c r="CG359" s="168">
        <f>'Pit Scouting Data'!N318</f>
        <v>0</v>
      </c>
      <c r="CH359" s="168">
        <f>'Pit Scouting Data'!O318</f>
        <v>0</v>
      </c>
      <c r="CI359" s="176">
        <f>'Pit Scouting Data'!P318</f>
        <v>0</v>
      </c>
      <c r="CJ359" s="176">
        <f>'Pit Scouting Data'!Q318</f>
        <v>0</v>
      </c>
      <c r="CK359" s="176">
        <f>'Pit Scouting Data'!R318</f>
        <v>0</v>
      </c>
      <c r="CL359" s="176">
        <f>'Pit Scouting Data'!S318</f>
        <v>0</v>
      </c>
      <c r="CM359" s="169">
        <f>'Pit Scouting Data'!A318</f>
        <v>0</v>
      </c>
      <c r="CN359" s="169">
        <f>'Pit Scouting Data'!B318</f>
        <v>0</v>
      </c>
      <c r="CO359" s="169">
        <f>'Pit Scouting Data'!C318</f>
        <v>0</v>
      </c>
      <c r="CP359" s="169">
        <f>'Pit Scouting Data'!D318</f>
        <v>0</v>
      </c>
      <c r="CQ359" s="169"/>
      <c r="CR359" s="169"/>
      <c r="CS359" s="169"/>
      <c r="CT359" s="169"/>
      <c r="CU359" s="169"/>
      <c r="CV359" s="169"/>
      <c r="CW359" s="169"/>
      <c r="CX359" s="169"/>
      <c r="CY359" s="169"/>
      <c r="CZ359" s="169"/>
      <c r="DA359" s="169"/>
      <c r="DB359" s="169"/>
      <c r="DC359" s="169"/>
      <c r="DD359" s="169"/>
      <c r="DE359" s="169"/>
      <c r="DF359" s="169"/>
      <c r="DG359" s="169"/>
      <c r="DH359" s="169"/>
      <c r="DI359" s="169"/>
      <c r="DJ359" s="2"/>
      <c r="DK359" s="2"/>
      <c r="DL359" s="2"/>
      <c r="DM359" s="2"/>
      <c r="DN359" s="2"/>
      <c r="DO359" s="2"/>
      <c r="DP359" s="169"/>
      <c r="DQ359" s="169"/>
      <c r="DR359" s="169"/>
      <c r="DS359" s="169"/>
      <c r="DT359" s="169"/>
      <c r="DU359" s="169"/>
      <c r="DV359" s="169"/>
      <c r="DW359" s="37"/>
      <c r="DX359" s="37"/>
      <c r="DZ359" s="153"/>
    </row>
    <row r="360" spans="1:130" s="164" customFormat="1" hidden="1" x14ac:dyDescent="0.25">
      <c r="A360" s="153">
        <f t="shared" si="230"/>
        <v>0</v>
      </c>
      <c r="B360" s="39"/>
      <c r="C360" s="39"/>
      <c r="D360" s="17">
        <f t="shared" si="231"/>
        <v>0</v>
      </c>
      <c r="E360" s="113">
        <f t="shared" si="232"/>
        <v>0</v>
      </c>
      <c r="F360" s="113">
        <f t="shared" si="233"/>
        <v>0</v>
      </c>
      <c r="G360" s="113">
        <f t="shared" si="234"/>
        <v>0</v>
      </c>
      <c r="H360" s="113">
        <f t="shared" si="235"/>
        <v>0</v>
      </c>
      <c r="I360" s="113">
        <f t="shared" si="236"/>
        <v>0</v>
      </c>
      <c r="J360" s="113">
        <f t="shared" si="237"/>
        <v>0</v>
      </c>
      <c r="K360" s="113">
        <f t="shared" si="238"/>
        <v>0</v>
      </c>
      <c r="L360" s="76">
        <v>8</v>
      </c>
      <c r="M360" s="76">
        <v>8</v>
      </c>
      <c r="N360" s="76">
        <v>6</v>
      </c>
      <c r="O360" s="76">
        <v>6</v>
      </c>
      <c r="P360" s="76">
        <v>6</v>
      </c>
      <c r="Q360" s="76">
        <v>2</v>
      </c>
      <c r="R360" s="76">
        <v>1</v>
      </c>
      <c r="S360" s="17">
        <f t="shared" si="239"/>
        <v>0</v>
      </c>
      <c r="T360" s="113">
        <f t="shared" si="240"/>
        <v>0</v>
      </c>
      <c r="U360" s="113">
        <f t="shared" si="241"/>
        <v>0</v>
      </c>
      <c r="V360" s="113">
        <f t="shared" si="242"/>
        <v>0</v>
      </c>
      <c r="W360" s="113">
        <f t="shared" si="243"/>
        <v>0</v>
      </c>
      <c r="X360" s="113">
        <f t="shared" si="244"/>
        <v>0</v>
      </c>
      <c r="Y360" s="113">
        <f t="shared" si="245"/>
        <v>0</v>
      </c>
      <c r="Z360" s="113">
        <f t="shared" si="246"/>
        <v>0</v>
      </c>
      <c r="AA360" s="76">
        <v>5</v>
      </c>
      <c r="AB360" s="76">
        <v>6</v>
      </c>
      <c r="AC360" s="76">
        <v>8</v>
      </c>
      <c r="AD360" s="76">
        <v>2</v>
      </c>
      <c r="AE360" s="76">
        <v>2</v>
      </c>
      <c r="AF360" s="76">
        <v>3</v>
      </c>
      <c r="AG360" s="76">
        <v>8</v>
      </c>
      <c r="AH360" s="131">
        <f t="shared" si="247"/>
        <v>0</v>
      </c>
      <c r="AI360" s="131">
        <f t="shared" si="248"/>
        <v>0</v>
      </c>
      <c r="AJ360" s="131">
        <f t="shared" si="249"/>
        <v>0</v>
      </c>
      <c r="AK360" s="131">
        <f t="shared" si="250"/>
        <v>0</v>
      </c>
      <c r="AL360" s="131">
        <f t="shared" si="251"/>
        <v>0</v>
      </c>
      <c r="AM360" s="131">
        <f t="shared" si="252"/>
        <v>0</v>
      </c>
      <c r="AN360" s="131">
        <f t="shared" si="253"/>
        <v>0</v>
      </c>
      <c r="AO360" s="115" t="b">
        <f t="shared" si="254"/>
        <v>0</v>
      </c>
      <c r="AP360" s="115" t="b">
        <f t="shared" si="255"/>
        <v>0</v>
      </c>
      <c r="AQ360" s="115" t="b">
        <f t="shared" si="256"/>
        <v>0</v>
      </c>
      <c r="AR360" s="79">
        <f t="shared" si="257"/>
        <v>0</v>
      </c>
      <c r="AS360" s="79">
        <f t="shared" si="258"/>
        <v>0</v>
      </c>
      <c r="AT360" s="79">
        <f t="shared" si="259"/>
        <v>0</v>
      </c>
      <c r="AU360" s="79">
        <f t="shared" si="260"/>
        <v>0</v>
      </c>
      <c r="AV360" s="79">
        <f t="shared" si="261"/>
        <v>0</v>
      </c>
      <c r="AW360" s="79">
        <f t="shared" si="262"/>
        <v>0</v>
      </c>
      <c r="AX360" s="128">
        <f t="shared" si="263"/>
        <v>0</v>
      </c>
      <c r="AY360" s="128"/>
      <c r="AZ360" s="128"/>
      <c r="BA360" s="128">
        <f t="shared" si="264"/>
        <v>0</v>
      </c>
      <c r="BB360" s="128">
        <f t="shared" si="265"/>
        <v>0</v>
      </c>
      <c r="BC360" s="80">
        <f t="shared" si="269"/>
        <v>0</v>
      </c>
      <c r="BD360" s="80">
        <f t="shared" si="270"/>
        <v>0</v>
      </c>
      <c r="BE360" s="80">
        <f t="shared" si="271"/>
        <v>0</v>
      </c>
      <c r="BF360" s="80">
        <f t="shared" si="272"/>
        <v>0</v>
      </c>
      <c r="BG360" s="80">
        <f t="shared" si="273"/>
        <v>0</v>
      </c>
      <c r="BH360" s="80">
        <f t="shared" si="274"/>
        <v>0</v>
      </c>
      <c r="BI360" s="4">
        <f t="shared" si="266"/>
        <v>0</v>
      </c>
      <c r="BJ360" s="4">
        <f t="shared" si="267"/>
        <v>0</v>
      </c>
      <c r="BK360" s="4">
        <f t="shared" si="268"/>
        <v>0</v>
      </c>
      <c r="BL360" s="8" t="e">
        <f>VLOOKUP(CN360,'CIR Results'!$B$3:$L$42,2,FALSE)</f>
        <v>#N/A</v>
      </c>
      <c r="BM360" s="8" t="e">
        <f>VLOOKUP(CN360,'CIR Results'!$B$3:$L$42,3,FALSE)</f>
        <v>#N/A</v>
      </c>
      <c r="BN360" s="8" t="e">
        <f>VLOOKUP(CN360,'CIR Results'!$B$3:$L$42,4,FALSE)</f>
        <v>#N/A</v>
      </c>
      <c r="BO360" s="8" t="e">
        <f>VLOOKUP(CN360,'CIR Results'!$B$3:$L$42,5,FALSE)</f>
        <v>#N/A</v>
      </c>
      <c r="BP360" s="8" t="e">
        <f>VLOOKUP(CN360,'CIR Results'!$B$3:$L$42,6,FALSE)</f>
        <v>#N/A</v>
      </c>
      <c r="BQ360" s="8" t="e">
        <f>VLOOKUP(CN360,'CIR Results'!$B$3:$L$42,8,FALSE)</f>
        <v>#N/A</v>
      </c>
      <c r="BR360" s="8" t="e">
        <f>VLOOKUP(CN360,'CIR Results'!$B$3:$L$42,9,FALSE)</f>
        <v>#N/A</v>
      </c>
      <c r="BS360" s="8" t="e">
        <f>VLOOKUP(CN360,'CIR Results'!$B$3:$L$42,10,FALSE)</f>
        <v>#N/A</v>
      </c>
      <c r="BT360" s="8" t="e">
        <f>VLOOKUP(CN360,'CIR Results'!$B$3:$L$42,11,FALSE)</f>
        <v>#N/A</v>
      </c>
      <c r="BU360" s="136" t="e">
        <f>VLOOKUP(CN360,'CIR Team Info'!$B$5:$E$44,2,FALSE)</f>
        <v>#N/A</v>
      </c>
      <c r="BV360" s="136" t="e">
        <f>VLOOKUP(CN360,'CIR Team Info'!$B$5:$E$44,4,FALSE)</f>
        <v>#N/A</v>
      </c>
      <c r="BW360" s="136" t="str">
        <f t="shared" si="275"/>
        <v xml:space="preserve">0 0 0 </v>
      </c>
      <c r="BX360" s="168">
        <f>'Pit Scouting Data'!E319</f>
        <v>0</v>
      </c>
      <c r="BY360" s="168">
        <f>'Pit Scouting Data'!F319</f>
        <v>0</v>
      </c>
      <c r="BZ360" s="168">
        <f>'Pit Scouting Data'!G319</f>
        <v>0</v>
      </c>
      <c r="CA360" s="168">
        <f>'Pit Scouting Data'!H319</f>
        <v>0</v>
      </c>
      <c r="CB360" s="168">
        <f>'Pit Scouting Data'!I319</f>
        <v>0</v>
      </c>
      <c r="CC360" s="168">
        <f>'Pit Scouting Data'!J319</f>
        <v>0</v>
      </c>
      <c r="CD360" s="168">
        <f>'Pit Scouting Data'!K319</f>
        <v>0</v>
      </c>
      <c r="CE360" s="168">
        <f>'Pit Scouting Data'!L319</f>
        <v>0</v>
      </c>
      <c r="CF360" s="168">
        <f>'Pit Scouting Data'!M319</f>
        <v>0</v>
      </c>
      <c r="CG360" s="168">
        <f>'Pit Scouting Data'!N319</f>
        <v>0</v>
      </c>
      <c r="CH360" s="168">
        <f>'Pit Scouting Data'!O319</f>
        <v>0</v>
      </c>
      <c r="CI360" s="176">
        <f>'Pit Scouting Data'!P319</f>
        <v>0</v>
      </c>
      <c r="CJ360" s="176">
        <f>'Pit Scouting Data'!Q319</f>
        <v>0</v>
      </c>
      <c r="CK360" s="176">
        <f>'Pit Scouting Data'!R319</f>
        <v>0</v>
      </c>
      <c r="CL360" s="176">
        <f>'Pit Scouting Data'!S319</f>
        <v>0</v>
      </c>
      <c r="CM360" s="169">
        <f>'Pit Scouting Data'!A319</f>
        <v>0</v>
      </c>
      <c r="CN360" s="169">
        <f>'Pit Scouting Data'!B319</f>
        <v>0</v>
      </c>
      <c r="CO360" s="169">
        <f>'Pit Scouting Data'!C319</f>
        <v>0</v>
      </c>
      <c r="CP360" s="169">
        <f>'Pit Scouting Data'!D319</f>
        <v>0</v>
      </c>
      <c r="CQ360" s="169"/>
      <c r="CR360" s="169"/>
      <c r="CS360" s="169"/>
      <c r="CT360" s="169"/>
      <c r="CU360" s="169"/>
      <c r="CV360" s="169"/>
      <c r="CW360" s="169"/>
      <c r="CX360" s="169"/>
      <c r="CY360" s="169"/>
      <c r="CZ360" s="169"/>
      <c r="DA360" s="169"/>
      <c r="DB360" s="169"/>
      <c r="DC360" s="169"/>
      <c r="DD360" s="169"/>
      <c r="DE360" s="169"/>
      <c r="DF360" s="169"/>
      <c r="DG360" s="169"/>
      <c r="DH360" s="169"/>
      <c r="DI360" s="169"/>
      <c r="DJ360" s="2"/>
      <c r="DK360" s="2"/>
      <c r="DL360" s="2"/>
      <c r="DM360" s="2"/>
      <c r="DN360" s="2"/>
      <c r="DO360" s="2"/>
      <c r="DP360" s="169"/>
      <c r="DQ360" s="169"/>
      <c r="DR360" s="169"/>
      <c r="DS360" s="169"/>
      <c r="DT360" s="169"/>
      <c r="DU360" s="169"/>
      <c r="DV360" s="169"/>
      <c r="DW360" s="37"/>
      <c r="DX360" s="37"/>
      <c r="DZ360" s="153"/>
    </row>
    <row r="361" spans="1:130" s="164" customFormat="1" hidden="1" x14ac:dyDescent="0.25">
      <c r="A361" s="153">
        <f t="shared" si="230"/>
        <v>0</v>
      </c>
      <c r="B361" s="39"/>
      <c r="C361" s="39"/>
      <c r="D361" s="17">
        <f t="shared" si="231"/>
        <v>0</v>
      </c>
      <c r="E361" s="113">
        <f t="shared" si="232"/>
        <v>0</v>
      </c>
      <c r="F361" s="113">
        <f t="shared" si="233"/>
        <v>0</v>
      </c>
      <c r="G361" s="113">
        <f t="shared" si="234"/>
        <v>0</v>
      </c>
      <c r="H361" s="113">
        <f t="shared" si="235"/>
        <v>0</v>
      </c>
      <c r="I361" s="113">
        <f t="shared" si="236"/>
        <v>0</v>
      </c>
      <c r="J361" s="113">
        <f t="shared" si="237"/>
        <v>0</v>
      </c>
      <c r="K361" s="113">
        <f t="shared" si="238"/>
        <v>0</v>
      </c>
      <c r="L361" s="76">
        <v>8</v>
      </c>
      <c r="M361" s="76">
        <v>8</v>
      </c>
      <c r="N361" s="76">
        <v>6</v>
      </c>
      <c r="O361" s="76">
        <v>6</v>
      </c>
      <c r="P361" s="76">
        <v>6</v>
      </c>
      <c r="Q361" s="76">
        <v>2</v>
      </c>
      <c r="R361" s="76">
        <v>1</v>
      </c>
      <c r="S361" s="17">
        <f t="shared" si="239"/>
        <v>0</v>
      </c>
      <c r="T361" s="113">
        <f t="shared" si="240"/>
        <v>0</v>
      </c>
      <c r="U361" s="113">
        <f t="shared" si="241"/>
        <v>0</v>
      </c>
      <c r="V361" s="113">
        <f t="shared" si="242"/>
        <v>0</v>
      </c>
      <c r="W361" s="113">
        <f t="shared" si="243"/>
        <v>0</v>
      </c>
      <c r="X361" s="113">
        <f t="shared" si="244"/>
        <v>0</v>
      </c>
      <c r="Y361" s="113">
        <f t="shared" si="245"/>
        <v>0</v>
      </c>
      <c r="Z361" s="113">
        <f t="shared" si="246"/>
        <v>0</v>
      </c>
      <c r="AA361" s="76">
        <v>5</v>
      </c>
      <c r="AB361" s="76">
        <v>6</v>
      </c>
      <c r="AC361" s="76">
        <v>8</v>
      </c>
      <c r="AD361" s="76">
        <v>2</v>
      </c>
      <c r="AE361" s="76">
        <v>2</v>
      </c>
      <c r="AF361" s="76">
        <v>3</v>
      </c>
      <c r="AG361" s="76">
        <v>8</v>
      </c>
      <c r="AH361" s="131">
        <f t="shared" si="247"/>
        <v>0</v>
      </c>
      <c r="AI361" s="131">
        <f t="shared" si="248"/>
        <v>0</v>
      </c>
      <c r="AJ361" s="131">
        <f t="shared" si="249"/>
        <v>0</v>
      </c>
      <c r="AK361" s="131">
        <f t="shared" si="250"/>
        <v>0</v>
      </c>
      <c r="AL361" s="131">
        <f t="shared" si="251"/>
        <v>0</v>
      </c>
      <c r="AM361" s="131">
        <f t="shared" si="252"/>
        <v>0</v>
      </c>
      <c r="AN361" s="131">
        <f t="shared" si="253"/>
        <v>0</v>
      </c>
      <c r="AO361" s="115" t="b">
        <f t="shared" si="254"/>
        <v>0</v>
      </c>
      <c r="AP361" s="115" t="b">
        <f t="shared" si="255"/>
        <v>0</v>
      </c>
      <c r="AQ361" s="115" t="b">
        <f t="shared" si="256"/>
        <v>0</v>
      </c>
      <c r="AR361" s="79">
        <f t="shared" si="257"/>
        <v>0</v>
      </c>
      <c r="AS361" s="79">
        <f t="shared" si="258"/>
        <v>0</v>
      </c>
      <c r="AT361" s="79">
        <f t="shared" si="259"/>
        <v>0</v>
      </c>
      <c r="AU361" s="79">
        <f t="shared" si="260"/>
        <v>0</v>
      </c>
      <c r="AV361" s="79">
        <f t="shared" si="261"/>
        <v>0</v>
      </c>
      <c r="AW361" s="79">
        <f t="shared" si="262"/>
        <v>0</v>
      </c>
      <c r="AX361" s="128">
        <f t="shared" si="263"/>
        <v>0</v>
      </c>
      <c r="AY361" s="128"/>
      <c r="AZ361" s="128"/>
      <c r="BA361" s="128">
        <f t="shared" si="264"/>
        <v>0</v>
      </c>
      <c r="BB361" s="128">
        <f t="shared" si="265"/>
        <v>0</v>
      </c>
      <c r="BC361" s="80">
        <f t="shared" si="269"/>
        <v>0</v>
      </c>
      <c r="BD361" s="80">
        <f t="shared" si="270"/>
        <v>0</v>
      </c>
      <c r="BE361" s="80">
        <f t="shared" si="271"/>
        <v>0</v>
      </c>
      <c r="BF361" s="80">
        <f t="shared" si="272"/>
        <v>0</v>
      </c>
      <c r="BG361" s="80">
        <f t="shared" si="273"/>
        <v>0</v>
      </c>
      <c r="BH361" s="80">
        <f t="shared" si="274"/>
        <v>0</v>
      </c>
      <c r="BI361" s="4">
        <f t="shared" si="266"/>
        <v>0</v>
      </c>
      <c r="BJ361" s="4">
        <f t="shared" si="267"/>
        <v>0</v>
      </c>
      <c r="BK361" s="4">
        <f t="shared" si="268"/>
        <v>0</v>
      </c>
      <c r="BL361" s="8" t="e">
        <f>VLOOKUP(CN361,'CIR Results'!$B$3:$L$42,2,FALSE)</f>
        <v>#N/A</v>
      </c>
      <c r="BM361" s="8" t="e">
        <f>VLOOKUP(CN361,'CIR Results'!$B$3:$L$42,3,FALSE)</f>
        <v>#N/A</v>
      </c>
      <c r="BN361" s="8" t="e">
        <f>VLOOKUP(CN361,'CIR Results'!$B$3:$L$42,4,FALSE)</f>
        <v>#N/A</v>
      </c>
      <c r="BO361" s="8" t="e">
        <f>VLOOKUP(CN361,'CIR Results'!$B$3:$L$42,5,FALSE)</f>
        <v>#N/A</v>
      </c>
      <c r="BP361" s="8" t="e">
        <f>VLOOKUP(CN361,'CIR Results'!$B$3:$L$42,6,FALSE)</f>
        <v>#N/A</v>
      </c>
      <c r="BQ361" s="8" t="e">
        <f>VLOOKUP(CN361,'CIR Results'!$B$3:$L$42,8,FALSE)</f>
        <v>#N/A</v>
      </c>
      <c r="BR361" s="8" t="e">
        <f>VLOOKUP(CN361,'CIR Results'!$B$3:$L$42,9,FALSE)</f>
        <v>#N/A</v>
      </c>
      <c r="BS361" s="8" t="e">
        <f>VLOOKUP(CN361,'CIR Results'!$B$3:$L$42,10,FALSE)</f>
        <v>#N/A</v>
      </c>
      <c r="BT361" s="8" t="e">
        <f>VLOOKUP(CN361,'CIR Results'!$B$3:$L$42,11,FALSE)</f>
        <v>#N/A</v>
      </c>
      <c r="BU361" s="136" t="e">
        <f>VLOOKUP(CN361,'CIR Team Info'!$B$5:$E$44,2,FALSE)</f>
        <v>#N/A</v>
      </c>
      <c r="BV361" s="136" t="e">
        <f>VLOOKUP(CN361,'CIR Team Info'!$B$5:$E$44,4,FALSE)</f>
        <v>#N/A</v>
      </c>
      <c r="BW361" s="136" t="str">
        <f t="shared" si="275"/>
        <v xml:space="preserve">0 0 0 </v>
      </c>
      <c r="BX361" s="168">
        <f>'Pit Scouting Data'!E320</f>
        <v>0</v>
      </c>
      <c r="BY361" s="168">
        <f>'Pit Scouting Data'!F320</f>
        <v>0</v>
      </c>
      <c r="BZ361" s="168">
        <f>'Pit Scouting Data'!G320</f>
        <v>0</v>
      </c>
      <c r="CA361" s="168">
        <f>'Pit Scouting Data'!H320</f>
        <v>0</v>
      </c>
      <c r="CB361" s="168">
        <f>'Pit Scouting Data'!I320</f>
        <v>0</v>
      </c>
      <c r="CC361" s="168">
        <f>'Pit Scouting Data'!J320</f>
        <v>0</v>
      </c>
      <c r="CD361" s="168">
        <f>'Pit Scouting Data'!K320</f>
        <v>0</v>
      </c>
      <c r="CE361" s="168">
        <f>'Pit Scouting Data'!L320</f>
        <v>0</v>
      </c>
      <c r="CF361" s="168">
        <f>'Pit Scouting Data'!M320</f>
        <v>0</v>
      </c>
      <c r="CG361" s="168">
        <f>'Pit Scouting Data'!N320</f>
        <v>0</v>
      </c>
      <c r="CH361" s="168">
        <f>'Pit Scouting Data'!O320</f>
        <v>0</v>
      </c>
      <c r="CI361" s="176">
        <f>'Pit Scouting Data'!P320</f>
        <v>0</v>
      </c>
      <c r="CJ361" s="176">
        <f>'Pit Scouting Data'!Q320</f>
        <v>0</v>
      </c>
      <c r="CK361" s="176">
        <f>'Pit Scouting Data'!R320</f>
        <v>0</v>
      </c>
      <c r="CL361" s="176">
        <f>'Pit Scouting Data'!S320</f>
        <v>0</v>
      </c>
      <c r="CM361" s="169">
        <f>'Pit Scouting Data'!A320</f>
        <v>0</v>
      </c>
      <c r="CN361" s="169">
        <f>'Pit Scouting Data'!B320</f>
        <v>0</v>
      </c>
      <c r="CO361" s="169">
        <f>'Pit Scouting Data'!C320</f>
        <v>0</v>
      </c>
      <c r="CP361" s="169">
        <f>'Pit Scouting Data'!D320</f>
        <v>0</v>
      </c>
      <c r="CQ361" s="169"/>
      <c r="CR361" s="169"/>
      <c r="CS361" s="169"/>
      <c r="CT361" s="169"/>
      <c r="CU361" s="169"/>
      <c r="CV361" s="169"/>
      <c r="CW361" s="169"/>
      <c r="CX361" s="169"/>
      <c r="CY361" s="169"/>
      <c r="CZ361" s="169"/>
      <c r="DA361" s="169"/>
      <c r="DB361" s="169"/>
      <c r="DC361" s="169"/>
      <c r="DD361" s="169"/>
      <c r="DE361" s="169"/>
      <c r="DF361" s="169"/>
      <c r="DG361" s="169"/>
      <c r="DH361" s="169"/>
      <c r="DI361" s="169"/>
      <c r="DJ361" s="2"/>
      <c r="DK361" s="2"/>
      <c r="DL361" s="2"/>
      <c r="DM361" s="2"/>
      <c r="DN361" s="2"/>
      <c r="DO361" s="2"/>
      <c r="DP361" s="169"/>
      <c r="DQ361" s="169"/>
      <c r="DR361" s="169"/>
      <c r="DS361" s="169"/>
      <c r="DT361" s="169"/>
      <c r="DU361" s="169"/>
      <c r="DV361" s="169"/>
      <c r="DW361" s="37"/>
      <c r="DX361" s="37"/>
      <c r="DZ361" s="153"/>
    </row>
    <row r="362" spans="1:130" s="164" customFormat="1" hidden="1" x14ac:dyDescent="0.25">
      <c r="A362" s="153">
        <f t="shared" ref="A362:A425" si="276">CN362</f>
        <v>0</v>
      </c>
      <c r="B362" s="39"/>
      <c r="C362" s="39"/>
      <c r="D362" s="17">
        <f t="shared" ref="D362:D425" si="277">SUM(E362:K362)/10</f>
        <v>0</v>
      </c>
      <c r="E362" s="113">
        <f t="shared" ref="E362:E425" si="278">L362*AH362</f>
        <v>0</v>
      </c>
      <c r="F362" s="113">
        <f t="shared" ref="F362:F425" si="279">M362*AI362</f>
        <v>0</v>
      </c>
      <c r="G362" s="113">
        <f t="shared" ref="G362:G425" si="280">N362*AJ362</f>
        <v>0</v>
      </c>
      <c r="H362" s="113">
        <f t="shared" ref="H362:H425" si="281">O362*AK362</f>
        <v>0</v>
      </c>
      <c r="I362" s="113">
        <f t="shared" ref="I362:I425" si="282">P362*AL362</f>
        <v>0</v>
      </c>
      <c r="J362" s="113">
        <f t="shared" ref="J362:J425" si="283">Q362*AM362</f>
        <v>0</v>
      </c>
      <c r="K362" s="113">
        <f t="shared" ref="K362:K425" si="284">R362*AN362</f>
        <v>0</v>
      </c>
      <c r="L362" s="76">
        <v>8</v>
      </c>
      <c r="M362" s="76">
        <v>8</v>
      </c>
      <c r="N362" s="76">
        <v>6</v>
      </c>
      <c r="O362" s="76">
        <v>6</v>
      </c>
      <c r="P362" s="76">
        <v>6</v>
      </c>
      <c r="Q362" s="76">
        <v>2</v>
      </c>
      <c r="R362" s="76">
        <v>1</v>
      </c>
      <c r="S362" s="17">
        <f t="shared" ref="S362:S425" si="285">SUM(T362:Z362)/10</f>
        <v>0</v>
      </c>
      <c r="T362" s="113">
        <f t="shared" ref="T362:T425" si="286">AH362*AA362</f>
        <v>0</v>
      </c>
      <c r="U362" s="113">
        <f t="shared" ref="U362:U425" si="287">AI362*AB362</f>
        <v>0</v>
      </c>
      <c r="V362" s="113">
        <f t="shared" ref="V362:V425" si="288">AJ362*AC362</f>
        <v>0</v>
      </c>
      <c r="W362" s="113">
        <f t="shared" ref="W362:W425" si="289">AK362*AD362</f>
        <v>0</v>
      </c>
      <c r="X362" s="113">
        <f t="shared" ref="X362:X425" si="290">AL362*AE362</f>
        <v>0</v>
      </c>
      <c r="Y362" s="113">
        <f t="shared" ref="Y362:Y425" si="291">AM362*AF362</f>
        <v>0</v>
      </c>
      <c r="Z362" s="113">
        <f t="shared" ref="Z362:Z425" si="292">AN362*AG362</f>
        <v>0</v>
      </c>
      <c r="AA362" s="76">
        <v>5</v>
      </c>
      <c r="AB362" s="76">
        <v>6</v>
      </c>
      <c r="AC362" s="76">
        <v>8</v>
      </c>
      <c r="AD362" s="76">
        <v>2</v>
      </c>
      <c r="AE362" s="76">
        <v>2</v>
      </c>
      <c r="AF362" s="76">
        <v>3</v>
      </c>
      <c r="AG362" s="76">
        <v>8</v>
      </c>
      <c r="AH362" s="131">
        <f t="shared" ref="AH362:AH425" si="293">(DG362*DU362)/0.8</f>
        <v>0</v>
      </c>
      <c r="AI362" s="131">
        <f t="shared" ref="AI362:AI425" si="294">DJ362-DK362+IF(DA362="T",2,0)+IF(DB362="T",1,0)</f>
        <v>0</v>
      </c>
      <c r="AJ362" s="131">
        <f t="shared" ref="AJ362:AJ425" si="295">AS362/6.5</f>
        <v>0</v>
      </c>
      <c r="AK362" s="131">
        <f t="shared" ref="AK362:AK425" si="296">IF(AQ362,SUM(AR362,AT362)/20,0) + IF(AP362,SUM(AR362,AU362,AV362)/25,0) + IF(AO362,SUM(AR362,AW362)/31,0)</f>
        <v>0</v>
      </c>
      <c r="AL362" s="131">
        <f t="shared" ref="AL362:AL425" si="297">DL362-DM362</f>
        <v>0</v>
      </c>
      <c r="AM362" s="131">
        <f t="shared" ref="AM362:AM425" si="298">DN362-DO362</f>
        <v>0</v>
      </c>
      <c r="AN362" s="131">
        <f t="shared" ref="AN362:AN425" si="299">((AW362/175)*10)</f>
        <v>0</v>
      </c>
      <c r="AO362" s="115" t="b">
        <f t="shared" ref="AO362:AO425" si="300">IF(DP362="T",1,IF(DP362="F",0))</f>
        <v>0</v>
      </c>
      <c r="AP362" s="115" t="b">
        <f t="shared" ref="AP362:AP425" si="301">IF(DQ362="T",1,IF(DQ362="F",0))</f>
        <v>0</v>
      </c>
      <c r="AQ362" s="115" t="b">
        <f t="shared" ref="AQ362:AQ425" si="302">IF(DR362="T",1,IF(DR362="F",0))</f>
        <v>0</v>
      </c>
      <c r="AR362" s="79">
        <f t="shared" ref="AR362:AR425" si="303">DJ362*10</f>
        <v>0</v>
      </c>
      <c r="AS362" s="79">
        <f t="shared" ref="AS362:AS425" si="304">CT362</f>
        <v>0</v>
      </c>
      <c r="AT362" s="79">
        <f t="shared" ref="AT362:AT425" si="305">DC362</f>
        <v>0</v>
      </c>
      <c r="AU362" s="79">
        <f t="shared" ref="AU362:AU425" si="306">DL362*10</f>
        <v>0</v>
      </c>
      <c r="AV362" s="79">
        <f t="shared" ref="AV362:AV425" si="307">DN362*10</f>
        <v>0</v>
      </c>
      <c r="AW362" s="79">
        <f t="shared" ref="AW362:AW425" si="308">IF(DH362=3,1.25*DI362,IF(DH362=2,DI362,IF(DH362=1,0.5*DI362,0)))</f>
        <v>0</v>
      </c>
      <c r="AX362" s="128">
        <f t="shared" ref="AX362:AX425" si="309">DJ362+DK362</f>
        <v>0</v>
      </c>
      <c r="AY362" s="128"/>
      <c r="AZ362" s="128"/>
      <c r="BA362" s="128">
        <f t="shared" ref="BA362:BA425" si="310">DL362+DM362</f>
        <v>0</v>
      </c>
      <c r="BB362" s="128">
        <f t="shared" ref="BB362:BB425" si="311">DN362+DO362</f>
        <v>0</v>
      </c>
      <c r="BC362" s="80">
        <f t="shared" si="269"/>
        <v>0</v>
      </c>
      <c r="BD362" s="80">
        <f t="shared" si="270"/>
        <v>0</v>
      </c>
      <c r="BE362" s="80">
        <f t="shared" si="271"/>
        <v>0</v>
      </c>
      <c r="BF362" s="80">
        <f t="shared" si="272"/>
        <v>0</v>
      </c>
      <c r="BG362" s="80">
        <f t="shared" si="273"/>
        <v>0</v>
      </c>
      <c r="BH362" s="80">
        <f t="shared" si="274"/>
        <v>0</v>
      </c>
      <c r="BI362" s="4">
        <f t="shared" ref="BI362:BI425" si="312">SUM(AR362,AT362:AV362)</f>
        <v>0</v>
      </c>
      <c r="BJ362" s="4">
        <f t="shared" ref="BJ362:BJ425" si="313">SUM(AR362:AV362)</f>
        <v>0</v>
      </c>
      <c r="BK362" s="4">
        <f t="shared" ref="BK362:BK425" si="314">AW362</f>
        <v>0</v>
      </c>
      <c r="BL362" s="8" t="e">
        <f>VLOOKUP(CN362,'CIR Results'!$B$3:$L$42,2,FALSE)</f>
        <v>#N/A</v>
      </c>
      <c r="BM362" s="8" t="e">
        <f>VLOOKUP(CN362,'CIR Results'!$B$3:$L$42,3,FALSE)</f>
        <v>#N/A</v>
      </c>
      <c r="BN362" s="8" t="e">
        <f>VLOOKUP(CN362,'CIR Results'!$B$3:$L$42,4,FALSE)</f>
        <v>#N/A</v>
      </c>
      <c r="BO362" s="8" t="e">
        <f>VLOOKUP(CN362,'CIR Results'!$B$3:$L$42,5,FALSE)</f>
        <v>#N/A</v>
      </c>
      <c r="BP362" s="8" t="e">
        <f>VLOOKUP(CN362,'CIR Results'!$B$3:$L$42,6,FALSE)</f>
        <v>#N/A</v>
      </c>
      <c r="BQ362" s="8" t="e">
        <f>VLOOKUP(CN362,'CIR Results'!$B$3:$L$42,8,FALSE)</f>
        <v>#N/A</v>
      </c>
      <c r="BR362" s="8" t="e">
        <f>VLOOKUP(CN362,'CIR Results'!$B$3:$L$42,9,FALSE)</f>
        <v>#N/A</v>
      </c>
      <c r="BS362" s="8" t="e">
        <f>VLOOKUP(CN362,'CIR Results'!$B$3:$L$42,10,FALSE)</f>
        <v>#N/A</v>
      </c>
      <c r="BT362" s="8" t="e">
        <f>VLOOKUP(CN362,'CIR Results'!$B$3:$L$42,11,FALSE)</f>
        <v>#N/A</v>
      </c>
      <c r="BU362" s="136" t="e">
        <f>VLOOKUP(CN362,'CIR Team Info'!$B$5:$E$44,2,FALSE)</f>
        <v>#N/A</v>
      </c>
      <c r="BV362" s="136" t="e">
        <f>VLOOKUP(CN362,'CIR Team Info'!$B$5:$E$44,4,FALSE)</f>
        <v>#N/A</v>
      </c>
      <c r="BW362" s="136" t="str">
        <f t="shared" si="275"/>
        <v xml:space="preserve">0 0 0 </v>
      </c>
      <c r="BX362" s="168">
        <f>'Pit Scouting Data'!E321</f>
        <v>0</v>
      </c>
      <c r="BY362" s="168">
        <f>'Pit Scouting Data'!F321</f>
        <v>0</v>
      </c>
      <c r="BZ362" s="168">
        <f>'Pit Scouting Data'!G321</f>
        <v>0</v>
      </c>
      <c r="CA362" s="168">
        <f>'Pit Scouting Data'!H321</f>
        <v>0</v>
      </c>
      <c r="CB362" s="168">
        <f>'Pit Scouting Data'!I321</f>
        <v>0</v>
      </c>
      <c r="CC362" s="168">
        <f>'Pit Scouting Data'!J321</f>
        <v>0</v>
      </c>
      <c r="CD362" s="168">
        <f>'Pit Scouting Data'!K321</f>
        <v>0</v>
      </c>
      <c r="CE362" s="168">
        <f>'Pit Scouting Data'!L321</f>
        <v>0</v>
      </c>
      <c r="CF362" s="168">
        <f>'Pit Scouting Data'!M321</f>
        <v>0</v>
      </c>
      <c r="CG362" s="168">
        <f>'Pit Scouting Data'!N321</f>
        <v>0</v>
      </c>
      <c r="CH362" s="168">
        <f>'Pit Scouting Data'!O321</f>
        <v>0</v>
      </c>
      <c r="CI362" s="176">
        <f>'Pit Scouting Data'!P321</f>
        <v>0</v>
      </c>
      <c r="CJ362" s="176">
        <f>'Pit Scouting Data'!Q321</f>
        <v>0</v>
      </c>
      <c r="CK362" s="176">
        <f>'Pit Scouting Data'!R321</f>
        <v>0</v>
      </c>
      <c r="CL362" s="176">
        <f>'Pit Scouting Data'!S321</f>
        <v>0</v>
      </c>
      <c r="CM362" s="169">
        <f>'Pit Scouting Data'!A321</f>
        <v>0</v>
      </c>
      <c r="CN362" s="169">
        <f>'Pit Scouting Data'!B321</f>
        <v>0</v>
      </c>
      <c r="CO362" s="169">
        <f>'Pit Scouting Data'!C321</f>
        <v>0</v>
      </c>
      <c r="CP362" s="169">
        <f>'Pit Scouting Data'!D321</f>
        <v>0</v>
      </c>
      <c r="CQ362" s="169"/>
      <c r="CR362" s="169"/>
      <c r="CS362" s="169"/>
      <c r="CT362" s="169"/>
      <c r="CU362" s="169"/>
      <c r="CV362" s="169"/>
      <c r="CW362" s="169"/>
      <c r="CX362" s="169"/>
      <c r="CY362" s="169"/>
      <c r="CZ362" s="169"/>
      <c r="DA362" s="169"/>
      <c r="DB362" s="169"/>
      <c r="DC362" s="169"/>
      <c r="DD362" s="169"/>
      <c r="DE362" s="169"/>
      <c r="DF362" s="169"/>
      <c r="DG362" s="169"/>
      <c r="DH362" s="169"/>
      <c r="DI362" s="169"/>
      <c r="DJ362" s="2"/>
      <c r="DK362" s="2"/>
      <c r="DL362" s="2"/>
      <c r="DM362" s="2"/>
      <c r="DN362" s="2"/>
      <c r="DO362" s="2"/>
      <c r="DP362" s="169"/>
      <c r="DQ362" s="169"/>
      <c r="DR362" s="169"/>
      <c r="DS362" s="169"/>
      <c r="DT362" s="169"/>
      <c r="DU362" s="169"/>
      <c r="DV362" s="169"/>
      <c r="DW362" s="37"/>
      <c r="DX362" s="37"/>
      <c r="DZ362" s="153"/>
    </row>
    <row r="363" spans="1:130" s="164" customFormat="1" hidden="1" x14ac:dyDescent="0.25">
      <c r="A363" s="153">
        <f t="shared" si="276"/>
        <v>0</v>
      </c>
      <c r="B363" s="39"/>
      <c r="C363" s="39"/>
      <c r="D363" s="17">
        <f t="shared" si="277"/>
        <v>0</v>
      </c>
      <c r="E363" s="113">
        <f t="shared" si="278"/>
        <v>0</v>
      </c>
      <c r="F363" s="113">
        <f t="shared" si="279"/>
        <v>0</v>
      </c>
      <c r="G363" s="113">
        <f t="shared" si="280"/>
        <v>0</v>
      </c>
      <c r="H363" s="113">
        <f t="shared" si="281"/>
        <v>0</v>
      </c>
      <c r="I363" s="113">
        <f t="shared" si="282"/>
        <v>0</v>
      </c>
      <c r="J363" s="113">
        <f t="shared" si="283"/>
        <v>0</v>
      </c>
      <c r="K363" s="113">
        <f t="shared" si="284"/>
        <v>0</v>
      </c>
      <c r="L363" s="76">
        <v>8</v>
      </c>
      <c r="M363" s="76">
        <v>8</v>
      </c>
      <c r="N363" s="76">
        <v>6</v>
      </c>
      <c r="O363" s="76">
        <v>6</v>
      </c>
      <c r="P363" s="76">
        <v>6</v>
      </c>
      <c r="Q363" s="76">
        <v>2</v>
      </c>
      <c r="R363" s="76">
        <v>1</v>
      </c>
      <c r="S363" s="17">
        <f t="shared" si="285"/>
        <v>0</v>
      </c>
      <c r="T363" s="113">
        <f t="shared" si="286"/>
        <v>0</v>
      </c>
      <c r="U363" s="113">
        <f t="shared" si="287"/>
        <v>0</v>
      </c>
      <c r="V363" s="113">
        <f t="shared" si="288"/>
        <v>0</v>
      </c>
      <c r="W363" s="113">
        <f t="shared" si="289"/>
        <v>0</v>
      </c>
      <c r="X363" s="113">
        <f t="shared" si="290"/>
        <v>0</v>
      </c>
      <c r="Y363" s="113">
        <f t="shared" si="291"/>
        <v>0</v>
      </c>
      <c r="Z363" s="113">
        <f t="shared" si="292"/>
        <v>0</v>
      </c>
      <c r="AA363" s="76">
        <v>5</v>
      </c>
      <c r="AB363" s="76">
        <v>6</v>
      </c>
      <c r="AC363" s="76">
        <v>8</v>
      </c>
      <c r="AD363" s="76">
        <v>2</v>
      </c>
      <c r="AE363" s="76">
        <v>2</v>
      </c>
      <c r="AF363" s="76">
        <v>3</v>
      </c>
      <c r="AG363" s="76">
        <v>8</v>
      </c>
      <c r="AH363" s="131">
        <f t="shared" si="293"/>
        <v>0</v>
      </c>
      <c r="AI363" s="131">
        <f t="shared" si="294"/>
        <v>0</v>
      </c>
      <c r="AJ363" s="131">
        <f t="shared" si="295"/>
        <v>0</v>
      </c>
      <c r="AK363" s="131">
        <f t="shared" si="296"/>
        <v>0</v>
      </c>
      <c r="AL363" s="131">
        <f t="shared" si="297"/>
        <v>0</v>
      </c>
      <c r="AM363" s="131">
        <f t="shared" si="298"/>
        <v>0</v>
      </c>
      <c r="AN363" s="131">
        <f t="shared" si="299"/>
        <v>0</v>
      </c>
      <c r="AO363" s="115" t="b">
        <f t="shared" si="300"/>
        <v>0</v>
      </c>
      <c r="AP363" s="115" t="b">
        <f t="shared" si="301"/>
        <v>0</v>
      </c>
      <c r="AQ363" s="115" t="b">
        <f t="shared" si="302"/>
        <v>0</v>
      </c>
      <c r="AR363" s="79">
        <f t="shared" si="303"/>
        <v>0</v>
      </c>
      <c r="AS363" s="79">
        <f t="shared" si="304"/>
        <v>0</v>
      </c>
      <c r="AT363" s="79">
        <f t="shared" si="305"/>
        <v>0</v>
      </c>
      <c r="AU363" s="79">
        <f t="shared" si="306"/>
        <v>0</v>
      </c>
      <c r="AV363" s="79">
        <f t="shared" si="307"/>
        <v>0</v>
      </c>
      <c r="AW363" s="79">
        <f t="shared" si="308"/>
        <v>0</v>
      </c>
      <c r="AX363" s="128">
        <f t="shared" si="309"/>
        <v>0</v>
      </c>
      <c r="AY363" s="128"/>
      <c r="AZ363" s="128"/>
      <c r="BA363" s="128">
        <f t="shared" si="310"/>
        <v>0</v>
      </c>
      <c r="BB363" s="128">
        <f t="shared" si="311"/>
        <v>0</v>
      </c>
      <c r="BC363" s="80">
        <f t="shared" si="269"/>
        <v>0</v>
      </c>
      <c r="BD363" s="80">
        <f t="shared" si="270"/>
        <v>0</v>
      </c>
      <c r="BE363" s="80">
        <f t="shared" si="271"/>
        <v>0</v>
      </c>
      <c r="BF363" s="80">
        <f t="shared" si="272"/>
        <v>0</v>
      </c>
      <c r="BG363" s="80">
        <f t="shared" si="273"/>
        <v>0</v>
      </c>
      <c r="BH363" s="80">
        <f t="shared" si="274"/>
        <v>0</v>
      </c>
      <c r="BI363" s="4">
        <f t="shared" si="312"/>
        <v>0</v>
      </c>
      <c r="BJ363" s="4">
        <f t="shared" si="313"/>
        <v>0</v>
      </c>
      <c r="BK363" s="4">
        <f t="shared" si="314"/>
        <v>0</v>
      </c>
      <c r="BL363" s="8" t="e">
        <f>VLOOKUP(CN363,'CIR Results'!$B$3:$L$42,2,FALSE)</f>
        <v>#N/A</v>
      </c>
      <c r="BM363" s="8" t="e">
        <f>VLOOKUP(CN363,'CIR Results'!$B$3:$L$42,3,FALSE)</f>
        <v>#N/A</v>
      </c>
      <c r="BN363" s="8" t="e">
        <f>VLOOKUP(CN363,'CIR Results'!$B$3:$L$42,4,FALSE)</f>
        <v>#N/A</v>
      </c>
      <c r="BO363" s="8" t="e">
        <f>VLOOKUP(CN363,'CIR Results'!$B$3:$L$42,5,FALSE)</f>
        <v>#N/A</v>
      </c>
      <c r="BP363" s="8" t="e">
        <f>VLOOKUP(CN363,'CIR Results'!$B$3:$L$42,6,FALSE)</f>
        <v>#N/A</v>
      </c>
      <c r="BQ363" s="8" t="e">
        <f>VLOOKUP(CN363,'CIR Results'!$B$3:$L$42,8,FALSE)</f>
        <v>#N/A</v>
      </c>
      <c r="BR363" s="8" t="e">
        <f>VLOOKUP(CN363,'CIR Results'!$B$3:$L$42,9,FALSE)</f>
        <v>#N/A</v>
      </c>
      <c r="BS363" s="8" t="e">
        <f>VLOOKUP(CN363,'CIR Results'!$B$3:$L$42,10,FALSE)</f>
        <v>#N/A</v>
      </c>
      <c r="BT363" s="8" t="e">
        <f>VLOOKUP(CN363,'CIR Results'!$B$3:$L$42,11,FALSE)</f>
        <v>#N/A</v>
      </c>
      <c r="BU363" s="136" t="e">
        <f>VLOOKUP(CN363,'CIR Team Info'!$B$5:$E$44,2,FALSE)</f>
        <v>#N/A</v>
      </c>
      <c r="BV363" s="136" t="e">
        <f>VLOOKUP(CN363,'CIR Team Info'!$B$5:$E$44,4,FALSE)</f>
        <v>#N/A</v>
      </c>
      <c r="BW363" s="136" t="str">
        <f t="shared" si="275"/>
        <v xml:space="preserve">0 0 0 </v>
      </c>
      <c r="BX363" s="168">
        <f>'Pit Scouting Data'!E322</f>
        <v>0</v>
      </c>
      <c r="BY363" s="168">
        <f>'Pit Scouting Data'!F322</f>
        <v>0</v>
      </c>
      <c r="BZ363" s="168">
        <f>'Pit Scouting Data'!G322</f>
        <v>0</v>
      </c>
      <c r="CA363" s="168">
        <f>'Pit Scouting Data'!H322</f>
        <v>0</v>
      </c>
      <c r="CB363" s="168">
        <f>'Pit Scouting Data'!I322</f>
        <v>0</v>
      </c>
      <c r="CC363" s="168">
        <f>'Pit Scouting Data'!J322</f>
        <v>0</v>
      </c>
      <c r="CD363" s="168">
        <f>'Pit Scouting Data'!K322</f>
        <v>0</v>
      </c>
      <c r="CE363" s="168">
        <f>'Pit Scouting Data'!L322</f>
        <v>0</v>
      </c>
      <c r="CF363" s="168">
        <f>'Pit Scouting Data'!M322</f>
        <v>0</v>
      </c>
      <c r="CG363" s="168">
        <f>'Pit Scouting Data'!N322</f>
        <v>0</v>
      </c>
      <c r="CH363" s="168">
        <f>'Pit Scouting Data'!O322</f>
        <v>0</v>
      </c>
      <c r="CI363" s="176">
        <f>'Pit Scouting Data'!P322</f>
        <v>0</v>
      </c>
      <c r="CJ363" s="176">
        <f>'Pit Scouting Data'!Q322</f>
        <v>0</v>
      </c>
      <c r="CK363" s="176">
        <f>'Pit Scouting Data'!R322</f>
        <v>0</v>
      </c>
      <c r="CL363" s="176">
        <f>'Pit Scouting Data'!S322</f>
        <v>0</v>
      </c>
      <c r="CM363" s="169">
        <f>'Pit Scouting Data'!A322</f>
        <v>0</v>
      </c>
      <c r="CN363" s="169">
        <f>'Pit Scouting Data'!B322</f>
        <v>0</v>
      </c>
      <c r="CO363" s="169">
        <f>'Pit Scouting Data'!C322</f>
        <v>0</v>
      </c>
      <c r="CP363" s="169">
        <f>'Pit Scouting Data'!D322</f>
        <v>0</v>
      </c>
      <c r="CQ363" s="169"/>
      <c r="CR363" s="169"/>
      <c r="CS363" s="169"/>
      <c r="CT363" s="169"/>
      <c r="CU363" s="169"/>
      <c r="CV363" s="169"/>
      <c r="CW363" s="169"/>
      <c r="CX363" s="169"/>
      <c r="CY363" s="169"/>
      <c r="CZ363" s="169"/>
      <c r="DA363" s="169"/>
      <c r="DB363" s="169"/>
      <c r="DC363" s="169"/>
      <c r="DD363" s="169"/>
      <c r="DE363" s="169"/>
      <c r="DF363" s="169"/>
      <c r="DG363" s="169"/>
      <c r="DH363" s="169"/>
      <c r="DI363" s="169"/>
      <c r="DJ363" s="2"/>
      <c r="DK363" s="2"/>
      <c r="DL363" s="2"/>
      <c r="DM363" s="2"/>
      <c r="DN363" s="2"/>
      <c r="DO363" s="2"/>
      <c r="DP363" s="169"/>
      <c r="DQ363" s="169"/>
      <c r="DR363" s="169"/>
      <c r="DS363" s="169"/>
      <c r="DT363" s="169"/>
      <c r="DU363" s="169"/>
      <c r="DV363" s="169"/>
      <c r="DW363" s="37"/>
      <c r="DX363" s="37"/>
      <c r="DZ363" s="153"/>
    </row>
    <row r="364" spans="1:130" s="164" customFormat="1" hidden="1" x14ac:dyDescent="0.25">
      <c r="A364" s="153">
        <f t="shared" si="276"/>
        <v>0</v>
      </c>
      <c r="B364" s="39"/>
      <c r="C364" s="39"/>
      <c r="D364" s="17">
        <f t="shared" si="277"/>
        <v>0</v>
      </c>
      <c r="E364" s="113">
        <f t="shared" si="278"/>
        <v>0</v>
      </c>
      <c r="F364" s="113">
        <f t="shared" si="279"/>
        <v>0</v>
      </c>
      <c r="G364" s="113">
        <f t="shared" si="280"/>
        <v>0</v>
      </c>
      <c r="H364" s="113">
        <f t="shared" si="281"/>
        <v>0</v>
      </c>
      <c r="I364" s="113">
        <f t="shared" si="282"/>
        <v>0</v>
      </c>
      <c r="J364" s="113">
        <f t="shared" si="283"/>
        <v>0</v>
      </c>
      <c r="K364" s="113">
        <f t="shared" si="284"/>
        <v>0</v>
      </c>
      <c r="L364" s="76">
        <v>8</v>
      </c>
      <c r="M364" s="76">
        <v>8</v>
      </c>
      <c r="N364" s="76">
        <v>6</v>
      </c>
      <c r="O364" s="76">
        <v>6</v>
      </c>
      <c r="P364" s="76">
        <v>6</v>
      </c>
      <c r="Q364" s="76">
        <v>2</v>
      </c>
      <c r="R364" s="76">
        <v>1</v>
      </c>
      <c r="S364" s="17">
        <f t="shared" si="285"/>
        <v>0</v>
      </c>
      <c r="T364" s="113">
        <f t="shared" si="286"/>
        <v>0</v>
      </c>
      <c r="U364" s="113">
        <f t="shared" si="287"/>
        <v>0</v>
      </c>
      <c r="V364" s="113">
        <f t="shared" si="288"/>
        <v>0</v>
      </c>
      <c r="W364" s="113">
        <f t="shared" si="289"/>
        <v>0</v>
      </c>
      <c r="X364" s="113">
        <f t="shared" si="290"/>
        <v>0</v>
      </c>
      <c r="Y364" s="113">
        <f t="shared" si="291"/>
        <v>0</v>
      </c>
      <c r="Z364" s="113">
        <f t="shared" si="292"/>
        <v>0</v>
      </c>
      <c r="AA364" s="76">
        <v>5</v>
      </c>
      <c r="AB364" s="76">
        <v>6</v>
      </c>
      <c r="AC364" s="76">
        <v>8</v>
      </c>
      <c r="AD364" s="76">
        <v>2</v>
      </c>
      <c r="AE364" s="76">
        <v>2</v>
      </c>
      <c r="AF364" s="76">
        <v>3</v>
      </c>
      <c r="AG364" s="76">
        <v>8</v>
      </c>
      <c r="AH364" s="131">
        <f t="shared" si="293"/>
        <v>0</v>
      </c>
      <c r="AI364" s="131">
        <f t="shared" si="294"/>
        <v>0</v>
      </c>
      <c r="AJ364" s="131">
        <f t="shared" si="295"/>
        <v>0</v>
      </c>
      <c r="AK364" s="131">
        <f t="shared" si="296"/>
        <v>0</v>
      </c>
      <c r="AL364" s="131">
        <f t="shared" si="297"/>
        <v>0</v>
      </c>
      <c r="AM364" s="131">
        <f t="shared" si="298"/>
        <v>0</v>
      </c>
      <c r="AN364" s="131">
        <f t="shared" si="299"/>
        <v>0</v>
      </c>
      <c r="AO364" s="115" t="b">
        <f t="shared" si="300"/>
        <v>0</v>
      </c>
      <c r="AP364" s="115" t="b">
        <f t="shared" si="301"/>
        <v>0</v>
      </c>
      <c r="AQ364" s="115" t="b">
        <f t="shared" si="302"/>
        <v>0</v>
      </c>
      <c r="AR364" s="79">
        <f t="shared" si="303"/>
        <v>0</v>
      </c>
      <c r="AS364" s="79">
        <f t="shared" si="304"/>
        <v>0</v>
      </c>
      <c r="AT364" s="79">
        <f t="shared" si="305"/>
        <v>0</v>
      </c>
      <c r="AU364" s="79">
        <f t="shared" si="306"/>
        <v>0</v>
      </c>
      <c r="AV364" s="79">
        <f t="shared" si="307"/>
        <v>0</v>
      </c>
      <c r="AW364" s="79">
        <f t="shared" si="308"/>
        <v>0</v>
      </c>
      <c r="AX364" s="128">
        <f t="shared" si="309"/>
        <v>0</v>
      </c>
      <c r="AY364" s="128"/>
      <c r="AZ364" s="128"/>
      <c r="BA364" s="128">
        <f t="shared" si="310"/>
        <v>0</v>
      </c>
      <c r="BB364" s="128">
        <f t="shared" si="311"/>
        <v>0</v>
      </c>
      <c r="BC364" s="80">
        <f t="shared" si="269"/>
        <v>0</v>
      </c>
      <c r="BD364" s="80">
        <f t="shared" si="270"/>
        <v>0</v>
      </c>
      <c r="BE364" s="80">
        <f t="shared" si="271"/>
        <v>0</v>
      </c>
      <c r="BF364" s="80">
        <f t="shared" si="272"/>
        <v>0</v>
      </c>
      <c r="BG364" s="80">
        <f t="shared" si="273"/>
        <v>0</v>
      </c>
      <c r="BH364" s="80">
        <f t="shared" si="274"/>
        <v>0</v>
      </c>
      <c r="BI364" s="4">
        <f t="shared" si="312"/>
        <v>0</v>
      </c>
      <c r="BJ364" s="4">
        <f t="shared" si="313"/>
        <v>0</v>
      </c>
      <c r="BK364" s="4">
        <f t="shared" si="314"/>
        <v>0</v>
      </c>
      <c r="BL364" s="8" t="e">
        <f>VLOOKUP(CN364,'CIR Results'!$B$3:$L$42,2,FALSE)</f>
        <v>#N/A</v>
      </c>
      <c r="BM364" s="8" t="e">
        <f>VLOOKUP(CN364,'CIR Results'!$B$3:$L$42,3,FALSE)</f>
        <v>#N/A</v>
      </c>
      <c r="BN364" s="8" t="e">
        <f>VLOOKUP(CN364,'CIR Results'!$B$3:$L$42,4,FALSE)</f>
        <v>#N/A</v>
      </c>
      <c r="BO364" s="8" t="e">
        <f>VLOOKUP(CN364,'CIR Results'!$B$3:$L$42,5,FALSE)</f>
        <v>#N/A</v>
      </c>
      <c r="BP364" s="8" t="e">
        <f>VLOOKUP(CN364,'CIR Results'!$B$3:$L$42,6,FALSE)</f>
        <v>#N/A</v>
      </c>
      <c r="BQ364" s="8" t="e">
        <f>VLOOKUP(CN364,'CIR Results'!$B$3:$L$42,8,FALSE)</f>
        <v>#N/A</v>
      </c>
      <c r="BR364" s="8" t="e">
        <f>VLOOKUP(CN364,'CIR Results'!$B$3:$L$42,9,FALSE)</f>
        <v>#N/A</v>
      </c>
      <c r="BS364" s="8" t="e">
        <f>VLOOKUP(CN364,'CIR Results'!$B$3:$L$42,10,FALSE)</f>
        <v>#N/A</v>
      </c>
      <c r="BT364" s="8" t="e">
        <f>VLOOKUP(CN364,'CIR Results'!$B$3:$L$42,11,FALSE)</f>
        <v>#N/A</v>
      </c>
      <c r="BU364" s="136" t="e">
        <f>VLOOKUP(CN364,'CIR Team Info'!$B$5:$E$44,2,FALSE)</f>
        <v>#N/A</v>
      </c>
      <c r="BV364" s="136" t="e">
        <f>VLOOKUP(CN364,'CIR Team Info'!$B$5:$E$44,4,FALSE)</f>
        <v>#N/A</v>
      </c>
      <c r="BW364" s="136" t="str">
        <f t="shared" si="275"/>
        <v xml:space="preserve">0 0 0 </v>
      </c>
      <c r="BX364" s="168">
        <f>'Pit Scouting Data'!E323</f>
        <v>0</v>
      </c>
      <c r="BY364" s="168">
        <f>'Pit Scouting Data'!F323</f>
        <v>0</v>
      </c>
      <c r="BZ364" s="168">
        <f>'Pit Scouting Data'!G323</f>
        <v>0</v>
      </c>
      <c r="CA364" s="168">
        <f>'Pit Scouting Data'!H323</f>
        <v>0</v>
      </c>
      <c r="CB364" s="168">
        <f>'Pit Scouting Data'!I323</f>
        <v>0</v>
      </c>
      <c r="CC364" s="168">
        <f>'Pit Scouting Data'!J323</f>
        <v>0</v>
      </c>
      <c r="CD364" s="168">
        <f>'Pit Scouting Data'!K323</f>
        <v>0</v>
      </c>
      <c r="CE364" s="168">
        <f>'Pit Scouting Data'!L323</f>
        <v>0</v>
      </c>
      <c r="CF364" s="168">
        <f>'Pit Scouting Data'!M323</f>
        <v>0</v>
      </c>
      <c r="CG364" s="168">
        <f>'Pit Scouting Data'!N323</f>
        <v>0</v>
      </c>
      <c r="CH364" s="168">
        <f>'Pit Scouting Data'!O323</f>
        <v>0</v>
      </c>
      <c r="CI364" s="176">
        <f>'Pit Scouting Data'!P323</f>
        <v>0</v>
      </c>
      <c r="CJ364" s="176">
        <f>'Pit Scouting Data'!Q323</f>
        <v>0</v>
      </c>
      <c r="CK364" s="176">
        <f>'Pit Scouting Data'!R323</f>
        <v>0</v>
      </c>
      <c r="CL364" s="176">
        <f>'Pit Scouting Data'!S323</f>
        <v>0</v>
      </c>
      <c r="CM364" s="169">
        <f>'Pit Scouting Data'!A323</f>
        <v>0</v>
      </c>
      <c r="CN364" s="169">
        <f>'Pit Scouting Data'!B323</f>
        <v>0</v>
      </c>
      <c r="CO364" s="169">
        <f>'Pit Scouting Data'!C323</f>
        <v>0</v>
      </c>
      <c r="CP364" s="169">
        <f>'Pit Scouting Data'!D323</f>
        <v>0</v>
      </c>
      <c r="CQ364" s="169"/>
      <c r="CR364" s="169"/>
      <c r="CS364" s="169"/>
      <c r="CT364" s="169"/>
      <c r="CU364" s="169"/>
      <c r="CV364" s="169"/>
      <c r="CW364" s="169"/>
      <c r="CX364" s="169"/>
      <c r="CY364" s="169"/>
      <c r="CZ364" s="169"/>
      <c r="DA364" s="169"/>
      <c r="DB364" s="169"/>
      <c r="DC364" s="169"/>
      <c r="DD364" s="169"/>
      <c r="DE364" s="169"/>
      <c r="DF364" s="169"/>
      <c r="DG364" s="169"/>
      <c r="DH364" s="169"/>
      <c r="DI364" s="169"/>
      <c r="DJ364" s="2"/>
      <c r="DK364" s="2"/>
      <c r="DL364" s="2"/>
      <c r="DM364" s="2"/>
      <c r="DN364" s="2"/>
      <c r="DO364" s="2"/>
      <c r="DP364" s="169"/>
      <c r="DQ364" s="169"/>
      <c r="DR364" s="169"/>
      <c r="DS364" s="169"/>
      <c r="DT364" s="169"/>
      <c r="DU364" s="169"/>
      <c r="DV364" s="169"/>
      <c r="DW364" s="37"/>
      <c r="DX364" s="37"/>
      <c r="DZ364" s="153"/>
    </row>
    <row r="365" spans="1:130" s="164" customFormat="1" hidden="1" x14ac:dyDescent="0.25">
      <c r="A365" s="153">
        <f t="shared" si="276"/>
        <v>0</v>
      </c>
      <c r="B365" s="39"/>
      <c r="C365" s="39"/>
      <c r="D365" s="17">
        <f t="shared" si="277"/>
        <v>0</v>
      </c>
      <c r="E365" s="113">
        <f t="shared" si="278"/>
        <v>0</v>
      </c>
      <c r="F365" s="113">
        <f t="shared" si="279"/>
        <v>0</v>
      </c>
      <c r="G365" s="113">
        <f t="shared" si="280"/>
        <v>0</v>
      </c>
      <c r="H365" s="113">
        <f t="shared" si="281"/>
        <v>0</v>
      </c>
      <c r="I365" s="113">
        <f t="shared" si="282"/>
        <v>0</v>
      </c>
      <c r="J365" s="113">
        <f t="shared" si="283"/>
        <v>0</v>
      </c>
      <c r="K365" s="113">
        <f t="shared" si="284"/>
        <v>0</v>
      </c>
      <c r="L365" s="76">
        <v>8</v>
      </c>
      <c r="M365" s="76">
        <v>8</v>
      </c>
      <c r="N365" s="76">
        <v>6</v>
      </c>
      <c r="O365" s="76">
        <v>6</v>
      </c>
      <c r="P365" s="76">
        <v>6</v>
      </c>
      <c r="Q365" s="76">
        <v>2</v>
      </c>
      <c r="R365" s="76">
        <v>1</v>
      </c>
      <c r="S365" s="17">
        <f t="shared" si="285"/>
        <v>0</v>
      </c>
      <c r="T365" s="113">
        <f t="shared" si="286"/>
        <v>0</v>
      </c>
      <c r="U365" s="113">
        <f t="shared" si="287"/>
        <v>0</v>
      </c>
      <c r="V365" s="113">
        <f t="shared" si="288"/>
        <v>0</v>
      </c>
      <c r="W365" s="113">
        <f t="shared" si="289"/>
        <v>0</v>
      </c>
      <c r="X365" s="113">
        <f t="shared" si="290"/>
        <v>0</v>
      </c>
      <c r="Y365" s="113">
        <f t="shared" si="291"/>
        <v>0</v>
      </c>
      <c r="Z365" s="113">
        <f t="shared" si="292"/>
        <v>0</v>
      </c>
      <c r="AA365" s="76">
        <v>5</v>
      </c>
      <c r="AB365" s="76">
        <v>6</v>
      </c>
      <c r="AC365" s="76">
        <v>8</v>
      </c>
      <c r="AD365" s="76">
        <v>2</v>
      </c>
      <c r="AE365" s="76">
        <v>2</v>
      </c>
      <c r="AF365" s="76">
        <v>3</v>
      </c>
      <c r="AG365" s="76">
        <v>8</v>
      </c>
      <c r="AH365" s="131">
        <f t="shared" si="293"/>
        <v>0</v>
      </c>
      <c r="AI365" s="131">
        <f t="shared" si="294"/>
        <v>0</v>
      </c>
      <c r="AJ365" s="131">
        <f t="shared" si="295"/>
        <v>0</v>
      </c>
      <c r="AK365" s="131">
        <f t="shared" si="296"/>
        <v>0</v>
      </c>
      <c r="AL365" s="131">
        <f t="shared" si="297"/>
        <v>0</v>
      </c>
      <c r="AM365" s="131">
        <f t="shared" si="298"/>
        <v>0</v>
      </c>
      <c r="AN365" s="131">
        <f t="shared" si="299"/>
        <v>0</v>
      </c>
      <c r="AO365" s="115" t="b">
        <f t="shared" si="300"/>
        <v>0</v>
      </c>
      <c r="AP365" s="115" t="b">
        <f t="shared" si="301"/>
        <v>0</v>
      </c>
      <c r="AQ365" s="115" t="b">
        <f t="shared" si="302"/>
        <v>0</v>
      </c>
      <c r="AR365" s="79">
        <f t="shared" si="303"/>
        <v>0</v>
      </c>
      <c r="AS365" s="79">
        <f t="shared" si="304"/>
        <v>0</v>
      </c>
      <c r="AT365" s="79">
        <f t="shared" si="305"/>
        <v>0</v>
      </c>
      <c r="AU365" s="79">
        <f t="shared" si="306"/>
        <v>0</v>
      </c>
      <c r="AV365" s="79">
        <f t="shared" si="307"/>
        <v>0</v>
      </c>
      <c r="AW365" s="79">
        <f t="shared" si="308"/>
        <v>0</v>
      </c>
      <c r="AX365" s="128">
        <f t="shared" si="309"/>
        <v>0</v>
      </c>
      <c r="AY365" s="128"/>
      <c r="AZ365" s="128"/>
      <c r="BA365" s="128">
        <f t="shared" si="310"/>
        <v>0</v>
      </c>
      <c r="BB365" s="128">
        <f t="shared" si="311"/>
        <v>0</v>
      </c>
      <c r="BC365" s="80">
        <f t="shared" si="269"/>
        <v>0</v>
      </c>
      <c r="BD365" s="80">
        <f t="shared" si="270"/>
        <v>0</v>
      </c>
      <c r="BE365" s="80">
        <f t="shared" si="271"/>
        <v>0</v>
      </c>
      <c r="BF365" s="80">
        <f t="shared" si="272"/>
        <v>0</v>
      </c>
      <c r="BG365" s="80">
        <f t="shared" si="273"/>
        <v>0</v>
      </c>
      <c r="BH365" s="80">
        <f t="shared" si="274"/>
        <v>0</v>
      </c>
      <c r="BI365" s="4">
        <f t="shared" si="312"/>
        <v>0</v>
      </c>
      <c r="BJ365" s="4">
        <f t="shared" si="313"/>
        <v>0</v>
      </c>
      <c r="BK365" s="4">
        <f t="shared" si="314"/>
        <v>0</v>
      </c>
      <c r="BL365" s="8" t="e">
        <f>VLOOKUP(CN365,'CIR Results'!$B$3:$L$42,2,FALSE)</f>
        <v>#N/A</v>
      </c>
      <c r="BM365" s="8" t="e">
        <f>VLOOKUP(CN365,'CIR Results'!$B$3:$L$42,3,FALSE)</f>
        <v>#N/A</v>
      </c>
      <c r="BN365" s="8" t="e">
        <f>VLOOKUP(CN365,'CIR Results'!$B$3:$L$42,4,FALSE)</f>
        <v>#N/A</v>
      </c>
      <c r="BO365" s="8" t="e">
        <f>VLOOKUP(CN365,'CIR Results'!$B$3:$L$42,5,FALSE)</f>
        <v>#N/A</v>
      </c>
      <c r="BP365" s="8" t="e">
        <f>VLOOKUP(CN365,'CIR Results'!$B$3:$L$42,6,FALSE)</f>
        <v>#N/A</v>
      </c>
      <c r="BQ365" s="8" t="e">
        <f>VLOOKUP(CN365,'CIR Results'!$B$3:$L$42,8,FALSE)</f>
        <v>#N/A</v>
      </c>
      <c r="BR365" s="8" t="e">
        <f>VLOOKUP(CN365,'CIR Results'!$B$3:$L$42,9,FALSE)</f>
        <v>#N/A</v>
      </c>
      <c r="BS365" s="8" t="e">
        <f>VLOOKUP(CN365,'CIR Results'!$B$3:$L$42,10,FALSE)</f>
        <v>#N/A</v>
      </c>
      <c r="BT365" s="8" t="e">
        <f>VLOOKUP(CN365,'CIR Results'!$B$3:$L$42,11,FALSE)</f>
        <v>#N/A</v>
      </c>
      <c r="BU365" s="136" t="e">
        <f>VLOOKUP(CN365,'CIR Team Info'!$B$5:$E$44,2,FALSE)</f>
        <v>#N/A</v>
      </c>
      <c r="BV365" s="136" t="e">
        <f>VLOOKUP(CN365,'CIR Team Info'!$B$5:$E$44,4,FALSE)</f>
        <v>#N/A</v>
      </c>
      <c r="BW365" s="136" t="str">
        <f t="shared" si="275"/>
        <v xml:space="preserve">0 0 0 </v>
      </c>
      <c r="BX365" s="168">
        <f>'Pit Scouting Data'!E324</f>
        <v>0</v>
      </c>
      <c r="BY365" s="168">
        <f>'Pit Scouting Data'!F324</f>
        <v>0</v>
      </c>
      <c r="BZ365" s="168">
        <f>'Pit Scouting Data'!G324</f>
        <v>0</v>
      </c>
      <c r="CA365" s="168">
        <f>'Pit Scouting Data'!H324</f>
        <v>0</v>
      </c>
      <c r="CB365" s="168">
        <f>'Pit Scouting Data'!I324</f>
        <v>0</v>
      </c>
      <c r="CC365" s="168">
        <f>'Pit Scouting Data'!J324</f>
        <v>0</v>
      </c>
      <c r="CD365" s="168">
        <f>'Pit Scouting Data'!K324</f>
        <v>0</v>
      </c>
      <c r="CE365" s="168">
        <f>'Pit Scouting Data'!L324</f>
        <v>0</v>
      </c>
      <c r="CF365" s="168">
        <f>'Pit Scouting Data'!M324</f>
        <v>0</v>
      </c>
      <c r="CG365" s="168">
        <f>'Pit Scouting Data'!N324</f>
        <v>0</v>
      </c>
      <c r="CH365" s="168">
        <f>'Pit Scouting Data'!O324</f>
        <v>0</v>
      </c>
      <c r="CI365" s="176">
        <f>'Pit Scouting Data'!P324</f>
        <v>0</v>
      </c>
      <c r="CJ365" s="176">
        <f>'Pit Scouting Data'!Q324</f>
        <v>0</v>
      </c>
      <c r="CK365" s="176">
        <f>'Pit Scouting Data'!R324</f>
        <v>0</v>
      </c>
      <c r="CL365" s="176">
        <f>'Pit Scouting Data'!S324</f>
        <v>0</v>
      </c>
      <c r="CM365" s="169">
        <f>'Pit Scouting Data'!A324</f>
        <v>0</v>
      </c>
      <c r="CN365" s="169">
        <f>'Pit Scouting Data'!B324</f>
        <v>0</v>
      </c>
      <c r="CO365" s="169">
        <f>'Pit Scouting Data'!C324</f>
        <v>0</v>
      </c>
      <c r="CP365" s="169">
        <f>'Pit Scouting Data'!D324</f>
        <v>0</v>
      </c>
      <c r="CQ365" s="169"/>
      <c r="CR365" s="169"/>
      <c r="CS365" s="169"/>
      <c r="CT365" s="169"/>
      <c r="CU365" s="169"/>
      <c r="CV365" s="169"/>
      <c r="CW365" s="169"/>
      <c r="CX365" s="169"/>
      <c r="CY365" s="169"/>
      <c r="CZ365" s="169"/>
      <c r="DA365" s="169"/>
      <c r="DB365" s="169"/>
      <c r="DC365" s="169"/>
      <c r="DD365" s="169"/>
      <c r="DE365" s="169"/>
      <c r="DF365" s="169"/>
      <c r="DG365" s="169"/>
      <c r="DH365" s="169"/>
      <c r="DI365" s="169"/>
      <c r="DJ365" s="2"/>
      <c r="DK365" s="2"/>
      <c r="DL365" s="2"/>
      <c r="DM365" s="2"/>
      <c r="DN365" s="2"/>
      <c r="DO365" s="2"/>
      <c r="DP365" s="169"/>
      <c r="DQ365" s="169"/>
      <c r="DR365" s="169"/>
      <c r="DS365" s="169"/>
      <c r="DT365" s="169"/>
      <c r="DU365" s="169"/>
      <c r="DV365" s="169"/>
      <c r="DW365" s="37"/>
      <c r="DX365" s="37"/>
      <c r="DZ365" s="153"/>
    </row>
    <row r="366" spans="1:130" s="164" customFormat="1" hidden="1" x14ac:dyDescent="0.25">
      <c r="A366" s="153">
        <f t="shared" si="276"/>
        <v>0</v>
      </c>
      <c r="B366" s="39"/>
      <c r="C366" s="39"/>
      <c r="D366" s="17">
        <f t="shared" si="277"/>
        <v>0</v>
      </c>
      <c r="E366" s="113">
        <f t="shared" si="278"/>
        <v>0</v>
      </c>
      <c r="F366" s="113">
        <f t="shared" si="279"/>
        <v>0</v>
      </c>
      <c r="G366" s="113">
        <f t="shared" si="280"/>
        <v>0</v>
      </c>
      <c r="H366" s="113">
        <f t="shared" si="281"/>
        <v>0</v>
      </c>
      <c r="I366" s="113">
        <f t="shared" si="282"/>
        <v>0</v>
      </c>
      <c r="J366" s="113">
        <f t="shared" si="283"/>
        <v>0</v>
      </c>
      <c r="K366" s="113">
        <f t="shared" si="284"/>
        <v>0</v>
      </c>
      <c r="L366" s="76">
        <v>8</v>
      </c>
      <c r="M366" s="76">
        <v>8</v>
      </c>
      <c r="N366" s="76">
        <v>6</v>
      </c>
      <c r="O366" s="76">
        <v>6</v>
      </c>
      <c r="P366" s="76">
        <v>6</v>
      </c>
      <c r="Q366" s="76">
        <v>2</v>
      </c>
      <c r="R366" s="76">
        <v>1</v>
      </c>
      <c r="S366" s="17">
        <f t="shared" si="285"/>
        <v>0</v>
      </c>
      <c r="T366" s="113">
        <f t="shared" si="286"/>
        <v>0</v>
      </c>
      <c r="U366" s="113">
        <f t="shared" si="287"/>
        <v>0</v>
      </c>
      <c r="V366" s="113">
        <f t="shared" si="288"/>
        <v>0</v>
      </c>
      <c r="W366" s="113">
        <f t="shared" si="289"/>
        <v>0</v>
      </c>
      <c r="X366" s="113">
        <f t="shared" si="290"/>
        <v>0</v>
      </c>
      <c r="Y366" s="113">
        <f t="shared" si="291"/>
        <v>0</v>
      </c>
      <c r="Z366" s="113">
        <f t="shared" si="292"/>
        <v>0</v>
      </c>
      <c r="AA366" s="76">
        <v>5</v>
      </c>
      <c r="AB366" s="76">
        <v>6</v>
      </c>
      <c r="AC366" s="76">
        <v>8</v>
      </c>
      <c r="AD366" s="76">
        <v>2</v>
      </c>
      <c r="AE366" s="76">
        <v>2</v>
      </c>
      <c r="AF366" s="76">
        <v>3</v>
      </c>
      <c r="AG366" s="76">
        <v>8</v>
      </c>
      <c r="AH366" s="131">
        <f t="shared" si="293"/>
        <v>0</v>
      </c>
      <c r="AI366" s="131">
        <f t="shared" si="294"/>
        <v>0</v>
      </c>
      <c r="AJ366" s="131">
        <f t="shared" si="295"/>
        <v>0</v>
      </c>
      <c r="AK366" s="131">
        <f t="shared" si="296"/>
        <v>0</v>
      </c>
      <c r="AL366" s="131">
        <f t="shared" si="297"/>
        <v>0</v>
      </c>
      <c r="AM366" s="131">
        <f t="shared" si="298"/>
        <v>0</v>
      </c>
      <c r="AN366" s="131">
        <f t="shared" si="299"/>
        <v>0</v>
      </c>
      <c r="AO366" s="115" t="b">
        <f t="shared" si="300"/>
        <v>0</v>
      </c>
      <c r="AP366" s="115" t="b">
        <f t="shared" si="301"/>
        <v>0</v>
      </c>
      <c r="AQ366" s="115" t="b">
        <f t="shared" si="302"/>
        <v>0</v>
      </c>
      <c r="AR366" s="79">
        <f t="shared" si="303"/>
        <v>0</v>
      </c>
      <c r="AS366" s="79">
        <f t="shared" si="304"/>
        <v>0</v>
      </c>
      <c r="AT366" s="79">
        <f t="shared" si="305"/>
        <v>0</v>
      </c>
      <c r="AU366" s="79">
        <f t="shared" si="306"/>
        <v>0</v>
      </c>
      <c r="AV366" s="79">
        <f t="shared" si="307"/>
        <v>0</v>
      </c>
      <c r="AW366" s="79">
        <f t="shared" si="308"/>
        <v>0</v>
      </c>
      <c r="AX366" s="128">
        <f t="shared" si="309"/>
        <v>0</v>
      </c>
      <c r="AY366" s="128"/>
      <c r="AZ366" s="128"/>
      <c r="BA366" s="128">
        <f t="shared" si="310"/>
        <v>0</v>
      </c>
      <c r="BB366" s="128">
        <f t="shared" si="311"/>
        <v>0</v>
      </c>
      <c r="BC366" s="80">
        <f t="shared" si="269"/>
        <v>0</v>
      </c>
      <c r="BD366" s="80">
        <f t="shared" si="270"/>
        <v>0</v>
      </c>
      <c r="BE366" s="80">
        <f t="shared" si="271"/>
        <v>0</v>
      </c>
      <c r="BF366" s="80">
        <f t="shared" si="272"/>
        <v>0</v>
      </c>
      <c r="BG366" s="80">
        <f t="shared" si="273"/>
        <v>0</v>
      </c>
      <c r="BH366" s="80">
        <f t="shared" si="274"/>
        <v>0</v>
      </c>
      <c r="BI366" s="4">
        <f t="shared" si="312"/>
        <v>0</v>
      </c>
      <c r="BJ366" s="4">
        <f t="shared" si="313"/>
        <v>0</v>
      </c>
      <c r="BK366" s="4">
        <f t="shared" si="314"/>
        <v>0</v>
      </c>
      <c r="BL366" s="8" t="e">
        <f>VLOOKUP(CN366,'CIR Results'!$B$3:$L$42,2,FALSE)</f>
        <v>#N/A</v>
      </c>
      <c r="BM366" s="8" t="e">
        <f>VLOOKUP(CN366,'CIR Results'!$B$3:$L$42,3,FALSE)</f>
        <v>#N/A</v>
      </c>
      <c r="BN366" s="8" t="e">
        <f>VLOOKUP(CN366,'CIR Results'!$B$3:$L$42,4,FALSE)</f>
        <v>#N/A</v>
      </c>
      <c r="BO366" s="8" t="e">
        <f>VLOOKUP(CN366,'CIR Results'!$B$3:$L$42,5,FALSE)</f>
        <v>#N/A</v>
      </c>
      <c r="BP366" s="8" t="e">
        <f>VLOOKUP(CN366,'CIR Results'!$B$3:$L$42,6,FALSE)</f>
        <v>#N/A</v>
      </c>
      <c r="BQ366" s="8" t="e">
        <f>VLOOKUP(CN366,'CIR Results'!$B$3:$L$42,8,FALSE)</f>
        <v>#N/A</v>
      </c>
      <c r="BR366" s="8" t="e">
        <f>VLOOKUP(CN366,'CIR Results'!$B$3:$L$42,9,FALSE)</f>
        <v>#N/A</v>
      </c>
      <c r="BS366" s="8" t="e">
        <f>VLOOKUP(CN366,'CIR Results'!$B$3:$L$42,10,FALSE)</f>
        <v>#N/A</v>
      </c>
      <c r="BT366" s="8" t="e">
        <f>VLOOKUP(CN366,'CIR Results'!$B$3:$L$42,11,FALSE)</f>
        <v>#N/A</v>
      </c>
      <c r="BU366" s="136" t="e">
        <f>VLOOKUP(CN366,'CIR Team Info'!$B$5:$E$44,2,FALSE)</f>
        <v>#N/A</v>
      </c>
      <c r="BV366" s="136" t="e">
        <f>VLOOKUP(CN366,'CIR Team Info'!$B$5:$E$44,4,FALSE)</f>
        <v>#N/A</v>
      </c>
      <c r="BW366" s="136" t="str">
        <f t="shared" si="275"/>
        <v xml:space="preserve">0 0 0 </v>
      </c>
      <c r="BX366" s="168">
        <f>'Pit Scouting Data'!E325</f>
        <v>0</v>
      </c>
      <c r="BY366" s="168">
        <f>'Pit Scouting Data'!F325</f>
        <v>0</v>
      </c>
      <c r="BZ366" s="168">
        <f>'Pit Scouting Data'!G325</f>
        <v>0</v>
      </c>
      <c r="CA366" s="168">
        <f>'Pit Scouting Data'!H325</f>
        <v>0</v>
      </c>
      <c r="CB366" s="168">
        <f>'Pit Scouting Data'!I325</f>
        <v>0</v>
      </c>
      <c r="CC366" s="168">
        <f>'Pit Scouting Data'!J325</f>
        <v>0</v>
      </c>
      <c r="CD366" s="168">
        <f>'Pit Scouting Data'!K325</f>
        <v>0</v>
      </c>
      <c r="CE366" s="168">
        <f>'Pit Scouting Data'!L325</f>
        <v>0</v>
      </c>
      <c r="CF366" s="168">
        <f>'Pit Scouting Data'!M325</f>
        <v>0</v>
      </c>
      <c r="CG366" s="168">
        <f>'Pit Scouting Data'!N325</f>
        <v>0</v>
      </c>
      <c r="CH366" s="168">
        <f>'Pit Scouting Data'!O325</f>
        <v>0</v>
      </c>
      <c r="CI366" s="176">
        <f>'Pit Scouting Data'!P325</f>
        <v>0</v>
      </c>
      <c r="CJ366" s="176">
        <f>'Pit Scouting Data'!Q325</f>
        <v>0</v>
      </c>
      <c r="CK366" s="176">
        <f>'Pit Scouting Data'!R325</f>
        <v>0</v>
      </c>
      <c r="CL366" s="176">
        <f>'Pit Scouting Data'!S325</f>
        <v>0</v>
      </c>
      <c r="CM366" s="169">
        <f>'Pit Scouting Data'!A325</f>
        <v>0</v>
      </c>
      <c r="CN366" s="169">
        <f>'Pit Scouting Data'!B325</f>
        <v>0</v>
      </c>
      <c r="CO366" s="169">
        <f>'Pit Scouting Data'!C325</f>
        <v>0</v>
      </c>
      <c r="CP366" s="169">
        <f>'Pit Scouting Data'!D325</f>
        <v>0</v>
      </c>
      <c r="CQ366" s="169"/>
      <c r="CR366" s="169"/>
      <c r="CS366" s="169"/>
      <c r="CT366" s="169"/>
      <c r="CU366" s="169"/>
      <c r="CV366" s="169"/>
      <c r="CW366" s="169"/>
      <c r="CX366" s="169"/>
      <c r="CY366" s="169"/>
      <c r="CZ366" s="169"/>
      <c r="DA366" s="169"/>
      <c r="DB366" s="169"/>
      <c r="DC366" s="169"/>
      <c r="DD366" s="169"/>
      <c r="DE366" s="169"/>
      <c r="DF366" s="169"/>
      <c r="DG366" s="169"/>
      <c r="DH366" s="169"/>
      <c r="DI366" s="169"/>
      <c r="DJ366" s="2"/>
      <c r="DK366" s="2"/>
      <c r="DL366" s="2"/>
      <c r="DM366" s="2"/>
      <c r="DN366" s="2"/>
      <c r="DO366" s="2"/>
      <c r="DP366" s="169"/>
      <c r="DQ366" s="169"/>
      <c r="DR366" s="169"/>
      <c r="DS366" s="169"/>
      <c r="DT366" s="169"/>
      <c r="DU366" s="169"/>
      <c r="DV366" s="169"/>
      <c r="DW366" s="37"/>
      <c r="DX366" s="37"/>
      <c r="DZ366" s="153"/>
    </row>
    <row r="367" spans="1:130" s="164" customFormat="1" hidden="1" x14ac:dyDescent="0.25">
      <c r="A367" s="153">
        <f t="shared" si="276"/>
        <v>0</v>
      </c>
      <c r="B367" s="39"/>
      <c r="C367" s="39"/>
      <c r="D367" s="17">
        <f t="shared" si="277"/>
        <v>0</v>
      </c>
      <c r="E367" s="113">
        <f t="shared" si="278"/>
        <v>0</v>
      </c>
      <c r="F367" s="113">
        <f t="shared" si="279"/>
        <v>0</v>
      </c>
      <c r="G367" s="113">
        <f t="shared" si="280"/>
        <v>0</v>
      </c>
      <c r="H367" s="113">
        <f t="shared" si="281"/>
        <v>0</v>
      </c>
      <c r="I367" s="113">
        <f t="shared" si="282"/>
        <v>0</v>
      </c>
      <c r="J367" s="113">
        <f t="shared" si="283"/>
        <v>0</v>
      </c>
      <c r="K367" s="113">
        <f t="shared" si="284"/>
        <v>0</v>
      </c>
      <c r="L367" s="76">
        <v>8</v>
      </c>
      <c r="M367" s="76">
        <v>8</v>
      </c>
      <c r="N367" s="76">
        <v>6</v>
      </c>
      <c r="O367" s="76">
        <v>6</v>
      </c>
      <c r="P367" s="76">
        <v>6</v>
      </c>
      <c r="Q367" s="76">
        <v>2</v>
      </c>
      <c r="R367" s="76">
        <v>1</v>
      </c>
      <c r="S367" s="17">
        <f t="shared" si="285"/>
        <v>0</v>
      </c>
      <c r="T367" s="113">
        <f t="shared" si="286"/>
        <v>0</v>
      </c>
      <c r="U367" s="113">
        <f t="shared" si="287"/>
        <v>0</v>
      </c>
      <c r="V367" s="113">
        <f t="shared" si="288"/>
        <v>0</v>
      </c>
      <c r="W367" s="113">
        <f t="shared" si="289"/>
        <v>0</v>
      </c>
      <c r="X367" s="113">
        <f t="shared" si="290"/>
        <v>0</v>
      </c>
      <c r="Y367" s="113">
        <f t="shared" si="291"/>
        <v>0</v>
      </c>
      <c r="Z367" s="113">
        <f t="shared" si="292"/>
        <v>0</v>
      </c>
      <c r="AA367" s="76">
        <v>5</v>
      </c>
      <c r="AB367" s="76">
        <v>6</v>
      </c>
      <c r="AC367" s="76">
        <v>8</v>
      </c>
      <c r="AD367" s="76">
        <v>2</v>
      </c>
      <c r="AE367" s="76">
        <v>2</v>
      </c>
      <c r="AF367" s="76">
        <v>3</v>
      </c>
      <c r="AG367" s="76">
        <v>8</v>
      </c>
      <c r="AH367" s="131">
        <f t="shared" si="293"/>
        <v>0</v>
      </c>
      <c r="AI367" s="131">
        <f t="shared" si="294"/>
        <v>0</v>
      </c>
      <c r="AJ367" s="131">
        <f t="shared" si="295"/>
        <v>0</v>
      </c>
      <c r="AK367" s="131">
        <f t="shared" si="296"/>
        <v>0</v>
      </c>
      <c r="AL367" s="131">
        <f t="shared" si="297"/>
        <v>0</v>
      </c>
      <c r="AM367" s="131">
        <f t="shared" si="298"/>
        <v>0</v>
      </c>
      <c r="AN367" s="131">
        <f t="shared" si="299"/>
        <v>0</v>
      </c>
      <c r="AO367" s="115" t="b">
        <f t="shared" si="300"/>
        <v>0</v>
      </c>
      <c r="AP367" s="115" t="b">
        <f t="shared" si="301"/>
        <v>0</v>
      </c>
      <c r="AQ367" s="115" t="b">
        <f t="shared" si="302"/>
        <v>0</v>
      </c>
      <c r="AR367" s="79">
        <f t="shared" si="303"/>
        <v>0</v>
      </c>
      <c r="AS367" s="79">
        <f t="shared" si="304"/>
        <v>0</v>
      </c>
      <c r="AT367" s="79">
        <f t="shared" si="305"/>
        <v>0</v>
      </c>
      <c r="AU367" s="79">
        <f t="shared" si="306"/>
        <v>0</v>
      </c>
      <c r="AV367" s="79">
        <f t="shared" si="307"/>
        <v>0</v>
      </c>
      <c r="AW367" s="79">
        <f t="shared" si="308"/>
        <v>0</v>
      </c>
      <c r="AX367" s="128">
        <f t="shared" si="309"/>
        <v>0</v>
      </c>
      <c r="AY367" s="128"/>
      <c r="AZ367" s="128"/>
      <c r="BA367" s="128">
        <f t="shared" si="310"/>
        <v>0</v>
      </c>
      <c r="BB367" s="128">
        <f t="shared" si="311"/>
        <v>0</v>
      </c>
      <c r="BC367" s="80">
        <f t="shared" si="269"/>
        <v>0</v>
      </c>
      <c r="BD367" s="80">
        <f t="shared" si="270"/>
        <v>0</v>
      </c>
      <c r="BE367" s="80">
        <f t="shared" si="271"/>
        <v>0</v>
      </c>
      <c r="BF367" s="80">
        <f t="shared" si="272"/>
        <v>0</v>
      </c>
      <c r="BG367" s="80">
        <f t="shared" si="273"/>
        <v>0</v>
      </c>
      <c r="BH367" s="80">
        <f t="shared" si="274"/>
        <v>0</v>
      </c>
      <c r="BI367" s="4">
        <f t="shared" si="312"/>
        <v>0</v>
      </c>
      <c r="BJ367" s="4">
        <f t="shared" si="313"/>
        <v>0</v>
      </c>
      <c r="BK367" s="4">
        <f t="shared" si="314"/>
        <v>0</v>
      </c>
      <c r="BL367" s="8" t="e">
        <f>VLOOKUP(CN367,'CIR Results'!$B$3:$L$42,2,FALSE)</f>
        <v>#N/A</v>
      </c>
      <c r="BM367" s="8" t="e">
        <f>VLOOKUP(CN367,'CIR Results'!$B$3:$L$42,3,FALSE)</f>
        <v>#N/A</v>
      </c>
      <c r="BN367" s="8" t="e">
        <f>VLOOKUP(CN367,'CIR Results'!$B$3:$L$42,4,FALSE)</f>
        <v>#N/A</v>
      </c>
      <c r="BO367" s="8" t="e">
        <f>VLOOKUP(CN367,'CIR Results'!$B$3:$L$42,5,FALSE)</f>
        <v>#N/A</v>
      </c>
      <c r="BP367" s="8" t="e">
        <f>VLOOKUP(CN367,'CIR Results'!$B$3:$L$42,6,FALSE)</f>
        <v>#N/A</v>
      </c>
      <c r="BQ367" s="8" t="e">
        <f>VLOOKUP(CN367,'CIR Results'!$B$3:$L$42,8,FALSE)</f>
        <v>#N/A</v>
      </c>
      <c r="BR367" s="8" t="e">
        <f>VLOOKUP(CN367,'CIR Results'!$B$3:$L$42,9,FALSE)</f>
        <v>#N/A</v>
      </c>
      <c r="BS367" s="8" t="e">
        <f>VLOOKUP(CN367,'CIR Results'!$B$3:$L$42,10,FALSE)</f>
        <v>#N/A</v>
      </c>
      <c r="BT367" s="8" t="e">
        <f>VLOOKUP(CN367,'CIR Results'!$B$3:$L$42,11,FALSE)</f>
        <v>#N/A</v>
      </c>
      <c r="BU367" s="136" t="e">
        <f>VLOOKUP(CN367,'CIR Team Info'!$B$5:$E$44,2,FALSE)</f>
        <v>#N/A</v>
      </c>
      <c r="BV367" s="136" t="e">
        <f>VLOOKUP(CN367,'CIR Team Info'!$B$5:$E$44,4,FALSE)</f>
        <v>#N/A</v>
      </c>
      <c r="BW367" s="136" t="str">
        <f t="shared" si="275"/>
        <v xml:space="preserve">0 0 0 </v>
      </c>
      <c r="BX367" s="168">
        <f>'Pit Scouting Data'!E326</f>
        <v>0</v>
      </c>
      <c r="BY367" s="168">
        <f>'Pit Scouting Data'!F326</f>
        <v>0</v>
      </c>
      <c r="BZ367" s="168">
        <f>'Pit Scouting Data'!G326</f>
        <v>0</v>
      </c>
      <c r="CA367" s="168">
        <f>'Pit Scouting Data'!H326</f>
        <v>0</v>
      </c>
      <c r="CB367" s="168">
        <f>'Pit Scouting Data'!I326</f>
        <v>0</v>
      </c>
      <c r="CC367" s="168">
        <f>'Pit Scouting Data'!J326</f>
        <v>0</v>
      </c>
      <c r="CD367" s="168">
        <f>'Pit Scouting Data'!K326</f>
        <v>0</v>
      </c>
      <c r="CE367" s="168">
        <f>'Pit Scouting Data'!L326</f>
        <v>0</v>
      </c>
      <c r="CF367" s="168">
        <f>'Pit Scouting Data'!M326</f>
        <v>0</v>
      </c>
      <c r="CG367" s="168">
        <f>'Pit Scouting Data'!N326</f>
        <v>0</v>
      </c>
      <c r="CH367" s="168">
        <f>'Pit Scouting Data'!O326</f>
        <v>0</v>
      </c>
      <c r="CI367" s="176">
        <f>'Pit Scouting Data'!P326</f>
        <v>0</v>
      </c>
      <c r="CJ367" s="176">
        <f>'Pit Scouting Data'!Q326</f>
        <v>0</v>
      </c>
      <c r="CK367" s="176">
        <f>'Pit Scouting Data'!R326</f>
        <v>0</v>
      </c>
      <c r="CL367" s="176">
        <f>'Pit Scouting Data'!S326</f>
        <v>0</v>
      </c>
      <c r="CM367" s="169">
        <f>'Pit Scouting Data'!A326</f>
        <v>0</v>
      </c>
      <c r="CN367" s="169">
        <f>'Pit Scouting Data'!B326</f>
        <v>0</v>
      </c>
      <c r="CO367" s="169">
        <f>'Pit Scouting Data'!C326</f>
        <v>0</v>
      </c>
      <c r="CP367" s="169">
        <f>'Pit Scouting Data'!D326</f>
        <v>0</v>
      </c>
      <c r="CQ367" s="169"/>
      <c r="CR367" s="169"/>
      <c r="CS367" s="169"/>
      <c r="CT367" s="169"/>
      <c r="CU367" s="169"/>
      <c r="CV367" s="169"/>
      <c r="CW367" s="169"/>
      <c r="CX367" s="169"/>
      <c r="CY367" s="169"/>
      <c r="CZ367" s="169"/>
      <c r="DA367" s="169"/>
      <c r="DB367" s="169"/>
      <c r="DC367" s="169"/>
      <c r="DD367" s="169"/>
      <c r="DE367" s="169"/>
      <c r="DF367" s="169"/>
      <c r="DG367" s="169"/>
      <c r="DH367" s="169"/>
      <c r="DI367" s="169"/>
      <c r="DJ367" s="2"/>
      <c r="DK367" s="2"/>
      <c r="DL367" s="2"/>
      <c r="DM367" s="2"/>
      <c r="DN367" s="2"/>
      <c r="DO367" s="2"/>
      <c r="DP367" s="169"/>
      <c r="DQ367" s="169"/>
      <c r="DR367" s="169"/>
      <c r="DS367" s="169"/>
      <c r="DT367" s="169"/>
      <c r="DU367" s="169"/>
      <c r="DV367" s="169"/>
      <c r="DW367" s="37"/>
      <c r="DX367" s="37"/>
      <c r="DZ367" s="153"/>
    </row>
    <row r="368" spans="1:130" s="164" customFormat="1" hidden="1" x14ac:dyDescent="0.25">
      <c r="A368" s="153">
        <f t="shared" si="276"/>
        <v>0</v>
      </c>
      <c r="B368" s="39"/>
      <c r="C368" s="39"/>
      <c r="D368" s="17">
        <f t="shared" si="277"/>
        <v>0</v>
      </c>
      <c r="E368" s="113">
        <f t="shared" si="278"/>
        <v>0</v>
      </c>
      <c r="F368" s="113">
        <f t="shared" si="279"/>
        <v>0</v>
      </c>
      <c r="G368" s="113">
        <f t="shared" si="280"/>
        <v>0</v>
      </c>
      <c r="H368" s="113">
        <f t="shared" si="281"/>
        <v>0</v>
      </c>
      <c r="I368" s="113">
        <f t="shared" si="282"/>
        <v>0</v>
      </c>
      <c r="J368" s="113">
        <f t="shared" si="283"/>
        <v>0</v>
      </c>
      <c r="K368" s="113">
        <f t="shared" si="284"/>
        <v>0</v>
      </c>
      <c r="L368" s="76">
        <v>8</v>
      </c>
      <c r="M368" s="76">
        <v>8</v>
      </c>
      <c r="N368" s="76">
        <v>6</v>
      </c>
      <c r="O368" s="76">
        <v>6</v>
      </c>
      <c r="P368" s="76">
        <v>6</v>
      </c>
      <c r="Q368" s="76">
        <v>2</v>
      </c>
      <c r="R368" s="76">
        <v>1</v>
      </c>
      <c r="S368" s="17">
        <f t="shared" si="285"/>
        <v>0</v>
      </c>
      <c r="T368" s="113">
        <f t="shared" si="286"/>
        <v>0</v>
      </c>
      <c r="U368" s="113">
        <f t="shared" si="287"/>
        <v>0</v>
      </c>
      <c r="V368" s="113">
        <f t="shared" si="288"/>
        <v>0</v>
      </c>
      <c r="W368" s="113">
        <f t="shared" si="289"/>
        <v>0</v>
      </c>
      <c r="X368" s="113">
        <f t="shared" si="290"/>
        <v>0</v>
      </c>
      <c r="Y368" s="113">
        <f t="shared" si="291"/>
        <v>0</v>
      </c>
      <c r="Z368" s="113">
        <f t="shared" si="292"/>
        <v>0</v>
      </c>
      <c r="AA368" s="76">
        <v>5</v>
      </c>
      <c r="AB368" s="76">
        <v>6</v>
      </c>
      <c r="AC368" s="76">
        <v>8</v>
      </c>
      <c r="AD368" s="76">
        <v>2</v>
      </c>
      <c r="AE368" s="76">
        <v>2</v>
      </c>
      <c r="AF368" s="76">
        <v>3</v>
      </c>
      <c r="AG368" s="76">
        <v>8</v>
      </c>
      <c r="AH368" s="131">
        <f t="shared" si="293"/>
        <v>0</v>
      </c>
      <c r="AI368" s="131">
        <f t="shared" si="294"/>
        <v>0</v>
      </c>
      <c r="AJ368" s="131">
        <f t="shared" si="295"/>
        <v>0</v>
      </c>
      <c r="AK368" s="131">
        <f t="shared" si="296"/>
        <v>0</v>
      </c>
      <c r="AL368" s="131">
        <f t="shared" si="297"/>
        <v>0</v>
      </c>
      <c r="AM368" s="131">
        <f t="shared" si="298"/>
        <v>0</v>
      </c>
      <c r="AN368" s="131">
        <f t="shared" si="299"/>
        <v>0</v>
      </c>
      <c r="AO368" s="115" t="b">
        <f t="shared" si="300"/>
        <v>0</v>
      </c>
      <c r="AP368" s="115" t="b">
        <f t="shared" si="301"/>
        <v>0</v>
      </c>
      <c r="AQ368" s="115" t="b">
        <f t="shared" si="302"/>
        <v>0</v>
      </c>
      <c r="AR368" s="79">
        <f t="shared" si="303"/>
        <v>0</v>
      </c>
      <c r="AS368" s="79">
        <f t="shared" si="304"/>
        <v>0</v>
      </c>
      <c r="AT368" s="79">
        <f t="shared" si="305"/>
        <v>0</v>
      </c>
      <c r="AU368" s="79">
        <f t="shared" si="306"/>
        <v>0</v>
      </c>
      <c r="AV368" s="79">
        <f t="shared" si="307"/>
        <v>0</v>
      </c>
      <c r="AW368" s="79">
        <f t="shared" si="308"/>
        <v>0</v>
      </c>
      <c r="AX368" s="128">
        <f t="shared" si="309"/>
        <v>0</v>
      </c>
      <c r="AY368" s="128"/>
      <c r="AZ368" s="128"/>
      <c r="BA368" s="128">
        <f t="shared" si="310"/>
        <v>0</v>
      </c>
      <c r="BB368" s="128">
        <f t="shared" si="311"/>
        <v>0</v>
      </c>
      <c r="BC368" s="80">
        <f t="shared" si="269"/>
        <v>0</v>
      </c>
      <c r="BD368" s="80">
        <f t="shared" si="270"/>
        <v>0</v>
      </c>
      <c r="BE368" s="80">
        <f t="shared" si="271"/>
        <v>0</v>
      </c>
      <c r="BF368" s="80">
        <f t="shared" si="272"/>
        <v>0</v>
      </c>
      <c r="BG368" s="80">
        <f t="shared" si="273"/>
        <v>0</v>
      </c>
      <c r="BH368" s="80">
        <f t="shared" si="274"/>
        <v>0</v>
      </c>
      <c r="BI368" s="4">
        <f t="shared" si="312"/>
        <v>0</v>
      </c>
      <c r="BJ368" s="4">
        <f t="shared" si="313"/>
        <v>0</v>
      </c>
      <c r="BK368" s="4">
        <f t="shared" si="314"/>
        <v>0</v>
      </c>
      <c r="BL368" s="8" t="e">
        <f>VLOOKUP(CN368,'CIR Results'!$B$3:$L$42,2,FALSE)</f>
        <v>#N/A</v>
      </c>
      <c r="BM368" s="8" t="e">
        <f>VLOOKUP(CN368,'CIR Results'!$B$3:$L$42,3,FALSE)</f>
        <v>#N/A</v>
      </c>
      <c r="BN368" s="8" t="e">
        <f>VLOOKUP(CN368,'CIR Results'!$B$3:$L$42,4,FALSE)</f>
        <v>#N/A</v>
      </c>
      <c r="BO368" s="8" t="e">
        <f>VLOOKUP(CN368,'CIR Results'!$B$3:$L$42,5,FALSE)</f>
        <v>#N/A</v>
      </c>
      <c r="BP368" s="8" t="e">
        <f>VLOOKUP(CN368,'CIR Results'!$B$3:$L$42,6,FALSE)</f>
        <v>#N/A</v>
      </c>
      <c r="BQ368" s="8" t="e">
        <f>VLOOKUP(CN368,'CIR Results'!$B$3:$L$42,8,FALSE)</f>
        <v>#N/A</v>
      </c>
      <c r="BR368" s="8" t="e">
        <f>VLOOKUP(CN368,'CIR Results'!$B$3:$L$42,9,FALSE)</f>
        <v>#N/A</v>
      </c>
      <c r="BS368" s="8" t="e">
        <f>VLOOKUP(CN368,'CIR Results'!$B$3:$L$42,10,FALSE)</f>
        <v>#N/A</v>
      </c>
      <c r="BT368" s="8" t="e">
        <f>VLOOKUP(CN368,'CIR Results'!$B$3:$L$42,11,FALSE)</f>
        <v>#N/A</v>
      </c>
      <c r="BU368" s="136" t="e">
        <f>VLOOKUP(CN368,'CIR Team Info'!$B$5:$E$44,2,FALSE)</f>
        <v>#N/A</v>
      </c>
      <c r="BV368" s="136" t="e">
        <f>VLOOKUP(CN368,'CIR Team Info'!$B$5:$E$44,4,FALSE)</f>
        <v>#N/A</v>
      </c>
      <c r="BW368" s="136" t="str">
        <f t="shared" si="275"/>
        <v xml:space="preserve">0 0 0 </v>
      </c>
      <c r="BX368" s="168">
        <f>'Pit Scouting Data'!E327</f>
        <v>0</v>
      </c>
      <c r="BY368" s="168">
        <f>'Pit Scouting Data'!F327</f>
        <v>0</v>
      </c>
      <c r="BZ368" s="168">
        <f>'Pit Scouting Data'!G327</f>
        <v>0</v>
      </c>
      <c r="CA368" s="168">
        <f>'Pit Scouting Data'!H327</f>
        <v>0</v>
      </c>
      <c r="CB368" s="168">
        <f>'Pit Scouting Data'!I327</f>
        <v>0</v>
      </c>
      <c r="CC368" s="168">
        <f>'Pit Scouting Data'!J327</f>
        <v>0</v>
      </c>
      <c r="CD368" s="168">
        <f>'Pit Scouting Data'!K327</f>
        <v>0</v>
      </c>
      <c r="CE368" s="168">
        <f>'Pit Scouting Data'!L327</f>
        <v>0</v>
      </c>
      <c r="CF368" s="168">
        <f>'Pit Scouting Data'!M327</f>
        <v>0</v>
      </c>
      <c r="CG368" s="168">
        <f>'Pit Scouting Data'!N327</f>
        <v>0</v>
      </c>
      <c r="CH368" s="168">
        <f>'Pit Scouting Data'!O327</f>
        <v>0</v>
      </c>
      <c r="CI368" s="176">
        <f>'Pit Scouting Data'!P327</f>
        <v>0</v>
      </c>
      <c r="CJ368" s="176">
        <f>'Pit Scouting Data'!Q327</f>
        <v>0</v>
      </c>
      <c r="CK368" s="176">
        <f>'Pit Scouting Data'!R327</f>
        <v>0</v>
      </c>
      <c r="CL368" s="176">
        <f>'Pit Scouting Data'!S327</f>
        <v>0</v>
      </c>
      <c r="CM368" s="169">
        <f>'Pit Scouting Data'!A327</f>
        <v>0</v>
      </c>
      <c r="CN368" s="169">
        <f>'Pit Scouting Data'!B327</f>
        <v>0</v>
      </c>
      <c r="CO368" s="169">
        <f>'Pit Scouting Data'!C327</f>
        <v>0</v>
      </c>
      <c r="CP368" s="169">
        <f>'Pit Scouting Data'!D327</f>
        <v>0</v>
      </c>
      <c r="CQ368" s="169"/>
      <c r="CR368" s="169"/>
      <c r="CS368" s="169"/>
      <c r="CT368" s="169"/>
      <c r="CU368" s="169"/>
      <c r="CV368" s="169"/>
      <c r="CW368" s="169"/>
      <c r="CX368" s="169"/>
      <c r="CY368" s="169"/>
      <c r="CZ368" s="169"/>
      <c r="DA368" s="169"/>
      <c r="DB368" s="169"/>
      <c r="DC368" s="169"/>
      <c r="DD368" s="169"/>
      <c r="DE368" s="169"/>
      <c r="DF368" s="169"/>
      <c r="DG368" s="169"/>
      <c r="DH368" s="169"/>
      <c r="DI368" s="169"/>
      <c r="DJ368" s="2"/>
      <c r="DK368" s="2"/>
      <c r="DL368" s="2"/>
      <c r="DM368" s="2"/>
      <c r="DN368" s="2"/>
      <c r="DO368" s="2"/>
      <c r="DP368" s="169"/>
      <c r="DQ368" s="169"/>
      <c r="DR368" s="169"/>
      <c r="DS368" s="169"/>
      <c r="DT368" s="169"/>
      <c r="DU368" s="169"/>
      <c r="DV368" s="169"/>
      <c r="DW368" s="37"/>
      <c r="DX368" s="37"/>
      <c r="DZ368" s="153"/>
    </row>
    <row r="369" spans="1:130" s="164" customFormat="1" hidden="1" x14ac:dyDescent="0.25">
      <c r="A369" s="153">
        <f t="shared" si="276"/>
        <v>0</v>
      </c>
      <c r="B369" s="39"/>
      <c r="C369" s="39"/>
      <c r="D369" s="17">
        <f t="shared" si="277"/>
        <v>0</v>
      </c>
      <c r="E369" s="113">
        <f t="shared" si="278"/>
        <v>0</v>
      </c>
      <c r="F369" s="113">
        <f t="shared" si="279"/>
        <v>0</v>
      </c>
      <c r="G369" s="113">
        <f t="shared" si="280"/>
        <v>0</v>
      </c>
      <c r="H369" s="113">
        <f t="shared" si="281"/>
        <v>0</v>
      </c>
      <c r="I369" s="113">
        <f t="shared" si="282"/>
        <v>0</v>
      </c>
      <c r="J369" s="113">
        <f t="shared" si="283"/>
        <v>0</v>
      </c>
      <c r="K369" s="113">
        <f t="shared" si="284"/>
        <v>0</v>
      </c>
      <c r="L369" s="76">
        <v>8</v>
      </c>
      <c r="M369" s="76">
        <v>8</v>
      </c>
      <c r="N369" s="76">
        <v>6</v>
      </c>
      <c r="O369" s="76">
        <v>6</v>
      </c>
      <c r="P369" s="76">
        <v>6</v>
      </c>
      <c r="Q369" s="76">
        <v>2</v>
      </c>
      <c r="R369" s="76">
        <v>1</v>
      </c>
      <c r="S369" s="17">
        <f t="shared" si="285"/>
        <v>0</v>
      </c>
      <c r="T369" s="113">
        <f t="shared" si="286"/>
        <v>0</v>
      </c>
      <c r="U369" s="113">
        <f t="shared" si="287"/>
        <v>0</v>
      </c>
      <c r="V369" s="113">
        <f t="shared" si="288"/>
        <v>0</v>
      </c>
      <c r="W369" s="113">
        <f t="shared" si="289"/>
        <v>0</v>
      </c>
      <c r="X369" s="113">
        <f t="shared" si="290"/>
        <v>0</v>
      </c>
      <c r="Y369" s="113">
        <f t="shared" si="291"/>
        <v>0</v>
      </c>
      <c r="Z369" s="113">
        <f t="shared" si="292"/>
        <v>0</v>
      </c>
      <c r="AA369" s="76">
        <v>5</v>
      </c>
      <c r="AB369" s="76">
        <v>6</v>
      </c>
      <c r="AC369" s="76">
        <v>8</v>
      </c>
      <c r="AD369" s="76">
        <v>2</v>
      </c>
      <c r="AE369" s="76">
        <v>2</v>
      </c>
      <c r="AF369" s="76">
        <v>3</v>
      </c>
      <c r="AG369" s="76">
        <v>8</v>
      </c>
      <c r="AH369" s="131">
        <f t="shared" si="293"/>
        <v>0</v>
      </c>
      <c r="AI369" s="131">
        <f t="shared" si="294"/>
        <v>0</v>
      </c>
      <c r="AJ369" s="131">
        <f t="shared" si="295"/>
        <v>0</v>
      </c>
      <c r="AK369" s="131">
        <f t="shared" si="296"/>
        <v>0</v>
      </c>
      <c r="AL369" s="131">
        <f t="shared" si="297"/>
        <v>0</v>
      </c>
      <c r="AM369" s="131">
        <f t="shared" si="298"/>
        <v>0</v>
      </c>
      <c r="AN369" s="131">
        <f t="shared" si="299"/>
        <v>0</v>
      </c>
      <c r="AO369" s="115" t="b">
        <f t="shared" si="300"/>
        <v>0</v>
      </c>
      <c r="AP369" s="115" t="b">
        <f t="shared" si="301"/>
        <v>0</v>
      </c>
      <c r="AQ369" s="115" t="b">
        <f t="shared" si="302"/>
        <v>0</v>
      </c>
      <c r="AR369" s="79">
        <f t="shared" si="303"/>
        <v>0</v>
      </c>
      <c r="AS369" s="79">
        <f t="shared" si="304"/>
        <v>0</v>
      </c>
      <c r="AT369" s="79">
        <f t="shared" si="305"/>
        <v>0</v>
      </c>
      <c r="AU369" s="79">
        <f t="shared" si="306"/>
        <v>0</v>
      </c>
      <c r="AV369" s="79">
        <f t="shared" si="307"/>
        <v>0</v>
      </c>
      <c r="AW369" s="79">
        <f t="shared" si="308"/>
        <v>0</v>
      </c>
      <c r="AX369" s="128">
        <f t="shared" si="309"/>
        <v>0</v>
      </c>
      <c r="AY369" s="128"/>
      <c r="AZ369" s="128"/>
      <c r="BA369" s="128">
        <f t="shared" si="310"/>
        <v>0</v>
      </c>
      <c r="BB369" s="128">
        <f t="shared" si="311"/>
        <v>0</v>
      </c>
      <c r="BC369" s="80">
        <f t="shared" si="269"/>
        <v>0</v>
      </c>
      <c r="BD369" s="80">
        <f t="shared" si="270"/>
        <v>0</v>
      </c>
      <c r="BE369" s="80">
        <f t="shared" si="271"/>
        <v>0</v>
      </c>
      <c r="BF369" s="80">
        <f t="shared" si="272"/>
        <v>0</v>
      </c>
      <c r="BG369" s="80">
        <f t="shared" si="273"/>
        <v>0</v>
      </c>
      <c r="BH369" s="80">
        <f t="shared" si="274"/>
        <v>0</v>
      </c>
      <c r="BI369" s="4">
        <f t="shared" si="312"/>
        <v>0</v>
      </c>
      <c r="BJ369" s="4">
        <f t="shared" si="313"/>
        <v>0</v>
      </c>
      <c r="BK369" s="4">
        <f t="shared" si="314"/>
        <v>0</v>
      </c>
      <c r="BL369" s="8" t="e">
        <f>VLOOKUP(CN369,'CIR Results'!$B$3:$L$42,2,FALSE)</f>
        <v>#N/A</v>
      </c>
      <c r="BM369" s="8" t="e">
        <f>VLOOKUP(CN369,'CIR Results'!$B$3:$L$42,3,FALSE)</f>
        <v>#N/A</v>
      </c>
      <c r="BN369" s="8" t="e">
        <f>VLOOKUP(CN369,'CIR Results'!$B$3:$L$42,4,FALSE)</f>
        <v>#N/A</v>
      </c>
      <c r="BO369" s="8" t="e">
        <f>VLOOKUP(CN369,'CIR Results'!$B$3:$L$42,5,FALSE)</f>
        <v>#N/A</v>
      </c>
      <c r="BP369" s="8" t="e">
        <f>VLOOKUP(CN369,'CIR Results'!$B$3:$L$42,6,FALSE)</f>
        <v>#N/A</v>
      </c>
      <c r="BQ369" s="8" t="e">
        <f>VLOOKUP(CN369,'CIR Results'!$B$3:$L$42,8,FALSE)</f>
        <v>#N/A</v>
      </c>
      <c r="BR369" s="8" t="e">
        <f>VLOOKUP(CN369,'CIR Results'!$B$3:$L$42,9,FALSE)</f>
        <v>#N/A</v>
      </c>
      <c r="BS369" s="8" t="e">
        <f>VLOOKUP(CN369,'CIR Results'!$B$3:$L$42,10,FALSE)</f>
        <v>#N/A</v>
      </c>
      <c r="BT369" s="8" t="e">
        <f>VLOOKUP(CN369,'CIR Results'!$B$3:$L$42,11,FALSE)</f>
        <v>#N/A</v>
      </c>
      <c r="BU369" s="136" t="e">
        <f>VLOOKUP(CN369,'CIR Team Info'!$B$5:$E$44,2,FALSE)</f>
        <v>#N/A</v>
      </c>
      <c r="BV369" s="136" t="e">
        <f>VLOOKUP(CN369,'CIR Team Info'!$B$5:$E$44,4,FALSE)</f>
        <v>#N/A</v>
      </c>
      <c r="BW369" s="136" t="str">
        <f t="shared" si="275"/>
        <v xml:space="preserve">0 0 0 </v>
      </c>
      <c r="BX369" s="168">
        <f>'Pit Scouting Data'!E328</f>
        <v>0</v>
      </c>
      <c r="BY369" s="168">
        <f>'Pit Scouting Data'!F328</f>
        <v>0</v>
      </c>
      <c r="BZ369" s="168">
        <f>'Pit Scouting Data'!G328</f>
        <v>0</v>
      </c>
      <c r="CA369" s="168">
        <f>'Pit Scouting Data'!H328</f>
        <v>0</v>
      </c>
      <c r="CB369" s="168">
        <f>'Pit Scouting Data'!I328</f>
        <v>0</v>
      </c>
      <c r="CC369" s="168">
        <f>'Pit Scouting Data'!J328</f>
        <v>0</v>
      </c>
      <c r="CD369" s="168">
        <f>'Pit Scouting Data'!K328</f>
        <v>0</v>
      </c>
      <c r="CE369" s="168">
        <f>'Pit Scouting Data'!L328</f>
        <v>0</v>
      </c>
      <c r="CF369" s="168">
        <f>'Pit Scouting Data'!M328</f>
        <v>0</v>
      </c>
      <c r="CG369" s="168">
        <f>'Pit Scouting Data'!N328</f>
        <v>0</v>
      </c>
      <c r="CH369" s="168">
        <f>'Pit Scouting Data'!O328</f>
        <v>0</v>
      </c>
      <c r="CI369" s="176">
        <f>'Pit Scouting Data'!P328</f>
        <v>0</v>
      </c>
      <c r="CJ369" s="176">
        <f>'Pit Scouting Data'!Q328</f>
        <v>0</v>
      </c>
      <c r="CK369" s="176">
        <f>'Pit Scouting Data'!R328</f>
        <v>0</v>
      </c>
      <c r="CL369" s="176">
        <f>'Pit Scouting Data'!S328</f>
        <v>0</v>
      </c>
      <c r="CM369" s="169">
        <f>'Pit Scouting Data'!A328</f>
        <v>0</v>
      </c>
      <c r="CN369" s="169">
        <f>'Pit Scouting Data'!B328</f>
        <v>0</v>
      </c>
      <c r="CO369" s="169">
        <f>'Pit Scouting Data'!C328</f>
        <v>0</v>
      </c>
      <c r="CP369" s="169">
        <f>'Pit Scouting Data'!D328</f>
        <v>0</v>
      </c>
      <c r="CQ369" s="169"/>
      <c r="CR369" s="169"/>
      <c r="CS369" s="169"/>
      <c r="CT369" s="169"/>
      <c r="CU369" s="169"/>
      <c r="CV369" s="169"/>
      <c r="CW369" s="169"/>
      <c r="CX369" s="169"/>
      <c r="CY369" s="169"/>
      <c r="CZ369" s="169"/>
      <c r="DA369" s="169"/>
      <c r="DB369" s="169"/>
      <c r="DC369" s="169"/>
      <c r="DD369" s="169"/>
      <c r="DE369" s="169"/>
      <c r="DF369" s="169"/>
      <c r="DG369" s="169"/>
      <c r="DH369" s="169"/>
      <c r="DI369" s="169"/>
      <c r="DJ369" s="2"/>
      <c r="DK369" s="2"/>
      <c r="DL369" s="2"/>
      <c r="DM369" s="2"/>
      <c r="DN369" s="2"/>
      <c r="DO369" s="2"/>
      <c r="DP369" s="169"/>
      <c r="DQ369" s="169"/>
      <c r="DR369" s="169"/>
      <c r="DS369" s="169"/>
      <c r="DT369" s="169"/>
      <c r="DU369" s="169"/>
      <c r="DV369" s="169"/>
      <c r="DW369" s="37"/>
      <c r="DX369" s="37"/>
      <c r="DZ369" s="153"/>
    </row>
    <row r="370" spans="1:130" s="164" customFormat="1" hidden="1" x14ac:dyDescent="0.25">
      <c r="A370" s="153">
        <f t="shared" si="276"/>
        <v>0</v>
      </c>
      <c r="B370" s="39"/>
      <c r="C370" s="39"/>
      <c r="D370" s="17">
        <f t="shared" si="277"/>
        <v>0</v>
      </c>
      <c r="E370" s="113">
        <f t="shared" si="278"/>
        <v>0</v>
      </c>
      <c r="F370" s="113">
        <f t="shared" si="279"/>
        <v>0</v>
      </c>
      <c r="G370" s="113">
        <f t="shared" si="280"/>
        <v>0</v>
      </c>
      <c r="H370" s="113">
        <f t="shared" si="281"/>
        <v>0</v>
      </c>
      <c r="I370" s="113">
        <f t="shared" si="282"/>
        <v>0</v>
      </c>
      <c r="J370" s="113">
        <f t="shared" si="283"/>
        <v>0</v>
      </c>
      <c r="K370" s="113">
        <f t="shared" si="284"/>
        <v>0</v>
      </c>
      <c r="L370" s="76">
        <v>8</v>
      </c>
      <c r="M370" s="76">
        <v>8</v>
      </c>
      <c r="N370" s="76">
        <v>6</v>
      </c>
      <c r="O370" s="76">
        <v>6</v>
      </c>
      <c r="P370" s="76">
        <v>6</v>
      </c>
      <c r="Q370" s="76">
        <v>2</v>
      </c>
      <c r="R370" s="76">
        <v>1</v>
      </c>
      <c r="S370" s="17">
        <f t="shared" si="285"/>
        <v>0</v>
      </c>
      <c r="T370" s="113">
        <f t="shared" si="286"/>
        <v>0</v>
      </c>
      <c r="U370" s="113">
        <f t="shared" si="287"/>
        <v>0</v>
      </c>
      <c r="V370" s="113">
        <f t="shared" si="288"/>
        <v>0</v>
      </c>
      <c r="W370" s="113">
        <f t="shared" si="289"/>
        <v>0</v>
      </c>
      <c r="X370" s="113">
        <f t="shared" si="290"/>
        <v>0</v>
      </c>
      <c r="Y370" s="113">
        <f t="shared" si="291"/>
        <v>0</v>
      </c>
      <c r="Z370" s="113">
        <f t="shared" si="292"/>
        <v>0</v>
      </c>
      <c r="AA370" s="76">
        <v>5</v>
      </c>
      <c r="AB370" s="76">
        <v>6</v>
      </c>
      <c r="AC370" s="76">
        <v>8</v>
      </c>
      <c r="AD370" s="76">
        <v>2</v>
      </c>
      <c r="AE370" s="76">
        <v>2</v>
      </c>
      <c r="AF370" s="76">
        <v>3</v>
      </c>
      <c r="AG370" s="76">
        <v>8</v>
      </c>
      <c r="AH370" s="131">
        <f t="shared" si="293"/>
        <v>0</v>
      </c>
      <c r="AI370" s="131">
        <f t="shared" si="294"/>
        <v>0</v>
      </c>
      <c r="AJ370" s="131">
        <f t="shared" si="295"/>
        <v>0</v>
      </c>
      <c r="AK370" s="131">
        <f t="shared" si="296"/>
        <v>0</v>
      </c>
      <c r="AL370" s="131">
        <f t="shared" si="297"/>
        <v>0</v>
      </c>
      <c r="AM370" s="131">
        <f t="shared" si="298"/>
        <v>0</v>
      </c>
      <c r="AN370" s="131">
        <f t="shared" si="299"/>
        <v>0</v>
      </c>
      <c r="AO370" s="115" t="b">
        <f t="shared" si="300"/>
        <v>0</v>
      </c>
      <c r="AP370" s="115" t="b">
        <f t="shared" si="301"/>
        <v>0</v>
      </c>
      <c r="AQ370" s="115" t="b">
        <f t="shared" si="302"/>
        <v>0</v>
      </c>
      <c r="AR370" s="79">
        <f t="shared" si="303"/>
        <v>0</v>
      </c>
      <c r="AS370" s="79">
        <f t="shared" si="304"/>
        <v>0</v>
      </c>
      <c r="AT370" s="79">
        <f t="shared" si="305"/>
        <v>0</v>
      </c>
      <c r="AU370" s="79">
        <f t="shared" si="306"/>
        <v>0</v>
      </c>
      <c r="AV370" s="79">
        <f t="shared" si="307"/>
        <v>0</v>
      </c>
      <c r="AW370" s="79">
        <f t="shared" si="308"/>
        <v>0</v>
      </c>
      <c r="AX370" s="128">
        <f t="shared" si="309"/>
        <v>0</v>
      </c>
      <c r="AY370" s="128"/>
      <c r="AZ370" s="128"/>
      <c r="BA370" s="128">
        <f t="shared" si="310"/>
        <v>0</v>
      </c>
      <c r="BB370" s="128">
        <f t="shared" si="311"/>
        <v>0</v>
      </c>
      <c r="BC370" s="80">
        <f t="shared" si="269"/>
        <v>0</v>
      </c>
      <c r="BD370" s="80">
        <f t="shared" si="270"/>
        <v>0</v>
      </c>
      <c r="BE370" s="80">
        <f t="shared" si="271"/>
        <v>0</v>
      </c>
      <c r="BF370" s="80">
        <f t="shared" si="272"/>
        <v>0</v>
      </c>
      <c r="BG370" s="80">
        <f t="shared" si="273"/>
        <v>0</v>
      </c>
      <c r="BH370" s="80">
        <f t="shared" si="274"/>
        <v>0</v>
      </c>
      <c r="BI370" s="4">
        <f t="shared" si="312"/>
        <v>0</v>
      </c>
      <c r="BJ370" s="4">
        <f t="shared" si="313"/>
        <v>0</v>
      </c>
      <c r="BK370" s="4">
        <f t="shared" si="314"/>
        <v>0</v>
      </c>
      <c r="BL370" s="8" t="e">
        <f>VLOOKUP(CN370,'CIR Results'!$B$3:$L$42,2,FALSE)</f>
        <v>#N/A</v>
      </c>
      <c r="BM370" s="8" t="e">
        <f>VLOOKUP(CN370,'CIR Results'!$B$3:$L$42,3,FALSE)</f>
        <v>#N/A</v>
      </c>
      <c r="BN370" s="8" t="e">
        <f>VLOOKUP(CN370,'CIR Results'!$B$3:$L$42,4,FALSE)</f>
        <v>#N/A</v>
      </c>
      <c r="BO370" s="8" t="e">
        <f>VLOOKUP(CN370,'CIR Results'!$B$3:$L$42,5,FALSE)</f>
        <v>#N/A</v>
      </c>
      <c r="BP370" s="8" t="e">
        <f>VLOOKUP(CN370,'CIR Results'!$B$3:$L$42,6,FALSE)</f>
        <v>#N/A</v>
      </c>
      <c r="BQ370" s="8" t="e">
        <f>VLOOKUP(CN370,'CIR Results'!$B$3:$L$42,8,FALSE)</f>
        <v>#N/A</v>
      </c>
      <c r="BR370" s="8" t="e">
        <f>VLOOKUP(CN370,'CIR Results'!$B$3:$L$42,9,FALSE)</f>
        <v>#N/A</v>
      </c>
      <c r="BS370" s="8" t="e">
        <f>VLOOKUP(CN370,'CIR Results'!$B$3:$L$42,10,FALSE)</f>
        <v>#N/A</v>
      </c>
      <c r="BT370" s="8" t="e">
        <f>VLOOKUP(CN370,'CIR Results'!$B$3:$L$42,11,FALSE)</f>
        <v>#N/A</v>
      </c>
      <c r="BU370" s="136" t="e">
        <f>VLOOKUP(CN370,'CIR Team Info'!$B$5:$E$44,2,FALSE)</f>
        <v>#N/A</v>
      </c>
      <c r="BV370" s="136" t="e">
        <f>VLOOKUP(CN370,'CIR Team Info'!$B$5:$E$44,4,FALSE)</f>
        <v>#N/A</v>
      </c>
      <c r="BW370" s="136" t="str">
        <f t="shared" si="275"/>
        <v xml:space="preserve">0 0 0 </v>
      </c>
      <c r="BX370" s="168">
        <f>'Pit Scouting Data'!E329</f>
        <v>0</v>
      </c>
      <c r="BY370" s="168">
        <f>'Pit Scouting Data'!F329</f>
        <v>0</v>
      </c>
      <c r="BZ370" s="168">
        <f>'Pit Scouting Data'!G329</f>
        <v>0</v>
      </c>
      <c r="CA370" s="168">
        <f>'Pit Scouting Data'!H329</f>
        <v>0</v>
      </c>
      <c r="CB370" s="168">
        <f>'Pit Scouting Data'!I329</f>
        <v>0</v>
      </c>
      <c r="CC370" s="168">
        <f>'Pit Scouting Data'!J329</f>
        <v>0</v>
      </c>
      <c r="CD370" s="168">
        <f>'Pit Scouting Data'!K329</f>
        <v>0</v>
      </c>
      <c r="CE370" s="168">
        <f>'Pit Scouting Data'!L329</f>
        <v>0</v>
      </c>
      <c r="CF370" s="168">
        <f>'Pit Scouting Data'!M329</f>
        <v>0</v>
      </c>
      <c r="CG370" s="168">
        <f>'Pit Scouting Data'!N329</f>
        <v>0</v>
      </c>
      <c r="CH370" s="168">
        <f>'Pit Scouting Data'!O329</f>
        <v>0</v>
      </c>
      <c r="CI370" s="176">
        <f>'Pit Scouting Data'!P329</f>
        <v>0</v>
      </c>
      <c r="CJ370" s="176">
        <f>'Pit Scouting Data'!Q329</f>
        <v>0</v>
      </c>
      <c r="CK370" s="176">
        <f>'Pit Scouting Data'!R329</f>
        <v>0</v>
      </c>
      <c r="CL370" s="176">
        <f>'Pit Scouting Data'!S329</f>
        <v>0</v>
      </c>
      <c r="CM370" s="169">
        <f>'Pit Scouting Data'!A329</f>
        <v>0</v>
      </c>
      <c r="CN370" s="169">
        <f>'Pit Scouting Data'!B329</f>
        <v>0</v>
      </c>
      <c r="CO370" s="169">
        <f>'Pit Scouting Data'!C329</f>
        <v>0</v>
      </c>
      <c r="CP370" s="169">
        <f>'Pit Scouting Data'!D329</f>
        <v>0</v>
      </c>
      <c r="CQ370" s="169"/>
      <c r="CR370" s="169"/>
      <c r="CS370" s="169"/>
      <c r="CT370" s="169"/>
      <c r="CU370" s="169"/>
      <c r="CV370" s="169"/>
      <c r="CW370" s="169"/>
      <c r="CX370" s="169"/>
      <c r="CY370" s="169"/>
      <c r="CZ370" s="169"/>
      <c r="DA370" s="169"/>
      <c r="DB370" s="169"/>
      <c r="DC370" s="169"/>
      <c r="DD370" s="169"/>
      <c r="DE370" s="169"/>
      <c r="DF370" s="169"/>
      <c r="DG370" s="169"/>
      <c r="DH370" s="169"/>
      <c r="DI370" s="169"/>
      <c r="DJ370" s="2"/>
      <c r="DK370" s="2"/>
      <c r="DL370" s="2"/>
      <c r="DM370" s="2"/>
      <c r="DN370" s="2"/>
      <c r="DO370" s="2"/>
      <c r="DP370" s="169"/>
      <c r="DQ370" s="169"/>
      <c r="DR370" s="169"/>
      <c r="DS370" s="169"/>
      <c r="DT370" s="169"/>
      <c r="DU370" s="169"/>
      <c r="DV370" s="169"/>
      <c r="DW370" s="37"/>
      <c r="DX370" s="37"/>
      <c r="DZ370" s="153"/>
    </row>
    <row r="371" spans="1:130" s="164" customFormat="1" hidden="1" x14ac:dyDescent="0.25">
      <c r="A371" s="153">
        <f t="shared" si="276"/>
        <v>0</v>
      </c>
      <c r="B371" s="39"/>
      <c r="C371" s="39"/>
      <c r="D371" s="17">
        <f t="shared" si="277"/>
        <v>0</v>
      </c>
      <c r="E371" s="113">
        <f t="shared" si="278"/>
        <v>0</v>
      </c>
      <c r="F371" s="113">
        <f t="shared" si="279"/>
        <v>0</v>
      </c>
      <c r="G371" s="113">
        <f t="shared" si="280"/>
        <v>0</v>
      </c>
      <c r="H371" s="113">
        <f t="shared" si="281"/>
        <v>0</v>
      </c>
      <c r="I371" s="113">
        <f t="shared" si="282"/>
        <v>0</v>
      </c>
      <c r="J371" s="113">
        <f t="shared" si="283"/>
        <v>0</v>
      </c>
      <c r="K371" s="113">
        <f t="shared" si="284"/>
        <v>0</v>
      </c>
      <c r="L371" s="76">
        <v>8</v>
      </c>
      <c r="M371" s="76">
        <v>8</v>
      </c>
      <c r="N371" s="76">
        <v>6</v>
      </c>
      <c r="O371" s="76">
        <v>6</v>
      </c>
      <c r="P371" s="76">
        <v>6</v>
      </c>
      <c r="Q371" s="76">
        <v>2</v>
      </c>
      <c r="R371" s="76">
        <v>1</v>
      </c>
      <c r="S371" s="17">
        <f t="shared" si="285"/>
        <v>0</v>
      </c>
      <c r="T371" s="113">
        <f t="shared" si="286"/>
        <v>0</v>
      </c>
      <c r="U371" s="113">
        <f t="shared" si="287"/>
        <v>0</v>
      </c>
      <c r="V371" s="113">
        <f t="shared" si="288"/>
        <v>0</v>
      </c>
      <c r="W371" s="113">
        <f t="shared" si="289"/>
        <v>0</v>
      </c>
      <c r="X371" s="113">
        <f t="shared" si="290"/>
        <v>0</v>
      </c>
      <c r="Y371" s="113">
        <f t="shared" si="291"/>
        <v>0</v>
      </c>
      <c r="Z371" s="113">
        <f t="shared" si="292"/>
        <v>0</v>
      </c>
      <c r="AA371" s="76">
        <v>5</v>
      </c>
      <c r="AB371" s="76">
        <v>6</v>
      </c>
      <c r="AC371" s="76">
        <v>8</v>
      </c>
      <c r="AD371" s="76">
        <v>2</v>
      </c>
      <c r="AE371" s="76">
        <v>2</v>
      </c>
      <c r="AF371" s="76">
        <v>3</v>
      </c>
      <c r="AG371" s="76">
        <v>8</v>
      </c>
      <c r="AH371" s="131">
        <f t="shared" si="293"/>
        <v>0</v>
      </c>
      <c r="AI371" s="131">
        <f t="shared" si="294"/>
        <v>0</v>
      </c>
      <c r="AJ371" s="131">
        <f t="shared" si="295"/>
        <v>0</v>
      </c>
      <c r="AK371" s="131">
        <f t="shared" si="296"/>
        <v>0</v>
      </c>
      <c r="AL371" s="131">
        <f t="shared" si="297"/>
        <v>0</v>
      </c>
      <c r="AM371" s="131">
        <f t="shared" si="298"/>
        <v>0</v>
      </c>
      <c r="AN371" s="131">
        <f t="shared" si="299"/>
        <v>0</v>
      </c>
      <c r="AO371" s="115" t="b">
        <f t="shared" si="300"/>
        <v>0</v>
      </c>
      <c r="AP371" s="115" t="b">
        <f t="shared" si="301"/>
        <v>0</v>
      </c>
      <c r="AQ371" s="115" t="b">
        <f t="shared" si="302"/>
        <v>0</v>
      </c>
      <c r="AR371" s="79">
        <f t="shared" si="303"/>
        <v>0</v>
      </c>
      <c r="AS371" s="79">
        <f t="shared" si="304"/>
        <v>0</v>
      </c>
      <c r="AT371" s="79">
        <f t="shared" si="305"/>
        <v>0</v>
      </c>
      <c r="AU371" s="79">
        <f t="shared" si="306"/>
        <v>0</v>
      </c>
      <c r="AV371" s="79">
        <f t="shared" si="307"/>
        <v>0</v>
      </c>
      <c r="AW371" s="79">
        <f t="shared" si="308"/>
        <v>0</v>
      </c>
      <c r="AX371" s="128">
        <f t="shared" si="309"/>
        <v>0</v>
      </c>
      <c r="AY371" s="128"/>
      <c r="AZ371" s="128"/>
      <c r="BA371" s="128">
        <f t="shared" si="310"/>
        <v>0</v>
      </c>
      <c r="BB371" s="128">
        <f t="shared" si="311"/>
        <v>0</v>
      </c>
      <c r="BC371" s="80">
        <f t="shared" si="269"/>
        <v>0</v>
      </c>
      <c r="BD371" s="80">
        <f t="shared" si="270"/>
        <v>0</v>
      </c>
      <c r="BE371" s="80">
        <f t="shared" si="271"/>
        <v>0</v>
      </c>
      <c r="BF371" s="80">
        <f t="shared" si="272"/>
        <v>0</v>
      </c>
      <c r="BG371" s="80">
        <f t="shared" si="273"/>
        <v>0</v>
      </c>
      <c r="BH371" s="80">
        <f t="shared" si="274"/>
        <v>0</v>
      </c>
      <c r="BI371" s="4">
        <f t="shared" si="312"/>
        <v>0</v>
      </c>
      <c r="BJ371" s="4">
        <f t="shared" si="313"/>
        <v>0</v>
      </c>
      <c r="BK371" s="4">
        <f t="shared" si="314"/>
        <v>0</v>
      </c>
      <c r="BL371" s="8" t="e">
        <f>VLOOKUP(CN371,'CIR Results'!$B$3:$L$42,2,FALSE)</f>
        <v>#N/A</v>
      </c>
      <c r="BM371" s="8" t="e">
        <f>VLOOKUP(CN371,'CIR Results'!$B$3:$L$42,3,FALSE)</f>
        <v>#N/A</v>
      </c>
      <c r="BN371" s="8" t="e">
        <f>VLOOKUP(CN371,'CIR Results'!$B$3:$L$42,4,FALSE)</f>
        <v>#N/A</v>
      </c>
      <c r="BO371" s="8" t="e">
        <f>VLOOKUP(CN371,'CIR Results'!$B$3:$L$42,5,FALSE)</f>
        <v>#N/A</v>
      </c>
      <c r="BP371" s="8" t="e">
        <f>VLOOKUP(CN371,'CIR Results'!$B$3:$L$42,6,FALSE)</f>
        <v>#N/A</v>
      </c>
      <c r="BQ371" s="8" t="e">
        <f>VLOOKUP(CN371,'CIR Results'!$B$3:$L$42,8,FALSE)</f>
        <v>#N/A</v>
      </c>
      <c r="BR371" s="8" t="e">
        <f>VLOOKUP(CN371,'CIR Results'!$B$3:$L$42,9,FALSE)</f>
        <v>#N/A</v>
      </c>
      <c r="BS371" s="8" t="e">
        <f>VLOOKUP(CN371,'CIR Results'!$B$3:$L$42,10,FALSE)</f>
        <v>#N/A</v>
      </c>
      <c r="BT371" s="8" t="e">
        <f>VLOOKUP(CN371,'CIR Results'!$B$3:$L$42,11,FALSE)</f>
        <v>#N/A</v>
      </c>
      <c r="BU371" s="136" t="e">
        <f>VLOOKUP(CN371,'CIR Team Info'!$B$5:$E$44,2,FALSE)</f>
        <v>#N/A</v>
      </c>
      <c r="BV371" s="136" t="e">
        <f>VLOOKUP(CN371,'CIR Team Info'!$B$5:$E$44,4,FALSE)</f>
        <v>#N/A</v>
      </c>
      <c r="BW371" s="136" t="str">
        <f t="shared" si="275"/>
        <v xml:space="preserve">0 0 0 </v>
      </c>
      <c r="BX371" s="168">
        <f>'Pit Scouting Data'!E330</f>
        <v>0</v>
      </c>
      <c r="BY371" s="168">
        <f>'Pit Scouting Data'!F330</f>
        <v>0</v>
      </c>
      <c r="BZ371" s="168">
        <f>'Pit Scouting Data'!G330</f>
        <v>0</v>
      </c>
      <c r="CA371" s="168">
        <f>'Pit Scouting Data'!H330</f>
        <v>0</v>
      </c>
      <c r="CB371" s="168">
        <f>'Pit Scouting Data'!I330</f>
        <v>0</v>
      </c>
      <c r="CC371" s="168">
        <f>'Pit Scouting Data'!J330</f>
        <v>0</v>
      </c>
      <c r="CD371" s="168">
        <f>'Pit Scouting Data'!K330</f>
        <v>0</v>
      </c>
      <c r="CE371" s="168">
        <f>'Pit Scouting Data'!L330</f>
        <v>0</v>
      </c>
      <c r="CF371" s="168">
        <f>'Pit Scouting Data'!M330</f>
        <v>0</v>
      </c>
      <c r="CG371" s="168">
        <f>'Pit Scouting Data'!N330</f>
        <v>0</v>
      </c>
      <c r="CH371" s="168">
        <f>'Pit Scouting Data'!O330</f>
        <v>0</v>
      </c>
      <c r="CI371" s="176">
        <f>'Pit Scouting Data'!P330</f>
        <v>0</v>
      </c>
      <c r="CJ371" s="176">
        <f>'Pit Scouting Data'!Q330</f>
        <v>0</v>
      </c>
      <c r="CK371" s="176">
        <f>'Pit Scouting Data'!R330</f>
        <v>0</v>
      </c>
      <c r="CL371" s="176">
        <f>'Pit Scouting Data'!S330</f>
        <v>0</v>
      </c>
      <c r="CM371" s="169">
        <f>'Pit Scouting Data'!A330</f>
        <v>0</v>
      </c>
      <c r="CN371" s="169">
        <f>'Pit Scouting Data'!B330</f>
        <v>0</v>
      </c>
      <c r="CO371" s="169">
        <f>'Pit Scouting Data'!C330</f>
        <v>0</v>
      </c>
      <c r="CP371" s="169">
        <f>'Pit Scouting Data'!D330</f>
        <v>0</v>
      </c>
      <c r="CQ371" s="169"/>
      <c r="CR371" s="169"/>
      <c r="CS371" s="169"/>
      <c r="CT371" s="169"/>
      <c r="CU371" s="169"/>
      <c r="CV371" s="169"/>
      <c r="CW371" s="169"/>
      <c r="CX371" s="169"/>
      <c r="CY371" s="169"/>
      <c r="CZ371" s="169"/>
      <c r="DA371" s="169"/>
      <c r="DB371" s="169"/>
      <c r="DC371" s="169"/>
      <c r="DD371" s="169"/>
      <c r="DE371" s="169"/>
      <c r="DF371" s="169"/>
      <c r="DG371" s="169"/>
      <c r="DH371" s="169"/>
      <c r="DI371" s="169"/>
      <c r="DJ371" s="2"/>
      <c r="DK371" s="2"/>
      <c r="DL371" s="2"/>
      <c r="DM371" s="2"/>
      <c r="DN371" s="2"/>
      <c r="DO371" s="2"/>
      <c r="DP371" s="169"/>
      <c r="DQ371" s="169"/>
      <c r="DR371" s="169"/>
      <c r="DS371" s="169"/>
      <c r="DT371" s="169"/>
      <c r="DU371" s="169"/>
      <c r="DV371" s="169"/>
      <c r="DW371" s="37"/>
      <c r="DX371" s="37"/>
      <c r="DZ371" s="153"/>
    </row>
    <row r="372" spans="1:130" s="164" customFormat="1" hidden="1" x14ac:dyDescent="0.25">
      <c r="A372" s="153">
        <f t="shared" si="276"/>
        <v>0</v>
      </c>
      <c r="B372" s="39"/>
      <c r="C372" s="39"/>
      <c r="D372" s="17">
        <f t="shared" si="277"/>
        <v>0</v>
      </c>
      <c r="E372" s="113">
        <f t="shared" si="278"/>
        <v>0</v>
      </c>
      <c r="F372" s="113">
        <f t="shared" si="279"/>
        <v>0</v>
      </c>
      <c r="G372" s="113">
        <f t="shared" si="280"/>
        <v>0</v>
      </c>
      <c r="H372" s="113">
        <f t="shared" si="281"/>
        <v>0</v>
      </c>
      <c r="I372" s="113">
        <f t="shared" si="282"/>
        <v>0</v>
      </c>
      <c r="J372" s="113">
        <f t="shared" si="283"/>
        <v>0</v>
      </c>
      <c r="K372" s="113">
        <f t="shared" si="284"/>
        <v>0</v>
      </c>
      <c r="L372" s="76">
        <v>8</v>
      </c>
      <c r="M372" s="76">
        <v>8</v>
      </c>
      <c r="N372" s="76">
        <v>6</v>
      </c>
      <c r="O372" s="76">
        <v>6</v>
      </c>
      <c r="P372" s="76">
        <v>6</v>
      </c>
      <c r="Q372" s="76">
        <v>2</v>
      </c>
      <c r="R372" s="76">
        <v>1</v>
      </c>
      <c r="S372" s="17">
        <f t="shared" si="285"/>
        <v>0</v>
      </c>
      <c r="T372" s="113">
        <f t="shared" si="286"/>
        <v>0</v>
      </c>
      <c r="U372" s="113">
        <f t="shared" si="287"/>
        <v>0</v>
      </c>
      <c r="V372" s="113">
        <f t="shared" si="288"/>
        <v>0</v>
      </c>
      <c r="W372" s="113">
        <f t="shared" si="289"/>
        <v>0</v>
      </c>
      <c r="X372" s="113">
        <f t="shared" si="290"/>
        <v>0</v>
      </c>
      <c r="Y372" s="113">
        <f t="shared" si="291"/>
        <v>0</v>
      </c>
      <c r="Z372" s="113">
        <f t="shared" si="292"/>
        <v>0</v>
      </c>
      <c r="AA372" s="76">
        <v>5</v>
      </c>
      <c r="AB372" s="76">
        <v>6</v>
      </c>
      <c r="AC372" s="76">
        <v>8</v>
      </c>
      <c r="AD372" s="76">
        <v>2</v>
      </c>
      <c r="AE372" s="76">
        <v>2</v>
      </c>
      <c r="AF372" s="76">
        <v>3</v>
      </c>
      <c r="AG372" s="76">
        <v>8</v>
      </c>
      <c r="AH372" s="131">
        <f t="shared" si="293"/>
        <v>0</v>
      </c>
      <c r="AI372" s="131">
        <f t="shared" si="294"/>
        <v>0</v>
      </c>
      <c r="AJ372" s="131">
        <f t="shared" si="295"/>
        <v>0</v>
      </c>
      <c r="AK372" s="131">
        <f t="shared" si="296"/>
        <v>0</v>
      </c>
      <c r="AL372" s="131">
        <f t="shared" si="297"/>
        <v>0</v>
      </c>
      <c r="AM372" s="131">
        <f t="shared" si="298"/>
        <v>0</v>
      </c>
      <c r="AN372" s="131">
        <f t="shared" si="299"/>
        <v>0</v>
      </c>
      <c r="AO372" s="115" t="b">
        <f t="shared" si="300"/>
        <v>0</v>
      </c>
      <c r="AP372" s="115" t="b">
        <f t="shared" si="301"/>
        <v>0</v>
      </c>
      <c r="AQ372" s="115" t="b">
        <f t="shared" si="302"/>
        <v>0</v>
      </c>
      <c r="AR372" s="79">
        <f t="shared" si="303"/>
        <v>0</v>
      </c>
      <c r="AS372" s="79">
        <f t="shared" si="304"/>
        <v>0</v>
      </c>
      <c r="AT372" s="79">
        <f t="shared" si="305"/>
        <v>0</v>
      </c>
      <c r="AU372" s="79">
        <f t="shared" si="306"/>
        <v>0</v>
      </c>
      <c r="AV372" s="79">
        <f t="shared" si="307"/>
        <v>0</v>
      </c>
      <c r="AW372" s="79">
        <f t="shared" si="308"/>
        <v>0</v>
      </c>
      <c r="AX372" s="128">
        <f t="shared" si="309"/>
        <v>0</v>
      </c>
      <c r="AY372" s="128"/>
      <c r="AZ372" s="128"/>
      <c r="BA372" s="128">
        <f t="shared" si="310"/>
        <v>0</v>
      </c>
      <c r="BB372" s="128">
        <f t="shared" si="311"/>
        <v>0</v>
      </c>
      <c r="BC372" s="80">
        <f t="shared" si="269"/>
        <v>0</v>
      </c>
      <c r="BD372" s="80">
        <f t="shared" si="270"/>
        <v>0</v>
      </c>
      <c r="BE372" s="80">
        <f t="shared" si="271"/>
        <v>0</v>
      </c>
      <c r="BF372" s="80">
        <f t="shared" si="272"/>
        <v>0</v>
      </c>
      <c r="BG372" s="80">
        <f t="shared" si="273"/>
        <v>0</v>
      </c>
      <c r="BH372" s="80">
        <f t="shared" si="274"/>
        <v>0</v>
      </c>
      <c r="BI372" s="4">
        <f t="shared" si="312"/>
        <v>0</v>
      </c>
      <c r="BJ372" s="4">
        <f t="shared" si="313"/>
        <v>0</v>
      </c>
      <c r="BK372" s="4">
        <f t="shared" si="314"/>
        <v>0</v>
      </c>
      <c r="BL372" s="8" t="e">
        <f>VLOOKUP(CN372,'CIR Results'!$B$3:$L$42,2,FALSE)</f>
        <v>#N/A</v>
      </c>
      <c r="BM372" s="8" t="e">
        <f>VLOOKUP(CN372,'CIR Results'!$B$3:$L$42,3,FALSE)</f>
        <v>#N/A</v>
      </c>
      <c r="BN372" s="8" t="e">
        <f>VLOOKUP(CN372,'CIR Results'!$B$3:$L$42,4,FALSE)</f>
        <v>#N/A</v>
      </c>
      <c r="BO372" s="8" t="e">
        <f>VLOOKUP(CN372,'CIR Results'!$B$3:$L$42,5,FALSE)</f>
        <v>#N/A</v>
      </c>
      <c r="BP372" s="8" t="e">
        <f>VLOOKUP(CN372,'CIR Results'!$B$3:$L$42,6,FALSE)</f>
        <v>#N/A</v>
      </c>
      <c r="BQ372" s="8" t="e">
        <f>VLOOKUP(CN372,'CIR Results'!$B$3:$L$42,8,FALSE)</f>
        <v>#N/A</v>
      </c>
      <c r="BR372" s="8" t="e">
        <f>VLOOKUP(CN372,'CIR Results'!$B$3:$L$42,9,FALSE)</f>
        <v>#N/A</v>
      </c>
      <c r="BS372" s="8" t="e">
        <f>VLOOKUP(CN372,'CIR Results'!$B$3:$L$42,10,FALSE)</f>
        <v>#N/A</v>
      </c>
      <c r="BT372" s="8" t="e">
        <f>VLOOKUP(CN372,'CIR Results'!$B$3:$L$42,11,FALSE)</f>
        <v>#N/A</v>
      </c>
      <c r="BU372" s="136" t="e">
        <f>VLOOKUP(CN372,'CIR Team Info'!$B$5:$E$44,2,FALSE)</f>
        <v>#N/A</v>
      </c>
      <c r="BV372" s="136" t="e">
        <f>VLOOKUP(CN372,'CIR Team Info'!$B$5:$E$44,4,FALSE)</f>
        <v>#N/A</v>
      </c>
      <c r="BW372" s="136" t="str">
        <f t="shared" si="275"/>
        <v xml:space="preserve">0 0 0 </v>
      </c>
      <c r="BX372" s="168">
        <f>'Pit Scouting Data'!E331</f>
        <v>0</v>
      </c>
      <c r="BY372" s="168">
        <f>'Pit Scouting Data'!F331</f>
        <v>0</v>
      </c>
      <c r="BZ372" s="168">
        <f>'Pit Scouting Data'!G331</f>
        <v>0</v>
      </c>
      <c r="CA372" s="168">
        <f>'Pit Scouting Data'!H331</f>
        <v>0</v>
      </c>
      <c r="CB372" s="168">
        <f>'Pit Scouting Data'!I331</f>
        <v>0</v>
      </c>
      <c r="CC372" s="168">
        <f>'Pit Scouting Data'!J331</f>
        <v>0</v>
      </c>
      <c r="CD372" s="168">
        <f>'Pit Scouting Data'!K331</f>
        <v>0</v>
      </c>
      <c r="CE372" s="168">
        <f>'Pit Scouting Data'!L331</f>
        <v>0</v>
      </c>
      <c r="CF372" s="168">
        <f>'Pit Scouting Data'!M331</f>
        <v>0</v>
      </c>
      <c r="CG372" s="168">
        <f>'Pit Scouting Data'!N331</f>
        <v>0</v>
      </c>
      <c r="CH372" s="168">
        <f>'Pit Scouting Data'!O331</f>
        <v>0</v>
      </c>
      <c r="CI372" s="176">
        <f>'Pit Scouting Data'!P331</f>
        <v>0</v>
      </c>
      <c r="CJ372" s="176">
        <f>'Pit Scouting Data'!Q331</f>
        <v>0</v>
      </c>
      <c r="CK372" s="176">
        <f>'Pit Scouting Data'!R331</f>
        <v>0</v>
      </c>
      <c r="CL372" s="176">
        <f>'Pit Scouting Data'!S331</f>
        <v>0</v>
      </c>
      <c r="CM372" s="169">
        <f>'Pit Scouting Data'!A331</f>
        <v>0</v>
      </c>
      <c r="CN372" s="169">
        <f>'Pit Scouting Data'!B331</f>
        <v>0</v>
      </c>
      <c r="CO372" s="169">
        <f>'Pit Scouting Data'!C331</f>
        <v>0</v>
      </c>
      <c r="CP372" s="169">
        <f>'Pit Scouting Data'!D331</f>
        <v>0</v>
      </c>
      <c r="CQ372" s="169"/>
      <c r="CR372" s="169"/>
      <c r="CS372" s="169"/>
      <c r="CT372" s="169"/>
      <c r="CU372" s="169"/>
      <c r="CV372" s="169"/>
      <c r="CW372" s="169"/>
      <c r="CX372" s="169"/>
      <c r="CY372" s="169"/>
      <c r="CZ372" s="169"/>
      <c r="DA372" s="169"/>
      <c r="DB372" s="169"/>
      <c r="DC372" s="169"/>
      <c r="DD372" s="169"/>
      <c r="DE372" s="169"/>
      <c r="DF372" s="169"/>
      <c r="DG372" s="169"/>
      <c r="DH372" s="169"/>
      <c r="DI372" s="169"/>
      <c r="DJ372" s="2"/>
      <c r="DK372" s="2"/>
      <c r="DL372" s="2"/>
      <c r="DM372" s="2"/>
      <c r="DN372" s="2"/>
      <c r="DO372" s="2"/>
      <c r="DP372" s="169"/>
      <c r="DQ372" s="169"/>
      <c r="DR372" s="169"/>
      <c r="DS372" s="169"/>
      <c r="DT372" s="169"/>
      <c r="DU372" s="169"/>
      <c r="DV372" s="169"/>
      <c r="DW372" s="37"/>
      <c r="DX372" s="37"/>
      <c r="DZ372" s="153"/>
    </row>
    <row r="373" spans="1:130" s="164" customFormat="1" hidden="1" x14ac:dyDescent="0.25">
      <c r="A373" s="153">
        <f t="shared" si="276"/>
        <v>0</v>
      </c>
      <c r="B373" s="39"/>
      <c r="C373" s="39"/>
      <c r="D373" s="17">
        <f t="shared" si="277"/>
        <v>0</v>
      </c>
      <c r="E373" s="113">
        <f t="shared" si="278"/>
        <v>0</v>
      </c>
      <c r="F373" s="113">
        <f t="shared" si="279"/>
        <v>0</v>
      </c>
      <c r="G373" s="113">
        <f t="shared" si="280"/>
        <v>0</v>
      </c>
      <c r="H373" s="113">
        <f t="shared" si="281"/>
        <v>0</v>
      </c>
      <c r="I373" s="113">
        <f t="shared" si="282"/>
        <v>0</v>
      </c>
      <c r="J373" s="113">
        <f t="shared" si="283"/>
        <v>0</v>
      </c>
      <c r="K373" s="113">
        <f t="shared" si="284"/>
        <v>0</v>
      </c>
      <c r="L373" s="76">
        <v>8</v>
      </c>
      <c r="M373" s="76">
        <v>8</v>
      </c>
      <c r="N373" s="76">
        <v>6</v>
      </c>
      <c r="O373" s="76">
        <v>6</v>
      </c>
      <c r="P373" s="76">
        <v>6</v>
      </c>
      <c r="Q373" s="76">
        <v>2</v>
      </c>
      <c r="R373" s="76">
        <v>1</v>
      </c>
      <c r="S373" s="17">
        <f t="shared" si="285"/>
        <v>0</v>
      </c>
      <c r="T373" s="113">
        <f t="shared" si="286"/>
        <v>0</v>
      </c>
      <c r="U373" s="113">
        <f t="shared" si="287"/>
        <v>0</v>
      </c>
      <c r="V373" s="113">
        <f t="shared" si="288"/>
        <v>0</v>
      </c>
      <c r="W373" s="113">
        <f t="shared" si="289"/>
        <v>0</v>
      </c>
      <c r="X373" s="113">
        <f t="shared" si="290"/>
        <v>0</v>
      </c>
      <c r="Y373" s="113">
        <f t="shared" si="291"/>
        <v>0</v>
      </c>
      <c r="Z373" s="113">
        <f t="shared" si="292"/>
        <v>0</v>
      </c>
      <c r="AA373" s="76">
        <v>5</v>
      </c>
      <c r="AB373" s="76">
        <v>6</v>
      </c>
      <c r="AC373" s="76">
        <v>8</v>
      </c>
      <c r="AD373" s="76">
        <v>2</v>
      </c>
      <c r="AE373" s="76">
        <v>2</v>
      </c>
      <c r="AF373" s="76">
        <v>3</v>
      </c>
      <c r="AG373" s="76">
        <v>8</v>
      </c>
      <c r="AH373" s="131">
        <f t="shared" si="293"/>
        <v>0</v>
      </c>
      <c r="AI373" s="131">
        <f t="shared" si="294"/>
        <v>0</v>
      </c>
      <c r="AJ373" s="131">
        <f t="shared" si="295"/>
        <v>0</v>
      </c>
      <c r="AK373" s="131">
        <f t="shared" si="296"/>
        <v>0</v>
      </c>
      <c r="AL373" s="131">
        <f t="shared" si="297"/>
        <v>0</v>
      </c>
      <c r="AM373" s="131">
        <f t="shared" si="298"/>
        <v>0</v>
      </c>
      <c r="AN373" s="131">
        <f t="shared" si="299"/>
        <v>0</v>
      </c>
      <c r="AO373" s="115" t="b">
        <f t="shared" si="300"/>
        <v>0</v>
      </c>
      <c r="AP373" s="115" t="b">
        <f t="shared" si="301"/>
        <v>0</v>
      </c>
      <c r="AQ373" s="115" t="b">
        <f t="shared" si="302"/>
        <v>0</v>
      </c>
      <c r="AR373" s="79">
        <f t="shared" si="303"/>
        <v>0</v>
      </c>
      <c r="AS373" s="79">
        <f t="shared" si="304"/>
        <v>0</v>
      </c>
      <c r="AT373" s="79">
        <f t="shared" si="305"/>
        <v>0</v>
      </c>
      <c r="AU373" s="79">
        <f t="shared" si="306"/>
        <v>0</v>
      </c>
      <c r="AV373" s="79">
        <f t="shared" si="307"/>
        <v>0</v>
      </c>
      <c r="AW373" s="79">
        <f t="shared" si="308"/>
        <v>0</v>
      </c>
      <c r="AX373" s="128">
        <f t="shared" si="309"/>
        <v>0</v>
      </c>
      <c r="AY373" s="128"/>
      <c r="AZ373" s="128"/>
      <c r="BA373" s="128">
        <f t="shared" si="310"/>
        <v>0</v>
      </c>
      <c r="BB373" s="128">
        <f t="shared" si="311"/>
        <v>0</v>
      </c>
      <c r="BC373" s="80">
        <f t="shared" si="269"/>
        <v>0</v>
      </c>
      <c r="BD373" s="80">
        <f t="shared" si="270"/>
        <v>0</v>
      </c>
      <c r="BE373" s="80">
        <f t="shared" si="271"/>
        <v>0</v>
      </c>
      <c r="BF373" s="80">
        <f t="shared" si="272"/>
        <v>0</v>
      </c>
      <c r="BG373" s="80">
        <f t="shared" si="273"/>
        <v>0</v>
      </c>
      <c r="BH373" s="80">
        <f t="shared" si="274"/>
        <v>0</v>
      </c>
      <c r="BI373" s="4">
        <f t="shared" si="312"/>
        <v>0</v>
      </c>
      <c r="BJ373" s="4">
        <f t="shared" si="313"/>
        <v>0</v>
      </c>
      <c r="BK373" s="4">
        <f t="shared" si="314"/>
        <v>0</v>
      </c>
      <c r="BL373" s="8" t="e">
        <f>VLOOKUP(CN373,'CIR Results'!$B$3:$L$42,2,FALSE)</f>
        <v>#N/A</v>
      </c>
      <c r="BM373" s="8" t="e">
        <f>VLOOKUP(CN373,'CIR Results'!$B$3:$L$42,3,FALSE)</f>
        <v>#N/A</v>
      </c>
      <c r="BN373" s="8" t="e">
        <f>VLOOKUP(CN373,'CIR Results'!$B$3:$L$42,4,FALSE)</f>
        <v>#N/A</v>
      </c>
      <c r="BO373" s="8" t="e">
        <f>VLOOKUP(CN373,'CIR Results'!$B$3:$L$42,5,FALSE)</f>
        <v>#N/A</v>
      </c>
      <c r="BP373" s="8" t="e">
        <f>VLOOKUP(CN373,'CIR Results'!$B$3:$L$42,6,FALSE)</f>
        <v>#N/A</v>
      </c>
      <c r="BQ373" s="8" t="e">
        <f>VLOOKUP(CN373,'CIR Results'!$B$3:$L$42,8,FALSE)</f>
        <v>#N/A</v>
      </c>
      <c r="BR373" s="8" t="e">
        <f>VLOOKUP(CN373,'CIR Results'!$B$3:$L$42,9,FALSE)</f>
        <v>#N/A</v>
      </c>
      <c r="BS373" s="8" t="e">
        <f>VLOOKUP(CN373,'CIR Results'!$B$3:$L$42,10,FALSE)</f>
        <v>#N/A</v>
      </c>
      <c r="BT373" s="8" t="e">
        <f>VLOOKUP(CN373,'CIR Results'!$B$3:$L$42,11,FALSE)</f>
        <v>#N/A</v>
      </c>
      <c r="BU373" s="136" t="e">
        <f>VLOOKUP(CN373,'CIR Team Info'!$B$5:$E$44,2,FALSE)</f>
        <v>#N/A</v>
      </c>
      <c r="BV373" s="136" t="e">
        <f>VLOOKUP(CN373,'CIR Team Info'!$B$5:$E$44,4,FALSE)</f>
        <v>#N/A</v>
      </c>
      <c r="BW373" s="136" t="str">
        <f t="shared" si="275"/>
        <v xml:space="preserve">0 0 0 </v>
      </c>
      <c r="BX373" s="168">
        <f>'Pit Scouting Data'!E332</f>
        <v>0</v>
      </c>
      <c r="BY373" s="168">
        <f>'Pit Scouting Data'!F332</f>
        <v>0</v>
      </c>
      <c r="BZ373" s="168">
        <f>'Pit Scouting Data'!G332</f>
        <v>0</v>
      </c>
      <c r="CA373" s="168">
        <f>'Pit Scouting Data'!H332</f>
        <v>0</v>
      </c>
      <c r="CB373" s="168">
        <f>'Pit Scouting Data'!I332</f>
        <v>0</v>
      </c>
      <c r="CC373" s="168">
        <f>'Pit Scouting Data'!J332</f>
        <v>0</v>
      </c>
      <c r="CD373" s="168">
        <f>'Pit Scouting Data'!K332</f>
        <v>0</v>
      </c>
      <c r="CE373" s="168">
        <f>'Pit Scouting Data'!L332</f>
        <v>0</v>
      </c>
      <c r="CF373" s="168">
        <f>'Pit Scouting Data'!M332</f>
        <v>0</v>
      </c>
      <c r="CG373" s="168">
        <f>'Pit Scouting Data'!N332</f>
        <v>0</v>
      </c>
      <c r="CH373" s="168">
        <f>'Pit Scouting Data'!O332</f>
        <v>0</v>
      </c>
      <c r="CI373" s="176">
        <f>'Pit Scouting Data'!P332</f>
        <v>0</v>
      </c>
      <c r="CJ373" s="176">
        <f>'Pit Scouting Data'!Q332</f>
        <v>0</v>
      </c>
      <c r="CK373" s="176">
        <f>'Pit Scouting Data'!R332</f>
        <v>0</v>
      </c>
      <c r="CL373" s="176">
        <f>'Pit Scouting Data'!S332</f>
        <v>0</v>
      </c>
      <c r="CM373" s="169">
        <f>'Pit Scouting Data'!A332</f>
        <v>0</v>
      </c>
      <c r="CN373" s="169">
        <f>'Pit Scouting Data'!B332</f>
        <v>0</v>
      </c>
      <c r="CO373" s="169">
        <f>'Pit Scouting Data'!C332</f>
        <v>0</v>
      </c>
      <c r="CP373" s="169">
        <f>'Pit Scouting Data'!D332</f>
        <v>0</v>
      </c>
      <c r="CQ373" s="169"/>
      <c r="CR373" s="169"/>
      <c r="CS373" s="169"/>
      <c r="CT373" s="169"/>
      <c r="CU373" s="169"/>
      <c r="CV373" s="169"/>
      <c r="CW373" s="169"/>
      <c r="CX373" s="169"/>
      <c r="CY373" s="169"/>
      <c r="CZ373" s="169"/>
      <c r="DA373" s="169"/>
      <c r="DB373" s="169"/>
      <c r="DC373" s="169"/>
      <c r="DD373" s="169"/>
      <c r="DE373" s="169"/>
      <c r="DF373" s="169"/>
      <c r="DG373" s="169"/>
      <c r="DH373" s="169"/>
      <c r="DI373" s="169"/>
      <c r="DJ373" s="2"/>
      <c r="DK373" s="2"/>
      <c r="DL373" s="2"/>
      <c r="DM373" s="2"/>
      <c r="DN373" s="2"/>
      <c r="DO373" s="2"/>
      <c r="DP373" s="169"/>
      <c r="DQ373" s="169"/>
      <c r="DR373" s="169"/>
      <c r="DS373" s="169"/>
      <c r="DT373" s="169"/>
      <c r="DU373" s="169"/>
      <c r="DV373" s="169"/>
      <c r="DW373" s="37"/>
      <c r="DX373" s="37"/>
      <c r="DZ373" s="153"/>
    </row>
    <row r="374" spans="1:130" s="164" customFormat="1" hidden="1" x14ac:dyDescent="0.25">
      <c r="A374" s="153">
        <f t="shared" si="276"/>
        <v>0</v>
      </c>
      <c r="B374" s="39"/>
      <c r="C374" s="39"/>
      <c r="D374" s="17">
        <f t="shared" si="277"/>
        <v>0</v>
      </c>
      <c r="E374" s="113">
        <f t="shared" si="278"/>
        <v>0</v>
      </c>
      <c r="F374" s="113">
        <f t="shared" si="279"/>
        <v>0</v>
      </c>
      <c r="G374" s="113">
        <f t="shared" si="280"/>
        <v>0</v>
      </c>
      <c r="H374" s="113">
        <f t="shared" si="281"/>
        <v>0</v>
      </c>
      <c r="I374" s="113">
        <f t="shared" si="282"/>
        <v>0</v>
      </c>
      <c r="J374" s="113">
        <f t="shared" si="283"/>
        <v>0</v>
      </c>
      <c r="K374" s="113">
        <f t="shared" si="284"/>
        <v>0</v>
      </c>
      <c r="L374" s="76">
        <v>8</v>
      </c>
      <c r="M374" s="76">
        <v>8</v>
      </c>
      <c r="N374" s="76">
        <v>6</v>
      </c>
      <c r="O374" s="76">
        <v>6</v>
      </c>
      <c r="P374" s="76">
        <v>6</v>
      </c>
      <c r="Q374" s="76">
        <v>2</v>
      </c>
      <c r="R374" s="76">
        <v>1</v>
      </c>
      <c r="S374" s="17">
        <f t="shared" si="285"/>
        <v>0</v>
      </c>
      <c r="T374" s="113">
        <f t="shared" si="286"/>
        <v>0</v>
      </c>
      <c r="U374" s="113">
        <f t="shared" si="287"/>
        <v>0</v>
      </c>
      <c r="V374" s="113">
        <f t="shared" si="288"/>
        <v>0</v>
      </c>
      <c r="W374" s="113">
        <f t="shared" si="289"/>
        <v>0</v>
      </c>
      <c r="X374" s="113">
        <f t="shared" si="290"/>
        <v>0</v>
      </c>
      <c r="Y374" s="113">
        <f t="shared" si="291"/>
        <v>0</v>
      </c>
      <c r="Z374" s="113">
        <f t="shared" si="292"/>
        <v>0</v>
      </c>
      <c r="AA374" s="76">
        <v>5</v>
      </c>
      <c r="AB374" s="76">
        <v>6</v>
      </c>
      <c r="AC374" s="76">
        <v>8</v>
      </c>
      <c r="AD374" s="76">
        <v>2</v>
      </c>
      <c r="AE374" s="76">
        <v>2</v>
      </c>
      <c r="AF374" s="76">
        <v>3</v>
      </c>
      <c r="AG374" s="76">
        <v>8</v>
      </c>
      <c r="AH374" s="131">
        <f t="shared" si="293"/>
        <v>0</v>
      </c>
      <c r="AI374" s="131">
        <f t="shared" si="294"/>
        <v>0</v>
      </c>
      <c r="AJ374" s="131">
        <f t="shared" si="295"/>
        <v>0</v>
      </c>
      <c r="AK374" s="131">
        <f t="shared" si="296"/>
        <v>0</v>
      </c>
      <c r="AL374" s="131">
        <f t="shared" si="297"/>
        <v>0</v>
      </c>
      <c r="AM374" s="131">
        <f t="shared" si="298"/>
        <v>0</v>
      </c>
      <c r="AN374" s="131">
        <f t="shared" si="299"/>
        <v>0</v>
      </c>
      <c r="AO374" s="115" t="b">
        <f t="shared" si="300"/>
        <v>0</v>
      </c>
      <c r="AP374" s="115" t="b">
        <f t="shared" si="301"/>
        <v>0</v>
      </c>
      <c r="AQ374" s="115" t="b">
        <f t="shared" si="302"/>
        <v>0</v>
      </c>
      <c r="AR374" s="79">
        <f t="shared" si="303"/>
        <v>0</v>
      </c>
      <c r="AS374" s="79">
        <f t="shared" si="304"/>
        <v>0</v>
      </c>
      <c r="AT374" s="79">
        <f t="shared" si="305"/>
        <v>0</v>
      </c>
      <c r="AU374" s="79">
        <f t="shared" si="306"/>
        <v>0</v>
      </c>
      <c r="AV374" s="79">
        <f t="shared" si="307"/>
        <v>0</v>
      </c>
      <c r="AW374" s="79">
        <f t="shared" si="308"/>
        <v>0</v>
      </c>
      <c r="AX374" s="128">
        <f t="shared" si="309"/>
        <v>0</v>
      </c>
      <c r="AY374" s="128"/>
      <c r="AZ374" s="128"/>
      <c r="BA374" s="128">
        <f t="shared" si="310"/>
        <v>0</v>
      </c>
      <c r="BB374" s="128">
        <f t="shared" si="311"/>
        <v>0</v>
      </c>
      <c r="BC374" s="80">
        <f t="shared" si="269"/>
        <v>0</v>
      </c>
      <c r="BD374" s="80">
        <f t="shared" si="270"/>
        <v>0</v>
      </c>
      <c r="BE374" s="80">
        <f t="shared" si="271"/>
        <v>0</v>
      </c>
      <c r="BF374" s="80">
        <f t="shared" si="272"/>
        <v>0</v>
      </c>
      <c r="BG374" s="80">
        <f t="shared" si="273"/>
        <v>0</v>
      </c>
      <c r="BH374" s="80">
        <f t="shared" si="274"/>
        <v>0</v>
      </c>
      <c r="BI374" s="4">
        <f t="shared" si="312"/>
        <v>0</v>
      </c>
      <c r="BJ374" s="4">
        <f t="shared" si="313"/>
        <v>0</v>
      </c>
      <c r="BK374" s="4">
        <f t="shared" si="314"/>
        <v>0</v>
      </c>
      <c r="BL374" s="8" t="e">
        <f>VLOOKUP(CN374,'CIR Results'!$B$3:$L$42,2,FALSE)</f>
        <v>#N/A</v>
      </c>
      <c r="BM374" s="8" t="e">
        <f>VLOOKUP(CN374,'CIR Results'!$B$3:$L$42,3,FALSE)</f>
        <v>#N/A</v>
      </c>
      <c r="BN374" s="8" t="e">
        <f>VLOOKUP(CN374,'CIR Results'!$B$3:$L$42,4,FALSE)</f>
        <v>#N/A</v>
      </c>
      <c r="BO374" s="8" t="e">
        <f>VLOOKUP(CN374,'CIR Results'!$B$3:$L$42,5,FALSE)</f>
        <v>#N/A</v>
      </c>
      <c r="BP374" s="8" t="e">
        <f>VLOOKUP(CN374,'CIR Results'!$B$3:$L$42,6,FALSE)</f>
        <v>#N/A</v>
      </c>
      <c r="BQ374" s="8" t="e">
        <f>VLOOKUP(CN374,'CIR Results'!$B$3:$L$42,8,FALSE)</f>
        <v>#N/A</v>
      </c>
      <c r="BR374" s="8" t="e">
        <f>VLOOKUP(CN374,'CIR Results'!$B$3:$L$42,9,FALSE)</f>
        <v>#N/A</v>
      </c>
      <c r="BS374" s="8" t="e">
        <f>VLOOKUP(CN374,'CIR Results'!$B$3:$L$42,10,FALSE)</f>
        <v>#N/A</v>
      </c>
      <c r="BT374" s="8" t="e">
        <f>VLOOKUP(CN374,'CIR Results'!$B$3:$L$42,11,FALSE)</f>
        <v>#N/A</v>
      </c>
      <c r="BU374" s="136" t="e">
        <f>VLOOKUP(CN374,'CIR Team Info'!$B$5:$E$44,2,FALSE)</f>
        <v>#N/A</v>
      </c>
      <c r="BV374" s="136" t="e">
        <f>VLOOKUP(CN374,'CIR Team Info'!$B$5:$E$44,4,FALSE)</f>
        <v>#N/A</v>
      </c>
      <c r="BW374" s="136" t="str">
        <f t="shared" si="275"/>
        <v xml:space="preserve">0 0 0 </v>
      </c>
      <c r="BX374" s="168">
        <f>'Pit Scouting Data'!E333</f>
        <v>0</v>
      </c>
      <c r="BY374" s="168">
        <f>'Pit Scouting Data'!F333</f>
        <v>0</v>
      </c>
      <c r="BZ374" s="168">
        <f>'Pit Scouting Data'!G333</f>
        <v>0</v>
      </c>
      <c r="CA374" s="168">
        <f>'Pit Scouting Data'!H333</f>
        <v>0</v>
      </c>
      <c r="CB374" s="168">
        <f>'Pit Scouting Data'!I333</f>
        <v>0</v>
      </c>
      <c r="CC374" s="168">
        <f>'Pit Scouting Data'!J333</f>
        <v>0</v>
      </c>
      <c r="CD374" s="168">
        <f>'Pit Scouting Data'!K333</f>
        <v>0</v>
      </c>
      <c r="CE374" s="168">
        <f>'Pit Scouting Data'!L333</f>
        <v>0</v>
      </c>
      <c r="CF374" s="168">
        <f>'Pit Scouting Data'!M333</f>
        <v>0</v>
      </c>
      <c r="CG374" s="168">
        <f>'Pit Scouting Data'!N333</f>
        <v>0</v>
      </c>
      <c r="CH374" s="168">
        <f>'Pit Scouting Data'!O333</f>
        <v>0</v>
      </c>
      <c r="CI374" s="176">
        <f>'Pit Scouting Data'!P333</f>
        <v>0</v>
      </c>
      <c r="CJ374" s="176">
        <f>'Pit Scouting Data'!Q333</f>
        <v>0</v>
      </c>
      <c r="CK374" s="176">
        <f>'Pit Scouting Data'!R333</f>
        <v>0</v>
      </c>
      <c r="CL374" s="176">
        <f>'Pit Scouting Data'!S333</f>
        <v>0</v>
      </c>
      <c r="CM374" s="169">
        <f>'Pit Scouting Data'!A333</f>
        <v>0</v>
      </c>
      <c r="CN374" s="169">
        <f>'Pit Scouting Data'!B333</f>
        <v>0</v>
      </c>
      <c r="CO374" s="169">
        <f>'Pit Scouting Data'!C333</f>
        <v>0</v>
      </c>
      <c r="CP374" s="169">
        <f>'Pit Scouting Data'!D333</f>
        <v>0</v>
      </c>
      <c r="CQ374" s="169"/>
      <c r="CR374" s="169"/>
      <c r="CS374" s="169"/>
      <c r="CT374" s="169"/>
      <c r="CU374" s="169"/>
      <c r="CV374" s="169"/>
      <c r="CW374" s="169"/>
      <c r="CX374" s="169"/>
      <c r="CY374" s="169"/>
      <c r="CZ374" s="169"/>
      <c r="DA374" s="169"/>
      <c r="DB374" s="169"/>
      <c r="DC374" s="169"/>
      <c r="DD374" s="169"/>
      <c r="DE374" s="169"/>
      <c r="DF374" s="169"/>
      <c r="DG374" s="169"/>
      <c r="DH374" s="169"/>
      <c r="DI374" s="169"/>
      <c r="DJ374" s="2"/>
      <c r="DK374" s="2"/>
      <c r="DL374" s="2"/>
      <c r="DM374" s="2"/>
      <c r="DN374" s="2"/>
      <c r="DO374" s="2"/>
      <c r="DP374" s="169"/>
      <c r="DQ374" s="169"/>
      <c r="DR374" s="169"/>
      <c r="DS374" s="169"/>
      <c r="DT374" s="169"/>
      <c r="DU374" s="169"/>
      <c r="DV374" s="169"/>
      <c r="DW374" s="37"/>
      <c r="DX374" s="37"/>
      <c r="DZ374" s="153"/>
    </row>
    <row r="375" spans="1:130" s="164" customFormat="1" hidden="1" x14ac:dyDescent="0.25">
      <c r="A375" s="153">
        <f t="shared" si="276"/>
        <v>0</v>
      </c>
      <c r="B375" s="39"/>
      <c r="C375" s="39"/>
      <c r="D375" s="17">
        <f t="shared" si="277"/>
        <v>0</v>
      </c>
      <c r="E375" s="113">
        <f t="shared" si="278"/>
        <v>0</v>
      </c>
      <c r="F375" s="113">
        <f t="shared" si="279"/>
        <v>0</v>
      </c>
      <c r="G375" s="113">
        <f t="shared" si="280"/>
        <v>0</v>
      </c>
      <c r="H375" s="113">
        <f t="shared" si="281"/>
        <v>0</v>
      </c>
      <c r="I375" s="113">
        <f t="shared" si="282"/>
        <v>0</v>
      </c>
      <c r="J375" s="113">
        <f t="shared" si="283"/>
        <v>0</v>
      </c>
      <c r="K375" s="113">
        <f t="shared" si="284"/>
        <v>0</v>
      </c>
      <c r="L375" s="76">
        <v>8</v>
      </c>
      <c r="M375" s="76">
        <v>8</v>
      </c>
      <c r="N375" s="76">
        <v>6</v>
      </c>
      <c r="O375" s="76">
        <v>6</v>
      </c>
      <c r="P375" s="76">
        <v>6</v>
      </c>
      <c r="Q375" s="76">
        <v>2</v>
      </c>
      <c r="R375" s="76">
        <v>1</v>
      </c>
      <c r="S375" s="17">
        <f t="shared" si="285"/>
        <v>0</v>
      </c>
      <c r="T375" s="113">
        <f t="shared" si="286"/>
        <v>0</v>
      </c>
      <c r="U375" s="113">
        <f t="shared" si="287"/>
        <v>0</v>
      </c>
      <c r="V375" s="113">
        <f t="shared" si="288"/>
        <v>0</v>
      </c>
      <c r="W375" s="113">
        <f t="shared" si="289"/>
        <v>0</v>
      </c>
      <c r="X375" s="113">
        <f t="shared" si="290"/>
        <v>0</v>
      </c>
      <c r="Y375" s="113">
        <f t="shared" si="291"/>
        <v>0</v>
      </c>
      <c r="Z375" s="113">
        <f t="shared" si="292"/>
        <v>0</v>
      </c>
      <c r="AA375" s="76">
        <v>5</v>
      </c>
      <c r="AB375" s="76">
        <v>6</v>
      </c>
      <c r="AC375" s="76">
        <v>8</v>
      </c>
      <c r="AD375" s="76">
        <v>2</v>
      </c>
      <c r="AE375" s="76">
        <v>2</v>
      </c>
      <c r="AF375" s="76">
        <v>3</v>
      </c>
      <c r="AG375" s="76">
        <v>8</v>
      </c>
      <c r="AH375" s="131">
        <f t="shared" si="293"/>
        <v>0</v>
      </c>
      <c r="AI375" s="131">
        <f t="shared" si="294"/>
        <v>0</v>
      </c>
      <c r="AJ375" s="131">
        <f t="shared" si="295"/>
        <v>0</v>
      </c>
      <c r="AK375" s="131">
        <f t="shared" si="296"/>
        <v>0</v>
      </c>
      <c r="AL375" s="131">
        <f t="shared" si="297"/>
        <v>0</v>
      </c>
      <c r="AM375" s="131">
        <f t="shared" si="298"/>
        <v>0</v>
      </c>
      <c r="AN375" s="131">
        <f t="shared" si="299"/>
        <v>0</v>
      </c>
      <c r="AO375" s="115" t="b">
        <f t="shared" si="300"/>
        <v>0</v>
      </c>
      <c r="AP375" s="115" t="b">
        <f t="shared" si="301"/>
        <v>0</v>
      </c>
      <c r="AQ375" s="115" t="b">
        <f t="shared" si="302"/>
        <v>0</v>
      </c>
      <c r="AR375" s="79">
        <f t="shared" si="303"/>
        <v>0</v>
      </c>
      <c r="AS375" s="79">
        <f t="shared" si="304"/>
        <v>0</v>
      </c>
      <c r="AT375" s="79">
        <f t="shared" si="305"/>
        <v>0</v>
      </c>
      <c r="AU375" s="79">
        <f t="shared" si="306"/>
        <v>0</v>
      </c>
      <c r="AV375" s="79">
        <f t="shared" si="307"/>
        <v>0</v>
      </c>
      <c r="AW375" s="79">
        <f t="shared" si="308"/>
        <v>0</v>
      </c>
      <c r="AX375" s="128">
        <f t="shared" si="309"/>
        <v>0</v>
      </c>
      <c r="AY375" s="128"/>
      <c r="AZ375" s="128"/>
      <c r="BA375" s="128">
        <f t="shared" si="310"/>
        <v>0</v>
      </c>
      <c r="BB375" s="128">
        <f t="shared" si="311"/>
        <v>0</v>
      </c>
      <c r="BC375" s="80">
        <f t="shared" si="269"/>
        <v>0</v>
      </c>
      <c r="BD375" s="80">
        <f t="shared" si="270"/>
        <v>0</v>
      </c>
      <c r="BE375" s="80">
        <f t="shared" si="271"/>
        <v>0</v>
      </c>
      <c r="BF375" s="80">
        <f t="shared" si="272"/>
        <v>0</v>
      </c>
      <c r="BG375" s="80">
        <f t="shared" si="273"/>
        <v>0</v>
      </c>
      <c r="BH375" s="80">
        <f t="shared" si="274"/>
        <v>0</v>
      </c>
      <c r="BI375" s="4">
        <f t="shared" si="312"/>
        <v>0</v>
      </c>
      <c r="BJ375" s="4">
        <f t="shared" si="313"/>
        <v>0</v>
      </c>
      <c r="BK375" s="4">
        <f t="shared" si="314"/>
        <v>0</v>
      </c>
      <c r="BL375" s="8" t="e">
        <f>VLOOKUP(CN375,'CIR Results'!$B$3:$L$42,2,FALSE)</f>
        <v>#N/A</v>
      </c>
      <c r="BM375" s="8" t="e">
        <f>VLOOKUP(CN375,'CIR Results'!$B$3:$L$42,3,FALSE)</f>
        <v>#N/A</v>
      </c>
      <c r="BN375" s="8" t="e">
        <f>VLOOKUP(CN375,'CIR Results'!$B$3:$L$42,4,FALSE)</f>
        <v>#N/A</v>
      </c>
      <c r="BO375" s="8" t="e">
        <f>VLOOKUP(CN375,'CIR Results'!$B$3:$L$42,5,FALSE)</f>
        <v>#N/A</v>
      </c>
      <c r="BP375" s="8" t="e">
        <f>VLOOKUP(CN375,'CIR Results'!$B$3:$L$42,6,FALSE)</f>
        <v>#N/A</v>
      </c>
      <c r="BQ375" s="8" t="e">
        <f>VLOOKUP(CN375,'CIR Results'!$B$3:$L$42,8,FALSE)</f>
        <v>#N/A</v>
      </c>
      <c r="BR375" s="8" t="e">
        <f>VLOOKUP(CN375,'CIR Results'!$B$3:$L$42,9,FALSE)</f>
        <v>#N/A</v>
      </c>
      <c r="BS375" s="8" t="e">
        <f>VLOOKUP(CN375,'CIR Results'!$B$3:$L$42,10,FALSE)</f>
        <v>#N/A</v>
      </c>
      <c r="BT375" s="8" t="e">
        <f>VLOOKUP(CN375,'CIR Results'!$B$3:$L$42,11,FALSE)</f>
        <v>#N/A</v>
      </c>
      <c r="BU375" s="136" t="e">
        <f>VLOOKUP(CN375,'CIR Team Info'!$B$5:$E$44,2,FALSE)</f>
        <v>#N/A</v>
      </c>
      <c r="BV375" s="136" t="e">
        <f>VLOOKUP(CN375,'CIR Team Info'!$B$5:$E$44,4,FALSE)</f>
        <v>#N/A</v>
      </c>
      <c r="BW375" s="136" t="str">
        <f t="shared" si="275"/>
        <v xml:space="preserve">0 0 0 </v>
      </c>
      <c r="BX375" s="168">
        <f>'Pit Scouting Data'!E334</f>
        <v>0</v>
      </c>
      <c r="BY375" s="168">
        <f>'Pit Scouting Data'!F334</f>
        <v>0</v>
      </c>
      <c r="BZ375" s="168">
        <f>'Pit Scouting Data'!G334</f>
        <v>0</v>
      </c>
      <c r="CA375" s="168">
        <f>'Pit Scouting Data'!H334</f>
        <v>0</v>
      </c>
      <c r="CB375" s="168">
        <f>'Pit Scouting Data'!I334</f>
        <v>0</v>
      </c>
      <c r="CC375" s="168">
        <f>'Pit Scouting Data'!J334</f>
        <v>0</v>
      </c>
      <c r="CD375" s="168">
        <f>'Pit Scouting Data'!K334</f>
        <v>0</v>
      </c>
      <c r="CE375" s="168">
        <f>'Pit Scouting Data'!L334</f>
        <v>0</v>
      </c>
      <c r="CF375" s="168">
        <f>'Pit Scouting Data'!M334</f>
        <v>0</v>
      </c>
      <c r="CG375" s="168">
        <f>'Pit Scouting Data'!N334</f>
        <v>0</v>
      </c>
      <c r="CH375" s="168">
        <f>'Pit Scouting Data'!O334</f>
        <v>0</v>
      </c>
      <c r="CI375" s="176">
        <f>'Pit Scouting Data'!P334</f>
        <v>0</v>
      </c>
      <c r="CJ375" s="176">
        <f>'Pit Scouting Data'!Q334</f>
        <v>0</v>
      </c>
      <c r="CK375" s="176">
        <f>'Pit Scouting Data'!R334</f>
        <v>0</v>
      </c>
      <c r="CL375" s="176">
        <f>'Pit Scouting Data'!S334</f>
        <v>0</v>
      </c>
      <c r="CM375" s="169">
        <f>'Pit Scouting Data'!A334</f>
        <v>0</v>
      </c>
      <c r="CN375" s="169">
        <f>'Pit Scouting Data'!B334</f>
        <v>0</v>
      </c>
      <c r="CO375" s="169">
        <f>'Pit Scouting Data'!C334</f>
        <v>0</v>
      </c>
      <c r="CP375" s="169">
        <f>'Pit Scouting Data'!D334</f>
        <v>0</v>
      </c>
      <c r="CQ375" s="169"/>
      <c r="CR375" s="169"/>
      <c r="CS375" s="169"/>
      <c r="CT375" s="169"/>
      <c r="CU375" s="169"/>
      <c r="CV375" s="169"/>
      <c r="CW375" s="169"/>
      <c r="CX375" s="169"/>
      <c r="CY375" s="169"/>
      <c r="CZ375" s="169"/>
      <c r="DA375" s="169"/>
      <c r="DB375" s="169"/>
      <c r="DC375" s="169"/>
      <c r="DD375" s="169"/>
      <c r="DE375" s="169"/>
      <c r="DF375" s="169"/>
      <c r="DG375" s="169"/>
      <c r="DH375" s="169"/>
      <c r="DI375" s="169"/>
      <c r="DJ375" s="2"/>
      <c r="DK375" s="2"/>
      <c r="DL375" s="2"/>
      <c r="DM375" s="2"/>
      <c r="DN375" s="2"/>
      <c r="DO375" s="2"/>
      <c r="DP375" s="169"/>
      <c r="DQ375" s="169"/>
      <c r="DR375" s="169"/>
      <c r="DS375" s="169"/>
      <c r="DT375" s="169"/>
      <c r="DU375" s="169"/>
      <c r="DV375" s="169"/>
      <c r="DW375" s="37"/>
      <c r="DX375" s="37"/>
      <c r="DZ375" s="153"/>
    </row>
    <row r="376" spans="1:130" s="164" customFormat="1" hidden="1" x14ac:dyDescent="0.25">
      <c r="A376" s="153">
        <f t="shared" si="276"/>
        <v>0</v>
      </c>
      <c r="B376" s="39"/>
      <c r="C376" s="39"/>
      <c r="D376" s="17">
        <f t="shared" si="277"/>
        <v>0</v>
      </c>
      <c r="E376" s="113">
        <f t="shared" si="278"/>
        <v>0</v>
      </c>
      <c r="F376" s="113">
        <f t="shared" si="279"/>
        <v>0</v>
      </c>
      <c r="G376" s="113">
        <f t="shared" si="280"/>
        <v>0</v>
      </c>
      <c r="H376" s="113">
        <f t="shared" si="281"/>
        <v>0</v>
      </c>
      <c r="I376" s="113">
        <f t="shared" si="282"/>
        <v>0</v>
      </c>
      <c r="J376" s="113">
        <f t="shared" si="283"/>
        <v>0</v>
      </c>
      <c r="K376" s="113">
        <f t="shared" si="284"/>
        <v>0</v>
      </c>
      <c r="L376" s="76">
        <v>8</v>
      </c>
      <c r="M376" s="76">
        <v>8</v>
      </c>
      <c r="N376" s="76">
        <v>6</v>
      </c>
      <c r="O376" s="76">
        <v>6</v>
      </c>
      <c r="P376" s="76">
        <v>6</v>
      </c>
      <c r="Q376" s="76">
        <v>2</v>
      </c>
      <c r="R376" s="76">
        <v>1</v>
      </c>
      <c r="S376" s="17">
        <f t="shared" si="285"/>
        <v>0</v>
      </c>
      <c r="T376" s="113">
        <f t="shared" si="286"/>
        <v>0</v>
      </c>
      <c r="U376" s="113">
        <f t="shared" si="287"/>
        <v>0</v>
      </c>
      <c r="V376" s="113">
        <f t="shared" si="288"/>
        <v>0</v>
      </c>
      <c r="W376" s="113">
        <f t="shared" si="289"/>
        <v>0</v>
      </c>
      <c r="X376" s="113">
        <f t="shared" si="290"/>
        <v>0</v>
      </c>
      <c r="Y376" s="113">
        <f t="shared" si="291"/>
        <v>0</v>
      </c>
      <c r="Z376" s="113">
        <f t="shared" si="292"/>
        <v>0</v>
      </c>
      <c r="AA376" s="76">
        <v>5</v>
      </c>
      <c r="AB376" s="76">
        <v>6</v>
      </c>
      <c r="AC376" s="76">
        <v>8</v>
      </c>
      <c r="AD376" s="76">
        <v>2</v>
      </c>
      <c r="AE376" s="76">
        <v>2</v>
      </c>
      <c r="AF376" s="76">
        <v>3</v>
      </c>
      <c r="AG376" s="76">
        <v>8</v>
      </c>
      <c r="AH376" s="131">
        <f t="shared" si="293"/>
        <v>0</v>
      </c>
      <c r="AI376" s="131">
        <f t="shared" si="294"/>
        <v>0</v>
      </c>
      <c r="AJ376" s="131">
        <f t="shared" si="295"/>
        <v>0</v>
      </c>
      <c r="AK376" s="131">
        <f t="shared" si="296"/>
        <v>0</v>
      </c>
      <c r="AL376" s="131">
        <f t="shared" si="297"/>
        <v>0</v>
      </c>
      <c r="AM376" s="131">
        <f t="shared" si="298"/>
        <v>0</v>
      </c>
      <c r="AN376" s="131">
        <f t="shared" si="299"/>
        <v>0</v>
      </c>
      <c r="AO376" s="115" t="b">
        <f t="shared" si="300"/>
        <v>0</v>
      </c>
      <c r="AP376" s="115" t="b">
        <f t="shared" si="301"/>
        <v>0</v>
      </c>
      <c r="AQ376" s="115" t="b">
        <f t="shared" si="302"/>
        <v>0</v>
      </c>
      <c r="AR376" s="79">
        <f t="shared" si="303"/>
        <v>0</v>
      </c>
      <c r="AS376" s="79">
        <f t="shared" si="304"/>
        <v>0</v>
      </c>
      <c r="AT376" s="79">
        <f t="shared" si="305"/>
        <v>0</v>
      </c>
      <c r="AU376" s="79">
        <f t="shared" si="306"/>
        <v>0</v>
      </c>
      <c r="AV376" s="79">
        <f t="shared" si="307"/>
        <v>0</v>
      </c>
      <c r="AW376" s="79">
        <f t="shared" si="308"/>
        <v>0</v>
      </c>
      <c r="AX376" s="128">
        <f t="shared" si="309"/>
        <v>0</v>
      </c>
      <c r="AY376" s="128"/>
      <c r="AZ376" s="128"/>
      <c r="BA376" s="128">
        <f t="shared" si="310"/>
        <v>0</v>
      </c>
      <c r="BB376" s="128">
        <f t="shared" si="311"/>
        <v>0</v>
      </c>
      <c r="BC376" s="80">
        <f t="shared" si="269"/>
        <v>0</v>
      </c>
      <c r="BD376" s="80">
        <f t="shared" si="270"/>
        <v>0</v>
      </c>
      <c r="BE376" s="80">
        <f t="shared" si="271"/>
        <v>0</v>
      </c>
      <c r="BF376" s="80">
        <f t="shared" si="272"/>
        <v>0</v>
      </c>
      <c r="BG376" s="80">
        <f t="shared" si="273"/>
        <v>0</v>
      </c>
      <c r="BH376" s="80">
        <f t="shared" si="274"/>
        <v>0</v>
      </c>
      <c r="BI376" s="4">
        <f t="shared" si="312"/>
        <v>0</v>
      </c>
      <c r="BJ376" s="4">
        <f t="shared" si="313"/>
        <v>0</v>
      </c>
      <c r="BK376" s="4">
        <f t="shared" si="314"/>
        <v>0</v>
      </c>
      <c r="BL376" s="8" t="e">
        <f>VLOOKUP(CN376,'CIR Results'!$B$3:$L$42,2,FALSE)</f>
        <v>#N/A</v>
      </c>
      <c r="BM376" s="8" t="e">
        <f>VLOOKUP(CN376,'CIR Results'!$B$3:$L$42,3,FALSE)</f>
        <v>#N/A</v>
      </c>
      <c r="BN376" s="8" t="e">
        <f>VLOOKUP(CN376,'CIR Results'!$B$3:$L$42,4,FALSE)</f>
        <v>#N/A</v>
      </c>
      <c r="BO376" s="8" t="e">
        <f>VLOOKUP(CN376,'CIR Results'!$B$3:$L$42,5,FALSE)</f>
        <v>#N/A</v>
      </c>
      <c r="BP376" s="8" t="e">
        <f>VLOOKUP(CN376,'CIR Results'!$B$3:$L$42,6,FALSE)</f>
        <v>#N/A</v>
      </c>
      <c r="BQ376" s="8" t="e">
        <f>VLOOKUP(CN376,'CIR Results'!$B$3:$L$42,8,FALSE)</f>
        <v>#N/A</v>
      </c>
      <c r="BR376" s="8" t="e">
        <f>VLOOKUP(CN376,'CIR Results'!$B$3:$L$42,9,FALSE)</f>
        <v>#N/A</v>
      </c>
      <c r="BS376" s="8" t="e">
        <f>VLOOKUP(CN376,'CIR Results'!$B$3:$L$42,10,FALSE)</f>
        <v>#N/A</v>
      </c>
      <c r="BT376" s="8" t="e">
        <f>VLOOKUP(CN376,'CIR Results'!$B$3:$L$42,11,FALSE)</f>
        <v>#N/A</v>
      </c>
      <c r="BU376" s="136" t="e">
        <f>VLOOKUP(CN376,'CIR Team Info'!$B$5:$E$44,2,FALSE)</f>
        <v>#N/A</v>
      </c>
      <c r="BV376" s="136" t="e">
        <f>VLOOKUP(CN376,'CIR Team Info'!$B$5:$E$44,4,FALSE)</f>
        <v>#N/A</v>
      </c>
      <c r="BW376" s="136" t="str">
        <f t="shared" si="275"/>
        <v xml:space="preserve">0 0 0 </v>
      </c>
      <c r="BX376" s="168">
        <f>'Pit Scouting Data'!E335</f>
        <v>0</v>
      </c>
      <c r="BY376" s="168">
        <f>'Pit Scouting Data'!F335</f>
        <v>0</v>
      </c>
      <c r="BZ376" s="168">
        <f>'Pit Scouting Data'!G335</f>
        <v>0</v>
      </c>
      <c r="CA376" s="168">
        <f>'Pit Scouting Data'!H335</f>
        <v>0</v>
      </c>
      <c r="CB376" s="168">
        <f>'Pit Scouting Data'!I335</f>
        <v>0</v>
      </c>
      <c r="CC376" s="168">
        <f>'Pit Scouting Data'!J335</f>
        <v>0</v>
      </c>
      <c r="CD376" s="168">
        <f>'Pit Scouting Data'!K335</f>
        <v>0</v>
      </c>
      <c r="CE376" s="168">
        <f>'Pit Scouting Data'!L335</f>
        <v>0</v>
      </c>
      <c r="CF376" s="168">
        <f>'Pit Scouting Data'!M335</f>
        <v>0</v>
      </c>
      <c r="CG376" s="168">
        <f>'Pit Scouting Data'!N335</f>
        <v>0</v>
      </c>
      <c r="CH376" s="168">
        <f>'Pit Scouting Data'!O335</f>
        <v>0</v>
      </c>
      <c r="CI376" s="176">
        <f>'Pit Scouting Data'!P335</f>
        <v>0</v>
      </c>
      <c r="CJ376" s="176">
        <f>'Pit Scouting Data'!Q335</f>
        <v>0</v>
      </c>
      <c r="CK376" s="176">
        <f>'Pit Scouting Data'!R335</f>
        <v>0</v>
      </c>
      <c r="CL376" s="176">
        <f>'Pit Scouting Data'!S335</f>
        <v>0</v>
      </c>
      <c r="CM376" s="169">
        <f>'Pit Scouting Data'!A335</f>
        <v>0</v>
      </c>
      <c r="CN376" s="169">
        <f>'Pit Scouting Data'!B335</f>
        <v>0</v>
      </c>
      <c r="CO376" s="169">
        <f>'Pit Scouting Data'!C335</f>
        <v>0</v>
      </c>
      <c r="CP376" s="169">
        <f>'Pit Scouting Data'!D335</f>
        <v>0</v>
      </c>
      <c r="CQ376" s="169"/>
      <c r="CR376" s="169"/>
      <c r="CS376" s="169"/>
      <c r="CT376" s="169"/>
      <c r="CU376" s="169"/>
      <c r="CV376" s="169"/>
      <c r="CW376" s="169"/>
      <c r="CX376" s="169"/>
      <c r="CY376" s="169"/>
      <c r="CZ376" s="169"/>
      <c r="DA376" s="169"/>
      <c r="DB376" s="169"/>
      <c r="DC376" s="169"/>
      <c r="DD376" s="169"/>
      <c r="DE376" s="169"/>
      <c r="DF376" s="169"/>
      <c r="DG376" s="169"/>
      <c r="DH376" s="169"/>
      <c r="DI376" s="169"/>
      <c r="DJ376" s="2"/>
      <c r="DK376" s="2"/>
      <c r="DL376" s="2"/>
      <c r="DM376" s="2"/>
      <c r="DN376" s="2"/>
      <c r="DO376" s="2"/>
      <c r="DP376" s="169"/>
      <c r="DQ376" s="169"/>
      <c r="DR376" s="169"/>
      <c r="DS376" s="169"/>
      <c r="DT376" s="169"/>
      <c r="DU376" s="169"/>
      <c r="DV376" s="169"/>
      <c r="DW376" s="37"/>
      <c r="DX376" s="37"/>
      <c r="DZ376" s="153"/>
    </row>
    <row r="377" spans="1:130" s="164" customFormat="1" hidden="1" x14ac:dyDescent="0.25">
      <c r="A377" s="153">
        <f t="shared" si="276"/>
        <v>0</v>
      </c>
      <c r="B377" s="39"/>
      <c r="C377" s="39"/>
      <c r="D377" s="17">
        <f t="shared" si="277"/>
        <v>0</v>
      </c>
      <c r="E377" s="113">
        <f t="shared" si="278"/>
        <v>0</v>
      </c>
      <c r="F377" s="113">
        <f t="shared" si="279"/>
        <v>0</v>
      </c>
      <c r="G377" s="113">
        <f t="shared" si="280"/>
        <v>0</v>
      </c>
      <c r="H377" s="113">
        <f t="shared" si="281"/>
        <v>0</v>
      </c>
      <c r="I377" s="113">
        <f t="shared" si="282"/>
        <v>0</v>
      </c>
      <c r="J377" s="113">
        <f t="shared" si="283"/>
        <v>0</v>
      </c>
      <c r="K377" s="113">
        <f t="shared" si="284"/>
        <v>0</v>
      </c>
      <c r="L377" s="76">
        <v>8</v>
      </c>
      <c r="M377" s="76">
        <v>8</v>
      </c>
      <c r="N377" s="76">
        <v>6</v>
      </c>
      <c r="O377" s="76">
        <v>6</v>
      </c>
      <c r="P377" s="76">
        <v>6</v>
      </c>
      <c r="Q377" s="76">
        <v>2</v>
      </c>
      <c r="R377" s="76">
        <v>1</v>
      </c>
      <c r="S377" s="17">
        <f t="shared" si="285"/>
        <v>0</v>
      </c>
      <c r="T377" s="113">
        <f t="shared" si="286"/>
        <v>0</v>
      </c>
      <c r="U377" s="113">
        <f t="shared" si="287"/>
        <v>0</v>
      </c>
      <c r="V377" s="113">
        <f t="shared" si="288"/>
        <v>0</v>
      </c>
      <c r="W377" s="113">
        <f t="shared" si="289"/>
        <v>0</v>
      </c>
      <c r="X377" s="113">
        <f t="shared" si="290"/>
        <v>0</v>
      </c>
      <c r="Y377" s="113">
        <f t="shared" si="291"/>
        <v>0</v>
      </c>
      <c r="Z377" s="113">
        <f t="shared" si="292"/>
        <v>0</v>
      </c>
      <c r="AA377" s="76">
        <v>5</v>
      </c>
      <c r="AB377" s="76">
        <v>6</v>
      </c>
      <c r="AC377" s="76">
        <v>8</v>
      </c>
      <c r="AD377" s="76">
        <v>2</v>
      </c>
      <c r="AE377" s="76">
        <v>2</v>
      </c>
      <c r="AF377" s="76">
        <v>3</v>
      </c>
      <c r="AG377" s="76">
        <v>8</v>
      </c>
      <c r="AH377" s="131">
        <f t="shared" si="293"/>
        <v>0</v>
      </c>
      <c r="AI377" s="131">
        <f t="shared" si="294"/>
        <v>0</v>
      </c>
      <c r="AJ377" s="131">
        <f t="shared" si="295"/>
        <v>0</v>
      </c>
      <c r="AK377" s="131">
        <f t="shared" si="296"/>
        <v>0</v>
      </c>
      <c r="AL377" s="131">
        <f t="shared" si="297"/>
        <v>0</v>
      </c>
      <c r="AM377" s="131">
        <f t="shared" si="298"/>
        <v>0</v>
      </c>
      <c r="AN377" s="131">
        <f t="shared" si="299"/>
        <v>0</v>
      </c>
      <c r="AO377" s="115" t="b">
        <f t="shared" si="300"/>
        <v>0</v>
      </c>
      <c r="AP377" s="115" t="b">
        <f t="shared" si="301"/>
        <v>0</v>
      </c>
      <c r="AQ377" s="115" t="b">
        <f t="shared" si="302"/>
        <v>0</v>
      </c>
      <c r="AR377" s="79">
        <f t="shared" si="303"/>
        <v>0</v>
      </c>
      <c r="AS377" s="79">
        <f t="shared" si="304"/>
        <v>0</v>
      </c>
      <c r="AT377" s="79">
        <f t="shared" si="305"/>
        <v>0</v>
      </c>
      <c r="AU377" s="79">
        <f t="shared" si="306"/>
        <v>0</v>
      </c>
      <c r="AV377" s="79">
        <f t="shared" si="307"/>
        <v>0</v>
      </c>
      <c r="AW377" s="79">
        <f t="shared" si="308"/>
        <v>0</v>
      </c>
      <c r="AX377" s="128">
        <f t="shared" si="309"/>
        <v>0</v>
      </c>
      <c r="AY377" s="128"/>
      <c r="AZ377" s="128"/>
      <c r="BA377" s="128">
        <f t="shared" si="310"/>
        <v>0</v>
      </c>
      <c r="BB377" s="128">
        <f t="shared" si="311"/>
        <v>0</v>
      </c>
      <c r="BC377" s="80">
        <f t="shared" si="269"/>
        <v>0</v>
      </c>
      <c r="BD377" s="80">
        <f t="shared" si="270"/>
        <v>0</v>
      </c>
      <c r="BE377" s="80">
        <f t="shared" si="271"/>
        <v>0</v>
      </c>
      <c r="BF377" s="80">
        <f t="shared" si="272"/>
        <v>0</v>
      </c>
      <c r="BG377" s="80">
        <f t="shared" si="273"/>
        <v>0</v>
      </c>
      <c r="BH377" s="80">
        <f t="shared" si="274"/>
        <v>0</v>
      </c>
      <c r="BI377" s="4">
        <f t="shared" si="312"/>
        <v>0</v>
      </c>
      <c r="BJ377" s="4">
        <f t="shared" si="313"/>
        <v>0</v>
      </c>
      <c r="BK377" s="4">
        <f t="shared" si="314"/>
        <v>0</v>
      </c>
      <c r="BL377" s="8" t="e">
        <f>VLOOKUP(CN377,'CIR Results'!$B$3:$L$42,2,FALSE)</f>
        <v>#N/A</v>
      </c>
      <c r="BM377" s="8" t="e">
        <f>VLOOKUP(CN377,'CIR Results'!$B$3:$L$42,3,FALSE)</f>
        <v>#N/A</v>
      </c>
      <c r="BN377" s="8" t="e">
        <f>VLOOKUP(CN377,'CIR Results'!$B$3:$L$42,4,FALSE)</f>
        <v>#N/A</v>
      </c>
      <c r="BO377" s="8" t="e">
        <f>VLOOKUP(CN377,'CIR Results'!$B$3:$L$42,5,FALSE)</f>
        <v>#N/A</v>
      </c>
      <c r="BP377" s="8" t="e">
        <f>VLOOKUP(CN377,'CIR Results'!$B$3:$L$42,6,FALSE)</f>
        <v>#N/A</v>
      </c>
      <c r="BQ377" s="8" t="e">
        <f>VLOOKUP(CN377,'CIR Results'!$B$3:$L$42,8,FALSE)</f>
        <v>#N/A</v>
      </c>
      <c r="BR377" s="8" t="e">
        <f>VLOOKUP(CN377,'CIR Results'!$B$3:$L$42,9,FALSE)</f>
        <v>#N/A</v>
      </c>
      <c r="BS377" s="8" t="e">
        <f>VLOOKUP(CN377,'CIR Results'!$B$3:$L$42,10,FALSE)</f>
        <v>#N/A</v>
      </c>
      <c r="BT377" s="8" t="e">
        <f>VLOOKUP(CN377,'CIR Results'!$B$3:$L$42,11,FALSE)</f>
        <v>#N/A</v>
      </c>
      <c r="BU377" s="136" t="e">
        <f>VLOOKUP(CN377,'CIR Team Info'!$B$5:$E$44,2,FALSE)</f>
        <v>#N/A</v>
      </c>
      <c r="BV377" s="136" t="e">
        <f>VLOOKUP(CN377,'CIR Team Info'!$B$5:$E$44,4,FALSE)</f>
        <v>#N/A</v>
      </c>
      <c r="BW377" s="136" t="str">
        <f t="shared" si="275"/>
        <v xml:space="preserve">0 0 0 </v>
      </c>
      <c r="BX377" s="168">
        <f>'Pit Scouting Data'!E336</f>
        <v>0</v>
      </c>
      <c r="BY377" s="168">
        <f>'Pit Scouting Data'!F336</f>
        <v>0</v>
      </c>
      <c r="BZ377" s="168">
        <f>'Pit Scouting Data'!G336</f>
        <v>0</v>
      </c>
      <c r="CA377" s="168">
        <f>'Pit Scouting Data'!H336</f>
        <v>0</v>
      </c>
      <c r="CB377" s="168">
        <f>'Pit Scouting Data'!I336</f>
        <v>0</v>
      </c>
      <c r="CC377" s="168">
        <f>'Pit Scouting Data'!J336</f>
        <v>0</v>
      </c>
      <c r="CD377" s="168">
        <f>'Pit Scouting Data'!K336</f>
        <v>0</v>
      </c>
      <c r="CE377" s="168">
        <f>'Pit Scouting Data'!L336</f>
        <v>0</v>
      </c>
      <c r="CF377" s="168">
        <f>'Pit Scouting Data'!M336</f>
        <v>0</v>
      </c>
      <c r="CG377" s="168">
        <f>'Pit Scouting Data'!N336</f>
        <v>0</v>
      </c>
      <c r="CH377" s="168">
        <f>'Pit Scouting Data'!O336</f>
        <v>0</v>
      </c>
      <c r="CI377" s="176">
        <f>'Pit Scouting Data'!P336</f>
        <v>0</v>
      </c>
      <c r="CJ377" s="176">
        <f>'Pit Scouting Data'!Q336</f>
        <v>0</v>
      </c>
      <c r="CK377" s="176">
        <f>'Pit Scouting Data'!R336</f>
        <v>0</v>
      </c>
      <c r="CL377" s="176">
        <f>'Pit Scouting Data'!S336</f>
        <v>0</v>
      </c>
      <c r="CM377" s="169">
        <f>'Pit Scouting Data'!A336</f>
        <v>0</v>
      </c>
      <c r="CN377" s="169">
        <f>'Pit Scouting Data'!B336</f>
        <v>0</v>
      </c>
      <c r="CO377" s="169">
        <f>'Pit Scouting Data'!C336</f>
        <v>0</v>
      </c>
      <c r="CP377" s="169">
        <f>'Pit Scouting Data'!D336</f>
        <v>0</v>
      </c>
      <c r="CQ377" s="169"/>
      <c r="CR377" s="169"/>
      <c r="CS377" s="169"/>
      <c r="CT377" s="169"/>
      <c r="CU377" s="169"/>
      <c r="CV377" s="169"/>
      <c r="CW377" s="169"/>
      <c r="CX377" s="169"/>
      <c r="CY377" s="169"/>
      <c r="CZ377" s="169"/>
      <c r="DA377" s="169"/>
      <c r="DB377" s="169"/>
      <c r="DC377" s="169"/>
      <c r="DD377" s="169"/>
      <c r="DE377" s="169"/>
      <c r="DF377" s="169"/>
      <c r="DG377" s="169"/>
      <c r="DH377" s="169"/>
      <c r="DI377" s="169"/>
      <c r="DJ377" s="2"/>
      <c r="DK377" s="2"/>
      <c r="DL377" s="2"/>
      <c r="DM377" s="2"/>
      <c r="DN377" s="2"/>
      <c r="DO377" s="2"/>
      <c r="DP377" s="169"/>
      <c r="DQ377" s="169"/>
      <c r="DR377" s="169"/>
      <c r="DS377" s="169"/>
      <c r="DT377" s="169"/>
      <c r="DU377" s="169"/>
      <c r="DV377" s="169"/>
      <c r="DW377" s="37"/>
      <c r="DX377" s="37"/>
      <c r="DZ377" s="153"/>
    </row>
    <row r="378" spans="1:130" s="164" customFormat="1" hidden="1" x14ac:dyDescent="0.25">
      <c r="A378" s="153">
        <f t="shared" si="276"/>
        <v>0</v>
      </c>
      <c r="B378" s="39"/>
      <c r="C378" s="39"/>
      <c r="D378" s="17">
        <f t="shared" si="277"/>
        <v>0</v>
      </c>
      <c r="E378" s="113">
        <f t="shared" si="278"/>
        <v>0</v>
      </c>
      <c r="F378" s="113">
        <f t="shared" si="279"/>
        <v>0</v>
      </c>
      <c r="G378" s="113">
        <f t="shared" si="280"/>
        <v>0</v>
      </c>
      <c r="H378" s="113">
        <f t="shared" si="281"/>
        <v>0</v>
      </c>
      <c r="I378" s="113">
        <f t="shared" si="282"/>
        <v>0</v>
      </c>
      <c r="J378" s="113">
        <f t="shared" si="283"/>
        <v>0</v>
      </c>
      <c r="K378" s="113">
        <f t="shared" si="284"/>
        <v>0</v>
      </c>
      <c r="L378" s="76">
        <v>8</v>
      </c>
      <c r="M378" s="76">
        <v>8</v>
      </c>
      <c r="N378" s="76">
        <v>6</v>
      </c>
      <c r="O378" s="76">
        <v>6</v>
      </c>
      <c r="P378" s="76">
        <v>6</v>
      </c>
      <c r="Q378" s="76">
        <v>2</v>
      </c>
      <c r="R378" s="76">
        <v>1</v>
      </c>
      <c r="S378" s="17">
        <f t="shared" si="285"/>
        <v>0</v>
      </c>
      <c r="T378" s="113">
        <f t="shared" si="286"/>
        <v>0</v>
      </c>
      <c r="U378" s="113">
        <f t="shared" si="287"/>
        <v>0</v>
      </c>
      <c r="V378" s="113">
        <f t="shared" si="288"/>
        <v>0</v>
      </c>
      <c r="W378" s="113">
        <f t="shared" si="289"/>
        <v>0</v>
      </c>
      <c r="X378" s="113">
        <f t="shared" si="290"/>
        <v>0</v>
      </c>
      <c r="Y378" s="113">
        <f t="shared" si="291"/>
        <v>0</v>
      </c>
      <c r="Z378" s="113">
        <f t="shared" si="292"/>
        <v>0</v>
      </c>
      <c r="AA378" s="76">
        <v>5</v>
      </c>
      <c r="AB378" s="76">
        <v>6</v>
      </c>
      <c r="AC378" s="76">
        <v>8</v>
      </c>
      <c r="AD378" s="76">
        <v>2</v>
      </c>
      <c r="AE378" s="76">
        <v>2</v>
      </c>
      <c r="AF378" s="76">
        <v>3</v>
      </c>
      <c r="AG378" s="76">
        <v>8</v>
      </c>
      <c r="AH378" s="131">
        <f t="shared" si="293"/>
        <v>0</v>
      </c>
      <c r="AI378" s="131">
        <f t="shared" si="294"/>
        <v>0</v>
      </c>
      <c r="AJ378" s="131">
        <f t="shared" si="295"/>
        <v>0</v>
      </c>
      <c r="AK378" s="131">
        <f t="shared" si="296"/>
        <v>0</v>
      </c>
      <c r="AL378" s="131">
        <f t="shared" si="297"/>
        <v>0</v>
      </c>
      <c r="AM378" s="131">
        <f t="shared" si="298"/>
        <v>0</v>
      </c>
      <c r="AN378" s="131">
        <f t="shared" si="299"/>
        <v>0</v>
      </c>
      <c r="AO378" s="115" t="b">
        <f t="shared" si="300"/>
        <v>0</v>
      </c>
      <c r="AP378" s="115" t="b">
        <f t="shared" si="301"/>
        <v>0</v>
      </c>
      <c r="AQ378" s="115" t="b">
        <f t="shared" si="302"/>
        <v>0</v>
      </c>
      <c r="AR378" s="79">
        <f t="shared" si="303"/>
        <v>0</v>
      </c>
      <c r="AS378" s="79">
        <f t="shared" si="304"/>
        <v>0</v>
      </c>
      <c r="AT378" s="79">
        <f t="shared" si="305"/>
        <v>0</v>
      </c>
      <c r="AU378" s="79">
        <f t="shared" si="306"/>
        <v>0</v>
      </c>
      <c r="AV378" s="79">
        <f t="shared" si="307"/>
        <v>0</v>
      </c>
      <c r="AW378" s="79">
        <f t="shared" si="308"/>
        <v>0</v>
      </c>
      <c r="AX378" s="128">
        <f t="shared" si="309"/>
        <v>0</v>
      </c>
      <c r="AY378" s="128"/>
      <c r="AZ378" s="128"/>
      <c r="BA378" s="128">
        <f t="shared" si="310"/>
        <v>0</v>
      </c>
      <c r="BB378" s="128">
        <f t="shared" si="311"/>
        <v>0</v>
      </c>
      <c r="BC378" s="80">
        <f t="shared" si="269"/>
        <v>0</v>
      </c>
      <c r="BD378" s="80">
        <f t="shared" si="270"/>
        <v>0</v>
      </c>
      <c r="BE378" s="80">
        <f t="shared" si="271"/>
        <v>0</v>
      </c>
      <c r="BF378" s="80">
        <f t="shared" si="272"/>
        <v>0</v>
      </c>
      <c r="BG378" s="80">
        <f t="shared" si="273"/>
        <v>0</v>
      </c>
      <c r="BH378" s="80">
        <f t="shared" si="274"/>
        <v>0</v>
      </c>
      <c r="BI378" s="4">
        <f t="shared" si="312"/>
        <v>0</v>
      </c>
      <c r="BJ378" s="4">
        <f t="shared" si="313"/>
        <v>0</v>
      </c>
      <c r="BK378" s="4">
        <f t="shared" si="314"/>
        <v>0</v>
      </c>
      <c r="BL378" s="8" t="e">
        <f>VLOOKUP(CN378,'CIR Results'!$B$3:$L$42,2,FALSE)</f>
        <v>#N/A</v>
      </c>
      <c r="BM378" s="8" t="e">
        <f>VLOOKUP(CN378,'CIR Results'!$B$3:$L$42,3,FALSE)</f>
        <v>#N/A</v>
      </c>
      <c r="BN378" s="8" t="e">
        <f>VLOOKUP(CN378,'CIR Results'!$B$3:$L$42,4,FALSE)</f>
        <v>#N/A</v>
      </c>
      <c r="BO378" s="8" t="e">
        <f>VLOOKUP(CN378,'CIR Results'!$B$3:$L$42,5,FALSE)</f>
        <v>#N/A</v>
      </c>
      <c r="BP378" s="8" t="e">
        <f>VLOOKUP(CN378,'CIR Results'!$B$3:$L$42,6,FALSE)</f>
        <v>#N/A</v>
      </c>
      <c r="BQ378" s="8" t="e">
        <f>VLOOKUP(CN378,'CIR Results'!$B$3:$L$42,8,FALSE)</f>
        <v>#N/A</v>
      </c>
      <c r="BR378" s="8" t="e">
        <f>VLOOKUP(CN378,'CIR Results'!$B$3:$L$42,9,FALSE)</f>
        <v>#N/A</v>
      </c>
      <c r="BS378" s="8" t="e">
        <f>VLOOKUP(CN378,'CIR Results'!$B$3:$L$42,10,FALSE)</f>
        <v>#N/A</v>
      </c>
      <c r="BT378" s="8" t="e">
        <f>VLOOKUP(CN378,'CIR Results'!$B$3:$L$42,11,FALSE)</f>
        <v>#N/A</v>
      </c>
      <c r="BU378" s="136" t="e">
        <f>VLOOKUP(CN378,'CIR Team Info'!$B$5:$E$44,2,FALSE)</f>
        <v>#N/A</v>
      </c>
      <c r="BV378" s="136" t="e">
        <f>VLOOKUP(CN378,'CIR Team Info'!$B$5:$E$44,4,FALSE)</f>
        <v>#N/A</v>
      </c>
      <c r="BW378" s="136" t="str">
        <f t="shared" si="275"/>
        <v xml:space="preserve">0 0 0 </v>
      </c>
      <c r="BX378" s="168">
        <f>'Pit Scouting Data'!E337</f>
        <v>0</v>
      </c>
      <c r="BY378" s="168">
        <f>'Pit Scouting Data'!F337</f>
        <v>0</v>
      </c>
      <c r="BZ378" s="168">
        <f>'Pit Scouting Data'!G337</f>
        <v>0</v>
      </c>
      <c r="CA378" s="168">
        <f>'Pit Scouting Data'!H337</f>
        <v>0</v>
      </c>
      <c r="CB378" s="168">
        <f>'Pit Scouting Data'!I337</f>
        <v>0</v>
      </c>
      <c r="CC378" s="168">
        <f>'Pit Scouting Data'!J337</f>
        <v>0</v>
      </c>
      <c r="CD378" s="168">
        <f>'Pit Scouting Data'!K337</f>
        <v>0</v>
      </c>
      <c r="CE378" s="168">
        <f>'Pit Scouting Data'!L337</f>
        <v>0</v>
      </c>
      <c r="CF378" s="168">
        <f>'Pit Scouting Data'!M337</f>
        <v>0</v>
      </c>
      <c r="CG378" s="168">
        <f>'Pit Scouting Data'!N337</f>
        <v>0</v>
      </c>
      <c r="CH378" s="168">
        <f>'Pit Scouting Data'!O337</f>
        <v>0</v>
      </c>
      <c r="CI378" s="176">
        <f>'Pit Scouting Data'!P337</f>
        <v>0</v>
      </c>
      <c r="CJ378" s="176">
        <f>'Pit Scouting Data'!Q337</f>
        <v>0</v>
      </c>
      <c r="CK378" s="176">
        <f>'Pit Scouting Data'!R337</f>
        <v>0</v>
      </c>
      <c r="CL378" s="176">
        <f>'Pit Scouting Data'!S337</f>
        <v>0</v>
      </c>
      <c r="CM378" s="169">
        <f>'Pit Scouting Data'!A337</f>
        <v>0</v>
      </c>
      <c r="CN378" s="169">
        <f>'Pit Scouting Data'!B337</f>
        <v>0</v>
      </c>
      <c r="CO378" s="169">
        <f>'Pit Scouting Data'!C337</f>
        <v>0</v>
      </c>
      <c r="CP378" s="169">
        <f>'Pit Scouting Data'!D337</f>
        <v>0</v>
      </c>
      <c r="CQ378" s="169"/>
      <c r="CR378" s="169"/>
      <c r="CS378" s="169"/>
      <c r="CT378" s="169"/>
      <c r="CU378" s="169"/>
      <c r="CV378" s="169"/>
      <c r="CW378" s="169"/>
      <c r="CX378" s="169"/>
      <c r="CY378" s="169"/>
      <c r="CZ378" s="169"/>
      <c r="DA378" s="169"/>
      <c r="DB378" s="169"/>
      <c r="DC378" s="169"/>
      <c r="DD378" s="169"/>
      <c r="DE378" s="169"/>
      <c r="DF378" s="169"/>
      <c r="DG378" s="169"/>
      <c r="DH378" s="169"/>
      <c r="DI378" s="169"/>
      <c r="DJ378" s="2"/>
      <c r="DK378" s="2"/>
      <c r="DL378" s="2"/>
      <c r="DM378" s="2"/>
      <c r="DN378" s="2"/>
      <c r="DO378" s="2"/>
      <c r="DP378" s="169"/>
      <c r="DQ378" s="169"/>
      <c r="DR378" s="169"/>
      <c r="DS378" s="169"/>
      <c r="DT378" s="169"/>
      <c r="DU378" s="169"/>
      <c r="DV378" s="169"/>
      <c r="DW378" s="37"/>
      <c r="DX378" s="37"/>
      <c r="DZ378" s="153"/>
    </row>
    <row r="379" spans="1:130" s="164" customFormat="1" hidden="1" x14ac:dyDescent="0.25">
      <c r="A379" s="153">
        <f t="shared" si="276"/>
        <v>0</v>
      </c>
      <c r="B379" s="39"/>
      <c r="C379" s="39"/>
      <c r="D379" s="17">
        <f t="shared" si="277"/>
        <v>0</v>
      </c>
      <c r="E379" s="113">
        <f t="shared" si="278"/>
        <v>0</v>
      </c>
      <c r="F379" s="113">
        <f t="shared" si="279"/>
        <v>0</v>
      </c>
      <c r="G379" s="113">
        <f t="shared" si="280"/>
        <v>0</v>
      </c>
      <c r="H379" s="113">
        <f t="shared" si="281"/>
        <v>0</v>
      </c>
      <c r="I379" s="113">
        <f t="shared" si="282"/>
        <v>0</v>
      </c>
      <c r="J379" s="113">
        <f t="shared" si="283"/>
        <v>0</v>
      </c>
      <c r="K379" s="113">
        <f t="shared" si="284"/>
        <v>0</v>
      </c>
      <c r="L379" s="76">
        <v>8</v>
      </c>
      <c r="M379" s="76">
        <v>8</v>
      </c>
      <c r="N379" s="76">
        <v>6</v>
      </c>
      <c r="O379" s="76">
        <v>6</v>
      </c>
      <c r="P379" s="76">
        <v>6</v>
      </c>
      <c r="Q379" s="76">
        <v>2</v>
      </c>
      <c r="R379" s="76">
        <v>1</v>
      </c>
      <c r="S379" s="17">
        <f t="shared" si="285"/>
        <v>0</v>
      </c>
      <c r="T379" s="113">
        <f t="shared" si="286"/>
        <v>0</v>
      </c>
      <c r="U379" s="113">
        <f t="shared" si="287"/>
        <v>0</v>
      </c>
      <c r="V379" s="113">
        <f t="shared" si="288"/>
        <v>0</v>
      </c>
      <c r="W379" s="113">
        <f t="shared" si="289"/>
        <v>0</v>
      </c>
      <c r="X379" s="113">
        <f t="shared" si="290"/>
        <v>0</v>
      </c>
      <c r="Y379" s="113">
        <f t="shared" si="291"/>
        <v>0</v>
      </c>
      <c r="Z379" s="113">
        <f t="shared" si="292"/>
        <v>0</v>
      </c>
      <c r="AA379" s="76">
        <v>5</v>
      </c>
      <c r="AB379" s="76">
        <v>6</v>
      </c>
      <c r="AC379" s="76">
        <v>8</v>
      </c>
      <c r="AD379" s="76">
        <v>2</v>
      </c>
      <c r="AE379" s="76">
        <v>2</v>
      </c>
      <c r="AF379" s="76">
        <v>3</v>
      </c>
      <c r="AG379" s="76">
        <v>8</v>
      </c>
      <c r="AH379" s="131">
        <f t="shared" si="293"/>
        <v>0</v>
      </c>
      <c r="AI379" s="131">
        <f t="shared" si="294"/>
        <v>0</v>
      </c>
      <c r="AJ379" s="131">
        <f t="shared" si="295"/>
        <v>0</v>
      </c>
      <c r="AK379" s="131">
        <f t="shared" si="296"/>
        <v>0</v>
      </c>
      <c r="AL379" s="131">
        <f t="shared" si="297"/>
        <v>0</v>
      </c>
      <c r="AM379" s="131">
        <f t="shared" si="298"/>
        <v>0</v>
      </c>
      <c r="AN379" s="131">
        <f t="shared" si="299"/>
        <v>0</v>
      </c>
      <c r="AO379" s="115" t="b">
        <f t="shared" si="300"/>
        <v>0</v>
      </c>
      <c r="AP379" s="115" t="b">
        <f t="shared" si="301"/>
        <v>0</v>
      </c>
      <c r="AQ379" s="115" t="b">
        <f t="shared" si="302"/>
        <v>0</v>
      </c>
      <c r="AR379" s="79">
        <f t="shared" si="303"/>
        <v>0</v>
      </c>
      <c r="AS379" s="79">
        <f t="shared" si="304"/>
        <v>0</v>
      </c>
      <c r="AT379" s="79">
        <f t="shared" si="305"/>
        <v>0</v>
      </c>
      <c r="AU379" s="79">
        <f t="shared" si="306"/>
        <v>0</v>
      </c>
      <c r="AV379" s="79">
        <f t="shared" si="307"/>
        <v>0</v>
      </c>
      <c r="AW379" s="79">
        <f t="shared" si="308"/>
        <v>0</v>
      </c>
      <c r="AX379" s="128">
        <f t="shared" si="309"/>
        <v>0</v>
      </c>
      <c r="AY379" s="128"/>
      <c r="AZ379" s="128"/>
      <c r="BA379" s="128">
        <f t="shared" si="310"/>
        <v>0</v>
      </c>
      <c r="BB379" s="128">
        <f t="shared" si="311"/>
        <v>0</v>
      </c>
      <c r="BC379" s="80">
        <f t="shared" si="269"/>
        <v>0</v>
      </c>
      <c r="BD379" s="80">
        <f t="shared" si="270"/>
        <v>0</v>
      </c>
      <c r="BE379" s="80">
        <f t="shared" si="271"/>
        <v>0</v>
      </c>
      <c r="BF379" s="80">
        <f t="shared" si="272"/>
        <v>0</v>
      </c>
      <c r="BG379" s="80">
        <f t="shared" si="273"/>
        <v>0</v>
      </c>
      <c r="BH379" s="80">
        <f t="shared" si="274"/>
        <v>0</v>
      </c>
      <c r="BI379" s="4">
        <f t="shared" si="312"/>
        <v>0</v>
      </c>
      <c r="BJ379" s="4">
        <f t="shared" si="313"/>
        <v>0</v>
      </c>
      <c r="BK379" s="4">
        <f t="shared" si="314"/>
        <v>0</v>
      </c>
      <c r="BL379" s="8" t="e">
        <f>VLOOKUP(CN379,'CIR Results'!$B$3:$L$42,2,FALSE)</f>
        <v>#N/A</v>
      </c>
      <c r="BM379" s="8" t="e">
        <f>VLOOKUP(CN379,'CIR Results'!$B$3:$L$42,3,FALSE)</f>
        <v>#N/A</v>
      </c>
      <c r="BN379" s="8" t="e">
        <f>VLOOKUP(CN379,'CIR Results'!$B$3:$L$42,4,FALSE)</f>
        <v>#N/A</v>
      </c>
      <c r="BO379" s="8" t="e">
        <f>VLOOKUP(CN379,'CIR Results'!$B$3:$L$42,5,FALSE)</f>
        <v>#N/A</v>
      </c>
      <c r="BP379" s="8" t="e">
        <f>VLOOKUP(CN379,'CIR Results'!$B$3:$L$42,6,FALSE)</f>
        <v>#N/A</v>
      </c>
      <c r="BQ379" s="8" t="e">
        <f>VLOOKUP(CN379,'CIR Results'!$B$3:$L$42,8,FALSE)</f>
        <v>#N/A</v>
      </c>
      <c r="BR379" s="8" t="e">
        <f>VLOOKUP(CN379,'CIR Results'!$B$3:$L$42,9,FALSE)</f>
        <v>#N/A</v>
      </c>
      <c r="BS379" s="8" t="e">
        <f>VLOOKUP(CN379,'CIR Results'!$B$3:$L$42,10,FALSE)</f>
        <v>#N/A</v>
      </c>
      <c r="BT379" s="8" t="e">
        <f>VLOOKUP(CN379,'CIR Results'!$B$3:$L$42,11,FALSE)</f>
        <v>#N/A</v>
      </c>
      <c r="BU379" s="136" t="e">
        <f>VLOOKUP(CN379,'CIR Team Info'!$B$5:$E$44,2,FALSE)</f>
        <v>#N/A</v>
      </c>
      <c r="BV379" s="136" t="e">
        <f>VLOOKUP(CN379,'CIR Team Info'!$B$5:$E$44,4,FALSE)</f>
        <v>#N/A</v>
      </c>
      <c r="BW379" s="136" t="str">
        <f t="shared" si="275"/>
        <v xml:space="preserve">0 0 0 </v>
      </c>
      <c r="BX379" s="168">
        <f>'Pit Scouting Data'!E338</f>
        <v>0</v>
      </c>
      <c r="BY379" s="168">
        <f>'Pit Scouting Data'!F338</f>
        <v>0</v>
      </c>
      <c r="BZ379" s="168">
        <f>'Pit Scouting Data'!G338</f>
        <v>0</v>
      </c>
      <c r="CA379" s="168">
        <f>'Pit Scouting Data'!H338</f>
        <v>0</v>
      </c>
      <c r="CB379" s="168">
        <f>'Pit Scouting Data'!I338</f>
        <v>0</v>
      </c>
      <c r="CC379" s="168">
        <f>'Pit Scouting Data'!J338</f>
        <v>0</v>
      </c>
      <c r="CD379" s="168">
        <f>'Pit Scouting Data'!K338</f>
        <v>0</v>
      </c>
      <c r="CE379" s="168">
        <f>'Pit Scouting Data'!L338</f>
        <v>0</v>
      </c>
      <c r="CF379" s="168">
        <f>'Pit Scouting Data'!M338</f>
        <v>0</v>
      </c>
      <c r="CG379" s="168">
        <f>'Pit Scouting Data'!N338</f>
        <v>0</v>
      </c>
      <c r="CH379" s="168">
        <f>'Pit Scouting Data'!O338</f>
        <v>0</v>
      </c>
      <c r="CI379" s="176">
        <f>'Pit Scouting Data'!P338</f>
        <v>0</v>
      </c>
      <c r="CJ379" s="176">
        <f>'Pit Scouting Data'!Q338</f>
        <v>0</v>
      </c>
      <c r="CK379" s="176">
        <f>'Pit Scouting Data'!R338</f>
        <v>0</v>
      </c>
      <c r="CL379" s="176">
        <f>'Pit Scouting Data'!S338</f>
        <v>0</v>
      </c>
      <c r="CM379" s="169">
        <f>'Pit Scouting Data'!A338</f>
        <v>0</v>
      </c>
      <c r="CN379" s="169">
        <f>'Pit Scouting Data'!B338</f>
        <v>0</v>
      </c>
      <c r="CO379" s="169">
        <f>'Pit Scouting Data'!C338</f>
        <v>0</v>
      </c>
      <c r="CP379" s="169">
        <f>'Pit Scouting Data'!D338</f>
        <v>0</v>
      </c>
      <c r="CQ379" s="169"/>
      <c r="CR379" s="169"/>
      <c r="CS379" s="169"/>
      <c r="CT379" s="169"/>
      <c r="CU379" s="169"/>
      <c r="CV379" s="169"/>
      <c r="CW379" s="169"/>
      <c r="CX379" s="169"/>
      <c r="CY379" s="169"/>
      <c r="CZ379" s="169"/>
      <c r="DA379" s="169"/>
      <c r="DB379" s="169"/>
      <c r="DC379" s="169"/>
      <c r="DD379" s="169"/>
      <c r="DE379" s="169"/>
      <c r="DF379" s="169"/>
      <c r="DG379" s="169"/>
      <c r="DH379" s="169"/>
      <c r="DI379" s="169"/>
      <c r="DJ379" s="2"/>
      <c r="DK379" s="2"/>
      <c r="DL379" s="2"/>
      <c r="DM379" s="2"/>
      <c r="DN379" s="2"/>
      <c r="DO379" s="2"/>
      <c r="DP379" s="169"/>
      <c r="DQ379" s="169"/>
      <c r="DR379" s="169"/>
      <c r="DS379" s="169"/>
      <c r="DT379" s="169"/>
      <c r="DU379" s="169"/>
      <c r="DV379" s="169"/>
      <c r="DW379" s="37"/>
      <c r="DX379" s="37"/>
      <c r="DZ379" s="153"/>
    </row>
    <row r="380" spans="1:130" s="164" customFormat="1" hidden="1" x14ac:dyDescent="0.25">
      <c r="A380" s="153">
        <f t="shared" si="276"/>
        <v>0</v>
      </c>
      <c r="B380" s="39"/>
      <c r="C380" s="39"/>
      <c r="D380" s="17">
        <f t="shared" si="277"/>
        <v>0</v>
      </c>
      <c r="E380" s="113">
        <f t="shared" si="278"/>
        <v>0</v>
      </c>
      <c r="F380" s="113">
        <f t="shared" si="279"/>
        <v>0</v>
      </c>
      <c r="G380" s="113">
        <f t="shared" si="280"/>
        <v>0</v>
      </c>
      <c r="H380" s="113">
        <f t="shared" si="281"/>
        <v>0</v>
      </c>
      <c r="I380" s="113">
        <f t="shared" si="282"/>
        <v>0</v>
      </c>
      <c r="J380" s="113">
        <f t="shared" si="283"/>
        <v>0</v>
      </c>
      <c r="K380" s="113">
        <f t="shared" si="284"/>
        <v>0</v>
      </c>
      <c r="L380" s="76">
        <v>8</v>
      </c>
      <c r="M380" s="76">
        <v>8</v>
      </c>
      <c r="N380" s="76">
        <v>6</v>
      </c>
      <c r="O380" s="76">
        <v>6</v>
      </c>
      <c r="P380" s="76">
        <v>6</v>
      </c>
      <c r="Q380" s="76">
        <v>2</v>
      </c>
      <c r="R380" s="76">
        <v>1</v>
      </c>
      <c r="S380" s="17">
        <f t="shared" si="285"/>
        <v>0</v>
      </c>
      <c r="T380" s="113">
        <f t="shared" si="286"/>
        <v>0</v>
      </c>
      <c r="U380" s="113">
        <f t="shared" si="287"/>
        <v>0</v>
      </c>
      <c r="V380" s="113">
        <f t="shared" si="288"/>
        <v>0</v>
      </c>
      <c r="W380" s="113">
        <f t="shared" si="289"/>
        <v>0</v>
      </c>
      <c r="X380" s="113">
        <f t="shared" si="290"/>
        <v>0</v>
      </c>
      <c r="Y380" s="113">
        <f t="shared" si="291"/>
        <v>0</v>
      </c>
      <c r="Z380" s="113">
        <f t="shared" si="292"/>
        <v>0</v>
      </c>
      <c r="AA380" s="76">
        <v>5</v>
      </c>
      <c r="AB380" s="76">
        <v>6</v>
      </c>
      <c r="AC380" s="76">
        <v>8</v>
      </c>
      <c r="AD380" s="76">
        <v>2</v>
      </c>
      <c r="AE380" s="76">
        <v>2</v>
      </c>
      <c r="AF380" s="76">
        <v>3</v>
      </c>
      <c r="AG380" s="76">
        <v>8</v>
      </c>
      <c r="AH380" s="131">
        <f t="shared" si="293"/>
        <v>0</v>
      </c>
      <c r="AI380" s="131">
        <f t="shared" si="294"/>
        <v>0</v>
      </c>
      <c r="AJ380" s="131">
        <f t="shared" si="295"/>
        <v>0</v>
      </c>
      <c r="AK380" s="131">
        <f t="shared" si="296"/>
        <v>0</v>
      </c>
      <c r="AL380" s="131">
        <f t="shared" si="297"/>
        <v>0</v>
      </c>
      <c r="AM380" s="131">
        <f t="shared" si="298"/>
        <v>0</v>
      </c>
      <c r="AN380" s="131">
        <f t="shared" si="299"/>
        <v>0</v>
      </c>
      <c r="AO380" s="115" t="b">
        <f t="shared" si="300"/>
        <v>0</v>
      </c>
      <c r="AP380" s="115" t="b">
        <f t="shared" si="301"/>
        <v>0</v>
      </c>
      <c r="AQ380" s="115" t="b">
        <f t="shared" si="302"/>
        <v>0</v>
      </c>
      <c r="AR380" s="79">
        <f t="shared" si="303"/>
        <v>0</v>
      </c>
      <c r="AS380" s="79">
        <f t="shared" si="304"/>
        <v>0</v>
      </c>
      <c r="AT380" s="79">
        <f t="shared" si="305"/>
        <v>0</v>
      </c>
      <c r="AU380" s="79">
        <f t="shared" si="306"/>
        <v>0</v>
      </c>
      <c r="AV380" s="79">
        <f t="shared" si="307"/>
        <v>0</v>
      </c>
      <c r="AW380" s="79">
        <f t="shared" si="308"/>
        <v>0</v>
      </c>
      <c r="AX380" s="128">
        <f t="shared" si="309"/>
        <v>0</v>
      </c>
      <c r="AY380" s="128"/>
      <c r="AZ380" s="128"/>
      <c r="BA380" s="128">
        <f t="shared" si="310"/>
        <v>0</v>
      </c>
      <c r="BB380" s="128">
        <f t="shared" si="311"/>
        <v>0</v>
      </c>
      <c r="BC380" s="80">
        <f t="shared" si="269"/>
        <v>0</v>
      </c>
      <c r="BD380" s="80">
        <f t="shared" si="270"/>
        <v>0</v>
      </c>
      <c r="BE380" s="80">
        <f t="shared" si="271"/>
        <v>0</v>
      </c>
      <c r="BF380" s="80">
        <f t="shared" si="272"/>
        <v>0</v>
      </c>
      <c r="BG380" s="80">
        <f t="shared" si="273"/>
        <v>0</v>
      </c>
      <c r="BH380" s="80">
        <f t="shared" si="274"/>
        <v>0</v>
      </c>
      <c r="BI380" s="4">
        <f t="shared" si="312"/>
        <v>0</v>
      </c>
      <c r="BJ380" s="4">
        <f t="shared" si="313"/>
        <v>0</v>
      </c>
      <c r="BK380" s="4">
        <f t="shared" si="314"/>
        <v>0</v>
      </c>
      <c r="BL380" s="8" t="e">
        <f>VLOOKUP(CN380,'CIR Results'!$B$3:$L$42,2,FALSE)</f>
        <v>#N/A</v>
      </c>
      <c r="BM380" s="8" t="e">
        <f>VLOOKUP(CN380,'CIR Results'!$B$3:$L$42,3,FALSE)</f>
        <v>#N/A</v>
      </c>
      <c r="BN380" s="8" t="e">
        <f>VLOOKUP(CN380,'CIR Results'!$B$3:$L$42,4,FALSE)</f>
        <v>#N/A</v>
      </c>
      <c r="BO380" s="8" t="e">
        <f>VLOOKUP(CN380,'CIR Results'!$B$3:$L$42,5,FALSE)</f>
        <v>#N/A</v>
      </c>
      <c r="BP380" s="8" t="e">
        <f>VLOOKUP(CN380,'CIR Results'!$B$3:$L$42,6,FALSE)</f>
        <v>#N/A</v>
      </c>
      <c r="BQ380" s="8" t="e">
        <f>VLOOKUP(CN380,'CIR Results'!$B$3:$L$42,8,FALSE)</f>
        <v>#N/A</v>
      </c>
      <c r="BR380" s="8" t="e">
        <f>VLOOKUP(CN380,'CIR Results'!$B$3:$L$42,9,FALSE)</f>
        <v>#N/A</v>
      </c>
      <c r="BS380" s="8" t="e">
        <f>VLOOKUP(CN380,'CIR Results'!$B$3:$L$42,10,FALSE)</f>
        <v>#N/A</v>
      </c>
      <c r="BT380" s="8" t="e">
        <f>VLOOKUP(CN380,'CIR Results'!$B$3:$L$42,11,FALSE)</f>
        <v>#N/A</v>
      </c>
      <c r="BU380" s="136" t="e">
        <f>VLOOKUP(CN380,'CIR Team Info'!$B$5:$E$44,2,FALSE)</f>
        <v>#N/A</v>
      </c>
      <c r="BV380" s="136" t="e">
        <f>VLOOKUP(CN380,'CIR Team Info'!$B$5:$E$44,4,FALSE)</f>
        <v>#N/A</v>
      </c>
      <c r="BW380" s="136" t="str">
        <f t="shared" si="275"/>
        <v xml:space="preserve">0 0 0 </v>
      </c>
      <c r="BX380" s="168">
        <f>'Pit Scouting Data'!E339</f>
        <v>0</v>
      </c>
      <c r="BY380" s="168">
        <f>'Pit Scouting Data'!F339</f>
        <v>0</v>
      </c>
      <c r="BZ380" s="168">
        <f>'Pit Scouting Data'!G339</f>
        <v>0</v>
      </c>
      <c r="CA380" s="168">
        <f>'Pit Scouting Data'!H339</f>
        <v>0</v>
      </c>
      <c r="CB380" s="168">
        <f>'Pit Scouting Data'!I339</f>
        <v>0</v>
      </c>
      <c r="CC380" s="168">
        <f>'Pit Scouting Data'!J339</f>
        <v>0</v>
      </c>
      <c r="CD380" s="168">
        <f>'Pit Scouting Data'!K339</f>
        <v>0</v>
      </c>
      <c r="CE380" s="168">
        <f>'Pit Scouting Data'!L339</f>
        <v>0</v>
      </c>
      <c r="CF380" s="168">
        <f>'Pit Scouting Data'!M339</f>
        <v>0</v>
      </c>
      <c r="CG380" s="168">
        <f>'Pit Scouting Data'!N339</f>
        <v>0</v>
      </c>
      <c r="CH380" s="168">
        <f>'Pit Scouting Data'!O339</f>
        <v>0</v>
      </c>
      <c r="CI380" s="176">
        <f>'Pit Scouting Data'!P339</f>
        <v>0</v>
      </c>
      <c r="CJ380" s="176">
        <f>'Pit Scouting Data'!Q339</f>
        <v>0</v>
      </c>
      <c r="CK380" s="176">
        <f>'Pit Scouting Data'!R339</f>
        <v>0</v>
      </c>
      <c r="CL380" s="176">
        <f>'Pit Scouting Data'!S339</f>
        <v>0</v>
      </c>
      <c r="CM380" s="169">
        <f>'Pit Scouting Data'!A339</f>
        <v>0</v>
      </c>
      <c r="CN380" s="169">
        <f>'Pit Scouting Data'!B339</f>
        <v>0</v>
      </c>
      <c r="CO380" s="169">
        <f>'Pit Scouting Data'!C339</f>
        <v>0</v>
      </c>
      <c r="CP380" s="169">
        <f>'Pit Scouting Data'!D339</f>
        <v>0</v>
      </c>
      <c r="CQ380" s="169"/>
      <c r="CR380" s="169"/>
      <c r="CS380" s="169"/>
      <c r="CT380" s="169"/>
      <c r="CU380" s="169"/>
      <c r="CV380" s="169"/>
      <c r="CW380" s="169"/>
      <c r="CX380" s="169"/>
      <c r="CY380" s="169"/>
      <c r="CZ380" s="169"/>
      <c r="DA380" s="169"/>
      <c r="DB380" s="169"/>
      <c r="DC380" s="169"/>
      <c r="DD380" s="169"/>
      <c r="DE380" s="169"/>
      <c r="DF380" s="169"/>
      <c r="DG380" s="169"/>
      <c r="DH380" s="169"/>
      <c r="DI380" s="169"/>
      <c r="DJ380" s="2"/>
      <c r="DK380" s="2"/>
      <c r="DL380" s="2"/>
      <c r="DM380" s="2"/>
      <c r="DN380" s="2"/>
      <c r="DO380" s="2"/>
      <c r="DP380" s="169"/>
      <c r="DQ380" s="169"/>
      <c r="DR380" s="169"/>
      <c r="DS380" s="169"/>
      <c r="DT380" s="169"/>
      <c r="DU380" s="169"/>
      <c r="DV380" s="169"/>
      <c r="DW380" s="37"/>
      <c r="DX380" s="37"/>
      <c r="DZ380" s="153"/>
    </row>
    <row r="381" spans="1:130" s="164" customFormat="1" hidden="1" x14ac:dyDescent="0.25">
      <c r="A381" s="153">
        <f t="shared" si="276"/>
        <v>0</v>
      </c>
      <c r="B381" s="39"/>
      <c r="C381" s="39"/>
      <c r="D381" s="17">
        <f t="shared" si="277"/>
        <v>0</v>
      </c>
      <c r="E381" s="113">
        <f t="shared" si="278"/>
        <v>0</v>
      </c>
      <c r="F381" s="113">
        <f t="shared" si="279"/>
        <v>0</v>
      </c>
      <c r="G381" s="113">
        <f t="shared" si="280"/>
        <v>0</v>
      </c>
      <c r="H381" s="113">
        <f t="shared" si="281"/>
        <v>0</v>
      </c>
      <c r="I381" s="113">
        <f t="shared" si="282"/>
        <v>0</v>
      </c>
      <c r="J381" s="113">
        <f t="shared" si="283"/>
        <v>0</v>
      </c>
      <c r="K381" s="113">
        <f t="shared" si="284"/>
        <v>0</v>
      </c>
      <c r="L381" s="76">
        <v>8</v>
      </c>
      <c r="M381" s="76">
        <v>8</v>
      </c>
      <c r="N381" s="76">
        <v>6</v>
      </c>
      <c r="O381" s="76">
        <v>6</v>
      </c>
      <c r="P381" s="76">
        <v>6</v>
      </c>
      <c r="Q381" s="76">
        <v>2</v>
      </c>
      <c r="R381" s="76">
        <v>1</v>
      </c>
      <c r="S381" s="17">
        <f t="shared" si="285"/>
        <v>0</v>
      </c>
      <c r="T381" s="113">
        <f t="shared" si="286"/>
        <v>0</v>
      </c>
      <c r="U381" s="113">
        <f t="shared" si="287"/>
        <v>0</v>
      </c>
      <c r="V381" s="113">
        <f t="shared" si="288"/>
        <v>0</v>
      </c>
      <c r="W381" s="113">
        <f t="shared" si="289"/>
        <v>0</v>
      </c>
      <c r="X381" s="113">
        <f t="shared" si="290"/>
        <v>0</v>
      </c>
      <c r="Y381" s="113">
        <f t="shared" si="291"/>
        <v>0</v>
      </c>
      <c r="Z381" s="113">
        <f t="shared" si="292"/>
        <v>0</v>
      </c>
      <c r="AA381" s="76">
        <v>5</v>
      </c>
      <c r="AB381" s="76">
        <v>6</v>
      </c>
      <c r="AC381" s="76">
        <v>8</v>
      </c>
      <c r="AD381" s="76">
        <v>2</v>
      </c>
      <c r="AE381" s="76">
        <v>2</v>
      </c>
      <c r="AF381" s="76">
        <v>3</v>
      </c>
      <c r="AG381" s="76">
        <v>8</v>
      </c>
      <c r="AH381" s="131">
        <f t="shared" si="293"/>
        <v>0</v>
      </c>
      <c r="AI381" s="131">
        <f t="shared" si="294"/>
        <v>0</v>
      </c>
      <c r="AJ381" s="131">
        <f t="shared" si="295"/>
        <v>0</v>
      </c>
      <c r="AK381" s="131">
        <f t="shared" si="296"/>
        <v>0</v>
      </c>
      <c r="AL381" s="131">
        <f t="shared" si="297"/>
        <v>0</v>
      </c>
      <c r="AM381" s="131">
        <f t="shared" si="298"/>
        <v>0</v>
      </c>
      <c r="AN381" s="131">
        <f t="shared" si="299"/>
        <v>0</v>
      </c>
      <c r="AO381" s="115" t="b">
        <f t="shared" si="300"/>
        <v>0</v>
      </c>
      <c r="AP381" s="115" t="b">
        <f t="shared" si="301"/>
        <v>0</v>
      </c>
      <c r="AQ381" s="115" t="b">
        <f t="shared" si="302"/>
        <v>0</v>
      </c>
      <c r="AR381" s="79">
        <f t="shared" si="303"/>
        <v>0</v>
      </c>
      <c r="AS381" s="79">
        <f t="shared" si="304"/>
        <v>0</v>
      </c>
      <c r="AT381" s="79">
        <f t="shared" si="305"/>
        <v>0</v>
      </c>
      <c r="AU381" s="79">
        <f t="shared" si="306"/>
        <v>0</v>
      </c>
      <c r="AV381" s="79">
        <f t="shared" si="307"/>
        <v>0</v>
      </c>
      <c r="AW381" s="79">
        <f t="shared" si="308"/>
        <v>0</v>
      </c>
      <c r="AX381" s="128">
        <f t="shared" si="309"/>
        <v>0</v>
      </c>
      <c r="AY381" s="128"/>
      <c r="AZ381" s="128"/>
      <c r="BA381" s="128">
        <f t="shared" si="310"/>
        <v>0</v>
      </c>
      <c r="BB381" s="128">
        <f t="shared" si="311"/>
        <v>0</v>
      </c>
      <c r="BC381" s="80">
        <f t="shared" si="269"/>
        <v>0</v>
      </c>
      <c r="BD381" s="80">
        <f t="shared" si="270"/>
        <v>0</v>
      </c>
      <c r="BE381" s="80">
        <f t="shared" si="271"/>
        <v>0</v>
      </c>
      <c r="BF381" s="80">
        <f t="shared" si="272"/>
        <v>0</v>
      </c>
      <c r="BG381" s="80">
        <f t="shared" si="273"/>
        <v>0</v>
      </c>
      <c r="BH381" s="80">
        <f t="shared" si="274"/>
        <v>0</v>
      </c>
      <c r="BI381" s="4">
        <f t="shared" si="312"/>
        <v>0</v>
      </c>
      <c r="BJ381" s="4">
        <f t="shared" si="313"/>
        <v>0</v>
      </c>
      <c r="BK381" s="4">
        <f t="shared" si="314"/>
        <v>0</v>
      </c>
      <c r="BL381" s="8" t="e">
        <f>VLOOKUP(CN381,'CIR Results'!$B$3:$L$42,2,FALSE)</f>
        <v>#N/A</v>
      </c>
      <c r="BM381" s="8" t="e">
        <f>VLOOKUP(CN381,'CIR Results'!$B$3:$L$42,3,FALSE)</f>
        <v>#N/A</v>
      </c>
      <c r="BN381" s="8" t="e">
        <f>VLOOKUP(CN381,'CIR Results'!$B$3:$L$42,4,FALSE)</f>
        <v>#N/A</v>
      </c>
      <c r="BO381" s="8" t="e">
        <f>VLOOKUP(CN381,'CIR Results'!$B$3:$L$42,5,FALSE)</f>
        <v>#N/A</v>
      </c>
      <c r="BP381" s="8" t="e">
        <f>VLOOKUP(CN381,'CIR Results'!$B$3:$L$42,6,FALSE)</f>
        <v>#N/A</v>
      </c>
      <c r="BQ381" s="8" t="e">
        <f>VLOOKUP(CN381,'CIR Results'!$B$3:$L$42,8,FALSE)</f>
        <v>#N/A</v>
      </c>
      <c r="BR381" s="8" t="e">
        <f>VLOOKUP(CN381,'CIR Results'!$B$3:$L$42,9,FALSE)</f>
        <v>#N/A</v>
      </c>
      <c r="BS381" s="8" t="e">
        <f>VLOOKUP(CN381,'CIR Results'!$B$3:$L$42,10,FALSE)</f>
        <v>#N/A</v>
      </c>
      <c r="BT381" s="8" t="e">
        <f>VLOOKUP(CN381,'CIR Results'!$B$3:$L$42,11,FALSE)</f>
        <v>#N/A</v>
      </c>
      <c r="BU381" s="136" t="e">
        <f>VLOOKUP(CN381,'CIR Team Info'!$B$5:$E$44,2,FALSE)</f>
        <v>#N/A</v>
      </c>
      <c r="BV381" s="136" t="e">
        <f>VLOOKUP(CN381,'CIR Team Info'!$B$5:$E$44,4,FALSE)</f>
        <v>#N/A</v>
      </c>
      <c r="BW381" s="136" t="str">
        <f t="shared" si="275"/>
        <v xml:space="preserve">0 0 0 </v>
      </c>
      <c r="BX381" s="168">
        <f>'Pit Scouting Data'!E340</f>
        <v>0</v>
      </c>
      <c r="BY381" s="168">
        <f>'Pit Scouting Data'!F340</f>
        <v>0</v>
      </c>
      <c r="BZ381" s="168">
        <f>'Pit Scouting Data'!G340</f>
        <v>0</v>
      </c>
      <c r="CA381" s="168">
        <f>'Pit Scouting Data'!H340</f>
        <v>0</v>
      </c>
      <c r="CB381" s="168">
        <f>'Pit Scouting Data'!I340</f>
        <v>0</v>
      </c>
      <c r="CC381" s="168">
        <f>'Pit Scouting Data'!J340</f>
        <v>0</v>
      </c>
      <c r="CD381" s="168">
        <f>'Pit Scouting Data'!K340</f>
        <v>0</v>
      </c>
      <c r="CE381" s="168">
        <f>'Pit Scouting Data'!L340</f>
        <v>0</v>
      </c>
      <c r="CF381" s="168">
        <f>'Pit Scouting Data'!M340</f>
        <v>0</v>
      </c>
      <c r="CG381" s="168">
        <f>'Pit Scouting Data'!N340</f>
        <v>0</v>
      </c>
      <c r="CH381" s="168">
        <f>'Pit Scouting Data'!O340</f>
        <v>0</v>
      </c>
      <c r="CI381" s="176">
        <f>'Pit Scouting Data'!P340</f>
        <v>0</v>
      </c>
      <c r="CJ381" s="176">
        <f>'Pit Scouting Data'!Q340</f>
        <v>0</v>
      </c>
      <c r="CK381" s="176">
        <f>'Pit Scouting Data'!R340</f>
        <v>0</v>
      </c>
      <c r="CL381" s="176">
        <f>'Pit Scouting Data'!S340</f>
        <v>0</v>
      </c>
      <c r="CM381" s="169">
        <f>'Pit Scouting Data'!A340</f>
        <v>0</v>
      </c>
      <c r="CN381" s="169">
        <f>'Pit Scouting Data'!B340</f>
        <v>0</v>
      </c>
      <c r="CO381" s="169">
        <f>'Pit Scouting Data'!C340</f>
        <v>0</v>
      </c>
      <c r="CP381" s="169">
        <f>'Pit Scouting Data'!D340</f>
        <v>0</v>
      </c>
      <c r="CQ381" s="169"/>
      <c r="CR381" s="169"/>
      <c r="CS381" s="169"/>
      <c r="CT381" s="169"/>
      <c r="CU381" s="169"/>
      <c r="CV381" s="169"/>
      <c r="CW381" s="169"/>
      <c r="CX381" s="169"/>
      <c r="CY381" s="169"/>
      <c r="CZ381" s="169"/>
      <c r="DA381" s="169"/>
      <c r="DB381" s="169"/>
      <c r="DC381" s="169"/>
      <c r="DD381" s="169"/>
      <c r="DE381" s="169"/>
      <c r="DF381" s="169"/>
      <c r="DG381" s="169"/>
      <c r="DH381" s="169"/>
      <c r="DI381" s="169"/>
      <c r="DJ381" s="2"/>
      <c r="DK381" s="2"/>
      <c r="DL381" s="2"/>
      <c r="DM381" s="2"/>
      <c r="DN381" s="2"/>
      <c r="DO381" s="2"/>
      <c r="DP381" s="169"/>
      <c r="DQ381" s="169"/>
      <c r="DR381" s="169"/>
      <c r="DS381" s="169"/>
      <c r="DT381" s="169"/>
      <c r="DU381" s="169"/>
      <c r="DV381" s="169"/>
      <c r="DW381" s="37"/>
      <c r="DX381" s="37"/>
      <c r="DZ381" s="153"/>
    </row>
    <row r="382" spans="1:130" s="164" customFormat="1" hidden="1" x14ac:dyDescent="0.25">
      <c r="A382" s="153">
        <f t="shared" si="276"/>
        <v>0</v>
      </c>
      <c r="B382" s="39"/>
      <c r="C382" s="39"/>
      <c r="D382" s="17">
        <f t="shared" si="277"/>
        <v>0</v>
      </c>
      <c r="E382" s="113">
        <f t="shared" si="278"/>
        <v>0</v>
      </c>
      <c r="F382" s="113">
        <f t="shared" si="279"/>
        <v>0</v>
      </c>
      <c r="G382" s="113">
        <f t="shared" si="280"/>
        <v>0</v>
      </c>
      <c r="H382" s="113">
        <f t="shared" si="281"/>
        <v>0</v>
      </c>
      <c r="I382" s="113">
        <f t="shared" si="282"/>
        <v>0</v>
      </c>
      <c r="J382" s="113">
        <f t="shared" si="283"/>
        <v>0</v>
      </c>
      <c r="K382" s="113">
        <f t="shared" si="284"/>
        <v>0</v>
      </c>
      <c r="L382" s="76">
        <v>8</v>
      </c>
      <c r="M382" s="76">
        <v>8</v>
      </c>
      <c r="N382" s="76">
        <v>6</v>
      </c>
      <c r="O382" s="76">
        <v>6</v>
      </c>
      <c r="P382" s="76">
        <v>6</v>
      </c>
      <c r="Q382" s="76">
        <v>2</v>
      </c>
      <c r="R382" s="76">
        <v>1</v>
      </c>
      <c r="S382" s="17">
        <f t="shared" si="285"/>
        <v>0</v>
      </c>
      <c r="T382" s="113">
        <f t="shared" si="286"/>
        <v>0</v>
      </c>
      <c r="U382" s="113">
        <f t="shared" si="287"/>
        <v>0</v>
      </c>
      <c r="V382" s="113">
        <f t="shared" si="288"/>
        <v>0</v>
      </c>
      <c r="W382" s="113">
        <f t="shared" si="289"/>
        <v>0</v>
      </c>
      <c r="X382" s="113">
        <f t="shared" si="290"/>
        <v>0</v>
      </c>
      <c r="Y382" s="113">
        <f t="shared" si="291"/>
        <v>0</v>
      </c>
      <c r="Z382" s="113">
        <f t="shared" si="292"/>
        <v>0</v>
      </c>
      <c r="AA382" s="76">
        <v>5</v>
      </c>
      <c r="AB382" s="76">
        <v>6</v>
      </c>
      <c r="AC382" s="76">
        <v>8</v>
      </c>
      <c r="AD382" s="76">
        <v>2</v>
      </c>
      <c r="AE382" s="76">
        <v>2</v>
      </c>
      <c r="AF382" s="76">
        <v>3</v>
      </c>
      <c r="AG382" s="76">
        <v>8</v>
      </c>
      <c r="AH382" s="131">
        <f t="shared" si="293"/>
        <v>0</v>
      </c>
      <c r="AI382" s="131">
        <f t="shared" si="294"/>
        <v>0</v>
      </c>
      <c r="AJ382" s="131">
        <f t="shared" si="295"/>
        <v>0</v>
      </c>
      <c r="AK382" s="131">
        <f t="shared" si="296"/>
        <v>0</v>
      </c>
      <c r="AL382" s="131">
        <f t="shared" si="297"/>
        <v>0</v>
      </c>
      <c r="AM382" s="131">
        <f t="shared" si="298"/>
        <v>0</v>
      </c>
      <c r="AN382" s="131">
        <f t="shared" si="299"/>
        <v>0</v>
      </c>
      <c r="AO382" s="115" t="b">
        <f t="shared" si="300"/>
        <v>0</v>
      </c>
      <c r="AP382" s="115" t="b">
        <f t="shared" si="301"/>
        <v>0</v>
      </c>
      <c r="AQ382" s="115" t="b">
        <f t="shared" si="302"/>
        <v>0</v>
      </c>
      <c r="AR382" s="79">
        <f t="shared" si="303"/>
        <v>0</v>
      </c>
      <c r="AS382" s="79">
        <f t="shared" si="304"/>
        <v>0</v>
      </c>
      <c r="AT382" s="79">
        <f t="shared" si="305"/>
        <v>0</v>
      </c>
      <c r="AU382" s="79">
        <f t="shared" si="306"/>
        <v>0</v>
      </c>
      <c r="AV382" s="79">
        <f t="shared" si="307"/>
        <v>0</v>
      </c>
      <c r="AW382" s="79">
        <f t="shared" si="308"/>
        <v>0</v>
      </c>
      <c r="AX382" s="128">
        <f t="shared" si="309"/>
        <v>0</v>
      </c>
      <c r="AY382" s="128"/>
      <c r="AZ382" s="128"/>
      <c r="BA382" s="128">
        <f t="shared" si="310"/>
        <v>0</v>
      </c>
      <c r="BB382" s="128">
        <f t="shared" si="311"/>
        <v>0</v>
      </c>
      <c r="BC382" s="80">
        <f t="shared" si="269"/>
        <v>0</v>
      </c>
      <c r="BD382" s="80">
        <f t="shared" si="270"/>
        <v>0</v>
      </c>
      <c r="BE382" s="80">
        <f t="shared" si="271"/>
        <v>0</v>
      </c>
      <c r="BF382" s="80">
        <f t="shared" si="272"/>
        <v>0</v>
      </c>
      <c r="BG382" s="80">
        <f t="shared" si="273"/>
        <v>0</v>
      </c>
      <c r="BH382" s="80">
        <f t="shared" si="274"/>
        <v>0</v>
      </c>
      <c r="BI382" s="4">
        <f t="shared" si="312"/>
        <v>0</v>
      </c>
      <c r="BJ382" s="4">
        <f t="shared" si="313"/>
        <v>0</v>
      </c>
      <c r="BK382" s="4">
        <f t="shared" si="314"/>
        <v>0</v>
      </c>
      <c r="BL382" s="8" t="e">
        <f>VLOOKUP(CN382,'CIR Results'!$B$3:$L$42,2,FALSE)</f>
        <v>#N/A</v>
      </c>
      <c r="BM382" s="8" t="e">
        <f>VLOOKUP(CN382,'CIR Results'!$B$3:$L$42,3,FALSE)</f>
        <v>#N/A</v>
      </c>
      <c r="BN382" s="8" t="e">
        <f>VLOOKUP(CN382,'CIR Results'!$B$3:$L$42,4,FALSE)</f>
        <v>#N/A</v>
      </c>
      <c r="BO382" s="8" t="e">
        <f>VLOOKUP(CN382,'CIR Results'!$B$3:$L$42,5,FALSE)</f>
        <v>#N/A</v>
      </c>
      <c r="BP382" s="8" t="e">
        <f>VLOOKUP(CN382,'CIR Results'!$B$3:$L$42,6,FALSE)</f>
        <v>#N/A</v>
      </c>
      <c r="BQ382" s="8" t="e">
        <f>VLOOKUP(CN382,'CIR Results'!$B$3:$L$42,8,FALSE)</f>
        <v>#N/A</v>
      </c>
      <c r="BR382" s="8" t="e">
        <f>VLOOKUP(CN382,'CIR Results'!$B$3:$L$42,9,FALSE)</f>
        <v>#N/A</v>
      </c>
      <c r="BS382" s="8" t="e">
        <f>VLOOKUP(CN382,'CIR Results'!$B$3:$L$42,10,FALSE)</f>
        <v>#N/A</v>
      </c>
      <c r="BT382" s="8" t="e">
        <f>VLOOKUP(CN382,'CIR Results'!$B$3:$L$42,11,FALSE)</f>
        <v>#N/A</v>
      </c>
      <c r="BU382" s="136" t="e">
        <f>VLOOKUP(CN382,'CIR Team Info'!$B$5:$E$44,2,FALSE)</f>
        <v>#N/A</v>
      </c>
      <c r="BV382" s="136" t="e">
        <f>VLOOKUP(CN382,'CIR Team Info'!$B$5:$E$44,4,FALSE)</f>
        <v>#N/A</v>
      </c>
      <c r="BW382" s="136" t="str">
        <f t="shared" si="275"/>
        <v xml:space="preserve">0 0 0 </v>
      </c>
      <c r="BX382" s="168">
        <f>'Pit Scouting Data'!E341</f>
        <v>0</v>
      </c>
      <c r="BY382" s="168">
        <f>'Pit Scouting Data'!F341</f>
        <v>0</v>
      </c>
      <c r="BZ382" s="168">
        <f>'Pit Scouting Data'!G341</f>
        <v>0</v>
      </c>
      <c r="CA382" s="168">
        <f>'Pit Scouting Data'!H341</f>
        <v>0</v>
      </c>
      <c r="CB382" s="168">
        <f>'Pit Scouting Data'!I341</f>
        <v>0</v>
      </c>
      <c r="CC382" s="168">
        <f>'Pit Scouting Data'!J341</f>
        <v>0</v>
      </c>
      <c r="CD382" s="168">
        <f>'Pit Scouting Data'!K341</f>
        <v>0</v>
      </c>
      <c r="CE382" s="168">
        <f>'Pit Scouting Data'!L341</f>
        <v>0</v>
      </c>
      <c r="CF382" s="168">
        <f>'Pit Scouting Data'!M341</f>
        <v>0</v>
      </c>
      <c r="CG382" s="168">
        <f>'Pit Scouting Data'!N341</f>
        <v>0</v>
      </c>
      <c r="CH382" s="168">
        <f>'Pit Scouting Data'!O341</f>
        <v>0</v>
      </c>
      <c r="CI382" s="176">
        <f>'Pit Scouting Data'!P341</f>
        <v>0</v>
      </c>
      <c r="CJ382" s="176">
        <f>'Pit Scouting Data'!Q341</f>
        <v>0</v>
      </c>
      <c r="CK382" s="176">
        <f>'Pit Scouting Data'!R341</f>
        <v>0</v>
      </c>
      <c r="CL382" s="176">
        <f>'Pit Scouting Data'!S341</f>
        <v>0</v>
      </c>
      <c r="CM382" s="169">
        <f>'Pit Scouting Data'!A341</f>
        <v>0</v>
      </c>
      <c r="CN382" s="169">
        <f>'Pit Scouting Data'!B341</f>
        <v>0</v>
      </c>
      <c r="CO382" s="169">
        <f>'Pit Scouting Data'!C341</f>
        <v>0</v>
      </c>
      <c r="CP382" s="169">
        <f>'Pit Scouting Data'!D341</f>
        <v>0</v>
      </c>
      <c r="CQ382" s="169"/>
      <c r="CR382" s="169"/>
      <c r="CS382" s="169"/>
      <c r="CT382" s="169"/>
      <c r="CU382" s="169"/>
      <c r="CV382" s="169"/>
      <c r="CW382" s="169"/>
      <c r="CX382" s="169"/>
      <c r="CY382" s="169"/>
      <c r="CZ382" s="169"/>
      <c r="DA382" s="169"/>
      <c r="DB382" s="169"/>
      <c r="DC382" s="169"/>
      <c r="DD382" s="169"/>
      <c r="DE382" s="169"/>
      <c r="DF382" s="169"/>
      <c r="DG382" s="169"/>
      <c r="DH382" s="169"/>
      <c r="DI382" s="169"/>
      <c r="DJ382" s="2"/>
      <c r="DK382" s="2"/>
      <c r="DL382" s="2"/>
      <c r="DM382" s="2"/>
      <c r="DN382" s="2"/>
      <c r="DO382" s="2"/>
      <c r="DP382" s="169"/>
      <c r="DQ382" s="169"/>
      <c r="DR382" s="169"/>
      <c r="DS382" s="169"/>
      <c r="DT382" s="169"/>
      <c r="DU382" s="169"/>
      <c r="DV382" s="169"/>
      <c r="DW382" s="37"/>
      <c r="DX382" s="37"/>
      <c r="DZ382" s="153"/>
    </row>
    <row r="383" spans="1:130" s="164" customFormat="1" hidden="1" x14ac:dyDescent="0.25">
      <c r="A383" s="153">
        <f t="shared" si="276"/>
        <v>0</v>
      </c>
      <c r="B383" s="39"/>
      <c r="C383" s="39"/>
      <c r="D383" s="17">
        <f t="shared" si="277"/>
        <v>0</v>
      </c>
      <c r="E383" s="113">
        <f t="shared" si="278"/>
        <v>0</v>
      </c>
      <c r="F383" s="113">
        <f t="shared" si="279"/>
        <v>0</v>
      </c>
      <c r="G383" s="113">
        <f t="shared" si="280"/>
        <v>0</v>
      </c>
      <c r="H383" s="113">
        <f t="shared" si="281"/>
        <v>0</v>
      </c>
      <c r="I383" s="113">
        <f t="shared" si="282"/>
        <v>0</v>
      </c>
      <c r="J383" s="113">
        <f t="shared" si="283"/>
        <v>0</v>
      </c>
      <c r="K383" s="113">
        <f t="shared" si="284"/>
        <v>0</v>
      </c>
      <c r="L383" s="76">
        <v>8</v>
      </c>
      <c r="M383" s="76">
        <v>8</v>
      </c>
      <c r="N383" s="76">
        <v>6</v>
      </c>
      <c r="O383" s="76">
        <v>6</v>
      </c>
      <c r="P383" s="76">
        <v>6</v>
      </c>
      <c r="Q383" s="76">
        <v>2</v>
      </c>
      <c r="R383" s="76">
        <v>1</v>
      </c>
      <c r="S383" s="17">
        <f t="shared" si="285"/>
        <v>0</v>
      </c>
      <c r="T383" s="113">
        <f t="shared" si="286"/>
        <v>0</v>
      </c>
      <c r="U383" s="113">
        <f t="shared" si="287"/>
        <v>0</v>
      </c>
      <c r="V383" s="113">
        <f t="shared" si="288"/>
        <v>0</v>
      </c>
      <c r="W383" s="113">
        <f t="shared" si="289"/>
        <v>0</v>
      </c>
      <c r="X383" s="113">
        <f t="shared" si="290"/>
        <v>0</v>
      </c>
      <c r="Y383" s="113">
        <f t="shared" si="291"/>
        <v>0</v>
      </c>
      <c r="Z383" s="113">
        <f t="shared" si="292"/>
        <v>0</v>
      </c>
      <c r="AA383" s="76">
        <v>5</v>
      </c>
      <c r="AB383" s="76">
        <v>6</v>
      </c>
      <c r="AC383" s="76">
        <v>8</v>
      </c>
      <c r="AD383" s="76">
        <v>2</v>
      </c>
      <c r="AE383" s="76">
        <v>2</v>
      </c>
      <c r="AF383" s="76">
        <v>3</v>
      </c>
      <c r="AG383" s="76">
        <v>8</v>
      </c>
      <c r="AH383" s="131">
        <f t="shared" si="293"/>
        <v>0</v>
      </c>
      <c r="AI383" s="131">
        <f t="shared" si="294"/>
        <v>0</v>
      </c>
      <c r="AJ383" s="131">
        <f t="shared" si="295"/>
        <v>0</v>
      </c>
      <c r="AK383" s="131">
        <f t="shared" si="296"/>
        <v>0</v>
      </c>
      <c r="AL383" s="131">
        <f t="shared" si="297"/>
        <v>0</v>
      </c>
      <c r="AM383" s="131">
        <f t="shared" si="298"/>
        <v>0</v>
      </c>
      <c r="AN383" s="131">
        <f t="shared" si="299"/>
        <v>0</v>
      </c>
      <c r="AO383" s="115" t="b">
        <f t="shared" si="300"/>
        <v>0</v>
      </c>
      <c r="AP383" s="115" t="b">
        <f t="shared" si="301"/>
        <v>0</v>
      </c>
      <c r="AQ383" s="115" t="b">
        <f t="shared" si="302"/>
        <v>0</v>
      </c>
      <c r="AR383" s="79">
        <f t="shared" si="303"/>
        <v>0</v>
      </c>
      <c r="AS383" s="79">
        <f t="shared" si="304"/>
        <v>0</v>
      </c>
      <c r="AT383" s="79">
        <f t="shared" si="305"/>
        <v>0</v>
      </c>
      <c r="AU383" s="79">
        <f t="shared" si="306"/>
        <v>0</v>
      </c>
      <c r="AV383" s="79">
        <f t="shared" si="307"/>
        <v>0</v>
      </c>
      <c r="AW383" s="79">
        <f t="shared" si="308"/>
        <v>0</v>
      </c>
      <c r="AX383" s="128">
        <f t="shared" si="309"/>
        <v>0</v>
      </c>
      <c r="AY383" s="128"/>
      <c r="AZ383" s="128"/>
      <c r="BA383" s="128">
        <f t="shared" si="310"/>
        <v>0</v>
      </c>
      <c r="BB383" s="128">
        <f t="shared" si="311"/>
        <v>0</v>
      </c>
      <c r="BC383" s="80">
        <f t="shared" si="269"/>
        <v>0</v>
      </c>
      <c r="BD383" s="80">
        <f t="shared" si="270"/>
        <v>0</v>
      </c>
      <c r="BE383" s="80">
        <f t="shared" si="271"/>
        <v>0</v>
      </c>
      <c r="BF383" s="80">
        <f t="shared" si="272"/>
        <v>0</v>
      </c>
      <c r="BG383" s="80">
        <f t="shared" si="273"/>
        <v>0</v>
      </c>
      <c r="BH383" s="80">
        <f t="shared" si="274"/>
        <v>0</v>
      </c>
      <c r="BI383" s="4">
        <f t="shared" si="312"/>
        <v>0</v>
      </c>
      <c r="BJ383" s="4">
        <f t="shared" si="313"/>
        <v>0</v>
      </c>
      <c r="BK383" s="4">
        <f t="shared" si="314"/>
        <v>0</v>
      </c>
      <c r="BL383" s="8" t="e">
        <f>VLOOKUP(CN383,'CIR Results'!$B$3:$L$42,2,FALSE)</f>
        <v>#N/A</v>
      </c>
      <c r="BM383" s="8" t="e">
        <f>VLOOKUP(CN383,'CIR Results'!$B$3:$L$42,3,FALSE)</f>
        <v>#N/A</v>
      </c>
      <c r="BN383" s="8" t="e">
        <f>VLOOKUP(CN383,'CIR Results'!$B$3:$L$42,4,FALSE)</f>
        <v>#N/A</v>
      </c>
      <c r="BO383" s="8" t="e">
        <f>VLOOKUP(CN383,'CIR Results'!$B$3:$L$42,5,FALSE)</f>
        <v>#N/A</v>
      </c>
      <c r="BP383" s="8" t="e">
        <f>VLOOKUP(CN383,'CIR Results'!$B$3:$L$42,6,FALSE)</f>
        <v>#N/A</v>
      </c>
      <c r="BQ383" s="8" t="e">
        <f>VLOOKUP(CN383,'CIR Results'!$B$3:$L$42,8,FALSE)</f>
        <v>#N/A</v>
      </c>
      <c r="BR383" s="8" t="e">
        <f>VLOOKUP(CN383,'CIR Results'!$B$3:$L$42,9,FALSE)</f>
        <v>#N/A</v>
      </c>
      <c r="BS383" s="8" t="e">
        <f>VLOOKUP(CN383,'CIR Results'!$B$3:$L$42,10,FALSE)</f>
        <v>#N/A</v>
      </c>
      <c r="BT383" s="8" t="e">
        <f>VLOOKUP(CN383,'CIR Results'!$B$3:$L$42,11,FALSE)</f>
        <v>#N/A</v>
      </c>
      <c r="BU383" s="136" t="e">
        <f>VLOOKUP(CN383,'CIR Team Info'!$B$5:$E$44,2,FALSE)</f>
        <v>#N/A</v>
      </c>
      <c r="BV383" s="136" t="e">
        <f>VLOOKUP(CN383,'CIR Team Info'!$B$5:$E$44,4,FALSE)</f>
        <v>#N/A</v>
      </c>
      <c r="BW383" s="136" t="str">
        <f t="shared" si="275"/>
        <v xml:space="preserve">0 0 0 </v>
      </c>
      <c r="BX383" s="168">
        <f>'Pit Scouting Data'!E342</f>
        <v>0</v>
      </c>
      <c r="BY383" s="168">
        <f>'Pit Scouting Data'!F342</f>
        <v>0</v>
      </c>
      <c r="BZ383" s="168">
        <f>'Pit Scouting Data'!G342</f>
        <v>0</v>
      </c>
      <c r="CA383" s="168">
        <f>'Pit Scouting Data'!H342</f>
        <v>0</v>
      </c>
      <c r="CB383" s="168">
        <f>'Pit Scouting Data'!I342</f>
        <v>0</v>
      </c>
      <c r="CC383" s="168">
        <f>'Pit Scouting Data'!J342</f>
        <v>0</v>
      </c>
      <c r="CD383" s="168">
        <f>'Pit Scouting Data'!K342</f>
        <v>0</v>
      </c>
      <c r="CE383" s="168">
        <f>'Pit Scouting Data'!L342</f>
        <v>0</v>
      </c>
      <c r="CF383" s="168">
        <f>'Pit Scouting Data'!M342</f>
        <v>0</v>
      </c>
      <c r="CG383" s="168">
        <f>'Pit Scouting Data'!N342</f>
        <v>0</v>
      </c>
      <c r="CH383" s="168">
        <f>'Pit Scouting Data'!O342</f>
        <v>0</v>
      </c>
      <c r="CI383" s="176">
        <f>'Pit Scouting Data'!P342</f>
        <v>0</v>
      </c>
      <c r="CJ383" s="176">
        <f>'Pit Scouting Data'!Q342</f>
        <v>0</v>
      </c>
      <c r="CK383" s="176">
        <f>'Pit Scouting Data'!R342</f>
        <v>0</v>
      </c>
      <c r="CL383" s="176">
        <f>'Pit Scouting Data'!S342</f>
        <v>0</v>
      </c>
      <c r="CM383" s="169">
        <f>'Pit Scouting Data'!A342</f>
        <v>0</v>
      </c>
      <c r="CN383" s="169">
        <f>'Pit Scouting Data'!B342</f>
        <v>0</v>
      </c>
      <c r="CO383" s="169">
        <f>'Pit Scouting Data'!C342</f>
        <v>0</v>
      </c>
      <c r="CP383" s="169">
        <f>'Pit Scouting Data'!D342</f>
        <v>0</v>
      </c>
      <c r="CQ383" s="169"/>
      <c r="CR383" s="169"/>
      <c r="CS383" s="169"/>
      <c r="CT383" s="169"/>
      <c r="CU383" s="169"/>
      <c r="CV383" s="169"/>
      <c r="CW383" s="169"/>
      <c r="CX383" s="169"/>
      <c r="CY383" s="169"/>
      <c r="CZ383" s="169"/>
      <c r="DA383" s="169"/>
      <c r="DB383" s="169"/>
      <c r="DC383" s="169"/>
      <c r="DD383" s="169"/>
      <c r="DE383" s="169"/>
      <c r="DF383" s="169"/>
      <c r="DG383" s="169"/>
      <c r="DH383" s="169"/>
      <c r="DI383" s="169"/>
      <c r="DJ383" s="2"/>
      <c r="DK383" s="2"/>
      <c r="DL383" s="2"/>
      <c r="DM383" s="2"/>
      <c r="DN383" s="2"/>
      <c r="DO383" s="2"/>
      <c r="DP383" s="169"/>
      <c r="DQ383" s="169"/>
      <c r="DR383" s="169"/>
      <c r="DS383" s="169"/>
      <c r="DT383" s="169"/>
      <c r="DU383" s="169"/>
      <c r="DV383" s="169"/>
      <c r="DW383" s="37"/>
      <c r="DX383" s="37"/>
      <c r="DZ383" s="153"/>
    </row>
    <row r="384" spans="1:130" s="164" customFormat="1" hidden="1" x14ac:dyDescent="0.25">
      <c r="A384" s="153">
        <f t="shared" si="276"/>
        <v>0</v>
      </c>
      <c r="B384" s="39"/>
      <c r="C384" s="39"/>
      <c r="D384" s="17">
        <f t="shared" si="277"/>
        <v>0</v>
      </c>
      <c r="E384" s="113">
        <f t="shared" si="278"/>
        <v>0</v>
      </c>
      <c r="F384" s="113">
        <f t="shared" si="279"/>
        <v>0</v>
      </c>
      <c r="G384" s="113">
        <f t="shared" si="280"/>
        <v>0</v>
      </c>
      <c r="H384" s="113">
        <f t="shared" si="281"/>
        <v>0</v>
      </c>
      <c r="I384" s="113">
        <f t="shared" si="282"/>
        <v>0</v>
      </c>
      <c r="J384" s="113">
        <f t="shared" si="283"/>
        <v>0</v>
      </c>
      <c r="K384" s="113">
        <f t="shared" si="284"/>
        <v>0</v>
      </c>
      <c r="L384" s="76">
        <v>8</v>
      </c>
      <c r="M384" s="76">
        <v>8</v>
      </c>
      <c r="N384" s="76">
        <v>6</v>
      </c>
      <c r="O384" s="76">
        <v>6</v>
      </c>
      <c r="P384" s="76">
        <v>6</v>
      </c>
      <c r="Q384" s="76">
        <v>2</v>
      </c>
      <c r="R384" s="76">
        <v>1</v>
      </c>
      <c r="S384" s="17">
        <f t="shared" si="285"/>
        <v>0</v>
      </c>
      <c r="T384" s="113">
        <f t="shared" si="286"/>
        <v>0</v>
      </c>
      <c r="U384" s="113">
        <f t="shared" si="287"/>
        <v>0</v>
      </c>
      <c r="V384" s="113">
        <f t="shared" si="288"/>
        <v>0</v>
      </c>
      <c r="W384" s="113">
        <f t="shared" si="289"/>
        <v>0</v>
      </c>
      <c r="X384" s="113">
        <f t="shared" si="290"/>
        <v>0</v>
      </c>
      <c r="Y384" s="113">
        <f t="shared" si="291"/>
        <v>0</v>
      </c>
      <c r="Z384" s="113">
        <f t="shared" si="292"/>
        <v>0</v>
      </c>
      <c r="AA384" s="76">
        <v>5</v>
      </c>
      <c r="AB384" s="76">
        <v>6</v>
      </c>
      <c r="AC384" s="76">
        <v>8</v>
      </c>
      <c r="AD384" s="76">
        <v>2</v>
      </c>
      <c r="AE384" s="76">
        <v>2</v>
      </c>
      <c r="AF384" s="76">
        <v>3</v>
      </c>
      <c r="AG384" s="76">
        <v>8</v>
      </c>
      <c r="AH384" s="131">
        <f t="shared" si="293"/>
        <v>0</v>
      </c>
      <c r="AI384" s="131">
        <f t="shared" si="294"/>
        <v>0</v>
      </c>
      <c r="AJ384" s="131">
        <f t="shared" si="295"/>
        <v>0</v>
      </c>
      <c r="AK384" s="131">
        <f t="shared" si="296"/>
        <v>0</v>
      </c>
      <c r="AL384" s="131">
        <f t="shared" si="297"/>
        <v>0</v>
      </c>
      <c r="AM384" s="131">
        <f t="shared" si="298"/>
        <v>0</v>
      </c>
      <c r="AN384" s="131">
        <f t="shared" si="299"/>
        <v>0</v>
      </c>
      <c r="AO384" s="115" t="b">
        <f t="shared" si="300"/>
        <v>0</v>
      </c>
      <c r="AP384" s="115" t="b">
        <f t="shared" si="301"/>
        <v>0</v>
      </c>
      <c r="AQ384" s="115" t="b">
        <f t="shared" si="302"/>
        <v>0</v>
      </c>
      <c r="AR384" s="79">
        <f t="shared" si="303"/>
        <v>0</v>
      </c>
      <c r="AS384" s="79">
        <f t="shared" si="304"/>
        <v>0</v>
      </c>
      <c r="AT384" s="79">
        <f t="shared" si="305"/>
        <v>0</v>
      </c>
      <c r="AU384" s="79">
        <f t="shared" si="306"/>
        <v>0</v>
      </c>
      <c r="AV384" s="79">
        <f t="shared" si="307"/>
        <v>0</v>
      </c>
      <c r="AW384" s="79">
        <f t="shared" si="308"/>
        <v>0</v>
      </c>
      <c r="AX384" s="128">
        <f t="shared" si="309"/>
        <v>0</v>
      </c>
      <c r="AY384" s="128"/>
      <c r="AZ384" s="128"/>
      <c r="BA384" s="128">
        <f t="shared" si="310"/>
        <v>0</v>
      </c>
      <c r="BB384" s="128">
        <f t="shared" si="311"/>
        <v>0</v>
      </c>
      <c r="BC384" s="80">
        <f t="shared" si="269"/>
        <v>0</v>
      </c>
      <c r="BD384" s="80">
        <f t="shared" si="270"/>
        <v>0</v>
      </c>
      <c r="BE384" s="80">
        <f t="shared" si="271"/>
        <v>0</v>
      </c>
      <c r="BF384" s="80">
        <f t="shared" si="272"/>
        <v>0</v>
      </c>
      <c r="BG384" s="80">
        <f t="shared" si="273"/>
        <v>0</v>
      </c>
      <c r="BH384" s="80">
        <f t="shared" si="274"/>
        <v>0</v>
      </c>
      <c r="BI384" s="4">
        <f t="shared" si="312"/>
        <v>0</v>
      </c>
      <c r="BJ384" s="4">
        <f t="shared" si="313"/>
        <v>0</v>
      </c>
      <c r="BK384" s="4">
        <f t="shared" si="314"/>
        <v>0</v>
      </c>
      <c r="BL384" s="8" t="e">
        <f>VLOOKUP(CN384,'CIR Results'!$B$3:$L$42,2,FALSE)</f>
        <v>#N/A</v>
      </c>
      <c r="BM384" s="8" t="e">
        <f>VLOOKUP(CN384,'CIR Results'!$B$3:$L$42,3,FALSE)</f>
        <v>#N/A</v>
      </c>
      <c r="BN384" s="8" t="e">
        <f>VLOOKUP(CN384,'CIR Results'!$B$3:$L$42,4,FALSE)</f>
        <v>#N/A</v>
      </c>
      <c r="BO384" s="8" t="e">
        <f>VLOOKUP(CN384,'CIR Results'!$B$3:$L$42,5,FALSE)</f>
        <v>#N/A</v>
      </c>
      <c r="BP384" s="8" t="e">
        <f>VLOOKUP(CN384,'CIR Results'!$B$3:$L$42,6,FALSE)</f>
        <v>#N/A</v>
      </c>
      <c r="BQ384" s="8" t="e">
        <f>VLOOKUP(CN384,'CIR Results'!$B$3:$L$42,8,FALSE)</f>
        <v>#N/A</v>
      </c>
      <c r="BR384" s="8" t="e">
        <f>VLOOKUP(CN384,'CIR Results'!$B$3:$L$42,9,FALSE)</f>
        <v>#N/A</v>
      </c>
      <c r="BS384" s="8" t="e">
        <f>VLOOKUP(CN384,'CIR Results'!$B$3:$L$42,10,FALSE)</f>
        <v>#N/A</v>
      </c>
      <c r="BT384" s="8" t="e">
        <f>VLOOKUP(CN384,'CIR Results'!$B$3:$L$42,11,FALSE)</f>
        <v>#N/A</v>
      </c>
      <c r="BU384" s="136" t="e">
        <f>VLOOKUP(CN384,'CIR Team Info'!$B$5:$E$44,2,FALSE)</f>
        <v>#N/A</v>
      </c>
      <c r="BV384" s="136" t="e">
        <f>VLOOKUP(CN384,'CIR Team Info'!$B$5:$E$44,4,FALSE)</f>
        <v>#N/A</v>
      </c>
      <c r="BW384" s="136" t="str">
        <f t="shared" si="275"/>
        <v xml:space="preserve">0 0 0 </v>
      </c>
      <c r="BX384" s="168">
        <f>'Pit Scouting Data'!E343</f>
        <v>0</v>
      </c>
      <c r="BY384" s="168">
        <f>'Pit Scouting Data'!F343</f>
        <v>0</v>
      </c>
      <c r="BZ384" s="168">
        <f>'Pit Scouting Data'!G343</f>
        <v>0</v>
      </c>
      <c r="CA384" s="168">
        <f>'Pit Scouting Data'!H343</f>
        <v>0</v>
      </c>
      <c r="CB384" s="168">
        <f>'Pit Scouting Data'!I343</f>
        <v>0</v>
      </c>
      <c r="CC384" s="168">
        <f>'Pit Scouting Data'!J343</f>
        <v>0</v>
      </c>
      <c r="CD384" s="168">
        <f>'Pit Scouting Data'!K343</f>
        <v>0</v>
      </c>
      <c r="CE384" s="168">
        <f>'Pit Scouting Data'!L343</f>
        <v>0</v>
      </c>
      <c r="CF384" s="168">
        <f>'Pit Scouting Data'!M343</f>
        <v>0</v>
      </c>
      <c r="CG384" s="168">
        <f>'Pit Scouting Data'!N343</f>
        <v>0</v>
      </c>
      <c r="CH384" s="168">
        <f>'Pit Scouting Data'!O343</f>
        <v>0</v>
      </c>
      <c r="CI384" s="176">
        <f>'Pit Scouting Data'!P343</f>
        <v>0</v>
      </c>
      <c r="CJ384" s="176">
        <f>'Pit Scouting Data'!Q343</f>
        <v>0</v>
      </c>
      <c r="CK384" s="176">
        <f>'Pit Scouting Data'!R343</f>
        <v>0</v>
      </c>
      <c r="CL384" s="176">
        <f>'Pit Scouting Data'!S343</f>
        <v>0</v>
      </c>
      <c r="CM384" s="169">
        <f>'Pit Scouting Data'!A343</f>
        <v>0</v>
      </c>
      <c r="CN384" s="169">
        <f>'Pit Scouting Data'!B343</f>
        <v>0</v>
      </c>
      <c r="CO384" s="169">
        <f>'Pit Scouting Data'!C343</f>
        <v>0</v>
      </c>
      <c r="CP384" s="169">
        <f>'Pit Scouting Data'!D343</f>
        <v>0</v>
      </c>
      <c r="CQ384" s="169"/>
      <c r="CR384" s="169"/>
      <c r="CS384" s="169"/>
      <c r="CT384" s="169"/>
      <c r="CU384" s="169"/>
      <c r="CV384" s="169"/>
      <c r="CW384" s="169"/>
      <c r="CX384" s="169"/>
      <c r="CY384" s="169"/>
      <c r="CZ384" s="169"/>
      <c r="DA384" s="169"/>
      <c r="DB384" s="169"/>
      <c r="DC384" s="169"/>
      <c r="DD384" s="169"/>
      <c r="DE384" s="169"/>
      <c r="DF384" s="169"/>
      <c r="DG384" s="169"/>
      <c r="DH384" s="169"/>
      <c r="DI384" s="169"/>
      <c r="DJ384" s="2"/>
      <c r="DK384" s="2"/>
      <c r="DL384" s="2"/>
      <c r="DM384" s="2"/>
      <c r="DN384" s="2"/>
      <c r="DO384" s="2"/>
      <c r="DP384" s="169"/>
      <c r="DQ384" s="169"/>
      <c r="DR384" s="169"/>
      <c r="DS384" s="169"/>
      <c r="DT384" s="169"/>
      <c r="DU384" s="169"/>
      <c r="DV384" s="169"/>
      <c r="DW384" s="37"/>
      <c r="DX384" s="37"/>
      <c r="DZ384" s="153"/>
    </row>
    <row r="385" spans="1:130" s="164" customFormat="1" hidden="1" x14ac:dyDescent="0.25">
      <c r="A385" s="153">
        <f t="shared" si="276"/>
        <v>0</v>
      </c>
      <c r="B385" s="39"/>
      <c r="C385" s="39"/>
      <c r="D385" s="17">
        <f t="shared" si="277"/>
        <v>0</v>
      </c>
      <c r="E385" s="113">
        <f t="shared" si="278"/>
        <v>0</v>
      </c>
      <c r="F385" s="113">
        <f t="shared" si="279"/>
        <v>0</v>
      </c>
      <c r="G385" s="113">
        <f t="shared" si="280"/>
        <v>0</v>
      </c>
      <c r="H385" s="113">
        <f t="shared" si="281"/>
        <v>0</v>
      </c>
      <c r="I385" s="113">
        <f t="shared" si="282"/>
        <v>0</v>
      </c>
      <c r="J385" s="113">
        <f t="shared" si="283"/>
        <v>0</v>
      </c>
      <c r="K385" s="113">
        <f t="shared" si="284"/>
        <v>0</v>
      </c>
      <c r="L385" s="76">
        <v>8</v>
      </c>
      <c r="M385" s="76">
        <v>8</v>
      </c>
      <c r="N385" s="76">
        <v>6</v>
      </c>
      <c r="O385" s="76">
        <v>6</v>
      </c>
      <c r="P385" s="76">
        <v>6</v>
      </c>
      <c r="Q385" s="76">
        <v>2</v>
      </c>
      <c r="R385" s="76">
        <v>1</v>
      </c>
      <c r="S385" s="17">
        <f t="shared" si="285"/>
        <v>0</v>
      </c>
      <c r="T385" s="113">
        <f t="shared" si="286"/>
        <v>0</v>
      </c>
      <c r="U385" s="113">
        <f t="shared" si="287"/>
        <v>0</v>
      </c>
      <c r="V385" s="113">
        <f t="shared" si="288"/>
        <v>0</v>
      </c>
      <c r="W385" s="113">
        <f t="shared" si="289"/>
        <v>0</v>
      </c>
      <c r="X385" s="113">
        <f t="shared" si="290"/>
        <v>0</v>
      </c>
      <c r="Y385" s="113">
        <f t="shared" si="291"/>
        <v>0</v>
      </c>
      <c r="Z385" s="113">
        <f t="shared" si="292"/>
        <v>0</v>
      </c>
      <c r="AA385" s="76">
        <v>5</v>
      </c>
      <c r="AB385" s="76">
        <v>6</v>
      </c>
      <c r="AC385" s="76">
        <v>8</v>
      </c>
      <c r="AD385" s="76">
        <v>2</v>
      </c>
      <c r="AE385" s="76">
        <v>2</v>
      </c>
      <c r="AF385" s="76">
        <v>3</v>
      </c>
      <c r="AG385" s="76">
        <v>8</v>
      </c>
      <c r="AH385" s="131">
        <f t="shared" si="293"/>
        <v>0</v>
      </c>
      <c r="AI385" s="131">
        <f t="shared" si="294"/>
        <v>0</v>
      </c>
      <c r="AJ385" s="131">
        <f t="shared" si="295"/>
        <v>0</v>
      </c>
      <c r="AK385" s="131">
        <f t="shared" si="296"/>
        <v>0</v>
      </c>
      <c r="AL385" s="131">
        <f t="shared" si="297"/>
        <v>0</v>
      </c>
      <c r="AM385" s="131">
        <f t="shared" si="298"/>
        <v>0</v>
      </c>
      <c r="AN385" s="131">
        <f t="shared" si="299"/>
        <v>0</v>
      </c>
      <c r="AO385" s="115" t="b">
        <f t="shared" si="300"/>
        <v>0</v>
      </c>
      <c r="AP385" s="115" t="b">
        <f t="shared" si="301"/>
        <v>0</v>
      </c>
      <c r="AQ385" s="115" t="b">
        <f t="shared" si="302"/>
        <v>0</v>
      </c>
      <c r="AR385" s="79">
        <f t="shared" si="303"/>
        <v>0</v>
      </c>
      <c r="AS385" s="79">
        <f t="shared" si="304"/>
        <v>0</v>
      </c>
      <c r="AT385" s="79">
        <f t="shared" si="305"/>
        <v>0</v>
      </c>
      <c r="AU385" s="79">
        <f t="shared" si="306"/>
        <v>0</v>
      </c>
      <c r="AV385" s="79">
        <f t="shared" si="307"/>
        <v>0</v>
      </c>
      <c r="AW385" s="79">
        <f t="shared" si="308"/>
        <v>0</v>
      </c>
      <c r="AX385" s="128">
        <f t="shared" si="309"/>
        <v>0</v>
      </c>
      <c r="AY385" s="128"/>
      <c r="AZ385" s="128"/>
      <c r="BA385" s="128">
        <f t="shared" si="310"/>
        <v>0</v>
      </c>
      <c r="BB385" s="128">
        <f t="shared" si="311"/>
        <v>0</v>
      </c>
      <c r="BC385" s="80">
        <f t="shared" si="269"/>
        <v>0</v>
      </c>
      <c r="BD385" s="80">
        <f t="shared" si="270"/>
        <v>0</v>
      </c>
      <c r="BE385" s="80">
        <f t="shared" si="271"/>
        <v>0</v>
      </c>
      <c r="BF385" s="80">
        <f t="shared" si="272"/>
        <v>0</v>
      </c>
      <c r="BG385" s="80">
        <f t="shared" si="273"/>
        <v>0</v>
      </c>
      <c r="BH385" s="80">
        <f t="shared" si="274"/>
        <v>0</v>
      </c>
      <c r="BI385" s="4">
        <f t="shared" si="312"/>
        <v>0</v>
      </c>
      <c r="BJ385" s="4">
        <f t="shared" si="313"/>
        <v>0</v>
      </c>
      <c r="BK385" s="4">
        <f t="shared" si="314"/>
        <v>0</v>
      </c>
      <c r="BL385" s="8" t="e">
        <f>VLOOKUP(CN385,'CIR Results'!$B$3:$L$42,2,FALSE)</f>
        <v>#N/A</v>
      </c>
      <c r="BM385" s="8" t="e">
        <f>VLOOKUP(CN385,'CIR Results'!$B$3:$L$42,3,FALSE)</f>
        <v>#N/A</v>
      </c>
      <c r="BN385" s="8" t="e">
        <f>VLOOKUP(CN385,'CIR Results'!$B$3:$L$42,4,FALSE)</f>
        <v>#N/A</v>
      </c>
      <c r="BO385" s="8" t="e">
        <f>VLOOKUP(CN385,'CIR Results'!$B$3:$L$42,5,FALSE)</f>
        <v>#N/A</v>
      </c>
      <c r="BP385" s="8" t="e">
        <f>VLOOKUP(CN385,'CIR Results'!$B$3:$L$42,6,FALSE)</f>
        <v>#N/A</v>
      </c>
      <c r="BQ385" s="8" t="e">
        <f>VLOOKUP(CN385,'CIR Results'!$B$3:$L$42,8,FALSE)</f>
        <v>#N/A</v>
      </c>
      <c r="BR385" s="8" t="e">
        <f>VLOOKUP(CN385,'CIR Results'!$B$3:$L$42,9,FALSE)</f>
        <v>#N/A</v>
      </c>
      <c r="BS385" s="8" t="e">
        <f>VLOOKUP(CN385,'CIR Results'!$B$3:$L$42,10,FALSE)</f>
        <v>#N/A</v>
      </c>
      <c r="BT385" s="8" t="e">
        <f>VLOOKUP(CN385,'CIR Results'!$B$3:$L$42,11,FALSE)</f>
        <v>#N/A</v>
      </c>
      <c r="BU385" s="136" t="e">
        <f>VLOOKUP(CN385,'CIR Team Info'!$B$5:$E$44,2,FALSE)</f>
        <v>#N/A</v>
      </c>
      <c r="BV385" s="136" t="e">
        <f>VLOOKUP(CN385,'CIR Team Info'!$B$5:$E$44,4,FALSE)</f>
        <v>#N/A</v>
      </c>
      <c r="BW385" s="136" t="str">
        <f t="shared" si="275"/>
        <v xml:space="preserve">0 0 0 </v>
      </c>
      <c r="BX385" s="168">
        <f>'Pit Scouting Data'!E344</f>
        <v>0</v>
      </c>
      <c r="BY385" s="168">
        <f>'Pit Scouting Data'!F344</f>
        <v>0</v>
      </c>
      <c r="BZ385" s="168">
        <f>'Pit Scouting Data'!G344</f>
        <v>0</v>
      </c>
      <c r="CA385" s="168">
        <f>'Pit Scouting Data'!H344</f>
        <v>0</v>
      </c>
      <c r="CB385" s="168">
        <f>'Pit Scouting Data'!I344</f>
        <v>0</v>
      </c>
      <c r="CC385" s="168">
        <f>'Pit Scouting Data'!J344</f>
        <v>0</v>
      </c>
      <c r="CD385" s="168">
        <f>'Pit Scouting Data'!K344</f>
        <v>0</v>
      </c>
      <c r="CE385" s="168">
        <f>'Pit Scouting Data'!L344</f>
        <v>0</v>
      </c>
      <c r="CF385" s="168">
        <f>'Pit Scouting Data'!M344</f>
        <v>0</v>
      </c>
      <c r="CG385" s="168">
        <f>'Pit Scouting Data'!N344</f>
        <v>0</v>
      </c>
      <c r="CH385" s="168">
        <f>'Pit Scouting Data'!O344</f>
        <v>0</v>
      </c>
      <c r="CI385" s="176">
        <f>'Pit Scouting Data'!P344</f>
        <v>0</v>
      </c>
      <c r="CJ385" s="176">
        <f>'Pit Scouting Data'!Q344</f>
        <v>0</v>
      </c>
      <c r="CK385" s="176">
        <f>'Pit Scouting Data'!R344</f>
        <v>0</v>
      </c>
      <c r="CL385" s="176">
        <f>'Pit Scouting Data'!S344</f>
        <v>0</v>
      </c>
      <c r="CM385" s="169">
        <f>'Pit Scouting Data'!A344</f>
        <v>0</v>
      </c>
      <c r="CN385" s="169">
        <f>'Pit Scouting Data'!B344</f>
        <v>0</v>
      </c>
      <c r="CO385" s="169">
        <f>'Pit Scouting Data'!C344</f>
        <v>0</v>
      </c>
      <c r="CP385" s="169">
        <f>'Pit Scouting Data'!D344</f>
        <v>0</v>
      </c>
      <c r="CQ385" s="169"/>
      <c r="CR385" s="169"/>
      <c r="CS385" s="169"/>
      <c r="CT385" s="169"/>
      <c r="CU385" s="169"/>
      <c r="CV385" s="169"/>
      <c r="CW385" s="169"/>
      <c r="CX385" s="169"/>
      <c r="CY385" s="169"/>
      <c r="CZ385" s="169"/>
      <c r="DA385" s="169"/>
      <c r="DB385" s="169"/>
      <c r="DC385" s="169"/>
      <c r="DD385" s="169"/>
      <c r="DE385" s="169"/>
      <c r="DF385" s="169"/>
      <c r="DG385" s="169"/>
      <c r="DH385" s="169"/>
      <c r="DI385" s="169"/>
      <c r="DJ385" s="2"/>
      <c r="DK385" s="2"/>
      <c r="DL385" s="2"/>
      <c r="DM385" s="2"/>
      <c r="DN385" s="2"/>
      <c r="DO385" s="2"/>
      <c r="DP385" s="169"/>
      <c r="DQ385" s="169"/>
      <c r="DR385" s="169"/>
      <c r="DS385" s="169"/>
      <c r="DT385" s="169"/>
      <c r="DU385" s="169"/>
      <c r="DV385" s="169"/>
      <c r="DW385" s="37"/>
      <c r="DX385" s="37"/>
      <c r="DZ385" s="153"/>
    </row>
    <row r="386" spans="1:130" s="164" customFormat="1" hidden="1" x14ac:dyDescent="0.25">
      <c r="A386" s="153">
        <f t="shared" si="276"/>
        <v>0</v>
      </c>
      <c r="B386" s="39"/>
      <c r="C386" s="39"/>
      <c r="D386" s="17">
        <f t="shared" si="277"/>
        <v>0</v>
      </c>
      <c r="E386" s="113">
        <f t="shared" si="278"/>
        <v>0</v>
      </c>
      <c r="F386" s="113">
        <f t="shared" si="279"/>
        <v>0</v>
      </c>
      <c r="G386" s="113">
        <f t="shared" si="280"/>
        <v>0</v>
      </c>
      <c r="H386" s="113">
        <f t="shared" si="281"/>
        <v>0</v>
      </c>
      <c r="I386" s="113">
        <f t="shared" si="282"/>
        <v>0</v>
      </c>
      <c r="J386" s="113">
        <f t="shared" si="283"/>
        <v>0</v>
      </c>
      <c r="K386" s="113">
        <f t="shared" si="284"/>
        <v>0</v>
      </c>
      <c r="L386" s="76">
        <v>8</v>
      </c>
      <c r="M386" s="76">
        <v>8</v>
      </c>
      <c r="N386" s="76">
        <v>6</v>
      </c>
      <c r="O386" s="76">
        <v>6</v>
      </c>
      <c r="P386" s="76">
        <v>6</v>
      </c>
      <c r="Q386" s="76">
        <v>2</v>
      </c>
      <c r="R386" s="76">
        <v>1</v>
      </c>
      <c r="S386" s="17">
        <f t="shared" si="285"/>
        <v>0</v>
      </c>
      <c r="T386" s="113">
        <f t="shared" si="286"/>
        <v>0</v>
      </c>
      <c r="U386" s="113">
        <f t="shared" si="287"/>
        <v>0</v>
      </c>
      <c r="V386" s="113">
        <f t="shared" si="288"/>
        <v>0</v>
      </c>
      <c r="W386" s="113">
        <f t="shared" si="289"/>
        <v>0</v>
      </c>
      <c r="X386" s="113">
        <f t="shared" si="290"/>
        <v>0</v>
      </c>
      <c r="Y386" s="113">
        <f t="shared" si="291"/>
        <v>0</v>
      </c>
      <c r="Z386" s="113">
        <f t="shared" si="292"/>
        <v>0</v>
      </c>
      <c r="AA386" s="76">
        <v>5</v>
      </c>
      <c r="AB386" s="76">
        <v>6</v>
      </c>
      <c r="AC386" s="76">
        <v>8</v>
      </c>
      <c r="AD386" s="76">
        <v>2</v>
      </c>
      <c r="AE386" s="76">
        <v>2</v>
      </c>
      <c r="AF386" s="76">
        <v>3</v>
      </c>
      <c r="AG386" s="76">
        <v>8</v>
      </c>
      <c r="AH386" s="131">
        <f t="shared" si="293"/>
        <v>0</v>
      </c>
      <c r="AI386" s="131">
        <f t="shared" si="294"/>
        <v>0</v>
      </c>
      <c r="AJ386" s="131">
        <f t="shared" si="295"/>
        <v>0</v>
      </c>
      <c r="AK386" s="131">
        <f t="shared" si="296"/>
        <v>0</v>
      </c>
      <c r="AL386" s="131">
        <f t="shared" si="297"/>
        <v>0</v>
      </c>
      <c r="AM386" s="131">
        <f t="shared" si="298"/>
        <v>0</v>
      </c>
      <c r="AN386" s="131">
        <f t="shared" si="299"/>
        <v>0</v>
      </c>
      <c r="AO386" s="115" t="b">
        <f t="shared" si="300"/>
        <v>0</v>
      </c>
      <c r="AP386" s="115" t="b">
        <f t="shared" si="301"/>
        <v>0</v>
      </c>
      <c r="AQ386" s="115" t="b">
        <f t="shared" si="302"/>
        <v>0</v>
      </c>
      <c r="AR386" s="79">
        <f t="shared" si="303"/>
        <v>0</v>
      </c>
      <c r="AS386" s="79">
        <f t="shared" si="304"/>
        <v>0</v>
      </c>
      <c r="AT386" s="79">
        <f t="shared" si="305"/>
        <v>0</v>
      </c>
      <c r="AU386" s="79">
        <f t="shared" si="306"/>
        <v>0</v>
      </c>
      <c r="AV386" s="79">
        <f t="shared" si="307"/>
        <v>0</v>
      </c>
      <c r="AW386" s="79">
        <f t="shared" si="308"/>
        <v>0</v>
      </c>
      <c r="AX386" s="128">
        <f t="shared" si="309"/>
        <v>0</v>
      </c>
      <c r="AY386" s="128"/>
      <c r="AZ386" s="128"/>
      <c r="BA386" s="128">
        <f t="shared" si="310"/>
        <v>0</v>
      </c>
      <c r="BB386" s="128">
        <f t="shared" si="311"/>
        <v>0</v>
      </c>
      <c r="BC386" s="80">
        <f t="shared" ref="BC386:BC449" si="315">IF(DJ386+DK386=0,0,DJ386/(DJ386+DK386))</f>
        <v>0</v>
      </c>
      <c r="BD386" s="80">
        <f t="shared" ref="BD386:BD449" si="316">IF(CT386+CU386=0,0,CT386/(CT386+CU386))</f>
        <v>0</v>
      </c>
      <c r="BE386" s="80">
        <f t="shared" ref="BE386:BE449" si="317">IF(DC386+DD386=0,0,DC386/(DC386+DD386))</f>
        <v>0</v>
      </c>
      <c r="BF386" s="80">
        <f t="shared" ref="BF386:BF449" si="318">IF(DL386+DM386=0,0,DL386/(DL386+DM386))</f>
        <v>0</v>
      </c>
      <c r="BG386" s="80">
        <f t="shared" ref="BG386:BG449" si="319">IF(DN386+DO386=0,0,DN386/(DN386+DO386))</f>
        <v>0</v>
      </c>
      <c r="BH386" s="80">
        <f t="shared" ref="BH386:BH449" si="320">IF(DH386=3,1,IF(DH386=2,0.5,IF(DH386=1,0.25*DI386,0)))</f>
        <v>0</v>
      </c>
      <c r="BI386" s="4">
        <f t="shared" si="312"/>
        <v>0</v>
      </c>
      <c r="BJ386" s="4">
        <f t="shared" si="313"/>
        <v>0</v>
      </c>
      <c r="BK386" s="4">
        <f t="shared" si="314"/>
        <v>0</v>
      </c>
      <c r="BL386" s="8" t="e">
        <f>VLOOKUP(CN386,'CIR Results'!$B$3:$L$42,2,FALSE)</f>
        <v>#N/A</v>
      </c>
      <c r="BM386" s="8" t="e">
        <f>VLOOKUP(CN386,'CIR Results'!$B$3:$L$42,3,FALSE)</f>
        <v>#N/A</v>
      </c>
      <c r="BN386" s="8" t="e">
        <f>VLOOKUP(CN386,'CIR Results'!$B$3:$L$42,4,FALSE)</f>
        <v>#N/A</v>
      </c>
      <c r="BO386" s="8" t="e">
        <f>VLOOKUP(CN386,'CIR Results'!$B$3:$L$42,5,FALSE)</f>
        <v>#N/A</v>
      </c>
      <c r="BP386" s="8" t="e">
        <f>VLOOKUP(CN386,'CIR Results'!$B$3:$L$42,6,FALSE)</f>
        <v>#N/A</v>
      </c>
      <c r="BQ386" s="8" t="e">
        <f>VLOOKUP(CN386,'CIR Results'!$B$3:$L$42,8,FALSE)</f>
        <v>#N/A</v>
      </c>
      <c r="BR386" s="8" t="e">
        <f>VLOOKUP(CN386,'CIR Results'!$B$3:$L$42,9,FALSE)</f>
        <v>#N/A</v>
      </c>
      <c r="BS386" s="8" t="e">
        <f>VLOOKUP(CN386,'CIR Results'!$B$3:$L$42,10,FALSE)</f>
        <v>#N/A</v>
      </c>
      <c r="BT386" s="8" t="e">
        <f>VLOOKUP(CN386,'CIR Results'!$B$3:$L$42,11,FALSE)</f>
        <v>#N/A</v>
      </c>
      <c r="BU386" s="136" t="e">
        <f>VLOOKUP(CN386,'CIR Team Info'!$B$5:$E$44,2,FALSE)</f>
        <v>#N/A</v>
      </c>
      <c r="BV386" s="136" t="e">
        <f>VLOOKUP(CN386,'CIR Team Info'!$B$5:$E$44,4,FALSE)</f>
        <v>#N/A</v>
      </c>
      <c r="BW386" s="136" t="str">
        <f t="shared" si="275"/>
        <v xml:space="preserve">0 0 0 </v>
      </c>
      <c r="BX386" s="168">
        <f>'Pit Scouting Data'!E345</f>
        <v>0</v>
      </c>
      <c r="BY386" s="168">
        <f>'Pit Scouting Data'!F345</f>
        <v>0</v>
      </c>
      <c r="BZ386" s="168">
        <f>'Pit Scouting Data'!G345</f>
        <v>0</v>
      </c>
      <c r="CA386" s="168">
        <f>'Pit Scouting Data'!H345</f>
        <v>0</v>
      </c>
      <c r="CB386" s="168">
        <f>'Pit Scouting Data'!I345</f>
        <v>0</v>
      </c>
      <c r="CC386" s="168">
        <f>'Pit Scouting Data'!J345</f>
        <v>0</v>
      </c>
      <c r="CD386" s="168">
        <f>'Pit Scouting Data'!K345</f>
        <v>0</v>
      </c>
      <c r="CE386" s="168">
        <f>'Pit Scouting Data'!L345</f>
        <v>0</v>
      </c>
      <c r="CF386" s="168">
        <f>'Pit Scouting Data'!M345</f>
        <v>0</v>
      </c>
      <c r="CG386" s="168">
        <f>'Pit Scouting Data'!N345</f>
        <v>0</v>
      </c>
      <c r="CH386" s="168">
        <f>'Pit Scouting Data'!O345</f>
        <v>0</v>
      </c>
      <c r="CI386" s="176">
        <f>'Pit Scouting Data'!P345</f>
        <v>0</v>
      </c>
      <c r="CJ386" s="176">
        <f>'Pit Scouting Data'!Q345</f>
        <v>0</v>
      </c>
      <c r="CK386" s="176">
        <f>'Pit Scouting Data'!R345</f>
        <v>0</v>
      </c>
      <c r="CL386" s="176">
        <f>'Pit Scouting Data'!S345</f>
        <v>0</v>
      </c>
      <c r="CM386" s="169">
        <f>'Pit Scouting Data'!A345</f>
        <v>0</v>
      </c>
      <c r="CN386" s="169">
        <f>'Pit Scouting Data'!B345</f>
        <v>0</v>
      </c>
      <c r="CO386" s="169">
        <f>'Pit Scouting Data'!C345</f>
        <v>0</v>
      </c>
      <c r="CP386" s="169">
        <f>'Pit Scouting Data'!D345</f>
        <v>0</v>
      </c>
      <c r="CQ386" s="169"/>
      <c r="CR386" s="169"/>
      <c r="CS386" s="169"/>
      <c r="CT386" s="169"/>
      <c r="CU386" s="169"/>
      <c r="CV386" s="169"/>
      <c r="CW386" s="169"/>
      <c r="CX386" s="169"/>
      <c r="CY386" s="169"/>
      <c r="CZ386" s="169"/>
      <c r="DA386" s="169"/>
      <c r="DB386" s="169"/>
      <c r="DC386" s="169"/>
      <c r="DD386" s="169"/>
      <c r="DE386" s="169"/>
      <c r="DF386" s="169"/>
      <c r="DG386" s="169"/>
      <c r="DH386" s="169"/>
      <c r="DI386" s="169"/>
      <c r="DJ386" s="2"/>
      <c r="DK386" s="2"/>
      <c r="DL386" s="2"/>
      <c r="DM386" s="2"/>
      <c r="DN386" s="2"/>
      <c r="DO386" s="2"/>
      <c r="DP386" s="169"/>
      <c r="DQ386" s="169"/>
      <c r="DR386" s="169"/>
      <c r="DS386" s="169"/>
      <c r="DT386" s="169"/>
      <c r="DU386" s="169"/>
      <c r="DV386" s="169"/>
      <c r="DW386" s="37"/>
      <c r="DX386" s="37"/>
      <c r="DZ386" s="153"/>
    </row>
    <row r="387" spans="1:130" s="164" customFormat="1" hidden="1" x14ac:dyDescent="0.25">
      <c r="A387" s="153">
        <f t="shared" si="276"/>
        <v>0</v>
      </c>
      <c r="B387" s="39"/>
      <c r="C387" s="39"/>
      <c r="D387" s="17">
        <f t="shared" si="277"/>
        <v>0</v>
      </c>
      <c r="E387" s="113">
        <f t="shared" si="278"/>
        <v>0</v>
      </c>
      <c r="F387" s="113">
        <f t="shared" si="279"/>
        <v>0</v>
      </c>
      <c r="G387" s="113">
        <f t="shared" si="280"/>
        <v>0</v>
      </c>
      <c r="H387" s="113">
        <f t="shared" si="281"/>
        <v>0</v>
      </c>
      <c r="I387" s="113">
        <f t="shared" si="282"/>
        <v>0</v>
      </c>
      <c r="J387" s="113">
        <f t="shared" si="283"/>
        <v>0</v>
      </c>
      <c r="K387" s="113">
        <f t="shared" si="284"/>
        <v>0</v>
      </c>
      <c r="L387" s="76">
        <v>8</v>
      </c>
      <c r="M387" s="76">
        <v>8</v>
      </c>
      <c r="N387" s="76">
        <v>6</v>
      </c>
      <c r="O387" s="76">
        <v>6</v>
      </c>
      <c r="P387" s="76">
        <v>6</v>
      </c>
      <c r="Q387" s="76">
        <v>2</v>
      </c>
      <c r="R387" s="76">
        <v>1</v>
      </c>
      <c r="S387" s="17">
        <f t="shared" si="285"/>
        <v>0</v>
      </c>
      <c r="T387" s="113">
        <f t="shared" si="286"/>
        <v>0</v>
      </c>
      <c r="U387" s="113">
        <f t="shared" si="287"/>
        <v>0</v>
      </c>
      <c r="V387" s="113">
        <f t="shared" si="288"/>
        <v>0</v>
      </c>
      <c r="W387" s="113">
        <f t="shared" si="289"/>
        <v>0</v>
      </c>
      <c r="X387" s="113">
        <f t="shared" si="290"/>
        <v>0</v>
      </c>
      <c r="Y387" s="113">
        <f t="shared" si="291"/>
        <v>0</v>
      </c>
      <c r="Z387" s="113">
        <f t="shared" si="292"/>
        <v>0</v>
      </c>
      <c r="AA387" s="76">
        <v>5</v>
      </c>
      <c r="AB387" s="76">
        <v>6</v>
      </c>
      <c r="AC387" s="76">
        <v>8</v>
      </c>
      <c r="AD387" s="76">
        <v>2</v>
      </c>
      <c r="AE387" s="76">
        <v>2</v>
      </c>
      <c r="AF387" s="76">
        <v>3</v>
      </c>
      <c r="AG387" s="76">
        <v>8</v>
      </c>
      <c r="AH387" s="131">
        <f t="shared" si="293"/>
        <v>0</v>
      </c>
      <c r="AI387" s="131">
        <f t="shared" si="294"/>
        <v>0</v>
      </c>
      <c r="AJ387" s="131">
        <f t="shared" si="295"/>
        <v>0</v>
      </c>
      <c r="AK387" s="131">
        <f t="shared" si="296"/>
        <v>0</v>
      </c>
      <c r="AL387" s="131">
        <f t="shared" si="297"/>
        <v>0</v>
      </c>
      <c r="AM387" s="131">
        <f t="shared" si="298"/>
        <v>0</v>
      </c>
      <c r="AN387" s="131">
        <f t="shared" si="299"/>
        <v>0</v>
      </c>
      <c r="AO387" s="115" t="b">
        <f t="shared" si="300"/>
        <v>0</v>
      </c>
      <c r="AP387" s="115" t="b">
        <f t="shared" si="301"/>
        <v>0</v>
      </c>
      <c r="AQ387" s="115" t="b">
        <f t="shared" si="302"/>
        <v>0</v>
      </c>
      <c r="AR387" s="79">
        <f t="shared" si="303"/>
        <v>0</v>
      </c>
      <c r="AS387" s="79">
        <f t="shared" si="304"/>
        <v>0</v>
      </c>
      <c r="AT387" s="79">
        <f t="shared" si="305"/>
        <v>0</v>
      </c>
      <c r="AU387" s="79">
        <f t="shared" si="306"/>
        <v>0</v>
      </c>
      <c r="AV387" s="79">
        <f t="shared" si="307"/>
        <v>0</v>
      </c>
      <c r="AW387" s="79">
        <f t="shared" si="308"/>
        <v>0</v>
      </c>
      <c r="AX387" s="128">
        <f t="shared" si="309"/>
        <v>0</v>
      </c>
      <c r="AY387" s="128"/>
      <c r="AZ387" s="128"/>
      <c r="BA387" s="128">
        <f t="shared" si="310"/>
        <v>0</v>
      </c>
      <c r="BB387" s="128">
        <f t="shared" si="311"/>
        <v>0</v>
      </c>
      <c r="BC387" s="80">
        <f t="shared" si="315"/>
        <v>0</v>
      </c>
      <c r="BD387" s="80">
        <f t="shared" si="316"/>
        <v>0</v>
      </c>
      <c r="BE387" s="80">
        <f t="shared" si="317"/>
        <v>0</v>
      </c>
      <c r="BF387" s="80">
        <f t="shared" si="318"/>
        <v>0</v>
      </c>
      <c r="BG387" s="80">
        <f t="shared" si="319"/>
        <v>0</v>
      </c>
      <c r="BH387" s="80">
        <f t="shared" si="320"/>
        <v>0</v>
      </c>
      <c r="BI387" s="4">
        <f t="shared" si="312"/>
        <v>0</v>
      </c>
      <c r="BJ387" s="4">
        <f t="shared" si="313"/>
        <v>0</v>
      </c>
      <c r="BK387" s="4">
        <f t="shared" si="314"/>
        <v>0</v>
      </c>
      <c r="BL387" s="8" t="e">
        <f>VLOOKUP(CN387,'CIR Results'!$B$3:$L$42,2,FALSE)</f>
        <v>#N/A</v>
      </c>
      <c r="BM387" s="8" t="e">
        <f>VLOOKUP(CN387,'CIR Results'!$B$3:$L$42,3,FALSE)</f>
        <v>#N/A</v>
      </c>
      <c r="BN387" s="8" t="e">
        <f>VLOOKUP(CN387,'CIR Results'!$B$3:$L$42,4,FALSE)</f>
        <v>#N/A</v>
      </c>
      <c r="BO387" s="8" t="e">
        <f>VLOOKUP(CN387,'CIR Results'!$B$3:$L$42,5,FALSE)</f>
        <v>#N/A</v>
      </c>
      <c r="BP387" s="8" t="e">
        <f>VLOOKUP(CN387,'CIR Results'!$B$3:$L$42,6,FALSE)</f>
        <v>#N/A</v>
      </c>
      <c r="BQ387" s="8" t="e">
        <f>VLOOKUP(CN387,'CIR Results'!$B$3:$L$42,8,FALSE)</f>
        <v>#N/A</v>
      </c>
      <c r="BR387" s="8" t="e">
        <f>VLOOKUP(CN387,'CIR Results'!$B$3:$L$42,9,FALSE)</f>
        <v>#N/A</v>
      </c>
      <c r="BS387" s="8" t="e">
        <f>VLOOKUP(CN387,'CIR Results'!$B$3:$L$42,10,FALSE)</f>
        <v>#N/A</v>
      </c>
      <c r="BT387" s="8" t="e">
        <f>VLOOKUP(CN387,'CIR Results'!$B$3:$L$42,11,FALSE)</f>
        <v>#N/A</v>
      </c>
      <c r="BU387" s="136" t="e">
        <f>VLOOKUP(CN387,'CIR Team Info'!$B$5:$E$44,2,FALSE)</f>
        <v>#N/A</v>
      </c>
      <c r="BV387" s="136" t="e">
        <f>VLOOKUP(CN387,'CIR Team Info'!$B$5:$E$44,4,FALSE)</f>
        <v>#N/A</v>
      </c>
      <c r="BW387" s="136" t="str">
        <f t="shared" ref="BW387:BW450" si="321">CONCATENATE(CJ387," ",CK387," ",CL387," ",DV387)</f>
        <v xml:space="preserve">0 0 0 </v>
      </c>
      <c r="BX387" s="168">
        <f>'Pit Scouting Data'!E346</f>
        <v>0</v>
      </c>
      <c r="BY387" s="168">
        <f>'Pit Scouting Data'!F346</f>
        <v>0</v>
      </c>
      <c r="BZ387" s="168">
        <f>'Pit Scouting Data'!G346</f>
        <v>0</v>
      </c>
      <c r="CA387" s="168">
        <f>'Pit Scouting Data'!H346</f>
        <v>0</v>
      </c>
      <c r="CB387" s="168">
        <f>'Pit Scouting Data'!I346</f>
        <v>0</v>
      </c>
      <c r="CC387" s="168">
        <f>'Pit Scouting Data'!J346</f>
        <v>0</v>
      </c>
      <c r="CD387" s="168">
        <f>'Pit Scouting Data'!K346</f>
        <v>0</v>
      </c>
      <c r="CE387" s="168">
        <f>'Pit Scouting Data'!L346</f>
        <v>0</v>
      </c>
      <c r="CF387" s="168">
        <f>'Pit Scouting Data'!M346</f>
        <v>0</v>
      </c>
      <c r="CG387" s="168">
        <f>'Pit Scouting Data'!N346</f>
        <v>0</v>
      </c>
      <c r="CH387" s="168">
        <f>'Pit Scouting Data'!O346</f>
        <v>0</v>
      </c>
      <c r="CI387" s="176">
        <f>'Pit Scouting Data'!P346</f>
        <v>0</v>
      </c>
      <c r="CJ387" s="176">
        <f>'Pit Scouting Data'!Q346</f>
        <v>0</v>
      </c>
      <c r="CK387" s="176">
        <f>'Pit Scouting Data'!R346</f>
        <v>0</v>
      </c>
      <c r="CL387" s="176">
        <f>'Pit Scouting Data'!S346</f>
        <v>0</v>
      </c>
      <c r="CM387" s="169">
        <f>'Pit Scouting Data'!A346</f>
        <v>0</v>
      </c>
      <c r="CN387" s="169">
        <f>'Pit Scouting Data'!B346</f>
        <v>0</v>
      </c>
      <c r="CO387" s="169">
        <f>'Pit Scouting Data'!C346</f>
        <v>0</v>
      </c>
      <c r="CP387" s="169">
        <f>'Pit Scouting Data'!D346</f>
        <v>0</v>
      </c>
      <c r="CQ387" s="169"/>
      <c r="CR387" s="169"/>
      <c r="CS387" s="169"/>
      <c r="CT387" s="169"/>
      <c r="CU387" s="169"/>
      <c r="CV387" s="169"/>
      <c r="CW387" s="169"/>
      <c r="CX387" s="169"/>
      <c r="CY387" s="169"/>
      <c r="CZ387" s="169"/>
      <c r="DA387" s="169"/>
      <c r="DB387" s="169"/>
      <c r="DC387" s="169"/>
      <c r="DD387" s="169"/>
      <c r="DE387" s="169"/>
      <c r="DF387" s="169"/>
      <c r="DG387" s="169"/>
      <c r="DH387" s="169"/>
      <c r="DI387" s="169"/>
      <c r="DJ387" s="2"/>
      <c r="DK387" s="2"/>
      <c r="DL387" s="2"/>
      <c r="DM387" s="2"/>
      <c r="DN387" s="2"/>
      <c r="DO387" s="2"/>
      <c r="DP387" s="169"/>
      <c r="DQ387" s="169"/>
      <c r="DR387" s="169"/>
      <c r="DS387" s="169"/>
      <c r="DT387" s="169"/>
      <c r="DU387" s="169"/>
      <c r="DV387" s="169"/>
      <c r="DW387" s="37"/>
      <c r="DX387" s="37"/>
      <c r="DZ387" s="153"/>
    </row>
    <row r="388" spans="1:130" s="164" customFormat="1" hidden="1" x14ac:dyDescent="0.25">
      <c r="A388" s="153">
        <f t="shared" si="276"/>
        <v>0</v>
      </c>
      <c r="B388" s="39"/>
      <c r="C388" s="39"/>
      <c r="D388" s="17">
        <f t="shared" si="277"/>
        <v>0</v>
      </c>
      <c r="E388" s="113">
        <f t="shared" si="278"/>
        <v>0</v>
      </c>
      <c r="F388" s="113">
        <f t="shared" si="279"/>
        <v>0</v>
      </c>
      <c r="G388" s="113">
        <f t="shared" si="280"/>
        <v>0</v>
      </c>
      <c r="H388" s="113">
        <f t="shared" si="281"/>
        <v>0</v>
      </c>
      <c r="I388" s="113">
        <f t="shared" si="282"/>
        <v>0</v>
      </c>
      <c r="J388" s="113">
        <f t="shared" si="283"/>
        <v>0</v>
      </c>
      <c r="K388" s="113">
        <f t="shared" si="284"/>
        <v>0</v>
      </c>
      <c r="L388" s="76">
        <v>8</v>
      </c>
      <c r="M388" s="76">
        <v>8</v>
      </c>
      <c r="N388" s="76">
        <v>6</v>
      </c>
      <c r="O388" s="76">
        <v>6</v>
      </c>
      <c r="P388" s="76">
        <v>6</v>
      </c>
      <c r="Q388" s="76">
        <v>2</v>
      </c>
      <c r="R388" s="76">
        <v>1</v>
      </c>
      <c r="S388" s="17">
        <f t="shared" si="285"/>
        <v>0</v>
      </c>
      <c r="T388" s="113">
        <f t="shared" si="286"/>
        <v>0</v>
      </c>
      <c r="U388" s="113">
        <f t="shared" si="287"/>
        <v>0</v>
      </c>
      <c r="V388" s="113">
        <f t="shared" si="288"/>
        <v>0</v>
      </c>
      <c r="W388" s="113">
        <f t="shared" si="289"/>
        <v>0</v>
      </c>
      <c r="X388" s="113">
        <f t="shared" si="290"/>
        <v>0</v>
      </c>
      <c r="Y388" s="113">
        <f t="shared" si="291"/>
        <v>0</v>
      </c>
      <c r="Z388" s="113">
        <f t="shared" si="292"/>
        <v>0</v>
      </c>
      <c r="AA388" s="76">
        <v>5</v>
      </c>
      <c r="AB388" s="76">
        <v>6</v>
      </c>
      <c r="AC388" s="76">
        <v>8</v>
      </c>
      <c r="AD388" s="76">
        <v>2</v>
      </c>
      <c r="AE388" s="76">
        <v>2</v>
      </c>
      <c r="AF388" s="76">
        <v>3</v>
      </c>
      <c r="AG388" s="76">
        <v>8</v>
      </c>
      <c r="AH388" s="131">
        <f t="shared" si="293"/>
        <v>0</v>
      </c>
      <c r="AI388" s="131">
        <f t="shared" si="294"/>
        <v>0</v>
      </c>
      <c r="AJ388" s="131">
        <f t="shared" si="295"/>
        <v>0</v>
      </c>
      <c r="AK388" s="131">
        <f t="shared" si="296"/>
        <v>0</v>
      </c>
      <c r="AL388" s="131">
        <f t="shared" si="297"/>
        <v>0</v>
      </c>
      <c r="AM388" s="131">
        <f t="shared" si="298"/>
        <v>0</v>
      </c>
      <c r="AN388" s="131">
        <f t="shared" si="299"/>
        <v>0</v>
      </c>
      <c r="AO388" s="115" t="b">
        <f t="shared" si="300"/>
        <v>0</v>
      </c>
      <c r="AP388" s="115" t="b">
        <f t="shared" si="301"/>
        <v>0</v>
      </c>
      <c r="AQ388" s="115" t="b">
        <f t="shared" si="302"/>
        <v>0</v>
      </c>
      <c r="AR388" s="79">
        <f t="shared" si="303"/>
        <v>0</v>
      </c>
      <c r="AS388" s="79">
        <f t="shared" si="304"/>
        <v>0</v>
      </c>
      <c r="AT388" s="79">
        <f t="shared" si="305"/>
        <v>0</v>
      </c>
      <c r="AU388" s="79">
        <f t="shared" si="306"/>
        <v>0</v>
      </c>
      <c r="AV388" s="79">
        <f t="shared" si="307"/>
        <v>0</v>
      </c>
      <c r="AW388" s="79">
        <f t="shared" si="308"/>
        <v>0</v>
      </c>
      <c r="AX388" s="128">
        <f t="shared" si="309"/>
        <v>0</v>
      </c>
      <c r="AY388" s="128"/>
      <c r="AZ388" s="128"/>
      <c r="BA388" s="128">
        <f t="shared" si="310"/>
        <v>0</v>
      </c>
      <c r="BB388" s="128">
        <f t="shared" si="311"/>
        <v>0</v>
      </c>
      <c r="BC388" s="80">
        <f t="shared" si="315"/>
        <v>0</v>
      </c>
      <c r="BD388" s="80">
        <f t="shared" si="316"/>
        <v>0</v>
      </c>
      <c r="BE388" s="80">
        <f t="shared" si="317"/>
        <v>0</v>
      </c>
      <c r="BF388" s="80">
        <f t="shared" si="318"/>
        <v>0</v>
      </c>
      <c r="BG388" s="80">
        <f t="shared" si="319"/>
        <v>0</v>
      </c>
      <c r="BH388" s="80">
        <f t="shared" si="320"/>
        <v>0</v>
      </c>
      <c r="BI388" s="4">
        <f t="shared" si="312"/>
        <v>0</v>
      </c>
      <c r="BJ388" s="4">
        <f t="shared" si="313"/>
        <v>0</v>
      </c>
      <c r="BK388" s="4">
        <f t="shared" si="314"/>
        <v>0</v>
      </c>
      <c r="BL388" s="8" t="e">
        <f>VLOOKUP(CN388,'CIR Results'!$B$3:$L$42,2,FALSE)</f>
        <v>#N/A</v>
      </c>
      <c r="BM388" s="8" t="e">
        <f>VLOOKUP(CN388,'CIR Results'!$B$3:$L$42,3,FALSE)</f>
        <v>#N/A</v>
      </c>
      <c r="BN388" s="8" t="e">
        <f>VLOOKUP(CN388,'CIR Results'!$B$3:$L$42,4,FALSE)</f>
        <v>#N/A</v>
      </c>
      <c r="BO388" s="8" t="e">
        <f>VLOOKUP(CN388,'CIR Results'!$B$3:$L$42,5,FALSE)</f>
        <v>#N/A</v>
      </c>
      <c r="BP388" s="8" t="e">
        <f>VLOOKUP(CN388,'CIR Results'!$B$3:$L$42,6,FALSE)</f>
        <v>#N/A</v>
      </c>
      <c r="BQ388" s="8" t="e">
        <f>VLOOKUP(CN388,'CIR Results'!$B$3:$L$42,8,FALSE)</f>
        <v>#N/A</v>
      </c>
      <c r="BR388" s="8" t="e">
        <f>VLOOKUP(CN388,'CIR Results'!$B$3:$L$42,9,FALSE)</f>
        <v>#N/A</v>
      </c>
      <c r="BS388" s="8" t="e">
        <f>VLOOKUP(CN388,'CIR Results'!$B$3:$L$42,10,FALSE)</f>
        <v>#N/A</v>
      </c>
      <c r="BT388" s="8" t="e">
        <f>VLOOKUP(CN388,'CIR Results'!$B$3:$L$42,11,FALSE)</f>
        <v>#N/A</v>
      </c>
      <c r="BU388" s="136" t="e">
        <f>VLOOKUP(CN388,'CIR Team Info'!$B$5:$E$44,2,FALSE)</f>
        <v>#N/A</v>
      </c>
      <c r="BV388" s="136" t="e">
        <f>VLOOKUP(CN388,'CIR Team Info'!$B$5:$E$44,4,FALSE)</f>
        <v>#N/A</v>
      </c>
      <c r="BW388" s="136" t="str">
        <f t="shared" si="321"/>
        <v xml:space="preserve">0 0 0 </v>
      </c>
      <c r="BX388" s="168">
        <f>'Pit Scouting Data'!E347</f>
        <v>0</v>
      </c>
      <c r="BY388" s="168">
        <f>'Pit Scouting Data'!F347</f>
        <v>0</v>
      </c>
      <c r="BZ388" s="168">
        <f>'Pit Scouting Data'!G347</f>
        <v>0</v>
      </c>
      <c r="CA388" s="168">
        <f>'Pit Scouting Data'!H347</f>
        <v>0</v>
      </c>
      <c r="CB388" s="168">
        <f>'Pit Scouting Data'!I347</f>
        <v>0</v>
      </c>
      <c r="CC388" s="168">
        <f>'Pit Scouting Data'!J347</f>
        <v>0</v>
      </c>
      <c r="CD388" s="168">
        <f>'Pit Scouting Data'!K347</f>
        <v>0</v>
      </c>
      <c r="CE388" s="168">
        <f>'Pit Scouting Data'!L347</f>
        <v>0</v>
      </c>
      <c r="CF388" s="168">
        <f>'Pit Scouting Data'!M347</f>
        <v>0</v>
      </c>
      <c r="CG388" s="168">
        <f>'Pit Scouting Data'!N347</f>
        <v>0</v>
      </c>
      <c r="CH388" s="168">
        <f>'Pit Scouting Data'!O347</f>
        <v>0</v>
      </c>
      <c r="CI388" s="176">
        <f>'Pit Scouting Data'!P347</f>
        <v>0</v>
      </c>
      <c r="CJ388" s="176">
        <f>'Pit Scouting Data'!Q347</f>
        <v>0</v>
      </c>
      <c r="CK388" s="176">
        <f>'Pit Scouting Data'!R347</f>
        <v>0</v>
      </c>
      <c r="CL388" s="176">
        <f>'Pit Scouting Data'!S347</f>
        <v>0</v>
      </c>
      <c r="CM388" s="169">
        <f>'Pit Scouting Data'!A347</f>
        <v>0</v>
      </c>
      <c r="CN388" s="169">
        <f>'Pit Scouting Data'!B347</f>
        <v>0</v>
      </c>
      <c r="CO388" s="169">
        <f>'Pit Scouting Data'!C347</f>
        <v>0</v>
      </c>
      <c r="CP388" s="169">
        <f>'Pit Scouting Data'!D347</f>
        <v>0</v>
      </c>
      <c r="CQ388" s="169"/>
      <c r="CR388" s="169"/>
      <c r="CS388" s="169"/>
      <c r="CT388" s="169"/>
      <c r="CU388" s="169"/>
      <c r="CV388" s="169"/>
      <c r="CW388" s="169"/>
      <c r="CX388" s="169"/>
      <c r="CY388" s="169"/>
      <c r="CZ388" s="169"/>
      <c r="DA388" s="169"/>
      <c r="DB388" s="169"/>
      <c r="DC388" s="169"/>
      <c r="DD388" s="169"/>
      <c r="DE388" s="169"/>
      <c r="DF388" s="169"/>
      <c r="DG388" s="169"/>
      <c r="DH388" s="169"/>
      <c r="DI388" s="169"/>
      <c r="DJ388" s="2"/>
      <c r="DK388" s="2"/>
      <c r="DL388" s="2"/>
      <c r="DM388" s="2"/>
      <c r="DN388" s="2"/>
      <c r="DO388" s="2"/>
      <c r="DP388" s="169"/>
      <c r="DQ388" s="169"/>
      <c r="DR388" s="169"/>
      <c r="DS388" s="169"/>
      <c r="DT388" s="169"/>
      <c r="DU388" s="169"/>
      <c r="DV388" s="169"/>
      <c r="DW388" s="37"/>
      <c r="DX388" s="37"/>
      <c r="DZ388" s="153"/>
    </row>
    <row r="389" spans="1:130" s="164" customFormat="1" hidden="1" x14ac:dyDescent="0.25">
      <c r="A389" s="153">
        <f t="shared" si="276"/>
        <v>0</v>
      </c>
      <c r="B389" s="39"/>
      <c r="C389" s="39"/>
      <c r="D389" s="17">
        <f t="shared" si="277"/>
        <v>0</v>
      </c>
      <c r="E389" s="113">
        <f t="shared" si="278"/>
        <v>0</v>
      </c>
      <c r="F389" s="113">
        <f t="shared" si="279"/>
        <v>0</v>
      </c>
      <c r="G389" s="113">
        <f t="shared" si="280"/>
        <v>0</v>
      </c>
      <c r="H389" s="113">
        <f t="shared" si="281"/>
        <v>0</v>
      </c>
      <c r="I389" s="113">
        <f t="shared" si="282"/>
        <v>0</v>
      </c>
      <c r="J389" s="113">
        <f t="shared" si="283"/>
        <v>0</v>
      </c>
      <c r="K389" s="113">
        <f t="shared" si="284"/>
        <v>0</v>
      </c>
      <c r="L389" s="76">
        <v>8</v>
      </c>
      <c r="M389" s="76">
        <v>8</v>
      </c>
      <c r="N389" s="76">
        <v>6</v>
      </c>
      <c r="O389" s="76">
        <v>6</v>
      </c>
      <c r="P389" s="76">
        <v>6</v>
      </c>
      <c r="Q389" s="76">
        <v>2</v>
      </c>
      <c r="R389" s="76">
        <v>1</v>
      </c>
      <c r="S389" s="17">
        <f t="shared" si="285"/>
        <v>0</v>
      </c>
      <c r="T389" s="113">
        <f t="shared" si="286"/>
        <v>0</v>
      </c>
      <c r="U389" s="113">
        <f t="shared" si="287"/>
        <v>0</v>
      </c>
      <c r="V389" s="113">
        <f t="shared" si="288"/>
        <v>0</v>
      </c>
      <c r="W389" s="113">
        <f t="shared" si="289"/>
        <v>0</v>
      </c>
      <c r="X389" s="113">
        <f t="shared" si="290"/>
        <v>0</v>
      </c>
      <c r="Y389" s="113">
        <f t="shared" si="291"/>
        <v>0</v>
      </c>
      <c r="Z389" s="113">
        <f t="shared" si="292"/>
        <v>0</v>
      </c>
      <c r="AA389" s="76">
        <v>5</v>
      </c>
      <c r="AB389" s="76">
        <v>6</v>
      </c>
      <c r="AC389" s="76">
        <v>8</v>
      </c>
      <c r="AD389" s="76">
        <v>2</v>
      </c>
      <c r="AE389" s="76">
        <v>2</v>
      </c>
      <c r="AF389" s="76">
        <v>3</v>
      </c>
      <c r="AG389" s="76">
        <v>8</v>
      </c>
      <c r="AH389" s="131">
        <f t="shared" si="293"/>
        <v>0</v>
      </c>
      <c r="AI389" s="131">
        <f t="shared" si="294"/>
        <v>0</v>
      </c>
      <c r="AJ389" s="131">
        <f t="shared" si="295"/>
        <v>0</v>
      </c>
      <c r="AK389" s="131">
        <f t="shared" si="296"/>
        <v>0</v>
      </c>
      <c r="AL389" s="131">
        <f t="shared" si="297"/>
        <v>0</v>
      </c>
      <c r="AM389" s="131">
        <f t="shared" si="298"/>
        <v>0</v>
      </c>
      <c r="AN389" s="131">
        <f t="shared" si="299"/>
        <v>0</v>
      </c>
      <c r="AO389" s="115" t="b">
        <f t="shared" si="300"/>
        <v>0</v>
      </c>
      <c r="AP389" s="115" t="b">
        <f t="shared" si="301"/>
        <v>0</v>
      </c>
      <c r="AQ389" s="115" t="b">
        <f t="shared" si="302"/>
        <v>0</v>
      </c>
      <c r="AR389" s="79">
        <f t="shared" si="303"/>
        <v>0</v>
      </c>
      <c r="AS389" s="79">
        <f t="shared" si="304"/>
        <v>0</v>
      </c>
      <c r="AT389" s="79">
        <f t="shared" si="305"/>
        <v>0</v>
      </c>
      <c r="AU389" s="79">
        <f t="shared" si="306"/>
        <v>0</v>
      </c>
      <c r="AV389" s="79">
        <f t="shared" si="307"/>
        <v>0</v>
      </c>
      <c r="AW389" s="79">
        <f t="shared" si="308"/>
        <v>0</v>
      </c>
      <c r="AX389" s="128">
        <f t="shared" si="309"/>
        <v>0</v>
      </c>
      <c r="AY389" s="128"/>
      <c r="AZ389" s="128"/>
      <c r="BA389" s="128">
        <f t="shared" si="310"/>
        <v>0</v>
      </c>
      <c r="BB389" s="128">
        <f t="shared" si="311"/>
        <v>0</v>
      </c>
      <c r="BC389" s="80">
        <f t="shared" si="315"/>
        <v>0</v>
      </c>
      <c r="BD389" s="80">
        <f t="shared" si="316"/>
        <v>0</v>
      </c>
      <c r="BE389" s="80">
        <f t="shared" si="317"/>
        <v>0</v>
      </c>
      <c r="BF389" s="80">
        <f t="shared" si="318"/>
        <v>0</v>
      </c>
      <c r="BG389" s="80">
        <f t="shared" si="319"/>
        <v>0</v>
      </c>
      <c r="BH389" s="80">
        <f t="shared" si="320"/>
        <v>0</v>
      </c>
      <c r="BI389" s="4">
        <f t="shared" si="312"/>
        <v>0</v>
      </c>
      <c r="BJ389" s="4">
        <f t="shared" si="313"/>
        <v>0</v>
      </c>
      <c r="BK389" s="4">
        <f t="shared" si="314"/>
        <v>0</v>
      </c>
      <c r="BL389" s="8" t="e">
        <f>VLOOKUP(CN389,'CIR Results'!$B$3:$L$42,2,FALSE)</f>
        <v>#N/A</v>
      </c>
      <c r="BM389" s="8" t="e">
        <f>VLOOKUP(CN389,'CIR Results'!$B$3:$L$42,3,FALSE)</f>
        <v>#N/A</v>
      </c>
      <c r="BN389" s="8" t="e">
        <f>VLOOKUP(CN389,'CIR Results'!$B$3:$L$42,4,FALSE)</f>
        <v>#N/A</v>
      </c>
      <c r="BO389" s="8" t="e">
        <f>VLOOKUP(CN389,'CIR Results'!$B$3:$L$42,5,FALSE)</f>
        <v>#N/A</v>
      </c>
      <c r="BP389" s="8" t="e">
        <f>VLOOKUP(CN389,'CIR Results'!$B$3:$L$42,6,FALSE)</f>
        <v>#N/A</v>
      </c>
      <c r="BQ389" s="8" t="e">
        <f>VLOOKUP(CN389,'CIR Results'!$B$3:$L$42,8,FALSE)</f>
        <v>#N/A</v>
      </c>
      <c r="BR389" s="8" t="e">
        <f>VLOOKUP(CN389,'CIR Results'!$B$3:$L$42,9,FALSE)</f>
        <v>#N/A</v>
      </c>
      <c r="BS389" s="8" t="e">
        <f>VLOOKUP(CN389,'CIR Results'!$B$3:$L$42,10,FALSE)</f>
        <v>#N/A</v>
      </c>
      <c r="BT389" s="8" t="e">
        <f>VLOOKUP(CN389,'CIR Results'!$B$3:$L$42,11,FALSE)</f>
        <v>#N/A</v>
      </c>
      <c r="BU389" s="136" t="e">
        <f>VLOOKUP(CN389,'CIR Team Info'!$B$5:$E$44,2,FALSE)</f>
        <v>#N/A</v>
      </c>
      <c r="BV389" s="136" t="e">
        <f>VLOOKUP(CN389,'CIR Team Info'!$B$5:$E$44,4,FALSE)</f>
        <v>#N/A</v>
      </c>
      <c r="BW389" s="136" t="str">
        <f t="shared" si="321"/>
        <v xml:space="preserve">0 0 0 </v>
      </c>
      <c r="BX389" s="168">
        <f>'Pit Scouting Data'!E348</f>
        <v>0</v>
      </c>
      <c r="BY389" s="168">
        <f>'Pit Scouting Data'!F348</f>
        <v>0</v>
      </c>
      <c r="BZ389" s="168">
        <f>'Pit Scouting Data'!G348</f>
        <v>0</v>
      </c>
      <c r="CA389" s="168">
        <f>'Pit Scouting Data'!H348</f>
        <v>0</v>
      </c>
      <c r="CB389" s="168">
        <f>'Pit Scouting Data'!I348</f>
        <v>0</v>
      </c>
      <c r="CC389" s="168">
        <f>'Pit Scouting Data'!J348</f>
        <v>0</v>
      </c>
      <c r="CD389" s="168">
        <f>'Pit Scouting Data'!K348</f>
        <v>0</v>
      </c>
      <c r="CE389" s="168">
        <f>'Pit Scouting Data'!L348</f>
        <v>0</v>
      </c>
      <c r="CF389" s="168">
        <f>'Pit Scouting Data'!M348</f>
        <v>0</v>
      </c>
      <c r="CG389" s="168">
        <f>'Pit Scouting Data'!N348</f>
        <v>0</v>
      </c>
      <c r="CH389" s="168">
        <f>'Pit Scouting Data'!O348</f>
        <v>0</v>
      </c>
      <c r="CI389" s="176">
        <f>'Pit Scouting Data'!P348</f>
        <v>0</v>
      </c>
      <c r="CJ389" s="176">
        <f>'Pit Scouting Data'!Q348</f>
        <v>0</v>
      </c>
      <c r="CK389" s="176">
        <f>'Pit Scouting Data'!R348</f>
        <v>0</v>
      </c>
      <c r="CL389" s="176">
        <f>'Pit Scouting Data'!S348</f>
        <v>0</v>
      </c>
      <c r="CM389" s="169">
        <f>'Pit Scouting Data'!A348</f>
        <v>0</v>
      </c>
      <c r="CN389" s="169">
        <f>'Pit Scouting Data'!B348</f>
        <v>0</v>
      </c>
      <c r="CO389" s="169">
        <f>'Pit Scouting Data'!C348</f>
        <v>0</v>
      </c>
      <c r="CP389" s="169">
        <f>'Pit Scouting Data'!D348</f>
        <v>0</v>
      </c>
      <c r="CQ389" s="169"/>
      <c r="CR389" s="169"/>
      <c r="CS389" s="169"/>
      <c r="CT389" s="169"/>
      <c r="CU389" s="169"/>
      <c r="CV389" s="169"/>
      <c r="CW389" s="169"/>
      <c r="CX389" s="169"/>
      <c r="CY389" s="169"/>
      <c r="CZ389" s="169"/>
      <c r="DA389" s="169"/>
      <c r="DB389" s="169"/>
      <c r="DC389" s="169"/>
      <c r="DD389" s="169"/>
      <c r="DE389" s="169"/>
      <c r="DF389" s="169"/>
      <c r="DG389" s="169"/>
      <c r="DH389" s="169"/>
      <c r="DI389" s="169"/>
      <c r="DJ389" s="2"/>
      <c r="DK389" s="2"/>
      <c r="DL389" s="2"/>
      <c r="DM389" s="2"/>
      <c r="DN389" s="2"/>
      <c r="DO389" s="2"/>
      <c r="DP389" s="169"/>
      <c r="DQ389" s="169"/>
      <c r="DR389" s="169"/>
      <c r="DS389" s="169"/>
      <c r="DT389" s="169"/>
      <c r="DU389" s="169"/>
      <c r="DV389" s="169"/>
      <c r="DW389" s="37"/>
      <c r="DX389" s="37"/>
      <c r="DZ389" s="153"/>
    </row>
    <row r="390" spans="1:130" s="164" customFormat="1" hidden="1" x14ac:dyDescent="0.25">
      <c r="A390" s="153">
        <f t="shared" si="276"/>
        <v>0</v>
      </c>
      <c r="B390" s="39"/>
      <c r="C390" s="39"/>
      <c r="D390" s="17">
        <f t="shared" si="277"/>
        <v>0</v>
      </c>
      <c r="E390" s="113">
        <f t="shared" si="278"/>
        <v>0</v>
      </c>
      <c r="F390" s="113">
        <f t="shared" si="279"/>
        <v>0</v>
      </c>
      <c r="G390" s="113">
        <f t="shared" si="280"/>
        <v>0</v>
      </c>
      <c r="H390" s="113">
        <f t="shared" si="281"/>
        <v>0</v>
      </c>
      <c r="I390" s="113">
        <f t="shared" si="282"/>
        <v>0</v>
      </c>
      <c r="J390" s="113">
        <f t="shared" si="283"/>
        <v>0</v>
      </c>
      <c r="K390" s="113">
        <f t="shared" si="284"/>
        <v>0</v>
      </c>
      <c r="L390" s="76">
        <v>8</v>
      </c>
      <c r="M390" s="76">
        <v>8</v>
      </c>
      <c r="N390" s="76">
        <v>6</v>
      </c>
      <c r="O390" s="76">
        <v>6</v>
      </c>
      <c r="P390" s="76">
        <v>6</v>
      </c>
      <c r="Q390" s="76">
        <v>2</v>
      </c>
      <c r="R390" s="76">
        <v>1</v>
      </c>
      <c r="S390" s="17">
        <f t="shared" si="285"/>
        <v>0</v>
      </c>
      <c r="T390" s="113">
        <f t="shared" si="286"/>
        <v>0</v>
      </c>
      <c r="U390" s="113">
        <f t="shared" si="287"/>
        <v>0</v>
      </c>
      <c r="V390" s="113">
        <f t="shared" si="288"/>
        <v>0</v>
      </c>
      <c r="W390" s="113">
        <f t="shared" si="289"/>
        <v>0</v>
      </c>
      <c r="X390" s="113">
        <f t="shared" si="290"/>
        <v>0</v>
      </c>
      <c r="Y390" s="113">
        <f t="shared" si="291"/>
        <v>0</v>
      </c>
      <c r="Z390" s="113">
        <f t="shared" si="292"/>
        <v>0</v>
      </c>
      <c r="AA390" s="76">
        <v>5</v>
      </c>
      <c r="AB390" s="76">
        <v>6</v>
      </c>
      <c r="AC390" s="76">
        <v>8</v>
      </c>
      <c r="AD390" s="76">
        <v>2</v>
      </c>
      <c r="AE390" s="76">
        <v>2</v>
      </c>
      <c r="AF390" s="76">
        <v>3</v>
      </c>
      <c r="AG390" s="76">
        <v>8</v>
      </c>
      <c r="AH390" s="131">
        <f t="shared" si="293"/>
        <v>0</v>
      </c>
      <c r="AI390" s="131">
        <f t="shared" si="294"/>
        <v>0</v>
      </c>
      <c r="AJ390" s="131">
        <f t="shared" si="295"/>
        <v>0</v>
      </c>
      <c r="AK390" s="131">
        <f t="shared" si="296"/>
        <v>0</v>
      </c>
      <c r="AL390" s="131">
        <f t="shared" si="297"/>
        <v>0</v>
      </c>
      <c r="AM390" s="131">
        <f t="shared" si="298"/>
        <v>0</v>
      </c>
      <c r="AN390" s="131">
        <f t="shared" si="299"/>
        <v>0</v>
      </c>
      <c r="AO390" s="115" t="b">
        <f t="shared" si="300"/>
        <v>0</v>
      </c>
      <c r="AP390" s="115" t="b">
        <f t="shared" si="301"/>
        <v>0</v>
      </c>
      <c r="AQ390" s="115" t="b">
        <f t="shared" si="302"/>
        <v>0</v>
      </c>
      <c r="AR390" s="79">
        <f t="shared" si="303"/>
        <v>0</v>
      </c>
      <c r="AS390" s="79">
        <f t="shared" si="304"/>
        <v>0</v>
      </c>
      <c r="AT390" s="79">
        <f t="shared" si="305"/>
        <v>0</v>
      </c>
      <c r="AU390" s="79">
        <f t="shared" si="306"/>
        <v>0</v>
      </c>
      <c r="AV390" s="79">
        <f t="shared" si="307"/>
        <v>0</v>
      </c>
      <c r="AW390" s="79">
        <f t="shared" si="308"/>
        <v>0</v>
      </c>
      <c r="AX390" s="128">
        <f t="shared" si="309"/>
        <v>0</v>
      </c>
      <c r="AY390" s="128"/>
      <c r="AZ390" s="128"/>
      <c r="BA390" s="128">
        <f t="shared" si="310"/>
        <v>0</v>
      </c>
      <c r="BB390" s="128">
        <f t="shared" si="311"/>
        <v>0</v>
      </c>
      <c r="BC390" s="80">
        <f t="shared" si="315"/>
        <v>0</v>
      </c>
      <c r="BD390" s="80">
        <f t="shared" si="316"/>
        <v>0</v>
      </c>
      <c r="BE390" s="80">
        <f t="shared" si="317"/>
        <v>0</v>
      </c>
      <c r="BF390" s="80">
        <f t="shared" si="318"/>
        <v>0</v>
      </c>
      <c r="BG390" s="80">
        <f t="shared" si="319"/>
        <v>0</v>
      </c>
      <c r="BH390" s="80">
        <f t="shared" si="320"/>
        <v>0</v>
      </c>
      <c r="BI390" s="4">
        <f t="shared" si="312"/>
        <v>0</v>
      </c>
      <c r="BJ390" s="4">
        <f t="shared" si="313"/>
        <v>0</v>
      </c>
      <c r="BK390" s="4">
        <f t="shared" si="314"/>
        <v>0</v>
      </c>
      <c r="BL390" s="8" t="e">
        <f>VLOOKUP(CN390,'CIR Results'!$B$3:$L$42,2,FALSE)</f>
        <v>#N/A</v>
      </c>
      <c r="BM390" s="8" t="e">
        <f>VLOOKUP(CN390,'CIR Results'!$B$3:$L$42,3,FALSE)</f>
        <v>#N/A</v>
      </c>
      <c r="BN390" s="8" t="e">
        <f>VLOOKUP(CN390,'CIR Results'!$B$3:$L$42,4,FALSE)</f>
        <v>#N/A</v>
      </c>
      <c r="BO390" s="8" t="e">
        <f>VLOOKUP(CN390,'CIR Results'!$B$3:$L$42,5,FALSE)</f>
        <v>#N/A</v>
      </c>
      <c r="BP390" s="8" t="e">
        <f>VLOOKUP(CN390,'CIR Results'!$B$3:$L$42,6,FALSE)</f>
        <v>#N/A</v>
      </c>
      <c r="BQ390" s="8" t="e">
        <f>VLOOKUP(CN390,'CIR Results'!$B$3:$L$42,8,FALSE)</f>
        <v>#N/A</v>
      </c>
      <c r="BR390" s="8" t="e">
        <f>VLOOKUP(CN390,'CIR Results'!$B$3:$L$42,9,FALSE)</f>
        <v>#N/A</v>
      </c>
      <c r="BS390" s="8" t="e">
        <f>VLOOKUP(CN390,'CIR Results'!$B$3:$L$42,10,FALSE)</f>
        <v>#N/A</v>
      </c>
      <c r="BT390" s="8" t="e">
        <f>VLOOKUP(CN390,'CIR Results'!$B$3:$L$42,11,FALSE)</f>
        <v>#N/A</v>
      </c>
      <c r="BU390" s="136" t="e">
        <f>VLOOKUP(CN390,'CIR Team Info'!$B$5:$E$44,2,FALSE)</f>
        <v>#N/A</v>
      </c>
      <c r="BV390" s="136" t="e">
        <f>VLOOKUP(CN390,'CIR Team Info'!$B$5:$E$44,4,FALSE)</f>
        <v>#N/A</v>
      </c>
      <c r="BW390" s="136" t="str">
        <f t="shared" si="321"/>
        <v xml:space="preserve">0 0 0 </v>
      </c>
      <c r="BX390" s="168">
        <f>'Pit Scouting Data'!E349</f>
        <v>0</v>
      </c>
      <c r="BY390" s="168">
        <f>'Pit Scouting Data'!F349</f>
        <v>0</v>
      </c>
      <c r="BZ390" s="168">
        <f>'Pit Scouting Data'!G349</f>
        <v>0</v>
      </c>
      <c r="CA390" s="168">
        <f>'Pit Scouting Data'!H349</f>
        <v>0</v>
      </c>
      <c r="CB390" s="168">
        <f>'Pit Scouting Data'!I349</f>
        <v>0</v>
      </c>
      <c r="CC390" s="168">
        <f>'Pit Scouting Data'!J349</f>
        <v>0</v>
      </c>
      <c r="CD390" s="168">
        <f>'Pit Scouting Data'!K349</f>
        <v>0</v>
      </c>
      <c r="CE390" s="168">
        <f>'Pit Scouting Data'!L349</f>
        <v>0</v>
      </c>
      <c r="CF390" s="168">
        <f>'Pit Scouting Data'!M349</f>
        <v>0</v>
      </c>
      <c r="CG390" s="168">
        <f>'Pit Scouting Data'!N349</f>
        <v>0</v>
      </c>
      <c r="CH390" s="168">
        <f>'Pit Scouting Data'!O349</f>
        <v>0</v>
      </c>
      <c r="CI390" s="176">
        <f>'Pit Scouting Data'!P349</f>
        <v>0</v>
      </c>
      <c r="CJ390" s="176">
        <f>'Pit Scouting Data'!Q349</f>
        <v>0</v>
      </c>
      <c r="CK390" s="176">
        <f>'Pit Scouting Data'!R349</f>
        <v>0</v>
      </c>
      <c r="CL390" s="176">
        <f>'Pit Scouting Data'!S349</f>
        <v>0</v>
      </c>
      <c r="CM390" s="169">
        <f>'Pit Scouting Data'!A349</f>
        <v>0</v>
      </c>
      <c r="CN390" s="169">
        <f>'Pit Scouting Data'!B349</f>
        <v>0</v>
      </c>
      <c r="CO390" s="169">
        <f>'Pit Scouting Data'!C349</f>
        <v>0</v>
      </c>
      <c r="CP390" s="169">
        <f>'Pit Scouting Data'!D349</f>
        <v>0</v>
      </c>
      <c r="CQ390" s="169"/>
      <c r="CR390" s="169"/>
      <c r="CS390" s="169"/>
      <c r="CT390" s="169"/>
      <c r="CU390" s="169"/>
      <c r="CV390" s="169"/>
      <c r="CW390" s="169"/>
      <c r="CX390" s="169"/>
      <c r="CY390" s="169"/>
      <c r="CZ390" s="169"/>
      <c r="DA390" s="169"/>
      <c r="DB390" s="169"/>
      <c r="DC390" s="169"/>
      <c r="DD390" s="169"/>
      <c r="DE390" s="169"/>
      <c r="DF390" s="169"/>
      <c r="DG390" s="169"/>
      <c r="DH390" s="169"/>
      <c r="DI390" s="169"/>
      <c r="DJ390" s="2"/>
      <c r="DK390" s="2"/>
      <c r="DL390" s="2"/>
      <c r="DM390" s="2"/>
      <c r="DN390" s="2"/>
      <c r="DO390" s="2"/>
      <c r="DP390" s="169"/>
      <c r="DQ390" s="169"/>
      <c r="DR390" s="169"/>
      <c r="DS390" s="169"/>
      <c r="DT390" s="169"/>
      <c r="DU390" s="169"/>
      <c r="DV390" s="169"/>
      <c r="DW390" s="37"/>
      <c r="DX390" s="37"/>
      <c r="DZ390" s="153"/>
    </row>
    <row r="391" spans="1:130" s="164" customFormat="1" hidden="1" x14ac:dyDescent="0.25">
      <c r="A391" s="153">
        <f t="shared" si="276"/>
        <v>0</v>
      </c>
      <c r="B391" s="39"/>
      <c r="C391" s="39"/>
      <c r="D391" s="17">
        <f t="shared" si="277"/>
        <v>0</v>
      </c>
      <c r="E391" s="113">
        <f t="shared" si="278"/>
        <v>0</v>
      </c>
      <c r="F391" s="113">
        <f t="shared" si="279"/>
        <v>0</v>
      </c>
      <c r="G391" s="113">
        <f t="shared" si="280"/>
        <v>0</v>
      </c>
      <c r="H391" s="113">
        <f t="shared" si="281"/>
        <v>0</v>
      </c>
      <c r="I391" s="113">
        <f t="shared" si="282"/>
        <v>0</v>
      </c>
      <c r="J391" s="113">
        <f t="shared" si="283"/>
        <v>0</v>
      </c>
      <c r="K391" s="113">
        <f t="shared" si="284"/>
        <v>0</v>
      </c>
      <c r="L391" s="76">
        <v>8</v>
      </c>
      <c r="M391" s="76">
        <v>8</v>
      </c>
      <c r="N391" s="76">
        <v>6</v>
      </c>
      <c r="O391" s="76">
        <v>6</v>
      </c>
      <c r="P391" s="76">
        <v>6</v>
      </c>
      <c r="Q391" s="76">
        <v>2</v>
      </c>
      <c r="R391" s="76">
        <v>1</v>
      </c>
      <c r="S391" s="17">
        <f t="shared" si="285"/>
        <v>0</v>
      </c>
      <c r="T391" s="113">
        <f t="shared" si="286"/>
        <v>0</v>
      </c>
      <c r="U391" s="113">
        <f t="shared" si="287"/>
        <v>0</v>
      </c>
      <c r="V391" s="113">
        <f t="shared" si="288"/>
        <v>0</v>
      </c>
      <c r="W391" s="113">
        <f t="shared" si="289"/>
        <v>0</v>
      </c>
      <c r="X391" s="113">
        <f t="shared" si="290"/>
        <v>0</v>
      </c>
      <c r="Y391" s="113">
        <f t="shared" si="291"/>
        <v>0</v>
      </c>
      <c r="Z391" s="113">
        <f t="shared" si="292"/>
        <v>0</v>
      </c>
      <c r="AA391" s="76">
        <v>5</v>
      </c>
      <c r="AB391" s="76">
        <v>6</v>
      </c>
      <c r="AC391" s="76">
        <v>8</v>
      </c>
      <c r="AD391" s="76">
        <v>2</v>
      </c>
      <c r="AE391" s="76">
        <v>2</v>
      </c>
      <c r="AF391" s="76">
        <v>3</v>
      </c>
      <c r="AG391" s="76">
        <v>8</v>
      </c>
      <c r="AH391" s="131">
        <f t="shared" si="293"/>
        <v>0</v>
      </c>
      <c r="AI391" s="131">
        <f t="shared" si="294"/>
        <v>0</v>
      </c>
      <c r="AJ391" s="131">
        <f t="shared" si="295"/>
        <v>0</v>
      </c>
      <c r="AK391" s="131">
        <f t="shared" si="296"/>
        <v>0</v>
      </c>
      <c r="AL391" s="131">
        <f t="shared" si="297"/>
        <v>0</v>
      </c>
      <c r="AM391" s="131">
        <f t="shared" si="298"/>
        <v>0</v>
      </c>
      <c r="AN391" s="131">
        <f t="shared" si="299"/>
        <v>0</v>
      </c>
      <c r="AO391" s="115" t="b">
        <f t="shared" si="300"/>
        <v>0</v>
      </c>
      <c r="AP391" s="115" t="b">
        <f t="shared" si="301"/>
        <v>0</v>
      </c>
      <c r="AQ391" s="115" t="b">
        <f t="shared" si="302"/>
        <v>0</v>
      </c>
      <c r="AR391" s="79">
        <f t="shared" si="303"/>
        <v>0</v>
      </c>
      <c r="AS391" s="79">
        <f t="shared" si="304"/>
        <v>0</v>
      </c>
      <c r="AT391" s="79">
        <f t="shared" si="305"/>
        <v>0</v>
      </c>
      <c r="AU391" s="79">
        <f t="shared" si="306"/>
        <v>0</v>
      </c>
      <c r="AV391" s="79">
        <f t="shared" si="307"/>
        <v>0</v>
      </c>
      <c r="AW391" s="79">
        <f t="shared" si="308"/>
        <v>0</v>
      </c>
      <c r="AX391" s="128">
        <f t="shared" si="309"/>
        <v>0</v>
      </c>
      <c r="AY391" s="128"/>
      <c r="AZ391" s="128"/>
      <c r="BA391" s="128">
        <f t="shared" si="310"/>
        <v>0</v>
      </c>
      <c r="BB391" s="128">
        <f t="shared" si="311"/>
        <v>0</v>
      </c>
      <c r="BC391" s="80">
        <f t="shared" si="315"/>
        <v>0</v>
      </c>
      <c r="BD391" s="80">
        <f t="shared" si="316"/>
        <v>0</v>
      </c>
      <c r="BE391" s="80">
        <f t="shared" si="317"/>
        <v>0</v>
      </c>
      <c r="BF391" s="80">
        <f t="shared" si="318"/>
        <v>0</v>
      </c>
      <c r="BG391" s="80">
        <f t="shared" si="319"/>
        <v>0</v>
      </c>
      <c r="BH391" s="80">
        <f t="shared" si="320"/>
        <v>0</v>
      </c>
      <c r="BI391" s="4">
        <f t="shared" si="312"/>
        <v>0</v>
      </c>
      <c r="BJ391" s="4">
        <f t="shared" si="313"/>
        <v>0</v>
      </c>
      <c r="BK391" s="4">
        <f t="shared" si="314"/>
        <v>0</v>
      </c>
      <c r="BL391" s="8" t="e">
        <f>VLOOKUP(CN391,'CIR Results'!$B$3:$L$42,2,FALSE)</f>
        <v>#N/A</v>
      </c>
      <c r="BM391" s="8" t="e">
        <f>VLOOKUP(CN391,'CIR Results'!$B$3:$L$42,3,FALSE)</f>
        <v>#N/A</v>
      </c>
      <c r="BN391" s="8" t="e">
        <f>VLOOKUP(CN391,'CIR Results'!$B$3:$L$42,4,FALSE)</f>
        <v>#N/A</v>
      </c>
      <c r="BO391" s="8" t="e">
        <f>VLOOKUP(CN391,'CIR Results'!$B$3:$L$42,5,FALSE)</f>
        <v>#N/A</v>
      </c>
      <c r="BP391" s="8" t="e">
        <f>VLOOKUP(CN391,'CIR Results'!$B$3:$L$42,6,FALSE)</f>
        <v>#N/A</v>
      </c>
      <c r="BQ391" s="8" t="e">
        <f>VLOOKUP(CN391,'CIR Results'!$B$3:$L$42,8,FALSE)</f>
        <v>#N/A</v>
      </c>
      <c r="BR391" s="8" t="e">
        <f>VLOOKUP(CN391,'CIR Results'!$B$3:$L$42,9,FALSE)</f>
        <v>#N/A</v>
      </c>
      <c r="BS391" s="8" t="e">
        <f>VLOOKUP(CN391,'CIR Results'!$B$3:$L$42,10,FALSE)</f>
        <v>#N/A</v>
      </c>
      <c r="BT391" s="8" t="e">
        <f>VLOOKUP(CN391,'CIR Results'!$B$3:$L$42,11,FALSE)</f>
        <v>#N/A</v>
      </c>
      <c r="BU391" s="136" t="e">
        <f>VLOOKUP(CN391,'CIR Team Info'!$B$5:$E$44,2,FALSE)</f>
        <v>#N/A</v>
      </c>
      <c r="BV391" s="136" t="e">
        <f>VLOOKUP(CN391,'CIR Team Info'!$B$5:$E$44,4,FALSE)</f>
        <v>#N/A</v>
      </c>
      <c r="BW391" s="136" t="str">
        <f t="shared" si="321"/>
        <v xml:space="preserve">0 0 0 </v>
      </c>
      <c r="BX391" s="168">
        <f>'Pit Scouting Data'!E350</f>
        <v>0</v>
      </c>
      <c r="BY391" s="168">
        <f>'Pit Scouting Data'!F350</f>
        <v>0</v>
      </c>
      <c r="BZ391" s="168">
        <f>'Pit Scouting Data'!G350</f>
        <v>0</v>
      </c>
      <c r="CA391" s="168">
        <f>'Pit Scouting Data'!H350</f>
        <v>0</v>
      </c>
      <c r="CB391" s="168">
        <f>'Pit Scouting Data'!I350</f>
        <v>0</v>
      </c>
      <c r="CC391" s="168">
        <f>'Pit Scouting Data'!J350</f>
        <v>0</v>
      </c>
      <c r="CD391" s="168">
        <f>'Pit Scouting Data'!K350</f>
        <v>0</v>
      </c>
      <c r="CE391" s="168">
        <f>'Pit Scouting Data'!L350</f>
        <v>0</v>
      </c>
      <c r="CF391" s="168">
        <f>'Pit Scouting Data'!M350</f>
        <v>0</v>
      </c>
      <c r="CG391" s="168">
        <f>'Pit Scouting Data'!N350</f>
        <v>0</v>
      </c>
      <c r="CH391" s="168">
        <f>'Pit Scouting Data'!O350</f>
        <v>0</v>
      </c>
      <c r="CI391" s="176">
        <f>'Pit Scouting Data'!P350</f>
        <v>0</v>
      </c>
      <c r="CJ391" s="176">
        <f>'Pit Scouting Data'!Q350</f>
        <v>0</v>
      </c>
      <c r="CK391" s="176">
        <f>'Pit Scouting Data'!R350</f>
        <v>0</v>
      </c>
      <c r="CL391" s="176">
        <f>'Pit Scouting Data'!S350</f>
        <v>0</v>
      </c>
      <c r="CM391" s="169">
        <f>'Pit Scouting Data'!A350</f>
        <v>0</v>
      </c>
      <c r="CN391" s="169">
        <f>'Pit Scouting Data'!B350</f>
        <v>0</v>
      </c>
      <c r="CO391" s="169">
        <f>'Pit Scouting Data'!C350</f>
        <v>0</v>
      </c>
      <c r="CP391" s="169">
        <f>'Pit Scouting Data'!D350</f>
        <v>0</v>
      </c>
      <c r="CQ391" s="169"/>
      <c r="CR391" s="169"/>
      <c r="CS391" s="169"/>
      <c r="CT391" s="169"/>
      <c r="CU391" s="169"/>
      <c r="CV391" s="169"/>
      <c r="CW391" s="169"/>
      <c r="CX391" s="169"/>
      <c r="CY391" s="169"/>
      <c r="CZ391" s="169"/>
      <c r="DA391" s="169"/>
      <c r="DB391" s="169"/>
      <c r="DC391" s="169"/>
      <c r="DD391" s="169"/>
      <c r="DE391" s="169"/>
      <c r="DF391" s="169"/>
      <c r="DG391" s="169"/>
      <c r="DH391" s="169"/>
      <c r="DI391" s="169"/>
      <c r="DJ391" s="2"/>
      <c r="DK391" s="2"/>
      <c r="DL391" s="2"/>
      <c r="DM391" s="2"/>
      <c r="DN391" s="2"/>
      <c r="DO391" s="2"/>
      <c r="DP391" s="169"/>
      <c r="DQ391" s="169"/>
      <c r="DR391" s="169"/>
      <c r="DS391" s="169"/>
      <c r="DT391" s="169"/>
      <c r="DU391" s="169"/>
      <c r="DV391" s="169"/>
      <c r="DW391" s="37"/>
      <c r="DX391" s="37"/>
      <c r="DZ391" s="153"/>
    </row>
    <row r="392" spans="1:130" s="164" customFormat="1" hidden="1" x14ac:dyDescent="0.25">
      <c r="A392" s="153">
        <f t="shared" si="276"/>
        <v>0</v>
      </c>
      <c r="B392" s="39"/>
      <c r="C392" s="39"/>
      <c r="D392" s="17">
        <f t="shared" si="277"/>
        <v>0</v>
      </c>
      <c r="E392" s="113">
        <f t="shared" si="278"/>
        <v>0</v>
      </c>
      <c r="F392" s="113">
        <f t="shared" si="279"/>
        <v>0</v>
      </c>
      <c r="G392" s="113">
        <f t="shared" si="280"/>
        <v>0</v>
      </c>
      <c r="H392" s="113">
        <f t="shared" si="281"/>
        <v>0</v>
      </c>
      <c r="I392" s="113">
        <f t="shared" si="282"/>
        <v>0</v>
      </c>
      <c r="J392" s="113">
        <f t="shared" si="283"/>
        <v>0</v>
      </c>
      <c r="K392" s="113">
        <f t="shared" si="284"/>
        <v>0</v>
      </c>
      <c r="L392" s="76">
        <v>8</v>
      </c>
      <c r="M392" s="76">
        <v>8</v>
      </c>
      <c r="N392" s="76">
        <v>6</v>
      </c>
      <c r="O392" s="76">
        <v>6</v>
      </c>
      <c r="P392" s="76">
        <v>6</v>
      </c>
      <c r="Q392" s="76">
        <v>2</v>
      </c>
      <c r="R392" s="76">
        <v>1</v>
      </c>
      <c r="S392" s="17">
        <f t="shared" si="285"/>
        <v>0</v>
      </c>
      <c r="T392" s="113">
        <f t="shared" si="286"/>
        <v>0</v>
      </c>
      <c r="U392" s="113">
        <f t="shared" si="287"/>
        <v>0</v>
      </c>
      <c r="V392" s="113">
        <f t="shared" si="288"/>
        <v>0</v>
      </c>
      <c r="W392" s="113">
        <f t="shared" si="289"/>
        <v>0</v>
      </c>
      <c r="X392" s="113">
        <f t="shared" si="290"/>
        <v>0</v>
      </c>
      <c r="Y392" s="113">
        <f t="shared" si="291"/>
        <v>0</v>
      </c>
      <c r="Z392" s="113">
        <f t="shared" si="292"/>
        <v>0</v>
      </c>
      <c r="AA392" s="76">
        <v>5</v>
      </c>
      <c r="AB392" s="76">
        <v>6</v>
      </c>
      <c r="AC392" s="76">
        <v>8</v>
      </c>
      <c r="AD392" s="76">
        <v>2</v>
      </c>
      <c r="AE392" s="76">
        <v>2</v>
      </c>
      <c r="AF392" s="76">
        <v>3</v>
      </c>
      <c r="AG392" s="76">
        <v>8</v>
      </c>
      <c r="AH392" s="131">
        <f t="shared" si="293"/>
        <v>0</v>
      </c>
      <c r="AI392" s="131">
        <f t="shared" si="294"/>
        <v>0</v>
      </c>
      <c r="AJ392" s="131">
        <f t="shared" si="295"/>
        <v>0</v>
      </c>
      <c r="AK392" s="131">
        <f t="shared" si="296"/>
        <v>0</v>
      </c>
      <c r="AL392" s="131">
        <f t="shared" si="297"/>
        <v>0</v>
      </c>
      <c r="AM392" s="131">
        <f t="shared" si="298"/>
        <v>0</v>
      </c>
      <c r="AN392" s="131">
        <f t="shared" si="299"/>
        <v>0</v>
      </c>
      <c r="AO392" s="115" t="b">
        <f t="shared" si="300"/>
        <v>0</v>
      </c>
      <c r="AP392" s="115" t="b">
        <f t="shared" si="301"/>
        <v>0</v>
      </c>
      <c r="AQ392" s="115" t="b">
        <f t="shared" si="302"/>
        <v>0</v>
      </c>
      <c r="AR392" s="79">
        <f t="shared" si="303"/>
        <v>0</v>
      </c>
      <c r="AS392" s="79">
        <f t="shared" si="304"/>
        <v>0</v>
      </c>
      <c r="AT392" s="79">
        <f t="shared" si="305"/>
        <v>0</v>
      </c>
      <c r="AU392" s="79">
        <f t="shared" si="306"/>
        <v>0</v>
      </c>
      <c r="AV392" s="79">
        <f t="shared" si="307"/>
        <v>0</v>
      </c>
      <c r="AW392" s="79">
        <f t="shared" si="308"/>
        <v>0</v>
      </c>
      <c r="AX392" s="128">
        <f t="shared" si="309"/>
        <v>0</v>
      </c>
      <c r="AY392" s="128"/>
      <c r="AZ392" s="128"/>
      <c r="BA392" s="128">
        <f t="shared" si="310"/>
        <v>0</v>
      </c>
      <c r="BB392" s="128">
        <f t="shared" si="311"/>
        <v>0</v>
      </c>
      <c r="BC392" s="80">
        <f t="shared" si="315"/>
        <v>0</v>
      </c>
      <c r="BD392" s="80">
        <f t="shared" si="316"/>
        <v>0</v>
      </c>
      <c r="BE392" s="80">
        <f t="shared" si="317"/>
        <v>0</v>
      </c>
      <c r="BF392" s="80">
        <f t="shared" si="318"/>
        <v>0</v>
      </c>
      <c r="BG392" s="80">
        <f t="shared" si="319"/>
        <v>0</v>
      </c>
      <c r="BH392" s="80">
        <f t="shared" si="320"/>
        <v>0</v>
      </c>
      <c r="BI392" s="4">
        <f t="shared" si="312"/>
        <v>0</v>
      </c>
      <c r="BJ392" s="4">
        <f t="shared" si="313"/>
        <v>0</v>
      </c>
      <c r="BK392" s="4">
        <f t="shared" si="314"/>
        <v>0</v>
      </c>
      <c r="BL392" s="8" t="e">
        <f>VLOOKUP(CN392,'CIR Results'!$B$3:$L$42,2,FALSE)</f>
        <v>#N/A</v>
      </c>
      <c r="BM392" s="8" t="e">
        <f>VLOOKUP(CN392,'CIR Results'!$B$3:$L$42,3,FALSE)</f>
        <v>#N/A</v>
      </c>
      <c r="BN392" s="8" t="e">
        <f>VLOOKUP(CN392,'CIR Results'!$B$3:$L$42,4,FALSE)</f>
        <v>#N/A</v>
      </c>
      <c r="BO392" s="8" t="e">
        <f>VLOOKUP(CN392,'CIR Results'!$B$3:$L$42,5,FALSE)</f>
        <v>#N/A</v>
      </c>
      <c r="BP392" s="8" t="e">
        <f>VLOOKUP(CN392,'CIR Results'!$B$3:$L$42,6,FALSE)</f>
        <v>#N/A</v>
      </c>
      <c r="BQ392" s="8" t="e">
        <f>VLOOKUP(CN392,'CIR Results'!$B$3:$L$42,8,FALSE)</f>
        <v>#N/A</v>
      </c>
      <c r="BR392" s="8" t="e">
        <f>VLOOKUP(CN392,'CIR Results'!$B$3:$L$42,9,FALSE)</f>
        <v>#N/A</v>
      </c>
      <c r="BS392" s="8" t="e">
        <f>VLOOKUP(CN392,'CIR Results'!$B$3:$L$42,10,FALSE)</f>
        <v>#N/A</v>
      </c>
      <c r="BT392" s="8" t="e">
        <f>VLOOKUP(CN392,'CIR Results'!$B$3:$L$42,11,FALSE)</f>
        <v>#N/A</v>
      </c>
      <c r="BU392" s="136" t="e">
        <f>VLOOKUP(CN392,'CIR Team Info'!$B$5:$E$44,2,FALSE)</f>
        <v>#N/A</v>
      </c>
      <c r="BV392" s="136" t="e">
        <f>VLOOKUP(CN392,'CIR Team Info'!$B$5:$E$44,4,FALSE)</f>
        <v>#N/A</v>
      </c>
      <c r="BW392" s="136" t="str">
        <f t="shared" si="321"/>
        <v xml:space="preserve">0 0 0 </v>
      </c>
      <c r="BX392" s="168">
        <f>'Pit Scouting Data'!E351</f>
        <v>0</v>
      </c>
      <c r="BY392" s="168">
        <f>'Pit Scouting Data'!F351</f>
        <v>0</v>
      </c>
      <c r="BZ392" s="168">
        <f>'Pit Scouting Data'!G351</f>
        <v>0</v>
      </c>
      <c r="CA392" s="168">
        <f>'Pit Scouting Data'!H351</f>
        <v>0</v>
      </c>
      <c r="CB392" s="168">
        <f>'Pit Scouting Data'!I351</f>
        <v>0</v>
      </c>
      <c r="CC392" s="168">
        <f>'Pit Scouting Data'!J351</f>
        <v>0</v>
      </c>
      <c r="CD392" s="168">
        <f>'Pit Scouting Data'!K351</f>
        <v>0</v>
      </c>
      <c r="CE392" s="168">
        <f>'Pit Scouting Data'!L351</f>
        <v>0</v>
      </c>
      <c r="CF392" s="168">
        <f>'Pit Scouting Data'!M351</f>
        <v>0</v>
      </c>
      <c r="CG392" s="168">
        <f>'Pit Scouting Data'!N351</f>
        <v>0</v>
      </c>
      <c r="CH392" s="168">
        <f>'Pit Scouting Data'!O351</f>
        <v>0</v>
      </c>
      <c r="CI392" s="176">
        <f>'Pit Scouting Data'!P351</f>
        <v>0</v>
      </c>
      <c r="CJ392" s="176">
        <f>'Pit Scouting Data'!Q351</f>
        <v>0</v>
      </c>
      <c r="CK392" s="176">
        <f>'Pit Scouting Data'!R351</f>
        <v>0</v>
      </c>
      <c r="CL392" s="176">
        <f>'Pit Scouting Data'!S351</f>
        <v>0</v>
      </c>
      <c r="CM392" s="169">
        <f>'Pit Scouting Data'!A351</f>
        <v>0</v>
      </c>
      <c r="CN392" s="169">
        <f>'Pit Scouting Data'!B351</f>
        <v>0</v>
      </c>
      <c r="CO392" s="169">
        <f>'Pit Scouting Data'!C351</f>
        <v>0</v>
      </c>
      <c r="CP392" s="169">
        <f>'Pit Scouting Data'!D351</f>
        <v>0</v>
      </c>
      <c r="CQ392" s="169"/>
      <c r="CR392" s="169"/>
      <c r="CS392" s="169"/>
      <c r="CT392" s="169"/>
      <c r="CU392" s="169"/>
      <c r="CV392" s="169"/>
      <c r="CW392" s="169"/>
      <c r="CX392" s="169"/>
      <c r="CY392" s="169"/>
      <c r="CZ392" s="169"/>
      <c r="DA392" s="169"/>
      <c r="DB392" s="169"/>
      <c r="DC392" s="169"/>
      <c r="DD392" s="169"/>
      <c r="DE392" s="169"/>
      <c r="DF392" s="169"/>
      <c r="DG392" s="169"/>
      <c r="DH392" s="169"/>
      <c r="DI392" s="169"/>
      <c r="DJ392" s="2"/>
      <c r="DK392" s="2"/>
      <c r="DL392" s="2"/>
      <c r="DM392" s="2"/>
      <c r="DN392" s="2"/>
      <c r="DO392" s="2"/>
      <c r="DP392" s="169"/>
      <c r="DQ392" s="169"/>
      <c r="DR392" s="169"/>
      <c r="DS392" s="169"/>
      <c r="DT392" s="169"/>
      <c r="DU392" s="169"/>
      <c r="DV392" s="169"/>
      <c r="DW392" s="37"/>
      <c r="DX392" s="37"/>
      <c r="DZ392" s="153"/>
    </row>
    <row r="393" spans="1:130" s="164" customFormat="1" hidden="1" x14ac:dyDescent="0.25">
      <c r="A393" s="153">
        <f t="shared" si="276"/>
        <v>0</v>
      </c>
      <c r="B393" s="39"/>
      <c r="C393" s="39"/>
      <c r="D393" s="17">
        <f t="shared" si="277"/>
        <v>0</v>
      </c>
      <c r="E393" s="113">
        <f t="shared" si="278"/>
        <v>0</v>
      </c>
      <c r="F393" s="113">
        <f t="shared" si="279"/>
        <v>0</v>
      </c>
      <c r="G393" s="113">
        <f t="shared" si="280"/>
        <v>0</v>
      </c>
      <c r="H393" s="113">
        <f t="shared" si="281"/>
        <v>0</v>
      </c>
      <c r="I393" s="113">
        <f t="shared" si="282"/>
        <v>0</v>
      </c>
      <c r="J393" s="113">
        <f t="shared" si="283"/>
        <v>0</v>
      </c>
      <c r="K393" s="113">
        <f t="shared" si="284"/>
        <v>0</v>
      </c>
      <c r="L393" s="76">
        <v>8</v>
      </c>
      <c r="M393" s="76">
        <v>8</v>
      </c>
      <c r="N393" s="76">
        <v>6</v>
      </c>
      <c r="O393" s="76">
        <v>6</v>
      </c>
      <c r="P393" s="76">
        <v>6</v>
      </c>
      <c r="Q393" s="76">
        <v>2</v>
      </c>
      <c r="R393" s="76">
        <v>1</v>
      </c>
      <c r="S393" s="17">
        <f t="shared" si="285"/>
        <v>0</v>
      </c>
      <c r="T393" s="113">
        <f t="shared" si="286"/>
        <v>0</v>
      </c>
      <c r="U393" s="113">
        <f t="shared" si="287"/>
        <v>0</v>
      </c>
      <c r="V393" s="113">
        <f t="shared" si="288"/>
        <v>0</v>
      </c>
      <c r="W393" s="113">
        <f t="shared" si="289"/>
        <v>0</v>
      </c>
      <c r="X393" s="113">
        <f t="shared" si="290"/>
        <v>0</v>
      </c>
      <c r="Y393" s="113">
        <f t="shared" si="291"/>
        <v>0</v>
      </c>
      <c r="Z393" s="113">
        <f t="shared" si="292"/>
        <v>0</v>
      </c>
      <c r="AA393" s="76">
        <v>5</v>
      </c>
      <c r="AB393" s="76">
        <v>6</v>
      </c>
      <c r="AC393" s="76">
        <v>8</v>
      </c>
      <c r="AD393" s="76">
        <v>2</v>
      </c>
      <c r="AE393" s="76">
        <v>2</v>
      </c>
      <c r="AF393" s="76">
        <v>3</v>
      </c>
      <c r="AG393" s="76">
        <v>8</v>
      </c>
      <c r="AH393" s="131">
        <f t="shared" si="293"/>
        <v>0</v>
      </c>
      <c r="AI393" s="131">
        <f t="shared" si="294"/>
        <v>0</v>
      </c>
      <c r="AJ393" s="131">
        <f t="shared" si="295"/>
        <v>0</v>
      </c>
      <c r="AK393" s="131">
        <f t="shared" si="296"/>
        <v>0</v>
      </c>
      <c r="AL393" s="131">
        <f t="shared" si="297"/>
        <v>0</v>
      </c>
      <c r="AM393" s="131">
        <f t="shared" si="298"/>
        <v>0</v>
      </c>
      <c r="AN393" s="131">
        <f t="shared" si="299"/>
        <v>0</v>
      </c>
      <c r="AO393" s="115" t="b">
        <f t="shared" si="300"/>
        <v>0</v>
      </c>
      <c r="AP393" s="115" t="b">
        <f t="shared" si="301"/>
        <v>0</v>
      </c>
      <c r="AQ393" s="115" t="b">
        <f t="shared" si="302"/>
        <v>0</v>
      </c>
      <c r="AR393" s="79">
        <f t="shared" si="303"/>
        <v>0</v>
      </c>
      <c r="AS393" s="79">
        <f t="shared" si="304"/>
        <v>0</v>
      </c>
      <c r="AT393" s="79">
        <f t="shared" si="305"/>
        <v>0</v>
      </c>
      <c r="AU393" s="79">
        <f t="shared" si="306"/>
        <v>0</v>
      </c>
      <c r="AV393" s="79">
        <f t="shared" si="307"/>
        <v>0</v>
      </c>
      <c r="AW393" s="79">
        <f t="shared" si="308"/>
        <v>0</v>
      </c>
      <c r="AX393" s="128">
        <f t="shared" si="309"/>
        <v>0</v>
      </c>
      <c r="AY393" s="128"/>
      <c r="AZ393" s="128"/>
      <c r="BA393" s="128">
        <f t="shared" si="310"/>
        <v>0</v>
      </c>
      <c r="BB393" s="128">
        <f t="shared" si="311"/>
        <v>0</v>
      </c>
      <c r="BC393" s="80">
        <f t="shared" si="315"/>
        <v>0</v>
      </c>
      <c r="BD393" s="80">
        <f t="shared" si="316"/>
        <v>0</v>
      </c>
      <c r="BE393" s="80">
        <f t="shared" si="317"/>
        <v>0</v>
      </c>
      <c r="BF393" s="80">
        <f t="shared" si="318"/>
        <v>0</v>
      </c>
      <c r="BG393" s="80">
        <f t="shared" si="319"/>
        <v>0</v>
      </c>
      <c r="BH393" s="80">
        <f t="shared" si="320"/>
        <v>0</v>
      </c>
      <c r="BI393" s="4">
        <f t="shared" si="312"/>
        <v>0</v>
      </c>
      <c r="BJ393" s="4">
        <f t="shared" si="313"/>
        <v>0</v>
      </c>
      <c r="BK393" s="4">
        <f t="shared" si="314"/>
        <v>0</v>
      </c>
      <c r="BL393" s="8" t="e">
        <f>VLOOKUP(CN393,'CIR Results'!$B$3:$L$42,2,FALSE)</f>
        <v>#N/A</v>
      </c>
      <c r="BM393" s="8" t="e">
        <f>VLOOKUP(CN393,'CIR Results'!$B$3:$L$42,3,FALSE)</f>
        <v>#N/A</v>
      </c>
      <c r="BN393" s="8" t="e">
        <f>VLOOKUP(CN393,'CIR Results'!$B$3:$L$42,4,FALSE)</f>
        <v>#N/A</v>
      </c>
      <c r="BO393" s="8" t="e">
        <f>VLOOKUP(CN393,'CIR Results'!$B$3:$L$42,5,FALSE)</f>
        <v>#N/A</v>
      </c>
      <c r="BP393" s="8" t="e">
        <f>VLOOKUP(CN393,'CIR Results'!$B$3:$L$42,6,FALSE)</f>
        <v>#N/A</v>
      </c>
      <c r="BQ393" s="8" t="e">
        <f>VLOOKUP(CN393,'CIR Results'!$B$3:$L$42,8,FALSE)</f>
        <v>#N/A</v>
      </c>
      <c r="BR393" s="8" t="e">
        <f>VLOOKUP(CN393,'CIR Results'!$B$3:$L$42,9,FALSE)</f>
        <v>#N/A</v>
      </c>
      <c r="BS393" s="8" t="e">
        <f>VLOOKUP(CN393,'CIR Results'!$B$3:$L$42,10,FALSE)</f>
        <v>#N/A</v>
      </c>
      <c r="BT393" s="8" t="e">
        <f>VLOOKUP(CN393,'CIR Results'!$B$3:$L$42,11,FALSE)</f>
        <v>#N/A</v>
      </c>
      <c r="BU393" s="136" t="e">
        <f>VLOOKUP(CN393,'CIR Team Info'!$B$5:$E$44,2,FALSE)</f>
        <v>#N/A</v>
      </c>
      <c r="BV393" s="136" t="e">
        <f>VLOOKUP(CN393,'CIR Team Info'!$B$5:$E$44,4,FALSE)</f>
        <v>#N/A</v>
      </c>
      <c r="BW393" s="136" t="str">
        <f t="shared" si="321"/>
        <v xml:space="preserve">0 0 0 </v>
      </c>
      <c r="BX393" s="168">
        <f>'Pit Scouting Data'!E352</f>
        <v>0</v>
      </c>
      <c r="BY393" s="168">
        <f>'Pit Scouting Data'!F352</f>
        <v>0</v>
      </c>
      <c r="BZ393" s="168">
        <f>'Pit Scouting Data'!G352</f>
        <v>0</v>
      </c>
      <c r="CA393" s="168">
        <f>'Pit Scouting Data'!H352</f>
        <v>0</v>
      </c>
      <c r="CB393" s="168">
        <f>'Pit Scouting Data'!I352</f>
        <v>0</v>
      </c>
      <c r="CC393" s="168">
        <f>'Pit Scouting Data'!J352</f>
        <v>0</v>
      </c>
      <c r="CD393" s="168">
        <f>'Pit Scouting Data'!K352</f>
        <v>0</v>
      </c>
      <c r="CE393" s="168">
        <f>'Pit Scouting Data'!L352</f>
        <v>0</v>
      </c>
      <c r="CF393" s="168">
        <f>'Pit Scouting Data'!M352</f>
        <v>0</v>
      </c>
      <c r="CG393" s="168">
        <f>'Pit Scouting Data'!N352</f>
        <v>0</v>
      </c>
      <c r="CH393" s="168">
        <f>'Pit Scouting Data'!O352</f>
        <v>0</v>
      </c>
      <c r="CI393" s="176">
        <f>'Pit Scouting Data'!P352</f>
        <v>0</v>
      </c>
      <c r="CJ393" s="176">
        <f>'Pit Scouting Data'!Q352</f>
        <v>0</v>
      </c>
      <c r="CK393" s="176">
        <f>'Pit Scouting Data'!R352</f>
        <v>0</v>
      </c>
      <c r="CL393" s="176">
        <f>'Pit Scouting Data'!S352</f>
        <v>0</v>
      </c>
      <c r="CM393" s="169">
        <f>'Pit Scouting Data'!A352</f>
        <v>0</v>
      </c>
      <c r="CN393" s="169">
        <f>'Pit Scouting Data'!B352</f>
        <v>0</v>
      </c>
      <c r="CO393" s="169">
        <f>'Pit Scouting Data'!C352</f>
        <v>0</v>
      </c>
      <c r="CP393" s="169">
        <f>'Pit Scouting Data'!D352</f>
        <v>0</v>
      </c>
      <c r="CQ393" s="169"/>
      <c r="CR393" s="169"/>
      <c r="CS393" s="169"/>
      <c r="CT393" s="169"/>
      <c r="CU393" s="169"/>
      <c r="CV393" s="169"/>
      <c r="CW393" s="169"/>
      <c r="CX393" s="169"/>
      <c r="CY393" s="169"/>
      <c r="CZ393" s="169"/>
      <c r="DA393" s="169"/>
      <c r="DB393" s="169"/>
      <c r="DC393" s="169"/>
      <c r="DD393" s="169"/>
      <c r="DE393" s="169"/>
      <c r="DF393" s="169"/>
      <c r="DG393" s="169"/>
      <c r="DH393" s="169"/>
      <c r="DI393" s="169"/>
      <c r="DJ393" s="2"/>
      <c r="DK393" s="2"/>
      <c r="DL393" s="2"/>
      <c r="DM393" s="2"/>
      <c r="DN393" s="2"/>
      <c r="DO393" s="2"/>
      <c r="DP393" s="169"/>
      <c r="DQ393" s="169"/>
      <c r="DR393" s="169"/>
      <c r="DS393" s="169"/>
      <c r="DT393" s="169"/>
      <c r="DU393" s="169"/>
      <c r="DV393" s="169"/>
      <c r="DW393" s="37"/>
      <c r="DX393" s="37"/>
      <c r="DZ393" s="153"/>
    </row>
    <row r="394" spans="1:130" s="164" customFormat="1" hidden="1" x14ac:dyDescent="0.25">
      <c r="A394" s="153">
        <f t="shared" si="276"/>
        <v>0</v>
      </c>
      <c r="B394" s="39"/>
      <c r="C394" s="39"/>
      <c r="D394" s="17">
        <f t="shared" si="277"/>
        <v>0</v>
      </c>
      <c r="E394" s="113">
        <f t="shared" si="278"/>
        <v>0</v>
      </c>
      <c r="F394" s="113">
        <f t="shared" si="279"/>
        <v>0</v>
      </c>
      <c r="G394" s="113">
        <f t="shared" si="280"/>
        <v>0</v>
      </c>
      <c r="H394" s="113">
        <f t="shared" si="281"/>
        <v>0</v>
      </c>
      <c r="I394" s="113">
        <f t="shared" si="282"/>
        <v>0</v>
      </c>
      <c r="J394" s="113">
        <f t="shared" si="283"/>
        <v>0</v>
      </c>
      <c r="K394" s="113">
        <f t="shared" si="284"/>
        <v>0</v>
      </c>
      <c r="L394" s="76">
        <v>8</v>
      </c>
      <c r="M394" s="76">
        <v>8</v>
      </c>
      <c r="N394" s="76">
        <v>6</v>
      </c>
      <c r="O394" s="76">
        <v>6</v>
      </c>
      <c r="P394" s="76">
        <v>6</v>
      </c>
      <c r="Q394" s="76">
        <v>2</v>
      </c>
      <c r="R394" s="76">
        <v>1</v>
      </c>
      <c r="S394" s="17">
        <f t="shared" si="285"/>
        <v>0</v>
      </c>
      <c r="T394" s="113">
        <f t="shared" si="286"/>
        <v>0</v>
      </c>
      <c r="U394" s="113">
        <f t="shared" si="287"/>
        <v>0</v>
      </c>
      <c r="V394" s="113">
        <f t="shared" si="288"/>
        <v>0</v>
      </c>
      <c r="W394" s="113">
        <f t="shared" si="289"/>
        <v>0</v>
      </c>
      <c r="X394" s="113">
        <f t="shared" si="290"/>
        <v>0</v>
      </c>
      <c r="Y394" s="113">
        <f t="shared" si="291"/>
        <v>0</v>
      </c>
      <c r="Z394" s="113">
        <f t="shared" si="292"/>
        <v>0</v>
      </c>
      <c r="AA394" s="76">
        <v>5</v>
      </c>
      <c r="AB394" s="76">
        <v>6</v>
      </c>
      <c r="AC394" s="76">
        <v>8</v>
      </c>
      <c r="AD394" s="76">
        <v>2</v>
      </c>
      <c r="AE394" s="76">
        <v>2</v>
      </c>
      <c r="AF394" s="76">
        <v>3</v>
      </c>
      <c r="AG394" s="76">
        <v>8</v>
      </c>
      <c r="AH394" s="131">
        <f t="shared" si="293"/>
        <v>0</v>
      </c>
      <c r="AI394" s="131">
        <f t="shared" si="294"/>
        <v>0</v>
      </c>
      <c r="AJ394" s="131">
        <f t="shared" si="295"/>
        <v>0</v>
      </c>
      <c r="AK394" s="131">
        <f t="shared" si="296"/>
        <v>0</v>
      </c>
      <c r="AL394" s="131">
        <f t="shared" si="297"/>
        <v>0</v>
      </c>
      <c r="AM394" s="131">
        <f t="shared" si="298"/>
        <v>0</v>
      </c>
      <c r="AN394" s="131">
        <f t="shared" si="299"/>
        <v>0</v>
      </c>
      <c r="AO394" s="115" t="b">
        <f t="shared" si="300"/>
        <v>0</v>
      </c>
      <c r="AP394" s="115" t="b">
        <f t="shared" si="301"/>
        <v>0</v>
      </c>
      <c r="AQ394" s="115" t="b">
        <f t="shared" si="302"/>
        <v>0</v>
      </c>
      <c r="AR394" s="79">
        <f t="shared" si="303"/>
        <v>0</v>
      </c>
      <c r="AS394" s="79">
        <f t="shared" si="304"/>
        <v>0</v>
      </c>
      <c r="AT394" s="79">
        <f t="shared" si="305"/>
        <v>0</v>
      </c>
      <c r="AU394" s="79">
        <f t="shared" si="306"/>
        <v>0</v>
      </c>
      <c r="AV394" s="79">
        <f t="shared" si="307"/>
        <v>0</v>
      </c>
      <c r="AW394" s="79">
        <f t="shared" si="308"/>
        <v>0</v>
      </c>
      <c r="AX394" s="128">
        <f t="shared" si="309"/>
        <v>0</v>
      </c>
      <c r="AY394" s="128"/>
      <c r="AZ394" s="128"/>
      <c r="BA394" s="128">
        <f t="shared" si="310"/>
        <v>0</v>
      </c>
      <c r="BB394" s="128">
        <f t="shared" si="311"/>
        <v>0</v>
      </c>
      <c r="BC394" s="80">
        <f t="shared" si="315"/>
        <v>0</v>
      </c>
      <c r="BD394" s="80">
        <f t="shared" si="316"/>
        <v>0</v>
      </c>
      <c r="BE394" s="80">
        <f t="shared" si="317"/>
        <v>0</v>
      </c>
      <c r="BF394" s="80">
        <f t="shared" si="318"/>
        <v>0</v>
      </c>
      <c r="BG394" s="80">
        <f t="shared" si="319"/>
        <v>0</v>
      </c>
      <c r="BH394" s="80">
        <f t="shared" si="320"/>
        <v>0</v>
      </c>
      <c r="BI394" s="4">
        <f t="shared" si="312"/>
        <v>0</v>
      </c>
      <c r="BJ394" s="4">
        <f t="shared" si="313"/>
        <v>0</v>
      </c>
      <c r="BK394" s="4">
        <f t="shared" si="314"/>
        <v>0</v>
      </c>
      <c r="BL394" s="8" t="e">
        <f>VLOOKUP(CN394,'CIR Results'!$B$3:$L$42,2,FALSE)</f>
        <v>#N/A</v>
      </c>
      <c r="BM394" s="8" t="e">
        <f>VLOOKUP(CN394,'CIR Results'!$B$3:$L$42,3,FALSE)</f>
        <v>#N/A</v>
      </c>
      <c r="BN394" s="8" t="e">
        <f>VLOOKUP(CN394,'CIR Results'!$B$3:$L$42,4,FALSE)</f>
        <v>#N/A</v>
      </c>
      <c r="BO394" s="8" t="e">
        <f>VLOOKUP(CN394,'CIR Results'!$B$3:$L$42,5,FALSE)</f>
        <v>#N/A</v>
      </c>
      <c r="BP394" s="8" t="e">
        <f>VLOOKUP(CN394,'CIR Results'!$B$3:$L$42,6,FALSE)</f>
        <v>#N/A</v>
      </c>
      <c r="BQ394" s="8" t="e">
        <f>VLOOKUP(CN394,'CIR Results'!$B$3:$L$42,8,FALSE)</f>
        <v>#N/A</v>
      </c>
      <c r="BR394" s="8" t="e">
        <f>VLOOKUP(CN394,'CIR Results'!$B$3:$L$42,9,FALSE)</f>
        <v>#N/A</v>
      </c>
      <c r="BS394" s="8" t="e">
        <f>VLOOKUP(CN394,'CIR Results'!$B$3:$L$42,10,FALSE)</f>
        <v>#N/A</v>
      </c>
      <c r="BT394" s="8" t="e">
        <f>VLOOKUP(CN394,'CIR Results'!$B$3:$L$42,11,FALSE)</f>
        <v>#N/A</v>
      </c>
      <c r="BU394" s="136" t="e">
        <f>VLOOKUP(CN394,'CIR Team Info'!$B$5:$E$44,2,FALSE)</f>
        <v>#N/A</v>
      </c>
      <c r="BV394" s="136" t="e">
        <f>VLOOKUP(CN394,'CIR Team Info'!$B$5:$E$44,4,FALSE)</f>
        <v>#N/A</v>
      </c>
      <c r="BW394" s="136" t="str">
        <f t="shared" si="321"/>
        <v xml:space="preserve">0 0 0 </v>
      </c>
      <c r="BX394" s="168">
        <f>'Pit Scouting Data'!E353</f>
        <v>0</v>
      </c>
      <c r="BY394" s="168">
        <f>'Pit Scouting Data'!F353</f>
        <v>0</v>
      </c>
      <c r="BZ394" s="168">
        <f>'Pit Scouting Data'!G353</f>
        <v>0</v>
      </c>
      <c r="CA394" s="168">
        <f>'Pit Scouting Data'!H353</f>
        <v>0</v>
      </c>
      <c r="CB394" s="168">
        <f>'Pit Scouting Data'!I353</f>
        <v>0</v>
      </c>
      <c r="CC394" s="168">
        <f>'Pit Scouting Data'!J353</f>
        <v>0</v>
      </c>
      <c r="CD394" s="168">
        <f>'Pit Scouting Data'!K353</f>
        <v>0</v>
      </c>
      <c r="CE394" s="168">
        <f>'Pit Scouting Data'!L353</f>
        <v>0</v>
      </c>
      <c r="CF394" s="168">
        <f>'Pit Scouting Data'!M353</f>
        <v>0</v>
      </c>
      <c r="CG394" s="168">
        <f>'Pit Scouting Data'!N353</f>
        <v>0</v>
      </c>
      <c r="CH394" s="168">
        <f>'Pit Scouting Data'!O353</f>
        <v>0</v>
      </c>
      <c r="CI394" s="176">
        <f>'Pit Scouting Data'!P353</f>
        <v>0</v>
      </c>
      <c r="CJ394" s="176">
        <f>'Pit Scouting Data'!Q353</f>
        <v>0</v>
      </c>
      <c r="CK394" s="176">
        <f>'Pit Scouting Data'!R353</f>
        <v>0</v>
      </c>
      <c r="CL394" s="176">
        <f>'Pit Scouting Data'!S353</f>
        <v>0</v>
      </c>
      <c r="CM394" s="169">
        <f>'Pit Scouting Data'!A353</f>
        <v>0</v>
      </c>
      <c r="CN394" s="169">
        <f>'Pit Scouting Data'!B353</f>
        <v>0</v>
      </c>
      <c r="CO394" s="169">
        <f>'Pit Scouting Data'!C353</f>
        <v>0</v>
      </c>
      <c r="CP394" s="169">
        <f>'Pit Scouting Data'!D353</f>
        <v>0</v>
      </c>
      <c r="CQ394" s="169"/>
      <c r="CR394" s="169"/>
      <c r="CS394" s="169"/>
      <c r="CT394" s="169"/>
      <c r="CU394" s="169"/>
      <c r="CV394" s="169"/>
      <c r="CW394" s="169"/>
      <c r="CX394" s="169"/>
      <c r="CY394" s="169"/>
      <c r="CZ394" s="169"/>
      <c r="DA394" s="169"/>
      <c r="DB394" s="169"/>
      <c r="DC394" s="169"/>
      <c r="DD394" s="169"/>
      <c r="DE394" s="169"/>
      <c r="DF394" s="169"/>
      <c r="DG394" s="169"/>
      <c r="DH394" s="169"/>
      <c r="DI394" s="169"/>
      <c r="DJ394" s="2"/>
      <c r="DK394" s="2"/>
      <c r="DL394" s="2"/>
      <c r="DM394" s="2"/>
      <c r="DN394" s="2"/>
      <c r="DO394" s="2"/>
      <c r="DP394" s="169"/>
      <c r="DQ394" s="169"/>
      <c r="DR394" s="169"/>
      <c r="DS394" s="169"/>
      <c r="DT394" s="169"/>
      <c r="DU394" s="169"/>
      <c r="DV394" s="169"/>
      <c r="DW394" s="37"/>
      <c r="DX394" s="37"/>
      <c r="DZ394" s="153"/>
    </row>
    <row r="395" spans="1:130" s="164" customFormat="1" hidden="1" x14ac:dyDescent="0.25">
      <c r="A395" s="153">
        <f t="shared" si="276"/>
        <v>0</v>
      </c>
      <c r="B395" s="39"/>
      <c r="C395" s="39"/>
      <c r="D395" s="17">
        <f t="shared" si="277"/>
        <v>0</v>
      </c>
      <c r="E395" s="113">
        <f t="shared" si="278"/>
        <v>0</v>
      </c>
      <c r="F395" s="113">
        <f t="shared" si="279"/>
        <v>0</v>
      </c>
      <c r="G395" s="113">
        <f t="shared" si="280"/>
        <v>0</v>
      </c>
      <c r="H395" s="113">
        <f t="shared" si="281"/>
        <v>0</v>
      </c>
      <c r="I395" s="113">
        <f t="shared" si="282"/>
        <v>0</v>
      </c>
      <c r="J395" s="113">
        <f t="shared" si="283"/>
        <v>0</v>
      </c>
      <c r="K395" s="113">
        <f t="shared" si="284"/>
        <v>0</v>
      </c>
      <c r="L395" s="76">
        <v>8</v>
      </c>
      <c r="M395" s="76">
        <v>8</v>
      </c>
      <c r="N395" s="76">
        <v>6</v>
      </c>
      <c r="O395" s="76">
        <v>6</v>
      </c>
      <c r="P395" s="76">
        <v>6</v>
      </c>
      <c r="Q395" s="76">
        <v>2</v>
      </c>
      <c r="R395" s="76">
        <v>1</v>
      </c>
      <c r="S395" s="17">
        <f t="shared" si="285"/>
        <v>0</v>
      </c>
      <c r="T395" s="113">
        <f t="shared" si="286"/>
        <v>0</v>
      </c>
      <c r="U395" s="113">
        <f t="shared" si="287"/>
        <v>0</v>
      </c>
      <c r="V395" s="113">
        <f t="shared" si="288"/>
        <v>0</v>
      </c>
      <c r="W395" s="113">
        <f t="shared" si="289"/>
        <v>0</v>
      </c>
      <c r="X395" s="113">
        <f t="shared" si="290"/>
        <v>0</v>
      </c>
      <c r="Y395" s="113">
        <f t="shared" si="291"/>
        <v>0</v>
      </c>
      <c r="Z395" s="113">
        <f t="shared" si="292"/>
        <v>0</v>
      </c>
      <c r="AA395" s="76">
        <v>5</v>
      </c>
      <c r="AB395" s="76">
        <v>6</v>
      </c>
      <c r="AC395" s="76">
        <v>8</v>
      </c>
      <c r="AD395" s="76">
        <v>2</v>
      </c>
      <c r="AE395" s="76">
        <v>2</v>
      </c>
      <c r="AF395" s="76">
        <v>3</v>
      </c>
      <c r="AG395" s="76">
        <v>8</v>
      </c>
      <c r="AH395" s="131">
        <f t="shared" si="293"/>
        <v>0</v>
      </c>
      <c r="AI395" s="131">
        <f t="shared" si="294"/>
        <v>0</v>
      </c>
      <c r="AJ395" s="131">
        <f t="shared" si="295"/>
        <v>0</v>
      </c>
      <c r="AK395" s="131">
        <f t="shared" si="296"/>
        <v>0</v>
      </c>
      <c r="AL395" s="131">
        <f t="shared" si="297"/>
        <v>0</v>
      </c>
      <c r="AM395" s="131">
        <f t="shared" si="298"/>
        <v>0</v>
      </c>
      <c r="AN395" s="131">
        <f t="shared" si="299"/>
        <v>0</v>
      </c>
      <c r="AO395" s="115" t="b">
        <f t="shared" si="300"/>
        <v>0</v>
      </c>
      <c r="AP395" s="115" t="b">
        <f t="shared" si="301"/>
        <v>0</v>
      </c>
      <c r="AQ395" s="115" t="b">
        <f t="shared" si="302"/>
        <v>0</v>
      </c>
      <c r="AR395" s="79">
        <f t="shared" si="303"/>
        <v>0</v>
      </c>
      <c r="AS395" s="79">
        <f t="shared" si="304"/>
        <v>0</v>
      </c>
      <c r="AT395" s="79">
        <f t="shared" si="305"/>
        <v>0</v>
      </c>
      <c r="AU395" s="79">
        <f t="shared" si="306"/>
        <v>0</v>
      </c>
      <c r="AV395" s="79">
        <f t="shared" si="307"/>
        <v>0</v>
      </c>
      <c r="AW395" s="79">
        <f t="shared" si="308"/>
        <v>0</v>
      </c>
      <c r="AX395" s="128">
        <f t="shared" si="309"/>
        <v>0</v>
      </c>
      <c r="AY395" s="128"/>
      <c r="AZ395" s="128"/>
      <c r="BA395" s="128">
        <f t="shared" si="310"/>
        <v>0</v>
      </c>
      <c r="BB395" s="128">
        <f t="shared" si="311"/>
        <v>0</v>
      </c>
      <c r="BC395" s="80">
        <f t="shared" si="315"/>
        <v>0</v>
      </c>
      <c r="BD395" s="80">
        <f t="shared" si="316"/>
        <v>0</v>
      </c>
      <c r="BE395" s="80">
        <f t="shared" si="317"/>
        <v>0</v>
      </c>
      <c r="BF395" s="80">
        <f t="shared" si="318"/>
        <v>0</v>
      </c>
      <c r="BG395" s="80">
        <f t="shared" si="319"/>
        <v>0</v>
      </c>
      <c r="BH395" s="80">
        <f t="shared" si="320"/>
        <v>0</v>
      </c>
      <c r="BI395" s="4">
        <f t="shared" si="312"/>
        <v>0</v>
      </c>
      <c r="BJ395" s="4">
        <f t="shared" si="313"/>
        <v>0</v>
      </c>
      <c r="BK395" s="4">
        <f t="shared" si="314"/>
        <v>0</v>
      </c>
      <c r="BL395" s="8" t="e">
        <f>VLOOKUP(CN395,'CIR Results'!$B$3:$L$42,2,FALSE)</f>
        <v>#N/A</v>
      </c>
      <c r="BM395" s="8" t="e">
        <f>VLOOKUP(CN395,'CIR Results'!$B$3:$L$42,3,FALSE)</f>
        <v>#N/A</v>
      </c>
      <c r="BN395" s="8" t="e">
        <f>VLOOKUP(CN395,'CIR Results'!$B$3:$L$42,4,FALSE)</f>
        <v>#N/A</v>
      </c>
      <c r="BO395" s="8" t="e">
        <f>VLOOKUP(CN395,'CIR Results'!$B$3:$L$42,5,FALSE)</f>
        <v>#N/A</v>
      </c>
      <c r="BP395" s="8" t="e">
        <f>VLOOKUP(CN395,'CIR Results'!$B$3:$L$42,6,FALSE)</f>
        <v>#N/A</v>
      </c>
      <c r="BQ395" s="8" t="e">
        <f>VLOOKUP(CN395,'CIR Results'!$B$3:$L$42,8,FALSE)</f>
        <v>#N/A</v>
      </c>
      <c r="BR395" s="8" t="e">
        <f>VLOOKUP(CN395,'CIR Results'!$B$3:$L$42,9,FALSE)</f>
        <v>#N/A</v>
      </c>
      <c r="BS395" s="8" t="e">
        <f>VLOOKUP(CN395,'CIR Results'!$B$3:$L$42,10,FALSE)</f>
        <v>#N/A</v>
      </c>
      <c r="BT395" s="8" t="e">
        <f>VLOOKUP(CN395,'CIR Results'!$B$3:$L$42,11,FALSE)</f>
        <v>#N/A</v>
      </c>
      <c r="BU395" s="136" t="e">
        <f>VLOOKUP(CN395,'CIR Team Info'!$B$5:$E$44,2,FALSE)</f>
        <v>#N/A</v>
      </c>
      <c r="BV395" s="136" t="e">
        <f>VLOOKUP(CN395,'CIR Team Info'!$B$5:$E$44,4,FALSE)</f>
        <v>#N/A</v>
      </c>
      <c r="BW395" s="136" t="str">
        <f t="shared" si="321"/>
        <v xml:space="preserve">0 0 0 </v>
      </c>
      <c r="BX395" s="168">
        <f>'Pit Scouting Data'!E354</f>
        <v>0</v>
      </c>
      <c r="BY395" s="168">
        <f>'Pit Scouting Data'!F354</f>
        <v>0</v>
      </c>
      <c r="BZ395" s="168">
        <f>'Pit Scouting Data'!G354</f>
        <v>0</v>
      </c>
      <c r="CA395" s="168">
        <f>'Pit Scouting Data'!H354</f>
        <v>0</v>
      </c>
      <c r="CB395" s="168">
        <f>'Pit Scouting Data'!I354</f>
        <v>0</v>
      </c>
      <c r="CC395" s="168">
        <f>'Pit Scouting Data'!J354</f>
        <v>0</v>
      </c>
      <c r="CD395" s="168">
        <f>'Pit Scouting Data'!K354</f>
        <v>0</v>
      </c>
      <c r="CE395" s="168">
        <f>'Pit Scouting Data'!L354</f>
        <v>0</v>
      </c>
      <c r="CF395" s="168">
        <f>'Pit Scouting Data'!M354</f>
        <v>0</v>
      </c>
      <c r="CG395" s="168">
        <f>'Pit Scouting Data'!N354</f>
        <v>0</v>
      </c>
      <c r="CH395" s="168">
        <f>'Pit Scouting Data'!O354</f>
        <v>0</v>
      </c>
      <c r="CI395" s="176">
        <f>'Pit Scouting Data'!P354</f>
        <v>0</v>
      </c>
      <c r="CJ395" s="176">
        <f>'Pit Scouting Data'!Q354</f>
        <v>0</v>
      </c>
      <c r="CK395" s="176">
        <f>'Pit Scouting Data'!R354</f>
        <v>0</v>
      </c>
      <c r="CL395" s="176">
        <f>'Pit Scouting Data'!S354</f>
        <v>0</v>
      </c>
      <c r="CM395" s="169">
        <f>'Pit Scouting Data'!A354</f>
        <v>0</v>
      </c>
      <c r="CN395" s="169">
        <f>'Pit Scouting Data'!B354</f>
        <v>0</v>
      </c>
      <c r="CO395" s="169">
        <f>'Pit Scouting Data'!C354</f>
        <v>0</v>
      </c>
      <c r="CP395" s="169">
        <f>'Pit Scouting Data'!D354</f>
        <v>0</v>
      </c>
      <c r="CQ395" s="169"/>
      <c r="CR395" s="169"/>
      <c r="CS395" s="169"/>
      <c r="CT395" s="169"/>
      <c r="CU395" s="169"/>
      <c r="CV395" s="169"/>
      <c r="CW395" s="169"/>
      <c r="CX395" s="169"/>
      <c r="CY395" s="169"/>
      <c r="CZ395" s="169"/>
      <c r="DA395" s="169"/>
      <c r="DB395" s="169"/>
      <c r="DC395" s="169"/>
      <c r="DD395" s="169"/>
      <c r="DE395" s="169"/>
      <c r="DF395" s="169"/>
      <c r="DG395" s="169"/>
      <c r="DH395" s="169"/>
      <c r="DI395" s="169"/>
      <c r="DJ395" s="2"/>
      <c r="DK395" s="2"/>
      <c r="DL395" s="2"/>
      <c r="DM395" s="2"/>
      <c r="DN395" s="2"/>
      <c r="DO395" s="2"/>
      <c r="DP395" s="169"/>
      <c r="DQ395" s="169"/>
      <c r="DR395" s="169"/>
      <c r="DS395" s="169"/>
      <c r="DT395" s="169"/>
      <c r="DU395" s="169"/>
      <c r="DV395" s="169"/>
      <c r="DW395" s="37"/>
      <c r="DX395" s="37"/>
      <c r="DZ395" s="153"/>
    </row>
    <row r="396" spans="1:130" s="164" customFormat="1" hidden="1" x14ac:dyDescent="0.25">
      <c r="A396" s="153">
        <f t="shared" si="276"/>
        <v>0</v>
      </c>
      <c r="B396" s="39"/>
      <c r="C396" s="39"/>
      <c r="D396" s="17">
        <f t="shared" si="277"/>
        <v>0</v>
      </c>
      <c r="E396" s="113">
        <f t="shared" si="278"/>
        <v>0</v>
      </c>
      <c r="F396" s="113">
        <f t="shared" si="279"/>
        <v>0</v>
      </c>
      <c r="G396" s="113">
        <f t="shared" si="280"/>
        <v>0</v>
      </c>
      <c r="H396" s="113">
        <f t="shared" si="281"/>
        <v>0</v>
      </c>
      <c r="I396" s="113">
        <f t="shared" si="282"/>
        <v>0</v>
      </c>
      <c r="J396" s="113">
        <f t="shared" si="283"/>
        <v>0</v>
      </c>
      <c r="K396" s="113">
        <f t="shared" si="284"/>
        <v>0</v>
      </c>
      <c r="L396" s="76">
        <v>8</v>
      </c>
      <c r="M396" s="76">
        <v>8</v>
      </c>
      <c r="N396" s="76">
        <v>6</v>
      </c>
      <c r="O396" s="76">
        <v>6</v>
      </c>
      <c r="P396" s="76">
        <v>6</v>
      </c>
      <c r="Q396" s="76">
        <v>2</v>
      </c>
      <c r="R396" s="76">
        <v>1</v>
      </c>
      <c r="S396" s="17">
        <f t="shared" si="285"/>
        <v>0</v>
      </c>
      <c r="T396" s="113">
        <f t="shared" si="286"/>
        <v>0</v>
      </c>
      <c r="U396" s="113">
        <f t="shared" si="287"/>
        <v>0</v>
      </c>
      <c r="V396" s="113">
        <f t="shared" si="288"/>
        <v>0</v>
      </c>
      <c r="W396" s="113">
        <f t="shared" si="289"/>
        <v>0</v>
      </c>
      <c r="X396" s="113">
        <f t="shared" si="290"/>
        <v>0</v>
      </c>
      <c r="Y396" s="113">
        <f t="shared" si="291"/>
        <v>0</v>
      </c>
      <c r="Z396" s="113">
        <f t="shared" si="292"/>
        <v>0</v>
      </c>
      <c r="AA396" s="76">
        <v>5</v>
      </c>
      <c r="AB396" s="76">
        <v>6</v>
      </c>
      <c r="AC396" s="76">
        <v>8</v>
      </c>
      <c r="AD396" s="76">
        <v>2</v>
      </c>
      <c r="AE396" s="76">
        <v>2</v>
      </c>
      <c r="AF396" s="76">
        <v>3</v>
      </c>
      <c r="AG396" s="76">
        <v>8</v>
      </c>
      <c r="AH396" s="131">
        <f t="shared" si="293"/>
        <v>0</v>
      </c>
      <c r="AI396" s="131">
        <f t="shared" si="294"/>
        <v>0</v>
      </c>
      <c r="AJ396" s="131">
        <f t="shared" si="295"/>
        <v>0</v>
      </c>
      <c r="AK396" s="131">
        <f t="shared" si="296"/>
        <v>0</v>
      </c>
      <c r="AL396" s="131">
        <f t="shared" si="297"/>
        <v>0</v>
      </c>
      <c r="AM396" s="131">
        <f t="shared" si="298"/>
        <v>0</v>
      </c>
      <c r="AN396" s="131">
        <f t="shared" si="299"/>
        <v>0</v>
      </c>
      <c r="AO396" s="115" t="b">
        <f t="shared" si="300"/>
        <v>0</v>
      </c>
      <c r="AP396" s="115" t="b">
        <f t="shared" si="301"/>
        <v>0</v>
      </c>
      <c r="AQ396" s="115" t="b">
        <f t="shared" si="302"/>
        <v>0</v>
      </c>
      <c r="AR396" s="79">
        <f t="shared" si="303"/>
        <v>0</v>
      </c>
      <c r="AS396" s="79">
        <f t="shared" si="304"/>
        <v>0</v>
      </c>
      <c r="AT396" s="79">
        <f t="shared" si="305"/>
        <v>0</v>
      </c>
      <c r="AU396" s="79">
        <f t="shared" si="306"/>
        <v>0</v>
      </c>
      <c r="AV396" s="79">
        <f t="shared" si="307"/>
        <v>0</v>
      </c>
      <c r="AW396" s="79">
        <f t="shared" si="308"/>
        <v>0</v>
      </c>
      <c r="AX396" s="128">
        <f t="shared" si="309"/>
        <v>0</v>
      </c>
      <c r="AY396" s="128"/>
      <c r="AZ396" s="128"/>
      <c r="BA396" s="128">
        <f t="shared" si="310"/>
        <v>0</v>
      </c>
      <c r="BB396" s="128">
        <f t="shared" si="311"/>
        <v>0</v>
      </c>
      <c r="BC396" s="80">
        <f t="shared" si="315"/>
        <v>0</v>
      </c>
      <c r="BD396" s="80">
        <f t="shared" si="316"/>
        <v>0</v>
      </c>
      <c r="BE396" s="80">
        <f t="shared" si="317"/>
        <v>0</v>
      </c>
      <c r="BF396" s="80">
        <f t="shared" si="318"/>
        <v>0</v>
      </c>
      <c r="BG396" s="80">
        <f t="shared" si="319"/>
        <v>0</v>
      </c>
      <c r="BH396" s="80">
        <f t="shared" si="320"/>
        <v>0</v>
      </c>
      <c r="BI396" s="4">
        <f t="shared" si="312"/>
        <v>0</v>
      </c>
      <c r="BJ396" s="4">
        <f t="shared" si="313"/>
        <v>0</v>
      </c>
      <c r="BK396" s="4">
        <f t="shared" si="314"/>
        <v>0</v>
      </c>
      <c r="BL396" s="8" t="e">
        <f>VLOOKUP(CN396,'CIR Results'!$B$3:$L$42,2,FALSE)</f>
        <v>#N/A</v>
      </c>
      <c r="BM396" s="8" t="e">
        <f>VLOOKUP(CN396,'CIR Results'!$B$3:$L$42,3,FALSE)</f>
        <v>#N/A</v>
      </c>
      <c r="BN396" s="8" t="e">
        <f>VLOOKUP(CN396,'CIR Results'!$B$3:$L$42,4,FALSE)</f>
        <v>#N/A</v>
      </c>
      <c r="BO396" s="8" t="e">
        <f>VLOOKUP(CN396,'CIR Results'!$B$3:$L$42,5,FALSE)</f>
        <v>#N/A</v>
      </c>
      <c r="BP396" s="8" t="e">
        <f>VLOOKUP(CN396,'CIR Results'!$B$3:$L$42,6,FALSE)</f>
        <v>#N/A</v>
      </c>
      <c r="BQ396" s="8" t="e">
        <f>VLOOKUP(CN396,'CIR Results'!$B$3:$L$42,8,FALSE)</f>
        <v>#N/A</v>
      </c>
      <c r="BR396" s="8" t="e">
        <f>VLOOKUP(CN396,'CIR Results'!$B$3:$L$42,9,FALSE)</f>
        <v>#N/A</v>
      </c>
      <c r="BS396" s="8" t="e">
        <f>VLOOKUP(CN396,'CIR Results'!$B$3:$L$42,10,FALSE)</f>
        <v>#N/A</v>
      </c>
      <c r="BT396" s="8" t="e">
        <f>VLOOKUP(CN396,'CIR Results'!$B$3:$L$42,11,FALSE)</f>
        <v>#N/A</v>
      </c>
      <c r="BU396" s="136" t="e">
        <f>VLOOKUP(CN396,'CIR Team Info'!$B$5:$E$44,2,FALSE)</f>
        <v>#N/A</v>
      </c>
      <c r="BV396" s="136" t="e">
        <f>VLOOKUP(CN396,'CIR Team Info'!$B$5:$E$44,4,FALSE)</f>
        <v>#N/A</v>
      </c>
      <c r="BW396" s="136" t="str">
        <f t="shared" si="321"/>
        <v xml:space="preserve">0 0 0 </v>
      </c>
      <c r="BX396" s="168">
        <f>'Pit Scouting Data'!E355</f>
        <v>0</v>
      </c>
      <c r="BY396" s="168">
        <f>'Pit Scouting Data'!F355</f>
        <v>0</v>
      </c>
      <c r="BZ396" s="168">
        <f>'Pit Scouting Data'!G355</f>
        <v>0</v>
      </c>
      <c r="CA396" s="168">
        <f>'Pit Scouting Data'!H355</f>
        <v>0</v>
      </c>
      <c r="CB396" s="168">
        <f>'Pit Scouting Data'!I355</f>
        <v>0</v>
      </c>
      <c r="CC396" s="168">
        <f>'Pit Scouting Data'!J355</f>
        <v>0</v>
      </c>
      <c r="CD396" s="168">
        <f>'Pit Scouting Data'!K355</f>
        <v>0</v>
      </c>
      <c r="CE396" s="168">
        <f>'Pit Scouting Data'!L355</f>
        <v>0</v>
      </c>
      <c r="CF396" s="168">
        <f>'Pit Scouting Data'!M355</f>
        <v>0</v>
      </c>
      <c r="CG396" s="168">
        <f>'Pit Scouting Data'!N355</f>
        <v>0</v>
      </c>
      <c r="CH396" s="168">
        <f>'Pit Scouting Data'!O355</f>
        <v>0</v>
      </c>
      <c r="CI396" s="176">
        <f>'Pit Scouting Data'!P355</f>
        <v>0</v>
      </c>
      <c r="CJ396" s="176">
        <f>'Pit Scouting Data'!Q355</f>
        <v>0</v>
      </c>
      <c r="CK396" s="176">
        <f>'Pit Scouting Data'!R355</f>
        <v>0</v>
      </c>
      <c r="CL396" s="176">
        <f>'Pit Scouting Data'!S355</f>
        <v>0</v>
      </c>
      <c r="CM396" s="169">
        <f>'Pit Scouting Data'!A355</f>
        <v>0</v>
      </c>
      <c r="CN396" s="169">
        <f>'Pit Scouting Data'!B355</f>
        <v>0</v>
      </c>
      <c r="CO396" s="169">
        <f>'Pit Scouting Data'!C355</f>
        <v>0</v>
      </c>
      <c r="CP396" s="169">
        <f>'Pit Scouting Data'!D355</f>
        <v>0</v>
      </c>
      <c r="CQ396" s="169"/>
      <c r="CR396" s="169"/>
      <c r="CS396" s="169"/>
      <c r="CT396" s="169"/>
      <c r="CU396" s="169"/>
      <c r="CV396" s="169"/>
      <c r="CW396" s="169"/>
      <c r="CX396" s="169"/>
      <c r="CY396" s="169"/>
      <c r="CZ396" s="169"/>
      <c r="DA396" s="169"/>
      <c r="DB396" s="169"/>
      <c r="DC396" s="169"/>
      <c r="DD396" s="169"/>
      <c r="DE396" s="169"/>
      <c r="DF396" s="169"/>
      <c r="DG396" s="169"/>
      <c r="DH396" s="169"/>
      <c r="DI396" s="169"/>
      <c r="DJ396" s="2"/>
      <c r="DK396" s="2"/>
      <c r="DL396" s="2"/>
      <c r="DM396" s="2"/>
      <c r="DN396" s="2"/>
      <c r="DO396" s="2"/>
      <c r="DP396" s="169"/>
      <c r="DQ396" s="169"/>
      <c r="DR396" s="169"/>
      <c r="DS396" s="169"/>
      <c r="DT396" s="169"/>
      <c r="DU396" s="169"/>
      <c r="DV396" s="169"/>
      <c r="DW396" s="37"/>
      <c r="DX396" s="37"/>
      <c r="DZ396" s="153"/>
    </row>
    <row r="397" spans="1:130" s="164" customFormat="1" hidden="1" x14ac:dyDescent="0.25">
      <c r="A397" s="153">
        <f t="shared" si="276"/>
        <v>0</v>
      </c>
      <c r="B397" s="39"/>
      <c r="C397" s="39"/>
      <c r="D397" s="17">
        <f t="shared" si="277"/>
        <v>0</v>
      </c>
      <c r="E397" s="113">
        <f t="shared" si="278"/>
        <v>0</v>
      </c>
      <c r="F397" s="113">
        <f t="shared" si="279"/>
        <v>0</v>
      </c>
      <c r="G397" s="113">
        <f t="shared" si="280"/>
        <v>0</v>
      </c>
      <c r="H397" s="113">
        <f t="shared" si="281"/>
        <v>0</v>
      </c>
      <c r="I397" s="113">
        <f t="shared" si="282"/>
        <v>0</v>
      </c>
      <c r="J397" s="113">
        <f t="shared" si="283"/>
        <v>0</v>
      </c>
      <c r="K397" s="113">
        <f t="shared" si="284"/>
        <v>0</v>
      </c>
      <c r="L397" s="76">
        <v>8</v>
      </c>
      <c r="M397" s="76">
        <v>8</v>
      </c>
      <c r="N397" s="76">
        <v>6</v>
      </c>
      <c r="O397" s="76">
        <v>6</v>
      </c>
      <c r="P397" s="76">
        <v>6</v>
      </c>
      <c r="Q397" s="76">
        <v>2</v>
      </c>
      <c r="R397" s="76">
        <v>1</v>
      </c>
      <c r="S397" s="17">
        <f t="shared" si="285"/>
        <v>0</v>
      </c>
      <c r="T397" s="113">
        <f t="shared" si="286"/>
        <v>0</v>
      </c>
      <c r="U397" s="113">
        <f t="shared" si="287"/>
        <v>0</v>
      </c>
      <c r="V397" s="113">
        <f t="shared" si="288"/>
        <v>0</v>
      </c>
      <c r="W397" s="113">
        <f t="shared" si="289"/>
        <v>0</v>
      </c>
      <c r="X397" s="113">
        <f t="shared" si="290"/>
        <v>0</v>
      </c>
      <c r="Y397" s="113">
        <f t="shared" si="291"/>
        <v>0</v>
      </c>
      <c r="Z397" s="113">
        <f t="shared" si="292"/>
        <v>0</v>
      </c>
      <c r="AA397" s="76">
        <v>5</v>
      </c>
      <c r="AB397" s="76">
        <v>6</v>
      </c>
      <c r="AC397" s="76">
        <v>8</v>
      </c>
      <c r="AD397" s="76">
        <v>2</v>
      </c>
      <c r="AE397" s="76">
        <v>2</v>
      </c>
      <c r="AF397" s="76">
        <v>3</v>
      </c>
      <c r="AG397" s="76">
        <v>8</v>
      </c>
      <c r="AH397" s="131">
        <f t="shared" si="293"/>
        <v>0</v>
      </c>
      <c r="AI397" s="131">
        <f t="shared" si="294"/>
        <v>0</v>
      </c>
      <c r="AJ397" s="131">
        <f t="shared" si="295"/>
        <v>0</v>
      </c>
      <c r="AK397" s="131">
        <f t="shared" si="296"/>
        <v>0</v>
      </c>
      <c r="AL397" s="131">
        <f t="shared" si="297"/>
        <v>0</v>
      </c>
      <c r="AM397" s="131">
        <f t="shared" si="298"/>
        <v>0</v>
      </c>
      <c r="AN397" s="131">
        <f t="shared" si="299"/>
        <v>0</v>
      </c>
      <c r="AO397" s="115" t="b">
        <f t="shared" si="300"/>
        <v>0</v>
      </c>
      <c r="AP397" s="115" t="b">
        <f t="shared" si="301"/>
        <v>0</v>
      </c>
      <c r="AQ397" s="115" t="b">
        <f t="shared" si="302"/>
        <v>0</v>
      </c>
      <c r="AR397" s="79">
        <f t="shared" si="303"/>
        <v>0</v>
      </c>
      <c r="AS397" s="79">
        <f t="shared" si="304"/>
        <v>0</v>
      </c>
      <c r="AT397" s="79">
        <f t="shared" si="305"/>
        <v>0</v>
      </c>
      <c r="AU397" s="79">
        <f t="shared" si="306"/>
        <v>0</v>
      </c>
      <c r="AV397" s="79">
        <f t="shared" si="307"/>
        <v>0</v>
      </c>
      <c r="AW397" s="79">
        <f t="shared" si="308"/>
        <v>0</v>
      </c>
      <c r="AX397" s="128">
        <f t="shared" si="309"/>
        <v>0</v>
      </c>
      <c r="AY397" s="128"/>
      <c r="AZ397" s="128"/>
      <c r="BA397" s="128">
        <f t="shared" si="310"/>
        <v>0</v>
      </c>
      <c r="BB397" s="128">
        <f t="shared" si="311"/>
        <v>0</v>
      </c>
      <c r="BC397" s="80">
        <f t="shared" si="315"/>
        <v>0</v>
      </c>
      <c r="BD397" s="80">
        <f t="shared" si="316"/>
        <v>0</v>
      </c>
      <c r="BE397" s="80">
        <f t="shared" si="317"/>
        <v>0</v>
      </c>
      <c r="BF397" s="80">
        <f t="shared" si="318"/>
        <v>0</v>
      </c>
      <c r="BG397" s="80">
        <f t="shared" si="319"/>
        <v>0</v>
      </c>
      <c r="BH397" s="80">
        <f t="shared" si="320"/>
        <v>0</v>
      </c>
      <c r="BI397" s="4">
        <f t="shared" si="312"/>
        <v>0</v>
      </c>
      <c r="BJ397" s="4">
        <f t="shared" si="313"/>
        <v>0</v>
      </c>
      <c r="BK397" s="4">
        <f t="shared" si="314"/>
        <v>0</v>
      </c>
      <c r="BL397" s="8" t="e">
        <f>VLOOKUP(CN397,'CIR Results'!$B$3:$L$42,2,FALSE)</f>
        <v>#N/A</v>
      </c>
      <c r="BM397" s="8" t="e">
        <f>VLOOKUP(CN397,'CIR Results'!$B$3:$L$42,3,FALSE)</f>
        <v>#N/A</v>
      </c>
      <c r="BN397" s="8" t="e">
        <f>VLOOKUP(CN397,'CIR Results'!$B$3:$L$42,4,FALSE)</f>
        <v>#N/A</v>
      </c>
      <c r="BO397" s="8" t="e">
        <f>VLOOKUP(CN397,'CIR Results'!$B$3:$L$42,5,FALSE)</f>
        <v>#N/A</v>
      </c>
      <c r="BP397" s="8" t="e">
        <f>VLOOKUP(CN397,'CIR Results'!$B$3:$L$42,6,FALSE)</f>
        <v>#N/A</v>
      </c>
      <c r="BQ397" s="8" t="e">
        <f>VLOOKUP(CN397,'CIR Results'!$B$3:$L$42,8,FALSE)</f>
        <v>#N/A</v>
      </c>
      <c r="BR397" s="8" t="e">
        <f>VLOOKUP(CN397,'CIR Results'!$B$3:$L$42,9,FALSE)</f>
        <v>#N/A</v>
      </c>
      <c r="BS397" s="8" t="e">
        <f>VLOOKUP(CN397,'CIR Results'!$B$3:$L$42,10,FALSE)</f>
        <v>#N/A</v>
      </c>
      <c r="BT397" s="8" t="e">
        <f>VLOOKUP(CN397,'CIR Results'!$B$3:$L$42,11,FALSE)</f>
        <v>#N/A</v>
      </c>
      <c r="BU397" s="136" t="e">
        <f>VLOOKUP(CN397,'CIR Team Info'!$B$5:$E$44,2,FALSE)</f>
        <v>#N/A</v>
      </c>
      <c r="BV397" s="136" t="e">
        <f>VLOOKUP(CN397,'CIR Team Info'!$B$5:$E$44,4,FALSE)</f>
        <v>#N/A</v>
      </c>
      <c r="BW397" s="136" t="str">
        <f t="shared" si="321"/>
        <v xml:space="preserve">0 0 0 </v>
      </c>
      <c r="BX397" s="168">
        <f>'Pit Scouting Data'!E356</f>
        <v>0</v>
      </c>
      <c r="BY397" s="168">
        <f>'Pit Scouting Data'!F356</f>
        <v>0</v>
      </c>
      <c r="BZ397" s="168">
        <f>'Pit Scouting Data'!G356</f>
        <v>0</v>
      </c>
      <c r="CA397" s="168">
        <f>'Pit Scouting Data'!H356</f>
        <v>0</v>
      </c>
      <c r="CB397" s="168">
        <f>'Pit Scouting Data'!I356</f>
        <v>0</v>
      </c>
      <c r="CC397" s="168">
        <f>'Pit Scouting Data'!J356</f>
        <v>0</v>
      </c>
      <c r="CD397" s="168">
        <f>'Pit Scouting Data'!K356</f>
        <v>0</v>
      </c>
      <c r="CE397" s="168">
        <f>'Pit Scouting Data'!L356</f>
        <v>0</v>
      </c>
      <c r="CF397" s="168">
        <f>'Pit Scouting Data'!M356</f>
        <v>0</v>
      </c>
      <c r="CG397" s="168">
        <f>'Pit Scouting Data'!N356</f>
        <v>0</v>
      </c>
      <c r="CH397" s="168">
        <f>'Pit Scouting Data'!O356</f>
        <v>0</v>
      </c>
      <c r="CI397" s="176">
        <f>'Pit Scouting Data'!P356</f>
        <v>0</v>
      </c>
      <c r="CJ397" s="176">
        <f>'Pit Scouting Data'!Q356</f>
        <v>0</v>
      </c>
      <c r="CK397" s="176">
        <f>'Pit Scouting Data'!R356</f>
        <v>0</v>
      </c>
      <c r="CL397" s="176">
        <f>'Pit Scouting Data'!S356</f>
        <v>0</v>
      </c>
      <c r="CM397" s="169">
        <f>'Pit Scouting Data'!A356</f>
        <v>0</v>
      </c>
      <c r="CN397" s="169">
        <f>'Pit Scouting Data'!B356</f>
        <v>0</v>
      </c>
      <c r="CO397" s="169">
        <f>'Pit Scouting Data'!C356</f>
        <v>0</v>
      </c>
      <c r="CP397" s="169">
        <f>'Pit Scouting Data'!D356</f>
        <v>0</v>
      </c>
      <c r="CQ397" s="169"/>
      <c r="CR397" s="169"/>
      <c r="CS397" s="169"/>
      <c r="CT397" s="169"/>
      <c r="CU397" s="169"/>
      <c r="CV397" s="169"/>
      <c r="CW397" s="169"/>
      <c r="CX397" s="169"/>
      <c r="CY397" s="169"/>
      <c r="CZ397" s="169"/>
      <c r="DA397" s="169"/>
      <c r="DB397" s="169"/>
      <c r="DC397" s="169"/>
      <c r="DD397" s="169"/>
      <c r="DE397" s="169"/>
      <c r="DF397" s="169"/>
      <c r="DG397" s="169"/>
      <c r="DH397" s="169"/>
      <c r="DI397" s="169"/>
      <c r="DJ397" s="2"/>
      <c r="DK397" s="2"/>
      <c r="DL397" s="2"/>
      <c r="DM397" s="2"/>
      <c r="DN397" s="2"/>
      <c r="DO397" s="2"/>
      <c r="DP397" s="169"/>
      <c r="DQ397" s="169"/>
      <c r="DR397" s="169"/>
      <c r="DS397" s="169"/>
      <c r="DT397" s="169"/>
      <c r="DU397" s="169"/>
      <c r="DV397" s="169"/>
      <c r="DW397" s="37"/>
      <c r="DX397" s="37"/>
      <c r="DZ397" s="153"/>
    </row>
    <row r="398" spans="1:130" s="164" customFormat="1" hidden="1" x14ac:dyDescent="0.25">
      <c r="A398" s="153">
        <f t="shared" si="276"/>
        <v>0</v>
      </c>
      <c r="B398" s="39"/>
      <c r="C398" s="39"/>
      <c r="D398" s="17">
        <f t="shared" si="277"/>
        <v>0</v>
      </c>
      <c r="E398" s="113">
        <f t="shared" si="278"/>
        <v>0</v>
      </c>
      <c r="F398" s="113">
        <f t="shared" si="279"/>
        <v>0</v>
      </c>
      <c r="G398" s="113">
        <f t="shared" si="280"/>
        <v>0</v>
      </c>
      <c r="H398" s="113">
        <f t="shared" si="281"/>
        <v>0</v>
      </c>
      <c r="I398" s="113">
        <f t="shared" si="282"/>
        <v>0</v>
      </c>
      <c r="J398" s="113">
        <f t="shared" si="283"/>
        <v>0</v>
      </c>
      <c r="K398" s="113">
        <f t="shared" si="284"/>
        <v>0</v>
      </c>
      <c r="L398" s="76">
        <v>8</v>
      </c>
      <c r="M398" s="76">
        <v>8</v>
      </c>
      <c r="N398" s="76">
        <v>6</v>
      </c>
      <c r="O398" s="76">
        <v>6</v>
      </c>
      <c r="P398" s="76">
        <v>6</v>
      </c>
      <c r="Q398" s="76">
        <v>2</v>
      </c>
      <c r="R398" s="76">
        <v>1</v>
      </c>
      <c r="S398" s="17">
        <f t="shared" si="285"/>
        <v>0</v>
      </c>
      <c r="T398" s="113">
        <f t="shared" si="286"/>
        <v>0</v>
      </c>
      <c r="U398" s="113">
        <f t="shared" si="287"/>
        <v>0</v>
      </c>
      <c r="V398" s="113">
        <f t="shared" si="288"/>
        <v>0</v>
      </c>
      <c r="W398" s="113">
        <f t="shared" si="289"/>
        <v>0</v>
      </c>
      <c r="X398" s="113">
        <f t="shared" si="290"/>
        <v>0</v>
      </c>
      <c r="Y398" s="113">
        <f t="shared" si="291"/>
        <v>0</v>
      </c>
      <c r="Z398" s="113">
        <f t="shared" si="292"/>
        <v>0</v>
      </c>
      <c r="AA398" s="76">
        <v>5</v>
      </c>
      <c r="AB398" s="76">
        <v>6</v>
      </c>
      <c r="AC398" s="76">
        <v>8</v>
      </c>
      <c r="AD398" s="76">
        <v>2</v>
      </c>
      <c r="AE398" s="76">
        <v>2</v>
      </c>
      <c r="AF398" s="76">
        <v>3</v>
      </c>
      <c r="AG398" s="76">
        <v>8</v>
      </c>
      <c r="AH398" s="131">
        <f t="shared" si="293"/>
        <v>0</v>
      </c>
      <c r="AI398" s="131">
        <f t="shared" si="294"/>
        <v>0</v>
      </c>
      <c r="AJ398" s="131">
        <f t="shared" si="295"/>
        <v>0</v>
      </c>
      <c r="AK398" s="131">
        <f t="shared" si="296"/>
        <v>0</v>
      </c>
      <c r="AL398" s="131">
        <f t="shared" si="297"/>
        <v>0</v>
      </c>
      <c r="AM398" s="131">
        <f t="shared" si="298"/>
        <v>0</v>
      </c>
      <c r="AN398" s="131">
        <f t="shared" si="299"/>
        <v>0</v>
      </c>
      <c r="AO398" s="115" t="b">
        <f t="shared" si="300"/>
        <v>0</v>
      </c>
      <c r="AP398" s="115" t="b">
        <f t="shared" si="301"/>
        <v>0</v>
      </c>
      <c r="AQ398" s="115" t="b">
        <f t="shared" si="302"/>
        <v>0</v>
      </c>
      <c r="AR398" s="79">
        <f t="shared" si="303"/>
        <v>0</v>
      </c>
      <c r="AS398" s="79">
        <f t="shared" si="304"/>
        <v>0</v>
      </c>
      <c r="AT398" s="79">
        <f t="shared" si="305"/>
        <v>0</v>
      </c>
      <c r="AU398" s="79">
        <f t="shared" si="306"/>
        <v>0</v>
      </c>
      <c r="AV398" s="79">
        <f t="shared" si="307"/>
        <v>0</v>
      </c>
      <c r="AW398" s="79">
        <f t="shared" si="308"/>
        <v>0</v>
      </c>
      <c r="AX398" s="128">
        <f t="shared" si="309"/>
        <v>0</v>
      </c>
      <c r="AY398" s="128"/>
      <c r="AZ398" s="128"/>
      <c r="BA398" s="128">
        <f t="shared" si="310"/>
        <v>0</v>
      </c>
      <c r="BB398" s="128">
        <f t="shared" si="311"/>
        <v>0</v>
      </c>
      <c r="BC398" s="80">
        <f t="shared" si="315"/>
        <v>0</v>
      </c>
      <c r="BD398" s="80">
        <f t="shared" si="316"/>
        <v>0</v>
      </c>
      <c r="BE398" s="80">
        <f t="shared" si="317"/>
        <v>0</v>
      </c>
      <c r="BF398" s="80">
        <f t="shared" si="318"/>
        <v>0</v>
      </c>
      <c r="BG398" s="80">
        <f t="shared" si="319"/>
        <v>0</v>
      </c>
      <c r="BH398" s="80">
        <f t="shared" si="320"/>
        <v>0</v>
      </c>
      <c r="BI398" s="4">
        <f t="shared" si="312"/>
        <v>0</v>
      </c>
      <c r="BJ398" s="4">
        <f t="shared" si="313"/>
        <v>0</v>
      </c>
      <c r="BK398" s="4">
        <f t="shared" si="314"/>
        <v>0</v>
      </c>
      <c r="BL398" s="8" t="e">
        <f>VLOOKUP(CN398,'CIR Results'!$B$3:$L$42,2,FALSE)</f>
        <v>#N/A</v>
      </c>
      <c r="BM398" s="8" t="e">
        <f>VLOOKUP(CN398,'CIR Results'!$B$3:$L$42,3,FALSE)</f>
        <v>#N/A</v>
      </c>
      <c r="BN398" s="8" t="e">
        <f>VLOOKUP(CN398,'CIR Results'!$B$3:$L$42,4,FALSE)</f>
        <v>#N/A</v>
      </c>
      <c r="BO398" s="8" t="e">
        <f>VLOOKUP(CN398,'CIR Results'!$B$3:$L$42,5,FALSE)</f>
        <v>#N/A</v>
      </c>
      <c r="BP398" s="8" t="e">
        <f>VLOOKUP(CN398,'CIR Results'!$B$3:$L$42,6,FALSE)</f>
        <v>#N/A</v>
      </c>
      <c r="BQ398" s="8" t="e">
        <f>VLOOKUP(CN398,'CIR Results'!$B$3:$L$42,8,FALSE)</f>
        <v>#N/A</v>
      </c>
      <c r="BR398" s="8" t="e">
        <f>VLOOKUP(CN398,'CIR Results'!$B$3:$L$42,9,FALSE)</f>
        <v>#N/A</v>
      </c>
      <c r="BS398" s="8" t="e">
        <f>VLOOKUP(CN398,'CIR Results'!$B$3:$L$42,10,FALSE)</f>
        <v>#N/A</v>
      </c>
      <c r="BT398" s="8" t="e">
        <f>VLOOKUP(CN398,'CIR Results'!$B$3:$L$42,11,FALSE)</f>
        <v>#N/A</v>
      </c>
      <c r="BU398" s="136" t="e">
        <f>VLOOKUP(CN398,'CIR Team Info'!$B$5:$E$44,2,FALSE)</f>
        <v>#N/A</v>
      </c>
      <c r="BV398" s="136" t="e">
        <f>VLOOKUP(CN398,'CIR Team Info'!$B$5:$E$44,4,FALSE)</f>
        <v>#N/A</v>
      </c>
      <c r="BW398" s="136" t="str">
        <f t="shared" si="321"/>
        <v xml:space="preserve">0 0 0 </v>
      </c>
      <c r="BX398" s="168">
        <f>'Pit Scouting Data'!E357</f>
        <v>0</v>
      </c>
      <c r="BY398" s="168">
        <f>'Pit Scouting Data'!F357</f>
        <v>0</v>
      </c>
      <c r="BZ398" s="168">
        <f>'Pit Scouting Data'!G357</f>
        <v>0</v>
      </c>
      <c r="CA398" s="168">
        <f>'Pit Scouting Data'!H357</f>
        <v>0</v>
      </c>
      <c r="CB398" s="168">
        <f>'Pit Scouting Data'!I357</f>
        <v>0</v>
      </c>
      <c r="CC398" s="168">
        <f>'Pit Scouting Data'!J357</f>
        <v>0</v>
      </c>
      <c r="CD398" s="168">
        <f>'Pit Scouting Data'!K357</f>
        <v>0</v>
      </c>
      <c r="CE398" s="168">
        <f>'Pit Scouting Data'!L357</f>
        <v>0</v>
      </c>
      <c r="CF398" s="168">
        <f>'Pit Scouting Data'!M357</f>
        <v>0</v>
      </c>
      <c r="CG398" s="168">
        <f>'Pit Scouting Data'!N357</f>
        <v>0</v>
      </c>
      <c r="CH398" s="168">
        <f>'Pit Scouting Data'!O357</f>
        <v>0</v>
      </c>
      <c r="CI398" s="176">
        <f>'Pit Scouting Data'!P357</f>
        <v>0</v>
      </c>
      <c r="CJ398" s="176">
        <f>'Pit Scouting Data'!Q357</f>
        <v>0</v>
      </c>
      <c r="CK398" s="176">
        <f>'Pit Scouting Data'!R357</f>
        <v>0</v>
      </c>
      <c r="CL398" s="176">
        <f>'Pit Scouting Data'!S357</f>
        <v>0</v>
      </c>
      <c r="CM398" s="169">
        <f>'Pit Scouting Data'!A357</f>
        <v>0</v>
      </c>
      <c r="CN398" s="169">
        <f>'Pit Scouting Data'!B357</f>
        <v>0</v>
      </c>
      <c r="CO398" s="169">
        <f>'Pit Scouting Data'!C357</f>
        <v>0</v>
      </c>
      <c r="CP398" s="169">
        <f>'Pit Scouting Data'!D357</f>
        <v>0</v>
      </c>
      <c r="CQ398" s="169"/>
      <c r="CR398" s="169"/>
      <c r="CS398" s="169"/>
      <c r="CT398" s="169"/>
      <c r="CU398" s="169"/>
      <c r="CV398" s="169"/>
      <c r="CW398" s="169"/>
      <c r="CX398" s="169"/>
      <c r="CY398" s="169"/>
      <c r="CZ398" s="169"/>
      <c r="DA398" s="169"/>
      <c r="DB398" s="169"/>
      <c r="DC398" s="169"/>
      <c r="DD398" s="169"/>
      <c r="DE398" s="169"/>
      <c r="DF398" s="169"/>
      <c r="DG398" s="169"/>
      <c r="DH398" s="169"/>
      <c r="DI398" s="169"/>
      <c r="DJ398" s="2"/>
      <c r="DK398" s="2"/>
      <c r="DL398" s="2"/>
      <c r="DM398" s="2"/>
      <c r="DN398" s="2"/>
      <c r="DO398" s="2"/>
      <c r="DP398" s="169"/>
      <c r="DQ398" s="169"/>
      <c r="DR398" s="169"/>
      <c r="DS398" s="169"/>
      <c r="DT398" s="169"/>
      <c r="DU398" s="169"/>
      <c r="DV398" s="169"/>
      <c r="DW398" s="37"/>
      <c r="DX398" s="37"/>
      <c r="DZ398" s="153"/>
    </row>
    <row r="399" spans="1:130" s="164" customFormat="1" hidden="1" x14ac:dyDescent="0.25">
      <c r="A399" s="153">
        <f t="shared" si="276"/>
        <v>0</v>
      </c>
      <c r="B399" s="39"/>
      <c r="C399" s="39"/>
      <c r="D399" s="17">
        <f t="shared" si="277"/>
        <v>0</v>
      </c>
      <c r="E399" s="113">
        <f t="shared" si="278"/>
        <v>0</v>
      </c>
      <c r="F399" s="113">
        <f t="shared" si="279"/>
        <v>0</v>
      </c>
      <c r="G399" s="113">
        <f t="shared" si="280"/>
        <v>0</v>
      </c>
      <c r="H399" s="113">
        <f t="shared" si="281"/>
        <v>0</v>
      </c>
      <c r="I399" s="113">
        <f t="shared" si="282"/>
        <v>0</v>
      </c>
      <c r="J399" s="113">
        <f t="shared" si="283"/>
        <v>0</v>
      </c>
      <c r="K399" s="113">
        <f t="shared" si="284"/>
        <v>0</v>
      </c>
      <c r="L399" s="76">
        <v>8</v>
      </c>
      <c r="M399" s="76">
        <v>8</v>
      </c>
      <c r="N399" s="76">
        <v>6</v>
      </c>
      <c r="O399" s="76">
        <v>6</v>
      </c>
      <c r="P399" s="76">
        <v>6</v>
      </c>
      <c r="Q399" s="76">
        <v>2</v>
      </c>
      <c r="R399" s="76">
        <v>1</v>
      </c>
      <c r="S399" s="17">
        <f t="shared" si="285"/>
        <v>0</v>
      </c>
      <c r="T399" s="113">
        <f t="shared" si="286"/>
        <v>0</v>
      </c>
      <c r="U399" s="113">
        <f t="shared" si="287"/>
        <v>0</v>
      </c>
      <c r="V399" s="113">
        <f t="shared" si="288"/>
        <v>0</v>
      </c>
      <c r="W399" s="113">
        <f t="shared" si="289"/>
        <v>0</v>
      </c>
      <c r="X399" s="113">
        <f t="shared" si="290"/>
        <v>0</v>
      </c>
      <c r="Y399" s="113">
        <f t="shared" si="291"/>
        <v>0</v>
      </c>
      <c r="Z399" s="113">
        <f t="shared" si="292"/>
        <v>0</v>
      </c>
      <c r="AA399" s="76">
        <v>5</v>
      </c>
      <c r="AB399" s="76">
        <v>6</v>
      </c>
      <c r="AC399" s="76">
        <v>8</v>
      </c>
      <c r="AD399" s="76">
        <v>2</v>
      </c>
      <c r="AE399" s="76">
        <v>2</v>
      </c>
      <c r="AF399" s="76">
        <v>3</v>
      </c>
      <c r="AG399" s="76">
        <v>8</v>
      </c>
      <c r="AH399" s="131">
        <f t="shared" si="293"/>
        <v>0</v>
      </c>
      <c r="AI399" s="131">
        <f t="shared" si="294"/>
        <v>0</v>
      </c>
      <c r="AJ399" s="131">
        <f t="shared" si="295"/>
        <v>0</v>
      </c>
      <c r="AK399" s="131">
        <f t="shared" si="296"/>
        <v>0</v>
      </c>
      <c r="AL399" s="131">
        <f t="shared" si="297"/>
        <v>0</v>
      </c>
      <c r="AM399" s="131">
        <f t="shared" si="298"/>
        <v>0</v>
      </c>
      <c r="AN399" s="131">
        <f t="shared" si="299"/>
        <v>0</v>
      </c>
      <c r="AO399" s="115" t="b">
        <f t="shared" si="300"/>
        <v>0</v>
      </c>
      <c r="AP399" s="115" t="b">
        <f t="shared" si="301"/>
        <v>0</v>
      </c>
      <c r="AQ399" s="115" t="b">
        <f t="shared" si="302"/>
        <v>0</v>
      </c>
      <c r="AR399" s="79">
        <f t="shared" si="303"/>
        <v>0</v>
      </c>
      <c r="AS399" s="79">
        <f t="shared" si="304"/>
        <v>0</v>
      </c>
      <c r="AT399" s="79">
        <f t="shared" si="305"/>
        <v>0</v>
      </c>
      <c r="AU399" s="79">
        <f t="shared" si="306"/>
        <v>0</v>
      </c>
      <c r="AV399" s="79">
        <f t="shared" si="307"/>
        <v>0</v>
      </c>
      <c r="AW399" s="79">
        <f t="shared" si="308"/>
        <v>0</v>
      </c>
      <c r="AX399" s="128">
        <f t="shared" si="309"/>
        <v>0</v>
      </c>
      <c r="AY399" s="128"/>
      <c r="AZ399" s="128"/>
      <c r="BA399" s="128">
        <f t="shared" si="310"/>
        <v>0</v>
      </c>
      <c r="BB399" s="128">
        <f t="shared" si="311"/>
        <v>0</v>
      </c>
      <c r="BC399" s="80">
        <f t="shared" si="315"/>
        <v>0</v>
      </c>
      <c r="BD399" s="80">
        <f t="shared" si="316"/>
        <v>0</v>
      </c>
      <c r="BE399" s="80">
        <f t="shared" si="317"/>
        <v>0</v>
      </c>
      <c r="BF399" s="80">
        <f t="shared" si="318"/>
        <v>0</v>
      </c>
      <c r="BG399" s="80">
        <f t="shared" si="319"/>
        <v>0</v>
      </c>
      <c r="BH399" s="80">
        <f t="shared" si="320"/>
        <v>0</v>
      </c>
      <c r="BI399" s="4">
        <f t="shared" si="312"/>
        <v>0</v>
      </c>
      <c r="BJ399" s="4">
        <f t="shared" si="313"/>
        <v>0</v>
      </c>
      <c r="BK399" s="4">
        <f t="shared" si="314"/>
        <v>0</v>
      </c>
      <c r="BL399" s="8" t="e">
        <f>VLOOKUP(CN399,'CIR Results'!$B$3:$L$42,2,FALSE)</f>
        <v>#N/A</v>
      </c>
      <c r="BM399" s="8" t="e">
        <f>VLOOKUP(CN399,'CIR Results'!$B$3:$L$42,3,FALSE)</f>
        <v>#N/A</v>
      </c>
      <c r="BN399" s="8" t="e">
        <f>VLOOKUP(CN399,'CIR Results'!$B$3:$L$42,4,FALSE)</f>
        <v>#N/A</v>
      </c>
      <c r="BO399" s="8" t="e">
        <f>VLOOKUP(CN399,'CIR Results'!$B$3:$L$42,5,FALSE)</f>
        <v>#N/A</v>
      </c>
      <c r="BP399" s="8" t="e">
        <f>VLOOKUP(CN399,'CIR Results'!$B$3:$L$42,6,FALSE)</f>
        <v>#N/A</v>
      </c>
      <c r="BQ399" s="8" t="e">
        <f>VLOOKUP(CN399,'CIR Results'!$B$3:$L$42,8,FALSE)</f>
        <v>#N/A</v>
      </c>
      <c r="BR399" s="8" t="e">
        <f>VLOOKUP(CN399,'CIR Results'!$B$3:$L$42,9,FALSE)</f>
        <v>#N/A</v>
      </c>
      <c r="BS399" s="8" t="e">
        <f>VLOOKUP(CN399,'CIR Results'!$B$3:$L$42,10,FALSE)</f>
        <v>#N/A</v>
      </c>
      <c r="BT399" s="8" t="e">
        <f>VLOOKUP(CN399,'CIR Results'!$B$3:$L$42,11,FALSE)</f>
        <v>#N/A</v>
      </c>
      <c r="BU399" s="136" t="e">
        <f>VLOOKUP(CN399,'CIR Team Info'!$B$5:$E$44,2,FALSE)</f>
        <v>#N/A</v>
      </c>
      <c r="BV399" s="136" t="e">
        <f>VLOOKUP(CN399,'CIR Team Info'!$B$5:$E$44,4,FALSE)</f>
        <v>#N/A</v>
      </c>
      <c r="BW399" s="136" t="str">
        <f t="shared" si="321"/>
        <v xml:space="preserve">0 0 0 </v>
      </c>
      <c r="BX399" s="168">
        <f>'Pit Scouting Data'!E358</f>
        <v>0</v>
      </c>
      <c r="BY399" s="168">
        <f>'Pit Scouting Data'!F358</f>
        <v>0</v>
      </c>
      <c r="BZ399" s="168">
        <f>'Pit Scouting Data'!G358</f>
        <v>0</v>
      </c>
      <c r="CA399" s="168">
        <f>'Pit Scouting Data'!H358</f>
        <v>0</v>
      </c>
      <c r="CB399" s="168">
        <f>'Pit Scouting Data'!I358</f>
        <v>0</v>
      </c>
      <c r="CC399" s="168">
        <f>'Pit Scouting Data'!J358</f>
        <v>0</v>
      </c>
      <c r="CD399" s="168">
        <f>'Pit Scouting Data'!K358</f>
        <v>0</v>
      </c>
      <c r="CE399" s="168">
        <f>'Pit Scouting Data'!L358</f>
        <v>0</v>
      </c>
      <c r="CF399" s="168">
        <f>'Pit Scouting Data'!M358</f>
        <v>0</v>
      </c>
      <c r="CG399" s="168">
        <f>'Pit Scouting Data'!N358</f>
        <v>0</v>
      </c>
      <c r="CH399" s="168">
        <f>'Pit Scouting Data'!O358</f>
        <v>0</v>
      </c>
      <c r="CI399" s="176">
        <f>'Pit Scouting Data'!P358</f>
        <v>0</v>
      </c>
      <c r="CJ399" s="176">
        <f>'Pit Scouting Data'!Q358</f>
        <v>0</v>
      </c>
      <c r="CK399" s="176">
        <f>'Pit Scouting Data'!R358</f>
        <v>0</v>
      </c>
      <c r="CL399" s="176">
        <f>'Pit Scouting Data'!S358</f>
        <v>0</v>
      </c>
      <c r="CM399" s="169">
        <f>'Pit Scouting Data'!A358</f>
        <v>0</v>
      </c>
      <c r="CN399" s="169">
        <f>'Pit Scouting Data'!B358</f>
        <v>0</v>
      </c>
      <c r="CO399" s="169">
        <f>'Pit Scouting Data'!C358</f>
        <v>0</v>
      </c>
      <c r="CP399" s="169">
        <f>'Pit Scouting Data'!D358</f>
        <v>0</v>
      </c>
      <c r="CQ399" s="169"/>
      <c r="CR399" s="169"/>
      <c r="CS399" s="169"/>
      <c r="CT399" s="169"/>
      <c r="CU399" s="169"/>
      <c r="CV399" s="169"/>
      <c r="CW399" s="169"/>
      <c r="CX399" s="169"/>
      <c r="CY399" s="169"/>
      <c r="CZ399" s="169"/>
      <c r="DA399" s="169"/>
      <c r="DB399" s="169"/>
      <c r="DC399" s="169"/>
      <c r="DD399" s="169"/>
      <c r="DE399" s="169"/>
      <c r="DF399" s="169"/>
      <c r="DG399" s="169"/>
      <c r="DH399" s="169"/>
      <c r="DI399" s="169"/>
      <c r="DJ399" s="2"/>
      <c r="DK399" s="2"/>
      <c r="DL399" s="2"/>
      <c r="DM399" s="2"/>
      <c r="DN399" s="2"/>
      <c r="DO399" s="2"/>
      <c r="DP399" s="169"/>
      <c r="DQ399" s="169"/>
      <c r="DR399" s="169"/>
      <c r="DS399" s="169"/>
      <c r="DT399" s="169"/>
      <c r="DU399" s="169"/>
      <c r="DV399" s="169"/>
      <c r="DW399" s="37"/>
      <c r="DX399" s="37"/>
      <c r="DZ399" s="153"/>
    </row>
    <row r="400" spans="1:130" s="164" customFormat="1" hidden="1" x14ac:dyDescent="0.25">
      <c r="A400" s="153">
        <f t="shared" si="276"/>
        <v>0</v>
      </c>
      <c r="B400" s="39"/>
      <c r="C400" s="39"/>
      <c r="D400" s="17">
        <f t="shared" si="277"/>
        <v>0</v>
      </c>
      <c r="E400" s="113">
        <f t="shared" si="278"/>
        <v>0</v>
      </c>
      <c r="F400" s="113">
        <f t="shared" si="279"/>
        <v>0</v>
      </c>
      <c r="G400" s="113">
        <f t="shared" si="280"/>
        <v>0</v>
      </c>
      <c r="H400" s="113">
        <f t="shared" si="281"/>
        <v>0</v>
      </c>
      <c r="I400" s="113">
        <f t="shared" si="282"/>
        <v>0</v>
      </c>
      <c r="J400" s="113">
        <f t="shared" si="283"/>
        <v>0</v>
      </c>
      <c r="K400" s="113">
        <f t="shared" si="284"/>
        <v>0</v>
      </c>
      <c r="L400" s="76">
        <v>8</v>
      </c>
      <c r="M400" s="76">
        <v>8</v>
      </c>
      <c r="N400" s="76">
        <v>6</v>
      </c>
      <c r="O400" s="76">
        <v>6</v>
      </c>
      <c r="P400" s="76">
        <v>6</v>
      </c>
      <c r="Q400" s="76">
        <v>2</v>
      </c>
      <c r="R400" s="76">
        <v>1</v>
      </c>
      <c r="S400" s="17">
        <f t="shared" si="285"/>
        <v>0</v>
      </c>
      <c r="T400" s="113">
        <f t="shared" si="286"/>
        <v>0</v>
      </c>
      <c r="U400" s="113">
        <f t="shared" si="287"/>
        <v>0</v>
      </c>
      <c r="V400" s="113">
        <f t="shared" si="288"/>
        <v>0</v>
      </c>
      <c r="W400" s="113">
        <f t="shared" si="289"/>
        <v>0</v>
      </c>
      <c r="X400" s="113">
        <f t="shared" si="290"/>
        <v>0</v>
      </c>
      <c r="Y400" s="113">
        <f t="shared" si="291"/>
        <v>0</v>
      </c>
      <c r="Z400" s="113">
        <f t="shared" si="292"/>
        <v>0</v>
      </c>
      <c r="AA400" s="76">
        <v>5</v>
      </c>
      <c r="AB400" s="76">
        <v>6</v>
      </c>
      <c r="AC400" s="76">
        <v>8</v>
      </c>
      <c r="AD400" s="76">
        <v>2</v>
      </c>
      <c r="AE400" s="76">
        <v>2</v>
      </c>
      <c r="AF400" s="76">
        <v>3</v>
      </c>
      <c r="AG400" s="76">
        <v>8</v>
      </c>
      <c r="AH400" s="131">
        <f t="shared" si="293"/>
        <v>0</v>
      </c>
      <c r="AI400" s="131">
        <f t="shared" si="294"/>
        <v>0</v>
      </c>
      <c r="AJ400" s="131">
        <f t="shared" si="295"/>
        <v>0</v>
      </c>
      <c r="AK400" s="131">
        <f t="shared" si="296"/>
        <v>0</v>
      </c>
      <c r="AL400" s="131">
        <f t="shared" si="297"/>
        <v>0</v>
      </c>
      <c r="AM400" s="131">
        <f t="shared" si="298"/>
        <v>0</v>
      </c>
      <c r="AN400" s="131">
        <f t="shared" si="299"/>
        <v>0</v>
      </c>
      <c r="AO400" s="115" t="b">
        <f t="shared" si="300"/>
        <v>0</v>
      </c>
      <c r="AP400" s="115" t="b">
        <f t="shared" si="301"/>
        <v>0</v>
      </c>
      <c r="AQ400" s="115" t="b">
        <f t="shared" si="302"/>
        <v>0</v>
      </c>
      <c r="AR400" s="79">
        <f t="shared" si="303"/>
        <v>0</v>
      </c>
      <c r="AS400" s="79">
        <f t="shared" si="304"/>
        <v>0</v>
      </c>
      <c r="AT400" s="79">
        <f t="shared" si="305"/>
        <v>0</v>
      </c>
      <c r="AU400" s="79">
        <f t="shared" si="306"/>
        <v>0</v>
      </c>
      <c r="AV400" s="79">
        <f t="shared" si="307"/>
        <v>0</v>
      </c>
      <c r="AW400" s="79">
        <f t="shared" si="308"/>
        <v>0</v>
      </c>
      <c r="AX400" s="128">
        <f t="shared" si="309"/>
        <v>0</v>
      </c>
      <c r="AY400" s="128"/>
      <c r="AZ400" s="128"/>
      <c r="BA400" s="128">
        <f t="shared" si="310"/>
        <v>0</v>
      </c>
      <c r="BB400" s="128">
        <f t="shared" si="311"/>
        <v>0</v>
      </c>
      <c r="BC400" s="80">
        <f t="shared" si="315"/>
        <v>0</v>
      </c>
      <c r="BD400" s="80">
        <f t="shared" si="316"/>
        <v>0</v>
      </c>
      <c r="BE400" s="80">
        <f t="shared" si="317"/>
        <v>0</v>
      </c>
      <c r="BF400" s="80">
        <f t="shared" si="318"/>
        <v>0</v>
      </c>
      <c r="BG400" s="80">
        <f t="shared" si="319"/>
        <v>0</v>
      </c>
      <c r="BH400" s="80">
        <f t="shared" si="320"/>
        <v>0</v>
      </c>
      <c r="BI400" s="4">
        <f t="shared" si="312"/>
        <v>0</v>
      </c>
      <c r="BJ400" s="4">
        <f t="shared" si="313"/>
        <v>0</v>
      </c>
      <c r="BK400" s="4">
        <f t="shared" si="314"/>
        <v>0</v>
      </c>
      <c r="BL400" s="8" t="e">
        <f>VLOOKUP(CN400,'CIR Results'!$B$3:$L$42,2,FALSE)</f>
        <v>#N/A</v>
      </c>
      <c r="BM400" s="8" t="e">
        <f>VLOOKUP(CN400,'CIR Results'!$B$3:$L$42,3,FALSE)</f>
        <v>#N/A</v>
      </c>
      <c r="BN400" s="8" t="e">
        <f>VLOOKUP(CN400,'CIR Results'!$B$3:$L$42,4,FALSE)</f>
        <v>#N/A</v>
      </c>
      <c r="BO400" s="8" t="e">
        <f>VLOOKUP(CN400,'CIR Results'!$B$3:$L$42,5,FALSE)</f>
        <v>#N/A</v>
      </c>
      <c r="BP400" s="8" t="e">
        <f>VLOOKUP(CN400,'CIR Results'!$B$3:$L$42,6,FALSE)</f>
        <v>#N/A</v>
      </c>
      <c r="BQ400" s="8" t="e">
        <f>VLOOKUP(CN400,'CIR Results'!$B$3:$L$42,8,FALSE)</f>
        <v>#N/A</v>
      </c>
      <c r="BR400" s="8" t="e">
        <f>VLOOKUP(CN400,'CIR Results'!$B$3:$L$42,9,FALSE)</f>
        <v>#N/A</v>
      </c>
      <c r="BS400" s="8" t="e">
        <f>VLOOKUP(CN400,'CIR Results'!$B$3:$L$42,10,FALSE)</f>
        <v>#N/A</v>
      </c>
      <c r="BT400" s="8" t="e">
        <f>VLOOKUP(CN400,'CIR Results'!$B$3:$L$42,11,FALSE)</f>
        <v>#N/A</v>
      </c>
      <c r="BU400" s="136" t="e">
        <f>VLOOKUP(CN400,'CIR Team Info'!$B$5:$E$44,2,FALSE)</f>
        <v>#N/A</v>
      </c>
      <c r="BV400" s="136" t="e">
        <f>VLOOKUP(CN400,'CIR Team Info'!$B$5:$E$44,4,FALSE)</f>
        <v>#N/A</v>
      </c>
      <c r="BW400" s="136" t="str">
        <f t="shared" si="321"/>
        <v xml:space="preserve">0 0 0 </v>
      </c>
      <c r="BX400" s="168">
        <f>'Pit Scouting Data'!E359</f>
        <v>0</v>
      </c>
      <c r="BY400" s="168">
        <f>'Pit Scouting Data'!F359</f>
        <v>0</v>
      </c>
      <c r="BZ400" s="168">
        <f>'Pit Scouting Data'!G359</f>
        <v>0</v>
      </c>
      <c r="CA400" s="168">
        <f>'Pit Scouting Data'!H359</f>
        <v>0</v>
      </c>
      <c r="CB400" s="168">
        <f>'Pit Scouting Data'!I359</f>
        <v>0</v>
      </c>
      <c r="CC400" s="168">
        <f>'Pit Scouting Data'!J359</f>
        <v>0</v>
      </c>
      <c r="CD400" s="168">
        <f>'Pit Scouting Data'!K359</f>
        <v>0</v>
      </c>
      <c r="CE400" s="168">
        <f>'Pit Scouting Data'!L359</f>
        <v>0</v>
      </c>
      <c r="CF400" s="168">
        <f>'Pit Scouting Data'!M359</f>
        <v>0</v>
      </c>
      <c r="CG400" s="168">
        <f>'Pit Scouting Data'!N359</f>
        <v>0</v>
      </c>
      <c r="CH400" s="168">
        <f>'Pit Scouting Data'!O359</f>
        <v>0</v>
      </c>
      <c r="CI400" s="176">
        <f>'Pit Scouting Data'!P359</f>
        <v>0</v>
      </c>
      <c r="CJ400" s="176">
        <f>'Pit Scouting Data'!Q359</f>
        <v>0</v>
      </c>
      <c r="CK400" s="176">
        <f>'Pit Scouting Data'!R359</f>
        <v>0</v>
      </c>
      <c r="CL400" s="176">
        <f>'Pit Scouting Data'!S359</f>
        <v>0</v>
      </c>
      <c r="CM400" s="169">
        <f>'Pit Scouting Data'!A359</f>
        <v>0</v>
      </c>
      <c r="CN400" s="169">
        <f>'Pit Scouting Data'!B359</f>
        <v>0</v>
      </c>
      <c r="CO400" s="169">
        <f>'Pit Scouting Data'!C359</f>
        <v>0</v>
      </c>
      <c r="CP400" s="169">
        <f>'Pit Scouting Data'!D359</f>
        <v>0</v>
      </c>
      <c r="CQ400" s="169"/>
      <c r="CR400" s="169"/>
      <c r="CS400" s="169"/>
      <c r="CT400" s="169"/>
      <c r="CU400" s="169"/>
      <c r="CV400" s="169"/>
      <c r="CW400" s="169"/>
      <c r="CX400" s="169"/>
      <c r="CY400" s="169"/>
      <c r="CZ400" s="169"/>
      <c r="DA400" s="169"/>
      <c r="DB400" s="169"/>
      <c r="DC400" s="169"/>
      <c r="DD400" s="169"/>
      <c r="DE400" s="169"/>
      <c r="DF400" s="169"/>
      <c r="DG400" s="169"/>
      <c r="DH400" s="169"/>
      <c r="DI400" s="169"/>
      <c r="DJ400" s="2"/>
      <c r="DK400" s="2"/>
      <c r="DL400" s="2"/>
      <c r="DM400" s="2"/>
      <c r="DN400" s="2"/>
      <c r="DO400" s="2"/>
      <c r="DP400" s="169"/>
      <c r="DQ400" s="169"/>
      <c r="DR400" s="169"/>
      <c r="DS400" s="169"/>
      <c r="DT400" s="169"/>
      <c r="DU400" s="169"/>
      <c r="DV400" s="169"/>
      <c r="DW400" s="37"/>
      <c r="DX400" s="37"/>
      <c r="DZ400" s="153"/>
    </row>
    <row r="401" spans="1:130" s="164" customFormat="1" hidden="1" x14ac:dyDescent="0.25">
      <c r="A401" s="153">
        <f t="shared" si="276"/>
        <v>0</v>
      </c>
      <c r="B401" s="39"/>
      <c r="C401" s="39"/>
      <c r="D401" s="17">
        <f t="shared" si="277"/>
        <v>0</v>
      </c>
      <c r="E401" s="113">
        <f t="shared" si="278"/>
        <v>0</v>
      </c>
      <c r="F401" s="113">
        <f t="shared" si="279"/>
        <v>0</v>
      </c>
      <c r="G401" s="113">
        <f t="shared" si="280"/>
        <v>0</v>
      </c>
      <c r="H401" s="113">
        <f t="shared" si="281"/>
        <v>0</v>
      </c>
      <c r="I401" s="113">
        <f t="shared" si="282"/>
        <v>0</v>
      </c>
      <c r="J401" s="113">
        <f t="shared" si="283"/>
        <v>0</v>
      </c>
      <c r="K401" s="113">
        <f t="shared" si="284"/>
        <v>0</v>
      </c>
      <c r="L401" s="76">
        <v>8</v>
      </c>
      <c r="M401" s="76">
        <v>8</v>
      </c>
      <c r="N401" s="76">
        <v>6</v>
      </c>
      <c r="O401" s="76">
        <v>6</v>
      </c>
      <c r="P401" s="76">
        <v>6</v>
      </c>
      <c r="Q401" s="76">
        <v>2</v>
      </c>
      <c r="R401" s="76">
        <v>1</v>
      </c>
      <c r="S401" s="17">
        <f t="shared" si="285"/>
        <v>0</v>
      </c>
      <c r="T401" s="113">
        <f t="shared" si="286"/>
        <v>0</v>
      </c>
      <c r="U401" s="113">
        <f t="shared" si="287"/>
        <v>0</v>
      </c>
      <c r="V401" s="113">
        <f t="shared" si="288"/>
        <v>0</v>
      </c>
      <c r="W401" s="113">
        <f t="shared" si="289"/>
        <v>0</v>
      </c>
      <c r="X401" s="113">
        <f t="shared" si="290"/>
        <v>0</v>
      </c>
      <c r="Y401" s="113">
        <f t="shared" si="291"/>
        <v>0</v>
      </c>
      <c r="Z401" s="113">
        <f t="shared" si="292"/>
        <v>0</v>
      </c>
      <c r="AA401" s="76">
        <v>5</v>
      </c>
      <c r="AB401" s="76">
        <v>6</v>
      </c>
      <c r="AC401" s="76">
        <v>8</v>
      </c>
      <c r="AD401" s="76">
        <v>2</v>
      </c>
      <c r="AE401" s="76">
        <v>2</v>
      </c>
      <c r="AF401" s="76">
        <v>3</v>
      </c>
      <c r="AG401" s="76">
        <v>8</v>
      </c>
      <c r="AH401" s="131">
        <f t="shared" si="293"/>
        <v>0</v>
      </c>
      <c r="AI401" s="131">
        <f t="shared" si="294"/>
        <v>0</v>
      </c>
      <c r="AJ401" s="131">
        <f t="shared" si="295"/>
        <v>0</v>
      </c>
      <c r="AK401" s="131">
        <f t="shared" si="296"/>
        <v>0</v>
      </c>
      <c r="AL401" s="131">
        <f t="shared" si="297"/>
        <v>0</v>
      </c>
      <c r="AM401" s="131">
        <f t="shared" si="298"/>
        <v>0</v>
      </c>
      <c r="AN401" s="131">
        <f t="shared" si="299"/>
        <v>0</v>
      </c>
      <c r="AO401" s="115" t="b">
        <f t="shared" si="300"/>
        <v>0</v>
      </c>
      <c r="AP401" s="115" t="b">
        <f t="shared" si="301"/>
        <v>0</v>
      </c>
      <c r="AQ401" s="115" t="b">
        <f t="shared" si="302"/>
        <v>0</v>
      </c>
      <c r="AR401" s="79">
        <f t="shared" si="303"/>
        <v>0</v>
      </c>
      <c r="AS401" s="79">
        <f t="shared" si="304"/>
        <v>0</v>
      </c>
      <c r="AT401" s="79">
        <f t="shared" si="305"/>
        <v>0</v>
      </c>
      <c r="AU401" s="79">
        <f t="shared" si="306"/>
        <v>0</v>
      </c>
      <c r="AV401" s="79">
        <f t="shared" si="307"/>
        <v>0</v>
      </c>
      <c r="AW401" s="79">
        <f t="shared" si="308"/>
        <v>0</v>
      </c>
      <c r="AX401" s="128">
        <f t="shared" si="309"/>
        <v>0</v>
      </c>
      <c r="AY401" s="128"/>
      <c r="AZ401" s="128"/>
      <c r="BA401" s="128">
        <f t="shared" si="310"/>
        <v>0</v>
      </c>
      <c r="BB401" s="128">
        <f t="shared" si="311"/>
        <v>0</v>
      </c>
      <c r="BC401" s="80">
        <f t="shared" si="315"/>
        <v>0</v>
      </c>
      <c r="BD401" s="80">
        <f t="shared" si="316"/>
        <v>0</v>
      </c>
      <c r="BE401" s="80">
        <f t="shared" si="317"/>
        <v>0</v>
      </c>
      <c r="BF401" s="80">
        <f t="shared" si="318"/>
        <v>0</v>
      </c>
      <c r="BG401" s="80">
        <f t="shared" si="319"/>
        <v>0</v>
      </c>
      <c r="BH401" s="80">
        <f t="shared" si="320"/>
        <v>0</v>
      </c>
      <c r="BI401" s="4">
        <f t="shared" si="312"/>
        <v>0</v>
      </c>
      <c r="BJ401" s="4">
        <f t="shared" si="313"/>
        <v>0</v>
      </c>
      <c r="BK401" s="4">
        <f t="shared" si="314"/>
        <v>0</v>
      </c>
      <c r="BL401" s="8" t="e">
        <f>VLOOKUP(CN401,'CIR Results'!$B$3:$L$42,2,FALSE)</f>
        <v>#N/A</v>
      </c>
      <c r="BM401" s="8" t="e">
        <f>VLOOKUP(CN401,'CIR Results'!$B$3:$L$42,3,FALSE)</f>
        <v>#N/A</v>
      </c>
      <c r="BN401" s="8" t="e">
        <f>VLOOKUP(CN401,'CIR Results'!$B$3:$L$42,4,FALSE)</f>
        <v>#N/A</v>
      </c>
      <c r="BO401" s="8" t="e">
        <f>VLOOKUP(CN401,'CIR Results'!$B$3:$L$42,5,FALSE)</f>
        <v>#N/A</v>
      </c>
      <c r="BP401" s="8" t="e">
        <f>VLOOKUP(CN401,'CIR Results'!$B$3:$L$42,6,FALSE)</f>
        <v>#N/A</v>
      </c>
      <c r="BQ401" s="8" t="e">
        <f>VLOOKUP(CN401,'CIR Results'!$B$3:$L$42,8,FALSE)</f>
        <v>#N/A</v>
      </c>
      <c r="BR401" s="8" t="e">
        <f>VLOOKUP(CN401,'CIR Results'!$B$3:$L$42,9,FALSE)</f>
        <v>#N/A</v>
      </c>
      <c r="BS401" s="8" t="e">
        <f>VLOOKUP(CN401,'CIR Results'!$B$3:$L$42,10,FALSE)</f>
        <v>#N/A</v>
      </c>
      <c r="BT401" s="8" t="e">
        <f>VLOOKUP(CN401,'CIR Results'!$B$3:$L$42,11,FALSE)</f>
        <v>#N/A</v>
      </c>
      <c r="BU401" s="136" t="e">
        <f>VLOOKUP(CN401,'CIR Team Info'!$B$5:$E$44,2,FALSE)</f>
        <v>#N/A</v>
      </c>
      <c r="BV401" s="136" t="e">
        <f>VLOOKUP(CN401,'CIR Team Info'!$B$5:$E$44,4,FALSE)</f>
        <v>#N/A</v>
      </c>
      <c r="BW401" s="136" t="str">
        <f t="shared" si="321"/>
        <v xml:space="preserve">0 0 0 </v>
      </c>
      <c r="BX401" s="168">
        <f>'Pit Scouting Data'!E360</f>
        <v>0</v>
      </c>
      <c r="BY401" s="168">
        <f>'Pit Scouting Data'!F360</f>
        <v>0</v>
      </c>
      <c r="BZ401" s="168">
        <f>'Pit Scouting Data'!G360</f>
        <v>0</v>
      </c>
      <c r="CA401" s="168">
        <f>'Pit Scouting Data'!H360</f>
        <v>0</v>
      </c>
      <c r="CB401" s="168">
        <f>'Pit Scouting Data'!I360</f>
        <v>0</v>
      </c>
      <c r="CC401" s="168">
        <f>'Pit Scouting Data'!J360</f>
        <v>0</v>
      </c>
      <c r="CD401" s="168">
        <f>'Pit Scouting Data'!K360</f>
        <v>0</v>
      </c>
      <c r="CE401" s="168">
        <f>'Pit Scouting Data'!L360</f>
        <v>0</v>
      </c>
      <c r="CF401" s="168">
        <f>'Pit Scouting Data'!M360</f>
        <v>0</v>
      </c>
      <c r="CG401" s="168">
        <f>'Pit Scouting Data'!N360</f>
        <v>0</v>
      </c>
      <c r="CH401" s="168">
        <f>'Pit Scouting Data'!O360</f>
        <v>0</v>
      </c>
      <c r="CI401" s="176">
        <f>'Pit Scouting Data'!P360</f>
        <v>0</v>
      </c>
      <c r="CJ401" s="176">
        <f>'Pit Scouting Data'!Q360</f>
        <v>0</v>
      </c>
      <c r="CK401" s="176">
        <f>'Pit Scouting Data'!R360</f>
        <v>0</v>
      </c>
      <c r="CL401" s="176">
        <f>'Pit Scouting Data'!S360</f>
        <v>0</v>
      </c>
      <c r="CM401" s="169">
        <f>'Pit Scouting Data'!A360</f>
        <v>0</v>
      </c>
      <c r="CN401" s="169">
        <f>'Pit Scouting Data'!B360</f>
        <v>0</v>
      </c>
      <c r="CO401" s="169">
        <f>'Pit Scouting Data'!C360</f>
        <v>0</v>
      </c>
      <c r="CP401" s="169">
        <f>'Pit Scouting Data'!D360</f>
        <v>0</v>
      </c>
      <c r="CQ401" s="169"/>
      <c r="CR401" s="169"/>
      <c r="CS401" s="169"/>
      <c r="CT401" s="169"/>
      <c r="CU401" s="169"/>
      <c r="CV401" s="169"/>
      <c r="CW401" s="169"/>
      <c r="CX401" s="169"/>
      <c r="CY401" s="169"/>
      <c r="CZ401" s="169"/>
      <c r="DA401" s="169"/>
      <c r="DB401" s="169"/>
      <c r="DC401" s="169"/>
      <c r="DD401" s="169"/>
      <c r="DE401" s="169"/>
      <c r="DF401" s="169"/>
      <c r="DG401" s="169"/>
      <c r="DH401" s="169"/>
      <c r="DI401" s="169"/>
      <c r="DJ401" s="2"/>
      <c r="DK401" s="2"/>
      <c r="DL401" s="2"/>
      <c r="DM401" s="2"/>
      <c r="DN401" s="2"/>
      <c r="DO401" s="2"/>
      <c r="DP401" s="169"/>
      <c r="DQ401" s="169"/>
      <c r="DR401" s="169"/>
      <c r="DS401" s="169"/>
      <c r="DT401" s="169"/>
      <c r="DU401" s="169"/>
      <c r="DV401" s="169"/>
      <c r="DW401" s="37"/>
      <c r="DX401" s="37"/>
      <c r="DZ401" s="153"/>
    </row>
    <row r="402" spans="1:130" s="164" customFormat="1" hidden="1" x14ac:dyDescent="0.25">
      <c r="A402" s="153">
        <f t="shared" si="276"/>
        <v>0</v>
      </c>
      <c r="B402" s="39"/>
      <c r="C402" s="39"/>
      <c r="D402" s="17">
        <f t="shared" si="277"/>
        <v>0</v>
      </c>
      <c r="E402" s="113">
        <f t="shared" si="278"/>
        <v>0</v>
      </c>
      <c r="F402" s="113">
        <f t="shared" si="279"/>
        <v>0</v>
      </c>
      <c r="G402" s="113">
        <f t="shared" si="280"/>
        <v>0</v>
      </c>
      <c r="H402" s="113">
        <f t="shared" si="281"/>
        <v>0</v>
      </c>
      <c r="I402" s="113">
        <f t="shared" si="282"/>
        <v>0</v>
      </c>
      <c r="J402" s="113">
        <f t="shared" si="283"/>
        <v>0</v>
      </c>
      <c r="K402" s="113">
        <f t="shared" si="284"/>
        <v>0</v>
      </c>
      <c r="L402" s="76">
        <v>8</v>
      </c>
      <c r="M402" s="76">
        <v>8</v>
      </c>
      <c r="N402" s="76">
        <v>6</v>
      </c>
      <c r="O402" s="76">
        <v>6</v>
      </c>
      <c r="P402" s="76">
        <v>6</v>
      </c>
      <c r="Q402" s="76">
        <v>2</v>
      </c>
      <c r="R402" s="76">
        <v>1</v>
      </c>
      <c r="S402" s="17">
        <f t="shared" si="285"/>
        <v>0</v>
      </c>
      <c r="T402" s="113">
        <f t="shared" si="286"/>
        <v>0</v>
      </c>
      <c r="U402" s="113">
        <f t="shared" si="287"/>
        <v>0</v>
      </c>
      <c r="V402" s="113">
        <f t="shared" si="288"/>
        <v>0</v>
      </c>
      <c r="W402" s="113">
        <f t="shared" si="289"/>
        <v>0</v>
      </c>
      <c r="X402" s="113">
        <f t="shared" si="290"/>
        <v>0</v>
      </c>
      <c r="Y402" s="113">
        <f t="shared" si="291"/>
        <v>0</v>
      </c>
      <c r="Z402" s="113">
        <f t="shared" si="292"/>
        <v>0</v>
      </c>
      <c r="AA402" s="76">
        <v>5</v>
      </c>
      <c r="AB402" s="76">
        <v>6</v>
      </c>
      <c r="AC402" s="76">
        <v>8</v>
      </c>
      <c r="AD402" s="76">
        <v>2</v>
      </c>
      <c r="AE402" s="76">
        <v>2</v>
      </c>
      <c r="AF402" s="76">
        <v>3</v>
      </c>
      <c r="AG402" s="76">
        <v>8</v>
      </c>
      <c r="AH402" s="131">
        <f t="shared" si="293"/>
        <v>0</v>
      </c>
      <c r="AI402" s="131">
        <f t="shared" si="294"/>
        <v>0</v>
      </c>
      <c r="AJ402" s="131">
        <f t="shared" si="295"/>
        <v>0</v>
      </c>
      <c r="AK402" s="131">
        <f t="shared" si="296"/>
        <v>0</v>
      </c>
      <c r="AL402" s="131">
        <f t="shared" si="297"/>
        <v>0</v>
      </c>
      <c r="AM402" s="131">
        <f t="shared" si="298"/>
        <v>0</v>
      </c>
      <c r="AN402" s="131">
        <f t="shared" si="299"/>
        <v>0</v>
      </c>
      <c r="AO402" s="115" t="b">
        <f t="shared" si="300"/>
        <v>0</v>
      </c>
      <c r="AP402" s="115" t="b">
        <f t="shared" si="301"/>
        <v>0</v>
      </c>
      <c r="AQ402" s="115" t="b">
        <f t="shared" si="302"/>
        <v>0</v>
      </c>
      <c r="AR402" s="79">
        <f t="shared" si="303"/>
        <v>0</v>
      </c>
      <c r="AS402" s="79">
        <f t="shared" si="304"/>
        <v>0</v>
      </c>
      <c r="AT402" s="79">
        <f t="shared" si="305"/>
        <v>0</v>
      </c>
      <c r="AU402" s="79">
        <f t="shared" si="306"/>
        <v>0</v>
      </c>
      <c r="AV402" s="79">
        <f t="shared" si="307"/>
        <v>0</v>
      </c>
      <c r="AW402" s="79">
        <f t="shared" si="308"/>
        <v>0</v>
      </c>
      <c r="AX402" s="128">
        <f t="shared" si="309"/>
        <v>0</v>
      </c>
      <c r="AY402" s="128"/>
      <c r="AZ402" s="128"/>
      <c r="BA402" s="128">
        <f t="shared" si="310"/>
        <v>0</v>
      </c>
      <c r="BB402" s="128">
        <f t="shared" si="311"/>
        <v>0</v>
      </c>
      <c r="BC402" s="80">
        <f t="shared" si="315"/>
        <v>0</v>
      </c>
      <c r="BD402" s="80">
        <f t="shared" si="316"/>
        <v>0</v>
      </c>
      <c r="BE402" s="80">
        <f t="shared" si="317"/>
        <v>0</v>
      </c>
      <c r="BF402" s="80">
        <f t="shared" si="318"/>
        <v>0</v>
      </c>
      <c r="BG402" s="80">
        <f t="shared" si="319"/>
        <v>0</v>
      </c>
      <c r="BH402" s="80">
        <f t="shared" si="320"/>
        <v>0</v>
      </c>
      <c r="BI402" s="4">
        <f t="shared" si="312"/>
        <v>0</v>
      </c>
      <c r="BJ402" s="4">
        <f t="shared" si="313"/>
        <v>0</v>
      </c>
      <c r="BK402" s="4">
        <f t="shared" si="314"/>
        <v>0</v>
      </c>
      <c r="BL402" s="8" t="e">
        <f>VLOOKUP(CN402,'CIR Results'!$B$3:$L$42,2,FALSE)</f>
        <v>#N/A</v>
      </c>
      <c r="BM402" s="8" t="e">
        <f>VLOOKUP(CN402,'CIR Results'!$B$3:$L$42,3,FALSE)</f>
        <v>#N/A</v>
      </c>
      <c r="BN402" s="8" t="e">
        <f>VLOOKUP(CN402,'CIR Results'!$B$3:$L$42,4,FALSE)</f>
        <v>#N/A</v>
      </c>
      <c r="BO402" s="8" t="e">
        <f>VLOOKUP(CN402,'CIR Results'!$B$3:$L$42,5,FALSE)</f>
        <v>#N/A</v>
      </c>
      <c r="BP402" s="8" t="e">
        <f>VLOOKUP(CN402,'CIR Results'!$B$3:$L$42,6,FALSE)</f>
        <v>#N/A</v>
      </c>
      <c r="BQ402" s="8" t="e">
        <f>VLOOKUP(CN402,'CIR Results'!$B$3:$L$42,8,FALSE)</f>
        <v>#N/A</v>
      </c>
      <c r="BR402" s="8" t="e">
        <f>VLOOKUP(CN402,'CIR Results'!$B$3:$L$42,9,FALSE)</f>
        <v>#N/A</v>
      </c>
      <c r="BS402" s="8" t="e">
        <f>VLOOKUP(CN402,'CIR Results'!$B$3:$L$42,10,FALSE)</f>
        <v>#N/A</v>
      </c>
      <c r="BT402" s="8" t="e">
        <f>VLOOKUP(CN402,'CIR Results'!$B$3:$L$42,11,FALSE)</f>
        <v>#N/A</v>
      </c>
      <c r="BU402" s="136" t="e">
        <f>VLOOKUP(CN402,'CIR Team Info'!$B$5:$E$44,2,FALSE)</f>
        <v>#N/A</v>
      </c>
      <c r="BV402" s="136" t="e">
        <f>VLOOKUP(CN402,'CIR Team Info'!$B$5:$E$44,4,FALSE)</f>
        <v>#N/A</v>
      </c>
      <c r="BW402" s="136" t="str">
        <f t="shared" si="321"/>
        <v xml:space="preserve">0 0 0 </v>
      </c>
      <c r="BX402" s="168">
        <f>'Pit Scouting Data'!E361</f>
        <v>0</v>
      </c>
      <c r="BY402" s="168">
        <f>'Pit Scouting Data'!F361</f>
        <v>0</v>
      </c>
      <c r="BZ402" s="168">
        <f>'Pit Scouting Data'!G361</f>
        <v>0</v>
      </c>
      <c r="CA402" s="168">
        <f>'Pit Scouting Data'!H361</f>
        <v>0</v>
      </c>
      <c r="CB402" s="168">
        <f>'Pit Scouting Data'!I361</f>
        <v>0</v>
      </c>
      <c r="CC402" s="168">
        <f>'Pit Scouting Data'!J361</f>
        <v>0</v>
      </c>
      <c r="CD402" s="168">
        <f>'Pit Scouting Data'!K361</f>
        <v>0</v>
      </c>
      <c r="CE402" s="168">
        <f>'Pit Scouting Data'!L361</f>
        <v>0</v>
      </c>
      <c r="CF402" s="168">
        <f>'Pit Scouting Data'!M361</f>
        <v>0</v>
      </c>
      <c r="CG402" s="168">
        <f>'Pit Scouting Data'!N361</f>
        <v>0</v>
      </c>
      <c r="CH402" s="168">
        <f>'Pit Scouting Data'!O361</f>
        <v>0</v>
      </c>
      <c r="CI402" s="176">
        <f>'Pit Scouting Data'!P361</f>
        <v>0</v>
      </c>
      <c r="CJ402" s="176">
        <f>'Pit Scouting Data'!Q361</f>
        <v>0</v>
      </c>
      <c r="CK402" s="176">
        <f>'Pit Scouting Data'!R361</f>
        <v>0</v>
      </c>
      <c r="CL402" s="176">
        <f>'Pit Scouting Data'!S361</f>
        <v>0</v>
      </c>
      <c r="CM402" s="169">
        <f>'Pit Scouting Data'!A361</f>
        <v>0</v>
      </c>
      <c r="CN402" s="169">
        <f>'Pit Scouting Data'!B361</f>
        <v>0</v>
      </c>
      <c r="CO402" s="169">
        <f>'Pit Scouting Data'!C361</f>
        <v>0</v>
      </c>
      <c r="CP402" s="169">
        <f>'Pit Scouting Data'!D361</f>
        <v>0</v>
      </c>
      <c r="CQ402" s="169"/>
      <c r="CR402" s="169"/>
      <c r="CS402" s="169"/>
      <c r="CT402" s="169"/>
      <c r="CU402" s="169"/>
      <c r="CV402" s="169"/>
      <c r="CW402" s="169"/>
      <c r="CX402" s="169"/>
      <c r="CY402" s="169"/>
      <c r="CZ402" s="169"/>
      <c r="DA402" s="169"/>
      <c r="DB402" s="169"/>
      <c r="DC402" s="169"/>
      <c r="DD402" s="169"/>
      <c r="DE402" s="169"/>
      <c r="DF402" s="169"/>
      <c r="DG402" s="169"/>
      <c r="DH402" s="169"/>
      <c r="DI402" s="169"/>
      <c r="DJ402" s="2"/>
      <c r="DK402" s="2"/>
      <c r="DL402" s="2"/>
      <c r="DM402" s="2"/>
      <c r="DN402" s="2"/>
      <c r="DO402" s="2"/>
      <c r="DP402" s="169"/>
      <c r="DQ402" s="169"/>
      <c r="DR402" s="169"/>
      <c r="DS402" s="169"/>
      <c r="DT402" s="169"/>
      <c r="DU402" s="169"/>
      <c r="DV402" s="169"/>
      <c r="DW402" s="37"/>
      <c r="DX402" s="37"/>
      <c r="DZ402" s="153"/>
    </row>
    <row r="403" spans="1:130" s="164" customFormat="1" hidden="1" x14ac:dyDescent="0.25">
      <c r="A403" s="153">
        <f t="shared" si="276"/>
        <v>0</v>
      </c>
      <c r="B403" s="39"/>
      <c r="C403" s="39"/>
      <c r="D403" s="17">
        <f t="shared" si="277"/>
        <v>0</v>
      </c>
      <c r="E403" s="113">
        <f t="shared" si="278"/>
        <v>0</v>
      </c>
      <c r="F403" s="113">
        <f t="shared" si="279"/>
        <v>0</v>
      </c>
      <c r="G403" s="113">
        <f t="shared" si="280"/>
        <v>0</v>
      </c>
      <c r="H403" s="113">
        <f t="shared" si="281"/>
        <v>0</v>
      </c>
      <c r="I403" s="113">
        <f t="shared" si="282"/>
        <v>0</v>
      </c>
      <c r="J403" s="113">
        <f t="shared" si="283"/>
        <v>0</v>
      </c>
      <c r="K403" s="113">
        <f t="shared" si="284"/>
        <v>0</v>
      </c>
      <c r="L403" s="76">
        <v>8</v>
      </c>
      <c r="M403" s="76">
        <v>8</v>
      </c>
      <c r="N403" s="76">
        <v>6</v>
      </c>
      <c r="O403" s="76">
        <v>6</v>
      </c>
      <c r="P403" s="76">
        <v>6</v>
      </c>
      <c r="Q403" s="76">
        <v>2</v>
      </c>
      <c r="R403" s="76">
        <v>1</v>
      </c>
      <c r="S403" s="17">
        <f t="shared" si="285"/>
        <v>0</v>
      </c>
      <c r="T403" s="113">
        <f t="shared" si="286"/>
        <v>0</v>
      </c>
      <c r="U403" s="113">
        <f t="shared" si="287"/>
        <v>0</v>
      </c>
      <c r="V403" s="113">
        <f t="shared" si="288"/>
        <v>0</v>
      </c>
      <c r="W403" s="113">
        <f t="shared" si="289"/>
        <v>0</v>
      </c>
      <c r="X403" s="113">
        <f t="shared" si="290"/>
        <v>0</v>
      </c>
      <c r="Y403" s="113">
        <f t="shared" si="291"/>
        <v>0</v>
      </c>
      <c r="Z403" s="113">
        <f t="shared" si="292"/>
        <v>0</v>
      </c>
      <c r="AA403" s="76">
        <v>5</v>
      </c>
      <c r="AB403" s="76">
        <v>6</v>
      </c>
      <c r="AC403" s="76">
        <v>8</v>
      </c>
      <c r="AD403" s="76">
        <v>2</v>
      </c>
      <c r="AE403" s="76">
        <v>2</v>
      </c>
      <c r="AF403" s="76">
        <v>3</v>
      </c>
      <c r="AG403" s="76">
        <v>8</v>
      </c>
      <c r="AH403" s="131">
        <f t="shared" si="293"/>
        <v>0</v>
      </c>
      <c r="AI403" s="131">
        <f t="shared" si="294"/>
        <v>0</v>
      </c>
      <c r="AJ403" s="131">
        <f t="shared" si="295"/>
        <v>0</v>
      </c>
      <c r="AK403" s="131">
        <f t="shared" si="296"/>
        <v>0</v>
      </c>
      <c r="AL403" s="131">
        <f t="shared" si="297"/>
        <v>0</v>
      </c>
      <c r="AM403" s="131">
        <f t="shared" si="298"/>
        <v>0</v>
      </c>
      <c r="AN403" s="131">
        <f t="shared" si="299"/>
        <v>0</v>
      </c>
      <c r="AO403" s="115" t="b">
        <f t="shared" si="300"/>
        <v>0</v>
      </c>
      <c r="AP403" s="115" t="b">
        <f t="shared" si="301"/>
        <v>0</v>
      </c>
      <c r="AQ403" s="115" t="b">
        <f t="shared" si="302"/>
        <v>0</v>
      </c>
      <c r="AR403" s="79">
        <f t="shared" si="303"/>
        <v>0</v>
      </c>
      <c r="AS403" s="79">
        <f t="shared" si="304"/>
        <v>0</v>
      </c>
      <c r="AT403" s="79">
        <f t="shared" si="305"/>
        <v>0</v>
      </c>
      <c r="AU403" s="79">
        <f t="shared" si="306"/>
        <v>0</v>
      </c>
      <c r="AV403" s="79">
        <f t="shared" si="307"/>
        <v>0</v>
      </c>
      <c r="AW403" s="79">
        <f t="shared" si="308"/>
        <v>0</v>
      </c>
      <c r="AX403" s="128">
        <f t="shared" si="309"/>
        <v>0</v>
      </c>
      <c r="AY403" s="128"/>
      <c r="AZ403" s="128"/>
      <c r="BA403" s="128">
        <f t="shared" si="310"/>
        <v>0</v>
      </c>
      <c r="BB403" s="128">
        <f t="shared" si="311"/>
        <v>0</v>
      </c>
      <c r="BC403" s="80">
        <f t="shared" si="315"/>
        <v>0</v>
      </c>
      <c r="BD403" s="80">
        <f t="shared" si="316"/>
        <v>0</v>
      </c>
      <c r="BE403" s="80">
        <f t="shared" si="317"/>
        <v>0</v>
      </c>
      <c r="BF403" s="80">
        <f t="shared" si="318"/>
        <v>0</v>
      </c>
      <c r="BG403" s="80">
        <f t="shared" si="319"/>
        <v>0</v>
      </c>
      <c r="BH403" s="80">
        <f t="shared" si="320"/>
        <v>0</v>
      </c>
      <c r="BI403" s="4">
        <f t="shared" si="312"/>
        <v>0</v>
      </c>
      <c r="BJ403" s="4">
        <f t="shared" si="313"/>
        <v>0</v>
      </c>
      <c r="BK403" s="4">
        <f t="shared" si="314"/>
        <v>0</v>
      </c>
      <c r="BL403" s="8" t="e">
        <f>VLOOKUP(CN403,'CIR Results'!$B$3:$L$42,2,FALSE)</f>
        <v>#N/A</v>
      </c>
      <c r="BM403" s="8" t="e">
        <f>VLOOKUP(CN403,'CIR Results'!$B$3:$L$42,3,FALSE)</f>
        <v>#N/A</v>
      </c>
      <c r="BN403" s="8" t="e">
        <f>VLOOKUP(CN403,'CIR Results'!$B$3:$L$42,4,FALSE)</f>
        <v>#N/A</v>
      </c>
      <c r="BO403" s="8" t="e">
        <f>VLOOKUP(CN403,'CIR Results'!$B$3:$L$42,5,FALSE)</f>
        <v>#N/A</v>
      </c>
      <c r="BP403" s="8" t="e">
        <f>VLOOKUP(CN403,'CIR Results'!$B$3:$L$42,6,FALSE)</f>
        <v>#N/A</v>
      </c>
      <c r="BQ403" s="8" t="e">
        <f>VLOOKUP(CN403,'CIR Results'!$B$3:$L$42,8,FALSE)</f>
        <v>#N/A</v>
      </c>
      <c r="BR403" s="8" t="e">
        <f>VLOOKUP(CN403,'CIR Results'!$B$3:$L$42,9,FALSE)</f>
        <v>#N/A</v>
      </c>
      <c r="BS403" s="8" t="e">
        <f>VLOOKUP(CN403,'CIR Results'!$B$3:$L$42,10,FALSE)</f>
        <v>#N/A</v>
      </c>
      <c r="BT403" s="8" t="e">
        <f>VLOOKUP(CN403,'CIR Results'!$B$3:$L$42,11,FALSE)</f>
        <v>#N/A</v>
      </c>
      <c r="BU403" s="136" t="e">
        <f>VLOOKUP(CN403,'CIR Team Info'!$B$5:$E$44,2,FALSE)</f>
        <v>#N/A</v>
      </c>
      <c r="BV403" s="136" t="e">
        <f>VLOOKUP(CN403,'CIR Team Info'!$B$5:$E$44,4,FALSE)</f>
        <v>#N/A</v>
      </c>
      <c r="BW403" s="136" t="str">
        <f t="shared" si="321"/>
        <v xml:space="preserve">0 0 0 </v>
      </c>
      <c r="BX403" s="168">
        <f>'Pit Scouting Data'!E362</f>
        <v>0</v>
      </c>
      <c r="BY403" s="168">
        <f>'Pit Scouting Data'!F362</f>
        <v>0</v>
      </c>
      <c r="BZ403" s="168">
        <f>'Pit Scouting Data'!G362</f>
        <v>0</v>
      </c>
      <c r="CA403" s="168">
        <f>'Pit Scouting Data'!H362</f>
        <v>0</v>
      </c>
      <c r="CB403" s="168">
        <f>'Pit Scouting Data'!I362</f>
        <v>0</v>
      </c>
      <c r="CC403" s="168">
        <f>'Pit Scouting Data'!J362</f>
        <v>0</v>
      </c>
      <c r="CD403" s="168">
        <f>'Pit Scouting Data'!K362</f>
        <v>0</v>
      </c>
      <c r="CE403" s="168">
        <f>'Pit Scouting Data'!L362</f>
        <v>0</v>
      </c>
      <c r="CF403" s="168">
        <f>'Pit Scouting Data'!M362</f>
        <v>0</v>
      </c>
      <c r="CG403" s="168">
        <f>'Pit Scouting Data'!N362</f>
        <v>0</v>
      </c>
      <c r="CH403" s="168">
        <f>'Pit Scouting Data'!O362</f>
        <v>0</v>
      </c>
      <c r="CI403" s="176">
        <f>'Pit Scouting Data'!P362</f>
        <v>0</v>
      </c>
      <c r="CJ403" s="176">
        <f>'Pit Scouting Data'!Q362</f>
        <v>0</v>
      </c>
      <c r="CK403" s="176">
        <f>'Pit Scouting Data'!R362</f>
        <v>0</v>
      </c>
      <c r="CL403" s="176">
        <f>'Pit Scouting Data'!S362</f>
        <v>0</v>
      </c>
      <c r="CM403" s="169">
        <f>'Pit Scouting Data'!A362</f>
        <v>0</v>
      </c>
      <c r="CN403" s="169">
        <f>'Pit Scouting Data'!B362</f>
        <v>0</v>
      </c>
      <c r="CO403" s="169">
        <f>'Pit Scouting Data'!C362</f>
        <v>0</v>
      </c>
      <c r="CP403" s="169">
        <f>'Pit Scouting Data'!D362</f>
        <v>0</v>
      </c>
      <c r="CQ403" s="169"/>
      <c r="CR403" s="169"/>
      <c r="CS403" s="169"/>
      <c r="CT403" s="169"/>
      <c r="CU403" s="169"/>
      <c r="CV403" s="169"/>
      <c r="CW403" s="169"/>
      <c r="CX403" s="169"/>
      <c r="CY403" s="169"/>
      <c r="CZ403" s="169"/>
      <c r="DA403" s="169"/>
      <c r="DB403" s="169"/>
      <c r="DC403" s="169"/>
      <c r="DD403" s="169"/>
      <c r="DE403" s="169"/>
      <c r="DF403" s="169"/>
      <c r="DG403" s="169"/>
      <c r="DH403" s="169"/>
      <c r="DI403" s="169"/>
      <c r="DJ403" s="2"/>
      <c r="DK403" s="2"/>
      <c r="DL403" s="2"/>
      <c r="DM403" s="2"/>
      <c r="DN403" s="2"/>
      <c r="DO403" s="2"/>
      <c r="DP403" s="169"/>
      <c r="DQ403" s="169"/>
      <c r="DR403" s="169"/>
      <c r="DS403" s="169"/>
      <c r="DT403" s="169"/>
      <c r="DU403" s="169"/>
      <c r="DV403" s="169"/>
      <c r="DW403" s="37"/>
      <c r="DX403" s="37"/>
      <c r="DZ403" s="153"/>
    </row>
    <row r="404" spans="1:130" s="164" customFormat="1" hidden="1" x14ac:dyDescent="0.25">
      <c r="A404" s="153">
        <f t="shared" si="276"/>
        <v>0</v>
      </c>
      <c r="B404" s="39"/>
      <c r="C404" s="39"/>
      <c r="D404" s="17">
        <f t="shared" si="277"/>
        <v>0</v>
      </c>
      <c r="E404" s="113">
        <f t="shared" si="278"/>
        <v>0</v>
      </c>
      <c r="F404" s="113">
        <f t="shared" si="279"/>
        <v>0</v>
      </c>
      <c r="G404" s="113">
        <f t="shared" si="280"/>
        <v>0</v>
      </c>
      <c r="H404" s="113">
        <f t="shared" si="281"/>
        <v>0</v>
      </c>
      <c r="I404" s="113">
        <f t="shared" si="282"/>
        <v>0</v>
      </c>
      <c r="J404" s="113">
        <f t="shared" si="283"/>
        <v>0</v>
      </c>
      <c r="K404" s="113">
        <f t="shared" si="284"/>
        <v>0</v>
      </c>
      <c r="L404" s="76">
        <v>8</v>
      </c>
      <c r="M404" s="76">
        <v>8</v>
      </c>
      <c r="N404" s="76">
        <v>6</v>
      </c>
      <c r="O404" s="76">
        <v>6</v>
      </c>
      <c r="P404" s="76">
        <v>6</v>
      </c>
      <c r="Q404" s="76">
        <v>2</v>
      </c>
      <c r="R404" s="76">
        <v>1</v>
      </c>
      <c r="S404" s="17">
        <f t="shared" si="285"/>
        <v>0</v>
      </c>
      <c r="T404" s="113">
        <f t="shared" si="286"/>
        <v>0</v>
      </c>
      <c r="U404" s="113">
        <f t="shared" si="287"/>
        <v>0</v>
      </c>
      <c r="V404" s="113">
        <f t="shared" si="288"/>
        <v>0</v>
      </c>
      <c r="W404" s="113">
        <f t="shared" si="289"/>
        <v>0</v>
      </c>
      <c r="X404" s="113">
        <f t="shared" si="290"/>
        <v>0</v>
      </c>
      <c r="Y404" s="113">
        <f t="shared" si="291"/>
        <v>0</v>
      </c>
      <c r="Z404" s="113">
        <f t="shared" si="292"/>
        <v>0</v>
      </c>
      <c r="AA404" s="76">
        <v>5</v>
      </c>
      <c r="AB404" s="76">
        <v>6</v>
      </c>
      <c r="AC404" s="76">
        <v>8</v>
      </c>
      <c r="AD404" s="76">
        <v>2</v>
      </c>
      <c r="AE404" s="76">
        <v>2</v>
      </c>
      <c r="AF404" s="76">
        <v>3</v>
      </c>
      <c r="AG404" s="76">
        <v>8</v>
      </c>
      <c r="AH404" s="131">
        <f t="shared" si="293"/>
        <v>0</v>
      </c>
      <c r="AI404" s="131">
        <f t="shared" si="294"/>
        <v>0</v>
      </c>
      <c r="AJ404" s="131">
        <f t="shared" si="295"/>
        <v>0</v>
      </c>
      <c r="AK404" s="131">
        <f t="shared" si="296"/>
        <v>0</v>
      </c>
      <c r="AL404" s="131">
        <f t="shared" si="297"/>
        <v>0</v>
      </c>
      <c r="AM404" s="131">
        <f t="shared" si="298"/>
        <v>0</v>
      </c>
      <c r="AN404" s="131">
        <f t="shared" si="299"/>
        <v>0</v>
      </c>
      <c r="AO404" s="115" t="b">
        <f t="shared" si="300"/>
        <v>0</v>
      </c>
      <c r="AP404" s="115" t="b">
        <f t="shared" si="301"/>
        <v>0</v>
      </c>
      <c r="AQ404" s="115" t="b">
        <f t="shared" si="302"/>
        <v>0</v>
      </c>
      <c r="AR404" s="79">
        <f t="shared" si="303"/>
        <v>0</v>
      </c>
      <c r="AS404" s="79">
        <f t="shared" si="304"/>
        <v>0</v>
      </c>
      <c r="AT404" s="79">
        <f t="shared" si="305"/>
        <v>0</v>
      </c>
      <c r="AU404" s="79">
        <f t="shared" si="306"/>
        <v>0</v>
      </c>
      <c r="AV404" s="79">
        <f t="shared" si="307"/>
        <v>0</v>
      </c>
      <c r="AW404" s="79">
        <f t="shared" si="308"/>
        <v>0</v>
      </c>
      <c r="AX404" s="128">
        <f t="shared" si="309"/>
        <v>0</v>
      </c>
      <c r="AY404" s="128"/>
      <c r="AZ404" s="128"/>
      <c r="BA404" s="128">
        <f t="shared" si="310"/>
        <v>0</v>
      </c>
      <c r="BB404" s="128">
        <f t="shared" si="311"/>
        <v>0</v>
      </c>
      <c r="BC404" s="80">
        <f t="shared" si="315"/>
        <v>0</v>
      </c>
      <c r="BD404" s="80">
        <f t="shared" si="316"/>
        <v>0</v>
      </c>
      <c r="BE404" s="80">
        <f t="shared" si="317"/>
        <v>0</v>
      </c>
      <c r="BF404" s="80">
        <f t="shared" si="318"/>
        <v>0</v>
      </c>
      <c r="BG404" s="80">
        <f t="shared" si="319"/>
        <v>0</v>
      </c>
      <c r="BH404" s="80">
        <f t="shared" si="320"/>
        <v>0</v>
      </c>
      <c r="BI404" s="4">
        <f t="shared" si="312"/>
        <v>0</v>
      </c>
      <c r="BJ404" s="4">
        <f t="shared" si="313"/>
        <v>0</v>
      </c>
      <c r="BK404" s="4">
        <f t="shared" si="314"/>
        <v>0</v>
      </c>
      <c r="BL404" s="8" t="e">
        <f>VLOOKUP(CN404,'CIR Results'!$B$3:$L$42,2,FALSE)</f>
        <v>#N/A</v>
      </c>
      <c r="BM404" s="8" t="e">
        <f>VLOOKUP(CN404,'CIR Results'!$B$3:$L$42,3,FALSE)</f>
        <v>#N/A</v>
      </c>
      <c r="BN404" s="8" t="e">
        <f>VLOOKUP(CN404,'CIR Results'!$B$3:$L$42,4,FALSE)</f>
        <v>#N/A</v>
      </c>
      <c r="BO404" s="8" t="e">
        <f>VLOOKUP(CN404,'CIR Results'!$B$3:$L$42,5,FALSE)</f>
        <v>#N/A</v>
      </c>
      <c r="BP404" s="8" t="e">
        <f>VLOOKUP(CN404,'CIR Results'!$B$3:$L$42,6,FALSE)</f>
        <v>#N/A</v>
      </c>
      <c r="BQ404" s="8" t="e">
        <f>VLOOKUP(CN404,'CIR Results'!$B$3:$L$42,8,FALSE)</f>
        <v>#N/A</v>
      </c>
      <c r="BR404" s="8" t="e">
        <f>VLOOKUP(CN404,'CIR Results'!$B$3:$L$42,9,FALSE)</f>
        <v>#N/A</v>
      </c>
      <c r="BS404" s="8" t="e">
        <f>VLOOKUP(CN404,'CIR Results'!$B$3:$L$42,10,FALSE)</f>
        <v>#N/A</v>
      </c>
      <c r="BT404" s="8" t="e">
        <f>VLOOKUP(CN404,'CIR Results'!$B$3:$L$42,11,FALSE)</f>
        <v>#N/A</v>
      </c>
      <c r="BU404" s="136" t="e">
        <f>VLOOKUP(CN404,'CIR Team Info'!$B$5:$E$44,2,FALSE)</f>
        <v>#N/A</v>
      </c>
      <c r="BV404" s="136" t="e">
        <f>VLOOKUP(CN404,'CIR Team Info'!$B$5:$E$44,4,FALSE)</f>
        <v>#N/A</v>
      </c>
      <c r="BW404" s="136" t="str">
        <f t="shared" si="321"/>
        <v xml:space="preserve">0 0 0 </v>
      </c>
      <c r="BX404" s="168">
        <f>'Pit Scouting Data'!E363</f>
        <v>0</v>
      </c>
      <c r="BY404" s="168">
        <f>'Pit Scouting Data'!F363</f>
        <v>0</v>
      </c>
      <c r="BZ404" s="168">
        <f>'Pit Scouting Data'!G363</f>
        <v>0</v>
      </c>
      <c r="CA404" s="168">
        <f>'Pit Scouting Data'!H363</f>
        <v>0</v>
      </c>
      <c r="CB404" s="168">
        <f>'Pit Scouting Data'!I363</f>
        <v>0</v>
      </c>
      <c r="CC404" s="168">
        <f>'Pit Scouting Data'!J363</f>
        <v>0</v>
      </c>
      <c r="CD404" s="168">
        <f>'Pit Scouting Data'!K363</f>
        <v>0</v>
      </c>
      <c r="CE404" s="168">
        <f>'Pit Scouting Data'!L363</f>
        <v>0</v>
      </c>
      <c r="CF404" s="168">
        <f>'Pit Scouting Data'!M363</f>
        <v>0</v>
      </c>
      <c r="CG404" s="168">
        <f>'Pit Scouting Data'!N363</f>
        <v>0</v>
      </c>
      <c r="CH404" s="168">
        <f>'Pit Scouting Data'!O363</f>
        <v>0</v>
      </c>
      <c r="CI404" s="176">
        <f>'Pit Scouting Data'!P363</f>
        <v>0</v>
      </c>
      <c r="CJ404" s="176">
        <f>'Pit Scouting Data'!Q363</f>
        <v>0</v>
      </c>
      <c r="CK404" s="176">
        <f>'Pit Scouting Data'!R363</f>
        <v>0</v>
      </c>
      <c r="CL404" s="176">
        <f>'Pit Scouting Data'!S363</f>
        <v>0</v>
      </c>
      <c r="CM404" s="169">
        <f>'Pit Scouting Data'!A363</f>
        <v>0</v>
      </c>
      <c r="CN404" s="169">
        <f>'Pit Scouting Data'!B363</f>
        <v>0</v>
      </c>
      <c r="CO404" s="169">
        <f>'Pit Scouting Data'!C363</f>
        <v>0</v>
      </c>
      <c r="CP404" s="169">
        <f>'Pit Scouting Data'!D363</f>
        <v>0</v>
      </c>
      <c r="CQ404" s="169"/>
      <c r="CR404" s="169"/>
      <c r="CS404" s="169"/>
      <c r="CT404" s="169"/>
      <c r="CU404" s="169"/>
      <c r="CV404" s="169"/>
      <c r="CW404" s="169"/>
      <c r="CX404" s="169"/>
      <c r="CY404" s="169"/>
      <c r="CZ404" s="169"/>
      <c r="DA404" s="169"/>
      <c r="DB404" s="169"/>
      <c r="DC404" s="169"/>
      <c r="DD404" s="169"/>
      <c r="DE404" s="169"/>
      <c r="DF404" s="169"/>
      <c r="DG404" s="169"/>
      <c r="DH404" s="169"/>
      <c r="DI404" s="169"/>
      <c r="DJ404" s="2"/>
      <c r="DK404" s="2"/>
      <c r="DL404" s="2"/>
      <c r="DM404" s="2"/>
      <c r="DN404" s="2"/>
      <c r="DO404" s="2"/>
      <c r="DP404" s="169"/>
      <c r="DQ404" s="169"/>
      <c r="DR404" s="169"/>
      <c r="DS404" s="169"/>
      <c r="DT404" s="169"/>
      <c r="DU404" s="169"/>
      <c r="DV404" s="169"/>
      <c r="DW404" s="37"/>
      <c r="DX404" s="37"/>
      <c r="DZ404" s="153"/>
    </row>
    <row r="405" spans="1:130" s="164" customFormat="1" hidden="1" x14ac:dyDescent="0.25">
      <c r="A405" s="153">
        <f t="shared" si="276"/>
        <v>0</v>
      </c>
      <c r="B405" s="39"/>
      <c r="C405" s="39"/>
      <c r="D405" s="17">
        <f t="shared" si="277"/>
        <v>0</v>
      </c>
      <c r="E405" s="113">
        <f t="shared" si="278"/>
        <v>0</v>
      </c>
      <c r="F405" s="113">
        <f t="shared" si="279"/>
        <v>0</v>
      </c>
      <c r="G405" s="113">
        <f t="shared" si="280"/>
        <v>0</v>
      </c>
      <c r="H405" s="113">
        <f t="shared" si="281"/>
        <v>0</v>
      </c>
      <c r="I405" s="113">
        <f t="shared" si="282"/>
        <v>0</v>
      </c>
      <c r="J405" s="113">
        <f t="shared" si="283"/>
        <v>0</v>
      </c>
      <c r="K405" s="113">
        <f t="shared" si="284"/>
        <v>0</v>
      </c>
      <c r="L405" s="76">
        <v>8</v>
      </c>
      <c r="M405" s="76">
        <v>8</v>
      </c>
      <c r="N405" s="76">
        <v>6</v>
      </c>
      <c r="O405" s="76">
        <v>6</v>
      </c>
      <c r="P405" s="76">
        <v>6</v>
      </c>
      <c r="Q405" s="76">
        <v>2</v>
      </c>
      <c r="R405" s="76">
        <v>1</v>
      </c>
      <c r="S405" s="17">
        <f t="shared" si="285"/>
        <v>0</v>
      </c>
      <c r="T405" s="113">
        <f t="shared" si="286"/>
        <v>0</v>
      </c>
      <c r="U405" s="113">
        <f t="shared" si="287"/>
        <v>0</v>
      </c>
      <c r="V405" s="113">
        <f t="shared" si="288"/>
        <v>0</v>
      </c>
      <c r="W405" s="113">
        <f t="shared" si="289"/>
        <v>0</v>
      </c>
      <c r="X405" s="113">
        <f t="shared" si="290"/>
        <v>0</v>
      </c>
      <c r="Y405" s="113">
        <f t="shared" si="291"/>
        <v>0</v>
      </c>
      <c r="Z405" s="113">
        <f t="shared" si="292"/>
        <v>0</v>
      </c>
      <c r="AA405" s="76">
        <v>5</v>
      </c>
      <c r="AB405" s="76">
        <v>6</v>
      </c>
      <c r="AC405" s="76">
        <v>8</v>
      </c>
      <c r="AD405" s="76">
        <v>2</v>
      </c>
      <c r="AE405" s="76">
        <v>2</v>
      </c>
      <c r="AF405" s="76">
        <v>3</v>
      </c>
      <c r="AG405" s="76">
        <v>8</v>
      </c>
      <c r="AH405" s="131">
        <f t="shared" si="293"/>
        <v>0</v>
      </c>
      <c r="AI405" s="131">
        <f t="shared" si="294"/>
        <v>0</v>
      </c>
      <c r="AJ405" s="131">
        <f t="shared" si="295"/>
        <v>0</v>
      </c>
      <c r="AK405" s="131">
        <f t="shared" si="296"/>
        <v>0</v>
      </c>
      <c r="AL405" s="131">
        <f t="shared" si="297"/>
        <v>0</v>
      </c>
      <c r="AM405" s="131">
        <f t="shared" si="298"/>
        <v>0</v>
      </c>
      <c r="AN405" s="131">
        <f t="shared" si="299"/>
        <v>0</v>
      </c>
      <c r="AO405" s="115" t="b">
        <f t="shared" si="300"/>
        <v>0</v>
      </c>
      <c r="AP405" s="115" t="b">
        <f t="shared" si="301"/>
        <v>0</v>
      </c>
      <c r="AQ405" s="115" t="b">
        <f t="shared" si="302"/>
        <v>0</v>
      </c>
      <c r="AR405" s="79">
        <f t="shared" si="303"/>
        <v>0</v>
      </c>
      <c r="AS405" s="79">
        <f t="shared" si="304"/>
        <v>0</v>
      </c>
      <c r="AT405" s="79">
        <f t="shared" si="305"/>
        <v>0</v>
      </c>
      <c r="AU405" s="79">
        <f t="shared" si="306"/>
        <v>0</v>
      </c>
      <c r="AV405" s="79">
        <f t="shared" si="307"/>
        <v>0</v>
      </c>
      <c r="AW405" s="79">
        <f t="shared" si="308"/>
        <v>0</v>
      </c>
      <c r="AX405" s="128">
        <f t="shared" si="309"/>
        <v>0</v>
      </c>
      <c r="AY405" s="128"/>
      <c r="AZ405" s="128"/>
      <c r="BA405" s="128">
        <f t="shared" si="310"/>
        <v>0</v>
      </c>
      <c r="BB405" s="128">
        <f t="shared" si="311"/>
        <v>0</v>
      </c>
      <c r="BC405" s="80">
        <f t="shared" si="315"/>
        <v>0</v>
      </c>
      <c r="BD405" s="80">
        <f t="shared" si="316"/>
        <v>0</v>
      </c>
      <c r="BE405" s="80">
        <f t="shared" si="317"/>
        <v>0</v>
      </c>
      <c r="BF405" s="80">
        <f t="shared" si="318"/>
        <v>0</v>
      </c>
      <c r="BG405" s="80">
        <f t="shared" si="319"/>
        <v>0</v>
      </c>
      <c r="BH405" s="80">
        <f t="shared" si="320"/>
        <v>0</v>
      </c>
      <c r="BI405" s="4">
        <f t="shared" si="312"/>
        <v>0</v>
      </c>
      <c r="BJ405" s="4">
        <f t="shared" si="313"/>
        <v>0</v>
      </c>
      <c r="BK405" s="4">
        <f t="shared" si="314"/>
        <v>0</v>
      </c>
      <c r="BL405" s="8" t="e">
        <f>VLOOKUP(CN405,'CIR Results'!$B$3:$L$42,2,FALSE)</f>
        <v>#N/A</v>
      </c>
      <c r="BM405" s="8" t="e">
        <f>VLOOKUP(CN405,'CIR Results'!$B$3:$L$42,3,FALSE)</f>
        <v>#N/A</v>
      </c>
      <c r="BN405" s="8" t="e">
        <f>VLOOKUP(CN405,'CIR Results'!$B$3:$L$42,4,FALSE)</f>
        <v>#N/A</v>
      </c>
      <c r="BO405" s="8" t="e">
        <f>VLOOKUP(CN405,'CIR Results'!$B$3:$L$42,5,FALSE)</f>
        <v>#N/A</v>
      </c>
      <c r="BP405" s="8" t="e">
        <f>VLOOKUP(CN405,'CIR Results'!$B$3:$L$42,6,FALSE)</f>
        <v>#N/A</v>
      </c>
      <c r="BQ405" s="8" t="e">
        <f>VLOOKUP(CN405,'CIR Results'!$B$3:$L$42,8,FALSE)</f>
        <v>#N/A</v>
      </c>
      <c r="BR405" s="8" t="e">
        <f>VLOOKUP(CN405,'CIR Results'!$B$3:$L$42,9,FALSE)</f>
        <v>#N/A</v>
      </c>
      <c r="BS405" s="8" t="e">
        <f>VLOOKUP(CN405,'CIR Results'!$B$3:$L$42,10,FALSE)</f>
        <v>#N/A</v>
      </c>
      <c r="BT405" s="8" t="e">
        <f>VLOOKUP(CN405,'CIR Results'!$B$3:$L$42,11,FALSE)</f>
        <v>#N/A</v>
      </c>
      <c r="BU405" s="136" t="e">
        <f>VLOOKUP(CN405,'CIR Team Info'!$B$5:$E$44,2,FALSE)</f>
        <v>#N/A</v>
      </c>
      <c r="BV405" s="136" t="e">
        <f>VLOOKUP(CN405,'CIR Team Info'!$B$5:$E$44,4,FALSE)</f>
        <v>#N/A</v>
      </c>
      <c r="BW405" s="136" t="str">
        <f t="shared" si="321"/>
        <v xml:space="preserve">0 0 0 </v>
      </c>
      <c r="BX405" s="168">
        <f>'Pit Scouting Data'!E364</f>
        <v>0</v>
      </c>
      <c r="BY405" s="168">
        <f>'Pit Scouting Data'!F364</f>
        <v>0</v>
      </c>
      <c r="BZ405" s="168">
        <f>'Pit Scouting Data'!G364</f>
        <v>0</v>
      </c>
      <c r="CA405" s="168">
        <f>'Pit Scouting Data'!H364</f>
        <v>0</v>
      </c>
      <c r="CB405" s="168">
        <f>'Pit Scouting Data'!I364</f>
        <v>0</v>
      </c>
      <c r="CC405" s="168">
        <f>'Pit Scouting Data'!J364</f>
        <v>0</v>
      </c>
      <c r="CD405" s="168">
        <f>'Pit Scouting Data'!K364</f>
        <v>0</v>
      </c>
      <c r="CE405" s="168">
        <f>'Pit Scouting Data'!L364</f>
        <v>0</v>
      </c>
      <c r="CF405" s="168">
        <f>'Pit Scouting Data'!M364</f>
        <v>0</v>
      </c>
      <c r="CG405" s="168">
        <f>'Pit Scouting Data'!N364</f>
        <v>0</v>
      </c>
      <c r="CH405" s="168">
        <f>'Pit Scouting Data'!O364</f>
        <v>0</v>
      </c>
      <c r="CI405" s="176">
        <f>'Pit Scouting Data'!P364</f>
        <v>0</v>
      </c>
      <c r="CJ405" s="176">
        <f>'Pit Scouting Data'!Q364</f>
        <v>0</v>
      </c>
      <c r="CK405" s="176">
        <f>'Pit Scouting Data'!R364</f>
        <v>0</v>
      </c>
      <c r="CL405" s="176">
        <f>'Pit Scouting Data'!S364</f>
        <v>0</v>
      </c>
      <c r="CM405" s="169">
        <f>'Pit Scouting Data'!A364</f>
        <v>0</v>
      </c>
      <c r="CN405" s="169">
        <f>'Pit Scouting Data'!B364</f>
        <v>0</v>
      </c>
      <c r="CO405" s="169">
        <f>'Pit Scouting Data'!C364</f>
        <v>0</v>
      </c>
      <c r="CP405" s="169">
        <f>'Pit Scouting Data'!D364</f>
        <v>0</v>
      </c>
      <c r="CQ405" s="169"/>
      <c r="CR405" s="169"/>
      <c r="CS405" s="169"/>
      <c r="CT405" s="169"/>
      <c r="CU405" s="169"/>
      <c r="CV405" s="169"/>
      <c r="CW405" s="169"/>
      <c r="CX405" s="169"/>
      <c r="CY405" s="169"/>
      <c r="CZ405" s="169"/>
      <c r="DA405" s="169"/>
      <c r="DB405" s="169"/>
      <c r="DC405" s="169"/>
      <c r="DD405" s="169"/>
      <c r="DE405" s="169"/>
      <c r="DF405" s="169"/>
      <c r="DG405" s="169"/>
      <c r="DH405" s="169"/>
      <c r="DI405" s="169"/>
      <c r="DJ405" s="2"/>
      <c r="DK405" s="2"/>
      <c r="DL405" s="2"/>
      <c r="DM405" s="2"/>
      <c r="DN405" s="2"/>
      <c r="DO405" s="2"/>
      <c r="DP405" s="169"/>
      <c r="DQ405" s="169"/>
      <c r="DR405" s="169"/>
      <c r="DS405" s="169"/>
      <c r="DT405" s="169"/>
      <c r="DU405" s="169"/>
      <c r="DV405" s="169"/>
      <c r="DW405" s="37"/>
      <c r="DX405" s="37"/>
      <c r="DZ405" s="153"/>
    </row>
    <row r="406" spans="1:130" s="164" customFormat="1" hidden="1" x14ac:dyDescent="0.25">
      <c r="A406" s="153">
        <f t="shared" si="276"/>
        <v>0</v>
      </c>
      <c r="B406" s="39"/>
      <c r="C406" s="39"/>
      <c r="D406" s="17">
        <f t="shared" si="277"/>
        <v>0</v>
      </c>
      <c r="E406" s="113">
        <f t="shared" si="278"/>
        <v>0</v>
      </c>
      <c r="F406" s="113">
        <f t="shared" si="279"/>
        <v>0</v>
      </c>
      <c r="G406" s="113">
        <f t="shared" si="280"/>
        <v>0</v>
      </c>
      <c r="H406" s="113">
        <f t="shared" si="281"/>
        <v>0</v>
      </c>
      <c r="I406" s="113">
        <f t="shared" si="282"/>
        <v>0</v>
      </c>
      <c r="J406" s="113">
        <f t="shared" si="283"/>
        <v>0</v>
      </c>
      <c r="K406" s="113">
        <f t="shared" si="284"/>
        <v>0</v>
      </c>
      <c r="L406" s="76">
        <v>8</v>
      </c>
      <c r="M406" s="76">
        <v>8</v>
      </c>
      <c r="N406" s="76">
        <v>6</v>
      </c>
      <c r="O406" s="76">
        <v>6</v>
      </c>
      <c r="P406" s="76">
        <v>6</v>
      </c>
      <c r="Q406" s="76">
        <v>2</v>
      </c>
      <c r="R406" s="76">
        <v>1</v>
      </c>
      <c r="S406" s="17">
        <f t="shared" si="285"/>
        <v>0</v>
      </c>
      <c r="T406" s="113">
        <f t="shared" si="286"/>
        <v>0</v>
      </c>
      <c r="U406" s="113">
        <f t="shared" si="287"/>
        <v>0</v>
      </c>
      <c r="V406" s="113">
        <f t="shared" si="288"/>
        <v>0</v>
      </c>
      <c r="W406" s="113">
        <f t="shared" si="289"/>
        <v>0</v>
      </c>
      <c r="X406" s="113">
        <f t="shared" si="290"/>
        <v>0</v>
      </c>
      <c r="Y406" s="113">
        <f t="shared" si="291"/>
        <v>0</v>
      </c>
      <c r="Z406" s="113">
        <f t="shared" si="292"/>
        <v>0</v>
      </c>
      <c r="AA406" s="76">
        <v>5</v>
      </c>
      <c r="AB406" s="76">
        <v>6</v>
      </c>
      <c r="AC406" s="76">
        <v>8</v>
      </c>
      <c r="AD406" s="76">
        <v>2</v>
      </c>
      <c r="AE406" s="76">
        <v>2</v>
      </c>
      <c r="AF406" s="76">
        <v>3</v>
      </c>
      <c r="AG406" s="76">
        <v>8</v>
      </c>
      <c r="AH406" s="131">
        <f t="shared" si="293"/>
        <v>0</v>
      </c>
      <c r="AI406" s="131">
        <f t="shared" si="294"/>
        <v>0</v>
      </c>
      <c r="AJ406" s="131">
        <f t="shared" si="295"/>
        <v>0</v>
      </c>
      <c r="AK406" s="131">
        <f t="shared" si="296"/>
        <v>0</v>
      </c>
      <c r="AL406" s="131">
        <f t="shared" si="297"/>
        <v>0</v>
      </c>
      <c r="AM406" s="131">
        <f t="shared" si="298"/>
        <v>0</v>
      </c>
      <c r="AN406" s="131">
        <f t="shared" si="299"/>
        <v>0</v>
      </c>
      <c r="AO406" s="115" t="b">
        <f t="shared" si="300"/>
        <v>0</v>
      </c>
      <c r="AP406" s="115" t="b">
        <f t="shared" si="301"/>
        <v>0</v>
      </c>
      <c r="AQ406" s="115" t="b">
        <f t="shared" si="302"/>
        <v>0</v>
      </c>
      <c r="AR406" s="79">
        <f t="shared" si="303"/>
        <v>0</v>
      </c>
      <c r="AS406" s="79">
        <f t="shared" si="304"/>
        <v>0</v>
      </c>
      <c r="AT406" s="79">
        <f t="shared" si="305"/>
        <v>0</v>
      </c>
      <c r="AU406" s="79">
        <f t="shared" si="306"/>
        <v>0</v>
      </c>
      <c r="AV406" s="79">
        <f t="shared" si="307"/>
        <v>0</v>
      </c>
      <c r="AW406" s="79">
        <f t="shared" si="308"/>
        <v>0</v>
      </c>
      <c r="AX406" s="128">
        <f t="shared" si="309"/>
        <v>0</v>
      </c>
      <c r="AY406" s="128"/>
      <c r="AZ406" s="128"/>
      <c r="BA406" s="128">
        <f t="shared" si="310"/>
        <v>0</v>
      </c>
      <c r="BB406" s="128">
        <f t="shared" si="311"/>
        <v>0</v>
      </c>
      <c r="BC406" s="80">
        <f t="shared" si="315"/>
        <v>0</v>
      </c>
      <c r="BD406" s="80">
        <f t="shared" si="316"/>
        <v>0</v>
      </c>
      <c r="BE406" s="80">
        <f t="shared" si="317"/>
        <v>0</v>
      </c>
      <c r="BF406" s="80">
        <f t="shared" si="318"/>
        <v>0</v>
      </c>
      <c r="BG406" s="80">
        <f t="shared" si="319"/>
        <v>0</v>
      </c>
      <c r="BH406" s="80">
        <f t="shared" si="320"/>
        <v>0</v>
      </c>
      <c r="BI406" s="4">
        <f t="shared" si="312"/>
        <v>0</v>
      </c>
      <c r="BJ406" s="4">
        <f t="shared" si="313"/>
        <v>0</v>
      </c>
      <c r="BK406" s="4">
        <f t="shared" si="314"/>
        <v>0</v>
      </c>
      <c r="BL406" s="8" t="e">
        <f>VLOOKUP(CN406,'CIR Results'!$B$3:$L$42,2,FALSE)</f>
        <v>#N/A</v>
      </c>
      <c r="BM406" s="8" t="e">
        <f>VLOOKUP(CN406,'CIR Results'!$B$3:$L$42,3,FALSE)</f>
        <v>#N/A</v>
      </c>
      <c r="BN406" s="8" t="e">
        <f>VLOOKUP(CN406,'CIR Results'!$B$3:$L$42,4,FALSE)</f>
        <v>#N/A</v>
      </c>
      <c r="BO406" s="8" t="e">
        <f>VLOOKUP(CN406,'CIR Results'!$B$3:$L$42,5,FALSE)</f>
        <v>#N/A</v>
      </c>
      <c r="BP406" s="8" t="e">
        <f>VLOOKUP(CN406,'CIR Results'!$B$3:$L$42,6,FALSE)</f>
        <v>#N/A</v>
      </c>
      <c r="BQ406" s="8" t="e">
        <f>VLOOKUP(CN406,'CIR Results'!$B$3:$L$42,8,FALSE)</f>
        <v>#N/A</v>
      </c>
      <c r="BR406" s="8" t="e">
        <f>VLOOKUP(CN406,'CIR Results'!$B$3:$L$42,9,FALSE)</f>
        <v>#N/A</v>
      </c>
      <c r="BS406" s="8" t="e">
        <f>VLOOKUP(CN406,'CIR Results'!$B$3:$L$42,10,FALSE)</f>
        <v>#N/A</v>
      </c>
      <c r="BT406" s="8" t="e">
        <f>VLOOKUP(CN406,'CIR Results'!$B$3:$L$42,11,FALSE)</f>
        <v>#N/A</v>
      </c>
      <c r="BU406" s="136" t="e">
        <f>VLOOKUP(CN406,'CIR Team Info'!$B$5:$E$44,2,FALSE)</f>
        <v>#N/A</v>
      </c>
      <c r="BV406" s="136" t="e">
        <f>VLOOKUP(CN406,'CIR Team Info'!$B$5:$E$44,4,FALSE)</f>
        <v>#N/A</v>
      </c>
      <c r="BW406" s="136" t="str">
        <f t="shared" si="321"/>
        <v xml:space="preserve">0 0 0 </v>
      </c>
      <c r="BX406" s="168">
        <f>'Pit Scouting Data'!E365</f>
        <v>0</v>
      </c>
      <c r="BY406" s="168">
        <f>'Pit Scouting Data'!F365</f>
        <v>0</v>
      </c>
      <c r="BZ406" s="168">
        <f>'Pit Scouting Data'!G365</f>
        <v>0</v>
      </c>
      <c r="CA406" s="168">
        <f>'Pit Scouting Data'!H365</f>
        <v>0</v>
      </c>
      <c r="CB406" s="168">
        <f>'Pit Scouting Data'!I365</f>
        <v>0</v>
      </c>
      <c r="CC406" s="168">
        <f>'Pit Scouting Data'!J365</f>
        <v>0</v>
      </c>
      <c r="CD406" s="168">
        <f>'Pit Scouting Data'!K365</f>
        <v>0</v>
      </c>
      <c r="CE406" s="168">
        <f>'Pit Scouting Data'!L365</f>
        <v>0</v>
      </c>
      <c r="CF406" s="168">
        <f>'Pit Scouting Data'!M365</f>
        <v>0</v>
      </c>
      <c r="CG406" s="168">
        <f>'Pit Scouting Data'!N365</f>
        <v>0</v>
      </c>
      <c r="CH406" s="168">
        <f>'Pit Scouting Data'!O365</f>
        <v>0</v>
      </c>
      <c r="CI406" s="176">
        <f>'Pit Scouting Data'!P365</f>
        <v>0</v>
      </c>
      <c r="CJ406" s="176">
        <f>'Pit Scouting Data'!Q365</f>
        <v>0</v>
      </c>
      <c r="CK406" s="176">
        <f>'Pit Scouting Data'!R365</f>
        <v>0</v>
      </c>
      <c r="CL406" s="176">
        <f>'Pit Scouting Data'!S365</f>
        <v>0</v>
      </c>
      <c r="CM406" s="169">
        <f>'Pit Scouting Data'!A365</f>
        <v>0</v>
      </c>
      <c r="CN406" s="169">
        <f>'Pit Scouting Data'!B365</f>
        <v>0</v>
      </c>
      <c r="CO406" s="169">
        <f>'Pit Scouting Data'!C365</f>
        <v>0</v>
      </c>
      <c r="CP406" s="169">
        <f>'Pit Scouting Data'!D365</f>
        <v>0</v>
      </c>
      <c r="CQ406" s="169"/>
      <c r="CR406" s="169"/>
      <c r="CS406" s="169"/>
      <c r="CT406" s="169"/>
      <c r="CU406" s="169"/>
      <c r="CV406" s="169"/>
      <c r="CW406" s="169"/>
      <c r="CX406" s="169"/>
      <c r="CY406" s="169"/>
      <c r="CZ406" s="169"/>
      <c r="DA406" s="169"/>
      <c r="DB406" s="169"/>
      <c r="DC406" s="169"/>
      <c r="DD406" s="169"/>
      <c r="DE406" s="169"/>
      <c r="DF406" s="169"/>
      <c r="DG406" s="169"/>
      <c r="DH406" s="169"/>
      <c r="DI406" s="169"/>
      <c r="DJ406" s="2"/>
      <c r="DK406" s="2"/>
      <c r="DL406" s="2"/>
      <c r="DM406" s="2"/>
      <c r="DN406" s="2"/>
      <c r="DO406" s="2"/>
      <c r="DP406" s="169"/>
      <c r="DQ406" s="169"/>
      <c r="DR406" s="169"/>
      <c r="DS406" s="169"/>
      <c r="DT406" s="169"/>
      <c r="DU406" s="169"/>
      <c r="DV406" s="169"/>
      <c r="DW406" s="37"/>
      <c r="DX406" s="37"/>
      <c r="DZ406" s="153"/>
    </row>
    <row r="407" spans="1:130" s="164" customFormat="1" hidden="1" x14ac:dyDescent="0.25">
      <c r="A407" s="153">
        <f t="shared" si="276"/>
        <v>0</v>
      </c>
      <c r="B407" s="39"/>
      <c r="C407" s="39"/>
      <c r="D407" s="17">
        <f t="shared" si="277"/>
        <v>0</v>
      </c>
      <c r="E407" s="113">
        <f t="shared" si="278"/>
        <v>0</v>
      </c>
      <c r="F407" s="113">
        <f t="shared" si="279"/>
        <v>0</v>
      </c>
      <c r="G407" s="113">
        <f t="shared" si="280"/>
        <v>0</v>
      </c>
      <c r="H407" s="113">
        <f t="shared" si="281"/>
        <v>0</v>
      </c>
      <c r="I407" s="113">
        <f t="shared" si="282"/>
        <v>0</v>
      </c>
      <c r="J407" s="113">
        <f t="shared" si="283"/>
        <v>0</v>
      </c>
      <c r="K407" s="113">
        <f t="shared" si="284"/>
        <v>0</v>
      </c>
      <c r="L407" s="76">
        <v>8</v>
      </c>
      <c r="M407" s="76">
        <v>8</v>
      </c>
      <c r="N407" s="76">
        <v>6</v>
      </c>
      <c r="O407" s="76">
        <v>6</v>
      </c>
      <c r="P407" s="76">
        <v>6</v>
      </c>
      <c r="Q407" s="76">
        <v>2</v>
      </c>
      <c r="R407" s="76">
        <v>1</v>
      </c>
      <c r="S407" s="17">
        <f t="shared" si="285"/>
        <v>0</v>
      </c>
      <c r="T407" s="113">
        <f t="shared" si="286"/>
        <v>0</v>
      </c>
      <c r="U407" s="113">
        <f t="shared" si="287"/>
        <v>0</v>
      </c>
      <c r="V407" s="113">
        <f t="shared" si="288"/>
        <v>0</v>
      </c>
      <c r="W407" s="113">
        <f t="shared" si="289"/>
        <v>0</v>
      </c>
      <c r="X407" s="113">
        <f t="shared" si="290"/>
        <v>0</v>
      </c>
      <c r="Y407" s="113">
        <f t="shared" si="291"/>
        <v>0</v>
      </c>
      <c r="Z407" s="113">
        <f t="shared" si="292"/>
        <v>0</v>
      </c>
      <c r="AA407" s="76">
        <v>5</v>
      </c>
      <c r="AB407" s="76">
        <v>6</v>
      </c>
      <c r="AC407" s="76">
        <v>8</v>
      </c>
      <c r="AD407" s="76">
        <v>2</v>
      </c>
      <c r="AE407" s="76">
        <v>2</v>
      </c>
      <c r="AF407" s="76">
        <v>3</v>
      </c>
      <c r="AG407" s="76">
        <v>8</v>
      </c>
      <c r="AH407" s="131">
        <f t="shared" si="293"/>
        <v>0</v>
      </c>
      <c r="AI407" s="131">
        <f t="shared" si="294"/>
        <v>0</v>
      </c>
      <c r="AJ407" s="131">
        <f t="shared" si="295"/>
        <v>0</v>
      </c>
      <c r="AK407" s="131">
        <f t="shared" si="296"/>
        <v>0</v>
      </c>
      <c r="AL407" s="131">
        <f t="shared" si="297"/>
        <v>0</v>
      </c>
      <c r="AM407" s="131">
        <f t="shared" si="298"/>
        <v>0</v>
      </c>
      <c r="AN407" s="131">
        <f t="shared" si="299"/>
        <v>0</v>
      </c>
      <c r="AO407" s="115" t="b">
        <f t="shared" si="300"/>
        <v>0</v>
      </c>
      <c r="AP407" s="115" t="b">
        <f t="shared" si="301"/>
        <v>0</v>
      </c>
      <c r="AQ407" s="115" t="b">
        <f t="shared" si="302"/>
        <v>0</v>
      </c>
      <c r="AR407" s="79">
        <f t="shared" si="303"/>
        <v>0</v>
      </c>
      <c r="AS407" s="79">
        <f t="shared" si="304"/>
        <v>0</v>
      </c>
      <c r="AT407" s="79">
        <f t="shared" si="305"/>
        <v>0</v>
      </c>
      <c r="AU407" s="79">
        <f t="shared" si="306"/>
        <v>0</v>
      </c>
      <c r="AV407" s="79">
        <f t="shared" si="307"/>
        <v>0</v>
      </c>
      <c r="AW407" s="79">
        <f t="shared" si="308"/>
        <v>0</v>
      </c>
      <c r="AX407" s="128">
        <f t="shared" si="309"/>
        <v>0</v>
      </c>
      <c r="AY407" s="128"/>
      <c r="AZ407" s="128"/>
      <c r="BA407" s="128">
        <f t="shared" si="310"/>
        <v>0</v>
      </c>
      <c r="BB407" s="128">
        <f t="shared" si="311"/>
        <v>0</v>
      </c>
      <c r="BC407" s="80">
        <f t="shared" si="315"/>
        <v>0</v>
      </c>
      <c r="BD407" s="80">
        <f t="shared" si="316"/>
        <v>0</v>
      </c>
      <c r="BE407" s="80">
        <f t="shared" si="317"/>
        <v>0</v>
      </c>
      <c r="BF407" s="80">
        <f t="shared" si="318"/>
        <v>0</v>
      </c>
      <c r="BG407" s="80">
        <f t="shared" si="319"/>
        <v>0</v>
      </c>
      <c r="BH407" s="80">
        <f t="shared" si="320"/>
        <v>0</v>
      </c>
      <c r="BI407" s="4">
        <f t="shared" si="312"/>
        <v>0</v>
      </c>
      <c r="BJ407" s="4">
        <f t="shared" si="313"/>
        <v>0</v>
      </c>
      <c r="BK407" s="4">
        <f t="shared" si="314"/>
        <v>0</v>
      </c>
      <c r="BL407" s="8" t="e">
        <f>VLOOKUP(CN407,'CIR Results'!$B$3:$L$42,2,FALSE)</f>
        <v>#N/A</v>
      </c>
      <c r="BM407" s="8" t="e">
        <f>VLOOKUP(CN407,'CIR Results'!$B$3:$L$42,3,FALSE)</f>
        <v>#N/A</v>
      </c>
      <c r="BN407" s="8" t="e">
        <f>VLOOKUP(CN407,'CIR Results'!$B$3:$L$42,4,FALSE)</f>
        <v>#N/A</v>
      </c>
      <c r="BO407" s="8" t="e">
        <f>VLOOKUP(CN407,'CIR Results'!$B$3:$L$42,5,FALSE)</f>
        <v>#N/A</v>
      </c>
      <c r="BP407" s="8" t="e">
        <f>VLOOKUP(CN407,'CIR Results'!$B$3:$L$42,6,FALSE)</f>
        <v>#N/A</v>
      </c>
      <c r="BQ407" s="8" t="e">
        <f>VLOOKUP(CN407,'CIR Results'!$B$3:$L$42,8,FALSE)</f>
        <v>#N/A</v>
      </c>
      <c r="BR407" s="8" t="e">
        <f>VLOOKUP(CN407,'CIR Results'!$B$3:$L$42,9,FALSE)</f>
        <v>#N/A</v>
      </c>
      <c r="BS407" s="8" t="e">
        <f>VLOOKUP(CN407,'CIR Results'!$B$3:$L$42,10,FALSE)</f>
        <v>#N/A</v>
      </c>
      <c r="BT407" s="8" t="e">
        <f>VLOOKUP(CN407,'CIR Results'!$B$3:$L$42,11,FALSE)</f>
        <v>#N/A</v>
      </c>
      <c r="BU407" s="136" t="e">
        <f>VLOOKUP(CN407,'CIR Team Info'!$B$5:$E$44,2,FALSE)</f>
        <v>#N/A</v>
      </c>
      <c r="BV407" s="136" t="e">
        <f>VLOOKUP(CN407,'CIR Team Info'!$B$5:$E$44,4,FALSE)</f>
        <v>#N/A</v>
      </c>
      <c r="BW407" s="136" t="str">
        <f t="shared" si="321"/>
        <v xml:space="preserve">0 0 0 </v>
      </c>
      <c r="BX407" s="168">
        <f>'Pit Scouting Data'!E366</f>
        <v>0</v>
      </c>
      <c r="BY407" s="168">
        <f>'Pit Scouting Data'!F366</f>
        <v>0</v>
      </c>
      <c r="BZ407" s="168">
        <f>'Pit Scouting Data'!G366</f>
        <v>0</v>
      </c>
      <c r="CA407" s="168">
        <f>'Pit Scouting Data'!H366</f>
        <v>0</v>
      </c>
      <c r="CB407" s="168">
        <f>'Pit Scouting Data'!I366</f>
        <v>0</v>
      </c>
      <c r="CC407" s="168">
        <f>'Pit Scouting Data'!J366</f>
        <v>0</v>
      </c>
      <c r="CD407" s="168">
        <f>'Pit Scouting Data'!K366</f>
        <v>0</v>
      </c>
      <c r="CE407" s="168">
        <f>'Pit Scouting Data'!L366</f>
        <v>0</v>
      </c>
      <c r="CF407" s="168">
        <f>'Pit Scouting Data'!M366</f>
        <v>0</v>
      </c>
      <c r="CG407" s="168">
        <f>'Pit Scouting Data'!N366</f>
        <v>0</v>
      </c>
      <c r="CH407" s="168">
        <f>'Pit Scouting Data'!O366</f>
        <v>0</v>
      </c>
      <c r="CI407" s="176">
        <f>'Pit Scouting Data'!P366</f>
        <v>0</v>
      </c>
      <c r="CJ407" s="176">
        <f>'Pit Scouting Data'!Q366</f>
        <v>0</v>
      </c>
      <c r="CK407" s="176">
        <f>'Pit Scouting Data'!R366</f>
        <v>0</v>
      </c>
      <c r="CL407" s="176">
        <f>'Pit Scouting Data'!S366</f>
        <v>0</v>
      </c>
      <c r="CM407" s="169">
        <f>'Pit Scouting Data'!A366</f>
        <v>0</v>
      </c>
      <c r="CN407" s="169">
        <f>'Pit Scouting Data'!B366</f>
        <v>0</v>
      </c>
      <c r="CO407" s="169">
        <f>'Pit Scouting Data'!C366</f>
        <v>0</v>
      </c>
      <c r="CP407" s="169">
        <f>'Pit Scouting Data'!D366</f>
        <v>0</v>
      </c>
      <c r="CQ407" s="169"/>
      <c r="CR407" s="169"/>
      <c r="CS407" s="169"/>
      <c r="CT407" s="169"/>
      <c r="CU407" s="169"/>
      <c r="CV407" s="169"/>
      <c r="CW407" s="169"/>
      <c r="CX407" s="169"/>
      <c r="CY407" s="169"/>
      <c r="CZ407" s="169"/>
      <c r="DA407" s="169"/>
      <c r="DB407" s="169"/>
      <c r="DC407" s="169"/>
      <c r="DD407" s="169"/>
      <c r="DE407" s="169"/>
      <c r="DF407" s="169"/>
      <c r="DG407" s="169"/>
      <c r="DH407" s="169"/>
      <c r="DI407" s="169"/>
      <c r="DJ407" s="2"/>
      <c r="DK407" s="2"/>
      <c r="DL407" s="2"/>
      <c r="DM407" s="2"/>
      <c r="DN407" s="2"/>
      <c r="DO407" s="2"/>
      <c r="DP407" s="169"/>
      <c r="DQ407" s="169"/>
      <c r="DR407" s="169"/>
      <c r="DS407" s="169"/>
      <c r="DT407" s="169"/>
      <c r="DU407" s="169"/>
      <c r="DV407" s="169"/>
      <c r="DW407" s="37"/>
      <c r="DX407" s="37"/>
      <c r="DZ407" s="153"/>
    </row>
    <row r="408" spans="1:130" s="164" customFormat="1" hidden="1" x14ac:dyDescent="0.25">
      <c r="A408" s="153">
        <f t="shared" si="276"/>
        <v>0</v>
      </c>
      <c r="B408" s="39"/>
      <c r="C408" s="39"/>
      <c r="D408" s="17">
        <f t="shared" si="277"/>
        <v>0</v>
      </c>
      <c r="E408" s="113">
        <f t="shared" si="278"/>
        <v>0</v>
      </c>
      <c r="F408" s="113">
        <f t="shared" si="279"/>
        <v>0</v>
      </c>
      <c r="G408" s="113">
        <f t="shared" si="280"/>
        <v>0</v>
      </c>
      <c r="H408" s="113">
        <f t="shared" si="281"/>
        <v>0</v>
      </c>
      <c r="I408" s="113">
        <f t="shared" si="282"/>
        <v>0</v>
      </c>
      <c r="J408" s="113">
        <f t="shared" si="283"/>
        <v>0</v>
      </c>
      <c r="K408" s="113">
        <f t="shared" si="284"/>
        <v>0</v>
      </c>
      <c r="L408" s="76">
        <v>8</v>
      </c>
      <c r="M408" s="76">
        <v>8</v>
      </c>
      <c r="N408" s="76">
        <v>6</v>
      </c>
      <c r="O408" s="76">
        <v>6</v>
      </c>
      <c r="P408" s="76">
        <v>6</v>
      </c>
      <c r="Q408" s="76">
        <v>2</v>
      </c>
      <c r="R408" s="76">
        <v>1</v>
      </c>
      <c r="S408" s="17">
        <f t="shared" si="285"/>
        <v>0</v>
      </c>
      <c r="T408" s="113">
        <f t="shared" si="286"/>
        <v>0</v>
      </c>
      <c r="U408" s="113">
        <f t="shared" si="287"/>
        <v>0</v>
      </c>
      <c r="V408" s="113">
        <f t="shared" si="288"/>
        <v>0</v>
      </c>
      <c r="W408" s="113">
        <f t="shared" si="289"/>
        <v>0</v>
      </c>
      <c r="X408" s="113">
        <f t="shared" si="290"/>
        <v>0</v>
      </c>
      <c r="Y408" s="113">
        <f t="shared" si="291"/>
        <v>0</v>
      </c>
      <c r="Z408" s="113">
        <f t="shared" si="292"/>
        <v>0</v>
      </c>
      <c r="AA408" s="76">
        <v>5</v>
      </c>
      <c r="AB408" s="76">
        <v>6</v>
      </c>
      <c r="AC408" s="76">
        <v>8</v>
      </c>
      <c r="AD408" s="76">
        <v>2</v>
      </c>
      <c r="AE408" s="76">
        <v>2</v>
      </c>
      <c r="AF408" s="76">
        <v>3</v>
      </c>
      <c r="AG408" s="76">
        <v>8</v>
      </c>
      <c r="AH408" s="131">
        <f t="shared" si="293"/>
        <v>0</v>
      </c>
      <c r="AI408" s="131">
        <f t="shared" si="294"/>
        <v>0</v>
      </c>
      <c r="AJ408" s="131">
        <f t="shared" si="295"/>
        <v>0</v>
      </c>
      <c r="AK408" s="131">
        <f t="shared" si="296"/>
        <v>0</v>
      </c>
      <c r="AL408" s="131">
        <f t="shared" si="297"/>
        <v>0</v>
      </c>
      <c r="AM408" s="131">
        <f t="shared" si="298"/>
        <v>0</v>
      </c>
      <c r="AN408" s="131">
        <f t="shared" si="299"/>
        <v>0</v>
      </c>
      <c r="AO408" s="115" t="b">
        <f t="shared" si="300"/>
        <v>0</v>
      </c>
      <c r="AP408" s="115" t="b">
        <f t="shared" si="301"/>
        <v>0</v>
      </c>
      <c r="AQ408" s="115" t="b">
        <f t="shared" si="302"/>
        <v>0</v>
      </c>
      <c r="AR408" s="79">
        <f t="shared" si="303"/>
        <v>0</v>
      </c>
      <c r="AS408" s="79">
        <f t="shared" si="304"/>
        <v>0</v>
      </c>
      <c r="AT408" s="79">
        <f t="shared" si="305"/>
        <v>0</v>
      </c>
      <c r="AU408" s="79">
        <f t="shared" si="306"/>
        <v>0</v>
      </c>
      <c r="AV408" s="79">
        <f t="shared" si="307"/>
        <v>0</v>
      </c>
      <c r="AW408" s="79">
        <f t="shared" si="308"/>
        <v>0</v>
      </c>
      <c r="AX408" s="128">
        <f t="shared" si="309"/>
        <v>0</v>
      </c>
      <c r="AY408" s="128"/>
      <c r="AZ408" s="128"/>
      <c r="BA408" s="128">
        <f t="shared" si="310"/>
        <v>0</v>
      </c>
      <c r="BB408" s="128">
        <f t="shared" si="311"/>
        <v>0</v>
      </c>
      <c r="BC408" s="80">
        <f t="shared" si="315"/>
        <v>0</v>
      </c>
      <c r="BD408" s="80">
        <f t="shared" si="316"/>
        <v>0</v>
      </c>
      <c r="BE408" s="80">
        <f t="shared" si="317"/>
        <v>0</v>
      </c>
      <c r="BF408" s="80">
        <f t="shared" si="318"/>
        <v>0</v>
      </c>
      <c r="BG408" s="80">
        <f t="shared" si="319"/>
        <v>0</v>
      </c>
      <c r="BH408" s="80">
        <f t="shared" si="320"/>
        <v>0</v>
      </c>
      <c r="BI408" s="4">
        <f t="shared" si="312"/>
        <v>0</v>
      </c>
      <c r="BJ408" s="4">
        <f t="shared" si="313"/>
        <v>0</v>
      </c>
      <c r="BK408" s="4">
        <f t="shared" si="314"/>
        <v>0</v>
      </c>
      <c r="BL408" s="8" t="e">
        <f>VLOOKUP(CN408,'CIR Results'!$B$3:$L$42,2,FALSE)</f>
        <v>#N/A</v>
      </c>
      <c r="BM408" s="8" t="e">
        <f>VLOOKUP(CN408,'CIR Results'!$B$3:$L$42,3,FALSE)</f>
        <v>#N/A</v>
      </c>
      <c r="BN408" s="8" t="e">
        <f>VLOOKUP(CN408,'CIR Results'!$B$3:$L$42,4,FALSE)</f>
        <v>#N/A</v>
      </c>
      <c r="BO408" s="8" t="e">
        <f>VLOOKUP(CN408,'CIR Results'!$B$3:$L$42,5,FALSE)</f>
        <v>#N/A</v>
      </c>
      <c r="BP408" s="8" t="e">
        <f>VLOOKUP(CN408,'CIR Results'!$B$3:$L$42,6,FALSE)</f>
        <v>#N/A</v>
      </c>
      <c r="BQ408" s="8" t="e">
        <f>VLOOKUP(CN408,'CIR Results'!$B$3:$L$42,8,FALSE)</f>
        <v>#N/A</v>
      </c>
      <c r="BR408" s="8" t="e">
        <f>VLOOKUP(CN408,'CIR Results'!$B$3:$L$42,9,FALSE)</f>
        <v>#N/A</v>
      </c>
      <c r="BS408" s="8" t="e">
        <f>VLOOKUP(CN408,'CIR Results'!$B$3:$L$42,10,FALSE)</f>
        <v>#N/A</v>
      </c>
      <c r="BT408" s="8" t="e">
        <f>VLOOKUP(CN408,'CIR Results'!$B$3:$L$42,11,FALSE)</f>
        <v>#N/A</v>
      </c>
      <c r="BU408" s="136" t="e">
        <f>VLOOKUP(CN408,'CIR Team Info'!$B$5:$E$44,2,FALSE)</f>
        <v>#N/A</v>
      </c>
      <c r="BV408" s="136" t="e">
        <f>VLOOKUP(CN408,'CIR Team Info'!$B$5:$E$44,4,FALSE)</f>
        <v>#N/A</v>
      </c>
      <c r="BW408" s="136" t="str">
        <f t="shared" si="321"/>
        <v xml:space="preserve">0 0 0 </v>
      </c>
      <c r="BX408" s="168">
        <f>'Pit Scouting Data'!E367</f>
        <v>0</v>
      </c>
      <c r="BY408" s="168">
        <f>'Pit Scouting Data'!F367</f>
        <v>0</v>
      </c>
      <c r="BZ408" s="168">
        <f>'Pit Scouting Data'!G367</f>
        <v>0</v>
      </c>
      <c r="CA408" s="168">
        <f>'Pit Scouting Data'!H367</f>
        <v>0</v>
      </c>
      <c r="CB408" s="168">
        <f>'Pit Scouting Data'!I367</f>
        <v>0</v>
      </c>
      <c r="CC408" s="168">
        <f>'Pit Scouting Data'!J367</f>
        <v>0</v>
      </c>
      <c r="CD408" s="168">
        <f>'Pit Scouting Data'!K367</f>
        <v>0</v>
      </c>
      <c r="CE408" s="168">
        <f>'Pit Scouting Data'!L367</f>
        <v>0</v>
      </c>
      <c r="CF408" s="168">
        <f>'Pit Scouting Data'!M367</f>
        <v>0</v>
      </c>
      <c r="CG408" s="168">
        <f>'Pit Scouting Data'!N367</f>
        <v>0</v>
      </c>
      <c r="CH408" s="168">
        <f>'Pit Scouting Data'!O367</f>
        <v>0</v>
      </c>
      <c r="CI408" s="176">
        <f>'Pit Scouting Data'!P367</f>
        <v>0</v>
      </c>
      <c r="CJ408" s="176">
        <f>'Pit Scouting Data'!Q367</f>
        <v>0</v>
      </c>
      <c r="CK408" s="176">
        <f>'Pit Scouting Data'!R367</f>
        <v>0</v>
      </c>
      <c r="CL408" s="176">
        <f>'Pit Scouting Data'!S367</f>
        <v>0</v>
      </c>
      <c r="CM408" s="169">
        <f>'Pit Scouting Data'!A367</f>
        <v>0</v>
      </c>
      <c r="CN408" s="169">
        <f>'Pit Scouting Data'!B367</f>
        <v>0</v>
      </c>
      <c r="CO408" s="169">
        <f>'Pit Scouting Data'!C367</f>
        <v>0</v>
      </c>
      <c r="CP408" s="169">
        <f>'Pit Scouting Data'!D367</f>
        <v>0</v>
      </c>
      <c r="CQ408" s="169"/>
      <c r="CR408" s="169"/>
      <c r="CS408" s="169"/>
      <c r="CT408" s="169"/>
      <c r="CU408" s="169"/>
      <c r="CV408" s="169"/>
      <c r="CW408" s="169"/>
      <c r="CX408" s="169"/>
      <c r="CY408" s="169"/>
      <c r="CZ408" s="169"/>
      <c r="DA408" s="169"/>
      <c r="DB408" s="169"/>
      <c r="DC408" s="169"/>
      <c r="DD408" s="169"/>
      <c r="DE408" s="169"/>
      <c r="DF408" s="169"/>
      <c r="DG408" s="169"/>
      <c r="DH408" s="169"/>
      <c r="DI408" s="169"/>
      <c r="DJ408" s="2"/>
      <c r="DK408" s="2"/>
      <c r="DL408" s="2"/>
      <c r="DM408" s="2"/>
      <c r="DN408" s="2"/>
      <c r="DO408" s="2"/>
      <c r="DP408" s="169"/>
      <c r="DQ408" s="169"/>
      <c r="DR408" s="169"/>
      <c r="DS408" s="169"/>
      <c r="DT408" s="169"/>
      <c r="DU408" s="169"/>
      <c r="DV408" s="169"/>
      <c r="DW408" s="37"/>
      <c r="DX408" s="37"/>
      <c r="DZ408" s="153"/>
    </row>
    <row r="409" spans="1:130" s="164" customFormat="1" hidden="1" x14ac:dyDescent="0.25">
      <c r="A409" s="153">
        <f t="shared" si="276"/>
        <v>0</v>
      </c>
      <c r="B409" s="39"/>
      <c r="C409" s="39"/>
      <c r="D409" s="17">
        <f t="shared" si="277"/>
        <v>0</v>
      </c>
      <c r="E409" s="113">
        <f t="shared" si="278"/>
        <v>0</v>
      </c>
      <c r="F409" s="113">
        <f t="shared" si="279"/>
        <v>0</v>
      </c>
      <c r="G409" s="113">
        <f t="shared" si="280"/>
        <v>0</v>
      </c>
      <c r="H409" s="113">
        <f t="shared" si="281"/>
        <v>0</v>
      </c>
      <c r="I409" s="113">
        <f t="shared" si="282"/>
        <v>0</v>
      </c>
      <c r="J409" s="113">
        <f t="shared" si="283"/>
        <v>0</v>
      </c>
      <c r="K409" s="113">
        <f t="shared" si="284"/>
        <v>0</v>
      </c>
      <c r="L409" s="76">
        <v>8</v>
      </c>
      <c r="M409" s="76">
        <v>8</v>
      </c>
      <c r="N409" s="76">
        <v>6</v>
      </c>
      <c r="O409" s="76">
        <v>6</v>
      </c>
      <c r="P409" s="76">
        <v>6</v>
      </c>
      <c r="Q409" s="76">
        <v>2</v>
      </c>
      <c r="R409" s="76">
        <v>1</v>
      </c>
      <c r="S409" s="17">
        <f t="shared" si="285"/>
        <v>0</v>
      </c>
      <c r="T409" s="113">
        <f t="shared" si="286"/>
        <v>0</v>
      </c>
      <c r="U409" s="113">
        <f t="shared" si="287"/>
        <v>0</v>
      </c>
      <c r="V409" s="113">
        <f t="shared" si="288"/>
        <v>0</v>
      </c>
      <c r="W409" s="113">
        <f t="shared" si="289"/>
        <v>0</v>
      </c>
      <c r="X409" s="113">
        <f t="shared" si="290"/>
        <v>0</v>
      </c>
      <c r="Y409" s="113">
        <f t="shared" si="291"/>
        <v>0</v>
      </c>
      <c r="Z409" s="113">
        <f t="shared" si="292"/>
        <v>0</v>
      </c>
      <c r="AA409" s="76">
        <v>5</v>
      </c>
      <c r="AB409" s="76">
        <v>6</v>
      </c>
      <c r="AC409" s="76">
        <v>8</v>
      </c>
      <c r="AD409" s="76">
        <v>2</v>
      </c>
      <c r="AE409" s="76">
        <v>2</v>
      </c>
      <c r="AF409" s="76">
        <v>3</v>
      </c>
      <c r="AG409" s="76">
        <v>8</v>
      </c>
      <c r="AH409" s="131">
        <f t="shared" si="293"/>
        <v>0</v>
      </c>
      <c r="AI409" s="131">
        <f t="shared" si="294"/>
        <v>0</v>
      </c>
      <c r="AJ409" s="131">
        <f t="shared" si="295"/>
        <v>0</v>
      </c>
      <c r="AK409" s="131">
        <f t="shared" si="296"/>
        <v>0</v>
      </c>
      <c r="AL409" s="131">
        <f t="shared" si="297"/>
        <v>0</v>
      </c>
      <c r="AM409" s="131">
        <f t="shared" si="298"/>
        <v>0</v>
      </c>
      <c r="AN409" s="131">
        <f t="shared" si="299"/>
        <v>0</v>
      </c>
      <c r="AO409" s="115" t="b">
        <f t="shared" si="300"/>
        <v>0</v>
      </c>
      <c r="AP409" s="115" t="b">
        <f t="shared" si="301"/>
        <v>0</v>
      </c>
      <c r="AQ409" s="115" t="b">
        <f t="shared" si="302"/>
        <v>0</v>
      </c>
      <c r="AR409" s="79">
        <f t="shared" si="303"/>
        <v>0</v>
      </c>
      <c r="AS409" s="79">
        <f t="shared" si="304"/>
        <v>0</v>
      </c>
      <c r="AT409" s="79">
        <f t="shared" si="305"/>
        <v>0</v>
      </c>
      <c r="AU409" s="79">
        <f t="shared" si="306"/>
        <v>0</v>
      </c>
      <c r="AV409" s="79">
        <f t="shared" si="307"/>
        <v>0</v>
      </c>
      <c r="AW409" s="79">
        <f t="shared" si="308"/>
        <v>0</v>
      </c>
      <c r="AX409" s="128">
        <f t="shared" si="309"/>
        <v>0</v>
      </c>
      <c r="AY409" s="128"/>
      <c r="AZ409" s="128"/>
      <c r="BA409" s="128">
        <f t="shared" si="310"/>
        <v>0</v>
      </c>
      <c r="BB409" s="128">
        <f t="shared" si="311"/>
        <v>0</v>
      </c>
      <c r="BC409" s="80">
        <f t="shared" si="315"/>
        <v>0</v>
      </c>
      <c r="BD409" s="80">
        <f t="shared" si="316"/>
        <v>0</v>
      </c>
      <c r="BE409" s="80">
        <f t="shared" si="317"/>
        <v>0</v>
      </c>
      <c r="BF409" s="80">
        <f t="shared" si="318"/>
        <v>0</v>
      </c>
      <c r="BG409" s="80">
        <f t="shared" si="319"/>
        <v>0</v>
      </c>
      <c r="BH409" s="80">
        <f t="shared" si="320"/>
        <v>0</v>
      </c>
      <c r="BI409" s="4">
        <f t="shared" si="312"/>
        <v>0</v>
      </c>
      <c r="BJ409" s="4">
        <f t="shared" si="313"/>
        <v>0</v>
      </c>
      <c r="BK409" s="4">
        <f t="shared" si="314"/>
        <v>0</v>
      </c>
      <c r="BL409" s="8" t="e">
        <f>VLOOKUP(CN409,'CIR Results'!$B$3:$L$42,2,FALSE)</f>
        <v>#N/A</v>
      </c>
      <c r="BM409" s="8" t="e">
        <f>VLOOKUP(CN409,'CIR Results'!$B$3:$L$42,3,FALSE)</f>
        <v>#N/A</v>
      </c>
      <c r="BN409" s="8" t="e">
        <f>VLOOKUP(CN409,'CIR Results'!$B$3:$L$42,4,FALSE)</f>
        <v>#N/A</v>
      </c>
      <c r="BO409" s="8" t="e">
        <f>VLOOKUP(CN409,'CIR Results'!$B$3:$L$42,5,FALSE)</f>
        <v>#N/A</v>
      </c>
      <c r="BP409" s="8" t="e">
        <f>VLOOKUP(CN409,'CIR Results'!$B$3:$L$42,6,FALSE)</f>
        <v>#N/A</v>
      </c>
      <c r="BQ409" s="8" t="e">
        <f>VLOOKUP(CN409,'CIR Results'!$B$3:$L$42,8,FALSE)</f>
        <v>#N/A</v>
      </c>
      <c r="BR409" s="8" t="e">
        <f>VLOOKUP(CN409,'CIR Results'!$B$3:$L$42,9,FALSE)</f>
        <v>#N/A</v>
      </c>
      <c r="BS409" s="8" t="e">
        <f>VLOOKUP(CN409,'CIR Results'!$B$3:$L$42,10,FALSE)</f>
        <v>#N/A</v>
      </c>
      <c r="BT409" s="8" t="e">
        <f>VLOOKUP(CN409,'CIR Results'!$B$3:$L$42,11,FALSE)</f>
        <v>#N/A</v>
      </c>
      <c r="BU409" s="136" t="e">
        <f>VLOOKUP(CN409,'CIR Team Info'!$B$5:$E$44,2,FALSE)</f>
        <v>#N/A</v>
      </c>
      <c r="BV409" s="136" t="e">
        <f>VLOOKUP(CN409,'CIR Team Info'!$B$5:$E$44,4,FALSE)</f>
        <v>#N/A</v>
      </c>
      <c r="BW409" s="136" t="str">
        <f t="shared" si="321"/>
        <v xml:space="preserve">0 0 0 </v>
      </c>
      <c r="BX409" s="168">
        <f>'Pit Scouting Data'!E368</f>
        <v>0</v>
      </c>
      <c r="BY409" s="168">
        <f>'Pit Scouting Data'!F368</f>
        <v>0</v>
      </c>
      <c r="BZ409" s="168">
        <f>'Pit Scouting Data'!G368</f>
        <v>0</v>
      </c>
      <c r="CA409" s="168">
        <f>'Pit Scouting Data'!H368</f>
        <v>0</v>
      </c>
      <c r="CB409" s="168">
        <f>'Pit Scouting Data'!I368</f>
        <v>0</v>
      </c>
      <c r="CC409" s="168">
        <f>'Pit Scouting Data'!J368</f>
        <v>0</v>
      </c>
      <c r="CD409" s="168">
        <f>'Pit Scouting Data'!K368</f>
        <v>0</v>
      </c>
      <c r="CE409" s="168">
        <f>'Pit Scouting Data'!L368</f>
        <v>0</v>
      </c>
      <c r="CF409" s="168">
        <f>'Pit Scouting Data'!M368</f>
        <v>0</v>
      </c>
      <c r="CG409" s="168">
        <f>'Pit Scouting Data'!N368</f>
        <v>0</v>
      </c>
      <c r="CH409" s="168">
        <f>'Pit Scouting Data'!O368</f>
        <v>0</v>
      </c>
      <c r="CI409" s="176">
        <f>'Pit Scouting Data'!P368</f>
        <v>0</v>
      </c>
      <c r="CJ409" s="176">
        <f>'Pit Scouting Data'!Q368</f>
        <v>0</v>
      </c>
      <c r="CK409" s="176">
        <f>'Pit Scouting Data'!R368</f>
        <v>0</v>
      </c>
      <c r="CL409" s="176">
        <f>'Pit Scouting Data'!S368</f>
        <v>0</v>
      </c>
      <c r="CM409" s="169">
        <f>'Pit Scouting Data'!A368</f>
        <v>0</v>
      </c>
      <c r="CN409" s="169">
        <f>'Pit Scouting Data'!B368</f>
        <v>0</v>
      </c>
      <c r="CO409" s="169">
        <f>'Pit Scouting Data'!C368</f>
        <v>0</v>
      </c>
      <c r="CP409" s="169">
        <f>'Pit Scouting Data'!D368</f>
        <v>0</v>
      </c>
      <c r="CQ409" s="169"/>
      <c r="CR409" s="169"/>
      <c r="CS409" s="169"/>
      <c r="CT409" s="169"/>
      <c r="CU409" s="169"/>
      <c r="CV409" s="169"/>
      <c r="CW409" s="169"/>
      <c r="CX409" s="169"/>
      <c r="CY409" s="169"/>
      <c r="CZ409" s="169"/>
      <c r="DA409" s="169"/>
      <c r="DB409" s="169"/>
      <c r="DC409" s="169"/>
      <c r="DD409" s="169"/>
      <c r="DE409" s="169"/>
      <c r="DF409" s="169"/>
      <c r="DG409" s="169"/>
      <c r="DH409" s="169"/>
      <c r="DI409" s="169"/>
      <c r="DJ409" s="2"/>
      <c r="DK409" s="2"/>
      <c r="DL409" s="2"/>
      <c r="DM409" s="2"/>
      <c r="DN409" s="2"/>
      <c r="DO409" s="2"/>
      <c r="DP409" s="169"/>
      <c r="DQ409" s="169"/>
      <c r="DR409" s="169"/>
      <c r="DS409" s="169"/>
      <c r="DT409" s="169"/>
      <c r="DU409" s="169"/>
      <c r="DV409" s="169"/>
      <c r="DW409" s="37"/>
      <c r="DX409" s="37"/>
      <c r="DZ409" s="153"/>
    </row>
    <row r="410" spans="1:130" s="164" customFormat="1" hidden="1" x14ac:dyDescent="0.25">
      <c r="A410" s="153">
        <f t="shared" si="276"/>
        <v>0</v>
      </c>
      <c r="B410" s="39"/>
      <c r="C410" s="39"/>
      <c r="D410" s="17">
        <f t="shared" si="277"/>
        <v>0</v>
      </c>
      <c r="E410" s="113">
        <f t="shared" si="278"/>
        <v>0</v>
      </c>
      <c r="F410" s="113">
        <f t="shared" si="279"/>
        <v>0</v>
      </c>
      <c r="G410" s="113">
        <f t="shared" si="280"/>
        <v>0</v>
      </c>
      <c r="H410" s="113">
        <f t="shared" si="281"/>
        <v>0</v>
      </c>
      <c r="I410" s="113">
        <f t="shared" si="282"/>
        <v>0</v>
      </c>
      <c r="J410" s="113">
        <f t="shared" si="283"/>
        <v>0</v>
      </c>
      <c r="K410" s="113">
        <f t="shared" si="284"/>
        <v>0</v>
      </c>
      <c r="L410" s="76">
        <v>8</v>
      </c>
      <c r="M410" s="76">
        <v>8</v>
      </c>
      <c r="N410" s="76">
        <v>6</v>
      </c>
      <c r="O410" s="76">
        <v>6</v>
      </c>
      <c r="P410" s="76">
        <v>6</v>
      </c>
      <c r="Q410" s="76">
        <v>2</v>
      </c>
      <c r="R410" s="76">
        <v>1</v>
      </c>
      <c r="S410" s="17">
        <f t="shared" si="285"/>
        <v>0</v>
      </c>
      <c r="T410" s="113">
        <f t="shared" si="286"/>
        <v>0</v>
      </c>
      <c r="U410" s="113">
        <f t="shared" si="287"/>
        <v>0</v>
      </c>
      <c r="V410" s="113">
        <f t="shared" si="288"/>
        <v>0</v>
      </c>
      <c r="W410" s="113">
        <f t="shared" si="289"/>
        <v>0</v>
      </c>
      <c r="X410" s="113">
        <f t="shared" si="290"/>
        <v>0</v>
      </c>
      <c r="Y410" s="113">
        <f t="shared" si="291"/>
        <v>0</v>
      </c>
      <c r="Z410" s="113">
        <f t="shared" si="292"/>
        <v>0</v>
      </c>
      <c r="AA410" s="76">
        <v>5</v>
      </c>
      <c r="AB410" s="76">
        <v>6</v>
      </c>
      <c r="AC410" s="76">
        <v>8</v>
      </c>
      <c r="AD410" s="76">
        <v>2</v>
      </c>
      <c r="AE410" s="76">
        <v>2</v>
      </c>
      <c r="AF410" s="76">
        <v>3</v>
      </c>
      <c r="AG410" s="76">
        <v>8</v>
      </c>
      <c r="AH410" s="131">
        <f t="shared" si="293"/>
        <v>0</v>
      </c>
      <c r="AI410" s="131">
        <f t="shared" si="294"/>
        <v>0</v>
      </c>
      <c r="AJ410" s="131">
        <f t="shared" si="295"/>
        <v>0</v>
      </c>
      <c r="AK410" s="131">
        <f t="shared" si="296"/>
        <v>0</v>
      </c>
      <c r="AL410" s="131">
        <f t="shared" si="297"/>
        <v>0</v>
      </c>
      <c r="AM410" s="131">
        <f t="shared" si="298"/>
        <v>0</v>
      </c>
      <c r="AN410" s="131">
        <f t="shared" si="299"/>
        <v>0</v>
      </c>
      <c r="AO410" s="115" t="b">
        <f t="shared" si="300"/>
        <v>0</v>
      </c>
      <c r="AP410" s="115" t="b">
        <f t="shared" si="301"/>
        <v>0</v>
      </c>
      <c r="AQ410" s="115" t="b">
        <f t="shared" si="302"/>
        <v>0</v>
      </c>
      <c r="AR410" s="79">
        <f t="shared" si="303"/>
        <v>0</v>
      </c>
      <c r="AS410" s="79">
        <f t="shared" si="304"/>
        <v>0</v>
      </c>
      <c r="AT410" s="79">
        <f t="shared" si="305"/>
        <v>0</v>
      </c>
      <c r="AU410" s="79">
        <f t="shared" si="306"/>
        <v>0</v>
      </c>
      <c r="AV410" s="79">
        <f t="shared" si="307"/>
        <v>0</v>
      </c>
      <c r="AW410" s="79">
        <f t="shared" si="308"/>
        <v>0</v>
      </c>
      <c r="AX410" s="128">
        <f t="shared" si="309"/>
        <v>0</v>
      </c>
      <c r="AY410" s="128"/>
      <c r="AZ410" s="128"/>
      <c r="BA410" s="128">
        <f t="shared" si="310"/>
        <v>0</v>
      </c>
      <c r="BB410" s="128">
        <f t="shared" si="311"/>
        <v>0</v>
      </c>
      <c r="BC410" s="80">
        <f t="shared" si="315"/>
        <v>0</v>
      </c>
      <c r="BD410" s="80">
        <f t="shared" si="316"/>
        <v>0</v>
      </c>
      <c r="BE410" s="80">
        <f t="shared" si="317"/>
        <v>0</v>
      </c>
      <c r="BF410" s="80">
        <f t="shared" si="318"/>
        <v>0</v>
      </c>
      <c r="BG410" s="80">
        <f t="shared" si="319"/>
        <v>0</v>
      </c>
      <c r="BH410" s="80">
        <f t="shared" si="320"/>
        <v>0</v>
      </c>
      <c r="BI410" s="4">
        <f t="shared" si="312"/>
        <v>0</v>
      </c>
      <c r="BJ410" s="4">
        <f t="shared" si="313"/>
        <v>0</v>
      </c>
      <c r="BK410" s="4">
        <f t="shared" si="314"/>
        <v>0</v>
      </c>
      <c r="BL410" s="8" t="e">
        <f>VLOOKUP(CN410,'CIR Results'!$B$3:$L$42,2,FALSE)</f>
        <v>#N/A</v>
      </c>
      <c r="BM410" s="8" t="e">
        <f>VLOOKUP(CN410,'CIR Results'!$B$3:$L$42,3,FALSE)</f>
        <v>#N/A</v>
      </c>
      <c r="BN410" s="8" t="e">
        <f>VLOOKUP(CN410,'CIR Results'!$B$3:$L$42,4,FALSE)</f>
        <v>#N/A</v>
      </c>
      <c r="BO410" s="8" t="e">
        <f>VLOOKUP(CN410,'CIR Results'!$B$3:$L$42,5,FALSE)</f>
        <v>#N/A</v>
      </c>
      <c r="BP410" s="8" t="e">
        <f>VLOOKUP(CN410,'CIR Results'!$B$3:$L$42,6,FALSE)</f>
        <v>#N/A</v>
      </c>
      <c r="BQ410" s="8" t="e">
        <f>VLOOKUP(CN410,'CIR Results'!$B$3:$L$42,8,FALSE)</f>
        <v>#N/A</v>
      </c>
      <c r="BR410" s="8" t="e">
        <f>VLOOKUP(CN410,'CIR Results'!$B$3:$L$42,9,FALSE)</f>
        <v>#N/A</v>
      </c>
      <c r="BS410" s="8" t="e">
        <f>VLOOKUP(CN410,'CIR Results'!$B$3:$L$42,10,FALSE)</f>
        <v>#N/A</v>
      </c>
      <c r="BT410" s="8" t="e">
        <f>VLOOKUP(CN410,'CIR Results'!$B$3:$L$42,11,FALSE)</f>
        <v>#N/A</v>
      </c>
      <c r="BU410" s="136" t="e">
        <f>VLOOKUP(CN410,'CIR Team Info'!$B$5:$E$44,2,FALSE)</f>
        <v>#N/A</v>
      </c>
      <c r="BV410" s="136" t="e">
        <f>VLOOKUP(CN410,'CIR Team Info'!$B$5:$E$44,4,FALSE)</f>
        <v>#N/A</v>
      </c>
      <c r="BW410" s="136" t="str">
        <f t="shared" si="321"/>
        <v xml:space="preserve">0 0 0 </v>
      </c>
      <c r="BX410" s="168">
        <f>'Pit Scouting Data'!E369</f>
        <v>0</v>
      </c>
      <c r="BY410" s="168">
        <f>'Pit Scouting Data'!F369</f>
        <v>0</v>
      </c>
      <c r="BZ410" s="168">
        <f>'Pit Scouting Data'!G369</f>
        <v>0</v>
      </c>
      <c r="CA410" s="168">
        <f>'Pit Scouting Data'!H369</f>
        <v>0</v>
      </c>
      <c r="CB410" s="168">
        <f>'Pit Scouting Data'!I369</f>
        <v>0</v>
      </c>
      <c r="CC410" s="168">
        <f>'Pit Scouting Data'!J369</f>
        <v>0</v>
      </c>
      <c r="CD410" s="168">
        <f>'Pit Scouting Data'!K369</f>
        <v>0</v>
      </c>
      <c r="CE410" s="168">
        <f>'Pit Scouting Data'!L369</f>
        <v>0</v>
      </c>
      <c r="CF410" s="168">
        <f>'Pit Scouting Data'!M369</f>
        <v>0</v>
      </c>
      <c r="CG410" s="168">
        <f>'Pit Scouting Data'!N369</f>
        <v>0</v>
      </c>
      <c r="CH410" s="168">
        <f>'Pit Scouting Data'!O369</f>
        <v>0</v>
      </c>
      <c r="CI410" s="176">
        <f>'Pit Scouting Data'!P369</f>
        <v>0</v>
      </c>
      <c r="CJ410" s="176">
        <f>'Pit Scouting Data'!Q369</f>
        <v>0</v>
      </c>
      <c r="CK410" s="176">
        <f>'Pit Scouting Data'!R369</f>
        <v>0</v>
      </c>
      <c r="CL410" s="176">
        <f>'Pit Scouting Data'!S369</f>
        <v>0</v>
      </c>
      <c r="CM410" s="169">
        <f>'Pit Scouting Data'!A369</f>
        <v>0</v>
      </c>
      <c r="CN410" s="169">
        <f>'Pit Scouting Data'!B369</f>
        <v>0</v>
      </c>
      <c r="CO410" s="169">
        <f>'Pit Scouting Data'!C369</f>
        <v>0</v>
      </c>
      <c r="CP410" s="169">
        <f>'Pit Scouting Data'!D369</f>
        <v>0</v>
      </c>
      <c r="CQ410" s="169"/>
      <c r="CR410" s="169"/>
      <c r="CS410" s="169"/>
      <c r="CT410" s="169"/>
      <c r="CU410" s="169"/>
      <c r="CV410" s="169"/>
      <c r="CW410" s="169"/>
      <c r="CX410" s="169"/>
      <c r="CY410" s="169"/>
      <c r="CZ410" s="169"/>
      <c r="DA410" s="169"/>
      <c r="DB410" s="169"/>
      <c r="DC410" s="169"/>
      <c r="DD410" s="169"/>
      <c r="DE410" s="169"/>
      <c r="DF410" s="169"/>
      <c r="DG410" s="169"/>
      <c r="DH410" s="169"/>
      <c r="DI410" s="169"/>
      <c r="DJ410" s="2"/>
      <c r="DK410" s="2"/>
      <c r="DL410" s="2"/>
      <c r="DM410" s="2"/>
      <c r="DN410" s="2"/>
      <c r="DO410" s="2"/>
      <c r="DP410" s="169"/>
      <c r="DQ410" s="169"/>
      <c r="DR410" s="169"/>
      <c r="DS410" s="169"/>
      <c r="DT410" s="169"/>
      <c r="DU410" s="169"/>
      <c r="DV410" s="169"/>
      <c r="DW410" s="37"/>
      <c r="DX410" s="37"/>
      <c r="DZ410" s="153"/>
    </row>
    <row r="411" spans="1:130" s="164" customFormat="1" hidden="1" x14ac:dyDescent="0.25">
      <c r="A411" s="153">
        <f t="shared" si="276"/>
        <v>0</v>
      </c>
      <c r="B411" s="39"/>
      <c r="C411" s="39"/>
      <c r="D411" s="17">
        <f t="shared" si="277"/>
        <v>0</v>
      </c>
      <c r="E411" s="113">
        <f t="shared" si="278"/>
        <v>0</v>
      </c>
      <c r="F411" s="113">
        <f t="shared" si="279"/>
        <v>0</v>
      </c>
      <c r="G411" s="113">
        <f t="shared" si="280"/>
        <v>0</v>
      </c>
      <c r="H411" s="113">
        <f t="shared" si="281"/>
        <v>0</v>
      </c>
      <c r="I411" s="113">
        <f t="shared" si="282"/>
        <v>0</v>
      </c>
      <c r="J411" s="113">
        <f t="shared" si="283"/>
        <v>0</v>
      </c>
      <c r="K411" s="113">
        <f t="shared" si="284"/>
        <v>0</v>
      </c>
      <c r="L411" s="76">
        <v>8</v>
      </c>
      <c r="M411" s="76">
        <v>8</v>
      </c>
      <c r="N411" s="76">
        <v>6</v>
      </c>
      <c r="O411" s="76">
        <v>6</v>
      </c>
      <c r="P411" s="76">
        <v>6</v>
      </c>
      <c r="Q411" s="76">
        <v>2</v>
      </c>
      <c r="R411" s="76">
        <v>1</v>
      </c>
      <c r="S411" s="17">
        <f t="shared" si="285"/>
        <v>0</v>
      </c>
      <c r="T411" s="113">
        <f t="shared" si="286"/>
        <v>0</v>
      </c>
      <c r="U411" s="113">
        <f t="shared" si="287"/>
        <v>0</v>
      </c>
      <c r="V411" s="113">
        <f t="shared" si="288"/>
        <v>0</v>
      </c>
      <c r="W411" s="113">
        <f t="shared" si="289"/>
        <v>0</v>
      </c>
      <c r="X411" s="113">
        <f t="shared" si="290"/>
        <v>0</v>
      </c>
      <c r="Y411" s="113">
        <f t="shared" si="291"/>
        <v>0</v>
      </c>
      <c r="Z411" s="113">
        <f t="shared" si="292"/>
        <v>0</v>
      </c>
      <c r="AA411" s="76">
        <v>5</v>
      </c>
      <c r="AB411" s="76">
        <v>6</v>
      </c>
      <c r="AC411" s="76">
        <v>8</v>
      </c>
      <c r="AD411" s="76">
        <v>2</v>
      </c>
      <c r="AE411" s="76">
        <v>2</v>
      </c>
      <c r="AF411" s="76">
        <v>3</v>
      </c>
      <c r="AG411" s="76">
        <v>8</v>
      </c>
      <c r="AH411" s="131">
        <f t="shared" si="293"/>
        <v>0</v>
      </c>
      <c r="AI411" s="131">
        <f t="shared" si="294"/>
        <v>0</v>
      </c>
      <c r="AJ411" s="131">
        <f t="shared" si="295"/>
        <v>0</v>
      </c>
      <c r="AK411" s="131">
        <f t="shared" si="296"/>
        <v>0</v>
      </c>
      <c r="AL411" s="131">
        <f t="shared" si="297"/>
        <v>0</v>
      </c>
      <c r="AM411" s="131">
        <f t="shared" si="298"/>
        <v>0</v>
      </c>
      <c r="AN411" s="131">
        <f t="shared" si="299"/>
        <v>0</v>
      </c>
      <c r="AO411" s="115" t="b">
        <f t="shared" si="300"/>
        <v>0</v>
      </c>
      <c r="AP411" s="115" t="b">
        <f t="shared" si="301"/>
        <v>0</v>
      </c>
      <c r="AQ411" s="115" t="b">
        <f t="shared" si="302"/>
        <v>0</v>
      </c>
      <c r="AR411" s="79">
        <f t="shared" si="303"/>
        <v>0</v>
      </c>
      <c r="AS411" s="79">
        <f t="shared" si="304"/>
        <v>0</v>
      </c>
      <c r="AT411" s="79">
        <f t="shared" si="305"/>
        <v>0</v>
      </c>
      <c r="AU411" s="79">
        <f t="shared" si="306"/>
        <v>0</v>
      </c>
      <c r="AV411" s="79">
        <f t="shared" si="307"/>
        <v>0</v>
      </c>
      <c r="AW411" s="79">
        <f t="shared" si="308"/>
        <v>0</v>
      </c>
      <c r="AX411" s="128">
        <f t="shared" si="309"/>
        <v>0</v>
      </c>
      <c r="AY411" s="128"/>
      <c r="AZ411" s="128"/>
      <c r="BA411" s="128">
        <f t="shared" si="310"/>
        <v>0</v>
      </c>
      <c r="BB411" s="128">
        <f t="shared" si="311"/>
        <v>0</v>
      </c>
      <c r="BC411" s="80">
        <f t="shared" si="315"/>
        <v>0</v>
      </c>
      <c r="BD411" s="80">
        <f t="shared" si="316"/>
        <v>0</v>
      </c>
      <c r="BE411" s="80">
        <f t="shared" si="317"/>
        <v>0</v>
      </c>
      <c r="BF411" s="80">
        <f t="shared" si="318"/>
        <v>0</v>
      </c>
      <c r="BG411" s="80">
        <f t="shared" si="319"/>
        <v>0</v>
      </c>
      <c r="BH411" s="80">
        <f t="shared" si="320"/>
        <v>0</v>
      </c>
      <c r="BI411" s="4">
        <f t="shared" si="312"/>
        <v>0</v>
      </c>
      <c r="BJ411" s="4">
        <f t="shared" si="313"/>
        <v>0</v>
      </c>
      <c r="BK411" s="4">
        <f t="shared" si="314"/>
        <v>0</v>
      </c>
      <c r="BL411" s="8" t="e">
        <f>VLOOKUP(CN411,'CIR Results'!$B$3:$L$42,2,FALSE)</f>
        <v>#N/A</v>
      </c>
      <c r="BM411" s="8" t="e">
        <f>VLOOKUP(CN411,'CIR Results'!$B$3:$L$42,3,FALSE)</f>
        <v>#N/A</v>
      </c>
      <c r="BN411" s="8" t="e">
        <f>VLOOKUP(CN411,'CIR Results'!$B$3:$L$42,4,FALSE)</f>
        <v>#N/A</v>
      </c>
      <c r="BO411" s="8" t="e">
        <f>VLOOKUP(CN411,'CIR Results'!$B$3:$L$42,5,FALSE)</f>
        <v>#N/A</v>
      </c>
      <c r="BP411" s="8" t="e">
        <f>VLOOKUP(CN411,'CIR Results'!$B$3:$L$42,6,FALSE)</f>
        <v>#N/A</v>
      </c>
      <c r="BQ411" s="8" t="e">
        <f>VLOOKUP(CN411,'CIR Results'!$B$3:$L$42,8,FALSE)</f>
        <v>#N/A</v>
      </c>
      <c r="BR411" s="8" t="e">
        <f>VLOOKUP(CN411,'CIR Results'!$B$3:$L$42,9,FALSE)</f>
        <v>#N/A</v>
      </c>
      <c r="BS411" s="8" t="e">
        <f>VLOOKUP(CN411,'CIR Results'!$B$3:$L$42,10,FALSE)</f>
        <v>#N/A</v>
      </c>
      <c r="BT411" s="8" t="e">
        <f>VLOOKUP(CN411,'CIR Results'!$B$3:$L$42,11,FALSE)</f>
        <v>#N/A</v>
      </c>
      <c r="BU411" s="136" t="e">
        <f>VLOOKUP(CN411,'CIR Team Info'!$B$5:$E$44,2,FALSE)</f>
        <v>#N/A</v>
      </c>
      <c r="BV411" s="136" t="e">
        <f>VLOOKUP(CN411,'CIR Team Info'!$B$5:$E$44,4,FALSE)</f>
        <v>#N/A</v>
      </c>
      <c r="BW411" s="136" t="str">
        <f t="shared" si="321"/>
        <v xml:space="preserve">0 0 0 </v>
      </c>
      <c r="BX411" s="168">
        <f>'Pit Scouting Data'!E370</f>
        <v>0</v>
      </c>
      <c r="BY411" s="168">
        <f>'Pit Scouting Data'!F370</f>
        <v>0</v>
      </c>
      <c r="BZ411" s="168">
        <f>'Pit Scouting Data'!G370</f>
        <v>0</v>
      </c>
      <c r="CA411" s="168">
        <f>'Pit Scouting Data'!H370</f>
        <v>0</v>
      </c>
      <c r="CB411" s="168">
        <f>'Pit Scouting Data'!I370</f>
        <v>0</v>
      </c>
      <c r="CC411" s="168">
        <f>'Pit Scouting Data'!J370</f>
        <v>0</v>
      </c>
      <c r="CD411" s="168">
        <f>'Pit Scouting Data'!K370</f>
        <v>0</v>
      </c>
      <c r="CE411" s="168">
        <f>'Pit Scouting Data'!L370</f>
        <v>0</v>
      </c>
      <c r="CF411" s="168">
        <f>'Pit Scouting Data'!M370</f>
        <v>0</v>
      </c>
      <c r="CG411" s="168">
        <f>'Pit Scouting Data'!N370</f>
        <v>0</v>
      </c>
      <c r="CH411" s="168">
        <f>'Pit Scouting Data'!O370</f>
        <v>0</v>
      </c>
      <c r="CI411" s="176">
        <f>'Pit Scouting Data'!P370</f>
        <v>0</v>
      </c>
      <c r="CJ411" s="176">
        <f>'Pit Scouting Data'!Q370</f>
        <v>0</v>
      </c>
      <c r="CK411" s="176">
        <f>'Pit Scouting Data'!R370</f>
        <v>0</v>
      </c>
      <c r="CL411" s="176">
        <f>'Pit Scouting Data'!S370</f>
        <v>0</v>
      </c>
      <c r="CM411" s="169">
        <f>'Pit Scouting Data'!A370</f>
        <v>0</v>
      </c>
      <c r="CN411" s="169">
        <f>'Pit Scouting Data'!B370</f>
        <v>0</v>
      </c>
      <c r="CO411" s="169">
        <f>'Pit Scouting Data'!C370</f>
        <v>0</v>
      </c>
      <c r="CP411" s="169">
        <f>'Pit Scouting Data'!D370</f>
        <v>0</v>
      </c>
      <c r="CQ411" s="169"/>
      <c r="CR411" s="169"/>
      <c r="CS411" s="169"/>
      <c r="CT411" s="169"/>
      <c r="CU411" s="169"/>
      <c r="CV411" s="169"/>
      <c r="CW411" s="169"/>
      <c r="CX411" s="169"/>
      <c r="CY411" s="169"/>
      <c r="CZ411" s="169"/>
      <c r="DA411" s="169"/>
      <c r="DB411" s="169"/>
      <c r="DC411" s="169"/>
      <c r="DD411" s="169"/>
      <c r="DE411" s="169"/>
      <c r="DF411" s="169"/>
      <c r="DG411" s="169"/>
      <c r="DH411" s="169"/>
      <c r="DI411" s="169"/>
      <c r="DJ411" s="2"/>
      <c r="DK411" s="2"/>
      <c r="DL411" s="2"/>
      <c r="DM411" s="2"/>
      <c r="DN411" s="2"/>
      <c r="DO411" s="2"/>
      <c r="DP411" s="169"/>
      <c r="DQ411" s="169"/>
      <c r="DR411" s="169"/>
      <c r="DS411" s="169"/>
      <c r="DT411" s="169"/>
      <c r="DU411" s="169"/>
      <c r="DV411" s="169"/>
      <c r="DW411" s="37"/>
      <c r="DX411" s="37"/>
      <c r="DZ411" s="153"/>
    </row>
    <row r="412" spans="1:130" s="164" customFormat="1" hidden="1" x14ac:dyDescent="0.25">
      <c r="A412" s="153">
        <f t="shared" si="276"/>
        <v>0</v>
      </c>
      <c r="B412" s="39"/>
      <c r="C412" s="39"/>
      <c r="D412" s="17">
        <f t="shared" si="277"/>
        <v>0</v>
      </c>
      <c r="E412" s="113">
        <f t="shared" si="278"/>
        <v>0</v>
      </c>
      <c r="F412" s="113">
        <f t="shared" si="279"/>
        <v>0</v>
      </c>
      <c r="G412" s="113">
        <f t="shared" si="280"/>
        <v>0</v>
      </c>
      <c r="H412" s="113">
        <f t="shared" si="281"/>
        <v>0</v>
      </c>
      <c r="I412" s="113">
        <f t="shared" si="282"/>
        <v>0</v>
      </c>
      <c r="J412" s="113">
        <f t="shared" si="283"/>
        <v>0</v>
      </c>
      <c r="K412" s="113">
        <f t="shared" si="284"/>
        <v>0</v>
      </c>
      <c r="L412" s="76">
        <v>8</v>
      </c>
      <c r="M412" s="76">
        <v>8</v>
      </c>
      <c r="N412" s="76">
        <v>6</v>
      </c>
      <c r="O412" s="76">
        <v>6</v>
      </c>
      <c r="P412" s="76">
        <v>6</v>
      </c>
      <c r="Q412" s="76">
        <v>2</v>
      </c>
      <c r="R412" s="76">
        <v>1</v>
      </c>
      <c r="S412" s="17">
        <f t="shared" si="285"/>
        <v>0</v>
      </c>
      <c r="T412" s="113">
        <f t="shared" si="286"/>
        <v>0</v>
      </c>
      <c r="U412" s="113">
        <f t="shared" si="287"/>
        <v>0</v>
      </c>
      <c r="V412" s="113">
        <f t="shared" si="288"/>
        <v>0</v>
      </c>
      <c r="W412" s="113">
        <f t="shared" si="289"/>
        <v>0</v>
      </c>
      <c r="X412" s="113">
        <f t="shared" si="290"/>
        <v>0</v>
      </c>
      <c r="Y412" s="113">
        <f t="shared" si="291"/>
        <v>0</v>
      </c>
      <c r="Z412" s="113">
        <f t="shared" si="292"/>
        <v>0</v>
      </c>
      <c r="AA412" s="76">
        <v>5</v>
      </c>
      <c r="AB412" s="76">
        <v>6</v>
      </c>
      <c r="AC412" s="76">
        <v>8</v>
      </c>
      <c r="AD412" s="76">
        <v>2</v>
      </c>
      <c r="AE412" s="76">
        <v>2</v>
      </c>
      <c r="AF412" s="76">
        <v>3</v>
      </c>
      <c r="AG412" s="76">
        <v>8</v>
      </c>
      <c r="AH412" s="131">
        <f t="shared" si="293"/>
        <v>0</v>
      </c>
      <c r="AI412" s="131">
        <f t="shared" si="294"/>
        <v>0</v>
      </c>
      <c r="AJ412" s="131">
        <f t="shared" si="295"/>
        <v>0</v>
      </c>
      <c r="AK412" s="131">
        <f t="shared" si="296"/>
        <v>0</v>
      </c>
      <c r="AL412" s="131">
        <f t="shared" si="297"/>
        <v>0</v>
      </c>
      <c r="AM412" s="131">
        <f t="shared" si="298"/>
        <v>0</v>
      </c>
      <c r="AN412" s="131">
        <f t="shared" si="299"/>
        <v>0</v>
      </c>
      <c r="AO412" s="115" t="b">
        <f t="shared" si="300"/>
        <v>0</v>
      </c>
      <c r="AP412" s="115" t="b">
        <f t="shared" si="301"/>
        <v>0</v>
      </c>
      <c r="AQ412" s="115" t="b">
        <f t="shared" si="302"/>
        <v>0</v>
      </c>
      <c r="AR412" s="79">
        <f t="shared" si="303"/>
        <v>0</v>
      </c>
      <c r="AS412" s="79">
        <f t="shared" si="304"/>
        <v>0</v>
      </c>
      <c r="AT412" s="79">
        <f t="shared" si="305"/>
        <v>0</v>
      </c>
      <c r="AU412" s="79">
        <f t="shared" si="306"/>
        <v>0</v>
      </c>
      <c r="AV412" s="79">
        <f t="shared" si="307"/>
        <v>0</v>
      </c>
      <c r="AW412" s="79">
        <f t="shared" si="308"/>
        <v>0</v>
      </c>
      <c r="AX412" s="128">
        <f t="shared" si="309"/>
        <v>0</v>
      </c>
      <c r="AY412" s="128"/>
      <c r="AZ412" s="128"/>
      <c r="BA412" s="128">
        <f t="shared" si="310"/>
        <v>0</v>
      </c>
      <c r="BB412" s="128">
        <f t="shared" si="311"/>
        <v>0</v>
      </c>
      <c r="BC412" s="80">
        <f t="shared" si="315"/>
        <v>0</v>
      </c>
      <c r="BD412" s="80">
        <f t="shared" si="316"/>
        <v>0</v>
      </c>
      <c r="BE412" s="80">
        <f t="shared" si="317"/>
        <v>0</v>
      </c>
      <c r="BF412" s="80">
        <f t="shared" si="318"/>
        <v>0</v>
      </c>
      <c r="BG412" s="80">
        <f t="shared" si="319"/>
        <v>0</v>
      </c>
      <c r="BH412" s="80">
        <f t="shared" si="320"/>
        <v>0</v>
      </c>
      <c r="BI412" s="4">
        <f t="shared" si="312"/>
        <v>0</v>
      </c>
      <c r="BJ412" s="4">
        <f t="shared" si="313"/>
        <v>0</v>
      </c>
      <c r="BK412" s="4">
        <f t="shared" si="314"/>
        <v>0</v>
      </c>
      <c r="BL412" s="8" t="e">
        <f>VLOOKUP(CN412,'CIR Results'!$B$3:$L$42,2,FALSE)</f>
        <v>#N/A</v>
      </c>
      <c r="BM412" s="8" t="e">
        <f>VLOOKUP(CN412,'CIR Results'!$B$3:$L$42,3,FALSE)</f>
        <v>#N/A</v>
      </c>
      <c r="BN412" s="8" t="e">
        <f>VLOOKUP(CN412,'CIR Results'!$B$3:$L$42,4,FALSE)</f>
        <v>#N/A</v>
      </c>
      <c r="BO412" s="8" t="e">
        <f>VLOOKUP(CN412,'CIR Results'!$B$3:$L$42,5,FALSE)</f>
        <v>#N/A</v>
      </c>
      <c r="BP412" s="8" t="e">
        <f>VLOOKUP(CN412,'CIR Results'!$B$3:$L$42,6,FALSE)</f>
        <v>#N/A</v>
      </c>
      <c r="BQ412" s="8" t="e">
        <f>VLOOKUP(CN412,'CIR Results'!$B$3:$L$42,8,FALSE)</f>
        <v>#N/A</v>
      </c>
      <c r="BR412" s="8" t="e">
        <f>VLOOKUP(CN412,'CIR Results'!$B$3:$L$42,9,FALSE)</f>
        <v>#N/A</v>
      </c>
      <c r="BS412" s="8" t="e">
        <f>VLOOKUP(CN412,'CIR Results'!$B$3:$L$42,10,FALSE)</f>
        <v>#N/A</v>
      </c>
      <c r="BT412" s="8" t="e">
        <f>VLOOKUP(CN412,'CIR Results'!$B$3:$L$42,11,FALSE)</f>
        <v>#N/A</v>
      </c>
      <c r="BU412" s="136" t="e">
        <f>VLOOKUP(CN412,'CIR Team Info'!$B$5:$E$44,2,FALSE)</f>
        <v>#N/A</v>
      </c>
      <c r="BV412" s="136" t="e">
        <f>VLOOKUP(CN412,'CIR Team Info'!$B$5:$E$44,4,FALSE)</f>
        <v>#N/A</v>
      </c>
      <c r="BW412" s="136" t="str">
        <f t="shared" si="321"/>
        <v xml:space="preserve">0 0 0 </v>
      </c>
      <c r="BX412" s="168">
        <f>'Pit Scouting Data'!E371</f>
        <v>0</v>
      </c>
      <c r="BY412" s="168">
        <f>'Pit Scouting Data'!F371</f>
        <v>0</v>
      </c>
      <c r="BZ412" s="168">
        <f>'Pit Scouting Data'!G371</f>
        <v>0</v>
      </c>
      <c r="CA412" s="168">
        <f>'Pit Scouting Data'!H371</f>
        <v>0</v>
      </c>
      <c r="CB412" s="168">
        <f>'Pit Scouting Data'!I371</f>
        <v>0</v>
      </c>
      <c r="CC412" s="168">
        <f>'Pit Scouting Data'!J371</f>
        <v>0</v>
      </c>
      <c r="CD412" s="168">
        <f>'Pit Scouting Data'!K371</f>
        <v>0</v>
      </c>
      <c r="CE412" s="168">
        <f>'Pit Scouting Data'!L371</f>
        <v>0</v>
      </c>
      <c r="CF412" s="168">
        <f>'Pit Scouting Data'!M371</f>
        <v>0</v>
      </c>
      <c r="CG412" s="168">
        <f>'Pit Scouting Data'!N371</f>
        <v>0</v>
      </c>
      <c r="CH412" s="168">
        <f>'Pit Scouting Data'!O371</f>
        <v>0</v>
      </c>
      <c r="CI412" s="176">
        <f>'Pit Scouting Data'!P371</f>
        <v>0</v>
      </c>
      <c r="CJ412" s="176">
        <f>'Pit Scouting Data'!Q371</f>
        <v>0</v>
      </c>
      <c r="CK412" s="176">
        <f>'Pit Scouting Data'!R371</f>
        <v>0</v>
      </c>
      <c r="CL412" s="176">
        <f>'Pit Scouting Data'!S371</f>
        <v>0</v>
      </c>
      <c r="CM412" s="169">
        <f>'Pit Scouting Data'!A371</f>
        <v>0</v>
      </c>
      <c r="CN412" s="169">
        <f>'Pit Scouting Data'!B371</f>
        <v>0</v>
      </c>
      <c r="CO412" s="169">
        <f>'Pit Scouting Data'!C371</f>
        <v>0</v>
      </c>
      <c r="CP412" s="169">
        <f>'Pit Scouting Data'!D371</f>
        <v>0</v>
      </c>
      <c r="CQ412" s="169"/>
      <c r="CR412" s="169"/>
      <c r="CS412" s="169"/>
      <c r="CT412" s="169"/>
      <c r="CU412" s="169"/>
      <c r="CV412" s="169"/>
      <c r="CW412" s="169"/>
      <c r="CX412" s="169"/>
      <c r="CY412" s="169"/>
      <c r="CZ412" s="169"/>
      <c r="DA412" s="169"/>
      <c r="DB412" s="169"/>
      <c r="DC412" s="169"/>
      <c r="DD412" s="169"/>
      <c r="DE412" s="169"/>
      <c r="DF412" s="169"/>
      <c r="DG412" s="169"/>
      <c r="DH412" s="169"/>
      <c r="DI412" s="169"/>
      <c r="DJ412" s="2"/>
      <c r="DK412" s="2"/>
      <c r="DL412" s="2"/>
      <c r="DM412" s="2"/>
      <c r="DN412" s="2"/>
      <c r="DO412" s="2"/>
      <c r="DP412" s="169"/>
      <c r="DQ412" s="169"/>
      <c r="DR412" s="169"/>
      <c r="DS412" s="169"/>
      <c r="DT412" s="169"/>
      <c r="DU412" s="169"/>
      <c r="DV412" s="169"/>
      <c r="DW412" s="37"/>
      <c r="DX412" s="37"/>
      <c r="DZ412" s="153"/>
    </row>
    <row r="413" spans="1:130" s="164" customFormat="1" hidden="1" x14ac:dyDescent="0.25">
      <c r="A413" s="153">
        <f t="shared" si="276"/>
        <v>0</v>
      </c>
      <c r="B413" s="39"/>
      <c r="C413" s="39"/>
      <c r="D413" s="17">
        <f t="shared" si="277"/>
        <v>0</v>
      </c>
      <c r="E413" s="113">
        <f t="shared" si="278"/>
        <v>0</v>
      </c>
      <c r="F413" s="113">
        <f t="shared" si="279"/>
        <v>0</v>
      </c>
      <c r="G413" s="113">
        <f t="shared" si="280"/>
        <v>0</v>
      </c>
      <c r="H413" s="113">
        <f t="shared" si="281"/>
        <v>0</v>
      </c>
      <c r="I413" s="113">
        <f t="shared" si="282"/>
        <v>0</v>
      </c>
      <c r="J413" s="113">
        <f t="shared" si="283"/>
        <v>0</v>
      </c>
      <c r="K413" s="113">
        <f t="shared" si="284"/>
        <v>0</v>
      </c>
      <c r="L413" s="76">
        <v>8</v>
      </c>
      <c r="M413" s="76">
        <v>8</v>
      </c>
      <c r="N413" s="76">
        <v>6</v>
      </c>
      <c r="O413" s="76">
        <v>6</v>
      </c>
      <c r="P413" s="76">
        <v>6</v>
      </c>
      <c r="Q413" s="76">
        <v>2</v>
      </c>
      <c r="R413" s="76">
        <v>1</v>
      </c>
      <c r="S413" s="17">
        <f t="shared" si="285"/>
        <v>0</v>
      </c>
      <c r="T413" s="113">
        <f t="shared" si="286"/>
        <v>0</v>
      </c>
      <c r="U413" s="113">
        <f t="shared" si="287"/>
        <v>0</v>
      </c>
      <c r="V413" s="113">
        <f t="shared" si="288"/>
        <v>0</v>
      </c>
      <c r="W413" s="113">
        <f t="shared" si="289"/>
        <v>0</v>
      </c>
      <c r="X413" s="113">
        <f t="shared" si="290"/>
        <v>0</v>
      </c>
      <c r="Y413" s="113">
        <f t="shared" si="291"/>
        <v>0</v>
      </c>
      <c r="Z413" s="113">
        <f t="shared" si="292"/>
        <v>0</v>
      </c>
      <c r="AA413" s="76">
        <v>5</v>
      </c>
      <c r="AB413" s="76">
        <v>6</v>
      </c>
      <c r="AC413" s="76">
        <v>8</v>
      </c>
      <c r="AD413" s="76">
        <v>2</v>
      </c>
      <c r="AE413" s="76">
        <v>2</v>
      </c>
      <c r="AF413" s="76">
        <v>3</v>
      </c>
      <c r="AG413" s="76">
        <v>8</v>
      </c>
      <c r="AH413" s="131">
        <f t="shared" si="293"/>
        <v>0</v>
      </c>
      <c r="AI413" s="131">
        <f t="shared" si="294"/>
        <v>0</v>
      </c>
      <c r="AJ413" s="131">
        <f t="shared" si="295"/>
        <v>0</v>
      </c>
      <c r="AK413" s="131">
        <f t="shared" si="296"/>
        <v>0</v>
      </c>
      <c r="AL413" s="131">
        <f t="shared" si="297"/>
        <v>0</v>
      </c>
      <c r="AM413" s="131">
        <f t="shared" si="298"/>
        <v>0</v>
      </c>
      <c r="AN413" s="131">
        <f t="shared" si="299"/>
        <v>0</v>
      </c>
      <c r="AO413" s="115" t="b">
        <f t="shared" si="300"/>
        <v>0</v>
      </c>
      <c r="AP413" s="115" t="b">
        <f t="shared" si="301"/>
        <v>0</v>
      </c>
      <c r="AQ413" s="115" t="b">
        <f t="shared" si="302"/>
        <v>0</v>
      </c>
      <c r="AR413" s="79">
        <f t="shared" si="303"/>
        <v>0</v>
      </c>
      <c r="AS413" s="79">
        <f t="shared" si="304"/>
        <v>0</v>
      </c>
      <c r="AT413" s="79">
        <f t="shared" si="305"/>
        <v>0</v>
      </c>
      <c r="AU413" s="79">
        <f t="shared" si="306"/>
        <v>0</v>
      </c>
      <c r="AV413" s="79">
        <f t="shared" si="307"/>
        <v>0</v>
      </c>
      <c r="AW413" s="79">
        <f t="shared" si="308"/>
        <v>0</v>
      </c>
      <c r="AX413" s="128">
        <f t="shared" si="309"/>
        <v>0</v>
      </c>
      <c r="AY413" s="128"/>
      <c r="AZ413" s="128"/>
      <c r="BA413" s="128">
        <f t="shared" si="310"/>
        <v>0</v>
      </c>
      <c r="BB413" s="128">
        <f t="shared" si="311"/>
        <v>0</v>
      </c>
      <c r="BC413" s="80">
        <f t="shared" si="315"/>
        <v>0</v>
      </c>
      <c r="BD413" s="80">
        <f t="shared" si="316"/>
        <v>0</v>
      </c>
      <c r="BE413" s="80">
        <f t="shared" si="317"/>
        <v>0</v>
      </c>
      <c r="BF413" s="80">
        <f t="shared" si="318"/>
        <v>0</v>
      </c>
      <c r="BG413" s="80">
        <f t="shared" si="319"/>
        <v>0</v>
      </c>
      <c r="BH413" s="80">
        <f t="shared" si="320"/>
        <v>0</v>
      </c>
      <c r="BI413" s="4">
        <f t="shared" si="312"/>
        <v>0</v>
      </c>
      <c r="BJ413" s="4">
        <f t="shared" si="313"/>
        <v>0</v>
      </c>
      <c r="BK413" s="4">
        <f t="shared" si="314"/>
        <v>0</v>
      </c>
      <c r="BL413" s="8" t="e">
        <f>VLOOKUP(CN413,'CIR Results'!$B$3:$L$42,2,FALSE)</f>
        <v>#N/A</v>
      </c>
      <c r="BM413" s="8" t="e">
        <f>VLOOKUP(CN413,'CIR Results'!$B$3:$L$42,3,FALSE)</f>
        <v>#N/A</v>
      </c>
      <c r="BN413" s="8" t="e">
        <f>VLOOKUP(CN413,'CIR Results'!$B$3:$L$42,4,FALSE)</f>
        <v>#N/A</v>
      </c>
      <c r="BO413" s="8" t="e">
        <f>VLOOKUP(CN413,'CIR Results'!$B$3:$L$42,5,FALSE)</f>
        <v>#N/A</v>
      </c>
      <c r="BP413" s="8" t="e">
        <f>VLOOKUP(CN413,'CIR Results'!$B$3:$L$42,6,FALSE)</f>
        <v>#N/A</v>
      </c>
      <c r="BQ413" s="8" t="e">
        <f>VLOOKUP(CN413,'CIR Results'!$B$3:$L$42,8,FALSE)</f>
        <v>#N/A</v>
      </c>
      <c r="BR413" s="8" t="e">
        <f>VLOOKUP(CN413,'CIR Results'!$B$3:$L$42,9,FALSE)</f>
        <v>#N/A</v>
      </c>
      <c r="BS413" s="8" t="e">
        <f>VLOOKUP(CN413,'CIR Results'!$B$3:$L$42,10,FALSE)</f>
        <v>#N/A</v>
      </c>
      <c r="BT413" s="8" t="e">
        <f>VLOOKUP(CN413,'CIR Results'!$B$3:$L$42,11,FALSE)</f>
        <v>#N/A</v>
      </c>
      <c r="BU413" s="136" t="e">
        <f>VLOOKUP(CN413,'CIR Team Info'!$B$5:$E$44,2,FALSE)</f>
        <v>#N/A</v>
      </c>
      <c r="BV413" s="136" t="e">
        <f>VLOOKUP(CN413,'CIR Team Info'!$B$5:$E$44,4,FALSE)</f>
        <v>#N/A</v>
      </c>
      <c r="BW413" s="136" t="str">
        <f t="shared" si="321"/>
        <v xml:space="preserve">0 0 0 </v>
      </c>
      <c r="BX413" s="168">
        <f>'Pit Scouting Data'!E372</f>
        <v>0</v>
      </c>
      <c r="BY413" s="168">
        <f>'Pit Scouting Data'!F372</f>
        <v>0</v>
      </c>
      <c r="BZ413" s="168">
        <f>'Pit Scouting Data'!G372</f>
        <v>0</v>
      </c>
      <c r="CA413" s="168">
        <f>'Pit Scouting Data'!H372</f>
        <v>0</v>
      </c>
      <c r="CB413" s="168">
        <f>'Pit Scouting Data'!I372</f>
        <v>0</v>
      </c>
      <c r="CC413" s="168">
        <f>'Pit Scouting Data'!J372</f>
        <v>0</v>
      </c>
      <c r="CD413" s="168">
        <f>'Pit Scouting Data'!K372</f>
        <v>0</v>
      </c>
      <c r="CE413" s="168">
        <f>'Pit Scouting Data'!L372</f>
        <v>0</v>
      </c>
      <c r="CF413" s="168">
        <f>'Pit Scouting Data'!M372</f>
        <v>0</v>
      </c>
      <c r="CG413" s="168">
        <f>'Pit Scouting Data'!N372</f>
        <v>0</v>
      </c>
      <c r="CH413" s="168">
        <f>'Pit Scouting Data'!O372</f>
        <v>0</v>
      </c>
      <c r="CI413" s="176">
        <f>'Pit Scouting Data'!P372</f>
        <v>0</v>
      </c>
      <c r="CJ413" s="176">
        <f>'Pit Scouting Data'!Q372</f>
        <v>0</v>
      </c>
      <c r="CK413" s="176">
        <f>'Pit Scouting Data'!R372</f>
        <v>0</v>
      </c>
      <c r="CL413" s="176">
        <f>'Pit Scouting Data'!S372</f>
        <v>0</v>
      </c>
      <c r="CM413" s="169">
        <f>'Pit Scouting Data'!A372</f>
        <v>0</v>
      </c>
      <c r="CN413" s="169">
        <f>'Pit Scouting Data'!B372</f>
        <v>0</v>
      </c>
      <c r="CO413" s="169">
        <f>'Pit Scouting Data'!C372</f>
        <v>0</v>
      </c>
      <c r="CP413" s="169">
        <f>'Pit Scouting Data'!D372</f>
        <v>0</v>
      </c>
      <c r="CQ413" s="169"/>
      <c r="CR413" s="169"/>
      <c r="CS413" s="169"/>
      <c r="CT413" s="169"/>
      <c r="CU413" s="169"/>
      <c r="CV413" s="169"/>
      <c r="CW413" s="169"/>
      <c r="CX413" s="169"/>
      <c r="CY413" s="169"/>
      <c r="CZ413" s="169"/>
      <c r="DA413" s="169"/>
      <c r="DB413" s="169"/>
      <c r="DC413" s="169"/>
      <c r="DD413" s="169"/>
      <c r="DE413" s="169"/>
      <c r="DF413" s="169"/>
      <c r="DG413" s="169"/>
      <c r="DH413" s="169"/>
      <c r="DI413" s="169"/>
      <c r="DJ413" s="2"/>
      <c r="DK413" s="2"/>
      <c r="DL413" s="2"/>
      <c r="DM413" s="2"/>
      <c r="DN413" s="2"/>
      <c r="DO413" s="2"/>
      <c r="DP413" s="169"/>
      <c r="DQ413" s="169"/>
      <c r="DR413" s="169"/>
      <c r="DS413" s="169"/>
      <c r="DT413" s="169"/>
      <c r="DU413" s="169"/>
      <c r="DV413" s="169"/>
      <c r="DW413" s="37"/>
      <c r="DX413" s="37"/>
      <c r="DZ413" s="153"/>
    </row>
    <row r="414" spans="1:130" s="164" customFormat="1" hidden="1" x14ac:dyDescent="0.25">
      <c r="A414" s="153">
        <f t="shared" si="276"/>
        <v>0</v>
      </c>
      <c r="B414" s="39"/>
      <c r="C414" s="39"/>
      <c r="D414" s="17">
        <f t="shared" si="277"/>
        <v>0</v>
      </c>
      <c r="E414" s="113">
        <f t="shared" si="278"/>
        <v>0</v>
      </c>
      <c r="F414" s="113">
        <f t="shared" si="279"/>
        <v>0</v>
      </c>
      <c r="G414" s="113">
        <f t="shared" si="280"/>
        <v>0</v>
      </c>
      <c r="H414" s="113">
        <f t="shared" si="281"/>
        <v>0</v>
      </c>
      <c r="I414" s="113">
        <f t="shared" si="282"/>
        <v>0</v>
      </c>
      <c r="J414" s="113">
        <f t="shared" si="283"/>
        <v>0</v>
      </c>
      <c r="K414" s="113">
        <f t="shared" si="284"/>
        <v>0</v>
      </c>
      <c r="L414" s="76">
        <v>8</v>
      </c>
      <c r="M414" s="76">
        <v>8</v>
      </c>
      <c r="N414" s="76">
        <v>6</v>
      </c>
      <c r="O414" s="76">
        <v>6</v>
      </c>
      <c r="P414" s="76">
        <v>6</v>
      </c>
      <c r="Q414" s="76">
        <v>2</v>
      </c>
      <c r="R414" s="76">
        <v>1</v>
      </c>
      <c r="S414" s="17">
        <f t="shared" si="285"/>
        <v>0</v>
      </c>
      <c r="T414" s="113">
        <f t="shared" si="286"/>
        <v>0</v>
      </c>
      <c r="U414" s="113">
        <f t="shared" si="287"/>
        <v>0</v>
      </c>
      <c r="V414" s="113">
        <f t="shared" si="288"/>
        <v>0</v>
      </c>
      <c r="W414" s="113">
        <f t="shared" si="289"/>
        <v>0</v>
      </c>
      <c r="X414" s="113">
        <f t="shared" si="290"/>
        <v>0</v>
      </c>
      <c r="Y414" s="113">
        <f t="shared" si="291"/>
        <v>0</v>
      </c>
      <c r="Z414" s="113">
        <f t="shared" si="292"/>
        <v>0</v>
      </c>
      <c r="AA414" s="76">
        <v>5</v>
      </c>
      <c r="AB414" s="76">
        <v>6</v>
      </c>
      <c r="AC414" s="76">
        <v>8</v>
      </c>
      <c r="AD414" s="76">
        <v>2</v>
      </c>
      <c r="AE414" s="76">
        <v>2</v>
      </c>
      <c r="AF414" s="76">
        <v>3</v>
      </c>
      <c r="AG414" s="76">
        <v>8</v>
      </c>
      <c r="AH414" s="131">
        <f t="shared" si="293"/>
        <v>0</v>
      </c>
      <c r="AI414" s="131">
        <f t="shared" si="294"/>
        <v>0</v>
      </c>
      <c r="AJ414" s="131">
        <f t="shared" si="295"/>
        <v>0</v>
      </c>
      <c r="AK414" s="131">
        <f t="shared" si="296"/>
        <v>0</v>
      </c>
      <c r="AL414" s="131">
        <f t="shared" si="297"/>
        <v>0</v>
      </c>
      <c r="AM414" s="131">
        <f t="shared" si="298"/>
        <v>0</v>
      </c>
      <c r="AN414" s="131">
        <f t="shared" si="299"/>
        <v>0</v>
      </c>
      <c r="AO414" s="115" t="b">
        <f t="shared" si="300"/>
        <v>0</v>
      </c>
      <c r="AP414" s="115" t="b">
        <f t="shared" si="301"/>
        <v>0</v>
      </c>
      <c r="AQ414" s="115" t="b">
        <f t="shared" si="302"/>
        <v>0</v>
      </c>
      <c r="AR414" s="79">
        <f t="shared" si="303"/>
        <v>0</v>
      </c>
      <c r="AS414" s="79">
        <f t="shared" si="304"/>
        <v>0</v>
      </c>
      <c r="AT414" s="79">
        <f t="shared" si="305"/>
        <v>0</v>
      </c>
      <c r="AU414" s="79">
        <f t="shared" si="306"/>
        <v>0</v>
      </c>
      <c r="AV414" s="79">
        <f t="shared" si="307"/>
        <v>0</v>
      </c>
      <c r="AW414" s="79">
        <f t="shared" si="308"/>
        <v>0</v>
      </c>
      <c r="AX414" s="128">
        <f t="shared" si="309"/>
        <v>0</v>
      </c>
      <c r="AY414" s="128"/>
      <c r="AZ414" s="128"/>
      <c r="BA414" s="128">
        <f t="shared" si="310"/>
        <v>0</v>
      </c>
      <c r="BB414" s="128">
        <f t="shared" si="311"/>
        <v>0</v>
      </c>
      <c r="BC414" s="80">
        <f t="shared" si="315"/>
        <v>0</v>
      </c>
      <c r="BD414" s="80">
        <f t="shared" si="316"/>
        <v>0</v>
      </c>
      <c r="BE414" s="80">
        <f t="shared" si="317"/>
        <v>0</v>
      </c>
      <c r="BF414" s="80">
        <f t="shared" si="318"/>
        <v>0</v>
      </c>
      <c r="BG414" s="80">
        <f t="shared" si="319"/>
        <v>0</v>
      </c>
      <c r="BH414" s="80">
        <f t="shared" si="320"/>
        <v>0</v>
      </c>
      <c r="BI414" s="4">
        <f t="shared" si="312"/>
        <v>0</v>
      </c>
      <c r="BJ414" s="4">
        <f t="shared" si="313"/>
        <v>0</v>
      </c>
      <c r="BK414" s="4">
        <f t="shared" si="314"/>
        <v>0</v>
      </c>
      <c r="BL414" s="8" t="e">
        <f>VLOOKUP(CN414,'CIR Results'!$B$3:$L$42,2,FALSE)</f>
        <v>#N/A</v>
      </c>
      <c r="BM414" s="8" t="e">
        <f>VLOOKUP(CN414,'CIR Results'!$B$3:$L$42,3,FALSE)</f>
        <v>#N/A</v>
      </c>
      <c r="BN414" s="8" t="e">
        <f>VLOOKUP(CN414,'CIR Results'!$B$3:$L$42,4,FALSE)</f>
        <v>#N/A</v>
      </c>
      <c r="BO414" s="8" t="e">
        <f>VLOOKUP(CN414,'CIR Results'!$B$3:$L$42,5,FALSE)</f>
        <v>#N/A</v>
      </c>
      <c r="BP414" s="8" t="e">
        <f>VLOOKUP(CN414,'CIR Results'!$B$3:$L$42,6,FALSE)</f>
        <v>#N/A</v>
      </c>
      <c r="BQ414" s="8" t="e">
        <f>VLOOKUP(CN414,'CIR Results'!$B$3:$L$42,8,FALSE)</f>
        <v>#N/A</v>
      </c>
      <c r="BR414" s="8" t="e">
        <f>VLOOKUP(CN414,'CIR Results'!$B$3:$L$42,9,FALSE)</f>
        <v>#N/A</v>
      </c>
      <c r="BS414" s="8" t="e">
        <f>VLOOKUP(CN414,'CIR Results'!$B$3:$L$42,10,FALSE)</f>
        <v>#N/A</v>
      </c>
      <c r="BT414" s="8" t="e">
        <f>VLOOKUP(CN414,'CIR Results'!$B$3:$L$42,11,FALSE)</f>
        <v>#N/A</v>
      </c>
      <c r="BU414" s="136" t="e">
        <f>VLOOKUP(CN414,'CIR Team Info'!$B$5:$E$44,2,FALSE)</f>
        <v>#N/A</v>
      </c>
      <c r="BV414" s="136" t="e">
        <f>VLOOKUP(CN414,'CIR Team Info'!$B$5:$E$44,4,FALSE)</f>
        <v>#N/A</v>
      </c>
      <c r="BW414" s="136" t="str">
        <f t="shared" si="321"/>
        <v xml:space="preserve">0 0 0 </v>
      </c>
      <c r="BX414" s="168">
        <f>'Pit Scouting Data'!E373</f>
        <v>0</v>
      </c>
      <c r="BY414" s="168">
        <f>'Pit Scouting Data'!F373</f>
        <v>0</v>
      </c>
      <c r="BZ414" s="168">
        <f>'Pit Scouting Data'!G373</f>
        <v>0</v>
      </c>
      <c r="CA414" s="168">
        <f>'Pit Scouting Data'!H373</f>
        <v>0</v>
      </c>
      <c r="CB414" s="168">
        <f>'Pit Scouting Data'!I373</f>
        <v>0</v>
      </c>
      <c r="CC414" s="168">
        <f>'Pit Scouting Data'!J373</f>
        <v>0</v>
      </c>
      <c r="CD414" s="168">
        <f>'Pit Scouting Data'!K373</f>
        <v>0</v>
      </c>
      <c r="CE414" s="168">
        <f>'Pit Scouting Data'!L373</f>
        <v>0</v>
      </c>
      <c r="CF414" s="168">
        <f>'Pit Scouting Data'!M373</f>
        <v>0</v>
      </c>
      <c r="CG414" s="168">
        <f>'Pit Scouting Data'!N373</f>
        <v>0</v>
      </c>
      <c r="CH414" s="168">
        <f>'Pit Scouting Data'!O373</f>
        <v>0</v>
      </c>
      <c r="CI414" s="176">
        <f>'Pit Scouting Data'!P373</f>
        <v>0</v>
      </c>
      <c r="CJ414" s="176">
        <f>'Pit Scouting Data'!Q373</f>
        <v>0</v>
      </c>
      <c r="CK414" s="176">
        <f>'Pit Scouting Data'!R373</f>
        <v>0</v>
      </c>
      <c r="CL414" s="176">
        <f>'Pit Scouting Data'!S373</f>
        <v>0</v>
      </c>
      <c r="CM414" s="169">
        <f>'Pit Scouting Data'!A373</f>
        <v>0</v>
      </c>
      <c r="CN414" s="169">
        <f>'Pit Scouting Data'!B373</f>
        <v>0</v>
      </c>
      <c r="CO414" s="169">
        <f>'Pit Scouting Data'!C373</f>
        <v>0</v>
      </c>
      <c r="CP414" s="169">
        <f>'Pit Scouting Data'!D373</f>
        <v>0</v>
      </c>
      <c r="CQ414" s="169"/>
      <c r="CR414" s="169"/>
      <c r="CS414" s="169"/>
      <c r="CT414" s="169"/>
      <c r="CU414" s="169"/>
      <c r="CV414" s="169"/>
      <c r="CW414" s="169"/>
      <c r="CX414" s="169"/>
      <c r="CY414" s="169"/>
      <c r="CZ414" s="169"/>
      <c r="DA414" s="169"/>
      <c r="DB414" s="169"/>
      <c r="DC414" s="169"/>
      <c r="DD414" s="169"/>
      <c r="DE414" s="169"/>
      <c r="DF414" s="169"/>
      <c r="DG414" s="169"/>
      <c r="DH414" s="169"/>
      <c r="DI414" s="169"/>
      <c r="DJ414" s="2"/>
      <c r="DK414" s="2"/>
      <c r="DL414" s="2"/>
      <c r="DM414" s="2"/>
      <c r="DN414" s="2"/>
      <c r="DO414" s="2"/>
      <c r="DP414" s="169"/>
      <c r="DQ414" s="169"/>
      <c r="DR414" s="169"/>
      <c r="DS414" s="169"/>
      <c r="DT414" s="169"/>
      <c r="DU414" s="169"/>
      <c r="DV414" s="169"/>
      <c r="DW414" s="37"/>
      <c r="DX414" s="37"/>
      <c r="DZ414" s="153"/>
    </row>
    <row r="415" spans="1:130" s="164" customFormat="1" hidden="1" x14ac:dyDescent="0.25">
      <c r="A415" s="153">
        <f t="shared" si="276"/>
        <v>0</v>
      </c>
      <c r="B415" s="39"/>
      <c r="C415" s="39"/>
      <c r="D415" s="17">
        <f t="shared" si="277"/>
        <v>0</v>
      </c>
      <c r="E415" s="113">
        <f t="shared" si="278"/>
        <v>0</v>
      </c>
      <c r="F415" s="113">
        <f t="shared" si="279"/>
        <v>0</v>
      </c>
      <c r="G415" s="113">
        <f t="shared" si="280"/>
        <v>0</v>
      </c>
      <c r="H415" s="113">
        <f t="shared" si="281"/>
        <v>0</v>
      </c>
      <c r="I415" s="113">
        <f t="shared" si="282"/>
        <v>0</v>
      </c>
      <c r="J415" s="113">
        <f t="shared" si="283"/>
        <v>0</v>
      </c>
      <c r="K415" s="113">
        <f t="shared" si="284"/>
        <v>0</v>
      </c>
      <c r="L415" s="76">
        <v>8</v>
      </c>
      <c r="M415" s="76">
        <v>8</v>
      </c>
      <c r="N415" s="76">
        <v>6</v>
      </c>
      <c r="O415" s="76">
        <v>6</v>
      </c>
      <c r="P415" s="76">
        <v>6</v>
      </c>
      <c r="Q415" s="76">
        <v>2</v>
      </c>
      <c r="R415" s="76">
        <v>1</v>
      </c>
      <c r="S415" s="17">
        <f t="shared" si="285"/>
        <v>0</v>
      </c>
      <c r="T415" s="113">
        <f t="shared" si="286"/>
        <v>0</v>
      </c>
      <c r="U415" s="113">
        <f t="shared" si="287"/>
        <v>0</v>
      </c>
      <c r="V415" s="113">
        <f t="shared" si="288"/>
        <v>0</v>
      </c>
      <c r="W415" s="113">
        <f t="shared" si="289"/>
        <v>0</v>
      </c>
      <c r="X415" s="113">
        <f t="shared" si="290"/>
        <v>0</v>
      </c>
      <c r="Y415" s="113">
        <f t="shared" si="291"/>
        <v>0</v>
      </c>
      <c r="Z415" s="113">
        <f t="shared" si="292"/>
        <v>0</v>
      </c>
      <c r="AA415" s="76">
        <v>5</v>
      </c>
      <c r="AB415" s="76">
        <v>6</v>
      </c>
      <c r="AC415" s="76">
        <v>8</v>
      </c>
      <c r="AD415" s="76">
        <v>2</v>
      </c>
      <c r="AE415" s="76">
        <v>2</v>
      </c>
      <c r="AF415" s="76">
        <v>3</v>
      </c>
      <c r="AG415" s="76">
        <v>8</v>
      </c>
      <c r="AH415" s="131">
        <f t="shared" si="293"/>
        <v>0</v>
      </c>
      <c r="AI415" s="131">
        <f t="shared" si="294"/>
        <v>0</v>
      </c>
      <c r="AJ415" s="131">
        <f t="shared" si="295"/>
        <v>0</v>
      </c>
      <c r="AK415" s="131">
        <f t="shared" si="296"/>
        <v>0</v>
      </c>
      <c r="AL415" s="131">
        <f t="shared" si="297"/>
        <v>0</v>
      </c>
      <c r="AM415" s="131">
        <f t="shared" si="298"/>
        <v>0</v>
      </c>
      <c r="AN415" s="131">
        <f t="shared" si="299"/>
        <v>0</v>
      </c>
      <c r="AO415" s="115" t="b">
        <f t="shared" si="300"/>
        <v>0</v>
      </c>
      <c r="AP415" s="115" t="b">
        <f t="shared" si="301"/>
        <v>0</v>
      </c>
      <c r="AQ415" s="115" t="b">
        <f t="shared" si="302"/>
        <v>0</v>
      </c>
      <c r="AR415" s="79">
        <f t="shared" si="303"/>
        <v>0</v>
      </c>
      <c r="AS415" s="79">
        <f t="shared" si="304"/>
        <v>0</v>
      </c>
      <c r="AT415" s="79">
        <f t="shared" si="305"/>
        <v>0</v>
      </c>
      <c r="AU415" s="79">
        <f t="shared" si="306"/>
        <v>0</v>
      </c>
      <c r="AV415" s="79">
        <f t="shared" si="307"/>
        <v>0</v>
      </c>
      <c r="AW415" s="79">
        <f t="shared" si="308"/>
        <v>0</v>
      </c>
      <c r="AX415" s="128">
        <f t="shared" si="309"/>
        <v>0</v>
      </c>
      <c r="AY415" s="128"/>
      <c r="AZ415" s="128"/>
      <c r="BA415" s="128">
        <f t="shared" si="310"/>
        <v>0</v>
      </c>
      <c r="BB415" s="128">
        <f t="shared" si="311"/>
        <v>0</v>
      </c>
      <c r="BC415" s="80">
        <f t="shared" si="315"/>
        <v>0</v>
      </c>
      <c r="BD415" s="80">
        <f t="shared" si="316"/>
        <v>0</v>
      </c>
      <c r="BE415" s="80">
        <f t="shared" si="317"/>
        <v>0</v>
      </c>
      <c r="BF415" s="80">
        <f t="shared" si="318"/>
        <v>0</v>
      </c>
      <c r="BG415" s="80">
        <f t="shared" si="319"/>
        <v>0</v>
      </c>
      <c r="BH415" s="80">
        <f t="shared" si="320"/>
        <v>0</v>
      </c>
      <c r="BI415" s="4">
        <f t="shared" si="312"/>
        <v>0</v>
      </c>
      <c r="BJ415" s="4">
        <f t="shared" si="313"/>
        <v>0</v>
      </c>
      <c r="BK415" s="4">
        <f t="shared" si="314"/>
        <v>0</v>
      </c>
      <c r="BL415" s="8" t="e">
        <f>VLOOKUP(CN415,'CIR Results'!$B$3:$L$42,2,FALSE)</f>
        <v>#N/A</v>
      </c>
      <c r="BM415" s="8" t="e">
        <f>VLOOKUP(CN415,'CIR Results'!$B$3:$L$42,3,FALSE)</f>
        <v>#N/A</v>
      </c>
      <c r="BN415" s="8" t="e">
        <f>VLOOKUP(CN415,'CIR Results'!$B$3:$L$42,4,FALSE)</f>
        <v>#N/A</v>
      </c>
      <c r="BO415" s="8" t="e">
        <f>VLOOKUP(CN415,'CIR Results'!$B$3:$L$42,5,FALSE)</f>
        <v>#N/A</v>
      </c>
      <c r="BP415" s="8" t="e">
        <f>VLOOKUP(CN415,'CIR Results'!$B$3:$L$42,6,FALSE)</f>
        <v>#N/A</v>
      </c>
      <c r="BQ415" s="8" t="e">
        <f>VLOOKUP(CN415,'CIR Results'!$B$3:$L$42,8,FALSE)</f>
        <v>#N/A</v>
      </c>
      <c r="BR415" s="8" t="e">
        <f>VLOOKUP(CN415,'CIR Results'!$B$3:$L$42,9,FALSE)</f>
        <v>#N/A</v>
      </c>
      <c r="BS415" s="8" t="e">
        <f>VLOOKUP(CN415,'CIR Results'!$B$3:$L$42,10,FALSE)</f>
        <v>#N/A</v>
      </c>
      <c r="BT415" s="8" t="e">
        <f>VLOOKUP(CN415,'CIR Results'!$B$3:$L$42,11,FALSE)</f>
        <v>#N/A</v>
      </c>
      <c r="BU415" s="136" t="e">
        <f>VLOOKUP(CN415,'CIR Team Info'!$B$5:$E$44,2,FALSE)</f>
        <v>#N/A</v>
      </c>
      <c r="BV415" s="136" t="e">
        <f>VLOOKUP(CN415,'CIR Team Info'!$B$5:$E$44,4,FALSE)</f>
        <v>#N/A</v>
      </c>
      <c r="BW415" s="136" t="str">
        <f t="shared" si="321"/>
        <v xml:space="preserve">0 0 0 </v>
      </c>
      <c r="BX415" s="168">
        <f>'Pit Scouting Data'!E374</f>
        <v>0</v>
      </c>
      <c r="BY415" s="168">
        <f>'Pit Scouting Data'!F374</f>
        <v>0</v>
      </c>
      <c r="BZ415" s="168">
        <f>'Pit Scouting Data'!G374</f>
        <v>0</v>
      </c>
      <c r="CA415" s="168">
        <f>'Pit Scouting Data'!H374</f>
        <v>0</v>
      </c>
      <c r="CB415" s="168">
        <f>'Pit Scouting Data'!I374</f>
        <v>0</v>
      </c>
      <c r="CC415" s="168">
        <f>'Pit Scouting Data'!J374</f>
        <v>0</v>
      </c>
      <c r="CD415" s="168">
        <f>'Pit Scouting Data'!K374</f>
        <v>0</v>
      </c>
      <c r="CE415" s="168">
        <f>'Pit Scouting Data'!L374</f>
        <v>0</v>
      </c>
      <c r="CF415" s="168">
        <f>'Pit Scouting Data'!M374</f>
        <v>0</v>
      </c>
      <c r="CG415" s="168">
        <f>'Pit Scouting Data'!N374</f>
        <v>0</v>
      </c>
      <c r="CH415" s="168">
        <f>'Pit Scouting Data'!O374</f>
        <v>0</v>
      </c>
      <c r="CI415" s="176">
        <f>'Pit Scouting Data'!P374</f>
        <v>0</v>
      </c>
      <c r="CJ415" s="176">
        <f>'Pit Scouting Data'!Q374</f>
        <v>0</v>
      </c>
      <c r="CK415" s="176">
        <f>'Pit Scouting Data'!R374</f>
        <v>0</v>
      </c>
      <c r="CL415" s="176">
        <f>'Pit Scouting Data'!S374</f>
        <v>0</v>
      </c>
      <c r="CM415" s="169">
        <f>'Pit Scouting Data'!A374</f>
        <v>0</v>
      </c>
      <c r="CN415" s="169">
        <f>'Pit Scouting Data'!B374</f>
        <v>0</v>
      </c>
      <c r="CO415" s="169">
        <f>'Pit Scouting Data'!C374</f>
        <v>0</v>
      </c>
      <c r="CP415" s="169">
        <f>'Pit Scouting Data'!D374</f>
        <v>0</v>
      </c>
      <c r="CQ415" s="169"/>
      <c r="CR415" s="169"/>
      <c r="CS415" s="169"/>
      <c r="CT415" s="169"/>
      <c r="CU415" s="169"/>
      <c r="CV415" s="169"/>
      <c r="CW415" s="169"/>
      <c r="CX415" s="169"/>
      <c r="CY415" s="169"/>
      <c r="CZ415" s="169"/>
      <c r="DA415" s="169"/>
      <c r="DB415" s="169"/>
      <c r="DC415" s="169"/>
      <c r="DD415" s="169"/>
      <c r="DE415" s="169"/>
      <c r="DF415" s="169"/>
      <c r="DG415" s="169"/>
      <c r="DH415" s="169"/>
      <c r="DI415" s="169"/>
      <c r="DJ415" s="2"/>
      <c r="DK415" s="2"/>
      <c r="DL415" s="2"/>
      <c r="DM415" s="2"/>
      <c r="DN415" s="2"/>
      <c r="DO415" s="2"/>
      <c r="DP415" s="169"/>
      <c r="DQ415" s="169"/>
      <c r="DR415" s="169"/>
      <c r="DS415" s="169"/>
      <c r="DT415" s="169"/>
      <c r="DU415" s="169"/>
      <c r="DV415" s="169"/>
      <c r="DW415" s="37"/>
      <c r="DX415" s="37"/>
      <c r="DZ415" s="153"/>
    </row>
    <row r="416" spans="1:130" s="164" customFormat="1" hidden="1" x14ac:dyDescent="0.25">
      <c r="A416" s="153">
        <f t="shared" si="276"/>
        <v>0</v>
      </c>
      <c r="B416" s="39"/>
      <c r="C416" s="39"/>
      <c r="D416" s="17">
        <f t="shared" si="277"/>
        <v>0</v>
      </c>
      <c r="E416" s="113">
        <f t="shared" si="278"/>
        <v>0</v>
      </c>
      <c r="F416" s="113">
        <f t="shared" si="279"/>
        <v>0</v>
      </c>
      <c r="G416" s="113">
        <f t="shared" si="280"/>
        <v>0</v>
      </c>
      <c r="H416" s="113">
        <f t="shared" si="281"/>
        <v>0</v>
      </c>
      <c r="I416" s="113">
        <f t="shared" si="282"/>
        <v>0</v>
      </c>
      <c r="J416" s="113">
        <f t="shared" si="283"/>
        <v>0</v>
      </c>
      <c r="K416" s="113">
        <f t="shared" si="284"/>
        <v>0</v>
      </c>
      <c r="L416" s="76">
        <v>8</v>
      </c>
      <c r="M416" s="76">
        <v>8</v>
      </c>
      <c r="N416" s="76">
        <v>6</v>
      </c>
      <c r="O416" s="76">
        <v>6</v>
      </c>
      <c r="P416" s="76">
        <v>6</v>
      </c>
      <c r="Q416" s="76">
        <v>2</v>
      </c>
      <c r="R416" s="76">
        <v>1</v>
      </c>
      <c r="S416" s="17">
        <f t="shared" si="285"/>
        <v>0</v>
      </c>
      <c r="T416" s="113">
        <f t="shared" si="286"/>
        <v>0</v>
      </c>
      <c r="U416" s="113">
        <f t="shared" si="287"/>
        <v>0</v>
      </c>
      <c r="V416" s="113">
        <f t="shared" si="288"/>
        <v>0</v>
      </c>
      <c r="W416" s="113">
        <f t="shared" si="289"/>
        <v>0</v>
      </c>
      <c r="X416" s="113">
        <f t="shared" si="290"/>
        <v>0</v>
      </c>
      <c r="Y416" s="113">
        <f t="shared" si="291"/>
        <v>0</v>
      </c>
      <c r="Z416" s="113">
        <f t="shared" si="292"/>
        <v>0</v>
      </c>
      <c r="AA416" s="76">
        <v>5</v>
      </c>
      <c r="AB416" s="76">
        <v>6</v>
      </c>
      <c r="AC416" s="76">
        <v>8</v>
      </c>
      <c r="AD416" s="76">
        <v>2</v>
      </c>
      <c r="AE416" s="76">
        <v>2</v>
      </c>
      <c r="AF416" s="76">
        <v>3</v>
      </c>
      <c r="AG416" s="76">
        <v>8</v>
      </c>
      <c r="AH416" s="131">
        <f t="shared" si="293"/>
        <v>0</v>
      </c>
      <c r="AI416" s="131">
        <f t="shared" si="294"/>
        <v>0</v>
      </c>
      <c r="AJ416" s="131">
        <f t="shared" si="295"/>
        <v>0</v>
      </c>
      <c r="AK416" s="131">
        <f t="shared" si="296"/>
        <v>0</v>
      </c>
      <c r="AL416" s="131">
        <f t="shared" si="297"/>
        <v>0</v>
      </c>
      <c r="AM416" s="131">
        <f t="shared" si="298"/>
        <v>0</v>
      </c>
      <c r="AN416" s="131">
        <f t="shared" si="299"/>
        <v>0</v>
      </c>
      <c r="AO416" s="115" t="b">
        <f t="shared" si="300"/>
        <v>0</v>
      </c>
      <c r="AP416" s="115" t="b">
        <f t="shared" si="301"/>
        <v>0</v>
      </c>
      <c r="AQ416" s="115" t="b">
        <f t="shared" si="302"/>
        <v>0</v>
      </c>
      <c r="AR416" s="79">
        <f t="shared" si="303"/>
        <v>0</v>
      </c>
      <c r="AS416" s="79">
        <f t="shared" si="304"/>
        <v>0</v>
      </c>
      <c r="AT416" s="79">
        <f t="shared" si="305"/>
        <v>0</v>
      </c>
      <c r="AU416" s="79">
        <f t="shared" si="306"/>
        <v>0</v>
      </c>
      <c r="AV416" s="79">
        <f t="shared" si="307"/>
        <v>0</v>
      </c>
      <c r="AW416" s="79">
        <f t="shared" si="308"/>
        <v>0</v>
      </c>
      <c r="AX416" s="128">
        <f t="shared" si="309"/>
        <v>0</v>
      </c>
      <c r="AY416" s="128"/>
      <c r="AZ416" s="128"/>
      <c r="BA416" s="128">
        <f t="shared" si="310"/>
        <v>0</v>
      </c>
      <c r="BB416" s="128">
        <f t="shared" si="311"/>
        <v>0</v>
      </c>
      <c r="BC416" s="80">
        <f t="shared" si="315"/>
        <v>0</v>
      </c>
      <c r="BD416" s="80">
        <f t="shared" si="316"/>
        <v>0</v>
      </c>
      <c r="BE416" s="80">
        <f t="shared" si="317"/>
        <v>0</v>
      </c>
      <c r="BF416" s="80">
        <f t="shared" si="318"/>
        <v>0</v>
      </c>
      <c r="BG416" s="80">
        <f t="shared" si="319"/>
        <v>0</v>
      </c>
      <c r="BH416" s="80">
        <f t="shared" si="320"/>
        <v>0</v>
      </c>
      <c r="BI416" s="4">
        <f t="shared" si="312"/>
        <v>0</v>
      </c>
      <c r="BJ416" s="4">
        <f t="shared" si="313"/>
        <v>0</v>
      </c>
      <c r="BK416" s="4">
        <f t="shared" si="314"/>
        <v>0</v>
      </c>
      <c r="BL416" s="8" t="e">
        <f>VLOOKUP(CN416,'CIR Results'!$B$3:$L$42,2,FALSE)</f>
        <v>#N/A</v>
      </c>
      <c r="BM416" s="8" t="e">
        <f>VLOOKUP(CN416,'CIR Results'!$B$3:$L$42,3,FALSE)</f>
        <v>#N/A</v>
      </c>
      <c r="BN416" s="8" t="e">
        <f>VLOOKUP(CN416,'CIR Results'!$B$3:$L$42,4,FALSE)</f>
        <v>#N/A</v>
      </c>
      <c r="BO416" s="8" t="e">
        <f>VLOOKUP(CN416,'CIR Results'!$B$3:$L$42,5,FALSE)</f>
        <v>#N/A</v>
      </c>
      <c r="BP416" s="8" t="e">
        <f>VLOOKUP(CN416,'CIR Results'!$B$3:$L$42,6,FALSE)</f>
        <v>#N/A</v>
      </c>
      <c r="BQ416" s="8" t="e">
        <f>VLOOKUP(CN416,'CIR Results'!$B$3:$L$42,8,FALSE)</f>
        <v>#N/A</v>
      </c>
      <c r="BR416" s="8" t="e">
        <f>VLOOKUP(CN416,'CIR Results'!$B$3:$L$42,9,FALSE)</f>
        <v>#N/A</v>
      </c>
      <c r="BS416" s="8" t="e">
        <f>VLOOKUP(CN416,'CIR Results'!$B$3:$L$42,10,FALSE)</f>
        <v>#N/A</v>
      </c>
      <c r="BT416" s="8" t="e">
        <f>VLOOKUP(CN416,'CIR Results'!$B$3:$L$42,11,FALSE)</f>
        <v>#N/A</v>
      </c>
      <c r="BU416" s="136" t="e">
        <f>VLOOKUP(CN416,'CIR Team Info'!$B$5:$E$44,2,FALSE)</f>
        <v>#N/A</v>
      </c>
      <c r="BV416" s="136" t="e">
        <f>VLOOKUP(CN416,'CIR Team Info'!$B$5:$E$44,4,FALSE)</f>
        <v>#N/A</v>
      </c>
      <c r="BW416" s="136" t="str">
        <f t="shared" si="321"/>
        <v xml:space="preserve">0 0 0 </v>
      </c>
      <c r="BX416" s="168">
        <f>'Pit Scouting Data'!E375</f>
        <v>0</v>
      </c>
      <c r="BY416" s="168">
        <f>'Pit Scouting Data'!F375</f>
        <v>0</v>
      </c>
      <c r="BZ416" s="168">
        <f>'Pit Scouting Data'!G375</f>
        <v>0</v>
      </c>
      <c r="CA416" s="168">
        <f>'Pit Scouting Data'!H375</f>
        <v>0</v>
      </c>
      <c r="CB416" s="168">
        <f>'Pit Scouting Data'!I375</f>
        <v>0</v>
      </c>
      <c r="CC416" s="168">
        <f>'Pit Scouting Data'!J375</f>
        <v>0</v>
      </c>
      <c r="CD416" s="168">
        <f>'Pit Scouting Data'!K375</f>
        <v>0</v>
      </c>
      <c r="CE416" s="168">
        <f>'Pit Scouting Data'!L375</f>
        <v>0</v>
      </c>
      <c r="CF416" s="168">
        <f>'Pit Scouting Data'!M375</f>
        <v>0</v>
      </c>
      <c r="CG416" s="168">
        <f>'Pit Scouting Data'!N375</f>
        <v>0</v>
      </c>
      <c r="CH416" s="168">
        <f>'Pit Scouting Data'!O375</f>
        <v>0</v>
      </c>
      <c r="CI416" s="176">
        <f>'Pit Scouting Data'!P375</f>
        <v>0</v>
      </c>
      <c r="CJ416" s="176">
        <f>'Pit Scouting Data'!Q375</f>
        <v>0</v>
      </c>
      <c r="CK416" s="176">
        <f>'Pit Scouting Data'!R375</f>
        <v>0</v>
      </c>
      <c r="CL416" s="176">
        <f>'Pit Scouting Data'!S375</f>
        <v>0</v>
      </c>
      <c r="CM416" s="169">
        <f>'Pit Scouting Data'!A375</f>
        <v>0</v>
      </c>
      <c r="CN416" s="169">
        <f>'Pit Scouting Data'!B375</f>
        <v>0</v>
      </c>
      <c r="CO416" s="169">
        <f>'Pit Scouting Data'!C375</f>
        <v>0</v>
      </c>
      <c r="CP416" s="169">
        <f>'Pit Scouting Data'!D375</f>
        <v>0</v>
      </c>
      <c r="CQ416" s="169"/>
      <c r="CR416" s="169"/>
      <c r="CS416" s="169"/>
      <c r="CT416" s="169"/>
      <c r="CU416" s="169"/>
      <c r="CV416" s="169"/>
      <c r="CW416" s="169"/>
      <c r="CX416" s="169"/>
      <c r="CY416" s="169"/>
      <c r="CZ416" s="169"/>
      <c r="DA416" s="169"/>
      <c r="DB416" s="169"/>
      <c r="DC416" s="169"/>
      <c r="DD416" s="169"/>
      <c r="DE416" s="169"/>
      <c r="DF416" s="169"/>
      <c r="DG416" s="169"/>
      <c r="DH416" s="169"/>
      <c r="DI416" s="169"/>
      <c r="DJ416" s="2"/>
      <c r="DK416" s="2"/>
      <c r="DL416" s="2"/>
      <c r="DM416" s="2"/>
      <c r="DN416" s="2"/>
      <c r="DO416" s="2"/>
      <c r="DP416" s="169"/>
      <c r="DQ416" s="169"/>
      <c r="DR416" s="169"/>
      <c r="DS416" s="169"/>
      <c r="DT416" s="169"/>
      <c r="DU416" s="169"/>
      <c r="DV416" s="169"/>
      <c r="DW416" s="37"/>
      <c r="DX416" s="37"/>
      <c r="DZ416" s="153"/>
    </row>
    <row r="417" spans="1:130" s="164" customFormat="1" hidden="1" x14ac:dyDescent="0.25">
      <c r="A417" s="153">
        <f t="shared" si="276"/>
        <v>0</v>
      </c>
      <c r="B417" s="39"/>
      <c r="C417" s="39"/>
      <c r="D417" s="17">
        <f t="shared" si="277"/>
        <v>0</v>
      </c>
      <c r="E417" s="113">
        <f t="shared" si="278"/>
        <v>0</v>
      </c>
      <c r="F417" s="113">
        <f t="shared" si="279"/>
        <v>0</v>
      </c>
      <c r="G417" s="113">
        <f t="shared" si="280"/>
        <v>0</v>
      </c>
      <c r="H417" s="113">
        <f t="shared" si="281"/>
        <v>0</v>
      </c>
      <c r="I417" s="113">
        <f t="shared" si="282"/>
        <v>0</v>
      </c>
      <c r="J417" s="113">
        <f t="shared" si="283"/>
        <v>0</v>
      </c>
      <c r="K417" s="113">
        <f t="shared" si="284"/>
        <v>0</v>
      </c>
      <c r="L417" s="76">
        <v>8</v>
      </c>
      <c r="M417" s="76">
        <v>8</v>
      </c>
      <c r="N417" s="76">
        <v>6</v>
      </c>
      <c r="O417" s="76">
        <v>6</v>
      </c>
      <c r="P417" s="76">
        <v>6</v>
      </c>
      <c r="Q417" s="76">
        <v>2</v>
      </c>
      <c r="R417" s="76">
        <v>1</v>
      </c>
      <c r="S417" s="17">
        <f t="shared" si="285"/>
        <v>0</v>
      </c>
      <c r="T417" s="113">
        <f t="shared" si="286"/>
        <v>0</v>
      </c>
      <c r="U417" s="113">
        <f t="shared" si="287"/>
        <v>0</v>
      </c>
      <c r="V417" s="113">
        <f t="shared" si="288"/>
        <v>0</v>
      </c>
      <c r="W417" s="113">
        <f t="shared" si="289"/>
        <v>0</v>
      </c>
      <c r="X417" s="113">
        <f t="shared" si="290"/>
        <v>0</v>
      </c>
      <c r="Y417" s="113">
        <f t="shared" si="291"/>
        <v>0</v>
      </c>
      <c r="Z417" s="113">
        <f t="shared" si="292"/>
        <v>0</v>
      </c>
      <c r="AA417" s="76">
        <v>5</v>
      </c>
      <c r="AB417" s="76">
        <v>6</v>
      </c>
      <c r="AC417" s="76">
        <v>8</v>
      </c>
      <c r="AD417" s="76">
        <v>2</v>
      </c>
      <c r="AE417" s="76">
        <v>2</v>
      </c>
      <c r="AF417" s="76">
        <v>3</v>
      </c>
      <c r="AG417" s="76">
        <v>8</v>
      </c>
      <c r="AH417" s="131">
        <f t="shared" si="293"/>
        <v>0</v>
      </c>
      <c r="AI417" s="131">
        <f t="shared" si="294"/>
        <v>0</v>
      </c>
      <c r="AJ417" s="131">
        <f t="shared" si="295"/>
        <v>0</v>
      </c>
      <c r="AK417" s="131">
        <f t="shared" si="296"/>
        <v>0</v>
      </c>
      <c r="AL417" s="131">
        <f t="shared" si="297"/>
        <v>0</v>
      </c>
      <c r="AM417" s="131">
        <f t="shared" si="298"/>
        <v>0</v>
      </c>
      <c r="AN417" s="131">
        <f t="shared" si="299"/>
        <v>0</v>
      </c>
      <c r="AO417" s="115" t="b">
        <f t="shared" si="300"/>
        <v>0</v>
      </c>
      <c r="AP417" s="115" t="b">
        <f t="shared" si="301"/>
        <v>0</v>
      </c>
      <c r="AQ417" s="115" t="b">
        <f t="shared" si="302"/>
        <v>0</v>
      </c>
      <c r="AR417" s="79">
        <f t="shared" si="303"/>
        <v>0</v>
      </c>
      <c r="AS417" s="79">
        <f t="shared" si="304"/>
        <v>0</v>
      </c>
      <c r="AT417" s="79">
        <f t="shared" si="305"/>
        <v>0</v>
      </c>
      <c r="AU417" s="79">
        <f t="shared" si="306"/>
        <v>0</v>
      </c>
      <c r="AV417" s="79">
        <f t="shared" si="307"/>
        <v>0</v>
      </c>
      <c r="AW417" s="79">
        <f t="shared" si="308"/>
        <v>0</v>
      </c>
      <c r="AX417" s="128">
        <f t="shared" si="309"/>
        <v>0</v>
      </c>
      <c r="AY417" s="128"/>
      <c r="AZ417" s="128"/>
      <c r="BA417" s="128">
        <f t="shared" si="310"/>
        <v>0</v>
      </c>
      <c r="BB417" s="128">
        <f t="shared" si="311"/>
        <v>0</v>
      </c>
      <c r="BC417" s="80">
        <f t="shared" si="315"/>
        <v>0</v>
      </c>
      <c r="BD417" s="80">
        <f t="shared" si="316"/>
        <v>0</v>
      </c>
      <c r="BE417" s="80">
        <f t="shared" si="317"/>
        <v>0</v>
      </c>
      <c r="BF417" s="80">
        <f t="shared" si="318"/>
        <v>0</v>
      </c>
      <c r="BG417" s="80">
        <f t="shared" si="319"/>
        <v>0</v>
      </c>
      <c r="BH417" s="80">
        <f t="shared" si="320"/>
        <v>0</v>
      </c>
      <c r="BI417" s="4">
        <f t="shared" si="312"/>
        <v>0</v>
      </c>
      <c r="BJ417" s="4">
        <f t="shared" si="313"/>
        <v>0</v>
      </c>
      <c r="BK417" s="4">
        <f t="shared" si="314"/>
        <v>0</v>
      </c>
      <c r="BL417" s="8" t="e">
        <f>VLOOKUP(CN417,'CIR Results'!$B$3:$L$42,2,FALSE)</f>
        <v>#N/A</v>
      </c>
      <c r="BM417" s="8" t="e">
        <f>VLOOKUP(CN417,'CIR Results'!$B$3:$L$42,3,FALSE)</f>
        <v>#N/A</v>
      </c>
      <c r="BN417" s="8" t="e">
        <f>VLOOKUP(CN417,'CIR Results'!$B$3:$L$42,4,FALSE)</f>
        <v>#N/A</v>
      </c>
      <c r="BO417" s="8" t="e">
        <f>VLOOKUP(CN417,'CIR Results'!$B$3:$L$42,5,FALSE)</f>
        <v>#N/A</v>
      </c>
      <c r="BP417" s="8" t="e">
        <f>VLOOKUP(CN417,'CIR Results'!$B$3:$L$42,6,FALSE)</f>
        <v>#N/A</v>
      </c>
      <c r="BQ417" s="8" t="e">
        <f>VLOOKUP(CN417,'CIR Results'!$B$3:$L$42,8,FALSE)</f>
        <v>#N/A</v>
      </c>
      <c r="BR417" s="8" t="e">
        <f>VLOOKUP(CN417,'CIR Results'!$B$3:$L$42,9,FALSE)</f>
        <v>#N/A</v>
      </c>
      <c r="BS417" s="8" t="e">
        <f>VLOOKUP(CN417,'CIR Results'!$B$3:$L$42,10,FALSE)</f>
        <v>#N/A</v>
      </c>
      <c r="BT417" s="8" t="e">
        <f>VLOOKUP(CN417,'CIR Results'!$B$3:$L$42,11,FALSE)</f>
        <v>#N/A</v>
      </c>
      <c r="BU417" s="136" t="e">
        <f>VLOOKUP(CN417,'CIR Team Info'!$B$5:$E$44,2,FALSE)</f>
        <v>#N/A</v>
      </c>
      <c r="BV417" s="136" t="e">
        <f>VLOOKUP(CN417,'CIR Team Info'!$B$5:$E$44,4,FALSE)</f>
        <v>#N/A</v>
      </c>
      <c r="BW417" s="136" t="str">
        <f t="shared" si="321"/>
        <v xml:space="preserve">0 0 0 </v>
      </c>
      <c r="BX417" s="168">
        <f>'Pit Scouting Data'!E376</f>
        <v>0</v>
      </c>
      <c r="BY417" s="168">
        <f>'Pit Scouting Data'!F376</f>
        <v>0</v>
      </c>
      <c r="BZ417" s="168">
        <f>'Pit Scouting Data'!G376</f>
        <v>0</v>
      </c>
      <c r="CA417" s="168">
        <f>'Pit Scouting Data'!H376</f>
        <v>0</v>
      </c>
      <c r="CB417" s="168">
        <f>'Pit Scouting Data'!I376</f>
        <v>0</v>
      </c>
      <c r="CC417" s="168">
        <f>'Pit Scouting Data'!J376</f>
        <v>0</v>
      </c>
      <c r="CD417" s="168">
        <f>'Pit Scouting Data'!K376</f>
        <v>0</v>
      </c>
      <c r="CE417" s="168">
        <f>'Pit Scouting Data'!L376</f>
        <v>0</v>
      </c>
      <c r="CF417" s="168">
        <f>'Pit Scouting Data'!M376</f>
        <v>0</v>
      </c>
      <c r="CG417" s="168">
        <f>'Pit Scouting Data'!N376</f>
        <v>0</v>
      </c>
      <c r="CH417" s="168">
        <f>'Pit Scouting Data'!O376</f>
        <v>0</v>
      </c>
      <c r="CI417" s="176">
        <f>'Pit Scouting Data'!P376</f>
        <v>0</v>
      </c>
      <c r="CJ417" s="176">
        <f>'Pit Scouting Data'!Q376</f>
        <v>0</v>
      </c>
      <c r="CK417" s="176">
        <f>'Pit Scouting Data'!R376</f>
        <v>0</v>
      </c>
      <c r="CL417" s="176">
        <f>'Pit Scouting Data'!S376</f>
        <v>0</v>
      </c>
      <c r="CM417" s="169">
        <f>'Pit Scouting Data'!A376</f>
        <v>0</v>
      </c>
      <c r="CN417" s="169">
        <f>'Pit Scouting Data'!B376</f>
        <v>0</v>
      </c>
      <c r="CO417" s="169">
        <f>'Pit Scouting Data'!C376</f>
        <v>0</v>
      </c>
      <c r="CP417" s="169">
        <f>'Pit Scouting Data'!D376</f>
        <v>0</v>
      </c>
      <c r="CQ417" s="169"/>
      <c r="CR417" s="169"/>
      <c r="CS417" s="169"/>
      <c r="CT417" s="169"/>
      <c r="CU417" s="169"/>
      <c r="CV417" s="169"/>
      <c r="CW417" s="169"/>
      <c r="CX417" s="169"/>
      <c r="CY417" s="169"/>
      <c r="CZ417" s="169"/>
      <c r="DA417" s="169"/>
      <c r="DB417" s="169"/>
      <c r="DC417" s="169"/>
      <c r="DD417" s="169"/>
      <c r="DE417" s="169"/>
      <c r="DF417" s="169"/>
      <c r="DG417" s="169"/>
      <c r="DH417" s="169"/>
      <c r="DI417" s="169"/>
      <c r="DJ417" s="2"/>
      <c r="DK417" s="2"/>
      <c r="DL417" s="2"/>
      <c r="DM417" s="2"/>
      <c r="DN417" s="2"/>
      <c r="DO417" s="2"/>
      <c r="DP417" s="169"/>
      <c r="DQ417" s="169"/>
      <c r="DR417" s="169"/>
      <c r="DS417" s="169"/>
      <c r="DT417" s="169"/>
      <c r="DU417" s="169"/>
      <c r="DV417" s="169"/>
      <c r="DW417" s="37"/>
      <c r="DX417" s="37"/>
      <c r="DZ417" s="153"/>
    </row>
    <row r="418" spans="1:130" s="164" customFormat="1" hidden="1" x14ac:dyDescent="0.25">
      <c r="A418" s="153">
        <f t="shared" si="276"/>
        <v>0</v>
      </c>
      <c r="B418" s="39"/>
      <c r="C418" s="39"/>
      <c r="D418" s="17">
        <f t="shared" si="277"/>
        <v>0</v>
      </c>
      <c r="E418" s="113">
        <f t="shared" si="278"/>
        <v>0</v>
      </c>
      <c r="F418" s="113">
        <f t="shared" si="279"/>
        <v>0</v>
      </c>
      <c r="G418" s="113">
        <f t="shared" si="280"/>
        <v>0</v>
      </c>
      <c r="H418" s="113">
        <f t="shared" si="281"/>
        <v>0</v>
      </c>
      <c r="I418" s="113">
        <f t="shared" si="282"/>
        <v>0</v>
      </c>
      <c r="J418" s="113">
        <f t="shared" si="283"/>
        <v>0</v>
      </c>
      <c r="K418" s="113">
        <f t="shared" si="284"/>
        <v>0</v>
      </c>
      <c r="L418" s="76">
        <v>8</v>
      </c>
      <c r="M418" s="76">
        <v>8</v>
      </c>
      <c r="N418" s="76">
        <v>6</v>
      </c>
      <c r="O418" s="76">
        <v>6</v>
      </c>
      <c r="P418" s="76">
        <v>6</v>
      </c>
      <c r="Q418" s="76">
        <v>2</v>
      </c>
      <c r="R418" s="76">
        <v>1</v>
      </c>
      <c r="S418" s="17">
        <f t="shared" si="285"/>
        <v>0</v>
      </c>
      <c r="T418" s="113">
        <f t="shared" si="286"/>
        <v>0</v>
      </c>
      <c r="U418" s="113">
        <f t="shared" si="287"/>
        <v>0</v>
      </c>
      <c r="V418" s="113">
        <f t="shared" si="288"/>
        <v>0</v>
      </c>
      <c r="W418" s="113">
        <f t="shared" si="289"/>
        <v>0</v>
      </c>
      <c r="X418" s="113">
        <f t="shared" si="290"/>
        <v>0</v>
      </c>
      <c r="Y418" s="113">
        <f t="shared" si="291"/>
        <v>0</v>
      </c>
      <c r="Z418" s="113">
        <f t="shared" si="292"/>
        <v>0</v>
      </c>
      <c r="AA418" s="76">
        <v>5</v>
      </c>
      <c r="AB418" s="76">
        <v>6</v>
      </c>
      <c r="AC418" s="76">
        <v>8</v>
      </c>
      <c r="AD418" s="76">
        <v>2</v>
      </c>
      <c r="AE418" s="76">
        <v>2</v>
      </c>
      <c r="AF418" s="76">
        <v>3</v>
      </c>
      <c r="AG418" s="76">
        <v>8</v>
      </c>
      <c r="AH418" s="131">
        <f t="shared" si="293"/>
        <v>0</v>
      </c>
      <c r="AI418" s="131">
        <f t="shared" si="294"/>
        <v>0</v>
      </c>
      <c r="AJ418" s="131">
        <f t="shared" si="295"/>
        <v>0</v>
      </c>
      <c r="AK418" s="131">
        <f t="shared" si="296"/>
        <v>0</v>
      </c>
      <c r="AL418" s="131">
        <f t="shared" si="297"/>
        <v>0</v>
      </c>
      <c r="AM418" s="131">
        <f t="shared" si="298"/>
        <v>0</v>
      </c>
      <c r="AN418" s="131">
        <f t="shared" si="299"/>
        <v>0</v>
      </c>
      <c r="AO418" s="115" t="b">
        <f t="shared" si="300"/>
        <v>0</v>
      </c>
      <c r="AP418" s="115" t="b">
        <f t="shared" si="301"/>
        <v>0</v>
      </c>
      <c r="AQ418" s="115" t="b">
        <f t="shared" si="302"/>
        <v>0</v>
      </c>
      <c r="AR418" s="79">
        <f t="shared" si="303"/>
        <v>0</v>
      </c>
      <c r="AS418" s="79">
        <f t="shared" si="304"/>
        <v>0</v>
      </c>
      <c r="AT418" s="79">
        <f t="shared" si="305"/>
        <v>0</v>
      </c>
      <c r="AU418" s="79">
        <f t="shared" si="306"/>
        <v>0</v>
      </c>
      <c r="AV418" s="79">
        <f t="shared" si="307"/>
        <v>0</v>
      </c>
      <c r="AW418" s="79">
        <f t="shared" si="308"/>
        <v>0</v>
      </c>
      <c r="AX418" s="128">
        <f t="shared" si="309"/>
        <v>0</v>
      </c>
      <c r="AY418" s="128"/>
      <c r="AZ418" s="128"/>
      <c r="BA418" s="128">
        <f t="shared" si="310"/>
        <v>0</v>
      </c>
      <c r="BB418" s="128">
        <f t="shared" si="311"/>
        <v>0</v>
      </c>
      <c r="BC418" s="80">
        <f t="shared" si="315"/>
        <v>0</v>
      </c>
      <c r="BD418" s="80">
        <f t="shared" si="316"/>
        <v>0</v>
      </c>
      <c r="BE418" s="80">
        <f t="shared" si="317"/>
        <v>0</v>
      </c>
      <c r="BF418" s="80">
        <f t="shared" si="318"/>
        <v>0</v>
      </c>
      <c r="BG418" s="80">
        <f t="shared" si="319"/>
        <v>0</v>
      </c>
      <c r="BH418" s="80">
        <f t="shared" si="320"/>
        <v>0</v>
      </c>
      <c r="BI418" s="4">
        <f t="shared" si="312"/>
        <v>0</v>
      </c>
      <c r="BJ418" s="4">
        <f t="shared" si="313"/>
        <v>0</v>
      </c>
      <c r="BK418" s="4">
        <f t="shared" si="314"/>
        <v>0</v>
      </c>
      <c r="BL418" s="8" t="e">
        <f>VLOOKUP(CN418,'CIR Results'!$B$3:$L$42,2,FALSE)</f>
        <v>#N/A</v>
      </c>
      <c r="BM418" s="8" t="e">
        <f>VLOOKUP(CN418,'CIR Results'!$B$3:$L$42,3,FALSE)</f>
        <v>#N/A</v>
      </c>
      <c r="BN418" s="8" t="e">
        <f>VLOOKUP(CN418,'CIR Results'!$B$3:$L$42,4,FALSE)</f>
        <v>#N/A</v>
      </c>
      <c r="BO418" s="8" t="e">
        <f>VLOOKUP(CN418,'CIR Results'!$B$3:$L$42,5,FALSE)</f>
        <v>#N/A</v>
      </c>
      <c r="BP418" s="8" t="e">
        <f>VLOOKUP(CN418,'CIR Results'!$B$3:$L$42,6,FALSE)</f>
        <v>#N/A</v>
      </c>
      <c r="BQ418" s="8" t="e">
        <f>VLOOKUP(CN418,'CIR Results'!$B$3:$L$42,8,FALSE)</f>
        <v>#N/A</v>
      </c>
      <c r="BR418" s="8" t="e">
        <f>VLOOKUP(CN418,'CIR Results'!$B$3:$L$42,9,FALSE)</f>
        <v>#N/A</v>
      </c>
      <c r="BS418" s="8" t="e">
        <f>VLOOKUP(CN418,'CIR Results'!$B$3:$L$42,10,FALSE)</f>
        <v>#N/A</v>
      </c>
      <c r="BT418" s="8" t="e">
        <f>VLOOKUP(CN418,'CIR Results'!$B$3:$L$42,11,FALSE)</f>
        <v>#N/A</v>
      </c>
      <c r="BU418" s="136" t="e">
        <f>VLOOKUP(CN418,'CIR Team Info'!$B$5:$E$44,2,FALSE)</f>
        <v>#N/A</v>
      </c>
      <c r="BV418" s="136" t="e">
        <f>VLOOKUP(CN418,'CIR Team Info'!$B$5:$E$44,4,FALSE)</f>
        <v>#N/A</v>
      </c>
      <c r="BW418" s="136" t="str">
        <f t="shared" si="321"/>
        <v xml:space="preserve">0 0 0 </v>
      </c>
      <c r="BX418" s="168">
        <f>'Pit Scouting Data'!E377</f>
        <v>0</v>
      </c>
      <c r="BY418" s="168">
        <f>'Pit Scouting Data'!F377</f>
        <v>0</v>
      </c>
      <c r="BZ418" s="168">
        <f>'Pit Scouting Data'!G377</f>
        <v>0</v>
      </c>
      <c r="CA418" s="168">
        <f>'Pit Scouting Data'!H377</f>
        <v>0</v>
      </c>
      <c r="CB418" s="168">
        <f>'Pit Scouting Data'!I377</f>
        <v>0</v>
      </c>
      <c r="CC418" s="168">
        <f>'Pit Scouting Data'!J377</f>
        <v>0</v>
      </c>
      <c r="CD418" s="168">
        <f>'Pit Scouting Data'!K377</f>
        <v>0</v>
      </c>
      <c r="CE418" s="168">
        <f>'Pit Scouting Data'!L377</f>
        <v>0</v>
      </c>
      <c r="CF418" s="168">
        <f>'Pit Scouting Data'!M377</f>
        <v>0</v>
      </c>
      <c r="CG418" s="168">
        <f>'Pit Scouting Data'!N377</f>
        <v>0</v>
      </c>
      <c r="CH418" s="168">
        <f>'Pit Scouting Data'!O377</f>
        <v>0</v>
      </c>
      <c r="CI418" s="176">
        <f>'Pit Scouting Data'!P377</f>
        <v>0</v>
      </c>
      <c r="CJ418" s="176">
        <f>'Pit Scouting Data'!Q377</f>
        <v>0</v>
      </c>
      <c r="CK418" s="176">
        <f>'Pit Scouting Data'!R377</f>
        <v>0</v>
      </c>
      <c r="CL418" s="176">
        <f>'Pit Scouting Data'!S377</f>
        <v>0</v>
      </c>
      <c r="CM418" s="169">
        <f>'Pit Scouting Data'!A377</f>
        <v>0</v>
      </c>
      <c r="CN418" s="169">
        <f>'Pit Scouting Data'!B377</f>
        <v>0</v>
      </c>
      <c r="CO418" s="169">
        <f>'Pit Scouting Data'!C377</f>
        <v>0</v>
      </c>
      <c r="CP418" s="169">
        <f>'Pit Scouting Data'!D377</f>
        <v>0</v>
      </c>
      <c r="CQ418" s="169"/>
      <c r="CR418" s="169"/>
      <c r="CS418" s="169"/>
      <c r="CT418" s="169"/>
      <c r="CU418" s="169"/>
      <c r="CV418" s="169"/>
      <c r="CW418" s="169"/>
      <c r="CX418" s="169"/>
      <c r="CY418" s="169"/>
      <c r="CZ418" s="169"/>
      <c r="DA418" s="169"/>
      <c r="DB418" s="169"/>
      <c r="DC418" s="169"/>
      <c r="DD418" s="169"/>
      <c r="DE418" s="169"/>
      <c r="DF418" s="169"/>
      <c r="DG418" s="169"/>
      <c r="DH418" s="169"/>
      <c r="DI418" s="169"/>
      <c r="DJ418" s="2"/>
      <c r="DK418" s="2"/>
      <c r="DL418" s="2"/>
      <c r="DM418" s="2"/>
      <c r="DN418" s="2"/>
      <c r="DO418" s="2"/>
      <c r="DP418" s="169"/>
      <c r="DQ418" s="169"/>
      <c r="DR418" s="169"/>
      <c r="DS418" s="169"/>
      <c r="DT418" s="169"/>
      <c r="DU418" s="169"/>
      <c r="DV418" s="169"/>
      <c r="DW418" s="37"/>
      <c r="DX418" s="37"/>
      <c r="DZ418" s="153"/>
    </row>
    <row r="419" spans="1:130" s="164" customFormat="1" hidden="1" x14ac:dyDescent="0.25">
      <c r="A419" s="153">
        <f t="shared" si="276"/>
        <v>0</v>
      </c>
      <c r="B419" s="39"/>
      <c r="C419" s="39"/>
      <c r="D419" s="17">
        <f t="shared" si="277"/>
        <v>0</v>
      </c>
      <c r="E419" s="113">
        <f t="shared" si="278"/>
        <v>0</v>
      </c>
      <c r="F419" s="113">
        <f t="shared" si="279"/>
        <v>0</v>
      </c>
      <c r="G419" s="113">
        <f t="shared" si="280"/>
        <v>0</v>
      </c>
      <c r="H419" s="113">
        <f t="shared" si="281"/>
        <v>0</v>
      </c>
      <c r="I419" s="113">
        <f t="shared" si="282"/>
        <v>0</v>
      </c>
      <c r="J419" s="113">
        <f t="shared" si="283"/>
        <v>0</v>
      </c>
      <c r="K419" s="113">
        <f t="shared" si="284"/>
        <v>0</v>
      </c>
      <c r="L419" s="76">
        <v>8</v>
      </c>
      <c r="M419" s="76">
        <v>8</v>
      </c>
      <c r="N419" s="76">
        <v>6</v>
      </c>
      <c r="O419" s="76">
        <v>6</v>
      </c>
      <c r="P419" s="76">
        <v>6</v>
      </c>
      <c r="Q419" s="76">
        <v>2</v>
      </c>
      <c r="R419" s="76">
        <v>1</v>
      </c>
      <c r="S419" s="17">
        <f t="shared" si="285"/>
        <v>0</v>
      </c>
      <c r="T419" s="113">
        <f t="shared" si="286"/>
        <v>0</v>
      </c>
      <c r="U419" s="113">
        <f t="shared" si="287"/>
        <v>0</v>
      </c>
      <c r="V419" s="113">
        <f t="shared" si="288"/>
        <v>0</v>
      </c>
      <c r="W419" s="113">
        <f t="shared" si="289"/>
        <v>0</v>
      </c>
      <c r="X419" s="113">
        <f t="shared" si="290"/>
        <v>0</v>
      </c>
      <c r="Y419" s="113">
        <f t="shared" si="291"/>
        <v>0</v>
      </c>
      <c r="Z419" s="113">
        <f t="shared" si="292"/>
        <v>0</v>
      </c>
      <c r="AA419" s="76">
        <v>5</v>
      </c>
      <c r="AB419" s="76">
        <v>6</v>
      </c>
      <c r="AC419" s="76">
        <v>8</v>
      </c>
      <c r="AD419" s="76">
        <v>2</v>
      </c>
      <c r="AE419" s="76">
        <v>2</v>
      </c>
      <c r="AF419" s="76">
        <v>3</v>
      </c>
      <c r="AG419" s="76">
        <v>8</v>
      </c>
      <c r="AH419" s="131">
        <f t="shared" si="293"/>
        <v>0</v>
      </c>
      <c r="AI419" s="131">
        <f t="shared" si="294"/>
        <v>0</v>
      </c>
      <c r="AJ419" s="131">
        <f t="shared" si="295"/>
        <v>0</v>
      </c>
      <c r="AK419" s="131">
        <f t="shared" si="296"/>
        <v>0</v>
      </c>
      <c r="AL419" s="131">
        <f t="shared" si="297"/>
        <v>0</v>
      </c>
      <c r="AM419" s="131">
        <f t="shared" si="298"/>
        <v>0</v>
      </c>
      <c r="AN419" s="131">
        <f t="shared" si="299"/>
        <v>0</v>
      </c>
      <c r="AO419" s="115" t="b">
        <f t="shared" si="300"/>
        <v>0</v>
      </c>
      <c r="AP419" s="115" t="b">
        <f t="shared" si="301"/>
        <v>0</v>
      </c>
      <c r="AQ419" s="115" t="b">
        <f t="shared" si="302"/>
        <v>0</v>
      </c>
      <c r="AR419" s="79">
        <f t="shared" si="303"/>
        <v>0</v>
      </c>
      <c r="AS419" s="79">
        <f t="shared" si="304"/>
        <v>0</v>
      </c>
      <c r="AT419" s="79">
        <f t="shared" si="305"/>
        <v>0</v>
      </c>
      <c r="AU419" s="79">
        <f t="shared" si="306"/>
        <v>0</v>
      </c>
      <c r="AV419" s="79">
        <f t="shared" si="307"/>
        <v>0</v>
      </c>
      <c r="AW419" s="79">
        <f t="shared" si="308"/>
        <v>0</v>
      </c>
      <c r="AX419" s="128">
        <f t="shared" si="309"/>
        <v>0</v>
      </c>
      <c r="AY419" s="128"/>
      <c r="AZ419" s="128"/>
      <c r="BA419" s="128">
        <f t="shared" si="310"/>
        <v>0</v>
      </c>
      <c r="BB419" s="128">
        <f t="shared" si="311"/>
        <v>0</v>
      </c>
      <c r="BC419" s="80">
        <f t="shared" si="315"/>
        <v>0</v>
      </c>
      <c r="BD419" s="80">
        <f t="shared" si="316"/>
        <v>0</v>
      </c>
      <c r="BE419" s="80">
        <f t="shared" si="317"/>
        <v>0</v>
      </c>
      <c r="BF419" s="80">
        <f t="shared" si="318"/>
        <v>0</v>
      </c>
      <c r="BG419" s="80">
        <f t="shared" si="319"/>
        <v>0</v>
      </c>
      <c r="BH419" s="80">
        <f t="shared" si="320"/>
        <v>0</v>
      </c>
      <c r="BI419" s="4">
        <f t="shared" si="312"/>
        <v>0</v>
      </c>
      <c r="BJ419" s="4">
        <f t="shared" si="313"/>
        <v>0</v>
      </c>
      <c r="BK419" s="4">
        <f t="shared" si="314"/>
        <v>0</v>
      </c>
      <c r="BL419" s="8" t="e">
        <f>VLOOKUP(CN419,'CIR Results'!$B$3:$L$42,2,FALSE)</f>
        <v>#N/A</v>
      </c>
      <c r="BM419" s="8" t="e">
        <f>VLOOKUP(CN419,'CIR Results'!$B$3:$L$42,3,FALSE)</f>
        <v>#N/A</v>
      </c>
      <c r="BN419" s="8" t="e">
        <f>VLOOKUP(CN419,'CIR Results'!$B$3:$L$42,4,FALSE)</f>
        <v>#N/A</v>
      </c>
      <c r="BO419" s="8" t="e">
        <f>VLOOKUP(CN419,'CIR Results'!$B$3:$L$42,5,FALSE)</f>
        <v>#N/A</v>
      </c>
      <c r="BP419" s="8" t="e">
        <f>VLOOKUP(CN419,'CIR Results'!$B$3:$L$42,6,FALSE)</f>
        <v>#N/A</v>
      </c>
      <c r="BQ419" s="8" t="e">
        <f>VLOOKUP(CN419,'CIR Results'!$B$3:$L$42,8,FALSE)</f>
        <v>#N/A</v>
      </c>
      <c r="BR419" s="8" t="e">
        <f>VLOOKUP(CN419,'CIR Results'!$B$3:$L$42,9,FALSE)</f>
        <v>#N/A</v>
      </c>
      <c r="BS419" s="8" t="e">
        <f>VLOOKUP(CN419,'CIR Results'!$B$3:$L$42,10,FALSE)</f>
        <v>#N/A</v>
      </c>
      <c r="BT419" s="8" t="e">
        <f>VLOOKUP(CN419,'CIR Results'!$B$3:$L$42,11,FALSE)</f>
        <v>#N/A</v>
      </c>
      <c r="BU419" s="136" t="e">
        <f>VLOOKUP(CN419,'CIR Team Info'!$B$5:$E$44,2,FALSE)</f>
        <v>#N/A</v>
      </c>
      <c r="BV419" s="136" t="e">
        <f>VLOOKUP(CN419,'CIR Team Info'!$B$5:$E$44,4,FALSE)</f>
        <v>#N/A</v>
      </c>
      <c r="BW419" s="136" t="str">
        <f t="shared" si="321"/>
        <v xml:space="preserve">0 0 0 </v>
      </c>
      <c r="BX419" s="168">
        <f>'Pit Scouting Data'!E378</f>
        <v>0</v>
      </c>
      <c r="BY419" s="168">
        <f>'Pit Scouting Data'!F378</f>
        <v>0</v>
      </c>
      <c r="BZ419" s="168">
        <f>'Pit Scouting Data'!G378</f>
        <v>0</v>
      </c>
      <c r="CA419" s="168">
        <f>'Pit Scouting Data'!H378</f>
        <v>0</v>
      </c>
      <c r="CB419" s="168">
        <f>'Pit Scouting Data'!I378</f>
        <v>0</v>
      </c>
      <c r="CC419" s="168">
        <f>'Pit Scouting Data'!J378</f>
        <v>0</v>
      </c>
      <c r="CD419" s="168">
        <f>'Pit Scouting Data'!K378</f>
        <v>0</v>
      </c>
      <c r="CE419" s="168">
        <f>'Pit Scouting Data'!L378</f>
        <v>0</v>
      </c>
      <c r="CF419" s="168">
        <f>'Pit Scouting Data'!M378</f>
        <v>0</v>
      </c>
      <c r="CG419" s="168">
        <f>'Pit Scouting Data'!N378</f>
        <v>0</v>
      </c>
      <c r="CH419" s="168">
        <f>'Pit Scouting Data'!O378</f>
        <v>0</v>
      </c>
      <c r="CI419" s="176">
        <f>'Pit Scouting Data'!P378</f>
        <v>0</v>
      </c>
      <c r="CJ419" s="176">
        <f>'Pit Scouting Data'!Q378</f>
        <v>0</v>
      </c>
      <c r="CK419" s="176">
        <f>'Pit Scouting Data'!R378</f>
        <v>0</v>
      </c>
      <c r="CL419" s="176">
        <f>'Pit Scouting Data'!S378</f>
        <v>0</v>
      </c>
      <c r="CM419" s="169">
        <f>'Pit Scouting Data'!A378</f>
        <v>0</v>
      </c>
      <c r="CN419" s="169">
        <f>'Pit Scouting Data'!B378</f>
        <v>0</v>
      </c>
      <c r="CO419" s="169">
        <f>'Pit Scouting Data'!C378</f>
        <v>0</v>
      </c>
      <c r="CP419" s="169">
        <f>'Pit Scouting Data'!D378</f>
        <v>0</v>
      </c>
      <c r="CQ419" s="169"/>
      <c r="CR419" s="169"/>
      <c r="CS419" s="169"/>
      <c r="CT419" s="169"/>
      <c r="CU419" s="169"/>
      <c r="CV419" s="169"/>
      <c r="CW419" s="169"/>
      <c r="CX419" s="169"/>
      <c r="CY419" s="169"/>
      <c r="CZ419" s="169"/>
      <c r="DA419" s="169"/>
      <c r="DB419" s="169"/>
      <c r="DC419" s="169"/>
      <c r="DD419" s="169"/>
      <c r="DE419" s="169"/>
      <c r="DF419" s="169"/>
      <c r="DG419" s="169"/>
      <c r="DH419" s="169"/>
      <c r="DI419" s="169"/>
      <c r="DJ419" s="2"/>
      <c r="DK419" s="2"/>
      <c r="DL419" s="2"/>
      <c r="DM419" s="2"/>
      <c r="DN419" s="2"/>
      <c r="DO419" s="2"/>
      <c r="DP419" s="169"/>
      <c r="DQ419" s="169"/>
      <c r="DR419" s="169"/>
      <c r="DS419" s="169"/>
      <c r="DT419" s="169"/>
      <c r="DU419" s="169"/>
      <c r="DV419" s="169"/>
      <c r="DW419" s="37"/>
      <c r="DX419" s="37"/>
      <c r="DZ419" s="153"/>
    </row>
    <row r="420" spans="1:130" s="164" customFormat="1" hidden="1" x14ac:dyDescent="0.25">
      <c r="A420" s="153">
        <f t="shared" si="276"/>
        <v>0</v>
      </c>
      <c r="B420" s="39"/>
      <c r="C420" s="39"/>
      <c r="D420" s="17">
        <f t="shared" si="277"/>
        <v>0</v>
      </c>
      <c r="E420" s="113">
        <f t="shared" si="278"/>
        <v>0</v>
      </c>
      <c r="F420" s="113">
        <f t="shared" si="279"/>
        <v>0</v>
      </c>
      <c r="G420" s="113">
        <f t="shared" si="280"/>
        <v>0</v>
      </c>
      <c r="H420" s="113">
        <f t="shared" si="281"/>
        <v>0</v>
      </c>
      <c r="I420" s="113">
        <f t="shared" si="282"/>
        <v>0</v>
      </c>
      <c r="J420" s="113">
        <f t="shared" si="283"/>
        <v>0</v>
      </c>
      <c r="K420" s="113">
        <f t="shared" si="284"/>
        <v>0</v>
      </c>
      <c r="L420" s="76">
        <v>8</v>
      </c>
      <c r="M420" s="76">
        <v>8</v>
      </c>
      <c r="N420" s="76">
        <v>6</v>
      </c>
      <c r="O420" s="76">
        <v>6</v>
      </c>
      <c r="P420" s="76">
        <v>6</v>
      </c>
      <c r="Q420" s="76">
        <v>2</v>
      </c>
      <c r="R420" s="76">
        <v>1</v>
      </c>
      <c r="S420" s="17">
        <f t="shared" si="285"/>
        <v>0</v>
      </c>
      <c r="T420" s="113">
        <f t="shared" si="286"/>
        <v>0</v>
      </c>
      <c r="U420" s="113">
        <f t="shared" si="287"/>
        <v>0</v>
      </c>
      <c r="V420" s="113">
        <f t="shared" si="288"/>
        <v>0</v>
      </c>
      <c r="W420" s="113">
        <f t="shared" si="289"/>
        <v>0</v>
      </c>
      <c r="X420" s="113">
        <f t="shared" si="290"/>
        <v>0</v>
      </c>
      <c r="Y420" s="113">
        <f t="shared" si="291"/>
        <v>0</v>
      </c>
      <c r="Z420" s="113">
        <f t="shared" si="292"/>
        <v>0</v>
      </c>
      <c r="AA420" s="76">
        <v>5</v>
      </c>
      <c r="AB420" s="76">
        <v>6</v>
      </c>
      <c r="AC420" s="76">
        <v>8</v>
      </c>
      <c r="AD420" s="76">
        <v>2</v>
      </c>
      <c r="AE420" s="76">
        <v>2</v>
      </c>
      <c r="AF420" s="76">
        <v>3</v>
      </c>
      <c r="AG420" s="76">
        <v>8</v>
      </c>
      <c r="AH420" s="131">
        <f t="shared" si="293"/>
        <v>0</v>
      </c>
      <c r="AI420" s="131">
        <f t="shared" si="294"/>
        <v>0</v>
      </c>
      <c r="AJ420" s="131">
        <f t="shared" si="295"/>
        <v>0</v>
      </c>
      <c r="AK420" s="131">
        <f t="shared" si="296"/>
        <v>0</v>
      </c>
      <c r="AL420" s="131">
        <f t="shared" si="297"/>
        <v>0</v>
      </c>
      <c r="AM420" s="131">
        <f t="shared" si="298"/>
        <v>0</v>
      </c>
      <c r="AN420" s="131">
        <f t="shared" si="299"/>
        <v>0</v>
      </c>
      <c r="AO420" s="115" t="b">
        <f t="shared" si="300"/>
        <v>0</v>
      </c>
      <c r="AP420" s="115" t="b">
        <f t="shared" si="301"/>
        <v>0</v>
      </c>
      <c r="AQ420" s="115" t="b">
        <f t="shared" si="302"/>
        <v>0</v>
      </c>
      <c r="AR420" s="79">
        <f t="shared" si="303"/>
        <v>0</v>
      </c>
      <c r="AS420" s="79">
        <f t="shared" si="304"/>
        <v>0</v>
      </c>
      <c r="AT420" s="79">
        <f t="shared" si="305"/>
        <v>0</v>
      </c>
      <c r="AU420" s="79">
        <f t="shared" si="306"/>
        <v>0</v>
      </c>
      <c r="AV420" s="79">
        <f t="shared" si="307"/>
        <v>0</v>
      </c>
      <c r="AW420" s="79">
        <f t="shared" si="308"/>
        <v>0</v>
      </c>
      <c r="AX420" s="128">
        <f t="shared" si="309"/>
        <v>0</v>
      </c>
      <c r="AY420" s="128"/>
      <c r="AZ420" s="128"/>
      <c r="BA420" s="128">
        <f t="shared" si="310"/>
        <v>0</v>
      </c>
      <c r="BB420" s="128">
        <f t="shared" si="311"/>
        <v>0</v>
      </c>
      <c r="BC420" s="80">
        <f t="shared" si="315"/>
        <v>0</v>
      </c>
      <c r="BD420" s="80">
        <f t="shared" si="316"/>
        <v>0</v>
      </c>
      <c r="BE420" s="80">
        <f t="shared" si="317"/>
        <v>0</v>
      </c>
      <c r="BF420" s="80">
        <f t="shared" si="318"/>
        <v>0</v>
      </c>
      <c r="BG420" s="80">
        <f t="shared" si="319"/>
        <v>0</v>
      </c>
      <c r="BH420" s="80">
        <f t="shared" si="320"/>
        <v>0</v>
      </c>
      <c r="BI420" s="4">
        <f t="shared" si="312"/>
        <v>0</v>
      </c>
      <c r="BJ420" s="4">
        <f t="shared" si="313"/>
        <v>0</v>
      </c>
      <c r="BK420" s="4">
        <f t="shared" si="314"/>
        <v>0</v>
      </c>
      <c r="BL420" s="8" t="e">
        <f>VLOOKUP(CN420,'CIR Results'!$B$3:$L$42,2,FALSE)</f>
        <v>#N/A</v>
      </c>
      <c r="BM420" s="8" t="e">
        <f>VLOOKUP(CN420,'CIR Results'!$B$3:$L$42,3,FALSE)</f>
        <v>#N/A</v>
      </c>
      <c r="BN420" s="8" t="e">
        <f>VLOOKUP(CN420,'CIR Results'!$B$3:$L$42,4,FALSE)</f>
        <v>#N/A</v>
      </c>
      <c r="BO420" s="8" t="e">
        <f>VLOOKUP(CN420,'CIR Results'!$B$3:$L$42,5,FALSE)</f>
        <v>#N/A</v>
      </c>
      <c r="BP420" s="8" t="e">
        <f>VLOOKUP(CN420,'CIR Results'!$B$3:$L$42,6,FALSE)</f>
        <v>#N/A</v>
      </c>
      <c r="BQ420" s="8" t="e">
        <f>VLOOKUP(CN420,'CIR Results'!$B$3:$L$42,8,FALSE)</f>
        <v>#N/A</v>
      </c>
      <c r="BR420" s="8" t="e">
        <f>VLOOKUP(CN420,'CIR Results'!$B$3:$L$42,9,FALSE)</f>
        <v>#N/A</v>
      </c>
      <c r="BS420" s="8" t="e">
        <f>VLOOKUP(CN420,'CIR Results'!$B$3:$L$42,10,FALSE)</f>
        <v>#N/A</v>
      </c>
      <c r="BT420" s="8" t="e">
        <f>VLOOKUP(CN420,'CIR Results'!$B$3:$L$42,11,FALSE)</f>
        <v>#N/A</v>
      </c>
      <c r="BU420" s="136" t="e">
        <f>VLOOKUP(CN420,'CIR Team Info'!$B$5:$E$44,2,FALSE)</f>
        <v>#N/A</v>
      </c>
      <c r="BV420" s="136" t="e">
        <f>VLOOKUP(CN420,'CIR Team Info'!$B$5:$E$44,4,FALSE)</f>
        <v>#N/A</v>
      </c>
      <c r="BW420" s="136" t="str">
        <f t="shared" si="321"/>
        <v xml:space="preserve">0 0 0 </v>
      </c>
      <c r="BX420" s="168">
        <f>'Pit Scouting Data'!E379</f>
        <v>0</v>
      </c>
      <c r="BY420" s="168">
        <f>'Pit Scouting Data'!F379</f>
        <v>0</v>
      </c>
      <c r="BZ420" s="168">
        <f>'Pit Scouting Data'!G379</f>
        <v>0</v>
      </c>
      <c r="CA420" s="168">
        <f>'Pit Scouting Data'!H379</f>
        <v>0</v>
      </c>
      <c r="CB420" s="168">
        <f>'Pit Scouting Data'!I379</f>
        <v>0</v>
      </c>
      <c r="CC420" s="168">
        <f>'Pit Scouting Data'!J379</f>
        <v>0</v>
      </c>
      <c r="CD420" s="168">
        <f>'Pit Scouting Data'!K379</f>
        <v>0</v>
      </c>
      <c r="CE420" s="168">
        <f>'Pit Scouting Data'!L379</f>
        <v>0</v>
      </c>
      <c r="CF420" s="168">
        <f>'Pit Scouting Data'!M379</f>
        <v>0</v>
      </c>
      <c r="CG420" s="168">
        <f>'Pit Scouting Data'!N379</f>
        <v>0</v>
      </c>
      <c r="CH420" s="168">
        <f>'Pit Scouting Data'!O379</f>
        <v>0</v>
      </c>
      <c r="CI420" s="176">
        <f>'Pit Scouting Data'!P379</f>
        <v>0</v>
      </c>
      <c r="CJ420" s="176">
        <f>'Pit Scouting Data'!Q379</f>
        <v>0</v>
      </c>
      <c r="CK420" s="176">
        <f>'Pit Scouting Data'!R379</f>
        <v>0</v>
      </c>
      <c r="CL420" s="176">
        <f>'Pit Scouting Data'!S379</f>
        <v>0</v>
      </c>
      <c r="CM420" s="169">
        <f>'Pit Scouting Data'!A379</f>
        <v>0</v>
      </c>
      <c r="CN420" s="169">
        <f>'Pit Scouting Data'!B379</f>
        <v>0</v>
      </c>
      <c r="CO420" s="169">
        <f>'Pit Scouting Data'!C379</f>
        <v>0</v>
      </c>
      <c r="CP420" s="169">
        <f>'Pit Scouting Data'!D379</f>
        <v>0</v>
      </c>
      <c r="CQ420" s="169"/>
      <c r="CR420" s="169"/>
      <c r="CS420" s="169"/>
      <c r="CT420" s="169"/>
      <c r="CU420" s="169"/>
      <c r="CV420" s="169"/>
      <c r="CW420" s="169"/>
      <c r="CX420" s="169"/>
      <c r="CY420" s="169"/>
      <c r="CZ420" s="169"/>
      <c r="DA420" s="169"/>
      <c r="DB420" s="169"/>
      <c r="DC420" s="169"/>
      <c r="DD420" s="169"/>
      <c r="DE420" s="169"/>
      <c r="DF420" s="169"/>
      <c r="DG420" s="169"/>
      <c r="DH420" s="169"/>
      <c r="DI420" s="169"/>
      <c r="DJ420" s="2"/>
      <c r="DK420" s="2"/>
      <c r="DL420" s="2"/>
      <c r="DM420" s="2"/>
      <c r="DN420" s="2"/>
      <c r="DO420" s="2"/>
      <c r="DP420" s="169"/>
      <c r="DQ420" s="169"/>
      <c r="DR420" s="169"/>
      <c r="DS420" s="169"/>
      <c r="DT420" s="169"/>
      <c r="DU420" s="169"/>
      <c r="DV420" s="169"/>
      <c r="DW420" s="37"/>
      <c r="DX420" s="37"/>
      <c r="DZ420" s="153"/>
    </row>
    <row r="421" spans="1:130" s="164" customFormat="1" hidden="1" x14ac:dyDescent="0.25">
      <c r="A421" s="153">
        <f t="shared" si="276"/>
        <v>0</v>
      </c>
      <c r="B421" s="39"/>
      <c r="C421" s="39"/>
      <c r="D421" s="17">
        <f t="shared" si="277"/>
        <v>0</v>
      </c>
      <c r="E421" s="113">
        <f t="shared" si="278"/>
        <v>0</v>
      </c>
      <c r="F421" s="113">
        <f t="shared" si="279"/>
        <v>0</v>
      </c>
      <c r="G421" s="113">
        <f t="shared" si="280"/>
        <v>0</v>
      </c>
      <c r="H421" s="113">
        <f t="shared" si="281"/>
        <v>0</v>
      </c>
      <c r="I421" s="113">
        <f t="shared" si="282"/>
        <v>0</v>
      </c>
      <c r="J421" s="113">
        <f t="shared" si="283"/>
        <v>0</v>
      </c>
      <c r="K421" s="113">
        <f t="shared" si="284"/>
        <v>0</v>
      </c>
      <c r="L421" s="76">
        <v>8</v>
      </c>
      <c r="M421" s="76">
        <v>8</v>
      </c>
      <c r="N421" s="76">
        <v>6</v>
      </c>
      <c r="O421" s="76">
        <v>6</v>
      </c>
      <c r="P421" s="76">
        <v>6</v>
      </c>
      <c r="Q421" s="76">
        <v>2</v>
      </c>
      <c r="R421" s="76">
        <v>1</v>
      </c>
      <c r="S421" s="17">
        <f t="shared" si="285"/>
        <v>0</v>
      </c>
      <c r="T421" s="113">
        <f t="shared" si="286"/>
        <v>0</v>
      </c>
      <c r="U421" s="113">
        <f t="shared" si="287"/>
        <v>0</v>
      </c>
      <c r="V421" s="113">
        <f t="shared" si="288"/>
        <v>0</v>
      </c>
      <c r="W421" s="113">
        <f t="shared" si="289"/>
        <v>0</v>
      </c>
      <c r="X421" s="113">
        <f t="shared" si="290"/>
        <v>0</v>
      </c>
      <c r="Y421" s="113">
        <f t="shared" si="291"/>
        <v>0</v>
      </c>
      <c r="Z421" s="113">
        <f t="shared" si="292"/>
        <v>0</v>
      </c>
      <c r="AA421" s="76">
        <v>5</v>
      </c>
      <c r="AB421" s="76">
        <v>6</v>
      </c>
      <c r="AC421" s="76">
        <v>8</v>
      </c>
      <c r="AD421" s="76">
        <v>2</v>
      </c>
      <c r="AE421" s="76">
        <v>2</v>
      </c>
      <c r="AF421" s="76">
        <v>3</v>
      </c>
      <c r="AG421" s="76">
        <v>8</v>
      </c>
      <c r="AH421" s="131">
        <f t="shared" si="293"/>
        <v>0</v>
      </c>
      <c r="AI421" s="131">
        <f t="shared" si="294"/>
        <v>0</v>
      </c>
      <c r="AJ421" s="131">
        <f t="shared" si="295"/>
        <v>0</v>
      </c>
      <c r="AK421" s="131">
        <f t="shared" si="296"/>
        <v>0</v>
      </c>
      <c r="AL421" s="131">
        <f t="shared" si="297"/>
        <v>0</v>
      </c>
      <c r="AM421" s="131">
        <f t="shared" si="298"/>
        <v>0</v>
      </c>
      <c r="AN421" s="131">
        <f t="shared" si="299"/>
        <v>0</v>
      </c>
      <c r="AO421" s="115" t="b">
        <f t="shared" si="300"/>
        <v>0</v>
      </c>
      <c r="AP421" s="115" t="b">
        <f t="shared" si="301"/>
        <v>0</v>
      </c>
      <c r="AQ421" s="115" t="b">
        <f t="shared" si="302"/>
        <v>0</v>
      </c>
      <c r="AR421" s="79">
        <f t="shared" si="303"/>
        <v>0</v>
      </c>
      <c r="AS421" s="79">
        <f t="shared" si="304"/>
        <v>0</v>
      </c>
      <c r="AT421" s="79">
        <f t="shared" si="305"/>
        <v>0</v>
      </c>
      <c r="AU421" s="79">
        <f t="shared" si="306"/>
        <v>0</v>
      </c>
      <c r="AV421" s="79">
        <f t="shared" si="307"/>
        <v>0</v>
      </c>
      <c r="AW421" s="79">
        <f t="shared" si="308"/>
        <v>0</v>
      </c>
      <c r="AX421" s="128">
        <f t="shared" si="309"/>
        <v>0</v>
      </c>
      <c r="AY421" s="128"/>
      <c r="AZ421" s="128"/>
      <c r="BA421" s="128">
        <f t="shared" si="310"/>
        <v>0</v>
      </c>
      <c r="BB421" s="128">
        <f t="shared" si="311"/>
        <v>0</v>
      </c>
      <c r="BC421" s="80">
        <f t="shared" si="315"/>
        <v>0</v>
      </c>
      <c r="BD421" s="80">
        <f t="shared" si="316"/>
        <v>0</v>
      </c>
      <c r="BE421" s="80">
        <f t="shared" si="317"/>
        <v>0</v>
      </c>
      <c r="BF421" s="80">
        <f t="shared" si="318"/>
        <v>0</v>
      </c>
      <c r="BG421" s="80">
        <f t="shared" si="319"/>
        <v>0</v>
      </c>
      <c r="BH421" s="80">
        <f t="shared" si="320"/>
        <v>0</v>
      </c>
      <c r="BI421" s="4">
        <f t="shared" si="312"/>
        <v>0</v>
      </c>
      <c r="BJ421" s="4">
        <f t="shared" si="313"/>
        <v>0</v>
      </c>
      <c r="BK421" s="4">
        <f t="shared" si="314"/>
        <v>0</v>
      </c>
      <c r="BL421" s="8" t="e">
        <f>VLOOKUP(CN421,'CIR Results'!$B$3:$L$42,2,FALSE)</f>
        <v>#N/A</v>
      </c>
      <c r="BM421" s="8" t="e">
        <f>VLOOKUP(CN421,'CIR Results'!$B$3:$L$42,3,FALSE)</f>
        <v>#N/A</v>
      </c>
      <c r="BN421" s="8" t="e">
        <f>VLOOKUP(CN421,'CIR Results'!$B$3:$L$42,4,FALSE)</f>
        <v>#N/A</v>
      </c>
      <c r="BO421" s="8" t="e">
        <f>VLOOKUP(CN421,'CIR Results'!$B$3:$L$42,5,FALSE)</f>
        <v>#N/A</v>
      </c>
      <c r="BP421" s="8" t="e">
        <f>VLOOKUP(CN421,'CIR Results'!$B$3:$L$42,6,FALSE)</f>
        <v>#N/A</v>
      </c>
      <c r="BQ421" s="8" t="e">
        <f>VLOOKUP(CN421,'CIR Results'!$B$3:$L$42,8,FALSE)</f>
        <v>#N/A</v>
      </c>
      <c r="BR421" s="8" t="e">
        <f>VLOOKUP(CN421,'CIR Results'!$B$3:$L$42,9,FALSE)</f>
        <v>#N/A</v>
      </c>
      <c r="BS421" s="8" t="e">
        <f>VLOOKUP(CN421,'CIR Results'!$B$3:$L$42,10,FALSE)</f>
        <v>#N/A</v>
      </c>
      <c r="BT421" s="8" t="e">
        <f>VLOOKUP(CN421,'CIR Results'!$B$3:$L$42,11,FALSE)</f>
        <v>#N/A</v>
      </c>
      <c r="BU421" s="136" t="e">
        <f>VLOOKUP(CN421,'CIR Team Info'!$B$5:$E$44,2,FALSE)</f>
        <v>#N/A</v>
      </c>
      <c r="BV421" s="136" t="e">
        <f>VLOOKUP(CN421,'CIR Team Info'!$B$5:$E$44,4,FALSE)</f>
        <v>#N/A</v>
      </c>
      <c r="BW421" s="136" t="str">
        <f t="shared" si="321"/>
        <v xml:space="preserve">0 0 0 </v>
      </c>
      <c r="BX421" s="168">
        <f>'Pit Scouting Data'!E380</f>
        <v>0</v>
      </c>
      <c r="BY421" s="168">
        <f>'Pit Scouting Data'!F380</f>
        <v>0</v>
      </c>
      <c r="BZ421" s="168">
        <f>'Pit Scouting Data'!G380</f>
        <v>0</v>
      </c>
      <c r="CA421" s="168">
        <f>'Pit Scouting Data'!H380</f>
        <v>0</v>
      </c>
      <c r="CB421" s="168">
        <f>'Pit Scouting Data'!I380</f>
        <v>0</v>
      </c>
      <c r="CC421" s="168">
        <f>'Pit Scouting Data'!J380</f>
        <v>0</v>
      </c>
      <c r="CD421" s="168">
        <f>'Pit Scouting Data'!K380</f>
        <v>0</v>
      </c>
      <c r="CE421" s="168">
        <f>'Pit Scouting Data'!L380</f>
        <v>0</v>
      </c>
      <c r="CF421" s="168">
        <f>'Pit Scouting Data'!M380</f>
        <v>0</v>
      </c>
      <c r="CG421" s="168">
        <f>'Pit Scouting Data'!N380</f>
        <v>0</v>
      </c>
      <c r="CH421" s="168">
        <f>'Pit Scouting Data'!O380</f>
        <v>0</v>
      </c>
      <c r="CI421" s="176">
        <f>'Pit Scouting Data'!P380</f>
        <v>0</v>
      </c>
      <c r="CJ421" s="176">
        <f>'Pit Scouting Data'!Q380</f>
        <v>0</v>
      </c>
      <c r="CK421" s="176">
        <f>'Pit Scouting Data'!R380</f>
        <v>0</v>
      </c>
      <c r="CL421" s="176">
        <f>'Pit Scouting Data'!S380</f>
        <v>0</v>
      </c>
      <c r="CM421" s="169">
        <f>'Pit Scouting Data'!A380</f>
        <v>0</v>
      </c>
      <c r="CN421" s="169">
        <f>'Pit Scouting Data'!B380</f>
        <v>0</v>
      </c>
      <c r="CO421" s="169">
        <f>'Pit Scouting Data'!C380</f>
        <v>0</v>
      </c>
      <c r="CP421" s="169">
        <f>'Pit Scouting Data'!D380</f>
        <v>0</v>
      </c>
      <c r="CQ421" s="169"/>
      <c r="CR421" s="169"/>
      <c r="CS421" s="169"/>
      <c r="CT421" s="169"/>
      <c r="CU421" s="169"/>
      <c r="CV421" s="169"/>
      <c r="CW421" s="169"/>
      <c r="CX421" s="169"/>
      <c r="CY421" s="169"/>
      <c r="CZ421" s="169"/>
      <c r="DA421" s="169"/>
      <c r="DB421" s="169"/>
      <c r="DC421" s="169"/>
      <c r="DD421" s="169"/>
      <c r="DE421" s="169"/>
      <c r="DF421" s="169"/>
      <c r="DG421" s="169"/>
      <c r="DH421" s="169"/>
      <c r="DI421" s="169"/>
      <c r="DJ421" s="2"/>
      <c r="DK421" s="2"/>
      <c r="DL421" s="2"/>
      <c r="DM421" s="2"/>
      <c r="DN421" s="2"/>
      <c r="DO421" s="2"/>
      <c r="DP421" s="169"/>
      <c r="DQ421" s="169"/>
      <c r="DR421" s="169"/>
      <c r="DS421" s="169"/>
      <c r="DT421" s="169"/>
      <c r="DU421" s="169"/>
      <c r="DV421" s="169"/>
      <c r="DW421" s="37"/>
      <c r="DX421" s="37"/>
      <c r="DZ421" s="153"/>
    </row>
    <row r="422" spans="1:130" s="164" customFormat="1" hidden="1" x14ac:dyDescent="0.25">
      <c r="A422" s="153">
        <f t="shared" si="276"/>
        <v>0</v>
      </c>
      <c r="B422" s="39"/>
      <c r="C422" s="39"/>
      <c r="D422" s="17">
        <f t="shared" si="277"/>
        <v>0</v>
      </c>
      <c r="E422" s="113">
        <f t="shared" si="278"/>
        <v>0</v>
      </c>
      <c r="F422" s="113">
        <f t="shared" si="279"/>
        <v>0</v>
      </c>
      <c r="G422" s="113">
        <f t="shared" si="280"/>
        <v>0</v>
      </c>
      <c r="H422" s="113">
        <f t="shared" si="281"/>
        <v>0</v>
      </c>
      <c r="I422" s="113">
        <f t="shared" si="282"/>
        <v>0</v>
      </c>
      <c r="J422" s="113">
        <f t="shared" si="283"/>
        <v>0</v>
      </c>
      <c r="K422" s="113">
        <f t="shared" si="284"/>
        <v>0</v>
      </c>
      <c r="L422" s="76">
        <v>8</v>
      </c>
      <c r="M422" s="76">
        <v>8</v>
      </c>
      <c r="N422" s="76">
        <v>6</v>
      </c>
      <c r="O422" s="76">
        <v>6</v>
      </c>
      <c r="P422" s="76">
        <v>6</v>
      </c>
      <c r="Q422" s="76">
        <v>2</v>
      </c>
      <c r="R422" s="76">
        <v>1</v>
      </c>
      <c r="S422" s="17">
        <f t="shared" si="285"/>
        <v>0</v>
      </c>
      <c r="T422" s="113">
        <f t="shared" si="286"/>
        <v>0</v>
      </c>
      <c r="U422" s="113">
        <f t="shared" si="287"/>
        <v>0</v>
      </c>
      <c r="V422" s="113">
        <f t="shared" si="288"/>
        <v>0</v>
      </c>
      <c r="W422" s="113">
        <f t="shared" si="289"/>
        <v>0</v>
      </c>
      <c r="X422" s="113">
        <f t="shared" si="290"/>
        <v>0</v>
      </c>
      <c r="Y422" s="113">
        <f t="shared" si="291"/>
        <v>0</v>
      </c>
      <c r="Z422" s="113">
        <f t="shared" si="292"/>
        <v>0</v>
      </c>
      <c r="AA422" s="76">
        <v>5</v>
      </c>
      <c r="AB422" s="76">
        <v>6</v>
      </c>
      <c r="AC422" s="76">
        <v>8</v>
      </c>
      <c r="AD422" s="76">
        <v>2</v>
      </c>
      <c r="AE422" s="76">
        <v>2</v>
      </c>
      <c r="AF422" s="76">
        <v>3</v>
      </c>
      <c r="AG422" s="76">
        <v>8</v>
      </c>
      <c r="AH422" s="131">
        <f t="shared" si="293"/>
        <v>0</v>
      </c>
      <c r="AI422" s="131">
        <f t="shared" si="294"/>
        <v>0</v>
      </c>
      <c r="AJ422" s="131">
        <f t="shared" si="295"/>
        <v>0</v>
      </c>
      <c r="AK422" s="131">
        <f t="shared" si="296"/>
        <v>0</v>
      </c>
      <c r="AL422" s="131">
        <f t="shared" si="297"/>
        <v>0</v>
      </c>
      <c r="AM422" s="131">
        <f t="shared" si="298"/>
        <v>0</v>
      </c>
      <c r="AN422" s="131">
        <f t="shared" si="299"/>
        <v>0</v>
      </c>
      <c r="AO422" s="115" t="b">
        <f t="shared" si="300"/>
        <v>0</v>
      </c>
      <c r="AP422" s="115" t="b">
        <f t="shared" si="301"/>
        <v>0</v>
      </c>
      <c r="AQ422" s="115" t="b">
        <f t="shared" si="302"/>
        <v>0</v>
      </c>
      <c r="AR422" s="79">
        <f t="shared" si="303"/>
        <v>0</v>
      </c>
      <c r="AS422" s="79">
        <f t="shared" si="304"/>
        <v>0</v>
      </c>
      <c r="AT422" s="79">
        <f t="shared" si="305"/>
        <v>0</v>
      </c>
      <c r="AU422" s="79">
        <f t="shared" si="306"/>
        <v>0</v>
      </c>
      <c r="AV422" s="79">
        <f t="shared" si="307"/>
        <v>0</v>
      </c>
      <c r="AW422" s="79">
        <f t="shared" si="308"/>
        <v>0</v>
      </c>
      <c r="AX422" s="128">
        <f t="shared" si="309"/>
        <v>0</v>
      </c>
      <c r="AY422" s="128"/>
      <c r="AZ422" s="128"/>
      <c r="BA422" s="128">
        <f t="shared" si="310"/>
        <v>0</v>
      </c>
      <c r="BB422" s="128">
        <f t="shared" si="311"/>
        <v>0</v>
      </c>
      <c r="BC422" s="80">
        <f t="shared" si="315"/>
        <v>0</v>
      </c>
      <c r="BD422" s="80">
        <f t="shared" si="316"/>
        <v>0</v>
      </c>
      <c r="BE422" s="80">
        <f t="shared" si="317"/>
        <v>0</v>
      </c>
      <c r="BF422" s="80">
        <f t="shared" si="318"/>
        <v>0</v>
      </c>
      <c r="BG422" s="80">
        <f t="shared" si="319"/>
        <v>0</v>
      </c>
      <c r="BH422" s="80">
        <f t="shared" si="320"/>
        <v>0</v>
      </c>
      <c r="BI422" s="4">
        <f t="shared" si="312"/>
        <v>0</v>
      </c>
      <c r="BJ422" s="4">
        <f t="shared" si="313"/>
        <v>0</v>
      </c>
      <c r="BK422" s="4">
        <f t="shared" si="314"/>
        <v>0</v>
      </c>
      <c r="BL422" s="8" t="e">
        <f>VLOOKUP(CN422,'CIR Results'!$B$3:$L$42,2,FALSE)</f>
        <v>#N/A</v>
      </c>
      <c r="BM422" s="8" t="e">
        <f>VLOOKUP(CN422,'CIR Results'!$B$3:$L$42,3,FALSE)</f>
        <v>#N/A</v>
      </c>
      <c r="BN422" s="8" t="e">
        <f>VLOOKUP(CN422,'CIR Results'!$B$3:$L$42,4,FALSE)</f>
        <v>#N/A</v>
      </c>
      <c r="BO422" s="8" t="e">
        <f>VLOOKUP(CN422,'CIR Results'!$B$3:$L$42,5,FALSE)</f>
        <v>#N/A</v>
      </c>
      <c r="BP422" s="8" t="e">
        <f>VLOOKUP(CN422,'CIR Results'!$B$3:$L$42,6,FALSE)</f>
        <v>#N/A</v>
      </c>
      <c r="BQ422" s="8" t="e">
        <f>VLOOKUP(CN422,'CIR Results'!$B$3:$L$42,8,FALSE)</f>
        <v>#N/A</v>
      </c>
      <c r="BR422" s="8" t="e">
        <f>VLOOKUP(CN422,'CIR Results'!$B$3:$L$42,9,FALSE)</f>
        <v>#N/A</v>
      </c>
      <c r="BS422" s="8" t="e">
        <f>VLOOKUP(CN422,'CIR Results'!$B$3:$L$42,10,FALSE)</f>
        <v>#N/A</v>
      </c>
      <c r="BT422" s="8" t="e">
        <f>VLOOKUP(CN422,'CIR Results'!$B$3:$L$42,11,FALSE)</f>
        <v>#N/A</v>
      </c>
      <c r="BU422" s="136" t="e">
        <f>VLOOKUP(CN422,'CIR Team Info'!$B$5:$E$44,2,FALSE)</f>
        <v>#N/A</v>
      </c>
      <c r="BV422" s="136" t="e">
        <f>VLOOKUP(CN422,'CIR Team Info'!$B$5:$E$44,4,FALSE)</f>
        <v>#N/A</v>
      </c>
      <c r="BW422" s="136" t="str">
        <f t="shared" si="321"/>
        <v xml:space="preserve">0 0 0 </v>
      </c>
      <c r="BX422" s="168">
        <f>'Pit Scouting Data'!E381</f>
        <v>0</v>
      </c>
      <c r="BY422" s="168">
        <f>'Pit Scouting Data'!F381</f>
        <v>0</v>
      </c>
      <c r="BZ422" s="168">
        <f>'Pit Scouting Data'!G381</f>
        <v>0</v>
      </c>
      <c r="CA422" s="168">
        <f>'Pit Scouting Data'!H381</f>
        <v>0</v>
      </c>
      <c r="CB422" s="168">
        <f>'Pit Scouting Data'!I381</f>
        <v>0</v>
      </c>
      <c r="CC422" s="168">
        <f>'Pit Scouting Data'!J381</f>
        <v>0</v>
      </c>
      <c r="CD422" s="168">
        <f>'Pit Scouting Data'!K381</f>
        <v>0</v>
      </c>
      <c r="CE422" s="168">
        <f>'Pit Scouting Data'!L381</f>
        <v>0</v>
      </c>
      <c r="CF422" s="168">
        <f>'Pit Scouting Data'!M381</f>
        <v>0</v>
      </c>
      <c r="CG422" s="168">
        <f>'Pit Scouting Data'!N381</f>
        <v>0</v>
      </c>
      <c r="CH422" s="168">
        <f>'Pit Scouting Data'!O381</f>
        <v>0</v>
      </c>
      <c r="CI422" s="176">
        <f>'Pit Scouting Data'!P381</f>
        <v>0</v>
      </c>
      <c r="CJ422" s="176">
        <f>'Pit Scouting Data'!Q381</f>
        <v>0</v>
      </c>
      <c r="CK422" s="176">
        <f>'Pit Scouting Data'!R381</f>
        <v>0</v>
      </c>
      <c r="CL422" s="176">
        <f>'Pit Scouting Data'!S381</f>
        <v>0</v>
      </c>
      <c r="CM422" s="169">
        <f>'Pit Scouting Data'!A381</f>
        <v>0</v>
      </c>
      <c r="CN422" s="169">
        <f>'Pit Scouting Data'!B381</f>
        <v>0</v>
      </c>
      <c r="CO422" s="169">
        <f>'Pit Scouting Data'!C381</f>
        <v>0</v>
      </c>
      <c r="CP422" s="169">
        <f>'Pit Scouting Data'!D381</f>
        <v>0</v>
      </c>
      <c r="CQ422" s="169"/>
      <c r="CR422" s="169"/>
      <c r="CS422" s="169"/>
      <c r="CT422" s="169"/>
      <c r="CU422" s="169"/>
      <c r="CV422" s="169"/>
      <c r="CW422" s="169"/>
      <c r="CX422" s="169"/>
      <c r="CY422" s="169"/>
      <c r="CZ422" s="169"/>
      <c r="DA422" s="169"/>
      <c r="DB422" s="169"/>
      <c r="DC422" s="169"/>
      <c r="DD422" s="169"/>
      <c r="DE422" s="169"/>
      <c r="DF422" s="169"/>
      <c r="DG422" s="169"/>
      <c r="DH422" s="169"/>
      <c r="DI422" s="169"/>
      <c r="DJ422" s="2"/>
      <c r="DK422" s="2"/>
      <c r="DL422" s="2"/>
      <c r="DM422" s="2"/>
      <c r="DN422" s="2"/>
      <c r="DO422" s="2"/>
      <c r="DP422" s="169"/>
      <c r="DQ422" s="169"/>
      <c r="DR422" s="169"/>
      <c r="DS422" s="169"/>
      <c r="DT422" s="169"/>
      <c r="DU422" s="169"/>
      <c r="DV422" s="169"/>
      <c r="DW422" s="37"/>
      <c r="DX422" s="37"/>
      <c r="DZ422" s="153"/>
    </row>
    <row r="423" spans="1:130" s="164" customFormat="1" hidden="1" x14ac:dyDescent="0.25">
      <c r="A423" s="153">
        <f t="shared" si="276"/>
        <v>0</v>
      </c>
      <c r="B423" s="39"/>
      <c r="C423" s="39"/>
      <c r="D423" s="17">
        <f t="shared" si="277"/>
        <v>0</v>
      </c>
      <c r="E423" s="113">
        <f t="shared" si="278"/>
        <v>0</v>
      </c>
      <c r="F423" s="113">
        <f t="shared" si="279"/>
        <v>0</v>
      </c>
      <c r="G423" s="113">
        <f t="shared" si="280"/>
        <v>0</v>
      </c>
      <c r="H423" s="113">
        <f t="shared" si="281"/>
        <v>0</v>
      </c>
      <c r="I423" s="113">
        <f t="shared" si="282"/>
        <v>0</v>
      </c>
      <c r="J423" s="113">
        <f t="shared" si="283"/>
        <v>0</v>
      </c>
      <c r="K423" s="113">
        <f t="shared" si="284"/>
        <v>0</v>
      </c>
      <c r="L423" s="76">
        <v>8</v>
      </c>
      <c r="M423" s="76">
        <v>8</v>
      </c>
      <c r="N423" s="76">
        <v>6</v>
      </c>
      <c r="O423" s="76">
        <v>6</v>
      </c>
      <c r="P423" s="76">
        <v>6</v>
      </c>
      <c r="Q423" s="76">
        <v>2</v>
      </c>
      <c r="R423" s="76">
        <v>1</v>
      </c>
      <c r="S423" s="17">
        <f t="shared" si="285"/>
        <v>0</v>
      </c>
      <c r="T423" s="113">
        <f t="shared" si="286"/>
        <v>0</v>
      </c>
      <c r="U423" s="113">
        <f t="shared" si="287"/>
        <v>0</v>
      </c>
      <c r="V423" s="113">
        <f t="shared" si="288"/>
        <v>0</v>
      </c>
      <c r="W423" s="113">
        <f t="shared" si="289"/>
        <v>0</v>
      </c>
      <c r="X423" s="113">
        <f t="shared" si="290"/>
        <v>0</v>
      </c>
      <c r="Y423" s="113">
        <f t="shared" si="291"/>
        <v>0</v>
      </c>
      <c r="Z423" s="113">
        <f t="shared" si="292"/>
        <v>0</v>
      </c>
      <c r="AA423" s="76">
        <v>5</v>
      </c>
      <c r="AB423" s="76">
        <v>6</v>
      </c>
      <c r="AC423" s="76">
        <v>8</v>
      </c>
      <c r="AD423" s="76">
        <v>2</v>
      </c>
      <c r="AE423" s="76">
        <v>2</v>
      </c>
      <c r="AF423" s="76">
        <v>3</v>
      </c>
      <c r="AG423" s="76">
        <v>8</v>
      </c>
      <c r="AH423" s="131">
        <f t="shared" si="293"/>
        <v>0</v>
      </c>
      <c r="AI423" s="131">
        <f t="shared" si="294"/>
        <v>0</v>
      </c>
      <c r="AJ423" s="131">
        <f t="shared" si="295"/>
        <v>0</v>
      </c>
      <c r="AK423" s="131">
        <f t="shared" si="296"/>
        <v>0</v>
      </c>
      <c r="AL423" s="131">
        <f t="shared" si="297"/>
        <v>0</v>
      </c>
      <c r="AM423" s="131">
        <f t="shared" si="298"/>
        <v>0</v>
      </c>
      <c r="AN423" s="131">
        <f t="shared" si="299"/>
        <v>0</v>
      </c>
      <c r="AO423" s="115" t="b">
        <f t="shared" si="300"/>
        <v>0</v>
      </c>
      <c r="AP423" s="115" t="b">
        <f t="shared" si="301"/>
        <v>0</v>
      </c>
      <c r="AQ423" s="115" t="b">
        <f t="shared" si="302"/>
        <v>0</v>
      </c>
      <c r="AR423" s="79">
        <f t="shared" si="303"/>
        <v>0</v>
      </c>
      <c r="AS423" s="79">
        <f t="shared" si="304"/>
        <v>0</v>
      </c>
      <c r="AT423" s="79">
        <f t="shared" si="305"/>
        <v>0</v>
      </c>
      <c r="AU423" s="79">
        <f t="shared" si="306"/>
        <v>0</v>
      </c>
      <c r="AV423" s="79">
        <f t="shared" si="307"/>
        <v>0</v>
      </c>
      <c r="AW423" s="79">
        <f t="shared" si="308"/>
        <v>0</v>
      </c>
      <c r="AX423" s="128">
        <f t="shared" si="309"/>
        <v>0</v>
      </c>
      <c r="AY423" s="128"/>
      <c r="AZ423" s="128"/>
      <c r="BA423" s="128">
        <f t="shared" si="310"/>
        <v>0</v>
      </c>
      <c r="BB423" s="128">
        <f t="shared" si="311"/>
        <v>0</v>
      </c>
      <c r="BC423" s="80">
        <f t="shared" si="315"/>
        <v>0</v>
      </c>
      <c r="BD423" s="80">
        <f t="shared" si="316"/>
        <v>0</v>
      </c>
      <c r="BE423" s="80">
        <f t="shared" si="317"/>
        <v>0</v>
      </c>
      <c r="BF423" s="80">
        <f t="shared" si="318"/>
        <v>0</v>
      </c>
      <c r="BG423" s="80">
        <f t="shared" si="319"/>
        <v>0</v>
      </c>
      <c r="BH423" s="80">
        <f t="shared" si="320"/>
        <v>0</v>
      </c>
      <c r="BI423" s="4">
        <f t="shared" si="312"/>
        <v>0</v>
      </c>
      <c r="BJ423" s="4">
        <f t="shared" si="313"/>
        <v>0</v>
      </c>
      <c r="BK423" s="4">
        <f t="shared" si="314"/>
        <v>0</v>
      </c>
      <c r="BL423" s="8" t="e">
        <f>VLOOKUP(CN423,'CIR Results'!$B$3:$L$42,2,FALSE)</f>
        <v>#N/A</v>
      </c>
      <c r="BM423" s="8" t="e">
        <f>VLOOKUP(CN423,'CIR Results'!$B$3:$L$42,3,FALSE)</f>
        <v>#N/A</v>
      </c>
      <c r="BN423" s="8" t="e">
        <f>VLOOKUP(CN423,'CIR Results'!$B$3:$L$42,4,FALSE)</f>
        <v>#N/A</v>
      </c>
      <c r="BO423" s="8" t="e">
        <f>VLOOKUP(CN423,'CIR Results'!$B$3:$L$42,5,FALSE)</f>
        <v>#N/A</v>
      </c>
      <c r="BP423" s="8" t="e">
        <f>VLOOKUP(CN423,'CIR Results'!$B$3:$L$42,6,FALSE)</f>
        <v>#N/A</v>
      </c>
      <c r="BQ423" s="8" t="e">
        <f>VLOOKUP(CN423,'CIR Results'!$B$3:$L$42,8,FALSE)</f>
        <v>#N/A</v>
      </c>
      <c r="BR423" s="8" t="e">
        <f>VLOOKUP(CN423,'CIR Results'!$B$3:$L$42,9,FALSE)</f>
        <v>#N/A</v>
      </c>
      <c r="BS423" s="8" t="e">
        <f>VLOOKUP(CN423,'CIR Results'!$B$3:$L$42,10,FALSE)</f>
        <v>#N/A</v>
      </c>
      <c r="BT423" s="8" t="e">
        <f>VLOOKUP(CN423,'CIR Results'!$B$3:$L$42,11,FALSE)</f>
        <v>#N/A</v>
      </c>
      <c r="BU423" s="136" t="e">
        <f>VLOOKUP(CN423,'CIR Team Info'!$B$5:$E$44,2,FALSE)</f>
        <v>#N/A</v>
      </c>
      <c r="BV423" s="136" t="e">
        <f>VLOOKUP(CN423,'CIR Team Info'!$B$5:$E$44,4,FALSE)</f>
        <v>#N/A</v>
      </c>
      <c r="BW423" s="136" t="str">
        <f t="shared" si="321"/>
        <v xml:space="preserve">0 0 0 </v>
      </c>
      <c r="BX423" s="168">
        <f>'Pit Scouting Data'!E382</f>
        <v>0</v>
      </c>
      <c r="BY423" s="168">
        <f>'Pit Scouting Data'!F382</f>
        <v>0</v>
      </c>
      <c r="BZ423" s="168">
        <f>'Pit Scouting Data'!G382</f>
        <v>0</v>
      </c>
      <c r="CA423" s="168">
        <f>'Pit Scouting Data'!H382</f>
        <v>0</v>
      </c>
      <c r="CB423" s="168">
        <f>'Pit Scouting Data'!I382</f>
        <v>0</v>
      </c>
      <c r="CC423" s="168">
        <f>'Pit Scouting Data'!J382</f>
        <v>0</v>
      </c>
      <c r="CD423" s="168">
        <f>'Pit Scouting Data'!K382</f>
        <v>0</v>
      </c>
      <c r="CE423" s="168">
        <f>'Pit Scouting Data'!L382</f>
        <v>0</v>
      </c>
      <c r="CF423" s="168">
        <f>'Pit Scouting Data'!M382</f>
        <v>0</v>
      </c>
      <c r="CG423" s="168">
        <f>'Pit Scouting Data'!N382</f>
        <v>0</v>
      </c>
      <c r="CH423" s="168">
        <f>'Pit Scouting Data'!O382</f>
        <v>0</v>
      </c>
      <c r="CI423" s="176">
        <f>'Pit Scouting Data'!P382</f>
        <v>0</v>
      </c>
      <c r="CJ423" s="176">
        <f>'Pit Scouting Data'!Q382</f>
        <v>0</v>
      </c>
      <c r="CK423" s="176">
        <f>'Pit Scouting Data'!R382</f>
        <v>0</v>
      </c>
      <c r="CL423" s="176">
        <f>'Pit Scouting Data'!S382</f>
        <v>0</v>
      </c>
      <c r="CM423" s="169">
        <f>'Pit Scouting Data'!A382</f>
        <v>0</v>
      </c>
      <c r="CN423" s="169">
        <f>'Pit Scouting Data'!B382</f>
        <v>0</v>
      </c>
      <c r="CO423" s="169">
        <f>'Pit Scouting Data'!C382</f>
        <v>0</v>
      </c>
      <c r="CP423" s="169">
        <f>'Pit Scouting Data'!D382</f>
        <v>0</v>
      </c>
      <c r="CQ423" s="169"/>
      <c r="CR423" s="169"/>
      <c r="CS423" s="169"/>
      <c r="CT423" s="169"/>
      <c r="CU423" s="169"/>
      <c r="CV423" s="169"/>
      <c r="CW423" s="169"/>
      <c r="CX423" s="169"/>
      <c r="CY423" s="169"/>
      <c r="CZ423" s="169"/>
      <c r="DA423" s="169"/>
      <c r="DB423" s="169"/>
      <c r="DC423" s="169"/>
      <c r="DD423" s="169"/>
      <c r="DE423" s="169"/>
      <c r="DF423" s="169"/>
      <c r="DG423" s="169"/>
      <c r="DH423" s="169"/>
      <c r="DI423" s="169"/>
      <c r="DJ423" s="2"/>
      <c r="DK423" s="2"/>
      <c r="DL423" s="2"/>
      <c r="DM423" s="2"/>
      <c r="DN423" s="2"/>
      <c r="DO423" s="2"/>
      <c r="DP423" s="169"/>
      <c r="DQ423" s="169"/>
      <c r="DR423" s="169"/>
      <c r="DS423" s="169"/>
      <c r="DT423" s="169"/>
      <c r="DU423" s="169"/>
      <c r="DV423" s="169"/>
      <c r="DW423" s="37"/>
      <c r="DX423" s="37"/>
      <c r="DZ423" s="153"/>
    </row>
    <row r="424" spans="1:130" s="164" customFormat="1" hidden="1" x14ac:dyDescent="0.25">
      <c r="A424" s="153">
        <f t="shared" si="276"/>
        <v>0</v>
      </c>
      <c r="B424" s="39"/>
      <c r="C424" s="39"/>
      <c r="D424" s="17">
        <f t="shared" si="277"/>
        <v>0</v>
      </c>
      <c r="E424" s="113">
        <f t="shared" si="278"/>
        <v>0</v>
      </c>
      <c r="F424" s="113">
        <f t="shared" si="279"/>
        <v>0</v>
      </c>
      <c r="G424" s="113">
        <f t="shared" si="280"/>
        <v>0</v>
      </c>
      <c r="H424" s="113">
        <f t="shared" si="281"/>
        <v>0</v>
      </c>
      <c r="I424" s="113">
        <f t="shared" si="282"/>
        <v>0</v>
      </c>
      <c r="J424" s="113">
        <f t="shared" si="283"/>
        <v>0</v>
      </c>
      <c r="K424" s="113">
        <f t="shared" si="284"/>
        <v>0</v>
      </c>
      <c r="L424" s="76">
        <v>8</v>
      </c>
      <c r="M424" s="76">
        <v>8</v>
      </c>
      <c r="N424" s="76">
        <v>6</v>
      </c>
      <c r="O424" s="76">
        <v>6</v>
      </c>
      <c r="P424" s="76">
        <v>6</v>
      </c>
      <c r="Q424" s="76">
        <v>2</v>
      </c>
      <c r="R424" s="76">
        <v>1</v>
      </c>
      <c r="S424" s="17">
        <f t="shared" si="285"/>
        <v>0</v>
      </c>
      <c r="T424" s="113">
        <f t="shared" si="286"/>
        <v>0</v>
      </c>
      <c r="U424" s="113">
        <f t="shared" si="287"/>
        <v>0</v>
      </c>
      <c r="V424" s="113">
        <f t="shared" si="288"/>
        <v>0</v>
      </c>
      <c r="W424" s="113">
        <f t="shared" si="289"/>
        <v>0</v>
      </c>
      <c r="X424" s="113">
        <f t="shared" si="290"/>
        <v>0</v>
      </c>
      <c r="Y424" s="113">
        <f t="shared" si="291"/>
        <v>0</v>
      </c>
      <c r="Z424" s="113">
        <f t="shared" si="292"/>
        <v>0</v>
      </c>
      <c r="AA424" s="76">
        <v>5</v>
      </c>
      <c r="AB424" s="76">
        <v>6</v>
      </c>
      <c r="AC424" s="76">
        <v>8</v>
      </c>
      <c r="AD424" s="76">
        <v>2</v>
      </c>
      <c r="AE424" s="76">
        <v>2</v>
      </c>
      <c r="AF424" s="76">
        <v>3</v>
      </c>
      <c r="AG424" s="76">
        <v>8</v>
      </c>
      <c r="AH424" s="131">
        <f t="shared" si="293"/>
        <v>0</v>
      </c>
      <c r="AI424" s="131">
        <f t="shared" si="294"/>
        <v>0</v>
      </c>
      <c r="AJ424" s="131">
        <f t="shared" si="295"/>
        <v>0</v>
      </c>
      <c r="AK424" s="131">
        <f t="shared" si="296"/>
        <v>0</v>
      </c>
      <c r="AL424" s="131">
        <f t="shared" si="297"/>
        <v>0</v>
      </c>
      <c r="AM424" s="131">
        <f t="shared" si="298"/>
        <v>0</v>
      </c>
      <c r="AN424" s="131">
        <f t="shared" si="299"/>
        <v>0</v>
      </c>
      <c r="AO424" s="115" t="b">
        <f t="shared" si="300"/>
        <v>0</v>
      </c>
      <c r="AP424" s="115" t="b">
        <f t="shared" si="301"/>
        <v>0</v>
      </c>
      <c r="AQ424" s="115" t="b">
        <f t="shared" si="302"/>
        <v>0</v>
      </c>
      <c r="AR424" s="79">
        <f t="shared" si="303"/>
        <v>0</v>
      </c>
      <c r="AS424" s="79">
        <f t="shared" si="304"/>
        <v>0</v>
      </c>
      <c r="AT424" s="79">
        <f t="shared" si="305"/>
        <v>0</v>
      </c>
      <c r="AU424" s="79">
        <f t="shared" si="306"/>
        <v>0</v>
      </c>
      <c r="AV424" s="79">
        <f t="shared" si="307"/>
        <v>0</v>
      </c>
      <c r="AW424" s="79">
        <f t="shared" si="308"/>
        <v>0</v>
      </c>
      <c r="AX424" s="128">
        <f t="shared" si="309"/>
        <v>0</v>
      </c>
      <c r="AY424" s="128"/>
      <c r="AZ424" s="128"/>
      <c r="BA424" s="128">
        <f t="shared" si="310"/>
        <v>0</v>
      </c>
      <c r="BB424" s="128">
        <f t="shared" si="311"/>
        <v>0</v>
      </c>
      <c r="BC424" s="80">
        <f t="shared" si="315"/>
        <v>0</v>
      </c>
      <c r="BD424" s="80">
        <f t="shared" si="316"/>
        <v>0</v>
      </c>
      <c r="BE424" s="80">
        <f t="shared" si="317"/>
        <v>0</v>
      </c>
      <c r="BF424" s="80">
        <f t="shared" si="318"/>
        <v>0</v>
      </c>
      <c r="BG424" s="80">
        <f t="shared" si="319"/>
        <v>0</v>
      </c>
      <c r="BH424" s="80">
        <f t="shared" si="320"/>
        <v>0</v>
      </c>
      <c r="BI424" s="4">
        <f t="shared" si="312"/>
        <v>0</v>
      </c>
      <c r="BJ424" s="4">
        <f t="shared" si="313"/>
        <v>0</v>
      </c>
      <c r="BK424" s="4">
        <f t="shared" si="314"/>
        <v>0</v>
      </c>
      <c r="BL424" s="8" t="e">
        <f>VLOOKUP(CN424,'CIR Results'!$B$3:$L$42,2,FALSE)</f>
        <v>#N/A</v>
      </c>
      <c r="BM424" s="8" t="e">
        <f>VLOOKUP(CN424,'CIR Results'!$B$3:$L$42,3,FALSE)</f>
        <v>#N/A</v>
      </c>
      <c r="BN424" s="8" t="e">
        <f>VLOOKUP(CN424,'CIR Results'!$B$3:$L$42,4,FALSE)</f>
        <v>#N/A</v>
      </c>
      <c r="BO424" s="8" t="e">
        <f>VLOOKUP(CN424,'CIR Results'!$B$3:$L$42,5,FALSE)</f>
        <v>#N/A</v>
      </c>
      <c r="BP424" s="8" t="e">
        <f>VLOOKUP(CN424,'CIR Results'!$B$3:$L$42,6,FALSE)</f>
        <v>#N/A</v>
      </c>
      <c r="BQ424" s="8" t="e">
        <f>VLOOKUP(CN424,'CIR Results'!$B$3:$L$42,8,FALSE)</f>
        <v>#N/A</v>
      </c>
      <c r="BR424" s="8" t="e">
        <f>VLOOKUP(CN424,'CIR Results'!$B$3:$L$42,9,FALSE)</f>
        <v>#N/A</v>
      </c>
      <c r="BS424" s="8" t="e">
        <f>VLOOKUP(CN424,'CIR Results'!$B$3:$L$42,10,FALSE)</f>
        <v>#N/A</v>
      </c>
      <c r="BT424" s="8" t="e">
        <f>VLOOKUP(CN424,'CIR Results'!$B$3:$L$42,11,FALSE)</f>
        <v>#N/A</v>
      </c>
      <c r="BU424" s="136" t="e">
        <f>VLOOKUP(CN424,'CIR Team Info'!$B$5:$E$44,2,FALSE)</f>
        <v>#N/A</v>
      </c>
      <c r="BV424" s="136" t="e">
        <f>VLOOKUP(CN424,'CIR Team Info'!$B$5:$E$44,4,FALSE)</f>
        <v>#N/A</v>
      </c>
      <c r="BW424" s="136" t="str">
        <f t="shared" si="321"/>
        <v xml:space="preserve">0 0 0 </v>
      </c>
      <c r="BX424" s="168">
        <f>'Pit Scouting Data'!E383</f>
        <v>0</v>
      </c>
      <c r="BY424" s="168">
        <f>'Pit Scouting Data'!F383</f>
        <v>0</v>
      </c>
      <c r="BZ424" s="168">
        <f>'Pit Scouting Data'!G383</f>
        <v>0</v>
      </c>
      <c r="CA424" s="168">
        <f>'Pit Scouting Data'!H383</f>
        <v>0</v>
      </c>
      <c r="CB424" s="168">
        <f>'Pit Scouting Data'!I383</f>
        <v>0</v>
      </c>
      <c r="CC424" s="168">
        <f>'Pit Scouting Data'!J383</f>
        <v>0</v>
      </c>
      <c r="CD424" s="168">
        <f>'Pit Scouting Data'!K383</f>
        <v>0</v>
      </c>
      <c r="CE424" s="168">
        <f>'Pit Scouting Data'!L383</f>
        <v>0</v>
      </c>
      <c r="CF424" s="168">
        <f>'Pit Scouting Data'!M383</f>
        <v>0</v>
      </c>
      <c r="CG424" s="168">
        <f>'Pit Scouting Data'!N383</f>
        <v>0</v>
      </c>
      <c r="CH424" s="168">
        <f>'Pit Scouting Data'!O383</f>
        <v>0</v>
      </c>
      <c r="CI424" s="176">
        <f>'Pit Scouting Data'!P383</f>
        <v>0</v>
      </c>
      <c r="CJ424" s="176">
        <f>'Pit Scouting Data'!Q383</f>
        <v>0</v>
      </c>
      <c r="CK424" s="176">
        <f>'Pit Scouting Data'!R383</f>
        <v>0</v>
      </c>
      <c r="CL424" s="176">
        <f>'Pit Scouting Data'!S383</f>
        <v>0</v>
      </c>
      <c r="CM424" s="169">
        <f>'Pit Scouting Data'!A383</f>
        <v>0</v>
      </c>
      <c r="CN424" s="169">
        <f>'Pit Scouting Data'!B383</f>
        <v>0</v>
      </c>
      <c r="CO424" s="169">
        <f>'Pit Scouting Data'!C383</f>
        <v>0</v>
      </c>
      <c r="CP424" s="169">
        <f>'Pit Scouting Data'!D383</f>
        <v>0</v>
      </c>
      <c r="CQ424" s="169"/>
      <c r="CR424" s="169"/>
      <c r="CS424" s="169"/>
      <c r="CT424" s="169"/>
      <c r="CU424" s="169"/>
      <c r="CV424" s="169"/>
      <c r="CW424" s="169"/>
      <c r="CX424" s="169"/>
      <c r="CY424" s="169"/>
      <c r="CZ424" s="169"/>
      <c r="DA424" s="169"/>
      <c r="DB424" s="169"/>
      <c r="DC424" s="169"/>
      <c r="DD424" s="169"/>
      <c r="DE424" s="169"/>
      <c r="DF424" s="169"/>
      <c r="DG424" s="169"/>
      <c r="DH424" s="169"/>
      <c r="DI424" s="169"/>
      <c r="DJ424" s="2"/>
      <c r="DK424" s="2"/>
      <c r="DL424" s="2"/>
      <c r="DM424" s="2"/>
      <c r="DN424" s="2"/>
      <c r="DO424" s="2"/>
      <c r="DP424" s="169"/>
      <c r="DQ424" s="169"/>
      <c r="DR424" s="169"/>
      <c r="DS424" s="169"/>
      <c r="DT424" s="169"/>
      <c r="DU424" s="169"/>
      <c r="DV424" s="169"/>
      <c r="DW424" s="37"/>
      <c r="DX424" s="37"/>
      <c r="DZ424" s="153"/>
    </row>
    <row r="425" spans="1:130" s="164" customFormat="1" hidden="1" x14ac:dyDescent="0.25">
      <c r="A425" s="153">
        <f t="shared" si="276"/>
        <v>0</v>
      </c>
      <c r="B425" s="39"/>
      <c r="C425" s="39"/>
      <c r="D425" s="17">
        <f t="shared" si="277"/>
        <v>0</v>
      </c>
      <c r="E425" s="113">
        <f t="shared" si="278"/>
        <v>0</v>
      </c>
      <c r="F425" s="113">
        <f t="shared" si="279"/>
        <v>0</v>
      </c>
      <c r="G425" s="113">
        <f t="shared" si="280"/>
        <v>0</v>
      </c>
      <c r="H425" s="113">
        <f t="shared" si="281"/>
        <v>0</v>
      </c>
      <c r="I425" s="113">
        <f t="shared" si="282"/>
        <v>0</v>
      </c>
      <c r="J425" s="113">
        <f t="shared" si="283"/>
        <v>0</v>
      </c>
      <c r="K425" s="113">
        <f t="shared" si="284"/>
        <v>0</v>
      </c>
      <c r="L425" s="76">
        <v>8</v>
      </c>
      <c r="M425" s="76">
        <v>8</v>
      </c>
      <c r="N425" s="76">
        <v>6</v>
      </c>
      <c r="O425" s="76">
        <v>6</v>
      </c>
      <c r="P425" s="76">
        <v>6</v>
      </c>
      <c r="Q425" s="76">
        <v>2</v>
      </c>
      <c r="R425" s="76">
        <v>1</v>
      </c>
      <c r="S425" s="17">
        <f t="shared" si="285"/>
        <v>0</v>
      </c>
      <c r="T425" s="113">
        <f t="shared" si="286"/>
        <v>0</v>
      </c>
      <c r="U425" s="113">
        <f t="shared" si="287"/>
        <v>0</v>
      </c>
      <c r="V425" s="113">
        <f t="shared" si="288"/>
        <v>0</v>
      </c>
      <c r="W425" s="113">
        <f t="shared" si="289"/>
        <v>0</v>
      </c>
      <c r="X425" s="113">
        <f t="shared" si="290"/>
        <v>0</v>
      </c>
      <c r="Y425" s="113">
        <f t="shared" si="291"/>
        <v>0</v>
      </c>
      <c r="Z425" s="113">
        <f t="shared" si="292"/>
        <v>0</v>
      </c>
      <c r="AA425" s="76">
        <v>5</v>
      </c>
      <c r="AB425" s="76">
        <v>6</v>
      </c>
      <c r="AC425" s="76">
        <v>8</v>
      </c>
      <c r="AD425" s="76">
        <v>2</v>
      </c>
      <c r="AE425" s="76">
        <v>2</v>
      </c>
      <c r="AF425" s="76">
        <v>3</v>
      </c>
      <c r="AG425" s="76">
        <v>8</v>
      </c>
      <c r="AH425" s="131">
        <f t="shared" si="293"/>
        <v>0</v>
      </c>
      <c r="AI425" s="131">
        <f t="shared" si="294"/>
        <v>0</v>
      </c>
      <c r="AJ425" s="131">
        <f t="shared" si="295"/>
        <v>0</v>
      </c>
      <c r="AK425" s="131">
        <f t="shared" si="296"/>
        <v>0</v>
      </c>
      <c r="AL425" s="131">
        <f t="shared" si="297"/>
        <v>0</v>
      </c>
      <c r="AM425" s="131">
        <f t="shared" si="298"/>
        <v>0</v>
      </c>
      <c r="AN425" s="131">
        <f t="shared" si="299"/>
        <v>0</v>
      </c>
      <c r="AO425" s="115" t="b">
        <f t="shared" si="300"/>
        <v>0</v>
      </c>
      <c r="AP425" s="115" t="b">
        <f t="shared" si="301"/>
        <v>0</v>
      </c>
      <c r="AQ425" s="115" t="b">
        <f t="shared" si="302"/>
        <v>0</v>
      </c>
      <c r="AR425" s="79">
        <f t="shared" si="303"/>
        <v>0</v>
      </c>
      <c r="AS425" s="79">
        <f t="shared" si="304"/>
        <v>0</v>
      </c>
      <c r="AT425" s="79">
        <f t="shared" si="305"/>
        <v>0</v>
      </c>
      <c r="AU425" s="79">
        <f t="shared" si="306"/>
        <v>0</v>
      </c>
      <c r="AV425" s="79">
        <f t="shared" si="307"/>
        <v>0</v>
      </c>
      <c r="AW425" s="79">
        <f t="shared" si="308"/>
        <v>0</v>
      </c>
      <c r="AX425" s="128">
        <f t="shared" si="309"/>
        <v>0</v>
      </c>
      <c r="AY425" s="128"/>
      <c r="AZ425" s="128"/>
      <c r="BA425" s="128">
        <f t="shared" si="310"/>
        <v>0</v>
      </c>
      <c r="BB425" s="128">
        <f t="shared" si="311"/>
        <v>0</v>
      </c>
      <c r="BC425" s="80">
        <f t="shared" si="315"/>
        <v>0</v>
      </c>
      <c r="BD425" s="80">
        <f t="shared" si="316"/>
        <v>0</v>
      </c>
      <c r="BE425" s="80">
        <f t="shared" si="317"/>
        <v>0</v>
      </c>
      <c r="BF425" s="80">
        <f t="shared" si="318"/>
        <v>0</v>
      </c>
      <c r="BG425" s="80">
        <f t="shared" si="319"/>
        <v>0</v>
      </c>
      <c r="BH425" s="80">
        <f t="shared" si="320"/>
        <v>0</v>
      </c>
      <c r="BI425" s="4">
        <f t="shared" si="312"/>
        <v>0</v>
      </c>
      <c r="BJ425" s="4">
        <f t="shared" si="313"/>
        <v>0</v>
      </c>
      <c r="BK425" s="4">
        <f t="shared" si="314"/>
        <v>0</v>
      </c>
      <c r="BL425" s="8" t="e">
        <f>VLOOKUP(CN425,'CIR Results'!$B$3:$L$42,2,FALSE)</f>
        <v>#N/A</v>
      </c>
      <c r="BM425" s="8" t="e">
        <f>VLOOKUP(CN425,'CIR Results'!$B$3:$L$42,3,FALSE)</f>
        <v>#N/A</v>
      </c>
      <c r="BN425" s="8" t="e">
        <f>VLOOKUP(CN425,'CIR Results'!$B$3:$L$42,4,FALSE)</f>
        <v>#N/A</v>
      </c>
      <c r="BO425" s="8" t="e">
        <f>VLOOKUP(CN425,'CIR Results'!$B$3:$L$42,5,FALSE)</f>
        <v>#N/A</v>
      </c>
      <c r="BP425" s="8" t="e">
        <f>VLOOKUP(CN425,'CIR Results'!$B$3:$L$42,6,FALSE)</f>
        <v>#N/A</v>
      </c>
      <c r="BQ425" s="8" t="e">
        <f>VLOOKUP(CN425,'CIR Results'!$B$3:$L$42,8,FALSE)</f>
        <v>#N/A</v>
      </c>
      <c r="BR425" s="8" t="e">
        <f>VLOOKUP(CN425,'CIR Results'!$B$3:$L$42,9,FALSE)</f>
        <v>#N/A</v>
      </c>
      <c r="BS425" s="8" t="e">
        <f>VLOOKUP(CN425,'CIR Results'!$B$3:$L$42,10,FALSE)</f>
        <v>#N/A</v>
      </c>
      <c r="BT425" s="8" t="e">
        <f>VLOOKUP(CN425,'CIR Results'!$B$3:$L$42,11,FALSE)</f>
        <v>#N/A</v>
      </c>
      <c r="BU425" s="136" t="e">
        <f>VLOOKUP(CN425,'CIR Team Info'!$B$5:$E$44,2,FALSE)</f>
        <v>#N/A</v>
      </c>
      <c r="BV425" s="136" t="e">
        <f>VLOOKUP(CN425,'CIR Team Info'!$B$5:$E$44,4,FALSE)</f>
        <v>#N/A</v>
      </c>
      <c r="BW425" s="136" t="str">
        <f t="shared" si="321"/>
        <v xml:space="preserve">0 0 0 </v>
      </c>
      <c r="BX425" s="168">
        <f>'Pit Scouting Data'!E384</f>
        <v>0</v>
      </c>
      <c r="BY425" s="168">
        <f>'Pit Scouting Data'!F384</f>
        <v>0</v>
      </c>
      <c r="BZ425" s="168">
        <f>'Pit Scouting Data'!G384</f>
        <v>0</v>
      </c>
      <c r="CA425" s="168">
        <f>'Pit Scouting Data'!H384</f>
        <v>0</v>
      </c>
      <c r="CB425" s="168">
        <f>'Pit Scouting Data'!I384</f>
        <v>0</v>
      </c>
      <c r="CC425" s="168">
        <f>'Pit Scouting Data'!J384</f>
        <v>0</v>
      </c>
      <c r="CD425" s="168">
        <f>'Pit Scouting Data'!K384</f>
        <v>0</v>
      </c>
      <c r="CE425" s="168">
        <f>'Pit Scouting Data'!L384</f>
        <v>0</v>
      </c>
      <c r="CF425" s="168">
        <f>'Pit Scouting Data'!M384</f>
        <v>0</v>
      </c>
      <c r="CG425" s="168">
        <f>'Pit Scouting Data'!N384</f>
        <v>0</v>
      </c>
      <c r="CH425" s="168">
        <f>'Pit Scouting Data'!O384</f>
        <v>0</v>
      </c>
      <c r="CI425" s="176">
        <f>'Pit Scouting Data'!P384</f>
        <v>0</v>
      </c>
      <c r="CJ425" s="176">
        <f>'Pit Scouting Data'!Q384</f>
        <v>0</v>
      </c>
      <c r="CK425" s="176">
        <f>'Pit Scouting Data'!R384</f>
        <v>0</v>
      </c>
      <c r="CL425" s="176">
        <f>'Pit Scouting Data'!S384</f>
        <v>0</v>
      </c>
      <c r="CM425" s="169">
        <f>'Pit Scouting Data'!A384</f>
        <v>0</v>
      </c>
      <c r="CN425" s="169">
        <f>'Pit Scouting Data'!B384</f>
        <v>0</v>
      </c>
      <c r="CO425" s="169">
        <f>'Pit Scouting Data'!C384</f>
        <v>0</v>
      </c>
      <c r="CP425" s="169">
        <f>'Pit Scouting Data'!D384</f>
        <v>0</v>
      </c>
      <c r="CQ425" s="169"/>
      <c r="CR425" s="169"/>
      <c r="CS425" s="169"/>
      <c r="CT425" s="169"/>
      <c r="CU425" s="169"/>
      <c r="CV425" s="169"/>
      <c r="CW425" s="169"/>
      <c r="CX425" s="169"/>
      <c r="CY425" s="169"/>
      <c r="CZ425" s="169"/>
      <c r="DA425" s="169"/>
      <c r="DB425" s="169"/>
      <c r="DC425" s="169"/>
      <c r="DD425" s="169"/>
      <c r="DE425" s="169"/>
      <c r="DF425" s="169"/>
      <c r="DG425" s="169"/>
      <c r="DH425" s="169"/>
      <c r="DI425" s="169"/>
      <c r="DJ425" s="2"/>
      <c r="DK425" s="2"/>
      <c r="DL425" s="2"/>
      <c r="DM425" s="2"/>
      <c r="DN425" s="2"/>
      <c r="DO425" s="2"/>
      <c r="DP425" s="169"/>
      <c r="DQ425" s="169"/>
      <c r="DR425" s="169"/>
      <c r="DS425" s="169"/>
      <c r="DT425" s="169"/>
      <c r="DU425" s="169"/>
      <c r="DV425" s="169"/>
      <c r="DW425" s="37"/>
      <c r="DX425" s="37"/>
      <c r="DZ425" s="153"/>
    </row>
    <row r="426" spans="1:130" s="164" customFormat="1" hidden="1" x14ac:dyDescent="0.25">
      <c r="A426" s="153">
        <f t="shared" ref="A426:A489" si="322">CN426</f>
        <v>0</v>
      </c>
      <c r="B426" s="39"/>
      <c r="C426" s="39"/>
      <c r="D426" s="17">
        <f t="shared" ref="D426:D489" si="323">SUM(E426:K426)/10</f>
        <v>0</v>
      </c>
      <c r="E426" s="113">
        <f t="shared" ref="E426:E489" si="324">L426*AH426</f>
        <v>0</v>
      </c>
      <c r="F426" s="113">
        <f t="shared" ref="F426:F489" si="325">M426*AI426</f>
        <v>0</v>
      </c>
      <c r="G426" s="113">
        <f t="shared" ref="G426:G489" si="326">N426*AJ426</f>
        <v>0</v>
      </c>
      <c r="H426" s="113">
        <f t="shared" ref="H426:H489" si="327">O426*AK426</f>
        <v>0</v>
      </c>
      <c r="I426" s="113">
        <f t="shared" ref="I426:I489" si="328">P426*AL426</f>
        <v>0</v>
      </c>
      <c r="J426" s="113">
        <f t="shared" ref="J426:J489" si="329">Q426*AM426</f>
        <v>0</v>
      </c>
      <c r="K426" s="113">
        <f t="shared" ref="K426:K489" si="330">R426*AN426</f>
        <v>0</v>
      </c>
      <c r="L426" s="76">
        <v>8</v>
      </c>
      <c r="M426" s="76">
        <v>8</v>
      </c>
      <c r="N426" s="76">
        <v>6</v>
      </c>
      <c r="O426" s="76">
        <v>6</v>
      </c>
      <c r="P426" s="76">
        <v>6</v>
      </c>
      <c r="Q426" s="76">
        <v>2</v>
      </c>
      <c r="R426" s="76">
        <v>1</v>
      </c>
      <c r="S426" s="17">
        <f t="shared" ref="S426:S489" si="331">SUM(T426:Z426)/10</f>
        <v>0</v>
      </c>
      <c r="T426" s="113">
        <f t="shared" ref="T426:T489" si="332">AH426*AA426</f>
        <v>0</v>
      </c>
      <c r="U426" s="113">
        <f t="shared" ref="U426:U489" si="333">AI426*AB426</f>
        <v>0</v>
      </c>
      <c r="V426" s="113">
        <f t="shared" ref="V426:V489" si="334">AJ426*AC426</f>
        <v>0</v>
      </c>
      <c r="W426" s="113">
        <f t="shared" ref="W426:W489" si="335">AK426*AD426</f>
        <v>0</v>
      </c>
      <c r="X426" s="113">
        <f t="shared" ref="X426:X489" si="336">AL426*AE426</f>
        <v>0</v>
      </c>
      <c r="Y426" s="113">
        <f t="shared" ref="Y426:Y489" si="337">AM426*AF426</f>
        <v>0</v>
      </c>
      <c r="Z426" s="113">
        <f t="shared" ref="Z426:Z489" si="338">AN426*AG426</f>
        <v>0</v>
      </c>
      <c r="AA426" s="76">
        <v>5</v>
      </c>
      <c r="AB426" s="76">
        <v>6</v>
      </c>
      <c r="AC426" s="76">
        <v>8</v>
      </c>
      <c r="AD426" s="76">
        <v>2</v>
      </c>
      <c r="AE426" s="76">
        <v>2</v>
      </c>
      <c r="AF426" s="76">
        <v>3</v>
      </c>
      <c r="AG426" s="76">
        <v>8</v>
      </c>
      <c r="AH426" s="131">
        <f t="shared" ref="AH426:AH489" si="339">(DG426*DU426)/0.8</f>
        <v>0</v>
      </c>
      <c r="AI426" s="131">
        <f t="shared" ref="AI426:AI489" si="340">DJ426-DK426+IF(DA426="T",2,0)+IF(DB426="T",1,0)</f>
        <v>0</v>
      </c>
      <c r="AJ426" s="131">
        <f t="shared" ref="AJ426:AJ489" si="341">AS426/6.5</f>
        <v>0</v>
      </c>
      <c r="AK426" s="131">
        <f t="shared" ref="AK426:AK489" si="342">IF(AQ426,SUM(AR426,AT426)/20,0) + IF(AP426,SUM(AR426,AU426,AV426)/25,0) + IF(AO426,SUM(AR426,AW426)/31,0)</f>
        <v>0</v>
      </c>
      <c r="AL426" s="131">
        <f t="shared" ref="AL426:AL489" si="343">DL426-DM426</f>
        <v>0</v>
      </c>
      <c r="AM426" s="131">
        <f t="shared" ref="AM426:AM489" si="344">DN426-DO426</f>
        <v>0</v>
      </c>
      <c r="AN426" s="131">
        <f t="shared" ref="AN426:AN489" si="345">((AW426/175)*10)</f>
        <v>0</v>
      </c>
      <c r="AO426" s="115" t="b">
        <f t="shared" ref="AO426:AO489" si="346">IF(DP426="T",1,IF(DP426="F",0))</f>
        <v>0</v>
      </c>
      <c r="AP426" s="115" t="b">
        <f t="shared" ref="AP426:AP489" si="347">IF(DQ426="T",1,IF(DQ426="F",0))</f>
        <v>0</v>
      </c>
      <c r="AQ426" s="115" t="b">
        <f t="shared" ref="AQ426:AQ489" si="348">IF(DR426="T",1,IF(DR426="F",0))</f>
        <v>0</v>
      </c>
      <c r="AR426" s="79">
        <f t="shared" ref="AR426:AR489" si="349">DJ426*10</f>
        <v>0</v>
      </c>
      <c r="AS426" s="79">
        <f t="shared" ref="AS426:AS489" si="350">CT426</f>
        <v>0</v>
      </c>
      <c r="AT426" s="79">
        <f t="shared" ref="AT426:AT489" si="351">DC426</f>
        <v>0</v>
      </c>
      <c r="AU426" s="79">
        <f t="shared" ref="AU426:AU489" si="352">DL426*10</f>
        <v>0</v>
      </c>
      <c r="AV426" s="79">
        <f t="shared" ref="AV426:AV489" si="353">DN426*10</f>
        <v>0</v>
      </c>
      <c r="AW426" s="79">
        <f t="shared" ref="AW426:AW489" si="354">IF(DH426=3,1.25*DI426,IF(DH426=2,DI426,IF(DH426=1,0.5*DI426,0)))</f>
        <v>0</v>
      </c>
      <c r="AX426" s="128">
        <f t="shared" ref="AX426:AX489" si="355">DJ426+DK426</f>
        <v>0</v>
      </c>
      <c r="AY426" s="128"/>
      <c r="AZ426" s="128"/>
      <c r="BA426" s="128">
        <f t="shared" ref="BA426:BA489" si="356">DL426+DM426</f>
        <v>0</v>
      </c>
      <c r="BB426" s="128">
        <f t="shared" ref="BB426:BB489" si="357">DN426+DO426</f>
        <v>0</v>
      </c>
      <c r="BC426" s="80">
        <f t="shared" si="315"/>
        <v>0</v>
      </c>
      <c r="BD426" s="80">
        <f t="shared" si="316"/>
        <v>0</v>
      </c>
      <c r="BE426" s="80">
        <f t="shared" si="317"/>
        <v>0</v>
      </c>
      <c r="BF426" s="80">
        <f t="shared" si="318"/>
        <v>0</v>
      </c>
      <c r="BG426" s="80">
        <f t="shared" si="319"/>
        <v>0</v>
      </c>
      <c r="BH426" s="80">
        <f t="shared" si="320"/>
        <v>0</v>
      </c>
      <c r="BI426" s="4">
        <f t="shared" ref="BI426:BI489" si="358">SUM(AR426,AT426:AV426)</f>
        <v>0</v>
      </c>
      <c r="BJ426" s="4">
        <f t="shared" ref="BJ426:BJ489" si="359">SUM(AR426:AV426)</f>
        <v>0</v>
      </c>
      <c r="BK426" s="4">
        <f t="shared" ref="BK426:BK489" si="360">AW426</f>
        <v>0</v>
      </c>
      <c r="BL426" s="8" t="e">
        <f>VLOOKUP(CN426,'CIR Results'!$B$3:$L$42,2,FALSE)</f>
        <v>#N/A</v>
      </c>
      <c r="BM426" s="8" t="e">
        <f>VLOOKUP(CN426,'CIR Results'!$B$3:$L$42,3,FALSE)</f>
        <v>#N/A</v>
      </c>
      <c r="BN426" s="8" t="e">
        <f>VLOOKUP(CN426,'CIR Results'!$B$3:$L$42,4,FALSE)</f>
        <v>#N/A</v>
      </c>
      <c r="BO426" s="8" t="e">
        <f>VLOOKUP(CN426,'CIR Results'!$B$3:$L$42,5,FALSE)</f>
        <v>#N/A</v>
      </c>
      <c r="BP426" s="8" t="e">
        <f>VLOOKUP(CN426,'CIR Results'!$B$3:$L$42,6,FALSE)</f>
        <v>#N/A</v>
      </c>
      <c r="BQ426" s="8" t="e">
        <f>VLOOKUP(CN426,'CIR Results'!$B$3:$L$42,8,FALSE)</f>
        <v>#N/A</v>
      </c>
      <c r="BR426" s="8" t="e">
        <f>VLOOKUP(CN426,'CIR Results'!$B$3:$L$42,9,FALSE)</f>
        <v>#N/A</v>
      </c>
      <c r="BS426" s="8" t="e">
        <f>VLOOKUP(CN426,'CIR Results'!$B$3:$L$42,10,FALSE)</f>
        <v>#N/A</v>
      </c>
      <c r="BT426" s="8" t="e">
        <f>VLOOKUP(CN426,'CIR Results'!$B$3:$L$42,11,FALSE)</f>
        <v>#N/A</v>
      </c>
      <c r="BU426" s="136" t="e">
        <f>VLOOKUP(CN426,'CIR Team Info'!$B$5:$E$44,2,FALSE)</f>
        <v>#N/A</v>
      </c>
      <c r="BV426" s="136" t="e">
        <f>VLOOKUP(CN426,'CIR Team Info'!$B$5:$E$44,4,FALSE)</f>
        <v>#N/A</v>
      </c>
      <c r="BW426" s="136" t="str">
        <f t="shared" si="321"/>
        <v xml:space="preserve">0 0 0 </v>
      </c>
      <c r="BX426" s="168">
        <f>'Pit Scouting Data'!E385</f>
        <v>0</v>
      </c>
      <c r="BY426" s="168">
        <f>'Pit Scouting Data'!F385</f>
        <v>0</v>
      </c>
      <c r="BZ426" s="168">
        <f>'Pit Scouting Data'!G385</f>
        <v>0</v>
      </c>
      <c r="CA426" s="168">
        <f>'Pit Scouting Data'!H385</f>
        <v>0</v>
      </c>
      <c r="CB426" s="168">
        <f>'Pit Scouting Data'!I385</f>
        <v>0</v>
      </c>
      <c r="CC426" s="168">
        <f>'Pit Scouting Data'!J385</f>
        <v>0</v>
      </c>
      <c r="CD426" s="168">
        <f>'Pit Scouting Data'!K385</f>
        <v>0</v>
      </c>
      <c r="CE426" s="168">
        <f>'Pit Scouting Data'!L385</f>
        <v>0</v>
      </c>
      <c r="CF426" s="168">
        <f>'Pit Scouting Data'!M385</f>
        <v>0</v>
      </c>
      <c r="CG426" s="168">
        <f>'Pit Scouting Data'!N385</f>
        <v>0</v>
      </c>
      <c r="CH426" s="168">
        <f>'Pit Scouting Data'!O385</f>
        <v>0</v>
      </c>
      <c r="CI426" s="176">
        <f>'Pit Scouting Data'!P385</f>
        <v>0</v>
      </c>
      <c r="CJ426" s="176">
        <f>'Pit Scouting Data'!Q385</f>
        <v>0</v>
      </c>
      <c r="CK426" s="176">
        <f>'Pit Scouting Data'!R385</f>
        <v>0</v>
      </c>
      <c r="CL426" s="176">
        <f>'Pit Scouting Data'!S385</f>
        <v>0</v>
      </c>
      <c r="CM426" s="169">
        <f>'Pit Scouting Data'!A385</f>
        <v>0</v>
      </c>
      <c r="CN426" s="169">
        <f>'Pit Scouting Data'!B385</f>
        <v>0</v>
      </c>
      <c r="CO426" s="169">
        <f>'Pit Scouting Data'!C385</f>
        <v>0</v>
      </c>
      <c r="CP426" s="169">
        <f>'Pit Scouting Data'!D385</f>
        <v>0</v>
      </c>
      <c r="CQ426" s="169"/>
      <c r="CR426" s="169"/>
      <c r="CS426" s="169"/>
      <c r="CT426" s="169"/>
      <c r="CU426" s="169"/>
      <c r="CV426" s="169"/>
      <c r="CW426" s="169"/>
      <c r="CX426" s="169"/>
      <c r="CY426" s="169"/>
      <c r="CZ426" s="169"/>
      <c r="DA426" s="169"/>
      <c r="DB426" s="169"/>
      <c r="DC426" s="169"/>
      <c r="DD426" s="169"/>
      <c r="DE426" s="169"/>
      <c r="DF426" s="169"/>
      <c r="DG426" s="169"/>
      <c r="DH426" s="169"/>
      <c r="DI426" s="169"/>
      <c r="DJ426" s="2"/>
      <c r="DK426" s="2"/>
      <c r="DL426" s="2"/>
      <c r="DM426" s="2"/>
      <c r="DN426" s="2"/>
      <c r="DO426" s="2"/>
      <c r="DP426" s="169"/>
      <c r="DQ426" s="169"/>
      <c r="DR426" s="169"/>
      <c r="DS426" s="169"/>
      <c r="DT426" s="169"/>
      <c r="DU426" s="169"/>
      <c r="DV426" s="169"/>
      <c r="DW426" s="37"/>
      <c r="DX426" s="37"/>
      <c r="DZ426" s="153"/>
    </row>
    <row r="427" spans="1:130" s="164" customFormat="1" hidden="1" x14ac:dyDescent="0.25">
      <c r="A427" s="153">
        <f t="shared" si="322"/>
        <v>0</v>
      </c>
      <c r="B427" s="39"/>
      <c r="C427" s="39"/>
      <c r="D427" s="17">
        <f t="shared" si="323"/>
        <v>0</v>
      </c>
      <c r="E427" s="113">
        <f t="shared" si="324"/>
        <v>0</v>
      </c>
      <c r="F427" s="113">
        <f t="shared" si="325"/>
        <v>0</v>
      </c>
      <c r="G427" s="113">
        <f t="shared" si="326"/>
        <v>0</v>
      </c>
      <c r="H427" s="113">
        <f t="shared" si="327"/>
        <v>0</v>
      </c>
      <c r="I427" s="113">
        <f t="shared" si="328"/>
        <v>0</v>
      </c>
      <c r="J427" s="113">
        <f t="shared" si="329"/>
        <v>0</v>
      </c>
      <c r="K427" s="113">
        <f t="shared" si="330"/>
        <v>0</v>
      </c>
      <c r="L427" s="76">
        <v>8</v>
      </c>
      <c r="M427" s="76">
        <v>8</v>
      </c>
      <c r="N427" s="76">
        <v>6</v>
      </c>
      <c r="O427" s="76">
        <v>6</v>
      </c>
      <c r="P427" s="76">
        <v>6</v>
      </c>
      <c r="Q427" s="76">
        <v>2</v>
      </c>
      <c r="R427" s="76">
        <v>1</v>
      </c>
      <c r="S427" s="17">
        <f t="shared" si="331"/>
        <v>0</v>
      </c>
      <c r="T427" s="113">
        <f t="shared" si="332"/>
        <v>0</v>
      </c>
      <c r="U427" s="113">
        <f t="shared" si="333"/>
        <v>0</v>
      </c>
      <c r="V427" s="113">
        <f t="shared" si="334"/>
        <v>0</v>
      </c>
      <c r="W427" s="113">
        <f t="shared" si="335"/>
        <v>0</v>
      </c>
      <c r="X427" s="113">
        <f t="shared" si="336"/>
        <v>0</v>
      </c>
      <c r="Y427" s="113">
        <f t="shared" si="337"/>
        <v>0</v>
      </c>
      <c r="Z427" s="113">
        <f t="shared" si="338"/>
        <v>0</v>
      </c>
      <c r="AA427" s="76">
        <v>5</v>
      </c>
      <c r="AB427" s="76">
        <v>6</v>
      </c>
      <c r="AC427" s="76">
        <v>8</v>
      </c>
      <c r="AD427" s="76">
        <v>2</v>
      </c>
      <c r="AE427" s="76">
        <v>2</v>
      </c>
      <c r="AF427" s="76">
        <v>3</v>
      </c>
      <c r="AG427" s="76">
        <v>8</v>
      </c>
      <c r="AH427" s="131">
        <f t="shared" si="339"/>
        <v>0</v>
      </c>
      <c r="AI427" s="131">
        <f t="shared" si="340"/>
        <v>0</v>
      </c>
      <c r="AJ427" s="131">
        <f t="shared" si="341"/>
        <v>0</v>
      </c>
      <c r="AK427" s="131">
        <f t="shared" si="342"/>
        <v>0</v>
      </c>
      <c r="AL427" s="131">
        <f t="shared" si="343"/>
        <v>0</v>
      </c>
      <c r="AM427" s="131">
        <f t="shared" si="344"/>
        <v>0</v>
      </c>
      <c r="AN427" s="131">
        <f t="shared" si="345"/>
        <v>0</v>
      </c>
      <c r="AO427" s="115" t="b">
        <f t="shared" si="346"/>
        <v>0</v>
      </c>
      <c r="AP427" s="115" t="b">
        <f t="shared" si="347"/>
        <v>0</v>
      </c>
      <c r="AQ427" s="115" t="b">
        <f t="shared" si="348"/>
        <v>0</v>
      </c>
      <c r="AR427" s="79">
        <f t="shared" si="349"/>
        <v>0</v>
      </c>
      <c r="AS427" s="79">
        <f t="shared" si="350"/>
        <v>0</v>
      </c>
      <c r="AT427" s="79">
        <f t="shared" si="351"/>
        <v>0</v>
      </c>
      <c r="AU427" s="79">
        <f t="shared" si="352"/>
        <v>0</v>
      </c>
      <c r="AV427" s="79">
        <f t="shared" si="353"/>
        <v>0</v>
      </c>
      <c r="AW427" s="79">
        <f t="shared" si="354"/>
        <v>0</v>
      </c>
      <c r="AX427" s="128">
        <f t="shared" si="355"/>
        <v>0</v>
      </c>
      <c r="AY427" s="128"/>
      <c r="AZ427" s="128"/>
      <c r="BA427" s="128">
        <f t="shared" si="356"/>
        <v>0</v>
      </c>
      <c r="BB427" s="128">
        <f t="shared" si="357"/>
        <v>0</v>
      </c>
      <c r="BC427" s="80">
        <f t="shared" si="315"/>
        <v>0</v>
      </c>
      <c r="BD427" s="80">
        <f t="shared" si="316"/>
        <v>0</v>
      </c>
      <c r="BE427" s="80">
        <f t="shared" si="317"/>
        <v>0</v>
      </c>
      <c r="BF427" s="80">
        <f t="shared" si="318"/>
        <v>0</v>
      </c>
      <c r="BG427" s="80">
        <f t="shared" si="319"/>
        <v>0</v>
      </c>
      <c r="BH427" s="80">
        <f t="shared" si="320"/>
        <v>0</v>
      </c>
      <c r="BI427" s="4">
        <f t="shared" si="358"/>
        <v>0</v>
      </c>
      <c r="BJ427" s="4">
        <f t="shared" si="359"/>
        <v>0</v>
      </c>
      <c r="BK427" s="4">
        <f t="shared" si="360"/>
        <v>0</v>
      </c>
      <c r="BL427" s="8" t="e">
        <f>VLOOKUP(CN427,'CIR Results'!$B$3:$L$42,2,FALSE)</f>
        <v>#N/A</v>
      </c>
      <c r="BM427" s="8" t="e">
        <f>VLOOKUP(CN427,'CIR Results'!$B$3:$L$42,3,FALSE)</f>
        <v>#N/A</v>
      </c>
      <c r="BN427" s="8" t="e">
        <f>VLOOKUP(CN427,'CIR Results'!$B$3:$L$42,4,FALSE)</f>
        <v>#N/A</v>
      </c>
      <c r="BO427" s="8" t="e">
        <f>VLOOKUP(CN427,'CIR Results'!$B$3:$L$42,5,FALSE)</f>
        <v>#N/A</v>
      </c>
      <c r="BP427" s="8" t="e">
        <f>VLOOKUP(CN427,'CIR Results'!$B$3:$L$42,6,FALSE)</f>
        <v>#N/A</v>
      </c>
      <c r="BQ427" s="8" t="e">
        <f>VLOOKUP(CN427,'CIR Results'!$B$3:$L$42,8,FALSE)</f>
        <v>#N/A</v>
      </c>
      <c r="BR427" s="8" t="e">
        <f>VLOOKUP(CN427,'CIR Results'!$B$3:$L$42,9,FALSE)</f>
        <v>#N/A</v>
      </c>
      <c r="BS427" s="8" t="e">
        <f>VLOOKUP(CN427,'CIR Results'!$B$3:$L$42,10,FALSE)</f>
        <v>#N/A</v>
      </c>
      <c r="BT427" s="8" t="e">
        <f>VLOOKUP(CN427,'CIR Results'!$B$3:$L$42,11,FALSE)</f>
        <v>#N/A</v>
      </c>
      <c r="BU427" s="136" t="e">
        <f>VLOOKUP(CN427,'CIR Team Info'!$B$5:$E$44,2,FALSE)</f>
        <v>#N/A</v>
      </c>
      <c r="BV427" s="136" t="e">
        <f>VLOOKUP(CN427,'CIR Team Info'!$B$5:$E$44,4,FALSE)</f>
        <v>#N/A</v>
      </c>
      <c r="BW427" s="136" t="str">
        <f t="shared" si="321"/>
        <v xml:space="preserve">0 0 0 </v>
      </c>
      <c r="BX427" s="168">
        <f>'Pit Scouting Data'!E386</f>
        <v>0</v>
      </c>
      <c r="BY427" s="168">
        <f>'Pit Scouting Data'!F386</f>
        <v>0</v>
      </c>
      <c r="BZ427" s="168">
        <f>'Pit Scouting Data'!G386</f>
        <v>0</v>
      </c>
      <c r="CA427" s="168">
        <f>'Pit Scouting Data'!H386</f>
        <v>0</v>
      </c>
      <c r="CB427" s="168">
        <f>'Pit Scouting Data'!I386</f>
        <v>0</v>
      </c>
      <c r="CC427" s="168">
        <f>'Pit Scouting Data'!J386</f>
        <v>0</v>
      </c>
      <c r="CD427" s="168">
        <f>'Pit Scouting Data'!K386</f>
        <v>0</v>
      </c>
      <c r="CE427" s="168">
        <f>'Pit Scouting Data'!L386</f>
        <v>0</v>
      </c>
      <c r="CF427" s="168">
        <f>'Pit Scouting Data'!M386</f>
        <v>0</v>
      </c>
      <c r="CG427" s="168">
        <f>'Pit Scouting Data'!N386</f>
        <v>0</v>
      </c>
      <c r="CH427" s="168">
        <f>'Pit Scouting Data'!O386</f>
        <v>0</v>
      </c>
      <c r="CI427" s="176">
        <f>'Pit Scouting Data'!P386</f>
        <v>0</v>
      </c>
      <c r="CJ427" s="176">
        <f>'Pit Scouting Data'!Q386</f>
        <v>0</v>
      </c>
      <c r="CK427" s="176">
        <f>'Pit Scouting Data'!R386</f>
        <v>0</v>
      </c>
      <c r="CL427" s="176">
        <f>'Pit Scouting Data'!S386</f>
        <v>0</v>
      </c>
      <c r="CM427" s="169">
        <f>'Pit Scouting Data'!A386</f>
        <v>0</v>
      </c>
      <c r="CN427" s="169">
        <f>'Pit Scouting Data'!B386</f>
        <v>0</v>
      </c>
      <c r="CO427" s="169">
        <f>'Pit Scouting Data'!C386</f>
        <v>0</v>
      </c>
      <c r="CP427" s="169">
        <f>'Pit Scouting Data'!D386</f>
        <v>0</v>
      </c>
      <c r="CQ427" s="169"/>
      <c r="CR427" s="169"/>
      <c r="CS427" s="169"/>
      <c r="CT427" s="169"/>
      <c r="CU427" s="169"/>
      <c r="CV427" s="169"/>
      <c r="CW427" s="169"/>
      <c r="CX427" s="169"/>
      <c r="CY427" s="169"/>
      <c r="CZ427" s="169"/>
      <c r="DA427" s="169"/>
      <c r="DB427" s="169"/>
      <c r="DC427" s="169"/>
      <c r="DD427" s="169"/>
      <c r="DE427" s="169"/>
      <c r="DF427" s="169"/>
      <c r="DG427" s="169"/>
      <c r="DH427" s="169"/>
      <c r="DI427" s="169"/>
      <c r="DJ427" s="2"/>
      <c r="DK427" s="2"/>
      <c r="DL427" s="2"/>
      <c r="DM427" s="2"/>
      <c r="DN427" s="2"/>
      <c r="DO427" s="2"/>
      <c r="DP427" s="169"/>
      <c r="DQ427" s="169"/>
      <c r="DR427" s="169"/>
      <c r="DS427" s="169"/>
      <c r="DT427" s="169"/>
      <c r="DU427" s="169"/>
      <c r="DV427" s="169"/>
      <c r="DW427" s="37"/>
      <c r="DX427" s="37"/>
      <c r="DZ427" s="153"/>
    </row>
    <row r="428" spans="1:130" s="164" customFormat="1" hidden="1" x14ac:dyDescent="0.25">
      <c r="A428" s="153">
        <f t="shared" si="322"/>
        <v>0</v>
      </c>
      <c r="B428" s="39"/>
      <c r="C428" s="39"/>
      <c r="D428" s="17">
        <f t="shared" si="323"/>
        <v>0</v>
      </c>
      <c r="E428" s="113">
        <f t="shared" si="324"/>
        <v>0</v>
      </c>
      <c r="F428" s="113">
        <f t="shared" si="325"/>
        <v>0</v>
      </c>
      <c r="G428" s="113">
        <f t="shared" si="326"/>
        <v>0</v>
      </c>
      <c r="H428" s="113">
        <f t="shared" si="327"/>
        <v>0</v>
      </c>
      <c r="I428" s="113">
        <f t="shared" si="328"/>
        <v>0</v>
      </c>
      <c r="J428" s="113">
        <f t="shared" si="329"/>
        <v>0</v>
      </c>
      <c r="K428" s="113">
        <f t="shared" si="330"/>
        <v>0</v>
      </c>
      <c r="L428" s="76">
        <v>8</v>
      </c>
      <c r="M428" s="76">
        <v>8</v>
      </c>
      <c r="N428" s="76">
        <v>6</v>
      </c>
      <c r="O428" s="76">
        <v>6</v>
      </c>
      <c r="P428" s="76">
        <v>6</v>
      </c>
      <c r="Q428" s="76">
        <v>2</v>
      </c>
      <c r="R428" s="76">
        <v>1</v>
      </c>
      <c r="S428" s="17">
        <f t="shared" si="331"/>
        <v>0</v>
      </c>
      <c r="T428" s="113">
        <f t="shared" si="332"/>
        <v>0</v>
      </c>
      <c r="U428" s="113">
        <f t="shared" si="333"/>
        <v>0</v>
      </c>
      <c r="V428" s="113">
        <f t="shared" si="334"/>
        <v>0</v>
      </c>
      <c r="W428" s="113">
        <f t="shared" si="335"/>
        <v>0</v>
      </c>
      <c r="X428" s="113">
        <f t="shared" si="336"/>
        <v>0</v>
      </c>
      <c r="Y428" s="113">
        <f t="shared" si="337"/>
        <v>0</v>
      </c>
      <c r="Z428" s="113">
        <f t="shared" si="338"/>
        <v>0</v>
      </c>
      <c r="AA428" s="76">
        <v>5</v>
      </c>
      <c r="AB428" s="76">
        <v>6</v>
      </c>
      <c r="AC428" s="76">
        <v>8</v>
      </c>
      <c r="AD428" s="76">
        <v>2</v>
      </c>
      <c r="AE428" s="76">
        <v>2</v>
      </c>
      <c r="AF428" s="76">
        <v>3</v>
      </c>
      <c r="AG428" s="76">
        <v>8</v>
      </c>
      <c r="AH428" s="131">
        <f t="shared" si="339"/>
        <v>0</v>
      </c>
      <c r="AI428" s="131">
        <f t="shared" si="340"/>
        <v>0</v>
      </c>
      <c r="AJ428" s="131">
        <f t="shared" si="341"/>
        <v>0</v>
      </c>
      <c r="AK428" s="131">
        <f t="shared" si="342"/>
        <v>0</v>
      </c>
      <c r="AL428" s="131">
        <f t="shared" si="343"/>
        <v>0</v>
      </c>
      <c r="AM428" s="131">
        <f t="shared" si="344"/>
        <v>0</v>
      </c>
      <c r="AN428" s="131">
        <f t="shared" si="345"/>
        <v>0</v>
      </c>
      <c r="AO428" s="115" t="b">
        <f t="shared" si="346"/>
        <v>0</v>
      </c>
      <c r="AP428" s="115" t="b">
        <f t="shared" si="347"/>
        <v>0</v>
      </c>
      <c r="AQ428" s="115" t="b">
        <f t="shared" si="348"/>
        <v>0</v>
      </c>
      <c r="AR428" s="79">
        <f t="shared" si="349"/>
        <v>0</v>
      </c>
      <c r="AS428" s="79">
        <f t="shared" si="350"/>
        <v>0</v>
      </c>
      <c r="AT428" s="79">
        <f t="shared" si="351"/>
        <v>0</v>
      </c>
      <c r="AU428" s="79">
        <f t="shared" si="352"/>
        <v>0</v>
      </c>
      <c r="AV428" s="79">
        <f t="shared" si="353"/>
        <v>0</v>
      </c>
      <c r="AW428" s="79">
        <f t="shared" si="354"/>
        <v>0</v>
      </c>
      <c r="AX428" s="128">
        <f t="shared" si="355"/>
        <v>0</v>
      </c>
      <c r="AY428" s="128"/>
      <c r="AZ428" s="128"/>
      <c r="BA428" s="128">
        <f t="shared" si="356"/>
        <v>0</v>
      </c>
      <c r="BB428" s="128">
        <f t="shared" si="357"/>
        <v>0</v>
      </c>
      <c r="BC428" s="80">
        <f t="shared" si="315"/>
        <v>0</v>
      </c>
      <c r="BD428" s="80">
        <f t="shared" si="316"/>
        <v>0</v>
      </c>
      <c r="BE428" s="80">
        <f t="shared" si="317"/>
        <v>0</v>
      </c>
      <c r="BF428" s="80">
        <f t="shared" si="318"/>
        <v>0</v>
      </c>
      <c r="BG428" s="80">
        <f t="shared" si="319"/>
        <v>0</v>
      </c>
      <c r="BH428" s="80">
        <f t="shared" si="320"/>
        <v>0</v>
      </c>
      <c r="BI428" s="4">
        <f t="shared" si="358"/>
        <v>0</v>
      </c>
      <c r="BJ428" s="4">
        <f t="shared" si="359"/>
        <v>0</v>
      </c>
      <c r="BK428" s="4">
        <f t="shared" si="360"/>
        <v>0</v>
      </c>
      <c r="BL428" s="8" t="e">
        <f>VLOOKUP(CN428,'CIR Results'!$B$3:$L$42,2,FALSE)</f>
        <v>#N/A</v>
      </c>
      <c r="BM428" s="8" t="e">
        <f>VLOOKUP(CN428,'CIR Results'!$B$3:$L$42,3,FALSE)</f>
        <v>#N/A</v>
      </c>
      <c r="BN428" s="8" t="e">
        <f>VLOOKUP(CN428,'CIR Results'!$B$3:$L$42,4,FALSE)</f>
        <v>#N/A</v>
      </c>
      <c r="BO428" s="8" t="e">
        <f>VLOOKUP(CN428,'CIR Results'!$B$3:$L$42,5,FALSE)</f>
        <v>#N/A</v>
      </c>
      <c r="BP428" s="8" t="e">
        <f>VLOOKUP(CN428,'CIR Results'!$B$3:$L$42,6,FALSE)</f>
        <v>#N/A</v>
      </c>
      <c r="BQ428" s="8" t="e">
        <f>VLOOKUP(CN428,'CIR Results'!$B$3:$L$42,8,FALSE)</f>
        <v>#N/A</v>
      </c>
      <c r="BR428" s="8" t="e">
        <f>VLOOKUP(CN428,'CIR Results'!$B$3:$L$42,9,FALSE)</f>
        <v>#N/A</v>
      </c>
      <c r="BS428" s="8" t="e">
        <f>VLOOKUP(CN428,'CIR Results'!$B$3:$L$42,10,FALSE)</f>
        <v>#N/A</v>
      </c>
      <c r="BT428" s="8" t="e">
        <f>VLOOKUP(CN428,'CIR Results'!$B$3:$L$42,11,FALSE)</f>
        <v>#N/A</v>
      </c>
      <c r="BU428" s="136" t="e">
        <f>VLOOKUP(CN428,'CIR Team Info'!$B$5:$E$44,2,FALSE)</f>
        <v>#N/A</v>
      </c>
      <c r="BV428" s="136" t="e">
        <f>VLOOKUP(CN428,'CIR Team Info'!$B$5:$E$44,4,FALSE)</f>
        <v>#N/A</v>
      </c>
      <c r="BW428" s="136" t="str">
        <f t="shared" si="321"/>
        <v xml:space="preserve">0 0 0 </v>
      </c>
      <c r="BX428" s="168">
        <f>'Pit Scouting Data'!E387</f>
        <v>0</v>
      </c>
      <c r="BY428" s="168">
        <f>'Pit Scouting Data'!F387</f>
        <v>0</v>
      </c>
      <c r="BZ428" s="168">
        <f>'Pit Scouting Data'!G387</f>
        <v>0</v>
      </c>
      <c r="CA428" s="168">
        <f>'Pit Scouting Data'!H387</f>
        <v>0</v>
      </c>
      <c r="CB428" s="168">
        <f>'Pit Scouting Data'!I387</f>
        <v>0</v>
      </c>
      <c r="CC428" s="168">
        <f>'Pit Scouting Data'!J387</f>
        <v>0</v>
      </c>
      <c r="CD428" s="168">
        <f>'Pit Scouting Data'!K387</f>
        <v>0</v>
      </c>
      <c r="CE428" s="168">
        <f>'Pit Scouting Data'!L387</f>
        <v>0</v>
      </c>
      <c r="CF428" s="168">
        <f>'Pit Scouting Data'!M387</f>
        <v>0</v>
      </c>
      <c r="CG428" s="168">
        <f>'Pit Scouting Data'!N387</f>
        <v>0</v>
      </c>
      <c r="CH428" s="168">
        <f>'Pit Scouting Data'!O387</f>
        <v>0</v>
      </c>
      <c r="CI428" s="176">
        <f>'Pit Scouting Data'!P387</f>
        <v>0</v>
      </c>
      <c r="CJ428" s="176">
        <f>'Pit Scouting Data'!Q387</f>
        <v>0</v>
      </c>
      <c r="CK428" s="176">
        <f>'Pit Scouting Data'!R387</f>
        <v>0</v>
      </c>
      <c r="CL428" s="176">
        <f>'Pit Scouting Data'!S387</f>
        <v>0</v>
      </c>
      <c r="CM428" s="169">
        <f>'Pit Scouting Data'!A387</f>
        <v>0</v>
      </c>
      <c r="CN428" s="169">
        <f>'Pit Scouting Data'!B387</f>
        <v>0</v>
      </c>
      <c r="CO428" s="169">
        <f>'Pit Scouting Data'!C387</f>
        <v>0</v>
      </c>
      <c r="CP428" s="169">
        <f>'Pit Scouting Data'!D387</f>
        <v>0</v>
      </c>
      <c r="CQ428" s="169"/>
      <c r="CR428" s="169"/>
      <c r="CS428" s="169"/>
      <c r="CT428" s="169"/>
      <c r="CU428" s="169"/>
      <c r="CV428" s="169"/>
      <c r="CW428" s="169"/>
      <c r="CX428" s="169"/>
      <c r="CY428" s="169"/>
      <c r="CZ428" s="169"/>
      <c r="DA428" s="169"/>
      <c r="DB428" s="169"/>
      <c r="DC428" s="169"/>
      <c r="DD428" s="169"/>
      <c r="DE428" s="169"/>
      <c r="DF428" s="169"/>
      <c r="DG428" s="169"/>
      <c r="DH428" s="169"/>
      <c r="DI428" s="169"/>
      <c r="DJ428" s="2"/>
      <c r="DK428" s="2"/>
      <c r="DL428" s="2"/>
      <c r="DM428" s="2"/>
      <c r="DN428" s="2"/>
      <c r="DO428" s="2"/>
      <c r="DP428" s="169"/>
      <c r="DQ428" s="169"/>
      <c r="DR428" s="169"/>
      <c r="DS428" s="169"/>
      <c r="DT428" s="169"/>
      <c r="DU428" s="169"/>
      <c r="DV428" s="169"/>
      <c r="DW428" s="37"/>
      <c r="DX428" s="37"/>
      <c r="DZ428" s="153"/>
    </row>
    <row r="429" spans="1:130" s="164" customFormat="1" hidden="1" x14ac:dyDescent="0.25">
      <c r="A429" s="153">
        <f t="shared" si="322"/>
        <v>0</v>
      </c>
      <c r="B429" s="39"/>
      <c r="C429" s="39"/>
      <c r="D429" s="17">
        <f t="shared" si="323"/>
        <v>0</v>
      </c>
      <c r="E429" s="113">
        <f t="shared" si="324"/>
        <v>0</v>
      </c>
      <c r="F429" s="113">
        <f t="shared" si="325"/>
        <v>0</v>
      </c>
      <c r="G429" s="113">
        <f t="shared" si="326"/>
        <v>0</v>
      </c>
      <c r="H429" s="113">
        <f t="shared" si="327"/>
        <v>0</v>
      </c>
      <c r="I429" s="113">
        <f t="shared" si="328"/>
        <v>0</v>
      </c>
      <c r="J429" s="113">
        <f t="shared" si="329"/>
        <v>0</v>
      </c>
      <c r="K429" s="113">
        <f t="shared" si="330"/>
        <v>0</v>
      </c>
      <c r="L429" s="76">
        <v>8</v>
      </c>
      <c r="M429" s="76">
        <v>8</v>
      </c>
      <c r="N429" s="76">
        <v>6</v>
      </c>
      <c r="O429" s="76">
        <v>6</v>
      </c>
      <c r="P429" s="76">
        <v>6</v>
      </c>
      <c r="Q429" s="76">
        <v>2</v>
      </c>
      <c r="R429" s="76">
        <v>1</v>
      </c>
      <c r="S429" s="17">
        <f t="shared" si="331"/>
        <v>0</v>
      </c>
      <c r="T429" s="113">
        <f t="shared" si="332"/>
        <v>0</v>
      </c>
      <c r="U429" s="113">
        <f t="shared" si="333"/>
        <v>0</v>
      </c>
      <c r="V429" s="113">
        <f t="shared" si="334"/>
        <v>0</v>
      </c>
      <c r="W429" s="113">
        <f t="shared" si="335"/>
        <v>0</v>
      </c>
      <c r="X429" s="113">
        <f t="shared" si="336"/>
        <v>0</v>
      </c>
      <c r="Y429" s="113">
        <f t="shared" si="337"/>
        <v>0</v>
      </c>
      <c r="Z429" s="113">
        <f t="shared" si="338"/>
        <v>0</v>
      </c>
      <c r="AA429" s="76">
        <v>5</v>
      </c>
      <c r="AB429" s="76">
        <v>6</v>
      </c>
      <c r="AC429" s="76">
        <v>8</v>
      </c>
      <c r="AD429" s="76">
        <v>2</v>
      </c>
      <c r="AE429" s="76">
        <v>2</v>
      </c>
      <c r="AF429" s="76">
        <v>3</v>
      </c>
      <c r="AG429" s="76">
        <v>8</v>
      </c>
      <c r="AH429" s="131">
        <f t="shared" si="339"/>
        <v>0</v>
      </c>
      <c r="AI429" s="131">
        <f t="shared" si="340"/>
        <v>0</v>
      </c>
      <c r="AJ429" s="131">
        <f t="shared" si="341"/>
        <v>0</v>
      </c>
      <c r="AK429" s="131">
        <f t="shared" si="342"/>
        <v>0</v>
      </c>
      <c r="AL429" s="131">
        <f t="shared" si="343"/>
        <v>0</v>
      </c>
      <c r="AM429" s="131">
        <f t="shared" si="344"/>
        <v>0</v>
      </c>
      <c r="AN429" s="131">
        <f t="shared" si="345"/>
        <v>0</v>
      </c>
      <c r="AO429" s="115" t="b">
        <f t="shared" si="346"/>
        <v>0</v>
      </c>
      <c r="AP429" s="115" t="b">
        <f t="shared" si="347"/>
        <v>0</v>
      </c>
      <c r="AQ429" s="115" t="b">
        <f t="shared" si="348"/>
        <v>0</v>
      </c>
      <c r="AR429" s="79">
        <f t="shared" si="349"/>
        <v>0</v>
      </c>
      <c r="AS429" s="79">
        <f t="shared" si="350"/>
        <v>0</v>
      </c>
      <c r="AT429" s="79">
        <f t="shared" si="351"/>
        <v>0</v>
      </c>
      <c r="AU429" s="79">
        <f t="shared" si="352"/>
        <v>0</v>
      </c>
      <c r="AV429" s="79">
        <f t="shared" si="353"/>
        <v>0</v>
      </c>
      <c r="AW429" s="79">
        <f t="shared" si="354"/>
        <v>0</v>
      </c>
      <c r="AX429" s="128">
        <f t="shared" si="355"/>
        <v>0</v>
      </c>
      <c r="AY429" s="128"/>
      <c r="AZ429" s="128"/>
      <c r="BA429" s="128">
        <f t="shared" si="356"/>
        <v>0</v>
      </c>
      <c r="BB429" s="128">
        <f t="shared" si="357"/>
        <v>0</v>
      </c>
      <c r="BC429" s="80">
        <f t="shared" si="315"/>
        <v>0</v>
      </c>
      <c r="BD429" s="80">
        <f t="shared" si="316"/>
        <v>0</v>
      </c>
      <c r="BE429" s="80">
        <f t="shared" si="317"/>
        <v>0</v>
      </c>
      <c r="BF429" s="80">
        <f t="shared" si="318"/>
        <v>0</v>
      </c>
      <c r="BG429" s="80">
        <f t="shared" si="319"/>
        <v>0</v>
      </c>
      <c r="BH429" s="80">
        <f t="shared" si="320"/>
        <v>0</v>
      </c>
      <c r="BI429" s="4">
        <f t="shared" si="358"/>
        <v>0</v>
      </c>
      <c r="BJ429" s="4">
        <f t="shared" si="359"/>
        <v>0</v>
      </c>
      <c r="BK429" s="4">
        <f t="shared" si="360"/>
        <v>0</v>
      </c>
      <c r="BL429" s="8" t="e">
        <f>VLOOKUP(CN429,'CIR Results'!$B$3:$L$42,2,FALSE)</f>
        <v>#N/A</v>
      </c>
      <c r="BM429" s="8" t="e">
        <f>VLOOKUP(CN429,'CIR Results'!$B$3:$L$42,3,FALSE)</f>
        <v>#N/A</v>
      </c>
      <c r="BN429" s="8" t="e">
        <f>VLOOKUP(CN429,'CIR Results'!$B$3:$L$42,4,FALSE)</f>
        <v>#N/A</v>
      </c>
      <c r="BO429" s="8" t="e">
        <f>VLOOKUP(CN429,'CIR Results'!$B$3:$L$42,5,FALSE)</f>
        <v>#N/A</v>
      </c>
      <c r="BP429" s="8" t="e">
        <f>VLOOKUP(CN429,'CIR Results'!$B$3:$L$42,6,FALSE)</f>
        <v>#N/A</v>
      </c>
      <c r="BQ429" s="8" t="e">
        <f>VLOOKUP(CN429,'CIR Results'!$B$3:$L$42,8,FALSE)</f>
        <v>#N/A</v>
      </c>
      <c r="BR429" s="8" t="e">
        <f>VLOOKUP(CN429,'CIR Results'!$B$3:$L$42,9,FALSE)</f>
        <v>#N/A</v>
      </c>
      <c r="BS429" s="8" t="e">
        <f>VLOOKUP(CN429,'CIR Results'!$B$3:$L$42,10,FALSE)</f>
        <v>#N/A</v>
      </c>
      <c r="BT429" s="8" t="e">
        <f>VLOOKUP(CN429,'CIR Results'!$B$3:$L$42,11,FALSE)</f>
        <v>#N/A</v>
      </c>
      <c r="BU429" s="136" t="e">
        <f>VLOOKUP(CN429,'CIR Team Info'!$B$5:$E$44,2,FALSE)</f>
        <v>#N/A</v>
      </c>
      <c r="BV429" s="136" t="e">
        <f>VLOOKUP(CN429,'CIR Team Info'!$B$5:$E$44,4,FALSE)</f>
        <v>#N/A</v>
      </c>
      <c r="BW429" s="136" t="str">
        <f t="shared" si="321"/>
        <v xml:space="preserve">0 0 0 </v>
      </c>
      <c r="BX429" s="168">
        <f>'Pit Scouting Data'!E388</f>
        <v>0</v>
      </c>
      <c r="BY429" s="168">
        <f>'Pit Scouting Data'!F388</f>
        <v>0</v>
      </c>
      <c r="BZ429" s="168">
        <f>'Pit Scouting Data'!G388</f>
        <v>0</v>
      </c>
      <c r="CA429" s="168">
        <f>'Pit Scouting Data'!H388</f>
        <v>0</v>
      </c>
      <c r="CB429" s="168">
        <f>'Pit Scouting Data'!I388</f>
        <v>0</v>
      </c>
      <c r="CC429" s="168">
        <f>'Pit Scouting Data'!J388</f>
        <v>0</v>
      </c>
      <c r="CD429" s="168">
        <f>'Pit Scouting Data'!K388</f>
        <v>0</v>
      </c>
      <c r="CE429" s="168">
        <f>'Pit Scouting Data'!L388</f>
        <v>0</v>
      </c>
      <c r="CF429" s="168">
        <f>'Pit Scouting Data'!M388</f>
        <v>0</v>
      </c>
      <c r="CG429" s="168">
        <f>'Pit Scouting Data'!N388</f>
        <v>0</v>
      </c>
      <c r="CH429" s="168">
        <f>'Pit Scouting Data'!O388</f>
        <v>0</v>
      </c>
      <c r="CI429" s="176">
        <f>'Pit Scouting Data'!P388</f>
        <v>0</v>
      </c>
      <c r="CJ429" s="176">
        <f>'Pit Scouting Data'!Q388</f>
        <v>0</v>
      </c>
      <c r="CK429" s="176">
        <f>'Pit Scouting Data'!R388</f>
        <v>0</v>
      </c>
      <c r="CL429" s="176">
        <f>'Pit Scouting Data'!S388</f>
        <v>0</v>
      </c>
      <c r="CM429" s="169">
        <f>'Pit Scouting Data'!A388</f>
        <v>0</v>
      </c>
      <c r="CN429" s="169">
        <f>'Pit Scouting Data'!B388</f>
        <v>0</v>
      </c>
      <c r="CO429" s="169">
        <f>'Pit Scouting Data'!C388</f>
        <v>0</v>
      </c>
      <c r="CP429" s="169">
        <f>'Pit Scouting Data'!D388</f>
        <v>0</v>
      </c>
      <c r="CQ429" s="169"/>
      <c r="CR429" s="169"/>
      <c r="CS429" s="169"/>
      <c r="CT429" s="169"/>
      <c r="CU429" s="169"/>
      <c r="CV429" s="169"/>
      <c r="CW429" s="169"/>
      <c r="CX429" s="169"/>
      <c r="CY429" s="169"/>
      <c r="CZ429" s="169"/>
      <c r="DA429" s="169"/>
      <c r="DB429" s="169"/>
      <c r="DC429" s="169"/>
      <c r="DD429" s="169"/>
      <c r="DE429" s="169"/>
      <c r="DF429" s="169"/>
      <c r="DG429" s="169"/>
      <c r="DH429" s="169"/>
      <c r="DI429" s="169"/>
      <c r="DJ429" s="2"/>
      <c r="DK429" s="2"/>
      <c r="DL429" s="2"/>
      <c r="DM429" s="2"/>
      <c r="DN429" s="2"/>
      <c r="DO429" s="2"/>
      <c r="DP429" s="169"/>
      <c r="DQ429" s="169"/>
      <c r="DR429" s="169"/>
      <c r="DS429" s="169"/>
      <c r="DT429" s="169"/>
      <c r="DU429" s="169"/>
      <c r="DV429" s="169"/>
      <c r="DW429" s="37"/>
      <c r="DX429" s="37"/>
      <c r="DZ429" s="153"/>
    </row>
    <row r="430" spans="1:130" s="164" customFormat="1" hidden="1" x14ac:dyDescent="0.25">
      <c r="A430" s="153">
        <f t="shared" si="322"/>
        <v>0</v>
      </c>
      <c r="B430" s="39"/>
      <c r="C430" s="39"/>
      <c r="D430" s="17">
        <f t="shared" si="323"/>
        <v>0</v>
      </c>
      <c r="E430" s="113">
        <f t="shared" si="324"/>
        <v>0</v>
      </c>
      <c r="F430" s="113">
        <f t="shared" si="325"/>
        <v>0</v>
      </c>
      <c r="G430" s="113">
        <f t="shared" si="326"/>
        <v>0</v>
      </c>
      <c r="H430" s="113">
        <f t="shared" si="327"/>
        <v>0</v>
      </c>
      <c r="I430" s="113">
        <f t="shared" si="328"/>
        <v>0</v>
      </c>
      <c r="J430" s="113">
        <f t="shared" si="329"/>
        <v>0</v>
      </c>
      <c r="K430" s="113">
        <f t="shared" si="330"/>
        <v>0</v>
      </c>
      <c r="L430" s="76">
        <v>8</v>
      </c>
      <c r="M430" s="76">
        <v>8</v>
      </c>
      <c r="N430" s="76">
        <v>6</v>
      </c>
      <c r="O430" s="76">
        <v>6</v>
      </c>
      <c r="P430" s="76">
        <v>6</v>
      </c>
      <c r="Q430" s="76">
        <v>2</v>
      </c>
      <c r="R430" s="76">
        <v>1</v>
      </c>
      <c r="S430" s="17">
        <f t="shared" si="331"/>
        <v>0</v>
      </c>
      <c r="T430" s="113">
        <f t="shared" si="332"/>
        <v>0</v>
      </c>
      <c r="U430" s="113">
        <f t="shared" si="333"/>
        <v>0</v>
      </c>
      <c r="V430" s="113">
        <f t="shared" si="334"/>
        <v>0</v>
      </c>
      <c r="W430" s="113">
        <f t="shared" si="335"/>
        <v>0</v>
      </c>
      <c r="X430" s="113">
        <f t="shared" si="336"/>
        <v>0</v>
      </c>
      <c r="Y430" s="113">
        <f t="shared" si="337"/>
        <v>0</v>
      </c>
      <c r="Z430" s="113">
        <f t="shared" si="338"/>
        <v>0</v>
      </c>
      <c r="AA430" s="76">
        <v>5</v>
      </c>
      <c r="AB430" s="76">
        <v>6</v>
      </c>
      <c r="AC430" s="76">
        <v>8</v>
      </c>
      <c r="AD430" s="76">
        <v>2</v>
      </c>
      <c r="AE430" s="76">
        <v>2</v>
      </c>
      <c r="AF430" s="76">
        <v>3</v>
      </c>
      <c r="AG430" s="76">
        <v>8</v>
      </c>
      <c r="AH430" s="131">
        <f t="shared" si="339"/>
        <v>0</v>
      </c>
      <c r="AI430" s="131">
        <f t="shared" si="340"/>
        <v>0</v>
      </c>
      <c r="AJ430" s="131">
        <f t="shared" si="341"/>
        <v>0</v>
      </c>
      <c r="AK430" s="131">
        <f t="shared" si="342"/>
        <v>0</v>
      </c>
      <c r="AL430" s="131">
        <f t="shared" si="343"/>
        <v>0</v>
      </c>
      <c r="AM430" s="131">
        <f t="shared" si="344"/>
        <v>0</v>
      </c>
      <c r="AN430" s="131">
        <f t="shared" si="345"/>
        <v>0</v>
      </c>
      <c r="AO430" s="115" t="b">
        <f t="shared" si="346"/>
        <v>0</v>
      </c>
      <c r="AP430" s="115" t="b">
        <f t="shared" si="347"/>
        <v>0</v>
      </c>
      <c r="AQ430" s="115" t="b">
        <f t="shared" si="348"/>
        <v>0</v>
      </c>
      <c r="AR430" s="79">
        <f t="shared" si="349"/>
        <v>0</v>
      </c>
      <c r="AS430" s="79">
        <f t="shared" si="350"/>
        <v>0</v>
      </c>
      <c r="AT430" s="79">
        <f t="shared" si="351"/>
        <v>0</v>
      </c>
      <c r="AU430" s="79">
        <f t="shared" si="352"/>
        <v>0</v>
      </c>
      <c r="AV430" s="79">
        <f t="shared" si="353"/>
        <v>0</v>
      </c>
      <c r="AW430" s="79">
        <f t="shared" si="354"/>
        <v>0</v>
      </c>
      <c r="AX430" s="128">
        <f t="shared" si="355"/>
        <v>0</v>
      </c>
      <c r="AY430" s="128"/>
      <c r="AZ430" s="128"/>
      <c r="BA430" s="128">
        <f t="shared" si="356"/>
        <v>0</v>
      </c>
      <c r="BB430" s="128">
        <f t="shared" si="357"/>
        <v>0</v>
      </c>
      <c r="BC430" s="80">
        <f t="shared" si="315"/>
        <v>0</v>
      </c>
      <c r="BD430" s="80">
        <f t="shared" si="316"/>
        <v>0</v>
      </c>
      <c r="BE430" s="80">
        <f t="shared" si="317"/>
        <v>0</v>
      </c>
      <c r="BF430" s="80">
        <f t="shared" si="318"/>
        <v>0</v>
      </c>
      <c r="BG430" s="80">
        <f t="shared" si="319"/>
        <v>0</v>
      </c>
      <c r="BH430" s="80">
        <f t="shared" si="320"/>
        <v>0</v>
      </c>
      <c r="BI430" s="4">
        <f t="shared" si="358"/>
        <v>0</v>
      </c>
      <c r="BJ430" s="4">
        <f t="shared" si="359"/>
        <v>0</v>
      </c>
      <c r="BK430" s="4">
        <f t="shared" si="360"/>
        <v>0</v>
      </c>
      <c r="BL430" s="8" t="e">
        <f>VLOOKUP(CN430,'CIR Results'!$B$3:$L$42,2,FALSE)</f>
        <v>#N/A</v>
      </c>
      <c r="BM430" s="8" t="e">
        <f>VLOOKUP(CN430,'CIR Results'!$B$3:$L$42,3,FALSE)</f>
        <v>#N/A</v>
      </c>
      <c r="BN430" s="8" t="e">
        <f>VLOOKUP(CN430,'CIR Results'!$B$3:$L$42,4,FALSE)</f>
        <v>#N/A</v>
      </c>
      <c r="BO430" s="8" t="e">
        <f>VLOOKUP(CN430,'CIR Results'!$B$3:$L$42,5,FALSE)</f>
        <v>#N/A</v>
      </c>
      <c r="BP430" s="8" t="e">
        <f>VLOOKUP(CN430,'CIR Results'!$B$3:$L$42,6,FALSE)</f>
        <v>#N/A</v>
      </c>
      <c r="BQ430" s="8" t="e">
        <f>VLOOKUP(CN430,'CIR Results'!$B$3:$L$42,8,FALSE)</f>
        <v>#N/A</v>
      </c>
      <c r="BR430" s="8" t="e">
        <f>VLOOKUP(CN430,'CIR Results'!$B$3:$L$42,9,FALSE)</f>
        <v>#N/A</v>
      </c>
      <c r="BS430" s="8" t="e">
        <f>VLOOKUP(CN430,'CIR Results'!$B$3:$L$42,10,FALSE)</f>
        <v>#N/A</v>
      </c>
      <c r="BT430" s="8" t="e">
        <f>VLOOKUP(CN430,'CIR Results'!$B$3:$L$42,11,FALSE)</f>
        <v>#N/A</v>
      </c>
      <c r="BU430" s="136" t="e">
        <f>VLOOKUP(CN430,'CIR Team Info'!$B$5:$E$44,2,FALSE)</f>
        <v>#N/A</v>
      </c>
      <c r="BV430" s="136" t="e">
        <f>VLOOKUP(CN430,'CIR Team Info'!$B$5:$E$44,4,FALSE)</f>
        <v>#N/A</v>
      </c>
      <c r="BW430" s="136" t="str">
        <f t="shared" si="321"/>
        <v xml:space="preserve">0 0 0 </v>
      </c>
      <c r="BX430" s="168">
        <f>'Pit Scouting Data'!E389</f>
        <v>0</v>
      </c>
      <c r="BY430" s="168">
        <f>'Pit Scouting Data'!F389</f>
        <v>0</v>
      </c>
      <c r="BZ430" s="168">
        <f>'Pit Scouting Data'!G389</f>
        <v>0</v>
      </c>
      <c r="CA430" s="168">
        <f>'Pit Scouting Data'!H389</f>
        <v>0</v>
      </c>
      <c r="CB430" s="168">
        <f>'Pit Scouting Data'!I389</f>
        <v>0</v>
      </c>
      <c r="CC430" s="168">
        <f>'Pit Scouting Data'!J389</f>
        <v>0</v>
      </c>
      <c r="CD430" s="168">
        <f>'Pit Scouting Data'!K389</f>
        <v>0</v>
      </c>
      <c r="CE430" s="168">
        <f>'Pit Scouting Data'!L389</f>
        <v>0</v>
      </c>
      <c r="CF430" s="168">
        <f>'Pit Scouting Data'!M389</f>
        <v>0</v>
      </c>
      <c r="CG430" s="168">
        <f>'Pit Scouting Data'!N389</f>
        <v>0</v>
      </c>
      <c r="CH430" s="168">
        <f>'Pit Scouting Data'!O389</f>
        <v>0</v>
      </c>
      <c r="CI430" s="176">
        <f>'Pit Scouting Data'!P389</f>
        <v>0</v>
      </c>
      <c r="CJ430" s="176">
        <f>'Pit Scouting Data'!Q389</f>
        <v>0</v>
      </c>
      <c r="CK430" s="176">
        <f>'Pit Scouting Data'!R389</f>
        <v>0</v>
      </c>
      <c r="CL430" s="176">
        <f>'Pit Scouting Data'!S389</f>
        <v>0</v>
      </c>
      <c r="CM430" s="169">
        <f>'Pit Scouting Data'!A389</f>
        <v>0</v>
      </c>
      <c r="CN430" s="169">
        <f>'Pit Scouting Data'!B389</f>
        <v>0</v>
      </c>
      <c r="CO430" s="169">
        <f>'Pit Scouting Data'!C389</f>
        <v>0</v>
      </c>
      <c r="CP430" s="169">
        <f>'Pit Scouting Data'!D389</f>
        <v>0</v>
      </c>
      <c r="CQ430" s="169"/>
      <c r="CR430" s="169"/>
      <c r="CS430" s="169"/>
      <c r="CT430" s="169"/>
      <c r="CU430" s="169"/>
      <c r="CV430" s="169"/>
      <c r="CW430" s="169"/>
      <c r="CX430" s="169"/>
      <c r="CY430" s="169"/>
      <c r="CZ430" s="169"/>
      <c r="DA430" s="169"/>
      <c r="DB430" s="169"/>
      <c r="DC430" s="169"/>
      <c r="DD430" s="169"/>
      <c r="DE430" s="169"/>
      <c r="DF430" s="169"/>
      <c r="DG430" s="169"/>
      <c r="DH430" s="169"/>
      <c r="DI430" s="169"/>
      <c r="DJ430" s="2"/>
      <c r="DK430" s="2"/>
      <c r="DL430" s="2"/>
      <c r="DM430" s="2"/>
      <c r="DN430" s="2"/>
      <c r="DO430" s="2"/>
      <c r="DP430" s="169"/>
      <c r="DQ430" s="169"/>
      <c r="DR430" s="169"/>
      <c r="DS430" s="169"/>
      <c r="DT430" s="169"/>
      <c r="DU430" s="169"/>
      <c r="DV430" s="169"/>
      <c r="DW430" s="37"/>
      <c r="DX430" s="37"/>
      <c r="DZ430" s="153"/>
    </row>
    <row r="431" spans="1:130" s="164" customFormat="1" hidden="1" x14ac:dyDescent="0.25">
      <c r="A431" s="153">
        <f t="shared" si="322"/>
        <v>0</v>
      </c>
      <c r="B431" s="39"/>
      <c r="C431" s="39"/>
      <c r="D431" s="17">
        <f t="shared" si="323"/>
        <v>0</v>
      </c>
      <c r="E431" s="113">
        <f t="shared" si="324"/>
        <v>0</v>
      </c>
      <c r="F431" s="113">
        <f t="shared" si="325"/>
        <v>0</v>
      </c>
      <c r="G431" s="113">
        <f t="shared" si="326"/>
        <v>0</v>
      </c>
      <c r="H431" s="113">
        <f t="shared" si="327"/>
        <v>0</v>
      </c>
      <c r="I431" s="113">
        <f t="shared" si="328"/>
        <v>0</v>
      </c>
      <c r="J431" s="113">
        <f t="shared" si="329"/>
        <v>0</v>
      </c>
      <c r="K431" s="113">
        <f t="shared" si="330"/>
        <v>0</v>
      </c>
      <c r="L431" s="76">
        <v>8</v>
      </c>
      <c r="M431" s="76">
        <v>8</v>
      </c>
      <c r="N431" s="76">
        <v>6</v>
      </c>
      <c r="O431" s="76">
        <v>6</v>
      </c>
      <c r="P431" s="76">
        <v>6</v>
      </c>
      <c r="Q431" s="76">
        <v>2</v>
      </c>
      <c r="R431" s="76">
        <v>1</v>
      </c>
      <c r="S431" s="17">
        <f t="shared" si="331"/>
        <v>0</v>
      </c>
      <c r="T431" s="113">
        <f t="shared" si="332"/>
        <v>0</v>
      </c>
      <c r="U431" s="113">
        <f t="shared" si="333"/>
        <v>0</v>
      </c>
      <c r="V431" s="113">
        <f t="shared" si="334"/>
        <v>0</v>
      </c>
      <c r="W431" s="113">
        <f t="shared" si="335"/>
        <v>0</v>
      </c>
      <c r="X431" s="113">
        <f t="shared" si="336"/>
        <v>0</v>
      </c>
      <c r="Y431" s="113">
        <f t="shared" si="337"/>
        <v>0</v>
      </c>
      <c r="Z431" s="113">
        <f t="shared" si="338"/>
        <v>0</v>
      </c>
      <c r="AA431" s="76">
        <v>5</v>
      </c>
      <c r="AB431" s="76">
        <v>6</v>
      </c>
      <c r="AC431" s="76">
        <v>8</v>
      </c>
      <c r="AD431" s="76">
        <v>2</v>
      </c>
      <c r="AE431" s="76">
        <v>2</v>
      </c>
      <c r="AF431" s="76">
        <v>3</v>
      </c>
      <c r="AG431" s="76">
        <v>8</v>
      </c>
      <c r="AH431" s="131">
        <f t="shared" si="339"/>
        <v>0</v>
      </c>
      <c r="AI431" s="131">
        <f t="shared" si="340"/>
        <v>0</v>
      </c>
      <c r="AJ431" s="131">
        <f t="shared" si="341"/>
        <v>0</v>
      </c>
      <c r="AK431" s="131">
        <f t="shared" si="342"/>
        <v>0</v>
      </c>
      <c r="AL431" s="131">
        <f t="shared" si="343"/>
        <v>0</v>
      </c>
      <c r="AM431" s="131">
        <f t="shared" si="344"/>
        <v>0</v>
      </c>
      <c r="AN431" s="131">
        <f t="shared" si="345"/>
        <v>0</v>
      </c>
      <c r="AO431" s="115" t="b">
        <f t="shared" si="346"/>
        <v>0</v>
      </c>
      <c r="AP431" s="115" t="b">
        <f t="shared" si="347"/>
        <v>0</v>
      </c>
      <c r="AQ431" s="115" t="b">
        <f t="shared" si="348"/>
        <v>0</v>
      </c>
      <c r="AR431" s="79">
        <f t="shared" si="349"/>
        <v>0</v>
      </c>
      <c r="AS431" s="79">
        <f t="shared" si="350"/>
        <v>0</v>
      </c>
      <c r="AT431" s="79">
        <f t="shared" si="351"/>
        <v>0</v>
      </c>
      <c r="AU431" s="79">
        <f t="shared" si="352"/>
        <v>0</v>
      </c>
      <c r="AV431" s="79">
        <f t="shared" si="353"/>
        <v>0</v>
      </c>
      <c r="AW431" s="79">
        <f t="shared" si="354"/>
        <v>0</v>
      </c>
      <c r="AX431" s="128">
        <f t="shared" si="355"/>
        <v>0</v>
      </c>
      <c r="AY431" s="128"/>
      <c r="AZ431" s="128"/>
      <c r="BA431" s="128">
        <f t="shared" si="356"/>
        <v>0</v>
      </c>
      <c r="BB431" s="128">
        <f t="shared" si="357"/>
        <v>0</v>
      </c>
      <c r="BC431" s="80">
        <f t="shared" si="315"/>
        <v>0</v>
      </c>
      <c r="BD431" s="80">
        <f t="shared" si="316"/>
        <v>0</v>
      </c>
      <c r="BE431" s="80">
        <f t="shared" si="317"/>
        <v>0</v>
      </c>
      <c r="BF431" s="80">
        <f t="shared" si="318"/>
        <v>0</v>
      </c>
      <c r="BG431" s="80">
        <f t="shared" si="319"/>
        <v>0</v>
      </c>
      <c r="BH431" s="80">
        <f t="shared" si="320"/>
        <v>0</v>
      </c>
      <c r="BI431" s="4">
        <f t="shared" si="358"/>
        <v>0</v>
      </c>
      <c r="BJ431" s="4">
        <f t="shared" si="359"/>
        <v>0</v>
      </c>
      <c r="BK431" s="4">
        <f t="shared" si="360"/>
        <v>0</v>
      </c>
      <c r="BL431" s="8" t="e">
        <f>VLOOKUP(CN431,'CIR Results'!$B$3:$L$42,2,FALSE)</f>
        <v>#N/A</v>
      </c>
      <c r="BM431" s="8" t="e">
        <f>VLOOKUP(CN431,'CIR Results'!$B$3:$L$42,3,FALSE)</f>
        <v>#N/A</v>
      </c>
      <c r="BN431" s="8" t="e">
        <f>VLOOKUP(CN431,'CIR Results'!$B$3:$L$42,4,FALSE)</f>
        <v>#N/A</v>
      </c>
      <c r="BO431" s="8" t="e">
        <f>VLOOKUP(CN431,'CIR Results'!$B$3:$L$42,5,FALSE)</f>
        <v>#N/A</v>
      </c>
      <c r="BP431" s="8" t="e">
        <f>VLOOKUP(CN431,'CIR Results'!$B$3:$L$42,6,FALSE)</f>
        <v>#N/A</v>
      </c>
      <c r="BQ431" s="8" t="e">
        <f>VLOOKUP(CN431,'CIR Results'!$B$3:$L$42,8,FALSE)</f>
        <v>#N/A</v>
      </c>
      <c r="BR431" s="8" t="e">
        <f>VLOOKUP(CN431,'CIR Results'!$B$3:$L$42,9,FALSE)</f>
        <v>#N/A</v>
      </c>
      <c r="BS431" s="8" t="e">
        <f>VLOOKUP(CN431,'CIR Results'!$B$3:$L$42,10,FALSE)</f>
        <v>#N/A</v>
      </c>
      <c r="BT431" s="8" t="e">
        <f>VLOOKUP(CN431,'CIR Results'!$B$3:$L$42,11,FALSE)</f>
        <v>#N/A</v>
      </c>
      <c r="BU431" s="136" t="e">
        <f>VLOOKUP(CN431,'CIR Team Info'!$B$5:$E$44,2,FALSE)</f>
        <v>#N/A</v>
      </c>
      <c r="BV431" s="136" t="e">
        <f>VLOOKUP(CN431,'CIR Team Info'!$B$5:$E$44,4,FALSE)</f>
        <v>#N/A</v>
      </c>
      <c r="BW431" s="136" t="str">
        <f t="shared" si="321"/>
        <v xml:space="preserve">0 0 0 </v>
      </c>
      <c r="BX431" s="168">
        <f>'Pit Scouting Data'!E390</f>
        <v>0</v>
      </c>
      <c r="BY431" s="168">
        <f>'Pit Scouting Data'!F390</f>
        <v>0</v>
      </c>
      <c r="BZ431" s="168">
        <f>'Pit Scouting Data'!G390</f>
        <v>0</v>
      </c>
      <c r="CA431" s="168">
        <f>'Pit Scouting Data'!H390</f>
        <v>0</v>
      </c>
      <c r="CB431" s="168">
        <f>'Pit Scouting Data'!I390</f>
        <v>0</v>
      </c>
      <c r="CC431" s="168">
        <f>'Pit Scouting Data'!J390</f>
        <v>0</v>
      </c>
      <c r="CD431" s="168">
        <f>'Pit Scouting Data'!K390</f>
        <v>0</v>
      </c>
      <c r="CE431" s="168">
        <f>'Pit Scouting Data'!L390</f>
        <v>0</v>
      </c>
      <c r="CF431" s="168">
        <f>'Pit Scouting Data'!M390</f>
        <v>0</v>
      </c>
      <c r="CG431" s="168">
        <f>'Pit Scouting Data'!N390</f>
        <v>0</v>
      </c>
      <c r="CH431" s="168">
        <f>'Pit Scouting Data'!O390</f>
        <v>0</v>
      </c>
      <c r="CI431" s="176">
        <f>'Pit Scouting Data'!P390</f>
        <v>0</v>
      </c>
      <c r="CJ431" s="176">
        <f>'Pit Scouting Data'!Q390</f>
        <v>0</v>
      </c>
      <c r="CK431" s="176">
        <f>'Pit Scouting Data'!R390</f>
        <v>0</v>
      </c>
      <c r="CL431" s="176">
        <f>'Pit Scouting Data'!S390</f>
        <v>0</v>
      </c>
      <c r="CM431" s="169">
        <f>'Pit Scouting Data'!A390</f>
        <v>0</v>
      </c>
      <c r="CN431" s="169">
        <f>'Pit Scouting Data'!B390</f>
        <v>0</v>
      </c>
      <c r="CO431" s="169">
        <f>'Pit Scouting Data'!C390</f>
        <v>0</v>
      </c>
      <c r="CP431" s="169">
        <f>'Pit Scouting Data'!D390</f>
        <v>0</v>
      </c>
      <c r="CQ431" s="169"/>
      <c r="CR431" s="169"/>
      <c r="CS431" s="169"/>
      <c r="CT431" s="169"/>
      <c r="CU431" s="169"/>
      <c r="CV431" s="169"/>
      <c r="CW431" s="169"/>
      <c r="CX431" s="169"/>
      <c r="CY431" s="169"/>
      <c r="CZ431" s="169"/>
      <c r="DA431" s="169"/>
      <c r="DB431" s="169"/>
      <c r="DC431" s="169"/>
      <c r="DD431" s="169"/>
      <c r="DE431" s="169"/>
      <c r="DF431" s="169"/>
      <c r="DG431" s="169"/>
      <c r="DH431" s="169"/>
      <c r="DI431" s="169"/>
      <c r="DJ431" s="2"/>
      <c r="DK431" s="2"/>
      <c r="DL431" s="2"/>
      <c r="DM431" s="2"/>
      <c r="DN431" s="2"/>
      <c r="DO431" s="2"/>
      <c r="DP431" s="169"/>
      <c r="DQ431" s="169"/>
      <c r="DR431" s="169"/>
      <c r="DS431" s="169"/>
      <c r="DT431" s="169"/>
      <c r="DU431" s="169"/>
      <c r="DV431" s="169"/>
      <c r="DW431" s="37"/>
      <c r="DX431" s="37"/>
      <c r="DZ431" s="153"/>
    </row>
    <row r="432" spans="1:130" s="164" customFormat="1" hidden="1" x14ac:dyDescent="0.25">
      <c r="A432" s="153">
        <f t="shared" si="322"/>
        <v>0</v>
      </c>
      <c r="B432" s="39"/>
      <c r="C432" s="39"/>
      <c r="D432" s="17">
        <f t="shared" si="323"/>
        <v>0</v>
      </c>
      <c r="E432" s="113">
        <f t="shared" si="324"/>
        <v>0</v>
      </c>
      <c r="F432" s="113">
        <f t="shared" si="325"/>
        <v>0</v>
      </c>
      <c r="G432" s="113">
        <f t="shared" si="326"/>
        <v>0</v>
      </c>
      <c r="H432" s="113">
        <f t="shared" si="327"/>
        <v>0</v>
      </c>
      <c r="I432" s="113">
        <f t="shared" si="328"/>
        <v>0</v>
      </c>
      <c r="J432" s="113">
        <f t="shared" si="329"/>
        <v>0</v>
      </c>
      <c r="K432" s="113">
        <f t="shared" si="330"/>
        <v>0</v>
      </c>
      <c r="L432" s="76">
        <v>8</v>
      </c>
      <c r="M432" s="76">
        <v>8</v>
      </c>
      <c r="N432" s="76">
        <v>6</v>
      </c>
      <c r="O432" s="76">
        <v>6</v>
      </c>
      <c r="P432" s="76">
        <v>6</v>
      </c>
      <c r="Q432" s="76">
        <v>2</v>
      </c>
      <c r="R432" s="76">
        <v>1</v>
      </c>
      <c r="S432" s="17">
        <f t="shared" si="331"/>
        <v>0</v>
      </c>
      <c r="T432" s="113">
        <f t="shared" si="332"/>
        <v>0</v>
      </c>
      <c r="U432" s="113">
        <f t="shared" si="333"/>
        <v>0</v>
      </c>
      <c r="V432" s="113">
        <f t="shared" si="334"/>
        <v>0</v>
      </c>
      <c r="W432" s="113">
        <f t="shared" si="335"/>
        <v>0</v>
      </c>
      <c r="X432" s="113">
        <f t="shared" si="336"/>
        <v>0</v>
      </c>
      <c r="Y432" s="113">
        <f t="shared" si="337"/>
        <v>0</v>
      </c>
      <c r="Z432" s="113">
        <f t="shared" si="338"/>
        <v>0</v>
      </c>
      <c r="AA432" s="76">
        <v>5</v>
      </c>
      <c r="AB432" s="76">
        <v>6</v>
      </c>
      <c r="AC432" s="76">
        <v>8</v>
      </c>
      <c r="AD432" s="76">
        <v>2</v>
      </c>
      <c r="AE432" s="76">
        <v>2</v>
      </c>
      <c r="AF432" s="76">
        <v>3</v>
      </c>
      <c r="AG432" s="76">
        <v>8</v>
      </c>
      <c r="AH432" s="131">
        <f t="shared" si="339"/>
        <v>0</v>
      </c>
      <c r="AI432" s="131">
        <f t="shared" si="340"/>
        <v>0</v>
      </c>
      <c r="AJ432" s="131">
        <f t="shared" si="341"/>
        <v>0</v>
      </c>
      <c r="AK432" s="131">
        <f t="shared" si="342"/>
        <v>0</v>
      </c>
      <c r="AL432" s="131">
        <f t="shared" si="343"/>
        <v>0</v>
      </c>
      <c r="AM432" s="131">
        <f t="shared" si="344"/>
        <v>0</v>
      </c>
      <c r="AN432" s="131">
        <f t="shared" si="345"/>
        <v>0</v>
      </c>
      <c r="AO432" s="115" t="b">
        <f t="shared" si="346"/>
        <v>0</v>
      </c>
      <c r="AP432" s="115" t="b">
        <f t="shared" si="347"/>
        <v>0</v>
      </c>
      <c r="AQ432" s="115" t="b">
        <f t="shared" si="348"/>
        <v>0</v>
      </c>
      <c r="AR432" s="79">
        <f t="shared" si="349"/>
        <v>0</v>
      </c>
      <c r="AS432" s="79">
        <f t="shared" si="350"/>
        <v>0</v>
      </c>
      <c r="AT432" s="79">
        <f t="shared" si="351"/>
        <v>0</v>
      </c>
      <c r="AU432" s="79">
        <f t="shared" si="352"/>
        <v>0</v>
      </c>
      <c r="AV432" s="79">
        <f t="shared" si="353"/>
        <v>0</v>
      </c>
      <c r="AW432" s="79">
        <f t="shared" si="354"/>
        <v>0</v>
      </c>
      <c r="AX432" s="128">
        <f t="shared" si="355"/>
        <v>0</v>
      </c>
      <c r="AY432" s="128"/>
      <c r="AZ432" s="128"/>
      <c r="BA432" s="128">
        <f t="shared" si="356"/>
        <v>0</v>
      </c>
      <c r="BB432" s="128">
        <f t="shared" si="357"/>
        <v>0</v>
      </c>
      <c r="BC432" s="80">
        <f t="shared" si="315"/>
        <v>0</v>
      </c>
      <c r="BD432" s="80">
        <f t="shared" si="316"/>
        <v>0</v>
      </c>
      <c r="BE432" s="80">
        <f t="shared" si="317"/>
        <v>0</v>
      </c>
      <c r="BF432" s="80">
        <f t="shared" si="318"/>
        <v>0</v>
      </c>
      <c r="BG432" s="80">
        <f t="shared" si="319"/>
        <v>0</v>
      </c>
      <c r="BH432" s="80">
        <f t="shared" si="320"/>
        <v>0</v>
      </c>
      <c r="BI432" s="4">
        <f t="shared" si="358"/>
        <v>0</v>
      </c>
      <c r="BJ432" s="4">
        <f t="shared" si="359"/>
        <v>0</v>
      </c>
      <c r="BK432" s="4">
        <f t="shared" si="360"/>
        <v>0</v>
      </c>
      <c r="BL432" s="8" t="e">
        <f>VLOOKUP(CN432,'CIR Results'!$B$3:$L$42,2,FALSE)</f>
        <v>#N/A</v>
      </c>
      <c r="BM432" s="8" t="e">
        <f>VLOOKUP(CN432,'CIR Results'!$B$3:$L$42,3,FALSE)</f>
        <v>#N/A</v>
      </c>
      <c r="BN432" s="8" t="e">
        <f>VLOOKUP(CN432,'CIR Results'!$B$3:$L$42,4,FALSE)</f>
        <v>#N/A</v>
      </c>
      <c r="BO432" s="8" t="e">
        <f>VLOOKUP(CN432,'CIR Results'!$B$3:$L$42,5,FALSE)</f>
        <v>#N/A</v>
      </c>
      <c r="BP432" s="8" t="e">
        <f>VLOOKUP(CN432,'CIR Results'!$B$3:$L$42,6,FALSE)</f>
        <v>#N/A</v>
      </c>
      <c r="BQ432" s="8" t="e">
        <f>VLOOKUP(CN432,'CIR Results'!$B$3:$L$42,8,FALSE)</f>
        <v>#N/A</v>
      </c>
      <c r="BR432" s="8" t="e">
        <f>VLOOKUP(CN432,'CIR Results'!$B$3:$L$42,9,FALSE)</f>
        <v>#N/A</v>
      </c>
      <c r="BS432" s="8" t="e">
        <f>VLOOKUP(CN432,'CIR Results'!$B$3:$L$42,10,FALSE)</f>
        <v>#N/A</v>
      </c>
      <c r="BT432" s="8" t="e">
        <f>VLOOKUP(CN432,'CIR Results'!$B$3:$L$42,11,FALSE)</f>
        <v>#N/A</v>
      </c>
      <c r="BU432" s="136" t="e">
        <f>VLOOKUP(CN432,'CIR Team Info'!$B$5:$E$44,2,FALSE)</f>
        <v>#N/A</v>
      </c>
      <c r="BV432" s="136" t="e">
        <f>VLOOKUP(CN432,'CIR Team Info'!$B$5:$E$44,4,FALSE)</f>
        <v>#N/A</v>
      </c>
      <c r="BW432" s="136" t="str">
        <f t="shared" si="321"/>
        <v xml:space="preserve">0 0 0 </v>
      </c>
      <c r="BX432" s="168">
        <f>'Pit Scouting Data'!E391</f>
        <v>0</v>
      </c>
      <c r="BY432" s="168">
        <f>'Pit Scouting Data'!F391</f>
        <v>0</v>
      </c>
      <c r="BZ432" s="168">
        <f>'Pit Scouting Data'!G391</f>
        <v>0</v>
      </c>
      <c r="CA432" s="168">
        <f>'Pit Scouting Data'!H391</f>
        <v>0</v>
      </c>
      <c r="CB432" s="168">
        <f>'Pit Scouting Data'!I391</f>
        <v>0</v>
      </c>
      <c r="CC432" s="168">
        <f>'Pit Scouting Data'!J391</f>
        <v>0</v>
      </c>
      <c r="CD432" s="168">
        <f>'Pit Scouting Data'!K391</f>
        <v>0</v>
      </c>
      <c r="CE432" s="168">
        <f>'Pit Scouting Data'!L391</f>
        <v>0</v>
      </c>
      <c r="CF432" s="168">
        <f>'Pit Scouting Data'!M391</f>
        <v>0</v>
      </c>
      <c r="CG432" s="168">
        <f>'Pit Scouting Data'!N391</f>
        <v>0</v>
      </c>
      <c r="CH432" s="168">
        <f>'Pit Scouting Data'!O391</f>
        <v>0</v>
      </c>
      <c r="CI432" s="176">
        <f>'Pit Scouting Data'!P391</f>
        <v>0</v>
      </c>
      <c r="CJ432" s="176">
        <f>'Pit Scouting Data'!Q391</f>
        <v>0</v>
      </c>
      <c r="CK432" s="176">
        <f>'Pit Scouting Data'!R391</f>
        <v>0</v>
      </c>
      <c r="CL432" s="176">
        <f>'Pit Scouting Data'!S391</f>
        <v>0</v>
      </c>
      <c r="CM432" s="169">
        <f>'Pit Scouting Data'!A391</f>
        <v>0</v>
      </c>
      <c r="CN432" s="169">
        <f>'Pit Scouting Data'!B391</f>
        <v>0</v>
      </c>
      <c r="CO432" s="169">
        <f>'Pit Scouting Data'!C391</f>
        <v>0</v>
      </c>
      <c r="CP432" s="169">
        <f>'Pit Scouting Data'!D391</f>
        <v>0</v>
      </c>
      <c r="CQ432" s="169"/>
      <c r="CR432" s="169"/>
      <c r="CS432" s="169"/>
      <c r="CT432" s="169"/>
      <c r="CU432" s="169"/>
      <c r="CV432" s="169"/>
      <c r="CW432" s="169"/>
      <c r="CX432" s="169"/>
      <c r="CY432" s="169"/>
      <c r="CZ432" s="169"/>
      <c r="DA432" s="169"/>
      <c r="DB432" s="169"/>
      <c r="DC432" s="169"/>
      <c r="DD432" s="169"/>
      <c r="DE432" s="169"/>
      <c r="DF432" s="169"/>
      <c r="DG432" s="169"/>
      <c r="DH432" s="169"/>
      <c r="DI432" s="169"/>
      <c r="DJ432" s="2"/>
      <c r="DK432" s="2"/>
      <c r="DL432" s="2"/>
      <c r="DM432" s="2"/>
      <c r="DN432" s="2"/>
      <c r="DO432" s="2"/>
      <c r="DP432" s="169"/>
      <c r="DQ432" s="169"/>
      <c r="DR432" s="169"/>
      <c r="DS432" s="169"/>
      <c r="DT432" s="169"/>
      <c r="DU432" s="169"/>
      <c r="DV432" s="169"/>
      <c r="DW432" s="37"/>
      <c r="DX432" s="37"/>
      <c r="DZ432" s="153"/>
    </row>
    <row r="433" spans="1:130" s="164" customFormat="1" hidden="1" x14ac:dyDescent="0.25">
      <c r="A433" s="153">
        <f t="shared" si="322"/>
        <v>0</v>
      </c>
      <c r="B433" s="39"/>
      <c r="C433" s="39"/>
      <c r="D433" s="17">
        <f t="shared" si="323"/>
        <v>0</v>
      </c>
      <c r="E433" s="113">
        <f t="shared" si="324"/>
        <v>0</v>
      </c>
      <c r="F433" s="113">
        <f t="shared" si="325"/>
        <v>0</v>
      </c>
      <c r="G433" s="113">
        <f t="shared" si="326"/>
        <v>0</v>
      </c>
      <c r="H433" s="113">
        <f t="shared" si="327"/>
        <v>0</v>
      </c>
      <c r="I433" s="113">
        <f t="shared" si="328"/>
        <v>0</v>
      </c>
      <c r="J433" s="113">
        <f t="shared" si="329"/>
        <v>0</v>
      </c>
      <c r="K433" s="113">
        <f t="shared" si="330"/>
        <v>0</v>
      </c>
      <c r="L433" s="76">
        <v>8</v>
      </c>
      <c r="M433" s="76">
        <v>8</v>
      </c>
      <c r="N433" s="76">
        <v>6</v>
      </c>
      <c r="O433" s="76">
        <v>6</v>
      </c>
      <c r="P433" s="76">
        <v>6</v>
      </c>
      <c r="Q433" s="76">
        <v>2</v>
      </c>
      <c r="R433" s="76">
        <v>1</v>
      </c>
      <c r="S433" s="17">
        <f t="shared" si="331"/>
        <v>0</v>
      </c>
      <c r="T433" s="113">
        <f t="shared" si="332"/>
        <v>0</v>
      </c>
      <c r="U433" s="113">
        <f t="shared" si="333"/>
        <v>0</v>
      </c>
      <c r="V433" s="113">
        <f t="shared" si="334"/>
        <v>0</v>
      </c>
      <c r="W433" s="113">
        <f t="shared" si="335"/>
        <v>0</v>
      </c>
      <c r="X433" s="113">
        <f t="shared" si="336"/>
        <v>0</v>
      </c>
      <c r="Y433" s="113">
        <f t="shared" si="337"/>
        <v>0</v>
      </c>
      <c r="Z433" s="113">
        <f t="shared" si="338"/>
        <v>0</v>
      </c>
      <c r="AA433" s="76">
        <v>5</v>
      </c>
      <c r="AB433" s="76">
        <v>6</v>
      </c>
      <c r="AC433" s="76">
        <v>8</v>
      </c>
      <c r="AD433" s="76">
        <v>2</v>
      </c>
      <c r="AE433" s="76">
        <v>2</v>
      </c>
      <c r="AF433" s="76">
        <v>3</v>
      </c>
      <c r="AG433" s="76">
        <v>8</v>
      </c>
      <c r="AH433" s="131">
        <f t="shared" si="339"/>
        <v>0</v>
      </c>
      <c r="AI433" s="131">
        <f t="shared" si="340"/>
        <v>0</v>
      </c>
      <c r="AJ433" s="131">
        <f t="shared" si="341"/>
        <v>0</v>
      </c>
      <c r="AK433" s="131">
        <f t="shared" si="342"/>
        <v>0</v>
      </c>
      <c r="AL433" s="131">
        <f t="shared" si="343"/>
        <v>0</v>
      </c>
      <c r="AM433" s="131">
        <f t="shared" si="344"/>
        <v>0</v>
      </c>
      <c r="AN433" s="131">
        <f t="shared" si="345"/>
        <v>0</v>
      </c>
      <c r="AO433" s="115" t="b">
        <f t="shared" si="346"/>
        <v>0</v>
      </c>
      <c r="AP433" s="115" t="b">
        <f t="shared" si="347"/>
        <v>0</v>
      </c>
      <c r="AQ433" s="115" t="b">
        <f t="shared" si="348"/>
        <v>0</v>
      </c>
      <c r="AR433" s="79">
        <f t="shared" si="349"/>
        <v>0</v>
      </c>
      <c r="AS433" s="79">
        <f t="shared" si="350"/>
        <v>0</v>
      </c>
      <c r="AT433" s="79">
        <f t="shared" si="351"/>
        <v>0</v>
      </c>
      <c r="AU433" s="79">
        <f t="shared" si="352"/>
        <v>0</v>
      </c>
      <c r="AV433" s="79">
        <f t="shared" si="353"/>
        <v>0</v>
      </c>
      <c r="AW433" s="79">
        <f t="shared" si="354"/>
        <v>0</v>
      </c>
      <c r="AX433" s="128">
        <f t="shared" si="355"/>
        <v>0</v>
      </c>
      <c r="AY433" s="128"/>
      <c r="AZ433" s="128"/>
      <c r="BA433" s="128">
        <f t="shared" si="356"/>
        <v>0</v>
      </c>
      <c r="BB433" s="128">
        <f t="shared" si="357"/>
        <v>0</v>
      </c>
      <c r="BC433" s="80">
        <f t="shared" si="315"/>
        <v>0</v>
      </c>
      <c r="BD433" s="80">
        <f t="shared" si="316"/>
        <v>0</v>
      </c>
      <c r="BE433" s="80">
        <f t="shared" si="317"/>
        <v>0</v>
      </c>
      <c r="BF433" s="80">
        <f t="shared" si="318"/>
        <v>0</v>
      </c>
      <c r="BG433" s="80">
        <f t="shared" si="319"/>
        <v>0</v>
      </c>
      <c r="BH433" s="80">
        <f t="shared" si="320"/>
        <v>0</v>
      </c>
      <c r="BI433" s="4">
        <f t="shared" si="358"/>
        <v>0</v>
      </c>
      <c r="BJ433" s="4">
        <f t="shared" si="359"/>
        <v>0</v>
      </c>
      <c r="BK433" s="4">
        <f t="shared" si="360"/>
        <v>0</v>
      </c>
      <c r="BL433" s="8" t="e">
        <f>VLOOKUP(CN433,'CIR Results'!$B$3:$L$42,2,FALSE)</f>
        <v>#N/A</v>
      </c>
      <c r="BM433" s="8" t="e">
        <f>VLOOKUP(CN433,'CIR Results'!$B$3:$L$42,3,FALSE)</f>
        <v>#N/A</v>
      </c>
      <c r="BN433" s="8" t="e">
        <f>VLOOKUP(CN433,'CIR Results'!$B$3:$L$42,4,FALSE)</f>
        <v>#N/A</v>
      </c>
      <c r="BO433" s="8" t="e">
        <f>VLOOKUP(CN433,'CIR Results'!$B$3:$L$42,5,FALSE)</f>
        <v>#N/A</v>
      </c>
      <c r="BP433" s="8" t="e">
        <f>VLOOKUP(CN433,'CIR Results'!$B$3:$L$42,6,FALSE)</f>
        <v>#N/A</v>
      </c>
      <c r="BQ433" s="8" t="e">
        <f>VLOOKUP(CN433,'CIR Results'!$B$3:$L$42,8,FALSE)</f>
        <v>#N/A</v>
      </c>
      <c r="BR433" s="8" t="e">
        <f>VLOOKUP(CN433,'CIR Results'!$B$3:$L$42,9,FALSE)</f>
        <v>#N/A</v>
      </c>
      <c r="BS433" s="8" t="e">
        <f>VLOOKUP(CN433,'CIR Results'!$B$3:$L$42,10,FALSE)</f>
        <v>#N/A</v>
      </c>
      <c r="BT433" s="8" t="e">
        <f>VLOOKUP(CN433,'CIR Results'!$B$3:$L$42,11,FALSE)</f>
        <v>#N/A</v>
      </c>
      <c r="BU433" s="136" t="e">
        <f>VLOOKUP(CN433,'CIR Team Info'!$B$5:$E$44,2,FALSE)</f>
        <v>#N/A</v>
      </c>
      <c r="BV433" s="136" t="e">
        <f>VLOOKUP(CN433,'CIR Team Info'!$B$5:$E$44,4,FALSE)</f>
        <v>#N/A</v>
      </c>
      <c r="BW433" s="136" t="str">
        <f t="shared" si="321"/>
        <v xml:space="preserve">0 0 0 </v>
      </c>
      <c r="BX433" s="168">
        <f>'Pit Scouting Data'!E392</f>
        <v>0</v>
      </c>
      <c r="BY433" s="168">
        <f>'Pit Scouting Data'!F392</f>
        <v>0</v>
      </c>
      <c r="BZ433" s="168">
        <f>'Pit Scouting Data'!G392</f>
        <v>0</v>
      </c>
      <c r="CA433" s="168">
        <f>'Pit Scouting Data'!H392</f>
        <v>0</v>
      </c>
      <c r="CB433" s="168">
        <f>'Pit Scouting Data'!I392</f>
        <v>0</v>
      </c>
      <c r="CC433" s="168">
        <f>'Pit Scouting Data'!J392</f>
        <v>0</v>
      </c>
      <c r="CD433" s="168">
        <f>'Pit Scouting Data'!K392</f>
        <v>0</v>
      </c>
      <c r="CE433" s="168">
        <f>'Pit Scouting Data'!L392</f>
        <v>0</v>
      </c>
      <c r="CF433" s="168">
        <f>'Pit Scouting Data'!M392</f>
        <v>0</v>
      </c>
      <c r="CG433" s="168">
        <f>'Pit Scouting Data'!N392</f>
        <v>0</v>
      </c>
      <c r="CH433" s="168">
        <f>'Pit Scouting Data'!O392</f>
        <v>0</v>
      </c>
      <c r="CI433" s="176">
        <f>'Pit Scouting Data'!P392</f>
        <v>0</v>
      </c>
      <c r="CJ433" s="176">
        <f>'Pit Scouting Data'!Q392</f>
        <v>0</v>
      </c>
      <c r="CK433" s="176">
        <f>'Pit Scouting Data'!R392</f>
        <v>0</v>
      </c>
      <c r="CL433" s="176">
        <f>'Pit Scouting Data'!S392</f>
        <v>0</v>
      </c>
      <c r="CM433" s="169">
        <f>'Pit Scouting Data'!A392</f>
        <v>0</v>
      </c>
      <c r="CN433" s="169">
        <f>'Pit Scouting Data'!B392</f>
        <v>0</v>
      </c>
      <c r="CO433" s="169">
        <f>'Pit Scouting Data'!C392</f>
        <v>0</v>
      </c>
      <c r="CP433" s="169">
        <f>'Pit Scouting Data'!D392</f>
        <v>0</v>
      </c>
      <c r="CQ433" s="169"/>
      <c r="CR433" s="169"/>
      <c r="CS433" s="169"/>
      <c r="CT433" s="169"/>
      <c r="CU433" s="169"/>
      <c r="CV433" s="169"/>
      <c r="CW433" s="169"/>
      <c r="CX433" s="169"/>
      <c r="CY433" s="169"/>
      <c r="CZ433" s="169"/>
      <c r="DA433" s="169"/>
      <c r="DB433" s="169"/>
      <c r="DC433" s="169"/>
      <c r="DD433" s="169"/>
      <c r="DE433" s="169"/>
      <c r="DF433" s="169"/>
      <c r="DG433" s="169"/>
      <c r="DH433" s="169"/>
      <c r="DI433" s="169"/>
      <c r="DJ433" s="2"/>
      <c r="DK433" s="2"/>
      <c r="DL433" s="2"/>
      <c r="DM433" s="2"/>
      <c r="DN433" s="2"/>
      <c r="DO433" s="2"/>
      <c r="DP433" s="169"/>
      <c r="DQ433" s="169"/>
      <c r="DR433" s="169"/>
      <c r="DS433" s="169"/>
      <c r="DT433" s="169"/>
      <c r="DU433" s="169"/>
      <c r="DV433" s="169"/>
      <c r="DW433" s="37"/>
      <c r="DX433" s="37"/>
      <c r="DZ433" s="153"/>
    </row>
    <row r="434" spans="1:130" s="164" customFormat="1" hidden="1" x14ac:dyDescent="0.25">
      <c r="A434" s="153">
        <f t="shared" si="322"/>
        <v>0</v>
      </c>
      <c r="B434" s="39"/>
      <c r="C434" s="39"/>
      <c r="D434" s="17">
        <f t="shared" si="323"/>
        <v>0</v>
      </c>
      <c r="E434" s="113">
        <f t="shared" si="324"/>
        <v>0</v>
      </c>
      <c r="F434" s="113">
        <f t="shared" si="325"/>
        <v>0</v>
      </c>
      <c r="G434" s="113">
        <f t="shared" si="326"/>
        <v>0</v>
      </c>
      <c r="H434" s="113">
        <f t="shared" si="327"/>
        <v>0</v>
      </c>
      <c r="I434" s="113">
        <f t="shared" si="328"/>
        <v>0</v>
      </c>
      <c r="J434" s="113">
        <f t="shared" si="329"/>
        <v>0</v>
      </c>
      <c r="K434" s="113">
        <f t="shared" si="330"/>
        <v>0</v>
      </c>
      <c r="L434" s="76">
        <v>8</v>
      </c>
      <c r="M434" s="76">
        <v>8</v>
      </c>
      <c r="N434" s="76">
        <v>6</v>
      </c>
      <c r="O434" s="76">
        <v>6</v>
      </c>
      <c r="P434" s="76">
        <v>6</v>
      </c>
      <c r="Q434" s="76">
        <v>2</v>
      </c>
      <c r="R434" s="76">
        <v>1</v>
      </c>
      <c r="S434" s="17">
        <f t="shared" si="331"/>
        <v>0</v>
      </c>
      <c r="T434" s="113">
        <f t="shared" si="332"/>
        <v>0</v>
      </c>
      <c r="U434" s="113">
        <f t="shared" si="333"/>
        <v>0</v>
      </c>
      <c r="V434" s="113">
        <f t="shared" si="334"/>
        <v>0</v>
      </c>
      <c r="W434" s="113">
        <f t="shared" si="335"/>
        <v>0</v>
      </c>
      <c r="X434" s="113">
        <f t="shared" si="336"/>
        <v>0</v>
      </c>
      <c r="Y434" s="113">
        <f t="shared" si="337"/>
        <v>0</v>
      </c>
      <c r="Z434" s="113">
        <f t="shared" si="338"/>
        <v>0</v>
      </c>
      <c r="AA434" s="76">
        <v>5</v>
      </c>
      <c r="AB434" s="76">
        <v>6</v>
      </c>
      <c r="AC434" s="76">
        <v>8</v>
      </c>
      <c r="AD434" s="76">
        <v>2</v>
      </c>
      <c r="AE434" s="76">
        <v>2</v>
      </c>
      <c r="AF434" s="76">
        <v>3</v>
      </c>
      <c r="AG434" s="76">
        <v>8</v>
      </c>
      <c r="AH434" s="131">
        <f t="shared" si="339"/>
        <v>0</v>
      </c>
      <c r="AI434" s="131">
        <f t="shared" si="340"/>
        <v>0</v>
      </c>
      <c r="AJ434" s="131">
        <f t="shared" si="341"/>
        <v>0</v>
      </c>
      <c r="AK434" s="131">
        <f t="shared" si="342"/>
        <v>0</v>
      </c>
      <c r="AL434" s="131">
        <f t="shared" si="343"/>
        <v>0</v>
      </c>
      <c r="AM434" s="131">
        <f t="shared" si="344"/>
        <v>0</v>
      </c>
      <c r="AN434" s="131">
        <f t="shared" si="345"/>
        <v>0</v>
      </c>
      <c r="AO434" s="115" t="b">
        <f t="shared" si="346"/>
        <v>0</v>
      </c>
      <c r="AP434" s="115" t="b">
        <f t="shared" si="347"/>
        <v>0</v>
      </c>
      <c r="AQ434" s="115" t="b">
        <f t="shared" si="348"/>
        <v>0</v>
      </c>
      <c r="AR434" s="79">
        <f t="shared" si="349"/>
        <v>0</v>
      </c>
      <c r="AS434" s="79">
        <f t="shared" si="350"/>
        <v>0</v>
      </c>
      <c r="AT434" s="79">
        <f t="shared" si="351"/>
        <v>0</v>
      </c>
      <c r="AU434" s="79">
        <f t="shared" si="352"/>
        <v>0</v>
      </c>
      <c r="AV434" s="79">
        <f t="shared" si="353"/>
        <v>0</v>
      </c>
      <c r="AW434" s="79">
        <f t="shared" si="354"/>
        <v>0</v>
      </c>
      <c r="AX434" s="128">
        <f t="shared" si="355"/>
        <v>0</v>
      </c>
      <c r="AY434" s="128"/>
      <c r="AZ434" s="128"/>
      <c r="BA434" s="128">
        <f t="shared" si="356"/>
        <v>0</v>
      </c>
      <c r="BB434" s="128">
        <f t="shared" si="357"/>
        <v>0</v>
      </c>
      <c r="BC434" s="80">
        <f t="shared" si="315"/>
        <v>0</v>
      </c>
      <c r="BD434" s="80">
        <f t="shared" si="316"/>
        <v>0</v>
      </c>
      <c r="BE434" s="80">
        <f t="shared" si="317"/>
        <v>0</v>
      </c>
      <c r="BF434" s="80">
        <f t="shared" si="318"/>
        <v>0</v>
      </c>
      <c r="BG434" s="80">
        <f t="shared" si="319"/>
        <v>0</v>
      </c>
      <c r="BH434" s="80">
        <f t="shared" si="320"/>
        <v>0</v>
      </c>
      <c r="BI434" s="4">
        <f t="shared" si="358"/>
        <v>0</v>
      </c>
      <c r="BJ434" s="4">
        <f t="shared" si="359"/>
        <v>0</v>
      </c>
      <c r="BK434" s="4">
        <f t="shared" si="360"/>
        <v>0</v>
      </c>
      <c r="BL434" s="8" t="e">
        <f>VLOOKUP(CN434,'CIR Results'!$B$3:$L$42,2,FALSE)</f>
        <v>#N/A</v>
      </c>
      <c r="BM434" s="8" t="e">
        <f>VLOOKUP(CN434,'CIR Results'!$B$3:$L$42,3,FALSE)</f>
        <v>#N/A</v>
      </c>
      <c r="BN434" s="8" t="e">
        <f>VLOOKUP(CN434,'CIR Results'!$B$3:$L$42,4,FALSE)</f>
        <v>#N/A</v>
      </c>
      <c r="BO434" s="8" t="e">
        <f>VLOOKUP(CN434,'CIR Results'!$B$3:$L$42,5,FALSE)</f>
        <v>#N/A</v>
      </c>
      <c r="BP434" s="8" t="e">
        <f>VLOOKUP(CN434,'CIR Results'!$B$3:$L$42,6,FALSE)</f>
        <v>#N/A</v>
      </c>
      <c r="BQ434" s="8" t="e">
        <f>VLOOKUP(CN434,'CIR Results'!$B$3:$L$42,8,FALSE)</f>
        <v>#N/A</v>
      </c>
      <c r="BR434" s="8" t="e">
        <f>VLOOKUP(CN434,'CIR Results'!$B$3:$L$42,9,FALSE)</f>
        <v>#N/A</v>
      </c>
      <c r="BS434" s="8" t="e">
        <f>VLOOKUP(CN434,'CIR Results'!$B$3:$L$42,10,FALSE)</f>
        <v>#N/A</v>
      </c>
      <c r="BT434" s="8" t="e">
        <f>VLOOKUP(CN434,'CIR Results'!$B$3:$L$42,11,FALSE)</f>
        <v>#N/A</v>
      </c>
      <c r="BU434" s="136" t="e">
        <f>VLOOKUP(CN434,'CIR Team Info'!$B$5:$E$44,2,FALSE)</f>
        <v>#N/A</v>
      </c>
      <c r="BV434" s="136" t="e">
        <f>VLOOKUP(CN434,'CIR Team Info'!$B$5:$E$44,4,FALSE)</f>
        <v>#N/A</v>
      </c>
      <c r="BW434" s="136" t="str">
        <f t="shared" si="321"/>
        <v xml:space="preserve">0 0 0 </v>
      </c>
      <c r="BX434" s="168">
        <f>'Pit Scouting Data'!E393</f>
        <v>0</v>
      </c>
      <c r="BY434" s="168">
        <f>'Pit Scouting Data'!F393</f>
        <v>0</v>
      </c>
      <c r="BZ434" s="168">
        <f>'Pit Scouting Data'!G393</f>
        <v>0</v>
      </c>
      <c r="CA434" s="168">
        <f>'Pit Scouting Data'!H393</f>
        <v>0</v>
      </c>
      <c r="CB434" s="168">
        <f>'Pit Scouting Data'!I393</f>
        <v>0</v>
      </c>
      <c r="CC434" s="168">
        <f>'Pit Scouting Data'!J393</f>
        <v>0</v>
      </c>
      <c r="CD434" s="168">
        <f>'Pit Scouting Data'!K393</f>
        <v>0</v>
      </c>
      <c r="CE434" s="168">
        <f>'Pit Scouting Data'!L393</f>
        <v>0</v>
      </c>
      <c r="CF434" s="168">
        <f>'Pit Scouting Data'!M393</f>
        <v>0</v>
      </c>
      <c r="CG434" s="168">
        <f>'Pit Scouting Data'!N393</f>
        <v>0</v>
      </c>
      <c r="CH434" s="168">
        <f>'Pit Scouting Data'!O393</f>
        <v>0</v>
      </c>
      <c r="CI434" s="176">
        <f>'Pit Scouting Data'!P393</f>
        <v>0</v>
      </c>
      <c r="CJ434" s="176">
        <f>'Pit Scouting Data'!Q393</f>
        <v>0</v>
      </c>
      <c r="CK434" s="176">
        <f>'Pit Scouting Data'!R393</f>
        <v>0</v>
      </c>
      <c r="CL434" s="176">
        <f>'Pit Scouting Data'!S393</f>
        <v>0</v>
      </c>
      <c r="CM434" s="169">
        <f>'Pit Scouting Data'!A393</f>
        <v>0</v>
      </c>
      <c r="CN434" s="169">
        <f>'Pit Scouting Data'!B393</f>
        <v>0</v>
      </c>
      <c r="CO434" s="169">
        <f>'Pit Scouting Data'!C393</f>
        <v>0</v>
      </c>
      <c r="CP434" s="169">
        <f>'Pit Scouting Data'!D393</f>
        <v>0</v>
      </c>
      <c r="CQ434" s="169"/>
      <c r="CR434" s="169"/>
      <c r="CS434" s="169"/>
      <c r="CT434" s="169"/>
      <c r="CU434" s="169"/>
      <c r="CV434" s="169"/>
      <c r="CW434" s="169"/>
      <c r="CX434" s="169"/>
      <c r="CY434" s="169"/>
      <c r="CZ434" s="169"/>
      <c r="DA434" s="169"/>
      <c r="DB434" s="169"/>
      <c r="DC434" s="169"/>
      <c r="DD434" s="169"/>
      <c r="DE434" s="169"/>
      <c r="DF434" s="169"/>
      <c r="DG434" s="169"/>
      <c r="DH434" s="169"/>
      <c r="DI434" s="169"/>
      <c r="DJ434" s="2"/>
      <c r="DK434" s="2"/>
      <c r="DL434" s="2"/>
      <c r="DM434" s="2"/>
      <c r="DN434" s="2"/>
      <c r="DO434" s="2"/>
      <c r="DP434" s="169"/>
      <c r="DQ434" s="169"/>
      <c r="DR434" s="169"/>
      <c r="DS434" s="169"/>
      <c r="DT434" s="169"/>
      <c r="DU434" s="169"/>
      <c r="DV434" s="169"/>
      <c r="DW434" s="37"/>
      <c r="DX434" s="37"/>
      <c r="DZ434" s="153"/>
    </row>
    <row r="435" spans="1:130" s="164" customFormat="1" hidden="1" x14ac:dyDescent="0.25">
      <c r="A435" s="153">
        <f t="shared" si="322"/>
        <v>0</v>
      </c>
      <c r="B435" s="39"/>
      <c r="C435" s="39"/>
      <c r="D435" s="17">
        <f t="shared" si="323"/>
        <v>0</v>
      </c>
      <c r="E435" s="113">
        <f t="shared" si="324"/>
        <v>0</v>
      </c>
      <c r="F435" s="113">
        <f t="shared" si="325"/>
        <v>0</v>
      </c>
      <c r="G435" s="113">
        <f t="shared" si="326"/>
        <v>0</v>
      </c>
      <c r="H435" s="113">
        <f t="shared" si="327"/>
        <v>0</v>
      </c>
      <c r="I435" s="113">
        <f t="shared" si="328"/>
        <v>0</v>
      </c>
      <c r="J435" s="113">
        <f t="shared" si="329"/>
        <v>0</v>
      </c>
      <c r="K435" s="113">
        <f t="shared" si="330"/>
        <v>0</v>
      </c>
      <c r="L435" s="76">
        <v>8</v>
      </c>
      <c r="M435" s="76">
        <v>8</v>
      </c>
      <c r="N435" s="76">
        <v>6</v>
      </c>
      <c r="O435" s="76">
        <v>6</v>
      </c>
      <c r="P435" s="76">
        <v>6</v>
      </c>
      <c r="Q435" s="76">
        <v>2</v>
      </c>
      <c r="R435" s="76">
        <v>1</v>
      </c>
      <c r="S435" s="17">
        <f t="shared" si="331"/>
        <v>0</v>
      </c>
      <c r="T435" s="113">
        <f t="shared" si="332"/>
        <v>0</v>
      </c>
      <c r="U435" s="113">
        <f t="shared" si="333"/>
        <v>0</v>
      </c>
      <c r="V435" s="113">
        <f t="shared" si="334"/>
        <v>0</v>
      </c>
      <c r="W435" s="113">
        <f t="shared" si="335"/>
        <v>0</v>
      </c>
      <c r="X435" s="113">
        <f t="shared" si="336"/>
        <v>0</v>
      </c>
      <c r="Y435" s="113">
        <f t="shared" si="337"/>
        <v>0</v>
      </c>
      <c r="Z435" s="113">
        <f t="shared" si="338"/>
        <v>0</v>
      </c>
      <c r="AA435" s="76">
        <v>5</v>
      </c>
      <c r="AB435" s="76">
        <v>6</v>
      </c>
      <c r="AC435" s="76">
        <v>8</v>
      </c>
      <c r="AD435" s="76">
        <v>2</v>
      </c>
      <c r="AE435" s="76">
        <v>2</v>
      </c>
      <c r="AF435" s="76">
        <v>3</v>
      </c>
      <c r="AG435" s="76">
        <v>8</v>
      </c>
      <c r="AH435" s="131">
        <f t="shared" si="339"/>
        <v>0</v>
      </c>
      <c r="AI435" s="131">
        <f t="shared" si="340"/>
        <v>0</v>
      </c>
      <c r="AJ435" s="131">
        <f t="shared" si="341"/>
        <v>0</v>
      </c>
      <c r="AK435" s="131">
        <f t="shared" si="342"/>
        <v>0</v>
      </c>
      <c r="AL435" s="131">
        <f t="shared" si="343"/>
        <v>0</v>
      </c>
      <c r="AM435" s="131">
        <f t="shared" si="344"/>
        <v>0</v>
      </c>
      <c r="AN435" s="131">
        <f t="shared" si="345"/>
        <v>0</v>
      </c>
      <c r="AO435" s="115" t="b">
        <f t="shared" si="346"/>
        <v>0</v>
      </c>
      <c r="AP435" s="115" t="b">
        <f t="shared" si="347"/>
        <v>0</v>
      </c>
      <c r="AQ435" s="115" t="b">
        <f t="shared" si="348"/>
        <v>0</v>
      </c>
      <c r="AR435" s="79">
        <f t="shared" si="349"/>
        <v>0</v>
      </c>
      <c r="AS435" s="79">
        <f t="shared" si="350"/>
        <v>0</v>
      </c>
      <c r="AT435" s="79">
        <f t="shared" si="351"/>
        <v>0</v>
      </c>
      <c r="AU435" s="79">
        <f t="shared" si="352"/>
        <v>0</v>
      </c>
      <c r="AV435" s="79">
        <f t="shared" si="353"/>
        <v>0</v>
      </c>
      <c r="AW435" s="79">
        <f t="shared" si="354"/>
        <v>0</v>
      </c>
      <c r="AX435" s="128">
        <f t="shared" si="355"/>
        <v>0</v>
      </c>
      <c r="AY435" s="128"/>
      <c r="AZ435" s="128"/>
      <c r="BA435" s="128">
        <f t="shared" si="356"/>
        <v>0</v>
      </c>
      <c r="BB435" s="128">
        <f t="shared" si="357"/>
        <v>0</v>
      </c>
      <c r="BC435" s="80">
        <f t="shared" si="315"/>
        <v>0</v>
      </c>
      <c r="BD435" s="80">
        <f t="shared" si="316"/>
        <v>0</v>
      </c>
      <c r="BE435" s="80">
        <f t="shared" si="317"/>
        <v>0</v>
      </c>
      <c r="BF435" s="80">
        <f t="shared" si="318"/>
        <v>0</v>
      </c>
      <c r="BG435" s="80">
        <f t="shared" si="319"/>
        <v>0</v>
      </c>
      <c r="BH435" s="80">
        <f t="shared" si="320"/>
        <v>0</v>
      </c>
      <c r="BI435" s="4">
        <f t="shared" si="358"/>
        <v>0</v>
      </c>
      <c r="BJ435" s="4">
        <f t="shared" si="359"/>
        <v>0</v>
      </c>
      <c r="BK435" s="4">
        <f t="shared" si="360"/>
        <v>0</v>
      </c>
      <c r="BL435" s="8" t="e">
        <f>VLOOKUP(CN435,'CIR Results'!$B$3:$L$42,2,FALSE)</f>
        <v>#N/A</v>
      </c>
      <c r="BM435" s="8" t="e">
        <f>VLOOKUP(CN435,'CIR Results'!$B$3:$L$42,3,FALSE)</f>
        <v>#N/A</v>
      </c>
      <c r="BN435" s="8" t="e">
        <f>VLOOKUP(CN435,'CIR Results'!$B$3:$L$42,4,FALSE)</f>
        <v>#N/A</v>
      </c>
      <c r="BO435" s="8" t="e">
        <f>VLOOKUP(CN435,'CIR Results'!$B$3:$L$42,5,FALSE)</f>
        <v>#N/A</v>
      </c>
      <c r="BP435" s="8" t="e">
        <f>VLOOKUP(CN435,'CIR Results'!$B$3:$L$42,6,FALSE)</f>
        <v>#N/A</v>
      </c>
      <c r="BQ435" s="8" t="e">
        <f>VLOOKUP(CN435,'CIR Results'!$B$3:$L$42,8,FALSE)</f>
        <v>#N/A</v>
      </c>
      <c r="BR435" s="8" t="e">
        <f>VLOOKUP(CN435,'CIR Results'!$B$3:$L$42,9,FALSE)</f>
        <v>#N/A</v>
      </c>
      <c r="BS435" s="8" t="e">
        <f>VLOOKUP(CN435,'CIR Results'!$B$3:$L$42,10,FALSE)</f>
        <v>#N/A</v>
      </c>
      <c r="BT435" s="8" t="e">
        <f>VLOOKUP(CN435,'CIR Results'!$B$3:$L$42,11,FALSE)</f>
        <v>#N/A</v>
      </c>
      <c r="BU435" s="136" t="e">
        <f>VLOOKUP(CN435,'CIR Team Info'!$B$5:$E$44,2,FALSE)</f>
        <v>#N/A</v>
      </c>
      <c r="BV435" s="136" t="e">
        <f>VLOOKUP(CN435,'CIR Team Info'!$B$5:$E$44,4,FALSE)</f>
        <v>#N/A</v>
      </c>
      <c r="BW435" s="136" t="str">
        <f t="shared" si="321"/>
        <v xml:space="preserve">0 0 0 </v>
      </c>
      <c r="BX435" s="168">
        <f>'Pit Scouting Data'!E394</f>
        <v>0</v>
      </c>
      <c r="BY435" s="168">
        <f>'Pit Scouting Data'!F394</f>
        <v>0</v>
      </c>
      <c r="BZ435" s="168">
        <f>'Pit Scouting Data'!G394</f>
        <v>0</v>
      </c>
      <c r="CA435" s="168">
        <f>'Pit Scouting Data'!H394</f>
        <v>0</v>
      </c>
      <c r="CB435" s="168">
        <f>'Pit Scouting Data'!I394</f>
        <v>0</v>
      </c>
      <c r="CC435" s="168">
        <f>'Pit Scouting Data'!J394</f>
        <v>0</v>
      </c>
      <c r="CD435" s="168">
        <f>'Pit Scouting Data'!K394</f>
        <v>0</v>
      </c>
      <c r="CE435" s="168">
        <f>'Pit Scouting Data'!L394</f>
        <v>0</v>
      </c>
      <c r="CF435" s="168">
        <f>'Pit Scouting Data'!M394</f>
        <v>0</v>
      </c>
      <c r="CG435" s="168">
        <f>'Pit Scouting Data'!N394</f>
        <v>0</v>
      </c>
      <c r="CH435" s="168">
        <f>'Pit Scouting Data'!O394</f>
        <v>0</v>
      </c>
      <c r="CI435" s="176">
        <f>'Pit Scouting Data'!P394</f>
        <v>0</v>
      </c>
      <c r="CJ435" s="176">
        <f>'Pit Scouting Data'!Q394</f>
        <v>0</v>
      </c>
      <c r="CK435" s="176">
        <f>'Pit Scouting Data'!R394</f>
        <v>0</v>
      </c>
      <c r="CL435" s="176">
        <f>'Pit Scouting Data'!S394</f>
        <v>0</v>
      </c>
      <c r="CM435" s="169">
        <f>'Pit Scouting Data'!A394</f>
        <v>0</v>
      </c>
      <c r="CN435" s="169">
        <f>'Pit Scouting Data'!B394</f>
        <v>0</v>
      </c>
      <c r="CO435" s="169">
        <f>'Pit Scouting Data'!C394</f>
        <v>0</v>
      </c>
      <c r="CP435" s="169">
        <f>'Pit Scouting Data'!D394</f>
        <v>0</v>
      </c>
      <c r="CQ435" s="169"/>
      <c r="CR435" s="169"/>
      <c r="CS435" s="169"/>
      <c r="CT435" s="169"/>
      <c r="CU435" s="169"/>
      <c r="CV435" s="169"/>
      <c r="CW435" s="169"/>
      <c r="CX435" s="169"/>
      <c r="CY435" s="169"/>
      <c r="CZ435" s="169"/>
      <c r="DA435" s="169"/>
      <c r="DB435" s="169"/>
      <c r="DC435" s="169"/>
      <c r="DD435" s="169"/>
      <c r="DE435" s="169"/>
      <c r="DF435" s="169"/>
      <c r="DG435" s="169"/>
      <c r="DH435" s="169"/>
      <c r="DI435" s="169"/>
      <c r="DJ435" s="2"/>
      <c r="DK435" s="2"/>
      <c r="DL435" s="2"/>
      <c r="DM435" s="2"/>
      <c r="DN435" s="2"/>
      <c r="DO435" s="2"/>
      <c r="DP435" s="169"/>
      <c r="DQ435" s="169"/>
      <c r="DR435" s="169"/>
      <c r="DS435" s="169"/>
      <c r="DT435" s="169"/>
      <c r="DU435" s="169"/>
      <c r="DV435" s="169"/>
      <c r="DW435" s="37"/>
      <c r="DX435" s="37"/>
      <c r="DZ435" s="153"/>
    </row>
    <row r="436" spans="1:130" s="164" customFormat="1" hidden="1" x14ac:dyDescent="0.25">
      <c r="A436" s="153">
        <f t="shared" si="322"/>
        <v>0</v>
      </c>
      <c r="B436" s="39"/>
      <c r="C436" s="39"/>
      <c r="D436" s="17">
        <f t="shared" si="323"/>
        <v>0</v>
      </c>
      <c r="E436" s="113">
        <f t="shared" si="324"/>
        <v>0</v>
      </c>
      <c r="F436" s="113">
        <f t="shared" si="325"/>
        <v>0</v>
      </c>
      <c r="G436" s="113">
        <f t="shared" si="326"/>
        <v>0</v>
      </c>
      <c r="H436" s="113">
        <f t="shared" si="327"/>
        <v>0</v>
      </c>
      <c r="I436" s="113">
        <f t="shared" si="328"/>
        <v>0</v>
      </c>
      <c r="J436" s="113">
        <f t="shared" si="329"/>
        <v>0</v>
      </c>
      <c r="K436" s="113">
        <f t="shared" si="330"/>
        <v>0</v>
      </c>
      <c r="L436" s="76">
        <v>8</v>
      </c>
      <c r="M436" s="76">
        <v>8</v>
      </c>
      <c r="N436" s="76">
        <v>6</v>
      </c>
      <c r="O436" s="76">
        <v>6</v>
      </c>
      <c r="P436" s="76">
        <v>6</v>
      </c>
      <c r="Q436" s="76">
        <v>2</v>
      </c>
      <c r="R436" s="76">
        <v>1</v>
      </c>
      <c r="S436" s="17">
        <f t="shared" si="331"/>
        <v>0</v>
      </c>
      <c r="T436" s="113">
        <f t="shared" si="332"/>
        <v>0</v>
      </c>
      <c r="U436" s="113">
        <f t="shared" si="333"/>
        <v>0</v>
      </c>
      <c r="V436" s="113">
        <f t="shared" si="334"/>
        <v>0</v>
      </c>
      <c r="W436" s="113">
        <f t="shared" si="335"/>
        <v>0</v>
      </c>
      <c r="X436" s="113">
        <f t="shared" si="336"/>
        <v>0</v>
      </c>
      <c r="Y436" s="113">
        <f t="shared" si="337"/>
        <v>0</v>
      </c>
      <c r="Z436" s="113">
        <f t="shared" si="338"/>
        <v>0</v>
      </c>
      <c r="AA436" s="76">
        <v>5</v>
      </c>
      <c r="AB436" s="76">
        <v>6</v>
      </c>
      <c r="AC436" s="76">
        <v>8</v>
      </c>
      <c r="AD436" s="76">
        <v>2</v>
      </c>
      <c r="AE436" s="76">
        <v>2</v>
      </c>
      <c r="AF436" s="76">
        <v>3</v>
      </c>
      <c r="AG436" s="76">
        <v>8</v>
      </c>
      <c r="AH436" s="131">
        <f t="shared" si="339"/>
        <v>0</v>
      </c>
      <c r="AI436" s="131">
        <f t="shared" si="340"/>
        <v>0</v>
      </c>
      <c r="AJ436" s="131">
        <f t="shared" si="341"/>
        <v>0</v>
      </c>
      <c r="AK436" s="131">
        <f t="shared" si="342"/>
        <v>0</v>
      </c>
      <c r="AL436" s="131">
        <f t="shared" si="343"/>
        <v>0</v>
      </c>
      <c r="AM436" s="131">
        <f t="shared" si="344"/>
        <v>0</v>
      </c>
      <c r="AN436" s="131">
        <f t="shared" si="345"/>
        <v>0</v>
      </c>
      <c r="AO436" s="115" t="b">
        <f t="shared" si="346"/>
        <v>0</v>
      </c>
      <c r="AP436" s="115" t="b">
        <f t="shared" si="347"/>
        <v>0</v>
      </c>
      <c r="AQ436" s="115" t="b">
        <f t="shared" si="348"/>
        <v>0</v>
      </c>
      <c r="AR436" s="79">
        <f t="shared" si="349"/>
        <v>0</v>
      </c>
      <c r="AS436" s="79">
        <f t="shared" si="350"/>
        <v>0</v>
      </c>
      <c r="AT436" s="79">
        <f t="shared" si="351"/>
        <v>0</v>
      </c>
      <c r="AU436" s="79">
        <f t="shared" si="352"/>
        <v>0</v>
      </c>
      <c r="AV436" s="79">
        <f t="shared" si="353"/>
        <v>0</v>
      </c>
      <c r="AW436" s="79">
        <f t="shared" si="354"/>
        <v>0</v>
      </c>
      <c r="AX436" s="128">
        <f t="shared" si="355"/>
        <v>0</v>
      </c>
      <c r="AY436" s="128"/>
      <c r="AZ436" s="128"/>
      <c r="BA436" s="128">
        <f t="shared" si="356"/>
        <v>0</v>
      </c>
      <c r="BB436" s="128">
        <f t="shared" si="357"/>
        <v>0</v>
      </c>
      <c r="BC436" s="80">
        <f t="shared" si="315"/>
        <v>0</v>
      </c>
      <c r="BD436" s="80">
        <f t="shared" si="316"/>
        <v>0</v>
      </c>
      <c r="BE436" s="80">
        <f t="shared" si="317"/>
        <v>0</v>
      </c>
      <c r="BF436" s="80">
        <f t="shared" si="318"/>
        <v>0</v>
      </c>
      <c r="BG436" s="80">
        <f t="shared" si="319"/>
        <v>0</v>
      </c>
      <c r="BH436" s="80">
        <f t="shared" si="320"/>
        <v>0</v>
      </c>
      <c r="BI436" s="4">
        <f t="shared" si="358"/>
        <v>0</v>
      </c>
      <c r="BJ436" s="4">
        <f t="shared" si="359"/>
        <v>0</v>
      </c>
      <c r="BK436" s="4">
        <f t="shared" si="360"/>
        <v>0</v>
      </c>
      <c r="BL436" s="8" t="e">
        <f>VLOOKUP(CN436,'CIR Results'!$B$3:$L$42,2,FALSE)</f>
        <v>#N/A</v>
      </c>
      <c r="BM436" s="8" t="e">
        <f>VLOOKUP(CN436,'CIR Results'!$B$3:$L$42,3,FALSE)</f>
        <v>#N/A</v>
      </c>
      <c r="BN436" s="8" t="e">
        <f>VLOOKUP(CN436,'CIR Results'!$B$3:$L$42,4,FALSE)</f>
        <v>#N/A</v>
      </c>
      <c r="BO436" s="8" t="e">
        <f>VLOOKUP(CN436,'CIR Results'!$B$3:$L$42,5,FALSE)</f>
        <v>#N/A</v>
      </c>
      <c r="BP436" s="8" t="e">
        <f>VLOOKUP(CN436,'CIR Results'!$B$3:$L$42,6,FALSE)</f>
        <v>#N/A</v>
      </c>
      <c r="BQ436" s="8" t="e">
        <f>VLOOKUP(CN436,'CIR Results'!$B$3:$L$42,8,FALSE)</f>
        <v>#N/A</v>
      </c>
      <c r="BR436" s="8" t="e">
        <f>VLOOKUP(CN436,'CIR Results'!$B$3:$L$42,9,FALSE)</f>
        <v>#N/A</v>
      </c>
      <c r="BS436" s="8" t="e">
        <f>VLOOKUP(CN436,'CIR Results'!$B$3:$L$42,10,FALSE)</f>
        <v>#N/A</v>
      </c>
      <c r="BT436" s="8" t="e">
        <f>VLOOKUP(CN436,'CIR Results'!$B$3:$L$42,11,FALSE)</f>
        <v>#N/A</v>
      </c>
      <c r="BU436" s="136" t="e">
        <f>VLOOKUP(CN436,'CIR Team Info'!$B$5:$E$44,2,FALSE)</f>
        <v>#N/A</v>
      </c>
      <c r="BV436" s="136" t="e">
        <f>VLOOKUP(CN436,'CIR Team Info'!$B$5:$E$44,4,FALSE)</f>
        <v>#N/A</v>
      </c>
      <c r="BW436" s="136" t="str">
        <f t="shared" si="321"/>
        <v xml:space="preserve">0 0 0 </v>
      </c>
      <c r="BX436" s="168">
        <f>'Pit Scouting Data'!E395</f>
        <v>0</v>
      </c>
      <c r="BY436" s="168">
        <f>'Pit Scouting Data'!F395</f>
        <v>0</v>
      </c>
      <c r="BZ436" s="168">
        <f>'Pit Scouting Data'!G395</f>
        <v>0</v>
      </c>
      <c r="CA436" s="168">
        <f>'Pit Scouting Data'!H395</f>
        <v>0</v>
      </c>
      <c r="CB436" s="168">
        <f>'Pit Scouting Data'!I395</f>
        <v>0</v>
      </c>
      <c r="CC436" s="168">
        <f>'Pit Scouting Data'!J395</f>
        <v>0</v>
      </c>
      <c r="CD436" s="168">
        <f>'Pit Scouting Data'!K395</f>
        <v>0</v>
      </c>
      <c r="CE436" s="168">
        <f>'Pit Scouting Data'!L395</f>
        <v>0</v>
      </c>
      <c r="CF436" s="168">
        <f>'Pit Scouting Data'!M395</f>
        <v>0</v>
      </c>
      <c r="CG436" s="168">
        <f>'Pit Scouting Data'!N395</f>
        <v>0</v>
      </c>
      <c r="CH436" s="168">
        <f>'Pit Scouting Data'!O395</f>
        <v>0</v>
      </c>
      <c r="CI436" s="176">
        <f>'Pit Scouting Data'!P395</f>
        <v>0</v>
      </c>
      <c r="CJ436" s="176">
        <f>'Pit Scouting Data'!Q395</f>
        <v>0</v>
      </c>
      <c r="CK436" s="176">
        <f>'Pit Scouting Data'!R395</f>
        <v>0</v>
      </c>
      <c r="CL436" s="176">
        <f>'Pit Scouting Data'!S395</f>
        <v>0</v>
      </c>
      <c r="CM436" s="169">
        <f>'Pit Scouting Data'!A395</f>
        <v>0</v>
      </c>
      <c r="CN436" s="169">
        <f>'Pit Scouting Data'!B395</f>
        <v>0</v>
      </c>
      <c r="CO436" s="169">
        <f>'Pit Scouting Data'!C395</f>
        <v>0</v>
      </c>
      <c r="CP436" s="169">
        <f>'Pit Scouting Data'!D395</f>
        <v>0</v>
      </c>
      <c r="CQ436" s="169"/>
      <c r="CR436" s="169"/>
      <c r="CS436" s="169"/>
      <c r="CT436" s="169"/>
      <c r="CU436" s="169"/>
      <c r="CV436" s="169"/>
      <c r="CW436" s="169"/>
      <c r="CX436" s="169"/>
      <c r="CY436" s="169"/>
      <c r="CZ436" s="169"/>
      <c r="DA436" s="169"/>
      <c r="DB436" s="169"/>
      <c r="DC436" s="169"/>
      <c r="DD436" s="169"/>
      <c r="DE436" s="169"/>
      <c r="DF436" s="169"/>
      <c r="DG436" s="169"/>
      <c r="DH436" s="169"/>
      <c r="DI436" s="169"/>
      <c r="DJ436" s="2"/>
      <c r="DK436" s="2"/>
      <c r="DL436" s="2"/>
      <c r="DM436" s="2"/>
      <c r="DN436" s="2"/>
      <c r="DO436" s="2"/>
      <c r="DP436" s="169"/>
      <c r="DQ436" s="169"/>
      <c r="DR436" s="169"/>
      <c r="DS436" s="169"/>
      <c r="DT436" s="169"/>
      <c r="DU436" s="169"/>
      <c r="DV436" s="169"/>
      <c r="DW436" s="37"/>
      <c r="DX436" s="37"/>
      <c r="DZ436" s="153"/>
    </row>
    <row r="437" spans="1:130" s="164" customFormat="1" hidden="1" x14ac:dyDescent="0.25">
      <c r="A437" s="153">
        <f t="shared" si="322"/>
        <v>0</v>
      </c>
      <c r="B437" s="39"/>
      <c r="C437" s="39"/>
      <c r="D437" s="17">
        <f t="shared" si="323"/>
        <v>0</v>
      </c>
      <c r="E437" s="113">
        <f t="shared" si="324"/>
        <v>0</v>
      </c>
      <c r="F437" s="113">
        <f t="shared" si="325"/>
        <v>0</v>
      </c>
      <c r="G437" s="113">
        <f t="shared" si="326"/>
        <v>0</v>
      </c>
      <c r="H437" s="113">
        <f t="shared" si="327"/>
        <v>0</v>
      </c>
      <c r="I437" s="113">
        <f t="shared" si="328"/>
        <v>0</v>
      </c>
      <c r="J437" s="113">
        <f t="shared" si="329"/>
        <v>0</v>
      </c>
      <c r="K437" s="113">
        <f t="shared" si="330"/>
        <v>0</v>
      </c>
      <c r="L437" s="76">
        <v>8</v>
      </c>
      <c r="M437" s="76">
        <v>8</v>
      </c>
      <c r="N437" s="76">
        <v>6</v>
      </c>
      <c r="O437" s="76">
        <v>6</v>
      </c>
      <c r="P437" s="76">
        <v>6</v>
      </c>
      <c r="Q437" s="76">
        <v>2</v>
      </c>
      <c r="R437" s="76">
        <v>1</v>
      </c>
      <c r="S437" s="17">
        <f t="shared" si="331"/>
        <v>0</v>
      </c>
      <c r="T437" s="113">
        <f t="shared" si="332"/>
        <v>0</v>
      </c>
      <c r="U437" s="113">
        <f t="shared" si="333"/>
        <v>0</v>
      </c>
      <c r="V437" s="113">
        <f t="shared" si="334"/>
        <v>0</v>
      </c>
      <c r="W437" s="113">
        <f t="shared" si="335"/>
        <v>0</v>
      </c>
      <c r="X437" s="113">
        <f t="shared" si="336"/>
        <v>0</v>
      </c>
      <c r="Y437" s="113">
        <f t="shared" si="337"/>
        <v>0</v>
      </c>
      <c r="Z437" s="113">
        <f t="shared" si="338"/>
        <v>0</v>
      </c>
      <c r="AA437" s="76">
        <v>5</v>
      </c>
      <c r="AB437" s="76">
        <v>6</v>
      </c>
      <c r="AC437" s="76">
        <v>8</v>
      </c>
      <c r="AD437" s="76">
        <v>2</v>
      </c>
      <c r="AE437" s="76">
        <v>2</v>
      </c>
      <c r="AF437" s="76">
        <v>3</v>
      </c>
      <c r="AG437" s="76">
        <v>8</v>
      </c>
      <c r="AH437" s="131">
        <f t="shared" si="339"/>
        <v>0</v>
      </c>
      <c r="AI437" s="131">
        <f t="shared" si="340"/>
        <v>0</v>
      </c>
      <c r="AJ437" s="131">
        <f t="shared" si="341"/>
        <v>0</v>
      </c>
      <c r="AK437" s="131">
        <f t="shared" si="342"/>
        <v>0</v>
      </c>
      <c r="AL437" s="131">
        <f t="shared" si="343"/>
        <v>0</v>
      </c>
      <c r="AM437" s="131">
        <f t="shared" si="344"/>
        <v>0</v>
      </c>
      <c r="AN437" s="131">
        <f t="shared" si="345"/>
        <v>0</v>
      </c>
      <c r="AO437" s="115" t="b">
        <f t="shared" si="346"/>
        <v>0</v>
      </c>
      <c r="AP437" s="115" t="b">
        <f t="shared" si="347"/>
        <v>0</v>
      </c>
      <c r="AQ437" s="115" t="b">
        <f t="shared" si="348"/>
        <v>0</v>
      </c>
      <c r="AR437" s="79">
        <f t="shared" si="349"/>
        <v>0</v>
      </c>
      <c r="AS437" s="79">
        <f t="shared" si="350"/>
        <v>0</v>
      </c>
      <c r="AT437" s="79">
        <f t="shared" si="351"/>
        <v>0</v>
      </c>
      <c r="AU437" s="79">
        <f t="shared" si="352"/>
        <v>0</v>
      </c>
      <c r="AV437" s="79">
        <f t="shared" si="353"/>
        <v>0</v>
      </c>
      <c r="AW437" s="79">
        <f t="shared" si="354"/>
        <v>0</v>
      </c>
      <c r="AX437" s="128">
        <f t="shared" si="355"/>
        <v>0</v>
      </c>
      <c r="AY437" s="128"/>
      <c r="AZ437" s="128"/>
      <c r="BA437" s="128">
        <f t="shared" si="356"/>
        <v>0</v>
      </c>
      <c r="BB437" s="128">
        <f t="shared" si="357"/>
        <v>0</v>
      </c>
      <c r="BC437" s="80">
        <f t="shared" si="315"/>
        <v>0</v>
      </c>
      <c r="BD437" s="80">
        <f t="shared" si="316"/>
        <v>0</v>
      </c>
      <c r="BE437" s="80">
        <f t="shared" si="317"/>
        <v>0</v>
      </c>
      <c r="BF437" s="80">
        <f t="shared" si="318"/>
        <v>0</v>
      </c>
      <c r="BG437" s="80">
        <f t="shared" si="319"/>
        <v>0</v>
      </c>
      <c r="BH437" s="80">
        <f t="shared" si="320"/>
        <v>0</v>
      </c>
      <c r="BI437" s="4">
        <f t="shared" si="358"/>
        <v>0</v>
      </c>
      <c r="BJ437" s="4">
        <f t="shared" si="359"/>
        <v>0</v>
      </c>
      <c r="BK437" s="4">
        <f t="shared" si="360"/>
        <v>0</v>
      </c>
      <c r="BL437" s="8" t="e">
        <f>VLOOKUP(CN437,'CIR Results'!$B$3:$L$42,2,FALSE)</f>
        <v>#N/A</v>
      </c>
      <c r="BM437" s="8" t="e">
        <f>VLOOKUP(CN437,'CIR Results'!$B$3:$L$42,3,FALSE)</f>
        <v>#N/A</v>
      </c>
      <c r="BN437" s="8" t="e">
        <f>VLOOKUP(CN437,'CIR Results'!$B$3:$L$42,4,FALSE)</f>
        <v>#N/A</v>
      </c>
      <c r="BO437" s="8" t="e">
        <f>VLOOKUP(CN437,'CIR Results'!$B$3:$L$42,5,FALSE)</f>
        <v>#N/A</v>
      </c>
      <c r="BP437" s="8" t="e">
        <f>VLOOKUP(CN437,'CIR Results'!$B$3:$L$42,6,FALSE)</f>
        <v>#N/A</v>
      </c>
      <c r="BQ437" s="8" t="e">
        <f>VLOOKUP(CN437,'CIR Results'!$B$3:$L$42,8,FALSE)</f>
        <v>#N/A</v>
      </c>
      <c r="BR437" s="8" t="e">
        <f>VLOOKUP(CN437,'CIR Results'!$B$3:$L$42,9,FALSE)</f>
        <v>#N/A</v>
      </c>
      <c r="BS437" s="8" t="e">
        <f>VLOOKUP(CN437,'CIR Results'!$B$3:$L$42,10,FALSE)</f>
        <v>#N/A</v>
      </c>
      <c r="BT437" s="8" t="e">
        <f>VLOOKUP(CN437,'CIR Results'!$B$3:$L$42,11,FALSE)</f>
        <v>#N/A</v>
      </c>
      <c r="BU437" s="136" t="e">
        <f>VLOOKUP(CN437,'CIR Team Info'!$B$5:$E$44,2,FALSE)</f>
        <v>#N/A</v>
      </c>
      <c r="BV437" s="136" t="e">
        <f>VLOOKUP(CN437,'CIR Team Info'!$B$5:$E$44,4,FALSE)</f>
        <v>#N/A</v>
      </c>
      <c r="BW437" s="136" t="str">
        <f t="shared" si="321"/>
        <v xml:space="preserve">0 0 0 </v>
      </c>
      <c r="BX437" s="168">
        <f>'Pit Scouting Data'!E396</f>
        <v>0</v>
      </c>
      <c r="BY437" s="168">
        <f>'Pit Scouting Data'!F396</f>
        <v>0</v>
      </c>
      <c r="BZ437" s="168">
        <f>'Pit Scouting Data'!G396</f>
        <v>0</v>
      </c>
      <c r="CA437" s="168">
        <f>'Pit Scouting Data'!H396</f>
        <v>0</v>
      </c>
      <c r="CB437" s="168">
        <f>'Pit Scouting Data'!I396</f>
        <v>0</v>
      </c>
      <c r="CC437" s="168">
        <f>'Pit Scouting Data'!J396</f>
        <v>0</v>
      </c>
      <c r="CD437" s="168">
        <f>'Pit Scouting Data'!K396</f>
        <v>0</v>
      </c>
      <c r="CE437" s="168">
        <f>'Pit Scouting Data'!L396</f>
        <v>0</v>
      </c>
      <c r="CF437" s="168">
        <f>'Pit Scouting Data'!M396</f>
        <v>0</v>
      </c>
      <c r="CG437" s="168">
        <f>'Pit Scouting Data'!N396</f>
        <v>0</v>
      </c>
      <c r="CH437" s="168">
        <f>'Pit Scouting Data'!O396</f>
        <v>0</v>
      </c>
      <c r="CI437" s="176">
        <f>'Pit Scouting Data'!P396</f>
        <v>0</v>
      </c>
      <c r="CJ437" s="176">
        <f>'Pit Scouting Data'!Q396</f>
        <v>0</v>
      </c>
      <c r="CK437" s="176">
        <f>'Pit Scouting Data'!R396</f>
        <v>0</v>
      </c>
      <c r="CL437" s="176">
        <f>'Pit Scouting Data'!S396</f>
        <v>0</v>
      </c>
      <c r="CM437" s="169">
        <f>'Pit Scouting Data'!A396</f>
        <v>0</v>
      </c>
      <c r="CN437" s="169">
        <f>'Pit Scouting Data'!B396</f>
        <v>0</v>
      </c>
      <c r="CO437" s="169">
        <f>'Pit Scouting Data'!C396</f>
        <v>0</v>
      </c>
      <c r="CP437" s="169">
        <f>'Pit Scouting Data'!D396</f>
        <v>0</v>
      </c>
      <c r="CQ437" s="169"/>
      <c r="CR437" s="169"/>
      <c r="CS437" s="169"/>
      <c r="CT437" s="169"/>
      <c r="CU437" s="169"/>
      <c r="CV437" s="169"/>
      <c r="CW437" s="169"/>
      <c r="CX437" s="169"/>
      <c r="CY437" s="169"/>
      <c r="CZ437" s="169"/>
      <c r="DA437" s="169"/>
      <c r="DB437" s="169"/>
      <c r="DC437" s="169"/>
      <c r="DD437" s="169"/>
      <c r="DE437" s="169"/>
      <c r="DF437" s="169"/>
      <c r="DG437" s="169"/>
      <c r="DH437" s="169"/>
      <c r="DI437" s="169"/>
      <c r="DJ437" s="2"/>
      <c r="DK437" s="2"/>
      <c r="DL437" s="2"/>
      <c r="DM437" s="2"/>
      <c r="DN437" s="2"/>
      <c r="DO437" s="2"/>
      <c r="DP437" s="169"/>
      <c r="DQ437" s="169"/>
      <c r="DR437" s="169"/>
      <c r="DS437" s="169"/>
      <c r="DT437" s="169"/>
      <c r="DU437" s="169"/>
      <c r="DV437" s="169"/>
      <c r="DW437" s="37"/>
      <c r="DX437" s="37"/>
      <c r="DZ437" s="153"/>
    </row>
    <row r="438" spans="1:130" s="164" customFormat="1" hidden="1" x14ac:dyDescent="0.25">
      <c r="A438" s="153">
        <f t="shared" si="322"/>
        <v>0</v>
      </c>
      <c r="B438" s="39"/>
      <c r="C438" s="39"/>
      <c r="D438" s="17">
        <f t="shared" si="323"/>
        <v>0</v>
      </c>
      <c r="E438" s="113">
        <f t="shared" si="324"/>
        <v>0</v>
      </c>
      <c r="F438" s="113">
        <f t="shared" si="325"/>
        <v>0</v>
      </c>
      <c r="G438" s="113">
        <f t="shared" si="326"/>
        <v>0</v>
      </c>
      <c r="H438" s="113">
        <f t="shared" si="327"/>
        <v>0</v>
      </c>
      <c r="I438" s="113">
        <f t="shared" si="328"/>
        <v>0</v>
      </c>
      <c r="J438" s="113">
        <f t="shared" si="329"/>
        <v>0</v>
      </c>
      <c r="K438" s="113">
        <f t="shared" si="330"/>
        <v>0</v>
      </c>
      <c r="L438" s="76">
        <v>8</v>
      </c>
      <c r="M438" s="76">
        <v>8</v>
      </c>
      <c r="N438" s="76">
        <v>6</v>
      </c>
      <c r="O438" s="76">
        <v>6</v>
      </c>
      <c r="P438" s="76">
        <v>6</v>
      </c>
      <c r="Q438" s="76">
        <v>2</v>
      </c>
      <c r="R438" s="76">
        <v>1</v>
      </c>
      <c r="S438" s="17">
        <f t="shared" si="331"/>
        <v>0</v>
      </c>
      <c r="T438" s="113">
        <f t="shared" si="332"/>
        <v>0</v>
      </c>
      <c r="U438" s="113">
        <f t="shared" si="333"/>
        <v>0</v>
      </c>
      <c r="V438" s="113">
        <f t="shared" si="334"/>
        <v>0</v>
      </c>
      <c r="W438" s="113">
        <f t="shared" si="335"/>
        <v>0</v>
      </c>
      <c r="X438" s="113">
        <f t="shared" si="336"/>
        <v>0</v>
      </c>
      <c r="Y438" s="113">
        <f t="shared" si="337"/>
        <v>0</v>
      </c>
      <c r="Z438" s="113">
        <f t="shared" si="338"/>
        <v>0</v>
      </c>
      <c r="AA438" s="76">
        <v>5</v>
      </c>
      <c r="AB438" s="76">
        <v>6</v>
      </c>
      <c r="AC438" s="76">
        <v>8</v>
      </c>
      <c r="AD438" s="76">
        <v>2</v>
      </c>
      <c r="AE438" s="76">
        <v>2</v>
      </c>
      <c r="AF438" s="76">
        <v>3</v>
      </c>
      <c r="AG438" s="76">
        <v>8</v>
      </c>
      <c r="AH438" s="131">
        <f t="shared" si="339"/>
        <v>0</v>
      </c>
      <c r="AI438" s="131">
        <f t="shared" si="340"/>
        <v>0</v>
      </c>
      <c r="AJ438" s="131">
        <f t="shared" si="341"/>
        <v>0</v>
      </c>
      <c r="AK438" s="131">
        <f t="shared" si="342"/>
        <v>0</v>
      </c>
      <c r="AL438" s="131">
        <f t="shared" si="343"/>
        <v>0</v>
      </c>
      <c r="AM438" s="131">
        <f t="shared" si="344"/>
        <v>0</v>
      </c>
      <c r="AN438" s="131">
        <f t="shared" si="345"/>
        <v>0</v>
      </c>
      <c r="AO438" s="115" t="b">
        <f t="shared" si="346"/>
        <v>0</v>
      </c>
      <c r="AP438" s="115" t="b">
        <f t="shared" si="347"/>
        <v>0</v>
      </c>
      <c r="AQ438" s="115" t="b">
        <f t="shared" si="348"/>
        <v>0</v>
      </c>
      <c r="AR438" s="79">
        <f t="shared" si="349"/>
        <v>0</v>
      </c>
      <c r="AS438" s="79">
        <f t="shared" si="350"/>
        <v>0</v>
      </c>
      <c r="AT438" s="79">
        <f t="shared" si="351"/>
        <v>0</v>
      </c>
      <c r="AU438" s="79">
        <f t="shared" si="352"/>
        <v>0</v>
      </c>
      <c r="AV438" s="79">
        <f t="shared" si="353"/>
        <v>0</v>
      </c>
      <c r="AW438" s="79">
        <f t="shared" si="354"/>
        <v>0</v>
      </c>
      <c r="AX438" s="128">
        <f t="shared" si="355"/>
        <v>0</v>
      </c>
      <c r="AY438" s="128"/>
      <c r="AZ438" s="128"/>
      <c r="BA438" s="128">
        <f t="shared" si="356"/>
        <v>0</v>
      </c>
      <c r="BB438" s="128">
        <f t="shared" si="357"/>
        <v>0</v>
      </c>
      <c r="BC438" s="80">
        <f t="shared" si="315"/>
        <v>0</v>
      </c>
      <c r="BD438" s="80">
        <f t="shared" si="316"/>
        <v>0</v>
      </c>
      <c r="BE438" s="80">
        <f t="shared" si="317"/>
        <v>0</v>
      </c>
      <c r="BF438" s="80">
        <f t="shared" si="318"/>
        <v>0</v>
      </c>
      <c r="BG438" s="80">
        <f t="shared" si="319"/>
        <v>0</v>
      </c>
      <c r="BH438" s="80">
        <f t="shared" si="320"/>
        <v>0</v>
      </c>
      <c r="BI438" s="4">
        <f t="shared" si="358"/>
        <v>0</v>
      </c>
      <c r="BJ438" s="4">
        <f t="shared" si="359"/>
        <v>0</v>
      </c>
      <c r="BK438" s="4">
        <f t="shared" si="360"/>
        <v>0</v>
      </c>
      <c r="BL438" s="8" t="e">
        <f>VLOOKUP(CN438,'CIR Results'!$B$3:$L$42,2,FALSE)</f>
        <v>#N/A</v>
      </c>
      <c r="BM438" s="8" t="e">
        <f>VLOOKUP(CN438,'CIR Results'!$B$3:$L$42,3,FALSE)</f>
        <v>#N/A</v>
      </c>
      <c r="BN438" s="8" t="e">
        <f>VLOOKUP(CN438,'CIR Results'!$B$3:$L$42,4,FALSE)</f>
        <v>#N/A</v>
      </c>
      <c r="BO438" s="8" t="e">
        <f>VLOOKUP(CN438,'CIR Results'!$B$3:$L$42,5,FALSE)</f>
        <v>#N/A</v>
      </c>
      <c r="BP438" s="8" t="e">
        <f>VLOOKUP(CN438,'CIR Results'!$B$3:$L$42,6,FALSE)</f>
        <v>#N/A</v>
      </c>
      <c r="BQ438" s="8" t="e">
        <f>VLOOKUP(CN438,'CIR Results'!$B$3:$L$42,8,FALSE)</f>
        <v>#N/A</v>
      </c>
      <c r="BR438" s="8" t="e">
        <f>VLOOKUP(CN438,'CIR Results'!$B$3:$L$42,9,FALSE)</f>
        <v>#N/A</v>
      </c>
      <c r="BS438" s="8" t="e">
        <f>VLOOKUP(CN438,'CIR Results'!$B$3:$L$42,10,FALSE)</f>
        <v>#N/A</v>
      </c>
      <c r="BT438" s="8" t="e">
        <f>VLOOKUP(CN438,'CIR Results'!$B$3:$L$42,11,FALSE)</f>
        <v>#N/A</v>
      </c>
      <c r="BU438" s="136" t="e">
        <f>VLOOKUP(CN438,'CIR Team Info'!$B$5:$E$44,2,FALSE)</f>
        <v>#N/A</v>
      </c>
      <c r="BV438" s="136" t="e">
        <f>VLOOKUP(CN438,'CIR Team Info'!$B$5:$E$44,4,FALSE)</f>
        <v>#N/A</v>
      </c>
      <c r="BW438" s="136" t="str">
        <f t="shared" si="321"/>
        <v xml:space="preserve">0 0 0 </v>
      </c>
      <c r="BX438" s="168">
        <f>'Pit Scouting Data'!E397</f>
        <v>0</v>
      </c>
      <c r="BY438" s="168">
        <f>'Pit Scouting Data'!F397</f>
        <v>0</v>
      </c>
      <c r="BZ438" s="168">
        <f>'Pit Scouting Data'!G397</f>
        <v>0</v>
      </c>
      <c r="CA438" s="168">
        <f>'Pit Scouting Data'!H397</f>
        <v>0</v>
      </c>
      <c r="CB438" s="168">
        <f>'Pit Scouting Data'!I397</f>
        <v>0</v>
      </c>
      <c r="CC438" s="168">
        <f>'Pit Scouting Data'!J397</f>
        <v>0</v>
      </c>
      <c r="CD438" s="168">
        <f>'Pit Scouting Data'!K397</f>
        <v>0</v>
      </c>
      <c r="CE438" s="168">
        <f>'Pit Scouting Data'!L397</f>
        <v>0</v>
      </c>
      <c r="CF438" s="168">
        <f>'Pit Scouting Data'!M397</f>
        <v>0</v>
      </c>
      <c r="CG438" s="168">
        <f>'Pit Scouting Data'!N397</f>
        <v>0</v>
      </c>
      <c r="CH438" s="168">
        <f>'Pit Scouting Data'!O397</f>
        <v>0</v>
      </c>
      <c r="CI438" s="176">
        <f>'Pit Scouting Data'!P397</f>
        <v>0</v>
      </c>
      <c r="CJ438" s="176">
        <f>'Pit Scouting Data'!Q397</f>
        <v>0</v>
      </c>
      <c r="CK438" s="176">
        <f>'Pit Scouting Data'!R397</f>
        <v>0</v>
      </c>
      <c r="CL438" s="176">
        <f>'Pit Scouting Data'!S397</f>
        <v>0</v>
      </c>
      <c r="CM438" s="169">
        <f>'Pit Scouting Data'!A397</f>
        <v>0</v>
      </c>
      <c r="CN438" s="169">
        <f>'Pit Scouting Data'!B397</f>
        <v>0</v>
      </c>
      <c r="CO438" s="169">
        <f>'Pit Scouting Data'!C397</f>
        <v>0</v>
      </c>
      <c r="CP438" s="169">
        <f>'Pit Scouting Data'!D397</f>
        <v>0</v>
      </c>
      <c r="CQ438" s="169"/>
      <c r="CR438" s="169"/>
      <c r="CS438" s="169"/>
      <c r="CT438" s="169"/>
      <c r="CU438" s="169"/>
      <c r="CV438" s="169"/>
      <c r="CW438" s="169"/>
      <c r="CX438" s="169"/>
      <c r="CY438" s="169"/>
      <c r="CZ438" s="169"/>
      <c r="DA438" s="169"/>
      <c r="DB438" s="169"/>
      <c r="DC438" s="169"/>
      <c r="DD438" s="169"/>
      <c r="DE438" s="169"/>
      <c r="DF438" s="169"/>
      <c r="DG438" s="169"/>
      <c r="DH438" s="169"/>
      <c r="DI438" s="169"/>
      <c r="DJ438" s="2"/>
      <c r="DK438" s="2"/>
      <c r="DL438" s="2"/>
      <c r="DM438" s="2"/>
      <c r="DN438" s="2"/>
      <c r="DO438" s="2"/>
      <c r="DP438" s="169"/>
      <c r="DQ438" s="169"/>
      <c r="DR438" s="169"/>
      <c r="DS438" s="169"/>
      <c r="DT438" s="169"/>
      <c r="DU438" s="169"/>
      <c r="DV438" s="169"/>
      <c r="DW438" s="37"/>
      <c r="DX438" s="37"/>
      <c r="DZ438" s="153"/>
    </row>
    <row r="439" spans="1:130" s="164" customFormat="1" hidden="1" x14ac:dyDescent="0.25">
      <c r="A439" s="153">
        <f t="shared" si="322"/>
        <v>0</v>
      </c>
      <c r="B439" s="39"/>
      <c r="C439" s="39"/>
      <c r="D439" s="17">
        <f t="shared" si="323"/>
        <v>0</v>
      </c>
      <c r="E439" s="113">
        <f t="shared" si="324"/>
        <v>0</v>
      </c>
      <c r="F439" s="113">
        <f t="shared" si="325"/>
        <v>0</v>
      </c>
      <c r="G439" s="113">
        <f t="shared" si="326"/>
        <v>0</v>
      </c>
      <c r="H439" s="113">
        <f t="shared" si="327"/>
        <v>0</v>
      </c>
      <c r="I439" s="113">
        <f t="shared" si="328"/>
        <v>0</v>
      </c>
      <c r="J439" s="113">
        <f t="shared" si="329"/>
        <v>0</v>
      </c>
      <c r="K439" s="113">
        <f t="shared" si="330"/>
        <v>0</v>
      </c>
      <c r="L439" s="76">
        <v>8</v>
      </c>
      <c r="M439" s="76">
        <v>8</v>
      </c>
      <c r="N439" s="76">
        <v>6</v>
      </c>
      <c r="O439" s="76">
        <v>6</v>
      </c>
      <c r="P439" s="76">
        <v>6</v>
      </c>
      <c r="Q439" s="76">
        <v>2</v>
      </c>
      <c r="R439" s="76">
        <v>1</v>
      </c>
      <c r="S439" s="17">
        <f t="shared" si="331"/>
        <v>0</v>
      </c>
      <c r="T439" s="113">
        <f t="shared" si="332"/>
        <v>0</v>
      </c>
      <c r="U439" s="113">
        <f t="shared" si="333"/>
        <v>0</v>
      </c>
      <c r="V439" s="113">
        <f t="shared" si="334"/>
        <v>0</v>
      </c>
      <c r="W439" s="113">
        <f t="shared" si="335"/>
        <v>0</v>
      </c>
      <c r="X439" s="113">
        <f t="shared" si="336"/>
        <v>0</v>
      </c>
      <c r="Y439" s="113">
        <f t="shared" si="337"/>
        <v>0</v>
      </c>
      <c r="Z439" s="113">
        <f t="shared" si="338"/>
        <v>0</v>
      </c>
      <c r="AA439" s="76">
        <v>5</v>
      </c>
      <c r="AB439" s="76">
        <v>6</v>
      </c>
      <c r="AC439" s="76">
        <v>8</v>
      </c>
      <c r="AD439" s="76">
        <v>2</v>
      </c>
      <c r="AE439" s="76">
        <v>2</v>
      </c>
      <c r="AF439" s="76">
        <v>3</v>
      </c>
      <c r="AG439" s="76">
        <v>8</v>
      </c>
      <c r="AH439" s="131">
        <f t="shared" si="339"/>
        <v>0</v>
      </c>
      <c r="AI439" s="131">
        <f t="shared" si="340"/>
        <v>0</v>
      </c>
      <c r="AJ439" s="131">
        <f t="shared" si="341"/>
        <v>0</v>
      </c>
      <c r="AK439" s="131">
        <f t="shared" si="342"/>
        <v>0</v>
      </c>
      <c r="AL439" s="131">
        <f t="shared" si="343"/>
        <v>0</v>
      </c>
      <c r="AM439" s="131">
        <f t="shared" si="344"/>
        <v>0</v>
      </c>
      <c r="AN439" s="131">
        <f t="shared" si="345"/>
        <v>0</v>
      </c>
      <c r="AO439" s="115" t="b">
        <f t="shared" si="346"/>
        <v>0</v>
      </c>
      <c r="AP439" s="115" t="b">
        <f t="shared" si="347"/>
        <v>0</v>
      </c>
      <c r="AQ439" s="115" t="b">
        <f t="shared" si="348"/>
        <v>0</v>
      </c>
      <c r="AR439" s="79">
        <f t="shared" si="349"/>
        <v>0</v>
      </c>
      <c r="AS439" s="79">
        <f t="shared" si="350"/>
        <v>0</v>
      </c>
      <c r="AT439" s="79">
        <f t="shared" si="351"/>
        <v>0</v>
      </c>
      <c r="AU439" s="79">
        <f t="shared" si="352"/>
        <v>0</v>
      </c>
      <c r="AV439" s="79">
        <f t="shared" si="353"/>
        <v>0</v>
      </c>
      <c r="AW439" s="79">
        <f t="shared" si="354"/>
        <v>0</v>
      </c>
      <c r="AX439" s="128">
        <f t="shared" si="355"/>
        <v>0</v>
      </c>
      <c r="AY439" s="128"/>
      <c r="AZ439" s="128"/>
      <c r="BA439" s="128">
        <f t="shared" si="356"/>
        <v>0</v>
      </c>
      <c r="BB439" s="128">
        <f t="shared" si="357"/>
        <v>0</v>
      </c>
      <c r="BC439" s="80">
        <f t="shared" si="315"/>
        <v>0</v>
      </c>
      <c r="BD439" s="80">
        <f t="shared" si="316"/>
        <v>0</v>
      </c>
      <c r="BE439" s="80">
        <f t="shared" si="317"/>
        <v>0</v>
      </c>
      <c r="BF439" s="80">
        <f t="shared" si="318"/>
        <v>0</v>
      </c>
      <c r="BG439" s="80">
        <f t="shared" si="319"/>
        <v>0</v>
      </c>
      <c r="BH439" s="80">
        <f t="shared" si="320"/>
        <v>0</v>
      </c>
      <c r="BI439" s="4">
        <f t="shared" si="358"/>
        <v>0</v>
      </c>
      <c r="BJ439" s="4">
        <f t="shared" si="359"/>
        <v>0</v>
      </c>
      <c r="BK439" s="4">
        <f t="shared" si="360"/>
        <v>0</v>
      </c>
      <c r="BL439" s="8" t="e">
        <f>VLOOKUP(CN439,'CIR Results'!$B$3:$L$42,2,FALSE)</f>
        <v>#N/A</v>
      </c>
      <c r="BM439" s="8" t="e">
        <f>VLOOKUP(CN439,'CIR Results'!$B$3:$L$42,3,FALSE)</f>
        <v>#N/A</v>
      </c>
      <c r="BN439" s="8" t="e">
        <f>VLOOKUP(CN439,'CIR Results'!$B$3:$L$42,4,FALSE)</f>
        <v>#N/A</v>
      </c>
      <c r="BO439" s="8" t="e">
        <f>VLOOKUP(CN439,'CIR Results'!$B$3:$L$42,5,FALSE)</f>
        <v>#N/A</v>
      </c>
      <c r="BP439" s="8" t="e">
        <f>VLOOKUP(CN439,'CIR Results'!$B$3:$L$42,6,FALSE)</f>
        <v>#N/A</v>
      </c>
      <c r="BQ439" s="8" t="e">
        <f>VLOOKUP(CN439,'CIR Results'!$B$3:$L$42,8,FALSE)</f>
        <v>#N/A</v>
      </c>
      <c r="BR439" s="8" t="e">
        <f>VLOOKUP(CN439,'CIR Results'!$B$3:$L$42,9,FALSE)</f>
        <v>#N/A</v>
      </c>
      <c r="BS439" s="8" t="e">
        <f>VLOOKUP(CN439,'CIR Results'!$B$3:$L$42,10,FALSE)</f>
        <v>#N/A</v>
      </c>
      <c r="BT439" s="8" t="e">
        <f>VLOOKUP(CN439,'CIR Results'!$B$3:$L$42,11,FALSE)</f>
        <v>#N/A</v>
      </c>
      <c r="BU439" s="136" t="e">
        <f>VLOOKUP(CN439,'CIR Team Info'!$B$5:$E$44,2,FALSE)</f>
        <v>#N/A</v>
      </c>
      <c r="BV439" s="136" t="e">
        <f>VLOOKUP(CN439,'CIR Team Info'!$B$5:$E$44,4,FALSE)</f>
        <v>#N/A</v>
      </c>
      <c r="BW439" s="136" t="str">
        <f t="shared" si="321"/>
        <v xml:space="preserve">0 0 0 </v>
      </c>
      <c r="BX439" s="168">
        <f>'Pit Scouting Data'!E398</f>
        <v>0</v>
      </c>
      <c r="BY439" s="168">
        <f>'Pit Scouting Data'!F398</f>
        <v>0</v>
      </c>
      <c r="BZ439" s="168">
        <f>'Pit Scouting Data'!G398</f>
        <v>0</v>
      </c>
      <c r="CA439" s="168">
        <f>'Pit Scouting Data'!H398</f>
        <v>0</v>
      </c>
      <c r="CB439" s="168">
        <f>'Pit Scouting Data'!I398</f>
        <v>0</v>
      </c>
      <c r="CC439" s="168">
        <f>'Pit Scouting Data'!J398</f>
        <v>0</v>
      </c>
      <c r="CD439" s="168">
        <f>'Pit Scouting Data'!K398</f>
        <v>0</v>
      </c>
      <c r="CE439" s="168">
        <f>'Pit Scouting Data'!L398</f>
        <v>0</v>
      </c>
      <c r="CF439" s="168">
        <f>'Pit Scouting Data'!M398</f>
        <v>0</v>
      </c>
      <c r="CG439" s="168">
        <f>'Pit Scouting Data'!N398</f>
        <v>0</v>
      </c>
      <c r="CH439" s="168">
        <f>'Pit Scouting Data'!O398</f>
        <v>0</v>
      </c>
      <c r="CI439" s="176">
        <f>'Pit Scouting Data'!P398</f>
        <v>0</v>
      </c>
      <c r="CJ439" s="176">
        <f>'Pit Scouting Data'!Q398</f>
        <v>0</v>
      </c>
      <c r="CK439" s="176">
        <f>'Pit Scouting Data'!R398</f>
        <v>0</v>
      </c>
      <c r="CL439" s="176">
        <f>'Pit Scouting Data'!S398</f>
        <v>0</v>
      </c>
      <c r="CM439" s="169">
        <f>'Pit Scouting Data'!A398</f>
        <v>0</v>
      </c>
      <c r="CN439" s="169">
        <f>'Pit Scouting Data'!B398</f>
        <v>0</v>
      </c>
      <c r="CO439" s="169">
        <f>'Pit Scouting Data'!C398</f>
        <v>0</v>
      </c>
      <c r="CP439" s="169">
        <f>'Pit Scouting Data'!D398</f>
        <v>0</v>
      </c>
      <c r="CQ439" s="169"/>
      <c r="CR439" s="169"/>
      <c r="CS439" s="169"/>
      <c r="CT439" s="169"/>
      <c r="CU439" s="169"/>
      <c r="CV439" s="169"/>
      <c r="CW439" s="169"/>
      <c r="CX439" s="169"/>
      <c r="CY439" s="169"/>
      <c r="CZ439" s="169"/>
      <c r="DA439" s="169"/>
      <c r="DB439" s="169"/>
      <c r="DC439" s="169"/>
      <c r="DD439" s="169"/>
      <c r="DE439" s="169"/>
      <c r="DF439" s="169"/>
      <c r="DG439" s="169"/>
      <c r="DH439" s="169"/>
      <c r="DI439" s="169"/>
      <c r="DJ439" s="2"/>
      <c r="DK439" s="2"/>
      <c r="DL439" s="2"/>
      <c r="DM439" s="2"/>
      <c r="DN439" s="2"/>
      <c r="DO439" s="2"/>
      <c r="DP439" s="169"/>
      <c r="DQ439" s="169"/>
      <c r="DR439" s="169"/>
      <c r="DS439" s="169"/>
      <c r="DT439" s="169"/>
      <c r="DU439" s="169"/>
      <c r="DV439" s="169"/>
      <c r="DW439" s="37"/>
      <c r="DX439" s="37"/>
      <c r="DZ439" s="153"/>
    </row>
    <row r="440" spans="1:130" s="164" customFormat="1" hidden="1" x14ac:dyDescent="0.25">
      <c r="A440" s="153">
        <f t="shared" si="322"/>
        <v>0</v>
      </c>
      <c r="B440" s="39"/>
      <c r="C440" s="39"/>
      <c r="D440" s="17">
        <f t="shared" si="323"/>
        <v>0</v>
      </c>
      <c r="E440" s="113">
        <f t="shared" si="324"/>
        <v>0</v>
      </c>
      <c r="F440" s="113">
        <f t="shared" si="325"/>
        <v>0</v>
      </c>
      <c r="G440" s="113">
        <f t="shared" si="326"/>
        <v>0</v>
      </c>
      <c r="H440" s="113">
        <f t="shared" si="327"/>
        <v>0</v>
      </c>
      <c r="I440" s="113">
        <f t="shared" si="328"/>
        <v>0</v>
      </c>
      <c r="J440" s="113">
        <f t="shared" si="329"/>
        <v>0</v>
      </c>
      <c r="K440" s="113">
        <f t="shared" si="330"/>
        <v>0</v>
      </c>
      <c r="L440" s="76">
        <v>8</v>
      </c>
      <c r="M440" s="76">
        <v>8</v>
      </c>
      <c r="N440" s="76">
        <v>6</v>
      </c>
      <c r="O440" s="76">
        <v>6</v>
      </c>
      <c r="P440" s="76">
        <v>6</v>
      </c>
      <c r="Q440" s="76">
        <v>2</v>
      </c>
      <c r="R440" s="76">
        <v>1</v>
      </c>
      <c r="S440" s="17">
        <f t="shared" si="331"/>
        <v>0</v>
      </c>
      <c r="T440" s="113">
        <f t="shared" si="332"/>
        <v>0</v>
      </c>
      <c r="U440" s="113">
        <f t="shared" si="333"/>
        <v>0</v>
      </c>
      <c r="V440" s="113">
        <f t="shared" si="334"/>
        <v>0</v>
      </c>
      <c r="W440" s="113">
        <f t="shared" si="335"/>
        <v>0</v>
      </c>
      <c r="X440" s="113">
        <f t="shared" si="336"/>
        <v>0</v>
      </c>
      <c r="Y440" s="113">
        <f t="shared" si="337"/>
        <v>0</v>
      </c>
      <c r="Z440" s="113">
        <f t="shared" si="338"/>
        <v>0</v>
      </c>
      <c r="AA440" s="76">
        <v>5</v>
      </c>
      <c r="AB440" s="76">
        <v>6</v>
      </c>
      <c r="AC440" s="76">
        <v>8</v>
      </c>
      <c r="AD440" s="76">
        <v>2</v>
      </c>
      <c r="AE440" s="76">
        <v>2</v>
      </c>
      <c r="AF440" s="76">
        <v>3</v>
      </c>
      <c r="AG440" s="76">
        <v>8</v>
      </c>
      <c r="AH440" s="131">
        <f t="shared" si="339"/>
        <v>0</v>
      </c>
      <c r="AI440" s="131">
        <f t="shared" si="340"/>
        <v>0</v>
      </c>
      <c r="AJ440" s="131">
        <f t="shared" si="341"/>
        <v>0</v>
      </c>
      <c r="AK440" s="131">
        <f t="shared" si="342"/>
        <v>0</v>
      </c>
      <c r="AL440" s="131">
        <f t="shared" si="343"/>
        <v>0</v>
      </c>
      <c r="AM440" s="131">
        <f t="shared" si="344"/>
        <v>0</v>
      </c>
      <c r="AN440" s="131">
        <f t="shared" si="345"/>
        <v>0</v>
      </c>
      <c r="AO440" s="115" t="b">
        <f t="shared" si="346"/>
        <v>0</v>
      </c>
      <c r="AP440" s="115" t="b">
        <f t="shared" si="347"/>
        <v>0</v>
      </c>
      <c r="AQ440" s="115" t="b">
        <f t="shared" si="348"/>
        <v>0</v>
      </c>
      <c r="AR440" s="79">
        <f t="shared" si="349"/>
        <v>0</v>
      </c>
      <c r="AS440" s="79">
        <f t="shared" si="350"/>
        <v>0</v>
      </c>
      <c r="AT440" s="79">
        <f t="shared" si="351"/>
        <v>0</v>
      </c>
      <c r="AU440" s="79">
        <f t="shared" si="352"/>
        <v>0</v>
      </c>
      <c r="AV440" s="79">
        <f t="shared" si="353"/>
        <v>0</v>
      </c>
      <c r="AW440" s="79">
        <f t="shared" si="354"/>
        <v>0</v>
      </c>
      <c r="AX440" s="128">
        <f t="shared" si="355"/>
        <v>0</v>
      </c>
      <c r="AY440" s="128"/>
      <c r="AZ440" s="128"/>
      <c r="BA440" s="128">
        <f t="shared" si="356"/>
        <v>0</v>
      </c>
      <c r="BB440" s="128">
        <f t="shared" si="357"/>
        <v>0</v>
      </c>
      <c r="BC440" s="80">
        <f t="shared" si="315"/>
        <v>0</v>
      </c>
      <c r="BD440" s="80">
        <f t="shared" si="316"/>
        <v>0</v>
      </c>
      <c r="BE440" s="80">
        <f t="shared" si="317"/>
        <v>0</v>
      </c>
      <c r="BF440" s="80">
        <f t="shared" si="318"/>
        <v>0</v>
      </c>
      <c r="BG440" s="80">
        <f t="shared" si="319"/>
        <v>0</v>
      </c>
      <c r="BH440" s="80">
        <f t="shared" si="320"/>
        <v>0</v>
      </c>
      <c r="BI440" s="4">
        <f t="shared" si="358"/>
        <v>0</v>
      </c>
      <c r="BJ440" s="4">
        <f t="shared" si="359"/>
        <v>0</v>
      </c>
      <c r="BK440" s="4">
        <f t="shared" si="360"/>
        <v>0</v>
      </c>
      <c r="BL440" s="8" t="e">
        <f>VLOOKUP(CN440,'CIR Results'!$B$3:$L$42,2,FALSE)</f>
        <v>#N/A</v>
      </c>
      <c r="BM440" s="8" t="e">
        <f>VLOOKUP(CN440,'CIR Results'!$B$3:$L$42,3,FALSE)</f>
        <v>#N/A</v>
      </c>
      <c r="BN440" s="8" t="e">
        <f>VLOOKUP(CN440,'CIR Results'!$B$3:$L$42,4,FALSE)</f>
        <v>#N/A</v>
      </c>
      <c r="BO440" s="8" t="e">
        <f>VLOOKUP(CN440,'CIR Results'!$B$3:$L$42,5,FALSE)</f>
        <v>#N/A</v>
      </c>
      <c r="BP440" s="8" t="e">
        <f>VLOOKUP(CN440,'CIR Results'!$B$3:$L$42,6,FALSE)</f>
        <v>#N/A</v>
      </c>
      <c r="BQ440" s="8" t="e">
        <f>VLOOKUP(CN440,'CIR Results'!$B$3:$L$42,8,FALSE)</f>
        <v>#N/A</v>
      </c>
      <c r="BR440" s="8" t="e">
        <f>VLOOKUP(CN440,'CIR Results'!$B$3:$L$42,9,FALSE)</f>
        <v>#N/A</v>
      </c>
      <c r="BS440" s="8" t="e">
        <f>VLOOKUP(CN440,'CIR Results'!$B$3:$L$42,10,FALSE)</f>
        <v>#N/A</v>
      </c>
      <c r="BT440" s="8" t="e">
        <f>VLOOKUP(CN440,'CIR Results'!$B$3:$L$42,11,FALSE)</f>
        <v>#N/A</v>
      </c>
      <c r="BU440" s="136" t="e">
        <f>VLOOKUP(CN440,'CIR Team Info'!$B$5:$E$44,2,FALSE)</f>
        <v>#N/A</v>
      </c>
      <c r="BV440" s="136" t="e">
        <f>VLOOKUP(CN440,'CIR Team Info'!$B$5:$E$44,4,FALSE)</f>
        <v>#N/A</v>
      </c>
      <c r="BW440" s="136" t="str">
        <f t="shared" si="321"/>
        <v xml:space="preserve">0 0 0 </v>
      </c>
      <c r="BX440" s="168">
        <f>'Pit Scouting Data'!E399</f>
        <v>0</v>
      </c>
      <c r="BY440" s="168">
        <f>'Pit Scouting Data'!F399</f>
        <v>0</v>
      </c>
      <c r="BZ440" s="168">
        <f>'Pit Scouting Data'!G399</f>
        <v>0</v>
      </c>
      <c r="CA440" s="168">
        <f>'Pit Scouting Data'!H399</f>
        <v>0</v>
      </c>
      <c r="CB440" s="168">
        <f>'Pit Scouting Data'!I399</f>
        <v>0</v>
      </c>
      <c r="CC440" s="168">
        <f>'Pit Scouting Data'!J399</f>
        <v>0</v>
      </c>
      <c r="CD440" s="168">
        <f>'Pit Scouting Data'!K399</f>
        <v>0</v>
      </c>
      <c r="CE440" s="168">
        <f>'Pit Scouting Data'!L399</f>
        <v>0</v>
      </c>
      <c r="CF440" s="168">
        <f>'Pit Scouting Data'!M399</f>
        <v>0</v>
      </c>
      <c r="CG440" s="168">
        <f>'Pit Scouting Data'!N399</f>
        <v>0</v>
      </c>
      <c r="CH440" s="168">
        <f>'Pit Scouting Data'!O399</f>
        <v>0</v>
      </c>
      <c r="CI440" s="176">
        <f>'Pit Scouting Data'!P399</f>
        <v>0</v>
      </c>
      <c r="CJ440" s="176">
        <f>'Pit Scouting Data'!Q399</f>
        <v>0</v>
      </c>
      <c r="CK440" s="176">
        <f>'Pit Scouting Data'!R399</f>
        <v>0</v>
      </c>
      <c r="CL440" s="176">
        <f>'Pit Scouting Data'!S399</f>
        <v>0</v>
      </c>
      <c r="CM440" s="169">
        <f>'Pit Scouting Data'!A399</f>
        <v>0</v>
      </c>
      <c r="CN440" s="169">
        <f>'Pit Scouting Data'!B399</f>
        <v>0</v>
      </c>
      <c r="CO440" s="169">
        <f>'Pit Scouting Data'!C399</f>
        <v>0</v>
      </c>
      <c r="CP440" s="169">
        <f>'Pit Scouting Data'!D399</f>
        <v>0</v>
      </c>
      <c r="CQ440" s="169"/>
      <c r="CR440" s="169"/>
      <c r="CS440" s="169"/>
      <c r="CT440" s="169"/>
      <c r="CU440" s="169"/>
      <c r="CV440" s="169"/>
      <c r="CW440" s="169"/>
      <c r="CX440" s="169"/>
      <c r="CY440" s="169"/>
      <c r="CZ440" s="169"/>
      <c r="DA440" s="169"/>
      <c r="DB440" s="169"/>
      <c r="DC440" s="169"/>
      <c r="DD440" s="169"/>
      <c r="DE440" s="169"/>
      <c r="DF440" s="169"/>
      <c r="DG440" s="169"/>
      <c r="DH440" s="169"/>
      <c r="DI440" s="169"/>
      <c r="DJ440" s="2"/>
      <c r="DK440" s="2"/>
      <c r="DL440" s="2"/>
      <c r="DM440" s="2"/>
      <c r="DN440" s="2"/>
      <c r="DO440" s="2"/>
      <c r="DP440" s="169"/>
      <c r="DQ440" s="169"/>
      <c r="DR440" s="169"/>
      <c r="DS440" s="169"/>
      <c r="DT440" s="169"/>
      <c r="DU440" s="169"/>
      <c r="DV440" s="169"/>
      <c r="DW440" s="37"/>
      <c r="DX440" s="37"/>
      <c r="DZ440" s="153"/>
    </row>
    <row r="441" spans="1:130" s="164" customFormat="1" hidden="1" x14ac:dyDescent="0.25">
      <c r="A441" s="153">
        <f t="shared" si="322"/>
        <v>0</v>
      </c>
      <c r="B441" s="39"/>
      <c r="C441" s="39"/>
      <c r="D441" s="17">
        <f t="shared" si="323"/>
        <v>0</v>
      </c>
      <c r="E441" s="113">
        <f t="shared" si="324"/>
        <v>0</v>
      </c>
      <c r="F441" s="113">
        <f t="shared" si="325"/>
        <v>0</v>
      </c>
      <c r="G441" s="113">
        <f t="shared" si="326"/>
        <v>0</v>
      </c>
      <c r="H441" s="113">
        <f t="shared" si="327"/>
        <v>0</v>
      </c>
      <c r="I441" s="113">
        <f t="shared" si="328"/>
        <v>0</v>
      </c>
      <c r="J441" s="113">
        <f t="shared" si="329"/>
        <v>0</v>
      </c>
      <c r="K441" s="113">
        <f t="shared" si="330"/>
        <v>0</v>
      </c>
      <c r="L441" s="76">
        <v>8</v>
      </c>
      <c r="M441" s="76">
        <v>8</v>
      </c>
      <c r="N441" s="76">
        <v>6</v>
      </c>
      <c r="O441" s="76">
        <v>6</v>
      </c>
      <c r="P441" s="76">
        <v>6</v>
      </c>
      <c r="Q441" s="76">
        <v>2</v>
      </c>
      <c r="R441" s="76">
        <v>1</v>
      </c>
      <c r="S441" s="17">
        <f t="shared" si="331"/>
        <v>0</v>
      </c>
      <c r="T441" s="113">
        <f t="shared" si="332"/>
        <v>0</v>
      </c>
      <c r="U441" s="113">
        <f t="shared" si="333"/>
        <v>0</v>
      </c>
      <c r="V441" s="113">
        <f t="shared" si="334"/>
        <v>0</v>
      </c>
      <c r="W441" s="113">
        <f t="shared" si="335"/>
        <v>0</v>
      </c>
      <c r="X441" s="113">
        <f t="shared" si="336"/>
        <v>0</v>
      </c>
      <c r="Y441" s="113">
        <f t="shared" si="337"/>
        <v>0</v>
      </c>
      <c r="Z441" s="113">
        <f t="shared" si="338"/>
        <v>0</v>
      </c>
      <c r="AA441" s="76">
        <v>5</v>
      </c>
      <c r="AB441" s="76">
        <v>6</v>
      </c>
      <c r="AC441" s="76">
        <v>8</v>
      </c>
      <c r="AD441" s="76">
        <v>2</v>
      </c>
      <c r="AE441" s="76">
        <v>2</v>
      </c>
      <c r="AF441" s="76">
        <v>3</v>
      </c>
      <c r="AG441" s="76">
        <v>8</v>
      </c>
      <c r="AH441" s="131">
        <f t="shared" si="339"/>
        <v>0</v>
      </c>
      <c r="AI441" s="131">
        <f t="shared" si="340"/>
        <v>0</v>
      </c>
      <c r="AJ441" s="131">
        <f t="shared" si="341"/>
        <v>0</v>
      </c>
      <c r="AK441" s="131">
        <f t="shared" si="342"/>
        <v>0</v>
      </c>
      <c r="AL441" s="131">
        <f t="shared" si="343"/>
        <v>0</v>
      </c>
      <c r="AM441" s="131">
        <f t="shared" si="344"/>
        <v>0</v>
      </c>
      <c r="AN441" s="131">
        <f t="shared" si="345"/>
        <v>0</v>
      </c>
      <c r="AO441" s="115" t="b">
        <f t="shared" si="346"/>
        <v>0</v>
      </c>
      <c r="AP441" s="115" t="b">
        <f t="shared" si="347"/>
        <v>0</v>
      </c>
      <c r="AQ441" s="115" t="b">
        <f t="shared" si="348"/>
        <v>0</v>
      </c>
      <c r="AR441" s="79">
        <f t="shared" si="349"/>
        <v>0</v>
      </c>
      <c r="AS441" s="79">
        <f t="shared" si="350"/>
        <v>0</v>
      </c>
      <c r="AT441" s="79">
        <f t="shared" si="351"/>
        <v>0</v>
      </c>
      <c r="AU441" s="79">
        <f t="shared" si="352"/>
        <v>0</v>
      </c>
      <c r="AV441" s="79">
        <f t="shared" si="353"/>
        <v>0</v>
      </c>
      <c r="AW441" s="79">
        <f t="shared" si="354"/>
        <v>0</v>
      </c>
      <c r="AX441" s="128">
        <f t="shared" si="355"/>
        <v>0</v>
      </c>
      <c r="AY441" s="128"/>
      <c r="AZ441" s="128"/>
      <c r="BA441" s="128">
        <f t="shared" si="356"/>
        <v>0</v>
      </c>
      <c r="BB441" s="128">
        <f t="shared" si="357"/>
        <v>0</v>
      </c>
      <c r="BC441" s="80">
        <f t="shared" si="315"/>
        <v>0</v>
      </c>
      <c r="BD441" s="80">
        <f t="shared" si="316"/>
        <v>0</v>
      </c>
      <c r="BE441" s="80">
        <f t="shared" si="317"/>
        <v>0</v>
      </c>
      <c r="BF441" s="80">
        <f t="shared" si="318"/>
        <v>0</v>
      </c>
      <c r="BG441" s="80">
        <f t="shared" si="319"/>
        <v>0</v>
      </c>
      <c r="BH441" s="80">
        <f t="shared" si="320"/>
        <v>0</v>
      </c>
      <c r="BI441" s="4">
        <f t="shared" si="358"/>
        <v>0</v>
      </c>
      <c r="BJ441" s="4">
        <f t="shared" si="359"/>
        <v>0</v>
      </c>
      <c r="BK441" s="4">
        <f t="shared" si="360"/>
        <v>0</v>
      </c>
      <c r="BL441" s="8" t="e">
        <f>VLOOKUP(CN441,'CIR Results'!$B$3:$L$42,2,FALSE)</f>
        <v>#N/A</v>
      </c>
      <c r="BM441" s="8" t="e">
        <f>VLOOKUP(CN441,'CIR Results'!$B$3:$L$42,3,FALSE)</f>
        <v>#N/A</v>
      </c>
      <c r="BN441" s="8" t="e">
        <f>VLOOKUP(CN441,'CIR Results'!$B$3:$L$42,4,FALSE)</f>
        <v>#N/A</v>
      </c>
      <c r="BO441" s="8" t="e">
        <f>VLOOKUP(CN441,'CIR Results'!$B$3:$L$42,5,FALSE)</f>
        <v>#N/A</v>
      </c>
      <c r="BP441" s="8" t="e">
        <f>VLOOKUP(CN441,'CIR Results'!$B$3:$L$42,6,FALSE)</f>
        <v>#N/A</v>
      </c>
      <c r="BQ441" s="8" t="e">
        <f>VLOOKUP(CN441,'CIR Results'!$B$3:$L$42,8,FALSE)</f>
        <v>#N/A</v>
      </c>
      <c r="BR441" s="8" t="e">
        <f>VLOOKUP(CN441,'CIR Results'!$B$3:$L$42,9,FALSE)</f>
        <v>#N/A</v>
      </c>
      <c r="BS441" s="8" t="e">
        <f>VLOOKUP(CN441,'CIR Results'!$B$3:$L$42,10,FALSE)</f>
        <v>#N/A</v>
      </c>
      <c r="BT441" s="8" t="e">
        <f>VLOOKUP(CN441,'CIR Results'!$B$3:$L$42,11,FALSE)</f>
        <v>#N/A</v>
      </c>
      <c r="BU441" s="136" t="e">
        <f>VLOOKUP(CN441,'CIR Team Info'!$B$5:$E$44,2,FALSE)</f>
        <v>#N/A</v>
      </c>
      <c r="BV441" s="136" t="e">
        <f>VLOOKUP(CN441,'CIR Team Info'!$B$5:$E$44,4,FALSE)</f>
        <v>#N/A</v>
      </c>
      <c r="BW441" s="136" t="str">
        <f t="shared" si="321"/>
        <v xml:space="preserve">0 0 0 </v>
      </c>
      <c r="BX441" s="168">
        <f>'Pit Scouting Data'!E400</f>
        <v>0</v>
      </c>
      <c r="BY441" s="168">
        <f>'Pit Scouting Data'!F400</f>
        <v>0</v>
      </c>
      <c r="BZ441" s="168">
        <f>'Pit Scouting Data'!G400</f>
        <v>0</v>
      </c>
      <c r="CA441" s="168">
        <f>'Pit Scouting Data'!H400</f>
        <v>0</v>
      </c>
      <c r="CB441" s="168">
        <f>'Pit Scouting Data'!I400</f>
        <v>0</v>
      </c>
      <c r="CC441" s="168">
        <f>'Pit Scouting Data'!J400</f>
        <v>0</v>
      </c>
      <c r="CD441" s="168">
        <f>'Pit Scouting Data'!K400</f>
        <v>0</v>
      </c>
      <c r="CE441" s="168">
        <f>'Pit Scouting Data'!L400</f>
        <v>0</v>
      </c>
      <c r="CF441" s="168">
        <f>'Pit Scouting Data'!M400</f>
        <v>0</v>
      </c>
      <c r="CG441" s="168">
        <f>'Pit Scouting Data'!N400</f>
        <v>0</v>
      </c>
      <c r="CH441" s="168">
        <f>'Pit Scouting Data'!O400</f>
        <v>0</v>
      </c>
      <c r="CI441" s="176">
        <f>'Pit Scouting Data'!P400</f>
        <v>0</v>
      </c>
      <c r="CJ441" s="176">
        <f>'Pit Scouting Data'!Q400</f>
        <v>0</v>
      </c>
      <c r="CK441" s="176">
        <f>'Pit Scouting Data'!R400</f>
        <v>0</v>
      </c>
      <c r="CL441" s="176">
        <f>'Pit Scouting Data'!S400</f>
        <v>0</v>
      </c>
      <c r="CM441" s="169">
        <f>'Pit Scouting Data'!A400</f>
        <v>0</v>
      </c>
      <c r="CN441" s="169">
        <f>'Pit Scouting Data'!B400</f>
        <v>0</v>
      </c>
      <c r="CO441" s="169">
        <f>'Pit Scouting Data'!C400</f>
        <v>0</v>
      </c>
      <c r="CP441" s="169">
        <f>'Pit Scouting Data'!D400</f>
        <v>0</v>
      </c>
      <c r="CQ441" s="169"/>
      <c r="CR441" s="169"/>
      <c r="CS441" s="169"/>
      <c r="CT441" s="169"/>
      <c r="CU441" s="169"/>
      <c r="CV441" s="169"/>
      <c r="CW441" s="169"/>
      <c r="CX441" s="169"/>
      <c r="CY441" s="169"/>
      <c r="CZ441" s="169"/>
      <c r="DA441" s="169"/>
      <c r="DB441" s="169"/>
      <c r="DC441" s="169"/>
      <c r="DD441" s="169"/>
      <c r="DE441" s="169"/>
      <c r="DF441" s="169"/>
      <c r="DG441" s="169"/>
      <c r="DH441" s="169"/>
      <c r="DI441" s="169"/>
      <c r="DJ441" s="2"/>
      <c r="DK441" s="2"/>
      <c r="DL441" s="2"/>
      <c r="DM441" s="2"/>
      <c r="DN441" s="2"/>
      <c r="DO441" s="2"/>
      <c r="DP441" s="169"/>
      <c r="DQ441" s="169"/>
      <c r="DR441" s="169"/>
      <c r="DS441" s="169"/>
      <c r="DT441" s="169"/>
      <c r="DU441" s="169"/>
      <c r="DV441" s="169"/>
      <c r="DW441" s="37"/>
      <c r="DX441" s="37"/>
      <c r="DZ441" s="153"/>
    </row>
    <row r="442" spans="1:130" s="164" customFormat="1" hidden="1" x14ac:dyDescent="0.25">
      <c r="A442" s="153">
        <f t="shared" si="322"/>
        <v>0</v>
      </c>
      <c r="B442" s="39"/>
      <c r="C442" s="39"/>
      <c r="D442" s="17">
        <f t="shared" si="323"/>
        <v>0</v>
      </c>
      <c r="E442" s="113">
        <f t="shared" si="324"/>
        <v>0</v>
      </c>
      <c r="F442" s="113">
        <f t="shared" si="325"/>
        <v>0</v>
      </c>
      <c r="G442" s="113">
        <f t="shared" si="326"/>
        <v>0</v>
      </c>
      <c r="H442" s="113">
        <f t="shared" si="327"/>
        <v>0</v>
      </c>
      <c r="I442" s="113">
        <f t="shared" si="328"/>
        <v>0</v>
      </c>
      <c r="J442" s="113">
        <f t="shared" si="329"/>
        <v>0</v>
      </c>
      <c r="K442" s="113">
        <f t="shared" si="330"/>
        <v>0</v>
      </c>
      <c r="L442" s="76">
        <v>8</v>
      </c>
      <c r="M442" s="76">
        <v>8</v>
      </c>
      <c r="N442" s="76">
        <v>6</v>
      </c>
      <c r="O442" s="76">
        <v>6</v>
      </c>
      <c r="P442" s="76">
        <v>6</v>
      </c>
      <c r="Q442" s="76">
        <v>2</v>
      </c>
      <c r="R442" s="76">
        <v>1</v>
      </c>
      <c r="S442" s="17">
        <f t="shared" si="331"/>
        <v>0</v>
      </c>
      <c r="T442" s="113">
        <f t="shared" si="332"/>
        <v>0</v>
      </c>
      <c r="U442" s="113">
        <f t="shared" si="333"/>
        <v>0</v>
      </c>
      <c r="V442" s="113">
        <f t="shared" si="334"/>
        <v>0</v>
      </c>
      <c r="W442" s="113">
        <f t="shared" si="335"/>
        <v>0</v>
      </c>
      <c r="X442" s="113">
        <f t="shared" si="336"/>
        <v>0</v>
      </c>
      <c r="Y442" s="113">
        <f t="shared" si="337"/>
        <v>0</v>
      </c>
      <c r="Z442" s="113">
        <f t="shared" si="338"/>
        <v>0</v>
      </c>
      <c r="AA442" s="76">
        <v>5</v>
      </c>
      <c r="AB442" s="76">
        <v>6</v>
      </c>
      <c r="AC442" s="76">
        <v>8</v>
      </c>
      <c r="AD442" s="76">
        <v>2</v>
      </c>
      <c r="AE442" s="76">
        <v>2</v>
      </c>
      <c r="AF442" s="76">
        <v>3</v>
      </c>
      <c r="AG442" s="76">
        <v>8</v>
      </c>
      <c r="AH442" s="131">
        <f t="shared" si="339"/>
        <v>0</v>
      </c>
      <c r="AI442" s="131">
        <f t="shared" si="340"/>
        <v>0</v>
      </c>
      <c r="AJ442" s="131">
        <f t="shared" si="341"/>
        <v>0</v>
      </c>
      <c r="AK442" s="131">
        <f t="shared" si="342"/>
        <v>0</v>
      </c>
      <c r="AL442" s="131">
        <f t="shared" si="343"/>
        <v>0</v>
      </c>
      <c r="AM442" s="131">
        <f t="shared" si="344"/>
        <v>0</v>
      </c>
      <c r="AN442" s="131">
        <f t="shared" si="345"/>
        <v>0</v>
      </c>
      <c r="AO442" s="115" t="b">
        <f t="shared" si="346"/>
        <v>0</v>
      </c>
      <c r="AP442" s="115" t="b">
        <f t="shared" si="347"/>
        <v>0</v>
      </c>
      <c r="AQ442" s="115" t="b">
        <f t="shared" si="348"/>
        <v>0</v>
      </c>
      <c r="AR442" s="79">
        <f t="shared" si="349"/>
        <v>0</v>
      </c>
      <c r="AS442" s="79">
        <f t="shared" si="350"/>
        <v>0</v>
      </c>
      <c r="AT442" s="79">
        <f t="shared" si="351"/>
        <v>0</v>
      </c>
      <c r="AU442" s="79">
        <f t="shared" si="352"/>
        <v>0</v>
      </c>
      <c r="AV442" s="79">
        <f t="shared" si="353"/>
        <v>0</v>
      </c>
      <c r="AW442" s="79">
        <f t="shared" si="354"/>
        <v>0</v>
      </c>
      <c r="AX442" s="128">
        <f t="shared" si="355"/>
        <v>0</v>
      </c>
      <c r="AY442" s="128"/>
      <c r="AZ442" s="128"/>
      <c r="BA442" s="128">
        <f t="shared" si="356"/>
        <v>0</v>
      </c>
      <c r="BB442" s="128">
        <f t="shared" si="357"/>
        <v>0</v>
      </c>
      <c r="BC442" s="80">
        <f t="shared" si="315"/>
        <v>0</v>
      </c>
      <c r="BD442" s="80">
        <f t="shared" si="316"/>
        <v>0</v>
      </c>
      <c r="BE442" s="80">
        <f t="shared" si="317"/>
        <v>0</v>
      </c>
      <c r="BF442" s="80">
        <f t="shared" si="318"/>
        <v>0</v>
      </c>
      <c r="BG442" s="80">
        <f t="shared" si="319"/>
        <v>0</v>
      </c>
      <c r="BH442" s="80">
        <f t="shared" si="320"/>
        <v>0</v>
      </c>
      <c r="BI442" s="4">
        <f t="shared" si="358"/>
        <v>0</v>
      </c>
      <c r="BJ442" s="4">
        <f t="shared" si="359"/>
        <v>0</v>
      </c>
      <c r="BK442" s="4">
        <f t="shared" si="360"/>
        <v>0</v>
      </c>
      <c r="BL442" s="8" t="e">
        <f>VLOOKUP(CN442,'CIR Results'!$B$3:$L$42,2,FALSE)</f>
        <v>#N/A</v>
      </c>
      <c r="BM442" s="8" t="e">
        <f>VLOOKUP(CN442,'CIR Results'!$B$3:$L$42,3,FALSE)</f>
        <v>#N/A</v>
      </c>
      <c r="BN442" s="8" t="e">
        <f>VLOOKUP(CN442,'CIR Results'!$B$3:$L$42,4,FALSE)</f>
        <v>#N/A</v>
      </c>
      <c r="BO442" s="8" t="e">
        <f>VLOOKUP(CN442,'CIR Results'!$B$3:$L$42,5,FALSE)</f>
        <v>#N/A</v>
      </c>
      <c r="BP442" s="8" t="e">
        <f>VLOOKUP(CN442,'CIR Results'!$B$3:$L$42,6,FALSE)</f>
        <v>#N/A</v>
      </c>
      <c r="BQ442" s="8" t="e">
        <f>VLOOKUP(CN442,'CIR Results'!$B$3:$L$42,8,FALSE)</f>
        <v>#N/A</v>
      </c>
      <c r="BR442" s="8" t="e">
        <f>VLOOKUP(CN442,'CIR Results'!$B$3:$L$42,9,FALSE)</f>
        <v>#N/A</v>
      </c>
      <c r="BS442" s="8" t="e">
        <f>VLOOKUP(CN442,'CIR Results'!$B$3:$L$42,10,FALSE)</f>
        <v>#N/A</v>
      </c>
      <c r="BT442" s="8" t="e">
        <f>VLOOKUP(CN442,'CIR Results'!$B$3:$L$42,11,FALSE)</f>
        <v>#N/A</v>
      </c>
      <c r="BU442" s="136" t="e">
        <f>VLOOKUP(CN442,'CIR Team Info'!$B$5:$E$44,2,FALSE)</f>
        <v>#N/A</v>
      </c>
      <c r="BV442" s="136" t="e">
        <f>VLOOKUP(CN442,'CIR Team Info'!$B$5:$E$44,4,FALSE)</f>
        <v>#N/A</v>
      </c>
      <c r="BW442" s="136" t="str">
        <f t="shared" si="321"/>
        <v xml:space="preserve">0 0 0 </v>
      </c>
      <c r="BX442" s="168">
        <f>'Pit Scouting Data'!E401</f>
        <v>0</v>
      </c>
      <c r="BY442" s="168">
        <f>'Pit Scouting Data'!F401</f>
        <v>0</v>
      </c>
      <c r="BZ442" s="168">
        <f>'Pit Scouting Data'!G401</f>
        <v>0</v>
      </c>
      <c r="CA442" s="168">
        <f>'Pit Scouting Data'!H401</f>
        <v>0</v>
      </c>
      <c r="CB442" s="168">
        <f>'Pit Scouting Data'!I401</f>
        <v>0</v>
      </c>
      <c r="CC442" s="168">
        <f>'Pit Scouting Data'!J401</f>
        <v>0</v>
      </c>
      <c r="CD442" s="168">
        <f>'Pit Scouting Data'!K401</f>
        <v>0</v>
      </c>
      <c r="CE442" s="168">
        <f>'Pit Scouting Data'!L401</f>
        <v>0</v>
      </c>
      <c r="CF442" s="168">
        <f>'Pit Scouting Data'!M401</f>
        <v>0</v>
      </c>
      <c r="CG442" s="168">
        <f>'Pit Scouting Data'!N401</f>
        <v>0</v>
      </c>
      <c r="CH442" s="168">
        <f>'Pit Scouting Data'!O401</f>
        <v>0</v>
      </c>
      <c r="CI442" s="176">
        <f>'Pit Scouting Data'!P401</f>
        <v>0</v>
      </c>
      <c r="CJ442" s="176">
        <f>'Pit Scouting Data'!Q401</f>
        <v>0</v>
      </c>
      <c r="CK442" s="176">
        <f>'Pit Scouting Data'!R401</f>
        <v>0</v>
      </c>
      <c r="CL442" s="176">
        <f>'Pit Scouting Data'!S401</f>
        <v>0</v>
      </c>
      <c r="CM442" s="169">
        <f>'Pit Scouting Data'!A401</f>
        <v>0</v>
      </c>
      <c r="CN442" s="169">
        <f>'Pit Scouting Data'!B401</f>
        <v>0</v>
      </c>
      <c r="CO442" s="169">
        <f>'Pit Scouting Data'!C401</f>
        <v>0</v>
      </c>
      <c r="CP442" s="169">
        <f>'Pit Scouting Data'!D401</f>
        <v>0</v>
      </c>
      <c r="CQ442" s="169"/>
      <c r="CR442" s="169"/>
      <c r="CS442" s="169"/>
      <c r="CT442" s="169"/>
      <c r="CU442" s="169"/>
      <c r="CV442" s="169"/>
      <c r="CW442" s="169"/>
      <c r="CX442" s="169"/>
      <c r="CY442" s="169"/>
      <c r="CZ442" s="169"/>
      <c r="DA442" s="169"/>
      <c r="DB442" s="169"/>
      <c r="DC442" s="169"/>
      <c r="DD442" s="169"/>
      <c r="DE442" s="169"/>
      <c r="DF442" s="169"/>
      <c r="DG442" s="169"/>
      <c r="DH442" s="169"/>
      <c r="DI442" s="169"/>
      <c r="DJ442" s="2"/>
      <c r="DK442" s="2"/>
      <c r="DL442" s="2"/>
      <c r="DM442" s="2"/>
      <c r="DN442" s="2"/>
      <c r="DO442" s="2"/>
      <c r="DP442" s="169"/>
      <c r="DQ442" s="169"/>
      <c r="DR442" s="169"/>
      <c r="DS442" s="169"/>
      <c r="DT442" s="169"/>
      <c r="DU442" s="169"/>
      <c r="DV442" s="169"/>
      <c r="DW442" s="37"/>
      <c r="DX442" s="37"/>
      <c r="DZ442" s="153"/>
    </row>
    <row r="443" spans="1:130" s="164" customFormat="1" hidden="1" x14ac:dyDescent="0.25">
      <c r="A443" s="153">
        <f t="shared" si="322"/>
        <v>0</v>
      </c>
      <c r="B443" s="39"/>
      <c r="C443" s="39"/>
      <c r="D443" s="17">
        <f t="shared" si="323"/>
        <v>0</v>
      </c>
      <c r="E443" s="113">
        <f t="shared" si="324"/>
        <v>0</v>
      </c>
      <c r="F443" s="113">
        <f t="shared" si="325"/>
        <v>0</v>
      </c>
      <c r="G443" s="113">
        <f t="shared" si="326"/>
        <v>0</v>
      </c>
      <c r="H443" s="113">
        <f t="shared" si="327"/>
        <v>0</v>
      </c>
      <c r="I443" s="113">
        <f t="shared" si="328"/>
        <v>0</v>
      </c>
      <c r="J443" s="113">
        <f t="shared" si="329"/>
        <v>0</v>
      </c>
      <c r="K443" s="113">
        <f t="shared" si="330"/>
        <v>0</v>
      </c>
      <c r="L443" s="76">
        <v>8</v>
      </c>
      <c r="M443" s="76">
        <v>8</v>
      </c>
      <c r="N443" s="76">
        <v>6</v>
      </c>
      <c r="O443" s="76">
        <v>6</v>
      </c>
      <c r="P443" s="76">
        <v>6</v>
      </c>
      <c r="Q443" s="76">
        <v>2</v>
      </c>
      <c r="R443" s="76">
        <v>1</v>
      </c>
      <c r="S443" s="17">
        <f t="shared" si="331"/>
        <v>0</v>
      </c>
      <c r="T443" s="113">
        <f t="shared" si="332"/>
        <v>0</v>
      </c>
      <c r="U443" s="113">
        <f t="shared" si="333"/>
        <v>0</v>
      </c>
      <c r="V443" s="113">
        <f t="shared" si="334"/>
        <v>0</v>
      </c>
      <c r="W443" s="113">
        <f t="shared" si="335"/>
        <v>0</v>
      </c>
      <c r="X443" s="113">
        <f t="shared" si="336"/>
        <v>0</v>
      </c>
      <c r="Y443" s="113">
        <f t="shared" si="337"/>
        <v>0</v>
      </c>
      <c r="Z443" s="113">
        <f t="shared" si="338"/>
        <v>0</v>
      </c>
      <c r="AA443" s="76">
        <v>5</v>
      </c>
      <c r="AB443" s="76">
        <v>6</v>
      </c>
      <c r="AC443" s="76">
        <v>8</v>
      </c>
      <c r="AD443" s="76">
        <v>2</v>
      </c>
      <c r="AE443" s="76">
        <v>2</v>
      </c>
      <c r="AF443" s="76">
        <v>3</v>
      </c>
      <c r="AG443" s="76">
        <v>8</v>
      </c>
      <c r="AH443" s="131">
        <f t="shared" si="339"/>
        <v>0</v>
      </c>
      <c r="AI443" s="131">
        <f t="shared" si="340"/>
        <v>0</v>
      </c>
      <c r="AJ443" s="131">
        <f t="shared" si="341"/>
        <v>0</v>
      </c>
      <c r="AK443" s="131">
        <f t="shared" si="342"/>
        <v>0</v>
      </c>
      <c r="AL443" s="131">
        <f t="shared" si="343"/>
        <v>0</v>
      </c>
      <c r="AM443" s="131">
        <f t="shared" si="344"/>
        <v>0</v>
      </c>
      <c r="AN443" s="131">
        <f t="shared" si="345"/>
        <v>0</v>
      </c>
      <c r="AO443" s="115" t="b">
        <f t="shared" si="346"/>
        <v>0</v>
      </c>
      <c r="AP443" s="115" t="b">
        <f t="shared" si="347"/>
        <v>0</v>
      </c>
      <c r="AQ443" s="115" t="b">
        <f t="shared" si="348"/>
        <v>0</v>
      </c>
      <c r="AR443" s="79">
        <f t="shared" si="349"/>
        <v>0</v>
      </c>
      <c r="AS443" s="79">
        <f t="shared" si="350"/>
        <v>0</v>
      </c>
      <c r="AT443" s="79">
        <f t="shared" si="351"/>
        <v>0</v>
      </c>
      <c r="AU443" s="79">
        <f t="shared" si="352"/>
        <v>0</v>
      </c>
      <c r="AV443" s="79">
        <f t="shared" si="353"/>
        <v>0</v>
      </c>
      <c r="AW443" s="79">
        <f t="shared" si="354"/>
        <v>0</v>
      </c>
      <c r="AX443" s="128">
        <f t="shared" si="355"/>
        <v>0</v>
      </c>
      <c r="AY443" s="128"/>
      <c r="AZ443" s="128"/>
      <c r="BA443" s="128">
        <f t="shared" si="356"/>
        <v>0</v>
      </c>
      <c r="BB443" s="128">
        <f t="shared" si="357"/>
        <v>0</v>
      </c>
      <c r="BC443" s="80">
        <f t="shared" si="315"/>
        <v>0</v>
      </c>
      <c r="BD443" s="80">
        <f t="shared" si="316"/>
        <v>0</v>
      </c>
      <c r="BE443" s="80">
        <f t="shared" si="317"/>
        <v>0</v>
      </c>
      <c r="BF443" s="80">
        <f t="shared" si="318"/>
        <v>0</v>
      </c>
      <c r="BG443" s="80">
        <f t="shared" si="319"/>
        <v>0</v>
      </c>
      <c r="BH443" s="80">
        <f t="shared" si="320"/>
        <v>0</v>
      </c>
      <c r="BI443" s="4">
        <f t="shared" si="358"/>
        <v>0</v>
      </c>
      <c r="BJ443" s="4">
        <f t="shared" si="359"/>
        <v>0</v>
      </c>
      <c r="BK443" s="4">
        <f t="shared" si="360"/>
        <v>0</v>
      </c>
      <c r="BL443" s="8" t="e">
        <f>VLOOKUP(CN443,'CIR Results'!$B$3:$L$42,2,FALSE)</f>
        <v>#N/A</v>
      </c>
      <c r="BM443" s="8" t="e">
        <f>VLOOKUP(CN443,'CIR Results'!$B$3:$L$42,3,FALSE)</f>
        <v>#N/A</v>
      </c>
      <c r="BN443" s="8" t="e">
        <f>VLOOKUP(CN443,'CIR Results'!$B$3:$L$42,4,FALSE)</f>
        <v>#N/A</v>
      </c>
      <c r="BO443" s="8" t="e">
        <f>VLOOKUP(CN443,'CIR Results'!$B$3:$L$42,5,FALSE)</f>
        <v>#N/A</v>
      </c>
      <c r="BP443" s="8" t="e">
        <f>VLOOKUP(CN443,'CIR Results'!$B$3:$L$42,6,FALSE)</f>
        <v>#N/A</v>
      </c>
      <c r="BQ443" s="8" t="e">
        <f>VLOOKUP(CN443,'CIR Results'!$B$3:$L$42,8,FALSE)</f>
        <v>#N/A</v>
      </c>
      <c r="BR443" s="8" t="e">
        <f>VLOOKUP(CN443,'CIR Results'!$B$3:$L$42,9,FALSE)</f>
        <v>#N/A</v>
      </c>
      <c r="BS443" s="8" t="e">
        <f>VLOOKUP(CN443,'CIR Results'!$B$3:$L$42,10,FALSE)</f>
        <v>#N/A</v>
      </c>
      <c r="BT443" s="8" t="e">
        <f>VLOOKUP(CN443,'CIR Results'!$B$3:$L$42,11,FALSE)</f>
        <v>#N/A</v>
      </c>
      <c r="BU443" s="136" t="e">
        <f>VLOOKUP(CN443,'CIR Team Info'!$B$5:$E$44,2,FALSE)</f>
        <v>#N/A</v>
      </c>
      <c r="BV443" s="136" t="e">
        <f>VLOOKUP(CN443,'CIR Team Info'!$B$5:$E$44,4,FALSE)</f>
        <v>#N/A</v>
      </c>
      <c r="BW443" s="136" t="str">
        <f t="shared" si="321"/>
        <v xml:space="preserve">0 0 0 </v>
      </c>
      <c r="BX443" s="168">
        <f>'Pit Scouting Data'!E402</f>
        <v>0</v>
      </c>
      <c r="BY443" s="168">
        <f>'Pit Scouting Data'!F402</f>
        <v>0</v>
      </c>
      <c r="BZ443" s="168">
        <f>'Pit Scouting Data'!G402</f>
        <v>0</v>
      </c>
      <c r="CA443" s="168">
        <f>'Pit Scouting Data'!H402</f>
        <v>0</v>
      </c>
      <c r="CB443" s="168">
        <f>'Pit Scouting Data'!I402</f>
        <v>0</v>
      </c>
      <c r="CC443" s="168">
        <f>'Pit Scouting Data'!J402</f>
        <v>0</v>
      </c>
      <c r="CD443" s="168">
        <f>'Pit Scouting Data'!K402</f>
        <v>0</v>
      </c>
      <c r="CE443" s="168">
        <f>'Pit Scouting Data'!L402</f>
        <v>0</v>
      </c>
      <c r="CF443" s="168">
        <f>'Pit Scouting Data'!M402</f>
        <v>0</v>
      </c>
      <c r="CG443" s="168">
        <f>'Pit Scouting Data'!N402</f>
        <v>0</v>
      </c>
      <c r="CH443" s="168">
        <f>'Pit Scouting Data'!O402</f>
        <v>0</v>
      </c>
      <c r="CI443" s="176">
        <f>'Pit Scouting Data'!P402</f>
        <v>0</v>
      </c>
      <c r="CJ443" s="176">
        <f>'Pit Scouting Data'!Q402</f>
        <v>0</v>
      </c>
      <c r="CK443" s="176">
        <f>'Pit Scouting Data'!R402</f>
        <v>0</v>
      </c>
      <c r="CL443" s="176">
        <f>'Pit Scouting Data'!S402</f>
        <v>0</v>
      </c>
      <c r="CM443" s="169">
        <f>'Pit Scouting Data'!A402</f>
        <v>0</v>
      </c>
      <c r="CN443" s="169">
        <f>'Pit Scouting Data'!B402</f>
        <v>0</v>
      </c>
      <c r="CO443" s="169">
        <f>'Pit Scouting Data'!C402</f>
        <v>0</v>
      </c>
      <c r="CP443" s="169">
        <f>'Pit Scouting Data'!D402</f>
        <v>0</v>
      </c>
      <c r="CQ443" s="169"/>
      <c r="CR443" s="169"/>
      <c r="CS443" s="169"/>
      <c r="CT443" s="169"/>
      <c r="CU443" s="169"/>
      <c r="CV443" s="169"/>
      <c r="CW443" s="169"/>
      <c r="CX443" s="169"/>
      <c r="CY443" s="169"/>
      <c r="CZ443" s="169"/>
      <c r="DA443" s="169"/>
      <c r="DB443" s="169"/>
      <c r="DC443" s="169"/>
      <c r="DD443" s="169"/>
      <c r="DE443" s="169"/>
      <c r="DF443" s="169"/>
      <c r="DG443" s="169"/>
      <c r="DH443" s="169"/>
      <c r="DI443" s="169"/>
      <c r="DJ443" s="2"/>
      <c r="DK443" s="2"/>
      <c r="DL443" s="2"/>
      <c r="DM443" s="2"/>
      <c r="DN443" s="2"/>
      <c r="DO443" s="2"/>
      <c r="DP443" s="169"/>
      <c r="DQ443" s="169"/>
      <c r="DR443" s="169"/>
      <c r="DS443" s="169"/>
      <c r="DT443" s="169"/>
      <c r="DU443" s="169"/>
      <c r="DV443" s="169"/>
      <c r="DW443" s="37"/>
      <c r="DX443" s="37"/>
      <c r="DZ443" s="153"/>
    </row>
    <row r="444" spans="1:130" s="164" customFormat="1" hidden="1" x14ac:dyDescent="0.25">
      <c r="A444" s="153">
        <f t="shared" si="322"/>
        <v>0</v>
      </c>
      <c r="B444" s="39"/>
      <c r="C444" s="39"/>
      <c r="D444" s="17">
        <f t="shared" si="323"/>
        <v>0</v>
      </c>
      <c r="E444" s="113">
        <f t="shared" si="324"/>
        <v>0</v>
      </c>
      <c r="F444" s="113">
        <f t="shared" si="325"/>
        <v>0</v>
      </c>
      <c r="G444" s="113">
        <f t="shared" si="326"/>
        <v>0</v>
      </c>
      <c r="H444" s="113">
        <f t="shared" si="327"/>
        <v>0</v>
      </c>
      <c r="I444" s="113">
        <f t="shared" si="328"/>
        <v>0</v>
      </c>
      <c r="J444" s="113">
        <f t="shared" si="329"/>
        <v>0</v>
      </c>
      <c r="K444" s="113">
        <f t="shared" si="330"/>
        <v>0</v>
      </c>
      <c r="L444" s="76">
        <v>8</v>
      </c>
      <c r="M444" s="76">
        <v>8</v>
      </c>
      <c r="N444" s="76">
        <v>6</v>
      </c>
      <c r="O444" s="76">
        <v>6</v>
      </c>
      <c r="P444" s="76">
        <v>6</v>
      </c>
      <c r="Q444" s="76">
        <v>2</v>
      </c>
      <c r="R444" s="76">
        <v>1</v>
      </c>
      <c r="S444" s="17">
        <f t="shared" si="331"/>
        <v>0</v>
      </c>
      <c r="T444" s="113">
        <f t="shared" si="332"/>
        <v>0</v>
      </c>
      <c r="U444" s="113">
        <f t="shared" si="333"/>
        <v>0</v>
      </c>
      <c r="V444" s="113">
        <f t="shared" si="334"/>
        <v>0</v>
      </c>
      <c r="W444" s="113">
        <f t="shared" si="335"/>
        <v>0</v>
      </c>
      <c r="X444" s="113">
        <f t="shared" si="336"/>
        <v>0</v>
      </c>
      <c r="Y444" s="113">
        <f t="shared" si="337"/>
        <v>0</v>
      </c>
      <c r="Z444" s="113">
        <f t="shared" si="338"/>
        <v>0</v>
      </c>
      <c r="AA444" s="76">
        <v>5</v>
      </c>
      <c r="AB444" s="76">
        <v>6</v>
      </c>
      <c r="AC444" s="76">
        <v>8</v>
      </c>
      <c r="AD444" s="76">
        <v>2</v>
      </c>
      <c r="AE444" s="76">
        <v>2</v>
      </c>
      <c r="AF444" s="76">
        <v>3</v>
      </c>
      <c r="AG444" s="76">
        <v>8</v>
      </c>
      <c r="AH444" s="131">
        <f t="shared" si="339"/>
        <v>0</v>
      </c>
      <c r="AI444" s="131">
        <f t="shared" si="340"/>
        <v>0</v>
      </c>
      <c r="AJ444" s="131">
        <f t="shared" si="341"/>
        <v>0</v>
      </c>
      <c r="AK444" s="131">
        <f t="shared" si="342"/>
        <v>0</v>
      </c>
      <c r="AL444" s="131">
        <f t="shared" si="343"/>
        <v>0</v>
      </c>
      <c r="AM444" s="131">
        <f t="shared" si="344"/>
        <v>0</v>
      </c>
      <c r="AN444" s="131">
        <f t="shared" si="345"/>
        <v>0</v>
      </c>
      <c r="AO444" s="115" t="b">
        <f t="shared" si="346"/>
        <v>0</v>
      </c>
      <c r="AP444" s="115" t="b">
        <f t="shared" si="347"/>
        <v>0</v>
      </c>
      <c r="AQ444" s="115" t="b">
        <f t="shared" si="348"/>
        <v>0</v>
      </c>
      <c r="AR444" s="79">
        <f t="shared" si="349"/>
        <v>0</v>
      </c>
      <c r="AS444" s="79">
        <f t="shared" si="350"/>
        <v>0</v>
      </c>
      <c r="AT444" s="79">
        <f t="shared" si="351"/>
        <v>0</v>
      </c>
      <c r="AU444" s="79">
        <f t="shared" si="352"/>
        <v>0</v>
      </c>
      <c r="AV444" s="79">
        <f t="shared" si="353"/>
        <v>0</v>
      </c>
      <c r="AW444" s="79">
        <f t="shared" si="354"/>
        <v>0</v>
      </c>
      <c r="AX444" s="128">
        <f t="shared" si="355"/>
        <v>0</v>
      </c>
      <c r="AY444" s="128"/>
      <c r="AZ444" s="128"/>
      <c r="BA444" s="128">
        <f t="shared" si="356"/>
        <v>0</v>
      </c>
      <c r="BB444" s="128">
        <f t="shared" si="357"/>
        <v>0</v>
      </c>
      <c r="BC444" s="80">
        <f t="shared" si="315"/>
        <v>0</v>
      </c>
      <c r="BD444" s="80">
        <f t="shared" si="316"/>
        <v>0</v>
      </c>
      <c r="BE444" s="80">
        <f t="shared" si="317"/>
        <v>0</v>
      </c>
      <c r="BF444" s="80">
        <f t="shared" si="318"/>
        <v>0</v>
      </c>
      <c r="BG444" s="80">
        <f t="shared" si="319"/>
        <v>0</v>
      </c>
      <c r="BH444" s="80">
        <f t="shared" si="320"/>
        <v>0</v>
      </c>
      <c r="BI444" s="4">
        <f t="shared" si="358"/>
        <v>0</v>
      </c>
      <c r="BJ444" s="4">
        <f t="shared" si="359"/>
        <v>0</v>
      </c>
      <c r="BK444" s="4">
        <f t="shared" si="360"/>
        <v>0</v>
      </c>
      <c r="BL444" s="8" t="e">
        <f>VLOOKUP(CN444,'CIR Results'!$B$3:$L$42,2,FALSE)</f>
        <v>#N/A</v>
      </c>
      <c r="BM444" s="8" t="e">
        <f>VLOOKUP(CN444,'CIR Results'!$B$3:$L$42,3,FALSE)</f>
        <v>#N/A</v>
      </c>
      <c r="BN444" s="8" t="e">
        <f>VLOOKUP(CN444,'CIR Results'!$B$3:$L$42,4,FALSE)</f>
        <v>#N/A</v>
      </c>
      <c r="BO444" s="8" t="e">
        <f>VLOOKUP(CN444,'CIR Results'!$B$3:$L$42,5,FALSE)</f>
        <v>#N/A</v>
      </c>
      <c r="BP444" s="8" t="e">
        <f>VLOOKUP(CN444,'CIR Results'!$B$3:$L$42,6,FALSE)</f>
        <v>#N/A</v>
      </c>
      <c r="BQ444" s="8" t="e">
        <f>VLOOKUP(CN444,'CIR Results'!$B$3:$L$42,8,FALSE)</f>
        <v>#N/A</v>
      </c>
      <c r="BR444" s="8" t="e">
        <f>VLOOKUP(CN444,'CIR Results'!$B$3:$L$42,9,FALSE)</f>
        <v>#N/A</v>
      </c>
      <c r="BS444" s="8" t="e">
        <f>VLOOKUP(CN444,'CIR Results'!$B$3:$L$42,10,FALSE)</f>
        <v>#N/A</v>
      </c>
      <c r="BT444" s="8" t="e">
        <f>VLOOKUP(CN444,'CIR Results'!$B$3:$L$42,11,FALSE)</f>
        <v>#N/A</v>
      </c>
      <c r="BU444" s="136" t="e">
        <f>VLOOKUP(CN444,'CIR Team Info'!$B$5:$E$44,2,FALSE)</f>
        <v>#N/A</v>
      </c>
      <c r="BV444" s="136" t="e">
        <f>VLOOKUP(CN444,'CIR Team Info'!$B$5:$E$44,4,FALSE)</f>
        <v>#N/A</v>
      </c>
      <c r="BW444" s="136" t="str">
        <f t="shared" si="321"/>
        <v xml:space="preserve">0 0 0 </v>
      </c>
      <c r="BX444" s="168">
        <f>'Pit Scouting Data'!E403</f>
        <v>0</v>
      </c>
      <c r="BY444" s="168">
        <f>'Pit Scouting Data'!F403</f>
        <v>0</v>
      </c>
      <c r="BZ444" s="168">
        <f>'Pit Scouting Data'!G403</f>
        <v>0</v>
      </c>
      <c r="CA444" s="168">
        <f>'Pit Scouting Data'!H403</f>
        <v>0</v>
      </c>
      <c r="CB444" s="168">
        <f>'Pit Scouting Data'!I403</f>
        <v>0</v>
      </c>
      <c r="CC444" s="168">
        <f>'Pit Scouting Data'!J403</f>
        <v>0</v>
      </c>
      <c r="CD444" s="168">
        <f>'Pit Scouting Data'!K403</f>
        <v>0</v>
      </c>
      <c r="CE444" s="168">
        <f>'Pit Scouting Data'!L403</f>
        <v>0</v>
      </c>
      <c r="CF444" s="168">
        <f>'Pit Scouting Data'!M403</f>
        <v>0</v>
      </c>
      <c r="CG444" s="168">
        <f>'Pit Scouting Data'!N403</f>
        <v>0</v>
      </c>
      <c r="CH444" s="168">
        <f>'Pit Scouting Data'!O403</f>
        <v>0</v>
      </c>
      <c r="CI444" s="176">
        <f>'Pit Scouting Data'!P403</f>
        <v>0</v>
      </c>
      <c r="CJ444" s="176">
        <f>'Pit Scouting Data'!Q403</f>
        <v>0</v>
      </c>
      <c r="CK444" s="176">
        <f>'Pit Scouting Data'!R403</f>
        <v>0</v>
      </c>
      <c r="CL444" s="176">
        <f>'Pit Scouting Data'!S403</f>
        <v>0</v>
      </c>
      <c r="CM444" s="169">
        <f>'Pit Scouting Data'!A403</f>
        <v>0</v>
      </c>
      <c r="CN444" s="169">
        <f>'Pit Scouting Data'!B403</f>
        <v>0</v>
      </c>
      <c r="CO444" s="169">
        <f>'Pit Scouting Data'!C403</f>
        <v>0</v>
      </c>
      <c r="CP444" s="169">
        <f>'Pit Scouting Data'!D403</f>
        <v>0</v>
      </c>
      <c r="CQ444" s="169"/>
      <c r="CR444" s="169"/>
      <c r="CS444" s="169"/>
      <c r="CT444" s="169"/>
      <c r="CU444" s="169"/>
      <c r="CV444" s="169"/>
      <c r="CW444" s="169"/>
      <c r="CX444" s="169"/>
      <c r="CY444" s="169"/>
      <c r="CZ444" s="169"/>
      <c r="DA444" s="169"/>
      <c r="DB444" s="169"/>
      <c r="DC444" s="169"/>
      <c r="DD444" s="169"/>
      <c r="DE444" s="169"/>
      <c r="DF444" s="169"/>
      <c r="DG444" s="169"/>
      <c r="DH444" s="169"/>
      <c r="DI444" s="169"/>
      <c r="DJ444" s="2"/>
      <c r="DK444" s="2"/>
      <c r="DL444" s="2"/>
      <c r="DM444" s="2"/>
      <c r="DN444" s="2"/>
      <c r="DO444" s="2"/>
      <c r="DP444" s="169"/>
      <c r="DQ444" s="169"/>
      <c r="DR444" s="169"/>
      <c r="DS444" s="169"/>
      <c r="DT444" s="169"/>
      <c r="DU444" s="169"/>
      <c r="DV444" s="169"/>
      <c r="DW444" s="37"/>
      <c r="DX444" s="37"/>
      <c r="DZ444" s="153"/>
    </row>
    <row r="445" spans="1:130" s="164" customFormat="1" hidden="1" x14ac:dyDescent="0.25">
      <c r="A445" s="153">
        <f t="shared" si="322"/>
        <v>0</v>
      </c>
      <c r="B445" s="39"/>
      <c r="C445" s="39"/>
      <c r="D445" s="17">
        <f t="shared" si="323"/>
        <v>0</v>
      </c>
      <c r="E445" s="113">
        <f t="shared" si="324"/>
        <v>0</v>
      </c>
      <c r="F445" s="113">
        <f t="shared" si="325"/>
        <v>0</v>
      </c>
      <c r="G445" s="113">
        <f t="shared" si="326"/>
        <v>0</v>
      </c>
      <c r="H445" s="113">
        <f t="shared" si="327"/>
        <v>0</v>
      </c>
      <c r="I445" s="113">
        <f t="shared" si="328"/>
        <v>0</v>
      </c>
      <c r="J445" s="113">
        <f t="shared" si="329"/>
        <v>0</v>
      </c>
      <c r="K445" s="113">
        <f t="shared" si="330"/>
        <v>0</v>
      </c>
      <c r="L445" s="76">
        <v>8</v>
      </c>
      <c r="M445" s="76">
        <v>8</v>
      </c>
      <c r="N445" s="76">
        <v>6</v>
      </c>
      <c r="O445" s="76">
        <v>6</v>
      </c>
      <c r="P445" s="76">
        <v>6</v>
      </c>
      <c r="Q445" s="76">
        <v>2</v>
      </c>
      <c r="R445" s="76">
        <v>1</v>
      </c>
      <c r="S445" s="17">
        <f t="shared" si="331"/>
        <v>0</v>
      </c>
      <c r="T445" s="113">
        <f t="shared" si="332"/>
        <v>0</v>
      </c>
      <c r="U445" s="113">
        <f t="shared" si="333"/>
        <v>0</v>
      </c>
      <c r="V445" s="113">
        <f t="shared" si="334"/>
        <v>0</v>
      </c>
      <c r="W445" s="113">
        <f t="shared" si="335"/>
        <v>0</v>
      </c>
      <c r="X445" s="113">
        <f t="shared" si="336"/>
        <v>0</v>
      </c>
      <c r="Y445" s="113">
        <f t="shared" si="337"/>
        <v>0</v>
      </c>
      <c r="Z445" s="113">
        <f t="shared" si="338"/>
        <v>0</v>
      </c>
      <c r="AA445" s="76">
        <v>5</v>
      </c>
      <c r="AB445" s="76">
        <v>6</v>
      </c>
      <c r="AC445" s="76">
        <v>8</v>
      </c>
      <c r="AD445" s="76">
        <v>2</v>
      </c>
      <c r="AE445" s="76">
        <v>2</v>
      </c>
      <c r="AF445" s="76">
        <v>3</v>
      </c>
      <c r="AG445" s="76">
        <v>8</v>
      </c>
      <c r="AH445" s="131">
        <f t="shared" si="339"/>
        <v>0</v>
      </c>
      <c r="AI445" s="131">
        <f t="shared" si="340"/>
        <v>0</v>
      </c>
      <c r="AJ445" s="131">
        <f t="shared" si="341"/>
        <v>0</v>
      </c>
      <c r="AK445" s="131">
        <f t="shared" si="342"/>
        <v>0</v>
      </c>
      <c r="AL445" s="131">
        <f t="shared" si="343"/>
        <v>0</v>
      </c>
      <c r="AM445" s="131">
        <f t="shared" si="344"/>
        <v>0</v>
      </c>
      <c r="AN445" s="131">
        <f t="shared" si="345"/>
        <v>0</v>
      </c>
      <c r="AO445" s="115" t="b">
        <f t="shared" si="346"/>
        <v>0</v>
      </c>
      <c r="AP445" s="115" t="b">
        <f t="shared" si="347"/>
        <v>0</v>
      </c>
      <c r="AQ445" s="115" t="b">
        <f t="shared" si="348"/>
        <v>0</v>
      </c>
      <c r="AR445" s="79">
        <f t="shared" si="349"/>
        <v>0</v>
      </c>
      <c r="AS445" s="79">
        <f t="shared" si="350"/>
        <v>0</v>
      </c>
      <c r="AT445" s="79">
        <f t="shared" si="351"/>
        <v>0</v>
      </c>
      <c r="AU445" s="79">
        <f t="shared" si="352"/>
        <v>0</v>
      </c>
      <c r="AV445" s="79">
        <f t="shared" si="353"/>
        <v>0</v>
      </c>
      <c r="AW445" s="79">
        <f t="shared" si="354"/>
        <v>0</v>
      </c>
      <c r="AX445" s="128">
        <f t="shared" si="355"/>
        <v>0</v>
      </c>
      <c r="AY445" s="128"/>
      <c r="AZ445" s="128"/>
      <c r="BA445" s="128">
        <f t="shared" si="356"/>
        <v>0</v>
      </c>
      <c r="BB445" s="128">
        <f t="shared" si="357"/>
        <v>0</v>
      </c>
      <c r="BC445" s="80">
        <f t="shared" si="315"/>
        <v>0</v>
      </c>
      <c r="BD445" s="80">
        <f t="shared" si="316"/>
        <v>0</v>
      </c>
      <c r="BE445" s="80">
        <f t="shared" si="317"/>
        <v>0</v>
      </c>
      <c r="BF445" s="80">
        <f t="shared" si="318"/>
        <v>0</v>
      </c>
      <c r="BG445" s="80">
        <f t="shared" si="319"/>
        <v>0</v>
      </c>
      <c r="BH445" s="80">
        <f t="shared" si="320"/>
        <v>0</v>
      </c>
      <c r="BI445" s="4">
        <f t="shared" si="358"/>
        <v>0</v>
      </c>
      <c r="BJ445" s="4">
        <f t="shared" si="359"/>
        <v>0</v>
      </c>
      <c r="BK445" s="4">
        <f t="shared" si="360"/>
        <v>0</v>
      </c>
      <c r="BL445" s="8" t="e">
        <f>VLOOKUP(CN445,'CIR Results'!$B$3:$L$42,2,FALSE)</f>
        <v>#N/A</v>
      </c>
      <c r="BM445" s="8" t="e">
        <f>VLOOKUP(CN445,'CIR Results'!$B$3:$L$42,3,FALSE)</f>
        <v>#N/A</v>
      </c>
      <c r="BN445" s="8" t="e">
        <f>VLOOKUP(CN445,'CIR Results'!$B$3:$L$42,4,FALSE)</f>
        <v>#N/A</v>
      </c>
      <c r="BO445" s="8" t="e">
        <f>VLOOKUP(CN445,'CIR Results'!$B$3:$L$42,5,FALSE)</f>
        <v>#N/A</v>
      </c>
      <c r="BP445" s="8" t="e">
        <f>VLOOKUP(CN445,'CIR Results'!$B$3:$L$42,6,FALSE)</f>
        <v>#N/A</v>
      </c>
      <c r="BQ445" s="8" t="e">
        <f>VLOOKUP(CN445,'CIR Results'!$B$3:$L$42,8,FALSE)</f>
        <v>#N/A</v>
      </c>
      <c r="BR445" s="8" t="e">
        <f>VLOOKUP(CN445,'CIR Results'!$B$3:$L$42,9,FALSE)</f>
        <v>#N/A</v>
      </c>
      <c r="BS445" s="8" t="e">
        <f>VLOOKUP(CN445,'CIR Results'!$B$3:$L$42,10,FALSE)</f>
        <v>#N/A</v>
      </c>
      <c r="BT445" s="8" t="e">
        <f>VLOOKUP(CN445,'CIR Results'!$B$3:$L$42,11,FALSE)</f>
        <v>#N/A</v>
      </c>
      <c r="BU445" s="136" t="e">
        <f>VLOOKUP(CN445,'CIR Team Info'!$B$5:$E$44,2,FALSE)</f>
        <v>#N/A</v>
      </c>
      <c r="BV445" s="136" t="e">
        <f>VLOOKUP(CN445,'CIR Team Info'!$B$5:$E$44,4,FALSE)</f>
        <v>#N/A</v>
      </c>
      <c r="BW445" s="136" t="str">
        <f t="shared" si="321"/>
        <v xml:space="preserve">0 0 0 </v>
      </c>
      <c r="BX445" s="168">
        <f>'Pit Scouting Data'!E404</f>
        <v>0</v>
      </c>
      <c r="BY445" s="168">
        <f>'Pit Scouting Data'!F404</f>
        <v>0</v>
      </c>
      <c r="BZ445" s="168">
        <f>'Pit Scouting Data'!G404</f>
        <v>0</v>
      </c>
      <c r="CA445" s="168">
        <f>'Pit Scouting Data'!H404</f>
        <v>0</v>
      </c>
      <c r="CB445" s="168">
        <f>'Pit Scouting Data'!I404</f>
        <v>0</v>
      </c>
      <c r="CC445" s="168">
        <f>'Pit Scouting Data'!J404</f>
        <v>0</v>
      </c>
      <c r="CD445" s="168">
        <f>'Pit Scouting Data'!K404</f>
        <v>0</v>
      </c>
      <c r="CE445" s="168">
        <f>'Pit Scouting Data'!L404</f>
        <v>0</v>
      </c>
      <c r="CF445" s="168">
        <f>'Pit Scouting Data'!M404</f>
        <v>0</v>
      </c>
      <c r="CG445" s="168">
        <f>'Pit Scouting Data'!N404</f>
        <v>0</v>
      </c>
      <c r="CH445" s="168">
        <f>'Pit Scouting Data'!O404</f>
        <v>0</v>
      </c>
      <c r="CI445" s="176">
        <f>'Pit Scouting Data'!P404</f>
        <v>0</v>
      </c>
      <c r="CJ445" s="176">
        <f>'Pit Scouting Data'!Q404</f>
        <v>0</v>
      </c>
      <c r="CK445" s="176">
        <f>'Pit Scouting Data'!R404</f>
        <v>0</v>
      </c>
      <c r="CL445" s="176">
        <f>'Pit Scouting Data'!S404</f>
        <v>0</v>
      </c>
      <c r="CM445" s="169">
        <f>'Pit Scouting Data'!A404</f>
        <v>0</v>
      </c>
      <c r="CN445" s="169">
        <f>'Pit Scouting Data'!B404</f>
        <v>0</v>
      </c>
      <c r="CO445" s="169">
        <f>'Pit Scouting Data'!C404</f>
        <v>0</v>
      </c>
      <c r="CP445" s="169">
        <f>'Pit Scouting Data'!D404</f>
        <v>0</v>
      </c>
      <c r="CQ445" s="169"/>
      <c r="CR445" s="169"/>
      <c r="CS445" s="169"/>
      <c r="CT445" s="169"/>
      <c r="CU445" s="169"/>
      <c r="CV445" s="169"/>
      <c r="CW445" s="169"/>
      <c r="CX445" s="169"/>
      <c r="CY445" s="169"/>
      <c r="CZ445" s="169"/>
      <c r="DA445" s="169"/>
      <c r="DB445" s="169"/>
      <c r="DC445" s="169"/>
      <c r="DD445" s="169"/>
      <c r="DE445" s="169"/>
      <c r="DF445" s="169"/>
      <c r="DG445" s="169"/>
      <c r="DH445" s="169"/>
      <c r="DI445" s="169"/>
      <c r="DJ445" s="2"/>
      <c r="DK445" s="2"/>
      <c r="DL445" s="2"/>
      <c r="DM445" s="2"/>
      <c r="DN445" s="2"/>
      <c r="DO445" s="2"/>
      <c r="DP445" s="169"/>
      <c r="DQ445" s="169"/>
      <c r="DR445" s="169"/>
      <c r="DS445" s="169"/>
      <c r="DT445" s="169"/>
      <c r="DU445" s="169"/>
      <c r="DV445" s="169"/>
      <c r="DW445" s="37"/>
      <c r="DX445" s="37"/>
      <c r="DZ445" s="153"/>
    </row>
    <row r="446" spans="1:130" s="164" customFormat="1" hidden="1" x14ac:dyDescent="0.25">
      <c r="A446" s="153">
        <f t="shared" si="322"/>
        <v>0</v>
      </c>
      <c r="B446" s="39"/>
      <c r="C446" s="39"/>
      <c r="D446" s="17">
        <f t="shared" si="323"/>
        <v>0</v>
      </c>
      <c r="E446" s="113">
        <f t="shared" si="324"/>
        <v>0</v>
      </c>
      <c r="F446" s="113">
        <f t="shared" si="325"/>
        <v>0</v>
      </c>
      <c r="G446" s="113">
        <f t="shared" si="326"/>
        <v>0</v>
      </c>
      <c r="H446" s="113">
        <f t="shared" si="327"/>
        <v>0</v>
      </c>
      <c r="I446" s="113">
        <f t="shared" si="328"/>
        <v>0</v>
      </c>
      <c r="J446" s="113">
        <f t="shared" si="329"/>
        <v>0</v>
      </c>
      <c r="K446" s="113">
        <f t="shared" si="330"/>
        <v>0</v>
      </c>
      <c r="L446" s="76">
        <v>8</v>
      </c>
      <c r="M446" s="76">
        <v>8</v>
      </c>
      <c r="N446" s="76">
        <v>6</v>
      </c>
      <c r="O446" s="76">
        <v>6</v>
      </c>
      <c r="P446" s="76">
        <v>6</v>
      </c>
      <c r="Q446" s="76">
        <v>2</v>
      </c>
      <c r="R446" s="76">
        <v>1</v>
      </c>
      <c r="S446" s="17">
        <f t="shared" si="331"/>
        <v>0</v>
      </c>
      <c r="T446" s="113">
        <f t="shared" si="332"/>
        <v>0</v>
      </c>
      <c r="U446" s="113">
        <f t="shared" si="333"/>
        <v>0</v>
      </c>
      <c r="V446" s="113">
        <f t="shared" si="334"/>
        <v>0</v>
      </c>
      <c r="W446" s="113">
        <f t="shared" si="335"/>
        <v>0</v>
      </c>
      <c r="X446" s="113">
        <f t="shared" si="336"/>
        <v>0</v>
      </c>
      <c r="Y446" s="113">
        <f t="shared" si="337"/>
        <v>0</v>
      </c>
      <c r="Z446" s="113">
        <f t="shared" si="338"/>
        <v>0</v>
      </c>
      <c r="AA446" s="76">
        <v>5</v>
      </c>
      <c r="AB446" s="76">
        <v>6</v>
      </c>
      <c r="AC446" s="76">
        <v>8</v>
      </c>
      <c r="AD446" s="76">
        <v>2</v>
      </c>
      <c r="AE446" s="76">
        <v>2</v>
      </c>
      <c r="AF446" s="76">
        <v>3</v>
      </c>
      <c r="AG446" s="76">
        <v>8</v>
      </c>
      <c r="AH446" s="131">
        <f t="shared" si="339"/>
        <v>0</v>
      </c>
      <c r="AI446" s="131">
        <f t="shared" si="340"/>
        <v>0</v>
      </c>
      <c r="AJ446" s="131">
        <f t="shared" si="341"/>
        <v>0</v>
      </c>
      <c r="AK446" s="131">
        <f t="shared" si="342"/>
        <v>0</v>
      </c>
      <c r="AL446" s="131">
        <f t="shared" si="343"/>
        <v>0</v>
      </c>
      <c r="AM446" s="131">
        <f t="shared" si="344"/>
        <v>0</v>
      </c>
      <c r="AN446" s="131">
        <f t="shared" si="345"/>
        <v>0</v>
      </c>
      <c r="AO446" s="115" t="b">
        <f t="shared" si="346"/>
        <v>0</v>
      </c>
      <c r="AP446" s="115" t="b">
        <f t="shared" si="347"/>
        <v>0</v>
      </c>
      <c r="AQ446" s="115" t="b">
        <f t="shared" si="348"/>
        <v>0</v>
      </c>
      <c r="AR446" s="79">
        <f t="shared" si="349"/>
        <v>0</v>
      </c>
      <c r="AS446" s="79">
        <f t="shared" si="350"/>
        <v>0</v>
      </c>
      <c r="AT446" s="79">
        <f t="shared" si="351"/>
        <v>0</v>
      </c>
      <c r="AU446" s="79">
        <f t="shared" si="352"/>
        <v>0</v>
      </c>
      <c r="AV446" s="79">
        <f t="shared" si="353"/>
        <v>0</v>
      </c>
      <c r="AW446" s="79">
        <f t="shared" si="354"/>
        <v>0</v>
      </c>
      <c r="AX446" s="128">
        <f t="shared" si="355"/>
        <v>0</v>
      </c>
      <c r="AY446" s="128"/>
      <c r="AZ446" s="128"/>
      <c r="BA446" s="128">
        <f t="shared" si="356"/>
        <v>0</v>
      </c>
      <c r="BB446" s="128">
        <f t="shared" si="357"/>
        <v>0</v>
      </c>
      <c r="BC446" s="80">
        <f t="shared" si="315"/>
        <v>0</v>
      </c>
      <c r="BD446" s="80">
        <f t="shared" si="316"/>
        <v>0</v>
      </c>
      <c r="BE446" s="80">
        <f t="shared" si="317"/>
        <v>0</v>
      </c>
      <c r="BF446" s="80">
        <f t="shared" si="318"/>
        <v>0</v>
      </c>
      <c r="BG446" s="80">
        <f t="shared" si="319"/>
        <v>0</v>
      </c>
      <c r="BH446" s="80">
        <f t="shared" si="320"/>
        <v>0</v>
      </c>
      <c r="BI446" s="4">
        <f t="shared" si="358"/>
        <v>0</v>
      </c>
      <c r="BJ446" s="4">
        <f t="shared" si="359"/>
        <v>0</v>
      </c>
      <c r="BK446" s="4">
        <f t="shared" si="360"/>
        <v>0</v>
      </c>
      <c r="BL446" s="8" t="e">
        <f>VLOOKUP(CN446,'CIR Results'!$B$3:$L$42,2,FALSE)</f>
        <v>#N/A</v>
      </c>
      <c r="BM446" s="8" t="e">
        <f>VLOOKUP(CN446,'CIR Results'!$B$3:$L$42,3,FALSE)</f>
        <v>#N/A</v>
      </c>
      <c r="BN446" s="8" t="e">
        <f>VLOOKUP(CN446,'CIR Results'!$B$3:$L$42,4,FALSE)</f>
        <v>#N/A</v>
      </c>
      <c r="BO446" s="8" t="e">
        <f>VLOOKUP(CN446,'CIR Results'!$B$3:$L$42,5,FALSE)</f>
        <v>#N/A</v>
      </c>
      <c r="BP446" s="8" t="e">
        <f>VLOOKUP(CN446,'CIR Results'!$B$3:$L$42,6,FALSE)</f>
        <v>#N/A</v>
      </c>
      <c r="BQ446" s="8" t="e">
        <f>VLOOKUP(CN446,'CIR Results'!$B$3:$L$42,8,FALSE)</f>
        <v>#N/A</v>
      </c>
      <c r="BR446" s="8" t="e">
        <f>VLOOKUP(CN446,'CIR Results'!$B$3:$L$42,9,FALSE)</f>
        <v>#N/A</v>
      </c>
      <c r="BS446" s="8" t="e">
        <f>VLOOKUP(CN446,'CIR Results'!$B$3:$L$42,10,FALSE)</f>
        <v>#N/A</v>
      </c>
      <c r="BT446" s="8" t="e">
        <f>VLOOKUP(CN446,'CIR Results'!$B$3:$L$42,11,FALSE)</f>
        <v>#N/A</v>
      </c>
      <c r="BU446" s="136" t="e">
        <f>VLOOKUP(CN446,'CIR Team Info'!$B$5:$E$44,2,FALSE)</f>
        <v>#N/A</v>
      </c>
      <c r="BV446" s="136" t="e">
        <f>VLOOKUP(CN446,'CIR Team Info'!$B$5:$E$44,4,FALSE)</f>
        <v>#N/A</v>
      </c>
      <c r="BW446" s="136" t="str">
        <f t="shared" si="321"/>
        <v xml:space="preserve">0 0 0 </v>
      </c>
      <c r="BX446" s="168">
        <f>'Pit Scouting Data'!E405</f>
        <v>0</v>
      </c>
      <c r="BY446" s="168">
        <f>'Pit Scouting Data'!F405</f>
        <v>0</v>
      </c>
      <c r="BZ446" s="168">
        <f>'Pit Scouting Data'!G405</f>
        <v>0</v>
      </c>
      <c r="CA446" s="168">
        <f>'Pit Scouting Data'!H405</f>
        <v>0</v>
      </c>
      <c r="CB446" s="168">
        <f>'Pit Scouting Data'!I405</f>
        <v>0</v>
      </c>
      <c r="CC446" s="168">
        <f>'Pit Scouting Data'!J405</f>
        <v>0</v>
      </c>
      <c r="CD446" s="168">
        <f>'Pit Scouting Data'!K405</f>
        <v>0</v>
      </c>
      <c r="CE446" s="168">
        <f>'Pit Scouting Data'!L405</f>
        <v>0</v>
      </c>
      <c r="CF446" s="168">
        <f>'Pit Scouting Data'!M405</f>
        <v>0</v>
      </c>
      <c r="CG446" s="168">
        <f>'Pit Scouting Data'!N405</f>
        <v>0</v>
      </c>
      <c r="CH446" s="168">
        <f>'Pit Scouting Data'!O405</f>
        <v>0</v>
      </c>
      <c r="CI446" s="176">
        <f>'Pit Scouting Data'!P405</f>
        <v>0</v>
      </c>
      <c r="CJ446" s="176">
        <f>'Pit Scouting Data'!Q405</f>
        <v>0</v>
      </c>
      <c r="CK446" s="176">
        <f>'Pit Scouting Data'!R405</f>
        <v>0</v>
      </c>
      <c r="CL446" s="176">
        <f>'Pit Scouting Data'!S405</f>
        <v>0</v>
      </c>
      <c r="CM446" s="169">
        <f>'Pit Scouting Data'!A405</f>
        <v>0</v>
      </c>
      <c r="CN446" s="169">
        <f>'Pit Scouting Data'!B405</f>
        <v>0</v>
      </c>
      <c r="CO446" s="169">
        <f>'Pit Scouting Data'!C405</f>
        <v>0</v>
      </c>
      <c r="CP446" s="169">
        <f>'Pit Scouting Data'!D405</f>
        <v>0</v>
      </c>
      <c r="CQ446" s="169"/>
      <c r="CR446" s="169"/>
      <c r="CS446" s="169"/>
      <c r="CT446" s="169"/>
      <c r="CU446" s="169"/>
      <c r="CV446" s="169"/>
      <c r="CW446" s="169"/>
      <c r="CX446" s="169"/>
      <c r="CY446" s="169"/>
      <c r="CZ446" s="169"/>
      <c r="DA446" s="169"/>
      <c r="DB446" s="169"/>
      <c r="DC446" s="169"/>
      <c r="DD446" s="169"/>
      <c r="DE446" s="169"/>
      <c r="DF446" s="169"/>
      <c r="DG446" s="169"/>
      <c r="DH446" s="169"/>
      <c r="DI446" s="169"/>
      <c r="DJ446" s="2"/>
      <c r="DK446" s="2"/>
      <c r="DL446" s="2"/>
      <c r="DM446" s="2"/>
      <c r="DN446" s="2"/>
      <c r="DO446" s="2"/>
      <c r="DP446" s="169"/>
      <c r="DQ446" s="169"/>
      <c r="DR446" s="169"/>
      <c r="DS446" s="169"/>
      <c r="DT446" s="169"/>
      <c r="DU446" s="169"/>
      <c r="DV446" s="169"/>
      <c r="DW446" s="37"/>
      <c r="DX446" s="37"/>
      <c r="DZ446" s="153"/>
    </row>
    <row r="447" spans="1:130" s="164" customFormat="1" hidden="1" x14ac:dyDescent="0.25">
      <c r="A447" s="153">
        <f t="shared" si="322"/>
        <v>0</v>
      </c>
      <c r="B447" s="39"/>
      <c r="C447" s="39"/>
      <c r="D447" s="17">
        <f t="shared" si="323"/>
        <v>0</v>
      </c>
      <c r="E447" s="113">
        <f t="shared" si="324"/>
        <v>0</v>
      </c>
      <c r="F447" s="113">
        <f t="shared" si="325"/>
        <v>0</v>
      </c>
      <c r="G447" s="113">
        <f t="shared" si="326"/>
        <v>0</v>
      </c>
      <c r="H447" s="113">
        <f t="shared" si="327"/>
        <v>0</v>
      </c>
      <c r="I447" s="113">
        <f t="shared" si="328"/>
        <v>0</v>
      </c>
      <c r="J447" s="113">
        <f t="shared" si="329"/>
        <v>0</v>
      </c>
      <c r="K447" s="113">
        <f t="shared" si="330"/>
        <v>0</v>
      </c>
      <c r="L447" s="76">
        <v>8</v>
      </c>
      <c r="M447" s="76">
        <v>8</v>
      </c>
      <c r="N447" s="76">
        <v>6</v>
      </c>
      <c r="O447" s="76">
        <v>6</v>
      </c>
      <c r="P447" s="76">
        <v>6</v>
      </c>
      <c r="Q447" s="76">
        <v>2</v>
      </c>
      <c r="R447" s="76">
        <v>1</v>
      </c>
      <c r="S447" s="17">
        <f t="shared" si="331"/>
        <v>0</v>
      </c>
      <c r="T447" s="113">
        <f t="shared" si="332"/>
        <v>0</v>
      </c>
      <c r="U447" s="113">
        <f t="shared" si="333"/>
        <v>0</v>
      </c>
      <c r="V447" s="113">
        <f t="shared" si="334"/>
        <v>0</v>
      </c>
      <c r="W447" s="113">
        <f t="shared" si="335"/>
        <v>0</v>
      </c>
      <c r="X447" s="113">
        <f t="shared" si="336"/>
        <v>0</v>
      </c>
      <c r="Y447" s="113">
        <f t="shared" si="337"/>
        <v>0</v>
      </c>
      <c r="Z447" s="113">
        <f t="shared" si="338"/>
        <v>0</v>
      </c>
      <c r="AA447" s="76">
        <v>5</v>
      </c>
      <c r="AB447" s="76">
        <v>6</v>
      </c>
      <c r="AC447" s="76">
        <v>8</v>
      </c>
      <c r="AD447" s="76">
        <v>2</v>
      </c>
      <c r="AE447" s="76">
        <v>2</v>
      </c>
      <c r="AF447" s="76">
        <v>3</v>
      </c>
      <c r="AG447" s="76">
        <v>8</v>
      </c>
      <c r="AH447" s="131">
        <f t="shared" si="339"/>
        <v>0</v>
      </c>
      <c r="AI447" s="131">
        <f t="shared" si="340"/>
        <v>0</v>
      </c>
      <c r="AJ447" s="131">
        <f t="shared" si="341"/>
        <v>0</v>
      </c>
      <c r="AK447" s="131">
        <f t="shared" si="342"/>
        <v>0</v>
      </c>
      <c r="AL447" s="131">
        <f t="shared" si="343"/>
        <v>0</v>
      </c>
      <c r="AM447" s="131">
        <f t="shared" si="344"/>
        <v>0</v>
      </c>
      <c r="AN447" s="131">
        <f t="shared" si="345"/>
        <v>0</v>
      </c>
      <c r="AO447" s="115" t="b">
        <f t="shared" si="346"/>
        <v>0</v>
      </c>
      <c r="AP447" s="115" t="b">
        <f t="shared" si="347"/>
        <v>0</v>
      </c>
      <c r="AQ447" s="115" t="b">
        <f t="shared" si="348"/>
        <v>0</v>
      </c>
      <c r="AR447" s="79">
        <f t="shared" si="349"/>
        <v>0</v>
      </c>
      <c r="AS447" s="79">
        <f t="shared" si="350"/>
        <v>0</v>
      </c>
      <c r="AT447" s="79">
        <f t="shared" si="351"/>
        <v>0</v>
      </c>
      <c r="AU447" s="79">
        <f t="shared" si="352"/>
        <v>0</v>
      </c>
      <c r="AV447" s="79">
        <f t="shared" si="353"/>
        <v>0</v>
      </c>
      <c r="AW447" s="79">
        <f t="shared" si="354"/>
        <v>0</v>
      </c>
      <c r="AX447" s="128">
        <f t="shared" si="355"/>
        <v>0</v>
      </c>
      <c r="AY447" s="128"/>
      <c r="AZ447" s="128"/>
      <c r="BA447" s="128">
        <f t="shared" si="356"/>
        <v>0</v>
      </c>
      <c r="BB447" s="128">
        <f t="shared" si="357"/>
        <v>0</v>
      </c>
      <c r="BC447" s="80">
        <f t="shared" si="315"/>
        <v>0</v>
      </c>
      <c r="BD447" s="80">
        <f t="shared" si="316"/>
        <v>0</v>
      </c>
      <c r="BE447" s="80">
        <f t="shared" si="317"/>
        <v>0</v>
      </c>
      <c r="BF447" s="80">
        <f t="shared" si="318"/>
        <v>0</v>
      </c>
      <c r="BG447" s="80">
        <f t="shared" si="319"/>
        <v>0</v>
      </c>
      <c r="BH447" s="80">
        <f t="shared" si="320"/>
        <v>0</v>
      </c>
      <c r="BI447" s="4">
        <f t="shared" si="358"/>
        <v>0</v>
      </c>
      <c r="BJ447" s="4">
        <f t="shared" si="359"/>
        <v>0</v>
      </c>
      <c r="BK447" s="4">
        <f t="shared" si="360"/>
        <v>0</v>
      </c>
      <c r="BL447" s="8" t="e">
        <f>VLOOKUP(CN447,'CIR Results'!$B$3:$L$42,2,FALSE)</f>
        <v>#N/A</v>
      </c>
      <c r="BM447" s="8" t="e">
        <f>VLOOKUP(CN447,'CIR Results'!$B$3:$L$42,3,FALSE)</f>
        <v>#N/A</v>
      </c>
      <c r="BN447" s="8" t="e">
        <f>VLOOKUP(CN447,'CIR Results'!$B$3:$L$42,4,FALSE)</f>
        <v>#N/A</v>
      </c>
      <c r="BO447" s="8" t="e">
        <f>VLOOKUP(CN447,'CIR Results'!$B$3:$L$42,5,FALSE)</f>
        <v>#N/A</v>
      </c>
      <c r="BP447" s="8" t="e">
        <f>VLOOKUP(CN447,'CIR Results'!$B$3:$L$42,6,FALSE)</f>
        <v>#N/A</v>
      </c>
      <c r="BQ447" s="8" t="e">
        <f>VLOOKUP(CN447,'CIR Results'!$B$3:$L$42,8,FALSE)</f>
        <v>#N/A</v>
      </c>
      <c r="BR447" s="8" t="e">
        <f>VLOOKUP(CN447,'CIR Results'!$B$3:$L$42,9,FALSE)</f>
        <v>#N/A</v>
      </c>
      <c r="BS447" s="8" t="e">
        <f>VLOOKUP(CN447,'CIR Results'!$B$3:$L$42,10,FALSE)</f>
        <v>#N/A</v>
      </c>
      <c r="BT447" s="8" t="e">
        <f>VLOOKUP(CN447,'CIR Results'!$B$3:$L$42,11,FALSE)</f>
        <v>#N/A</v>
      </c>
      <c r="BU447" s="136" t="e">
        <f>VLOOKUP(CN447,'CIR Team Info'!$B$5:$E$44,2,FALSE)</f>
        <v>#N/A</v>
      </c>
      <c r="BV447" s="136" t="e">
        <f>VLOOKUP(CN447,'CIR Team Info'!$B$5:$E$44,4,FALSE)</f>
        <v>#N/A</v>
      </c>
      <c r="BW447" s="136" t="str">
        <f t="shared" si="321"/>
        <v xml:space="preserve">0 0 0 </v>
      </c>
      <c r="BX447" s="168">
        <f>'Pit Scouting Data'!E406</f>
        <v>0</v>
      </c>
      <c r="BY447" s="168">
        <f>'Pit Scouting Data'!F406</f>
        <v>0</v>
      </c>
      <c r="BZ447" s="168">
        <f>'Pit Scouting Data'!G406</f>
        <v>0</v>
      </c>
      <c r="CA447" s="168">
        <f>'Pit Scouting Data'!H406</f>
        <v>0</v>
      </c>
      <c r="CB447" s="168">
        <f>'Pit Scouting Data'!I406</f>
        <v>0</v>
      </c>
      <c r="CC447" s="168">
        <f>'Pit Scouting Data'!J406</f>
        <v>0</v>
      </c>
      <c r="CD447" s="168">
        <f>'Pit Scouting Data'!K406</f>
        <v>0</v>
      </c>
      <c r="CE447" s="168">
        <f>'Pit Scouting Data'!L406</f>
        <v>0</v>
      </c>
      <c r="CF447" s="168">
        <f>'Pit Scouting Data'!M406</f>
        <v>0</v>
      </c>
      <c r="CG447" s="168">
        <f>'Pit Scouting Data'!N406</f>
        <v>0</v>
      </c>
      <c r="CH447" s="168">
        <f>'Pit Scouting Data'!O406</f>
        <v>0</v>
      </c>
      <c r="CI447" s="176">
        <f>'Pit Scouting Data'!P406</f>
        <v>0</v>
      </c>
      <c r="CJ447" s="176">
        <f>'Pit Scouting Data'!Q406</f>
        <v>0</v>
      </c>
      <c r="CK447" s="176">
        <f>'Pit Scouting Data'!R406</f>
        <v>0</v>
      </c>
      <c r="CL447" s="176">
        <f>'Pit Scouting Data'!S406</f>
        <v>0</v>
      </c>
      <c r="CM447" s="169">
        <f>'Pit Scouting Data'!A406</f>
        <v>0</v>
      </c>
      <c r="CN447" s="169">
        <f>'Pit Scouting Data'!B406</f>
        <v>0</v>
      </c>
      <c r="CO447" s="169">
        <f>'Pit Scouting Data'!C406</f>
        <v>0</v>
      </c>
      <c r="CP447" s="169">
        <f>'Pit Scouting Data'!D406</f>
        <v>0</v>
      </c>
      <c r="CQ447" s="169"/>
      <c r="CR447" s="169"/>
      <c r="CS447" s="169"/>
      <c r="CT447" s="169"/>
      <c r="CU447" s="169"/>
      <c r="CV447" s="169"/>
      <c r="CW447" s="169"/>
      <c r="CX447" s="169"/>
      <c r="CY447" s="169"/>
      <c r="CZ447" s="169"/>
      <c r="DA447" s="169"/>
      <c r="DB447" s="169"/>
      <c r="DC447" s="169"/>
      <c r="DD447" s="169"/>
      <c r="DE447" s="169"/>
      <c r="DF447" s="169"/>
      <c r="DG447" s="169"/>
      <c r="DH447" s="169"/>
      <c r="DI447" s="169"/>
      <c r="DJ447" s="2"/>
      <c r="DK447" s="2"/>
      <c r="DL447" s="2"/>
      <c r="DM447" s="2"/>
      <c r="DN447" s="2"/>
      <c r="DO447" s="2"/>
      <c r="DP447" s="169"/>
      <c r="DQ447" s="169"/>
      <c r="DR447" s="169"/>
      <c r="DS447" s="169"/>
      <c r="DT447" s="169"/>
      <c r="DU447" s="169"/>
      <c r="DV447" s="169"/>
      <c r="DW447" s="37"/>
      <c r="DX447" s="37"/>
      <c r="DZ447" s="153"/>
    </row>
    <row r="448" spans="1:130" s="164" customFormat="1" hidden="1" x14ac:dyDescent="0.25">
      <c r="A448" s="153">
        <f t="shared" si="322"/>
        <v>0</v>
      </c>
      <c r="B448" s="39"/>
      <c r="C448" s="39"/>
      <c r="D448" s="17">
        <f t="shared" si="323"/>
        <v>0</v>
      </c>
      <c r="E448" s="113">
        <f t="shared" si="324"/>
        <v>0</v>
      </c>
      <c r="F448" s="113">
        <f t="shared" si="325"/>
        <v>0</v>
      </c>
      <c r="G448" s="113">
        <f t="shared" si="326"/>
        <v>0</v>
      </c>
      <c r="H448" s="113">
        <f t="shared" si="327"/>
        <v>0</v>
      </c>
      <c r="I448" s="113">
        <f t="shared" si="328"/>
        <v>0</v>
      </c>
      <c r="J448" s="113">
        <f t="shared" si="329"/>
        <v>0</v>
      </c>
      <c r="K448" s="113">
        <f t="shared" si="330"/>
        <v>0</v>
      </c>
      <c r="L448" s="76">
        <v>8</v>
      </c>
      <c r="M448" s="76">
        <v>8</v>
      </c>
      <c r="N448" s="76">
        <v>6</v>
      </c>
      <c r="O448" s="76">
        <v>6</v>
      </c>
      <c r="P448" s="76">
        <v>6</v>
      </c>
      <c r="Q448" s="76">
        <v>2</v>
      </c>
      <c r="R448" s="76">
        <v>1</v>
      </c>
      <c r="S448" s="17">
        <f t="shared" si="331"/>
        <v>0</v>
      </c>
      <c r="T448" s="113">
        <f t="shared" si="332"/>
        <v>0</v>
      </c>
      <c r="U448" s="113">
        <f t="shared" si="333"/>
        <v>0</v>
      </c>
      <c r="V448" s="113">
        <f t="shared" si="334"/>
        <v>0</v>
      </c>
      <c r="W448" s="113">
        <f t="shared" si="335"/>
        <v>0</v>
      </c>
      <c r="X448" s="113">
        <f t="shared" si="336"/>
        <v>0</v>
      </c>
      <c r="Y448" s="113">
        <f t="shared" si="337"/>
        <v>0</v>
      </c>
      <c r="Z448" s="113">
        <f t="shared" si="338"/>
        <v>0</v>
      </c>
      <c r="AA448" s="76">
        <v>5</v>
      </c>
      <c r="AB448" s="76">
        <v>6</v>
      </c>
      <c r="AC448" s="76">
        <v>8</v>
      </c>
      <c r="AD448" s="76">
        <v>2</v>
      </c>
      <c r="AE448" s="76">
        <v>2</v>
      </c>
      <c r="AF448" s="76">
        <v>3</v>
      </c>
      <c r="AG448" s="76">
        <v>8</v>
      </c>
      <c r="AH448" s="131">
        <f t="shared" si="339"/>
        <v>0</v>
      </c>
      <c r="AI448" s="131">
        <f t="shared" si="340"/>
        <v>0</v>
      </c>
      <c r="AJ448" s="131">
        <f t="shared" si="341"/>
        <v>0</v>
      </c>
      <c r="AK448" s="131">
        <f t="shared" si="342"/>
        <v>0</v>
      </c>
      <c r="AL448" s="131">
        <f t="shared" si="343"/>
        <v>0</v>
      </c>
      <c r="AM448" s="131">
        <f t="shared" si="344"/>
        <v>0</v>
      </c>
      <c r="AN448" s="131">
        <f t="shared" si="345"/>
        <v>0</v>
      </c>
      <c r="AO448" s="115" t="b">
        <f t="shared" si="346"/>
        <v>0</v>
      </c>
      <c r="AP448" s="115" t="b">
        <f t="shared" si="347"/>
        <v>0</v>
      </c>
      <c r="AQ448" s="115" t="b">
        <f t="shared" si="348"/>
        <v>0</v>
      </c>
      <c r="AR448" s="79">
        <f t="shared" si="349"/>
        <v>0</v>
      </c>
      <c r="AS448" s="79">
        <f t="shared" si="350"/>
        <v>0</v>
      </c>
      <c r="AT448" s="79">
        <f t="shared" si="351"/>
        <v>0</v>
      </c>
      <c r="AU448" s="79">
        <f t="shared" si="352"/>
        <v>0</v>
      </c>
      <c r="AV448" s="79">
        <f t="shared" si="353"/>
        <v>0</v>
      </c>
      <c r="AW448" s="79">
        <f t="shared" si="354"/>
        <v>0</v>
      </c>
      <c r="AX448" s="128">
        <f t="shared" si="355"/>
        <v>0</v>
      </c>
      <c r="AY448" s="128"/>
      <c r="AZ448" s="128"/>
      <c r="BA448" s="128">
        <f t="shared" si="356"/>
        <v>0</v>
      </c>
      <c r="BB448" s="128">
        <f t="shared" si="357"/>
        <v>0</v>
      </c>
      <c r="BC448" s="80">
        <f t="shared" si="315"/>
        <v>0</v>
      </c>
      <c r="BD448" s="80">
        <f t="shared" si="316"/>
        <v>0</v>
      </c>
      <c r="BE448" s="80">
        <f t="shared" si="317"/>
        <v>0</v>
      </c>
      <c r="BF448" s="80">
        <f t="shared" si="318"/>
        <v>0</v>
      </c>
      <c r="BG448" s="80">
        <f t="shared" si="319"/>
        <v>0</v>
      </c>
      <c r="BH448" s="80">
        <f t="shared" si="320"/>
        <v>0</v>
      </c>
      <c r="BI448" s="4">
        <f t="shared" si="358"/>
        <v>0</v>
      </c>
      <c r="BJ448" s="4">
        <f t="shared" si="359"/>
        <v>0</v>
      </c>
      <c r="BK448" s="4">
        <f t="shared" si="360"/>
        <v>0</v>
      </c>
      <c r="BL448" s="8" t="e">
        <f>VLOOKUP(CN448,'CIR Results'!$B$3:$L$42,2,FALSE)</f>
        <v>#N/A</v>
      </c>
      <c r="BM448" s="8" t="e">
        <f>VLOOKUP(CN448,'CIR Results'!$B$3:$L$42,3,FALSE)</f>
        <v>#N/A</v>
      </c>
      <c r="BN448" s="8" t="e">
        <f>VLOOKUP(CN448,'CIR Results'!$B$3:$L$42,4,FALSE)</f>
        <v>#N/A</v>
      </c>
      <c r="BO448" s="8" t="e">
        <f>VLOOKUP(CN448,'CIR Results'!$B$3:$L$42,5,FALSE)</f>
        <v>#N/A</v>
      </c>
      <c r="BP448" s="8" t="e">
        <f>VLOOKUP(CN448,'CIR Results'!$B$3:$L$42,6,FALSE)</f>
        <v>#N/A</v>
      </c>
      <c r="BQ448" s="8" t="e">
        <f>VLOOKUP(CN448,'CIR Results'!$B$3:$L$42,8,FALSE)</f>
        <v>#N/A</v>
      </c>
      <c r="BR448" s="8" t="e">
        <f>VLOOKUP(CN448,'CIR Results'!$B$3:$L$42,9,FALSE)</f>
        <v>#N/A</v>
      </c>
      <c r="BS448" s="8" t="e">
        <f>VLOOKUP(CN448,'CIR Results'!$B$3:$L$42,10,FALSE)</f>
        <v>#N/A</v>
      </c>
      <c r="BT448" s="8" t="e">
        <f>VLOOKUP(CN448,'CIR Results'!$B$3:$L$42,11,FALSE)</f>
        <v>#N/A</v>
      </c>
      <c r="BU448" s="136" t="e">
        <f>VLOOKUP(CN448,'CIR Team Info'!$B$5:$E$44,2,FALSE)</f>
        <v>#N/A</v>
      </c>
      <c r="BV448" s="136" t="e">
        <f>VLOOKUP(CN448,'CIR Team Info'!$B$5:$E$44,4,FALSE)</f>
        <v>#N/A</v>
      </c>
      <c r="BW448" s="136" t="str">
        <f t="shared" si="321"/>
        <v xml:space="preserve">0 0 0 </v>
      </c>
      <c r="BX448" s="168">
        <f>'Pit Scouting Data'!E407</f>
        <v>0</v>
      </c>
      <c r="BY448" s="168">
        <f>'Pit Scouting Data'!F407</f>
        <v>0</v>
      </c>
      <c r="BZ448" s="168">
        <f>'Pit Scouting Data'!G407</f>
        <v>0</v>
      </c>
      <c r="CA448" s="168">
        <f>'Pit Scouting Data'!H407</f>
        <v>0</v>
      </c>
      <c r="CB448" s="168">
        <f>'Pit Scouting Data'!I407</f>
        <v>0</v>
      </c>
      <c r="CC448" s="168">
        <f>'Pit Scouting Data'!J407</f>
        <v>0</v>
      </c>
      <c r="CD448" s="168">
        <f>'Pit Scouting Data'!K407</f>
        <v>0</v>
      </c>
      <c r="CE448" s="168">
        <f>'Pit Scouting Data'!L407</f>
        <v>0</v>
      </c>
      <c r="CF448" s="168">
        <f>'Pit Scouting Data'!M407</f>
        <v>0</v>
      </c>
      <c r="CG448" s="168">
        <f>'Pit Scouting Data'!N407</f>
        <v>0</v>
      </c>
      <c r="CH448" s="168">
        <f>'Pit Scouting Data'!O407</f>
        <v>0</v>
      </c>
      <c r="CI448" s="176">
        <f>'Pit Scouting Data'!P407</f>
        <v>0</v>
      </c>
      <c r="CJ448" s="176">
        <f>'Pit Scouting Data'!Q407</f>
        <v>0</v>
      </c>
      <c r="CK448" s="176">
        <f>'Pit Scouting Data'!R407</f>
        <v>0</v>
      </c>
      <c r="CL448" s="176">
        <f>'Pit Scouting Data'!S407</f>
        <v>0</v>
      </c>
      <c r="CM448" s="169">
        <f>'Pit Scouting Data'!A407</f>
        <v>0</v>
      </c>
      <c r="CN448" s="169">
        <f>'Pit Scouting Data'!B407</f>
        <v>0</v>
      </c>
      <c r="CO448" s="169">
        <f>'Pit Scouting Data'!C407</f>
        <v>0</v>
      </c>
      <c r="CP448" s="169">
        <f>'Pit Scouting Data'!D407</f>
        <v>0</v>
      </c>
      <c r="CQ448" s="169"/>
      <c r="CR448" s="169"/>
      <c r="CS448" s="169"/>
      <c r="CT448" s="169"/>
      <c r="CU448" s="169"/>
      <c r="CV448" s="169"/>
      <c r="CW448" s="169"/>
      <c r="CX448" s="169"/>
      <c r="CY448" s="169"/>
      <c r="CZ448" s="169"/>
      <c r="DA448" s="169"/>
      <c r="DB448" s="169"/>
      <c r="DC448" s="169"/>
      <c r="DD448" s="169"/>
      <c r="DE448" s="169"/>
      <c r="DF448" s="169"/>
      <c r="DG448" s="169"/>
      <c r="DH448" s="169"/>
      <c r="DI448" s="169"/>
      <c r="DJ448" s="2"/>
      <c r="DK448" s="2"/>
      <c r="DL448" s="2"/>
      <c r="DM448" s="2"/>
      <c r="DN448" s="2"/>
      <c r="DO448" s="2"/>
      <c r="DP448" s="169"/>
      <c r="DQ448" s="169"/>
      <c r="DR448" s="169"/>
      <c r="DS448" s="169"/>
      <c r="DT448" s="169"/>
      <c r="DU448" s="169"/>
      <c r="DV448" s="169"/>
      <c r="DW448" s="37"/>
      <c r="DX448" s="37"/>
      <c r="DZ448" s="153"/>
    </row>
    <row r="449" spans="1:130" s="164" customFormat="1" hidden="1" x14ac:dyDescent="0.25">
      <c r="A449" s="153">
        <f t="shared" si="322"/>
        <v>0</v>
      </c>
      <c r="B449" s="39"/>
      <c r="C449" s="39"/>
      <c r="D449" s="17">
        <f t="shared" si="323"/>
        <v>0</v>
      </c>
      <c r="E449" s="113">
        <f t="shared" si="324"/>
        <v>0</v>
      </c>
      <c r="F449" s="113">
        <f t="shared" si="325"/>
        <v>0</v>
      </c>
      <c r="G449" s="113">
        <f t="shared" si="326"/>
        <v>0</v>
      </c>
      <c r="H449" s="113">
        <f t="shared" si="327"/>
        <v>0</v>
      </c>
      <c r="I449" s="113">
        <f t="shared" si="328"/>
        <v>0</v>
      </c>
      <c r="J449" s="113">
        <f t="shared" si="329"/>
        <v>0</v>
      </c>
      <c r="K449" s="113">
        <f t="shared" si="330"/>
        <v>0</v>
      </c>
      <c r="L449" s="76">
        <v>8</v>
      </c>
      <c r="M449" s="76">
        <v>8</v>
      </c>
      <c r="N449" s="76">
        <v>6</v>
      </c>
      <c r="O449" s="76">
        <v>6</v>
      </c>
      <c r="P449" s="76">
        <v>6</v>
      </c>
      <c r="Q449" s="76">
        <v>2</v>
      </c>
      <c r="R449" s="76">
        <v>1</v>
      </c>
      <c r="S449" s="17">
        <f t="shared" si="331"/>
        <v>0</v>
      </c>
      <c r="T449" s="113">
        <f t="shared" si="332"/>
        <v>0</v>
      </c>
      <c r="U449" s="113">
        <f t="shared" si="333"/>
        <v>0</v>
      </c>
      <c r="V449" s="113">
        <f t="shared" si="334"/>
        <v>0</v>
      </c>
      <c r="W449" s="113">
        <f t="shared" si="335"/>
        <v>0</v>
      </c>
      <c r="X449" s="113">
        <f t="shared" si="336"/>
        <v>0</v>
      </c>
      <c r="Y449" s="113">
        <f t="shared" si="337"/>
        <v>0</v>
      </c>
      <c r="Z449" s="113">
        <f t="shared" si="338"/>
        <v>0</v>
      </c>
      <c r="AA449" s="76">
        <v>5</v>
      </c>
      <c r="AB449" s="76">
        <v>6</v>
      </c>
      <c r="AC449" s="76">
        <v>8</v>
      </c>
      <c r="AD449" s="76">
        <v>2</v>
      </c>
      <c r="AE449" s="76">
        <v>2</v>
      </c>
      <c r="AF449" s="76">
        <v>3</v>
      </c>
      <c r="AG449" s="76">
        <v>8</v>
      </c>
      <c r="AH449" s="131">
        <f t="shared" si="339"/>
        <v>0</v>
      </c>
      <c r="AI449" s="131">
        <f t="shared" si="340"/>
        <v>0</v>
      </c>
      <c r="AJ449" s="131">
        <f t="shared" si="341"/>
        <v>0</v>
      </c>
      <c r="AK449" s="131">
        <f t="shared" si="342"/>
        <v>0</v>
      </c>
      <c r="AL449" s="131">
        <f t="shared" si="343"/>
        <v>0</v>
      </c>
      <c r="AM449" s="131">
        <f t="shared" si="344"/>
        <v>0</v>
      </c>
      <c r="AN449" s="131">
        <f t="shared" si="345"/>
        <v>0</v>
      </c>
      <c r="AO449" s="115" t="b">
        <f t="shared" si="346"/>
        <v>0</v>
      </c>
      <c r="AP449" s="115" t="b">
        <f t="shared" si="347"/>
        <v>0</v>
      </c>
      <c r="AQ449" s="115" t="b">
        <f t="shared" si="348"/>
        <v>0</v>
      </c>
      <c r="AR449" s="79">
        <f t="shared" si="349"/>
        <v>0</v>
      </c>
      <c r="AS449" s="79">
        <f t="shared" si="350"/>
        <v>0</v>
      </c>
      <c r="AT449" s="79">
        <f t="shared" si="351"/>
        <v>0</v>
      </c>
      <c r="AU449" s="79">
        <f t="shared" si="352"/>
        <v>0</v>
      </c>
      <c r="AV449" s="79">
        <f t="shared" si="353"/>
        <v>0</v>
      </c>
      <c r="AW449" s="79">
        <f t="shared" si="354"/>
        <v>0</v>
      </c>
      <c r="AX449" s="128">
        <f t="shared" si="355"/>
        <v>0</v>
      </c>
      <c r="AY449" s="128"/>
      <c r="AZ449" s="128"/>
      <c r="BA449" s="128">
        <f t="shared" si="356"/>
        <v>0</v>
      </c>
      <c r="BB449" s="128">
        <f t="shared" si="357"/>
        <v>0</v>
      </c>
      <c r="BC449" s="80">
        <f t="shared" si="315"/>
        <v>0</v>
      </c>
      <c r="BD449" s="80">
        <f t="shared" si="316"/>
        <v>0</v>
      </c>
      <c r="BE449" s="80">
        <f t="shared" si="317"/>
        <v>0</v>
      </c>
      <c r="BF449" s="80">
        <f t="shared" si="318"/>
        <v>0</v>
      </c>
      <c r="BG449" s="80">
        <f t="shared" si="319"/>
        <v>0</v>
      </c>
      <c r="BH449" s="80">
        <f t="shared" si="320"/>
        <v>0</v>
      </c>
      <c r="BI449" s="4">
        <f t="shared" si="358"/>
        <v>0</v>
      </c>
      <c r="BJ449" s="4">
        <f t="shared" si="359"/>
        <v>0</v>
      </c>
      <c r="BK449" s="4">
        <f t="shared" si="360"/>
        <v>0</v>
      </c>
      <c r="BL449" s="8" t="e">
        <f>VLOOKUP(CN449,'CIR Results'!$B$3:$L$42,2,FALSE)</f>
        <v>#N/A</v>
      </c>
      <c r="BM449" s="8" t="e">
        <f>VLOOKUP(CN449,'CIR Results'!$B$3:$L$42,3,FALSE)</f>
        <v>#N/A</v>
      </c>
      <c r="BN449" s="8" t="e">
        <f>VLOOKUP(CN449,'CIR Results'!$B$3:$L$42,4,FALSE)</f>
        <v>#N/A</v>
      </c>
      <c r="BO449" s="8" t="e">
        <f>VLOOKUP(CN449,'CIR Results'!$B$3:$L$42,5,FALSE)</f>
        <v>#N/A</v>
      </c>
      <c r="BP449" s="8" t="e">
        <f>VLOOKUP(CN449,'CIR Results'!$B$3:$L$42,6,FALSE)</f>
        <v>#N/A</v>
      </c>
      <c r="BQ449" s="8" t="e">
        <f>VLOOKUP(CN449,'CIR Results'!$B$3:$L$42,8,FALSE)</f>
        <v>#N/A</v>
      </c>
      <c r="BR449" s="8" t="e">
        <f>VLOOKUP(CN449,'CIR Results'!$B$3:$L$42,9,FALSE)</f>
        <v>#N/A</v>
      </c>
      <c r="BS449" s="8" t="e">
        <f>VLOOKUP(CN449,'CIR Results'!$B$3:$L$42,10,FALSE)</f>
        <v>#N/A</v>
      </c>
      <c r="BT449" s="8" t="e">
        <f>VLOOKUP(CN449,'CIR Results'!$B$3:$L$42,11,FALSE)</f>
        <v>#N/A</v>
      </c>
      <c r="BU449" s="136" t="e">
        <f>VLOOKUP(CN449,'CIR Team Info'!$B$5:$E$44,2,FALSE)</f>
        <v>#N/A</v>
      </c>
      <c r="BV449" s="136" t="e">
        <f>VLOOKUP(CN449,'CIR Team Info'!$B$5:$E$44,4,FALSE)</f>
        <v>#N/A</v>
      </c>
      <c r="BW449" s="136" t="str">
        <f t="shared" si="321"/>
        <v xml:space="preserve">0 0 0 </v>
      </c>
      <c r="BX449" s="168">
        <f>'Pit Scouting Data'!E408</f>
        <v>0</v>
      </c>
      <c r="BY449" s="168">
        <f>'Pit Scouting Data'!F408</f>
        <v>0</v>
      </c>
      <c r="BZ449" s="168">
        <f>'Pit Scouting Data'!G408</f>
        <v>0</v>
      </c>
      <c r="CA449" s="168">
        <f>'Pit Scouting Data'!H408</f>
        <v>0</v>
      </c>
      <c r="CB449" s="168">
        <f>'Pit Scouting Data'!I408</f>
        <v>0</v>
      </c>
      <c r="CC449" s="168">
        <f>'Pit Scouting Data'!J408</f>
        <v>0</v>
      </c>
      <c r="CD449" s="168">
        <f>'Pit Scouting Data'!K408</f>
        <v>0</v>
      </c>
      <c r="CE449" s="168">
        <f>'Pit Scouting Data'!L408</f>
        <v>0</v>
      </c>
      <c r="CF449" s="168">
        <f>'Pit Scouting Data'!M408</f>
        <v>0</v>
      </c>
      <c r="CG449" s="168">
        <f>'Pit Scouting Data'!N408</f>
        <v>0</v>
      </c>
      <c r="CH449" s="168">
        <f>'Pit Scouting Data'!O408</f>
        <v>0</v>
      </c>
      <c r="CI449" s="176">
        <f>'Pit Scouting Data'!P408</f>
        <v>0</v>
      </c>
      <c r="CJ449" s="176">
        <f>'Pit Scouting Data'!Q408</f>
        <v>0</v>
      </c>
      <c r="CK449" s="176">
        <f>'Pit Scouting Data'!R408</f>
        <v>0</v>
      </c>
      <c r="CL449" s="176">
        <f>'Pit Scouting Data'!S408</f>
        <v>0</v>
      </c>
      <c r="CM449" s="169">
        <f>'Pit Scouting Data'!A408</f>
        <v>0</v>
      </c>
      <c r="CN449" s="169">
        <f>'Pit Scouting Data'!B408</f>
        <v>0</v>
      </c>
      <c r="CO449" s="169">
        <f>'Pit Scouting Data'!C408</f>
        <v>0</v>
      </c>
      <c r="CP449" s="169">
        <f>'Pit Scouting Data'!D408</f>
        <v>0</v>
      </c>
      <c r="CQ449" s="169"/>
      <c r="CR449" s="169"/>
      <c r="CS449" s="169"/>
      <c r="CT449" s="169"/>
      <c r="CU449" s="169"/>
      <c r="CV449" s="169"/>
      <c r="CW449" s="169"/>
      <c r="CX449" s="169"/>
      <c r="CY449" s="169"/>
      <c r="CZ449" s="169"/>
      <c r="DA449" s="169"/>
      <c r="DB449" s="169"/>
      <c r="DC449" s="169"/>
      <c r="DD449" s="169"/>
      <c r="DE449" s="169"/>
      <c r="DF449" s="169"/>
      <c r="DG449" s="169"/>
      <c r="DH449" s="169"/>
      <c r="DI449" s="169"/>
      <c r="DJ449" s="2"/>
      <c r="DK449" s="2"/>
      <c r="DL449" s="2"/>
      <c r="DM449" s="2"/>
      <c r="DN449" s="2"/>
      <c r="DO449" s="2"/>
      <c r="DP449" s="169"/>
      <c r="DQ449" s="169"/>
      <c r="DR449" s="169"/>
      <c r="DS449" s="169"/>
      <c r="DT449" s="169"/>
      <c r="DU449" s="169"/>
      <c r="DV449" s="169"/>
      <c r="DW449" s="37"/>
      <c r="DX449" s="37"/>
      <c r="DZ449" s="153"/>
    </row>
    <row r="450" spans="1:130" s="164" customFormat="1" hidden="1" x14ac:dyDescent="0.25">
      <c r="A450" s="153">
        <f t="shared" si="322"/>
        <v>0</v>
      </c>
      <c r="B450" s="39"/>
      <c r="C450" s="39"/>
      <c r="D450" s="17">
        <f t="shared" si="323"/>
        <v>0</v>
      </c>
      <c r="E450" s="113">
        <f t="shared" si="324"/>
        <v>0</v>
      </c>
      <c r="F450" s="113">
        <f t="shared" si="325"/>
        <v>0</v>
      </c>
      <c r="G450" s="113">
        <f t="shared" si="326"/>
        <v>0</v>
      </c>
      <c r="H450" s="113">
        <f t="shared" si="327"/>
        <v>0</v>
      </c>
      <c r="I450" s="113">
        <f t="shared" si="328"/>
        <v>0</v>
      </c>
      <c r="J450" s="113">
        <f t="shared" si="329"/>
        <v>0</v>
      </c>
      <c r="K450" s="113">
        <f t="shared" si="330"/>
        <v>0</v>
      </c>
      <c r="L450" s="76">
        <v>8</v>
      </c>
      <c r="M450" s="76">
        <v>8</v>
      </c>
      <c r="N450" s="76">
        <v>6</v>
      </c>
      <c r="O450" s="76">
        <v>6</v>
      </c>
      <c r="P450" s="76">
        <v>6</v>
      </c>
      <c r="Q450" s="76">
        <v>2</v>
      </c>
      <c r="R450" s="76">
        <v>1</v>
      </c>
      <c r="S450" s="17">
        <f t="shared" si="331"/>
        <v>0</v>
      </c>
      <c r="T450" s="113">
        <f t="shared" si="332"/>
        <v>0</v>
      </c>
      <c r="U450" s="113">
        <f t="shared" si="333"/>
        <v>0</v>
      </c>
      <c r="V450" s="113">
        <f t="shared" si="334"/>
        <v>0</v>
      </c>
      <c r="W450" s="113">
        <f t="shared" si="335"/>
        <v>0</v>
      </c>
      <c r="X450" s="113">
        <f t="shared" si="336"/>
        <v>0</v>
      </c>
      <c r="Y450" s="113">
        <f t="shared" si="337"/>
        <v>0</v>
      </c>
      <c r="Z450" s="113">
        <f t="shared" si="338"/>
        <v>0</v>
      </c>
      <c r="AA450" s="76">
        <v>5</v>
      </c>
      <c r="AB450" s="76">
        <v>6</v>
      </c>
      <c r="AC450" s="76">
        <v>8</v>
      </c>
      <c r="AD450" s="76">
        <v>2</v>
      </c>
      <c r="AE450" s="76">
        <v>2</v>
      </c>
      <c r="AF450" s="76">
        <v>3</v>
      </c>
      <c r="AG450" s="76">
        <v>8</v>
      </c>
      <c r="AH450" s="131">
        <f t="shared" si="339"/>
        <v>0</v>
      </c>
      <c r="AI450" s="131">
        <f t="shared" si="340"/>
        <v>0</v>
      </c>
      <c r="AJ450" s="131">
        <f t="shared" si="341"/>
        <v>0</v>
      </c>
      <c r="AK450" s="131">
        <f t="shared" si="342"/>
        <v>0</v>
      </c>
      <c r="AL450" s="131">
        <f t="shared" si="343"/>
        <v>0</v>
      </c>
      <c r="AM450" s="131">
        <f t="shared" si="344"/>
        <v>0</v>
      </c>
      <c r="AN450" s="131">
        <f t="shared" si="345"/>
        <v>0</v>
      </c>
      <c r="AO450" s="115" t="b">
        <f t="shared" si="346"/>
        <v>0</v>
      </c>
      <c r="AP450" s="115" t="b">
        <f t="shared" si="347"/>
        <v>0</v>
      </c>
      <c r="AQ450" s="115" t="b">
        <f t="shared" si="348"/>
        <v>0</v>
      </c>
      <c r="AR450" s="79">
        <f t="shared" si="349"/>
        <v>0</v>
      </c>
      <c r="AS450" s="79">
        <f t="shared" si="350"/>
        <v>0</v>
      </c>
      <c r="AT450" s="79">
        <f t="shared" si="351"/>
        <v>0</v>
      </c>
      <c r="AU450" s="79">
        <f t="shared" si="352"/>
        <v>0</v>
      </c>
      <c r="AV450" s="79">
        <f t="shared" si="353"/>
        <v>0</v>
      </c>
      <c r="AW450" s="79">
        <f t="shared" si="354"/>
        <v>0</v>
      </c>
      <c r="AX450" s="128">
        <f t="shared" si="355"/>
        <v>0</v>
      </c>
      <c r="AY450" s="128"/>
      <c r="AZ450" s="128"/>
      <c r="BA450" s="128">
        <f t="shared" si="356"/>
        <v>0</v>
      </c>
      <c r="BB450" s="128">
        <f t="shared" si="357"/>
        <v>0</v>
      </c>
      <c r="BC450" s="80">
        <f t="shared" ref="BC450:BC497" si="361">IF(DJ450+DK450=0,0,DJ450/(DJ450+DK450))</f>
        <v>0</v>
      </c>
      <c r="BD450" s="80">
        <f t="shared" ref="BD450:BD497" si="362">IF(CT450+CU450=0,0,CT450/(CT450+CU450))</f>
        <v>0</v>
      </c>
      <c r="BE450" s="80">
        <f t="shared" ref="BE450:BE497" si="363">IF(DC450+DD450=0,0,DC450/(DC450+DD450))</f>
        <v>0</v>
      </c>
      <c r="BF450" s="80">
        <f t="shared" ref="BF450:BF497" si="364">IF(DL450+DM450=0,0,DL450/(DL450+DM450))</f>
        <v>0</v>
      </c>
      <c r="BG450" s="80">
        <f t="shared" ref="BG450:BG497" si="365">IF(DN450+DO450=0,0,DN450/(DN450+DO450))</f>
        <v>0</v>
      </c>
      <c r="BH450" s="80">
        <f t="shared" ref="BH450:BH497" si="366">IF(DH450=3,1,IF(DH450=2,0.5,IF(DH450=1,0.25*DI450,0)))</f>
        <v>0</v>
      </c>
      <c r="BI450" s="4">
        <f t="shared" si="358"/>
        <v>0</v>
      </c>
      <c r="BJ450" s="4">
        <f t="shared" si="359"/>
        <v>0</v>
      </c>
      <c r="BK450" s="4">
        <f t="shared" si="360"/>
        <v>0</v>
      </c>
      <c r="BL450" s="8" t="e">
        <f>VLOOKUP(CN450,'CIR Results'!$B$3:$L$42,2,FALSE)</f>
        <v>#N/A</v>
      </c>
      <c r="BM450" s="8" t="e">
        <f>VLOOKUP(CN450,'CIR Results'!$B$3:$L$42,3,FALSE)</f>
        <v>#N/A</v>
      </c>
      <c r="BN450" s="8" t="e">
        <f>VLOOKUP(CN450,'CIR Results'!$B$3:$L$42,4,FALSE)</f>
        <v>#N/A</v>
      </c>
      <c r="BO450" s="8" t="e">
        <f>VLOOKUP(CN450,'CIR Results'!$B$3:$L$42,5,FALSE)</f>
        <v>#N/A</v>
      </c>
      <c r="BP450" s="8" t="e">
        <f>VLOOKUP(CN450,'CIR Results'!$B$3:$L$42,6,FALSE)</f>
        <v>#N/A</v>
      </c>
      <c r="BQ450" s="8" t="e">
        <f>VLOOKUP(CN450,'CIR Results'!$B$3:$L$42,8,FALSE)</f>
        <v>#N/A</v>
      </c>
      <c r="BR450" s="8" t="e">
        <f>VLOOKUP(CN450,'CIR Results'!$B$3:$L$42,9,FALSE)</f>
        <v>#N/A</v>
      </c>
      <c r="BS450" s="8" t="e">
        <f>VLOOKUP(CN450,'CIR Results'!$B$3:$L$42,10,FALSE)</f>
        <v>#N/A</v>
      </c>
      <c r="BT450" s="8" t="e">
        <f>VLOOKUP(CN450,'CIR Results'!$B$3:$L$42,11,FALSE)</f>
        <v>#N/A</v>
      </c>
      <c r="BU450" s="136" t="e">
        <f>VLOOKUP(CN450,'CIR Team Info'!$B$5:$E$44,2,FALSE)</f>
        <v>#N/A</v>
      </c>
      <c r="BV450" s="136" t="e">
        <f>VLOOKUP(CN450,'CIR Team Info'!$B$5:$E$44,4,FALSE)</f>
        <v>#N/A</v>
      </c>
      <c r="BW450" s="136" t="str">
        <f t="shared" si="321"/>
        <v xml:space="preserve">0 0 0 </v>
      </c>
      <c r="BX450" s="168">
        <f>'Pit Scouting Data'!E409</f>
        <v>0</v>
      </c>
      <c r="BY450" s="168">
        <f>'Pit Scouting Data'!F409</f>
        <v>0</v>
      </c>
      <c r="BZ450" s="168">
        <f>'Pit Scouting Data'!G409</f>
        <v>0</v>
      </c>
      <c r="CA450" s="168">
        <f>'Pit Scouting Data'!H409</f>
        <v>0</v>
      </c>
      <c r="CB450" s="168">
        <f>'Pit Scouting Data'!I409</f>
        <v>0</v>
      </c>
      <c r="CC450" s="168">
        <f>'Pit Scouting Data'!J409</f>
        <v>0</v>
      </c>
      <c r="CD450" s="168">
        <f>'Pit Scouting Data'!K409</f>
        <v>0</v>
      </c>
      <c r="CE450" s="168">
        <f>'Pit Scouting Data'!L409</f>
        <v>0</v>
      </c>
      <c r="CF450" s="168">
        <f>'Pit Scouting Data'!M409</f>
        <v>0</v>
      </c>
      <c r="CG450" s="168">
        <f>'Pit Scouting Data'!N409</f>
        <v>0</v>
      </c>
      <c r="CH450" s="168">
        <f>'Pit Scouting Data'!O409</f>
        <v>0</v>
      </c>
      <c r="CI450" s="176">
        <f>'Pit Scouting Data'!P409</f>
        <v>0</v>
      </c>
      <c r="CJ450" s="176">
        <f>'Pit Scouting Data'!Q409</f>
        <v>0</v>
      </c>
      <c r="CK450" s="176">
        <f>'Pit Scouting Data'!R409</f>
        <v>0</v>
      </c>
      <c r="CL450" s="176">
        <f>'Pit Scouting Data'!S409</f>
        <v>0</v>
      </c>
      <c r="CM450" s="169">
        <f>'Pit Scouting Data'!A409</f>
        <v>0</v>
      </c>
      <c r="CN450" s="169">
        <f>'Pit Scouting Data'!B409</f>
        <v>0</v>
      </c>
      <c r="CO450" s="169">
        <f>'Pit Scouting Data'!C409</f>
        <v>0</v>
      </c>
      <c r="CP450" s="169">
        <f>'Pit Scouting Data'!D409</f>
        <v>0</v>
      </c>
      <c r="CQ450" s="169"/>
      <c r="CR450" s="169"/>
      <c r="CS450" s="169"/>
      <c r="CT450" s="169"/>
      <c r="CU450" s="169"/>
      <c r="CV450" s="169"/>
      <c r="CW450" s="169"/>
      <c r="CX450" s="169"/>
      <c r="CY450" s="169"/>
      <c r="CZ450" s="169"/>
      <c r="DA450" s="169"/>
      <c r="DB450" s="169"/>
      <c r="DC450" s="169"/>
      <c r="DD450" s="169"/>
      <c r="DE450" s="169"/>
      <c r="DF450" s="169"/>
      <c r="DG450" s="169"/>
      <c r="DH450" s="169"/>
      <c r="DI450" s="169"/>
      <c r="DJ450" s="2"/>
      <c r="DK450" s="2"/>
      <c r="DL450" s="2"/>
      <c r="DM450" s="2"/>
      <c r="DN450" s="2"/>
      <c r="DO450" s="2"/>
      <c r="DP450" s="169"/>
      <c r="DQ450" s="169"/>
      <c r="DR450" s="169"/>
      <c r="DS450" s="169"/>
      <c r="DT450" s="169"/>
      <c r="DU450" s="169"/>
      <c r="DV450" s="169"/>
      <c r="DW450" s="37"/>
      <c r="DX450" s="37"/>
      <c r="DZ450" s="153"/>
    </row>
    <row r="451" spans="1:130" s="164" customFormat="1" hidden="1" x14ac:dyDescent="0.25">
      <c r="A451" s="153">
        <f t="shared" si="322"/>
        <v>0</v>
      </c>
      <c r="B451" s="39"/>
      <c r="C451" s="39"/>
      <c r="D451" s="17">
        <f t="shared" si="323"/>
        <v>0</v>
      </c>
      <c r="E451" s="113">
        <f t="shared" si="324"/>
        <v>0</v>
      </c>
      <c r="F451" s="113">
        <f t="shared" si="325"/>
        <v>0</v>
      </c>
      <c r="G451" s="113">
        <f t="shared" si="326"/>
        <v>0</v>
      </c>
      <c r="H451" s="113">
        <f t="shared" si="327"/>
        <v>0</v>
      </c>
      <c r="I451" s="113">
        <f t="shared" si="328"/>
        <v>0</v>
      </c>
      <c r="J451" s="113">
        <f t="shared" si="329"/>
        <v>0</v>
      </c>
      <c r="K451" s="113">
        <f t="shared" si="330"/>
        <v>0</v>
      </c>
      <c r="L451" s="76">
        <v>8</v>
      </c>
      <c r="M451" s="76">
        <v>8</v>
      </c>
      <c r="N451" s="76">
        <v>6</v>
      </c>
      <c r="O451" s="76">
        <v>6</v>
      </c>
      <c r="P451" s="76">
        <v>6</v>
      </c>
      <c r="Q451" s="76">
        <v>2</v>
      </c>
      <c r="R451" s="76">
        <v>1</v>
      </c>
      <c r="S451" s="17">
        <f t="shared" si="331"/>
        <v>0</v>
      </c>
      <c r="T451" s="113">
        <f t="shared" si="332"/>
        <v>0</v>
      </c>
      <c r="U451" s="113">
        <f t="shared" si="333"/>
        <v>0</v>
      </c>
      <c r="V451" s="113">
        <f t="shared" si="334"/>
        <v>0</v>
      </c>
      <c r="W451" s="113">
        <f t="shared" si="335"/>
        <v>0</v>
      </c>
      <c r="X451" s="113">
        <f t="shared" si="336"/>
        <v>0</v>
      </c>
      <c r="Y451" s="113">
        <f t="shared" si="337"/>
        <v>0</v>
      </c>
      <c r="Z451" s="113">
        <f t="shared" si="338"/>
        <v>0</v>
      </c>
      <c r="AA451" s="76">
        <v>5</v>
      </c>
      <c r="AB451" s="76">
        <v>6</v>
      </c>
      <c r="AC451" s="76">
        <v>8</v>
      </c>
      <c r="AD451" s="76">
        <v>2</v>
      </c>
      <c r="AE451" s="76">
        <v>2</v>
      </c>
      <c r="AF451" s="76">
        <v>3</v>
      </c>
      <c r="AG451" s="76">
        <v>8</v>
      </c>
      <c r="AH451" s="131">
        <f t="shared" si="339"/>
        <v>0</v>
      </c>
      <c r="AI451" s="131">
        <f t="shared" si="340"/>
        <v>0</v>
      </c>
      <c r="AJ451" s="131">
        <f t="shared" si="341"/>
        <v>0</v>
      </c>
      <c r="AK451" s="131">
        <f t="shared" si="342"/>
        <v>0</v>
      </c>
      <c r="AL451" s="131">
        <f t="shared" si="343"/>
        <v>0</v>
      </c>
      <c r="AM451" s="131">
        <f t="shared" si="344"/>
        <v>0</v>
      </c>
      <c r="AN451" s="131">
        <f t="shared" si="345"/>
        <v>0</v>
      </c>
      <c r="AO451" s="115" t="b">
        <f t="shared" si="346"/>
        <v>0</v>
      </c>
      <c r="AP451" s="115" t="b">
        <f t="shared" si="347"/>
        <v>0</v>
      </c>
      <c r="AQ451" s="115" t="b">
        <f t="shared" si="348"/>
        <v>0</v>
      </c>
      <c r="AR451" s="79">
        <f t="shared" si="349"/>
        <v>0</v>
      </c>
      <c r="AS451" s="79">
        <f t="shared" si="350"/>
        <v>0</v>
      </c>
      <c r="AT451" s="79">
        <f t="shared" si="351"/>
        <v>0</v>
      </c>
      <c r="AU451" s="79">
        <f t="shared" si="352"/>
        <v>0</v>
      </c>
      <c r="AV451" s="79">
        <f t="shared" si="353"/>
        <v>0</v>
      </c>
      <c r="AW451" s="79">
        <f t="shared" si="354"/>
        <v>0</v>
      </c>
      <c r="AX451" s="128">
        <f t="shared" si="355"/>
        <v>0</v>
      </c>
      <c r="AY451" s="128"/>
      <c r="AZ451" s="128"/>
      <c r="BA451" s="128">
        <f t="shared" si="356"/>
        <v>0</v>
      </c>
      <c r="BB451" s="128">
        <f t="shared" si="357"/>
        <v>0</v>
      </c>
      <c r="BC451" s="80">
        <f t="shared" si="361"/>
        <v>0</v>
      </c>
      <c r="BD451" s="80">
        <f t="shared" si="362"/>
        <v>0</v>
      </c>
      <c r="BE451" s="80">
        <f t="shared" si="363"/>
        <v>0</v>
      </c>
      <c r="BF451" s="80">
        <f t="shared" si="364"/>
        <v>0</v>
      </c>
      <c r="BG451" s="80">
        <f t="shared" si="365"/>
        <v>0</v>
      </c>
      <c r="BH451" s="80">
        <f t="shared" si="366"/>
        <v>0</v>
      </c>
      <c r="BI451" s="4">
        <f t="shared" si="358"/>
        <v>0</v>
      </c>
      <c r="BJ451" s="4">
        <f t="shared" si="359"/>
        <v>0</v>
      </c>
      <c r="BK451" s="4">
        <f t="shared" si="360"/>
        <v>0</v>
      </c>
      <c r="BL451" s="8" t="e">
        <f>VLOOKUP(CN451,'CIR Results'!$B$3:$L$42,2,FALSE)</f>
        <v>#N/A</v>
      </c>
      <c r="BM451" s="8" t="e">
        <f>VLOOKUP(CN451,'CIR Results'!$B$3:$L$42,3,FALSE)</f>
        <v>#N/A</v>
      </c>
      <c r="BN451" s="8" t="e">
        <f>VLOOKUP(CN451,'CIR Results'!$B$3:$L$42,4,FALSE)</f>
        <v>#N/A</v>
      </c>
      <c r="BO451" s="8" t="e">
        <f>VLOOKUP(CN451,'CIR Results'!$B$3:$L$42,5,FALSE)</f>
        <v>#N/A</v>
      </c>
      <c r="BP451" s="8" t="e">
        <f>VLOOKUP(CN451,'CIR Results'!$B$3:$L$42,6,FALSE)</f>
        <v>#N/A</v>
      </c>
      <c r="BQ451" s="8" t="e">
        <f>VLOOKUP(CN451,'CIR Results'!$B$3:$L$42,8,FALSE)</f>
        <v>#N/A</v>
      </c>
      <c r="BR451" s="8" t="e">
        <f>VLOOKUP(CN451,'CIR Results'!$B$3:$L$42,9,FALSE)</f>
        <v>#N/A</v>
      </c>
      <c r="BS451" s="8" t="e">
        <f>VLOOKUP(CN451,'CIR Results'!$B$3:$L$42,10,FALSE)</f>
        <v>#N/A</v>
      </c>
      <c r="BT451" s="8" t="e">
        <f>VLOOKUP(CN451,'CIR Results'!$B$3:$L$42,11,FALSE)</f>
        <v>#N/A</v>
      </c>
      <c r="BU451" s="136" t="e">
        <f>VLOOKUP(CN451,'CIR Team Info'!$B$5:$E$44,2,FALSE)</f>
        <v>#N/A</v>
      </c>
      <c r="BV451" s="136" t="e">
        <f>VLOOKUP(CN451,'CIR Team Info'!$B$5:$E$44,4,FALSE)</f>
        <v>#N/A</v>
      </c>
      <c r="BW451" s="136" t="str">
        <f t="shared" ref="BW451:BW514" si="367">CONCATENATE(CJ451," ",CK451," ",CL451," ",DV451)</f>
        <v xml:space="preserve">0 0 0 </v>
      </c>
      <c r="BX451" s="168">
        <f>'Pit Scouting Data'!E410</f>
        <v>0</v>
      </c>
      <c r="BY451" s="168">
        <f>'Pit Scouting Data'!F410</f>
        <v>0</v>
      </c>
      <c r="BZ451" s="168">
        <f>'Pit Scouting Data'!G410</f>
        <v>0</v>
      </c>
      <c r="CA451" s="168">
        <f>'Pit Scouting Data'!H410</f>
        <v>0</v>
      </c>
      <c r="CB451" s="168">
        <f>'Pit Scouting Data'!I410</f>
        <v>0</v>
      </c>
      <c r="CC451" s="168">
        <f>'Pit Scouting Data'!J410</f>
        <v>0</v>
      </c>
      <c r="CD451" s="168">
        <f>'Pit Scouting Data'!K410</f>
        <v>0</v>
      </c>
      <c r="CE451" s="168">
        <f>'Pit Scouting Data'!L410</f>
        <v>0</v>
      </c>
      <c r="CF451" s="168">
        <f>'Pit Scouting Data'!M410</f>
        <v>0</v>
      </c>
      <c r="CG451" s="168">
        <f>'Pit Scouting Data'!N410</f>
        <v>0</v>
      </c>
      <c r="CH451" s="168">
        <f>'Pit Scouting Data'!O410</f>
        <v>0</v>
      </c>
      <c r="CI451" s="176">
        <f>'Pit Scouting Data'!P410</f>
        <v>0</v>
      </c>
      <c r="CJ451" s="176">
        <f>'Pit Scouting Data'!Q410</f>
        <v>0</v>
      </c>
      <c r="CK451" s="176">
        <f>'Pit Scouting Data'!R410</f>
        <v>0</v>
      </c>
      <c r="CL451" s="176">
        <f>'Pit Scouting Data'!S410</f>
        <v>0</v>
      </c>
      <c r="CM451" s="169">
        <f>'Pit Scouting Data'!A410</f>
        <v>0</v>
      </c>
      <c r="CN451" s="169">
        <f>'Pit Scouting Data'!B410</f>
        <v>0</v>
      </c>
      <c r="CO451" s="169">
        <f>'Pit Scouting Data'!C410</f>
        <v>0</v>
      </c>
      <c r="CP451" s="169">
        <f>'Pit Scouting Data'!D410</f>
        <v>0</v>
      </c>
      <c r="CQ451" s="169"/>
      <c r="CR451" s="169"/>
      <c r="CS451" s="169"/>
      <c r="CT451" s="169"/>
      <c r="CU451" s="169"/>
      <c r="CV451" s="169"/>
      <c r="CW451" s="169"/>
      <c r="CX451" s="169"/>
      <c r="CY451" s="169"/>
      <c r="CZ451" s="169"/>
      <c r="DA451" s="169"/>
      <c r="DB451" s="169"/>
      <c r="DC451" s="169"/>
      <c r="DD451" s="169"/>
      <c r="DE451" s="169"/>
      <c r="DF451" s="169"/>
      <c r="DG451" s="169"/>
      <c r="DH451" s="169"/>
      <c r="DI451" s="169"/>
      <c r="DJ451" s="2"/>
      <c r="DK451" s="2"/>
      <c r="DL451" s="2"/>
      <c r="DM451" s="2"/>
      <c r="DN451" s="2"/>
      <c r="DO451" s="2"/>
      <c r="DP451" s="169"/>
      <c r="DQ451" s="169"/>
      <c r="DR451" s="169"/>
      <c r="DS451" s="169"/>
      <c r="DT451" s="169"/>
      <c r="DU451" s="169"/>
      <c r="DV451" s="169"/>
      <c r="DW451" s="37"/>
      <c r="DX451" s="37"/>
      <c r="DZ451" s="153"/>
    </row>
    <row r="452" spans="1:130" s="164" customFormat="1" hidden="1" x14ac:dyDescent="0.25">
      <c r="A452" s="153">
        <f t="shared" si="322"/>
        <v>0</v>
      </c>
      <c r="B452" s="39"/>
      <c r="C452" s="39"/>
      <c r="D452" s="17">
        <f t="shared" si="323"/>
        <v>0</v>
      </c>
      <c r="E452" s="113">
        <f t="shared" si="324"/>
        <v>0</v>
      </c>
      <c r="F452" s="113">
        <f t="shared" si="325"/>
        <v>0</v>
      </c>
      <c r="G452" s="113">
        <f t="shared" si="326"/>
        <v>0</v>
      </c>
      <c r="H452" s="113">
        <f t="shared" si="327"/>
        <v>0</v>
      </c>
      <c r="I452" s="113">
        <f t="shared" si="328"/>
        <v>0</v>
      </c>
      <c r="J452" s="113">
        <f t="shared" si="329"/>
        <v>0</v>
      </c>
      <c r="K452" s="113">
        <f t="shared" si="330"/>
        <v>0</v>
      </c>
      <c r="L452" s="76">
        <v>8</v>
      </c>
      <c r="M452" s="76">
        <v>8</v>
      </c>
      <c r="N452" s="76">
        <v>6</v>
      </c>
      <c r="O452" s="76">
        <v>6</v>
      </c>
      <c r="P452" s="76">
        <v>6</v>
      </c>
      <c r="Q452" s="76">
        <v>2</v>
      </c>
      <c r="R452" s="76">
        <v>1</v>
      </c>
      <c r="S452" s="17">
        <f t="shared" si="331"/>
        <v>0</v>
      </c>
      <c r="T452" s="113">
        <f t="shared" si="332"/>
        <v>0</v>
      </c>
      <c r="U452" s="113">
        <f t="shared" si="333"/>
        <v>0</v>
      </c>
      <c r="V452" s="113">
        <f t="shared" si="334"/>
        <v>0</v>
      </c>
      <c r="W452" s="113">
        <f t="shared" si="335"/>
        <v>0</v>
      </c>
      <c r="X452" s="113">
        <f t="shared" si="336"/>
        <v>0</v>
      </c>
      <c r="Y452" s="113">
        <f t="shared" si="337"/>
        <v>0</v>
      </c>
      <c r="Z452" s="113">
        <f t="shared" si="338"/>
        <v>0</v>
      </c>
      <c r="AA452" s="76">
        <v>5</v>
      </c>
      <c r="AB452" s="76">
        <v>6</v>
      </c>
      <c r="AC452" s="76">
        <v>8</v>
      </c>
      <c r="AD452" s="76">
        <v>2</v>
      </c>
      <c r="AE452" s="76">
        <v>2</v>
      </c>
      <c r="AF452" s="76">
        <v>3</v>
      </c>
      <c r="AG452" s="76">
        <v>8</v>
      </c>
      <c r="AH452" s="131">
        <f t="shared" si="339"/>
        <v>0</v>
      </c>
      <c r="AI452" s="131">
        <f t="shared" si="340"/>
        <v>0</v>
      </c>
      <c r="AJ452" s="131">
        <f t="shared" si="341"/>
        <v>0</v>
      </c>
      <c r="AK452" s="131">
        <f t="shared" si="342"/>
        <v>0</v>
      </c>
      <c r="AL452" s="131">
        <f t="shared" si="343"/>
        <v>0</v>
      </c>
      <c r="AM452" s="131">
        <f t="shared" si="344"/>
        <v>0</v>
      </c>
      <c r="AN452" s="131">
        <f t="shared" si="345"/>
        <v>0</v>
      </c>
      <c r="AO452" s="115" t="b">
        <f t="shared" si="346"/>
        <v>0</v>
      </c>
      <c r="AP452" s="115" t="b">
        <f t="shared" si="347"/>
        <v>0</v>
      </c>
      <c r="AQ452" s="115" t="b">
        <f t="shared" si="348"/>
        <v>0</v>
      </c>
      <c r="AR452" s="79">
        <f t="shared" si="349"/>
        <v>0</v>
      </c>
      <c r="AS452" s="79">
        <f t="shared" si="350"/>
        <v>0</v>
      </c>
      <c r="AT452" s="79">
        <f t="shared" si="351"/>
        <v>0</v>
      </c>
      <c r="AU452" s="79">
        <f t="shared" si="352"/>
        <v>0</v>
      </c>
      <c r="AV452" s="79">
        <f t="shared" si="353"/>
        <v>0</v>
      </c>
      <c r="AW452" s="79">
        <f t="shared" si="354"/>
        <v>0</v>
      </c>
      <c r="AX452" s="128">
        <f t="shared" si="355"/>
        <v>0</v>
      </c>
      <c r="AY452" s="128"/>
      <c r="AZ452" s="128"/>
      <c r="BA452" s="128">
        <f t="shared" si="356"/>
        <v>0</v>
      </c>
      <c r="BB452" s="128">
        <f t="shared" si="357"/>
        <v>0</v>
      </c>
      <c r="BC452" s="80">
        <f t="shared" si="361"/>
        <v>0</v>
      </c>
      <c r="BD452" s="80">
        <f t="shared" si="362"/>
        <v>0</v>
      </c>
      <c r="BE452" s="80">
        <f t="shared" si="363"/>
        <v>0</v>
      </c>
      <c r="BF452" s="80">
        <f t="shared" si="364"/>
        <v>0</v>
      </c>
      <c r="BG452" s="80">
        <f t="shared" si="365"/>
        <v>0</v>
      </c>
      <c r="BH452" s="80">
        <f t="shared" si="366"/>
        <v>0</v>
      </c>
      <c r="BI452" s="4">
        <f t="shared" si="358"/>
        <v>0</v>
      </c>
      <c r="BJ452" s="4">
        <f t="shared" si="359"/>
        <v>0</v>
      </c>
      <c r="BK452" s="4">
        <f t="shared" si="360"/>
        <v>0</v>
      </c>
      <c r="BL452" s="8" t="e">
        <f>VLOOKUP(CN452,'CIR Results'!$B$3:$L$42,2,FALSE)</f>
        <v>#N/A</v>
      </c>
      <c r="BM452" s="8" t="e">
        <f>VLOOKUP(CN452,'CIR Results'!$B$3:$L$42,3,FALSE)</f>
        <v>#N/A</v>
      </c>
      <c r="BN452" s="8" t="e">
        <f>VLOOKUP(CN452,'CIR Results'!$B$3:$L$42,4,FALSE)</f>
        <v>#N/A</v>
      </c>
      <c r="BO452" s="8" t="e">
        <f>VLOOKUP(CN452,'CIR Results'!$B$3:$L$42,5,FALSE)</f>
        <v>#N/A</v>
      </c>
      <c r="BP452" s="8" t="e">
        <f>VLOOKUP(CN452,'CIR Results'!$B$3:$L$42,6,FALSE)</f>
        <v>#N/A</v>
      </c>
      <c r="BQ452" s="8" t="e">
        <f>VLOOKUP(CN452,'CIR Results'!$B$3:$L$42,8,FALSE)</f>
        <v>#N/A</v>
      </c>
      <c r="BR452" s="8" t="e">
        <f>VLOOKUP(CN452,'CIR Results'!$B$3:$L$42,9,FALSE)</f>
        <v>#N/A</v>
      </c>
      <c r="BS452" s="8" t="e">
        <f>VLOOKUP(CN452,'CIR Results'!$B$3:$L$42,10,FALSE)</f>
        <v>#N/A</v>
      </c>
      <c r="BT452" s="8" t="e">
        <f>VLOOKUP(CN452,'CIR Results'!$B$3:$L$42,11,FALSE)</f>
        <v>#N/A</v>
      </c>
      <c r="BU452" s="136" t="e">
        <f>VLOOKUP(CN452,'CIR Team Info'!$B$5:$E$44,2,FALSE)</f>
        <v>#N/A</v>
      </c>
      <c r="BV452" s="136" t="e">
        <f>VLOOKUP(CN452,'CIR Team Info'!$B$5:$E$44,4,FALSE)</f>
        <v>#N/A</v>
      </c>
      <c r="BW452" s="136" t="str">
        <f t="shared" si="367"/>
        <v xml:space="preserve">0 0 0 </v>
      </c>
      <c r="BX452" s="168">
        <f>'Pit Scouting Data'!E411</f>
        <v>0</v>
      </c>
      <c r="BY452" s="168">
        <f>'Pit Scouting Data'!F411</f>
        <v>0</v>
      </c>
      <c r="BZ452" s="168">
        <f>'Pit Scouting Data'!G411</f>
        <v>0</v>
      </c>
      <c r="CA452" s="168">
        <f>'Pit Scouting Data'!H411</f>
        <v>0</v>
      </c>
      <c r="CB452" s="168">
        <f>'Pit Scouting Data'!I411</f>
        <v>0</v>
      </c>
      <c r="CC452" s="168">
        <f>'Pit Scouting Data'!J411</f>
        <v>0</v>
      </c>
      <c r="CD452" s="168">
        <f>'Pit Scouting Data'!K411</f>
        <v>0</v>
      </c>
      <c r="CE452" s="168">
        <f>'Pit Scouting Data'!L411</f>
        <v>0</v>
      </c>
      <c r="CF452" s="168">
        <f>'Pit Scouting Data'!M411</f>
        <v>0</v>
      </c>
      <c r="CG452" s="168">
        <f>'Pit Scouting Data'!N411</f>
        <v>0</v>
      </c>
      <c r="CH452" s="168">
        <f>'Pit Scouting Data'!O411</f>
        <v>0</v>
      </c>
      <c r="CI452" s="176">
        <f>'Pit Scouting Data'!P411</f>
        <v>0</v>
      </c>
      <c r="CJ452" s="176">
        <f>'Pit Scouting Data'!Q411</f>
        <v>0</v>
      </c>
      <c r="CK452" s="176">
        <f>'Pit Scouting Data'!R411</f>
        <v>0</v>
      </c>
      <c r="CL452" s="176">
        <f>'Pit Scouting Data'!S411</f>
        <v>0</v>
      </c>
      <c r="CM452" s="169">
        <f>'Pit Scouting Data'!A411</f>
        <v>0</v>
      </c>
      <c r="CN452" s="169">
        <f>'Pit Scouting Data'!B411</f>
        <v>0</v>
      </c>
      <c r="CO452" s="169">
        <f>'Pit Scouting Data'!C411</f>
        <v>0</v>
      </c>
      <c r="CP452" s="169">
        <f>'Pit Scouting Data'!D411</f>
        <v>0</v>
      </c>
      <c r="CQ452" s="169"/>
      <c r="CR452" s="169"/>
      <c r="CS452" s="169"/>
      <c r="CT452" s="169"/>
      <c r="CU452" s="169"/>
      <c r="CV452" s="169"/>
      <c r="CW452" s="169"/>
      <c r="CX452" s="169"/>
      <c r="CY452" s="169"/>
      <c r="CZ452" s="169"/>
      <c r="DA452" s="169"/>
      <c r="DB452" s="169"/>
      <c r="DC452" s="169"/>
      <c r="DD452" s="169"/>
      <c r="DE452" s="169"/>
      <c r="DF452" s="169"/>
      <c r="DG452" s="169"/>
      <c r="DH452" s="169"/>
      <c r="DI452" s="169"/>
      <c r="DJ452" s="2"/>
      <c r="DK452" s="2"/>
      <c r="DL452" s="2"/>
      <c r="DM452" s="2"/>
      <c r="DN452" s="2"/>
      <c r="DO452" s="2"/>
      <c r="DP452" s="169"/>
      <c r="DQ452" s="169"/>
      <c r="DR452" s="169"/>
      <c r="DS452" s="169"/>
      <c r="DT452" s="169"/>
      <c r="DU452" s="169"/>
      <c r="DV452" s="169"/>
      <c r="DW452" s="37"/>
      <c r="DX452" s="37"/>
      <c r="DZ452" s="153"/>
    </row>
    <row r="453" spans="1:130" s="164" customFormat="1" hidden="1" x14ac:dyDescent="0.25">
      <c r="A453" s="153">
        <f t="shared" si="322"/>
        <v>0</v>
      </c>
      <c r="B453" s="39"/>
      <c r="C453" s="39"/>
      <c r="D453" s="17">
        <f t="shared" si="323"/>
        <v>0</v>
      </c>
      <c r="E453" s="113">
        <f t="shared" si="324"/>
        <v>0</v>
      </c>
      <c r="F453" s="113">
        <f t="shared" si="325"/>
        <v>0</v>
      </c>
      <c r="G453" s="113">
        <f t="shared" si="326"/>
        <v>0</v>
      </c>
      <c r="H453" s="113">
        <f t="shared" si="327"/>
        <v>0</v>
      </c>
      <c r="I453" s="113">
        <f t="shared" si="328"/>
        <v>0</v>
      </c>
      <c r="J453" s="113">
        <f t="shared" si="329"/>
        <v>0</v>
      </c>
      <c r="K453" s="113">
        <f t="shared" si="330"/>
        <v>0</v>
      </c>
      <c r="L453" s="76">
        <v>8</v>
      </c>
      <c r="M453" s="76">
        <v>8</v>
      </c>
      <c r="N453" s="76">
        <v>6</v>
      </c>
      <c r="O453" s="76">
        <v>6</v>
      </c>
      <c r="P453" s="76">
        <v>6</v>
      </c>
      <c r="Q453" s="76">
        <v>2</v>
      </c>
      <c r="R453" s="76">
        <v>1</v>
      </c>
      <c r="S453" s="17">
        <f t="shared" si="331"/>
        <v>0</v>
      </c>
      <c r="T453" s="113">
        <f t="shared" si="332"/>
        <v>0</v>
      </c>
      <c r="U453" s="113">
        <f t="shared" si="333"/>
        <v>0</v>
      </c>
      <c r="V453" s="113">
        <f t="shared" si="334"/>
        <v>0</v>
      </c>
      <c r="W453" s="113">
        <f t="shared" si="335"/>
        <v>0</v>
      </c>
      <c r="X453" s="113">
        <f t="shared" si="336"/>
        <v>0</v>
      </c>
      <c r="Y453" s="113">
        <f t="shared" si="337"/>
        <v>0</v>
      </c>
      <c r="Z453" s="113">
        <f t="shared" si="338"/>
        <v>0</v>
      </c>
      <c r="AA453" s="76">
        <v>5</v>
      </c>
      <c r="AB453" s="76">
        <v>6</v>
      </c>
      <c r="AC453" s="76">
        <v>8</v>
      </c>
      <c r="AD453" s="76">
        <v>2</v>
      </c>
      <c r="AE453" s="76">
        <v>2</v>
      </c>
      <c r="AF453" s="76">
        <v>3</v>
      </c>
      <c r="AG453" s="76">
        <v>8</v>
      </c>
      <c r="AH453" s="131">
        <f t="shared" si="339"/>
        <v>0</v>
      </c>
      <c r="AI453" s="131">
        <f t="shared" si="340"/>
        <v>0</v>
      </c>
      <c r="AJ453" s="131">
        <f t="shared" si="341"/>
        <v>0</v>
      </c>
      <c r="AK453" s="131">
        <f t="shared" si="342"/>
        <v>0</v>
      </c>
      <c r="AL453" s="131">
        <f t="shared" si="343"/>
        <v>0</v>
      </c>
      <c r="AM453" s="131">
        <f t="shared" si="344"/>
        <v>0</v>
      </c>
      <c r="AN453" s="131">
        <f t="shared" si="345"/>
        <v>0</v>
      </c>
      <c r="AO453" s="115" t="b">
        <f t="shared" si="346"/>
        <v>0</v>
      </c>
      <c r="AP453" s="115" t="b">
        <f t="shared" si="347"/>
        <v>0</v>
      </c>
      <c r="AQ453" s="115" t="b">
        <f t="shared" si="348"/>
        <v>0</v>
      </c>
      <c r="AR453" s="79">
        <f t="shared" si="349"/>
        <v>0</v>
      </c>
      <c r="AS453" s="79">
        <f t="shared" si="350"/>
        <v>0</v>
      </c>
      <c r="AT453" s="79">
        <f t="shared" si="351"/>
        <v>0</v>
      </c>
      <c r="AU453" s="79">
        <f t="shared" si="352"/>
        <v>0</v>
      </c>
      <c r="AV453" s="79">
        <f t="shared" si="353"/>
        <v>0</v>
      </c>
      <c r="AW453" s="79">
        <f t="shared" si="354"/>
        <v>0</v>
      </c>
      <c r="AX453" s="128">
        <f t="shared" si="355"/>
        <v>0</v>
      </c>
      <c r="AY453" s="128"/>
      <c r="AZ453" s="128"/>
      <c r="BA453" s="128">
        <f t="shared" si="356"/>
        <v>0</v>
      </c>
      <c r="BB453" s="128">
        <f t="shared" si="357"/>
        <v>0</v>
      </c>
      <c r="BC453" s="80">
        <f t="shared" si="361"/>
        <v>0</v>
      </c>
      <c r="BD453" s="80">
        <f t="shared" si="362"/>
        <v>0</v>
      </c>
      <c r="BE453" s="80">
        <f t="shared" si="363"/>
        <v>0</v>
      </c>
      <c r="BF453" s="80">
        <f t="shared" si="364"/>
        <v>0</v>
      </c>
      <c r="BG453" s="80">
        <f t="shared" si="365"/>
        <v>0</v>
      </c>
      <c r="BH453" s="80">
        <f t="shared" si="366"/>
        <v>0</v>
      </c>
      <c r="BI453" s="4">
        <f t="shared" si="358"/>
        <v>0</v>
      </c>
      <c r="BJ453" s="4">
        <f t="shared" si="359"/>
        <v>0</v>
      </c>
      <c r="BK453" s="4">
        <f t="shared" si="360"/>
        <v>0</v>
      </c>
      <c r="BL453" s="8" t="e">
        <f>VLOOKUP(CN453,'CIR Results'!$B$3:$L$42,2,FALSE)</f>
        <v>#N/A</v>
      </c>
      <c r="BM453" s="8" t="e">
        <f>VLOOKUP(CN453,'CIR Results'!$B$3:$L$42,3,FALSE)</f>
        <v>#N/A</v>
      </c>
      <c r="BN453" s="8" t="e">
        <f>VLOOKUP(CN453,'CIR Results'!$B$3:$L$42,4,FALSE)</f>
        <v>#N/A</v>
      </c>
      <c r="BO453" s="8" t="e">
        <f>VLOOKUP(CN453,'CIR Results'!$B$3:$L$42,5,FALSE)</f>
        <v>#N/A</v>
      </c>
      <c r="BP453" s="8" t="e">
        <f>VLOOKUP(CN453,'CIR Results'!$B$3:$L$42,6,FALSE)</f>
        <v>#N/A</v>
      </c>
      <c r="BQ453" s="8" t="e">
        <f>VLOOKUP(CN453,'CIR Results'!$B$3:$L$42,8,FALSE)</f>
        <v>#N/A</v>
      </c>
      <c r="BR453" s="8" t="e">
        <f>VLOOKUP(CN453,'CIR Results'!$B$3:$L$42,9,FALSE)</f>
        <v>#N/A</v>
      </c>
      <c r="BS453" s="8" t="e">
        <f>VLOOKUP(CN453,'CIR Results'!$B$3:$L$42,10,FALSE)</f>
        <v>#N/A</v>
      </c>
      <c r="BT453" s="8" t="e">
        <f>VLOOKUP(CN453,'CIR Results'!$B$3:$L$42,11,FALSE)</f>
        <v>#N/A</v>
      </c>
      <c r="BU453" s="136" t="e">
        <f>VLOOKUP(CN453,'CIR Team Info'!$B$5:$E$44,2,FALSE)</f>
        <v>#N/A</v>
      </c>
      <c r="BV453" s="136" t="e">
        <f>VLOOKUP(CN453,'CIR Team Info'!$B$5:$E$44,4,FALSE)</f>
        <v>#N/A</v>
      </c>
      <c r="BW453" s="136" t="str">
        <f t="shared" si="367"/>
        <v xml:space="preserve">0 0 0 </v>
      </c>
      <c r="BX453" s="168">
        <f>'Pit Scouting Data'!E412</f>
        <v>0</v>
      </c>
      <c r="BY453" s="168">
        <f>'Pit Scouting Data'!F412</f>
        <v>0</v>
      </c>
      <c r="BZ453" s="168">
        <f>'Pit Scouting Data'!G412</f>
        <v>0</v>
      </c>
      <c r="CA453" s="168">
        <f>'Pit Scouting Data'!H412</f>
        <v>0</v>
      </c>
      <c r="CB453" s="168">
        <f>'Pit Scouting Data'!I412</f>
        <v>0</v>
      </c>
      <c r="CC453" s="168">
        <f>'Pit Scouting Data'!J412</f>
        <v>0</v>
      </c>
      <c r="CD453" s="168">
        <f>'Pit Scouting Data'!K412</f>
        <v>0</v>
      </c>
      <c r="CE453" s="168">
        <f>'Pit Scouting Data'!L412</f>
        <v>0</v>
      </c>
      <c r="CF453" s="168">
        <f>'Pit Scouting Data'!M412</f>
        <v>0</v>
      </c>
      <c r="CG453" s="168">
        <f>'Pit Scouting Data'!N412</f>
        <v>0</v>
      </c>
      <c r="CH453" s="168">
        <f>'Pit Scouting Data'!O412</f>
        <v>0</v>
      </c>
      <c r="CI453" s="176">
        <f>'Pit Scouting Data'!P412</f>
        <v>0</v>
      </c>
      <c r="CJ453" s="176">
        <f>'Pit Scouting Data'!Q412</f>
        <v>0</v>
      </c>
      <c r="CK453" s="176">
        <f>'Pit Scouting Data'!R412</f>
        <v>0</v>
      </c>
      <c r="CL453" s="176">
        <f>'Pit Scouting Data'!S412</f>
        <v>0</v>
      </c>
      <c r="CM453" s="169">
        <f>'Pit Scouting Data'!A412</f>
        <v>0</v>
      </c>
      <c r="CN453" s="169">
        <f>'Pit Scouting Data'!B412</f>
        <v>0</v>
      </c>
      <c r="CO453" s="169">
        <f>'Pit Scouting Data'!C412</f>
        <v>0</v>
      </c>
      <c r="CP453" s="169">
        <f>'Pit Scouting Data'!D412</f>
        <v>0</v>
      </c>
      <c r="CQ453" s="169"/>
      <c r="CR453" s="169"/>
      <c r="CS453" s="169"/>
      <c r="CT453" s="169"/>
      <c r="CU453" s="169"/>
      <c r="CV453" s="169"/>
      <c r="CW453" s="169"/>
      <c r="CX453" s="169"/>
      <c r="CY453" s="169"/>
      <c r="CZ453" s="169"/>
      <c r="DA453" s="169"/>
      <c r="DB453" s="169"/>
      <c r="DC453" s="169"/>
      <c r="DD453" s="169"/>
      <c r="DE453" s="169"/>
      <c r="DF453" s="169"/>
      <c r="DG453" s="169"/>
      <c r="DH453" s="169"/>
      <c r="DI453" s="169"/>
      <c r="DJ453" s="2"/>
      <c r="DK453" s="2"/>
      <c r="DL453" s="2"/>
      <c r="DM453" s="2"/>
      <c r="DN453" s="2"/>
      <c r="DO453" s="2"/>
      <c r="DP453" s="169"/>
      <c r="DQ453" s="169"/>
      <c r="DR453" s="169"/>
      <c r="DS453" s="169"/>
      <c r="DT453" s="169"/>
      <c r="DU453" s="169"/>
      <c r="DV453" s="169"/>
      <c r="DW453" s="37"/>
      <c r="DX453" s="37"/>
      <c r="DZ453" s="153"/>
    </row>
    <row r="454" spans="1:130" s="164" customFormat="1" hidden="1" x14ac:dyDescent="0.25">
      <c r="A454" s="153">
        <f t="shared" si="322"/>
        <v>0</v>
      </c>
      <c r="B454" s="39"/>
      <c r="C454" s="39"/>
      <c r="D454" s="17">
        <f t="shared" si="323"/>
        <v>0</v>
      </c>
      <c r="E454" s="113">
        <f t="shared" si="324"/>
        <v>0</v>
      </c>
      <c r="F454" s="113">
        <f t="shared" si="325"/>
        <v>0</v>
      </c>
      <c r="G454" s="113">
        <f t="shared" si="326"/>
        <v>0</v>
      </c>
      <c r="H454" s="113">
        <f t="shared" si="327"/>
        <v>0</v>
      </c>
      <c r="I454" s="113">
        <f t="shared" si="328"/>
        <v>0</v>
      </c>
      <c r="J454" s="113">
        <f t="shared" si="329"/>
        <v>0</v>
      </c>
      <c r="K454" s="113">
        <f t="shared" si="330"/>
        <v>0</v>
      </c>
      <c r="L454" s="76">
        <v>8</v>
      </c>
      <c r="M454" s="76">
        <v>8</v>
      </c>
      <c r="N454" s="76">
        <v>6</v>
      </c>
      <c r="O454" s="76">
        <v>6</v>
      </c>
      <c r="P454" s="76">
        <v>6</v>
      </c>
      <c r="Q454" s="76">
        <v>2</v>
      </c>
      <c r="R454" s="76">
        <v>1</v>
      </c>
      <c r="S454" s="17">
        <f t="shared" si="331"/>
        <v>0</v>
      </c>
      <c r="T454" s="113">
        <f t="shared" si="332"/>
        <v>0</v>
      </c>
      <c r="U454" s="113">
        <f t="shared" si="333"/>
        <v>0</v>
      </c>
      <c r="V454" s="113">
        <f t="shared" si="334"/>
        <v>0</v>
      </c>
      <c r="W454" s="113">
        <f t="shared" si="335"/>
        <v>0</v>
      </c>
      <c r="X454" s="113">
        <f t="shared" si="336"/>
        <v>0</v>
      </c>
      <c r="Y454" s="113">
        <f t="shared" si="337"/>
        <v>0</v>
      </c>
      <c r="Z454" s="113">
        <f t="shared" si="338"/>
        <v>0</v>
      </c>
      <c r="AA454" s="76">
        <v>5</v>
      </c>
      <c r="AB454" s="76">
        <v>6</v>
      </c>
      <c r="AC454" s="76">
        <v>8</v>
      </c>
      <c r="AD454" s="76">
        <v>2</v>
      </c>
      <c r="AE454" s="76">
        <v>2</v>
      </c>
      <c r="AF454" s="76">
        <v>3</v>
      </c>
      <c r="AG454" s="76">
        <v>8</v>
      </c>
      <c r="AH454" s="131">
        <f t="shared" si="339"/>
        <v>0</v>
      </c>
      <c r="AI454" s="131">
        <f t="shared" si="340"/>
        <v>0</v>
      </c>
      <c r="AJ454" s="131">
        <f t="shared" si="341"/>
        <v>0</v>
      </c>
      <c r="AK454" s="131">
        <f t="shared" si="342"/>
        <v>0</v>
      </c>
      <c r="AL454" s="131">
        <f t="shared" si="343"/>
        <v>0</v>
      </c>
      <c r="AM454" s="131">
        <f t="shared" si="344"/>
        <v>0</v>
      </c>
      <c r="AN454" s="131">
        <f t="shared" si="345"/>
        <v>0</v>
      </c>
      <c r="AO454" s="115" t="b">
        <f t="shared" si="346"/>
        <v>0</v>
      </c>
      <c r="AP454" s="115" t="b">
        <f t="shared" si="347"/>
        <v>0</v>
      </c>
      <c r="AQ454" s="115" t="b">
        <f t="shared" si="348"/>
        <v>0</v>
      </c>
      <c r="AR454" s="79">
        <f t="shared" si="349"/>
        <v>0</v>
      </c>
      <c r="AS454" s="79">
        <f t="shared" si="350"/>
        <v>0</v>
      </c>
      <c r="AT454" s="79">
        <f t="shared" si="351"/>
        <v>0</v>
      </c>
      <c r="AU454" s="79">
        <f t="shared" si="352"/>
        <v>0</v>
      </c>
      <c r="AV454" s="79">
        <f t="shared" si="353"/>
        <v>0</v>
      </c>
      <c r="AW454" s="79">
        <f t="shared" si="354"/>
        <v>0</v>
      </c>
      <c r="AX454" s="128">
        <f t="shared" si="355"/>
        <v>0</v>
      </c>
      <c r="AY454" s="128"/>
      <c r="AZ454" s="128"/>
      <c r="BA454" s="128">
        <f t="shared" si="356"/>
        <v>0</v>
      </c>
      <c r="BB454" s="128">
        <f t="shared" si="357"/>
        <v>0</v>
      </c>
      <c r="BC454" s="80">
        <f t="shared" si="361"/>
        <v>0</v>
      </c>
      <c r="BD454" s="80">
        <f t="shared" si="362"/>
        <v>0</v>
      </c>
      <c r="BE454" s="80">
        <f t="shared" si="363"/>
        <v>0</v>
      </c>
      <c r="BF454" s="80">
        <f t="shared" si="364"/>
        <v>0</v>
      </c>
      <c r="BG454" s="80">
        <f t="shared" si="365"/>
        <v>0</v>
      </c>
      <c r="BH454" s="80">
        <f t="shared" si="366"/>
        <v>0</v>
      </c>
      <c r="BI454" s="4">
        <f t="shared" si="358"/>
        <v>0</v>
      </c>
      <c r="BJ454" s="4">
        <f t="shared" si="359"/>
        <v>0</v>
      </c>
      <c r="BK454" s="4">
        <f t="shared" si="360"/>
        <v>0</v>
      </c>
      <c r="BL454" s="8" t="e">
        <f>VLOOKUP(CN454,'CIR Results'!$B$3:$L$42,2,FALSE)</f>
        <v>#N/A</v>
      </c>
      <c r="BM454" s="8" t="e">
        <f>VLOOKUP(CN454,'CIR Results'!$B$3:$L$42,3,FALSE)</f>
        <v>#N/A</v>
      </c>
      <c r="BN454" s="8" t="e">
        <f>VLOOKUP(CN454,'CIR Results'!$B$3:$L$42,4,FALSE)</f>
        <v>#N/A</v>
      </c>
      <c r="BO454" s="8" t="e">
        <f>VLOOKUP(CN454,'CIR Results'!$B$3:$L$42,5,FALSE)</f>
        <v>#N/A</v>
      </c>
      <c r="BP454" s="8" t="e">
        <f>VLOOKUP(CN454,'CIR Results'!$B$3:$L$42,6,FALSE)</f>
        <v>#N/A</v>
      </c>
      <c r="BQ454" s="8" t="e">
        <f>VLOOKUP(CN454,'CIR Results'!$B$3:$L$42,8,FALSE)</f>
        <v>#N/A</v>
      </c>
      <c r="BR454" s="8" t="e">
        <f>VLOOKUP(CN454,'CIR Results'!$B$3:$L$42,9,FALSE)</f>
        <v>#N/A</v>
      </c>
      <c r="BS454" s="8" t="e">
        <f>VLOOKUP(CN454,'CIR Results'!$B$3:$L$42,10,FALSE)</f>
        <v>#N/A</v>
      </c>
      <c r="BT454" s="8" t="e">
        <f>VLOOKUP(CN454,'CIR Results'!$B$3:$L$42,11,FALSE)</f>
        <v>#N/A</v>
      </c>
      <c r="BU454" s="136" t="e">
        <f>VLOOKUP(CN454,'CIR Team Info'!$B$5:$E$44,2,FALSE)</f>
        <v>#N/A</v>
      </c>
      <c r="BV454" s="136" t="e">
        <f>VLOOKUP(CN454,'CIR Team Info'!$B$5:$E$44,4,FALSE)</f>
        <v>#N/A</v>
      </c>
      <c r="BW454" s="136" t="str">
        <f t="shared" si="367"/>
        <v xml:space="preserve">0 0 0 </v>
      </c>
      <c r="BX454" s="168">
        <f>'Pit Scouting Data'!E413</f>
        <v>0</v>
      </c>
      <c r="BY454" s="168">
        <f>'Pit Scouting Data'!F413</f>
        <v>0</v>
      </c>
      <c r="BZ454" s="168">
        <f>'Pit Scouting Data'!G413</f>
        <v>0</v>
      </c>
      <c r="CA454" s="168">
        <f>'Pit Scouting Data'!H413</f>
        <v>0</v>
      </c>
      <c r="CB454" s="168">
        <f>'Pit Scouting Data'!I413</f>
        <v>0</v>
      </c>
      <c r="CC454" s="168">
        <f>'Pit Scouting Data'!J413</f>
        <v>0</v>
      </c>
      <c r="CD454" s="168">
        <f>'Pit Scouting Data'!K413</f>
        <v>0</v>
      </c>
      <c r="CE454" s="168">
        <f>'Pit Scouting Data'!L413</f>
        <v>0</v>
      </c>
      <c r="CF454" s="168">
        <f>'Pit Scouting Data'!M413</f>
        <v>0</v>
      </c>
      <c r="CG454" s="168">
        <f>'Pit Scouting Data'!N413</f>
        <v>0</v>
      </c>
      <c r="CH454" s="168">
        <f>'Pit Scouting Data'!O413</f>
        <v>0</v>
      </c>
      <c r="CI454" s="176">
        <f>'Pit Scouting Data'!P413</f>
        <v>0</v>
      </c>
      <c r="CJ454" s="176">
        <f>'Pit Scouting Data'!Q413</f>
        <v>0</v>
      </c>
      <c r="CK454" s="176">
        <f>'Pit Scouting Data'!R413</f>
        <v>0</v>
      </c>
      <c r="CL454" s="176">
        <f>'Pit Scouting Data'!S413</f>
        <v>0</v>
      </c>
      <c r="CM454" s="169">
        <f>'Pit Scouting Data'!A413</f>
        <v>0</v>
      </c>
      <c r="CN454" s="169">
        <f>'Pit Scouting Data'!B413</f>
        <v>0</v>
      </c>
      <c r="CO454" s="169">
        <f>'Pit Scouting Data'!C413</f>
        <v>0</v>
      </c>
      <c r="CP454" s="169">
        <f>'Pit Scouting Data'!D413</f>
        <v>0</v>
      </c>
      <c r="CQ454" s="169"/>
      <c r="CR454" s="169"/>
      <c r="CS454" s="169"/>
      <c r="CT454" s="169"/>
      <c r="CU454" s="169"/>
      <c r="CV454" s="169"/>
      <c r="CW454" s="169"/>
      <c r="CX454" s="169"/>
      <c r="CY454" s="169"/>
      <c r="CZ454" s="169"/>
      <c r="DA454" s="169"/>
      <c r="DB454" s="169"/>
      <c r="DC454" s="169"/>
      <c r="DD454" s="169"/>
      <c r="DE454" s="169"/>
      <c r="DF454" s="169"/>
      <c r="DG454" s="169"/>
      <c r="DH454" s="169"/>
      <c r="DI454" s="169"/>
      <c r="DJ454" s="2"/>
      <c r="DK454" s="2"/>
      <c r="DL454" s="2"/>
      <c r="DM454" s="2"/>
      <c r="DN454" s="2"/>
      <c r="DO454" s="2"/>
      <c r="DP454" s="169"/>
      <c r="DQ454" s="169"/>
      <c r="DR454" s="169"/>
      <c r="DS454" s="169"/>
      <c r="DT454" s="169"/>
      <c r="DU454" s="169"/>
      <c r="DV454" s="169"/>
      <c r="DW454" s="37"/>
      <c r="DX454" s="37"/>
      <c r="DZ454" s="153"/>
    </row>
    <row r="455" spans="1:130" s="164" customFormat="1" hidden="1" x14ac:dyDescent="0.25">
      <c r="A455" s="153">
        <f t="shared" si="322"/>
        <v>0</v>
      </c>
      <c r="B455" s="39"/>
      <c r="C455" s="39"/>
      <c r="D455" s="17">
        <f t="shared" si="323"/>
        <v>0</v>
      </c>
      <c r="E455" s="113">
        <f t="shared" si="324"/>
        <v>0</v>
      </c>
      <c r="F455" s="113">
        <f t="shared" si="325"/>
        <v>0</v>
      </c>
      <c r="G455" s="113">
        <f t="shared" si="326"/>
        <v>0</v>
      </c>
      <c r="H455" s="113">
        <f t="shared" si="327"/>
        <v>0</v>
      </c>
      <c r="I455" s="113">
        <f t="shared" si="328"/>
        <v>0</v>
      </c>
      <c r="J455" s="113">
        <f t="shared" si="329"/>
        <v>0</v>
      </c>
      <c r="K455" s="113">
        <f t="shared" si="330"/>
        <v>0</v>
      </c>
      <c r="L455" s="76">
        <v>8</v>
      </c>
      <c r="M455" s="76">
        <v>8</v>
      </c>
      <c r="N455" s="76">
        <v>6</v>
      </c>
      <c r="O455" s="76">
        <v>6</v>
      </c>
      <c r="P455" s="76">
        <v>6</v>
      </c>
      <c r="Q455" s="76">
        <v>2</v>
      </c>
      <c r="R455" s="76">
        <v>1</v>
      </c>
      <c r="S455" s="17">
        <f t="shared" si="331"/>
        <v>0</v>
      </c>
      <c r="T455" s="113">
        <f t="shared" si="332"/>
        <v>0</v>
      </c>
      <c r="U455" s="113">
        <f t="shared" si="333"/>
        <v>0</v>
      </c>
      <c r="V455" s="113">
        <f t="shared" si="334"/>
        <v>0</v>
      </c>
      <c r="W455" s="113">
        <f t="shared" si="335"/>
        <v>0</v>
      </c>
      <c r="X455" s="113">
        <f t="shared" si="336"/>
        <v>0</v>
      </c>
      <c r="Y455" s="113">
        <f t="shared" si="337"/>
        <v>0</v>
      </c>
      <c r="Z455" s="113">
        <f t="shared" si="338"/>
        <v>0</v>
      </c>
      <c r="AA455" s="76">
        <v>5</v>
      </c>
      <c r="AB455" s="76">
        <v>6</v>
      </c>
      <c r="AC455" s="76">
        <v>8</v>
      </c>
      <c r="AD455" s="76">
        <v>2</v>
      </c>
      <c r="AE455" s="76">
        <v>2</v>
      </c>
      <c r="AF455" s="76">
        <v>3</v>
      </c>
      <c r="AG455" s="76">
        <v>8</v>
      </c>
      <c r="AH455" s="131">
        <f t="shared" si="339"/>
        <v>0</v>
      </c>
      <c r="AI455" s="131">
        <f t="shared" si="340"/>
        <v>0</v>
      </c>
      <c r="AJ455" s="131">
        <f t="shared" si="341"/>
        <v>0</v>
      </c>
      <c r="AK455" s="131">
        <f t="shared" si="342"/>
        <v>0</v>
      </c>
      <c r="AL455" s="131">
        <f t="shared" si="343"/>
        <v>0</v>
      </c>
      <c r="AM455" s="131">
        <f t="shared" si="344"/>
        <v>0</v>
      </c>
      <c r="AN455" s="131">
        <f t="shared" si="345"/>
        <v>0</v>
      </c>
      <c r="AO455" s="115" t="b">
        <f t="shared" si="346"/>
        <v>0</v>
      </c>
      <c r="AP455" s="115" t="b">
        <f t="shared" si="347"/>
        <v>0</v>
      </c>
      <c r="AQ455" s="115" t="b">
        <f t="shared" si="348"/>
        <v>0</v>
      </c>
      <c r="AR455" s="79">
        <f t="shared" si="349"/>
        <v>0</v>
      </c>
      <c r="AS455" s="79">
        <f t="shared" si="350"/>
        <v>0</v>
      </c>
      <c r="AT455" s="79">
        <f t="shared" si="351"/>
        <v>0</v>
      </c>
      <c r="AU455" s="79">
        <f t="shared" si="352"/>
        <v>0</v>
      </c>
      <c r="AV455" s="79">
        <f t="shared" si="353"/>
        <v>0</v>
      </c>
      <c r="AW455" s="79">
        <f t="shared" si="354"/>
        <v>0</v>
      </c>
      <c r="AX455" s="128">
        <f t="shared" si="355"/>
        <v>0</v>
      </c>
      <c r="AY455" s="128"/>
      <c r="AZ455" s="128"/>
      <c r="BA455" s="128">
        <f t="shared" si="356"/>
        <v>0</v>
      </c>
      <c r="BB455" s="128">
        <f t="shared" si="357"/>
        <v>0</v>
      </c>
      <c r="BC455" s="80">
        <f t="shared" si="361"/>
        <v>0</v>
      </c>
      <c r="BD455" s="80">
        <f t="shared" si="362"/>
        <v>0</v>
      </c>
      <c r="BE455" s="80">
        <f t="shared" si="363"/>
        <v>0</v>
      </c>
      <c r="BF455" s="80">
        <f t="shared" si="364"/>
        <v>0</v>
      </c>
      <c r="BG455" s="80">
        <f t="shared" si="365"/>
        <v>0</v>
      </c>
      <c r="BH455" s="80">
        <f t="shared" si="366"/>
        <v>0</v>
      </c>
      <c r="BI455" s="4">
        <f t="shared" si="358"/>
        <v>0</v>
      </c>
      <c r="BJ455" s="4">
        <f t="shared" si="359"/>
        <v>0</v>
      </c>
      <c r="BK455" s="4">
        <f t="shared" si="360"/>
        <v>0</v>
      </c>
      <c r="BL455" s="8" t="e">
        <f>VLOOKUP(CN455,'CIR Results'!$B$3:$L$42,2,FALSE)</f>
        <v>#N/A</v>
      </c>
      <c r="BM455" s="8" t="e">
        <f>VLOOKUP(CN455,'CIR Results'!$B$3:$L$42,3,FALSE)</f>
        <v>#N/A</v>
      </c>
      <c r="BN455" s="8" t="e">
        <f>VLOOKUP(CN455,'CIR Results'!$B$3:$L$42,4,FALSE)</f>
        <v>#N/A</v>
      </c>
      <c r="BO455" s="8" t="e">
        <f>VLOOKUP(CN455,'CIR Results'!$B$3:$L$42,5,FALSE)</f>
        <v>#N/A</v>
      </c>
      <c r="BP455" s="8" t="e">
        <f>VLOOKUP(CN455,'CIR Results'!$B$3:$L$42,6,FALSE)</f>
        <v>#N/A</v>
      </c>
      <c r="BQ455" s="8" t="e">
        <f>VLOOKUP(CN455,'CIR Results'!$B$3:$L$42,8,FALSE)</f>
        <v>#N/A</v>
      </c>
      <c r="BR455" s="8" t="e">
        <f>VLOOKUP(CN455,'CIR Results'!$B$3:$L$42,9,FALSE)</f>
        <v>#N/A</v>
      </c>
      <c r="BS455" s="8" t="e">
        <f>VLOOKUP(CN455,'CIR Results'!$B$3:$L$42,10,FALSE)</f>
        <v>#N/A</v>
      </c>
      <c r="BT455" s="8" t="e">
        <f>VLOOKUP(CN455,'CIR Results'!$B$3:$L$42,11,FALSE)</f>
        <v>#N/A</v>
      </c>
      <c r="BU455" s="136" t="e">
        <f>VLOOKUP(CN455,'CIR Team Info'!$B$5:$E$44,2,FALSE)</f>
        <v>#N/A</v>
      </c>
      <c r="BV455" s="136" t="e">
        <f>VLOOKUP(CN455,'CIR Team Info'!$B$5:$E$44,4,FALSE)</f>
        <v>#N/A</v>
      </c>
      <c r="BW455" s="136" t="str">
        <f t="shared" si="367"/>
        <v xml:space="preserve">0 0 0 </v>
      </c>
      <c r="BX455" s="168">
        <f>'Pit Scouting Data'!E414</f>
        <v>0</v>
      </c>
      <c r="BY455" s="168">
        <f>'Pit Scouting Data'!F414</f>
        <v>0</v>
      </c>
      <c r="BZ455" s="168">
        <f>'Pit Scouting Data'!G414</f>
        <v>0</v>
      </c>
      <c r="CA455" s="168">
        <f>'Pit Scouting Data'!H414</f>
        <v>0</v>
      </c>
      <c r="CB455" s="168">
        <f>'Pit Scouting Data'!I414</f>
        <v>0</v>
      </c>
      <c r="CC455" s="168">
        <f>'Pit Scouting Data'!J414</f>
        <v>0</v>
      </c>
      <c r="CD455" s="168">
        <f>'Pit Scouting Data'!K414</f>
        <v>0</v>
      </c>
      <c r="CE455" s="168">
        <f>'Pit Scouting Data'!L414</f>
        <v>0</v>
      </c>
      <c r="CF455" s="168">
        <f>'Pit Scouting Data'!M414</f>
        <v>0</v>
      </c>
      <c r="CG455" s="168">
        <f>'Pit Scouting Data'!N414</f>
        <v>0</v>
      </c>
      <c r="CH455" s="168">
        <f>'Pit Scouting Data'!O414</f>
        <v>0</v>
      </c>
      <c r="CI455" s="176">
        <f>'Pit Scouting Data'!P414</f>
        <v>0</v>
      </c>
      <c r="CJ455" s="176">
        <f>'Pit Scouting Data'!Q414</f>
        <v>0</v>
      </c>
      <c r="CK455" s="176">
        <f>'Pit Scouting Data'!R414</f>
        <v>0</v>
      </c>
      <c r="CL455" s="176">
        <f>'Pit Scouting Data'!S414</f>
        <v>0</v>
      </c>
      <c r="CM455" s="169">
        <f>'Pit Scouting Data'!A414</f>
        <v>0</v>
      </c>
      <c r="CN455" s="169">
        <f>'Pit Scouting Data'!B414</f>
        <v>0</v>
      </c>
      <c r="CO455" s="169">
        <f>'Pit Scouting Data'!C414</f>
        <v>0</v>
      </c>
      <c r="CP455" s="169">
        <f>'Pit Scouting Data'!D414</f>
        <v>0</v>
      </c>
      <c r="CQ455" s="169"/>
      <c r="CR455" s="169"/>
      <c r="CS455" s="169"/>
      <c r="CT455" s="169"/>
      <c r="CU455" s="169"/>
      <c r="CV455" s="169"/>
      <c r="CW455" s="169"/>
      <c r="CX455" s="169"/>
      <c r="CY455" s="169"/>
      <c r="CZ455" s="169"/>
      <c r="DA455" s="169"/>
      <c r="DB455" s="169"/>
      <c r="DC455" s="169"/>
      <c r="DD455" s="169"/>
      <c r="DE455" s="169"/>
      <c r="DF455" s="169"/>
      <c r="DG455" s="169"/>
      <c r="DH455" s="169"/>
      <c r="DI455" s="169"/>
      <c r="DJ455" s="2"/>
      <c r="DK455" s="2"/>
      <c r="DL455" s="2"/>
      <c r="DM455" s="2"/>
      <c r="DN455" s="2"/>
      <c r="DO455" s="2"/>
      <c r="DP455" s="169"/>
      <c r="DQ455" s="169"/>
      <c r="DR455" s="169"/>
      <c r="DS455" s="169"/>
      <c r="DT455" s="169"/>
      <c r="DU455" s="169"/>
      <c r="DV455" s="169"/>
      <c r="DW455" s="37"/>
      <c r="DX455" s="37"/>
      <c r="DZ455" s="153"/>
    </row>
    <row r="456" spans="1:130" s="164" customFormat="1" hidden="1" x14ac:dyDescent="0.25">
      <c r="A456" s="153">
        <f t="shared" si="322"/>
        <v>0</v>
      </c>
      <c r="B456" s="39"/>
      <c r="C456" s="39"/>
      <c r="D456" s="17">
        <f t="shared" si="323"/>
        <v>0</v>
      </c>
      <c r="E456" s="113">
        <f t="shared" si="324"/>
        <v>0</v>
      </c>
      <c r="F456" s="113">
        <f t="shared" si="325"/>
        <v>0</v>
      </c>
      <c r="G456" s="113">
        <f t="shared" si="326"/>
        <v>0</v>
      </c>
      <c r="H456" s="113">
        <f t="shared" si="327"/>
        <v>0</v>
      </c>
      <c r="I456" s="113">
        <f t="shared" si="328"/>
        <v>0</v>
      </c>
      <c r="J456" s="113">
        <f t="shared" si="329"/>
        <v>0</v>
      </c>
      <c r="K456" s="113">
        <f t="shared" si="330"/>
        <v>0</v>
      </c>
      <c r="L456" s="76">
        <v>8</v>
      </c>
      <c r="M456" s="76">
        <v>8</v>
      </c>
      <c r="N456" s="76">
        <v>6</v>
      </c>
      <c r="O456" s="76">
        <v>6</v>
      </c>
      <c r="P456" s="76">
        <v>6</v>
      </c>
      <c r="Q456" s="76">
        <v>2</v>
      </c>
      <c r="R456" s="76">
        <v>1</v>
      </c>
      <c r="S456" s="17">
        <f t="shared" si="331"/>
        <v>0</v>
      </c>
      <c r="T456" s="113">
        <f t="shared" si="332"/>
        <v>0</v>
      </c>
      <c r="U456" s="113">
        <f t="shared" si="333"/>
        <v>0</v>
      </c>
      <c r="V456" s="113">
        <f t="shared" si="334"/>
        <v>0</v>
      </c>
      <c r="W456" s="113">
        <f t="shared" si="335"/>
        <v>0</v>
      </c>
      <c r="X456" s="113">
        <f t="shared" si="336"/>
        <v>0</v>
      </c>
      <c r="Y456" s="113">
        <f t="shared" si="337"/>
        <v>0</v>
      </c>
      <c r="Z456" s="113">
        <f t="shared" si="338"/>
        <v>0</v>
      </c>
      <c r="AA456" s="76">
        <v>5</v>
      </c>
      <c r="AB456" s="76">
        <v>6</v>
      </c>
      <c r="AC456" s="76">
        <v>8</v>
      </c>
      <c r="AD456" s="76">
        <v>2</v>
      </c>
      <c r="AE456" s="76">
        <v>2</v>
      </c>
      <c r="AF456" s="76">
        <v>3</v>
      </c>
      <c r="AG456" s="76">
        <v>8</v>
      </c>
      <c r="AH456" s="131">
        <f t="shared" si="339"/>
        <v>0</v>
      </c>
      <c r="AI456" s="131">
        <f t="shared" si="340"/>
        <v>0</v>
      </c>
      <c r="AJ456" s="131">
        <f t="shared" si="341"/>
        <v>0</v>
      </c>
      <c r="AK456" s="131">
        <f t="shared" si="342"/>
        <v>0</v>
      </c>
      <c r="AL456" s="131">
        <f t="shared" si="343"/>
        <v>0</v>
      </c>
      <c r="AM456" s="131">
        <f t="shared" si="344"/>
        <v>0</v>
      </c>
      <c r="AN456" s="131">
        <f t="shared" si="345"/>
        <v>0</v>
      </c>
      <c r="AO456" s="115" t="b">
        <f t="shared" si="346"/>
        <v>0</v>
      </c>
      <c r="AP456" s="115" t="b">
        <f t="shared" si="347"/>
        <v>0</v>
      </c>
      <c r="AQ456" s="115" t="b">
        <f t="shared" si="348"/>
        <v>0</v>
      </c>
      <c r="AR456" s="79">
        <f t="shared" si="349"/>
        <v>0</v>
      </c>
      <c r="AS456" s="79">
        <f t="shared" si="350"/>
        <v>0</v>
      </c>
      <c r="AT456" s="79">
        <f t="shared" si="351"/>
        <v>0</v>
      </c>
      <c r="AU456" s="79">
        <f t="shared" si="352"/>
        <v>0</v>
      </c>
      <c r="AV456" s="79">
        <f t="shared" si="353"/>
        <v>0</v>
      </c>
      <c r="AW456" s="79">
        <f t="shared" si="354"/>
        <v>0</v>
      </c>
      <c r="AX456" s="128">
        <f t="shared" si="355"/>
        <v>0</v>
      </c>
      <c r="AY456" s="128"/>
      <c r="AZ456" s="128"/>
      <c r="BA456" s="128">
        <f t="shared" si="356"/>
        <v>0</v>
      </c>
      <c r="BB456" s="128">
        <f t="shared" si="357"/>
        <v>0</v>
      </c>
      <c r="BC456" s="80">
        <f t="shared" si="361"/>
        <v>0</v>
      </c>
      <c r="BD456" s="80">
        <f t="shared" si="362"/>
        <v>0</v>
      </c>
      <c r="BE456" s="80">
        <f t="shared" si="363"/>
        <v>0</v>
      </c>
      <c r="BF456" s="80">
        <f t="shared" si="364"/>
        <v>0</v>
      </c>
      <c r="BG456" s="80">
        <f t="shared" si="365"/>
        <v>0</v>
      </c>
      <c r="BH456" s="80">
        <f t="shared" si="366"/>
        <v>0</v>
      </c>
      <c r="BI456" s="4">
        <f t="shared" si="358"/>
        <v>0</v>
      </c>
      <c r="BJ456" s="4">
        <f t="shared" si="359"/>
        <v>0</v>
      </c>
      <c r="BK456" s="4">
        <f t="shared" si="360"/>
        <v>0</v>
      </c>
      <c r="BL456" s="8" t="e">
        <f>VLOOKUP(CN456,'CIR Results'!$B$3:$L$42,2,FALSE)</f>
        <v>#N/A</v>
      </c>
      <c r="BM456" s="8" t="e">
        <f>VLOOKUP(CN456,'CIR Results'!$B$3:$L$42,3,FALSE)</f>
        <v>#N/A</v>
      </c>
      <c r="BN456" s="8" t="e">
        <f>VLOOKUP(CN456,'CIR Results'!$B$3:$L$42,4,FALSE)</f>
        <v>#N/A</v>
      </c>
      <c r="BO456" s="8" t="e">
        <f>VLOOKUP(CN456,'CIR Results'!$B$3:$L$42,5,FALSE)</f>
        <v>#N/A</v>
      </c>
      <c r="BP456" s="8" t="e">
        <f>VLOOKUP(CN456,'CIR Results'!$B$3:$L$42,6,FALSE)</f>
        <v>#N/A</v>
      </c>
      <c r="BQ456" s="8" t="e">
        <f>VLOOKUP(CN456,'CIR Results'!$B$3:$L$42,8,FALSE)</f>
        <v>#N/A</v>
      </c>
      <c r="BR456" s="8" t="e">
        <f>VLOOKUP(CN456,'CIR Results'!$B$3:$L$42,9,FALSE)</f>
        <v>#N/A</v>
      </c>
      <c r="BS456" s="8" t="e">
        <f>VLOOKUP(CN456,'CIR Results'!$B$3:$L$42,10,FALSE)</f>
        <v>#N/A</v>
      </c>
      <c r="BT456" s="8" t="e">
        <f>VLOOKUP(CN456,'CIR Results'!$B$3:$L$42,11,FALSE)</f>
        <v>#N/A</v>
      </c>
      <c r="BU456" s="136" t="e">
        <f>VLOOKUP(CN456,'CIR Team Info'!$B$5:$E$44,2,FALSE)</f>
        <v>#N/A</v>
      </c>
      <c r="BV456" s="136" t="e">
        <f>VLOOKUP(CN456,'CIR Team Info'!$B$5:$E$44,4,FALSE)</f>
        <v>#N/A</v>
      </c>
      <c r="BW456" s="136" t="str">
        <f t="shared" si="367"/>
        <v xml:space="preserve">0 0 0 </v>
      </c>
      <c r="BX456" s="168">
        <f>'Pit Scouting Data'!E415</f>
        <v>0</v>
      </c>
      <c r="BY456" s="168">
        <f>'Pit Scouting Data'!F415</f>
        <v>0</v>
      </c>
      <c r="BZ456" s="168">
        <f>'Pit Scouting Data'!G415</f>
        <v>0</v>
      </c>
      <c r="CA456" s="168">
        <f>'Pit Scouting Data'!H415</f>
        <v>0</v>
      </c>
      <c r="CB456" s="168">
        <f>'Pit Scouting Data'!I415</f>
        <v>0</v>
      </c>
      <c r="CC456" s="168">
        <f>'Pit Scouting Data'!J415</f>
        <v>0</v>
      </c>
      <c r="CD456" s="168">
        <f>'Pit Scouting Data'!K415</f>
        <v>0</v>
      </c>
      <c r="CE456" s="168">
        <f>'Pit Scouting Data'!L415</f>
        <v>0</v>
      </c>
      <c r="CF456" s="168">
        <f>'Pit Scouting Data'!M415</f>
        <v>0</v>
      </c>
      <c r="CG456" s="168">
        <f>'Pit Scouting Data'!N415</f>
        <v>0</v>
      </c>
      <c r="CH456" s="168">
        <f>'Pit Scouting Data'!O415</f>
        <v>0</v>
      </c>
      <c r="CI456" s="176">
        <f>'Pit Scouting Data'!P415</f>
        <v>0</v>
      </c>
      <c r="CJ456" s="176">
        <f>'Pit Scouting Data'!Q415</f>
        <v>0</v>
      </c>
      <c r="CK456" s="176">
        <f>'Pit Scouting Data'!R415</f>
        <v>0</v>
      </c>
      <c r="CL456" s="176">
        <f>'Pit Scouting Data'!S415</f>
        <v>0</v>
      </c>
      <c r="CM456" s="169">
        <f>'Pit Scouting Data'!A415</f>
        <v>0</v>
      </c>
      <c r="CN456" s="169">
        <f>'Pit Scouting Data'!B415</f>
        <v>0</v>
      </c>
      <c r="CO456" s="169">
        <f>'Pit Scouting Data'!C415</f>
        <v>0</v>
      </c>
      <c r="CP456" s="169">
        <f>'Pit Scouting Data'!D415</f>
        <v>0</v>
      </c>
      <c r="CQ456" s="169"/>
      <c r="CR456" s="169"/>
      <c r="CS456" s="169"/>
      <c r="CT456" s="169"/>
      <c r="CU456" s="169"/>
      <c r="CV456" s="169"/>
      <c r="CW456" s="169"/>
      <c r="CX456" s="169"/>
      <c r="CY456" s="169"/>
      <c r="CZ456" s="169"/>
      <c r="DA456" s="169"/>
      <c r="DB456" s="169"/>
      <c r="DC456" s="169"/>
      <c r="DD456" s="169"/>
      <c r="DE456" s="169"/>
      <c r="DF456" s="169"/>
      <c r="DG456" s="169"/>
      <c r="DH456" s="169"/>
      <c r="DI456" s="169"/>
      <c r="DJ456" s="2"/>
      <c r="DK456" s="2"/>
      <c r="DL456" s="2"/>
      <c r="DM456" s="2"/>
      <c r="DN456" s="2"/>
      <c r="DO456" s="2"/>
      <c r="DP456" s="169"/>
      <c r="DQ456" s="169"/>
      <c r="DR456" s="169"/>
      <c r="DS456" s="169"/>
      <c r="DT456" s="169"/>
      <c r="DU456" s="169"/>
      <c r="DV456" s="169"/>
      <c r="DW456" s="37"/>
      <c r="DX456" s="37"/>
      <c r="DZ456" s="153"/>
    </row>
    <row r="457" spans="1:130" s="164" customFormat="1" hidden="1" x14ac:dyDescent="0.25">
      <c r="A457" s="153">
        <f t="shared" si="322"/>
        <v>0</v>
      </c>
      <c r="B457" s="39"/>
      <c r="C457" s="39"/>
      <c r="D457" s="17">
        <f t="shared" si="323"/>
        <v>0</v>
      </c>
      <c r="E457" s="113">
        <f t="shared" si="324"/>
        <v>0</v>
      </c>
      <c r="F457" s="113">
        <f t="shared" si="325"/>
        <v>0</v>
      </c>
      <c r="G457" s="113">
        <f t="shared" si="326"/>
        <v>0</v>
      </c>
      <c r="H457" s="113">
        <f t="shared" si="327"/>
        <v>0</v>
      </c>
      <c r="I457" s="113">
        <f t="shared" si="328"/>
        <v>0</v>
      </c>
      <c r="J457" s="113">
        <f t="shared" si="329"/>
        <v>0</v>
      </c>
      <c r="K457" s="113">
        <f t="shared" si="330"/>
        <v>0</v>
      </c>
      <c r="L457" s="76">
        <v>8</v>
      </c>
      <c r="M457" s="76">
        <v>8</v>
      </c>
      <c r="N457" s="76">
        <v>6</v>
      </c>
      <c r="O457" s="76">
        <v>6</v>
      </c>
      <c r="P457" s="76">
        <v>6</v>
      </c>
      <c r="Q457" s="76">
        <v>2</v>
      </c>
      <c r="R457" s="76">
        <v>1</v>
      </c>
      <c r="S457" s="17">
        <f t="shared" si="331"/>
        <v>0</v>
      </c>
      <c r="T457" s="113">
        <f t="shared" si="332"/>
        <v>0</v>
      </c>
      <c r="U457" s="113">
        <f t="shared" si="333"/>
        <v>0</v>
      </c>
      <c r="V457" s="113">
        <f t="shared" si="334"/>
        <v>0</v>
      </c>
      <c r="W457" s="113">
        <f t="shared" si="335"/>
        <v>0</v>
      </c>
      <c r="X457" s="113">
        <f t="shared" si="336"/>
        <v>0</v>
      </c>
      <c r="Y457" s="113">
        <f t="shared" si="337"/>
        <v>0</v>
      </c>
      <c r="Z457" s="113">
        <f t="shared" si="338"/>
        <v>0</v>
      </c>
      <c r="AA457" s="76">
        <v>5</v>
      </c>
      <c r="AB457" s="76">
        <v>6</v>
      </c>
      <c r="AC457" s="76">
        <v>8</v>
      </c>
      <c r="AD457" s="76">
        <v>2</v>
      </c>
      <c r="AE457" s="76">
        <v>2</v>
      </c>
      <c r="AF457" s="76">
        <v>3</v>
      </c>
      <c r="AG457" s="76">
        <v>8</v>
      </c>
      <c r="AH457" s="131">
        <f t="shared" si="339"/>
        <v>0</v>
      </c>
      <c r="AI457" s="131">
        <f t="shared" si="340"/>
        <v>0</v>
      </c>
      <c r="AJ457" s="131">
        <f t="shared" si="341"/>
        <v>0</v>
      </c>
      <c r="AK457" s="131">
        <f t="shared" si="342"/>
        <v>0</v>
      </c>
      <c r="AL457" s="131">
        <f t="shared" si="343"/>
        <v>0</v>
      </c>
      <c r="AM457" s="131">
        <f t="shared" si="344"/>
        <v>0</v>
      </c>
      <c r="AN457" s="131">
        <f t="shared" si="345"/>
        <v>0</v>
      </c>
      <c r="AO457" s="115" t="b">
        <f t="shared" si="346"/>
        <v>0</v>
      </c>
      <c r="AP457" s="115" t="b">
        <f t="shared" si="347"/>
        <v>0</v>
      </c>
      <c r="AQ457" s="115" t="b">
        <f t="shared" si="348"/>
        <v>0</v>
      </c>
      <c r="AR457" s="79">
        <f t="shared" si="349"/>
        <v>0</v>
      </c>
      <c r="AS457" s="79">
        <f t="shared" si="350"/>
        <v>0</v>
      </c>
      <c r="AT457" s="79">
        <f t="shared" si="351"/>
        <v>0</v>
      </c>
      <c r="AU457" s="79">
        <f t="shared" si="352"/>
        <v>0</v>
      </c>
      <c r="AV457" s="79">
        <f t="shared" si="353"/>
        <v>0</v>
      </c>
      <c r="AW457" s="79">
        <f t="shared" si="354"/>
        <v>0</v>
      </c>
      <c r="AX457" s="128">
        <f t="shared" si="355"/>
        <v>0</v>
      </c>
      <c r="AY457" s="128"/>
      <c r="AZ457" s="128"/>
      <c r="BA457" s="128">
        <f t="shared" si="356"/>
        <v>0</v>
      </c>
      <c r="BB457" s="128">
        <f t="shared" si="357"/>
        <v>0</v>
      </c>
      <c r="BC457" s="80">
        <f t="shared" si="361"/>
        <v>0</v>
      </c>
      <c r="BD457" s="80">
        <f t="shared" si="362"/>
        <v>0</v>
      </c>
      <c r="BE457" s="80">
        <f t="shared" si="363"/>
        <v>0</v>
      </c>
      <c r="BF457" s="80">
        <f t="shared" si="364"/>
        <v>0</v>
      </c>
      <c r="BG457" s="80">
        <f t="shared" si="365"/>
        <v>0</v>
      </c>
      <c r="BH457" s="80">
        <f t="shared" si="366"/>
        <v>0</v>
      </c>
      <c r="BI457" s="4">
        <f t="shared" si="358"/>
        <v>0</v>
      </c>
      <c r="BJ457" s="4">
        <f t="shared" si="359"/>
        <v>0</v>
      </c>
      <c r="BK457" s="4">
        <f t="shared" si="360"/>
        <v>0</v>
      </c>
      <c r="BL457" s="8" t="e">
        <f>VLOOKUP(CN457,'CIR Results'!$B$3:$L$42,2,FALSE)</f>
        <v>#N/A</v>
      </c>
      <c r="BM457" s="8" t="e">
        <f>VLOOKUP(CN457,'CIR Results'!$B$3:$L$42,3,FALSE)</f>
        <v>#N/A</v>
      </c>
      <c r="BN457" s="8" t="e">
        <f>VLOOKUP(CN457,'CIR Results'!$B$3:$L$42,4,FALSE)</f>
        <v>#N/A</v>
      </c>
      <c r="BO457" s="8" t="e">
        <f>VLOOKUP(CN457,'CIR Results'!$B$3:$L$42,5,FALSE)</f>
        <v>#N/A</v>
      </c>
      <c r="BP457" s="8" t="e">
        <f>VLOOKUP(CN457,'CIR Results'!$B$3:$L$42,6,FALSE)</f>
        <v>#N/A</v>
      </c>
      <c r="BQ457" s="8" t="e">
        <f>VLOOKUP(CN457,'CIR Results'!$B$3:$L$42,8,FALSE)</f>
        <v>#N/A</v>
      </c>
      <c r="BR457" s="8" t="e">
        <f>VLOOKUP(CN457,'CIR Results'!$B$3:$L$42,9,FALSE)</f>
        <v>#N/A</v>
      </c>
      <c r="BS457" s="8" t="e">
        <f>VLOOKUP(CN457,'CIR Results'!$B$3:$L$42,10,FALSE)</f>
        <v>#N/A</v>
      </c>
      <c r="BT457" s="8" t="e">
        <f>VLOOKUP(CN457,'CIR Results'!$B$3:$L$42,11,FALSE)</f>
        <v>#N/A</v>
      </c>
      <c r="BU457" s="136" t="e">
        <f>VLOOKUP(CN457,'CIR Team Info'!$B$5:$E$44,2,FALSE)</f>
        <v>#N/A</v>
      </c>
      <c r="BV457" s="136" t="e">
        <f>VLOOKUP(CN457,'CIR Team Info'!$B$5:$E$44,4,FALSE)</f>
        <v>#N/A</v>
      </c>
      <c r="BW457" s="136" t="str">
        <f t="shared" si="367"/>
        <v xml:space="preserve">0 0 0 </v>
      </c>
      <c r="BX457" s="168">
        <f>'Pit Scouting Data'!E416</f>
        <v>0</v>
      </c>
      <c r="BY457" s="168">
        <f>'Pit Scouting Data'!F416</f>
        <v>0</v>
      </c>
      <c r="BZ457" s="168">
        <f>'Pit Scouting Data'!G416</f>
        <v>0</v>
      </c>
      <c r="CA457" s="168">
        <f>'Pit Scouting Data'!H416</f>
        <v>0</v>
      </c>
      <c r="CB457" s="168">
        <f>'Pit Scouting Data'!I416</f>
        <v>0</v>
      </c>
      <c r="CC457" s="168">
        <f>'Pit Scouting Data'!J416</f>
        <v>0</v>
      </c>
      <c r="CD457" s="168">
        <f>'Pit Scouting Data'!K416</f>
        <v>0</v>
      </c>
      <c r="CE457" s="168">
        <f>'Pit Scouting Data'!L416</f>
        <v>0</v>
      </c>
      <c r="CF457" s="168">
        <f>'Pit Scouting Data'!M416</f>
        <v>0</v>
      </c>
      <c r="CG457" s="168">
        <f>'Pit Scouting Data'!N416</f>
        <v>0</v>
      </c>
      <c r="CH457" s="168">
        <f>'Pit Scouting Data'!O416</f>
        <v>0</v>
      </c>
      <c r="CI457" s="176">
        <f>'Pit Scouting Data'!P416</f>
        <v>0</v>
      </c>
      <c r="CJ457" s="176">
        <f>'Pit Scouting Data'!Q416</f>
        <v>0</v>
      </c>
      <c r="CK457" s="176">
        <f>'Pit Scouting Data'!R416</f>
        <v>0</v>
      </c>
      <c r="CL457" s="176">
        <f>'Pit Scouting Data'!S416</f>
        <v>0</v>
      </c>
      <c r="CM457" s="169">
        <f>'Pit Scouting Data'!A416</f>
        <v>0</v>
      </c>
      <c r="CN457" s="169">
        <f>'Pit Scouting Data'!B416</f>
        <v>0</v>
      </c>
      <c r="CO457" s="169">
        <f>'Pit Scouting Data'!C416</f>
        <v>0</v>
      </c>
      <c r="CP457" s="169">
        <f>'Pit Scouting Data'!D416</f>
        <v>0</v>
      </c>
      <c r="CQ457" s="169"/>
      <c r="CR457" s="169"/>
      <c r="CS457" s="169"/>
      <c r="CT457" s="169"/>
      <c r="CU457" s="169"/>
      <c r="CV457" s="169"/>
      <c r="CW457" s="169"/>
      <c r="CX457" s="169"/>
      <c r="CY457" s="169"/>
      <c r="CZ457" s="169"/>
      <c r="DA457" s="169"/>
      <c r="DB457" s="169"/>
      <c r="DC457" s="169"/>
      <c r="DD457" s="169"/>
      <c r="DE457" s="169"/>
      <c r="DF457" s="169"/>
      <c r="DG457" s="169"/>
      <c r="DH457" s="169"/>
      <c r="DI457" s="169"/>
      <c r="DJ457" s="2"/>
      <c r="DK457" s="2"/>
      <c r="DL457" s="2"/>
      <c r="DM457" s="2"/>
      <c r="DN457" s="2"/>
      <c r="DO457" s="2"/>
      <c r="DP457" s="169"/>
      <c r="DQ457" s="169"/>
      <c r="DR457" s="169"/>
      <c r="DS457" s="169"/>
      <c r="DT457" s="169"/>
      <c r="DU457" s="169"/>
      <c r="DV457" s="169"/>
      <c r="DW457" s="37"/>
      <c r="DX457" s="37"/>
      <c r="DZ457" s="153"/>
    </row>
    <row r="458" spans="1:130" s="164" customFormat="1" hidden="1" x14ac:dyDescent="0.25">
      <c r="A458" s="153">
        <f t="shared" si="322"/>
        <v>0</v>
      </c>
      <c r="B458" s="39"/>
      <c r="C458" s="39"/>
      <c r="D458" s="17">
        <f t="shared" si="323"/>
        <v>0</v>
      </c>
      <c r="E458" s="113">
        <f t="shared" si="324"/>
        <v>0</v>
      </c>
      <c r="F458" s="113">
        <f t="shared" si="325"/>
        <v>0</v>
      </c>
      <c r="G458" s="113">
        <f t="shared" si="326"/>
        <v>0</v>
      </c>
      <c r="H458" s="113">
        <f t="shared" si="327"/>
        <v>0</v>
      </c>
      <c r="I458" s="113">
        <f t="shared" si="328"/>
        <v>0</v>
      </c>
      <c r="J458" s="113">
        <f t="shared" si="329"/>
        <v>0</v>
      </c>
      <c r="K458" s="113">
        <f t="shared" si="330"/>
        <v>0</v>
      </c>
      <c r="L458" s="76">
        <v>8</v>
      </c>
      <c r="M458" s="76">
        <v>8</v>
      </c>
      <c r="N458" s="76">
        <v>6</v>
      </c>
      <c r="O458" s="76">
        <v>6</v>
      </c>
      <c r="P458" s="76">
        <v>6</v>
      </c>
      <c r="Q458" s="76">
        <v>2</v>
      </c>
      <c r="R458" s="76">
        <v>1</v>
      </c>
      <c r="S458" s="17">
        <f t="shared" si="331"/>
        <v>0</v>
      </c>
      <c r="T458" s="113">
        <f t="shared" si="332"/>
        <v>0</v>
      </c>
      <c r="U458" s="113">
        <f t="shared" si="333"/>
        <v>0</v>
      </c>
      <c r="V458" s="113">
        <f t="shared" si="334"/>
        <v>0</v>
      </c>
      <c r="W458" s="113">
        <f t="shared" si="335"/>
        <v>0</v>
      </c>
      <c r="X458" s="113">
        <f t="shared" si="336"/>
        <v>0</v>
      </c>
      <c r="Y458" s="113">
        <f t="shared" si="337"/>
        <v>0</v>
      </c>
      <c r="Z458" s="113">
        <f t="shared" si="338"/>
        <v>0</v>
      </c>
      <c r="AA458" s="76">
        <v>5</v>
      </c>
      <c r="AB458" s="76">
        <v>6</v>
      </c>
      <c r="AC458" s="76">
        <v>8</v>
      </c>
      <c r="AD458" s="76">
        <v>2</v>
      </c>
      <c r="AE458" s="76">
        <v>2</v>
      </c>
      <c r="AF458" s="76">
        <v>3</v>
      </c>
      <c r="AG458" s="76">
        <v>8</v>
      </c>
      <c r="AH458" s="131">
        <f t="shared" si="339"/>
        <v>0</v>
      </c>
      <c r="AI458" s="131">
        <f t="shared" si="340"/>
        <v>0</v>
      </c>
      <c r="AJ458" s="131">
        <f t="shared" si="341"/>
        <v>0</v>
      </c>
      <c r="AK458" s="131">
        <f t="shared" si="342"/>
        <v>0</v>
      </c>
      <c r="AL458" s="131">
        <f t="shared" si="343"/>
        <v>0</v>
      </c>
      <c r="AM458" s="131">
        <f t="shared" si="344"/>
        <v>0</v>
      </c>
      <c r="AN458" s="131">
        <f t="shared" si="345"/>
        <v>0</v>
      </c>
      <c r="AO458" s="115" t="b">
        <f t="shared" si="346"/>
        <v>0</v>
      </c>
      <c r="AP458" s="115" t="b">
        <f t="shared" si="347"/>
        <v>0</v>
      </c>
      <c r="AQ458" s="115" t="b">
        <f t="shared" si="348"/>
        <v>0</v>
      </c>
      <c r="AR458" s="79">
        <f t="shared" si="349"/>
        <v>0</v>
      </c>
      <c r="AS458" s="79">
        <f t="shared" si="350"/>
        <v>0</v>
      </c>
      <c r="AT458" s="79">
        <f t="shared" si="351"/>
        <v>0</v>
      </c>
      <c r="AU458" s="79">
        <f t="shared" si="352"/>
        <v>0</v>
      </c>
      <c r="AV458" s="79">
        <f t="shared" si="353"/>
        <v>0</v>
      </c>
      <c r="AW458" s="79">
        <f t="shared" si="354"/>
        <v>0</v>
      </c>
      <c r="AX458" s="128">
        <f t="shared" si="355"/>
        <v>0</v>
      </c>
      <c r="AY458" s="128"/>
      <c r="AZ458" s="128"/>
      <c r="BA458" s="128">
        <f t="shared" si="356"/>
        <v>0</v>
      </c>
      <c r="BB458" s="128">
        <f t="shared" si="357"/>
        <v>0</v>
      </c>
      <c r="BC458" s="80">
        <f t="shared" si="361"/>
        <v>0</v>
      </c>
      <c r="BD458" s="80">
        <f t="shared" si="362"/>
        <v>0</v>
      </c>
      <c r="BE458" s="80">
        <f t="shared" si="363"/>
        <v>0</v>
      </c>
      <c r="BF458" s="80">
        <f t="shared" si="364"/>
        <v>0</v>
      </c>
      <c r="BG458" s="80">
        <f t="shared" si="365"/>
        <v>0</v>
      </c>
      <c r="BH458" s="80">
        <f t="shared" si="366"/>
        <v>0</v>
      </c>
      <c r="BI458" s="4">
        <f t="shared" si="358"/>
        <v>0</v>
      </c>
      <c r="BJ458" s="4">
        <f t="shared" si="359"/>
        <v>0</v>
      </c>
      <c r="BK458" s="4">
        <f t="shared" si="360"/>
        <v>0</v>
      </c>
      <c r="BL458" s="8" t="e">
        <f>VLOOKUP(CN458,'CIR Results'!$B$3:$L$42,2,FALSE)</f>
        <v>#N/A</v>
      </c>
      <c r="BM458" s="8" t="e">
        <f>VLOOKUP(CN458,'CIR Results'!$B$3:$L$42,3,FALSE)</f>
        <v>#N/A</v>
      </c>
      <c r="BN458" s="8" t="e">
        <f>VLOOKUP(CN458,'CIR Results'!$B$3:$L$42,4,FALSE)</f>
        <v>#N/A</v>
      </c>
      <c r="BO458" s="8" t="e">
        <f>VLOOKUP(CN458,'CIR Results'!$B$3:$L$42,5,FALSE)</f>
        <v>#N/A</v>
      </c>
      <c r="BP458" s="8" t="e">
        <f>VLOOKUP(CN458,'CIR Results'!$B$3:$L$42,6,FALSE)</f>
        <v>#N/A</v>
      </c>
      <c r="BQ458" s="8" t="e">
        <f>VLOOKUP(CN458,'CIR Results'!$B$3:$L$42,8,FALSE)</f>
        <v>#N/A</v>
      </c>
      <c r="BR458" s="8" t="e">
        <f>VLOOKUP(CN458,'CIR Results'!$B$3:$L$42,9,FALSE)</f>
        <v>#N/A</v>
      </c>
      <c r="BS458" s="8" t="e">
        <f>VLOOKUP(CN458,'CIR Results'!$B$3:$L$42,10,FALSE)</f>
        <v>#N/A</v>
      </c>
      <c r="BT458" s="8" t="e">
        <f>VLOOKUP(CN458,'CIR Results'!$B$3:$L$42,11,FALSE)</f>
        <v>#N/A</v>
      </c>
      <c r="BU458" s="136" t="e">
        <f>VLOOKUP(CN458,'CIR Team Info'!$B$5:$E$44,2,FALSE)</f>
        <v>#N/A</v>
      </c>
      <c r="BV458" s="136" t="e">
        <f>VLOOKUP(CN458,'CIR Team Info'!$B$5:$E$44,4,FALSE)</f>
        <v>#N/A</v>
      </c>
      <c r="BW458" s="136" t="str">
        <f t="shared" si="367"/>
        <v xml:space="preserve">0 0 0 </v>
      </c>
      <c r="BX458" s="168">
        <f>'Pit Scouting Data'!E417</f>
        <v>0</v>
      </c>
      <c r="BY458" s="168">
        <f>'Pit Scouting Data'!F417</f>
        <v>0</v>
      </c>
      <c r="BZ458" s="168">
        <f>'Pit Scouting Data'!G417</f>
        <v>0</v>
      </c>
      <c r="CA458" s="168">
        <f>'Pit Scouting Data'!H417</f>
        <v>0</v>
      </c>
      <c r="CB458" s="168">
        <f>'Pit Scouting Data'!I417</f>
        <v>0</v>
      </c>
      <c r="CC458" s="168">
        <f>'Pit Scouting Data'!J417</f>
        <v>0</v>
      </c>
      <c r="CD458" s="168">
        <f>'Pit Scouting Data'!K417</f>
        <v>0</v>
      </c>
      <c r="CE458" s="168">
        <f>'Pit Scouting Data'!L417</f>
        <v>0</v>
      </c>
      <c r="CF458" s="168">
        <f>'Pit Scouting Data'!M417</f>
        <v>0</v>
      </c>
      <c r="CG458" s="168">
        <f>'Pit Scouting Data'!N417</f>
        <v>0</v>
      </c>
      <c r="CH458" s="168">
        <f>'Pit Scouting Data'!O417</f>
        <v>0</v>
      </c>
      <c r="CI458" s="176">
        <f>'Pit Scouting Data'!P417</f>
        <v>0</v>
      </c>
      <c r="CJ458" s="176">
        <f>'Pit Scouting Data'!Q417</f>
        <v>0</v>
      </c>
      <c r="CK458" s="176">
        <f>'Pit Scouting Data'!R417</f>
        <v>0</v>
      </c>
      <c r="CL458" s="176">
        <f>'Pit Scouting Data'!S417</f>
        <v>0</v>
      </c>
      <c r="CM458" s="169">
        <f>'Pit Scouting Data'!A417</f>
        <v>0</v>
      </c>
      <c r="CN458" s="169">
        <f>'Pit Scouting Data'!B417</f>
        <v>0</v>
      </c>
      <c r="CO458" s="169">
        <f>'Pit Scouting Data'!C417</f>
        <v>0</v>
      </c>
      <c r="CP458" s="169">
        <f>'Pit Scouting Data'!D417</f>
        <v>0</v>
      </c>
      <c r="CQ458" s="169"/>
      <c r="CR458" s="169"/>
      <c r="CS458" s="169"/>
      <c r="CT458" s="169"/>
      <c r="CU458" s="169"/>
      <c r="CV458" s="169"/>
      <c r="CW458" s="169"/>
      <c r="CX458" s="169"/>
      <c r="CY458" s="169"/>
      <c r="CZ458" s="169"/>
      <c r="DA458" s="169"/>
      <c r="DB458" s="169"/>
      <c r="DC458" s="169"/>
      <c r="DD458" s="169"/>
      <c r="DE458" s="169"/>
      <c r="DF458" s="169"/>
      <c r="DG458" s="169"/>
      <c r="DH458" s="169"/>
      <c r="DI458" s="169"/>
      <c r="DJ458" s="2"/>
      <c r="DK458" s="2"/>
      <c r="DL458" s="2"/>
      <c r="DM458" s="2"/>
      <c r="DN458" s="2"/>
      <c r="DO458" s="2"/>
      <c r="DP458" s="169"/>
      <c r="DQ458" s="169"/>
      <c r="DR458" s="169"/>
      <c r="DS458" s="169"/>
      <c r="DT458" s="169"/>
      <c r="DU458" s="169"/>
      <c r="DV458" s="169"/>
      <c r="DW458" s="37"/>
      <c r="DX458" s="37"/>
      <c r="DZ458" s="153"/>
    </row>
    <row r="459" spans="1:130" s="164" customFormat="1" hidden="1" x14ac:dyDescent="0.25">
      <c r="A459" s="153">
        <f t="shared" si="322"/>
        <v>0</v>
      </c>
      <c r="B459" s="39"/>
      <c r="C459" s="39"/>
      <c r="D459" s="17">
        <f t="shared" si="323"/>
        <v>0</v>
      </c>
      <c r="E459" s="113">
        <f t="shared" si="324"/>
        <v>0</v>
      </c>
      <c r="F459" s="113">
        <f t="shared" si="325"/>
        <v>0</v>
      </c>
      <c r="G459" s="113">
        <f t="shared" si="326"/>
        <v>0</v>
      </c>
      <c r="H459" s="113">
        <f t="shared" si="327"/>
        <v>0</v>
      </c>
      <c r="I459" s="113">
        <f t="shared" si="328"/>
        <v>0</v>
      </c>
      <c r="J459" s="113">
        <f t="shared" si="329"/>
        <v>0</v>
      </c>
      <c r="K459" s="113">
        <f t="shared" si="330"/>
        <v>0</v>
      </c>
      <c r="L459" s="76">
        <v>8</v>
      </c>
      <c r="M459" s="76">
        <v>8</v>
      </c>
      <c r="N459" s="76">
        <v>6</v>
      </c>
      <c r="O459" s="76">
        <v>6</v>
      </c>
      <c r="P459" s="76">
        <v>6</v>
      </c>
      <c r="Q459" s="76">
        <v>2</v>
      </c>
      <c r="R459" s="76">
        <v>1</v>
      </c>
      <c r="S459" s="17">
        <f t="shared" si="331"/>
        <v>0</v>
      </c>
      <c r="T459" s="113">
        <f t="shared" si="332"/>
        <v>0</v>
      </c>
      <c r="U459" s="113">
        <f t="shared" si="333"/>
        <v>0</v>
      </c>
      <c r="V459" s="113">
        <f t="shared" si="334"/>
        <v>0</v>
      </c>
      <c r="W459" s="113">
        <f t="shared" si="335"/>
        <v>0</v>
      </c>
      <c r="X459" s="113">
        <f t="shared" si="336"/>
        <v>0</v>
      </c>
      <c r="Y459" s="113">
        <f t="shared" si="337"/>
        <v>0</v>
      </c>
      <c r="Z459" s="113">
        <f t="shared" si="338"/>
        <v>0</v>
      </c>
      <c r="AA459" s="76">
        <v>5</v>
      </c>
      <c r="AB459" s="76">
        <v>6</v>
      </c>
      <c r="AC459" s="76">
        <v>8</v>
      </c>
      <c r="AD459" s="76">
        <v>2</v>
      </c>
      <c r="AE459" s="76">
        <v>2</v>
      </c>
      <c r="AF459" s="76">
        <v>3</v>
      </c>
      <c r="AG459" s="76">
        <v>8</v>
      </c>
      <c r="AH459" s="131">
        <f t="shared" si="339"/>
        <v>0</v>
      </c>
      <c r="AI459" s="131">
        <f t="shared" si="340"/>
        <v>0</v>
      </c>
      <c r="AJ459" s="131">
        <f t="shared" si="341"/>
        <v>0</v>
      </c>
      <c r="AK459" s="131">
        <f t="shared" si="342"/>
        <v>0</v>
      </c>
      <c r="AL459" s="131">
        <f t="shared" si="343"/>
        <v>0</v>
      </c>
      <c r="AM459" s="131">
        <f t="shared" si="344"/>
        <v>0</v>
      </c>
      <c r="AN459" s="131">
        <f t="shared" si="345"/>
        <v>0</v>
      </c>
      <c r="AO459" s="115" t="b">
        <f t="shared" si="346"/>
        <v>0</v>
      </c>
      <c r="AP459" s="115" t="b">
        <f t="shared" si="347"/>
        <v>0</v>
      </c>
      <c r="AQ459" s="115" t="b">
        <f t="shared" si="348"/>
        <v>0</v>
      </c>
      <c r="AR459" s="79">
        <f t="shared" si="349"/>
        <v>0</v>
      </c>
      <c r="AS459" s="79">
        <f t="shared" si="350"/>
        <v>0</v>
      </c>
      <c r="AT459" s="79">
        <f t="shared" si="351"/>
        <v>0</v>
      </c>
      <c r="AU459" s="79">
        <f t="shared" si="352"/>
        <v>0</v>
      </c>
      <c r="AV459" s="79">
        <f t="shared" si="353"/>
        <v>0</v>
      </c>
      <c r="AW459" s="79">
        <f t="shared" si="354"/>
        <v>0</v>
      </c>
      <c r="AX459" s="128">
        <f t="shared" si="355"/>
        <v>0</v>
      </c>
      <c r="AY459" s="128"/>
      <c r="AZ459" s="128"/>
      <c r="BA459" s="128">
        <f t="shared" si="356"/>
        <v>0</v>
      </c>
      <c r="BB459" s="128">
        <f t="shared" si="357"/>
        <v>0</v>
      </c>
      <c r="BC459" s="80">
        <f t="shared" si="361"/>
        <v>0</v>
      </c>
      <c r="BD459" s="80">
        <f t="shared" si="362"/>
        <v>0</v>
      </c>
      <c r="BE459" s="80">
        <f t="shared" si="363"/>
        <v>0</v>
      </c>
      <c r="BF459" s="80">
        <f t="shared" si="364"/>
        <v>0</v>
      </c>
      <c r="BG459" s="80">
        <f t="shared" si="365"/>
        <v>0</v>
      </c>
      <c r="BH459" s="80">
        <f t="shared" si="366"/>
        <v>0</v>
      </c>
      <c r="BI459" s="4">
        <f t="shared" si="358"/>
        <v>0</v>
      </c>
      <c r="BJ459" s="4">
        <f t="shared" si="359"/>
        <v>0</v>
      </c>
      <c r="BK459" s="4">
        <f t="shared" si="360"/>
        <v>0</v>
      </c>
      <c r="BL459" s="8" t="e">
        <f>VLOOKUP(CN459,'CIR Results'!$B$3:$L$42,2,FALSE)</f>
        <v>#N/A</v>
      </c>
      <c r="BM459" s="8" t="e">
        <f>VLOOKUP(CN459,'CIR Results'!$B$3:$L$42,3,FALSE)</f>
        <v>#N/A</v>
      </c>
      <c r="BN459" s="8" t="e">
        <f>VLOOKUP(CN459,'CIR Results'!$B$3:$L$42,4,FALSE)</f>
        <v>#N/A</v>
      </c>
      <c r="BO459" s="8" t="e">
        <f>VLOOKUP(CN459,'CIR Results'!$B$3:$L$42,5,FALSE)</f>
        <v>#N/A</v>
      </c>
      <c r="BP459" s="8" t="e">
        <f>VLOOKUP(CN459,'CIR Results'!$B$3:$L$42,6,FALSE)</f>
        <v>#N/A</v>
      </c>
      <c r="BQ459" s="8" t="e">
        <f>VLOOKUP(CN459,'CIR Results'!$B$3:$L$42,8,FALSE)</f>
        <v>#N/A</v>
      </c>
      <c r="BR459" s="8" t="e">
        <f>VLOOKUP(CN459,'CIR Results'!$B$3:$L$42,9,FALSE)</f>
        <v>#N/A</v>
      </c>
      <c r="BS459" s="8" t="e">
        <f>VLOOKUP(CN459,'CIR Results'!$B$3:$L$42,10,FALSE)</f>
        <v>#N/A</v>
      </c>
      <c r="BT459" s="8" t="e">
        <f>VLOOKUP(CN459,'CIR Results'!$B$3:$L$42,11,FALSE)</f>
        <v>#N/A</v>
      </c>
      <c r="BU459" s="136" t="e">
        <f>VLOOKUP(CN459,'CIR Team Info'!$B$5:$E$44,2,FALSE)</f>
        <v>#N/A</v>
      </c>
      <c r="BV459" s="136" t="e">
        <f>VLOOKUP(CN459,'CIR Team Info'!$B$5:$E$44,4,FALSE)</f>
        <v>#N/A</v>
      </c>
      <c r="BW459" s="136" t="str">
        <f t="shared" si="367"/>
        <v xml:space="preserve">0 0 0 </v>
      </c>
      <c r="BX459" s="168">
        <f>'Pit Scouting Data'!E418</f>
        <v>0</v>
      </c>
      <c r="BY459" s="168">
        <f>'Pit Scouting Data'!F418</f>
        <v>0</v>
      </c>
      <c r="BZ459" s="168">
        <f>'Pit Scouting Data'!G418</f>
        <v>0</v>
      </c>
      <c r="CA459" s="168">
        <f>'Pit Scouting Data'!H418</f>
        <v>0</v>
      </c>
      <c r="CB459" s="168">
        <f>'Pit Scouting Data'!I418</f>
        <v>0</v>
      </c>
      <c r="CC459" s="168">
        <f>'Pit Scouting Data'!J418</f>
        <v>0</v>
      </c>
      <c r="CD459" s="168">
        <f>'Pit Scouting Data'!K418</f>
        <v>0</v>
      </c>
      <c r="CE459" s="168">
        <f>'Pit Scouting Data'!L418</f>
        <v>0</v>
      </c>
      <c r="CF459" s="168">
        <f>'Pit Scouting Data'!M418</f>
        <v>0</v>
      </c>
      <c r="CG459" s="168">
        <f>'Pit Scouting Data'!N418</f>
        <v>0</v>
      </c>
      <c r="CH459" s="168">
        <f>'Pit Scouting Data'!O418</f>
        <v>0</v>
      </c>
      <c r="CI459" s="176">
        <f>'Pit Scouting Data'!P418</f>
        <v>0</v>
      </c>
      <c r="CJ459" s="176">
        <f>'Pit Scouting Data'!Q418</f>
        <v>0</v>
      </c>
      <c r="CK459" s="176">
        <f>'Pit Scouting Data'!R418</f>
        <v>0</v>
      </c>
      <c r="CL459" s="176">
        <f>'Pit Scouting Data'!S418</f>
        <v>0</v>
      </c>
      <c r="CM459" s="169">
        <f>'Pit Scouting Data'!A418</f>
        <v>0</v>
      </c>
      <c r="CN459" s="169">
        <f>'Pit Scouting Data'!B418</f>
        <v>0</v>
      </c>
      <c r="CO459" s="169">
        <f>'Pit Scouting Data'!C418</f>
        <v>0</v>
      </c>
      <c r="CP459" s="169">
        <f>'Pit Scouting Data'!D418</f>
        <v>0</v>
      </c>
      <c r="CQ459" s="169"/>
      <c r="CR459" s="169"/>
      <c r="CS459" s="169"/>
      <c r="CT459" s="169"/>
      <c r="CU459" s="169"/>
      <c r="CV459" s="169"/>
      <c r="CW459" s="169"/>
      <c r="CX459" s="169"/>
      <c r="CY459" s="169"/>
      <c r="CZ459" s="169"/>
      <c r="DA459" s="169"/>
      <c r="DB459" s="169"/>
      <c r="DC459" s="169"/>
      <c r="DD459" s="169"/>
      <c r="DE459" s="169"/>
      <c r="DF459" s="169"/>
      <c r="DG459" s="169"/>
      <c r="DH459" s="169"/>
      <c r="DI459" s="169"/>
      <c r="DJ459" s="2"/>
      <c r="DK459" s="2"/>
      <c r="DL459" s="2"/>
      <c r="DM459" s="2"/>
      <c r="DN459" s="2"/>
      <c r="DO459" s="2"/>
      <c r="DP459" s="169"/>
      <c r="DQ459" s="169"/>
      <c r="DR459" s="169"/>
      <c r="DS459" s="169"/>
      <c r="DT459" s="169"/>
      <c r="DU459" s="169"/>
      <c r="DV459" s="169"/>
      <c r="DW459" s="37"/>
      <c r="DX459" s="37"/>
      <c r="DZ459" s="153"/>
    </row>
    <row r="460" spans="1:130" s="164" customFormat="1" hidden="1" x14ac:dyDescent="0.25">
      <c r="A460" s="153">
        <f t="shared" si="322"/>
        <v>0</v>
      </c>
      <c r="B460" s="39"/>
      <c r="C460" s="39"/>
      <c r="D460" s="17">
        <f t="shared" si="323"/>
        <v>0</v>
      </c>
      <c r="E460" s="113">
        <f t="shared" si="324"/>
        <v>0</v>
      </c>
      <c r="F460" s="113">
        <f t="shared" si="325"/>
        <v>0</v>
      </c>
      <c r="G460" s="113">
        <f t="shared" si="326"/>
        <v>0</v>
      </c>
      <c r="H460" s="113">
        <f t="shared" si="327"/>
        <v>0</v>
      </c>
      <c r="I460" s="113">
        <f t="shared" si="328"/>
        <v>0</v>
      </c>
      <c r="J460" s="113">
        <f t="shared" si="329"/>
        <v>0</v>
      </c>
      <c r="K460" s="113">
        <f t="shared" si="330"/>
        <v>0</v>
      </c>
      <c r="L460" s="76">
        <v>8</v>
      </c>
      <c r="M460" s="76">
        <v>8</v>
      </c>
      <c r="N460" s="76">
        <v>6</v>
      </c>
      <c r="O460" s="76">
        <v>6</v>
      </c>
      <c r="P460" s="76">
        <v>6</v>
      </c>
      <c r="Q460" s="76">
        <v>2</v>
      </c>
      <c r="R460" s="76">
        <v>1</v>
      </c>
      <c r="S460" s="17">
        <f t="shared" si="331"/>
        <v>0</v>
      </c>
      <c r="T460" s="113">
        <f t="shared" si="332"/>
        <v>0</v>
      </c>
      <c r="U460" s="113">
        <f t="shared" si="333"/>
        <v>0</v>
      </c>
      <c r="V460" s="113">
        <f t="shared" si="334"/>
        <v>0</v>
      </c>
      <c r="W460" s="113">
        <f t="shared" si="335"/>
        <v>0</v>
      </c>
      <c r="X460" s="113">
        <f t="shared" si="336"/>
        <v>0</v>
      </c>
      <c r="Y460" s="113">
        <f t="shared" si="337"/>
        <v>0</v>
      </c>
      <c r="Z460" s="113">
        <f t="shared" si="338"/>
        <v>0</v>
      </c>
      <c r="AA460" s="76">
        <v>5</v>
      </c>
      <c r="AB460" s="76">
        <v>6</v>
      </c>
      <c r="AC460" s="76">
        <v>8</v>
      </c>
      <c r="AD460" s="76">
        <v>2</v>
      </c>
      <c r="AE460" s="76">
        <v>2</v>
      </c>
      <c r="AF460" s="76">
        <v>3</v>
      </c>
      <c r="AG460" s="76">
        <v>8</v>
      </c>
      <c r="AH460" s="131">
        <f t="shared" si="339"/>
        <v>0</v>
      </c>
      <c r="AI460" s="131">
        <f t="shared" si="340"/>
        <v>0</v>
      </c>
      <c r="AJ460" s="131">
        <f t="shared" si="341"/>
        <v>0</v>
      </c>
      <c r="AK460" s="131">
        <f t="shared" si="342"/>
        <v>0</v>
      </c>
      <c r="AL460" s="131">
        <f t="shared" si="343"/>
        <v>0</v>
      </c>
      <c r="AM460" s="131">
        <f t="shared" si="344"/>
        <v>0</v>
      </c>
      <c r="AN460" s="131">
        <f t="shared" si="345"/>
        <v>0</v>
      </c>
      <c r="AO460" s="115" t="b">
        <f t="shared" si="346"/>
        <v>0</v>
      </c>
      <c r="AP460" s="115" t="b">
        <f t="shared" si="347"/>
        <v>0</v>
      </c>
      <c r="AQ460" s="115" t="b">
        <f t="shared" si="348"/>
        <v>0</v>
      </c>
      <c r="AR460" s="79">
        <f t="shared" si="349"/>
        <v>0</v>
      </c>
      <c r="AS460" s="79">
        <f t="shared" si="350"/>
        <v>0</v>
      </c>
      <c r="AT460" s="79">
        <f t="shared" si="351"/>
        <v>0</v>
      </c>
      <c r="AU460" s="79">
        <f t="shared" si="352"/>
        <v>0</v>
      </c>
      <c r="AV460" s="79">
        <f t="shared" si="353"/>
        <v>0</v>
      </c>
      <c r="AW460" s="79">
        <f t="shared" si="354"/>
        <v>0</v>
      </c>
      <c r="AX460" s="128">
        <f t="shared" si="355"/>
        <v>0</v>
      </c>
      <c r="AY460" s="128"/>
      <c r="AZ460" s="128"/>
      <c r="BA460" s="128">
        <f t="shared" si="356"/>
        <v>0</v>
      </c>
      <c r="BB460" s="128">
        <f t="shared" si="357"/>
        <v>0</v>
      </c>
      <c r="BC460" s="80">
        <f t="shared" si="361"/>
        <v>0</v>
      </c>
      <c r="BD460" s="80">
        <f t="shared" si="362"/>
        <v>0</v>
      </c>
      <c r="BE460" s="80">
        <f t="shared" si="363"/>
        <v>0</v>
      </c>
      <c r="BF460" s="80">
        <f t="shared" si="364"/>
        <v>0</v>
      </c>
      <c r="BG460" s="80">
        <f t="shared" si="365"/>
        <v>0</v>
      </c>
      <c r="BH460" s="80">
        <f t="shared" si="366"/>
        <v>0</v>
      </c>
      <c r="BI460" s="4">
        <f t="shared" si="358"/>
        <v>0</v>
      </c>
      <c r="BJ460" s="4">
        <f t="shared" si="359"/>
        <v>0</v>
      </c>
      <c r="BK460" s="4">
        <f t="shared" si="360"/>
        <v>0</v>
      </c>
      <c r="BL460" s="8" t="e">
        <f>VLOOKUP(CN460,'CIR Results'!$B$3:$L$42,2,FALSE)</f>
        <v>#N/A</v>
      </c>
      <c r="BM460" s="8" t="e">
        <f>VLOOKUP(CN460,'CIR Results'!$B$3:$L$42,3,FALSE)</f>
        <v>#N/A</v>
      </c>
      <c r="BN460" s="8" t="e">
        <f>VLOOKUP(CN460,'CIR Results'!$B$3:$L$42,4,FALSE)</f>
        <v>#N/A</v>
      </c>
      <c r="BO460" s="8" t="e">
        <f>VLOOKUP(CN460,'CIR Results'!$B$3:$L$42,5,FALSE)</f>
        <v>#N/A</v>
      </c>
      <c r="BP460" s="8" t="e">
        <f>VLOOKUP(CN460,'CIR Results'!$B$3:$L$42,6,FALSE)</f>
        <v>#N/A</v>
      </c>
      <c r="BQ460" s="8" t="e">
        <f>VLOOKUP(CN460,'CIR Results'!$B$3:$L$42,8,FALSE)</f>
        <v>#N/A</v>
      </c>
      <c r="BR460" s="8" t="e">
        <f>VLOOKUP(CN460,'CIR Results'!$B$3:$L$42,9,FALSE)</f>
        <v>#N/A</v>
      </c>
      <c r="BS460" s="8" t="e">
        <f>VLOOKUP(CN460,'CIR Results'!$B$3:$L$42,10,FALSE)</f>
        <v>#N/A</v>
      </c>
      <c r="BT460" s="8" t="e">
        <f>VLOOKUP(CN460,'CIR Results'!$B$3:$L$42,11,FALSE)</f>
        <v>#N/A</v>
      </c>
      <c r="BU460" s="136" t="e">
        <f>VLOOKUP(CN460,'CIR Team Info'!$B$5:$E$44,2,FALSE)</f>
        <v>#N/A</v>
      </c>
      <c r="BV460" s="136" t="e">
        <f>VLOOKUP(CN460,'CIR Team Info'!$B$5:$E$44,4,FALSE)</f>
        <v>#N/A</v>
      </c>
      <c r="BW460" s="136" t="str">
        <f t="shared" si="367"/>
        <v xml:space="preserve">0 0 0 </v>
      </c>
      <c r="BX460" s="168">
        <f>'Pit Scouting Data'!E419</f>
        <v>0</v>
      </c>
      <c r="BY460" s="168">
        <f>'Pit Scouting Data'!F419</f>
        <v>0</v>
      </c>
      <c r="BZ460" s="168">
        <f>'Pit Scouting Data'!G419</f>
        <v>0</v>
      </c>
      <c r="CA460" s="168">
        <f>'Pit Scouting Data'!H419</f>
        <v>0</v>
      </c>
      <c r="CB460" s="168">
        <f>'Pit Scouting Data'!I419</f>
        <v>0</v>
      </c>
      <c r="CC460" s="168">
        <f>'Pit Scouting Data'!J419</f>
        <v>0</v>
      </c>
      <c r="CD460" s="168">
        <f>'Pit Scouting Data'!K419</f>
        <v>0</v>
      </c>
      <c r="CE460" s="168">
        <f>'Pit Scouting Data'!L419</f>
        <v>0</v>
      </c>
      <c r="CF460" s="168">
        <f>'Pit Scouting Data'!M419</f>
        <v>0</v>
      </c>
      <c r="CG460" s="168">
        <f>'Pit Scouting Data'!N419</f>
        <v>0</v>
      </c>
      <c r="CH460" s="168">
        <f>'Pit Scouting Data'!O419</f>
        <v>0</v>
      </c>
      <c r="CI460" s="176">
        <f>'Pit Scouting Data'!P419</f>
        <v>0</v>
      </c>
      <c r="CJ460" s="176">
        <f>'Pit Scouting Data'!Q419</f>
        <v>0</v>
      </c>
      <c r="CK460" s="176">
        <f>'Pit Scouting Data'!R419</f>
        <v>0</v>
      </c>
      <c r="CL460" s="176">
        <f>'Pit Scouting Data'!S419</f>
        <v>0</v>
      </c>
      <c r="CM460" s="169">
        <f>'Pit Scouting Data'!A419</f>
        <v>0</v>
      </c>
      <c r="CN460" s="169">
        <f>'Pit Scouting Data'!B419</f>
        <v>0</v>
      </c>
      <c r="CO460" s="169">
        <f>'Pit Scouting Data'!C419</f>
        <v>0</v>
      </c>
      <c r="CP460" s="169">
        <f>'Pit Scouting Data'!D419</f>
        <v>0</v>
      </c>
      <c r="CQ460" s="169"/>
      <c r="CR460" s="169"/>
      <c r="CS460" s="169"/>
      <c r="CT460" s="169"/>
      <c r="CU460" s="169"/>
      <c r="CV460" s="169"/>
      <c r="CW460" s="169"/>
      <c r="CX460" s="169"/>
      <c r="CY460" s="169"/>
      <c r="CZ460" s="169"/>
      <c r="DA460" s="169"/>
      <c r="DB460" s="169"/>
      <c r="DC460" s="169"/>
      <c r="DD460" s="169"/>
      <c r="DE460" s="169"/>
      <c r="DF460" s="169"/>
      <c r="DG460" s="169"/>
      <c r="DH460" s="169"/>
      <c r="DI460" s="169"/>
      <c r="DJ460" s="2"/>
      <c r="DK460" s="2"/>
      <c r="DL460" s="2"/>
      <c r="DM460" s="2"/>
      <c r="DN460" s="2"/>
      <c r="DO460" s="2"/>
      <c r="DP460" s="169"/>
      <c r="DQ460" s="169"/>
      <c r="DR460" s="169"/>
      <c r="DS460" s="169"/>
      <c r="DT460" s="169"/>
      <c r="DU460" s="169"/>
      <c r="DV460" s="169"/>
      <c r="DW460" s="37"/>
      <c r="DX460" s="37"/>
      <c r="DZ460" s="153"/>
    </row>
    <row r="461" spans="1:130" s="164" customFormat="1" hidden="1" x14ac:dyDescent="0.25">
      <c r="A461" s="153">
        <f t="shared" si="322"/>
        <v>0</v>
      </c>
      <c r="B461" s="39"/>
      <c r="C461" s="39"/>
      <c r="D461" s="17">
        <f t="shared" si="323"/>
        <v>0</v>
      </c>
      <c r="E461" s="113">
        <f t="shared" si="324"/>
        <v>0</v>
      </c>
      <c r="F461" s="113">
        <f t="shared" si="325"/>
        <v>0</v>
      </c>
      <c r="G461" s="113">
        <f t="shared" si="326"/>
        <v>0</v>
      </c>
      <c r="H461" s="113">
        <f t="shared" si="327"/>
        <v>0</v>
      </c>
      <c r="I461" s="113">
        <f t="shared" si="328"/>
        <v>0</v>
      </c>
      <c r="J461" s="113">
        <f t="shared" si="329"/>
        <v>0</v>
      </c>
      <c r="K461" s="113">
        <f t="shared" si="330"/>
        <v>0</v>
      </c>
      <c r="L461" s="76">
        <v>8</v>
      </c>
      <c r="M461" s="76">
        <v>8</v>
      </c>
      <c r="N461" s="76">
        <v>6</v>
      </c>
      <c r="O461" s="76">
        <v>6</v>
      </c>
      <c r="P461" s="76">
        <v>6</v>
      </c>
      <c r="Q461" s="76">
        <v>2</v>
      </c>
      <c r="R461" s="76">
        <v>1</v>
      </c>
      <c r="S461" s="17">
        <f t="shared" si="331"/>
        <v>0</v>
      </c>
      <c r="T461" s="113">
        <f t="shared" si="332"/>
        <v>0</v>
      </c>
      <c r="U461" s="113">
        <f t="shared" si="333"/>
        <v>0</v>
      </c>
      <c r="V461" s="113">
        <f t="shared" si="334"/>
        <v>0</v>
      </c>
      <c r="W461" s="113">
        <f t="shared" si="335"/>
        <v>0</v>
      </c>
      <c r="X461" s="113">
        <f t="shared" si="336"/>
        <v>0</v>
      </c>
      <c r="Y461" s="113">
        <f t="shared" si="337"/>
        <v>0</v>
      </c>
      <c r="Z461" s="113">
        <f t="shared" si="338"/>
        <v>0</v>
      </c>
      <c r="AA461" s="76">
        <v>5</v>
      </c>
      <c r="AB461" s="76">
        <v>6</v>
      </c>
      <c r="AC461" s="76">
        <v>8</v>
      </c>
      <c r="AD461" s="76">
        <v>2</v>
      </c>
      <c r="AE461" s="76">
        <v>2</v>
      </c>
      <c r="AF461" s="76">
        <v>3</v>
      </c>
      <c r="AG461" s="76">
        <v>8</v>
      </c>
      <c r="AH461" s="131">
        <f t="shared" si="339"/>
        <v>0</v>
      </c>
      <c r="AI461" s="131">
        <f t="shared" si="340"/>
        <v>0</v>
      </c>
      <c r="AJ461" s="131">
        <f t="shared" si="341"/>
        <v>0</v>
      </c>
      <c r="AK461" s="131">
        <f t="shared" si="342"/>
        <v>0</v>
      </c>
      <c r="AL461" s="131">
        <f t="shared" si="343"/>
        <v>0</v>
      </c>
      <c r="AM461" s="131">
        <f t="shared" si="344"/>
        <v>0</v>
      </c>
      <c r="AN461" s="131">
        <f t="shared" si="345"/>
        <v>0</v>
      </c>
      <c r="AO461" s="115" t="b">
        <f t="shared" si="346"/>
        <v>0</v>
      </c>
      <c r="AP461" s="115" t="b">
        <f t="shared" si="347"/>
        <v>0</v>
      </c>
      <c r="AQ461" s="115" t="b">
        <f t="shared" si="348"/>
        <v>0</v>
      </c>
      <c r="AR461" s="79">
        <f t="shared" si="349"/>
        <v>0</v>
      </c>
      <c r="AS461" s="79">
        <f t="shared" si="350"/>
        <v>0</v>
      </c>
      <c r="AT461" s="79">
        <f t="shared" si="351"/>
        <v>0</v>
      </c>
      <c r="AU461" s="79">
        <f t="shared" si="352"/>
        <v>0</v>
      </c>
      <c r="AV461" s="79">
        <f t="shared" si="353"/>
        <v>0</v>
      </c>
      <c r="AW461" s="79">
        <f t="shared" si="354"/>
        <v>0</v>
      </c>
      <c r="AX461" s="128">
        <f t="shared" si="355"/>
        <v>0</v>
      </c>
      <c r="AY461" s="128"/>
      <c r="AZ461" s="128"/>
      <c r="BA461" s="128">
        <f t="shared" si="356"/>
        <v>0</v>
      </c>
      <c r="BB461" s="128">
        <f t="shared" si="357"/>
        <v>0</v>
      </c>
      <c r="BC461" s="80">
        <f t="shared" si="361"/>
        <v>0</v>
      </c>
      <c r="BD461" s="80">
        <f t="shared" si="362"/>
        <v>0</v>
      </c>
      <c r="BE461" s="80">
        <f t="shared" si="363"/>
        <v>0</v>
      </c>
      <c r="BF461" s="80">
        <f t="shared" si="364"/>
        <v>0</v>
      </c>
      <c r="BG461" s="80">
        <f t="shared" si="365"/>
        <v>0</v>
      </c>
      <c r="BH461" s="80">
        <f t="shared" si="366"/>
        <v>0</v>
      </c>
      <c r="BI461" s="4">
        <f t="shared" si="358"/>
        <v>0</v>
      </c>
      <c r="BJ461" s="4">
        <f t="shared" si="359"/>
        <v>0</v>
      </c>
      <c r="BK461" s="4">
        <f t="shared" si="360"/>
        <v>0</v>
      </c>
      <c r="BL461" s="8" t="e">
        <f>VLOOKUP(CN461,'CIR Results'!$B$3:$L$42,2,FALSE)</f>
        <v>#N/A</v>
      </c>
      <c r="BM461" s="8" t="e">
        <f>VLOOKUP(CN461,'CIR Results'!$B$3:$L$42,3,FALSE)</f>
        <v>#N/A</v>
      </c>
      <c r="BN461" s="8" t="e">
        <f>VLOOKUP(CN461,'CIR Results'!$B$3:$L$42,4,FALSE)</f>
        <v>#N/A</v>
      </c>
      <c r="BO461" s="8" t="e">
        <f>VLOOKUP(CN461,'CIR Results'!$B$3:$L$42,5,FALSE)</f>
        <v>#N/A</v>
      </c>
      <c r="BP461" s="8" t="e">
        <f>VLOOKUP(CN461,'CIR Results'!$B$3:$L$42,6,FALSE)</f>
        <v>#N/A</v>
      </c>
      <c r="BQ461" s="8" t="e">
        <f>VLOOKUP(CN461,'CIR Results'!$B$3:$L$42,8,FALSE)</f>
        <v>#N/A</v>
      </c>
      <c r="BR461" s="8" t="e">
        <f>VLOOKUP(CN461,'CIR Results'!$B$3:$L$42,9,FALSE)</f>
        <v>#N/A</v>
      </c>
      <c r="BS461" s="8" t="e">
        <f>VLOOKUP(CN461,'CIR Results'!$B$3:$L$42,10,FALSE)</f>
        <v>#N/A</v>
      </c>
      <c r="BT461" s="8" t="e">
        <f>VLOOKUP(CN461,'CIR Results'!$B$3:$L$42,11,FALSE)</f>
        <v>#N/A</v>
      </c>
      <c r="BU461" s="136" t="e">
        <f>VLOOKUP(CN461,'CIR Team Info'!$B$5:$E$44,2,FALSE)</f>
        <v>#N/A</v>
      </c>
      <c r="BV461" s="136" t="e">
        <f>VLOOKUP(CN461,'CIR Team Info'!$B$5:$E$44,4,FALSE)</f>
        <v>#N/A</v>
      </c>
      <c r="BW461" s="136" t="str">
        <f t="shared" si="367"/>
        <v xml:space="preserve">0 0 0 </v>
      </c>
      <c r="BX461" s="168">
        <f>'Pit Scouting Data'!E420</f>
        <v>0</v>
      </c>
      <c r="BY461" s="168">
        <f>'Pit Scouting Data'!F420</f>
        <v>0</v>
      </c>
      <c r="BZ461" s="168">
        <f>'Pit Scouting Data'!G420</f>
        <v>0</v>
      </c>
      <c r="CA461" s="168">
        <f>'Pit Scouting Data'!H420</f>
        <v>0</v>
      </c>
      <c r="CB461" s="168">
        <f>'Pit Scouting Data'!I420</f>
        <v>0</v>
      </c>
      <c r="CC461" s="168">
        <f>'Pit Scouting Data'!J420</f>
        <v>0</v>
      </c>
      <c r="CD461" s="168">
        <f>'Pit Scouting Data'!K420</f>
        <v>0</v>
      </c>
      <c r="CE461" s="168">
        <f>'Pit Scouting Data'!L420</f>
        <v>0</v>
      </c>
      <c r="CF461" s="168">
        <f>'Pit Scouting Data'!M420</f>
        <v>0</v>
      </c>
      <c r="CG461" s="168">
        <f>'Pit Scouting Data'!N420</f>
        <v>0</v>
      </c>
      <c r="CH461" s="168">
        <f>'Pit Scouting Data'!O420</f>
        <v>0</v>
      </c>
      <c r="CI461" s="176">
        <f>'Pit Scouting Data'!P420</f>
        <v>0</v>
      </c>
      <c r="CJ461" s="176">
        <f>'Pit Scouting Data'!Q420</f>
        <v>0</v>
      </c>
      <c r="CK461" s="176">
        <f>'Pit Scouting Data'!R420</f>
        <v>0</v>
      </c>
      <c r="CL461" s="176">
        <f>'Pit Scouting Data'!S420</f>
        <v>0</v>
      </c>
      <c r="CM461" s="169">
        <f>'Pit Scouting Data'!A420</f>
        <v>0</v>
      </c>
      <c r="CN461" s="169">
        <f>'Pit Scouting Data'!B420</f>
        <v>0</v>
      </c>
      <c r="CO461" s="169">
        <f>'Pit Scouting Data'!C420</f>
        <v>0</v>
      </c>
      <c r="CP461" s="169">
        <f>'Pit Scouting Data'!D420</f>
        <v>0</v>
      </c>
      <c r="CQ461" s="169"/>
      <c r="CR461" s="169"/>
      <c r="CS461" s="169"/>
      <c r="CT461" s="169"/>
      <c r="CU461" s="169"/>
      <c r="CV461" s="169"/>
      <c r="CW461" s="169"/>
      <c r="CX461" s="169"/>
      <c r="CY461" s="169"/>
      <c r="CZ461" s="169"/>
      <c r="DA461" s="169"/>
      <c r="DB461" s="169"/>
      <c r="DC461" s="169"/>
      <c r="DD461" s="169"/>
      <c r="DE461" s="169"/>
      <c r="DF461" s="169"/>
      <c r="DG461" s="169"/>
      <c r="DH461" s="169"/>
      <c r="DI461" s="169"/>
      <c r="DJ461" s="2"/>
      <c r="DK461" s="2"/>
      <c r="DL461" s="2"/>
      <c r="DM461" s="2"/>
      <c r="DN461" s="2"/>
      <c r="DO461" s="2"/>
      <c r="DP461" s="169"/>
      <c r="DQ461" s="169"/>
      <c r="DR461" s="169"/>
      <c r="DS461" s="169"/>
      <c r="DT461" s="169"/>
      <c r="DU461" s="169"/>
      <c r="DV461" s="169"/>
      <c r="DW461" s="37"/>
      <c r="DX461" s="37"/>
      <c r="DZ461" s="153"/>
    </row>
    <row r="462" spans="1:130" s="164" customFormat="1" hidden="1" x14ac:dyDescent="0.25">
      <c r="A462" s="153">
        <f t="shared" si="322"/>
        <v>0</v>
      </c>
      <c r="B462" s="39"/>
      <c r="C462" s="39"/>
      <c r="D462" s="17">
        <f t="shared" si="323"/>
        <v>0</v>
      </c>
      <c r="E462" s="113">
        <f t="shared" si="324"/>
        <v>0</v>
      </c>
      <c r="F462" s="113">
        <f t="shared" si="325"/>
        <v>0</v>
      </c>
      <c r="G462" s="113">
        <f t="shared" si="326"/>
        <v>0</v>
      </c>
      <c r="H462" s="113">
        <f t="shared" si="327"/>
        <v>0</v>
      </c>
      <c r="I462" s="113">
        <f t="shared" si="328"/>
        <v>0</v>
      </c>
      <c r="J462" s="113">
        <f t="shared" si="329"/>
        <v>0</v>
      </c>
      <c r="K462" s="113">
        <f t="shared" si="330"/>
        <v>0</v>
      </c>
      <c r="L462" s="76">
        <v>8</v>
      </c>
      <c r="M462" s="76">
        <v>8</v>
      </c>
      <c r="N462" s="76">
        <v>6</v>
      </c>
      <c r="O462" s="76">
        <v>6</v>
      </c>
      <c r="P462" s="76">
        <v>6</v>
      </c>
      <c r="Q462" s="76">
        <v>2</v>
      </c>
      <c r="R462" s="76">
        <v>1</v>
      </c>
      <c r="S462" s="17">
        <f t="shared" si="331"/>
        <v>0</v>
      </c>
      <c r="T462" s="113">
        <f t="shared" si="332"/>
        <v>0</v>
      </c>
      <c r="U462" s="113">
        <f t="shared" si="333"/>
        <v>0</v>
      </c>
      <c r="V462" s="113">
        <f t="shared" si="334"/>
        <v>0</v>
      </c>
      <c r="W462" s="113">
        <f t="shared" si="335"/>
        <v>0</v>
      </c>
      <c r="X462" s="113">
        <f t="shared" si="336"/>
        <v>0</v>
      </c>
      <c r="Y462" s="113">
        <f t="shared" si="337"/>
        <v>0</v>
      </c>
      <c r="Z462" s="113">
        <f t="shared" si="338"/>
        <v>0</v>
      </c>
      <c r="AA462" s="76">
        <v>5</v>
      </c>
      <c r="AB462" s="76">
        <v>6</v>
      </c>
      <c r="AC462" s="76">
        <v>8</v>
      </c>
      <c r="AD462" s="76">
        <v>2</v>
      </c>
      <c r="AE462" s="76">
        <v>2</v>
      </c>
      <c r="AF462" s="76">
        <v>3</v>
      </c>
      <c r="AG462" s="76">
        <v>8</v>
      </c>
      <c r="AH462" s="131">
        <f t="shared" si="339"/>
        <v>0</v>
      </c>
      <c r="AI462" s="131">
        <f t="shared" si="340"/>
        <v>0</v>
      </c>
      <c r="AJ462" s="131">
        <f t="shared" si="341"/>
        <v>0</v>
      </c>
      <c r="AK462" s="131">
        <f t="shared" si="342"/>
        <v>0</v>
      </c>
      <c r="AL462" s="131">
        <f t="shared" si="343"/>
        <v>0</v>
      </c>
      <c r="AM462" s="131">
        <f t="shared" si="344"/>
        <v>0</v>
      </c>
      <c r="AN462" s="131">
        <f t="shared" si="345"/>
        <v>0</v>
      </c>
      <c r="AO462" s="115" t="b">
        <f t="shared" si="346"/>
        <v>0</v>
      </c>
      <c r="AP462" s="115" t="b">
        <f t="shared" si="347"/>
        <v>0</v>
      </c>
      <c r="AQ462" s="115" t="b">
        <f t="shared" si="348"/>
        <v>0</v>
      </c>
      <c r="AR462" s="79">
        <f t="shared" si="349"/>
        <v>0</v>
      </c>
      <c r="AS462" s="79">
        <f t="shared" si="350"/>
        <v>0</v>
      </c>
      <c r="AT462" s="79">
        <f t="shared" si="351"/>
        <v>0</v>
      </c>
      <c r="AU462" s="79">
        <f t="shared" si="352"/>
        <v>0</v>
      </c>
      <c r="AV462" s="79">
        <f t="shared" si="353"/>
        <v>0</v>
      </c>
      <c r="AW462" s="79">
        <f t="shared" si="354"/>
        <v>0</v>
      </c>
      <c r="AX462" s="128">
        <f t="shared" si="355"/>
        <v>0</v>
      </c>
      <c r="AY462" s="128"/>
      <c r="AZ462" s="128"/>
      <c r="BA462" s="128">
        <f t="shared" si="356"/>
        <v>0</v>
      </c>
      <c r="BB462" s="128">
        <f t="shared" si="357"/>
        <v>0</v>
      </c>
      <c r="BC462" s="80">
        <f t="shared" si="361"/>
        <v>0</v>
      </c>
      <c r="BD462" s="80">
        <f t="shared" si="362"/>
        <v>0</v>
      </c>
      <c r="BE462" s="80">
        <f t="shared" si="363"/>
        <v>0</v>
      </c>
      <c r="BF462" s="80">
        <f t="shared" si="364"/>
        <v>0</v>
      </c>
      <c r="BG462" s="80">
        <f t="shared" si="365"/>
        <v>0</v>
      </c>
      <c r="BH462" s="80">
        <f t="shared" si="366"/>
        <v>0</v>
      </c>
      <c r="BI462" s="4">
        <f t="shared" si="358"/>
        <v>0</v>
      </c>
      <c r="BJ462" s="4">
        <f t="shared" si="359"/>
        <v>0</v>
      </c>
      <c r="BK462" s="4">
        <f t="shared" si="360"/>
        <v>0</v>
      </c>
      <c r="BL462" s="8" t="e">
        <f>VLOOKUP(CN462,'CIR Results'!$B$3:$L$42,2,FALSE)</f>
        <v>#N/A</v>
      </c>
      <c r="BM462" s="8" t="e">
        <f>VLOOKUP(CN462,'CIR Results'!$B$3:$L$42,3,FALSE)</f>
        <v>#N/A</v>
      </c>
      <c r="BN462" s="8" t="e">
        <f>VLOOKUP(CN462,'CIR Results'!$B$3:$L$42,4,FALSE)</f>
        <v>#N/A</v>
      </c>
      <c r="BO462" s="8" t="e">
        <f>VLOOKUP(CN462,'CIR Results'!$B$3:$L$42,5,FALSE)</f>
        <v>#N/A</v>
      </c>
      <c r="BP462" s="8" t="e">
        <f>VLOOKUP(CN462,'CIR Results'!$B$3:$L$42,6,FALSE)</f>
        <v>#N/A</v>
      </c>
      <c r="BQ462" s="8" t="e">
        <f>VLOOKUP(CN462,'CIR Results'!$B$3:$L$42,8,FALSE)</f>
        <v>#N/A</v>
      </c>
      <c r="BR462" s="8" t="e">
        <f>VLOOKUP(CN462,'CIR Results'!$B$3:$L$42,9,FALSE)</f>
        <v>#N/A</v>
      </c>
      <c r="BS462" s="8" t="e">
        <f>VLOOKUP(CN462,'CIR Results'!$B$3:$L$42,10,FALSE)</f>
        <v>#N/A</v>
      </c>
      <c r="BT462" s="8" t="e">
        <f>VLOOKUP(CN462,'CIR Results'!$B$3:$L$42,11,FALSE)</f>
        <v>#N/A</v>
      </c>
      <c r="BU462" s="136" t="e">
        <f>VLOOKUP(CN462,'CIR Team Info'!$B$5:$E$44,2,FALSE)</f>
        <v>#N/A</v>
      </c>
      <c r="BV462" s="136" t="e">
        <f>VLOOKUP(CN462,'CIR Team Info'!$B$5:$E$44,4,FALSE)</f>
        <v>#N/A</v>
      </c>
      <c r="BW462" s="136" t="str">
        <f t="shared" si="367"/>
        <v xml:space="preserve">0 0 0 </v>
      </c>
      <c r="BX462" s="168">
        <f>'Pit Scouting Data'!E421</f>
        <v>0</v>
      </c>
      <c r="BY462" s="168">
        <f>'Pit Scouting Data'!F421</f>
        <v>0</v>
      </c>
      <c r="BZ462" s="168">
        <f>'Pit Scouting Data'!G421</f>
        <v>0</v>
      </c>
      <c r="CA462" s="168">
        <f>'Pit Scouting Data'!H421</f>
        <v>0</v>
      </c>
      <c r="CB462" s="168">
        <f>'Pit Scouting Data'!I421</f>
        <v>0</v>
      </c>
      <c r="CC462" s="168">
        <f>'Pit Scouting Data'!J421</f>
        <v>0</v>
      </c>
      <c r="CD462" s="168">
        <f>'Pit Scouting Data'!K421</f>
        <v>0</v>
      </c>
      <c r="CE462" s="168">
        <f>'Pit Scouting Data'!L421</f>
        <v>0</v>
      </c>
      <c r="CF462" s="168">
        <f>'Pit Scouting Data'!M421</f>
        <v>0</v>
      </c>
      <c r="CG462" s="168">
        <f>'Pit Scouting Data'!N421</f>
        <v>0</v>
      </c>
      <c r="CH462" s="168">
        <f>'Pit Scouting Data'!O421</f>
        <v>0</v>
      </c>
      <c r="CI462" s="176">
        <f>'Pit Scouting Data'!P421</f>
        <v>0</v>
      </c>
      <c r="CJ462" s="176">
        <f>'Pit Scouting Data'!Q421</f>
        <v>0</v>
      </c>
      <c r="CK462" s="176">
        <f>'Pit Scouting Data'!R421</f>
        <v>0</v>
      </c>
      <c r="CL462" s="176">
        <f>'Pit Scouting Data'!S421</f>
        <v>0</v>
      </c>
      <c r="CM462" s="169">
        <f>'Pit Scouting Data'!A421</f>
        <v>0</v>
      </c>
      <c r="CN462" s="169">
        <f>'Pit Scouting Data'!B421</f>
        <v>0</v>
      </c>
      <c r="CO462" s="169">
        <f>'Pit Scouting Data'!C421</f>
        <v>0</v>
      </c>
      <c r="CP462" s="169">
        <f>'Pit Scouting Data'!D421</f>
        <v>0</v>
      </c>
      <c r="CQ462" s="169"/>
      <c r="CR462" s="169"/>
      <c r="CS462" s="169"/>
      <c r="CT462" s="169"/>
      <c r="CU462" s="169"/>
      <c r="CV462" s="169"/>
      <c r="CW462" s="169"/>
      <c r="CX462" s="169"/>
      <c r="CY462" s="169"/>
      <c r="CZ462" s="169"/>
      <c r="DA462" s="169"/>
      <c r="DB462" s="169"/>
      <c r="DC462" s="169"/>
      <c r="DD462" s="169"/>
      <c r="DE462" s="169"/>
      <c r="DF462" s="169"/>
      <c r="DG462" s="169"/>
      <c r="DH462" s="169"/>
      <c r="DI462" s="169"/>
      <c r="DJ462" s="2"/>
      <c r="DK462" s="2"/>
      <c r="DL462" s="2"/>
      <c r="DM462" s="2"/>
      <c r="DN462" s="2"/>
      <c r="DO462" s="2"/>
      <c r="DP462" s="169"/>
      <c r="DQ462" s="169"/>
      <c r="DR462" s="169"/>
      <c r="DS462" s="169"/>
      <c r="DT462" s="169"/>
      <c r="DU462" s="169"/>
      <c r="DV462" s="169"/>
      <c r="DW462" s="37"/>
      <c r="DX462" s="37"/>
      <c r="DZ462" s="153"/>
    </row>
    <row r="463" spans="1:130" s="164" customFormat="1" hidden="1" x14ac:dyDescent="0.25">
      <c r="A463" s="153">
        <f t="shared" si="322"/>
        <v>0</v>
      </c>
      <c r="B463" s="39"/>
      <c r="C463" s="39"/>
      <c r="D463" s="17">
        <f t="shared" si="323"/>
        <v>0</v>
      </c>
      <c r="E463" s="113">
        <f t="shared" si="324"/>
        <v>0</v>
      </c>
      <c r="F463" s="113">
        <f t="shared" si="325"/>
        <v>0</v>
      </c>
      <c r="G463" s="113">
        <f t="shared" si="326"/>
        <v>0</v>
      </c>
      <c r="H463" s="113">
        <f t="shared" si="327"/>
        <v>0</v>
      </c>
      <c r="I463" s="113">
        <f t="shared" si="328"/>
        <v>0</v>
      </c>
      <c r="J463" s="113">
        <f t="shared" si="329"/>
        <v>0</v>
      </c>
      <c r="K463" s="113">
        <f t="shared" si="330"/>
        <v>0</v>
      </c>
      <c r="L463" s="76">
        <v>8</v>
      </c>
      <c r="M463" s="76">
        <v>8</v>
      </c>
      <c r="N463" s="76">
        <v>6</v>
      </c>
      <c r="O463" s="76">
        <v>6</v>
      </c>
      <c r="P463" s="76">
        <v>6</v>
      </c>
      <c r="Q463" s="76">
        <v>2</v>
      </c>
      <c r="R463" s="76">
        <v>1</v>
      </c>
      <c r="S463" s="17">
        <f t="shared" si="331"/>
        <v>0</v>
      </c>
      <c r="T463" s="113">
        <f t="shared" si="332"/>
        <v>0</v>
      </c>
      <c r="U463" s="113">
        <f t="shared" si="333"/>
        <v>0</v>
      </c>
      <c r="V463" s="113">
        <f t="shared" si="334"/>
        <v>0</v>
      </c>
      <c r="W463" s="113">
        <f t="shared" si="335"/>
        <v>0</v>
      </c>
      <c r="X463" s="113">
        <f t="shared" si="336"/>
        <v>0</v>
      </c>
      <c r="Y463" s="113">
        <f t="shared" si="337"/>
        <v>0</v>
      </c>
      <c r="Z463" s="113">
        <f t="shared" si="338"/>
        <v>0</v>
      </c>
      <c r="AA463" s="76">
        <v>5</v>
      </c>
      <c r="AB463" s="76">
        <v>6</v>
      </c>
      <c r="AC463" s="76">
        <v>8</v>
      </c>
      <c r="AD463" s="76">
        <v>2</v>
      </c>
      <c r="AE463" s="76">
        <v>2</v>
      </c>
      <c r="AF463" s="76">
        <v>3</v>
      </c>
      <c r="AG463" s="76">
        <v>8</v>
      </c>
      <c r="AH463" s="131">
        <f t="shared" si="339"/>
        <v>0</v>
      </c>
      <c r="AI463" s="131">
        <f t="shared" si="340"/>
        <v>0</v>
      </c>
      <c r="AJ463" s="131">
        <f t="shared" si="341"/>
        <v>0</v>
      </c>
      <c r="AK463" s="131">
        <f t="shared" si="342"/>
        <v>0</v>
      </c>
      <c r="AL463" s="131">
        <f t="shared" si="343"/>
        <v>0</v>
      </c>
      <c r="AM463" s="131">
        <f t="shared" si="344"/>
        <v>0</v>
      </c>
      <c r="AN463" s="131">
        <f t="shared" si="345"/>
        <v>0</v>
      </c>
      <c r="AO463" s="115" t="b">
        <f t="shared" si="346"/>
        <v>0</v>
      </c>
      <c r="AP463" s="115" t="b">
        <f t="shared" si="347"/>
        <v>0</v>
      </c>
      <c r="AQ463" s="115" t="b">
        <f t="shared" si="348"/>
        <v>0</v>
      </c>
      <c r="AR463" s="79">
        <f t="shared" si="349"/>
        <v>0</v>
      </c>
      <c r="AS463" s="79">
        <f t="shared" si="350"/>
        <v>0</v>
      </c>
      <c r="AT463" s="79">
        <f t="shared" si="351"/>
        <v>0</v>
      </c>
      <c r="AU463" s="79">
        <f t="shared" si="352"/>
        <v>0</v>
      </c>
      <c r="AV463" s="79">
        <f t="shared" si="353"/>
        <v>0</v>
      </c>
      <c r="AW463" s="79">
        <f t="shared" si="354"/>
        <v>0</v>
      </c>
      <c r="AX463" s="128">
        <f t="shared" si="355"/>
        <v>0</v>
      </c>
      <c r="AY463" s="128"/>
      <c r="AZ463" s="128"/>
      <c r="BA463" s="128">
        <f t="shared" si="356"/>
        <v>0</v>
      </c>
      <c r="BB463" s="128">
        <f t="shared" si="357"/>
        <v>0</v>
      </c>
      <c r="BC463" s="80">
        <f t="shared" si="361"/>
        <v>0</v>
      </c>
      <c r="BD463" s="80">
        <f t="shared" si="362"/>
        <v>0</v>
      </c>
      <c r="BE463" s="80">
        <f t="shared" si="363"/>
        <v>0</v>
      </c>
      <c r="BF463" s="80">
        <f t="shared" si="364"/>
        <v>0</v>
      </c>
      <c r="BG463" s="80">
        <f t="shared" si="365"/>
        <v>0</v>
      </c>
      <c r="BH463" s="80">
        <f t="shared" si="366"/>
        <v>0</v>
      </c>
      <c r="BI463" s="4">
        <f t="shared" si="358"/>
        <v>0</v>
      </c>
      <c r="BJ463" s="4">
        <f t="shared" si="359"/>
        <v>0</v>
      </c>
      <c r="BK463" s="4">
        <f t="shared" si="360"/>
        <v>0</v>
      </c>
      <c r="BL463" s="8" t="e">
        <f>VLOOKUP(CN463,'CIR Results'!$B$3:$L$42,2,FALSE)</f>
        <v>#N/A</v>
      </c>
      <c r="BM463" s="8" t="e">
        <f>VLOOKUP(CN463,'CIR Results'!$B$3:$L$42,3,FALSE)</f>
        <v>#N/A</v>
      </c>
      <c r="BN463" s="8" t="e">
        <f>VLOOKUP(CN463,'CIR Results'!$B$3:$L$42,4,FALSE)</f>
        <v>#N/A</v>
      </c>
      <c r="BO463" s="8" t="e">
        <f>VLOOKUP(CN463,'CIR Results'!$B$3:$L$42,5,FALSE)</f>
        <v>#N/A</v>
      </c>
      <c r="BP463" s="8" t="e">
        <f>VLOOKUP(CN463,'CIR Results'!$B$3:$L$42,6,FALSE)</f>
        <v>#N/A</v>
      </c>
      <c r="BQ463" s="8" t="e">
        <f>VLOOKUP(CN463,'CIR Results'!$B$3:$L$42,8,FALSE)</f>
        <v>#N/A</v>
      </c>
      <c r="BR463" s="8" t="e">
        <f>VLOOKUP(CN463,'CIR Results'!$B$3:$L$42,9,FALSE)</f>
        <v>#N/A</v>
      </c>
      <c r="BS463" s="8" t="e">
        <f>VLOOKUP(CN463,'CIR Results'!$B$3:$L$42,10,FALSE)</f>
        <v>#N/A</v>
      </c>
      <c r="BT463" s="8" t="e">
        <f>VLOOKUP(CN463,'CIR Results'!$B$3:$L$42,11,FALSE)</f>
        <v>#N/A</v>
      </c>
      <c r="BU463" s="136" t="e">
        <f>VLOOKUP(CN463,'CIR Team Info'!$B$5:$E$44,2,FALSE)</f>
        <v>#N/A</v>
      </c>
      <c r="BV463" s="136" t="e">
        <f>VLOOKUP(CN463,'CIR Team Info'!$B$5:$E$44,4,FALSE)</f>
        <v>#N/A</v>
      </c>
      <c r="BW463" s="136" t="str">
        <f t="shared" si="367"/>
        <v xml:space="preserve">0 0 0 </v>
      </c>
      <c r="BX463" s="168">
        <f>'Pit Scouting Data'!E422</f>
        <v>0</v>
      </c>
      <c r="BY463" s="168">
        <f>'Pit Scouting Data'!F422</f>
        <v>0</v>
      </c>
      <c r="BZ463" s="168">
        <f>'Pit Scouting Data'!G422</f>
        <v>0</v>
      </c>
      <c r="CA463" s="168">
        <f>'Pit Scouting Data'!H422</f>
        <v>0</v>
      </c>
      <c r="CB463" s="168">
        <f>'Pit Scouting Data'!I422</f>
        <v>0</v>
      </c>
      <c r="CC463" s="168">
        <f>'Pit Scouting Data'!J422</f>
        <v>0</v>
      </c>
      <c r="CD463" s="168">
        <f>'Pit Scouting Data'!K422</f>
        <v>0</v>
      </c>
      <c r="CE463" s="168">
        <f>'Pit Scouting Data'!L422</f>
        <v>0</v>
      </c>
      <c r="CF463" s="168">
        <f>'Pit Scouting Data'!M422</f>
        <v>0</v>
      </c>
      <c r="CG463" s="168">
        <f>'Pit Scouting Data'!N422</f>
        <v>0</v>
      </c>
      <c r="CH463" s="168">
        <f>'Pit Scouting Data'!O422</f>
        <v>0</v>
      </c>
      <c r="CI463" s="176">
        <f>'Pit Scouting Data'!P422</f>
        <v>0</v>
      </c>
      <c r="CJ463" s="176">
        <f>'Pit Scouting Data'!Q422</f>
        <v>0</v>
      </c>
      <c r="CK463" s="176">
        <f>'Pit Scouting Data'!R422</f>
        <v>0</v>
      </c>
      <c r="CL463" s="176">
        <f>'Pit Scouting Data'!S422</f>
        <v>0</v>
      </c>
      <c r="CM463" s="169">
        <f>'Pit Scouting Data'!A422</f>
        <v>0</v>
      </c>
      <c r="CN463" s="169">
        <f>'Pit Scouting Data'!B422</f>
        <v>0</v>
      </c>
      <c r="CO463" s="169">
        <f>'Pit Scouting Data'!C422</f>
        <v>0</v>
      </c>
      <c r="CP463" s="169">
        <f>'Pit Scouting Data'!D422</f>
        <v>0</v>
      </c>
      <c r="CQ463" s="169"/>
      <c r="CR463" s="169"/>
      <c r="CS463" s="169"/>
      <c r="CT463" s="169"/>
      <c r="CU463" s="169"/>
      <c r="CV463" s="169"/>
      <c r="CW463" s="169"/>
      <c r="CX463" s="169"/>
      <c r="CY463" s="169"/>
      <c r="CZ463" s="169"/>
      <c r="DA463" s="169"/>
      <c r="DB463" s="169"/>
      <c r="DC463" s="169"/>
      <c r="DD463" s="169"/>
      <c r="DE463" s="169"/>
      <c r="DF463" s="169"/>
      <c r="DG463" s="169"/>
      <c r="DH463" s="169"/>
      <c r="DI463" s="169"/>
      <c r="DJ463" s="2"/>
      <c r="DK463" s="2"/>
      <c r="DL463" s="2"/>
      <c r="DM463" s="2"/>
      <c r="DN463" s="2"/>
      <c r="DO463" s="2"/>
      <c r="DP463" s="169"/>
      <c r="DQ463" s="169"/>
      <c r="DR463" s="169"/>
      <c r="DS463" s="169"/>
      <c r="DT463" s="169"/>
      <c r="DU463" s="169"/>
      <c r="DV463" s="169"/>
      <c r="DW463" s="37"/>
      <c r="DX463" s="37"/>
      <c r="DZ463" s="153"/>
    </row>
    <row r="464" spans="1:130" s="164" customFormat="1" hidden="1" x14ac:dyDescent="0.25">
      <c r="A464" s="153">
        <f t="shared" si="322"/>
        <v>0</v>
      </c>
      <c r="B464" s="39"/>
      <c r="C464" s="39"/>
      <c r="D464" s="17">
        <f t="shared" si="323"/>
        <v>0</v>
      </c>
      <c r="E464" s="113">
        <f t="shared" si="324"/>
        <v>0</v>
      </c>
      <c r="F464" s="113">
        <f t="shared" si="325"/>
        <v>0</v>
      </c>
      <c r="G464" s="113">
        <f t="shared" si="326"/>
        <v>0</v>
      </c>
      <c r="H464" s="113">
        <f t="shared" si="327"/>
        <v>0</v>
      </c>
      <c r="I464" s="113">
        <f t="shared" si="328"/>
        <v>0</v>
      </c>
      <c r="J464" s="113">
        <f t="shared" si="329"/>
        <v>0</v>
      </c>
      <c r="K464" s="113">
        <f t="shared" si="330"/>
        <v>0</v>
      </c>
      <c r="L464" s="76">
        <v>8</v>
      </c>
      <c r="M464" s="76">
        <v>8</v>
      </c>
      <c r="N464" s="76">
        <v>6</v>
      </c>
      <c r="O464" s="76">
        <v>6</v>
      </c>
      <c r="P464" s="76">
        <v>6</v>
      </c>
      <c r="Q464" s="76">
        <v>2</v>
      </c>
      <c r="R464" s="76">
        <v>1</v>
      </c>
      <c r="S464" s="17">
        <f t="shared" si="331"/>
        <v>0</v>
      </c>
      <c r="T464" s="113">
        <f t="shared" si="332"/>
        <v>0</v>
      </c>
      <c r="U464" s="113">
        <f t="shared" si="333"/>
        <v>0</v>
      </c>
      <c r="V464" s="113">
        <f t="shared" si="334"/>
        <v>0</v>
      </c>
      <c r="W464" s="113">
        <f t="shared" si="335"/>
        <v>0</v>
      </c>
      <c r="X464" s="113">
        <f t="shared" si="336"/>
        <v>0</v>
      </c>
      <c r="Y464" s="113">
        <f t="shared" si="337"/>
        <v>0</v>
      </c>
      <c r="Z464" s="113">
        <f t="shared" si="338"/>
        <v>0</v>
      </c>
      <c r="AA464" s="76">
        <v>5</v>
      </c>
      <c r="AB464" s="76">
        <v>6</v>
      </c>
      <c r="AC464" s="76">
        <v>8</v>
      </c>
      <c r="AD464" s="76">
        <v>2</v>
      </c>
      <c r="AE464" s="76">
        <v>2</v>
      </c>
      <c r="AF464" s="76">
        <v>3</v>
      </c>
      <c r="AG464" s="76">
        <v>8</v>
      </c>
      <c r="AH464" s="131">
        <f t="shared" si="339"/>
        <v>0</v>
      </c>
      <c r="AI464" s="131">
        <f t="shared" si="340"/>
        <v>0</v>
      </c>
      <c r="AJ464" s="131">
        <f t="shared" si="341"/>
        <v>0</v>
      </c>
      <c r="AK464" s="131">
        <f t="shared" si="342"/>
        <v>0</v>
      </c>
      <c r="AL464" s="131">
        <f t="shared" si="343"/>
        <v>0</v>
      </c>
      <c r="AM464" s="131">
        <f t="shared" si="344"/>
        <v>0</v>
      </c>
      <c r="AN464" s="131">
        <f t="shared" si="345"/>
        <v>0</v>
      </c>
      <c r="AO464" s="115" t="b">
        <f t="shared" si="346"/>
        <v>0</v>
      </c>
      <c r="AP464" s="115" t="b">
        <f t="shared" si="347"/>
        <v>0</v>
      </c>
      <c r="AQ464" s="115" t="b">
        <f t="shared" si="348"/>
        <v>0</v>
      </c>
      <c r="AR464" s="79">
        <f t="shared" si="349"/>
        <v>0</v>
      </c>
      <c r="AS464" s="79">
        <f t="shared" si="350"/>
        <v>0</v>
      </c>
      <c r="AT464" s="79">
        <f t="shared" si="351"/>
        <v>0</v>
      </c>
      <c r="AU464" s="79">
        <f t="shared" si="352"/>
        <v>0</v>
      </c>
      <c r="AV464" s="79">
        <f t="shared" si="353"/>
        <v>0</v>
      </c>
      <c r="AW464" s="79">
        <f t="shared" si="354"/>
        <v>0</v>
      </c>
      <c r="AX464" s="128">
        <f t="shared" si="355"/>
        <v>0</v>
      </c>
      <c r="AY464" s="128"/>
      <c r="AZ464" s="128"/>
      <c r="BA464" s="128">
        <f t="shared" si="356"/>
        <v>0</v>
      </c>
      <c r="BB464" s="128">
        <f t="shared" si="357"/>
        <v>0</v>
      </c>
      <c r="BC464" s="80">
        <f t="shared" si="361"/>
        <v>0</v>
      </c>
      <c r="BD464" s="80">
        <f t="shared" si="362"/>
        <v>0</v>
      </c>
      <c r="BE464" s="80">
        <f t="shared" si="363"/>
        <v>0</v>
      </c>
      <c r="BF464" s="80">
        <f t="shared" si="364"/>
        <v>0</v>
      </c>
      <c r="BG464" s="80">
        <f t="shared" si="365"/>
        <v>0</v>
      </c>
      <c r="BH464" s="80">
        <f t="shared" si="366"/>
        <v>0</v>
      </c>
      <c r="BI464" s="4">
        <f t="shared" si="358"/>
        <v>0</v>
      </c>
      <c r="BJ464" s="4">
        <f t="shared" si="359"/>
        <v>0</v>
      </c>
      <c r="BK464" s="4">
        <f t="shared" si="360"/>
        <v>0</v>
      </c>
      <c r="BL464" s="8" t="e">
        <f>VLOOKUP(CN464,'CIR Results'!$B$3:$L$42,2,FALSE)</f>
        <v>#N/A</v>
      </c>
      <c r="BM464" s="8" t="e">
        <f>VLOOKUP(CN464,'CIR Results'!$B$3:$L$42,3,FALSE)</f>
        <v>#N/A</v>
      </c>
      <c r="BN464" s="8" t="e">
        <f>VLOOKUP(CN464,'CIR Results'!$B$3:$L$42,4,FALSE)</f>
        <v>#N/A</v>
      </c>
      <c r="BO464" s="8" t="e">
        <f>VLOOKUP(CN464,'CIR Results'!$B$3:$L$42,5,FALSE)</f>
        <v>#N/A</v>
      </c>
      <c r="BP464" s="8" t="e">
        <f>VLOOKUP(CN464,'CIR Results'!$B$3:$L$42,6,FALSE)</f>
        <v>#N/A</v>
      </c>
      <c r="BQ464" s="8" t="e">
        <f>VLOOKUP(CN464,'CIR Results'!$B$3:$L$42,8,FALSE)</f>
        <v>#N/A</v>
      </c>
      <c r="BR464" s="8" t="e">
        <f>VLOOKUP(CN464,'CIR Results'!$B$3:$L$42,9,FALSE)</f>
        <v>#N/A</v>
      </c>
      <c r="BS464" s="8" t="e">
        <f>VLOOKUP(CN464,'CIR Results'!$B$3:$L$42,10,FALSE)</f>
        <v>#N/A</v>
      </c>
      <c r="BT464" s="8" t="e">
        <f>VLOOKUP(CN464,'CIR Results'!$B$3:$L$42,11,FALSE)</f>
        <v>#N/A</v>
      </c>
      <c r="BU464" s="136" t="e">
        <f>VLOOKUP(CN464,'CIR Team Info'!$B$5:$E$44,2,FALSE)</f>
        <v>#N/A</v>
      </c>
      <c r="BV464" s="136" t="e">
        <f>VLOOKUP(CN464,'CIR Team Info'!$B$5:$E$44,4,FALSE)</f>
        <v>#N/A</v>
      </c>
      <c r="BW464" s="136" t="str">
        <f t="shared" si="367"/>
        <v xml:space="preserve">0 0 0 </v>
      </c>
      <c r="BX464" s="168">
        <f>'Pit Scouting Data'!E423</f>
        <v>0</v>
      </c>
      <c r="BY464" s="168">
        <f>'Pit Scouting Data'!F423</f>
        <v>0</v>
      </c>
      <c r="BZ464" s="168">
        <f>'Pit Scouting Data'!G423</f>
        <v>0</v>
      </c>
      <c r="CA464" s="168">
        <f>'Pit Scouting Data'!H423</f>
        <v>0</v>
      </c>
      <c r="CB464" s="168">
        <f>'Pit Scouting Data'!I423</f>
        <v>0</v>
      </c>
      <c r="CC464" s="168">
        <f>'Pit Scouting Data'!J423</f>
        <v>0</v>
      </c>
      <c r="CD464" s="168">
        <f>'Pit Scouting Data'!K423</f>
        <v>0</v>
      </c>
      <c r="CE464" s="168">
        <f>'Pit Scouting Data'!L423</f>
        <v>0</v>
      </c>
      <c r="CF464" s="168">
        <f>'Pit Scouting Data'!M423</f>
        <v>0</v>
      </c>
      <c r="CG464" s="168">
        <f>'Pit Scouting Data'!N423</f>
        <v>0</v>
      </c>
      <c r="CH464" s="168">
        <f>'Pit Scouting Data'!O423</f>
        <v>0</v>
      </c>
      <c r="CI464" s="176">
        <f>'Pit Scouting Data'!P423</f>
        <v>0</v>
      </c>
      <c r="CJ464" s="176">
        <f>'Pit Scouting Data'!Q423</f>
        <v>0</v>
      </c>
      <c r="CK464" s="176">
        <f>'Pit Scouting Data'!R423</f>
        <v>0</v>
      </c>
      <c r="CL464" s="176">
        <f>'Pit Scouting Data'!S423</f>
        <v>0</v>
      </c>
      <c r="CM464" s="169">
        <f>'Pit Scouting Data'!A423</f>
        <v>0</v>
      </c>
      <c r="CN464" s="169">
        <f>'Pit Scouting Data'!B423</f>
        <v>0</v>
      </c>
      <c r="CO464" s="169">
        <f>'Pit Scouting Data'!C423</f>
        <v>0</v>
      </c>
      <c r="CP464" s="169">
        <f>'Pit Scouting Data'!D423</f>
        <v>0</v>
      </c>
      <c r="CQ464" s="169"/>
      <c r="CR464" s="169"/>
      <c r="CS464" s="169"/>
      <c r="CT464" s="169"/>
      <c r="CU464" s="169"/>
      <c r="CV464" s="169"/>
      <c r="CW464" s="169"/>
      <c r="CX464" s="169"/>
      <c r="CY464" s="169"/>
      <c r="CZ464" s="169"/>
      <c r="DA464" s="169"/>
      <c r="DB464" s="169"/>
      <c r="DC464" s="169"/>
      <c r="DD464" s="169"/>
      <c r="DE464" s="169"/>
      <c r="DF464" s="169"/>
      <c r="DG464" s="169"/>
      <c r="DH464" s="169"/>
      <c r="DI464" s="169"/>
      <c r="DJ464" s="2"/>
      <c r="DK464" s="2"/>
      <c r="DL464" s="2"/>
      <c r="DM464" s="2"/>
      <c r="DN464" s="2"/>
      <c r="DO464" s="2"/>
      <c r="DP464" s="169"/>
      <c r="DQ464" s="169"/>
      <c r="DR464" s="169"/>
      <c r="DS464" s="169"/>
      <c r="DT464" s="169"/>
      <c r="DU464" s="169"/>
      <c r="DV464" s="169"/>
      <c r="DW464" s="37"/>
      <c r="DX464" s="37"/>
      <c r="DZ464" s="153"/>
    </row>
    <row r="465" spans="1:130" s="164" customFormat="1" hidden="1" x14ac:dyDescent="0.25">
      <c r="A465" s="153">
        <f t="shared" si="322"/>
        <v>0</v>
      </c>
      <c r="B465" s="39"/>
      <c r="C465" s="39"/>
      <c r="D465" s="17">
        <f t="shared" si="323"/>
        <v>0</v>
      </c>
      <c r="E465" s="113">
        <f t="shared" si="324"/>
        <v>0</v>
      </c>
      <c r="F465" s="113">
        <f t="shared" si="325"/>
        <v>0</v>
      </c>
      <c r="G465" s="113">
        <f t="shared" si="326"/>
        <v>0</v>
      </c>
      <c r="H465" s="113">
        <f t="shared" si="327"/>
        <v>0</v>
      </c>
      <c r="I465" s="113">
        <f t="shared" si="328"/>
        <v>0</v>
      </c>
      <c r="J465" s="113">
        <f t="shared" si="329"/>
        <v>0</v>
      </c>
      <c r="K465" s="113">
        <f t="shared" si="330"/>
        <v>0</v>
      </c>
      <c r="L465" s="76">
        <v>8</v>
      </c>
      <c r="M465" s="76">
        <v>8</v>
      </c>
      <c r="N465" s="76">
        <v>6</v>
      </c>
      <c r="O465" s="76">
        <v>6</v>
      </c>
      <c r="P465" s="76">
        <v>6</v>
      </c>
      <c r="Q465" s="76">
        <v>2</v>
      </c>
      <c r="R465" s="76">
        <v>1</v>
      </c>
      <c r="S465" s="17">
        <f t="shared" si="331"/>
        <v>0</v>
      </c>
      <c r="T465" s="113">
        <f t="shared" si="332"/>
        <v>0</v>
      </c>
      <c r="U465" s="113">
        <f t="shared" si="333"/>
        <v>0</v>
      </c>
      <c r="V465" s="113">
        <f t="shared" si="334"/>
        <v>0</v>
      </c>
      <c r="W465" s="113">
        <f t="shared" si="335"/>
        <v>0</v>
      </c>
      <c r="X465" s="113">
        <f t="shared" si="336"/>
        <v>0</v>
      </c>
      <c r="Y465" s="113">
        <f t="shared" si="337"/>
        <v>0</v>
      </c>
      <c r="Z465" s="113">
        <f t="shared" si="338"/>
        <v>0</v>
      </c>
      <c r="AA465" s="76">
        <v>5</v>
      </c>
      <c r="AB465" s="76">
        <v>6</v>
      </c>
      <c r="AC465" s="76">
        <v>8</v>
      </c>
      <c r="AD465" s="76">
        <v>2</v>
      </c>
      <c r="AE465" s="76">
        <v>2</v>
      </c>
      <c r="AF465" s="76">
        <v>3</v>
      </c>
      <c r="AG465" s="76">
        <v>8</v>
      </c>
      <c r="AH465" s="131">
        <f t="shared" si="339"/>
        <v>0</v>
      </c>
      <c r="AI465" s="131">
        <f t="shared" si="340"/>
        <v>0</v>
      </c>
      <c r="AJ465" s="131">
        <f t="shared" si="341"/>
        <v>0</v>
      </c>
      <c r="AK465" s="131">
        <f t="shared" si="342"/>
        <v>0</v>
      </c>
      <c r="AL465" s="131">
        <f t="shared" si="343"/>
        <v>0</v>
      </c>
      <c r="AM465" s="131">
        <f t="shared" si="344"/>
        <v>0</v>
      </c>
      <c r="AN465" s="131">
        <f t="shared" si="345"/>
        <v>0</v>
      </c>
      <c r="AO465" s="115" t="b">
        <f t="shared" si="346"/>
        <v>0</v>
      </c>
      <c r="AP465" s="115" t="b">
        <f t="shared" si="347"/>
        <v>0</v>
      </c>
      <c r="AQ465" s="115" t="b">
        <f t="shared" si="348"/>
        <v>0</v>
      </c>
      <c r="AR465" s="79">
        <f t="shared" si="349"/>
        <v>0</v>
      </c>
      <c r="AS465" s="79">
        <f t="shared" si="350"/>
        <v>0</v>
      </c>
      <c r="AT465" s="79">
        <f t="shared" si="351"/>
        <v>0</v>
      </c>
      <c r="AU465" s="79">
        <f t="shared" si="352"/>
        <v>0</v>
      </c>
      <c r="AV465" s="79">
        <f t="shared" si="353"/>
        <v>0</v>
      </c>
      <c r="AW465" s="79">
        <f t="shared" si="354"/>
        <v>0</v>
      </c>
      <c r="AX465" s="128">
        <f t="shared" si="355"/>
        <v>0</v>
      </c>
      <c r="AY465" s="128"/>
      <c r="AZ465" s="128"/>
      <c r="BA465" s="128">
        <f t="shared" si="356"/>
        <v>0</v>
      </c>
      <c r="BB465" s="128">
        <f t="shared" si="357"/>
        <v>0</v>
      </c>
      <c r="BC465" s="80">
        <f t="shared" si="361"/>
        <v>0</v>
      </c>
      <c r="BD465" s="80">
        <f t="shared" si="362"/>
        <v>0</v>
      </c>
      <c r="BE465" s="80">
        <f t="shared" si="363"/>
        <v>0</v>
      </c>
      <c r="BF465" s="80">
        <f t="shared" si="364"/>
        <v>0</v>
      </c>
      <c r="BG465" s="80">
        <f t="shared" si="365"/>
        <v>0</v>
      </c>
      <c r="BH465" s="80">
        <f t="shared" si="366"/>
        <v>0</v>
      </c>
      <c r="BI465" s="4">
        <f t="shared" si="358"/>
        <v>0</v>
      </c>
      <c r="BJ465" s="4">
        <f t="shared" si="359"/>
        <v>0</v>
      </c>
      <c r="BK465" s="4">
        <f t="shared" si="360"/>
        <v>0</v>
      </c>
      <c r="BL465" s="8" t="e">
        <f>VLOOKUP(CN465,'CIR Results'!$B$3:$L$42,2,FALSE)</f>
        <v>#N/A</v>
      </c>
      <c r="BM465" s="8" t="e">
        <f>VLOOKUP(CN465,'CIR Results'!$B$3:$L$42,3,FALSE)</f>
        <v>#N/A</v>
      </c>
      <c r="BN465" s="8" t="e">
        <f>VLOOKUP(CN465,'CIR Results'!$B$3:$L$42,4,FALSE)</f>
        <v>#N/A</v>
      </c>
      <c r="BO465" s="8" t="e">
        <f>VLOOKUP(CN465,'CIR Results'!$B$3:$L$42,5,FALSE)</f>
        <v>#N/A</v>
      </c>
      <c r="BP465" s="8" t="e">
        <f>VLOOKUP(CN465,'CIR Results'!$B$3:$L$42,6,FALSE)</f>
        <v>#N/A</v>
      </c>
      <c r="BQ465" s="8" t="e">
        <f>VLOOKUP(CN465,'CIR Results'!$B$3:$L$42,8,FALSE)</f>
        <v>#N/A</v>
      </c>
      <c r="BR465" s="8" t="e">
        <f>VLOOKUP(CN465,'CIR Results'!$B$3:$L$42,9,FALSE)</f>
        <v>#N/A</v>
      </c>
      <c r="BS465" s="8" t="e">
        <f>VLOOKUP(CN465,'CIR Results'!$B$3:$L$42,10,FALSE)</f>
        <v>#N/A</v>
      </c>
      <c r="BT465" s="8" t="e">
        <f>VLOOKUP(CN465,'CIR Results'!$B$3:$L$42,11,FALSE)</f>
        <v>#N/A</v>
      </c>
      <c r="BU465" s="136" t="e">
        <f>VLOOKUP(CN465,'CIR Team Info'!$B$5:$E$44,2,FALSE)</f>
        <v>#N/A</v>
      </c>
      <c r="BV465" s="136" t="e">
        <f>VLOOKUP(CN465,'CIR Team Info'!$B$5:$E$44,4,FALSE)</f>
        <v>#N/A</v>
      </c>
      <c r="BW465" s="136" t="str">
        <f t="shared" si="367"/>
        <v xml:space="preserve">0 0 0 </v>
      </c>
      <c r="BX465" s="168">
        <f>'Pit Scouting Data'!E424</f>
        <v>0</v>
      </c>
      <c r="BY465" s="168">
        <f>'Pit Scouting Data'!F424</f>
        <v>0</v>
      </c>
      <c r="BZ465" s="168">
        <f>'Pit Scouting Data'!G424</f>
        <v>0</v>
      </c>
      <c r="CA465" s="168">
        <f>'Pit Scouting Data'!H424</f>
        <v>0</v>
      </c>
      <c r="CB465" s="168">
        <f>'Pit Scouting Data'!I424</f>
        <v>0</v>
      </c>
      <c r="CC465" s="168">
        <f>'Pit Scouting Data'!J424</f>
        <v>0</v>
      </c>
      <c r="CD465" s="168">
        <f>'Pit Scouting Data'!K424</f>
        <v>0</v>
      </c>
      <c r="CE465" s="168">
        <f>'Pit Scouting Data'!L424</f>
        <v>0</v>
      </c>
      <c r="CF465" s="168">
        <f>'Pit Scouting Data'!M424</f>
        <v>0</v>
      </c>
      <c r="CG465" s="168">
        <f>'Pit Scouting Data'!N424</f>
        <v>0</v>
      </c>
      <c r="CH465" s="168">
        <f>'Pit Scouting Data'!O424</f>
        <v>0</v>
      </c>
      <c r="CI465" s="176">
        <f>'Pit Scouting Data'!P424</f>
        <v>0</v>
      </c>
      <c r="CJ465" s="176">
        <f>'Pit Scouting Data'!Q424</f>
        <v>0</v>
      </c>
      <c r="CK465" s="176">
        <f>'Pit Scouting Data'!R424</f>
        <v>0</v>
      </c>
      <c r="CL465" s="176">
        <f>'Pit Scouting Data'!S424</f>
        <v>0</v>
      </c>
      <c r="CM465" s="169">
        <f>'Pit Scouting Data'!A424</f>
        <v>0</v>
      </c>
      <c r="CN465" s="169">
        <f>'Pit Scouting Data'!B424</f>
        <v>0</v>
      </c>
      <c r="CO465" s="169">
        <f>'Pit Scouting Data'!C424</f>
        <v>0</v>
      </c>
      <c r="CP465" s="169">
        <f>'Pit Scouting Data'!D424</f>
        <v>0</v>
      </c>
      <c r="CQ465" s="169"/>
      <c r="CR465" s="169"/>
      <c r="CS465" s="169"/>
      <c r="CT465" s="169"/>
      <c r="CU465" s="169"/>
      <c r="CV465" s="169"/>
      <c r="CW465" s="169"/>
      <c r="CX465" s="169"/>
      <c r="CY465" s="169"/>
      <c r="CZ465" s="169"/>
      <c r="DA465" s="169"/>
      <c r="DB465" s="169"/>
      <c r="DC465" s="169"/>
      <c r="DD465" s="169"/>
      <c r="DE465" s="169"/>
      <c r="DF465" s="169"/>
      <c r="DG465" s="169"/>
      <c r="DH465" s="169"/>
      <c r="DI465" s="169"/>
      <c r="DJ465" s="2"/>
      <c r="DK465" s="2"/>
      <c r="DL465" s="2"/>
      <c r="DM465" s="2"/>
      <c r="DN465" s="2"/>
      <c r="DO465" s="2"/>
      <c r="DP465" s="169"/>
      <c r="DQ465" s="169"/>
      <c r="DR465" s="169"/>
      <c r="DS465" s="169"/>
      <c r="DT465" s="169"/>
      <c r="DU465" s="169"/>
      <c r="DV465" s="169"/>
      <c r="DW465" s="37"/>
      <c r="DX465" s="37"/>
      <c r="DZ465" s="153"/>
    </row>
    <row r="466" spans="1:130" s="164" customFormat="1" hidden="1" x14ac:dyDescent="0.25">
      <c r="A466" s="153">
        <f t="shared" si="322"/>
        <v>0</v>
      </c>
      <c r="B466" s="39"/>
      <c r="C466" s="39"/>
      <c r="D466" s="17">
        <f t="shared" si="323"/>
        <v>0</v>
      </c>
      <c r="E466" s="113">
        <f t="shared" si="324"/>
        <v>0</v>
      </c>
      <c r="F466" s="113">
        <f t="shared" si="325"/>
        <v>0</v>
      </c>
      <c r="G466" s="113">
        <f t="shared" si="326"/>
        <v>0</v>
      </c>
      <c r="H466" s="113">
        <f t="shared" si="327"/>
        <v>0</v>
      </c>
      <c r="I466" s="113">
        <f t="shared" si="328"/>
        <v>0</v>
      </c>
      <c r="J466" s="113">
        <f t="shared" si="329"/>
        <v>0</v>
      </c>
      <c r="K466" s="113">
        <f t="shared" si="330"/>
        <v>0</v>
      </c>
      <c r="L466" s="76">
        <v>8</v>
      </c>
      <c r="M466" s="76">
        <v>8</v>
      </c>
      <c r="N466" s="76">
        <v>6</v>
      </c>
      <c r="O466" s="76">
        <v>6</v>
      </c>
      <c r="P466" s="76">
        <v>6</v>
      </c>
      <c r="Q466" s="76">
        <v>2</v>
      </c>
      <c r="R466" s="76">
        <v>1</v>
      </c>
      <c r="S466" s="17">
        <f t="shared" si="331"/>
        <v>0</v>
      </c>
      <c r="T466" s="113">
        <f t="shared" si="332"/>
        <v>0</v>
      </c>
      <c r="U466" s="113">
        <f t="shared" si="333"/>
        <v>0</v>
      </c>
      <c r="V466" s="113">
        <f t="shared" si="334"/>
        <v>0</v>
      </c>
      <c r="W466" s="113">
        <f t="shared" si="335"/>
        <v>0</v>
      </c>
      <c r="X466" s="113">
        <f t="shared" si="336"/>
        <v>0</v>
      </c>
      <c r="Y466" s="113">
        <f t="shared" si="337"/>
        <v>0</v>
      </c>
      <c r="Z466" s="113">
        <f t="shared" si="338"/>
        <v>0</v>
      </c>
      <c r="AA466" s="76">
        <v>5</v>
      </c>
      <c r="AB466" s="76">
        <v>6</v>
      </c>
      <c r="AC466" s="76">
        <v>8</v>
      </c>
      <c r="AD466" s="76">
        <v>2</v>
      </c>
      <c r="AE466" s="76">
        <v>2</v>
      </c>
      <c r="AF466" s="76">
        <v>3</v>
      </c>
      <c r="AG466" s="76">
        <v>8</v>
      </c>
      <c r="AH466" s="131">
        <f t="shared" si="339"/>
        <v>0</v>
      </c>
      <c r="AI466" s="131">
        <f t="shared" si="340"/>
        <v>0</v>
      </c>
      <c r="AJ466" s="131">
        <f t="shared" si="341"/>
        <v>0</v>
      </c>
      <c r="AK466" s="131">
        <f t="shared" si="342"/>
        <v>0</v>
      </c>
      <c r="AL466" s="131">
        <f t="shared" si="343"/>
        <v>0</v>
      </c>
      <c r="AM466" s="131">
        <f t="shared" si="344"/>
        <v>0</v>
      </c>
      <c r="AN466" s="131">
        <f t="shared" si="345"/>
        <v>0</v>
      </c>
      <c r="AO466" s="115" t="b">
        <f t="shared" si="346"/>
        <v>0</v>
      </c>
      <c r="AP466" s="115" t="b">
        <f t="shared" si="347"/>
        <v>0</v>
      </c>
      <c r="AQ466" s="115" t="b">
        <f t="shared" si="348"/>
        <v>0</v>
      </c>
      <c r="AR466" s="79">
        <f t="shared" si="349"/>
        <v>0</v>
      </c>
      <c r="AS466" s="79">
        <f t="shared" si="350"/>
        <v>0</v>
      </c>
      <c r="AT466" s="79">
        <f t="shared" si="351"/>
        <v>0</v>
      </c>
      <c r="AU466" s="79">
        <f t="shared" si="352"/>
        <v>0</v>
      </c>
      <c r="AV466" s="79">
        <f t="shared" si="353"/>
        <v>0</v>
      </c>
      <c r="AW466" s="79">
        <f t="shared" si="354"/>
        <v>0</v>
      </c>
      <c r="AX466" s="128">
        <f t="shared" si="355"/>
        <v>0</v>
      </c>
      <c r="AY466" s="128"/>
      <c r="AZ466" s="128"/>
      <c r="BA466" s="128">
        <f t="shared" si="356"/>
        <v>0</v>
      </c>
      <c r="BB466" s="128">
        <f t="shared" si="357"/>
        <v>0</v>
      </c>
      <c r="BC466" s="80">
        <f t="shared" si="361"/>
        <v>0</v>
      </c>
      <c r="BD466" s="80">
        <f t="shared" si="362"/>
        <v>0</v>
      </c>
      <c r="BE466" s="80">
        <f t="shared" si="363"/>
        <v>0</v>
      </c>
      <c r="BF466" s="80">
        <f t="shared" si="364"/>
        <v>0</v>
      </c>
      <c r="BG466" s="80">
        <f t="shared" si="365"/>
        <v>0</v>
      </c>
      <c r="BH466" s="80">
        <f t="shared" si="366"/>
        <v>0</v>
      </c>
      <c r="BI466" s="4">
        <f t="shared" si="358"/>
        <v>0</v>
      </c>
      <c r="BJ466" s="4">
        <f t="shared" si="359"/>
        <v>0</v>
      </c>
      <c r="BK466" s="4">
        <f t="shared" si="360"/>
        <v>0</v>
      </c>
      <c r="BL466" s="8" t="e">
        <f>VLOOKUP(CN466,'CIR Results'!$B$3:$L$42,2,FALSE)</f>
        <v>#N/A</v>
      </c>
      <c r="BM466" s="8" t="e">
        <f>VLOOKUP(CN466,'CIR Results'!$B$3:$L$42,3,FALSE)</f>
        <v>#N/A</v>
      </c>
      <c r="BN466" s="8" t="e">
        <f>VLOOKUP(CN466,'CIR Results'!$B$3:$L$42,4,FALSE)</f>
        <v>#N/A</v>
      </c>
      <c r="BO466" s="8" t="e">
        <f>VLOOKUP(CN466,'CIR Results'!$B$3:$L$42,5,FALSE)</f>
        <v>#N/A</v>
      </c>
      <c r="BP466" s="8" t="e">
        <f>VLOOKUP(CN466,'CIR Results'!$B$3:$L$42,6,FALSE)</f>
        <v>#N/A</v>
      </c>
      <c r="BQ466" s="8" t="e">
        <f>VLOOKUP(CN466,'CIR Results'!$B$3:$L$42,8,FALSE)</f>
        <v>#N/A</v>
      </c>
      <c r="BR466" s="8" t="e">
        <f>VLOOKUP(CN466,'CIR Results'!$B$3:$L$42,9,FALSE)</f>
        <v>#N/A</v>
      </c>
      <c r="BS466" s="8" t="e">
        <f>VLOOKUP(CN466,'CIR Results'!$B$3:$L$42,10,FALSE)</f>
        <v>#N/A</v>
      </c>
      <c r="BT466" s="8" t="e">
        <f>VLOOKUP(CN466,'CIR Results'!$B$3:$L$42,11,FALSE)</f>
        <v>#N/A</v>
      </c>
      <c r="BU466" s="136" t="e">
        <f>VLOOKUP(CN466,'CIR Team Info'!$B$5:$E$44,2,FALSE)</f>
        <v>#N/A</v>
      </c>
      <c r="BV466" s="136" t="e">
        <f>VLOOKUP(CN466,'CIR Team Info'!$B$5:$E$44,4,FALSE)</f>
        <v>#N/A</v>
      </c>
      <c r="BW466" s="136" t="str">
        <f t="shared" si="367"/>
        <v xml:space="preserve">0 0 0 </v>
      </c>
      <c r="BX466" s="168">
        <f>'Pit Scouting Data'!E425</f>
        <v>0</v>
      </c>
      <c r="BY466" s="168">
        <f>'Pit Scouting Data'!F425</f>
        <v>0</v>
      </c>
      <c r="BZ466" s="168">
        <f>'Pit Scouting Data'!G425</f>
        <v>0</v>
      </c>
      <c r="CA466" s="168">
        <f>'Pit Scouting Data'!H425</f>
        <v>0</v>
      </c>
      <c r="CB466" s="168">
        <f>'Pit Scouting Data'!I425</f>
        <v>0</v>
      </c>
      <c r="CC466" s="168">
        <f>'Pit Scouting Data'!J425</f>
        <v>0</v>
      </c>
      <c r="CD466" s="168">
        <f>'Pit Scouting Data'!K425</f>
        <v>0</v>
      </c>
      <c r="CE466" s="168">
        <f>'Pit Scouting Data'!L425</f>
        <v>0</v>
      </c>
      <c r="CF466" s="168">
        <f>'Pit Scouting Data'!M425</f>
        <v>0</v>
      </c>
      <c r="CG466" s="168">
        <f>'Pit Scouting Data'!N425</f>
        <v>0</v>
      </c>
      <c r="CH466" s="168">
        <f>'Pit Scouting Data'!O425</f>
        <v>0</v>
      </c>
      <c r="CI466" s="176">
        <f>'Pit Scouting Data'!P425</f>
        <v>0</v>
      </c>
      <c r="CJ466" s="176">
        <f>'Pit Scouting Data'!Q425</f>
        <v>0</v>
      </c>
      <c r="CK466" s="176">
        <f>'Pit Scouting Data'!R425</f>
        <v>0</v>
      </c>
      <c r="CL466" s="176">
        <f>'Pit Scouting Data'!S425</f>
        <v>0</v>
      </c>
      <c r="CM466" s="169">
        <f>'Pit Scouting Data'!A425</f>
        <v>0</v>
      </c>
      <c r="CN466" s="169">
        <f>'Pit Scouting Data'!B425</f>
        <v>0</v>
      </c>
      <c r="CO466" s="169">
        <f>'Pit Scouting Data'!C425</f>
        <v>0</v>
      </c>
      <c r="CP466" s="169">
        <f>'Pit Scouting Data'!D425</f>
        <v>0</v>
      </c>
      <c r="CQ466" s="169"/>
      <c r="CR466" s="169"/>
      <c r="CS466" s="169"/>
      <c r="CT466" s="169"/>
      <c r="CU466" s="169"/>
      <c r="CV466" s="169"/>
      <c r="CW466" s="169"/>
      <c r="CX466" s="169"/>
      <c r="CY466" s="169"/>
      <c r="CZ466" s="169"/>
      <c r="DA466" s="169"/>
      <c r="DB466" s="169"/>
      <c r="DC466" s="169"/>
      <c r="DD466" s="169"/>
      <c r="DE466" s="169"/>
      <c r="DF466" s="169"/>
      <c r="DG466" s="169"/>
      <c r="DH466" s="169"/>
      <c r="DI466" s="169"/>
      <c r="DJ466" s="2"/>
      <c r="DK466" s="2"/>
      <c r="DL466" s="2"/>
      <c r="DM466" s="2"/>
      <c r="DN466" s="2"/>
      <c r="DO466" s="2"/>
      <c r="DP466" s="169"/>
      <c r="DQ466" s="169"/>
      <c r="DR466" s="169"/>
      <c r="DS466" s="169"/>
      <c r="DT466" s="169"/>
      <c r="DU466" s="169"/>
      <c r="DV466" s="169"/>
      <c r="DW466" s="37"/>
      <c r="DX466" s="37"/>
      <c r="DZ466" s="153"/>
    </row>
    <row r="467" spans="1:130" s="164" customFormat="1" hidden="1" x14ac:dyDescent="0.25">
      <c r="A467" s="153">
        <f t="shared" si="322"/>
        <v>0</v>
      </c>
      <c r="B467" s="39"/>
      <c r="C467" s="39"/>
      <c r="D467" s="17">
        <f t="shared" si="323"/>
        <v>0</v>
      </c>
      <c r="E467" s="113">
        <f t="shared" si="324"/>
        <v>0</v>
      </c>
      <c r="F467" s="113">
        <f t="shared" si="325"/>
        <v>0</v>
      </c>
      <c r="G467" s="113">
        <f t="shared" si="326"/>
        <v>0</v>
      </c>
      <c r="H467" s="113">
        <f t="shared" si="327"/>
        <v>0</v>
      </c>
      <c r="I467" s="113">
        <f t="shared" si="328"/>
        <v>0</v>
      </c>
      <c r="J467" s="113">
        <f t="shared" si="329"/>
        <v>0</v>
      </c>
      <c r="K467" s="113">
        <f t="shared" si="330"/>
        <v>0</v>
      </c>
      <c r="L467" s="76">
        <v>8</v>
      </c>
      <c r="M467" s="76">
        <v>8</v>
      </c>
      <c r="N467" s="76">
        <v>6</v>
      </c>
      <c r="O467" s="76">
        <v>6</v>
      </c>
      <c r="P467" s="76">
        <v>6</v>
      </c>
      <c r="Q467" s="76">
        <v>2</v>
      </c>
      <c r="R467" s="76">
        <v>1</v>
      </c>
      <c r="S467" s="17">
        <f t="shared" si="331"/>
        <v>0</v>
      </c>
      <c r="T467" s="113">
        <f t="shared" si="332"/>
        <v>0</v>
      </c>
      <c r="U467" s="113">
        <f t="shared" si="333"/>
        <v>0</v>
      </c>
      <c r="V467" s="113">
        <f t="shared" si="334"/>
        <v>0</v>
      </c>
      <c r="W467" s="113">
        <f t="shared" si="335"/>
        <v>0</v>
      </c>
      <c r="X467" s="113">
        <f t="shared" si="336"/>
        <v>0</v>
      </c>
      <c r="Y467" s="113">
        <f t="shared" si="337"/>
        <v>0</v>
      </c>
      <c r="Z467" s="113">
        <f t="shared" si="338"/>
        <v>0</v>
      </c>
      <c r="AA467" s="76">
        <v>5</v>
      </c>
      <c r="AB467" s="76">
        <v>6</v>
      </c>
      <c r="AC467" s="76">
        <v>8</v>
      </c>
      <c r="AD467" s="76">
        <v>2</v>
      </c>
      <c r="AE467" s="76">
        <v>2</v>
      </c>
      <c r="AF467" s="76">
        <v>3</v>
      </c>
      <c r="AG467" s="76">
        <v>8</v>
      </c>
      <c r="AH467" s="131">
        <f t="shared" si="339"/>
        <v>0</v>
      </c>
      <c r="AI467" s="131">
        <f t="shared" si="340"/>
        <v>0</v>
      </c>
      <c r="AJ467" s="131">
        <f t="shared" si="341"/>
        <v>0</v>
      </c>
      <c r="AK467" s="131">
        <f t="shared" si="342"/>
        <v>0</v>
      </c>
      <c r="AL467" s="131">
        <f t="shared" si="343"/>
        <v>0</v>
      </c>
      <c r="AM467" s="131">
        <f t="shared" si="344"/>
        <v>0</v>
      </c>
      <c r="AN467" s="131">
        <f t="shared" si="345"/>
        <v>0</v>
      </c>
      <c r="AO467" s="115" t="b">
        <f t="shared" si="346"/>
        <v>0</v>
      </c>
      <c r="AP467" s="115" t="b">
        <f t="shared" si="347"/>
        <v>0</v>
      </c>
      <c r="AQ467" s="115" t="b">
        <f t="shared" si="348"/>
        <v>0</v>
      </c>
      <c r="AR467" s="79">
        <f t="shared" si="349"/>
        <v>0</v>
      </c>
      <c r="AS467" s="79">
        <f t="shared" si="350"/>
        <v>0</v>
      </c>
      <c r="AT467" s="79">
        <f t="shared" si="351"/>
        <v>0</v>
      </c>
      <c r="AU467" s="79">
        <f t="shared" si="352"/>
        <v>0</v>
      </c>
      <c r="AV467" s="79">
        <f t="shared" si="353"/>
        <v>0</v>
      </c>
      <c r="AW467" s="79">
        <f t="shared" si="354"/>
        <v>0</v>
      </c>
      <c r="AX467" s="128">
        <f t="shared" si="355"/>
        <v>0</v>
      </c>
      <c r="AY467" s="128"/>
      <c r="AZ467" s="128"/>
      <c r="BA467" s="128">
        <f t="shared" si="356"/>
        <v>0</v>
      </c>
      <c r="BB467" s="128">
        <f t="shared" si="357"/>
        <v>0</v>
      </c>
      <c r="BC467" s="80">
        <f t="shared" si="361"/>
        <v>0</v>
      </c>
      <c r="BD467" s="80">
        <f t="shared" si="362"/>
        <v>0</v>
      </c>
      <c r="BE467" s="80">
        <f t="shared" si="363"/>
        <v>0</v>
      </c>
      <c r="BF467" s="80">
        <f t="shared" si="364"/>
        <v>0</v>
      </c>
      <c r="BG467" s="80">
        <f t="shared" si="365"/>
        <v>0</v>
      </c>
      <c r="BH467" s="80">
        <f t="shared" si="366"/>
        <v>0</v>
      </c>
      <c r="BI467" s="4">
        <f t="shared" si="358"/>
        <v>0</v>
      </c>
      <c r="BJ467" s="4">
        <f t="shared" si="359"/>
        <v>0</v>
      </c>
      <c r="BK467" s="4">
        <f t="shared" si="360"/>
        <v>0</v>
      </c>
      <c r="BL467" s="8" t="e">
        <f>VLOOKUP(CN467,'CIR Results'!$B$3:$L$42,2,FALSE)</f>
        <v>#N/A</v>
      </c>
      <c r="BM467" s="8" t="e">
        <f>VLOOKUP(CN467,'CIR Results'!$B$3:$L$42,3,FALSE)</f>
        <v>#N/A</v>
      </c>
      <c r="BN467" s="8" t="e">
        <f>VLOOKUP(CN467,'CIR Results'!$B$3:$L$42,4,FALSE)</f>
        <v>#N/A</v>
      </c>
      <c r="BO467" s="8" t="e">
        <f>VLOOKUP(CN467,'CIR Results'!$B$3:$L$42,5,FALSE)</f>
        <v>#N/A</v>
      </c>
      <c r="BP467" s="8" t="e">
        <f>VLOOKUP(CN467,'CIR Results'!$B$3:$L$42,6,FALSE)</f>
        <v>#N/A</v>
      </c>
      <c r="BQ467" s="8" t="e">
        <f>VLOOKUP(CN467,'CIR Results'!$B$3:$L$42,8,FALSE)</f>
        <v>#N/A</v>
      </c>
      <c r="BR467" s="8" t="e">
        <f>VLOOKUP(CN467,'CIR Results'!$B$3:$L$42,9,FALSE)</f>
        <v>#N/A</v>
      </c>
      <c r="BS467" s="8" t="e">
        <f>VLOOKUP(CN467,'CIR Results'!$B$3:$L$42,10,FALSE)</f>
        <v>#N/A</v>
      </c>
      <c r="BT467" s="8" t="e">
        <f>VLOOKUP(CN467,'CIR Results'!$B$3:$L$42,11,FALSE)</f>
        <v>#N/A</v>
      </c>
      <c r="BU467" s="136" t="e">
        <f>VLOOKUP(CN467,'CIR Team Info'!$B$5:$E$44,2,FALSE)</f>
        <v>#N/A</v>
      </c>
      <c r="BV467" s="136" t="e">
        <f>VLOOKUP(CN467,'CIR Team Info'!$B$5:$E$44,4,FALSE)</f>
        <v>#N/A</v>
      </c>
      <c r="BW467" s="136" t="str">
        <f t="shared" si="367"/>
        <v xml:space="preserve">0 0 0 </v>
      </c>
      <c r="BX467" s="168">
        <f>'Pit Scouting Data'!E426</f>
        <v>0</v>
      </c>
      <c r="BY467" s="168">
        <f>'Pit Scouting Data'!F426</f>
        <v>0</v>
      </c>
      <c r="BZ467" s="168">
        <f>'Pit Scouting Data'!G426</f>
        <v>0</v>
      </c>
      <c r="CA467" s="168">
        <f>'Pit Scouting Data'!H426</f>
        <v>0</v>
      </c>
      <c r="CB467" s="168">
        <f>'Pit Scouting Data'!I426</f>
        <v>0</v>
      </c>
      <c r="CC467" s="168">
        <f>'Pit Scouting Data'!J426</f>
        <v>0</v>
      </c>
      <c r="CD467" s="168">
        <f>'Pit Scouting Data'!K426</f>
        <v>0</v>
      </c>
      <c r="CE467" s="168">
        <f>'Pit Scouting Data'!L426</f>
        <v>0</v>
      </c>
      <c r="CF467" s="168">
        <f>'Pit Scouting Data'!M426</f>
        <v>0</v>
      </c>
      <c r="CG467" s="168">
        <f>'Pit Scouting Data'!N426</f>
        <v>0</v>
      </c>
      <c r="CH467" s="168">
        <f>'Pit Scouting Data'!O426</f>
        <v>0</v>
      </c>
      <c r="CI467" s="176">
        <f>'Pit Scouting Data'!P426</f>
        <v>0</v>
      </c>
      <c r="CJ467" s="176">
        <f>'Pit Scouting Data'!Q426</f>
        <v>0</v>
      </c>
      <c r="CK467" s="176">
        <f>'Pit Scouting Data'!R426</f>
        <v>0</v>
      </c>
      <c r="CL467" s="176">
        <f>'Pit Scouting Data'!S426</f>
        <v>0</v>
      </c>
      <c r="CM467" s="169">
        <f>'Pit Scouting Data'!A426</f>
        <v>0</v>
      </c>
      <c r="CN467" s="169">
        <f>'Pit Scouting Data'!B426</f>
        <v>0</v>
      </c>
      <c r="CO467" s="169">
        <f>'Pit Scouting Data'!C426</f>
        <v>0</v>
      </c>
      <c r="CP467" s="169">
        <f>'Pit Scouting Data'!D426</f>
        <v>0</v>
      </c>
      <c r="CQ467" s="169"/>
      <c r="CR467" s="169"/>
      <c r="CS467" s="169"/>
      <c r="CT467" s="169"/>
      <c r="CU467" s="169"/>
      <c r="CV467" s="169"/>
      <c r="CW467" s="169"/>
      <c r="CX467" s="169"/>
      <c r="CY467" s="169"/>
      <c r="CZ467" s="169"/>
      <c r="DA467" s="169"/>
      <c r="DB467" s="169"/>
      <c r="DC467" s="169"/>
      <c r="DD467" s="169"/>
      <c r="DE467" s="169"/>
      <c r="DF467" s="169"/>
      <c r="DG467" s="169"/>
      <c r="DH467" s="169"/>
      <c r="DI467" s="169"/>
      <c r="DJ467" s="2"/>
      <c r="DK467" s="2"/>
      <c r="DL467" s="2"/>
      <c r="DM467" s="2"/>
      <c r="DN467" s="2"/>
      <c r="DO467" s="2"/>
      <c r="DP467" s="169"/>
      <c r="DQ467" s="169"/>
      <c r="DR467" s="169"/>
      <c r="DS467" s="169"/>
      <c r="DT467" s="169"/>
      <c r="DU467" s="169"/>
      <c r="DV467" s="169"/>
      <c r="DW467" s="37"/>
      <c r="DX467" s="37"/>
      <c r="DZ467" s="153"/>
    </row>
    <row r="468" spans="1:130" s="164" customFormat="1" hidden="1" x14ac:dyDescent="0.25">
      <c r="A468" s="153">
        <f t="shared" si="322"/>
        <v>0</v>
      </c>
      <c r="B468" s="39"/>
      <c r="C468" s="39"/>
      <c r="D468" s="17">
        <f t="shared" si="323"/>
        <v>0</v>
      </c>
      <c r="E468" s="113">
        <f t="shared" si="324"/>
        <v>0</v>
      </c>
      <c r="F468" s="113">
        <f t="shared" si="325"/>
        <v>0</v>
      </c>
      <c r="G468" s="113">
        <f t="shared" si="326"/>
        <v>0</v>
      </c>
      <c r="H468" s="113">
        <f t="shared" si="327"/>
        <v>0</v>
      </c>
      <c r="I468" s="113">
        <f t="shared" si="328"/>
        <v>0</v>
      </c>
      <c r="J468" s="113">
        <f t="shared" si="329"/>
        <v>0</v>
      </c>
      <c r="K468" s="113">
        <f t="shared" si="330"/>
        <v>0</v>
      </c>
      <c r="L468" s="76">
        <v>8</v>
      </c>
      <c r="M468" s="76">
        <v>8</v>
      </c>
      <c r="N468" s="76">
        <v>6</v>
      </c>
      <c r="O468" s="76">
        <v>6</v>
      </c>
      <c r="P468" s="76">
        <v>6</v>
      </c>
      <c r="Q468" s="76">
        <v>2</v>
      </c>
      <c r="R468" s="76">
        <v>1</v>
      </c>
      <c r="S468" s="17">
        <f t="shared" si="331"/>
        <v>0</v>
      </c>
      <c r="T468" s="113">
        <f t="shared" si="332"/>
        <v>0</v>
      </c>
      <c r="U468" s="113">
        <f t="shared" si="333"/>
        <v>0</v>
      </c>
      <c r="V468" s="113">
        <f t="shared" si="334"/>
        <v>0</v>
      </c>
      <c r="W468" s="113">
        <f t="shared" si="335"/>
        <v>0</v>
      </c>
      <c r="X468" s="113">
        <f t="shared" si="336"/>
        <v>0</v>
      </c>
      <c r="Y468" s="113">
        <f t="shared" si="337"/>
        <v>0</v>
      </c>
      <c r="Z468" s="113">
        <f t="shared" si="338"/>
        <v>0</v>
      </c>
      <c r="AA468" s="76">
        <v>5</v>
      </c>
      <c r="AB468" s="76">
        <v>6</v>
      </c>
      <c r="AC468" s="76">
        <v>8</v>
      </c>
      <c r="AD468" s="76">
        <v>2</v>
      </c>
      <c r="AE468" s="76">
        <v>2</v>
      </c>
      <c r="AF468" s="76">
        <v>3</v>
      </c>
      <c r="AG468" s="76">
        <v>8</v>
      </c>
      <c r="AH468" s="131">
        <f t="shared" si="339"/>
        <v>0</v>
      </c>
      <c r="AI468" s="131">
        <f t="shared" si="340"/>
        <v>0</v>
      </c>
      <c r="AJ468" s="131">
        <f t="shared" si="341"/>
        <v>0</v>
      </c>
      <c r="AK468" s="131">
        <f t="shared" si="342"/>
        <v>0</v>
      </c>
      <c r="AL468" s="131">
        <f t="shared" si="343"/>
        <v>0</v>
      </c>
      <c r="AM468" s="131">
        <f t="shared" si="344"/>
        <v>0</v>
      </c>
      <c r="AN468" s="131">
        <f t="shared" si="345"/>
        <v>0</v>
      </c>
      <c r="AO468" s="115" t="b">
        <f t="shared" si="346"/>
        <v>0</v>
      </c>
      <c r="AP468" s="115" t="b">
        <f t="shared" si="347"/>
        <v>0</v>
      </c>
      <c r="AQ468" s="115" t="b">
        <f t="shared" si="348"/>
        <v>0</v>
      </c>
      <c r="AR468" s="79">
        <f t="shared" si="349"/>
        <v>0</v>
      </c>
      <c r="AS468" s="79">
        <f t="shared" si="350"/>
        <v>0</v>
      </c>
      <c r="AT468" s="79">
        <f t="shared" si="351"/>
        <v>0</v>
      </c>
      <c r="AU468" s="79">
        <f t="shared" si="352"/>
        <v>0</v>
      </c>
      <c r="AV468" s="79">
        <f t="shared" si="353"/>
        <v>0</v>
      </c>
      <c r="AW468" s="79">
        <f t="shared" si="354"/>
        <v>0</v>
      </c>
      <c r="AX468" s="128">
        <f t="shared" si="355"/>
        <v>0</v>
      </c>
      <c r="AY468" s="128"/>
      <c r="AZ468" s="128"/>
      <c r="BA468" s="128">
        <f t="shared" si="356"/>
        <v>0</v>
      </c>
      <c r="BB468" s="128">
        <f t="shared" si="357"/>
        <v>0</v>
      </c>
      <c r="BC468" s="80">
        <f t="shared" si="361"/>
        <v>0</v>
      </c>
      <c r="BD468" s="80">
        <f t="shared" si="362"/>
        <v>0</v>
      </c>
      <c r="BE468" s="80">
        <f t="shared" si="363"/>
        <v>0</v>
      </c>
      <c r="BF468" s="80">
        <f t="shared" si="364"/>
        <v>0</v>
      </c>
      <c r="BG468" s="80">
        <f t="shared" si="365"/>
        <v>0</v>
      </c>
      <c r="BH468" s="80">
        <f t="shared" si="366"/>
        <v>0</v>
      </c>
      <c r="BI468" s="4">
        <f t="shared" si="358"/>
        <v>0</v>
      </c>
      <c r="BJ468" s="4">
        <f t="shared" si="359"/>
        <v>0</v>
      </c>
      <c r="BK468" s="4">
        <f t="shared" si="360"/>
        <v>0</v>
      </c>
      <c r="BL468" s="8" t="e">
        <f>VLOOKUP(CN468,'CIR Results'!$B$3:$L$42,2,FALSE)</f>
        <v>#N/A</v>
      </c>
      <c r="BM468" s="8" t="e">
        <f>VLOOKUP(CN468,'CIR Results'!$B$3:$L$42,3,FALSE)</f>
        <v>#N/A</v>
      </c>
      <c r="BN468" s="8" t="e">
        <f>VLOOKUP(CN468,'CIR Results'!$B$3:$L$42,4,FALSE)</f>
        <v>#N/A</v>
      </c>
      <c r="BO468" s="8" t="e">
        <f>VLOOKUP(CN468,'CIR Results'!$B$3:$L$42,5,FALSE)</f>
        <v>#N/A</v>
      </c>
      <c r="BP468" s="8" t="e">
        <f>VLOOKUP(CN468,'CIR Results'!$B$3:$L$42,6,FALSE)</f>
        <v>#N/A</v>
      </c>
      <c r="BQ468" s="8" t="e">
        <f>VLOOKUP(CN468,'CIR Results'!$B$3:$L$42,8,FALSE)</f>
        <v>#N/A</v>
      </c>
      <c r="BR468" s="8" t="e">
        <f>VLOOKUP(CN468,'CIR Results'!$B$3:$L$42,9,FALSE)</f>
        <v>#N/A</v>
      </c>
      <c r="BS468" s="8" t="e">
        <f>VLOOKUP(CN468,'CIR Results'!$B$3:$L$42,10,FALSE)</f>
        <v>#N/A</v>
      </c>
      <c r="BT468" s="8" t="e">
        <f>VLOOKUP(CN468,'CIR Results'!$B$3:$L$42,11,FALSE)</f>
        <v>#N/A</v>
      </c>
      <c r="BU468" s="136" t="e">
        <f>VLOOKUP(CN468,'CIR Team Info'!$B$5:$E$44,2,FALSE)</f>
        <v>#N/A</v>
      </c>
      <c r="BV468" s="136" t="e">
        <f>VLOOKUP(CN468,'CIR Team Info'!$B$5:$E$44,4,FALSE)</f>
        <v>#N/A</v>
      </c>
      <c r="BW468" s="136" t="str">
        <f t="shared" si="367"/>
        <v xml:space="preserve">0 0 0 </v>
      </c>
      <c r="BX468" s="168">
        <f>'Pit Scouting Data'!E427</f>
        <v>0</v>
      </c>
      <c r="BY468" s="168">
        <f>'Pit Scouting Data'!F427</f>
        <v>0</v>
      </c>
      <c r="BZ468" s="168">
        <f>'Pit Scouting Data'!G427</f>
        <v>0</v>
      </c>
      <c r="CA468" s="168">
        <f>'Pit Scouting Data'!H427</f>
        <v>0</v>
      </c>
      <c r="CB468" s="168">
        <f>'Pit Scouting Data'!I427</f>
        <v>0</v>
      </c>
      <c r="CC468" s="168">
        <f>'Pit Scouting Data'!J427</f>
        <v>0</v>
      </c>
      <c r="CD468" s="168">
        <f>'Pit Scouting Data'!K427</f>
        <v>0</v>
      </c>
      <c r="CE468" s="168">
        <f>'Pit Scouting Data'!L427</f>
        <v>0</v>
      </c>
      <c r="CF468" s="168">
        <f>'Pit Scouting Data'!M427</f>
        <v>0</v>
      </c>
      <c r="CG468" s="168">
        <f>'Pit Scouting Data'!N427</f>
        <v>0</v>
      </c>
      <c r="CH468" s="168">
        <f>'Pit Scouting Data'!O427</f>
        <v>0</v>
      </c>
      <c r="CI468" s="176">
        <f>'Pit Scouting Data'!P427</f>
        <v>0</v>
      </c>
      <c r="CJ468" s="176">
        <f>'Pit Scouting Data'!Q427</f>
        <v>0</v>
      </c>
      <c r="CK468" s="176">
        <f>'Pit Scouting Data'!R427</f>
        <v>0</v>
      </c>
      <c r="CL468" s="176">
        <f>'Pit Scouting Data'!S427</f>
        <v>0</v>
      </c>
      <c r="CM468" s="169">
        <f>'Pit Scouting Data'!A427</f>
        <v>0</v>
      </c>
      <c r="CN468" s="169">
        <f>'Pit Scouting Data'!B427</f>
        <v>0</v>
      </c>
      <c r="CO468" s="169">
        <f>'Pit Scouting Data'!C427</f>
        <v>0</v>
      </c>
      <c r="CP468" s="169">
        <f>'Pit Scouting Data'!D427</f>
        <v>0</v>
      </c>
      <c r="CQ468" s="169"/>
      <c r="CR468" s="169"/>
      <c r="CS468" s="169"/>
      <c r="CT468" s="169"/>
      <c r="CU468" s="169"/>
      <c r="CV468" s="169"/>
      <c r="CW468" s="169"/>
      <c r="CX468" s="169"/>
      <c r="CY468" s="169"/>
      <c r="CZ468" s="169"/>
      <c r="DA468" s="169"/>
      <c r="DB468" s="169"/>
      <c r="DC468" s="169"/>
      <c r="DD468" s="169"/>
      <c r="DE468" s="169"/>
      <c r="DF468" s="169"/>
      <c r="DG468" s="169"/>
      <c r="DH468" s="169"/>
      <c r="DI468" s="169"/>
      <c r="DJ468" s="2"/>
      <c r="DK468" s="2"/>
      <c r="DL468" s="2"/>
      <c r="DM468" s="2"/>
      <c r="DN468" s="2"/>
      <c r="DO468" s="2"/>
      <c r="DP468" s="169"/>
      <c r="DQ468" s="169"/>
      <c r="DR468" s="169"/>
      <c r="DS468" s="169"/>
      <c r="DT468" s="169"/>
      <c r="DU468" s="169"/>
      <c r="DV468" s="169"/>
      <c r="DW468" s="37"/>
      <c r="DX468" s="37"/>
      <c r="DZ468" s="153"/>
    </row>
    <row r="469" spans="1:130" s="164" customFormat="1" hidden="1" x14ac:dyDescent="0.25">
      <c r="A469" s="153">
        <f t="shared" si="322"/>
        <v>0</v>
      </c>
      <c r="B469" s="39"/>
      <c r="C469" s="39"/>
      <c r="D469" s="17">
        <f t="shared" si="323"/>
        <v>0</v>
      </c>
      <c r="E469" s="113">
        <f t="shared" si="324"/>
        <v>0</v>
      </c>
      <c r="F469" s="113">
        <f t="shared" si="325"/>
        <v>0</v>
      </c>
      <c r="G469" s="113">
        <f t="shared" si="326"/>
        <v>0</v>
      </c>
      <c r="H469" s="113">
        <f t="shared" si="327"/>
        <v>0</v>
      </c>
      <c r="I469" s="113">
        <f t="shared" si="328"/>
        <v>0</v>
      </c>
      <c r="J469" s="113">
        <f t="shared" si="329"/>
        <v>0</v>
      </c>
      <c r="K469" s="113">
        <f t="shared" si="330"/>
        <v>0</v>
      </c>
      <c r="L469" s="76">
        <v>8</v>
      </c>
      <c r="M469" s="76">
        <v>8</v>
      </c>
      <c r="N469" s="76">
        <v>6</v>
      </c>
      <c r="O469" s="76">
        <v>6</v>
      </c>
      <c r="P469" s="76">
        <v>6</v>
      </c>
      <c r="Q469" s="76">
        <v>2</v>
      </c>
      <c r="R469" s="76">
        <v>1</v>
      </c>
      <c r="S469" s="17">
        <f t="shared" si="331"/>
        <v>0</v>
      </c>
      <c r="T469" s="113">
        <f t="shared" si="332"/>
        <v>0</v>
      </c>
      <c r="U469" s="113">
        <f t="shared" si="333"/>
        <v>0</v>
      </c>
      <c r="V469" s="113">
        <f t="shared" si="334"/>
        <v>0</v>
      </c>
      <c r="W469" s="113">
        <f t="shared" si="335"/>
        <v>0</v>
      </c>
      <c r="X469" s="113">
        <f t="shared" si="336"/>
        <v>0</v>
      </c>
      <c r="Y469" s="113">
        <f t="shared" si="337"/>
        <v>0</v>
      </c>
      <c r="Z469" s="113">
        <f t="shared" si="338"/>
        <v>0</v>
      </c>
      <c r="AA469" s="76">
        <v>5</v>
      </c>
      <c r="AB469" s="76">
        <v>6</v>
      </c>
      <c r="AC469" s="76">
        <v>8</v>
      </c>
      <c r="AD469" s="76">
        <v>2</v>
      </c>
      <c r="AE469" s="76">
        <v>2</v>
      </c>
      <c r="AF469" s="76">
        <v>3</v>
      </c>
      <c r="AG469" s="76">
        <v>8</v>
      </c>
      <c r="AH469" s="131">
        <f t="shared" si="339"/>
        <v>0</v>
      </c>
      <c r="AI469" s="131">
        <f t="shared" si="340"/>
        <v>0</v>
      </c>
      <c r="AJ469" s="131">
        <f t="shared" si="341"/>
        <v>0</v>
      </c>
      <c r="AK469" s="131">
        <f t="shared" si="342"/>
        <v>0</v>
      </c>
      <c r="AL469" s="131">
        <f t="shared" si="343"/>
        <v>0</v>
      </c>
      <c r="AM469" s="131">
        <f t="shared" si="344"/>
        <v>0</v>
      </c>
      <c r="AN469" s="131">
        <f t="shared" si="345"/>
        <v>0</v>
      </c>
      <c r="AO469" s="115" t="b">
        <f t="shared" si="346"/>
        <v>0</v>
      </c>
      <c r="AP469" s="115" t="b">
        <f t="shared" si="347"/>
        <v>0</v>
      </c>
      <c r="AQ469" s="115" t="b">
        <f t="shared" si="348"/>
        <v>0</v>
      </c>
      <c r="AR469" s="79">
        <f t="shared" si="349"/>
        <v>0</v>
      </c>
      <c r="AS469" s="79">
        <f t="shared" si="350"/>
        <v>0</v>
      </c>
      <c r="AT469" s="79">
        <f t="shared" si="351"/>
        <v>0</v>
      </c>
      <c r="AU469" s="79">
        <f t="shared" si="352"/>
        <v>0</v>
      </c>
      <c r="AV469" s="79">
        <f t="shared" si="353"/>
        <v>0</v>
      </c>
      <c r="AW469" s="79">
        <f t="shared" si="354"/>
        <v>0</v>
      </c>
      <c r="AX469" s="128">
        <f t="shared" si="355"/>
        <v>0</v>
      </c>
      <c r="AY469" s="128"/>
      <c r="AZ469" s="128"/>
      <c r="BA469" s="128">
        <f t="shared" si="356"/>
        <v>0</v>
      </c>
      <c r="BB469" s="128">
        <f t="shared" si="357"/>
        <v>0</v>
      </c>
      <c r="BC469" s="80">
        <f t="shared" si="361"/>
        <v>0</v>
      </c>
      <c r="BD469" s="80">
        <f t="shared" si="362"/>
        <v>0</v>
      </c>
      <c r="BE469" s="80">
        <f t="shared" si="363"/>
        <v>0</v>
      </c>
      <c r="BF469" s="80">
        <f t="shared" si="364"/>
        <v>0</v>
      </c>
      <c r="BG469" s="80">
        <f t="shared" si="365"/>
        <v>0</v>
      </c>
      <c r="BH469" s="80">
        <f t="shared" si="366"/>
        <v>0</v>
      </c>
      <c r="BI469" s="4">
        <f t="shared" si="358"/>
        <v>0</v>
      </c>
      <c r="BJ469" s="4">
        <f t="shared" si="359"/>
        <v>0</v>
      </c>
      <c r="BK469" s="4">
        <f t="shared" si="360"/>
        <v>0</v>
      </c>
      <c r="BL469" s="8" t="e">
        <f>VLOOKUP(CN469,'CIR Results'!$B$3:$L$42,2,FALSE)</f>
        <v>#N/A</v>
      </c>
      <c r="BM469" s="8" t="e">
        <f>VLOOKUP(CN469,'CIR Results'!$B$3:$L$42,3,FALSE)</f>
        <v>#N/A</v>
      </c>
      <c r="BN469" s="8" t="e">
        <f>VLOOKUP(CN469,'CIR Results'!$B$3:$L$42,4,FALSE)</f>
        <v>#N/A</v>
      </c>
      <c r="BO469" s="8" t="e">
        <f>VLOOKUP(CN469,'CIR Results'!$B$3:$L$42,5,FALSE)</f>
        <v>#N/A</v>
      </c>
      <c r="BP469" s="8" t="e">
        <f>VLOOKUP(CN469,'CIR Results'!$B$3:$L$42,6,FALSE)</f>
        <v>#N/A</v>
      </c>
      <c r="BQ469" s="8" t="e">
        <f>VLOOKUP(CN469,'CIR Results'!$B$3:$L$42,8,FALSE)</f>
        <v>#N/A</v>
      </c>
      <c r="BR469" s="8" t="e">
        <f>VLOOKUP(CN469,'CIR Results'!$B$3:$L$42,9,FALSE)</f>
        <v>#N/A</v>
      </c>
      <c r="BS469" s="8" t="e">
        <f>VLOOKUP(CN469,'CIR Results'!$B$3:$L$42,10,FALSE)</f>
        <v>#N/A</v>
      </c>
      <c r="BT469" s="8" t="e">
        <f>VLOOKUP(CN469,'CIR Results'!$B$3:$L$42,11,FALSE)</f>
        <v>#N/A</v>
      </c>
      <c r="BU469" s="136" t="e">
        <f>VLOOKUP(CN469,'CIR Team Info'!$B$5:$E$44,2,FALSE)</f>
        <v>#N/A</v>
      </c>
      <c r="BV469" s="136" t="e">
        <f>VLOOKUP(CN469,'CIR Team Info'!$B$5:$E$44,4,FALSE)</f>
        <v>#N/A</v>
      </c>
      <c r="BW469" s="136" t="str">
        <f t="shared" si="367"/>
        <v xml:space="preserve">0 0 0 </v>
      </c>
      <c r="BX469" s="168">
        <f>'Pit Scouting Data'!E428</f>
        <v>0</v>
      </c>
      <c r="BY469" s="168">
        <f>'Pit Scouting Data'!F428</f>
        <v>0</v>
      </c>
      <c r="BZ469" s="168">
        <f>'Pit Scouting Data'!G428</f>
        <v>0</v>
      </c>
      <c r="CA469" s="168">
        <f>'Pit Scouting Data'!H428</f>
        <v>0</v>
      </c>
      <c r="CB469" s="168">
        <f>'Pit Scouting Data'!I428</f>
        <v>0</v>
      </c>
      <c r="CC469" s="168">
        <f>'Pit Scouting Data'!J428</f>
        <v>0</v>
      </c>
      <c r="CD469" s="168">
        <f>'Pit Scouting Data'!K428</f>
        <v>0</v>
      </c>
      <c r="CE469" s="168">
        <f>'Pit Scouting Data'!L428</f>
        <v>0</v>
      </c>
      <c r="CF469" s="168">
        <f>'Pit Scouting Data'!M428</f>
        <v>0</v>
      </c>
      <c r="CG469" s="168">
        <f>'Pit Scouting Data'!N428</f>
        <v>0</v>
      </c>
      <c r="CH469" s="168">
        <f>'Pit Scouting Data'!O428</f>
        <v>0</v>
      </c>
      <c r="CI469" s="176">
        <f>'Pit Scouting Data'!P428</f>
        <v>0</v>
      </c>
      <c r="CJ469" s="176">
        <f>'Pit Scouting Data'!Q428</f>
        <v>0</v>
      </c>
      <c r="CK469" s="176">
        <f>'Pit Scouting Data'!R428</f>
        <v>0</v>
      </c>
      <c r="CL469" s="176">
        <f>'Pit Scouting Data'!S428</f>
        <v>0</v>
      </c>
      <c r="CM469" s="169">
        <f>'Pit Scouting Data'!A428</f>
        <v>0</v>
      </c>
      <c r="CN469" s="169">
        <f>'Pit Scouting Data'!B428</f>
        <v>0</v>
      </c>
      <c r="CO469" s="169">
        <f>'Pit Scouting Data'!C428</f>
        <v>0</v>
      </c>
      <c r="CP469" s="169">
        <f>'Pit Scouting Data'!D428</f>
        <v>0</v>
      </c>
      <c r="CQ469" s="169"/>
      <c r="CR469" s="169"/>
      <c r="CS469" s="169"/>
      <c r="CT469" s="169"/>
      <c r="CU469" s="169"/>
      <c r="CV469" s="169"/>
      <c r="CW469" s="169"/>
      <c r="CX469" s="169"/>
      <c r="CY469" s="169"/>
      <c r="CZ469" s="169"/>
      <c r="DA469" s="169"/>
      <c r="DB469" s="169"/>
      <c r="DC469" s="169"/>
      <c r="DD469" s="169"/>
      <c r="DE469" s="169"/>
      <c r="DF469" s="169"/>
      <c r="DG469" s="169"/>
      <c r="DH469" s="169"/>
      <c r="DI469" s="169"/>
      <c r="DJ469" s="2"/>
      <c r="DK469" s="2"/>
      <c r="DL469" s="2"/>
      <c r="DM469" s="2"/>
      <c r="DN469" s="2"/>
      <c r="DO469" s="2"/>
      <c r="DP469" s="169"/>
      <c r="DQ469" s="169"/>
      <c r="DR469" s="169"/>
      <c r="DS469" s="169"/>
      <c r="DT469" s="169"/>
      <c r="DU469" s="169"/>
      <c r="DV469" s="169"/>
      <c r="DW469" s="37"/>
      <c r="DX469" s="37"/>
      <c r="DZ469" s="153"/>
    </row>
    <row r="470" spans="1:130" s="164" customFormat="1" hidden="1" x14ac:dyDescent="0.25">
      <c r="A470" s="153">
        <f t="shared" si="322"/>
        <v>0</v>
      </c>
      <c r="B470" s="39"/>
      <c r="C470" s="39"/>
      <c r="D470" s="17">
        <f t="shared" si="323"/>
        <v>0</v>
      </c>
      <c r="E470" s="113">
        <f t="shared" si="324"/>
        <v>0</v>
      </c>
      <c r="F470" s="113">
        <f t="shared" si="325"/>
        <v>0</v>
      </c>
      <c r="G470" s="113">
        <f t="shared" si="326"/>
        <v>0</v>
      </c>
      <c r="H470" s="113">
        <f t="shared" si="327"/>
        <v>0</v>
      </c>
      <c r="I470" s="113">
        <f t="shared" si="328"/>
        <v>0</v>
      </c>
      <c r="J470" s="113">
        <f t="shared" si="329"/>
        <v>0</v>
      </c>
      <c r="K470" s="113">
        <f t="shared" si="330"/>
        <v>0</v>
      </c>
      <c r="L470" s="76">
        <v>8</v>
      </c>
      <c r="M470" s="76">
        <v>8</v>
      </c>
      <c r="N470" s="76">
        <v>6</v>
      </c>
      <c r="O470" s="76">
        <v>6</v>
      </c>
      <c r="P470" s="76">
        <v>6</v>
      </c>
      <c r="Q470" s="76">
        <v>2</v>
      </c>
      <c r="R470" s="76">
        <v>1</v>
      </c>
      <c r="S470" s="17">
        <f t="shared" si="331"/>
        <v>0</v>
      </c>
      <c r="T470" s="113">
        <f t="shared" si="332"/>
        <v>0</v>
      </c>
      <c r="U470" s="113">
        <f t="shared" si="333"/>
        <v>0</v>
      </c>
      <c r="V470" s="113">
        <f t="shared" si="334"/>
        <v>0</v>
      </c>
      <c r="W470" s="113">
        <f t="shared" si="335"/>
        <v>0</v>
      </c>
      <c r="X470" s="113">
        <f t="shared" si="336"/>
        <v>0</v>
      </c>
      <c r="Y470" s="113">
        <f t="shared" si="337"/>
        <v>0</v>
      </c>
      <c r="Z470" s="113">
        <f t="shared" si="338"/>
        <v>0</v>
      </c>
      <c r="AA470" s="76">
        <v>5</v>
      </c>
      <c r="AB470" s="76">
        <v>6</v>
      </c>
      <c r="AC470" s="76">
        <v>8</v>
      </c>
      <c r="AD470" s="76">
        <v>2</v>
      </c>
      <c r="AE470" s="76">
        <v>2</v>
      </c>
      <c r="AF470" s="76">
        <v>3</v>
      </c>
      <c r="AG470" s="76">
        <v>8</v>
      </c>
      <c r="AH470" s="131">
        <f t="shared" si="339"/>
        <v>0</v>
      </c>
      <c r="AI470" s="131">
        <f t="shared" si="340"/>
        <v>0</v>
      </c>
      <c r="AJ470" s="131">
        <f t="shared" si="341"/>
        <v>0</v>
      </c>
      <c r="AK470" s="131">
        <f t="shared" si="342"/>
        <v>0</v>
      </c>
      <c r="AL470" s="131">
        <f t="shared" si="343"/>
        <v>0</v>
      </c>
      <c r="AM470" s="131">
        <f t="shared" si="344"/>
        <v>0</v>
      </c>
      <c r="AN470" s="131">
        <f t="shared" si="345"/>
        <v>0</v>
      </c>
      <c r="AO470" s="115" t="b">
        <f t="shared" si="346"/>
        <v>0</v>
      </c>
      <c r="AP470" s="115" t="b">
        <f t="shared" si="347"/>
        <v>0</v>
      </c>
      <c r="AQ470" s="115" t="b">
        <f t="shared" si="348"/>
        <v>0</v>
      </c>
      <c r="AR470" s="79">
        <f t="shared" si="349"/>
        <v>0</v>
      </c>
      <c r="AS470" s="79">
        <f t="shared" si="350"/>
        <v>0</v>
      </c>
      <c r="AT470" s="79">
        <f t="shared" si="351"/>
        <v>0</v>
      </c>
      <c r="AU470" s="79">
        <f t="shared" si="352"/>
        <v>0</v>
      </c>
      <c r="AV470" s="79">
        <f t="shared" si="353"/>
        <v>0</v>
      </c>
      <c r="AW470" s="79">
        <f t="shared" si="354"/>
        <v>0</v>
      </c>
      <c r="AX470" s="128">
        <f t="shared" si="355"/>
        <v>0</v>
      </c>
      <c r="AY470" s="128"/>
      <c r="AZ470" s="128"/>
      <c r="BA470" s="128">
        <f t="shared" si="356"/>
        <v>0</v>
      </c>
      <c r="BB470" s="128">
        <f t="shared" si="357"/>
        <v>0</v>
      </c>
      <c r="BC470" s="80">
        <f t="shared" si="361"/>
        <v>0</v>
      </c>
      <c r="BD470" s="80">
        <f t="shared" si="362"/>
        <v>0</v>
      </c>
      <c r="BE470" s="80">
        <f t="shared" si="363"/>
        <v>0</v>
      </c>
      <c r="BF470" s="80">
        <f t="shared" si="364"/>
        <v>0</v>
      </c>
      <c r="BG470" s="80">
        <f t="shared" si="365"/>
        <v>0</v>
      </c>
      <c r="BH470" s="80">
        <f t="shared" si="366"/>
        <v>0</v>
      </c>
      <c r="BI470" s="4">
        <f t="shared" si="358"/>
        <v>0</v>
      </c>
      <c r="BJ470" s="4">
        <f t="shared" si="359"/>
        <v>0</v>
      </c>
      <c r="BK470" s="4">
        <f t="shared" si="360"/>
        <v>0</v>
      </c>
      <c r="BL470" s="8" t="e">
        <f>VLOOKUP(CN470,'CIR Results'!$B$3:$L$42,2,FALSE)</f>
        <v>#N/A</v>
      </c>
      <c r="BM470" s="8" t="e">
        <f>VLOOKUP(CN470,'CIR Results'!$B$3:$L$42,3,FALSE)</f>
        <v>#N/A</v>
      </c>
      <c r="BN470" s="8" t="e">
        <f>VLOOKUP(CN470,'CIR Results'!$B$3:$L$42,4,FALSE)</f>
        <v>#N/A</v>
      </c>
      <c r="BO470" s="8" t="e">
        <f>VLOOKUP(CN470,'CIR Results'!$B$3:$L$42,5,FALSE)</f>
        <v>#N/A</v>
      </c>
      <c r="BP470" s="8" t="e">
        <f>VLOOKUP(CN470,'CIR Results'!$B$3:$L$42,6,FALSE)</f>
        <v>#N/A</v>
      </c>
      <c r="BQ470" s="8" t="e">
        <f>VLOOKUP(CN470,'CIR Results'!$B$3:$L$42,8,FALSE)</f>
        <v>#N/A</v>
      </c>
      <c r="BR470" s="8" t="e">
        <f>VLOOKUP(CN470,'CIR Results'!$B$3:$L$42,9,FALSE)</f>
        <v>#N/A</v>
      </c>
      <c r="BS470" s="8" t="e">
        <f>VLOOKUP(CN470,'CIR Results'!$B$3:$L$42,10,FALSE)</f>
        <v>#N/A</v>
      </c>
      <c r="BT470" s="8" t="e">
        <f>VLOOKUP(CN470,'CIR Results'!$B$3:$L$42,11,FALSE)</f>
        <v>#N/A</v>
      </c>
      <c r="BU470" s="136" t="e">
        <f>VLOOKUP(CN470,'CIR Team Info'!$B$5:$E$44,2,FALSE)</f>
        <v>#N/A</v>
      </c>
      <c r="BV470" s="136" t="e">
        <f>VLOOKUP(CN470,'CIR Team Info'!$B$5:$E$44,4,FALSE)</f>
        <v>#N/A</v>
      </c>
      <c r="BW470" s="136" t="str">
        <f t="shared" si="367"/>
        <v xml:space="preserve">0 0 0 </v>
      </c>
      <c r="BX470" s="168">
        <f>'Pit Scouting Data'!E429</f>
        <v>0</v>
      </c>
      <c r="BY470" s="168">
        <f>'Pit Scouting Data'!F429</f>
        <v>0</v>
      </c>
      <c r="BZ470" s="168">
        <f>'Pit Scouting Data'!G429</f>
        <v>0</v>
      </c>
      <c r="CA470" s="168">
        <f>'Pit Scouting Data'!H429</f>
        <v>0</v>
      </c>
      <c r="CB470" s="168">
        <f>'Pit Scouting Data'!I429</f>
        <v>0</v>
      </c>
      <c r="CC470" s="168">
        <f>'Pit Scouting Data'!J429</f>
        <v>0</v>
      </c>
      <c r="CD470" s="168">
        <f>'Pit Scouting Data'!K429</f>
        <v>0</v>
      </c>
      <c r="CE470" s="168">
        <f>'Pit Scouting Data'!L429</f>
        <v>0</v>
      </c>
      <c r="CF470" s="168">
        <f>'Pit Scouting Data'!M429</f>
        <v>0</v>
      </c>
      <c r="CG470" s="168">
        <f>'Pit Scouting Data'!N429</f>
        <v>0</v>
      </c>
      <c r="CH470" s="168">
        <f>'Pit Scouting Data'!O429</f>
        <v>0</v>
      </c>
      <c r="CI470" s="176">
        <f>'Pit Scouting Data'!P429</f>
        <v>0</v>
      </c>
      <c r="CJ470" s="176">
        <f>'Pit Scouting Data'!Q429</f>
        <v>0</v>
      </c>
      <c r="CK470" s="176">
        <f>'Pit Scouting Data'!R429</f>
        <v>0</v>
      </c>
      <c r="CL470" s="176">
        <f>'Pit Scouting Data'!S429</f>
        <v>0</v>
      </c>
      <c r="CM470" s="169">
        <f>'Pit Scouting Data'!A429</f>
        <v>0</v>
      </c>
      <c r="CN470" s="169">
        <f>'Pit Scouting Data'!B429</f>
        <v>0</v>
      </c>
      <c r="CO470" s="169">
        <f>'Pit Scouting Data'!C429</f>
        <v>0</v>
      </c>
      <c r="CP470" s="169">
        <f>'Pit Scouting Data'!D429</f>
        <v>0</v>
      </c>
      <c r="CQ470" s="169"/>
      <c r="CR470" s="169"/>
      <c r="CS470" s="169"/>
      <c r="CT470" s="169"/>
      <c r="CU470" s="169"/>
      <c r="CV470" s="169"/>
      <c r="CW470" s="169"/>
      <c r="CX470" s="169"/>
      <c r="CY470" s="169"/>
      <c r="CZ470" s="169"/>
      <c r="DA470" s="169"/>
      <c r="DB470" s="169"/>
      <c r="DC470" s="169"/>
      <c r="DD470" s="169"/>
      <c r="DE470" s="169"/>
      <c r="DF470" s="169"/>
      <c r="DG470" s="169"/>
      <c r="DH470" s="169"/>
      <c r="DI470" s="169"/>
      <c r="DJ470" s="2"/>
      <c r="DK470" s="2"/>
      <c r="DL470" s="2"/>
      <c r="DM470" s="2"/>
      <c r="DN470" s="2"/>
      <c r="DO470" s="2"/>
      <c r="DP470" s="169"/>
      <c r="DQ470" s="169"/>
      <c r="DR470" s="169"/>
      <c r="DS470" s="169"/>
      <c r="DT470" s="169"/>
      <c r="DU470" s="169"/>
      <c r="DV470" s="169"/>
      <c r="DW470" s="37"/>
      <c r="DX470" s="37"/>
      <c r="DZ470" s="153"/>
    </row>
    <row r="471" spans="1:130" s="164" customFormat="1" hidden="1" x14ac:dyDescent="0.25">
      <c r="A471" s="153">
        <f t="shared" si="322"/>
        <v>0</v>
      </c>
      <c r="B471" s="39"/>
      <c r="C471" s="39"/>
      <c r="D471" s="17">
        <f t="shared" si="323"/>
        <v>0</v>
      </c>
      <c r="E471" s="113">
        <f t="shared" si="324"/>
        <v>0</v>
      </c>
      <c r="F471" s="113">
        <f t="shared" si="325"/>
        <v>0</v>
      </c>
      <c r="G471" s="113">
        <f t="shared" si="326"/>
        <v>0</v>
      </c>
      <c r="H471" s="113">
        <f t="shared" si="327"/>
        <v>0</v>
      </c>
      <c r="I471" s="113">
        <f t="shared" si="328"/>
        <v>0</v>
      </c>
      <c r="J471" s="113">
        <f t="shared" si="329"/>
        <v>0</v>
      </c>
      <c r="K471" s="113">
        <f t="shared" si="330"/>
        <v>0</v>
      </c>
      <c r="L471" s="76">
        <v>8</v>
      </c>
      <c r="M471" s="76">
        <v>8</v>
      </c>
      <c r="N471" s="76">
        <v>6</v>
      </c>
      <c r="O471" s="76">
        <v>6</v>
      </c>
      <c r="P471" s="76">
        <v>6</v>
      </c>
      <c r="Q471" s="76">
        <v>2</v>
      </c>
      <c r="R471" s="76">
        <v>1</v>
      </c>
      <c r="S471" s="17">
        <f t="shared" si="331"/>
        <v>0</v>
      </c>
      <c r="T471" s="113">
        <f t="shared" si="332"/>
        <v>0</v>
      </c>
      <c r="U471" s="113">
        <f t="shared" si="333"/>
        <v>0</v>
      </c>
      <c r="V471" s="113">
        <f t="shared" si="334"/>
        <v>0</v>
      </c>
      <c r="W471" s="113">
        <f t="shared" si="335"/>
        <v>0</v>
      </c>
      <c r="X471" s="113">
        <f t="shared" si="336"/>
        <v>0</v>
      </c>
      <c r="Y471" s="113">
        <f t="shared" si="337"/>
        <v>0</v>
      </c>
      <c r="Z471" s="113">
        <f t="shared" si="338"/>
        <v>0</v>
      </c>
      <c r="AA471" s="76">
        <v>5</v>
      </c>
      <c r="AB471" s="76">
        <v>6</v>
      </c>
      <c r="AC471" s="76">
        <v>8</v>
      </c>
      <c r="AD471" s="76">
        <v>2</v>
      </c>
      <c r="AE471" s="76">
        <v>2</v>
      </c>
      <c r="AF471" s="76">
        <v>3</v>
      </c>
      <c r="AG471" s="76">
        <v>8</v>
      </c>
      <c r="AH471" s="131">
        <f t="shared" si="339"/>
        <v>0</v>
      </c>
      <c r="AI471" s="131">
        <f t="shared" si="340"/>
        <v>0</v>
      </c>
      <c r="AJ471" s="131">
        <f t="shared" si="341"/>
        <v>0</v>
      </c>
      <c r="AK471" s="131">
        <f t="shared" si="342"/>
        <v>0</v>
      </c>
      <c r="AL471" s="131">
        <f t="shared" si="343"/>
        <v>0</v>
      </c>
      <c r="AM471" s="131">
        <f t="shared" si="344"/>
        <v>0</v>
      </c>
      <c r="AN471" s="131">
        <f t="shared" si="345"/>
        <v>0</v>
      </c>
      <c r="AO471" s="115" t="b">
        <f t="shared" si="346"/>
        <v>0</v>
      </c>
      <c r="AP471" s="115" t="b">
        <f t="shared" si="347"/>
        <v>0</v>
      </c>
      <c r="AQ471" s="115" t="b">
        <f t="shared" si="348"/>
        <v>0</v>
      </c>
      <c r="AR471" s="79">
        <f t="shared" si="349"/>
        <v>0</v>
      </c>
      <c r="AS471" s="79">
        <f t="shared" si="350"/>
        <v>0</v>
      </c>
      <c r="AT471" s="79">
        <f t="shared" si="351"/>
        <v>0</v>
      </c>
      <c r="AU471" s="79">
        <f t="shared" si="352"/>
        <v>0</v>
      </c>
      <c r="AV471" s="79">
        <f t="shared" si="353"/>
        <v>0</v>
      </c>
      <c r="AW471" s="79">
        <f t="shared" si="354"/>
        <v>0</v>
      </c>
      <c r="AX471" s="128">
        <f t="shared" si="355"/>
        <v>0</v>
      </c>
      <c r="AY471" s="128"/>
      <c r="AZ471" s="128"/>
      <c r="BA471" s="128">
        <f t="shared" si="356"/>
        <v>0</v>
      </c>
      <c r="BB471" s="128">
        <f t="shared" si="357"/>
        <v>0</v>
      </c>
      <c r="BC471" s="80">
        <f t="shared" si="361"/>
        <v>0</v>
      </c>
      <c r="BD471" s="80">
        <f t="shared" si="362"/>
        <v>0</v>
      </c>
      <c r="BE471" s="80">
        <f t="shared" si="363"/>
        <v>0</v>
      </c>
      <c r="BF471" s="80">
        <f t="shared" si="364"/>
        <v>0</v>
      </c>
      <c r="BG471" s="80">
        <f t="shared" si="365"/>
        <v>0</v>
      </c>
      <c r="BH471" s="80">
        <f t="shared" si="366"/>
        <v>0</v>
      </c>
      <c r="BI471" s="4">
        <f t="shared" si="358"/>
        <v>0</v>
      </c>
      <c r="BJ471" s="4">
        <f t="shared" si="359"/>
        <v>0</v>
      </c>
      <c r="BK471" s="4">
        <f t="shared" si="360"/>
        <v>0</v>
      </c>
      <c r="BL471" s="8" t="e">
        <f>VLOOKUP(CN471,'CIR Results'!$B$3:$L$42,2,FALSE)</f>
        <v>#N/A</v>
      </c>
      <c r="BM471" s="8" t="e">
        <f>VLOOKUP(CN471,'CIR Results'!$B$3:$L$42,3,FALSE)</f>
        <v>#N/A</v>
      </c>
      <c r="BN471" s="8" t="e">
        <f>VLOOKUP(CN471,'CIR Results'!$B$3:$L$42,4,FALSE)</f>
        <v>#N/A</v>
      </c>
      <c r="BO471" s="8" t="e">
        <f>VLOOKUP(CN471,'CIR Results'!$B$3:$L$42,5,FALSE)</f>
        <v>#N/A</v>
      </c>
      <c r="BP471" s="8" t="e">
        <f>VLOOKUP(CN471,'CIR Results'!$B$3:$L$42,6,FALSE)</f>
        <v>#N/A</v>
      </c>
      <c r="BQ471" s="8" t="e">
        <f>VLOOKUP(CN471,'CIR Results'!$B$3:$L$42,8,FALSE)</f>
        <v>#N/A</v>
      </c>
      <c r="BR471" s="8" t="e">
        <f>VLOOKUP(CN471,'CIR Results'!$B$3:$L$42,9,FALSE)</f>
        <v>#N/A</v>
      </c>
      <c r="BS471" s="8" t="e">
        <f>VLOOKUP(CN471,'CIR Results'!$B$3:$L$42,10,FALSE)</f>
        <v>#N/A</v>
      </c>
      <c r="BT471" s="8" t="e">
        <f>VLOOKUP(CN471,'CIR Results'!$B$3:$L$42,11,FALSE)</f>
        <v>#N/A</v>
      </c>
      <c r="BU471" s="136" t="e">
        <f>VLOOKUP(CN471,'CIR Team Info'!$B$5:$E$44,2,FALSE)</f>
        <v>#N/A</v>
      </c>
      <c r="BV471" s="136" t="e">
        <f>VLOOKUP(CN471,'CIR Team Info'!$B$5:$E$44,4,FALSE)</f>
        <v>#N/A</v>
      </c>
      <c r="BW471" s="136" t="str">
        <f t="shared" si="367"/>
        <v xml:space="preserve">0 0 0 </v>
      </c>
      <c r="BX471" s="168">
        <f>'Pit Scouting Data'!E430</f>
        <v>0</v>
      </c>
      <c r="BY471" s="168">
        <f>'Pit Scouting Data'!F430</f>
        <v>0</v>
      </c>
      <c r="BZ471" s="168">
        <f>'Pit Scouting Data'!G430</f>
        <v>0</v>
      </c>
      <c r="CA471" s="168">
        <f>'Pit Scouting Data'!H430</f>
        <v>0</v>
      </c>
      <c r="CB471" s="168">
        <f>'Pit Scouting Data'!I430</f>
        <v>0</v>
      </c>
      <c r="CC471" s="168">
        <f>'Pit Scouting Data'!J430</f>
        <v>0</v>
      </c>
      <c r="CD471" s="168">
        <f>'Pit Scouting Data'!K430</f>
        <v>0</v>
      </c>
      <c r="CE471" s="168">
        <f>'Pit Scouting Data'!L430</f>
        <v>0</v>
      </c>
      <c r="CF471" s="168">
        <f>'Pit Scouting Data'!M430</f>
        <v>0</v>
      </c>
      <c r="CG471" s="168">
        <f>'Pit Scouting Data'!N430</f>
        <v>0</v>
      </c>
      <c r="CH471" s="168">
        <f>'Pit Scouting Data'!O430</f>
        <v>0</v>
      </c>
      <c r="CI471" s="176">
        <f>'Pit Scouting Data'!P430</f>
        <v>0</v>
      </c>
      <c r="CJ471" s="176">
        <f>'Pit Scouting Data'!Q430</f>
        <v>0</v>
      </c>
      <c r="CK471" s="176">
        <f>'Pit Scouting Data'!R430</f>
        <v>0</v>
      </c>
      <c r="CL471" s="176">
        <f>'Pit Scouting Data'!S430</f>
        <v>0</v>
      </c>
      <c r="CM471" s="169">
        <f>'Pit Scouting Data'!A430</f>
        <v>0</v>
      </c>
      <c r="CN471" s="169">
        <f>'Pit Scouting Data'!B430</f>
        <v>0</v>
      </c>
      <c r="CO471" s="169">
        <f>'Pit Scouting Data'!C430</f>
        <v>0</v>
      </c>
      <c r="CP471" s="169">
        <f>'Pit Scouting Data'!D430</f>
        <v>0</v>
      </c>
      <c r="CQ471" s="169"/>
      <c r="CR471" s="169"/>
      <c r="CS471" s="169"/>
      <c r="CT471" s="169"/>
      <c r="CU471" s="169"/>
      <c r="CV471" s="169"/>
      <c r="CW471" s="169"/>
      <c r="CX471" s="169"/>
      <c r="CY471" s="169"/>
      <c r="CZ471" s="169"/>
      <c r="DA471" s="169"/>
      <c r="DB471" s="169"/>
      <c r="DC471" s="169"/>
      <c r="DD471" s="169"/>
      <c r="DE471" s="169"/>
      <c r="DF471" s="169"/>
      <c r="DG471" s="169"/>
      <c r="DH471" s="169"/>
      <c r="DI471" s="169"/>
      <c r="DJ471" s="2"/>
      <c r="DK471" s="2"/>
      <c r="DL471" s="2"/>
      <c r="DM471" s="2"/>
      <c r="DN471" s="2"/>
      <c r="DO471" s="2"/>
      <c r="DP471" s="169"/>
      <c r="DQ471" s="169"/>
      <c r="DR471" s="169"/>
      <c r="DS471" s="169"/>
      <c r="DT471" s="169"/>
      <c r="DU471" s="169"/>
      <c r="DV471" s="169"/>
      <c r="DW471" s="37"/>
      <c r="DX471" s="37"/>
      <c r="DZ471" s="153"/>
    </row>
    <row r="472" spans="1:130" s="164" customFormat="1" hidden="1" x14ac:dyDescent="0.25">
      <c r="A472" s="153">
        <f t="shared" si="322"/>
        <v>0</v>
      </c>
      <c r="B472" s="39"/>
      <c r="C472" s="39"/>
      <c r="D472" s="17">
        <f t="shared" si="323"/>
        <v>0</v>
      </c>
      <c r="E472" s="113">
        <f t="shared" si="324"/>
        <v>0</v>
      </c>
      <c r="F472" s="113">
        <f t="shared" si="325"/>
        <v>0</v>
      </c>
      <c r="G472" s="113">
        <f t="shared" si="326"/>
        <v>0</v>
      </c>
      <c r="H472" s="113">
        <f t="shared" si="327"/>
        <v>0</v>
      </c>
      <c r="I472" s="113">
        <f t="shared" si="328"/>
        <v>0</v>
      </c>
      <c r="J472" s="113">
        <f t="shared" si="329"/>
        <v>0</v>
      </c>
      <c r="K472" s="113">
        <f t="shared" si="330"/>
        <v>0</v>
      </c>
      <c r="L472" s="76">
        <v>8</v>
      </c>
      <c r="M472" s="76">
        <v>8</v>
      </c>
      <c r="N472" s="76">
        <v>6</v>
      </c>
      <c r="O472" s="76">
        <v>6</v>
      </c>
      <c r="P472" s="76">
        <v>6</v>
      </c>
      <c r="Q472" s="76">
        <v>2</v>
      </c>
      <c r="R472" s="76">
        <v>1</v>
      </c>
      <c r="S472" s="17">
        <f t="shared" si="331"/>
        <v>0</v>
      </c>
      <c r="T472" s="113">
        <f t="shared" si="332"/>
        <v>0</v>
      </c>
      <c r="U472" s="113">
        <f t="shared" si="333"/>
        <v>0</v>
      </c>
      <c r="V472" s="113">
        <f t="shared" si="334"/>
        <v>0</v>
      </c>
      <c r="W472" s="113">
        <f t="shared" si="335"/>
        <v>0</v>
      </c>
      <c r="X472" s="113">
        <f t="shared" si="336"/>
        <v>0</v>
      </c>
      <c r="Y472" s="113">
        <f t="shared" si="337"/>
        <v>0</v>
      </c>
      <c r="Z472" s="113">
        <f t="shared" si="338"/>
        <v>0</v>
      </c>
      <c r="AA472" s="76">
        <v>5</v>
      </c>
      <c r="AB472" s="76">
        <v>6</v>
      </c>
      <c r="AC472" s="76">
        <v>8</v>
      </c>
      <c r="AD472" s="76">
        <v>2</v>
      </c>
      <c r="AE472" s="76">
        <v>2</v>
      </c>
      <c r="AF472" s="76">
        <v>3</v>
      </c>
      <c r="AG472" s="76">
        <v>8</v>
      </c>
      <c r="AH472" s="131">
        <f t="shared" si="339"/>
        <v>0</v>
      </c>
      <c r="AI472" s="131">
        <f t="shared" si="340"/>
        <v>0</v>
      </c>
      <c r="AJ472" s="131">
        <f t="shared" si="341"/>
        <v>0</v>
      </c>
      <c r="AK472" s="131">
        <f t="shared" si="342"/>
        <v>0</v>
      </c>
      <c r="AL472" s="131">
        <f t="shared" si="343"/>
        <v>0</v>
      </c>
      <c r="AM472" s="131">
        <f t="shared" si="344"/>
        <v>0</v>
      </c>
      <c r="AN472" s="131">
        <f t="shared" si="345"/>
        <v>0</v>
      </c>
      <c r="AO472" s="115" t="b">
        <f t="shared" si="346"/>
        <v>0</v>
      </c>
      <c r="AP472" s="115" t="b">
        <f t="shared" si="347"/>
        <v>0</v>
      </c>
      <c r="AQ472" s="115" t="b">
        <f t="shared" si="348"/>
        <v>0</v>
      </c>
      <c r="AR472" s="79">
        <f t="shared" si="349"/>
        <v>0</v>
      </c>
      <c r="AS472" s="79">
        <f t="shared" si="350"/>
        <v>0</v>
      </c>
      <c r="AT472" s="79">
        <f t="shared" si="351"/>
        <v>0</v>
      </c>
      <c r="AU472" s="79">
        <f t="shared" si="352"/>
        <v>0</v>
      </c>
      <c r="AV472" s="79">
        <f t="shared" si="353"/>
        <v>0</v>
      </c>
      <c r="AW472" s="79">
        <f t="shared" si="354"/>
        <v>0</v>
      </c>
      <c r="AX472" s="128">
        <f t="shared" si="355"/>
        <v>0</v>
      </c>
      <c r="AY472" s="128"/>
      <c r="AZ472" s="128"/>
      <c r="BA472" s="128">
        <f t="shared" si="356"/>
        <v>0</v>
      </c>
      <c r="BB472" s="128">
        <f t="shared" si="357"/>
        <v>0</v>
      </c>
      <c r="BC472" s="80">
        <f t="shared" si="361"/>
        <v>0</v>
      </c>
      <c r="BD472" s="80">
        <f t="shared" si="362"/>
        <v>0</v>
      </c>
      <c r="BE472" s="80">
        <f t="shared" si="363"/>
        <v>0</v>
      </c>
      <c r="BF472" s="80">
        <f t="shared" si="364"/>
        <v>0</v>
      </c>
      <c r="BG472" s="80">
        <f t="shared" si="365"/>
        <v>0</v>
      </c>
      <c r="BH472" s="80">
        <f t="shared" si="366"/>
        <v>0</v>
      </c>
      <c r="BI472" s="4">
        <f t="shared" si="358"/>
        <v>0</v>
      </c>
      <c r="BJ472" s="4">
        <f t="shared" si="359"/>
        <v>0</v>
      </c>
      <c r="BK472" s="4">
        <f t="shared" si="360"/>
        <v>0</v>
      </c>
      <c r="BL472" s="8" t="e">
        <f>VLOOKUP(CN472,'CIR Results'!$B$3:$L$42,2,FALSE)</f>
        <v>#N/A</v>
      </c>
      <c r="BM472" s="8" t="e">
        <f>VLOOKUP(CN472,'CIR Results'!$B$3:$L$42,3,FALSE)</f>
        <v>#N/A</v>
      </c>
      <c r="BN472" s="8" t="e">
        <f>VLOOKUP(CN472,'CIR Results'!$B$3:$L$42,4,FALSE)</f>
        <v>#N/A</v>
      </c>
      <c r="BO472" s="8" t="e">
        <f>VLOOKUP(CN472,'CIR Results'!$B$3:$L$42,5,FALSE)</f>
        <v>#N/A</v>
      </c>
      <c r="BP472" s="8" t="e">
        <f>VLOOKUP(CN472,'CIR Results'!$B$3:$L$42,6,FALSE)</f>
        <v>#N/A</v>
      </c>
      <c r="BQ472" s="8" t="e">
        <f>VLOOKUP(CN472,'CIR Results'!$B$3:$L$42,8,FALSE)</f>
        <v>#N/A</v>
      </c>
      <c r="BR472" s="8" t="e">
        <f>VLOOKUP(CN472,'CIR Results'!$B$3:$L$42,9,FALSE)</f>
        <v>#N/A</v>
      </c>
      <c r="BS472" s="8" t="e">
        <f>VLOOKUP(CN472,'CIR Results'!$B$3:$L$42,10,FALSE)</f>
        <v>#N/A</v>
      </c>
      <c r="BT472" s="8" t="e">
        <f>VLOOKUP(CN472,'CIR Results'!$B$3:$L$42,11,FALSE)</f>
        <v>#N/A</v>
      </c>
      <c r="BU472" s="136" t="e">
        <f>VLOOKUP(CN472,'CIR Team Info'!$B$5:$E$44,2,FALSE)</f>
        <v>#N/A</v>
      </c>
      <c r="BV472" s="136" t="e">
        <f>VLOOKUP(CN472,'CIR Team Info'!$B$5:$E$44,4,FALSE)</f>
        <v>#N/A</v>
      </c>
      <c r="BW472" s="136" t="str">
        <f t="shared" si="367"/>
        <v xml:space="preserve">0 0 0 </v>
      </c>
      <c r="BX472" s="168">
        <f>'Pit Scouting Data'!E431</f>
        <v>0</v>
      </c>
      <c r="BY472" s="168">
        <f>'Pit Scouting Data'!F431</f>
        <v>0</v>
      </c>
      <c r="BZ472" s="168">
        <f>'Pit Scouting Data'!G431</f>
        <v>0</v>
      </c>
      <c r="CA472" s="168">
        <f>'Pit Scouting Data'!H431</f>
        <v>0</v>
      </c>
      <c r="CB472" s="168">
        <f>'Pit Scouting Data'!I431</f>
        <v>0</v>
      </c>
      <c r="CC472" s="168">
        <f>'Pit Scouting Data'!J431</f>
        <v>0</v>
      </c>
      <c r="CD472" s="168">
        <f>'Pit Scouting Data'!K431</f>
        <v>0</v>
      </c>
      <c r="CE472" s="168">
        <f>'Pit Scouting Data'!L431</f>
        <v>0</v>
      </c>
      <c r="CF472" s="168">
        <f>'Pit Scouting Data'!M431</f>
        <v>0</v>
      </c>
      <c r="CG472" s="168">
        <f>'Pit Scouting Data'!N431</f>
        <v>0</v>
      </c>
      <c r="CH472" s="168">
        <f>'Pit Scouting Data'!O431</f>
        <v>0</v>
      </c>
      <c r="CI472" s="176">
        <f>'Pit Scouting Data'!P431</f>
        <v>0</v>
      </c>
      <c r="CJ472" s="176">
        <f>'Pit Scouting Data'!Q431</f>
        <v>0</v>
      </c>
      <c r="CK472" s="176">
        <f>'Pit Scouting Data'!R431</f>
        <v>0</v>
      </c>
      <c r="CL472" s="176">
        <f>'Pit Scouting Data'!S431</f>
        <v>0</v>
      </c>
      <c r="CM472" s="169">
        <f>'Pit Scouting Data'!A431</f>
        <v>0</v>
      </c>
      <c r="CN472" s="169">
        <f>'Pit Scouting Data'!B431</f>
        <v>0</v>
      </c>
      <c r="CO472" s="169">
        <f>'Pit Scouting Data'!C431</f>
        <v>0</v>
      </c>
      <c r="CP472" s="169">
        <f>'Pit Scouting Data'!D431</f>
        <v>0</v>
      </c>
      <c r="CQ472" s="169"/>
      <c r="CR472" s="169"/>
      <c r="CS472" s="169"/>
      <c r="CT472" s="169"/>
      <c r="CU472" s="169"/>
      <c r="CV472" s="169"/>
      <c r="CW472" s="169"/>
      <c r="CX472" s="169"/>
      <c r="CY472" s="169"/>
      <c r="CZ472" s="169"/>
      <c r="DA472" s="169"/>
      <c r="DB472" s="169"/>
      <c r="DC472" s="169"/>
      <c r="DD472" s="169"/>
      <c r="DE472" s="169"/>
      <c r="DF472" s="169"/>
      <c r="DG472" s="169"/>
      <c r="DH472" s="169"/>
      <c r="DI472" s="169"/>
      <c r="DJ472" s="2"/>
      <c r="DK472" s="2"/>
      <c r="DL472" s="2"/>
      <c r="DM472" s="2"/>
      <c r="DN472" s="2"/>
      <c r="DO472" s="2"/>
      <c r="DP472" s="169"/>
      <c r="DQ472" s="169"/>
      <c r="DR472" s="169"/>
      <c r="DS472" s="169"/>
      <c r="DT472" s="169"/>
      <c r="DU472" s="169"/>
      <c r="DV472" s="169"/>
      <c r="DW472" s="37"/>
      <c r="DX472" s="37"/>
      <c r="DZ472" s="153"/>
    </row>
    <row r="473" spans="1:130" s="164" customFormat="1" hidden="1" x14ac:dyDescent="0.25">
      <c r="A473" s="153">
        <f t="shared" si="322"/>
        <v>0</v>
      </c>
      <c r="B473" s="39"/>
      <c r="C473" s="39"/>
      <c r="D473" s="17">
        <f t="shared" si="323"/>
        <v>0</v>
      </c>
      <c r="E473" s="113">
        <f t="shared" si="324"/>
        <v>0</v>
      </c>
      <c r="F473" s="113">
        <f t="shared" si="325"/>
        <v>0</v>
      </c>
      <c r="G473" s="113">
        <f t="shared" si="326"/>
        <v>0</v>
      </c>
      <c r="H473" s="113">
        <f t="shared" si="327"/>
        <v>0</v>
      </c>
      <c r="I473" s="113">
        <f t="shared" si="328"/>
        <v>0</v>
      </c>
      <c r="J473" s="113">
        <f t="shared" si="329"/>
        <v>0</v>
      </c>
      <c r="K473" s="113">
        <f t="shared" si="330"/>
        <v>0</v>
      </c>
      <c r="L473" s="76">
        <v>8</v>
      </c>
      <c r="M473" s="76">
        <v>8</v>
      </c>
      <c r="N473" s="76">
        <v>6</v>
      </c>
      <c r="O473" s="76">
        <v>6</v>
      </c>
      <c r="P473" s="76">
        <v>6</v>
      </c>
      <c r="Q473" s="76">
        <v>2</v>
      </c>
      <c r="R473" s="76">
        <v>1</v>
      </c>
      <c r="S473" s="17">
        <f t="shared" si="331"/>
        <v>0</v>
      </c>
      <c r="T473" s="113">
        <f t="shared" si="332"/>
        <v>0</v>
      </c>
      <c r="U473" s="113">
        <f t="shared" si="333"/>
        <v>0</v>
      </c>
      <c r="V473" s="113">
        <f t="shared" si="334"/>
        <v>0</v>
      </c>
      <c r="W473" s="113">
        <f t="shared" si="335"/>
        <v>0</v>
      </c>
      <c r="X473" s="113">
        <f t="shared" si="336"/>
        <v>0</v>
      </c>
      <c r="Y473" s="113">
        <f t="shared" si="337"/>
        <v>0</v>
      </c>
      <c r="Z473" s="113">
        <f t="shared" si="338"/>
        <v>0</v>
      </c>
      <c r="AA473" s="76">
        <v>5</v>
      </c>
      <c r="AB473" s="76">
        <v>6</v>
      </c>
      <c r="AC473" s="76">
        <v>8</v>
      </c>
      <c r="AD473" s="76">
        <v>2</v>
      </c>
      <c r="AE473" s="76">
        <v>2</v>
      </c>
      <c r="AF473" s="76">
        <v>3</v>
      </c>
      <c r="AG473" s="76">
        <v>8</v>
      </c>
      <c r="AH473" s="131">
        <f t="shared" si="339"/>
        <v>0</v>
      </c>
      <c r="AI473" s="131">
        <f t="shared" si="340"/>
        <v>0</v>
      </c>
      <c r="AJ473" s="131">
        <f t="shared" si="341"/>
        <v>0</v>
      </c>
      <c r="AK473" s="131">
        <f t="shared" si="342"/>
        <v>0</v>
      </c>
      <c r="AL473" s="131">
        <f t="shared" si="343"/>
        <v>0</v>
      </c>
      <c r="AM473" s="131">
        <f t="shared" si="344"/>
        <v>0</v>
      </c>
      <c r="AN473" s="131">
        <f t="shared" si="345"/>
        <v>0</v>
      </c>
      <c r="AO473" s="115" t="b">
        <f t="shared" si="346"/>
        <v>0</v>
      </c>
      <c r="AP473" s="115" t="b">
        <f t="shared" si="347"/>
        <v>0</v>
      </c>
      <c r="AQ473" s="115" t="b">
        <f t="shared" si="348"/>
        <v>0</v>
      </c>
      <c r="AR473" s="79">
        <f t="shared" si="349"/>
        <v>0</v>
      </c>
      <c r="AS473" s="79">
        <f t="shared" si="350"/>
        <v>0</v>
      </c>
      <c r="AT473" s="79">
        <f t="shared" si="351"/>
        <v>0</v>
      </c>
      <c r="AU473" s="79">
        <f t="shared" si="352"/>
        <v>0</v>
      </c>
      <c r="AV473" s="79">
        <f t="shared" si="353"/>
        <v>0</v>
      </c>
      <c r="AW473" s="79">
        <f t="shared" si="354"/>
        <v>0</v>
      </c>
      <c r="AX473" s="128">
        <f t="shared" si="355"/>
        <v>0</v>
      </c>
      <c r="AY473" s="128"/>
      <c r="AZ473" s="128"/>
      <c r="BA473" s="128">
        <f t="shared" si="356"/>
        <v>0</v>
      </c>
      <c r="BB473" s="128">
        <f t="shared" si="357"/>
        <v>0</v>
      </c>
      <c r="BC473" s="80">
        <f t="shared" si="361"/>
        <v>0</v>
      </c>
      <c r="BD473" s="80">
        <f t="shared" si="362"/>
        <v>0</v>
      </c>
      <c r="BE473" s="80">
        <f t="shared" si="363"/>
        <v>0</v>
      </c>
      <c r="BF473" s="80">
        <f t="shared" si="364"/>
        <v>0</v>
      </c>
      <c r="BG473" s="80">
        <f t="shared" si="365"/>
        <v>0</v>
      </c>
      <c r="BH473" s="80">
        <f t="shared" si="366"/>
        <v>0</v>
      </c>
      <c r="BI473" s="4">
        <f t="shared" si="358"/>
        <v>0</v>
      </c>
      <c r="BJ473" s="4">
        <f t="shared" si="359"/>
        <v>0</v>
      </c>
      <c r="BK473" s="4">
        <f t="shared" si="360"/>
        <v>0</v>
      </c>
      <c r="BL473" s="8" t="e">
        <f>VLOOKUP(CN473,'CIR Results'!$B$3:$L$42,2,FALSE)</f>
        <v>#N/A</v>
      </c>
      <c r="BM473" s="8" t="e">
        <f>VLOOKUP(CN473,'CIR Results'!$B$3:$L$42,3,FALSE)</f>
        <v>#N/A</v>
      </c>
      <c r="BN473" s="8" t="e">
        <f>VLOOKUP(CN473,'CIR Results'!$B$3:$L$42,4,FALSE)</f>
        <v>#N/A</v>
      </c>
      <c r="BO473" s="8" t="e">
        <f>VLOOKUP(CN473,'CIR Results'!$B$3:$L$42,5,FALSE)</f>
        <v>#N/A</v>
      </c>
      <c r="BP473" s="8" t="e">
        <f>VLOOKUP(CN473,'CIR Results'!$B$3:$L$42,6,FALSE)</f>
        <v>#N/A</v>
      </c>
      <c r="BQ473" s="8" t="e">
        <f>VLOOKUP(CN473,'CIR Results'!$B$3:$L$42,8,FALSE)</f>
        <v>#N/A</v>
      </c>
      <c r="BR473" s="8" t="e">
        <f>VLOOKUP(CN473,'CIR Results'!$B$3:$L$42,9,FALSE)</f>
        <v>#N/A</v>
      </c>
      <c r="BS473" s="8" t="e">
        <f>VLOOKUP(CN473,'CIR Results'!$B$3:$L$42,10,FALSE)</f>
        <v>#N/A</v>
      </c>
      <c r="BT473" s="8" t="e">
        <f>VLOOKUP(CN473,'CIR Results'!$B$3:$L$42,11,FALSE)</f>
        <v>#N/A</v>
      </c>
      <c r="BU473" s="136" t="e">
        <f>VLOOKUP(CN473,'CIR Team Info'!$B$5:$E$44,2,FALSE)</f>
        <v>#N/A</v>
      </c>
      <c r="BV473" s="136" t="e">
        <f>VLOOKUP(CN473,'CIR Team Info'!$B$5:$E$44,4,FALSE)</f>
        <v>#N/A</v>
      </c>
      <c r="BW473" s="136" t="str">
        <f t="shared" si="367"/>
        <v xml:space="preserve">0 0 0 </v>
      </c>
      <c r="BX473" s="168">
        <f>'Pit Scouting Data'!E432</f>
        <v>0</v>
      </c>
      <c r="BY473" s="168">
        <f>'Pit Scouting Data'!F432</f>
        <v>0</v>
      </c>
      <c r="BZ473" s="168">
        <f>'Pit Scouting Data'!G432</f>
        <v>0</v>
      </c>
      <c r="CA473" s="168">
        <f>'Pit Scouting Data'!H432</f>
        <v>0</v>
      </c>
      <c r="CB473" s="168">
        <f>'Pit Scouting Data'!I432</f>
        <v>0</v>
      </c>
      <c r="CC473" s="168">
        <f>'Pit Scouting Data'!J432</f>
        <v>0</v>
      </c>
      <c r="CD473" s="168">
        <f>'Pit Scouting Data'!K432</f>
        <v>0</v>
      </c>
      <c r="CE473" s="168">
        <f>'Pit Scouting Data'!L432</f>
        <v>0</v>
      </c>
      <c r="CF473" s="168">
        <f>'Pit Scouting Data'!M432</f>
        <v>0</v>
      </c>
      <c r="CG473" s="168">
        <f>'Pit Scouting Data'!N432</f>
        <v>0</v>
      </c>
      <c r="CH473" s="168">
        <f>'Pit Scouting Data'!O432</f>
        <v>0</v>
      </c>
      <c r="CI473" s="176">
        <f>'Pit Scouting Data'!P432</f>
        <v>0</v>
      </c>
      <c r="CJ473" s="176">
        <f>'Pit Scouting Data'!Q432</f>
        <v>0</v>
      </c>
      <c r="CK473" s="176">
        <f>'Pit Scouting Data'!R432</f>
        <v>0</v>
      </c>
      <c r="CL473" s="176">
        <f>'Pit Scouting Data'!S432</f>
        <v>0</v>
      </c>
      <c r="CM473" s="169">
        <f>'Pit Scouting Data'!A432</f>
        <v>0</v>
      </c>
      <c r="CN473" s="169">
        <f>'Pit Scouting Data'!B432</f>
        <v>0</v>
      </c>
      <c r="CO473" s="169">
        <f>'Pit Scouting Data'!C432</f>
        <v>0</v>
      </c>
      <c r="CP473" s="169">
        <f>'Pit Scouting Data'!D432</f>
        <v>0</v>
      </c>
      <c r="CQ473" s="169"/>
      <c r="CR473" s="169"/>
      <c r="CS473" s="169"/>
      <c r="CT473" s="169"/>
      <c r="CU473" s="169"/>
      <c r="CV473" s="169"/>
      <c r="CW473" s="169"/>
      <c r="CX473" s="169"/>
      <c r="CY473" s="169"/>
      <c r="CZ473" s="169"/>
      <c r="DA473" s="169"/>
      <c r="DB473" s="169"/>
      <c r="DC473" s="169"/>
      <c r="DD473" s="169"/>
      <c r="DE473" s="169"/>
      <c r="DF473" s="169"/>
      <c r="DG473" s="169"/>
      <c r="DH473" s="169"/>
      <c r="DI473" s="169"/>
      <c r="DJ473" s="2"/>
      <c r="DK473" s="2"/>
      <c r="DL473" s="2"/>
      <c r="DM473" s="2"/>
      <c r="DN473" s="2"/>
      <c r="DO473" s="2"/>
      <c r="DP473" s="169"/>
      <c r="DQ473" s="169"/>
      <c r="DR473" s="169"/>
      <c r="DS473" s="169"/>
      <c r="DT473" s="169"/>
      <c r="DU473" s="169"/>
      <c r="DV473" s="169"/>
      <c r="DW473" s="37"/>
      <c r="DX473" s="37"/>
      <c r="DZ473" s="153"/>
    </row>
    <row r="474" spans="1:130" s="164" customFormat="1" hidden="1" x14ac:dyDescent="0.25">
      <c r="A474" s="153">
        <f t="shared" si="322"/>
        <v>0</v>
      </c>
      <c r="B474" s="39"/>
      <c r="C474" s="39"/>
      <c r="D474" s="17">
        <f t="shared" si="323"/>
        <v>0</v>
      </c>
      <c r="E474" s="113">
        <f t="shared" si="324"/>
        <v>0</v>
      </c>
      <c r="F474" s="113">
        <f t="shared" si="325"/>
        <v>0</v>
      </c>
      <c r="G474" s="113">
        <f t="shared" si="326"/>
        <v>0</v>
      </c>
      <c r="H474" s="113">
        <f t="shared" si="327"/>
        <v>0</v>
      </c>
      <c r="I474" s="113">
        <f t="shared" si="328"/>
        <v>0</v>
      </c>
      <c r="J474" s="113">
        <f t="shared" si="329"/>
        <v>0</v>
      </c>
      <c r="K474" s="113">
        <f t="shared" si="330"/>
        <v>0</v>
      </c>
      <c r="L474" s="76">
        <v>8</v>
      </c>
      <c r="M474" s="76">
        <v>8</v>
      </c>
      <c r="N474" s="76">
        <v>6</v>
      </c>
      <c r="O474" s="76">
        <v>6</v>
      </c>
      <c r="P474" s="76">
        <v>6</v>
      </c>
      <c r="Q474" s="76">
        <v>2</v>
      </c>
      <c r="R474" s="76">
        <v>1</v>
      </c>
      <c r="S474" s="17">
        <f t="shared" si="331"/>
        <v>0</v>
      </c>
      <c r="T474" s="113">
        <f t="shared" si="332"/>
        <v>0</v>
      </c>
      <c r="U474" s="113">
        <f t="shared" si="333"/>
        <v>0</v>
      </c>
      <c r="V474" s="113">
        <f t="shared" si="334"/>
        <v>0</v>
      </c>
      <c r="W474" s="113">
        <f t="shared" si="335"/>
        <v>0</v>
      </c>
      <c r="X474" s="113">
        <f t="shared" si="336"/>
        <v>0</v>
      </c>
      <c r="Y474" s="113">
        <f t="shared" si="337"/>
        <v>0</v>
      </c>
      <c r="Z474" s="113">
        <f t="shared" si="338"/>
        <v>0</v>
      </c>
      <c r="AA474" s="76">
        <v>5</v>
      </c>
      <c r="AB474" s="76">
        <v>6</v>
      </c>
      <c r="AC474" s="76">
        <v>8</v>
      </c>
      <c r="AD474" s="76">
        <v>2</v>
      </c>
      <c r="AE474" s="76">
        <v>2</v>
      </c>
      <c r="AF474" s="76">
        <v>3</v>
      </c>
      <c r="AG474" s="76">
        <v>8</v>
      </c>
      <c r="AH474" s="131">
        <f t="shared" si="339"/>
        <v>0</v>
      </c>
      <c r="AI474" s="131">
        <f t="shared" si="340"/>
        <v>0</v>
      </c>
      <c r="AJ474" s="131">
        <f t="shared" si="341"/>
        <v>0</v>
      </c>
      <c r="AK474" s="131">
        <f t="shared" si="342"/>
        <v>0</v>
      </c>
      <c r="AL474" s="131">
        <f t="shared" si="343"/>
        <v>0</v>
      </c>
      <c r="AM474" s="131">
        <f t="shared" si="344"/>
        <v>0</v>
      </c>
      <c r="AN474" s="131">
        <f t="shared" si="345"/>
        <v>0</v>
      </c>
      <c r="AO474" s="115" t="b">
        <f t="shared" si="346"/>
        <v>0</v>
      </c>
      <c r="AP474" s="115" t="b">
        <f t="shared" si="347"/>
        <v>0</v>
      </c>
      <c r="AQ474" s="115" t="b">
        <f t="shared" si="348"/>
        <v>0</v>
      </c>
      <c r="AR474" s="79">
        <f t="shared" si="349"/>
        <v>0</v>
      </c>
      <c r="AS474" s="79">
        <f t="shared" si="350"/>
        <v>0</v>
      </c>
      <c r="AT474" s="79">
        <f t="shared" si="351"/>
        <v>0</v>
      </c>
      <c r="AU474" s="79">
        <f t="shared" si="352"/>
        <v>0</v>
      </c>
      <c r="AV474" s="79">
        <f t="shared" si="353"/>
        <v>0</v>
      </c>
      <c r="AW474" s="79">
        <f t="shared" si="354"/>
        <v>0</v>
      </c>
      <c r="AX474" s="128">
        <f t="shared" si="355"/>
        <v>0</v>
      </c>
      <c r="AY474" s="128"/>
      <c r="AZ474" s="128"/>
      <c r="BA474" s="128">
        <f t="shared" si="356"/>
        <v>0</v>
      </c>
      <c r="BB474" s="128">
        <f t="shared" si="357"/>
        <v>0</v>
      </c>
      <c r="BC474" s="80">
        <f t="shared" si="361"/>
        <v>0</v>
      </c>
      <c r="BD474" s="80">
        <f t="shared" si="362"/>
        <v>0</v>
      </c>
      <c r="BE474" s="80">
        <f t="shared" si="363"/>
        <v>0</v>
      </c>
      <c r="BF474" s="80">
        <f t="shared" si="364"/>
        <v>0</v>
      </c>
      <c r="BG474" s="80">
        <f t="shared" si="365"/>
        <v>0</v>
      </c>
      <c r="BH474" s="80">
        <f t="shared" si="366"/>
        <v>0</v>
      </c>
      <c r="BI474" s="4">
        <f t="shared" si="358"/>
        <v>0</v>
      </c>
      <c r="BJ474" s="4">
        <f t="shared" si="359"/>
        <v>0</v>
      </c>
      <c r="BK474" s="4">
        <f t="shared" si="360"/>
        <v>0</v>
      </c>
      <c r="BL474" s="8" t="e">
        <f>VLOOKUP(CN474,'CIR Results'!$B$3:$L$42,2,FALSE)</f>
        <v>#N/A</v>
      </c>
      <c r="BM474" s="8" t="e">
        <f>VLOOKUP(CN474,'CIR Results'!$B$3:$L$42,3,FALSE)</f>
        <v>#N/A</v>
      </c>
      <c r="BN474" s="8" t="e">
        <f>VLOOKUP(CN474,'CIR Results'!$B$3:$L$42,4,FALSE)</f>
        <v>#N/A</v>
      </c>
      <c r="BO474" s="8" t="e">
        <f>VLOOKUP(CN474,'CIR Results'!$B$3:$L$42,5,FALSE)</f>
        <v>#N/A</v>
      </c>
      <c r="BP474" s="8" t="e">
        <f>VLOOKUP(CN474,'CIR Results'!$B$3:$L$42,6,FALSE)</f>
        <v>#N/A</v>
      </c>
      <c r="BQ474" s="8" t="e">
        <f>VLOOKUP(CN474,'CIR Results'!$B$3:$L$42,8,FALSE)</f>
        <v>#N/A</v>
      </c>
      <c r="BR474" s="8" t="e">
        <f>VLOOKUP(CN474,'CIR Results'!$B$3:$L$42,9,FALSE)</f>
        <v>#N/A</v>
      </c>
      <c r="BS474" s="8" t="e">
        <f>VLOOKUP(CN474,'CIR Results'!$B$3:$L$42,10,FALSE)</f>
        <v>#N/A</v>
      </c>
      <c r="BT474" s="8" t="e">
        <f>VLOOKUP(CN474,'CIR Results'!$B$3:$L$42,11,FALSE)</f>
        <v>#N/A</v>
      </c>
      <c r="BU474" s="136" t="e">
        <f>VLOOKUP(CN474,'CIR Team Info'!$B$5:$E$44,2,FALSE)</f>
        <v>#N/A</v>
      </c>
      <c r="BV474" s="136" t="e">
        <f>VLOOKUP(CN474,'CIR Team Info'!$B$5:$E$44,4,FALSE)</f>
        <v>#N/A</v>
      </c>
      <c r="BW474" s="136" t="str">
        <f t="shared" si="367"/>
        <v xml:space="preserve">0 0 0 </v>
      </c>
      <c r="BX474" s="168">
        <f>'Pit Scouting Data'!E433</f>
        <v>0</v>
      </c>
      <c r="BY474" s="168">
        <f>'Pit Scouting Data'!F433</f>
        <v>0</v>
      </c>
      <c r="BZ474" s="168">
        <f>'Pit Scouting Data'!G433</f>
        <v>0</v>
      </c>
      <c r="CA474" s="168">
        <f>'Pit Scouting Data'!H433</f>
        <v>0</v>
      </c>
      <c r="CB474" s="168">
        <f>'Pit Scouting Data'!I433</f>
        <v>0</v>
      </c>
      <c r="CC474" s="168">
        <f>'Pit Scouting Data'!J433</f>
        <v>0</v>
      </c>
      <c r="CD474" s="168">
        <f>'Pit Scouting Data'!K433</f>
        <v>0</v>
      </c>
      <c r="CE474" s="168">
        <f>'Pit Scouting Data'!L433</f>
        <v>0</v>
      </c>
      <c r="CF474" s="168">
        <f>'Pit Scouting Data'!M433</f>
        <v>0</v>
      </c>
      <c r="CG474" s="168">
        <f>'Pit Scouting Data'!N433</f>
        <v>0</v>
      </c>
      <c r="CH474" s="168">
        <f>'Pit Scouting Data'!O433</f>
        <v>0</v>
      </c>
      <c r="CI474" s="176">
        <f>'Pit Scouting Data'!P433</f>
        <v>0</v>
      </c>
      <c r="CJ474" s="176">
        <f>'Pit Scouting Data'!Q433</f>
        <v>0</v>
      </c>
      <c r="CK474" s="176">
        <f>'Pit Scouting Data'!R433</f>
        <v>0</v>
      </c>
      <c r="CL474" s="176">
        <f>'Pit Scouting Data'!S433</f>
        <v>0</v>
      </c>
      <c r="CM474" s="169">
        <f>'Pit Scouting Data'!A433</f>
        <v>0</v>
      </c>
      <c r="CN474" s="169">
        <f>'Pit Scouting Data'!B433</f>
        <v>0</v>
      </c>
      <c r="CO474" s="169">
        <f>'Pit Scouting Data'!C433</f>
        <v>0</v>
      </c>
      <c r="CP474" s="169">
        <f>'Pit Scouting Data'!D433</f>
        <v>0</v>
      </c>
      <c r="CQ474" s="169"/>
      <c r="CR474" s="169"/>
      <c r="CS474" s="169"/>
      <c r="CT474" s="169"/>
      <c r="CU474" s="169"/>
      <c r="CV474" s="169"/>
      <c r="CW474" s="169"/>
      <c r="CX474" s="169"/>
      <c r="CY474" s="169"/>
      <c r="CZ474" s="169"/>
      <c r="DA474" s="169"/>
      <c r="DB474" s="169"/>
      <c r="DC474" s="169"/>
      <c r="DD474" s="169"/>
      <c r="DE474" s="169"/>
      <c r="DF474" s="169"/>
      <c r="DG474" s="169"/>
      <c r="DH474" s="169"/>
      <c r="DI474" s="169"/>
      <c r="DJ474" s="2"/>
      <c r="DK474" s="2"/>
      <c r="DL474" s="2"/>
      <c r="DM474" s="2"/>
      <c r="DN474" s="2"/>
      <c r="DO474" s="2"/>
      <c r="DP474" s="169"/>
      <c r="DQ474" s="169"/>
      <c r="DR474" s="169"/>
      <c r="DS474" s="169"/>
      <c r="DT474" s="169"/>
      <c r="DU474" s="169"/>
      <c r="DV474" s="169"/>
      <c r="DW474" s="37"/>
      <c r="DX474" s="37"/>
      <c r="DZ474" s="153"/>
    </row>
    <row r="475" spans="1:130" s="164" customFormat="1" hidden="1" x14ac:dyDescent="0.25">
      <c r="A475" s="153">
        <f t="shared" si="322"/>
        <v>0</v>
      </c>
      <c r="B475" s="39"/>
      <c r="C475" s="39"/>
      <c r="D475" s="17">
        <f t="shared" si="323"/>
        <v>0</v>
      </c>
      <c r="E475" s="113">
        <f t="shared" si="324"/>
        <v>0</v>
      </c>
      <c r="F475" s="113">
        <f t="shared" si="325"/>
        <v>0</v>
      </c>
      <c r="G475" s="113">
        <f t="shared" si="326"/>
        <v>0</v>
      </c>
      <c r="H475" s="113">
        <f t="shared" si="327"/>
        <v>0</v>
      </c>
      <c r="I475" s="113">
        <f t="shared" si="328"/>
        <v>0</v>
      </c>
      <c r="J475" s="113">
        <f t="shared" si="329"/>
        <v>0</v>
      </c>
      <c r="K475" s="113">
        <f t="shared" si="330"/>
        <v>0</v>
      </c>
      <c r="L475" s="76">
        <v>8</v>
      </c>
      <c r="M475" s="76">
        <v>8</v>
      </c>
      <c r="N475" s="76">
        <v>6</v>
      </c>
      <c r="O475" s="76">
        <v>6</v>
      </c>
      <c r="P475" s="76">
        <v>6</v>
      </c>
      <c r="Q475" s="76">
        <v>2</v>
      </c>
      <c r="R475" s="76">
        <v>1</v>
      </c>
      <c r="S475" s="17">
        <f t="shared" si="331"/>
        <v>0</v>
      </c>
      <c r="T475" s="113">
        <f t="shared" si="332"/>
        <v>0</v>
      </c>
      <c r="U475" s="113">
        <f t="shared" si="333"/>
        <v>0</v>
      </c>
      <c r="V475" s="113">
        <f t="shared" si="334"/>
        <v>0</v>
      </c>
      <c r="W475" s="113">
        <f t="shared" si="335"/>
        <v>0</v>
      </c>
      <c r="X475" s="113">
        <f t="shared" si="336"/>
        <v>0</v>
      </c>
      <c r="Y475" s="113">
        <f t="shared" si="337"/>
        <v>0</v>
      </c>
      <c r="Z475" s="113">
        <f t="shared" si="338"/>
        <v>0</v>
      </c>
      <c r="AA475" s="76">
        <v>5</v>
      </c>
      <c r="AB475" s="76">
        <v>6</v>
      </c>
      <c r="AC475" s="76">
        <v>8</v>
      </c>
      <c r="AD475" s="76">
        <v>2</v>
      </c>
      <c r="AE475" s="76">
        <v>2</v>
      </c>
      <c r="AF475" s="76">
        <v>3</v>
      </c>
      <c r="AG475" s="76">
        <v>8</v>
      </c>
      <c r="AH475" s="131">
        <f t="shared" si="339"/>
        <v>0</v>
      </c>
      <c r="AI475" s="131">
        <f t="shared" si="340"/>
        <v>0</v>
      </c>
      <c r="AJ475" s="131">
        <f t="shared" si="341"/>
        <v>0</v>
      </c>
      <c r="AK475" s="131">
        <f t="shared" si="342"/>
        <v>0</v>
      </c>
      <c r="AL475" s="131">
        <f t="shared" si="343"/>
        <v>0</v>
      </c>
      <c r="AM475" s="131">
        <f t="shared" si="344"/>
        <v>0</v>
      </c>
      <c r="AN475" s="131">
        <f t="shared" si="345"/>
        <v>0</v>
      </c>
      <c r="AO475" s="115" t="b">
        <f t="shared" si="346"/>
        <v>0</v>
      </c>
      <c r="AP475" s="115" t="b">
        <f t="shared" si="347"/>
        <v>0</v>
      </c>
      <c r="AQ475" s="115" t="b">
        <f t="shared" si="348"/>
        <v>0</v>
      </c>
      <c r="AR475" s="79">
        <f t="shared" si="349"/>
        <v>0</v>
      </c>
      <c r="AS475" s="79">
        <f t="shared" si="350"/>
        <v>0</v>
      </c>
      <c r="AT475" s="79">
        <f t="shared" si="351"/>
        <v>0</v>
      </c>
      <c r="AU475" s="79">
        <f t="shared" si="352"/>
        <v>0</v>
      </c>
      <c r="AV475" s="79">
        <f t="shared" si="353"/>
        <v>0</v>
      </c>
      <c r="AW475" s="79">
        <f t="shared" si="354"/>
        <v>0</v>
      </c>
      <c r="AX475" s="128">
        <f t="shared" si="355"/>
        <v>0</v>
      </c>
      <c r="AY475" s="128"/>
      <c r="AZ475" s="128"/>
      <c r="BA475" s="128">
        <f t="shared" si="356"/>
        <v>0</v>
      </c>
      <c r="BB475" s="128">
        <f t="shared" si="357"/>
        <v>0</v>
      </c>
      <c r="BC475" s="80">
        <f t="shared" si="361"/>
        <v>0</v>
      </c>
      <c r="BD475" s="80">
        <f t="shared" si="362"/>
        <v>0</v>
      </c>
      <c r="BE475" s="80">
        <f t="shared" si="363"/>
        <v>0</v>
      </c>
      <c r="BF475" s="80">
        <f t="shared" si="364"/>
        <v>0</v>
      </c>
      <c r="BG475" s="80">
        <f t="shared" si="365"/>
        <v>0</v>
      </c>
      <c r="BH475" s="80">
        <f t="shared" si="366"/>
        <v>0</v>
      </c>
      <c r="BI475" s="4">
        <f t="shared" si="358"/>
        <v>0</v>
      </c>
      <c r="BJ475" s="4">
        <f t="shared" si="359"/>
        <v>0</v>
      </c>
      <c r="BK475" s="4">
        <f t="shared" si="360"/>
        <v>0</v>
      </c>
      <c r="BL475" s="8" t="e">
        <f>VLOOKUP(CN475,'CIR Results'!$B$3:$L$42,2,FALSE)</f>
        <v>#N/A</v>
      </c>
      <c r="BM475" s="8" t="e">
        <f>VLOOKUP(CN475,'CIR Results'!$B$3:$L$42,3,FALSE)</f>
        <v>#N/A</v>
      </c>
      <c r="BN475" s="8" t="e">
        <f>VLOOKUP(CN475,'CIR Results'!$B$3:$L$42,4,FALSE)</f>
        <v>#N/A</v>
      </c>
      <c r="BO475" s="8" t="e">
        <f>VLOOKUP(CN475,'CIR Results'!$B$3:$L$42,5,FALSE)</f>
        <v>#N/A</v>
      </c>
      <c r="BP475" s="8" t="e">
        <f>VLOOKUP(CN475,'CIR Results'!$B$3:$L$42,6,FALSE)</f>
        <v>#N/A</v>
      </c>
      <c r="BQ475" s="8" t="e">
        <f>VLOOKUP(CN475,'CIR Results'!$B$3:$L$42,8,FALSE)</f>
        <v>#N/A</v>
      </c>
      <c r="BR475" s="8" t="e">
        <f>VLOOKUP(CN475,'CIR Results'!$B$3:$L$42,9,FALSE)</f>
        <v>#N/A</v>
      </c>
      <c r="BS475" s="8" t="e">
        <f>VLOOKUP(CN475,'CIR Results'!$B$3:$L$42,10,FALSE)</f>
        <v>#N/A</v>
      </c>
      <c r="BT475" s="8" t="e">
        <f>VLOOKUP(CN475,'CIR Results'!$B$3:$L$42,11,FALSE)</f>
        <v>#N/A</v>
      </c>
      <c r="BU475" s="136" t="e">
        <f>VLOOKUP(CN475,'CIR Team Info'!$B$5:$E$44,2,FALSE)</f>
        <v>#N/A</v>
      </c>
      <c r="BV475" s="136" t="e">
        <f>VLOOKUP(CN475,'CIR Team Info'!$B$5:$E$44,4,FALSE)</f>
        <v>#N/A</v>
      </c>
      <c r="BW475" s="136" t="str">
        <f t="shared" si="367"/>
        <v xml:space="preserve">0 0 0 </v>
      </c>
      <c r="BX475" s="168">
        <f>'Pit Scouting Data'!E434</f>
        <v>0</v>
      </c>
      <c r="BY475" s="168">
        <f>'Pit Scouting Data'!F434</f>
        <v>0</v>
      </c>
      <c r="BZ475" s="168">
        <f>'Pit Scouting Data'!G434</f>
        <v>0</v>
      </c>
      <c r="CA475" s="168">
        <f>'Pit Scouting Data'!H434</f>
        <v>0</v>
      </c>
      <c r="CB475" s="168">
        <f>'Pit Scouting Data'!I434</f>
        <v>0</v>
      </c>
      <c r="CC475" s="168">
        <f>'Pit Scouting Data'!J434</f>
        <v>0</v>
      </c>
      <c r="CD475" s="168">
        <f>'Pit Scouting Data'!K434</f>
        <v>0</v>
      </c>
      <c r="CE475" s="168">
        <f>'Pit Scouting Data'!L434</f>
        <v>0</v>
      </c>
      <c r="CF475" s="168">
        <f>'Pit Scouting Data'!M434</f>
        <v>0</v>
      </c>
      <c r="CG475" s="168">
        <f>'Pit Scouting Data'!N434</f>
        <v>0</v>
      </c>
      <c r="CH475" s="168">
        <f>'Pit Scouting Data'!O434</f>
        <v>0</v>
      </c>
      <c r="CI475" s="176">
        <f>'Pit Scouting Data'!P434</f>
        <v>0</v>
      </c>
      <c r="CJ475" s="176">
        <f>'Pit Scouting Data'!Q434</f>
        <v>0</v>
      </c>
      <c r="CK475" s="176">
        <f>'Pit Scouting Data'!R434</f>
        <v>0</v>
      </c>
      <c r="CL475" s="176">
        <f>'Pit Scouting Data'!S434</f>
        <v>0</v>
      </c>
      <c r="CM475" s="169">
        <f>'Pit Scouting Data'!A434</f>
        <v>0</v>
      </c>
      <c r="CN475" s="169">
        <f>'Pit Scouting Data'!B434</f>
        <v>0</v>
      </c>
      <c r="CO475" s="169">
        <f>'Pit Scouting Data'!C434</f>
        <v>0</v>
      </c>
      <c r="CP475" s="169">
        <f>'Pit Scouting Data'!D434</f>
        <v>0</v>
      </c>
      <c r="CQ475" s="169"/>
      <c r="CR475" s="169"/>
      <c r="CS475" s="169"/>
      <c r="CT475" s="169"/>
      <c r="CU475" s="169"/>
      <c r="CV475" s="169"/>
      <c r="CW475" s="169"/>
      <c r="CX475" s="169"/>
      <c r="CY475" s="169"/>
      <c r="CZ475" s="169"/>
      <c r="DA475" s="169"/>
      <c r="DB475" s="169"/>
      <c r="DC475" s="169"/>
      <c r="DD475" s="169"/>
      <c r="DE475" s="169"/>
      <c r="DF475" s="169"/>
      <c r="DG475" s="169"/>
      <c r="DH475" s="169"/>
      <c r="DI475" s="169"/>
      <c r="DJ475" s="2"/>
      <c r="DK475" s="2"/>
      <c r="DL475" s="2"/>
      <c r="DM475" s="2"/>
      <c r="DN475" s="2"/>
      <c r="DO475" s="2"/>
      <c r="DP475" s="169"/>
      <c r="DQ475" s="169"/>
      <c r="DR475" s="169"/>
      <c r="DS475" s="169"/>
      <c r="DT475" s="169"/>
      <c r="DU475" s="169"/>
      <c r="DV475" s="169"/>
      <c r="DW475" s="37"/>
      <c r="DX475" s="37"/>
      <c r="DZ475" s="153"/>
    </row>
    <row r="476" spans="1:130" s="164" customFormat="1" hidden="1" x14ac:dyDescent="0.25">
      <c r="A476" s="153">
        <f t="shared" si="322"/>
        <v>0</v>
      </c>
      <c r="B476" s="39"/>
      <c r="C476" s="39"/>
      <c r="D476" s="17">
        <f t="shared" si="323"/>
        <v>0</v>
      </c>
      <c r="E476" s="113">
        <f t="shared" si="324"/>
        <v>0</v>
      </c>
      <c r="F476" s="113">
        <f t="shared" si="325"/>
        <v>0</v>
      </c>
      <c r="G476" s="113">
        <f t="shared" si="326"/>
        <v>0</v>
      </c>
      <c r="H476" s="113">
        <f t="shared" si="327"/>
        <v>0</v>
      </c>
      <c r="I476" s="113">
        <f t="shared" si="328"/>
        <v>0</v>
      </c>
      <c r="J476" s="113">
        <f t="shared" si="329"/>
        <v>0</v>
      </c>
      <c r="K476" s="113">
        <f t="shared" si="330"/>
        <v>0</v>
      </c>
      <c r="L476" s="76">
        <v>8</v>
      </c>
      <c r="M476" s="76">
        <v>8</v>
      </c>
      <c r="N476" s="76">
        <v>6</v>
      </c>
      <c r="O476" s="76">
        <v>6</v>
      </c>
      <c r="P476" s="76">
        <v>6</v>
      </c>
      <c r="Q476" s="76">
        <v>2</v>
      </c>
      <c r="R476" s="76">
        <v>1</v>
      </c>
      <c r="S476" s="17">
        <f t="shared" si="331"/>
        <v>0</v>
      </c>
      <c r="T476" s="113">
        <f t="shared" si="332"/>
        <v>0</v>
      </c>
      <c r="U476" s="113">
        <f t="shared" si="333"/>
        <v>0</v>
      </c>
      <c r="V476" s="113">
        <f t="shared" si="334"/>
        <v>0</v>
      </c>
      <c r="W476" s="113">
        <f t="shared" si="335"/>
        <v>0</v>
      </c>
      <c r="X476" s="113">
        <f t="shared" si="336"/>
        <v>0</v>
      </c>
      <c r="Y476" s="113">
        <f t="shared" si="337"/>
        <v>0</v>
      </c>
      <c r="Z476" s="113">
        <f t="shared" si="338"/>
        <v>0</v>
      </c>
      <c r="AA476" s="76">
        <v>5</v>
      </c>
      <c r="AB476" s="76">
        <v>6</v>
      </c>
      <c r="AC476" s="76">
        <v>8</v>
      </c>
      <c r="AD476" s="76">
        <v>2</v>
      </c>
      <c r="AE476" s="76">
        <v>2</v>
      </c>
      <c r="AF476" s="76">
        <v>3</v>
      </c>
      <c r="AG476" s="76">
        <v>8</v>
      </c>
      <c r="AH476" s="131">
        <f t="shared" si="339"/>
        <v>0</v>
      </c>
      <c r="AI476" s="131">
        <f t="shared" si="340"/>
        <v>0</v>
      </c>
      <c r="AJ476" s="131">
        <f t="shared" si="341"/>
        <v>0</v>
      </c>
      <c r="AK476" s="131">
        <f t="shared" si="342"/>
        <v>0</v>
      </c>
      <c r="AL476" s="131">
        <f t="shared" si="343"/>
        <v>0</v>
      </c>
      <c r="AM476" s="131">
        <f t="shared" si="344"/>
        <v>0</v>
      </c>
      <c r="AN476" s="131">
        <f t="shared" si="345"/>
        <v>0</v>
      </c>
      <c r="AO476" s="115" t="b">
        <f t="shared" si="346"/>
        <v>0</v>
      </c>
      <c r="AP476" s="115" t="b">
        <f t="shared" si="347"/>
        <v>0</v>
      </c>
      <c r="AQ476" s="115" t="b">
        <f t="shared" si="348"/>
        <v>0</v>
      </c>
      <c r="AR476" s="79">
        <f t="shared" si="349"/>
        <v>0</v>
      </c>
      <c r="AS476" s="79">
        <f t="shared" si="350"/>
        <v>0</v>
      </c>
      <c r="AT476" s="79">
        <f t="shared" si="351"/>
        <v>0</v>
      </c>
      <c r="AU476" s="79">
        <f t="shared" si="352"/>
        <v>0</v>
      </c>
      <c r="AV476" s="79">
        <f t="shared" si="353"/>
        <v>0</v>
      </c>
      <c r="AW476" s="79">
        <f t="shared" si="354"/>
        <v>0</v>
      </c>
      <c r="AX476" s="128">
        <f t="shared" si="355"/>
        <v>0</v>
      </c>
      <c r="AY476" s="128"/>
      <c r="AZ476" s="128"/>
      <c r="BA476" s="128">
        <f t="shared" si="356"/>
        <v>0</v>
      </c>
      <c r="BB476" s="128">
        <f t="shared" si="357"/>
        <v>0</v>
      </c>
      <c r="BC476" s="80">
        <f t="shared" si="361"/>
        <v>0</v>
      </c>
      <c r="BD476" s="80">
        <f t="shared" si="362"/>
        <v>0</v>
      </c>
      <c r="BE476" s="80">
        <f t="shared" si="363"/>
        <v>0</v>
      </c>
      <c r="BF476" s="80">
        <f t="shared" si="364"/>
        <v>0</v>
      </c>
      <c r="BG476" s="80">
        <f t="shared" si="365"/>
        <v>0</v>
      </c>
      <c r="BH476" s="80">
        <f t="shared" si="366"/>
        <v>0</v>
      </c>
      <c r="BI476" s="4">
        <f t="shared" si="358"/>
        <v>0</v>
      </c>
      <c r="BJ476" s="4">
        <f t="shared" si="359"/>
        <v>0</v>
      </c>
      <c r="BK476" s="4">
        <f t="shared" si="360"/>
        <v>0</v>
      </c>
      <c r="BL476" s="8" t="e">
        <f>VLOOKUP(CN476,'CIR Results'!$B$3:$L$42,2,FALSE)</f>
        <v>#N/A</v>
      </c>
      <c r="BM476" s="8" t="e">
        <f>VLOOKUP(CN476,'CIR Results'!$B$3:$L$42,3,FALSE)</f>
        <v>#N/A</v>
      </c>
      <c r="BN476" s="8" t="e">
        <f>VLOOKUP(CN476,'CIR Results'!$B$3:$L$42,4,FALSE)</f>
        <v>#N/A</v>
      </c>
      <c r="BO476" s="8" t="e">
        <f>VLOOKUP(CN476,'CIR Results'!$B$3:$L$42,5,FALSE)</f>
        <v>#N/A</v>
      </c>
      <c r="BP476" s="8" t="e">
        <f>VLOOKUP(CN476,'CIR Results'!$B$3:$L$42,6,FALSE)</f>
        <v>#N/A</v>
      </c>
      <c r="BQ476" s="8" t="e">
        <f>VLOOKUP(CN476,'CIR Results'!$B$3:$L$42,8,FALSE)</f>
        <v>#N/A</v>
      </c>
      <c r="BR476" s="8" t="e">
        <f>VLOOKUP(CN476,'CIR Results'!$B$3:$L$42,9,FALSE)</f>
        <v>#N/A</v>
      </c>
      <c r="BS476" s="8" t="e">
        <f>VLOOKUP(CN476,'CIR Results'!$B$3:$L$42,10,FALSE)</f>
        <v>#N/A</v>
      </c>
      <c r="BT476" s="8" t="e">
        <f>VLOOKUP(CN476,'CIR Results'!$B$3:$L$42,11,FALSE)</f>
        <v>#N/A</v>
      </c>
      <c r="BU476" s="136" t="e">
        <f>VLOOKUP(CN476,'CIR Team Info'!$B$5:$E$44,2,FALSE)</f>
        <v>#N/A</v>
      </c>
      <c r="BV476" s="136" t="e">
        <f>VLOOKUP(CN476,'CIR Team Info'!$B$5:$E$44,4,FALSE)</f>
        <v>#N/A</v>
      </c>
      <c r="BW476" s="136" t="str">
        <f t="shared" si="367"/>
        <v xml:space="preserve">0 0 0 </v>
      </c>
      <c r="BX476" s="168">
        <f>'Pit Scouting Data'!E435</f>
        <v>0</v>
      </c>
      <c r="BY476" s="168">
        <f>'Pit Scouting Data'!F435</f>
        <v>0</v>
      </c>
      <c r="BZ476" s="168">
        <f>'Pit Scouting Data'!G435</f>
        <v>0</v>
      </c>
      <c r="CA476" s="168">
        <f>'Pit Scouting Data'!H435</f>
        <v>0</v>
      </c>
      <c r="CB476" s="168">
        <f>'Pit Scouting Data'!I435</f>
        <v>0</v>
      </c>
      <c r="CC476" s="168">
        <f>'Pit Scouting Data'!J435</f>
        <v>0</v>
      </c>
      <c r="CD476" s="168">
        <f>'Pit Scouting Data'!K435</f>
        <v>0</v>
      </c>
      <c r="CE476" s="168">
        <f>'Pit Scouting Data'!L435</f>
        <v>0</v>
      </c>
      <c r="CF476" s="168">
        <f>'Pit Scouting Data'!M435</f>
        <v>0</v>
      </c>
      <c r="CG476" s="168">
        <f>'Pit Scouting Data'!N435</f>
        <v>0</v>
      </c>
      <c r="CH476" s="168">
        <f>'Pit Scouting Data'!O435</f>
        <v>0</v>
      </c>
      <c r="CI476" s="176">
        <f>'Pit Scouting Data'!P435</f>
        <v>0</v>
      </c>
      <c r="CJ476" s="176">
        <f>'Pit Scouting Data'!Q435</f>
        <v>0</v>
      </c>
      <c r="CK476" s="176">
        <f>'Pit Scouting Data'!R435</f>
        <v>0</v>
      </c>
      <c r="CL476" s="176">
        <f>'Pit Scouting Data'!S435</f>
        <v>0</v>
      </c>
      <c r="CM476" s="169">
        <f>'Pit Scouting Data'!A435</f>
        <v>0</v>
      </c>
      <c r="CN476" s="169">
        <f>'Pit Scouting Data'!B435</f>
        <v>0</v>
      </c>
      <c r="CO476" s="169">
        <f>'Pit Scouting Data'!C435</f>
        <v>0</v>
      </c>
      <c r="CP476" s="169">
        <f>'Pit Scouting Data'!D435</f>
        <v>0</v>
      </c>
      <c r="CQ476" s="169"/>
      <c r="CR476" s="169"/>
      <c r="CS476" s="169"/>
      <c r="CT476" s="169"/>
      <c r="CU476" s="169"/>
      <c r="CV476" s="169"/>
      <c r="CW476" s="169"/>
      <c r="CX476" s="169"/>
      <c r="CY476" s="169"/>
      <c r="CZ476" s="169"/>
      <c r="DA476" s="169"/>
      <c r="DB476" s="169"/>
      <c r="DC476" s="169"/>
      <c r="DD476" s="169"/>
      <c r="DE476" s="169"/>
      <c r="DF476" s="169"/>
      <c r="DG476" s="169"/>
      <c r="DH476" s="169"/>
      <c r="DI476" s="169"/>
      <c r="DJ476" s="2"/>
      <c r="DK476" s="2"/>
      <c r="DL476" s="2"/>
      <c r="DM476" s="2"/>
      <c r="DN476" s="2"/>
      <c r="DO476" s="2"/>
      <c r="DP476" s="169"/>
      <c r="DQ476" s="169"/>
      <c r="DR476" s="169"/>
      <c r="DS476" s="169"/>
      <c r="DT476" s="169"/>
      <c r="DU476" s="169"/>
      <c r="DV476" s="169"/>
      <c r="DW476" s="37"/>
      <c r="DX476" s="37"/>
      <c r="DZ476" s="153"/>
    </row>
    <row r="477" spans="1:130" s="164" customFormat="1" hidden="1" x14ac:dyDescent="0.25">
      <c r="A477" s="153">
        <f t="shared" si="322"/>
        <v>0</v>
      </c>
      <c r="B477" s="39"/>
      <c r="C477" s="39"/>
      <c r="D477" s="17">
        <f t="shared" si="323"/>
        <v>0</v>
      </c>
      <c r="E477" s="113">
        <f t="shared" si="324"/>
        <v>0</v>
      </c>
      <c r="F477" s="113">
        <f t="shared" si="325"/>
        <v>0</v>
      </c>
      <c r="G477" s="113">
        <f t="shared" si="326"/>
        <v>0</v>
      </c>
      <c r="H477" s="113">
        <f t="shared" si="327"/>
        <v>0</v>
      </c>
      <c r="I477" s="113">
        <f t="shared" si="328"/>
        <v>0</v>
      </c>
      <c r="J477" s="113">
        <f t="shared" si="329"/>
        <v>0</v>
      </c>
      <c r="K477" s="113">
        <f t="shared" si="330"/>
        <v>0</v>
      </c>
      <c r="L477" s="76">
        <v>8</v>
      </c>
      <c r="M477" s="76">
        <v>8</v>
      </c>
      <c r="N477" s="76">
        <v>6</v>
      </c>
      <c r="O477" s="76">
        <v>6</v>
      </c>
      <c r="P477" s="76">
        <v>6</v>
      </c>
      <c r="Q477" s="76">
        <v>2</v>
      </c>
      <c r="R477" s="76">
        <v>1</v>
      </c>
      <c r="S477" s="17">
        <f t="shared" si="331"/>
        <v>0</v>
      </c>
      <c r="T477" s="113">
        <f t="shared" si="332"/>
        <v>0</v>
      </c>
      <c r="U477" s="113">
        <f t="shared" si="333"/>
        <v>0</v>
      </c>
      <c r="V477" s="113">
        <f t="shared" si="334"/>
        <v>0</v>
      </c>
      <c r="W477" s="113">
        <f t="shared" si="335"/>
        <v>0</v>
      </c>
      <c r="X477" s="113">
        <f t="shared" si="336"/>
        <v>0</v>
      </c>
      <c r="Y477" s="113">
        <f t="shared" si="337"/>
        <v>0</v>
      </c>
      <c r="Z477" s="113">
        <f t="shared" si="338"/>
        <v>0</v>
      </c>
      <c r="AA477" s="76">
        <v>5</v>
      </c>
      <c r="AB477" s="76">
        <v>6</v>
      </c>
      <c r="AC477" s="76">
        <v>8</v>
      </c>
      <c r="AD477" s="76">
        <v>2</v>
      </c>
      <c r="AE477" s="76">
        <v>2</v>
      </c>
      <c r="AF477" s="76">
        <v>3</v>
      </c>
      <c r="AG477" s="76">
        <v>8</v>
      </c>
      <c r="AH477" s="131">
        <f t="shared" si="339"/>
        <v>0</v>
      </c>
      <c r="AI477" s="131">
        <f t="shared" si="340"/>
        <v>0</v>
      </c>
      <c r="AJ477" s="131">
        <f t="shared" si="341"/>
        <v>0</v>
      </c>
      <c r="AK477" s="131">
        <f t="shared" si="342"/>
        <v>0</v>
      </c>
      <c r="AL477" s="131">
        <f t="shared" si="343"/>
        <v>0</v>
      </c>
      <c r="AM477" s="131">
        <f t="shared" si="344"/>
        <v>0</v>
      </c>
      <c r="AN477" s="131">
        <f t="shared" si="345"/>
        <v>0</v>
      </c>
      <c r="AO477" s="115" t="b">
        <f t="shared" si="346"/>
        <v>0</v>
      </c>
      <c r="AP477" s="115" t="b">
        <f t="shared" si="347"/>
        <v>0</v>
      </c>
      <c r="AQ477" s="115" t="b">
        <f t="shared" si="348"/>
        <v>0</v>
      </c>
      <c r="AR477" s="79">
        <f t="shared" si="349"/>
        <v>0</v>
      </c>
      <c r="AS477" s="79">
        <f t="shared" si="350"/>
        <v>0</v>
      </c>
      <c r="AT477" s="79">
        <f t="shared" si="351"/>
        <v>0</v>
      </c>
      <c r="AU477" s="79">
        <f t="shared" si="352"/>
        <v>0</v>
      </c>
      <c r="AV477" s="79">
        <f t="shared" si="353"/>
        <v>0</v>
      </c>
      <c r="AW477" s="79">
        <f t="shared" si="354"/>
        <v>0</v>
      </c>
      <c r="AX477" s="128">
        <f t="shared" si="355"/>
        <v>0</v>
      </c>
      <c r="AY477" s="128"/>
      <c r="AZ477" s="128"/>
      <c r="BA477" s="128">
        <f t="shared" si="356"/>
        <v>0</v>
      </c>
      <c r="BB477" s="128">
        <f t="shared" si="357"/>
        <v>0</v>
      </c>
      <c r="BC477" s="80">
        <f t="shared" si="361"/>
        <v>0</v>
      </c>
      <c r="BD477" s="80">
        <f t="shared" si="362"/>
        <v>0</v>
      </c>
      <c r="BE477" s="80">
        <f t="shared" si="363"/>
        <v>0</v>
      </c>
      <c r="BF477" s="80">
        <f t="shared" si="364"/>
        <v>0</v>
      </c>
      <c r="BG477" s="80">
        <f t="shared" si="365"/>
        <v>0</v>
      </c>
      <c r="BH477" s="80">
        <f t="shared" si="366"/>
        <v>0</v>
      </c>
      <c r="BI477" s="4">
        <f t="shared" si="358"/>
        <v>0</v>
      </c>
      <c r="BJ477" s="4">
        <f t="shared" si="359"/>
        <v>0</v>
      </c>
      <c r="BK477" s="4">
        <f t="shared" si="360"/>
        <v>0</v>
      </c>
      <c r="BL477" s="8" t="e">
        <f>VLOOKUP(CN477,'CIR Results'!$B$3:$L$42,2,FALSE)</f>
        <v>#N/A</v>
      </c>
      <c r="BM477" s="8" t="e">
        <f>VLOOKUP(CN477,'CIR Results'!$B$3:$L$42,3,FALSE)</f>
        <v>#N/A</v>
      </c>
      <c r="BN477" s="8" t="e">
        <f>VLOOKUP(CN477,'CIR Results'!$B$3:$L$42,4,FALSE)</f>
        <v>#N/A</v>
      </c>
      <c r="BO477" s="8" t="e">
        <f>VLOOKUP(CN477,'CIR Results'!$B$3:$L$42,5,FALSE)</f>
        <v>#N/A</v>
      </c>
      <c r="BP477" s="8" t="e">
        <f>VLOOKUP(CN477,'CIR Results'!$B$3:$L$42,6,FALSE)</f>
        <v>#N/A</v>
      </c>
      <c r="BQ477" s="8" t="e">
        <f>VLOOKUP(CN477,'CIR Results'!$B$3:$L$42,8,FALSE)</f>
        <v>#N/A</v>
      </c>
      <c r="BR477" s="8" t="e">
        <f>VLOOKUP(CN477,'CIR Results'!$B$3:$L$42,9,FALSE)</f>
        <v>#N/A</v>
      </c>
      <c r="BS477" s="8" t="e">
        <f>VLOOKUP(CN477,'CIR Results'!$B$3:$L$42,10,FALSE)</f>
        <v>#N/A</v>
      </c>
      <c r="BT477" s="8" t="e">
        <f>VLOOKUP(CN477,'CIR Results'!$B$3:$L$42,11,FALSE)</f>
        <v>#N/A</v>
      </c>
      <c r="BU477" s="136" t="e">
        <f>VLOOKUP(CN477,'CIR Team Info'!$B$5:$E$44,2,FALSE)</f>
        <v>#N/A</v>
      </c>
      <c r="BV477" s="136" t="e">
        <f>VLOOKUP(CN477,'CIR Team Info'!$B$5:$E$44,4,FALSE)</f>
        <v>#N/A</v>
      </c>
      <c r="BW477" s="136" t="str">
        <f t="shared" si="367"/>
        <v xml:space="preserve">0 0 0 </v>
      </c>
      <c r="BX477" s="168">
        <f>'Pit Scouting Data'!E436</f>
        <v>0</v>
      </c>
      <c r="BY477" s="168">
        <f>'Pit Scouting Data'!F436</f>
        <v>0</v>
      </c>
      <c r="BZ477" s="168">
        <f>'Pit Scouting Data'!G436</f>
        <v>0</v>
      </c>
      <c r="CA477" s="168">
        <f>'Pit Scouting Data'!H436</f>
        <v>0</v>
      </c>
      <c r="CB477" s="168">
        <f>'Pit Scouting Data'!I436</f>
        <v>0</v>
      </c>
      <c r="CC477" s="168">
        <f>'Pit Scouting Data'!J436</f>
        <v>0</v>
      </c>
      <c r="CD477" s="168">
        <f>'Pit Scouting Data'!K436</f>
        <v>0</v>
      </c>
      <c r="CE477" s="168">
        <f>'Pit Scouting Data'!L436</f>
        <v>0</v>
      </c>
      <c r="CF477" s="168">
        <f>'Pit Scouting Data'!M436</f>
        <v>0</v>
      </c>
      <c r="CG477" s="168">
        <f>'Pit Scouting Data'!N436</f>
        <v>0</v>
      </c>
      <c r="CH477" s="168">
        <f>'Pit Scouting Data'!O436</f>
        <v>0</v>
      </c>
      <c r="CI477" s="176">
        <f>'Pit Scouting Data'!P436</f>
        <v>0</v>
      </c>
      <c r="CJ477" s="176">
        <f>'Pit Scouting Data'!Q436</f>
        <v>0</v>
      </c>
      <c r="CK477" s="176">
        <f>'Pit Scouting Data'!R436</f>
        <v>0</v>
      </c>
      <c r="CL477" s="176">
        <f>'Pit Scouting Data'!S436</f>
        <v>0</v>
      </c>
      <c r="CM477" s="169">
        <f>'Pit Scouting Data'!A436</f>
        <v>0</v>
      </c>
      <c r="CN477" s="169">
        <f>'Pit Scouting Data'!B436</f>
        <v>0</v>
      </c>
      <c r="CO477" s="169">
        <f>'Pit Scouting Data'!C436</f>
        <v>0</v>
      </c>
      <c r="CP477" s="169">
        <f>'Pit Scouting Data'!D436</f>
        <v>0</v>
      </c>
      <c r="CQ477" s="169"/>
      <c r="CR477" s="169"/>
      <c r="CS477" s="169"/>
      <c r="CT477" s="169"/>
      <c r="CU477" s="169"/>
      <c r="CV477" s="169"/>
      <c r="CW477" s="169"/>
      <c r="CX477" s="169"/>
      <c r="CY477" s="169"/>
      <c r="CZ477" s="169"/>
      <c r="DA477" s="169"/>
      <c r="DB477" s="169"/>
      <c r="DC477" s="169"/>
      <c r="DD477" s="169"/>
      <c r="DE477" s="169"/>
      <c r="DF477" s="169"/>
      <c r="DG477" s="169"/>
      <c r="DH477" s="169"/>
      <c r="DI477" s="169"/>
      <c r="DJ477" s="2"/>
      <c r="DK477" s="2"/>
      <c r="DL477" s="2"/>
      <c r="DM477" s="2"/>
      <c r="DN477" s="2"/>
      <c r="DO477" s="2"/>
      <c r="DP477" s="169"/>
      <c r="DQ477" s="169"/>
      <c r="DR477" s="169"/>
      <c r="DS477" s="169"/>
      <c r="DT477" s="169"/>
      <c r="DU477" s="169"/>
      <c r="DV477" s="169"/>
      <c r="DW477" s="37"/>
      <c r="DX477" s="37"/>
      <c r="DZ477" s="153"/>
    </row>
    <row r="478" spans="1:130" s="164" customFormat="1" hidden="1" x14ac:dyDescent="0.25">
      <c r="A478" s="153">
        <f t="shared" si="322"/>
        <v>0</v>
      </c>
      <c r="B478" s="39"/>
      <c r="C478" s="39"/>
      <c r="D478" s="17">
        <f t="shared" si="323"/>
        <v>0</v>
      </c>
      <c r="E478" s="113">
        <f t="shared" si="324"/>
        <v>0</v>
      </c>
      <c r="F478" s="113">
        <f t="shared" si="325"/>
        <v>0</v>
      </c>
      <c r="G478" s="113">
        <f t="shared" si="326"/>
        <v>0</v>
      </c>
      <c r="H478" s="113">
        <f t="shared" si="327"/>
        <v>0</v>
      </c>
      <c r="I478" s="113">
        <f t="shared" si="328"/>
        <v>0</v>
      </c>
      <c r="J478" s="113">
        <f t="shared" si="329"/>
        <v>0</v>
      </c>
      <c r="K478" s="113">
        <f t="shared" si="330"/>
        <v>0</v>
      </c>
      <c r="L478" s="76">
        <v>8</v>
      </c>
      <c r="M478" s="76">
        <v>8</v>
      </c>
      <c r="N478" s="76">
        <v>6</v>
      </c>
      <c r="O478" s="76">
        <v>6</v>
      </c>
      <c r="P478" s="76">
        <v>6</v>
      </c>
      <c r="Q478" s="76">
        <v>2</v>
      </c>
      <c r="R478" s="76">
        <v>1</v>
      </c>
      <c r="S478" s="17">
        <f t="shared" si="331"/>
        <v>0</v>
      </c>
      <c r="T478" s="113">
        <f t="shared" si="332"/>
        <v>0</v>
      </c>
      <c r="U478" s="113">
        <f t="shared" si="333"/>
        <v>0</v>
      </c>
      <c r="V478" s="113">
        <f t="shared" si="334"/>
        <v>0</v>
      </c>
      <c r="W478" s="113">
        <f t="shared" si="335"/>
        <v>0</v>
      </c>
      <c r="X478" s="113">
        <f t="shared" si="336"/>
        <v>0</v>
      </c>
      <c r="Y478" s="113">
        <f t="shared" si="337"/>
        <v>0</v>
      </c>
      <c r="Z478" s="113">
        <f t="shared" si="338"/>
        <v>0</v>
      </c>
      <c r="AA478" s="76">
        <v>5</v>
      </c>
      <c r="AB478" s="76">
        <v>6</v>
      </c>
      <c r="AC478" s="76">
        <v>8</v>
      </c>
      <c r="AD478" s="76">
        <v>2</v>
      </c>
      <c r="AE478" s="76">
        <v>2</v>
      </c>
      <c r="AF478" s="76">
        <v>3</v>
      </c>
      <c r="AG478" s="76">
        <v>8</v>
      </c>
      <c r="AH478" s="131">
        <f t="shared" si="339"/>
        <v>0</v>
      </c>
      <c r="AI478" s="131">
        <f t="shared" si="340"/>
        <v>0</v>
      </c>
      <c r="AJ478" s="131">
        <f t="shared" si="341"/>
        <v>0</v>
      </c>
      <c r="AK478" s="131">
        <f t="shared" si="342"/>
        <v>0</v>
      </c>
      <c r="AL478" s="131">
        <f t="shared" si="343"/>
        <v>0</v>
      </c>
      <c r="AM478" s="131">
        <f t="shared" si="344"/>
        <v>0</v>
      </c>
      <c r="AN478" s="131">
        <f t="shared" si="345"/>
        <v>0</v>
      </c>
      <c r="AO478" s="115" t="b">
        <f t="shared" si="346"/>
        <v>0</v>
      </c>
      <c r="AP478" s="115" t="b">
        <f t="shared" si="347"/>
        <v>0</v>
      </c>
      <c r="AQ478" s="115" t="b">
        <f t="shared" si="348"/>
        <v>0</v>
      </c>
      <c r="AR478" s="79">
        <f t="shared" si="349"/>
        <v>0</v>
      </c>
      <c r="AS478" s="79">
        <f t="shared" si="350"/>
        <v>0</v>
      </c>
      <c r="AT478" s="79">
        <f t="shared" si="351"/>
        <v>0</v>
      </c>
      <c r="AU478" s="79">
        <f t="shared" si="352"/>
        <v>0</v>
      </c>
      <c r="AV478" s="79">
        <f t="shared" si="353"/>
        <v>0</v>
      </c>
      <c r="AW478" s="79">
        <f t="shared" si="354"/>
        <v>0</v>
      </c>
      <c r="AX478" s="128">
        <f t="shared" si="355"/>
        <v>0</v>
      </c>
      <c r="AY478" s="128"/>
      <c r="AZ478" s="128"/>
      <c r="BA478" s="128">
        <f t="shared" si="356"/>
        <v>0</v>
      </c>
      <c r="BB478" s="128">
        <f t="shared" si="357"/>
        <v>0</v>
      </c>
      <c r="BC478" s="80">
        <f t="shared" si="361"/>
        <v>0</v>
      </c>
      <c r="BD478" s="80">
        <f t="shared" si="362"/>
        <v>0</v>
      </c>
      <c r="BE478" s="80">
        <f t="shared" si="363"/>
        <v>0</v>
      </c>
      <c r="BF478" s="80">
        <f t="shared" si="364"/>
        <v>0</v>
      </c>
      <c r="BG478" s="80">
        <f t="shared" si="365"/>
        <v>0</v>
      </c>
      <c r="BH478" s="80">
        <f t="shared" si="366"/>
        <v>0</v>
      </c>
      <c r="BI478" s="4">
        <f t="shared" si="358"/>
        <v>0</v>
      </c>
      <c r="BJ478" s="4">
        <f t="shared" si="359"/>
        <v>0</v>
      </c>
      <c r="BK478" s="4">
        <f t="shared" si="360"/>
        <v>0</v>
      </c>
      <c r="BL478" s="8" t="e">
        <f>VLOOKUP(CN478,'CIR Results'!$B$3:$L$42,2,FALSE)</f>
        <v>#N/A</v>
      </c>
      <c r="BM478" s="8" t="e">
        <f>VLOOKUP(CN478,'CIR Results'!$B$3:$L$42,3,FALSE)</f>
        <v>#N/A</v>
      </c>
      <c r="BN478" s="8" t="e">
        <f>VLOOKUP(CN478,'CIR Results'!$B$3:$L$42,4,FALSE)</f>
        <v>#N/A</v>
      </c>
      <c r="BO478" s="8" t="e">
        <f>VLOOKUP(CN478,'CIR Results'!$B$3:$L$42,5,FALSE)</f>
        <v>#N/A</v>
      </c>
      <c r="BP478" s="8" t="e">
        <f>VLOOKUP(CN478,'CIR Results'!$B$3:$L$42,6,FALSE)</f>
        <v>#N/A</v>
      </c>
      <c r="BQ478" s="8" t="e">
        <f>VLOOKUP(CN478,'CIR Results'!$B$3:$L$42,8,FALSE)</f>
        <v>#N/A</v>
      </c>
      <c r="BR478" s="8" t="e">
        <f>VLOOKUP(CN478,'CIR Results'!$B$3:$L$42,9,FALSE)</f>
        <v>#N/A</v>
      </c>
      <c r="BS478" s="8" t="e">
        <f>VLOOKUP(CN478,'CIR Results'!$B$3:$L$42,10,FALSE)</f>
        <v>#N/A</v>
      </c>
      <c r="BT478" s="8" t="e">
        <f>VLOOKUP(CN478,'CIR Results'!$B$3:$L$42,11,FALSE)</f>
        <v>#N/A</v>
      </c>
      <c r="BU478" s="136" t="e">
        <f>VLOOKUP(CN478,'CIR Team Info'!$B$5:$E$44,2,FALSE)</f>
        <v>#N/A</v>
      </c>
      <c r="BV478" s="136" t="e">
        <f>VLOOKUP(CN478,'CIR Team Info'!$B$5:$E$44,4,FALSE)</f>
        <v>#N/A</v>
      </c>
      <c r="BW478" s="136" t="str">
        <f t="shared" si="367"/>
        <v xml:space="preserve">0 0 0 </v>
      </c>
      <c r="BX478" s="168">
        <f>'Pit Scouting Data'!E437</f>
        <v>0</v>
      </c>
      <c r="BY478" s="168">
        <f>'Pit Scouting Data'!F437</f>
        <v>0</v>
      </c>
      <c r="BZ478" s="168">
        <f>'Pit Scouting Data'!G437</f>
        <v>0</v>
      </c>
      <c r="CA478" s="168">
        <f>'Pit Scouting Data'!H437</f>
        <v>0</v>
      </c>
      <c r="CB478" s="168">
        <f>'Pit Scouting Data'!I437</f>
        <v>0</v>
      </c>
      <c r="CC478" s="168">
        <f>'Pit Scouting Data'!J437</f>
        <v>0</v>
      </c>
      <c r="CD478" s="168">
        <f>'Pit Scouting Data'!K437</f>
        <v>0</v>
      </c>
      <c r="CE478" s="168">
        <f>'Pit Scouting Data'!L437</f>
        <v>0</v>
      </c>
      <c r="CF478" s="168">
        <f>'Pit Scouting Data'!M437</f>
        <v>0</v>
      </c>
      <c r="CG478" s="168">
        <f>'Pit Scouting Data'!N437</f>
        <v>0</v>
      </c>
      <c r="CH478" s="168">
        <f>'Pit Scouting Data'!O437</f>
        <v>0</v>
      </c>
      <c r="CI478" s="176">
        <f>'Pit Scouting Data'!P437</f>
        <v>0</v>
      </c>
      <c r="CJ478" s="176">
        <f>'Pit Scouting Data'!Q437</f>
        <v>0</v>
      </c>
      <c r="CK478" s="176">
        <f>'Pit Scouting Data'!R437</f>
        <v>0</v>
      </c>
      <c r="CL478" s="176">
        <f>'Pit Scouting Data'!S437</f>
        <v>0</v>
      </c>
      <c r="CM478" s="169">
        <f>'Pit Scouting Data'!A437</f>
        <v>0</v>
      </c>
      <c r="CN478" s="169">
        <f>'Pit Scouting Data'!B437</f>
        <v>0</v>
      </c>
      <c r="CO478" s="169">
        <f>'Pit Scouting Data'!C437</f>
        <v>0</v>
      </c>
      <c r="CP478" s="169">
        <f>'Pit Scouting Data'!D437</f>
        <v>0</v>
      </c>
      <c r="CQ478" s="169"/>
      <c r="CR478" s="169"/>
      <c r="CS478" s="169"/>
      <c r="CT478" s="169"/>
      <c r="CU478" s="169"/>
      <c r="CV478" s="169"/>
      <c r="CW478" s="169"/>
      <c r="CX478" s="169"/>
      <c r="CY478" s="169"/>
      <c r="CZ478" s="169"/>
      <c r="DA478" s="169"/>
      <c r="DB478" s="169"/>
      <c r="DC478" s="169"/>
      <c r="DD478" s="169"/>
      <c r="DE478" s="169"/>
      <c r="DF478" s="169"/>
      <c r="DG478" s="169"/>
      <c r="DH478" s="169"/>
      <c r="DI478" s="169"/>
      <c r="DJ478" s="2"/>
      <c r="DK478" s="2"/>
      <c r="DL478" s="2"/>
      <c r="DM478" s="2"/>
      <c r="DN478" s="2"/>
      <c r="DO478" s="2"/>
      <c r="DP478" s="169"/>
      <c r="DQ478" s="169"/>
      <c r="DR478" s="169"/>
      <c r="DS478" s="169"/>
      <c r="DT478" s="169"/>
      <c r="DU478" s="169"/>
      <c r="DV478" s="169"/>
      <c r="DW478" s="37"/>
      <c r="DX478" s="37"/>
      <c r="DZ478" s="153"/>
    </row>
    <row r="479" spans="1:130" s="164" customFormat="1" hidden="1" x14ac:dyDescent="0.25">
      <c r="A479" s="153">
        <f t="shared" si="322"/>
        <v>0</v>
      </c>
      <c r="B479" s="39"/>
      <c r="C479" s="39"/>
      <c r="D479" s="17">
        <f t="shared" si="323"/>
        <v>0</v>
      </c>
      <c r="E479" s="113">
        <f t="shared" si="324"/>
        <v>0</v>
      </c>
      <c r="F479" s="113">
        <f t="shared" si="325"/>
        <v>0</v>
      </c>
      <c r="G479" s="113">
        <f t="shared" si="326"/>
        <v>0</v>
      </c>
      <c r="H479" s="113">
        <f t="shared" si="327"/>
        <v>0</v>
      </c>
      <c r="I479" s="113">
        <f t="shared" si="328"/>
        <v>0</v>
      </c>
      <c r="J479" s="113">
        <f t="shared" si="329"/>
        <v>0</v>
      </c>
      <c r="K479" s="113">
        <f t="shared" si="330"/>
        <v>0</v>
      </c>
      <c r="L479" s="76">
        <v>8</v>
      </c>
      <c r="M479" s="76">
        <v>8</v>
      </c>
      <c r="N479" s="76">
        <v>6</v>
      </c>
      <c r="O479" s="76">
        <v>6</v>
      </c>
      <c r="P479" s="76">
        <v>6</v>
      </c>
      <c r="Q479" s="76">
        <v>2</v>
      </c>
      <c r="R479" s="76">
        <v>1</v>
      </c>
      <c r="S479" s="17">
        <f t="shared" si="331"/>
        <v>0</v>
      </c>
      <c r="T479" s="113">
        <f t="shared" si="332"/>
        <v>0</v>
      </c>
      <c r="U479" s="113">
        <f t="shared" si="333"/>
        <v>0</v>
      </c>
      <c r="V479" s="113">
        <f t="shared" si="334"/>
        <v>0</v>
      </c>
      <c r="W479" s="113">
        <f t="shared" si="335"/>
        <v>0</v>
      </c>
      <c r="X479" s="113">
        <f t="shared" si="336"/>
        <v>0</v>
      </c>
      <c r="Y479" s="113">
        <f t="shared" si="337"/>
        <v>0</v>
      </c>
      <c r="Z479" s="113">
        <f t="shared" si="338"/>
        <v>0</v>
      </c>
      <c r="AA479" s="76">
        <v>5</v>
      </c>
      <c r="AB479" s="76">
        <v>6</v>
      </c>
      <c r="AC479" s="76">
        <v>8</v>
      </c>
      <c r="AD479" s="76">
        <v>2</v>
      </c>
      <c r="AE479" s="76">
        <v>2</v>
      </c>
      <c r="AF479" s="76">
        <v>3</v>
      </c>
      <c r="AG479" s="76">
        <v>8</v>
      </c>
      <c r="AH479" s="131">
        <f t="shared" si="339"/>
        <v>0</v>
      </c>
      <c r="AI479" s="131">
        <f t="shared" si="340"/>
        <v>0</v>
      </c>
      <c r="AJ479" s="131">
        <f t="shared" si="341"/>
        <v>0</v>
      </c>
      <c r="AK479" s="131">
        <f t="shared" si="342"/>
        <v>0</v>
      </c>
      <c r="AL479" s="131">
        <f t="shared" si="343"/>
        <v>0</v>
      </c>
      <c r="AM479" s="131">
        <f t="shared" si="344"/>
        <v>0</v>
      </c>
      <c r="AN479" s="131">
        <f t="shared" si="345"/>
        <v>0</v>
      </c>
      <c r="AO479" s="115" t="b">
        <f t="shared" si="346"/>
        <v>0</v>
      </c>
      <c r="AP479" s="115" t="b">
        <f t="shared" si="347"/>
        <v>0</v>
      </c>
      <c r="AQ479" s="115" t="b">
        <f t="shared" si="348"/>
        <v>0</v>
      </c>
      <c r="AR479" s="79">
        <f t="shared" si="349"/>
        <v>0</v>
      </c>
      <c r="AS479" s="79">
        <f t="shared" si="350"/>
        <v>0</v>
      </c>
      <c r="AT479" s="79">
        <f t="shared" si="351"/>
        <v>0</v>
      </c>
      <c r="AU479" s="79">
        <f t="shared" si="352"/>
        <v>0</v>
      </c>
      <c r="AV479" s="79">
        <f t="shared" si="353"/>
        <v>0</v>
      </c>
      <c r="AW479" s="79">
        <f t="shared" si="354"/>
        <v>0</v>
      </c>
      <c r="AX479" s="128">
        <f t="shared" si="355"/>
        <v>0</v>
      </c>
      <c r="AY479" s="128"/>
      <c r="AZ479" s="128"/>
      <c r="BA479" s="128">
        <f t="shared" si="356"/>
        <v>0</v>
      </c>
      <c r="BB479" s="128">
        <f t="shared" si="357"/>
        <v>0</v>
      </c>
      <c r="BC479" s="80">
        <f t="shared" si="361"/>
        <v>0</v>
      </c>
      <c r="BD479" s="80">
        <f t="shared" si="362"/>
        <v>0</v>
      </c>
      <c r="BE479" s="80">
        <f t="shared" si="363"/>
        <v>0</v>
      </c>
      <c r="BF479" s="80">
        <f t="shared" si="364"/>
        <v>0</v>
      </c>
      <c r="BG479" s="80">
        <f t="shared" si="365"/>
        <v>0</v>
      </c>
      <c r="BH479" s="80">
        <f t="shared" si="366"/>
        <v>0</v>
      </c>
      <c r="BI479" s="4">
        <f t="shared" si="358"/>
        <v>0</v>
      </c>
      <c r="BJ479" s="4">
        <f t="shared" si="359"/>
        <v>0</v>
      </c>
      <c r="BK479" s="4">
        <f t="shared" si="360"/>
        <v>0</v>
      </c>
      <c r="BL479" s="8" t="e">
        <f>VLOOKUP(CN479,'CIR Results'!$B$3:$L$42,2,FALSE)</f>
        <v>#N/A</v>
      </c>
      <c r="BM479" s="8" t="e">
        <f>VLOOKUP(CN479,'CIR Results'!$B$3:$L$42,3,FALSE)</f>
        <v>#N/A</v>
      </c>
      <c r="BN479" s="8" t="e">
        <f>VLOOKUP(CN479,'CIR Results'!$B$3:$L$42,4,FALSE)</f>
        <v>#N/A</v>
      </c>
      <c r="BO479" s="8" t="e">
        <f>VLOOKUP(CN479,'CIR Results'!$B$3:$L$42,5,FALSE)</f>
        <v>#N/A</v>
      </c>
      <c r="BP479" s="8" t="e">
        <f>VLOOKUP(CN479,'CIR Results'!$B$3:$L$42,6,FALSE)</f>
        <v>#N/A</v>
      </c>
      <c r="BQ479" s="8" t="e">
        <f>VLOOKUP(CN479,'CIR Results'!$B$3:$L$42,8,FALSE)</f>
        <v>#N/A</v>
      </c>
      <c r="BR479" s="8" t="e">
        <f>VLOOKUP(CN479,'CIR Results'!$B$3:$L$42,9,FALSE)</f>
        <v>#N/A</v>
      </c>
      <c r="BS479" s="8" t="e">
        <f>VLOOKUP(CN479,'CIR Results'!$B$3:$L$42,10,FALSE)</f>
        <v>#N/A</v>
      </c>
      <c r="BT479" s="8" t="e">
        <f>VLOOKUP(CN479,'CIR Results'!$B$3:$L$42,11,FALSE)</f>
        <v>#N/A</v>
      </c>
      <c r="BU479" s="136" t="e">
        <f>VLOOKUP(CN479,'CIR Team Info'!$B$5:$E$44,2,FALSE)</f>
        <v>#N/A</v>
      </c>
      <c r="BV479" s="136" t="e">
        <f>VLOOKUP(CN479,'CIR Team Info'!$B$5:$E$44,4,FALSE)</f>
        <v>#N/A</v>
      </c>
      <c r="BW479" s="136" t="str">
        <f t="shared" si="367"/>
        <v xml:space="preserve">0 0 0 </v>
      </c>
      <c r="BX479" s="168">
        <f>'Pit Scouting Data'!E438</f>
        <v>0</v>
      </c>
      <c r="BY479" s="168">
        <f>'Pit Scouting Data'!F438</f>
        <v>0</v>
      </c>
      <c r="BZ479" s="168">
        <f>'Pit Scouting Data'!G438</f>
        <v>0</v>
      </c>
      <c r="CA479" s="168">
        <f>'Pit Scouting Data'!H438</f>
        <v>0</v>
      </c>
      <c r="CB479" s="168">
        <f>'Pit Scouting Data'!I438</f>
        <v>0</v>
      </c>
      <c r="CC479" s="168">
        <f>'Pit Scouting Data'!J438</f>
        <v>0</v>
      </c>
      <c r="CD479" s="168">
        <f>'Pit Scouting Data'!K438</f>
        <v>0</v>
      </c>
      <c r="CE479" s="168">
        <f>'Pit Scouting Data'!L438</f>
        <v>0</v>
      </c>
      <c r="CF479" s="168">
        <f>'Pit Scouting Data'!M438</f>
        <v>0</v>
      </c>
      <c r="CG479" s="168">
        <f>'Pit Scouting Data'!N438</f>
        <v>0</v>
      </c>
      <c r="CH479" s="168">
        <f>'Pit Scouting Data'!O438</f>
        <v>0</v>
      </c>
      <c r="CI479" s="176">
        <f>'Pit Scouting Data'!P438</f>
        <v>0</v>
      </c>
      <c r="CJ479" s="176">
        <f>'Pit Scouting Data'!Q438</f>
        <v>0</v>
      </c>
      <c r="CK479" s="176">
        <f>'Pit Scouting Data'!R438</f>
        <v>0</v>
      </c>
      <c r="CL479" s="176">
        <f>'Pit Scouting Data'!S438</f>
        <v>0</v>
      </c>
      <c r="CM479" s="169">
        <f>'Pit Scouting Data'!A438</f>
        <v>0</v>
      </c>
      <c r="CN479" s="169">
        <f>'Pit Scouting Data'!B438</f>
        <v>0</v>
      </c>
      <c r="CO479" s="169">
        <f>'Pit Scouting Data'!C438</f>
        <v>0</v>
      </c>
      <c r="CP479" s="169">
        <f>'Pit Scouting Data'!D438</f>
        <v>0</v>
      </c>
      <c r="CQ479" s="169"/>
      <c r="CR479" s="169"/>
      <c r="CS479" s="169"/>
      <c r="CT479" s="169"/>
      <c r="CU479" s="169"/>
      <c r="CV479" s="169"/>
      <c r="CW479" s="169"/>
      <c r="CX479" s="169"/>
      <c r="CY479" s="169"/>
      <c r="CZ479" s="169"/>
      <c r="DA479" s="169"/>
      <c r="DB479" s="169"/>
      <c r="DC479" s="169"/>
      <c r="DD479" s="169"/>
      <c r="DE479" s="169"/>
      <c r="DF479" s="169"/>
      <c r="DG479" s="169"/>
      <c r="DH479" s="169"/>
      <c r="DI479" s="169"/>
      <c r="DJ479" s="2"/>
      <c r="DK479" s="2"/>
      <c r="DL479" s="2"/>
      <c r="DM479" s="2"/>
      <c r="DN479" s="2"/>
      <c r="DO479" s="2"/>
      <c r="DP479" s="169"/>
      <c r="DQ479" s="169"/>
      <c r="DR479" s="169"/>
      <c r="DS479" s="169"/>
      <c r="DT479" s="169"/>
      <c r="DU479" s="169"/>
      <c r="DV479" s="169"/>
      <c r="DW479" s="37"/>
      <c r="DX479" s="37"/>
      <c r="DZ479" s="153"/>
    </row>
    <row r="480" spans="1:130" s="164" customFormat="1" hidden="1" x14ac:dyDescent="0.25">
      <c r="A480" s="153">
        <f t="shared" si="322"/>
        <v>0</v>
      </c>
      <c r="B480" s="39"/>
      <c r="C480" s="39"/>
      <c r="D480" s="17">
        <f t="shared" si="323"/>
        <v>0</v>
      </c>
      <c r="E480" s="113">
        <f t="shared" si="324"/>
        <v>0</v>
      </c>
      <c r="F480" s="113">
        <f t="shared" si="325"/>
        <v>0</v>
      </c>
      <c r="G480" s="113">
        <f t="shared" si="326"/>
        <v>0</v>
      </c>
      <c r="H480" s="113">
        <f t="shared" si="327"/>
        <v>0</v>
      </c>
      <c r="I480" s="113">
        <f t="shared" si="328"/>
        <v>0</v>
      </c>
      <c r="J480" s="113">
        <f t="shared" si="329"/>
        <v>0</v>
      </c>
      <c r="K480" s="113">
        <f t="shared" si="330"/>
        <v>0</v>
      </c>
      <c r="L480" s="76">
        <v>8</v>
      </c>
      <c r="M480" s="76">
        <v>8</v>
      </c>
      <c r="N480" s="76">
        <v>6</v>
      </c>
      <c r="O480" s="76">
        <v>6</v>
      </c>
      <c r="P480" s="76">
        <v>6</v>
      </c>
      <c r="Q480" s="76">
        <v>2</v>
      </c>
      <c r="R480" s="76">
        <v>1</v>
      </c>
      <c r="S480" s="17">
        <f t="shared" si="331"/>
        <v>0</v>
      </c>
      <c r="T480" s="113">
        <f t="shared" si="332"/>
        <v>0</v>
      </c>
      <c r="U480" s="113">
        <f t="shared" si="333"/>
        <v>0</v>
      </c>
      <c r="V480" s="113">
        <f t="shared" si="334"/>
        <v>0</v>
      </c>
      <c r="W480" s="113">
        <f t="shared" si="335"/>
        <v>0</v>
      </c>
      <c r="X480" s="113">
        <f t="shared" si="336"/>
        <v>0</v>
      </c>
      <c r="Y480" s="113">
        <f t="shared" si="337"/>
        <v>0</v>
      </c>
      <c r="Z480" s="113">
        <f t="shared" si="338"/>
        <v>0</v>
      </c>
      <c r="AA480" s="76">
        <v>5</v>
      </c>
      <c r="AB480" s="76">
        <v>6</v>
      </c>
      <c r="AC480" s="76">
        <v>8</v>
      </c>
      <c r="AD480" s="76">
        <v>2</v>
      </c>
      <c r="AE480" s="76">
        <v>2</v>
      </c>
      <c r="AF480" s="76">
        <v>3</v>
      </c>
      <c r="AG480" s="76">
        <v>8</v>
      </c>
      <c r="AH480" s="131">
        <f t="shared" si="339"/>
        <v>0</v>
      </c>
      <c r="AI480" s="131">
        <f t="shared" si="340"/>
        <v>0</v>
      </c>
      <c r="AJ480" s="131">
        <f t="shared" si="341"/>
        <v>0</v>
      </c>
      <c r="AK480" s="131">
        <f t="shared" si="342"/>
        <v>0</v>
      </c>
      <c r="AL480" s="131">
        <f t="shared" si="343"/>
        <v>0</v>
      </c>
      <c r="AM480" s="131">
        <f t="shared" si="344"/>
        <v>0</v>
      </c>
      <c r="AN480" s="131">
        <f t="shared" si="345"/>
        <v>0</v>
      </c>
      <c r="AO480" s="115" t="b">
        <f t="shared" si="346"/>
        <v>0</v>
      </c>
      <c r="AP480" s="115" t="b">
        <f t="shared" si="347"/>
        <v>0</v>
      </c>
      <c r="AQ480" s="115" t="b">
        <f t="shared" si="348"/>
        <v>0</v>
      </c>
      <c r="AR480" s="79">
        <f t="shared" si="349"/>
        <v>0</v>
      </c>
      <c r="AS480" s="79">
        <f t="shared" si="350"/>
        <v>0</v>
      </c>
      <c r="AT480" s="79">
        <f t="shared" si="351"/>
        <v>0</v>
      </c>
      <c r="AU480" s="79">
        <f t="shared" si="352"/>
        <v>0</v>
      </c>
      <c r="AV480" s="79">
        <f t="shared" si="353"/>
        <v>0</v>
      </c>
      <c r="AW480" s="79">
        <f t="shared" si="354"/>
        <v>0</v>
      </c>
      <c r="AX480" s="128">
        <f t="shared" si="355"/>
        <v>0</v>
      </c>
      <c r="AY480" s="128"/>
      <c r="AZ480" s="128"/>
      <c r="BA480" s="128">
        <f t="shared" si="356"/>
        <v>0</v>
      </c>
      <c r="BB480" s="128">
        <f t="shared" si="357"/>
        <v>0</v>
      </c>
      <c r="BC480" s="80">
        <f t="shared" si="361"/>
        <v>0</v>
      </c>
      <c r="BD480" s="80">
        <f t="shared" si="362"/>
        <v>0</v>
      </c>
      <c r="BE480" s="80">
        <f t="shared" si="363"/>
        <v>0</v>
      </c>
      <c r="BF480" s="80">
        <f t="shared" si="364"/>
        <v>0</v>
      </c>
      <c r="BG480" s="80">
        <f t="shared" si="365"/>
        <v>0</v>
      </c>
      <c r="BH480" s="80">
        <f t="shared" si="366"/>
        <v>0</v>
      </c>
      <c r="BI480" s="4">
        <f t="shared" si="358"/>
        <v>0</v>
      </c>
      <c r="BJ480" s="4">
        <f t="shared" si="359"/>
        <v>0</v>
      </c>
      <c r="BK480" s="4">
        <f t="shared" si="360"/>
        <v>0</v>
      </c>
      <c r="BL480" s="8" t="e">
        <f>VLOOKUP(CN480,'CIR Results'!$B$3:$L$42,2,FALSE)</f>
        <v>#N/A</v>
      </c>
      <c r="BM480" s="8" t="e">
        <f>VLOOKUP(CN480,'CIR Results'!$B$3:$L$42,3,FALSE)</f>
        <v>#N/A</v>
      </c>
      <c r="BN480" s="8" t="e">
        <f>VLOOKUP(CN480,'CIR Results'!$B$3:$L$42,4,FALSE)</f>
        <v>#N/A</v>
      </c>
      <c r="BO480" s="8" t="e">
        <f>VLOOKUP(CN480,'CIR Results'!$B$3:$L$42,5,FALSE)</f>
        <v>#N/A</v>
      </c>
      <c r="BP480" s="8" t="e">
        <f>VLOOKUP(CN480,'CIR Results'!$B$3:$L$42,6,FALSE)</f>
        <v>#N/A</v>
      </c>
      <c r="BQ480" s="8" t="e">
        <f>VLOOKUP(CN480,'CIR Results'!$B$3:$L$42,8,FALSE)</f>
        <v>#N/A</v>
      </c>
      <c r="BR480" s="8" t="e">
        <f>VLOOKUP(CN480,'CIR Results'!$B$3:$L$42,9,FALSE)</f>
        <v>#N/A</v>
      </c>
      <c r="BS480" s="8" t="e">
        <f>VLOOKUP(CN480,'CIR Results'!$B$3:$L$42,10,FALSE)</f>
        <v>#N/A</v>
      </c>
      <c r="BT480" s="8" t="e">
        <f>VLOOKUP(CN480,'CIR Results'!$B$3:$L$42,11,FALSE)</f>
        <v>#N/A</v>
      </c>
      <c r="BU480" s="136" t="e">
        <f>VLOOKUP(CN480,'CIR Team Info'!$B$5:$E$44,2,FALSE)</f>
        <v>#N/A</v>
      </c>
      <c r="BV480" s="136" t="e">
        <f>VLOOKUP(CN480,'CIR Team Info'!$B$5:$E$44,4,FALSE)</f>
        <v>#N/A</v>
      </c>
      <c r="BW480" s="136" t="str">
        <f t="shared" si="367"/>
        <v xml:space="preserve">0 0 0 </v>
      </c>
      <c r="BX480" s="168">
        <f>'Pit Scouting Data'!E439</f>
        <v>0</v>
      </c>
      <c r="BY480" s="168">
        <f>'Pit Scouting Data'!F439</f>
        <v>0</v>
      </c>
      <c r="BZ480" s="168">
        <f>'Pit Scouting Data'!G439</f>
        <v>0</v>
      </c>
      <c r="CA480" s="168">
        <f>'Pit Scouting Data'!H439</f>
        <v>0</v>
      </c>
      <c r="CB480" s="168">
        <f>'Pit Scouting Data'!I439</f>
        <v>0</v>
      </c>
      <c r="CC480" s="168">
        <f>'Pit Scouting Data'!J439</f>
        <v>0</v>
      </c>
      <c r="CD480" s="168">
        <f>'Pit Scouting Data'!K439</f>
        <v>0</v>
      </c>
      <c r="CE480" s="168">
        <f>'Pit Scouting Data'!L439</f>
        <v>0</v>
      </c>
      <c r="CF480" s="168">
        <f>'Pit Scouting Data'!M439</f>
        <v>0</v>
      </c>
      <c r="CG480" s="168">
        <f>'Pit Scouting Data'!N439</f>
        <v>0</v>
      </c>
      <c r="CH480" s="168">
        <f>'Pit Scouting Data'!O439</f>
        <v>0</v>
      </c>
      <c r="CI480" s="176">
        <f>'Pit Scouting Data'!P439</f>
        <v>0</v>
      </c>
      <c r="CJ480" s="176">
        <f>'Pit Scouting Data'!Q439</f>
        <v>0</v>
      </c>
      <c r="CK480" s="176">
        <f>'Pit Scouting Data'!R439</f>
        <v>0</v>
      </c>
      <c r="CL480" s="176">
        <f>'Pit Scouting Data'!S439</f>
        <v>0</v>
      </c>
      <c r="CM480" s="169">
        <f>'Pit Scouting Data'!A439</f>
        <v>0</v>
      </c>
      <c r="CN480" s="169">
        <f>'Pit Scouting Data'!B439</f>
        <v>0</v>
      </c>
      <c r="CO480" s="169">
        <f>'Pit Scouting Data'!C439</f>
        <v>0</v>
      </c>
      <c r="CP480" s="169">
        <f>'Pit Scouting Data'!D439</f>
        <v>0</v>
      </c>
      <c r="CQ480" s="169"/>
      <c r="CR480" s="169"/>
      <c r="CS480" s="169"/>
      <c r="CT480" s="169"/>
      <c r="CU480" s="169"/>
      <c r="CV480" s="169"/>
      <c r="CW480" s="169"/>
      <c r="CX480" s="169"/>
      <c r="CY480" s="169"/>
      <c r="CZ480" s="169"/>
      <c r="DA480" s="169"/>
      <c r="DB480" s="169"/>
      <c r="DC480" s="169"/>
      <c r="DD480" s="169"/>
      <c r="DE480" s="169"/>
      <c r="DF480" s="169"/>
      <c r="DG480" s="169"/>
      <c r="DH480" s="169"/>
      <c r="DI480" s="169"/>
      <c r="DJ480" s="2"/>
      <c r="DK480" s="2"/>
      <c r="DL480" s="2"/>
      <c r="DM480" s="2"/>
      <c r="DN480" s="2"/>
      <c r="DO480" s="2"/>
      <c r="DP480" s="169"/>
      <c r="DQ480" s="169"/>
      <c r="DR480" s="169"/>
      <c r="DS480" s="169"/>
      <c r="DT480" s="169"/>
      <c r="DU480" s="169"/>
      <c r="DV480" s="169"/>
      <c r="DW480" s="37"/>
      <c r="DX480" s="37"/>
      <c r="DZ480" s="153"/>
    </row>
    <row r="481" spans="1:130" s="164" customFormat="1" hidden="1" x14ac:dyDescent="0.25">
      <c r="A481" s="153">
        <f t="shared" si="322"/>
        <v>0</v>
      </c>
      <c r="B481" s="39"/>
      <c r="C481" s="39"/>
      <c r="D481" s="17">
        <f t="shared" si="323"/>
        <v>0</v>
      </c>
      <c r="E481" s="113">
        <f t="shared" si="324"/>
        <v>0</v>
      </c>
      <c r="F481" s="113">
        <f t="shared" si="325"/>
        <v>0</v>
      </c>
      <c r="G481" s="113">
        <f t="shared" si="326"/>
        <v>0</v>
      </c>
      <c r="H481" s="113">
        <f t="shared" si="327"/>
        <v>0</v>
      </c>
      <c r="I481" s="113">
        <f t="shared" si="328"/>
        <v>0</v>
      </c>
      <c r="J481" s="113">
        <f t="shared" si="329"/>
        <v>0</v>
      </c>
      <c r="K481" s="113">
        <f t="shared" si="330"/>
        <v>0</v>
      </c>
      <c r="L481" s="76">
        <v>8</v>
      </c>
      <c r="M481" s="76">
        <v>8</v>
      </c>
      <c r="N481" s="76">
        <v>6</v>
      </c>
      <c r="O481" s="76">
        <v>6</v>
      </c>
      <c r="P481" s="76">
        <v>6</v>
      </c>
      <c r="Q481" s="76">
        <v>2</v>
      </c>
      <c r="R481" s="76">
        <v>1</v>
      </c>
      <c r="S481" s="17">
        <f t="shared" si="331"/>
        <v>0</v>
      </c>
      <c r="T481" s="113">
        <f t="shared" si="332"/>
        <v>0</v>
      </c>
      <c r="U481" s="113">
        <f t="shared" si="333"/>
        <v>0</v>
      </c>
      <c r="V481" s="113">
        <f t="shared" si="334"/>
        <v>0</v>
      </c>
      <c r="W481" s="113">
        <f t="shared" si="335"/>
        <v>0</v>
      </c>
      <c r="X481" s="113">
        <f t="shared" si="336"/>
        <v>0</v>
      </c>
      <c r="Y481" s="113">
        <f t="shared" si="337"/>
        <v>0</v>
      </c>
      <c r="Z481" s="113">
        <f t="shared" si="338"/>
        <v>0</v>
      </c>
      <c r="AA481" s="76">
        <v>5</v>
      </c>
      <c r="AB481" s="76">
        <v>6</v>
      </c>
      <c r="AC481" s="76">
        <v>8</v>
      </c>
      <c r="AD481" s="76">
        <v>2</v>
      </c>
      <c r="AE481" s="76">
        <v>2</v>
      </c>
      <c r="AF481" s="76">
        <v>3</v>
      </c>
      <c r="AG481" s="76">
        <v>8</v>
      </c>
      <c r="AH481" s="131">
        <f t="shared" si="339"/>
        <v>0</v>
      </c>
      <c r="AI481" s="131">
        <f t="shared" si="340"/>
        <v>0</v>
      </c>
      <c r="AJ481" s="131">
        <f t="shared" si="341"/>
        <v>0</v>
      </c>
      <c r="AK481" s="131">
        <f t="shared" si="342"/>
        <v>0</v>
      </c>
      <c r="AL481" s="131">
        <f t="shared" si="343"/>
        <v>0</v>
      </c>
      <c r="AM481" s="131">
        <f t="shared" si="344"/>
        <v>0</v>
      </c>
      <c r="AN481" s="131">
        <f t="shared" si="345"/>
        <v>0</v>
      </c>
      <c r="AO481" s="115" t="b">
        <f t="shared" si="346"/>
        <v>0</v>
      </c>
      <c r="AP481" s="115" t="b">
        <f t="shared" si="347"/>
        <v>0</v>
      </c>
      <c r="AQ481" s="115" t="b">
        <f t="shared" si="348"/>
        <v>0</v>
      </c>
      <c r="AR481" s="79">
        <f t="shared" si="349"/>
        <v>0</v>
      </c>
      <c r="AS481" s="79">
        <f t="shared" si="350"/>
        <v>0</v>
      </c>
      <c r="AT481" s="79">
        <f t="shared" si="351"/>
        <v>0</v>
      </c>
      <c r="AU481" s="79">
        <f t="shared" si="352"/>
        <v>0</v>
      </c>
      <c r="AV481" s="79">
        <f t="shared" si="353"/>
        <v>0</v>
      </c>
      <c r="AW481" s="79">
        <f t="shared" si="354"/>
        <v>0</v>
      </c>
      <c r="AX481" s="128">
        <f t="shared" si="355"/>
        <v>0</v>
      </c>
      <c r="AY481" s="128"/>
      <c r="AZ481" s="128"/>
      <c r="BA481" s="128">
        <f t="shared" si="356"/>
        <v>0</v>
      </c>
      <c r="BB481" s="128">
        <f t="shared" si="357"/>
        <v>0</v>
      </c>
      <c r="BC481" s="80">
        <f t="shared" si="361"/>
        <v>0</v>
      </c>
      <c r="BD481" s="80">
        <f t="shared" si="362"/>
        <v>0</v>
      </c>
      <c r="BE481" s="80">
        <f t="shared" si="363"/>
        <v>0</v>
      </c>
      <c r="BF481" s="80">
        <f t="shared" si="364"/>
        <v>0</v>
      </c>
      <c r="BG481" s="80">
        <f t="shared" si="365"/>
        <v>0</v>
      </c>
      <c r="BH481" s="80">
        <f t="shared" si="366"/>
        <v>0</v>
      </c>
      <c r="BI481" s="4">
        <f t="shared" si="358"/>
        <v>0</v>
      </c>
      <c r="BJ481" s="4">
        <f t="shared" si="359"/>
        <v>0</v>
      </c>
      <c r="BK481" s="4">
        <f t="shared" si="360"/>
        <v>0</v>
      </c>
      <c r="BL481" s="8" t="e">
        <f>VLOOKUP(CN481,'CIR Results'!$B$3:$L$42,2,FALSE)</f>
        <v>#N/A</v>
      </c>
      <c r="BM481" s="8" t="e">
        <f>VLOOKUP(CN481,'CIR Results'!$B$3:$L$42,3,FALSE)</f>
        <v>#N/A</v>
      </c>
      <c r="BN481" s="8" t="e">
        <f>VLOOKUP(CN481,'CIR Results'!$B$3:$L$42,4,FALSE)</f>
        <v>#N/A</v>
      </c>
      <c r="BO481" s="8" t="e">
        <f>VLOOKUP(CN481,'CIR Results'!$B$3:$L$42,5,FALSE)</f>
        <v>#N/A</v>
      </c>
      <c r="BP481" s="8" t="e">
        <f>VLOOKUP(CN481,'CIR Results'!$B$3:$L$42,6,FALSE)</f>
        <v>#N/A</v>
      </c>
      <c r="BQ481" s="8" t="e">
        <f>VLOOKUP(CN481,'CIR Results'!$B$3:$L$42,8,FALSE)</f>
        <v>#N/A</v>
      </c>
      <c r="BR481" s="8" t="e">
        <f>VLOOKUP(CN481,'CIR Results'!$B$3:$L$42,9,FALSE)</f>
        <v>#N/A</v>
      </c>
      <c r="BS481" s="8" t="e">
        <f>VLOOKUP(CN481,'CIR Results'!$B$3:$L$42,10,FALSE)</f>
        <v>#N/A</v>
      </c>
      <c r="BT481" s="8" t="e">
        <f>VLOOKUP(CN481,'CIR Results'!$B$3:$L$42,11,FALSE)</f>
        <v>#N/A</v>
      </c>
      <c r="BU481" s="136" t="e">
        <f>VLOOKUP(CN481,'CIR Team Info'!$B$5:$E$44,2,FALSE)</f>
        <v>#N/A</v>
      </c>
      <c r="BV481" s="136" t="e">
        <f>VLOOKUP(CN481,'CIR Team Info'!$B$5:$E$44,4,FALSE)</f>
        <v>#N/A</v>
      </c>
      <c r="BW481" s="136" t="str">
        <f t="shared" si="367"/>
        <v xml:space="preserve">0 0 0 </v>
      </c>
      <c r="BX481" s="168">
        <f>'Pit Scouting Data'!E440</f>
        <v>0</v>
      </c>
      <c r="BY481" s="168">
        <f>'Pit Scouting Data'!F440</f>
        <v>0</v>
      </c>
      <c r="BZ481" s="168">
        <f>'Pit Scouting Data'!G440</f>
        <v>0</v>
      </c>
      <c r="CA481" s="168">
        <f>'Pit Scouting Data'!H440</f>
        <v>0</v>
      </c>
      <c r="CB481" s="168">
        <f>'Pit Scouting Data'!I440</f>
        <v>0</v>
      </c>
      <c r="CC481" s="168">
        <f>'Pit Scouting Data'!J440</f>
        <v>0</v>
      </c>
      <c r="CD481" s="168">
        <f>'Pit Scouting Data'!K440</f>
        <v>0</v>
      </c>
      <c r="CE481" s="168">
        <f>'Pit Scouting Data'!L440</f>
        <v>0</v>
      </c>
      <c r="CF481" s="168">
        <f>'Pit Scouting Data'!M440</f>
        <v>0</v>
      </c>
      <c r="CG481" s="168">
        <f>'Pit Scouting Data'!N440</f>
        <v>0</v>
      </c>
      <c r="CH481" s="168">
        <f>'Pit Scouting Data'!O440</f>
        <v>0</v>
      </c>
      <c r="CI481" s="176">
        <f>'Pit Scouting Data'!P440</f>
        <v>0</v>
      </c>
      <c r="CJ481" s="176">
        <f>'Pit Scouting Data'!Q440</f>
        <v>0</v>
      </c>
      <c r="CK481" s="176">
        <f>'Pit Scouting Data'!R440</f>
        <v>0</v>
      </c>
      <c r="CL481" s="176">
        <f>'Pit Scouting Data'!S440</f>
        <v>0</v>
      </c>
      <c r="CM481" s="169">
        <f>'Pit Scouting Data'!A440</f>
        <v>0</v>
      </c>
      <c r="CN481" s="169">
        <f>'Pit Scouting Data'!B440</f>
        <v>0</v>
      </c>
      <c r="CO481" s="169">
        <f>'Pit Scouting Data'!C440</f>
        <v>0</v>
      </c>
      <c r="CP481" s="169">
        <f>'Pit Scouting Data'!D440</f>
        <v>0</v>
      </c>
      <c r="CQ481" s="169"/>
      <c r="CR481" s="169"/>
      <c r="CS481" s="169"/>
      <c r="CT481" s="169"/>
      <c r="CU481" s="169"/>
      <c r="CV481" s="169"/>
      <c r="CW481" s="169"/>
      <c r="CX481" s="169"/>
      <c r="CY481" s="169"/>
      <c r="CZ481" s="169"/>
      <c r="DA481" s="169"/>
      <c r="DB481" s="169"/>
      <c r="DC481" s="169"/>
      <c r="DD481" s="169"/>
      <c r="DE481" s="169"/>
      <c r="DF481" s="169"/>
      <c r="DG481" s="169"/>
      <c r="DH481" s="169"/>
      <c r="DI481" s="169"/>
      <c r="DJ481" s="2"/>
      <c r="DK481" s="2"/>
      <c r="DL481" s="2"/>
      <c r="DM481" s="2"/>
      <c r="DN481" s="2"/>
      <c r="DO481" s="2"/>
      <c r="DP481" s="169"/>
      <c r="DQ481" s="169"/>
      <c r="DR481" s="169"/>
      <c r="DS481" s="169"/>
      <c r="DT481" s="169"/>
      <c r="DU481" s="169"/>
      <c r="DV481" s="169"/>
      <c r="DW481" s="37"/>
      <c r="DX481" s="37"/>
      <c r="DZ481" s="153"/>
    </row>
    <row r="482" spans="1:130" s="164" customFormat="1" hidden="1" x14ac:dyDescent="0.25">
      <c r="A482" s="153">
        <f t="shared" si="322"/>
        <v>0</v>
      </c>
      <c r="B482" s="39"/>
      <c r="C482" s="39"/>
      <c r="D482" s="17">
        <f t="shared" si="323"/>
        <v>0</v>
      </c>
      <c r="E482" s="113">
        <f t="shared" si="324"/>
        <v>0</v>
      </c>
      <c r="F482" s="113">
        <f t="shared" si="325"/>
        <v>0</v>
      </c>
      <c r="G482" s="113">
        <f t="shared" si="326"/>
        <v>0</v>
      </c>
      <c r="H482" s="113">
        <f t="shared" si="327"/>
        <v>0</v>
      </c>
      <c r="I482" s="113">
        <f t="shared" si="328"/>
        <v>0</v>
      </c>
      <c r="J482" s="113">
        <f t="shared" si="329"/>
        <v>0</v>
      </c>
      <c r="K482" s="113">
        <f t="shared" si="330"/>
        <v>0</v>
      </c>
      <c r="L482" s="76">
        <v>8</v>
      </c>
      <c r="M482" s="76">
        <v>8</v>
      </c>
      <c r="N482" s="76">
        <v>6</v>
      </c>
      <c r="O482" s="76">
        <v>6</v>
      </c>
      <c r="P482" s="76">
        <v>6</v>
      </c>
      <c r="Q482" s="76">
        <v>2</v>
      </c>
      <c r="R482" s="76">
        <v>1</v>
      </c>
      <c r="S482" s="17">
        <f t="shared" si="331"/>
        <v>0</v>
      </c>
      <c r="T482" s="113">
        <f t="shared" si="332"/>
        <v>0</v>
      </c>
      <c r="U482" s="113">
        <f t="shared" si="333"/>
        <v>0</v>
      </c>
      <c r="V482" s="113">
        <f t="shared" si="334"/>
        <v>0</v>
      </c>
      <c r="W482" s="113">
        <f t="shared" si="335"/>
        <v>0</v>
      </c>
      <c r="X482" s="113">
        <f t="shared" si="336"/>
        <v>0</v>
      </c>
      <c r="Y482" s="113">
        <f t="shared" si="337"/>
        <v>0</v>
      </c>
      <c r="Z482" s="113">
        <f t="shared" si="338"/>
        <v>0</v>
      </c>
      <c r="AA482" s="76">
        <v>5</v>
      </c>
      <c r="AB482" s="76">
        <v>6</v>
      </c>
      <c r="AC482" s="76">
        <v>8</v>
      </c>
      <c r="AD482" s="76">
        <v>2</v>
      </c>
      <c r="AE482" s="76">
        <v>2</v>
      </c>
      <c r="AF482" s="76">
        <v>3</v>
      </c>
      <c r="AG482" s="76">
        <v>8</v>
      </c>
      <c r="AH482" s="131">
        <f t="shared" si="339"/>
        <v>0</v>
      </c>
      <c r="AI482" s="131">
        <f t="shared" si="340"/>
        <v>0</v>
      </c>
      <c r="AJ482" s="131">
        <f t="shared" si="341"/>
        <v>0</v>
      </c>
      <c r="AK482" s="131">
        <f t="shared" si="342"/>
        <v>0</v>
      </c>
      <c r="AL482" s="131">
        <f t="shared" si="343"/>
        <v>0</v>
      </c>
      <c r="AM482" s="131">
        <f t="shared" si="344"/>
        <v>0</v>
      </c>
      <c r="AN482" s="131">
        <f t="shared" si="345"/>
        <v>0</v>
      </c>
      <c r="AO482" s="115" t="b">
        <f t="shared" si="346"/>
        <v>0</v>
      </c>
      <c r="AP482" s="115" t="b">
        <f t="shared" si="347"/>
        <v>0</v>
      </c>
      <c r="AQ482" s="115" t="b">
        <f t="shared" si="348"/>
        <v>0</v>
      </c>
      <c r="AR482" s="79">
        <f t="shared" si="349"/>
        <v>0</v>
      </c>
      <c r="AS482" s="79">
        <f t="shared" si="350"/>
        <v>0</v>
      </c>
      <c r="AT482" s="79">
        <f t="shared" si="351"/>
        <v>0</v>
      </c>
      <c r="AU482" s="79">
        <f t="shared" si="352"/>
        <v>0</v>
      </c>
      <c r="AV482" s="79">
        <f t="shared" si="353"/>
        <v>0</v>
      </c>
      <c r="AW482" s="79">
        <f t="shared" si="354"/>
        <v>0</v>
      </c>
      <c r="AX482" s="128">
        <f t="shared" si="355"/>
        <v>0</v>
      </c>
      <c r="AY482" s="128"/>
      <c r="AZ482" s="128"/>
      <c r="BA482" s="128">
        <f t="shared" si="356"/>
        <v>0</v>
      </c>
      <c r="BB482" s="128">
        <f t="shared" si="357"/>
        <v>0</v>
      </c>
      <c r="BC482" s="80">
        <f t="shared" si="361"/>
        <v>0</v>
      </c>
      <c r="BD482" s="80">
        <f t="shared" si="362"/>
        <v>0</v>
      </c>
      <c r="BE482" s="80">
        <f t="shared" si="363"/>
        <v>0</v>
      </c>
      <c r="BF482" s="80">
        <f t="shared" si="364"/>
        <v>0</v>
      </c>
      <c r="BG482" s="80">
        <f t="shared" si="365"/>
        <v>0</v>
      </c>
      <c r="BH482" s="80">
        <f t="shared" si="366"/>
        <v>0</v>
      </c>
      <c r="BI482" s="4">
        <f t="shared" si="358"/>
        <v>0</v>
      </c>
      <c r="BJ482" s="4">
        <f t="shared" si="359"/>
        <v>0</v>
      </c>
      <c r="BK482" s="4">
        <f t="shared" si="360"/>
        <v>0</v>
      </c>
      <c r="BL482" s="8" t="e">
        <f>VLOOKUP(CN482,'CIR Results'!$B$3:$L$42,2,FALSE)</f>
        <v>#N/A</v>
      </c>
      <c r="BM482" s="8" t="e">
        <f>VLOOKUP(CN482,'CIR Results'!$B$3:$L$42,3,FALSE)</f>
        <v>#N/A</v>
      </c>
      <c r="BN482" s="8" t="e">
        <f>VLOOKUP(CN482,'CIR Results'!$B$3:$L$42,4,FALSE)</f>
        <v>#N/A</v>
      </c>
      <c r="BO482" s="8" t="e">
        <f>VLOOKUP(CN482,'CIR Results'!$B$3:$L$42,5,FALSE)</f>
        <v>#N/A</v>
      </c>
      <c r="BP482" s="8" t="e">
        <f>VLOOKUP(CN482,'CIR Results'!$B$3:$L$42,6,FALSE)</f>
        <v>#N/A</v>
      </c>
      <c r="BQ482" s="8" t="e">
        <f>VLOOKUP(CN482,'CIR Results'!$B$3:$L$42,8,FALSE)</f>
        <v>#N/A</v>
      </c>
      <c r="BR482" s="8" t="e">
        <f>VLOOKUP(CN482,'CIR Results'!$B$3:$L$42,9,FALSE)</f>
        <v>#N/A</v>
      </c>
      <c r="BS482" s="8" t="e">
        <f>VLOOKUP(CN482,'CIR Results'!$B$3:$L$42,10,FALSE)</f>
        <v>#N/A</v>
      </c>
      <c r="BT482" s="8" t="e">
        <f>VLOOKUP(CN482,'CIR Results'!$B$3:$L$42,11,FALSE)</f>
        <v>#N/A</v>
      </c>
      <c r="BU482" s="136" t="e">
        <f>VLOOKUP(CN482,'CIR Team Info'!$B$5:$E$44,2,FALSE)</f>
        <v>#N/A</v>
      </c>
      <c r="BV482" s="136" t="e">
        <f>VLOOKUP(CN482,'CIR Team Info'!$B$5:$E$44,4,FALSE)</f>
        <v>#N/A</v>
      </c>
      <c r="BW482" s="136" t="str">
        <f t="shared" si="367"/>
        <v xml:space="preserve">0 0 0 </v>
      </c>
      <c r="BX482" s="168">
        <f>'Pit Scouting Data'!E441</f>
        <v>0</v>
      </c>
      <c r="BY482" s="168">
        <f>'Pit Scouting Data'!F441</f>
        <v>0</v>
      </c>
      <c r="BZ482" s="168">
        <f>'Pit Scouting Data'!G441</f>
        <v>0</v>
      </c>
      <c r="CA482" s="168">
        <f>'Pit Scouting Data'!H441</f>
        <v>0</v>
      </c>
      <c r="CB482" s="168">
        <f>'Pit Scouting Data'!I441</f>
        <v>0</v>
      </c>
      <c r="CC482" s="168">
        <f>'Pit Scouting Data'!J441</f>
        <v>0</v>
      </c>
      <c r="CD482" s="168">
        <f>'Pit Scouting Data'!K441</f>
        <v>0</v>
      </c>
      <c r="CE482" s="168">
        <f>'Pit Scouting Data'!L441</f>
        <v>0</v>
      </c>
      <c r="CF482" s="168">
        <f>'Pit Scouting Data'!M441</f>
        <v>0</v>
      </c>
      <c r="CG482" s="168">
        <f>'Pit Scouting Data'!N441</f>
        <v>0</v>
      </c>
      <c r="CH482" s="168">
        <f>'Pit Scouting Data'!O441</f>
        <v>0</v>
      </c>
      <c r="CI482" s="176">
        <f>'Pit Scouting Data'!P441</f>
        <v>0</v>
      </c>
      <c r="CJ482" s="176">
        <f>'Pit Scouting Data'!Q441</f>
        <v>0</v>
      </c>
      <c r="CK482" s="176">
        <f>'Pit Scouting Data'!R441</f>
        <v>0</v>
      </c>
      <c r="CL482" s="176">
        <f>'Pit Scouting Data'!S441</f>
        <v>0</v>
      </c>
      <c r="CM482" s="169">
        <f>'Pit Scouting Data'!A441</f>
        <v>0</v>
      </c>
      <c r="CN482" s="169">
        <f>'Pit Scouting Data'!B441</f>
        <v>0</v>
      </c>
      <c r="CO482" s="169">
        <f>'Pit Scouting Data'!C441</f>
        <v>0</v>
      </c>
      <c r="CP482" s="169">
        <f>'Pit Scouting Data'!D441</f>
        <v>0</v>
      </c>
      <c r="CQ482" s="169"/>
      <c r="CR482" s="169"/>
      <c r="CS482" s="169"/>
      <c r="CT482" s="169"/>
      <c r="CU482" s="169"/>
      <c r="CV482" s="169"/>
      <c r="CW482" s="169"/>
      <c r="CX482" s="169"/>
      <c r="CY482" s="169"/>
      <c r="CZ482" s="169"/>
      <c r="DA482" s="169"/>
      <c r="DB482" s="169"/>
      <c r="DC482" s="169"/>
      <c r="DD482" s="169"/>
      <c r="DE482" s="169"/>
      <c r="DF482" s="169"/>
      <c r="DG482" s="169"/>
      <c r="DH482" s="169"/>
      <c r="DI482" s="169"/>
      <c r="DJ482" s="2"/>
      <c r="DK482" s="2"/>
      <c r="DL482" s="2"/>
      <c r="DM482" s="2"/>
      <c r="DN482" s="2"/>
      <c r="DO482" s="2"/>
      <c r="DP482" s="169"/>
      <c r="DQ482" s="169"/>
      <c r="DR482" s="169"/>
      <c r="DS482" s="169"/>
      <c r="DT482" s="169"/>
      <c r="DU482" s="169"/>
      <c r="DV482" s="169"/>
      <c r="DW482" s="37"/>
      <c r="DX482" s="37"/>
      <c r="DZ482" s="153"/>
    </row>
    <row r="483" spans="1:130" s="164" customFormat="1" hidden="1" x14ac:dyDescent="0.25">
      <c r="A483" s="153">
        <f t="shared" si="322"/>
        <v>0</v>
      </c>
      <c r="B483" s="39"/>
      <c r="C483" s="39"/>
      <c r="D483" s="17">
        <f t="shared" si="323"/>
        <v>0</v>
      </c>
      <c r="E483" s="113">
        <f t="shared" si="324"/>
        <v>0</v>
      </c>
      <c r="F483" s="113">
        <f t="shared" si="325"/>
        <v>0</v>
      </c>
      <c r="G483" s="113">
        <f t="shared" si="326"/>
        <v>0</v>
      </c>
      <c r="H483" s="113">
        <f t="shared" si="327"/>
        <v>0</v>
      </c>
      <c r="I483" s="113">
        <f t="shared" si="328"/>
        <v>0</v>
      </c>
      <c r="J483" s="113">
        <f t="shared" si="329"/>
        <v>0</v>
      </c>
      <c r="K483" s="113">
        <f t="shared" si="330"/>
        <v>0</v>
      </c>
      <c r="L483" s="76">
        <v>8</v>
      </c>
      <c r="M483" s="76">
        <v>8</v>
      </c>
      <c r="N483" s="76">
        <v>6</v>
      </c>
      <c r="O483" s="76">
        <v>6</v>
      </c>
      <c r="P483" s="76">
        <v>6</v>
      </c>
      <c r="Q483" s="76">
        <v>2</v>
      </c>
      <c r="R483" s="76">
        <v>1</v>
      </c>
      <c r="S483" s="17">
        <f t="shared" si="331"/>
        <v>0</v>
      </c>
      <c r="T483" s="113">
        <f t="shared" si="332"/>
        <v>0</v>
      </c>
      <c r="U483" s="113">
        <f t="shared" si="333"/>
        <v>0</v>
      </c>
      <c r="V483" s="113">
        <f t="shared" si="334"/>
        <v>0</v>
      </c>
      <c r="W483" s="113">
        <f t="shared" si="335"/>
        <v>0</v>
      </c>
      <c r="X483" s="113">
        <f t="shared" si="336"/>
        <v>0</v>
      </c>
      <c r="Y483" s="113">
        <f t="shared" si="337"/>
        <v>0</v>
      </c>
      <c r="Z483" s="113">
        <f t="shared" si="338"/>
        <v>0</v>
      </c>
      <c r="AA483" s="76">
        <v>5</v>
      </c>
      <c r="AB483" s="76">
        <v>6</v>
      </c>
      <c r="AC483" s="76">
        <v>8</v>
      </c>
      <c r="AD483" s="76">
        <v>2</v>
      </c>
      <c r="AE483" s="76">
        <v>2</v>
      </c>
      <c r="AF483" s="76">
        <v>3</v>
      </c>
      <c r="AG483" s="76">
        <v>8</v>
      </c>
      <c r="AH483" s="131">
        <f t="shared" si="339"/>
        <v>0</v>
      </c>
      <c r="AI483" s="131">
        <f t="shared" si="340"/>
        <v>0</v>
      </c>
      <c r="AJ483" s="131">
        <f t="shared" si="341"/>
        <v>0</v>
      </c>
      <c r="AK483" s="131">
        <f t="shared" si="342"/>
        <v>0</v>
      </c>
      <c r="AL483" s="131">
        <f t="shared" si="343"/>
        <v>0</v>
      </c>
      <c r="AM483" s="131">
        <f t="shared" si="344"/>
        <v>0</v>
      </c>
      <c r="AN483" s="131">
        <f t="shared" si="345"/>
        <v>0</v>
      </c>
      <c r="AO483" s="115" t="b">
        <f t="shared" si="346"/>
        <v>0</v>
      </c>
      <c r="AP483" s="115" t="b">
        <f t="shared" si="347"/>
        <v>0</v>
      </c>
      <c r="AQ483" s="115" t="b">
        <f t="shared" si="348"/>
        <v>0</v>
      </c>
      <c r="AR483" s="79">
        <f t="shared" si="349"/>
        <v>0</v>
      </c>
      <c r="AS483" s="79">
        <f t="shared" si="350"/>
        <v>0</v>
      </c>
      <c r="AT483" s="79">
        <f t="shared" si="351"/>
        <v>0</v>
      </c>
      <c r="AU483" s="79">
        <f t="shared" si="352"/>
        <v>0</v>
      </c>
      <c r="AV483" s="79">
        <f t="shared" si="353"/>
        <v>0</v>
      </c>
      <c r="AW483" s="79">
        <f t="shared" si="354"/>
        <v>0</v>
      </c>
      <c r="AX483" s="128">
        <f t="shared" si="355"/>
        <v>0</v>
      </c>
      <c r="AY483" s="128"/>
      <c r="AZ483" s="128"/>
      <c r="BA483" s="128">
        <f t="shared" si="356"/>
        <v>0</v>
      </c>
      <c r="BB483" s="128">
        <f t="shared" si="357"/>
        <v>0</v>
      </c>
      <c r="BC483" s="80">
        <f t="shared" si="361"/>
        <v>0</v>
      </c>
      <c r="BD483" s="80">
        <f t="shared" si="362"/>
        <v>0</v>
      </c>
      <c r="BE483" s="80">
        <f t="shared" si="363"/>
        <v>0</v>
      </c>
      <c r="BF483" s="80">
        <f t="shared" si="364"/>
        <v>0</v>
      </c>
      <c r="BG483" s="80">
        <f t="shared" si="365"/>
        <v>0</v>
      </c>
      <c r="BH483" s="80">
        <f t="shared" si="366"/>
        <v>0</v>
      </c>
      <c r="BI483" s="4">
        <f t="shared" si="358"/>
        <v>0</v>
      </c>
      <c r="BJ483" s="4">
        <f t="shared" si="359"/>
        <v>0</v>
      </c>
      <c r="BK483" s="4">
        <f t="shared" si="360"/>
        <v>0</v>
      </c>
      <c r="BL483" s="8" t="e">
        <f>VLOOKUP(CN483,'CIR Results'!$B$3:$L$42,2,FALSE)</f>
        <v>#N/A</v>
      </c>
      <c r="BM483" s="8" t="e">
        <f>VLOOKUP(CN483,'CIR Results'!$B$3:$L$42,3,FALSE)</f>
        <v>#N/A</v>
      </c>
      <c r="BN483" s="8" t="e">
        <f>VLOOKUP(CN483,'CIR Results'!$B$3:$L$42,4,FALSE)</f>
        <v>#N/A</v>
      </c>
      <c r="BO483" s="8" t="e">
        <f>VLOOKUP(CN483,'CIR Results'!$B$3:$L$42,5,FALSE)</f>
        <v>#N/A</v>
      </c>
      <c r="BP483" s="8" t="e">
        <f>VLOOKUP(CN483,'CIR Results'!$B$3:$L$42,6,FALSE)</f>
        <v>#N/A</v>
      </c>
      <c r="BQ483" s="8" t="e">
        <f>VLOOKUP(CN483,'CIR Results'!$B$3:$L$42,8,FALSE)</f>
        <v>#N/A</v>
      </c>
      <c r="BR483" s="8" t="e">
        <f>VLOOKUP(CN483,'CIR Results'!$B$3:$L$42,9,FALSE)</f>
        <v>#N/A</v>
      </c>
      <c r="BS483" s="8" t="e">
        <f>VLOOKUP(CN483,'CIR Results'!$B$3:$L$42,10,FALSE)</f>
        <v>#N/A</v>
      </c>
      <c r="BT483" s="8" t="e">
        <f>VLOOKUP(CN483,'CIR Results'!$B$3:$L$42,11,FALSE)</f>
        <v>#N/A</v>
      </c>
      <c r="BU483" s="136" t="e">
        <f>VLOOKUP(CN483,'CIR Team Info'!$B$5:$E$44,2,FALSE)</f>
        <v>#N/A</v>
      </c>
      <c r="BV483" s="136" t="e">
        <f>VLOOKUP(CN483,'CIR Team Info'!$B$5:$E$44,4,FALSE)</f>
        <v>#N/A</v>
      </c>
      <c r="BW483" s="136" t="str">
        <f t="shared" si="367"/>
        <v xml:space="preserve">0 0 0 </v>
      </c>
      <c r="BX483" s="168">
        <f>'Pit Scouting Data'!E442</f>
        <v>0</v>
      </c>
      <c r="BY483" s="168">
        <f>'Pit Scouting Data'!F442</f>
        <v>0</v>
      </c>
      <c r="BZ483" s="168">
        <f>'Pit Scouting Data'!G442</f>
        <v>0</v>
      </c>
      <c r="CA483" s="168">
        <f>'Pit Scouting Data'!H442</f>
        <v>0</v>
      </c>
      <c r="CB483" s="168">
        <f>'Pit Scouting Data'!I442</f>
        <v>0</v>
      </c>
      <c r="CC483" s="168">
        <f>'Pit Scouting Data'!J442</f>
        <v>0</v>
      </c>
      <c r="CD483" s="168">
        <f>'Pit Scouting Data'!K442</f>
        <v>0</v>
      </c>
      <c r="CE483" s="168">
        <f>'Pit Scouting Data'!L442</f>
        <v>0</v>
      </c>
      <c r="CF483" s="168">
        <f>'Pit Scouting Data'!M442</f>
        <v>0</v>
      </c>
      <c r="CG483" s="168">
        <f>'Pit Scouting Data'!N442</f>
        <v>0</v>
      </c>
      <c r="CH483" s="168">
        <f>'Pit Scouting Data'!O442</f>
        <v>0</v>
      </c>
      <c r="CI483" s="176">
        <f>'Pit Scouting Data'!P442</f>
        <v>0</v>
      </c>
      <c r="CJ483" s="176">
        <f>'Pit Scouting Data'!Q442</f>
        <v>0</v>
      </c>
      <c r="CK483" s="176">
        <f>'Pit Scouting Data'!R442</f>
        <v>0</v>
      </c>
      <c r="CL483" s="176">
        <f>'Pit Scouting Data'!S442</f>
        <v>0</v>
      </c>
      <c r="CM483" s="169">
        <f>'Pit Scouting Data'!A442</f>
        <v>0</v>
      </c>
      <c r="CN483" s="169">
        <f>'Pit Scouting Data'!B442</f>
        <v>0</v>
      </c>
      <c r="CO483" s="169">
        <f>'Pit Scouting Data'!C442</f>
        <v>0</v>
      </c>
      <c r="CP483" s="169">
        <f>'Pit Scouting Data'!D442</f>
        <v>0</v>
      </c>
      <c r="CQ483" s="169"/>
      <c r="CR483" s="169"/>
      <c r="CS483" s="169"/>
      <c r="CT483" s="169"/>
      <c r="CU483" s="169"/>
      <c r="CV483" s="169"/>
      <c r="CW483" s="169"/>
      <c r="CX483" s="169"/>
      <c r="CY483" s="169"/>
      <c r="CZ483" s="169"/>
      <c r="DA483" s="169"/>
      <c r="DB483" s="169"/>
      <c r="DC483" s="169"/>
      <c r="DD483" s="169"/>
      <c r="DE483" s="169"/>
      <c r="DF483" s="169"/>
      <c r="DG483" s="169"/>
      <c r="DH483" s="169"/>
      <c r="DI483" s="169"/>
      <c r="DJ483" s="2"/>
      <c r="DK483" s="2"/>
      <c r="DL483" s="2"/>
      <c r="DM483" s="2"/>
      <c r="DN483" s="2"/>
      <c r="DO483" s="2"/>
      <c r="DP483" s="169"/>
      <c r="DQ483" s="169"/>
      <c r="DR483" s="169"/>
      <c r="DS483" s="169"/>
      <c r="DT483" s="169"/>
      <c r="DU483" s="169"/>
      <c r="DV483" s="169"/>
      <c r="DW483" s="37"/>
      <c r="DX483" s="37"/>
      <c r="DZ483" s="153"/>
    </row>
    <row r="484" spans="1:130" s="164" customFormat="1" hidden="1" x14ac:dyDescent="0.25">
      <c r="A484" s="153">
        <f t="shared" si="322"/>
        <v>0</v>
      </c>
      <c r="B484" s="39"/>
      <c r="C484" s="39"/>
      <c r="D484" s="17">
        <f t="shared" si="323"/>
        <v>0</v>
      </c>
      <c r="E484" s="113">
        <f t="shared" si="324"/>
        <v>0</v>
      </c>
      <c r="F484" s="113">
        <f t="shared" si="325"/>
        <v>0</v>
      </c>
      <c r="G484" s="113">
        <f t="shared" si="326"/>
        <v>0</v>
      </c>
      <c r="H484" s="113">
        <f t="shared" si="327"/>
        <v>0</v>
      </c>
      <c r="I484" s="113">
        <f t="shared" si="328"/>
        <v>0</v>
      </c>
      <c r="J484" s="113">
        <f t="shared" si="329"/>
        <v>0</v>
      </c>
      <c r="K484" s="113">
        <f t="shared" si="330"/>
        <v>0</v>
      </c>
      <c r="L484" s="76">
        <v>8</v>
      </c>
      <c r="M484" s="76">
        <v>8</v>
      </c>
      <c r="N484" s="76">
        <v>6</v>
      </c>
      <c r="O484" s="76">
        <v>6</v>
      </c>
      <c r="P484" s="76">
        <v>6</v>
      </c>
      <c r="Q484" s="76">
        <v>2</v>
      </c>
      <c r="R484" s="76">
        <v>1</v>
      </c>
      <c r="S484" s="17">
        <f t="shared" si="331"/>
        <v>0</v>
      </c>
      <c r="T484" s="113">
        <f t="shared" si="332"/>
        <v>0</v>
      </c>
      <c r="U484" s="113">
        <f t="shared" si="333"/>
        <v>0</v>
      </c>
      <c r="V484" s="113">
        <f t="shared" si="334"/>
        <v>0</v>
      </c>
      <c r="W484" s="113">
        <f t="shared" si="335"/>
        <v>0</v>
      </c>
      <c r="X484" s="113">
        <f t="shared" si="336"/>
        <v>0</v>
      </c>
      <c r="Y484" s="113">
        <f t="shared" si="337"/>
        <v>0</v>
      </c>
      <c r="Z484" s="113">
        <f t="shared" si="338"/>
        <v>0</v>
      </c>
      <c r="AA484" s="76">
        <v>5</v>
      </c>
      <c r="AB484" s="76">
        <v>6</v>
      </c>
      <c r="AC484" s="76">
        <v>8</v>
      </c>
      <c r="AD484" s="76">
        <v>2</v>
      </c>
      <c r="AE484" s="76">
        <v>2</v>
      </c>
      <c r="AF484" s="76">
        <v>3</v>
      </c>
      <c r="AG484" s="76">
        <v>8</v>
      </c>
      <c r="AH484" s="131">
        <f t="shared" si="339"/>
        <v>0</v>
      </c>
      <c r="AI484" s="131">
        <f t="shared" si="340"/>
        <v>0</v>
      </c>
      <c r="AJ484" s="131">
        <f t="shared" si="341"/>
        <v>0</v>
      </c>
      <c r="AK484" s="131">
        <f t="shared" si="342"/>
        <v>0</v>
      </c>
      <c r="AL484" s="131">
        <f t="shared" si="343"/>
        <v>0</v>
      </c>
      <c r="AM484" s="131">
        <f t="shared" si="344"/>
        <v>0</v>
      </c>
      <c r="AN484" s="131">
        <f t="shared" si="345"/>
        <v>0</v>
      </c>
      <c r="AO484" s="115" t="b">
        <f t="shared" si="346"/>
        <v>0</v>
      </c>
      <c r="AP484" s="115" t="b">
        <f t="shared" si="347"/>
        <v>0</v>
      </c>
      <c r="AQ484" s="115" t="b">
        <f t="shared" si="348"/>
        <v>0</v>
      </c>
      <c r="AR484" s="79">
        <f t="shared" si="349"/>
        <v>0</v>
      </c>
      <c r="AS484" s="79">
        <f t="shared" si="350"/>
        <v>0</v>
      </c>
      <c r="AT484" s="79">
        <f t="shared" si="351"/>
        <v>0</v>
      </c>
      <c r="AU484" s="79">
        <f t="shared" si="352"/>
        <v>0</v>
      </c>
      <c r="AV484" s="79">
        <f t="shared" si="353"/>
        <v>0</v>
      </c>
      <c r="AW484" s="79">
        <f t="shared" si="354"/>
        <v>0</v>
      </c>
      <c r="AX484" s="128">
        <f t="shared" si="355"/>
        <v>0</v>
      </c>
      <c r="AY484" s="128"/>
      <c r="AZ484" s="128"/>
      <c r="BA484" s="128">
        <f t="shared" si="356"/>
        <v>0</v>
      </c>
      <c r="BB484" s="128">
        <f t="shared" si="357"/>
        <v>0</v>
      </c>
      <c r="BC484" s="80">
        <f t="shared" si="361"/>
        <v>0</v>
      </c>
      <c r="BD484" s="80">
        <f t="shared" si="362"/>
        <v>0</v>
      </c>
      <c r="BE484" s="80">
        <f t="shared" si="363"/>
        <v>0</v>
      </c>
      <c r="BF484" s="80">
        <f t="shared" si="364"/>
        <v>0</v>
      </c>
      <c r="BG484" s="80">
        <f t="shared" si="365"/>
        <v>0</v>
      </c>
      <c r="BH484" s="80">
        <f t="shared" si="366"/>
        <v>0</v>
      </c>
      <c r="BI484" s="4">
        <f t="shared" si="358"/>
        <v>0</v>
      </c>
      <c r="BJ484" s="4">
        <f t="shared" si="359"/>
        <v>0</v>
      </c>
      <c r="BK484" s="4">
        <f t="shared" si="360"/>
        <v>0</v>
      </c>
      <c r="BL484" s="8" t="e">
        <f>VLOOKUP(CN484,'CIR Results'!$B$3:$L$42,2,FALSE)</f>
        <v>#N/A</v>
      </c>
      <c r="BM484" s="8" t="e">
        <f>VLOOKUP(CN484,'CIR Results'!$B$3:$L$42,3,FALSE)</f>
        <v>#N/A</v>
      </c>
      <c r="BN484" s="8" t="e">
        <f>VLOOKUP(CN484,'CIR Results'!$B$3:$L$42,4,FALSE)</f>
        <v>#N/A</v>
      </c>
      <c r="BO484" s="8" t="e">
        <f>VLOOKUP(CN484,'CIR Results'!$B$3:$L$42,5,FALSE)</f>
        <v>#N/A</v>
      </c>
      <c r="BP484" s="8" t="e">
        <f>VLOOKUP(CN484,'CIR Results'!$B$3:$L$42,6,FALSE)</f>
        <v>#N/A</v>
      </c>
      <c r="BQ484" s="8" t="e">
        <f>VLOOKUP(CN484,'CIR Results'!$B$3:$L$42,8,FALSE)</f>
        <v>#N/A</v>
      </c>
      <c r="BR484" s="8" t="e">
        <f>VLOOKUP(CN484,'CIR Results'!$B$3:$L$42,9,FALSE)</f>
        <v>#N/A</v>
      </c>
      <c r="BS484" s="8" t="e">
        <f>VLOOKUP(CN484,'CIR Results'!$B$3:$L$42,10,FALSE)</f>
        <v>#N/A</v>
      </c>
      <c r="BT484" s="8" t="e">
        <f>VLOOKUP(CN484,'CIR Results'!$B$3:$L$42,11,FALSE)</f>
        <v>#N/A</v>
      </c>
      <c r="BU484" s="136" t="e">
        <f>VLOOKUP(CN484,'CIR Team Info'!$B$5:$E$44,2,FALSE)</f>
        <v>#N/A</v>
      </c>
      <c r="BV484" s="136" t="e">
        <f>VLOOKUP(CN484,'CIR Team Info'!$B$5:$E$44,4,FALSE)</f>
        <v>#N/A</v>
      </c>
      <c r="BW484" s="136" t="str">
        <f t="shared" si="367"/>
        <v xml:space="preserve">0 0 0 </v>
      </c>
      <c r="BX484" s="168">
        <f>'Pit Scouting Data'!E443</f>
        <v>0</v>
      </c>
      <c r="BY484" s="168">
        <f>'Pit Scouting Data'!F443</f>
        <v>0</v>
      </c>
      <c r="BZ484" s="168">
        <f>'Pit Scouting Data'!G443</f>
        <v>0</v>
      </c>
      <c r="CA484" s="168">
        <f>'Pit Scouting Data'!H443</f>
        <v>0</v>
      </c>
      <c r="CB484" s="168">
        <f>'Pit Scouting Data'!I443</f>
        <v>0</v>
      </c>
      <c r="CC484" s="168">
        <f>'Pit Scouting Data'!J443</f>
        <v>0</v>
      </c>
      <c r="CD484" s="168">
        <f>'Pit Scouting Data'!K443</f>
        <v>0</v>
      </c>
      <c r="CE484" s="168">
        <f>'Pit Scouting Data'!L443</f>
        <v>0</v>
      </c>
      <c r="CF484" s="168">
        <f>'Pit Scouting Data'!M443</f>
        <v>0</v>
      </c>
      <c r="CG484" s="168">
        <f>'Pit Scouting Data'!N443</f>
        <v>0</v>
      </c>
      <c r="CH484" s="168">
        <f>'Pit Scouting Data'!O443</f>
        <v>0</v>
      </c>
      <c r="CI484" s="176">
        <f>'Pit Scouting Data'!P443</f>
        <v>0</v>
      </c>
      <c r="CJ484" s="176">
        <f>'Pit Scouting Data'!Q443</f>
        <v>0</v>
      </c>
      <c r="CK484" s="176">
        <f>'Pit Scouting Data'!R443</f>
        <v>0</v>
      </c>
      <c r="CL484" s="176">
        <f>'Pit Scouting Data'!S443</f>
        <v>0</v>
      </c>
      <c r="CM484" s="169">
        <f>'Pit Scouting Data'!A443</f>
        <v>0</v>
      </c>
      <c r="CN484" s="169">
        <f>'Pit Scouting Data'!B443</f>
        <v>0</v>
      </c>
      <c r="CO484" s="169">
        <f>'Pit Scouting Data'!C443</f>
        <v>0</v>
      </c>
      <c r="CP484" s="169">
        <f>'Pit Scouting Data'!D443</f>
        <v>0</v>
      </c>
      <c r="CQ484" s="169"/>
      <c r="CR484" s="169"/>
      <c r="CS484" s="169"/>
      <c r="CT484" s="169"/>
      <c r="CU484" s="169"/>
      <c r="CV484" s="169"/>
      <c r="CW484" s="169"/>
      <c r="CX484" s="169"/>
      <c r="CY484" s="169"/>
      <c r="CZ484" s="169"/>
      <c r="DA484" s="169"/>
      <c r="DB484" s="169"/>
      <c r="DC484" s="169"/>
      <c r="DD484" s="169"/>
      <c r="DE484" s="169"/>
      <c r="DF484" s="169"/>
      <c r="DG484" s="169"/>
      <c r="DH484" s="169"/>
      <c r="DI484" s="169"/>
      <c r="DJ484" s="2"/>
      <c r="DK484" s="2"/>
      <c r="DL484" s="2"/>
      <c r="DM484" s="2"/>
      <c r="DN484" s="2"/>
      <c r="DO484" s="2"/>
      <c r="DP484" s="169"/>
      <c r="DQ484" s="169"/>
      <c r="DR484" s="169"/>
      <c r="DS484" s="169"/>
      <c r="DT484" s="169"/>
      <c r="DU484" s="169"/>
      <c r="DV484" s="169"/>
      <c r="DW484" s="37"/>
      <c r="DX484" s="37"/>
      <c r="DZ484" s="153"/>
    </row>
    <row r="485" spans="1:130" s="164" customFormat="1" hidden="1" x14ac:dyDescent="0.25">
      <c r="A485" s="153">
        <f t="shared" si="322"/>
        <v>0</v>
      </c>
      <c r="B485" s="39"/>
      <c r="C485" s="39"/>
      <c r="D485" s="17">
        <f t="shared" si="323"/>
        <v>0</v>
      </c>
      <c r="E485" s="113">
        <f t="shared" si="324"/>
        <v>0</v>
      </c>
      <c r="F485" s="113">
        <f t="shared" si="325"/>
        <v>0</v>
      </c>
      <c r="G485" s="113">
        <f t="shared" si="326"/>
        <v>0</v>
      </c>
      <c r="H485" s="113">
        <f t="shared" si="327"/>
        <v>0</v>
      </c>
      <c r="I485" s="113">
        <f t="shared" si="328"/>
        <v>0</v>
      </c>
      <c r="J485" s="113">
        <f t="shared" si="329"/>
        <v>0</v>
      </c>
      <c r="K485" s="113">
        <f t="shared" si="330"/>
        <v>0</v>
      </c>
      <c r="L485" s="76">
        <v>8</v>
      </c>
      <c r="M485" s="76">
        <v>8</v>
      </c>
      <c r="N485" s="76">
        <v>6</v>
      </c>
      <c r="O485" s="76">
        <v>6</v>
      </c>
      <c r="P485" s="76">
        <v>6</v>
      </c>
      <c r="Q485" s="76">
        <v>2</v>
      </c>
      <c r="R485" s="76">
        <v>1</v>
      </c>
      <c r="S485" s="17">
        <f t="shared" si="331"/>
        <v>0</v>
      </c>
      <c r="T485" s="113">
        <f t="shared" si="332"/>
        <v>0</v>
      </c>
      <c r="U485" s="113">
        <f t="shared" si="333"/>
        <v>0</v>
      </c>
      <c r="V485" s="113">
        <f t="shared" si="334"/>
        <v>0</v>
      </c>
      <c r="W485" s="113">
        <f t="shared" si="335"/>
        <v>0</v>
      </c>
      <c r="X485" s="113">
        <f t="shared" si="336"/>
        <v>0</v>
      </c>
      <c r="Y485" s="113">
        <f t="shared" si="337"/>
        <v>0</v>
      </c>
      <c r="Z485" s="113">
        <f t="shared" si="338"/>
        <v>0</v>
      </c>
      <c r="AA485" s="76">
        <v>5</v>
      </c>
      <c r="AB485" s="76">
        <v>6</v>
      </c>
      <c r="AC485" s="76">
        <v>8</v>
      </c>
      <c r="AD485" s="76">
        <v>2</v>
      </c>
      <c r="AE485" s="76">
        <v>2</v>
      </c>
      <c r="AF485" s="76">
        <v>3</v>
      </c>
      <c r="AG485" s="76">
        <v>8</v>
      </c>
      <c r="AH485" s="131">
        <f t="shared" si="339"/>
        <v>0</v>
      </c>
      <c r="AI485" s="131">
        <f t="shared" si="340"/>
        <v>0</v>
      </c>
      <c r="AJ485" s="131">
        <f t="shared" si="341"/>
        <v>0</v>
      </c>
      <c r="AK485" s="131">
        <f t="shared" si="342"/>
        <v>0</v>
      </c>
      <c r="AL485" s="131">
        <f t="shared" si="343"/>
        <v>0</v>
      </c>
      <c r="AM485" s="131">
        <f t="shared" si="344"/>
        <v>0</v>
      </c>
      <c r="AN485" s="131">
        <f t="shared" si="345"/>
        <v>0</v>
      </c>
      <c r="AO485" s="115" t="b">
        <f t="shared" si="346"/>
        <v>0</v>
      </c>
      <c r="AP485" s="115" t="b">
        <f t="shared" si="347"/>
        <v>0</v>
      </c>
      <c r="AQ485" s="115" t="b">
        <f t="shared" si="348"/>
        <v>0</v>
      </c>
      <c r="AR485" s="79">
        <f t="shared" si="349"/>
        <v>0</v>
      </c>
      <c r="AS485" s="79">
        <f t="shared" si="350"/>
        <v>0</v>
      </c>
      <c r="AT485" s="79">
        <f t="shared" si="351"/>
        <v>0</v>
      </c>
      <c r="AU485" s="79">
        <f t="shared" si="352"/>
        <v>0</v>
      </c>
      <c r="AV485" s="79">
        <f t="shared" si="353"/>
        <v>0</v>
      </c>
      <c r="AW485" s="79">
        <f t="shared" si="354"/>
        <v>0</v>
      </c>
      <c r="AX485" s="128">
        <f t="shared" si="355"/>
        <v>0</v>
      </c>
      <c r="AY485" s="128"/>
      <c r="AZ485" s="128"/>
      <c r="BA485" s="128">
        <f t="shared" si="356"/>
        <v>0</v>
      </c>
      <c r="BB485" s="128">
        <f t="shared" si="357"/>
        <v>0</v>
      </c>
      <c r="BC485" s="80">
        <f t="shared" si="361"/>
        <v>0</v>
      </c>
      <c r="BD485" s="80">
        <f t="shared" si="362"/>
        <v>0</v>
      </c>
      <c r="BE485" s="80">
        <f t="shared" si="363"/>
        <v>0</v>
      </c>
      <c r="BF485" s="80">
        <f t="shared" si="364"/>
        <v>0</v>
      </c>
      <c r="BG485" s="80">
        <f t="shared" si="365"/>
        <v>0</v>
      </c>
      <c r="BH485" s="80">
        <f t="shared" si="366"/>
        <v>0</v>
      </c>
      <c r="BI485" s="4">
        <f t="shared" si="358"/>
        <v>0</v>
      </c>
      <c r="BJ485" s="4">
        <f t="shared" si="359"/>
        <v>0</v>
      </c>
      <c r="BK485" s="4">
        <f t="shared" si="360"/>
        <v>0</v>
      </c>
      <c r="BL485" s="8" t="e">
        <f>VLOOKUP(CN485,'CIR Results'!$B$3:$L$42,2,FALSE)</f>
        <v>#N/A</v>
      </c>
      <c r="BM485" s="8" t="e">
        <f>VLOOKUP(CN485,'CIR Results'!$B$3:$L$42,3,FALSE)</f>
        <v>#N/A</v>
      </c>
      <c r="BN485" s="8" t="e">
        <f>VLOOKUP(CN485,'CIR Results'!$B$3:$L$42,4,FALSE)</f>
        <v>#N/A</v>
      </c>
      <c r="BO485" s="8" t="e">
        <f>VLOOKUP(CN485,'CIR Results'!$B$3:$L$42,5,FALSE)</f>
        <v>#N/A</v>
      </c>
      <c r="BP485" s="8" t="e">
        <f>VLOOKUP(CN485,'CIR Results'!$B$3:$L$42,6,FALSE)</f>
        <v>#N/A</v>
      </c>
      <c r="BQ485" s="8" t="e">
        <f>VLOOKUP(CN485,'CIR Results'!$B$3:$L$42,8,FALSE)</f>
        <v>#N/A</v>
      </c>
      <c r="BR485" s="8" t="e">
        <f>VLOOKUP(CN485,'CIR Results'!$B$3:$L$42,9,FALSE)</f>
        <v>#N/A</v>
      </c>
      <c r="BS485" s="8" t="e">
        <f>VLOOKUP(CN485,'CIR Results'!$B$3:$L$42,10,FALSE)</f>
        <v>#N/A</v>
      </c>
      <c r="BT485" s="8" t="e">
        <f>VLOOKUP(CN485,'CIR Results'!$B$3:$L$42,11,FALSE)</f>
        <v>#N/A</v>
      </c>
      <c r="BU485" s="136" t="e">
        <f>VLOOKUP(CN485,'CIR Team Info'!$B$5:$E$44,2,FALSE)</f>
        <v>#N/A</v>
      </c>
      <c r="BV485" s="136" t="e">
        <f>VLOOKUP(CN485,'CIR Team Info'!$B$5:$E$44,4,FALSE)</f>
        <v>#N/A</v>
      </c>
      <c r="BW485" s="136" t="str">
        <f t="shared" si="367"/>
        <v xml:space="preserve">0 0 0 </v>
      </c>
      <c r="BX485" s="168">
        <f>'Pit Scouting Data'!E444</f>
        <v>0</v>
      </c>
      <c r="BY485" s="168">
        <f>'Pit Scouting Data'!F444</f>
        <v>0</v>
      </c>
      <c r="BZ485" s="168">
        <f>'Pit Scouting Data'!G444</f>
        <v>0</v>
      </c>
      <c r="CA485" s="168">
        <f>'Pit Scouting Data'!H444</f>
        <v>0</v>
      </c>
      <c r="CB485" s="168">
        <f>'Pit Scouting Data'!I444</f>
        <v>0</v>
      </c>
      <c r="CC485" s="168">
        <f>'Pit Scouting Data'!J444</f>
        <v>0</v>
      </c>
      <c r="CD485" s="168">
        <f>'Pit Scouting Data'!K444</f>
        <v>0</v>
      </c>
      <c r="CE485" s="168">
        <f>'Pit Scouting Data'!L444</f>
        <v>0</v>
      </c>
      <c r="CF485" s="168">
        <f>'Pit Scouting Data'!M444</f>
        <v>0</v>
      </c>
      <c r="CG485" s="168">
        <f>'Pit Scouting Data'!N444</f>
        <v>0</v>
      </c>
      <c r="CH485" s="168">
        <f>'Pit Scouting Data'!O444</f>
        <v>0</v>
      </c>
      <c r="CI485" s="176">
        <f>'Pit Scouting Data'!P444</f>
        <v>0</v>
      </c>
      <c r="CJ485" s="176">
        <f>'Pit Scouting Data'!Q444</f>
        <v>0</v>
      </c>
      <c r="CK485" s="176">
        <f>'Pit Scouting Data'!R444</f>
        <v>0</v>
      </c>
      <c r="CL485" s="176">
        <f>'Pit Scouting Data'!S444</f>
        <v>0</v>
      </c>
      <c r="CM485" s="169">
        <f>'Pit Scouting Data'!A444</f>
        <v>0</v>
      </c>
      <c r="CN485" s="169">
        <f>'Pit Scouting Data'!B444</f>
        <v>0</v>
      </c>
      <c r="CO485" s="169">
        <f>'Pit Scouting Data'!C444</f>
        <v>0</v>
      </c>
      <c r="CP485" s="169">
        <f>'Pit Scouting Data'!D444</f>
        <v>0</v>
      </c>
      <c r="CQ485" s="169"/>
      <c r="CR485" s="169"/>
      <c r="CS485" s="169"/>
      <c r="CT485" s="169"/>
      <c r="CU485" s="169"/>
      <c r="CV485" s="169"/>
      <c r="CW485" s="169"/>
      <c r="CX485" s="169"/>
      <c r="CY485" s="169"/>
      <c r="CZ485" s="169"/>
      <c r="DA485" s="169"/>
      <c r="DB485" s="169"/>
      <c r="DC485" s="169"/>
      <c r="DD485" s="169"/>
      <c r="DE485" s="169"/>
      <c r="DF485" s="169"/>
      <c r="DG485" s="169"/>
      <c r="DH485" s="169"/>
      <c r="DI485" s="169"/>
      <c r="DJ485" s="2"/>
      <c r="DK485" s="2"/>
      <c r="DL485" s="2"/>
      <c r="DM485" s="2"/>
      <c r="DN485" s="2"/>
      <c r="DO485" s="2"/>
      <c r="DP485" s="169"/>
      <c r="DQ485" s="169"/>
      <c r="DR485" s="169"/>
      <c r="DS485" s="169"/>
      <c r="DT485" s="169"/>
      <c r="DU485" s="169"/>
      <c r="DV485" s="169"/>
      <c r="DW485" s="37"/>
      <c r="DX485" s="37"/>
      <c r="DZ485" s="153"/>
    </row>
    <row r="486" spans="1:130" s="164" customFormat="1" hidden="1" x14ac:dyDescent="0.25">
      <c r="A486" s="153">
        <f t="shared" si="322"/>
        <v>0</v>
      </c>
      <c r="B486" s="39"/>
      <c r="C486" s="39"/>
      <c r="D486" s="17">
        <f t="shared" si="323"/>
        <v>0</v>
      </c>
      <c r="E486" s="113">
        <f t="shared" si="324"/>
        <v>0</v>
      </c>
      <c r="F486" s="113">
        <f t="shared" si="325"/>
        <v>0</v>
      </c>
      <c r="G486" s="113">
        <f t="shared" si="326"/>
        <v>0</v>
      </c>
      <c r="H486" s="113">
        <f t="shared" si="327"/>
        <v>0</v>
      </c>
      <c r="I486" s="113">
        <f t="shared" si="328"/>
        <v>0</v>
      </c>
      <c r="J486" s="113">
        <f t="shared" si="329"/>
        <v>0</v>
      </c>
      <c r="K486" s="113">
        <f t="shared" si="330"/>
        <v>0</v>
      </c>
      <c r="L486" s="76">
        <v>8</v>
      </c>
      <c r="M486" s="76">
        <v>8</v>
      </c>
      <c r="N486" s="76">
        <v>6</v>
      </c>
      <c r="O486" s="76">
        <v>6</v>
      </c>
      <c r="P486" s="76">
        <v>6</v>
      </c>
      <c r="Q486" s="76">
        <v>2</v>
      </c>
      <c r="R486" s="76">
        <v>1</v>
      </c>
      <c r="S486" s="17">
        <f t="shared" si="331"/>
        <v>0</v>
      </c>
      <c r="T486" s="113">
        <f t="shared" si="332"/>
        <v>0</v>
      </c>
      <c r="U486" s="113">
        <f t="shared" si="333"/>
        <v>0</v>
      </c>
      <c r="V486" s="113">
        <f t="shared" si="334"/>
        <v>0</v>
      </c>
      <c r="W486" s="113">
        <f t="shared" si="335"/>
        <v>0</v>
      </c>
      <c r="X486" s="113">
        <f t="shared" si="336"/>
        <v>0</v>
      </c>
      <c r="Y486" s="113">
        <f t="shared" si="337"/>
        <v>0</v>
      </c>
      <c r="Z486" s="113">
        <f t="shared" si="338"/>
        <v>0</v>
      </c>
      <c r="AA486" s="76">
        <v>5</v>
      </c>
      <c r="AB486" s="76">
        <v>6</v>
      </c>
      <c r="AC486" s="76">
        <v>8</v>
      </c>
      <c r="AD486" s="76">
        <v>2</v>
      </c>
      <c r="AE486" s="76">
        <v>2</v>
      </c>
      <c r="AF486" s="76">
        <v>3</v>
      </c>
      <c r="AG486" s="76">
        <v>8</v>
      </c>
      <c r="AH486" s="131">
        <f t="shared" si="339"/>
        <v>0</v>
      </c>
      <c r="AI486" s="131">
        <f t="shared" si="340"/>
        <v>0</v>
      </c>
      <c r="AJ486" s="131">
        <f t="shared" si="341"/>
        <v>0</v>
      </c>
      <c r="AK486" s="131">
        <f t="shared" si="342"/>
        <v>0</v>
      </c>
      <c r="AL486" s="131">
        <f t="shared" si="343"/>
        <v>0</v>
      </c>
      <c r="AM486" s="131">
        <f t="shared" si="344"/>
        <v>0</v>
      </c>
      <c r="AN486" s="131">
        <f t="shared" si="345"/>
        <v>0</v>
      </c>
      <c r="AO486" s="115" t="b">
        <f t="shared" si="346"/>
        <v>0</v>
      </c>
      <c r="AP486" s="115" t="b">
        <f t="shared" si="347"/>
        <v>0</v>
      </c>
      <c r="AQ486" s="115" t="b">
        <f t="shared" si="348"/>
        <v>0</v>
      </c>
      <c r="AR486" s="79">
        <f t="shared" si="349"/>
        <v>0</v>
      </c>
      <c r="AS486" s="79">
        <f t="shared" si="350"/>
        <v>0</v>
      </c>
      <c r="AT486" s="79">
        <f t="shared" si="351"/>
        <v>0</v>
      </c>
      <c r="AU486" s="79">
        <f t="shared" si="352"/>
        <v>0</v>
      </c>
      <c r="AV486" s="79">
        <f t="shared" si="353"/>
        <v>0</v>
      </c>
      <c r="AW486" s="79">
        <f t="shared" si="354"/>
        <v>0</v>
      </c>
      <c r="AX486" s="128">
        <f t="shared" si="355"/>
        <v>0</v>
      </c>
      <c r="AY486" s="128"/>
      <c r="AZ486" s="128"/>
      <c r="BA486" s="128">
        <f t="shared" si="356"/>
        <v>0</v>
      </c>
      <c r="BB486" s="128">
        <f t="shared" si="357"/>
        <v>0</v>
      </c>
      <c r="BC486" s="80">
        <f t="shared" si="361"/>
        <v>0</v>
      </c>
      <c r="BD486" s="80">
        <f t="shared" si="362"/>
        <v>0</v>
      </c>
      <c r="BE486" s="80">
        <f t="shared" si="363"/>
        <v>0</v>
      </c>
      <c r="BF486" s="80">
        <f t="shared" si="364"/>
        <v>0</v>
      </c>
      <c r="BG486" s="80">
        <f t="shared" si="365"/>
        <v>0</v>
      </c>
      <c r="BH486" s="80">
        <f t="shared" si="366"/>
        <v>0</v>
      </c>
      <c r="BI486" s="4">
        <f t="shared" si="358"/>
        <v>0</v>
      </c>
      <c r="BJ486" s="4">
        <f t="shared" si="359"/>
        <v>0</v>
      </c>
      <c r="BK486" s="4">
        <f t="shared" si="360"/>
        <v>0</v>
      </c>
      <c r="BL486" s="8" t="e">
        <f>VLOOKUP(CN486,'CIR Results'!$B$3:$L$42,2,FALSE)</f>
        <v>#N/A</v>
      </c>
      <c r="BM486" s="8" t="e">
        <f>VLOOKUP(CN486,'CIR Results'!$B$3:$L$42,3,FALSE)</f>
        <v>#N/A</v>
      </c>
      <c r="BN486" s="8" t="e">
        <f>VLOOKUP(CN486,'CIR Results'!$B$3:$L$42,4,FALSE)</f>
        <v>#N/A</v>
      </c>
      <c r="BO486" s="8" t="e">
        <f>VLOOKUP(CN486,'CIR Results'!$B$3:$L$42,5,FALSE)</f>
        <v>#N/A</v>
      </c>
      <c r="BP486" s="8" t="e">
        <f>VLOOKUP(CN486,'CIR Results'!$B$3:$L$42,6,FALSE)</f>
        <v>#N/A</v>
      </c>
      <c r="BQ486" s="8" t="e">
        <f>VLOOKUP(CN486,'CIR Results'!$B$3:$L$42,8,FALSE)</f>
        <v>#N/A</v>
      </c>
      <c r="BR486" s="8" t="e">
        <f>VLOOKUP(CN486,'CIR Results'!$B$3:$L$42,9,FALSE)</f>
        <v>#N/A</v>
      </c>
      <c r="BS486" s="8" t="e">
        <f>VLOOKUP(CN486,'CIR Results'!$B$3:$L$42,10,FALSE)</f>
        <v>#N/A</v>
      </c>
      <c r="BT486" s="8" t="e">
        <f>VLOOKUP(CN486,'CIR Results'!$B$3:$L$42,11,FALSE)</f>
        <v>#N/A</v>
      </c>
      <c r="BU486" s="136" t="e">
        <f>VLOOKUP(CN486,'CIR Team Info'!$B$5:$E$44,2,FALSE)</f>
        <v>#N/A</v>
      </c>
      <c r="BV486" s="136" t="e">
        <f>VLOOKUP(CN486,'CIR Team Info'!$B$5:$E$44,4,FALSE)</f>
        <v>#N/A</v>
      </c>
      <c r="BW486" s="136" t="str">
        <f t="shared" si="367"/>
        <v xml:space="preserve">0 0 0 </v>
      </c>
      <c r="BX486" s="168">
        <f>'Pit Scouting Data'!E445</f>
        <v>0</v>
      </c>
      <c r="BY486" s="168">
        <f>'Pit Scouting Data'!F445</f>
        <v>0</v>
      </c>
      <c r="BZ486" s="168">
        <f>'Pit Scouting Data'!G445</f>
        <v>0</v>
      </c>
      <c r="CA486" s="168">
        <f>'Pit Scouting Data'!H445</f>
        <v>0</v>
      </c>
      <c r="CB486" s="168">
        <f>'Pit Scouting Data'!I445</f>
        <v>0</v>
      </c>
      <c r="CC486" s="168">
        <f>'Pit Scouting Data'!J445</f>
        <v>0</v>
      </c>
      <c r="CD486" s="168">
        <f>'Pit Scouting Data'!K445</f>
        <v>0</v>
      </c>
      <c r="CE486" s="168">
        <f>'Pit Scouting Data'!L445</f>
        <v>0</v>
      </c>
      <c r="CF486" s="168">
        <f>'Pit Scouting Data'!M445</f>
        <v>0</v>
      </c>
      <c r="CG486" s="168">
        <f>'Pit Scouting Data'!N445</f>
        <v>0</v>
      </c>
      <c r="CH486" s="168">
        <f>'Pit Scouting Data'!O445</f>
        <v>0</v>
      </c>
      <c r="CI486" s="176">
        <f>'Pit Scouting Data'!P445</f>
        <v>0</v>
      </c>
      <c r="CJ486" s="176">
        <f>'Pit Scouting Data'!Q445</f>
        <v>0</v>
      </c>
      <c r="CK486" s="176">
        <f>'Pit Scouting Data'!R445</f>
        <v>0</v>
      </c>
      <c r="CL486" s="176">
        <f>'Pit Scouting Data'!S445</f>
        <v>0</v>
      </c>
      <c r="CM486" s="169">
        <f>'Pit Scouting Data'!A445</f>
        <v>0</v>
      </c>
      <c r="CN486" s="169">
        <f>'Pit Scouting Data'!B445</f>
        <v>0</v>
      </c>
      <c r="CO486" s="169">
        <f>'Pit Scouting Data'!C445</f>
        <v>0</v>
      </c>
      <c r="CP486" s="169">
        <f>'Pit Scouting Data'!D445</f>
        <v>0</v>
      </c>
      <c r="CQ486" s="169"/>
      <c r="CR486" s="169"/>
      <c r="CS486" s="169"/>
      <c r="CT486" s="169"/>
      <c r="CU486" s="169"/>
      <c r="CV486" s="169"/>
      <c r="CW486" s="169"/>
      <c r="CX486" s="169"/>
      <c r="CY486" s="169"/>
      <c r="CZ486" s="169"/>
      <c r="DA486" s="169"/>
      <c r="DB486" s="169"/>
      <c r="DC486" s="169"/>
      <c r="DD486" s="169"/>
      <c r="DE486" s="169"/>
      <c r="DF486" s="169"/>
      <c r="DG486" s="169"/>
      <c r="DH486" s="169"/>
      <c r="DI486" s="169"/>
      <c r="DJ486" s="2"/>
      <c r="DK486" s="2"/>
      <c r="DL486" s="2"/>
      <c r="DM486" s="2"/>
      <c r="DN486" s="2"/>
      <c r="DO486" s="2"/>
      <c r="DP486" s="169"/>
      <c r="DQ486" s="169"/>
      <c r="DR486" s="169"/>
      <c r="DS486" s="169"/>
      <c r="DT486" s="169"/>
      <c r="DU486" s="169"/>
      <c r="DV486" s="169"/>
      <c r="DW486" s="37"/>
      <c r="DX486" s="37"/>
      <c r="DZ486" s="153"/>
    </row>
    <row r="487" spans="1:130" s="164" customFormat="1" hidden="1" x14ac:dyDescent="0.25">
      <c r="A487" s="153">
        <f t="shared" si="322"/>
        <v>0</v>
      </c>
      <c r="B487" s="39"/>
      <c r="C487" s="39"/>
      <c r="D487" s="17">
        <f t="shared" si="323"/>
        <v>0</v>
      </c>
      <c r="E487" s="113">
        <f t="shared" si="324"/>
        <v>0</v>
      </c>
      <c r="F487" s="113">
        <f t="shared" si="325"/>
        <v>0</v>
      </c>
      <c r="G487" s="113">
        <f t="shared" si="326"/>
        <v>0</v>
      </c>
      <c r="H487" s="113">
        <f t="shared" si="327"/>
        <v>0</v>
      </c>
      <c r="I487" s="113">
        <f t="shared" si="328"/>
        <v>0</v>
      </c>
      <c r="J487" s="113">
        <f t="shared" si="329"/>
        <v>0</v>
      </c>
      <c r="K487" s="113">
        <f t="shared" si="330"/>
        <v>0</v>
      </c>
      <c r="L487" s="76">
        <v>8</v>
      </c>
      <c r="M487" s="76">
        <v>8</v>
      </c>
      <c r="N487" s="76">
        <v>6</v>
      </c>
      <c r="O487" s="76">
        <v>6</v>
      </c>
      <c r="P487" s="76">
        <v>6</v>
      </c>
      <c r="Q487" s="76">
        <v>2</v>
      </c>
      <c r="R487" s="76">
        <v>1</v>
      </c>
      <c r="S487" s="17">
        <f t="shared" si="331"/>
        <v>0</v>
      </c>
      <c r="T487" s="113">
        <f t="shared" si="332"/>
        <v>0</v>
      </c>
      <c r="U487" s="113">
        <f t="shared" si="333"/>
        <v>0</v>
      </c>
      <c r="V487" s="113">
        <f t="shared" si="334"/>
        <v>0</v>
      </c>
      <c r="W487" s="113">
        <f t="shared" si="335"/>
        <v>0</v>
      </c>
      <c r="X487" s="113">
        <f t="shared" si="336"/>
        <v>0</v>
      </c>
      <c r="Y487" s="113">
        <f t="shared" si="337"/>
        <v>0</v>
      </c>
      <c r="Z487" s="113">
        <f t="shared" si="338"/>
        <v>0</v>
      </c>
      <c r="AA487" s="76">
        <v>5</v>
      </c>
      <c r="AB487" s="76">
        <v>6</v>
      </c>
      <c r="AC487" s="76">
        <v>8</v>
      </c>
      <c r="AD487" s="76">
        <v>2</v>
      </c>
      <c r="AE487" s="76">
        <v>2</v>
      </c>
      <c r="AF487" s="76">
        <v>3</v>
      </c>
      <c r="AG487" s="76">
        <v>8</v>
      </c>
      <c r="AH487" s="131">
        <f t="shared" si="339"/>
        <v>0</v>
      </c>
      <c r="AI487" s="131">
        <f t="shared" si="340"/>
        <v>0</v>
      </c>
      <c r="AJ487" s="131">
        <f t="shared" si="341"/>
        <v>0</v>
      </c>
      <c r="AK487" s="131">
        <f t="shared" si="342"/>
        <v>0</v>
      </c>
      <c r="AL487" s="131">
        <f t="shared" si="343"/>
        <v>0</v>
      </c>
      <c r="AM487" s="131">
        <f t="shared" si="344"/>
        <v>0</v>
      </c>
      <c r="AN487" s="131">
        <f t="shared" si="345"/>
        <v>0</v>
      </c>
      <c r="AO487" s="115" t="b">
        <f t="shared" si="346"/>
        <v>0</v>
      </c>
      <c r="AP487" s="115" t="b">
        <f t="shared" si="347"/>
        <v>0</v>
      </c>
      <c r="AQ487" s="115" t="b">
        <f t="shared" si="348"/>
        <v>0</v>
      </c>
      <c r="AR487" s="79">
        <f t="shared" si="349"/>
        <v>0</v>
      </c>
      <c r="AS487" s="79">
        <f t="shared" si="350"/>
        <v>0</v>
      </c>
      <c r="AT487" s="79">
        <f t="shared" si="351"/>
        <v>0</v>
      </c>
      <c r="AU487" s="79">
        <f t="shared" si="352"/>
        <v>0</v>
      </c>
      <c r="AV487" s="79">
        <f t="shared" si="353"/>
        <v>0</v>
      </c>
      <c r="AW487" s="79">
        <f t="shared" si="354"/>
        <v>0</v>
      </c>
      <c r="AX487" s="128">
        <f t="shared" si="355"/>
        <v>0</v>
      </c>
      <c r="AY487" s="128"/>
      <c r="AZ487" s="128"/>
      <c r="BA487" s="128">
        <f t="shared" si="356"/>
        <v>0</v>
      </c>
      <c r="BB487" s="128">
        <f t="shared" si="357"/>
        <v>0</v>
      </c>
      <c r="BC487" s="80">
        <f t="shared" si="361"/>
        <v>0</v>
      </c>
      <c r="BD487" s="80">
        <f t="shared" si="362"/>
        <v>0</v>
      </c>
      <c r="BE487" s="80">
        <f t="shared" si="363"/>
        <v>0</v>
      </c>
      <c r="BF487" s="80">
        <f t="shared" si="364"/>
        <v>0</v>
      </c>
      <c r="BG487" s="80">
        <f t="shared" si="365"/>
        <v>0</v>
      </c>
      <c r="BH487" s="80">
        <f t="shared" si="366"/>
        <v>0</v>
      </c>
      <c r="BI487" s="4">
        <f t="shared" si="358"/>
        <v>0</v>
      </c>
      <c r="BJ487" s="4">
        <f t="shared" si="359"/>
        <v>0</v>
      </c>
      <c r="BK487" s="4">
        <f t="shared" si="360"/>
        <v>0</v>
      </c>
      <c r="BL487" s="8" t="e">
        <f>VLOOKUP(CN487,'CIR Results'!$B$3:$L$42,2,FALSE)</f>
        <v>#N/A</v>
      </c>
      <c r="BM487" s="8" t="e">
        <f>VLOOKUP(CN487,'CIR Results'!$B$3:$L$42,3,FALSE)</f>
        <v>#N/A</v>
      </c>
      <c r="BN487" s="8" t="e">
        <f>VLOOKUP(CN487,'CIR Results'!$B$3:$L$42,4,FALSE)</f>
        <v>#N/A</v>
      </c>
      <c r="BO487" s="8" t="e">
        <f>VLOOKUP(CN487,'CIR Results'!$B$3:$L$42,5,FALSE)</f>
        <v>#N/A</v>
      </c>
      <c r="BP487" s="8" t="e">
        <f>VLOOKUP(CN487,'CIR Results'!$B$3:$L$42,6,FALSE)</f>
        <v>#N/A</v>
      </c>
      <c r="BQ487" s="8" t="e">
        <f>VLOOKUP(CN487,'CIR Results'!$B$3:$L$42,8,FALSE)</f>
        <v>#N/A</v>
      </c>
      <c r="BR487" s="8" t="e">
        <f>VLOOKUP(CN487,'CIR Results'!$B$3:$L$42,9,FALSE)</f>
        <v>#N/A</v>
      </c>
      <c r="BS487" s="8" t="e">
        <f>VLOOKUP(CN487,'CIR Results'!$B$3:$L$42,10,FALSE)</f>
        <v>#N/A</v>
      </c>
      <c r="BT487" s="8" t="e">
        <f>VLOOKUP(CN487,'CIR Results'!$B$3:$L$42,11,FALSE)</f>
        <v>#N/A</v>
      </c>
      <c r="BU487" s="136" t="e">
        <f>VLOOKUP(CN487,'CIR Team Info'!$B$5:$E$44,2,FALSE)</f>
        <v>#N/A</v>
      </c>
      <c r="BV487" s="136" t="e">
        <f>VLOOKUP(CN487,'CIR Team Info'!$B$5:$E$44,4,FALSE)</f>
        <v>#N/A</v>
      </c>
      <c r="BW487" s="136" t="str">
        <f t="shared" si="367"/>
        <v xml:space="preserve">0 0 0 </v>
      </c>
      <c r="BX487" s="168">
        <f>'Pit Scouting Data'!E446</f>
        <v>0</v>
      </c>
      <c r="BY487" s="168">
        <f>'Pit Scouting Data'!F446</f>
        <v>0</v>
      </c>
      <c r="BZ487" s="168">
        <f>'Pit Scouting Data'!G446</f>
        <v>0</v>
      </c>
      <c r="CA487" s="168">
        <f>'Pit Scouting Data'!H446</f>
        <v>0</v>
      </c>
      <c r="CB487" s="168">
        <f>'Pit Scouting Data'!I446</f>
        <v>0</v>
      </c>
      <c r="CC487" s="168">
        <f>'Pit Scouting Data'!J446</f>
        <v>0</v>
      </c>
      <c r="CD487" s="168">
        <f>'Pit Scouting Data'!K446</f>
        <v>0</v>
      </c>
      <c r="CE487" s="168">
        <f>'Pit Scouting Data'!L446</f>
        <v>0</v>
      </c>
      <c r="CF487" s="168">
        <f>'Pit Scouting Data'!M446</f>
        <v>0</v>
      </c>
      <c r="CG487" s="168">
        <f>'Pit Scouting Data'!N446</f>
        <v>0</v>
      </c>
      <c r="CH487" s="168">
        <f>'Pit Scouting Data'!O446</f>
        <v>0</v>
      </c>
      <c r="CI487" s="176">
        <f>'Pit Scouting Data'!P446</f>
        <v>0</v>
      </c>
      <c r="CJ487" s="176">
        <f>'Pit Scouting Data'!Q446</f>
        <v>0</v>
      </c>
      <c r="CK487" s="176">
        <f>'Pit Scouting Data'!R446</f>
        <v>0</v>
      </c>
      <c r="CL487" s="176">
        <f>'Pit Scouting Data'!S446</f>
        <v>0</v>
      </c>
      <c r="CM487" s="169">
        <f>'Pit Scouting Data'!A446</f>
        <v>0</v>
      </c>
      <c r="CN487" s="169">
        <f>'Pit Scouting Data'!B446</f>
        <v>0</v>
      </c>
      <c r="CO487" s="169">
        <f>'Pit Scouting Data'!C446</f>
        <v>0</v>
      </c>
      <c r="CP487" s="169">
        <f>'Pit Scouting Data'!D446</f>
        <v>0</v>
      </c>
      <c r="CQ487" s="169"/>
      <c r="CR487" s="169"/>
      <c r="CS487" s="169"/>
      <c r="CT487" s="169"/>
      <c r="CU487" s="169"/>
      <c r="CV487" s="169"/>
      <c r="CW487" s="169"/>
      <c r="CX487" s="169"/>
      <c r="CY487" s="169"/>
      <c r="CZ487" s="169"/>
      <c r="DA487" s="169"/>
      <c r="DB487" s="169"/>
      <c r="DC487" s="169"/>
      <c r="DD487" s="169"/>
      <c r="DE487" s="169"/>
      <c r="DF487" s="169"/>
      <c r="DG487" s="169"/>
      <c r="DH487" s="169"/>
      <c r="DI487" s="169"/>
      <c r="DJ487" s="2"/>
      <c r="DK487" s="2"/>
      <c r="DL487" s="2"/>
      <c r="DM487" s="2"/>
      <c r="DN487" s="2"/>
      <c r="DO487" s="2"/>
      <c r="DP487" s="169"/>
      <c r="DQ487" s="169"/>
      <c r="DR487" s="169"/>
      <c r="DS487" s="169"/>
      <c r="DT487" s="169"/>
      <c r="DU487" s="169"/>
      <c r="DV487" s="169"/>
      <c r="DW487" s="37"/>
      <c r="DX487" s="37"/>
      <c r="DZ487" s="153"/>
    </row>
    <row r="488" spans="1:130" s="164" customFormat="1" hidden="1" x14ac:dyDescent="0.25">
      <c r="A488" s="153">
        <f t="shared" si="322"/>
        <v>0</v>
      </c>
      <c r="B488" s="39"/>
      <c r="C488" s="39"/>
      <c r="D488" s="17">
        <f t="shared" si="323"/>
        <v>0</v>
      </c>
      <c r="E488" s="113">
        <f t="shared" si="324"/>
        <v>0</v>
      </c>
      <c r="F488" s="113">
        <f t="shared" si="325"/>
        <v>0</v>
      </c>
      <c r="G488" s="113">
        <f t="shared" si="326"/>
        <v>0</v>
      </c>
      <c r="H488" s="113">
        <f t="shared" si="327"/>
        <v>0</v>
      </c>
      <c r="I488" s="113">
        <f t="shared" si="328"/>
        <v>0</v>
      </c>
      <c r="J488" s="113">
        <f t="shared" si="329"/>
        <v>0</v>
      </c>
      <c r="K488" s="113">
        <f t="shared" si="330"/>
        <v>0</v>
      </c>
      <c r="L488" s="76">
        <v>8</v>
      </c>
      <c r="M488" s="76">
        <v>8</v>
      </c>
      <c r="N488" s="76">
        <v>6</v>
      </c>
      <c r="O488" s="76">
        <v>6</v>
      </c>
      <c r="P488" s="76">
        <v>6</v>
      </c>
      <c r="Q488" s="76">
        <v>2</v>
      </c>
      <c r="R488" s="76">
        <v>1</v>
      </c>
      <c r="S488" s="17">
        <f t="shared" si="331"/>
        <v>0</v>
      </c>
      <c r="T488" s="113">
        <f t="shared" si="332"/>
        <v>0</v>
      </c>
      <c r="U488" s="113">
        <f t="shared" si="333"/>
        <v>0</v>
      </c>
      <c r="V488" s="113">
        <f t="shared" si="334"/>
        <v>0</v>
      </c>
      <c r="W488" s="113">
        <f t="shared" si="335"/>
        <v>0</v>
      </c>
      <c r="X488" s="113">
        <f t="shared" si="336"/>
        <v>0</v>
      </c>
      <c r="Y488" s="113">
        <f t="shared" si="337"/>
        <v>0</v>
      </c>
      <c r="Z488" s="113">
        <f t="shared" si="338"/>
        <v>0</v>
      </c>
      <c r="AA488" s="76">
        <v>5</v>
      </c>
      <c r="AB488" s="76">
        <v>6</v>
      </c>
      <c r="AC488" s="76">
        <v>8</v>
      </c>
      <c r="AD488" s="76">
        <v>2</v>
      </c>
      <c r="AE488" s="76">
        <v>2</v>
      </c>
      <c r="AF488" s="76">
        <v>3</v>
      </c>
      <c r="AG488" s="76">
        <v>8</v>
      </c>
      <c r="AH488" s="131">
        <f t="shared" si="339"/>
        <v>0</v>
      </c>
      <c r="AI488" s="131">
        <f t="shared" si="340"/>
        <v>0</v>
      </c>
      <c r="AJ488" s="131">
        <f t="shared" si="341"/>
        <v>0</v>
      </c>
      <c r="AK488" s="131">
        <f t="shared" si="342"/>
        <v>0</v>
      </c>
      <c r="AL488" s="131">
        <f t="shared" si="343"/>
        <v>0</v>
      </c>
      <c r="AM488" s="131">
        <f t="shared" si="344"/>
        <v>0</v>
      </c>
      <c r="AN488" s="131">
        <f t="shared" si="345"/>
        <v>0</v>
      </c>
      <c r="AO488" s="115" t="b">
        <f t="shared" si="346"/>
        <v>0</v>
      </c>
      <c r="AP488" s="115" t="b">
        <f t="shared" si="347"/>
        <v>0</v>
      </c>
      <c r="AQ488" s="115" t="b">
        <f t="shared" si="348"/>
        <v>0</v>
      </c>
      <c r="AR488" s="79">
        <f t="shared" si="349"/>
        <v>0</v>
      </c>
      <c r="AS488" s="79">
        <f t="shared" si="350"/>
        <v>0</v>
      </c>
      <c r="AT488" s="79">
        <f t="shared" si="351"/>
        <v>0</v>
      </c>
      <c r="AU488" s="79">
        <f t="shared" si="352"/>
        <v>0</v>
      </c>
      <c r="AV488" s="79">
        <f t="shared" si="353"/>
        <v>0</v>
      </c>
      <c r="AW488" s="79">
        <f t="shared" si="354"/>
        <v>0</v>
      </c>
      <c r="AX488" s="128">
        <f t="shared" si="355"/>
        <v>0</v>
      </c>
      <c r="AY488" s="128"/>
      <c r="AZ488" s="128"/>
      <c r="BA488" s="128">
        <f t="shared" si="356"/>
        <v>0</v>
      </c>
      <c r="BB488" s="128">
        <f t="shared" si="357"/>
        <v>0</v>
      </c>
      <c r="BC488" s="80">
        <f t="shared" si="361"/>
        <v>0</v>
      </c>
      <c r="BD488" s="80">
        <f t="shared" si="362"/>
        <v>0</v>
      </c>
      <c r="BE488" s="80">
        <f t="shared" si="363"/>
        <v>0</v>
      </c>
      <c r="BF488" s="80">
        <f t="shared" si="364"/>
        <v>0</v>
      </c>
      <c r="BG488" s="80">
        <f t="shared" si="365"/>
        <v>0</v>
      </c>
      <c r="BH488" s="80">
        <f t="shared" si="366"/>
        <v>0</v>
      </c>
      <c r="BI488" s="4">
        <f t="shared" si="358"/>
        <v>0</v>
      </c>
      <c r="BJ488" s="4">
        <f t="shared" si="359"/>
        <v>0</v>
      </c>
      <c r="BK488" s="4">
        <f t="shared" si="360"/>
        <v>0</v>
      </c>
      <c r="BL488" s="8" t="e">
        <f>VLOOKUP(CN488,'CIR Results'!$B$3:$L$42,2,FALSE)</f>
        <v>#N/A</v>
      </c>
      <c r="BM488" s="8" t="e">
        <f>VLOOKUP(CN488,'CIR Results'!$B$3:$L$42,3,FALSE)</f>
        <v>#N/A</v>
      </c>
      <c r="BN488" s="8" t="e">
        <f>VLOOKUP(CN488,'CIR Results'!$B$3:$L$42,4,FALSE)</f>
        <v>#N/A</v>
      </c>
      <c r="BO488" s="8" t="e">
        <f>VLOOKUP(CN488,'CIR Results'!$B$3:$L$42,5,FALSE)</f>
        <v>#N/A</v>
      </c>
      <c r="BP488" s="8" t="e">
        <f>VLOOKUP(CN488,'CIR Results'!$B$3:$L$42,6,FALSE)</f>
        <v>#N/A</v>
      </c>
      <c r="BQ488" s="8" t="e">
        <f>VLOOKUP(CN488,'CIR Results'!$B$3:$L$42,8,FALSE)</f>
        <v>#N/A</v>
      </c>
      <c r="BR488" s="8" t="e">
        <f>VLOOKUP(CN488,'CIR Results'!$B$3:$L$42,9,FALSE)</f>
        <v>#N/A</v>
      </c>
      <c r="BS488" s="8" t="e">
        <f>VLOOKUP(CN488,'CIR Results'!$B$3:$L$42,10,FALSE)</f>
        <v>#N/A</v>
      </c>
      <c r="BT488" s="8" t="e">
        <f>VLOOKUP(CN488,'CIR Results'!$B$3:$L$42,11,FALSE)</f>
        <v>#N/A</v>
      </c>
      <c r="BU488" s="136" t="e">
        <f>VLOOKUP(CN488,'CIR Team Info'!$B$5:$E$44,2,FALSE)</f>
        <v>#N/A</v>
      </c>
      <c r="BV488" s="136" t="e">
        <f>VLOOKUP(CN488,'CIR Team Info'!$B$5:$E$44,4,FALSE)</f>
        <v>#N/A</v>
      </c>
      <c r="BW488" s="136" t="str">
        <f t="shared" si="367"/>
        <v xml:space="preserve">0 0 0 </v>
      </c>
      <c r="BX488" s="168">
        <f>'Pit Scouting Data'!E447</f>
        <v>0</v>
      </c>
      <c r="BY488" s="168">
        <f>'Pit Scouting Data'!F447</f>
        <v>0</v>
      </c>
      <c r="BZ488" s="168">
        <f>'Pit Scouting Data'!G447</f>
        <v>0</v>
      </c>
      <c r="CA488" s="168">
        <f>'Pit Scouting Data'!H447</f>
        <v>0</v>
      </c>
      <c r="CB488" s="168">
        <f>'Pit Scouting Data'!I447</f>
        <v>0</v>
      </c>
      <c r="CC488" s="168">
        <f>'Pit Scouting Data'!J447</f>
        <v>0</v>
      </c>
      <c r="CD488" s="168">
        <f>'Pit Scouting Data'!K447</f>
        <v>0</v>
      </c>
      <c r="CE488" s="168">
        <f>'Pit Scouting Data'!L447</f>
        <v>0</v>
      </c>
      <c r="CF488" s="168">
        <f>'Pit Scouting Data'!M447</f>
        <v>0</v>
      </c>
      <c r="CG488" s="168">
        <f>'Pit Scouting Data'!N447</f>
        <v>0</v>
      </c>
      <c r="CH488" s="168">
        <f>'Pit Scouting Data'!O447</f>
        <v>0</v>
      </c>
      <c r="CI488" s="176">
        <f>'Pit Scouting Data'!P447</f>
        <v>0</v>
      </c>
      <c r="CJ488" s="176">
        <f>'Pit Scouting Data'!Q447</f>
        <v>0</v>
      </c>
      <c r="CK488" s="176">
        <f>'Pit Scouting Data'!R447</f>
        <v>0</v>
      </c>
      <c r="CL488" s="176">
        <f>'Pit Scouting Data'!S447</f>
        <v>0</v>
      </c>
      <c r="CM488" s="169">
        <f>'Pit Scouting Data'!A447</f>
        <v>0</v>
      </c>
      <c r="CN488" s="169">
        <f>'Pit Scouting Data'!B447</f>
        <v>0</v>
      </c>
      <c r="CO488" s="169">
        <f>'Pit Scouting Data'!C447</f>
        <v>0</v>
      </c>
      <c r="CP488" s="169">
        <f>'Pit Scouting Data'!D447</f>
        <v>0</v>
      </c>
      <c r="CQ488" s="169"/>
      <c r="CR488" s="169"/>
      <c r="CS488" s="169"/>
      <c r="CT488" s="169"/>
      <c r="CU488" s="169"/>
      <c r="CV488" s="169"/>
      <c r="CW488" s="169"/>
      <c r="CX488" s="169"/>
      <c r="CY488" s="169"/>
      <c r="CZ488" s="169"/>
      <c r="DA488" s="169"/>
      <c r="DB488" s="169"/>
      <c r="DC488" s="169"/>
      <c r="DD488" s="169"/>
      <c r="DE488" s="169"/>
      <c r="DF488" s="169"/>
      <c r="DG488" s="169"/>
      <c r="DH488" s="169"/>
      <c r="DI488" s="169"/>
      <c r="DJ488" s="2"/>
      <c r="DK488" s="2"/>
      <c r="DL488" s="2"/>
      <c r="DM488" s="2"/>
      <c r="DN488" s="2"/>
      <c r="DO488" s="2"/>
      <c r="DP488" s="169"/>
      <c r="DQ488" s="169"/>
      <c r="DR488" s="169"/>
      <c r="DS488" s="169"/>
      <c r="DT488" s="169"/>
      <c r="DU488" s="169"/>
      <c r="DV488" s="169"/>
      <c r="DW488" s="37"/>
      <c r="DX488" s="37"/>
      <c r="DZ488" s="153"/>
    </row>
    <row r="489" spans="1:130" s="164" customFormat="1" hidden="1" x14ac:dyDescent="0.25">
      <c r="A489" s="153">
        <f t="shared" si="322"/>
        <v>0</v>
      </c>
      <c r="B489" s="39"/>
      <c r="C489" s="39"/>
      <c r="D489" s="17">
        <f t="shared" si="323"/>
        <v>0</v>
      </c>
      <c r="E489" s="113">
        <f t="shared" si="324"/>
        <v>0</v>
      </c>
      <c r="F489" s="113">
        <f t="shared" si="325"/>
        <v>0</v>
      </c>
      <c r="G489" s="113">
        <f t="shared" si="326"/>
        <v>0</v>
      </c>
      <c r="H489" s="113">
        <f t="shared" si="327"/>
        <v>0</v>
      </c>
      <c r="I489" s="113">
        <f t="shared" si="328"/>
        <v>0</v>
      </c>
      <c r="J489" s="113">
        <f t="shared" si="329"/>
        <v>0</v>
      </c>
      <c r="K489" s="113">
        <f t="shared" si="330"/>
        <v>0</v>
      </c>
      <c r="L489" s="76">
        <v>8</v>
      </c>
      <c r="M489" s="76">
        <v>8</v>
      </c>
      <c r="N489" s="76">
        <v>6</v>
      </c>
      <c r="O489" s="76">
        <v>6</v>
      </c>
      <c r="P489" s="76">
        <v>6</v>
      </c>
      <c r="Q489" s="76">
        <v>2</v>
      </c>
      <c r="R489" s="76">
        <v>1</v>
      </c>
      <c r="S489" s="17">
        <f t="shared" si="331"/>
        <v>0</v>
      </c>
      <c r="T489" s="113">
        <f t="shared" si="332"/>
        <v>0</v>
      </c>
      <c r="U489" s="113">
        <f t="shared" si="333"/>
        <v>0</v>
      </c>
      <c r="V489" s="113">
        <f t="shared" si="334"/>
        <v>0</v>
      </c>
      <c r="W489" s="113">
        <f t="shared" si="335"/>
        <v>0</v>
      </c>
      <c r="X489" s="113">
        <f t="shared" si="336"/>
        <v>0</v>
      </c>
      <c r="Y489" s="113">
        <f t="shared" si="337"/>
        <v>0</v>
      </c>
      <c r="Z489" s="113">
        <f t="shared" si="338"/>
        <v>0</v>
      </c>
      <c r="AA489" s="76">
        <v>5</v>
      </c>
      <c r="AB489" s="76">
        <v>6</v>
      </c>
      <c r="AC489" s="76">
        <v>8</v>
      </c>
      <c r="AD489" s="76">
        <v>2</v>
      </c>
      <c r="AE489" s="76">
        <v>2</v>
      </c>
      <c r="AF489" s="76">
        <v>3</v>
      </c>
      <c r="AG489" s="76">
        <v>8</v>
      </c>
      <c r="AH489" s="131">
        <f t="shared" si="339"/>
        <v>0</v>
      </c>
      <c r="AI489" s="131">
        <f t="shared" si="340"/>
        <v>0</v>
      </c>
      <c r="AJ489" s="131">
        <f t="shared" si="341"/>
        <v>0</v>
      </c>
      <c r="AK489" s="131">
        <f t="shared" si="342"/>
        <v>0</v>
      </c>
      <c r="AL489" s="131">
        <f t="shared" si="343"/>
        <v>0</v>
      </c>
      <c r="AM489" s="131">
        <f t="shared" si="344"/>
        <v>0</v>
      </c>
      <c r="AN489" s="131">
        <f t="shared" si="345"/>
        <v>0</v>
      </c>
      <c r="AO489" s="115" t="b">
        <f t="shared" si="346"/>
        <v>0</v>
      </c>
      <c r="AP489" s="115" t="b">
        <f t="shared" si="347"/>
        <v>0</v>
      </c>
      <c r="AQ489" s="115" t="b">
        <f t="shared" si="348"/>
        <v>0</v>
      </c>
      <c r="AR489" s="79">
        <f t="shared" si="349"/>
        <v>0</v>
      </c>
      <c r="AS489" s="79">
        <f t="shared" si="350"/>
        <v>0</v>
      </c>
      <c r="AT489" s="79">
        <f t="shared" si="351"/>
        <v>0</v>
      </c>
      <c r="AU489" s="79">
        <f t="shared" si="352"/>
        <v>0</v>
      </c>
      <c r="AV489" s="79">
        <f t="shared" si="353"/>
        <v>0</v>
      </c>
      <c r="AW489" s="79">
        <f t="shared" si="354"/>
        <v>0</v>
      </c>
      <c r="AX489" s="128">
        <f t="shared" si="355"/>
        <v>0</v>
      </c>
      <c r="AY489" s="128"/>
      <c r="AZ489" s="128"/>
      <c r="BA489" s="128">
        <f t="shared" si="356"/>
        <v>0</v>
      </c>
      <c r="BB489" s="128">
        <f t="shared" si="357"/>
        <v>0</v>
      </c>
      <c r="BC489" s="80">
        <f t="shared" si="361"/>
        <v>0</v>
      </c>
      <c r="BD489" s="80">
        <f t="shared" si="362"/>
        <v>0</v>
      </c>
      <c r="BE489" s="80">
        <f t="shared" si="363"/>
        <v>0</v>
      </c>
      <c r="BF489" s="80">
        <f t="shared" si="364"/>
        <v>0</v>
      </c>
      <c r="BG489" s="80">
        <f t="shared" si="365"/>
        <v>0</v>
      </c>
      <c r="BH489" s="80">
        <f t="shared" si="366"/>
        <v>0</v>
      </c>
      <c r="BI489" s="4">
        <f t="shared" si="358"/>
        <v>0</v>
      </c>
      <c r="BJ489" s="4">
        <f t="shared" si="359"/>
        <v>0</v>
      </c>
      <c r="BK489" s="4">
        <f t="shared" si="360"/>
        <v>0</v>
      </c>
      <c r="BL489" s="8" t="e">
        <f>VLOOKUP(CN489,'CIR Results'!$B$3:$L$42,2,FALSE)</f>
        <v>#N/A</v>
      </c>
      <c r="BM489" s="8" t="e">
        <f>VLOOKUP(CN489,'CIR Results'!$B$3:$L$42,3,FALSE)</f>
        <v>#N/A</v>
      </c>
      <c r="BN489" s="8" t="e">
        <f>VLOOKUP(CN489,'CIR Results'!$B$3:$L$42,4,FALSE)</f>
        <v>#N/A</v>
      </c>
      <c r="BO489" s="8" t="e">
        <f>VLOOKUP(CN489,'CIR Results'!$B$3:$L$42,5,FALSE)</f>
        <v>#N/A</v>
      </c>
      <c r="BP489" s="8" t="e">
        <f>VLOOKUP(CN489,'CIR Results'!$B$3:$L$42,6,FALSE)</f>
        <v>#N/A</v>
      </c>
      <c r="BQ489" s="8" t="e">
        <f>VLOOKUP(CN489,'CIR Results'!$B$3:$L$42,8,FALSE)</f>
        <v>#N/A</v>
      </c>
      <c r="BR489" s="8" t="e">
        <f>VLOOKUP(CN489,'CIR Results'!$B$3:$L$42,9,FALSE)</f>
        <v>#N/A</v>
      </c>
      <c r="BS489" s="8" t="e">
        <f>VLOOKUP(CN489,'CIR Results'!$B$3:$L$42,10,FALSE)</f>
        <v>#N/A</v>
      </c>
      <c r="BT489" s="8" t="e">
        <f>VLOOKUP(CN489,'CIR Results'!$B$3:$L$42,11,FALSE)</f>
        <v>#N/A</v>
      </c>
      <c r="BU489" s="136" t="e">
        <f>VLOOKUP(CN489,'CIR Team Info'!$B$5:$E$44,2,FALSE)</f>
        <v>#N/A</v>
      </c>
      <c r="BV489" s="136" t="e">
        <f>VLOOKUP(CN489,'CIR Team Info'!$B$5:$E$44,4,FALSE)</f>
        <v>#N/A</v>
      </c>
      <c r="BW489" s="136" t="str">
        <f t="shared" si="367"/>
        <v xml:space="preserve">0 0 0 </v>
      </c>
      <c r="BX489" s="168">
        <f>'Pit Scouting Data'!E448</f>
        <v>0</v>
      </c>
      <c r="BY489" s="168">
        <f>'Pit Scouting Data'!F448</f>
        <v>0</v>
      </c>
      <c r="BZ489" s="168">
        <f>'Pit Scouting Data'!G448</f>
        <v>0</v>
      </c>
      <c r="CA489" s="168">
        <f>'Pit Scouting Data'!H448</f>
        <v>0</v>
      </c>
      <c r="CB489" s="168">
        <f>'Pit Scouting Data'!I448</f>
        <v>0</v>
      </c>
      <c r="CC489" s="168">
        <f>'Pit Scouting Data'!J448</f>
        <v>0</v>
      </c>
      <c r="CD489" s="168">
        <f>'Pit Scouting Data'!K448</f>
        <v>0</v>
      </c>
      <c r="CE489" s="168">
        <f>'Pit Scouting Data'!L448</f>
        <v>0</v>
      </c>
      <c r="CF489" s="168">
        <f>'Pit Scouting Data'!M448</f>
        <v>0</v>
      </c>
      <c r="CG489" s="168">
        <f>'Pit Scouting Data'!N448</f>
        <v>0</v>
      </c>
      <c r="CH489" s="168">
        <f>'Pit Scouting Data'!O448</f>
        <v>0</v>
      </c>
      <c r="CI489" s="176">
        <f>'Pit Scouting Data'!P448</f>
        <v>0</v>
      </c>
      <c r="CJ489" s="176">
        <f>'Pit Scouting Data'!Q448</f>
        <v>0</v>
      </c>
      <c r="CK489" s="176">
        <f>'Pit Scouting Data'!R448</f>
        <v>0</v>
      </c>
      <c r="CL489" s="176">
        <f>'Pit Scouting Data'!S448</f>
        <v>0</v>
      </c>
      <c r="CM489" s="169">
        <f>'Pit Scouting Data'!A448</f>
        <v>0</v>
      </c>
      <c r="CN489" s="169">
        <f>'Pit Scouting Data'!B448</f>
        <v>0</v>
      </c>
      <c r="CO489" s="169">
        <f>'Pit Scouting Data'!C448</f>
        <v>0</v>
      </c>
      <c r="CP489" s="169">
        <f>'Pit Scouting Data'!D448</f>
        <v>0</v>
      </c>
      <c r="CQ489" s="169"/>
      <c r="CR489" s="169"/>
      <c r="CS489" s="169"/>
      <c r="CT489" s="169"/>
      <c r="CU489" s="169"/>
      <c r="CV489" s="169"/>
      <c r="CW489" s="169"/>
      <c r="CX489" s="169"/>
      <c r="CY489" s="169"/>
      <c r="CZ489" s="169"/>
      <c r="DA489" s="169"/>
      <c r="DB489" s="169"/>
      <c r="DC489" s="169"/>
      <c r="DD489" s="169"/>
      <c r="DE489" s="169"/>
      <c r="DF489" s="169"/>
      <c r="DG489" s="169"/>
      <c r="DH489" s="169"/>
      <c r="DI489" s="169"/>
      <c r="DJ489" s="2"/>
      <c r="DK489" s="2"/>
      <c r="DL489" s="2"/>
      <c r="DM489" s="2"/>
      <c r="DN489" s="2"/>
      <c r="DO489" s="2"/>
      <c r="DP489" s="169"/>
      <c r="DQ489" s="169"/>
      <c r="DR489" s="169"/>
      <c r="DS489" s="169"/>
      <c r="DT489" s="169"/>
      <c r="DU489" s="169"/>
      <c r="DV489" s="169"/>
      <c r="DW489" s="37"/>
      <c r="DX489" s="37"/>
      <c r="DZ489" s="153"/>
    </row>
    <row r="490" spans="1:130" s="164" customFormat="1" hidden="1" x14ac:dyDescent="0.25">
      <c r="A490" s="153">
        <f t="shared" ref="A490:A497" si="368">CN490</f>
        <v>0</v>
      </c>
      <c r="B490" s="39"/>
      <c r="C490" s="39"/>
      <c r="D490" s="17">
        <f t="shared" ref="D490:D497" si="369">SUM(E490:K490)/10</f>
        <v>0</v>
      </c>
      <c r="E490" s="113">
        <f t="shared" ref="E490:E497" si="370">L490*AH490</f>
        <v>0</v>
      </c>
      <c r="F490" s="113">
        <f t="shared" ref="F490:F497" si="371">M490*AI490</f>
        <v>0</v>
      </c>
      <c r="G490" s="113">
        <f t="shared" ref="G490:G497" si="372">N490*AJ490</f>
        <v>0</v>
      </c>
      <c r="H490" s="113">
        <f t="shared" ref="H490:H497" si="373">O490*AK490</f>
        <v>0</v>
      </c>
      <c r="I490" s="113">
        <f t="shared" ref="I490:I497" si="374">P490*AL490</f>
        <v>0</v>
      </c>
      <c r="J490" s="113">
        <f t="shared" ref="J490:J497" si="375">Q490*AM490</f>
        <v>0</v>
      </c>
      <c r="K490" s="113">
        <f t="shared" ref="K490:K497" si="376">R490*AN490</f>
        <v>0</v>
      </c>
      <c r="L490" s="76">
        <v>8</v>
      </c>
      <c r="M490" s="76">
        <v>8</v>
      </c>
      <c r="N490" s="76">
        <v>6</v>
      </c>
      <c r="O490" s="76">
        <v>6</v>
      </c>
      <c r="P490" s="76">
        <v>6</v>
      </c>
      <c r="Q490" s="76">
        <v>2</v>
      </c>
      <c r="R490" s="76">
        <v>1</v>
      </c>
      <c r="S490" s="17">
        <f t="shared" ref="S490:S497" si="377">SUM(T490:Z490)/10</f>
        <v>0</v>
      </c>
      <c r="T490" s="113">
        <f t="shared" ref="T490:T497" si="378">AH490*AA490</f>
        <v>0</v>
      </c>
      <c r="U490" s="113">
        <f t="shared" ref="U490:U497" si="379">AI490*AB490</f>
        <v>0</v>
      </c>
      <c r="V490" s="113">
        <f t="shared" ref="V490:V497" si="380">AJ490*AC490</f>
        <v>0</v>
      </c>
      <c r="W490" s="113">
        <f t="shared" ref="W490:W497" si="381">AK490*AD490</f>
        <v>0</v>
      </c>
      <c r="X490" s="113">
        <f t="shared" ref="X490:X497" si="382">AL490*AE490</f>
        <v>0</v>
      </c>
      <c r="Y490" s="113">
        <f t="shared" ref="Y490:Y497" si="383">AM490*AF490</f>
        <v>0</v>
      </c>
      <c r="Z490" s="113">
        <f t="shared" ref="Z490:Z497" si="384">AN490*AG490</f>
        <v>0</v>
      </c>
      <c r="AA490" s="76">
        <v>5</v>
      </c>
      <c r="AB490" s="76">
        <v>6</v>
      </c>
      <c r="AC490" s="76">
        <v>8</v>
      </c>
      <c r="AD490" s="76">
        <v>2</v>
      </c>
      <c r="AE490" s="76">
        <v>2</v>
      </c>
      <c r="AF490" s="76">
        <v>3</v>
      </c>
      <c r="AG490" s="76">
        <v>8</v>
      </c>
      <c r="AH490" s="131">
        <f t="shared" ref="AH490:AH497" si="385">(DG490*DU490)/0.8</f>
        <v>0</v>
      </c>
      <c r="AI490" s="131">
        <f t="shared" ref="AI490:AI497" si="386">DJ490-DK490+IF(DA490="T",2,0)+IF(DB490="T",1,0)</f>
        <v>0</v>
      </c>
      <c r="AJ490" s="131">
        <f t="shared" ref="AJ490:AJ497" si="387">AS490/6.5</f>
        <v>0</v>
      </c>
      <c r="AK490" s="131">
        <f t="shared" ref="AK490:AK497" si="388">IF(AQ490,SUM(AR490,AT490)/20,0) + IF(AP490,SUM(AR490,AU490,AV490)/25,0) + IF(AO490,SUM(AR490,AW490)/31,0)</f>
        <v>0</v>
      </c>
      <c r="AL490" s="131">
        <f t="shared" ref="AL490:AL497" si="389">DL490-DM490</f>
        <v>0</v>
      </c>
      <c r="AM490" s="131">
        <f t="shared" ref="AM490:AM497" si="390">DN490-DO490</f>
        <v>0</v>
      </c>
      <c r="AN490" s="131">
        <f t="shared" ref="AN490:AN497" si="391">((AW490/175)*10)</f>
        <v>0</v>
      </c>
      <c r="AO490" s="115" t="b">
        <f t="shared" ref="AO490:AO497" si="392">IF(DP490="T",1,IF(DP490="F",0))</f>
        <v>0</v>
      </c>
      <c r="AP490" s="115" t="b">
        <f t="shared" ref="AP490:AP497" si="393">IF(DQ490="T",1,IF(DQ490="F",0))</f>
        <v>0</v>
      </c>
      <c r="AQ490" s="115" t="b">
        <f t="shared" ref="AQ490:AQ497" si="394">IF(DR490="T",1,IF(DR490="F",0))</f>
        <v>0</v>
      </c>
      <c r="AR490" s="79">
        <f t="shared" ref="AR490:AR497" si="395">DJ490*10</f>
        <v>0</v>
      </c>
      <c r="AS490" s="79">
        <f t="shared" ref="AS490:AS497" si="396">CT490</f>
        <v>0</v>
      </c>
      <c r="AT490" s="79">
        <f t="shared" ref="AT490:AT497" si="397">DC490</f>
        <v>0</v>
      </c>
      <c r="AU490" s="79">
        <f t="shared" ref="AU490:AU497" si="398">DL490*10</f>
        <v>0</v>
      </c>
      <c r="AV490" s="79">
        <f t="shared" ref="AV490:AV497" si="399">DN490*10</f>
        <v>0</v>
      </c>
      <c r="AW490" s="79">
        <f t="shared" ref="AW490:AW497" si="400">IF(DH490=3,1.25*DI490,IF(DH490=2,DI490,IF(DH490=1,0.5*DI490,0)))</f>
        <v>0</v>
      </c>
      <c r="AX490" s="128">
        <f t="shared" ref="AX490:AX497" si="401">DJ490+DK490</f>
        <v>0</v>
      </c>
      <c r="AY490" s="128"/>
      <c r="AZ490" s="128"/>
      <c r="BA490" s="128">
        <f t="shared" ref="BA490:BA497" si="402">DL490+DM490</f>
        <v>0</v>
      </c>
      <c r="BB490" s="128">
        <f t="shared" ref="BB490:BB497" si="403">DN490+DO490</f>
        <v>0</v>
      </c>
      <c r="BC490" s="80">
        <f t="shared" si="361"/>
        <v>0</v>
      </c>
      <c r="BD490" s="80">
        <f t="shared" si="362"/>
        <v>0</v>
      </c>
      <c r="BE490" s="80">
        <f t="shared" si="363"/>
        <v>0</v>
      </c>
      <c r="BF490" s="80">
        <f t="shared" si="364"/>
        <v>0</v>
      </c>
      <c r="BG490" s="80">
        <f t="shared" si="365"/>
        <v>0</v>
      </c>
      <c r="BH490" s="80">
        <f t="shared" si="366"/>
        <v>0</v>
      </c>
      <c r="BI490" s="4">
        <f t="shared" ref="BI490:BI497" si="404">SUM(AR490,AT490:AV490)</f>
        <v>0</v>
      </c>
      <c r="BJ490" s="4">
        <f t="shared" ref="BJ490:BJ497" si="405">SUM(AR490:AV490)</f>
        <v>0</v>
      </c>
      <c r="BK490" s="4">
        <f t="shared" ref="BK490:BK497" si="406">AW490</f>
        <v>0</v>
      </c>
      <c r="BL490" s="8" t="e">
        <f>VLOOKUP(CN490,'CIR Results'!$B$3:$L$42,2,FALSE)</f>
        <v>#N/A</v>
      </c>
      <c r="BM490" s="8" t="e">
        <f>VLOOKUP(CN490,'CIR Results'!$B$3:$L$42,3,FALSE)</f>
        <v>#N/A</v>
      </c>
      <c r="BN490" s="8" t="e">
        <f>VLOOKUP(CN490,'CIR Results'!$B$3:$L$42,4,FALSE)</f>
        <v>#N/A</v>
      </c>
      <c r="BO490" s="8" t="e">
        <f>VLOOKUP(CN490,'CIR Results'!$B$3:$L$42,5,FALSE)</f>
        <v>#N/A</v>
      </c>
      <c r="BP490" s="8" t="e">
        <f>VLOOKUP(CN490,'CIR Results'!$B$3:$L$42,6,FALSE)</f>
        <v>#N/A</v>
      </c>
      <c r="BQ490" s="8" t="e">
        <f>VLOOKUP(CN490,'CIR Results'!$B$3:$L$42,8,FALSE)</f>
        <v>#N/A</v>
      </c>
      <c r="BR490" s="8" t="e">
        <f>VLOOKUP(CN490,'CIR Results'!$B$3:$L$42,9,FALSE)</f>
        <v>#N/A</v>
      </c>
      <c r="BS490" s="8" t="e">
        <f>VLOOKUP(CN490,'CIR Results'!$B$3:$L$42,10,FALSE)</f>
        <v>#N/A</v>
      </c>
      <c r="BT490" s="8" t="e">
        <f>VLOOKUP(CN490,'CIR Results'!$B$3:$L$42,11,FALSE)</f>
        <v>#N/A</v>
      </c>
      <c r="BU490" s="136" t="e">
        <f>VLOOKUP(CN490,'CIR Team Info'!$B$5:$E$44,2,FALSE)</f>
        <v>#N/A</v>
      </c>
      <c r="BV490" s="136" t="e">
        <f>VLOOKUP(CN490,'CIR Team Info'!$B$5:$E$44,4,FALSE)</f>
        <v>#N/A</v>
      </c>
      <c r="BW490" s="136" t="str">
        <f t="shared" si="367"/>
        <v xml:space="preserve">0 0 0 </v>
      </c>
      <c r="BX490" s="168">
        <f>'Pit Scouting Data'!E449</f>
        <v>0</v>
      </c>
      <c r="BY490" s="168">
        <f>'Pit Scouting Data'!F449</f>
        <v>0</v>
      </c>
      <c r="BZ490" s="168">
        <f>'Pit Scouting Data'!G449</f>
        <v>0</v>
      </c>
      <c r="CA490" s="168">
        <f>'Pit Scouting Data'!H449</f>
        <v>0</v>
      </c>
      <c r="CB490" s="168">
        <f>'Pit Scouting Data'!I449</f>
        <v>0</v>
      </c>
      <c r="CC490" s="168">
        <f>'Pit Scouting Data'!J449</f>
        <v>0</v>
      </c>
      <c r="CD490" s="168">
        <f>'Pit Scouting Data'!K449</f>
        <v>0</v>
      </c>
      <c r="CE490" s="168">
        <f>'Pit Scouting Data'!L449</f>
        <v>0</v>
      </c>
      <c r="CF490" s="168">
        <f>'Pit Scouting Data'!M449</f>
        <v>0</v>
      </c>
      <c r="CG490" s="168">
        <f>'Pit Scouting Data'!N449</f>
        <v>0</v>
      </c>
      <c r="CH490" s="168">
        <f>'Pit Scouting Data'!O449</f>
        <v>0</v>
      </c>
      <c r="CI490" s="176">
        <f>'Pit Scouting Data'!P449</f>
        <v>0</v>
      </c>
      <c r="CJ490" s="176">
        <f>'Pit Scouting Data'!Q449</f>
        <v>0</v>
      </c>
      <c r="CK490" s="176">
        <f>'Pit Scouting Data'!R449</f>
        <v>0</v>
      </c>
      <c r="CL490" s="176">
        <f>'Pit Scouting Data'!S449</f>
        <v>0</v>
      </c>
      <c r="CM490" s="169">
        <f>'Pit Scouting Data'!A449</f>
        <v>0</v>
      </c>
      <c r="CN490" s="169">
        <f>'Pit Scouting Data'!B449</f>
        <v>0</v>
      </c>
      <c r="CO490" s="169">
        <f>'Pit Scouting Data'!C449</f>
        <v>0</v>
      </c>
      <c r="CP490" s="169">
        <f>'Pit Scouting Data'!D449</f>
        <v>0</v>
      </c>
      <c r="CQ490" s="169"/>
      <c r="CR490" s="169"/>
      <c r="CS490" s="169"/>
      <c r="CT490" s="169"/>
      <c r="CU490" s="169"/>
      <c r="CV490" s="169"/>
      <c r="CW490" s="169"/>
      <c r="CX490" s="169"/>
      <c r="CY490" s="169"/>
      <c r="CZ490" s="169"/>
      <c r="DA490" s="169"/>
      <c r="DB490" s="169"/>
      <c r="DC490" s="169"/>
      <c r="DD490" s="169"/>
      <c r="DE490" s="169"/>
      <c r="DF490" s="169"/>
      <c r="DG490" s="169"/>
      <c r="DH490" s="169"/>
      <c r="DI490" s="169"/>
      <c r="DJ490" s="2"/>
      <c r="DK490" s="2"/>
      <c r="DL490" s="2"/>
      <c r="DM490" s="2"/>
      <c r="DN490" s="2"/>
      <c r="DO490" s="2"/>
      <c r="DP490" s="169"/>
      <c r="DQ490" s="169"/>
      <c r="DR490" s="169"/>
      <c r="DS490" s="169"/>
      <c r="DT490" s="169"/>
      <c r="DU490" s="169"/>
      <c r="DV490" s="169"/>
      <c r="DW490" s="37"/>
      <c r="DX490" s="37"/>
      <c r="DZ490" s="153"/>
    </row>
    <row r="491" spans="1:130" s="164" customFormat="1" hidden="1" x14ac:dyDescent="0.25">
      <c r="A491" s="153">
        <f t="shared" si="368"/>
        <v>0</v>
      </c>
      <c r="B491" s="39"/>
      <c r="C491" s="39"/>
      <c r="D491" s="17">
        <f t="shared" si="369"/>
        <v>0</v>
      </c>
      <c r="E491" s="113">
        <f t="shared" si="370"/>
        <v>0</v>
      </c>
      <c r="F491" s="113">
        <f t="shared" si="371"/>
        <v>0</v>
      </c>
      <c r="G491" s="113">
        <f t="shared" si="372"/>
        <v>0</v>
      </c>
      <c r="H491" s="113">
        <f t="shared" si="373"/>
        <v>0</v>
      </c>
      <c r="I491" s="113">
        <f t="shared" si="374"/>
        <v>0</v>
      </c>
      <c r="J491" s="113">
        <f t="shared" si="375"/>
        <v>0</v>
      </c>
      <c r="K491" s="113">
        <f t="shared" si="376"/>
        <v>0</v>
      </c>
      <c r="L491" s="76">
        <v>8</v>
      </c>
      <c r="M491" s="76">
        <v>8</v>
      </c>
      <c r="N491" s="76">
        <v>6</v>
      </c>
      <c r="O491" s="76">
        <v>6</v>
      </c>
      <c r="P491" s="76">
        <v>6</v>
      </c>
      <c r="Q491" s="76">
        <v>2</v>
      </c>
      <c r="R491" s="76">
        <v>1</v>
      </c>
      <c r="S491" s="17">
        <f t="shared" si="377"/>
        <v>0</v>
      </c>
      <c r="T491" s="113">
        <f t="shared" si="378"/>
        <v>0</v>
      </c>
      <c r="U491" s="113">
        <f t="shared" si="379"/>
        <v>0</v>
      </c>
      <c r="V491" s="113">
        <f t="shared" si="380"/>
        <v>0</v>
      </c>
      <c r="W491" s="113">
        <f t="shared" si="381"/>
        <v>0</v>
      </c>
      <c r="X491" s="113">
        <f t="shared" si="382"/>
        <v>0</v>
      </c>
      <c r="Y491" s="113">
        <f t="shared" si="383"/>
        <v>0</v>
      </c>
      <c r="Z491" s="113">
        <f t="shared" si="384"/>
        <v>0</v>
      </c>
      <c r="AA491" s="76">
        <v>5</v>
      </c>
      <c r="AB491" s="76">
        <v>6</v>
      </c>
      <c r="AC491" s="76">
        <v>8</v>
      </c>
      <c r="AD491" s="76">
        <v>2</v>
      </c>
      <c r="AE491" s="76">
        <v>2</v>
      </c>
      <c r="AF491" s="76">
        <v>3</v>
      </c>
      <c r="AG491" s="76">
        <v>8</v>
      </c>
      <c r="AH491" s="131">
        <f t="shared" si="385"/>
        <v>0</v>
      </c>
      <c r="AI491" s="131">
        <f t="shared" si="386"/>
        <v>0</v>
      </c>
      <c r="AJ491" s="131">
        <f t="shared" si="387"/>
        <v>0</v>
      </c>
      <c r="AK491" s="131">
        <f t="shared" si="388"/>
        <v>0</v>
      </c>
      <c r="AL491" s="131">
        <f t="shared" si="389"/>
        <v>0</v>
      </c>
      <c r="AM491" s="131">
        <f t="shared" si="390"/>
        <v>0</v>
      </c>
      <c r="AN491" s="131">
        <f t="shared" si="391"/>
        <v>0</v>
      </c>
      <c r="AO491" s="115" t="b">
        <f t="shared" si="392"/>
        <v>0</v>
      </c>
      <c r="AP491" s="115" t="b">
        <f t="shared" si="393"/>
        <v>0</v>
      </c>
      <c r="AQ491" s="115" t="b">
        <f t="shared" si="394"/>
        <v>0</v>
      </c>
      <c r="AR491" s="79">
        <f t="shared" si="395"/>
        <v>0</v>
      </c>
      <c r="AS491" s="79">
        <f t="shared" si="396"/>
        <v>0</v>
      </c>
      <c r="AT491" s="79">
        <f t="shared" si="397"/>
        <v>0</v>
      </c>
      <c r="AU491" s="79">
        <f t="shared" si="398"/>
        <v>0</v>
      </c>
      <c r="AV491" s="79">
        <f t="shared" si="399"/>
        <v>0</v>
      </c>
      <c r="AW491" s="79">
        <f t="shared" si="400"/>
        <v>0</v>
      </c>
      <c r="AX491" s="128">
        <f t="shared" si="401"/>
        <v>0</v>
      </c>
      <c r="AY491" s="128"/>
      <c r="AZ491" s="128"/>
      <c r="BA491" s="128">
        <f t="shared" si="402"/>
        <v>0</v>
      </c>
      <c r="BB491" s="128">
        <f t="shared" si="403"/>
        <v>0</v>
      </c>
      <c r="BC491" s="80">
        <f t="shared" si="361"/>
        <v>0</v>
      </c>
      <c r="BD491" s="80">
        <f t="shared" si="362"/>
        <v>0</v>
      </c>
      <c r="BE491" s="80">
        <f t="shared" si="363"/>
        <v>0</v>
      </c>
      <c r="BF491" s="80">
        <f t="shared" si="364"/>
        <v>0</v>
      </c>
      <c r="BG491" s="80">
        <f t="shared" si="365"/>
        <v>0</v>
      </c>
      <c r="BH491" s="80">
        <f t="shared" si="366"/>
        <v>0</v>
      </c>
      <c r="BI491" s="4">
        <f t="shared" si="404"/>
        <v>0</v>
      </c>
      <c r="BJ491" s="4">
        <f t="shared" si="405"/>
        <v>0</v>
      </c>
      <c r="BK491" s="4">
        <f t="shared" si="406"/>
        <v>0</v>
      </c>
      <c r="BL491" s="8" t="e">
        <f>VLOOKUP(CN491,'CIR Results'!$B$3:$L$42,2,FALSE)</f>
        <v>#N/A</v>
      </c>
      <c r="BM491" s="8" t="e">
        <f>VLOOKUP(CN491,'CIR Results'!$B$3:$L$42,3,FALSE)</f>
        <v>#N/A</v>
      </c>
      <c r="BN491" s="8" t="e">
        <f>VLOOKUP(CN491,'CIR Results'!$B$3:$L$42,4,FALSE)</f>
        <v>#N/A</v>
      </c>
      <c r="BO491" s="8" t="e">
        <f>VLOOKUP(CN491,'CIR Results'!$B$3:$L$42,5,FALSE)</f>
        <v>#N/A</v>
      </c>
      <c r="BP491" s="8" t="e">
        <f>VLOOKUP(CN491,'CIR Results'!$B$3:$L$42,6,FALSE)</f>
        <v>#N/A</v>
      </c>
      <c r="BQ491" s="8" t="e">
        <f>VLOOKUP(CN491,'CIR Results'!$B$3:$L$42,8,FALSE)</f>
        <v>#N/A</v>
      </c>
      <c r="BR491" s="8" t="e">
        <f>VLOOKUP(CN491,'CIR Results'!$B$3:$L$42,9,FALSE)</f>
        <v>#N/A</v>
      </c>
      <c r="BS491" s="8" t="e">
        <f>VLOOKUP(CN491,'CIR Results'!$B$3:$L$42,10,FALSE)</f>
        <v>#N/A</v>
      </c>
      <c r="BT491" s="8" t="e">
        <f>VLOOKUP(CN491,'CIR Results'!$B$3:$L$42,11,FALSE)</f>
        <v>#N/A</v>
      </c>
      <c r="BU491" s="136" t="e">
        <f>VLOOKUP(CN491,'CIR Team Info'!$B$5:$E$44,2,FALSE)</f>
        <v>#N/A</v>
      </c>
      <c r="BV491" s="136" t="e">
        <f>VLOOKUP(CN491,'CIR Team Info'!$B$5:$E$44,4,FALSE)</f>
        <v>#N/A</v>
      </c>
      <c r="BW491" s="136" t="str">
        <f t="shared" si="367"/>
        <v xml:space="preserve">0 0 0 </v>
      </c>
      <c r="BX491" s="168">
        <f>'Pit Scouting Data'!E450</f>
        <v>0</v>
      </c>
      <c r="BY491" s="168">
        <f>'Pit Scouting Data'!F450</f>
        <v>0</v>
      </c>
      <c r="BZ491" s="168">
        <f>'Pit Scouting Data'!G450</f>
        <v>0</v>
      </c>
      <c r="CA491" s="168">
        <f>'Pit Scouting Data'!H450</f>
        <v>0</v>
      </c>
      <c r="CB491" s="168">
        <f>'Pit Scouting Data'!I450</f>
        <v>0</v>
      </c>
      <c r="CC491" s="168">
        <f>'Pit Scouting Data'!J450</f>
        <v>0</v>
      </c>
      <c r="CD491" s="168">
        <f>'Pit Scouting Data'!K450</f>
        <v>0</v>
      </c>
      <c r="CE491" s="168">
        <f>'Pit Scouting Data'!L450</f>
        <v>0</v>
      </c>
      <c r="CF491" s="168">
        <f>'Pit Scouting Data'!M450</f>
        <v>0</v>
      </c>
      <c r="CG491" s="168">
        <f>'Pit Scouting Data'!N450</f>
        <v>0</v>
      </c>
      <c r="CH491" s="168">
        <f>'Pit Scouting Data'!O450</f>
        <v>0</v>
      </c>
      <c r="CI491" s="176">
        <f>'Pit Scouting Data'!P450</f>
        <v>0</v>
      </c>
      <c r="CJ491" s="176">
        <f>'Pit Scouting Data'!Q450</f>
        <v>0</v>
      </c>
      <c r="CK491" s="176">
        <f>'Pit Scouting Data'!R450</f>
        <v>0</v>
      </c>
      <c r="CL491" s="176">
        <f>'Pit Scouting Data'!S450</f>
        <v>0</v>
      </c>
      <c r="CM491" s="169">
        <f>'Pit Scouting Data'!A450</f>
        <v>0</v>
      </c>
      <c r="CN491" s="169">
        <f>'Pit Scouting Data'!B450</f>
        <v>0</v>
      </c>
      <c r="CO491" s="169">
        <f>'Pit Scouting Data'!C450</f>
        <v>0</v>
      </c>
      <c r="CP491" s="169">
        <f>'Pit Scouting Data'!D450</f>
        <v>0</v>
      </c>
      <c r="CQ491" s="169"/>
      <c r="CR491" s="169"/>
      <c r="CS491" s="169"/>
      <c r="CT491" s="169"/>
      <c r="CU491" s="169"/>
      <c r="CV491" s="169"/>
      <c r="CW491" s="169"/>
      <c r="CX491" s="169"/>
      <c r="CY491" s="169"/>
      <c r="CZ491" s="169"/>
      <c r="DA491" s="169"/>
      <c r="DB491" s="169"/>
      <c r="DC491" s="169"/>
      <c r="DD491" s="169"/>
      <c r="DE491" s="169"/>
      <c r="DF491" s="169"/>
      <c r="DG491" s="169"/>
      <c r="DH491" s="169"/>
      <c r="DI491" s="169"/>
      <c r="DJ491" s="2"/>
      <c r="DK491" s="2"/>
      <c r="DL491" s="2"/>
      <c r="DM491" s="2"/>
      <c r="DN491" s="2"/>
      <c r="DO491" s="2"/>
      <c r="DP491" s="169"/>
      <c r="DQ491" s="169"/>
      <c r="DR491" s="169"/>
      <c r="DS491" s="169"/>
      <c r="DT491" s="169"/>
      <c r="DU491" s="169"/>
      <c r="DV491" s="169"/>
      <c r="DW491" s="37"/>
      <c r="DX491" s="37"/>
      <c r="DZ491" s="153"/>
    </row>
    <row r="492" spans="1:130" s="164" customFormat="1" hidden="1" x14ac:dyDescent="0.25">
      <c r="A492" s="153">
        <f t="shared" si="368"/>
        <v>0</v>
      </c>
      <c r="B492" s="39"/>
      <c r="C492" s="39"/>
      <c r="D492" s="17">
        <f t="shared" si="369"/>
        <v>0</v>
      </c>
      <c r="E492" s="113">
        <f t="shared" si="370"/>
        <v>0</v>
      </c>
      <c r="F492" s="113">
        <f t="shared" si="371"/>
        <v>0</v>
      </c>
      <c r="G492" s="113">
        <f t="shared" si="372"/>
        <v>0</v>
      </c>
      <c r="H492" s="113">
        <f t="shared" si="373"/>
        <v>0</v>
      </c>
      <c r="I492" s="113">
        <f t="shared" si="374"/>
        <v>0</v>
      </c>
      <c r="J492" s="113">
        <f t="shared" si="375"/>
        <v>0</v>
      </c>
      <c r="K492" s="113">
        <f t="shared" si="376"/>
        <v>0</v>
      </c>
      <c r="L492" s="76">
        <v>8</v>
      </c>
      <c r="M492" s="76">
        <v>8</v>
      </c>
      <c r="N492" s="76">
        <v>6</v>
      </c>
      <c r="O492" s="76">
        <v>6</v>
      </c>
      <c r="P492" s="76">
        <v>6</v>
      </c>
      <c r="Q492" s="76">
        <v>2</v>
      </c>
      <c r="R492" s="76">
        <v>1</v>
      </c>
      <c r="S492" s="17">
        <f t="shared" si="377"/>
        <v>0</v>
      </c>
      <c r="T492" s="113">
        <f t="shared" si="378"/>
        <v>0</v>
      </c>
      <c r="U492" s="113">
        <f t="shared" si="379"/>
        <v>0</v>
      </c>
      <c r="V492" s="113">
        <f t="shared" si="380"/>
        <v>0</v>
      </c>
      <c r="W492" s="113">
        <f t="shared" si="381"/>
        <v>0</v>
      </c>
      <c r="X492" s="113">
        <f t="shared" si="382"/>
        <v>0</v>
      </c>
      <c r="Y492" s="113">
        <f t="shared" si="383"/>
        <v>0</v>
      </c>
      <c r="Z492" s="113">
        <f t="shared" si="384"/>
        <v>0</v>
      </c>
      <c r="AA492" s="76">
        <v>5</v>
      </c>
      <c r="AB492" s="76">
        <v>6</v>
      </c>
      <c r="AC492" s="76">
        <v>8</v>
      </c>
      <c r="AD492" s="76">
        <v>2</v>
      </c>
      <c r="AE492" s="76">
        <v>2</v>
      </c>
      <c r="AF492" s="76">
        <v>3</v>
      </c>
      <c r="AG492" s="76">
        <v>8</v>
      </c>
      <c r="AH492" s="131">
        <f t="shared" si="385"/>
        <v>0</v>
      </c>
      <c r="AI492" s="131">
        <f t="shared" si="386"/>
        <v>0</v>
      </c>
      <c r="AJ492" s="131">
        <f t="shared" si="387"/>
        <v>0</v>
      </c>
      <c r="AK492" s="131">
        <f t="shared" si="388"/>
        <v>0</v>
      </c>
      <c r="AL492" s="131">
        <f t="shared" si="389"/>
        <v>0</v>
      </c>
      <c r="AM492" s="131">
        <f t="shared" si="390"/>
        <v>0</v>
      </c>
      <c r="AN492" s="131">
        <f t="shared" si="391"/>
        <v>0</v>
      </c>
      <c r="AO492" s="115" t="b">
        <f t="shared" si="392"/>
        <v>0</v>
      </c>
      <c r="AP492" s="115" t="b">
        <f t="shared" si="393"/>
        <v>0</v>
      </c>
      <c r="AQ492" s="115" t="b">
        <f t="shared" si="394"/>
        <v>0</v>
      </c>
      <c r="AR492" s="79">
        <f t="shared" si="395"/>
        <v>0</v>
      </c>
      <c r="AS492" s="79">
        <f t="shared" si="396"/>
        <v>0</v>
      </c>
      <c r="AT492" s="79">
        <f t="shared" si="397"/>
        <v>0</v>
      </c>
      <c r="AU492" s="79">
        <f t="shared" si="398"/>
        <v>0</v>
      </c>
      <c r="AV492" s="79">
        <f t="shared" si="399"/>
        <v>0</v>
      </c>
      <c r="AW492" s="79">
        <f t="shared" si="400"/>
        <v>0</v>
      </c>
      <c r="AX492" s="128">
        <f t="shared" si="401"/>
        <v>0</v>
      </c>
      <c r="AY492" s="128"/>
      <c r="AZ492" s="128"/>
      <c r="BA492" s="128">
        <f t="shared" si="402"/>
        <v>0</v>
      </c>
      <c r="BB492" s="128">
        <f t="shared" si="403"/>
        <v>0</v>
      </c>
      <c r="BC492" s="80">
        <f t="shared" si="361"/>
        <v>0</v>
      </c>
      <c r="BD492" s="80">
        <f t="shared" si="362"/>
        <v>0</v>
      </c>
      <c r="BE492" s="80">
        <f t="shared" si="363"/>
        <v>0</v>
      </c>
      <c r="BF492" s="80">
        <f t="shared" si="364"/>
        <v>0</v>
      </c>
      <c r="BG492" s="80">
        <f t="shared" si="365"/>
        <v>0</v>
      </c>
      <c r="BH492" s="80">
        <f t="shared" si="366"/>
        <v>0</v>
      </c>
      <c r="BI492" s="4">
        <f t="shared" si="404"/>
        <v>0</v>
      </c>
      <c r="BJ492" s="4">
        <f t="shared" si="405"/>
        <v>0</v>
      </c>
      <c r="BK492" s="4">
        <f t="shared" si="406"/>
        <v>0</v>
      </c>
      <c r="BL492" s="8" t="e">
        <f>VLOOKUP(CN492,'CIR Results'!$B$3:$L$42,2,FALSE)</f>
        <v>#N/A</v>
      </c>
      <c r="BM492" s="8" t="e">
        <f>VLOOKUP(CN492,'CIR Results'!$B$3:$L$42,3,FALSE)</f>
        <v>#N/A</v>
      </c>
      <c r="BN492" s="8" t="e">
        <f>VLOOKUP(CN492,'CIR Results'!$B$3:$L$42,4,FALSE)</f>
        <v>#N/A</v>
      </c>
      <c r="BO492" s="8" t="e">
        <f>VLOOKUP(CN492,'CIR Results'!$B$3:$L$42,5,FALSE)</f>
        <v>#N/A</v>
      </c>
      <c r="BP492" s="8" t="e">
        <f>VLOOKUP(CN492,'CIR Results'!$B$3:$L$42,6,FALSE)</f>
        <v>#N/A</v>
      </c>
      <c r="BQ492" s="8" t="e">
        <f>VLOOKUP(CN492,'CIR Results'!$B$3:$L$42,8,FALSE)</f>
        <v>#N/A</v>
      </c>
      <c r="BR492" s="8" t="e">
        <f>VLOOKUP(CN492,'CIR Results'!$B$3:$L$42,9,FALSE)</f>
        <v>#N/A</v>
      </c>
      <c r="BS492" s="8" t="e">
        <f>VLOOKUP(CN492,'CIR Results'!$B$3:$L$42,10,FALSE)</f>
        <v>#N/A</v>
      </c>
      <c r="BT492" s="8" t="e">
        <f>VLOOKUP(CN492,'CIR Results'!$B$3:$L$42,11,FALSE)</f>
        <v>#N/A</v>
      </c>
      <c r="BU492" s="136" t="e">
        <f>VLOOKUP(CN492,'CIR Team Info'!$B$5:$E$44,2,FALSE)</f>
        <v>#N/A</v>
      </c>
      <c r="BV492" s="136" t="e">
        <f>VLOOKUP(CN492,'CIR Team Info'!$B$5:$E$44,4,FALSE)</f>
        <v>#N/A</v>
      </c>
      <c r="BW492" s="136" t="str">
        <f t="shared" si="367"/>
        <v xml:space="preserve">0 0 0 </v>
      </c>
      <c r="BX492" s="168">
        <f>'Pit Scouting Data'!E451</f>
        <v>0</v>
      </c>
      <c r="BY492" s="168">
        <f>'Pit Scouting Data'!F451</f>
        <v>0</v>
      </c>
      <c r="BZ492" s="168">
        <f>'Pit Scouting Data'!G451</f>
        <v>0</v>
      </c>
      <c r="CA492" s="168">
        <f>'Pit Scouting Data'!H451</f>
        <v>0</v>
      </c>
      <c r="CB492" s="168">
        <f>'Pit Scouting Data'!I451</f>
        <v>0</v>
      </c>
      <c r="CC492" s="168">
        <f>'Pit Scouting Data'!J451</f>
        <v>0</v>
      </c>
      <c r="CD492" s="168">
        <f>'Pit Scouting Data'!K451</f>
        <v>0</v>
      </c>
      <c r="CE492" s="168">
        <f>'Pit Scouting Data'!L451</f>
        <v>0</v>
      </c>
      <c r="CF492" s="168">
        <f>'Pit Scouting Data'!M451</f>
        <v>0</v>
      </c>
      <c r="CG492" s="168">
        <f>'Pit Scouting Data'!N451</f>
        <v>0</v>
      </c>
      <c r="CH492" s="168">
        <f>'Pit Scouting Data'!O451</f>
        <v>0</v>
      </c>
      <c r="CI492" s="176">
        <f>'Pit Scouting Data'!P451</f>
        <v>0</v>
      </c>
      <c r="CJ492" s="176">
        <f>'Pit Scouting Data'!Q451</f>
        <v>0</v>
      </c>
      <c r="CK492" s="176">
        <f>'Pit Scouting Data'!R451</f>
        <v>0</v>
      </c>
      <c r="CL492" s="176">
        <f>'Pit Scouting Data'!S451</f>
        <v>0</v>
      </c>
      <c r="CM492" s="169">
        <f>'Pit Scouting Data'!A451</f>
        <v>0</v>
      </c>
      <c r="CN492" s="169">
        <f>'Pit Scouting Data'!B451</f>
        <v>0</v>
      </c>
      <c r="CO492" s="169">
        <f>'Pit Scouting Data'!C451</f>
        <v>0</v>
      </c>
      <c r="CP492" s="169">
        <f>'Pit Scouting Data'!D451</f>
        <v>0</v>
      </c>
      <c r="CQ492" s="169"/>
      <c r="CR492" s="169"/>
      <c r="CS492" s="169"/>
      <c r="CT492" s="169"/>
      <c r="CU492" s="169"/>
      <c r="CV492" s="169"/>
      <c r="CW492" s="169"/>
      <c r="CX492" s="169"/>
      <c r="CY492" s="169"/>
      <c r="CZ492" s="169"/>
      <c r="DA492" s="169"/>
      <c r="DB492" s="169"/>
      <c r="DC492" s="169"/>
      <c r="DD492" s="169"/>
      <c r="DE492" s="169"/>
      <c r="DF492" s="169"/>
      <c r="DG492" s="169"/>
      <c r="DH492" s="169"/>
      <c r="DI492" s="169"/>
      <c r="DJ492" s="2"/>
      <c r="DK492" s="2"/>
      <c r="DL492" s="2"/>
      <c r="DM492" s="2"/>
      <c r="DN492" s="2"/>
      <c r="DO492" s="2"/>
      <c r="DP492" s="169"/>
      <c r="DQ492" s="169"/>
      <c r="DR492" s="169"/>
      <c r="DS492" s="169"/>
      <c r="DT492" s="169"/>
      <c r="DU492" s="169"/>
      <c r="DV492" s="169"/>
      <c r="DW492" s="37"/>
      <c r="DX492" s="37"/>
      <c r="DZ492" s="153"/>
    </row>
    <row r="493" spans="1:130" s="164" customFormat="1" hidden="1" x14ac:dyDescent="0.25">
      <c r="A493" s="153">
        <f t="shared" si="368"/>
        <v>0</v>
      </c>
      <c r="B493" s="39"/>
      <c r="C493" s="39"/>
      <c r="D493" s="17">
        <f t="shared" si="369"/>
        <v>0</v>
      </c>
      <c r="E493" s="113">
        <f t="shared" si="370"/>
        <v>0</v>
      </c>
      <c r="F493" s="113">
        <f t="shared" si="371"/>
        <v>0</v>
      </c>
      <c r="G493" s="113">
        <f t="shared" si="372"/>
        <v>0</v>
      </c>
      <c r="H493" s="113">
        <f t="shared" si="373"/>
        <v>0</v>
      </c>
      <c r="I493" s="113">
        <f t="shared" si="374"/>
        <v>0</v>
      </c>
      <c r="J493" s="113">
        <f t="shared" si="375"/>
        <v>0</v>
      </c>
      <c r="K493" s="113">
        <f t="shared" si="376"/>
        <v>0</v>
      </c>
      <c r="L493" s="76">
        <v>8</v>
      </c>
      <c r="M493" s="76">
        <v>8</v>
      </c>
      <c r="N493" s="76">
        <v>6</v>
      </c>
      <c r="O493" s="76">
        <v>6</v>
      </c>
      <c r="P493" s="76">
        <v>6</v>
      </c>
      <c r="Q493" s="76">
        <v>2</v>
      </c>
      <c r="R493" s="76">
        <v>1</v>
      </c>
      <c r="S493" s="17">
        <f t="shared" si="377"/>
        <v>0</v>
      </c>
      <c r="T493" s="113">
        <f t="shared" si="378"/>
        <v>0</v>
      </c>
      <c r="U493" s="113">
        <f t="shared" si="379"/>
        <v>0</v>
      </c>
      <c r="V493" s="113">
        <f t="shared" si="380"/>
        <v>0</v>
      </c>
      <c r="W493" s="113">
        <f t="shared" si="381"/>
        <v>0</v>
      </c>
      <c r="X493" s="113">
        <f t="shared" si="382"/>
        <v>0</v>
      </c>
      <c r="Y493" s="113">
        <f t="shared" si="383"/>
        <v>0</v>
      </c>
      <c r="Z493" s="113">
        <f t="shared" si="384"/>
        <v>0</v>
      </c>
      <c r="AA493" s="76">
        <v>5</v>
      </c>
      <c r="AB493" s="76">
        <v>6</v>
      </c>
      <c r="AC493" s="76">
        <v>8</v>
      </c>
      <c r="AD493" s="76">
        <v>2</v>
      </c>
      <c r="AE493" s="76">
        <v>2</v>
      </c>
      <c r="AF493" s="76">
        <v>3</v>
      </c>
      <c r="AG493" s="76">
        <v>8</v>
      </c>
      <c r="AH493" s="131">
        <f t="shared" si="385"/>
        <v>0</v>
      </c>
      <c r="AI493" s="131">
        <f t="shared" si="386"/>
        <v>0</v>
      </c>
      <c r="AJ493" s="131">
        <f t="shared" si="387"/>
        <v>0</v>
      </c>
      <c r="AK493" s="131">
        <f t="shared" si="388"/>
        <v>0</v>
      </c>
      <c r="AL493" s="131">
        <f t="shared" si="389"/>
        <v>0</v>
      </c>
      <c r="AM493" s="131">
        <f t="shared" si="390"/>
        <v>0</v>
      </c>
      <c r="AN493" s="131">
        <f t="shared" si="391"/>
        <v>0</v>
      </c>
      <c r="AO493" s="115" t="b">
        <f t="shared" si="392"/>
        <v>0</v>
      </c>
      <c r="AP493" s="115" t="b">
        <f t="shared" si="393"/>
        <v>0</v>
      </c>
      <c r="AQ493" s="115" t="b">
        <f t="shared" si="394"/>
        <v>0</v>
      </c>
      <c r="AR493" s="79">
        <f t="shared" si="395"/>
        <v>0</v>
      </c>
      <c r="AS493" s="79">
        <f t="shared" si="396"/>
        <v>0</v>
      </c>
      <c r="AT493" s="79">
        <f t="shared" si="397"/>
        <v>0</v>
      </c>
      <c r="AU493" s="79">
        <f t="shared" si="398"/>
        <v>0</v>
      </c>
      <c r="AV493" s="79">
        <f t="shared" si="399"/>
        <v>0</v>
      </c>
      <c r="AW493" s="79">
        <f t="shared" si="400"/>
        <v>0</v>
      </c>
      <c r="AX493" s="128">
        <f t="shared" si="401"/>
        <v>0</v>
      </c>
      <c r="AY493" s="128"/>
      <c r="AZ493" s="128"/>
      <c r="BA493" s="128">
        <f t="shared" si="402"/>
        <v>0</v>
      </c>
      <c r="BB493" s="128">
        <f t="shared" si="403"/>
        <v>0</v>
      </c>
      <c r="BC493" s="80">
        <f t="shared" si="361"/>
        <v>0</v>
      </c>
      <c r="BD493" s="80">
        <f t="shared" si="362"/>
        <v>0</v>
      </c>
      <c r="BE493" s="80">
        <f t="shared" si="363"/>
        <v>0</v>
      </c>
      <c r="BF493" s="80">
        <f t="shared" si="364"/>
        <v>0</v>
      </c>
      <c r="BG493" s="80">
        <f t="shared" si="365"/>
        <v>0</v>
      </c>
      <c r="BH493" s="80">
        <f t="shared" si="366"/>
        <v>0</v>
      </c>
      <c r="BI493" s="4">
        <f t="shared" si="404"/>
        <v>0</v>
      </c>
      <c r="BJ493" s="4">
        <f t="shared" si="405"/>
        <v>0</v>
      </c>
      <c r="BK493" s="4">
        <f t="shared" si="406"/>
        <v>0</v>
      </c>
      <c r="BL493" s="8" t="e">
        <f>VLOOKUP(CN493,'CIR Results'!$B$3:$L$42,2,FALSE)</f>
        <v>#N/A</v>
      </c>
      <c r="BM493" s="8" t="e">
        <f>VLOOKUP(CN493,'CIR Results'!$B$3:$L$42,3,FALSE)</f>
        <v>#N/A</v>
      </c>
      <c r="BN493" s="8" t="e">
        <f>VLOOKUP(CN493,'CIR Results'!$B$3:$L$42,4,FALSE)</f>
        <v>#N/A</v>
      </c>
      <c r="BO493" s="8" t="e">
        <f>VLOOKUP(CN493,'CIR Results'!$B$3:$L$42,5,FALSE)</f>
        <v>#N/A</v>
      </c>
      <c r="BP493" s="8" t="e">
        <f>VLOOKUP(CN493,'CIR Results'!$B$3:$L$42,6,FALSE)</f>
        <v>#N/A</v>
      </c>
      <c r="BQ493" s="8" t="e">
        <f>VLOOKUP(CN493,'CIR Results'!$B$3:$L$42,8,FALSE)</f>
        <v>#N/A</v>
      </c>
      <c r="BR493" s="8" t="e">
        <f>VLOOKUP(CN493,'CIR Results'!$B$3:$L$42,9,FALSE)</f>
        <v>#N/A</v>
      </c>
      <c r="BS493" s="8" t="e">
        <f>VLOOKUP(CN493,'CIR Results'!$B$3:$L$42,10,FALSE)</f>
        <v>#N/A</v>
      </c>
      <c r="BT493" s="8" t="e">
        <f>VLOOKUP(CN493,'CIR Results'!$B$3:$L$42,11,FALSE)</f>
        <v>#N/A</v>
      </c>
      <c r="BU493" s="136" t="e">
        <f>VLOOKUP(CN493,'CIR Team Info'!$B$5:$E$44,2,FALSE)</f>
        <v>#N/A</v>
      </c>
      <c r="BV493" s="136" t="e">
        <f>VLOOKUP(CN493,'CIR Team Info'!$B$5:$E$44,4,FALSE)</f>
        <v>#N/A</v>
      </c>
      <c r="BW493" s="136" t="str">
        <f t="shared" si="367"/>
        <v xml:space="preserve">0 0 0 </v>
      </c>
      <c r="BX493" s="168">
        <f>'Pit Scouting Data'!E452</f>
        <v>0</v>
      </c>
      <c r="BY493" s="168">
        <f>'Pit Scouting Data'!F452</f>
        <v>0</v>
      </c>
      <c r="BZ493" s="168">
        <f>'Pit Scouting Data'!G452</f>
        <v>0</v>
      </c>
      <c r="CA493" s="168">
        <f>'Pit Scouting Data'!H452</f>
        <v>0</v>
      </c>
      <c r="CB493" s="168">
        <f>'Pit Scouting Data'!I452</f>
        <v>0</v>
      </c>
      <c r="CC493" s="168">
        <f>'Pit Scouting Data'!J452</f>
        <v>0</v>
      </c>
      <c r="CD493" s="168">
        <f>'Pit Scouting Data'!K452</f>
        <v>0</v>
      </c>
      <c r="CE493" s="168">
        <f>'Pit Scouting Data'!L452</f>
        <v>0</v>
      </c>
      <c r="CF493" s="168">
        <f>'Pit Scouting Data'!M452</f>
        <v>0</v>
      </c>
      <c r="CG493" s="168">
        <f>'Pit Scouting Data'!N452</f>
        <v>0</v>
      </c>
      <c r="CH493" s="168">
        <f>'Pit Scouting Data'!O452</f>
        <v>0</v>
      </c>
      <c r="CI493" s="176">
        <f>'Pit Scouting Data'!P452</f>
        <v>0</v>
      </c>
      <c r="CJ493" s="176">
        <f>'Pit Scouting Data'!Q452</f>
        <v>0</v>
      </c>
      <c r="CK493" s="176">
        <f>'Pit Scouting Data'!R452</f>
        <v>0</v>
      </c>
      <c r="CL493" s="176">
        <f>'Pit Scouting Data'!S452</f>
        <v>0</v>
      </c>
      <c r="CM493" s="169">
        <f>'Pit Scouting Data'!A452</f>
        <v>0</v>
      </c>
      <c r="CN493" s="169">
        <f>'Pit Scouting Data'!B452</f>
        <v>0</v>
      </c>
      <c r="CO493" s="169">
        <f>'Pit Scouting Data'!C452</f>
        <v>0</v>
      </c>
      <c r="CP493" s="169">
        <f>'Pit Scouting Data'!D452</f>
        <v>0</v>
      </c>
      <c r="CQ493" s="169"/>
      <c r="CR493" s="169"/>
      <c r="CS493" s="169"/>
      <c r="CT493" s="169"/>
      <c r="CU493" s="169"/>
      <c r="CV493" s="169"/>
      <c r="CW493" s="169"/>
      <c r="CX493" s="169"/>
      <c r="CY493" s="169"/>
      <c r="CZ493" s="169"/>
      <c r="DA493" s="169"/>
      <c r="DB493" s="169"/>
      <c r="DC493" s="169"/>
      <c r="DD493" s="169"/>
      <c r="DE493" s="169"/>
      <c r="DF493" s="169"/>
      <c r="DG493" s="169"/>
      <c r="DH493" s="169"/>
      <c r="DI493" s="169"/>
      <c r="DJ493" s="2"/>
      <c r="DK493" s="2"/>
      <c r="DL493" s="2"/>
      <c r="DM493" s="2"/>
      <c r="DN493" s="2"/>
      <c r="DO493" s="2"/>
      <c r="DP493" s="169"/>
      <c r="DQ493" s="169"/>
      <c r="DR493" s="169"/>
      <c r="DS493" s="169"/>
      <c r="DT493" s="169"/>
      <c r="DU493" s="169"/>
      <c r="DV493" s="169"/>
      <c r="DW493" s="37"/>
      <c r="DX493" s="37"/>
      <c r="DZ493" s="153"/>
    </row>
    <row r="494" spans="1:130" s="164" customFormat="1" hidden="1" x14ac:dyDescent="0.25">
      <c r="A494" s="153">
        <f t="shared" si="368"/>
        <v>0</v>
      </c>
      <c r="B494" s="39"/>
      <c r="C494" s="39"/>
      <c r="D494" s="17">
        <f t="shared" si="369"/>
        <v>0</v>
      </c>
      <c r="E494" s="113">
        <f t="shared" si="370"/>
        <v>0</v>
      </c>
      <c r="F494" s="113">
        <f t="shared" si="371"/>
        <v>0</v>
      </c>
      <c r="G494" s="113">
        <f t="shared" si="372"/>
        <v>0</v>
      </c>
      <c r="H494" s="113">
        <f t="shared" si="373"/>
        <v>0</v>
      </c>
      <c r="I494" s="113">
        <f t="shared" si="374"/>
        <v>0</v>
      </c>
      <c r="J494" s="113">
        <f t="shared" si="375"/>
        <v>0</v>
      </c>
      <c r="K494" s="113">
        <f t="shared" si="376"/>
        <v>0</v>
      </c>
      <c r="L494" s="76">
        <v>8</v>
      </c>
      <c r="M494" s="76">
        <v>8</v>
      </c>
      <c r="N494" s="76">
        <v>6</v>
      </c>
      <c r="O494" s="76">
        <v>6</v>
      </c>
      <c r="P494" s="76">
        <v>6</v>
      </c>
      <c r="Q494" s="76">
        <v>2</v>
      </c>
      <c r="R494" s="76">
        <v>1</v>
      </c>
      <c r="S494" s="17">
        <f t="shared" si="377"/>
        <v>0</v>
      </c>
      <c r="T494" s="113">
        <f t="shared" si="378"/>
        <v>0</v>
      </c>
      <c r="U494" s="113">
        <f t="shared" si="379"/>
        <v>0</v>
      </c>
      <c r="V494" s="113">
        <f t="shared" si="380"/>
        <v>0</v>
      </c>
      <c r="W494" s="113">
        <f t="shared" si="381"/>
        <v>0</v>
      </c>
      <c r="X494" s="113">
        <f t="shared" si="382"/>
        <v>0</v>
      </c>
      <c r="Y494" s="113">
        <f t="shared" si="383"/>
        <v>0</v>
      </c>
      <c r="Z494" s="113">
        <f t="shared" si="384"/>
        <v>0</v>
      </c>
      <c r="AA494" s="76">
        <v>5</v>
      </c>
      <c r="AB494" s="76">
        <v>6</v>
      </c>
      <c r="AC494" s="76">
        <v>8</v>
      </c>
      <c r="AD494" s="76">
        <v>2</v>
      </c>
      <c r="AE494" s="76">
        <v>2</v>
      </c>
      <c r="AF494" s="76">
        <v>3</v>
      </c>
      <c r="AG494" s="76">
        <v>8</v>
      </c>
      <c r="AH494" s="131">
        <f t="shared" si="385"/>
        <v>0</v>
      </c>
      <c r="AI494" s="131">
        <f t="shared" si="386"/>
        <v>0</v>
      </c>
      <c r="AJ494" s="131">
        <f t="shared" si="387"/>
        <v>0</v>
      </c>
      <c r="AK494" s="131">
        <f t="shared" si="388"/>
        <v>0</v>
      </c>
      <c r="AL494" s="131">
        <f t="shared" si="389"/>
        <v>0</v>
      </c>
      <c r="AM494" s="131">
        <f t="shared" si="390"/>
        <v>0</v>
      </c>
      <c r="AN494" s="131">
        <f t="shared" si="391"/>
        <v>0</v>
      </c>
      <c r="AO494" s="115" t="b">
        <f t="shared" si="392"/>
        <v>0</v>
      </c>
      <c r="AP494" s="115" t="b">
        <f t="shared" si="393"/>
        <v>0</v>
      </c>
      <c r="AQ494" s="115" t="b">
        <f t="shared" si="394"/>
        <v>0</v>
      </c>
      <c r="AR494" s="79">
        <f t="shared" si="395"/>
        <v>0</v>
      </c>
      <c r="AS494" s="79">
        <f t="shared" si="396"/>
        <v>0</v>
      </c>
      <c r="AT494" s="79">
        <f t="shared" si="397"/>
        <v>0</v>
      </c>
      <c r="AU494" s="79">
        <f t="shared" si="398"/>
        <v>0</v>
      </c>
      <c r="AV494" s="79">
        <f t="shared" si="399"/>
        <v>0</v>
      </c>
      <c r="AW494" s="79">
        <f t="shared" si="400"/>
        <v>0</v>
      </c>
      <c r="AX494" s="128">
        <f t="shared" si="401"/>
        <v>0</v>
      </c>
      <c r="AY494" s="128"/>
      <c r="AZ494" s="128"/>
      <c r="BA494" s="128">
        <f t="shared" si="402"/>
        <v>0</v>
      </c>
      <c r="BB494" s="128">
        <f t="shared" si="403"/>
        <v>0</v>
      </c>
      <c r="BC494" s="80">
        <f t="shared" si="361"/>
        <v>0</v>
      </c>
      <c r="BD494" s="80">
        <f t="shared" si="362"/>
        <v>0</v>
      </c>
      <c r="BE494" s="80">
        <f t="shared" si="363"/>
        <v>0</v>
      </c>
      <c r="BF494" s="80">
        <f t="shared" si="364"/>
        <v>0</v>
      </c>
      <c r="BG494" s="80">
        <f t="shared" si="365"/>
        <v>0</v>
      </c>
      <c r="BH494" s="80">
        <f t="shared" si="366"/>
        <v>0</v>
      </c>
      <c r="BI494" s="4">
        <f t="shared" si="404"/>
        <v>0</v>
      </c>
      <c r="BJ494" s="4">
        <f t="shared" si="405"/>
        <v>0</v>
      </c>
      <c r="BK494" s="4">
        <f t="shared" si="406"/>
        <v>0</v>
      </c>
      <c r="BL494" s="8" t="e">
        <f>VLOOKUP(CN494,'CIR Results'!$B$3:$L$42,2,FALSE)</f>
        <v>#N/A</v>
      </c>
      <c r="BM494" s="8" t="e">
        <f>VLOOKUP(CN494,'CIR Results'!$B$3:$L$42,3,FALSE)</f>
        <v>#N/A</v>
      </c>
      <c r="BN494" s="8" t="e">
        <f>VLOOKUP(CN494,'CIR Results'!$B$3:$L$42,4,FALSE)</f>
        <v>#N/A</v>
      </c>
      <c r="BO494" s="8" t="e">
        <f>VLOOKUP(CN494,'CIR Results'!$B$3:$L$42,5,FALSE)</f>
        <v>#N/A</v>
      </c>
      <c r="BP494" s="8" t="e">
        <f>VLOOKUP(CN494,'CIR Results'!$B$3:$L$42,6,FALSE)</f>
        <v>#N/A</v>
      </c>
      <c r="BQ494" s="8" t="e">
        <f>VLOOKUP(CN494,'CIR Results'!$B$3:$L$42,8,FALSE)</f>
        <v>#N/A</v>
      </c>
      <c r="BR494" s="8" t="e">
        <f>VLOOKUP(CN494,'CIR Results'!$B$3:$L$42,9,FALSE)</f>
        <v>#N/A</v>
      </c>
      <c r="BS494" s="8" t="e">
        <f>VLOOKUP(CN494,'CIR Results'!$B$3:$L$42,10,FALSE)</f>
        <v>#N/A</v>
      </c>
      <c r="BT494" s="8" t="e">
        <f>VLOOKUP(CN494,'CIR Results'!$B$3:$L$42,11,FALSE)</f>
        <v>#N/A</v>
      </c>
      <c r="BU494" s="136" t="e">
        <f>VLOOKUP(CN494,'CIR Team Info'!$B$5:$E$44,2,FALSE)</f>
        <v>#N/A</v>
      </c>
      <c r="BV494" s="136" t="e">
        <f>VLOOKUP(CN494,'CIR Team Info'!$B$5:$E$44,4,FALSE)</f>
        <v>#N/A</v>
      </c>
      <c r="BW494" s="136" t="str">
        <f t="shared" si="367"/>
        <v xml:space="preserve">0 0 0 </v>
      </c>
      <c r="BX494" s="168">
        <f>'Pit Scouting Data'!E453</f>
        <v>0</v>
      </c>
      <c r="BY494" s="168">
        <f>'Pit Scouting Data'!F453</f>
        <v>0</v>
      </c>
      <c r="BZ494" s="168">
        <f>'Pit Scouting Data'!G453</f>
        <v>0</v>
      </c>
      <c r="CA494" s="168">
        <f>'Pit Scouting Data'!H453</f>
        <v>0</v>
      </c>
      <c r="CB494" s="168">
        <f>'Pit Scouting Data'!I453</f>
        <v>0</v>
      </c>
      <c r="CC494" s="168">
        <f>'Pit Scouting Data'!J453</f>
        <v>0</v>
      </c>
      <c r="CD494" s="168">
        <f>'Pit Scouting Data'!K453</f>
        <v>0</v>
      </c>
      <c r="CE494" s="168">
        <f>'Pit Scouting Data'!L453</f>
        <v>0</v>
      </c>
      <c r="CF494" s="168">
        <f>'Pit Scouting Data'!M453</f>
        <v>0</v>
      </c>
      <c r="CG494" s="168">
        <f>'Pit Scouting Data'!N453</f>
        <v>0</v>
      </c>
      <c r="CH494" s="168">
        <f>'Pit Scouting Data'!O453</f>
        <v>0</v>
      </c>
      <c r="CI494" s="176">
        <f>'Pit Scouting Data'!P453</f>
        <v>0</v>
      </c>
      <c r="CJ494" s="176">
        <f>'Pit Scouting Data'!Q453</f>
        <v>0</v>
      </c>
      <c r="CK494" s="176">
        <f>'Pit Scouting Data'!R453</f>
        <v>0</v>
      </c>
      <c r="CL494" s="176">
        <f>'Pit Scouting Data'!S453</f>
        <v>0</v>
      </c>
      <c r="CM494" s="169">
        <f>'Pit Scouting Data'!A453</f>
        <v>0</v>
      </c>
      <c r="CN494" s="169">
        <f>'Pit Scouting Data'!B453</f>
        <v>0</v>
      </c>
      <c r="CO494" s="169">
        <f>'Pit Scouting Data'!C453</f>
        <v>0</v>
      </c>
      <c r="CP494" s="169">
        <f>'Pit Scouting Data'!D453</f>
        <v>0</v>
      </c>
      <c r="CQ494" s="169"/>
      <c r="CR494" s="169"/>
      <c r="CS494" s="169"/>
      <c r="CT494" s="169"/>
      <c r="CU494" s="169"/>
      <c r="CV494" s="169"/>
      <c r="CW494" s="169"/>
      <c r="CX494" s="169"/>
      <c r="CY494" s="169"/>
      <c r="CZ494" s="169"/>
      <c r="DA494" s="169"/>
      <c r="DB494" s="169"/>
      <c r="DC494" s="169"/>
      <c r="DD494" s="169"/>
      <c r="DE494" s="169"/>
      <c r="DF494" s="169"/>
      <c r="DG494" s="169"/>
      <c r="DH494" s="169"/>
      <c r="DI494" s="169"/>
      <c r="DJ494" s="2"/>
      <c r="DK494" s="2"/>
      <c r="DL494" s="2"/>
      <c r="DM494" s="2"/>
      <c r="DN494" s="2"/>
      <c r="DO494" s="2"/>
      <c r="DP494" s="169"/>
      <c r="DQ494" s="169"/>
      <c r="DR494" s="169"/>
      <c r="DS494" s="169"/>
      <c r="DT494" s="169"/>
      <c r="DU494" s="169"/>
      <c r="DV494" s="169"/>
      <c r="DW494" s="37"/>
      <c r="DX494" s="37"/>
      <c r="DZ494" s="153"/>
    </row>
    <row r="495" spans="1:130" s="164" customFormat="1" hidden="1" x14ac:dyDescent="0.25">
      <c r="A495" s="153">
        <f t="shared" si="368"/>
        <v>0</v>
      </c>
      <c r="B495" s="39"/>
      <c r="C495" s="39"/>
      <c r="D495" s="17">
        <f t="shared" si="369"/>
        <v>0</v>
      </c>
      <c r="E495" s="113">
        <f t="shared" si="370"/>
        <v>0</v>
      </c>
      <c r="F495" s="113">
        <f t="shared" si="371"/>
        <v>0</v>
      </c>
      <c r="G495" s="113">
        <f t="shared" si="372"/>
        <v>0</v>
      </c>
      <c r="H495" s="113">
        <f t="shared" si="373"/>
        <v>0</v>
      </c>
      <c r="I495" s="113">
        <f t="shared" si="374"/>
        <v>0</v>
      </c>
      <c r="J495" s="113">
        <f t="shared" si="375"/>
        <v>0</v>
      </c>
      <c r="K495" s="113">
        <f t="shared" si="376"/>
        <v>0</v>
      </c>
      <c r="L495" s="76">
        <v>8</v>
      </c>
      <c r="M495" s="76">
        <v>8</v>
      </c>
      <c r="N495" s="76">
        <v>6</v>
      </c>
      <c r="O495" s="76">
        <v>6</v>
      </c>
      <c r="P495" s="76">
        <v>6</v>
      </c>
      <c r="Q495" s="76">
        <v>2</v>
      </c>
      <c r="R495" s="76">
        <v>1</v>
      </c>
      <c r="S495" s="17">
        <f t="shared" si="377"/>
        <v>0</v>
      </c>
      <c r="T495" s="113">
        <f t="shared" si="378"/>
        <v>0</v>
      </c>
      <c r="U495" s="113">
        <f t="shared" si="379"/>
        <v>0</v>
      </c>
      <c r="V495" s="113">
        <f t="shared" si="380"/>
        <v>0</v>
      </c>
      <c r="W495" s="113">
        <f t="shared" si="381"/>
        <v>0</v>
      </c>
      <c r="X495" s="113">
        <f t="shared" si="382"/>
        <v>0</v>
      </c>
      <c r="Y495" s="113">
        <f t="shared" si="383"/>
        <v>0</v>
      </c>
      <c r="Z495" s="113">
        <f t="shared" si="384"/>
        <v>0</v>
      </c>
      <c r="AA495" s="76">
        <v>5</v>
      </c>
      <c r="AB495" s="76">
        <v>6</v>
      </c>
      <c r="AC495" s="76">
        <v>8</v>
      </c>
      <c r="AD495" s="76">
        <v>2</v>
      </c>
      <c r="AE495" s="76">
        <v>2</v>
      </c>
      <c r="AF495" s="76">
        <v>3</v>
      </c>
      <c r="AG495" s="76">
        <v>8</v>
      </c>
      <c r="AH495" s="131">
        <f t="shared" si="385"/>
        <v>0</v>
      </c>
      <c r="AI495" s="131">
        <f t="shared" si="386"/>
        <v>0</v>
      </c>
      <c r="AJ495" s="131">
        <f t="shared" si="387"/>
        <v>0</v>
      </c>
      <c r="AK495" s="131">
        <f t="shared" si="388"/>
        <v>0</v>
      </c>
      <c r="AL495" s="131">
        <f t="shared" si="389"/>
        <v>0</v>
      </c>
      <c r="AM495" s="131">
        <f t="shared" si="390"/>
        <v>0</v>
      </c>
      <c r="AN495" s="131">
        <f t="shared" si="391"/>
        <v>0</v>
      </c>
      <c r="AO495" s="115" t="b">
        <f t="shared" si="392"/>
        <v>0</v>
      </c>
      <c r="AP495" s="115" t="b">
        <f t="shared" si="393"/>
        <v>0</v>
      </c>
      <c r="AQ495" s="115" t="b">
        <f t="shared" si="394"/>
        <v>0</v>
      </c>
      <c r="AR495" s="79">
        <f t="shared" si="395"/>
        <v>0</v>
      </c>
      <c r="AS495" s="79">
        <f t="shared" si="396"/>
        <v>0</v>
      </c>
      <c r="AT495" s="79">
        <f t="shared" si="397"/>
        <v>0</v>
      </c>
      <c r="AU495" s="79">
        <f t="shared" si="398"/>
        <v>0</v>
      </c>
      <c r="AV495" s="79">
        <f t="shared" si="399"/>
        <v>0</v>
      </c>
      <c r="AW495" s="79">
        <f t="shared" si="400"/>
        <v>0</v>
      </c>
      <c r="AX495" s="128">
        <f t="shared" si="401"/>
        <v>0</v>
      </c>
      <c r="AY495" s="128"/>
      <c r="AZ495" s="128"/>
      <c r="BA495" s="128">
        <f t="shared" si="402"/>
        <v>0</v>
      </c>
      <c r="BB495" s="128">
        <f t="shared" si="403"/>
        <v>0</v>
      </c>
      <c r="BC495" s="80">
        <f t="shared" si="361"/>
        <v>0</v>
      </c>
      <c r="BD495" s="80">
        <f t="shared" si="362"/>
        <v>0</v>
      </c>
      <c r="BE495" s="80">
        <f t="shared" si="363"/>
        <v>0</v>
      </c>
      <c r="BF495" s="80">
        <f t="shared" si="364"/>
        <v>0</v>
      </c>
      <c r="BG495" s="80">
        <f t="shared" si="365"/>
        <v>0</v>
      </c>
      <c r="BH495" s="80">
        <f t="shared" si="366"/>
        <v>0</v>
      </c>
      <c r="BI495" s="4">
        <f t="shared" si="404"/>
        <v>0</v>
      </c>
      <c r="BJ495" s="4">
        <f t="shared" si="405"/>
        <v>0</v>
      </c>
      <c r="BK495" s="4">
        <f t="shared" si="406"/>
        <v>0</v>
      </c>
      <c r="BL495" s="8" t="e">
        <f>VLOOKUP(CN495,'CIR Results'!$B$3:$L$42,2,FALSE)</f>
        <v>#N/A</v>
      </c>
      <c r="BM495" s="8" t="e">
        <f>VLOOKUP(CN495,'CIR Results'!$B$3:$L$42,3,FALSE)</f>
        <v>#N/A</v>
      </c>
      <c r="BN495" s="8" t="e">
        <f>VLOOKUP(CN495,'CIR Results'!$B$3:$L$42,4,FALSE)</f>
        <v>#N/A</v>
      </c>
      <c r="BO495" s="8" t="e">
        <f>VLOOKUP(CN495,'CIR Results'!$B$3:$L$42,5,FALSE)</f>
        <v>#N/A</v>
      </c>
      <c r="BP495" s="8" t="e">
        <f>VLOOKUP(CN495,'CIR Results'!$B$3:$L$42,6,FALSE)</f>
        <v>#N/A</v>
      </c>
      <c r="BQ495" s="8" t="e">
        <f>VLOOKUP(CN495,'CIR Results'!$B$3:$L$42,8,FALSE)</f>
        <v>#N/A</v>
      </c>
      <c r="BR495" s="8" t="e">
        <f>VLOOKUP(CN495,'CIR Results'!$B$3:$L$42,9,FALSE)</f>
        <v>#N/A</v>
      </c>
      <c r="BS495" s="8" t="e">
        <f>VLOOKUP(CN495,'CIR Results'!$B$3:$L$42,10,FALSE)</f>
        <v>#N/A</v>
      </c>
      <c r="BT495" s="8" t="e">
        <f>VLOOKUP(CN495,'CIR Results'!$B$3:$L$42,11,FALSE)</f>
        <v>#N/A</v>
      </c>
      <c r="BU495" s="136" t="e">
        <f>VLOOKUP(CN495,'CIR Team Info'!$B$5:$E$44,2,FALSE)</f>
        <v>#N/A</v>
      </c>
      <c r="BV495" s="136" t="e">
        <f>VLOOKUP(CN495,'CIR Team Info'!$B$5:$E$44,4,FALSE)</f>
        <v>#N/A</v>
      </c>
      <c r="BW495" s="136" t="str">
        <f t="shared" si="367"/>
        <v xml:space="preserve">0 0 0 </v>
      </c>
      <c r="BX495" s="168">
        <f>'Pit Scouting Data'!E454</f>
        <v>0</v>
      </c>
      <c r="BY495" s="168">
        <f>'Pit Scouting Data'!F454</f>
        <v>0</v>
      </c>
      <c r="BZ495" s="168">
        <f>'Pit Scouting Data'!G454</f>
        <v>0</v>
      </c>
      <c r="CA495" s="168">
        <f>'Pit Scouting Data'!H454</f>
        <v>0</v>
      </c>
      <c r="CB495" s="168">
        <f>'Pit Scouting Data'!I454</f>
        <v>0</v>
      </c>
      <c r="CC495" s="168">
        <f>'Pit Scouting Data'!J454</f>
        <v>0</v>
      </c>
      <c r="CD495" s="168">
        <f>'Pit Scouting Data'!K454</f>
        <v>0</v>
      </c>
      <c r="CE495" s="168">
        <f>'Pit Scouting Data'!L454</f>
        <v>0</v>
      </c>
      <c r="CF495" s="168">
        <f>'Pit Scouting Data'!M454</f>
        <v>0</v>
      </c>
      <c r="CG495" s="168">
        <f>'Pit Scouting Data'!N454</f>
        <v>0</v>
      </c>
      <c r="CH495" s="168">
        <f>'Pit Scouting Data'!O454</f>
        <v>0</v>
      </c>
      <c r="CI495" s="176">
        <f>'Pit Scouting Data'!P454</f>
        <v>0</v>
      </c>
      <c r="CJ495" s="176">
        <f>'Pit Scouting Data'!Q454</f>
        <v>0</v>
      </c>
      <c r="CK495" s="176">
        <f>'Pit Scouting Data'!R454</f>
        <v>0</v>
      </c>
      <c r="CL495" s="176">
        <f>'Pit Scouting Data'!S454</f>
        <v>0</v>
      </c>
      <c r="CM495" s="169">
        <f>'Pit Scouting Data'!A454</f>
        <v>0</v>
      </c>
      <c r="CN495" s="169">
        <f>'Pit Scouting Data'!B454</f>
        <v>0</v>
      </c>
      <c r="CO495" s="169">
        <f>'Pit Scouting Data'!C454</f>
        <v>0</v>
      </c>
      <c r="CP495" s="169">
        <f>'Pit Scouting Data'!D454</f>
        <v>0</v>
      </c>
      <c r="CQ495" s="169"/>
      <c r="CR495" s="169"/>
      <c r="CS495" s="169"/>
      <c r="CT495" s="169"/>
      <c r="CU495" s="169"/>
      <c r="CV495" s="169"/>
      <c r="CW495" s="169"/>
      <c r="CX495" s="169"/>
      <c r="CY495" s="169"/>
      <c r="CZ495" s="169"/>
      <c r="DA495" s="169"/>
      <c r="DB495" s="169"/>
      <c r="DC495" s="169"/>
      <c r="DD495" s="169"/>
      <c r="DE495" s="169"/>
      <c r="DF495" s="169"/>
      <c r="DG495" s="169"/>
      <c r="DH495" s="169"/>
      <c r="DI495" s="169"/>
      <c r="DJ495" s="2"/>
      <c r="DK495" s="2"/>
      <c r="DL495" s="2"/>
      <c r="DM495" s="2"/>
      <c r="DN495" s="2"/>
      <c r="DO495" s="2"/>
      <c r="DP495" s="169"/>
      <c r="DQ495" s="169"/>
      <c r="DR495" s="169"/>
      <c r="DS495" s="169"/>
      <c r="DT495" s="169"/>
      <c r="DU495" s="169"/>
      <c r="DV495" s="169"/>
      <c r="DW495" s="37"/>
      <c r="DX495" s="37"/>
      <c r="DZ495" s="153"/>
    </row>
    <row r="496" spans="1:130" s="164" customFormat="1" hidden="1" x14ac:dyDescent="0.25">
      <c r="A496" s="153">
        <f t="shared" si="368"/>
        <v>0</v>
      </c>
      <c r="B496" s="39"/>
      <c r="C496" s="39"/>
      <c r="D496" s="17">
        <f t="shared" si="369"/>
        <v>0</v>
      </c>
      <c r="E496" s="113">
        <f t="shared" si="370"/>
        <v>0</v>
      </c>
      <c r="F496" s="113">
        <f t="shared" si="371"/>
        <v>0</v>
      </c>
      <c r="G496" s="113">
        <f t="shared" si="372"/>
        <v>0</v>
      </c>
      <c r="H496" s="113">
        <f t="shared" si="373"/>
        <v>0</v>
      </c>
      <c r="I496" s="113">
        <f t="shared" si="374"/>
        <v>0</v>
      </c>
      <c r="J496" s="113">
        <f t="shared" si="375"/>
        <v>0</v>
      </c>
      <c r="K496" s="113">
        <f t="shared" si="376"/>
        <v>0</v>
      </c>
      <c r="L496" s="76">
        <v>8</v>
      </c>
      <c r="M496" s="76">
        <v>8</v>
      </c>
      <c r="N496" s="76">
        <v>6</v>
      </c>
      <c r="O496" s="76">
        <v>6</v>
      </c>
      <c r="P496" s="76">
        <v>6</v>
      </c>
      <c r="Q496" s="76">
        <v>2</v>
      </c>
      <c r="R496" s="76">
        <v>1</v>
      </c>
      <c r="S496" s="17">
        <f t="shared" si="377"/>
        <v>0</v>
      </c>
      <c r="T496" s="113">
        <f t="shared" si="378"/>
        <v>0</v>
      </c>
      <c r="U496" s="113">
        <f t="shared" si="379"/>
        <v>0</v>
      </c>
      <c r="V496" s="113">
        <f t="shared" si="380"/>
        <v>0</v>
      </c>
      <c r="W496" s="113">
        <f t="shared" si="381"/>
        <v>0</v>
      </c>
      <c r="X496" s="113">
        <f t="shared" si="382"/>
        <v>0</v>
      </c>
      <c r="Y496" s="113">
        <f t="shared" si="383"/>
        <v>0</v>
      </c>
      <c r="Z496" s="113">
        <f t="shared" si="384"/>
        <v>0</v>
      </c>
      <c r="AA496" s="76">
        <v>5</v>
      </c>
      <c r="AB496" s="76">
        <v>6</v>
      </c>
      <c r="AC496" s="76">
        <v>8</v>
      </c>
      <c r="AD496" s="76">
        <v>2</v>
      </c>
      <c r="AE496" s="76">
        <v>2</v>
      </c>
      <c r="AF496" s="76">
        <v>3</v>
      </c>
      <c r="AG496" s="76">
        <v>8</v>
      </c>
      <c r="AH496" s="131">
        <f t="shared" si="385"/>
        <v>0</v>
      </c>
      <c r="AI496" s="131">
        <f t="shared" si="386"/>
        <v>0</v>
      </c>
      <c r="AJ496" s="131">
        <f t="shared" si="387"/>
        <v>0</v>
      </c>
      <c r="AK496" s="131">
        <f t="shared" si="388"/>
        <v>0</v>
      </c>
      <c r="AL496" s="131">
        <f t="shared" si="389"/>
        <v>0</v>
      </c>
      <c r="AM496" s="131">
        <f t="shared" si="390"/>
        <v>0</v>
      </c>
      <c r="AN496" s="131">
        <f t="shared" si="391"/>
        <v>0</v>
      </c>
      <c r="AO496" s="115" t="b">
        <f t="shared" si="392"/>
        <v>0</v>
      </c>
      <c r="AP496" s="115" t="b">
        <f t="shared" si="393"/>
        <v>0</v>
      </c>
      <c r="AQ496" s="115" t="b">
        <f t="shared" si="394"/>
        <v>0</v>
      </c>
      <c r="AR496" s="79">
        <f t="shared" si="395"/>
        <v>0</v>
      </c>
      <c r="AS496" s="79">
        <f t="shared" si="396"/>
        <v>0</v>
      </c>
      <c r="AT496" s="79">
        <f t="shared" si="397"/>
        <v>0</v>
      </c>
      <c r="AU496" s="79">
        <f t="shared" si="398"/>
        <v>0</v>
      </c>
      <c r="AV496" s="79">
        <f t="shared" si="399"/>
        <v>0</v>
      </c>
      <c r="AW496" s="79">
        <f t="shared" si="400"/>
        <v>0</v>
      </c>
      <c r="AX496" s="128">
        <f t="shared" si="401"/>
        <v>0</v>
      </c>
      <c r="AY496" s="128"/>
      <c r="AZ496" s="128"/>
      <c r="BA496" s="128">
        <f t="shared" si="402"/>
        <v>0</v>
      </c>
      <c r="BB496" s="128">
        <f t="shared" si="403"/>
        <v>0</v>
      </c>
      <c r="BC496" s="80">
        <f t="shared" si="361"/>
        <v>0</v>
      </c>
      <c r="BD496" s="80">
        <f t="shared" si="362"/>
        <v>0</v>
      </c>
      <c r="BE496" s="80">
        <f t="shared" si="363"/>
        <v>0</v>
      </c>
      <c r="BF496" s="80">
        <f t="shared" si="364"/>
        <v>0</v>
      </c>
      <c r="BG496" s="80">
        <f t="shared" si="365"/>
        <v>0</v>
      </c>
      <c r="BH496" s="80">
        <f t="shared" si="366"/>
        <v>0</v>
      </c>
      <c r="BI496" s="4">
        <f t="shared" si="404"/>
        <v>0</v>
      </c>
      <c r="BJ496" s="4">
        <f t="shared" si="405"/>
        <v>0</v>
      </c>
      <c r="BK496" s="4">
        <f t="shared" si="406"/>
        <v>0</v>
      </c>
      <c r="BL496" s="8" t="e">
        <f>VLOOKUP(CN496,'CIR Results'!$B$3:$L$42,2,FALSE)</f>
        <v>#N/A</v>
      </c>
      <c r="BM496" s="8" t="e">
        <f>VLOOKUP(CN496,'CIR Results'!$B$3:$L$42,3,FALSE)</f>
        <v>#N/A</v>
      </c>
      <c r="BN496" s="8" t="e">
        <f>VLOOKUP(CN496,'CIR Results'!$B$3:$L$42,4,FALSE)</f>
        <v>#N/A</v>
      </c>
      <c r="BO496" s="8" t="e">
        <f>VLOOKUP(CN496,'CIR Results'!$B$3:$L$42,5,FALSE)</f>
        <v>#N/A</v>
      </c>
      <c r="BP496" s="8" t="e">
        <f>VLOOKUP(CN496,'CIR Results'!$B$3:$L$42,6,FALSE)</f>
        <v>#N/A</v>
      </c>
      <c r="BQ496" s="8" t="e">
        <f>VLOOKUP(CN496,'CIR Results'!$B$3:$L$42,8,FALSE)</f>
        <v>#N/A</v>
      </c>
      <c r="BR496" s="8" t="e">
        <f>VLOOKUP(CN496,'CIR Results'!$B$3:$L$42,9,FALSE)</f>
        <v>#N/A</v>
      </c>
      <c r="BS496" s="8" t="e">
        <f>VLOOKUP(CN496,'CIR Results'!$B$3:$L$42,10,FALSE)</f>
        <v>#N/A</v>
      </c>
      <c r="BT496" s="8" t="e">
        <f>VLOOKUP(CN496,'CIR Results'!$B$3:$L$42,11,FALSE)</f>
        <v>#N/A</v>
      </c>
      <c r="BU496" s="136" t="e">
        <f>VLOOKUP(CN496,'CIR Team Info'!$B$5:$E$44,2,FALSE)</f>
        <v>#N/A</v>
      </c>
      <c r="BV496" s="136" t="e">
        <f>VLOOKUP(CN496,'CIR Team Info'!$B$5:$E$44,4,FALSE)</f>
        <v>#N/A</v>
      </c>
      <c r="BW496" s="136" t="str">
        <f t="shared" si="367"/>
        <v xml:space="preserve">0 0 0 </v>
      </c>
      <c r="BX496" s="168">
        <f>'Pit Scouting Data'!E455</f>
        <v>0</v>
      </c>
      <c r="BY496" s="168">
        <f>'Pit Scouting Data'!F455</f>
        <v>0</v>
      </c>
      <c r="BZ496" s="168">
        <f>'Pit Scouting Data'!G455</f>
        <v>0</v>
      </c>
      <c r="CA496" s="168">
        <f>'Pit Scouting Data'!H455</f>
        <v>0</v>
      </c>
      <c r="CB496" s="168">
        <f>'Pit Scouting Data'!I455</f>
        <v>0</v>
      </c>
      <c r="CC496" s="168">
        <f>'Pit Scouting Data'!J455</f>
        <v>0</v>
      </c>
      <c r="CD496" s="168">
        <f>'Pit Scouting Data'!K455</f>
        <v>0</v>
      </c>
      <c r="CE496" s="168">
        <f>'Pit Scouting Data'!L455</f>
        <v>0</v>
      </c>
      <c r="CF496" s="168">
        <f>'Pit Scouting Data'!M455</f>
        <v>0</v>
      </c>
      <c r="CG496" s="168">
        <f>'Pit Scouting Data'!N455</f>
        <v>0</v>
      </c>
      <c r="CH496" s="168">
        <f>'Pit Scouting Data'!O455</f>
        <v>0</v>
      </c>
      <c r="CI496" s="176">
        <f>'Pit Scouting Data'!P455</f>
        <v>0</v>
      </c>
      <c r="CJ496" s="176">
        <f>'Pit Scouting Data'!Q455</f>
        <v>0</v>
      </c>
      <c r="CK496" s="176">
        <f>'Pit Scouting Data'!R455</f>
        <v>0</v>
      </c>
      <c r="CL496" s="176">
        <f>'Pit Scouting Data'!S455</f>
        <v>0</v>
      </c>
      <c r="CM496" s="169">
        <f>'Pit Scouting Data'!A455</f>
        <v>0</v>
      </c>
      <c r="CN496" s="169">
        <f>'Pit Scouting Data'!B455</f>
        <v>0</v>
      </c>
      <c r="CO496" s="169">
        <f>'Pit Scouting Data'!C455</f>
        <v>0</v>
      </c>
      <c r="CP496" s="169">
        <f>'Pit Scouting Data'!D455</f>
        <v>0</v>
      </c>
      <c r="CQ496" s="169"/>
      <c r="CR496" s="169"/>
      <c r="CS496" s="169"/>
      <c r="CT496" s="169"/>
      <c r="CU496" s="169"/>
      <c r="CV496" s="169"/>
      <c r="CW496" s="169"/>
      <c r="CX496" s="169"/>
      <c r="CY496" s="169"/>
      <c r="CZ496" s="169"/>
      <c r="DA496" s="169"/>
      <c r="DB496" s="169"/>
      <c r="DC496" s="169"/>
      <c r="DD496" s="169"/>
      <c r="DE496" s="169"/>
      <c r="DF496" s="169"/>
      <c r="DG496" s="169"/>
      <c r="DH496" s="169"/>
      <c r="DI496" s="169"/>
      <c r="DJ496" s="2"/>
      <c r="DK496" s="2"/>
      <c r="DL496" s="2"/>
      <c r="DM496" s="2"/>
      <c r="DN496" s="2"/>
      <c r="DO496" s="2"/>
      <c r="DP496" s="169"/>
      <c r="DQ496" s="169"/>
      <c r="DR496" s="169"/>
      <c r="DS496" s="169"/>
      <c r="DT496" s="169"/>
      <c r="DU496" s="169"/>
      <c r="DV496" s="169"/>
      <c r="DW496" s="37"/>
      <c r="DX496" s="37"/>
      <c r="DZ496" s="153"/>
    </row>
    <row r="497" spans="1:130" s="122" customFormat="1" ht="15.75" hidden="1" thickBot="1" x14ac:dyDescent="0.3">
      <c r="A497" s="124">
        <f t="shared" si="368"/>
        <v>0</v>
      </c>
      <c r="B497" s="177"/>
      <c r="C497" s="177"/>
      <c r="D497" s="143">
        <f t="shared" si="369"/>
        <v>0</v>
      </c>
      <c r="E497" s="144">
        <f t="shared" si="370"/>
        <v>0</v>
      </c>
      <c r="F497" s="144">
        <f t="shared" si="371"/>
        <v>0</v>
      </c>
      <c r="G497" s="144">
        <f t="shared" si="372"/>
        <v>0</v>
      </c>
      <c r="H497" s="144">
        <f t="shared" si="373"/>
        <v>0</v>
      </c>
      <c r="I497" s="144">
        <f t="shared" si="374"/>
        <v>0</v>
      </c>
      <c r="J497" s="144">
        <f t="shared" si="375"/>
        <v>0</v>
      </c>
      <c r="K497" s="144">
        <f t="shared" si="376"/>
        <v>0</v>
      </c>
      <c r="L497" s="145">
        <v>8</v>
      </c>
      <c r="M497" s="145">
        <v>8</v>
      </c>
      <c r="N497" s="145">
        <v>6</v>
      </c>
      <c r="O497" s="145">
        <v>6</v>
      </c>
      <c r="P497" s="145">
        <v>6</v>
      </c>
      <c r="Q497" s="145">
        <v>2</v>
      </c>
      <c r="R497" s="145">
        <v>1</v>
      </c>
      <c r="S497" s="143">
        <f t="shared" si="377"/>
        <v>0</v>
      </c>
      <c r="T497" s="144">
        <f t="shared" si="378"/>
        <v>0</v>
      </c>
      <c r="U497" s="144">
        <f t="shared" si="379"/>
        <v>0</v>
      </c>
      <c r="V497" s="144">
        <f t="shared" si="380"/>
        <v>0</v>
      </c>
      <c r="W497" s="144">
        <f t="shared" si="381"/>
        <v>0</v>
      </c>
      <c r="X497" s="144">
        <f t="shared" si="382"/>
        <v>0</v>
      </c>
      <c r="Y497" s="144">
        <f t="shared" si="383"/>
        <v>0</v>
      </c>
      <c r="Z497" s="144">
        <f t="shared" si="384"/>
        <v>0</v>
      </c>
      <c r="AA497" s="145">
        <v>5</v>
      </c>
      <c r="AB497" s="145">
        <v>6</v>
      </c>
      <c r="AC497" s="145">
        <v>8</v>
      </c>
      <c r="AD497" s="145">
        <v>2</v>
      </c>
      <c r="AE497" s="145">
        <v>2</v>
      </c>
      <c r="AF497" s="145">
        <v>3</v>
      </c>
      <c r="AG497" s="145">
        <v>8</v>
      </c>
      <c r="AH497" s="146">
        <f t="shared" si="385"/>
        <v>0</v>
      </c>
      <c r="AI497" s="146">
        <f t="shared" si="386"/>
        <v>0</v>
      </c>
      <c r="AJ497" s="146">
        <f t="shared" si="387"/>
        <v>0</v>
      </c>
      <c r="AK497" s="146">
        <f t="shared" si="388"/>
        <v>0</v>
      </c>
      <c r="AL497" s="146">
        <f t="shared" si="389"/>
        <v>0</v>
      </c>
      <c r="AM497" s="146">
        <f t="shared" si="390"/>
        <v>0</v>
      </c>
      <c r="AN497" s="146">
        <f t="shared" si="391"/>
        <v>0</v>
      </c>
      <c r="AO497" s="147" t="b">
        <f t="shared" si="392"/>
        <v>0</v>
      </c>
      <c r="AP497" s="147" t="b">
        <f t="shared" si="393"/>
        <v>0</v>
      </c>
      <c r="AQ497" s="147" t="b">
        <f t="shared" si="394"/>
        <v>0</v>
      </c>
      <c r="AR497" s="148">
        <f t="shared" si="395"/>
        <v>0</v>
      </c>
      <c r="AS497" s="148">
        <f t="shared" si="396"/>
        <v>0</v>
      </c>
      <c r="AT497" s="148">
        <f t="shared" si="397"/>
        <v>0</v>
      </c>
      <c r="AU497" s="148">
        <f t="shared" si="398"/>
        <v>0</v>
      </c>
      <c r="AV497" s="148">
        <f t="shared" si="399"/>
        <v>0</v>
      </c>
      <c r="AW497" s="148">
        <f t="shared" si="400"/>
        <v>0</v>
      </c>
      <c r="AX497" s="149">
        <f t="shared" si="401"/>
        <v>0</v>
      </c>
      <c r="AY497" s="149"/>
      <c r="AZ497" s="149"/>
      <c r="BA497" s="149">
        <f t="shared" si="402"/>
        <v>0</v>
      </c>
      <c r="BB497" s="149">
        <f t="shared" si="403"/>
        <v>0</v>
      </c>
      <c r="BC497" s="80">
        <f t="shared" si="361"/>
        <v>0</v>
      </c>
      <c r="BD497" s="80">
        <f t="shared" si="362"/>
        <v>0</v>
      </c>
      <c r="BE497" s="80">
        <f t="shared" si="363"/>
        <v>0</v>
      </c>
      <c r="BF497" s="80">
        <f t="shared" si="364"/>
        <v>0</v>
      </c>
      <c r="BG497" s="80">
        <f t="shared" si="365"/>
        <v>0</v>
      </c>
      <c r="BH497" s="80">
        <f t="shared" si="366"/>
        <v>0</v>
      </c>
      <c r="BI497" s="150">
        <f t="shared" si="404"/>
        <v>0</v>
      </c>
      <c r="BJ497" s="150">
        <f t="shared" si="405"/>
        <v>0</v>
      </c>
      <c r="BK497" s="150">
        <f t="shared" si="406"/>
        <v>0</v>
      </c>
      <c r="BL497" s="151" t="e">
        <f>VLOOKUP(CN497,'CIR Results'!$B$3:$L$42,2,FALSE)</f>
        <v>#N/A</v>
      </c>
      <c r="BM497" s="151" t="e">
        <f>VLOOKUP(CN497,'CIR Results'!$B$3:$L$42,3,FALSE)</f>
        <v>#N/A</v>
      </c>
      <c r="BN497" s="151" t="e">
        <f>VLOOKUP(CN497,'CIR Results'!$B$3:$L$42,4,FALSE)</f>
        <v>#N/A</v>
      </c>
      <c r="BO497" s="151" t="e">
        <f>VLOOKUP(CN497,'CIR Results'!$B$3:$L$42,5,FALSE)</f>
        <v>#N/A</v>
      </c>
      <c r="BP497" s="151" t="e">
        <f>VLOOKUP(CN497,'CIR Results'!$B$3:$L$42,6,FALSE)</f>
        <v>#N/A</v>
      </c>
      <c r="BQ497" s="151" t="e">
        <f>VLOOKUP(CN497,'CIR Results'!$B$3:$L$42,8,FALSE)</f>
        <v>#N/A</v>
      </c>
      <c r="BR497" s="151" t="e">
        <f>VLOOKUP(CN497,'CIR Results'!$B$3:$L$42,9,FALSE)</f>
        <v>#N/A</v>
      </c>
      <c r="BS497" s="151" t="e">
        <f>VLOOKUP(CN497,'CIR Results'!$B$3:$L$42,10,FALSE)</f>
        <v>#N/A</v>
      </c>
      <c r="BT497" s="151" t="e">
        <f>VLOOKUP(CN497,'CIR Results'!$B$3:$L$42,11,FALSE)</f>
        <v>#N/A</v>
      </c>
      <c r="BU497" s="152" t="e">
        <f>VLOOKUP(CN497,'CIR Team Info'!$B$5:$E$44,2,FALSE)</f>
        <v>#N/A</v>
      </c>
      <c r="BV497" s="152" t="e">
        <f>VLOOKUP(CN497,'CIR Team Info'!$B$5:$E$44,4,FALSE)</f>
        <v>#N/A</v>
      </c>
      <c r="BW497" s="152" t="str">
        <f t="shared" si="367"/>
        <v xml:space="preserve">0 0 0 </v>
      </c>
      <c r="BX497" s="167">
        <f>'Pit Scouting Data'!E456</f>
        <v>0</v>
      </c>
      <c r="BY497" s="167">
        <f>'Pit Scouting Data'!F456</f>
        <v>0</v>
      </c>
      <c r="BZ497" s="167">
        <f>'Pit Scouting Data'!G456</f>
        <v>0</v>
      </c>
      <c r="CA497" s="167">
        <f>'Pit Scouting Data'!H456</f>
        <v>0</v>
      </c>
      <c r="CB497" s="167">
        <f>'Pit Scouting Data'!I456</f>
        <v>0</v>
      </c>
      <c r="CC497" s="167">
        <f>'Pit Scouting Data'!J456</f>
        <v>0</v>
      </c>
      <c r="CD497" s="167">
        <f>'Pit Scouting Data'!K456</f>
        <v>0</v>
      </c>
      <c r="CE497" s="167">
        <f>'Pit Scouting Data'!L456</f>
        <v>0</v>
      </c>
      <c r="CF497" s="167">
        <f>'Pit Scouting Data'!M456</f>
        <v>0</v>
      </c>
      <c r="CG497" s="167">
        <f>'Pit Scouting Data'!N456</f>
        <v>0</v>
      </c>
      <c r="CH497" s="167">
        <f>'Pit Scouting Data'!O456</f>
        <v>0</v>
      </c>
      <c r="CI497" s="175">
        <f>'Pit Scouting Data'!P456</f>
        <v>0</v>
      </c>
      <c r="CJ497" s="175">
        <f>'Pit Scouting Data'!Q456</f>
        <v>0</v>
      </c>
      <c r="CK497" s="175">
        <f>'Pit Scouting Data'!R456</f>
        <v>0</v>
      </c>
      <c r="CL497" s="175">
        <f>'Pit Scouting Data'!S456</f>
        <v>0</v>
      </c>
      <c r="CM497" s="170">
        <f>'Pit Scouting Data'!A456</f>
        <v>0</v>
      </c>
      <c r="CN497" s="170">
        <f>'Pit Scouting Data'!B456</f>
        <v>0</v>
      </c>
      <c r="CO497" s="170">
        <f>'Pit Scouting Data'!C456</f>
        <v>0</v>
      </c>
      <c r="CP497" s="170">
        <f>'Pit Scouting Data'!D456</f>
        <v>0</v>
      </c>
      <c r="CQ497" s="170"/>
      <c r="CR497" s="170"/>
      <c r="CS497" s="170"/>
      <c r="CT497" s="170"/>
      <c r="CU497" s="170"/>
      <c r="CV497" s="170"/>
      <c r="CW497" s="170"/>
      <c r="CX497" s="170"/>
      <c r="CY497" s="170"/>
      <c r="CZ497" s="170"/>
      <c r="DA497" s="170"/>
      <c r="DB497" s="170"/>
      <c r="DC497" s="170"/>
      <c r="DD497" s="170"/>
      <c r="DE497" s="170"/>
      <c r="DF497" s="170"/>
      <c r="DG497" s="170"/>
      <c r="DH497" s="170"/>
      <c r="DI497" s="170"/>
      <c r="DP497" s="170"/>
      <c r="DQ497" s="170"/>
      <c r="DR497" s="170"/>
      <c r="DS497" s="170"/>
      <c r="DT497" s="170"/>
      <c r="DU497" s="170"/>
      <c r="DV497" s="170"/>
      <c r="DW497" s="123"/>
      <c r="DX497" s="123"/>
      <c r="DZ497" s="124"/>
    </row>
    <row r="498" spans="1:130" hidden="1" x14ac:dyDescent="0.25">
      <c r="A498" s="78">
        <f>CN498</f>
        <v>1741</v>
      </c>
      <c r="B498" s="10" t="s">
        <v>19</v>
      </c>
      <c r="D498" s="17">
        <f>SUM(E498:K498)/10</f>
        <v>18.462531017369727</v>
      </c>
      <c r="E498" s="113">
        <f t="shared" ref="E498:J498" si="407">L498*AH498</f>
        <v>40</v>
      </c>
      <c r="F498" s="113">
        <f t="shared" si="407"/>
        <v>56</v>
      </c>
      <c r="G498" s="113">
        <f t="shared" si="407"/>
        <v>23.076923076923077</v>
      </c>
      <c r="H498" s="113">
        <f t="shared" si="407"/>
        <v>43.548387096774192</v>
      </c>
      <c r="I498" s="113">
        <f t="shared" si="407"/>
        <v>18</v>
      </c>
      <c r="J498" s="113">
        <f t="shared" si="407"/>
        <v>-6</v>
      </c>
      <c r="K498" s="113">
        <f>R498*AN498</f>
        <v>10</v>
      </c>
      <c r="L498" s="76">
        <v>8</v>
      </c>
      <c r="M498" s="76">
        <v>8</v>
      </c>
      <c r="N498" s="76">
        <v>6</v>
      </c>
      <c r="O498" s="76">
        <v>6</v>
      </c>
      <c r="P498" s="76">
        <v>6</v>
      </c>
      <c r="Q498" s="76">
        <v>2</v>
      </c>
      <c r="R498" s="76">
        <v>1</v>
      </c>
      <c r="S498" s="17">
        <f>SUM(T498:Z498)/10</f>
        <v>18.928535980148883</v>
      </c>
      <c r="T498" s="113">
        <f t="shared" ref="T498:Y498" si="408">AH498*AA498</f>
        <v>25</v>
      </c>
      <c r="U498" s="113">
        <f t="shared" si="408"/>
        <v>42</v>
      </c>
      <c r="V498" s="113">
        <f t="shared" si="408"/>
        <v>30.76923076923077</v>
      </c>
      <c r="W498" s="113">
        <f t="shared" si="408"/>
        <v>14.516129032258064</v>
      </c>
      <c r="X498" s="113">
        <f t="shared" si="408"/>
        <v>6</v>
      </c>
      <c r="Y498" s="113">
        <f t="shared" si="408"/>
        <v>-9</v>
      </c>
      <c r="Z498" s="113">
        <f>AN498*AG498</f>
        <v>80</v>
      </c>
      <c r="AA498" s="76">
        <v>5</v>
      </c>
      <c r="AB498" s="76">
        <v>6</v>
      </c>
      <c r="AC498" s="76">
        <v>8</v>
      </c>
      <c r="AD498" s="76">
        <v>2</v>
      </c>
      <c r="AE498" s="76">
        <v>2</v>
      </c>
      <c r="AF498" s="76">
        <v>3</v>
      </c>
      <c r="AG498" s="76">
        <v>8</v>
      </c>
      <c r="AH498" s="131">
        <f>(DG498*DU498)/0.8</f>
        <v>5</v>
      </c>
      <c r="AI498" s="131">
        <f>DJ498-DK498+IF(DA498="T",2,0)+IF(DB498="T",1,0)</f>
        <v>7</v>
      </c>
      <c r="AJ498" s="131">
        <f>AS498/6.5</f>
        <v>3.8461538461538463</v>
      </c>
      <c r="AK498" s="131">
        <f>IF(AQ498,SUM(AR498,AT498)/20,0) + IF(AP498,SUM(AR498,AU498,AV498)/25,0) + IF(AO498,SUM(AR498,AW498)/31,0)</f>
        <v>7.258064516129032</v>
      </c>
      <c r="AL498" s="131">
        <f>DL498-DM498</f>
        <v>3</v>
      </c>
      <c r="AM498" s="131">
        <f>DN498-DO498</f>
        <v>-3</v>
      </c>
      <c r="AN498" s="131">
        <f>((AW498/175)*10)-DE498-DF498</f>
        <v>10</v>
      </c>
      <c r="AO498" s="115">
        <f t="shared" ref="AO498:AO513" si="409">IF(DP498="T",1,IF(DP498="F",0))</f>
        <v>1</v>
      </c>
      <c r="AP498" s="115">
        <f t="shared" ref="AP498" si="410">IF(DQ498="T",1,IF(DQ498="F",0))</f>
        <v>0</v>
      </c>
      <c r="AQ498" s="115">
        <f t="shared" ref="AQ498:AQ513" si="411">IF(DR498="T",1,IF(DR498="F",0))</f>
        <v>0</v>
      </c>
      <c r="AR498" s="79">
        <f>DJ498*10</f>
        <v>50</v>
      </c>
      <c r="AS498" s="79">
        <f>CT498</f>
        <v>25</v>
      </c>
      <c r="AT498" s="79">
        <f>DC498</f>
        <v>10</v>
      </c>
      <c r="AU498" s="79">
        <f>DL498*10</f>
        <v>30</v>
      </c>
      <c r="AV498" s="79">
        <f>DN498*10</f>
        <v>0</v>
      </c>
      <c r="AW498" s="79">
        <f>IF(DH498=3,1.25*DI498,IF(DH498=2,DI498,IF(DH498=1,0.5*DI498,0)))</f>
        <v>175</v>
      </c>
      <c r="AX498" s="128">
        <f>DJ498+DK498</f>
        <v>6</v>
      </c>
      <c r="AY498" s="128"/>
      <c r="AZ498" s="128"/>
      <c r="BA498" s="128">
        <f>DL498+DM498</f>
        <v>3</v>
      </c>
      <c r="BB498" s="128">
        <f>DN498+DO498</f>
        <v>3</v>
      </c>
      <c r="BC498" s="80">
        <f>IF(DJ498+DK498=0,0,DJ498/(DJ498+DK498))</f>
        <v>0.83333333333333337</v>
      </c>
      <c r="BD498" s="80">
        <f>IF(CT498+CU498=0,0,CT498/(CT498+CU498))</f>
        <v>1</v>
      </c>
      <c r="BE498" s="80">
        <f>IF(DC498+DD498=0,0,DC498/(DC498+DD498))</f>
        <v>0.5</v>
      </c>
      <c r="BF498" s="80">
        <f>IF(DL498+DM498=0,0,DL498/(DL498+DM498))</f>
        <v>1</v>
      </c>
      <c r="BG498" s="80">
        <f>IF(DN498+DO498=0,0,DN498/(DN498+DO498))</f>
        <v>0</v>
      </c>
      <c r="BH498" s="80">
        <f>IF(DH498=3,1,IF(DH498=2,0.5,IF(DH498=1,0.25*DI498,0)))</f>
        <v>1</v>
      </c>
      <c r="BI498" s="4">
        <f>SUM(AR498,AT498:AV498)</f>
        <v>90</v>
      </c>
      <c r="BJ498" s="4">
        <f>SUM(AR498:AV498)</f>
        <v>115</v>
      </c>
      <c r="BK498" s="4">
        <f>AW498</f>
        <v>175</v>
      </c>
      <c r="BL498" s="8" t="e">
        <f>VLOOKUP(CN498,'CIR Results'!$B$3:$L$42,2,FALSE)</f>
        <v>#N/A</v>
      </c>
      <c r="BM498" s="8" t="e">
        <f>VLOOKUP(CN498,'CIR Results'!$B$3:$L$42,3,FALSE)</f>
        <v>#N/A</v>
      </c>
      <c r="BN498" s="8" t="e">
        <f>VLOOKUP(CN498,'CIR Results'!$B$3:$L$42,4,FALSE)</f>
        <v>#N/A</v>
      </c>
      <c r="BO498" s="8" t="e">
        <f>VLOOKUP(CN498,'CIR Results'!$B$3:$L$42,5,FALSE)</f>
        <v>#N/A</v>
      </c>
      <c r="BP498" s="8" t="e">
        <f>VLOOKUP(CN498,'CIR Results'!$B$3:$L$42,6,FALSE)</f>
        <v>#N/A</v>
      </c>
      <c r="BQ498" s="8" t="e">
        <f>VLOOKUP(CN498,'CIR Results'!$B$3:$L$42,8,FALSE)</f>
        <v>#N/A</v>
      </c>
      <c r="BR498" s="8" t="e">
        <f>VLOOKUP(CN498,'CIR Results'!$B$3:$L$42,9,FALSE)</f>
        <v>#N/A</v>
      </c>
      <c r="BS498" s="8" t="e">
        <f>VLOOKUP(CN498,'CIR Results'!$B$3:$L$42,10,FALSE)</f>
        <v>#N/A</v>
      </c>
      <c r="BT498" s="8" t="e">
        <f>VLOOKUP(CN498,'CIR Results'!$B$3:$L$42,11,FALSE)</f>
        <v>#N/A</v>
      </c>
      <c r="BU498" s="136" t="e">
        <f>VLOOKUP(CN498,'CIR Team Info'!$B$5:$E$44,2,FALSE)</f>
        <v>#N/A</v>
      </c>
      <c r="BV498" s="136" t="e">
        <f>VLOOKUP(CN498,'CIR Team Info'!$B$5:$E$44,4,FALSE)</f>
        <v>#N/A</v>
      </c>
      <c r="BW498" s="136" t="str">
        <f t="shared" si="367"/>
        <v xml:space="preserve">   test data</v>
      </c>
      <c r="CM498" s="171" t="s">
        <v>283</v>
      </c>
      <c r="CN498" s="132">
        <v>1741</v>
      </c>
      <c r="CP498" s="132" t="s">
        <v>375</v>
      </c>
      <c r="CQ498" s="132" t="s">
        <v>22</v>
      </c>
      <c r="CR498" s="132" t="s">
        <v>22</v>
      </c>
      <c r="CS498" s="132" t="s">
        <v>22</v>
      </c>
      <c r="CT498" s="132">
        <v>25</v>
      </c>
      <c r="CU498" s="132">
        <v>0</v>
      </c>
      <c r="CV498" s="132">
        <v>0</v>
      </c>
      <c r="CW498" s="132">
        <v>0</v>
      </c>
      <c r="CX498" s="132" t="s">
        <v>65</v>
      </c>
      <c r="CY498" s="132" t="s">
        <v>22</v>
      </c>
      <c r="CZ498" s="132" t="s">
        <v>25</v>
      </c>
      <c r="DA498" s="132" t="s">
        <v>22</v>
      </c>
      <c r="DB498" s="132" t="s">
        <v>22</v>
      </c>
      <c r="DC498" s="132">
        <v>10</v>
      </c>
      <c r="DD498" s="172">
        <v>10</v>
      </c>
      <c r="DE498" s="172">
        <v>0</v>
      </c>
      <c r="DF498" s="132">
        <v>0</v>
      </c>
      <c r="DG498" s="132">
        <v>2</v>
      </c>
      <c r="DH498" s="132">
        <v>3</v>
      </c>
      <c r="DI498" s="132">
        <v>140</v>
      </c>
      <c r="DJ498" s="132">
        <v>5</v>
      </c>
      <c r="DK498" s="132">
        <v>1</v>
      </c>
      <c r="DL498" s="132">
        <v>3</v>
      </c>
      <c r="DM498" s="132">
        <v>0</v>
      </c>
      <c r="DN498" s="132">
        <v>0</v>
      </c>
      <c r="DO498" s="132">
        <v>3</v>
      </c>
      <c r="DP498" s="132" t="s">
        <v>22</v>
      </c>
      <c r="DQ498" s="132" t="s">
        <v>25</v>
      </c>
      <c r="DR498" s="132" t="s">
        <v>25</v>
      </c>
      <c r="DS498" s="132" t="s">
        <v>22</v>
      </c>
      <c r="DT498" s="132" t="s">
        <v>25</v>
      </c>
      <c r="DU498" s="132">
        <v>2</v>
      </c>
      <c r="DV498" s="132" t="s">
        <v>284</v>
      </c>
      <c r="DZ498" s="32"/>
    </row>
    <row r="499" spans="1:130" hidden="1" x14ac:dyDescent="0.25">
      <c r="A499" s="78">
        <f t="shared" ref="A499:A562" si="412">CN499</f>
        <v>2481</v>
      </c>
      <c r="B499" s="10" t="s">
        <v>19</v>
      </c>
      <c r="D499" s="17">
        <f t="shared" ref="D499:D562" si="413">SUM(E499:K499)/10</f>
        <v>13.398794753633464</v>
      </c>
      <c r="E499" s="113">
        <f t="shared" ref="E499:E500" si="414">L499*AH499</f>
        <v>40</v>
      </c>
      <c r="F499" s="113">
        <f t="shared" ref="F499:F500" si="415">M499*AI499</f>
        <v>32</v>
      </c>
      <c r="G499" s="113">
        <f t="shared" ref="G499:G500" si="416">N499*AJ499</f>
        <v>46.153846153846153</v>
      </c>
      <c r="H499" s="113">
        <f t="shared" ref="H499:H500" si="417">O499*AK499</f>
        <v>13.548387096774196</v>
      </c>
      <c r="I499" s="113">
        <f t="shared" ref="I499:I500" si="418">P499*AL499</f>
        <v>6</v>
      </c>
      <c r="J499" s="113">
        <f t="shared" ref="J499:J500" si="419">Q499*AM499</f>
        <v>-6</v>
      </c>
      <c r="K499" s="113">
        <f>R499*AN499</f>
        <v>2.2857142857142856</v>
      </c>
      <c r="L499" s="76">
        <v>8</v>
      </c>
      <c r="M499" s="76">
        <v>8</v>
      </c>
      <c r="N499" s="76">
        <v>6</v>
      </c>
      <c r="O499" s="76">
        <v>6</v>
      </c>
      <c r="P499" s="76">
        <v>6</v>
      </c>
      <c r="Q499" s="76">
        <v>2</v>
      </c>
      <c r="R499" s="76">
        <v>1</v>
      </c>
      <c r="S499" s="17">
        <f t="shared" ref="S499:S562" si="420">SUM(T499:Z499)/10</f>
        <v>12.63403048564339</v>
      </c>
      <c r="T499" s="113">
        <f t="shared" ref="T499:T500" si="421">AH499*AA499</f>
        <v>25</v>
      </c>
      <c r="U499" s="113">
        <f t="shared" ref="U499:U500" si="422">AI499*AB499</f>
        <v>24</v>
      </c>
      <c r="V499" s="113">
        <f t="shared" ref="V499:V500" si="423">AJ499*AC499</f>
        <v>61.53846153846154</v>
      </c>
      <c r="W499" s="113">
        <f t="shared" ref="W499:W500" si="424">AK499*AD499</f>
        <v>4.5161290322580649</v>
      </c>
      <c r="X499" s="113">
        <f t="shared" ref="X499:X500" si="425">AL499*AE499</f>
        <v>2</v>
      </c>
      <c r="Y499" s="113">
        <f t="shared" ref="Y499:Y500" si="426">AM499*AF499</f>
        <v>-9</v>
      </c>
      <c r="Z499" s="113">
        <f>AN499*AG499</f>
        <v>18.285714285714285</v>
      </c>
      <c r="AA499" s="76">
        <v>5</v>
      </c>
      <c r="AB499" s="76">
        <v>6</v>
      </c>
      <c r="AC499" s="76">
        <v>8</v>
      </c>
      <c r="AD499" s="76">
        <v>2</v>
      </c>
      <c r="AE499" s="76">
        <v>2</v>
      </c>
      <c r="AF499" s="76">
        <v>3</v>
      </c>
      <c r="AG499" s="76">
        <v>8</v>
      </c>
      <c r="AH499" s="131">
        <f t="shared" ref="AH499:AH562" si="427">(DG499*DU499)/0.8</f>
        <v>5</v>
      </c>
      <c r="AI499" s="131">
        <f>DJ499-DK499+IF(DA499="T",2,0)+IF(DB499="T",1,0)</f>
        <v>4</v>
      </c>
      <c r="AJ499" s="131">
        <f t="shared" ref="AJ499:AJ512" si="428">AS499/6.5</f>
        <v>7.6923076923076925</v>
      </c>
      <c r="AK499" s="131">
        <f t="shared" ref="AK499:AK512" si="429">IF(AQ499,SUM(AR499,AT499)/20,0) + IF(AP499,SUM(AR499,AU499,AV499)/25,0) + IF(AO499,SUM(AR499,AW499)/31,0)</f>
        <v>2.2580645161290325</v>
      </c>
      <c r="AL499" s="131">
        <f>DL499-DM499</f>
        <v>1</v>
      </c>
      <c r="AM499" s="131">
        <f>DN499-DO499</f>
        <v>-3</v>
      </c>
      <c r="AN499" s="131">
        <f t="shared" ref="AN499:AN562" si="430">((AW499/175)*10)-DE499-DF499</f>
        <v>2.2857142857142856</v>
      </c>
      <c r="AO499" s="115">
        <f t="shared" si="409"/>
        <v>1</v>
      </c>
      <c r="AP499" s="115">
        <f t="shared" ref="AP499:AP513" si="431">IF(DQ499="T",1,IF(DQ499="F",0))</f>
        <v>0</v>
      </c>
      <c r="AQ499" s="115">
        <f t="shared" si="411"/>
        <v>0</v>
      </c>
      <c r="AR499" s="79">
        <f t="shared" ref="AR499:AR562" si="432">DJ499*10</f>
        <v>30</v>
      </c>
      <c r="AS499" s="79">
        <f t="shared" ref="AS499:AS562" si="433">CT499</f>
        <v>50</v>
      </c>
      <c r="AT499" s="79">
        <f t="shared" ref="AT499:AT562" si="434">DC499</f>
        <v>90</v>
      </c>
      <c r="AU499" s="79">
        <f t="shared" ref="AU499:AU562" si="435">DL499*10</f>
        <v>30</v>
      </c>
      <c r="AV499" s="79">
        <f t="shared" ref="AV499:AV562" si="436">DN499*10</f>
        <v>10</v>
      </c>
      <c r="AW499" s="79">
        <f t="shared" ref="AW499:AW562" si="437">IF(DH499=3,1.25*DI499,IF(DH499=2,DI499,IF(DH499=1,0.5*DI499,0)))</f>
        <v>40</v>
      </c>
      <c r="AX499" s="128">
        <f t="shared" ref="AX499:AX562" si="438">DJ499+DK499</f>
        <v>5</v>
      </c>
      <c r="AY499" s="128"/>
      <c r="AZ499" s="128"/>
      <c r="BA499" s="128">
        <f t="shared" ref="BA499:BA562" si="439">DL499+DM499</f>
        <v>5</v>
      </c>
      <c r="BB499" s="128">
        <f t="shared" ref="BB499:BB562" si="440">DN499+DO499</f>
        <v>5</v>
      </c>
      <c r="BC499" s="80">
        <f t="shared" ref="BC499:BC562" si="441">IF(DJ499+DK499=0,0,DJ499/(DJ499+DK499))</f>
        <v>0.6</v>
      </c>
      <c r="BD499" s="80">
        <f t="shared" ref="BD499:BD562" si="442">IF(CT499+CU499=0,0,CT499/(CT499+CU499))</f>
        <v>1</v>
      </c>
      <c r="BE499" s="80">
        <f t="shared" ref="BE499:BE562" si="443">IF(DC499+DD499=0,0,DC499/(DC499+DD499))</f>
        <v>1</v>
      </c>
      <c r="BF499" s="80">
        <f t="shared" ref="BF499:BF562" si="444">IF(DL499+DM499=0,0,DL499/(DL499+DM499))</f>
        <v>0.6</v>
      </c>
      <c r="BG499" s="80">
        <f t="shared" ref="BG499:BG562" si="445">IF(DN499+DO499=0,0,DN499/(DN499+DO499))</f>
        <v>0.2</v>
      </c>
      <c r="BH499" s="80">
        <f t="shared" ref="BH499:BH512" si="446">IF(DH499=3,1,IF(DH499=2,0.5,IF(DH499=1,0.25*DI499,0)))</f>
        <v>0.5</v>
      </c>
      <c r="BI499" s="4">
        <f t="shared" ref="BI499:BI562" si="447">SUM(AR499,AT499:AV499)</f>
        <v>160</v>
      </c>
      <c r="BJ499" s="4">
        <f t="shared" ref="BJ499:BJ562" si="448">SUM(AR499:AV499)</f>
        <v>210</v>
      </c>
      <c r="BK499" s="4">
        <f t="shared" ref="BK499:BK562" si="449">AW499</f>
        <v>40</v>
      </c>
      <c r="BL499" s="8">
        <f>VLOOKUP(CN499,'CIR Results'!$B$3:$L$42,2,FALSE)</f>
        <v>8</v>
      </c>
      <c r="BM499" s="8">
        <f>VLOOKUP(CN499,'CIR Results'!$B$3:$L$42,3,FALSE)</f>
        <v>54</v>
      </c>
      <c r="BN499" s="8">
        <f>VLOOKUP(CN499,'CIR Results'!$B$3:$L$42,4,FALSE)</f>
        <v>230</v>
      </c>
      <c r="BO499" s="8">
        <f>VLOOKUP(CN499,'CIR Results'!$B$3:$L$42,5,FALSE)</f>
        <v>62</v>
      </c>
      <c r="BP499" s="8">
        <f>VLOOKUP(CN499,'CIR Results'!$B$3:$L$42,6,FALSE)</f>
        <v>36620</v>
      </c>
      <c r="BQ499" s="8">
        <f>VLOOKUP(CN499,'CIR Results'!$B$3:$L$42,8,FALSE)</f>
        <v>8</v>
      </c>
      <c r="BR499" s="8">
        <f>VLOOKUP(CN499,'CIR Results'!$B$3:$L$42,9,FALSE)</f>
        <v>0</v>
      </c>
      <c r="BS499" s="8" t="str">
        <f>VLOOKUP(CN499,'CIR Results'!$B$3:$L$42,10,FALSE)</f>
        <v>04-04-00</v>
      </c>
      <c r="BT499" s="8">
        <f>VLOOKUP(CN499,'CIR Results'!$B$3:$L$42,11,FALSE)</f>
        <v>4</v>
      </c>
      <c r="BU499" s="136" t="str">
        <f>VLOOKUP(CN499,'CIR Team Info'!$B$5:$E$44,2,FALSE)</f>
        <v>Roboteers</v>
      </c>
      <c r="BV499" s="136" t="str">
        <f>VLOOKUP(CN499,'CIR Team Info'!$B$5:$E$44,4,FALSE)</f>
        <v>Tremont, IL</v>
      </c>
      <c r="BW499" s="136" t="str">
        <f t="shared" si="367"/>
        <v xml:space="preserve">   test data</v>
      </c>
      <c r="CM499" s="171" t="s">
        <v>283</v>
      </c>
      <c r="CN499" s="132">
        <v>2481</v>
      </c>
      <c r="CP499" s="132" t="s">
        <v>375</v>
      </c>
      <c r="CQ499" s="132" t="s">
        <v>22</v>
      </c>
      <c r="CR499" s="132" t="s">
        <v>22</v>
      </c>
      <c r="CS499" s="132" t="s">
        <v>22</v>
      </c>
      <c r="CT499" s="132">
        <v>50</v>
      </c>
      <c r="CU499" s="132">
        <v>0</v>
      </c>
      <c r="CV499" s="132">
        <v>0</v>
      </c>
      <c r="CW499" s="132">
        <v>0</v>
      </c>
      <c r="CX499" s="132" t="s">
        <v>65</v>
      </c>
      <c r="CY499" s="132" t="s">
        <v>22</v>
      </c>
      <c r="CZ499" s="132" t="s">
        <v>25</v>
      </c>
      <c r="DA499" s="132" t="s">
        <v>22</v>
      </c>
      <c r="DB499" s="132" t="s">
        <v>22</v>
      </c>
      <c r="DC499" s="132">
        <v>90</v>
      </c>
      <c r="DD499" s="172">
        <v>0</v>
      </c>
      <c r="DE499" s="172">
        <v>0</v>
      </c>
      <c r="DF499" s="132">
        <v>0</v>
      </c>
      <c r="DG499" s="132">
        <v>2</v>
      </c>
      <c r="DH499" s="132">
        <v>2</v>
      </c>
      <c r="DI499" s="132">
        <v>40</v>
      </c>
      <c r="DJ499" s="132">
        <v>3</v>
      </c>
      <c r="DK499" s="132">
        <v>2</v>
      </c>
      <c r="DL499" s="132">
        <v>3</v>
      </c>
      <c r="DM499" s="132">
        <v>2</v>
      </c>
      <c r="DN499" s="132">
        <v>1</v>
      </c>
      <c r="DO499" s="132">
        <v>4</v>
      </c>
      <c r="DP499" s="132" t="s">
        <v>22</v>
      </c>
      <c r="DQ499" s="132" t="s">
        <v>25</v>
      </c>
      <c r="DR499" s="132" t="s">
        <v>25</v>
      </c>
      <c r="DS499" s="132" t="s">
        <v>25</v>
      </c>
      <c r="DT499" s="132" t="s">
        <v>25</v>
      </c>
      <c r="DU499" s="132">
        <v>2</v>
      </c>
      <c r="DV499" s="132" t="s">
        <v>284</v>
      </c>
      <c r="DZ499" s="32"/>
    </row>
    <row r="500" spans="1:130" hidden="1" x14ac:dyDescent="0.25">
      <c r="A500" s="78">
        <f t="shared" si="412"/>
        <v>2481</v>
      </c>
      <c r="B500" s="10" t="s">
        <v>19</v>
      </c>
      <c r="D500" s="17">
        <f t="shared" si="413"/>
        <v>15.730506912442397</v>
      </c>
      <c r="E500" s="113">
        <f t="shared" si="414"/>
        <v>40</v>
      </c>
      <c r="F500" s="113">
        <f t="shared" si="415"/>
        <v>64</v>
      </c>
      <c r="G500" s="113">
        <f t="shared" si="416"/>
        <v>0</v>
      </c>
      <c r="H500" s="113">
        <f t="shared" si="417"/>
        <v>39.019354838709681</v>
      </c>
      <c r="I500" s="113">
        <f t="shared" si="418"/>
        <v>6</v>
      </c>
      <c r="J500" s="113">
        <f t="shared" si="419"/>
        <v>6</v>
      </c>
      <c r="K500" s="113">
        <f t="shared" ref="K500:K563" si="450">R500*AN500</f>
        <v>2.2857142857142856</v>
      </c>
      <c r="L500" s="76">
        <v>8</v>
      </c>
      <c r="M500" s="76">
        <v>8</v>
      </c>
      <c r="N500" s="76">
        <v>6</v>
      </c>
      <c r="O500" s="76">
        <v>6</v>
      </c>
      <c r="P500" s="76">
        <v>6</v>
      </c>
      <c r="Q500" s="76">
        <v>2</v>
      </c>
      <c r="R500" s="76">
        <v>1</v>
      </c>
      <c r="S500" s="17">
        <f t="shared" si="420"/>
        <v>11.52921658986175</v>
      </c>
      <c r="T500" s="113">
        <f t="shared" si="421"/>
        <v>25</v>
      </c>
      <c r="U500" s="113">
        <f t="shared" si="422"/>
        <v>48</v>
      </c>
      <c r="V500" s="113">
        <f t="shared" si="423"/>
        <v>0</v>
      </c>
      <c r="W500" s="113">
        <f t="shared" si="424"/>
        <v>13.006451612903227</v>
      </c>
      <c r="X500" s="113">
        <f t="shared" si="425"/>
        <v>2</v>
      </c>
      <c r="Y500" s="113">
        <f t="shared" si="426"/>
        <v>9</v>
      </c>
      <c r="Z500" s="113">
        <f t="shared" ref="Z500:Z563" si="451">AN500*AG500</f>
        <v>18.285714285714285</v>
      </c>
      <c r="AA500" s="76">
        <v>5</v>
      </c>
      <c r="AB500" s="76">
        <v>6</v>
      </c>
      <c r="AC500" s="76">
        <v>8</v>
      </c>
      <c r="AD500" s="76">
        <v>2</v>
      </c>
      <c r="AE500" s="76">
        <v>2</v>
      </c>
      <c r="AF500" s="76">
        <v>3</v>
      </c>
      <c r="AG500" s="76">
        <v>8</v>
      </c>
      <c r="AH500" s="131">
        <f t="shared" si="427"/>
        <v>5</v>
      </c>
      <c r="AI500" s="131">
        <f t="shared" ref="AI500:AI563" si="452">DJ500-DK500+IF(DA500="T",2,0)+IF(DB500="T",1,0)</f>
        <v>8</v>
      </c>
      <c r="AJ500" s="131">
        <f t="shared" si="428"/>
        <v>0</v>
      </c>
      <c r="AK500" s="131">
        <f t="shared" si="429"/>
        <v>6.5032258064516135</v>
      </c>
      <c r="AL500" s="131">
        <f t="shared" ref="AL500:AL563" si="453">DL500-DM500</f>
        <v>1</v>
      </c>
      <c r="AM500" s="131">
        <f t="shared" ref="AM500:AM563" si="454">DN500-DO500</f>
        <v>3</v>
      </c>
      <c r="AN500" s="131">
        <f t="shared" si="430"/>
        <v>2.2857142857142856</v>
      </c>
      <c r="AO500" s="115">
        <f t="shared" si="409"/>
        <v>1</v>
      </c>
      <c r="AP500" s="115">
        <f t="shared" si="431"/>
        <v>1</v>
      </c>
      <c r="AQ500" s="115">
        <f t="shared" si="411"/>
        <v>0</v>
      </c>
      <c r="AR500" s="79">
        <f t="shared" si="432"/>
        <v>50</v>
      </c>
      <c r="AS500" s="79">
        <f t="shared" si="433"/>
        <v>0</v>
      </c>
      <c r="AT500" s="79">
        <f t="shared" si="434"/>
        <v>30</v>
      </c>
      <c r="AU500" s="79">
        <f t="shared" si="435"/>
        <v>10</v>
      </c>
      <c r="AV500" s="79">
        <f t="shared" si="436"/>
        <v>30</v>
      </c>
      <c r="AW500" s="79">
        <f t="shared" si="437"/>
        <v>40</v>
      </c>
      <c r="AX500" s="128">
        <f t="shared" si="438"/>
        <v>5</v>
      </c>
      <c r="AY500" s="128"/>
      <c r="AZ500" s="128"/>
      <c r="BA500" s="128">
        <f t="shared" si="439"/>
        <v>1</v>
      </c>
      <c r="BB500" s="128">
        <f t="shared" si="440"/>
        <v>3</v>
      </c>
      <c r="BC500" s="80">
        <f t="shared" si="441"/>
        <v>1</v>
      </c>
      <c r="BD500" s="80">
        <f t="shared" si="442"/>
        <v>0</v>
      </c>
      <c r="BE500" s="80">
        <f t="shared" si="443"/>
        <v>0.5</v>
      </c>
      <c r="BF500" s="80">
        <f t="shared" si="444"/>
        <v>1</v>
      </c>
      <c r="BG500" s="80">
        <f t="shared" si="445"/>
        <v>1</v>
      </c>
      <c r="BH500" s="80">
        <f t="shared" si="446"/>
        <v>0.5</v>
      </c>
      <c r="BI500" s="4">
        <f t="shared" si="447"/>
        <v>120</v>
      </c>
      <c r="BJ500" s="4">
        <f t="shared" si="448"/>
        <v>120</v>
      </c>
      <c r="BK500" s="4">
        <f t="shared" si="449"/>
        <v>40</v>
      </c>
      <c r="BL500" s="8">
        <f>VLOOKUP(CN500,'CIR Results'!$B$3:$L$42,2,FALSE)</f>
        <v>8</v>
      </c>
      <c r="BM500" s="8">
        <f>VLOOKUP(CN500,'CIR Results'!$B$3:$L$42,3,FALSE)</f>
        <v>54</v>
      </c>
      <c r="BN500" s="8">
        <f>VLOOKUP(CN500,'CIR Results'!$B$3:$L$42,4,FALSE)</f>
        <v>230</v>
      </c>
      <c r="BO500" s="8">
        <f>VLOOKUP(CN500,'CIR Results'!$B$3:$L$42,5,FALSE)</f>
        <v>62</v>
      </c>
      <c r="BP500" s="8">
        <f>VLOOKUP(CN500,'CIR Results'!$B$3:$L$42,6,FALSE)</f>
        <v>36620</v>
      </c>
      <c r="BQ500" s="8">
        <f>VLOOKUP(CN500,'CIR Results'!$B$3:$L$42,8,FALSE)</f>
        <v>8</v>
      </c>
      <c r="BR500" s="8">
        <f>VLOOKUP(CN500,'CIR Results'!$B$3:$L$42,9,FALSE)</f>
        <v>0</v>
      </c>
      <c r="BS500" s="8" t="str">
        <f>VLOOKUP(CN500,'CIR Results'!$B$3:$L$42,10,FALSE)</f>
        <v>04-04-00</v>
      </c>
      <c r="BT500" s="8">
        <f>VLOOKUP(CN500,'CIR Results'!$B$3:$L$42,11,FALSE)</f>
        <v>4</v>
      </c>
      <c r="BU500" s="136" t="str">
        <f>VLOOKUP(CN500,'CIR Team Info'!$B$5:$E$44,2,FALSE)</f>
        <v>Roboteers</v>
      </c>
      <c r="BV500" s="136" t="str">
        <f>VLOOKUP(CN500,'CIR Team Info'!$B$5:$E$44,4,FALSE)</f>
        <v>Tremont, IL</v>
      </c>
      <c r="BW500" s="136" t="str">
        <f t="shared" si="367"/>
        <v xml:space="preserve">   test data</v>
      </c>
      <c r="CM500" s="171" t="s">
        <v>283</v>
      </c>
      <c r="CN500" s="132">
        <v>2481</v>
      </c>
      <c r="CP500" s="132" t="s">
        <v>375</v>
      </c>
      <c r="CQ500" s="132" t="s">
        <v>22</v>
      </c>
      <c r="CR500" s="132" t="s">
        <v>22</v>
      </c>
      <c r="CS500" s="132" t="s">
        <v>22</v>
      </c>
      <c r="CT500" s="132">
        <v>0</v>
      </c>
      <c r="CU500" s="132">
        <v>0</v>
      </c>
      <c r="CV500" s="132">
        <v>0</v>
      </c>
      <c r="CW500" s="132">
        <v>0</v>
      </c>
      <c r="CX500" s="132" t="s">
        <v>65</v>
      </c>
      <c r="CY500" s="132" t="s">
        <v>22</v>
      </c>
      <c r="CZ500" s="132" t="s">
        <v>25</v>
      </c>
      <c r="DA500" s="132" t="s">
        <v>22</v>
      </c>
      <c r="DB500" s="132" t="s">
        <v>22</v>
      </c>
      <c r="DC500" s="132">
        <v>30</v>
      </c>
      <c r="DD500" s="172">
        <v>30</v>
      </c>
      <c r="DE500" s="172">
        <v>0</v>
      </c>
      <c r="DF500" s="132">
        <v>0</v>
      </c>
      <c r="DG500" s="132">
        <v>2</v>
      </c>
      <c r="DH500" s="132">
        <v>2</v>
      </c>
      <c r="DI500" s="132">
        <v>40</v>
      </c>
      <c r="DJ500" s="132">
        <v>5</v>
      </c>
      <c r="DK500" s="132">
        <v>0</v>
      </c>
      <c r="DL500" s="132">
        <v>1</v>
      </c>
      <c r="DM500" s="132">
        <v>0</v>
      </c>
      <c r="DN500" s="132">
        <v>3</v>
      </c>
      <c r="DO500" s="132">
        <v>0</v>
      </c>
      <c r="DP500" s="132" t="s">
        <v>22</v>
      </c>
      <c r="DQ500" s="132" t="s">
        <v>22</v>
      </c>
      <c r="DR500" s="132" t="s">
        <v>25</v>
      </c>
      <c r="DS500" s="132" t="s">
        <v>25</v>
      </c>
      <c r="DT500" s="132" t="s">
        <v>22</v>
      </c>
      <c r="DU500" s="132">
        <v>2</v>
      </c>
      <c r="DV500" s="132" t="s">
        <v>284</v>
      </c>
      <c r="DZ500" s="32"/>
    </row>
    <row r="501" spans="1:130" hidden="1" x14ac:dyDescent="0.25">
      <c r="A501" s="78">
        <f t="shared" si="412"/>
        <v>1736</v>
      </c>
      <c r="B501" s="10" t="s">
        <v>19</v>
      </c>
      <c r="D501" s="17">
        <f t="shared" si="413"/>
        <v>18.600347394540943</v>
      </c>
      <c r="E501" s="113">
        <f t="shared" ref="E501:E564" si="455">L501*AH501</f>
        <v>60</v>
      </c>
      <c r="F501" s="113">
        <f t="shared" ref="F501:F564" si="456">M501*AI501</f>
        <v>48</v>
      </c>
      <c r="G501" s="113">
        <f t="shared" ref="G501:G564" si="457">N501*AJ501</f>
        <v>18.461538461538463</v>
      </c>
      <c r="H501" s="113">
        <f t="shared" ref="H501:H564" si="458">O501*AK501</f>
        <v>51.541935483870965</v>
      </c>
      <c r="I501" s="113">
        <f t="shared" ref="I501:I564" si="459">P501*AL501</f>
        <v>6</v>
      </c>
      <c r="J501" s="113">
        <f t="shared" ref="J501:J564" si="460">Q501*AM501</f>
        <v>2</v>
      </c>
      <c r="K501" s="113">
        <f t="shared" si="450"/>
        <v>0</v>
      </c>
      <c r="L501" s="76">
        <v>8</v>
      </c>
      <c r="M501" s="76">
        <v>8</v>
      </c>
      <c r="N501" s="76">
        <v>6</v>
      </c>
      <c r="O501" s="76">
        <v>6</v>
      </c>
      <c r="P501" s="76">
        <v>6</v>
      </c>
      <c r="Q501" s="76">
        <v>2</v>
      </c>
      <c r="R501" s="76">
        <v>1</v>
      </c>
      <c r="S501" s="17">
        <f t="shared" si="420"/>
        <v>12.029602977667494</v>
      </c>
      <c r="T501" s="113">
        <f t="shared" ref="T501:T564" si="461">AH501*AA501</f>
        <v>37.5</v>
      </c>
      <c r="U501" s="113">
        <f t="shared" ref="U501:U564" si="462">AI501*AB501</f>
        <v>36</v>
      </c>
      <c r="V501" s="113">
        <f t="shared" ref="V501:V564" si="463">AJ501*AC501</f>
        <v>24.615384615384617</v>
      </c>
      <c r="W501" s="113">
        <f t="shared" ref="W501:W564" si="464">AK501*AD501</f>
        <v>17.180645161290322</v>
      </c>
      <c r="X501" s="113">
        <f t="shared" ref="X501:X564" si="465">AL501*AE501</f>
        <v>2</v>
      </c>
      <c r="Y501" s="113">
        <f t="shared" ref="Y501:Y564" si="466">AM501*AF501</f>
        <v>3</v>
      </c>
      <c r="Z501" s="113">
        <f t="shared" si="451"/>
        <v>0</v>
      </c>
      <c r="AA501" s="76">
        <v>5</v>
      </c>
      <c r="AB501" s="76">
        <v>6</v>
      </c>
      <c r="AC501" s="76">
        <v>8</v>
      </c>
      <c r="AD501" s="76">
        <v>2</v>
      </c>
      <c r="AE501" s="76">
        <v>2</v>
      </c>
      <c r="AF501" s="76">
        <v>3</v>
      </c>
      <c r="AG501" s="76">
        <v>8</v>
      </c>
      <c r="AH501" s="131">
        <f t="shared" si="427"/>
        <v>7.5</v>
      </c>
      <c r="AI501" s="131">
        <f t="shared" si="452"/>
        <v>6</v>
      </c>
      <c r="AJ501" s="131">
        <f t="shared" si="428"/>
        <v>3.0769230769230771</v>
      </c>
      <c r="AK501" s="131">
        <f t="shared" si="429"/>
        <v>8.5903225806451609</v>
      </c>
      <c r="AL501" s="131">
        <f t="shared" si="453"/>
        <v>1</v>
      </c>
      <c r="AM501" s="131">
        <f t="shared" si="454"/>
        <v>1</v>
      </c>
      <c r="AN501" s="131">
        <f t="shared" si="430"/>
        <v>0</v>
      </c>
      <c r="AO501" s="115">
        <f t="shared" si="409"/>
        <v>1</v>
      </c>
      <c r="AP501" s="115">
        <f t="shared" si="431"/>
        <v>1</v>
      </c>
      <c r="AQ501" s="115">
        <f t="shared" si="411"/>
        <v>1</v>
      </c>
      <c r="AR501" s="79">
        <f t="shared" si="432"/>
        <v>40</v>
      </c>
      <c r="AS501" s="79">
        <f t="shared" si="433"/>
        <v>20</v>
      </c>
      <c r="AT501" s="79">
        <f t="shared" si="434"/>
        <v>50</v>
      </c>
      <c r="AU501" s="79">
        <f t="shared" si="435"/>
        <v>10</v>
      </c>
      <c r="AV501" s="79">
        <f t="shared" si="436"/>
        <v>20</v>
      </c>
      <c r="AW501" s="79">
        <f t="shared" si="437"/>
        <v>0</v>
      </c>
      <c r="AX501" s="128">
        <f t="shared" si="438"/>
        <v>5</v>
      </c>
      <c r="AY501" s="128"/>
      <c r="AZ501" s="128"/>
      <c r="BA501" s="128">
        <f t="shared" si="439"/>
        <v>1</v>
      </c>
      <c r="BB501" s="128">
        <f t="shared" si="440"/>
        <v>3</v>
      </c>
      <c r="BC501" s="80">
        <f t="shared" si="441"/>
        <v>0.8</v>
      </c>
      <c r="BD501" s="80">
        <f t="shared" si="442"/>
        <v>1</v>
      </c>
      <c r="BE501" s="80">
        <f t="shared" si="443"/>
        <v>1</v>
      </c>
      <c r="BF501" s="80">
        <f t="shared" si="444"/>
        <v>1</v>
      </c>
      <c r="BG501" s="80">
        <f t="shared" si="445"/>
        <v>0.66666666666666663</v>
      </c>
      <c r="BH501" s="80">
        <f t="shared" si="446"/>
        <v>0.5</v>
      </c>
      <c r="BI501" s="4">
        <f t="shared" si="447"/>
        <v>120</v>
      </c>
      <c r="BJ501" s="4">
        <f t="shared" si="448"/>
        <v>140</v>
      </c>
      <c r="BK501" s="4">
        <f t="shared" si="449"/>
        <v>0</v>
      </c>
      <c r="BL501" s="8">
        <f>VLOOKUP(CN501,'CIR Results'!$B$3:$L$42,2,FALSE)</f>
        <v>10</v>
      </c>
      <c r="BM501" s="8">
        <f>VLOOKUP(CN501,'CIR Results'!$B$3:$L$42,3,FALSE)</f>
        <v>178</v>
      </c>
      <c r="BN501" s="8">
        <f>VLOOKUP(CN501,'CIR Results'!$B$3:$L$42,4,FALSE)</f>
        <v>80</v>
      </c>
      <c r="BO501" s="8">
        <f>VLOOKUP(CN501,'CIR Results'!$B$3:$L$42,5,FALSE)</f>
        <v>213</v>
      </c>
      <c r="BP501" s="8">
        <f>VLOOKUP(CN501,'CIR Results'!$B$3:$L$42,6,FALSE)</f>
        <v>36649</v>
      </c>
      <c r="BQ501" s="8">
        <f>VLOOKUP(CN501,'CIR Results'!$B$3:$L$42,8,FALSE)</f>
        <v>8</v>
      </c>
      <c r="BR501" s="8">
        <f>VLOOKUP(CN501,'CIR Results'!$B$3:$L$42,9,FALSE)</f>
        <v>0</v>
      </c>
      <c r="BS501" s="8" t="str">
        <f>VLOOKUP(CN501,'CIR Results'!$B$3:$L$42,10,FALSE)</f>
        <v>05-03-00</v>
      </c>
      <c r="BT501" s="8">
        <f>VLOOKUP(CN501,'CIR Results'!$B$3:$L$42,11,FALSE)</f>
        <v>8</v>
      </c>
      <c r="BU501" s="136" t="str">
        <f>VLOOKUP(CN501,'CIR Team Info'!$B$5:$E$44,2,FALSE)</f>
        <v>Robot Casserole</v>
      </c>
      <c r="BV501" s="136" t="str">
        <f>VLOOKUP(CN501,'CIR Team Info'!$B$5:$E$44,4,FALSE)</f>
        <v>Peoria, IL</v>
      </c>
      <c r="BW501" s="136" t="str">
        <f t="shared" si="367"/>
        <v xml:space="preserve">   test data</v>
      </c>
      <c r="CM501" s="171" t="s">
        <v>283</v>
      </c>
      <c r="CN501" s="132">
        <v>1736</v>
      </c>
      <c r="CP501" s="132" t="s">
        <v>375</v>
      </c>
      <c r="CQ501" s="132" t="s">
        <v>22</v>
      </c>
      <c r="CR501" s="132" t="s">
        <v>25</v>
      </c>
      <c r="CS501" s="132" t="s">
        <v>22</v>
      </c>
      <c r="CT501" s="132">
        <v>20</v>
      </c>
      <c r="CU501" s="132">
        <v>0</v>
      </c>
      <c r="CV501" s="132">
        <v>0</v>
      </c>
      <c r="CW501" s="132">
        <v>0</v>
      </c>
      <c r="CX501" s="132" t="s">
        <v>65</v>
      </c>
      <c r="CY501" s="132" t="s">
        <v>22</v>
      </c>
      <c r="CZ501" s="132" t="s">
        <v>25</v>
      </c>
      <c r="DA501" s="132" t="s">
        <v>22</v>
      </c>
      <c r="DB501" s="132" t="s">
        <v>22</v>
      </c>
      <c r="DC501" s="132">
        <v>50</v>
      </c>
      <c r="DD501" s="172">
        <v>0</v>
      </c>
      <c r="DE501" s="172">
        <v>0</v>
      </c>
      <c r="DF501" s="132">
        <v>0</v>
      </c>
      <c r="DG501" s="132">
        <v>2</v>
      </c>
      <c r="DH501" s="132">
        <v>2</v>
      </c>
      <c r="DI501" s="132">
        <v>0</v>
      </c>
      <c r="DJ501" s="132">
        <v>4</v>
      </c>
      <c r="DK501" s="132">
        <v>1</v>
      </c>
      <c r="DL501" s="132">
        <v>1</v>
      </c>
      <c r="DM501" s="132">
        <v>0</v>
      </c>
      <c r="DN501" s="132">
        <v>2</v>
      </c>
      <c r="DO501" s="132">
        <v>1</v>
      </c>
      <c r="DP501" s="132" t="s">
        <v>22</v>
      </c>
      <c r="DQ501" s="132" t="s">
        <v>22</v>
      </c>
      <c r="DR501" s="132" t="s">
        <v>22</v>
      </c>
      <c r="DS501" s="132" t="s">
        <v>22</v>
      </c>
      <c r="DT501" s="132" t="s">
        <v>25</v>
      </c>
      <c r="DU501" s="132">
        <v>3</v>
      </c>
      <c r="DV501" s="132" t="s">
        <v>284</v>
      </c>
      <c r="DZ501" s="32"/>
    </row>
    <row r="502" spans="1:130" hidden="1" x14ac:dyDescent="0.25">
      <c r="A502" s="78">
        <f t="shared" si="412"/>
        <v>1736</v>
      </c>
      <c r="B502" s="10" t="s">
        <v>19</v>
      </c>
      <c r="D502" s="17">
        <f t="shared" si="413"/>
        <v>20.089124423963135</v>
      </c>
      <c r="E502" s="113">
        <f t="shared" si="455"/>
        <v>60</v>
      </c>
      <c r="F502" s="113">
        <f t="shared" si="456"/>
        <v>64</v>
      </c>
      <c r="G502" s="113">
        <f t="shared" si="457"/>
        <v>0</v>
      </c>
      <c r="H502" s="113">
        <f t="shared" si="458"/>
        <v>65.748387096774195</v>
      </c>
      <c r="I502" s="113">
        <f t="shared" si="459"/>
        <v>6</v>
      </c>
      <c r="J502" s="113">
        <f t="shared" si="460"/>
        <v>4</v>
      </c>
      <c r="K502" s="113">
        <f t="shared" si="450"/>
        <v>1.1428571428571428</v>
      </c>
      <c r="L502" s="76">
        <v>8</v>
      </c>
      <c r="M502" s="76">
        <v>8</v>
      </c>
      <c r="N502" s="76">
        <v>6</v>
      </c>
      <c r="O502" s="76">
        <v>6</v>
      </c>
      <c r="P502" s="76">
        <v>6</v>
      </c>
      <c r="Q502" s="76">
        <v>2</v>
      </c>
      <c r="R502" s="76">
        <v>1</v>
      </c>
      <c r="S502" s="17">
        <f t="shared" si="420"/>
        <v>12.455898617511519</v>
      </c>
      <c r="T502" s="113">
        <f t="shared" si="461"/>
        <v>37.5</v>
      </c>
      <c r="U502" s="113">
        <f t="shared" si="462"/>
        <v>48</v>
      </c>
      <c r="V502" s="113">
        <f t="shared" si="463"/>
        <v>0</v>
      </c>
      <c r="W502" s="113">
        <f t="shared" si="464"/>
        <v>21.916129032258063</v>
      </c>
      <c r="X502" s="113">
        <f t="shared" si="465"/>
        <v>2</v>
      </c>
      <c r="Y502" s="113">
        <f t="shared" si="466"/>
        <v>6</v>
      </c>
      <c r="Z502" s="113">
        <f t="shared" si="451"/>
        <v>9.1428571428571423</v>
      </c>
      <c r="AA502" s="76">
        <v>5</v>
      </c>
      <c r="AB502" s="76">
        <v>6</v>
      </c>
      <c r="AC502" s="76">
        <v>8</v>
      </c>
      <c r="AD502" s="76">
        <v>2</v>
      </c>
      <c r="AE502" s="76">
        <v>2</v>
      </c>
      <c r="AF502" s="76">
        <v>3</v>
      </c>
      <c r="AG502" s="76">
        <v>8</v>
      </c>
      <c r="AH502" s="131">
        <f t="shared" si="427"/>
        <v>7.5</v>
      </c>
      <c r="AI502" s="131">
        <f t="shared" si="452"/>
        <v>8</v>
      </c>
      <c r="AJ502" s="131">
        <f t="shared" si="428"/>
        <v>0</v>
      </c>
      <c r="AK502" s="131">
        <f t="shared" si="429"/>
        <v>10.958064516129031</v>
      </c>
      <c r="AL502" s="131">
        <f t="shared" si="453"/>
        <v>1</v>
      </c>
      <c r="AM502" s="131">
        <f t="shared" si="454"/>
        <v>2</v>
      </c>
      <c r="AN502" s="131">
        <f t="shared" si="430"/>
        <v>1.1428571428571428</v>
      </c>
      <c r="AO502" s="115">
        <f t="shared" si="409"/>
        <v>1</v>
      </c>
      <c r="AP502" s="115">
        <f t="shared" si="431"/>
        <v>1</v>
      </c>
      <c r="AQ502" s="115">
        <f t="shared" si="411"/>
        <v>1</v>
      </c>
      <c r="AR502" s="79">
        <f t="shared" si="432"/>
        <v>50</v>
      </c>
      <c r="AS502" s="79">
        <f t="shared" si="433"/>
        <v>0</v>
      </c>
      <c r="AT502" s="79">
        <f t="shared" si="434"/>
        <v>60</v>
      </c>
      <c r="AU502" s="79">
        <f t="shared" si="435"/>
        <v>10</v>
      </c>
      <c r="AV502" s="79">
        <f t="shared" si="436"/>
        <v>20</v>
      </c>
      <c r="AW502" s="79">
        <f t="shared" si="437"/>
        <v>20</v>
      </c>
      <c r="AX502" s="128">
        <f t="shared" si="438"/>
        <v>5</v>
      </c>
      <c r="AY502" s="128"/>
      <c r="AZ502" s="128"/>
      <c r="BA502" s="128">
        <f t="shared" si="439"/>
        <v>1</v>
      </c>
      <c r="BB502" s="128">
        <f t="shared" si="440"/>
        <v>2</v>
      </c>
      <c r="BC502" s="80">
        <f t="shared" si="441"/>
        <v>1</v>
      </c>
      <c r="BD502" s="80">
        <f t="shared" si="442"/>
        <v>0</v>
      </c>
      <c r="BE502" s="80">
        <f t="shared" si="443"/>
        <v>1</v>
      </c>
      <c r="BF502" s="80">
        <f t="shared" si="444"/>
        <v>1</v>
      </c>
      <c r="BG502" s="80">
        <f t="shared" si="445"/>
        <v>1</v>
      </c>
      <c r="BH502" s="80">
        <f t="shared" si="446"/>
        <v>0.5</v>
      </c>
      <c r="BI502" s="4">
        <f t="shared" si="447"/>
        <v>140</v>
      </c>
      <c r="BJ502" s="4">
        <f t="shared" si="448"/>
        <v>140</v>
      </c>
      <c r="BK502" s="4">
        <f t="shared" si="449"/>
        <v>20</v>
      </c>
      <c r="BL502" s="8">
        <f>VLOOKUP(CN502,'CIR Results'!$B$3:$L$42,2,FALSE)</f>
        <v>10</v>
      </c>
      <c r="BM502" s="8">
        <f>VLOOKUP(CN502,'CIR Results'!$B$3:$L$42,3,FALSE)</f>
        <v>178</v>
      </c>
      <c r="BN502" s="8">
        <f>VLOOKUP(CN502,'CIR Results'!$B$3:$L$42,4,FALSE)</f>
        <v>80</v>
      </c>
      <c r="BO502" s="8">
        <f>VLOOKUP(CN502,'CIR Results'!$B$3:$L$42,5,FALSE)</f>
        <v>213</v>
      </c>
      <c r="BP502" s="8">
        <f>VLOOKUP(CN502,'CIR Results'!$B$3:$L$42,6,FALSE)</f>
        <v>36649</v>
      </c>
      <c r="BQ502" s="8">
        <f>VLOOKUP(CN502,'CIR Results'!$B$3:$L$42,8,FALSE)</f>
        <v>8</v>
      </c>
      <c r="BR502" s="8">
        <f>VLOOKUP(CN502,'CIR Results'!$B$3:$L$42,9,FALSE)</f>
        <v>0</v>
      </c>
      <c r="BS502" s="8" t="str">
        <f>VLOOKUP(CN502,'CIR Results'!$B$3:$L$42,10,FALSE)</f>
        <v>05-03-00</v>
      </c>
      <c r="BT502" s="8">
        <f>VLOOKUP(CN502,'CIR Results'!$B$3:$L$42,11,FALSE)</f>
        <v>8</v>
      </c>
      <c r="BU502" s="136" t="str">
        <f>VLOOKUP(CN502,'CIR Team Info'!$B$5:$E$44,2,FALSE)</f>
        <v>Robot Casserole</v>
      </c>
      <c r="BV502" s="136" t="str">
        <f>VLOOKUP(CN502,'CIR Team Info'!$B$5:$E$44,4,FALSE)</f>
        <v>Peoria, IL</v>
      </c>
      <c r="BW502" s="136" t="str">
        <f t="shared" si="367"/>
        <v xml:space="preserve">   test data</v>
      </c>
      <c r="CM502" s="171" t="s">
        <v>283</v>
      </c>
      <c r="CN502" s="132">
        <v>1736</v>
      </c>
      <c r="CP502" s="132" t="s">
        <v>375</v>
      </c>
      <c r="CQ502" s="132" t="s">
        <v>22</v>
      </c>
      <c r="CR502" s="132" t="s">
        <v>25</v>
      </c>
      <c r="CS502" s="132" t="s">
        <v>22</v>
      </c>
      <c r="CT502" s="132">
        <v>0</v>
      </c>
      <c r="CU502" s="132">
        <v>0</v>
      </c>
      <c r="CV502" s="132">
        <v>0</v>
      </c>
      <c r="CW502" s="132">
        <v>0</v>
      </c>
      <c r="CX502" s="132" t="s">
        <v>65</v>
      </c>
      <c r="CY502" s="132" t="s">
        <v>22</v>
      </c>
      <c r="CZ502" s="132" t="s">
        <v>25</v>
      </c>
      <c r="DA502" s="132" t="s">
        <v>22</v>
      </c>
      <c r="DB502" s="132" t="s">
        <v>22</v>
      </c>
      <c r="DC502" s="132">
        <v>60</v>
      </c>
      <c r="DD502" s="172">
        <v>0</v>
      </c>
      <c r="DE502" s="172">
        <v>0</v>
      </c>
      <c r="DF502" s="132">
        <v>0</v>
      </c>
      <c r="DG502" s="132">
        <v>2</v>
      </c>
      <c r="DH502" s="132">
        <v>2</v>
      </c>
      <c r="DI502" s="132">
        <v>20</v>
      </c>
      <c r="DJ502" s="132">
        <v>5</v>
      </c>
      <c r="DK502" s="132">
        <v>0</v>
      </c>
      <c r="DL502" s="132">
        <v>1</v>
      </c>
      <c r="DM502" s="132">
        <v>0</v>
      </c>
      <c r="DN502" s="132">
        <v>2</v>
      </c>
      <c r="DO502" s="132">
        <v>0</v>
      </c>
      <c r="DP502" s="132" t="s">
        <v>22</v>
      </c>
      <c r="DQ502" s="132" t="s">
        <v>22</v>
      </c>
      <c r="DR502" s="132" t="s">
        <v>22</v>
      </c>
      <c r="DS502" s="132" t="s">
        <v>22</v>
      </c>
      <c r="DT502" s="132" t="s">
        <v>25</v>
      </c>
      <c r="DU502" s="132">
        <v>3</v>
      </c>
      <c r="DV502" s="132" t="s">
        <v>284</v>
      </c>
      <c r="DZ502" s="32"/>
    </row>
    <row r="503" spans="1:130" hidden="1" x14ac:dyDescent="0.25">
      <c r="A503" s="78">
        <f t="shared" si="412"/>
        <v>1736</v>
      </c>
      <c r="B503" s="10" t="s">
        <v>19</v>
      </c>
      <c r="D503" s="17">
        <f t="shared" si="413"/>
        <v>12.413548387096773</v>
      </c>
      <c r="E503" s="113">
        <f t="shared" si="455"/>
        <v>60</v>
      </c>
      <c r="F503" s="113">
        <f t="shared" si="456"/>
        <v>32</v>
      </c>
      <c r="G503" s="113">
        <f t="shared" si="457"/>
        <v>0</v>
      </c>
      <c r="H503" s="113">
        <f t="shared" si="458"/>
        <v>24.13548387096774</v>
      </c>
      <c r="I503" s="113">
        <f t="shared" si="459"/>
        <v>6</v>
      </c>
      <c r="J503" s="113">
        <f t="shared" si="460"/>
        <v>2</v>
      </c>
      <c r="K503" s="113">
        <f t="shared" si="450"/>
        <v>0</v>
      </c>
      <c r="L503" s="76">
        <v>8</v>
      </c>
      <c r="M503" s="76">
        <v>8</v>
      </c>
      <c r="N503" s="76">
        <v>6</v>
      </c>
      <c r="O503" s="76">
        <v>6</v>
      </c>
      <c r="P503" s="76">
        <v>6</v>
      </c>
      <c r="Q503" s="76">
        <v>2</v>
      </c>
      <c r="R503" s="76">
        <v>1</v>
      </c>
      <c r="S503" s="17">
        <f t="shared" si="420"/>
        <v>7.4545161290322586</v>
      </c>
      <c r="T503" s="113">
        <f t="shared" si="461"/>
        <v>37.5</v>
      </c>
      <c r="U503" s="113">
        <f t="shared" si="462"/>
        <v>24</v>
      </c>
      <c r="V503" s="113">
        <f t="shared" si="463"/>
        <v>0</v>
      </c>
      <c r="W503" s="113">
        <f t="shared" si="464"/>
        <v>8.0451612903225804</v>
      </c>
      <c r="X503" s="113">
        <f t="shared" si="465"/>
        <v>2</v>
      </c>
      <c r="Y503" s="113">
        <f t="shared" si="466"/>
        <v>3</v>
      </c>
      <c r="Z503" s="113">
        <f t="shared" si="451"/>
        <v>0</v>
      </c>
      <c r="AA503" s="76">
        <v>5</v>
      </c>
      <c r="AB503" s="76">
        <v>6</v>
      </c>
      <c r="AC503" s="76">
        <v>8</v>
      </c>
      <c r="AD503" s="76">
        <v>2</v>
      </c>
      <c r="AE503" s="76">
        <v>2</v>
      </c>
      <c r="AF503" s="76">
        <v>3</v>
      </c>
      <c r="AG503" s="76">
        <v>8</v>
      </c>
      <c r="AH503" s="131">
        <f t="shared" si="427"/>
        <v>7.5</v>
      </c>
      <c r="AI503" s="131">
        <f t="shared" si="452"/>
        <v>4</v>
      </c>
      <c r="AJ503" s="131">
        <f t="shared" si="428"/>
        <v>0</v>
      </c>
      <c r="AK503" s="131">
        <f t="shared" si="429"/>
        <v>4.0225806451612902</v>
      </c>
      <c r="AL503" s="131">
        <f t="shared" si="453"/>
        <v>1</v>
      </c>
      <c r="AM503" s="131">
        <f t="shared" si="454"/>
        <v>1</v>
      </c>
      <c r="AN503" s="131">
        <f t="shared" si="430"/>
        <v>0</v>
      </c>
      <c r="AO503" s="115">
        <f t="shared" si="409"/>
        <v>1</v>
      </c>
      <c r="AP503" s="115">
        <f t="shared" si="431"/>
        <v>1</v>
      </c>
      <c r="AQ503" s="115">
        <f t="shared" si="411"/>
        <v>1</v>
      </c>
      <c r="AR503" s="79">
        <f t="shared" si="432"/>
        <v>10</v>
      </c>
      <c r="AS503" s="79">
        <f t="shared" si="433"/>
        <v>0</v>
      </c>
      <c r="AT503" s="79">
        <f t="shared" si="434"/>
        <v>40</v>
      </c>
      <c r="AU503" s="79">
        <f t="shared" si="435"/>
        <v>10</v>
      </c>
      <c r="AV503" s="79">
        <f t="shared" si="436"/>
        <v>10</v>
      </c>
      <c r="AW503" s="79">
        <f t="shared" si="437"/>
        <v>0</v>
      </c>
      <c r="AX503" s="128">
        <f t="shared" si="438"/>
        <v>1</v>
      </c>
      <c r="AY503" s="128"/>
      <c r="AZ503" s="128"/>
      <c r="BA503" s="128">
        <f t="shared" si="439"/>
        <v>1</v>
      </c>
      <c r="BB503" s="128">
        <f t="shared" si="440"/>
        <v>1</v>
      </c>
      <c r="BC503" s="80">
        <f t="shared" si="441"/>
        <v>1</v>
      </c>
      <c r="BD503" s="80">
        <f t="shared" si="442"/>
        <v>0</v>
      </c>
      <c r="BE503" s="80">
        <f t="shared" si="443"/>
        <v>1</v>
      </c>
      <c r="BF503" s="80">
        <f t="shared" si="444"/>
        <v>1</v>
      </c>
      <c r="BG503" s="80">
        <f t="shared" si="445"/>
        <v>1</v>
      </c>
      <c r="BH503" s="80">
        <f t="shared" si="446"/>
        <v>0.5</v>
      </c>
      <c r="BI503" s="4">
        <f t="shared" si="447"/>
        <v>70</v>
      </c>
      <c r="BJ503" s="4">
        <f t="shared" si="448"/>
        <v>70</v>
      </c>
      <c r="BK503" s="4">
        <f t="shared" si="449"/>
        <v>0</v>
      </c>
      <c r="BL503" s="8">
        <f>VLOOKUP(CN503,'CIR Results'!$B$3:$L$42,2,FALSE)</f>
        <v>10</v>
      </c>
      <c r="BM503" s="8">
        <f>VLOOKUP(CN503,'CIR Results'!$B$3:$L$42,3,FALSE)</f>
        <v>178</v>
      </c>
      <c r="BN503" s="8">
        <f>VLOOKUP(CN503,'CIR Results'!$B$3:$L$42,4,FALSE)</f>
        <v>80</v>
      </c>
      <c r="BO503" s="8">
        <f>VLOOKUP(CN503,'CIR Results'!$B$3:$L$42,5,FALSE)</f>
        <v>213</v>
      </c>
      <c r="BP503" s="8">
        <f>VLOOKUP(CN503,'CIR Results'!$B$3:$L$42,6,FALSE)</f>
        <v>36649</v>
      </c>
      <c r="BQ503" s="8">
        <f>VLOOKUP(CN503,'CIR Results'!$B$3:$L$42,8,FALSE)</f>
        <v>8</v>
      </c>
      <c r="BR503" s="8">
        <f>VLOOKUP(CN503,'CIR Results'!$B$3:$L$42,9,FALSE)</f>
        <v>0</v>
      </c>
      <c r="BS503" s="8" t="str">
        <f>VLOOKUP(CN503,'CIR Results'!$B$3:$L$42,10,FALSE)</f>
        <v>05-03-00</v>
      </c>
      <c r="BT503" s="8">
        <f>VLOOKUP(CN503,'CIR Results'!$B$3:$L$42,11,FALSE)</f>
        <v>8</v>
      </c>
      <c r="BU503" s="136" t="str">
        <f>VLOOKUP(CN503,'CIR Team Info'!$B$5:$E$44,2,FALSE)</f>
        <v>Robot Casserole</v>
      </c>
      <c r="BV503" s="136" t="str">
        <f>VLOOKUP(CN503,'CIR Team Info'!$B$5:$E$44,4,FALSE)</f>
        <v>Peoria, IL</v>
      </c>
      <c r="BW503" s="136" t="str">
        <f t="shared" si="367"/>
        <v xml:space="preserve">   test data</v>
      </c>
      <c r="CM503" s="171" t="s">
        <v>283</v>
      </c>
      <c r="CN503" s="132">
        <v>1736</v>
      </c>
      <c r="CP503" s="132" t="s">
        <v>375</v>
      </c>
      <c r="CQ503" s="132" t="s">
        <v>22</v>
      </c>
      <c r="CR503" s="132" t="s">
        <v>25</v>
      </c>
      <c r="CS503" s="132" t="s">
        <v>22</v>
      </c>
      <c r="CT503" s="132">
        <v>0</v>
      </c>
      <c r="CU503" s="132">
        <v>0</v>
      </c>
      <c r="CV503" s="132">
        <v>0</v>
      </c>
      <c r="CW503" s="132">
        <v>0</v>
      </c>
      <c r="CX503" s="132" t="s">
        <v>65</v>
      </c>
      <c r="CY503" s="132" t="s">
        <v>22</v>
      </c>
      <c r="CZ503" s="132" t="s">
        <v>25</v>
      </c>
      <c r="DA503" s="132" t="s">
        <v>22</v>
      </c>
      <c r="DB503" s="132" t="s">
        <v>22</v>
      </c>
      <c r="DC503" s="132">
        <v>40</v>
      </c>
      <c r="DD503" s="172">
        <v>0</v>
      </c>
      <c r="DE503" s="172">
        <v>0</v>
      </c>
      <c r="DF503" s="132">
        <v>0</v>
      </c>
      <c r="DG503" s="132">
        <v>2</v>
      </c>
      <c r="DH503" s="132">
        <v>2</v>
      </c>
      <c r="DI503" s="132">
        <v>0</v>
      </c>
      <c r="DJ503" s="132">
        <v>1</v>
      </c>
      <c r="DK503" s="132">
        <v>0</v>
      </c>
      <c r="DL503" s="132">
        <v>1</v>
      </c>
      <c r="DM503" s="132">
        <v>0</v>
      </c>
      <c r="DN503" s="132">
        <v>1</v>
      </c>
      <c r="DO503" s="132">
        <v>0</v>
      </c>
      <c r="DP503" s="132" t="s">
        <v>22</v>
      </c>
      <c r="DQ503" s="132" t="s">
        <v>22</v>
      </c>
      <c r="DR503" s="132" t="s">
        <v>22</v>
      </c>
      <c r="DS503" s="132" t="s">
        <v>22</v>
      </c>
      <c r="DT503" s="132" t="s">
        <v>25</v>
      </c>
      <c r="DU503" s="132">
        <v>3</v>
      </c>
      <c r="DV503" s="132" t="s">
        <v>284</v>
      </c>
      <c r="DZ503" s="32"/>
    </row>
    <row r="504" spans="1:130" hidden="1" x14ac:dyDescent="0.25">
      <c r="A504" s="78">
        <f t="shared" si="412"/>
        <v>1986</v>
      </c>
      <c r="B504" s="10" t="s">
        <v>19</v>
      </c>
      <c r="D504" s="17">
        <f t="shared" si="413"/>
        <v>17.077915632754344</v>
      </c>
      <c r="E504" s="113">
        <f t="shared" si="455"/>
        <v>40</v>
      </c>
      <c r="F504" s="113">
        <f t="shared" si="456"/>
        <v>56</v>
      </c>
      <c r="G504" s="113">
        <f t="shared" si="457"/>
        <v>9.2307692307692317</v>
      </c>
      <c r="H504" s="113">
        <f t="shared" si="458"/>
        <v>43.548387096774192</v>
      </c>
      <c r="I504" s="113">
        <f t="shared" si="459"/>
        <v>18</v>
      </c>
      <c r="J504" s="113">
        <f t="shared" si="460"/>
        <v>-6</v>
      </c>
      <c r="K504" s="113">
        <f t="shared" si="450"/>
        <v>10</v>
      </c>
      <c r="L504" s="76">
        <v>8</v>
      </c>
      <c r="M504" s="76">
        <v>8</v>
      </c>
      <c r="N504" s="76">
        <v>6</v>
      </c>
      <c r="O504" s="76">
        <v>6</v>
      </c>
      <c r="P504" s="76">
        <v>6</v>
      </c>
      <c r="Q504" s="76">
        <v>2</v>
      </c>
      <c r="R504" s="76">
        <v>1</v>
      </c>
      <c r="S504" s="17">
        <f t="shared" si="420"/>
        <v>17.082382133995036</v>
      </c>
      <c r="T504" s="113">
        <f t="shared" si="461"/>
        <v>25</v>
      </c>
      <c r="U504" s="113">
        <f t="shared" si="462"/>
        <v>42</v>
      </c>
      <c r="V504" s="113">
        <f t="shared" si="463"/>
        <v>12.307692307692308</v>
      </c>
      <c r="W504" s="113">
        <f t="shared" si="464"/>
        <v>14.516129032258064</v>
      </c>
      <c r="X504" s="113">
        <f t="shared" si="465"/>
        <v>6</v>
      </c>
      <c r="Y504" s="113">
        <f t="shared" si="466"/>
        <v>-9</v>
      </c>
      <c r="Z504" s="113">
        <f t="shared" si="451"/>
        <v>80</v>
      </c>
      <c r="AA504" s="76">
        <v>5</v>
      </c>
      <c r="AB504" s="76">
        <v>6</v>
      </c>
      <c r="AC504" s="76">
        <v>8</v>
      </c>
      <c r="AD504" s="76">
        <v>2</v>
      </c>
      <c r="AE504" s="76">
        <v>2</v>
      </c>
      <c r="AF504" s="76">
        <v>3</v>
      </c>
      <c r="AG504" s="76">
        <v>8</v>
      </c>
      <c r="AH504" s="131">
        <f t="shared" si="427"/>
        <v>5</v>
      </c>
      <c r="AI504" s="131">
        <f t="shared" si="452"/>
        <v>7</v>
      </c>
      <c r="AJ504" s="131">
        <f t="shared" si="428"/>
        <v>1.5384615384615385</v>
      </c>
      <c r="AK504" s="131">
        <f t="shared" si="429"/>
        <v>7.258064516129032</v>
      </c>
      <c r="AL504" s="131">
        <f t="shared" si="453"/>
        <v>3</v>
      </c>
      <c r="AM504" s="131">
        <f t="shared" si="454"/>
        <v>-3</v>
      </c>
      <c r="AN504" s="131">
        <f t="shared" si="430"/>
        <v>10</v>
      </c>
      <c r="AO504" s="115">
        <f t="shared" si="409"/>
        <v>1</v>
      </c>
      <c r="AP504" s="115">
        <f t="shared" si="431"/>
        <v>0</v>
      </c>
      <c r="AQ504" s="115">
        <f t="shared" si="411"/>
        <v>0</v>
      </c>
      <c r="AR504" s="79">
        <f t="shared" si="432"/>
        <v>50</v>
      </c>
      <c r="AS504" s="79">
        <f t="shared" si="433"/>
        <v>10</v>
      </c>
      <c r="AT504" s="79">
        <f t="shared" si="434"/>
        <v>10</v>
      </c>
      <c r="AU504" s="79">
        <f t="shared" si="435"/>
        <v>30</v>
      </c>
      <c r="AV504" s="79">
        <f t="shared" si="436"/>
        <v>0</v>
      </c>
      <c r="AW504" s="79">
        <f t="shared" si="437"/>
        <v>175</v>
      </c>
      <c r="AX504" s="128">
        <f t="shared" si="438"/>
        <v>6</v>
      </c>
      <c r="AY504" s="128"/>
      <c r="AZ504" s="128"/>
      <c r="BA504" s="128">
        <f t="shared" si="439"/>
        <v>3</v>
      </c>
      <c r="BB504" s="128">
        <f t="shared" si="440"/>
        <v>3</v>
      </c>
      <c r="BC504" s="80">
        <f t="shared" si="441"/>
        <v>0.83333333333333337</v>
      </c>
      <c r="BD504" s="80">
        <f t="shared" si="442"/>
        <v>1</v>
      </c>
      <c r="BE504" s="80">
        <f t="shared" si="443"/>
        <v>0.5</v>
      </c>
      <c r="BF504" s="80">
        <f t="shared" si="444"/>
        <v>1</v>
      </c>
      <c r="BG504" s="80">
        <f t="shared" si="445"/>
        <v>0</v>
      </c>
      <c r="BH504" s="80">
        <f t="shared" si="446"/>
        <v>1</v>
      </c>
      <c r="BI504" s="4">
        <f t="shared" si="447"/>
        <v>90</v>
      </c>
      <c r="BJ504" s="4">
        <f t="shared" si="448"/>
        <v>100</v>
      </c>
      <c r="BK504" s="4">
        <f t="shared" si="449"/>
        <v>175</v>
      </c>
      <c r="BL504" s="8">
        <f>VLOOKUP(CN504,'CIR Results'!$B$3:$L$42,2,FALSE)</f>
        <v>9</v>
      </c>
      <c r="BM504" s="8">
        <f>VLOOKUP(CN504,'CIR Results'!$B$3:$L$42,3,FALSE)</f>
        <v>78</v>
      </c>
      <c r="BN504" s="8">
        <f>VLOOKUP(CN504,'CIR Results'!$B$3:$L$42,4,FALSE)</f>
        <v>50</v>
      </c>
      <c r="BO504" s="8">
        <f>VLOOKUP(CN504,'CIR Results'!$B$3:$L$42,5,FALSE)</f>
        <v>194</v>
      </c>
      <c r="BP504" s="8">
        <f>VLOOKUP(CN504,'CIR Results'!$B$3:$L$42,6,FALSE)</f>
        <v>36984</v>
      </c>
      <c r="BQ504" s="8">
        <f>VLOOKUP(CN504,'CIR Results'!$B$3:$L$42,8,FALSE)</f>
        <v>8</v>
      </c>
      <c r="BR504" s="8">
        <f>VLOOKUP(CN504,'CIR Results'!$B$3:$L$42,9,FALSE)</f>
        <v>0</v>
      </c>
      <c r="BS504" s="8" t="str">
        <f>VLOOKUP(CN504,'CIR Results'!$B$3:$L$42,10,FALSE)</f>
        <v>04-03-01</v>
      </c>
      <c r="BT504" s="8">
        <f>VLOOKUP(CN504,'CIR Results'!$B$3:$L$42,11,FALSE)</f>
        <v>16</v>
      </c>
      <c r="BU504" s="136" t="str">
        <f>VLOOKUP(CN504,'CIR Team Info'!$B$5:$E$44,2,FALSE)</f>
        <v>Team Titanium</v>
      </c>
      <c r="BV504" s="136" t="str">
        <f>VLOOKUP(CN504,'CIR Team Info'!$B$5:$E$44,4,FALSE)</f>
        <v>Lee's Summit, MO</v>
      </c>
      <c r="BW504" s="136" t="str">
        <f t="shared" si="367"/>
        <v xml:space="preserve">   test data</v>
      </c>
      <c r="CM504" s="171" t="s">
        <v>283</v>
      </c>
      <c r="CN504" s="132">
        <v>1986</v>
      </c>
      <c r="CP504" s="132" t="s">
        <v>375</v>
      </c>
      <c r="CQ504" s="132" t="s">
        <v>22</v>
      </c>
      <c r="CR504" s="132" t="s">
        <v>22</v>
      </c>
      <c r="CS504" s="132" t="s">
        <v>22</v>
      </c>
      <c r="CT504" s="132">
        <v>10</v>
      </c>
      <c r="CU504" s="132">
        <v>0</v>
      </c>
      <c r="CV504" s="132">
        <v>0</v>
      </c>
      <c r="CW504" s="132">
        <v>0</v>
      </c>
      <c r="CX504" s="132" t="s">
        <v>65</v>
      </c>
      <c r="CY504" s="132" t="s">
        <v>22</v>
      </c>
      <c r="CZ504" s="132" t="s">
        <v>25</v>
      </c>
      <c r="DA504" s="132" t="s">
        <v>22</v>
      </c>
      <c r="DB504" s="132" t="s">
        <v>22</v>
      </c>
      <c r="DC504" s="132">
        <v>10</v>
      </c>
      <c r="DD504" s="172">
        <v>10</v>
      </c>
      <c r="DE504" s="172">
        <v>0</v>
      </c>
      <c r="DF504" s="132">
        <v>0</v>
      </c>
      <c r="DG504" s="132">
        <v>2</v>
      </c>
      <c r="DH504" s="132">
        <v>3</v>
      </c>
      <c r="DI504" s="132">
        <v>140</v>
      </c>
      <c r="DJ504" s="132">
        <v>5</v>
      </c>
      <c r="DK504" s="132">
        <v>1</v>
      </c>
      <c r="DL504" s="132">
        <v>3</v>
      </c>
      <c r="DM504" s="132">
        <v>0</v>
      </c>
      <c r="DN504" s="132">
        <v>0</v>
      </c>
      <c r="DO504" s="132">
        <v>3</v>
      </c>
      <c r="DP504" s="132" t="s">
        <v>22</v>
      </c>
      <c r="DQ504" s="132" t="s">
        <v>25</v>
      </c>
      <c r="DR504" s="132" t="s">
        <v>25</v>
      </c>
      <c r="DS504" s="132" t="s">
        <v>22</v>
      </c>
      <c r="DT504" s="132" t="s">
        <v>25</v>
      </c>
      <c r="DU504" s="132">
        <v>2</v>
      </c>
      <c r="DV504" s="132" t="s">
        <v>284</v>
      </c>
      <c r="DZ504" s="32"/>
    </row>
    <row r="505" spans="1:130" hidden="1" x14ac:dyDescent="0.25">
      <c r="A505" s="78">
        <f t="shared" si="412"/>
        <v>2704</v>
      </c>
      <c r="B505" s="10" t="s">
        <v>19</v>
      </c>
      <c r="D505" s="17">
        <f t="shared" si="413"/>
        <v>20.770223325062034</v>
      </c>
      <c r="E505" s="113">
        <f t="shared" si="455"/>
        <v>40</v>
      </c>
      <c r="F505" s="113">
        <f t="shared" si="456"/>
        <v>56</v>
      </c>
      <c r="G505" s="113">
        <f t="shared" si="457"/>
        <v>46.153846153846153</v>
      </c>
      <c r="H505" s="113">
        <f t="shared" si="458"/>
        <v>43.548387096774192</v>
      </c>
      <c r="I505" s="113">
        <f t="shared" si="459"/>
        <v>18</v>
      </c>
      <c r="J505" s="113">
        <f t="shared" si="460"/>
        <v>-6</v>
      </c>
      <c r="K505" s="113">
        <f t="shared" si="450"/>
        <v>10</v>
      </c>
      <c r="L505" s="76">
        <v>8</v>
      </c>
      <c r="M505" s="76">
        <v>8</v>
      </c>
      <c r="N505" s="76">
        <v>6</v>
      </c>
      <c r="O505" s="76">
        <v>6</v>
      </c>
      <c r="P505" s="76">
        <v>6</v>
      </c>
      <c r="Q505" s="76">
        <v>2</v>
      </c>
      <c r="R505" s="76">
        <v>1</v>
      </c>
      <c r="S505" s="17">
        <f t="shared" si="420"/>
        <v>22.00545905707196</v>
      </c>
      <c r="T505" s="113">
        <f t="shared" si="461"/>
        <v>25</v>
      </c>
      <c r="U505" s="113">
        <f t="shared" si="462"/>
        <v>42</v>
      </c>
      <c r="V505" s="113">
        <f t="shared" si="463"/>
        <v>61.53846153846154</v>
      </c>
      <c r="W505" s="113">
        <f t="shared" si="464"/>
        <v>14.516129032258064</v>
      </c>
      <c r="X505" s="113">
        <f t="shared" si="465"/>
        <v>6</v>
      </c>
      <c r="Y505" s="113">
        <f t="shared" si="466"/>
        <v>-9</v>
      </c>
      <c r="Z505" s="113">
        <f t="shared" si="451"/>
        <v>80</v>
      </c>
      <c r="AA505" s="76">
        <v>5</v>
      </c>
      <c r="AB505" s="76">
        <v>6</v>
      </c>
      <c r="AC505" s="76">
        <v>8</v>
      </c>
      <c r="AD505" s="76">
        <v>2</v>
      </c>
      <c r="AE505" s="76">
        <v>2</v>
      </c>
      <c r="AF505" s="76">
        <v>3</v>
      </c>
      <c r="AG505" s="76">
        <v>8</v>
      </c>
      <c r="AH505" s="131">
        <f t="shared" si="427"/>
        <v>5</v>
      </c>
      <c r="AI505" s="131">
        <f t="shared" si="452"/>
        <v>7</v>
      </c>
      <c r="AJ505" s="131">
        <f t="shared" si="428"/>
        <v>7.6923076923076925</v>
      </c>
      <c r="AK505" s="131">
        <f t="shared" si="429"/>
        <v>7.258064516129032</v>
      </c>
      <c r="AL505" s="131">
        <f t="shared" si="453"/>
        <v>3</v>
      </c>
      <c r="AM505" s="131">
        <f t="shared" si="454"/>
        <v>-3</v>
      </c>
      <c r="AN505" s="131">
        <f t="shared" si="430"/>
        <v>10</v>
      </c>
      <c r="AO505" s="115">
        <f t="shared" si="409"/>
        <v>1</v>
      </c>
      <c r="AP505" s="115">
        <f t="shared" si="431"/>
        <v>0</v>
      </c>
      <c r="AQ505" s="115">
        <f t="shared" si="411"/>
        <v>0</v>
      </c>
      <c r="AR505" s="79">
        <f t="shared" si="432"/>
        <v>50</v>
      </c>
      <c r="AS505" s="79">
        <f t="shared" si="433"/>
        <v>50</v>
      </c>
      <c r="AT505" s="79">
        <f t="shared" si="434"/>
        <v>10</v>
      </c>
      <c r="AU505" s="79">
        <f t="shared" si="435"/>
        <v>30</v>
      </c>
      <c r="AV505" s="79">
        <f t="shared" si="436"/>
        <v>0</v>
      </c>
      <c r="AW505" s="79">
        <f t="shared" si="437"/>
        <v>175</v>
      </c>
      <c r="AX505" s="128">
        <f t="shared" si="438"/>
        <v>6</v>
      </c>
      <c r="AY505" s="128"/>
      <c r="AZ505" s="128"/>
      <c r="BA505" s="128">
        <f t="shared" si="439"/>
        <v>3</v>
      </c>
      <c r="BB505" s="128">
        <f t="shared" si="440"/>
        <v>3</v>
      </c>
      <c r="BC505" s="80">
        <f t="shared" si="441"/>
        <v>0.83333333333333337</v>
      </c>
      <c r="BD505" s="80">
        <f t="shared" si="442"/>
        <v>1</v>
      </c>
      <c r="BE505" s="80">
        <f t="shared" si="443"/>
        <v>0.5</v>
      </c>
      <c r="BF505" s="80">
        <f t="shared" si="444"/>
        <v>1</v>
      </c>
      <c r="BG505" s="80">
        <f t="shared" si="445"/>
        <v>0</v>
      </c>
      <c r="BH505" s="80">
        <f t="shared" si="446"/>
        <v>1</v>
      </c>
      <c r="BI505" s="4">
        <f t="shared" si="447"/>
        <v>90</v>
      </c>
      <c r="BJ505" s="4">
        <f t="shared" si="448"/>
        <v>140</v>
      </c>
      <c r="BK505" s="4">
        <f t="shared" si="449"/>
        <v>175</v>
      </c>
      <c r="BL505" s="8">
        <f>VLOOKUP(CN505,'CIR Results'!$B$3:$L$42,2,FALSE)</f>
        <v>7</v>
      </c>
      <c r="BM505" s="8">
        <f>VLOOKUP(CN505,'CIR Results'!$B$3:$L$42,3,FALSE)</f>
        <v>128</v>
      </c>
      <c r="BN505" s="8">
        <f>VLOOKUP(CN505,'CIR Results'!$B$3:$L$42,4,FALSE)</f>
        <v>40</v>
      </c>
      <c r="BO505" s="8">
        <f>VLOOKUP(CN505,'CIR Results'!$B$3:$L$42,5,FALSE)</f>
        <v>148</v>
      </c>
      <c r="BP505" s="8">
        <f>VLOOKUP(CN505,'CIR Results'!$B$3:$L$42,6,FALSE)</f>
        <v>36954</v>
      </c>
      <c r="BQ505" s="8">
        <f>VLOOKUP(CN505,'CIR Results'!$B$3:$L$42,8,FALSE)</f>
        <v>8</v>
      </c>
      <c r="BR505" s="8">
        <f>VLOOKUP(CN505,'CIR Results'!$B$3:$L$42,9,FALSE)</f>
        <v>0</v>
      </c>
      <c r="BS505" s="8" t="str">
        <f>VLOOKUP(CN505,'CIR Results'!$B$3:$L$42,10,FALSE)</f>
        <v>03-04-01</v>
      </c>
      <c r="BT505" s="8">
        <f>VLOOKUP(CN505,'CIR Results'!$B$3:$L$42,11,FALSE)</f>
        <v>5</v>
      </c>
      <c r="BU505" s="136" t="str">
        <f>VLOOKUP(CN505,'CIR Team Info'!$B$5:$E$44,2,FALSE)</f>
        <v>Order 2 Chaos</v>
      </c>
      <c r="BV505" s="136" t="str">
        <f>VLOOKUP(CN505,'CIR Team Info'!$B$5:$E$44,4,FALSE)</f>
        <v>Batavia, IL</v>
      </c>
      <c r="BW505" s="136" t="str">
        <f t="shared" si="367"/>
        <v xml:space="preserve">   test data</v>
      </c>
      <c r="CM505" s="171" t="s">
        <v>283</v>
      </c>
      <c r="CN505" s="132">
        <v>2704</v>
      </c>
      <c r="CP505" s="132" t="s">
        <v>375</v>
      </c>
      <c r="CQ505" s="132" t="s">
        <v>22</v>
      </c>
      <c r="CR505" s="132" t="s">
        <v>22</v>
      </c>
      <c r="CS505" s="132" t="s">
        <v>22</v>
      </c>
      <c r="CT505" s="132">
        <v>50</v>
      </c>
      <c r="CU505" s="132">
        <v>0</v>
      </c>
      <c r="CV505" s="132">
        <v>0</v>
      </c>
      <c r="CW505" s="132">
        <v>0</v>
      </c>
      <c r="CX505" s="132" t="s">
        <v>65</v>
      </c>
      <c r="CY505" s="132" t="s">
        <v>22</v>
      </c>
      <c r="CZ505" s="132" t="s">
        <v>25</v>
      </c>
      <c r="DA505" s="132" t="s">
        <v>22</v>
      </c>
      <c r="DB505" s="132" t="s">
        <v>22</v>
      </c>
      <c r="DC505" s="132">
        <v>10</v>
      </c>
      <c r="DD505" s="172">
        <v>10</v>
      </c>
      <c r="DE505" s="172">
        <v>0</v>
      </c>
      <c r="DF505" s="132">
        <v>0</v>
      </c>
      <c r="DG505" s="132">
        <v>2</v>
      </c>
      <c r="DH505" s="132">
        <v>3</v>
      </c>
      <c r="DI505" s="132">
        <v>140</v>
      </c>
      <c r="DJ505" s="132">
        <v>5</v>
      </c>
      <c r="DK505" s="132">
        <v>1</v>
      </c>
      <c r="DL505" s="132">
        <v>3</v>
      </c>
      <c r="DM505" s="132">
        <v>0</v>
      </c>
      <c r="DN505" s="132">
        <v>0</v>
      </c>
      <c r="DO505" s="132">
        <v>3</v>
      </c>
      <c r="DP505" s="132" t="s">
        <v>22</v>
      </c>
      <c r="DQ505" s="132" t="s">
        <v>25</v>
      </c>
      <c r="DR505" s="132" t="s">
        <v>25</v>
      </c>
      <c r="DS505" s="132" t="s">
        <v>22</v>
      </c>
      <c r="DT505" s="132" t="s">
        <v>25</v>
      </c>
      <c r="DU505" s="132">
        <v>2</v>
      </c>
      <c r="DV505" s="132" t="s">
        <v>284</v>
      </c>
      <c r="DZ505" s="32"/>
    </row>
    <row r="506" spans="1:130" hidden="1" x14ac:dyDescent="0.25">
      <c r="A506" s="78">
        <f t="shared" si="412"/>
        <v>3284</v>
      </c>
      <c r="B506" s="10" t="s">
        <v>19</v>
      </c>
      <c r="D506" s="17">
        <f t="shared" si="413"/>
        <v>18.462531017369727</v>
      </c>
      <c r="E506" s="113">
        <f t="shared" si="455"/>
        <v>40</v>
      </c>
      <c r="F506" s="113">
        <f t="shared" si="456"/>
        <v>56</v>
      </c>
      <c r="G506" s="113">
        <f t="shared" si="457"/>
        <v>23.076923076923077</v>
      </c>
      <c r="H506" s="113">
        <f t="shared" si="458"/>
        <v>43.548387096774192</v>
      </c>
      <c r="I506" s="113">
        <f t="shared" si="459"/>
        <v>18</v>
      </c>
      <c r="J506" s="113">
        <f t="shared" si="460"/>
        <v>-6</v>
      </c>
      <c r="K506" s="113">
        <f t="shared" si="450"/>
        <v>10</v>
      </c>
      <c r="L506" s="76">
        <v>8</v>
      </c>
      <c r="M506" s="76">
        <v>8</v>
      </c>
      <c r="N506" s="76">
        <v>6</v>
      </c>
      <c r="O506" s="76">
        <v>6</v>
      </c>
      <c r="P506" s="76">
        <v>6</v>
      </c>
      <c r="Q506" s="76">
        <v>2</v>
      </c>
      <c r="R506" s="76">
        <v>1</v>
      </c>
      <c r="S506" s="17">
        <f t="shared" si="420"/>
        <v>18.928535980148883</v>
      </c>
      <c r="T506" s="113">
        <f t="shared" si="461"/>
        <v>25</v>
      </c>
      <c r="U506" s="113">
        <f t="shared" si="462"/>
        <v>42</v>
      </c>
      <c r="V506" s="113">
        <f t="shared" si="463"/>
        <v>30.76923076923077</v>
      </c>
      <c r="W506" s="113">
        <f t="shared" si="464"/>
        <v>14.516129032258064</v>
      </c>
      <c r="X506" s="113">
        <f t="shared" si="465"/>
        <v>6</v>
      </c>
      <c r="Y506" s="113">
        <f t="shared" si="466"/>
        <v>-9</v>
      </c>
      <c r="Z506" s="113">
        <f t="shared" si="451"/>
        <v>80</v>
      </c>
      <c r="AA506" s="76">
        <v>5</v>
      </c>
      <c r="AB506" s="76">
        <v>6</v>
      </c>
      <c r="AC506" s="76">
        <v>8</v>
      </c>
      <c r="AD506" s="76">
        <v>2</v>
      </c>
      <c r="AE506" s="76">
        <v>2</v>
      </c>
      <c r="AF506" s="76">
        <v>3</v>
      </c>
      <c r="AG506" s="76">
        <v>8</v>
      </c>
      <c r="AH506" s="131">
        <f t="shared" si="427"/>
        <v>5</v>
      </c>
      <c r="AI506" s="131">
        <f t="shared" si="452"/>
        <v>7</v>
      </c>
      <c r="AJ506" s="131">
        <f t="shared" si="428"/>
        <v>3.8461538461538463</v>
      </c>
      <c r="AK506" s="131">
        <f t="shared" si="429"/>
        <v>7.258064516129032</v>
      </c>
      <c r="AL506" s="131">
        <f t="shared" si="453"/>
        <v>3</v>
      </c>
      <c r="AM506" s="131">
        <f t="shared" si="454"/>
        <v>-3</v>
      </c>
      <c r="AN506" s="131">
        <f t="shared" si="430"/>
        <v>10</v>
      </c>
      <c r="AO506" s="115">
        <f t="shared" si="409"/>
        <v>1</v>
      </c>
      <c r="AP506" s="115">
        <f t="shared" si="431"/>
        <v>0</v>
      </c>
      <c r="AQ506" s="115">
        <f t="shared" si="411"/>
        <v>0</v>
      </c>
      <c r="AR506" s="79">
        <f t="shared" si="432"/>
        <v>50</v>
      </c>
      <c r="AS506" s="79">
        <f t="shared" si="433"/>
        <v>25</v>
      </c>
      <c r="AT506" s="79">
        <f t="shared" si="434"/>
        <v>10</v>
      </c>
      <c r="AU506" s="79">
        <f t="shared" si="435"/>
        <v>30</v>
      </c>
      <c r="AV506" s="79">
        <f t="shared" si="436"/>
        <v>0</v>
      </c>
      <c r="AW506" s="79">
        <f t="shared" si="437"/>
        <v>175</v>
      </c>
      <c r="AX506" s="128">
        <f t="shared" si="438"/>
        <v>6</v>
      </c>
      <c r="AY506" s="128"/>
      <c r="AZ506" s="128"/>
      <c r="BA506" s="128">
        <f t="shared" si="439"/>
        <v>3</v>
      </c>
      <c r="BB506" s="128">
        <f t="shared" si="440"/>
        <v>3</v>
      </c>
      <c r="BC506" s="80">
        <f t="shared" si="441"/>
        <v>0.83333333333333337</v>
      </c>
      <c r="BD506" s="80">
        <f t="shared" si="442"/>
        <v>1</v>
      </c>
      <c r="BE506" s="80">
        <f t="shared" si="443"/>
        <v>0.5</v>
      </c>
      <c r="BF506" s="80">
        <f t="shared" si="444"/>
        <v>1</v>
      </c>
      <c r="BG506" s="80">
        <f t="shared" si="445"/>
        <v>0</v>
      </c>
      <c r="BH506" s="80">
        <f t="shared" si="446"/>
        <v>1</v>
      </c>
      <c r="BI506" s="4">
        <f t="shared" si="447"/>
        <v>90</v>
      </c>
      <c r="BJ506" s="4">
        <f t="shared" si="448"/>
        <v>115</v>
      </c>
      <c r="BK506" s="4">
        <f t="shared" si="449"/>
        <v>175</v>
      </c>
      <c r="BL506" s="8">
        <f>VLOOKUP(CN506,'CIR Results'!$B$3:$L$42,2,FALSE)</f>
        <v>6</v>
      </c>
      <c r="BM506" s="8">
        <f>VLOOKUP(CN506,'CIR Results'!$B$3:$L$42,3,FALSE)</f>
        <v>106</v>
      </c>
      <c r="BN506" s="8">
        <f>VLOOKUP(CN506,'CIR Results'!$B$3:$L$42,4,FALSE)</f>
        <v>60</v>
      </c>
      <c r="BO506" s="8">
        <f>VLOOKUP(CN506,'CIR Results'!$B$3:$L$42,5,FALSE)</f>
        <v>139</v>
      </c>
      <c r="BP506" s="8">
        <f>VLOOKUP(CN506,'CIR Results'!$B$3:$L$42,6,FALSE)</f>
        <v>36591</v>
      </c>
      <c r="BQ506" s="8">
        <f>VLOOKUP(CN506,'CIR Results'!$B$3:$L$42,8,FALSE)</f>
        <v>9</v>
      </c>
      <c r="BR506" s="8">
        <f>VLOOKUP(CN506,'CIR Results'!$B$3:$L$42,9,FALSE)</f>
        <v>0</v>
      </c>
      <c r="BS506" s="8" t="str">
        <f>VLOOKUP(CN506,'CIR Results'!$B$3:$L$42,10,FALSE)</f>
        <v>03-06-00</v>
      </c>
      <c r="BT506" s="8">
        <f>VLOOKUP(CN506,'CIR Results'!$B$3:$L$42,11,FALSE)</f>
        <v>37</v>
      </c>
      <c r="BU506" s="136" t="str">
        <f>VLOOKUP(CN506,'CIR Team Info'!$B$5:$E$44,2,FALSE)</f>
        <v>Laser Team</v>
      </c>
      <c r="BV506" s="136" t="str">
        <f>VLOOKUP(CN506,'CIR Team Info'!$B$5:$E$44,4,FALSE)</f>
        <v>Camdenton, MO</v>
      </c>
      <c r="BW506" s="136" t="str">
        <f t="shared" si="367"/>
        <v xml:space="preserve">   Fantastic Team</v>
      </c>
      <c r="CM506" s="171" t="s">
        <v>283</v>
      </c>
      <c r="CN506" s="132">
        <v>3284</v>
      </c>
      <c r="CP506" s="132" t="s">
        <v>375</v>
      </c>
      <c r="CQ506" s="132" t="s">
        <v>22</v>
      </c>
      <c r="CR506" s="132" t="s">
        <v>22</v>
      </c>
      <c r="CS506" s="132" t="s">
        <v>22</v>
      </c>
      <c r="CT506" s="132">
        <v>25</v>
      </c>
      <c r="CU506" s="132">
        <v>0</v>
      </c>
      <c r="CV506" s="132">
        <v>0</v>
      </c>
      <c r="CW506" s="132">
        <v>0</v>
      </c>
      <c r="CX506" s="132" t="s">
        <v>65</v>
      </c>
      <c r="CY506" s="132" t="s">
        <v>22</v>
      </c>
      <c r="CZ506" s="132" t="s">
        <v>25</v>
      </c>
      <c r="DA506" s="132" t="s">
        <v>22</v>
      </c>
      <c r="DB506" s="132" t="s">
        <v>22</v>
      </c>
      <c r="DC506" s="132">
        <v>10</v>
      </c>
      <c r="DD506" s="172">
        <v>10</v>
      </c>
      <c r="DE506" s="172">
        <v>0</v>
      </c>
      <c r="DF506" s="132">
        <v>0</v>
      </c>
      <c r="DG506" s="132">
        <v>2</v>
      </c>
      <c r="DH506" s="132">
        <v>3</v>
      </c>
      <c r="DI506" s="132">
        <v>140</v>
      </c>
      <c r="DJ506" s="132">
        <v>5</v>
      </c>
      <c r="DK506" s="132">
        <v>1</v>
      </c>
      <c r="DL506" s="132">
        <v>3</v>
      </c>
      <c r="DM506" s="132">
        <v>0</v>
      </c>
      <c r="DN506" s="132">
        <v>0</v>
      </c>
      <c r="DO506" s="132">
        <v>3</v>
      </c>
      <c r="DP506" s="132" t="s">
        <v>22</v>
      </c>
      <c r="DQ506" s="132" t="s">
        <v>25</v>
      </c>
      <c r="DR506" s="132" t="s">
        <v>25</v>
      </c>
      <c r="DS506" s="132" t="s">
        <v>22</v>
      </c>
      <c r="DT506" s="132" t="s">
        <v>25</v>
      </c>
      <c r="DU506" s="132">
        <v>2</v>
      </c>
      <c r="DV506" s="132" t="s">
        <v>379</v>
      </c>
      <c r="DZ506" s="32"/>
    </row>
    <row r="507" spans="1:130" hidden="1" x14ac:dyDescent="0.25">
      <c r="A507" s="78">
        <f t="shared" si="412"/>
        <v>525</v>
      </c>
      <c r="B507" s="10" t="s">
        <v>19</v>
      </c>
      <c r="D507" s="17">
        <f t="shared" si="413"/>
        <v>17.077915632754344</v>
      </c>
      <c r="E507" s="113">
        <f t="shared" si="455"/>
        <v>40</v>
      </c>
      <c r="F507" s="113">
        <f t="shared" si="456"/>
        <v>56</v>
      </c>
      <c r="G507" s="113">
        <f t="shared" si="457"/>
        <v>9.2307692307692317</v>
      </c>
      <c r="H507" s="113">
        <f t="shared" si="458"/>
        <v>43.548387096774192</v>
      </c>
      <c r="I507" s="113">
        <f t="shared" si="459"/>
        <v>18</v>
      </c>
      <c r="J507" s="113">
        <f t="shared" si="460"/>
        <v>-6</v>
      </c>
      <c r="K507" s="113">
        <f t="shared" si="450"/>
        <v>10</v>
      </c>
      <c r="L507" s="76">
        <v>8</v>
      </c>
      <c r="M507" s="76">
        <v>8</v>
      </c>
      <c r="N507" s="76">
        <v>6</v>
      </c>
      <c r="O507" s="76">
        <v>6</v>
      </c>
      <c r="P507" s="76">
        <v>6</v>
      </c>
      <c r="Q507" s="76">
        <v>2</v>
      </c>
      <c r="R507" s="76">
        <v>1</v>
      </c>
      <c r="S507" s="17">
        <f t="shared" si="420"/>
        <v>17.082382133995036</v>
      </c>
      <c r="T507" s="113">
        <f t="shared" si="461"/>
        <v>25</v>
      </c>
      <c r="U507" s="113">
        <f t="shared" si="462"/>
        <v>42</v>
      </c>
      <c r="V507" s="113">
        <f t="shared" si="463"/>
        <v>12.307692307692308</v>
      </c>
      <c r="W507" s="113">
        <f t="shared" si="464"/>
        <v>14.516129032258064</v>
      </c>
      <c r="X507" s="113">
        <f t="shared" si="465"/>
        <v>6</v>
      </c>
      <c r="Y507" s="113">
        <f t="shared" si="466"/>
        <v>-9</v>
      </c>
      <c r="Z507" s="113">
        <f t="shared" si="451"/>
        <v>80</v>
      </c>
      <c r="AA507" s="76">
        <v>5</v>
      </c>
      <c r="AB507" s="76">
        <v>6</v>
      </c>
      <c r="AC507" s="76">
        <v>8</v>
      </c>
      <c r="AD507" s="76">
        <v>2</v>
      </c>
      <c r="AE507" s="76">
        <v>2</v>
      </c>
      <c r="AF507" s="76">
        <v>3</v>
      </c>
      <c r="AG507" s="76">
        <v>8</v>
      </c>
      <c r="AH507" s="131">
        <f t="shared" si="427"/>
        <v>5</v>
      </c>
      <c r="AI507" s="131">
        <f t="shared" si="452"/>
        <v>7</v>
      </c>
      <c r="AJ507" s="131">
        <f t="shared" si="428"/>
        <v>1.5384615384615385</v>
      </c>
      <c r="AK507" s="131">
        <f t="shared" si="429"/>
        <v>7.258064516129032</v>
      </c>
      <c r="AL507" s="131">
        <f t="shared" si="453"/>
        <v>3</v>
      </c>
      <c r="AM507" s="131">
        <f t="shared" si="454"/>
        <v>-3</v>
      </c>
      <c r="AN507" s="131">
        <f t="shared" si="430"/>
        <v>10</v>
      </c>
      <c r="AO507" s="115">
        <f t="shared" si="409"/>
        <v>1</v>
      </c>
      <c r="AP507" s="115">
        <f t="shared" si="431"/>
        <v>0</v>
      </c>
      <c r="AQ507" s="115">
        <f t="shared" si="411"/>
        <v>0</v>
      </c>
      <c r="AR507" s="79">
        <f t="shared" si="432"/>
        <v>50</v>
      </c>
      <c r="AS507" s="79">
        <f t="shared" si="433"/>
        <v>10</v>
      </c>
      <c r="AT507" s="79">
        <f t="shared" si="434"/>
        <v>20</v>
      </c>
      <c r="AU507" s="79">
        <f t="shared" si="435"/>
        <v>30</v>
      </c>
      <c r="AV507" s="79">
        <f t="shared" si="436"/>
        <v>0</v>
      </c>
      <c r="AW507" s="79">
        <f t="shared" si="437"/>
        <v>175</v>
      </c>
      <c r="AX507" s="128">
        <f t="shared" si="438"/>
        <v>6</v>
      </c>
      <c r="AY507" s="128"/>
      <c r="AZ507" s="128"/>
      <c r="BA507" s="128">
        <f t="shared" si="439"/>
        <v>3</v>
      </c>
      <c r="BB507" s="128">
        <f t="shared" si="440"/>
        <v>3</v>
      </c>
      <c r="BC507" s="80">
        <f t="shared" si="441"/>
        <v>0.83333333333333337</v>
      </c>
      <c r="BD507" s="80">
        <f t="shared" si="442"/>
        <v>1</v>
      </c>
      <c r="BE507" s="80">
        <f t="shared" si="443"/>
        <v>0.66666666666666663</v>
      </c>
      <c r="BF507" s="80">
        <f t="shared" si="444"/>
        <v>1</v>
      </c>
      <c r="BG507" s="80">
        <f t="shared" si="445"/>
        <v>0</v>
      </c>
      <c r="BH507" s="80">
        <f t="shared" si="446"/>
        <v>1</v>
      </c>
      <c r="BI507" s="4">
        <f t="shared" si="447"/>
        <v>100</v>
      </c>
      <c r="BJ507" s="4">
        <f t="shared" si="448"/>
        <v>110</v>
      </c>
      <c r="BK507" s="4">
        <f t="shared" si="449"/>
        <v>175</v>
      </c>
      <c r="BL507" s="8">
        <f>VLOOKUP(CN507,'CIR Results'!$B$3:$L$42,2,FALSE)</f>
        <v>12</v>
      </c>
      <c r="BM507" s="8">
        <f>VLOOKUP(CN507,'CIR Results'!$B$3:$L$42,3,FALSE)</f>
        <v>186</v>
      </c>
      <c r="BN507" s="8">
        <f>VLOOKUP(CN507,'CIR Results'!$B$3:$L$42,4,FALSE)</f>
        <v>150</v>
      </c>
      <c r="BO507" s="8">
        <f>VLOOKUP(CN507,'CIR Results'!$B$3:$L$42,5,FALSE)</f>
        <v>379</v>
      </c>
      <c r="BP507" s="8">
        <f>VLOOKUP(CN507,'CIR Results'!$B$3:$L$42,6,FALSE)</f>
        <v>36680</v>
      </c>
      <c r="BQ507" s="8">
        <f>VLOOKUP(CN507,'CIR Results'!$B$3:$L$42,8,FALSE)</f>
        <v>9</v>
      </c>
      <c r="BR507" s="8">
        <f>VLOOKUP(CN507,'CIR Results'!$B$3:$L$42,9,FALSE)</f>
        <v>0</v>
      </c>
      <c r="BS507" s="8" t="str">
        <f>VLOOKUP(CN507,'CIR Results'!$B$3:$L$42,10,FALSE)</f>
        <v>06-03-00</v>
      </c>
      <c r="BT507" s="8">
        <f>VLOOKUP(CN507,'CIR Results'!$B$3:$L$42,11,FALSE)</f>
        <v>1</v>
      </c>
      <c r="BU507" s="136" t="str">
        <f>VLOOKUP(CN507,'CIR Team Info'!$B$5:$E$44,2,FALSE)</f>
        <v>Swartdogs</v>
      </c>
      <c r="BV507" s="136" t="str">
        <f>VLOOKUP(CN507,'CIR Team Info'!$B$5:$E$44,4,FALSE)</f>
        <v>Cedar Falls, IA</v>
      </c>
      <c r="BW507" s="136" t="str">
        <f t="shared" si="367"/>
        <v xml:space="preserve">   test data</v>
      </c>
      <c r="CM507" s="171" t="s">
        <v>283</v>
      </c>
      <c r="CN507" s="132">
        <v>525</v>
      </c>
      <c r="CP507" s="132" t="s">
        <v>375</v>
      </c>
      <c r="CQ507" s="132" t="s">
        <v>22</v>
      </c>
      <c r="CR507" s="132" t="s">
        <v>22</v>
      </c>
      <c r="CS507" s="132" t="s">
        <v>22</v>
      </c>
      <c r="CT507" s="132">
        <v>10</v>
      </c>
      <c r="CU507" s="132">
        <v>0</v>
      </c>
      <c r="CV507" s="132">
        <v>0</v>
      </c>
      <c r="CW507" s="132">
        <v>0</v>
      </c>
      <c r="CX507" s="132" t="s">
        <v>65</v>
      </c>
      <c r="CY507" s="132" t="s">
        <v>22</v>
      </c>
      <c r="CZ507" s="132" t="s">
        <v>25</v>
      </c>
      <c r="DA507" s="132" t="s">
        <v>22</v>
      </c>
      <c r="DB507" s="132" t="s">
        <v>22</v>
      </c>
      <c r="DC507" s="132">
        <v>20</v>
      </c>
      <c r="DD507" s="172">
        <v>10</v>
      </c>
      <c r="DE507" s="172">
        <v>0</v>
      </c>
      <c r="DF507" s="132">
        <v>0</v>
      </c>
      <c r="DG507" s="132">
        <v>2</v>
      </c>
      <c r="DH507" s="132">
        <v>3</v>
      </c>
      <c r="DI507" s="132">
        <v>140</v>
      </c>
      <c r="DJ507" s="132">
        <v>5</v>
      </c>
      <c r="DK507" s="132">
        <v>1</v>
      </c>
      <c r="DL507" s="132">
        <v>3</v>
      </c>
      <c r="DM507" s="132">
        <v>0</v>
      </c>
      <c r="DN507" s="132">
        <v>0</v>
      </c>
      <c r="DO507" s="132">
        <v>3</v>
      </c>
      <c r="DP507" s="132" t="s">
        <v>22</v>
      </c>
      <c r="DQ507" s="132" t="s">
        <v>25</v>
      </c>
      <c r="DR507" s="132" t="s">
        <v>25</v>
      </c>
      <c r="DS507" s="132" t="s">
        <v>22</v>
      </c>
      <c r="DT507" s="132" t="s">
        <v>25</v>
      </c>
      <c r="DU507" s="132">
        <v>2</v>
      </c>
      <c r="DV507" s="132" t="s">
        <v>284</v>
      </c>
      <c r="DZ507" s="32"/>
    </row>
    <row r="508" spans="1:130" hidden="1" x14ac:dyDescent="0.25">
      <c r="A508" s="78">
        <f t="shared" si="412"/>
        <v>525</v>
      </c>
      <c r="B508" s="10" t="s">
        <v>19</v>
      </c>
      <c r="D508" s="17">
        <f t="shared" si="413"/>
        <v>17.5394540942928</v>
      </c>
      <c r="E508" s="113">
        <f t="shared" si="455"/>
        <v>40</v>
      </c>
      <c r="F508" s="113">
        <f t="shared" si="456"/>
        <v>56</v>
      </c>
      <c r="G508" s="113">
        <f t="shared" si="457"/>
        <v>13.846153846153845</v>
      </c>
      <c r="H508" s="113">
        <f t="shared" si="458"/>
        <v>43.548387096774192</v>
      </c>
      <c r="I508" s="113">
        <f t="shared" si="459"/>
        <v>18</v>
      </c>
      <c r="J508" s="113">
        <f t="shared" si="460"/>
        <v>-6</v>
      </c>
      <c r="K508" s="113">
        <f t="shared" si="450"/>
        <v>10</v>
      </c>
      <c r="L508" s="76">
        <v>8</v>
      </c>
      <c r="M508" s="76">
        <v>8</v>
      </c>
      <c r="N508" s="76">
        <v>6</v>
      </c>
      <c r="O508" s="76">
        <v>6</v>
      </c>
      <c r="P508" s="76">
        <v>6</v>
      </c>
      <c r="Q508" s="76">
        <v>2</v>
      </c>
      <c r="R508" s="76">
        <v>1</v>
      </c>
      <c r="S508" s="17">
        <f t="shared" si="420"/>
        <v>17.69776674937965</v>
      </c>
      <c r="T508" s="113">
        <f t="shared" si="461"/>
        <v>25</v>
      </c>
      <c r="U508" s="113">
        <f t="shared" si="462"/>
        <v>42</v>
      </c>
      <c r="V508" s="113">
        <f t="shared" si="463"/>
        <v>18.46153846153846</v>
      </c>
      <c r="W508" s="113">
        <f t="shared" si="464"/>
        <v>14.516129032258064</v>
      </c>
      <c r="X508" s="113">
        <f t="shared" si="465"/>
        <v>6</v>
      </c>
      <c r="Y508" s="113">
        <f t="shared" si="466"/>
        <v>-9</v>
      </c>
      <c r="Z508" s="113">
        <f t="shared" si="451"/>
        <v>80</v>
      </c>
      <c r="AA508" s="76">
        <v>5</v>
      </c>
      <c r="AB508" s="76">
        <v>6</v>
      </c>
      <c r="AC508" s="76">
        <v>8</v>
      </c>
      <c r="AD508" s="76">
        <v>2</v>
      </c>
      <c r="AE508" s="76">
        <v>2</v>
      </c>
      <c r="AF508" s="76">
        <v>3</v>
      </c>
      <c r="AG508" s="76">
        <v>8</v>
      </c>
      <c r="AH508" s="131">
        <f t="shared" si="427"/>
        <v>5</v>
      </c>
      <c r="AI508" s="131">
        <f t="shared" si="452"/>
        <v>7</v>
      </c>
      <c r="AJ508" s="131">
        <f t="shared" si="428"/>
        <v>2.3076923076923075</v>
      </c>
      <c r="AK508" s="131">
        <f t="shared" si="429"/>
        <v>7.258064516129032</v>
      </c>
      <c r="AL508" s="131">
        <f t="shared" si="453"/>
        <v>3</v>
      </c>
      <c r="AM508" s="131">
        <f t="shared" si="454"/>
        <v>-3</v>
      </c>
      <c r="AN508" s="131">
        <f t="shared" si="430"/>
        <v>10</v>
      </c>
      <c r="AO508" s="115">
        <f t="shared" si="409"/>
        <v>1</v>
      </c>
      <c r="AP508" s="115">
        <f t="shared" si="431"/>
        <v>0</v>
      </c>
      <c r="AQ508" s="115">
        <f t="shared" si="411"/>
        <v>0</v>
      </c>
      <c r="AR508" s="79">
        <f t="shared" si="432"/>
        <v>50</v>
      </c>
      <c r="AS508" s="79">
        <f t="shared" si="433"/>
        <v>15</v>
      </c>
      <c r="AT508" s="79">
        <f t="shared" si="434"/>
        <v>10</v>
      </c>
      <c r="AU508" s="79">
        <f t="shared" si="435"/>
        <v>30</v>
      </c>
      <c r="AV508" s="79">
        <f t="shared" si="436"/>
        <v>0</v>
      </c>
      <c r="AW508" s="79">
        <f t="shared" si="437"/>
        <v>175</v>
      </c>
      <c r="AX508" s="128">
        <f t="shared" si="438"/>
        <v>6</v>
      </c>
      <c r="AY508" s="128"/>
      <c r="AZ508" s="128"/>
      <c r="BA508" s="128">
        <f t="shared" si="439"/>
        <v>3</v>
      </c>
      <c r="BB508" s="128">
        <f t="shared" si="440"/>
        <v>3</v>
      </c>
      <c r="BC508" s="80">
        <f t="shared" si="441"/>
        <v>0.83333333333333337</v>
      </c>
      <c r="BD508" s="80">
        <f t="shared" si="442"/>
        <v>1</v>
      </c>
      <c r="BE508" s="80">
        <f t="shared" si="443"/>
        <v>0.5</v>
      </c>
      <c r="BF508" s="80">
        <f t="shared" si="444"/>
        <v>1</v>
      </c>
      <c r="BG508" s="80">
        <f t="shared" si="445"/>
        <v>0</v>
      </c>
      <c r="BH508" s="80">
        <f t="shared" si="446"/>
        <v>1</v>
      </c>
      <c r="BI508" s="4">
        <f t="shared" si="447"/>
        <v>90</v>
      </c>
      <c r="BJ508" s="4">
        <f t="shared" si="448"/>
        <v>105</v>
      </c>
      <c r="BK508" s="4">
        <f t="shared" si="449"/>
        <v>175</v>
      </c>
      <c r="BL508" s="8">
        <f>VLOOKUP(CN508,'CIR Results'!$B$3:$L$42,2,FALSE)</f>
        <v>12</v>
      </c>
      <c r="BM508" s="8">
        <f>VLOOKUP(CN508,'CIR Results'!$B$3:$L$42,3,FALSE)</f>
        <v>186</v>
      </c>
      <c r="BN508" s="8">
        <f>VLOOKUP(CN508,'CIR Results'!$B$3:$L$42,4,FALSE)</f>
        <v>150</v>
      </c>
      <c r="BO508" s="8">
        <f>VLOOKUP(CN508,'CIR Results'!$B$3:$L$42,5,FALSE)</f>
        <v>379</v>
      </c>
      <c r="BP508" s="8">
        <f>VLOOKUP(CN508,'CIR Results'!$B$3:$L$42,6,FALSE)</f>
        <v>36680</v>
      </c>
      <c r="BQ508" s="8">
        <f>VLOOKUP(CN508,'CIR Results'!$B$3:$L$42,8,FALSE)</f>
        <v>9</v>
      </c>
      <c r="BR508" s="8">
        <f>VLOOKUP(CN508,'CIR Results'!$B$3:$L$42,9,FALSE)</f>
        <v>0</v>
      </c>
      <c r="BS508" s="8" t="str">
        <f>VLOOKUP(CN508,'CIR Results'!$B$3:$L$42,10,FALSE)</f>
        <v>06-03-00</v>
      </c>
      <c r="BT508" s="8">
        <f>VLOOKUP(CN508,'CIR Results'!$B$3:$L$42,11,FALSE)</f>
        <v>1</v>
      </c>
      <c r="BU508" s="136" t="str">
        <f>VLOOKUP(CN508,'CIR Team Info'!$B$5:$E$44,2,FALSE)</f>
        <v>Swartdogs</v>
      </c>
      <c r="BV508" s="136" t="str">
        <f>VLOOKUP(CN508,'CIR Team Info'!$B$5:$E$44,4,FALSE)</f>
        <v>Cedar Falls, IA</v>
      </c>
      <c r="BW508" s="136" t="str">
        <f t="shared" si="367"/>
        <v xml:space="preserve">   test data</v>
      </c>
      <c r="CM508" s="171" t="s">
        <v>283</v>
      </c>
      <c r="CN508" s="132">
        <v>525</v>
      </c>
      <c r="CP508" s="132" t="s">
        <v>375</v>
      </c>
      <c r="CQ508" s="132" t="s">
        <v>22</v>
      </c>
      <c r="CR508" s="132" t="s">
        <v>22</v>
      </c>
      <c r="CS508" s="132" t="s">
        <v>22</v>
      </c>
      <c r="CT508" s="132">
        <v>15</v>
      </c>
      <c r="CU508" s="132">
        <v>0</v>
      </c>
      <c r="CV508" s="132">
        <v>0</v>
      </c>
      <c r="CW508" s="132">
        <v>0</v>
      </c>
      <c r="CX508" s="132" t="s">
        <v>65</v>
      </c>
      <c r="CY508" s="132" t="s">
        <v>22</v>
      </c>
      <c r="CZ508" s="132" t="s">
        <v>25</v>
      </c>
      <c r="DA508" s="132" t="s">
        <v>22</v>
      </c>
      <c r="DB508" s="132" t="s">
        <v>22</v>
      </c>
      <c r="DC508" s="132">
        <v>10</v>
      </c>
      <c r="DD508" s="172">
        <v>10</v>
      </c>
      <c r="DE508" s="172">
        <v>0</v>
      </c>
      <c r="DF508" s="132">
        <v>0</v>
      </c>
      <c r="DG508" s="132">
        <v>2</v>
      </c>
      <c r="DH508" s="132">
        <v>3</v>
      </c>
      <c r="DI508" s="132">
        <v>140</v>
      </c>
      <c r="DJ508" s="132">
        <v>5</v>
      </c>
      <c r="DK508" s="132">
        <v>1</v>
      </c>
      <c r="DL508" s="132">
        <v>3</v>
      </c>
      <c r="DM508" s="132">
        <v>0</v>
      </c>
      <c r="DN508" s="132">
        <v>0</v>
      </c>
      <c r="DO508" s="132">
        <v>3</v>
      </c>
      <c r="DP508" s="132" t="s">
        <v>22</v>
      </c>
      <c r="DQ508" s="132" t="s">
        <v>25</v>
      </c>
      <c r="DR508" s="132" t="s">
        <v>25</v>
      </c>
      <c r="DS508" s="132" t="s">
        <v>22</v>
      </c>
      <c r="DT508" s="132" t="s">
        <v>25</v>
      </c>
      <c r="DU508" s="132">
        <v>2</v>
      </c>
      <c r="DV508" s="132" t="s">
        <v>284</v>
      </c>
      <c r="DZ508" s="32"/>
    </row>
    <row r="509" spans="1:130" hidden="1" x14ac:dyDescent="0.25">
      <c r="A509" s="78">
        <f t="shared" si="412"/>
        <v>525</v>
      </c>
      <c r="B509" s="10" t="s">
        <v>19</v>
      </c>
      <c r="D509" s="17">
        <f t="shared" si="413"/>
        <v>20.308684863523574</v>
      </c>
      <c r="E509" s="113">
        <f t="shared" si="455"/>
        <v>40</v>
      </c>
      <c r="F509" s="113">
        <f t="shared" si="456"/>
        <v>56</v>
      </c>
      <c r="G509" s="113">
        <f t="shared" si="457"/>
        <v>41.53846153846154</v>
      </c>
      <c r="H509" s="113">
        <f t="shared" si="458"/>
        <v>43.548387096774192</v>
      </c>
      <c r="I509" s="113">
        <f t="shared" si="459"/>
        <v>18</v>
      </c>
      <c r="J509" s="113">
        <f t="shared" si="460"/>
        <v>-6</v>
      </c>
      <c r="K509" s="113">
        <f t="shared" si="450"/>
        <v>10</v>
      </c>
      <c r="L509" s="76">
        <v>8</v>
      </c>
      <c r="M509" s="76">
        <v>8</v>
      </c>
      <c r="N509" s="76">
        <v>6</v>
      </c>
      <c r="O509" s="76">
        <v>6</v>
      </c>
      <c r="P509" s="76">
        <v>6</v>
      </c>
      <c r="Q509" s="76">
        <v>2</v>
      </c>
      <c r="R509" s="76">
        <v>1</v>
      </c>
      <c r="S509" s="17">
        <f t="shared" si="420"/>
        <v>21.390074441687347</v>
      </c>
      <c r="T509" s="113">
        <f t="shared" si="461"/>
        <v>25</v>
      </c>
      <c r="U509" s="113">
        <f t="shared" si="462"/>
        <v>42</v>
      </c>
      <c r="V509" s="113">
        <f t="shared" si="463"/>
        <v>55.384615384615387</v>
      </c>
      <c r="W509" s="113">
        <f t="shared" si="464"/>
        <v>14.516129032258064</v>
      </c>
      <c r="X509" s="113">
        <f t="shared" si="465"/>
        <v>6</v>
      </c>
      <c r="Y509" s="113">
        <f t="shared" si="466"/>
        <v>-9</v>
      </c>
      <c r="Z509" s="113">
        <f t="shared" si="451"/>
        <v>80</v>
      </c>
      <c r="AA509" s="76">
        <v>5</v>
      </c>
      <c r="AB509" s="76">
        <v>6</v>
      </c>
      <c r="AC509" s="76">
        <v>8</v>
      </c>
      <c r="AD509" s="76">
        <v>2</v>
      </c>
      <c r="AE509" s="76">
        <v>2</v>
      </c>
      <c r="AF509" s="76">
        <v>3</v>
      </c>
      <c r="AG509" s="76">
        <v>8</v>
      </c>
      <c r="AH509" s="131">
        <f t="shared" si="427"/>
        <v>5</v>
      </c>
      <c r="AI509" s="131">
        <f t="shared" si="452"/>
        <v>7</v>
      </c>
      <c r="AJ509" s="131">
        <f t="shared" si="428"/>
        <v>6.9230769230769234</v>
      </c>
      <c r="AK509" s="131">
        <f t="shared" si="429"/>
        <v>7.258064516129032</v>
      </c>
      <c r="AL509" s="131">
        <f t="shared" si="453"/>
        <v>3</v>
      </c>
      <c r="AM509" s="131">
        <f t="shared" si="454"/>
        <v>-3</v>
      </c>
      <c r="AN509" s="131">
        <f t="shared" si="430"/>
        <v>10</v>
      </c>
      <c r="AO509" s="115">
        <f t="shared" si="409"/>
        <v>1</v>
      </c>
      <c r="AP509" s="115">
        <f t="shared" si="431"/>
        <v>0</v>
      </c>
      <c r="AQ509" s="115">
        <f t="shared" si="411"/>
        <v>0</v>
      </c>
      <c r="AR509" s="79">
        <f t="shared" si="432"/>
        <v>50</v>
      </c>
      <c r="AS509" s="79">
        <f t="shared" si="433"/>
        <v>45</v>
      </c>
      <c r="AT509" s="79">
        <f t="shared" si="434"/>
        <v>10</v>
      </c>
      <c r="AU509" s="79">
        <f t="shared" si="435"/>
        <v>30</v>
      </c>
      <c r="AV509" s="79">
        <f t="shared" si="436"/>
        <v>0</v>
      </c>
      <c r="AW509" s="79">
        <f t="shared" si="437"/>
        <v>175</v>
      </c>
      <c r="AX509" s="128">
        <f t="shared" si="438"/>
        <v>6</v>
      </c>
      <c r="AY509" s="128"/>
      <c r="AZ509" s="128"/>
      <c r="BA509" s="128">
        <f t="shared" si="439"/>
        <v>3</v>
      </c>
      <c r="BB509" s="128">
        <f t="shared" si="440"/>
        <v>3</v>
      </c>
      <c r="BC509" s="80">
        <f t="shared" si="441"/>
        <v>0.83333333333333337</v>
      </c>
      <c r="BD509" s="80">
        <f t="shared" si="442"/>
        <v>1</v>
      </c>
      <c r="BE509" s="80">
        <f t="shared" si="443"/>
        <v>0.5</v>
      </c>
      <c r="BF509" s="80">
        <f t="shared" si="444"/>
        <v>1</v>
      </c>
      <c r="BG509" s="80">
        <f t="shared" si="445"/>
        <v>0</v>
      </c>
      <c r="BH509" s="80">
        <f t="shared" si="446"/>
        <v>1</v>
      </c>
      <c r="BI509" s="4">
        <f t="shared" si="447"/>
        <v>90</v>
      </c>
      <c r="BJ509" s="4">
        <f t="shared" si="448"/>
        <v>135</v>
      </c>
      <c r="BK509" s="4">
        <f t="shared" si="449"/>
        <v>175</v>
      </c>
      <c r="BL509" s="8">
        <f>VLOOKUP(CN509,'CIR Results'!$B$3:$L$42,2,FALSE)</f>
        <v>12</v>
      </c>
      <c r="BM509" s="8">
        <f>VLOOKUP(CN509,'CIR Results'!$B$3:$L$42,3,FALSE)</f>
        <v>186</v>
      </c>
      <c r="BN509" s="8">
        <f>VLOOKUP(CN509,'CIR Results'!$B$3:$L$42,4,FALSE)</f>
        <v>150</v>
      </c>
      <c r="BO509" s="8">
        <f>VLOOKUP(CN509,'CIR Results'!$B$3:$L$42,5,FALSE)</f>
        <v>379</v>
      </c>
      <c r="BP509" s="8">
        <f>VLOOKUP(CN509,'CIR Results'!$B$3:$L$42,6,FALSE)</f>
        <v>36680</v>
      </c>
      <c r="BQ509" s="8">
        <f>VLOOKUP(CN509,'CIR Results'!$B$3:$L$42,8,FALSE)</f>
        <v>9</v>
      </c>
      <c r="BR509" s="8">
        <f>VLOOKUP(CN509,'CIR Results'!$B$3:$L$42,9,FALSE)</f>
        <v>0</v>
      </c>
      <c r="BS509" s="8" t="str">
        <f>VLOOKUP(CN509,'CIR Results'!$B$3:$L$42,10,FALSE)</f>
        <v>06-03-00</v>
      </c>
      <c r="BT509" s="8">
        <f>VLOOKUP(CN509,'CIR Results'!$B$3:$L$42,11,FALSE)</f>
        <v>1</v>
      </c>
      <c r="BU509" s="136" t="str">
        <f>VLOOKUP(CN509,'CIR Team Info'!$B$5:$E$44,2,FALSE)</f>
        <v>Swartdogs</v>
      </c>
      <c r="BV509" s="136" t="str">
        <f>VLOOKUP(CN509,'CIR Team Info'!$B$5:$E$44,4,FALSE)</f>
        <v>Cedar Falls, IA</v>
      </c>
      <c r="BW509" s="136" t="str">
        <f t="shared" si="367"/>
        <v xml:space="preserve">   test data</v>
      </c>
      <c r="CM509" s="171" t="s">
        <v>283</v>
      </c>
      <c r="CN509" s="132">
        <v>525</v>
      </c>
      <c r="CP509" s="132" t="s">
        <v>375</v>
      </c>
      <c r="CQ509" s="132" t="s">
        <v>22</v>
      </c>
      <c r="CR509" s="132" t="s">
        <v>22</v>
      </c>
      <c r="CS509" s="132" t="s">
        <v>22</v>
      </c>
      <c r="CT509" s="132">
        <v>45</v>
      </c>
      <c r="CU509" s="132">
        <v>0</v>
      </c>
      <c r="CV509" s="132">
        <v>0</v>
      </c>
      <c r="CW509" s="132">
        <v>0</v>
      </c>
      <c r="CX509" s="132" t="s">
        <v>65</v>
      </c>
      <c r="CY509" s="132" t="s">
        <v>22</v>
      </c>
      <c r="CZ509" s="132" t="s">
        <v>25</v>
      </c>
      <c r="DA509" s="132" t="s">
        <v>22</v>
      </c>
      <c r="DB509" s="132" t="s">
        <v>22</v>
      </c>
      <c r="DC509" s="132">
        <v>10</v>
      </c>
      <c r="DD509" s="172">
        <v>10</v>
      </c>
      <c r="DE509" s="172">
        <v>0</v>
      </c>
      <c r="DF509" s="132">
        <v>0</v>
      </c>
      <c r="DG509" s="132">
        <v>2</v>
      </c>
      <c r="DH509" s="132">
        <v>3</v>
      </c>
      <c r="DI509" s="132">
        <v>140</v>
      </c>
      <c r="DJ509" s="132">
        <v>5</v>
      </c>
      <c r="DK509" s="132">
        <v>1</v>
      </c>
      <c r="DL509" s="132">
        <v>3</v>
      </c>
      <c r="DM509" s="132">
        <v>0</v>
      </c>
      <c r="DN509" s="132">
        <v>0</v>
      </c>
      <c r="DO509" s="132">
        <v>3</v>
      </c>
      <c r="DP509" s="132" t="s">
        <v>22</v>
      </c>
      <c r="DQ509" s="132" t="s">
        <v>25</v>
      </c>
      <c r="DR509" s="132" t="s">
        <v>25</v>
      </c>
      <c r="DS509" s="132" t="s">
        <v>22</v>
      </c>
      <c r="DT509" s="132" t="s">
        <v>25</v>
      </c>
      <c r="DU509" s="132">
        <v>2</v>
      </c>
      <c r="DV509" s="132" t="s">
        <v>284</v>
      </c>
      <c r="DZ509" s="32"/>
    </row>
    <row r="510" spans="1:130" hidden="1" x14ac:dyDescent="0.25">
      <c r="A510" s="78">
        <f t="shared" si="412"/>
        <v>525</v>
      </c>
      <c r="B510" s="10" t="s">
        <v>19</v>
      </c>
      <c r="D510" s="17">
        <f t="shared" si="413"/>
        <v>18.000992555831267</v>
      </c>
      <c r="E510" s="113">
        <f t="shared" si="455"/>
        <v>40</v>
      </c>
      <c r="F510" s="113">
        <f t="shared" si="456"/>
        <v>56</v>
      </c>
      <c r="G510" s="113">
        <f t="shared" si="457"/>
        <v>18.461538461538463</v>
      </c>
      <c r="H510" s="113">
        <f t="shared" si="458"/>
        <v>43.548387096774192</v>
      </c>
      <c r="I510" s="113">
        <f t="shared" si="459"/>
        <v>18</v>
      </c>
      <c r="J510" s="113">
        <f t="shared" si="460"/>
        <v>-6</v>
      </c>
      <c r="K510" s="113">
        <f t="shared" si="450"/>
        <v>10</v>
      </c>
      <c r="L510" s="76">
        <v>8</v>
      </c>
      <c r="M510" s="76">
        <v>8</v>
      </c>
      <c r="N510" s="76">
        <v>6</v>
      </c>
      <c r="O510" s="76">
        <v>6</v>
      </c>
      <c r="P510" s="76">
        <v>6</v>
      </c>
      <c r="Q510" s="76">
        <v>2</v>
      </c>
      <c r="R510" s="76">
        <v>1</v>
      </c>
      <c r="S510" s="17">
        <f t="shared" si="420"/>
        <v>18.31315136476427</v>
      </c>
      <c r="T510" s="113">
        <f t="shared" si="461"/>
        <v>25</v>
      </c>
      <c r="U510" s="113">
        <f t="shared" si="462"/>
        <v>42</v>
      </c>
      <c r="V510" s="113">
        <f t="shared" si="463"/>
        <v>24.615384615384617</v>
      </c>
      <c r="W510" s="113">
        <f t="shared" si="464"/>
        <v>14.516129032258064</v>
      </c>
      <c r="X510" s="113">
        <f t="shared" si="465"/>
        <v>6</v>
      </c>
      <c r="Y510" s="113">
        <f t="shared" si="466"/>
        <v>-9</v>
      </c>
      <c r="Z510" s="113">
        <f t="shared" si="451"/>
        <v>80</v>
      </c>
      <c r="AA510" s="76">
        <v>5</v>
      </c>
      <c r="AB510" s="76">
        <v>6</v>
      </c>
      <c r="AC510" s="76">
        <v>8</v>
      </c>
      <c r="AD510" s="76">
        <v>2</v>
      </c>
      <c r="AE510" s="76">
        <v>2</v>
      </c>
      <c r="AF510" s="76">
        <v>3</v>
      </c>
      <c r="AG510" s="76">
        <v>8</v>
      </c>
      <c r="AH510" s="131">
        <f t="shared" si="427"/>
        <v>5</v>
      </c>
      <c r="AI510" s="131">
        <f t="shared" si="452"/>
        <v>7</v>
      </c>
      <c r="AJ510" s="131">
        <f t="shared" si="428"/>
        <v>3.0769230769230771</v>
      </c>
      <c r="AK510" s="131">
        <f t="shared" si="429"/>
        <v>7.258064516129032</v>
      </c>
      <c r="AL510" s="131">
        <f t="shared" si="453"/>
        <v>3</v>
      </c>
      <c r="AM510" s="131">
        <f t="shared" si="454"/>
        <v>-3</v>
      </c>
      <c r="AN510" s="131">
        <f t="shared" si="430"/>
        <v>10</v>
      </c>
      <c r="AO510" s="115">
        <f t="shared" si="409"/>
        <v>1</v>
      </c>
      <c r="AP510" s="115">
        <f t="shared" si="431"/>
        <v>0</v>
      </c>
      <c r="AQ510" s="115">
        <f t="shared" si="411"/>
        <v>0</v>
      </c>
      <c r="AR510" s="79">
        <f t="shared" si="432"/>
        <v>50</v>
      </c>
      <c r="AS510" s="79">
        <f t="shared" si="433"/>
        <v>20</v>
      </c>
      <c r="AT510" s="79">
        <f t="shared" si="434"/>
        <v>50</v>
      </c>
      <c r="AU510" s="79">
        <f t="shared" si="435"/>
        <v>30</v>
      </c>
      <c r="AV510" s="79">
        <f t="shared" si="436"/>
        <v>0</v>
      </c>
      <c r="AW510" s="79">
        <f t="shared" si="437"/>
        <v>175</v>
      </c>
      <c r="AX510" s="128">
        <f t="shared" si="438"/>
        <v>6</v>
      </c>
      <c r="AY510" s="128"/>
      <c r="AZ510" s="128"/>
      <c r="BA510" s="128">
        <f t="shared" si="439"/>
        <v>3</v>
      </c>
      <c r="BB510" s="128">
        <f t="shared" si="440"/>
        <v>3</v>
      </c>
      <c r="BC510" s="80">
        <f t="shared" si="441"/>
        <v>0.83333333333333337</v>
      </c>
      <c r="BD510" s="80">
        <f t="shared" si="442"/>
        <v>1</v>
      </c>
      <c r="BE510" s="80">
        <f t="shared" si="443"/>
        <v>0.83333333333333337</v>
      </c>
      <c r="BF510" s="80">
        <f t="shared" si="444"/>
        <v>1</v>
      </c>
      <c r="BG510" s="80">
        <f t="shared" si="445"/>
        <v>0</v>
      </c>
      <c r="BH510" s="80">
        <f t="shared" si="446"/>
        <v>1</v>
      </c>
      <c r="BI510" s="4">
        <f t="shared" si="447"/>
        <v>130</v>
      </c>
      <c r="BJ510" s="4">
        <f t="shared" si="448"/>
        <v>150</v>
      </c>
      <c r="BK510" s="4">
        <f t="shared" si="449"/>
        <v>175</v>
      </c>
      <c r="BL510" s="8">
        <f>VLOOKUP(CN510,'CIR Results'!$B$3:$L$42,2,FALSE)</f>
        <v>12</v>
      </c>
      <c r="BM510" s="8">
        <f>VLOOKUP(CN510,'CIR Results'!$B$3:$L$42,3,FALSE)</f>
        <v>186</v>
      </c>
      <c r="BN510" s="8">
        <f>VLOOKUP(CN510,'CIR Results'!$B$3:$L$42,4,FALSE)</f>
        <v>150</v>
      </c>
      <c r="BO510" s="8">
        <f>VLOOKUP(CN510,'CIR Results'!$B$3:$L$42,5,FALSE)</f>
        <v>379</v>
      </c>
      <c r="BP510" s="8">
        <f>VLOOKUP(CN510,'CIR Results'!$B$3:$L$42,6,FALSE)</f>
        <v>36680</v>
      </c>
      <c r="BQ510" s="8">
        <f>VLOOKUP(CN510,'CIR Results'!$B$3:$L$42,8,FALSE)</f>
        <v>9</v>
      </c>
      <c r="BR510" s="8">
        <f>VLOOKUP(CN510,'CIR Results'!$B$3:$L$42,9,FALSE)</f>
        <v>0</v>
      </c>
      <c r="BS510" s="8" t="str">
        <f>VLOOKUP(CN510,'CIR Results'!$B$3:$L$42,10,FALSE)</f>
        <v>06-03-00</v>
      </c>
      <c r="BT510" s="8">
        <f>VLOOKUP(CN510,'CIR Results'!$B$3:$L$42,11,FALSE)</f>
        <v>1</v>
      </c>
      <c r="BU510" s="136" t="str">
        <f>VLOOKUP(CN510,'CIR Team Info'!$B$5:$E$44,2,FALSE)</f>
        <v>Swartdogs</v>
      </c>
      <c r="BV510" s="136" t="str">
        <f>VLOOKUP(CN510,'CIR Team Info'!$B$5:$E$44,4,FALSE)</f>
        <v>Cedar Falls, IA</v>
      </c>
      <c r="BW510" s="136" t="str">
        <f t="shared" si="367"/>
        <v xml:space="preserve">   test data</v>
      </c>
      <c r="CM510" s="171" t="s">
        <v>283</v>
      </c>
      <c r="CN510" s="132">
        <v>525</v>
      </c>
      <c r="CP510" s="132" t="s">
        <v>375</v>
      </c>
      <c r="CQ510" s="132" t="s">
        <v>22</v>
      </c>
      <c r="CR510" s="132" t="s">
        <v>22</v>
      </c>
      <c r="CS510" s="132" t="s">
        <v>22</v>
      </c>
      <c r="CT510" s="132">
        <v>20</v>
      </c>
      <c r="CU510" s="132">
        <v>0</v>
      </c>
      <c r="CV510" s="132">
        <v>0</v>
      </c>
      <c r="CW510" s="132">
        <v>0</v>
      </c>
      <c r="CX510" s="132" t="s">
        <v>65</v>
      </c>
      <c r="CY510" s="132" t="s">
        <v>22</v>
      </c>
      <c r="CZ510" s="132" t="s">
        <v>25</v>
      </c>
      <c r="DA510" s="132" t="s">
        <v>22</v>
      </c>
      <c r="DB510" s="132" t="s">
        <v>22</v>
      </c>
      <c r="DC510" s="132">
        <v>50</v>
      </c>
      <c r="DD510" s="172">
        <v>10</v>
      </c>
      <c r="DE510" s="172">
        <v>0</v>
      </c>
      <c r="DF510" s="132">
        <v>0</v>
      </c>
      <c r="DG510" s="132">
        <v>2</v>
      </c>
      <c r="DH510" s="132">
        <v>3</v>
      </c>
      <c r="DI510" s="132">
        <v>140</v>
      </c>
      <c r="DJ510" s="132">
        <v>5</v>
      </c>
      <c r="DK510" s="132">
        <v>1</v>
      </c>
      <c r="DL510" s="132">
        <v>3</v>
      </c>
      <c r="DM510" s="132">
        <v>0</v>
      </c>
      <c r="DN510" s="132">
        <v>0</v>
      </c>
      <c r="DO510" s="132">
        <v>3</v>
      </c>
      <c r="DP510" s="132" t="s">
        <v>22</v>
      </c>
      <c r="DQ510" s="132" t="s">
        <v>25</v>
      </c>
      <c r="DR510" s="132" t="s">
        <v>25</v>
      </c>
      <c r="DS510" s="132" t="s">
        <v>22</v>
      </c>
      <c r="DT510" s="132" t="s">
        <v>25</v>
      </c>
      <c r="DU510" s="132">
        <v>2</v>
      </c>
      <c r="DV510" s="132" t="s">
        <v>284</v>
      </c>
      <c r="DZ510" s="32"/>
    </row>
    <row r="511" spans="1:130" hidden="1" x14ac:dyDescent="0.25">
      <c r="A511" s="78">
        <f t="shared" si="412"/>
        <v>525</v>
      </c>
      <c r="B511" s="10" t="s">
        <v>19</v>
      </c>
      <c r="D511" s="17">
        <f t="shared" si="413"/>
        <v>18.000992555831267</v>
      </c>
      <c r="E511" s="113">
        <f t="shared" si="455"/>
        <v>40</v>
      </c>
      <c r="F511" s="113">
        <f t="shared" si="456"/>
        <v>56</v>
      </c>
      <c r="G511" s="113">
        <f t="shared" si="457"/>
        <v>18.461538461538463</v>
      </c>
      <c r="H511" s="113">
        <f t="shared" si="458"/>
        <v>43.548387096774192</v>
      </c>
      <c r="I511" s="113">
        <f t="shared" si="459"/>
        <v>18</v>
      </c>
      <c r="J511" s="113">
        <f t="shared" si="460"/>
        <v>-6</v>
      </c>
      <c r="K511" s="113">
        <f t="shared" si="450"/>
        <v>10</v>
      </c>
      <c r="L511" s="76">
        <v>8</v>
      </c>
      <c r="M511" s="76">
        <v>8</v>
      </c>
      <c r="N511" s="76">
        <v>6</v>
      </c>
      <c r="O511" s="76">
        <v>6</v>
      </c>
      <c r="P511" s="76">
        <v>6</v>
      </c>
      <c r="Q511" s="76">
        <v>2</v>
      </c>
      <c r="R511" s="76">
        <v>1</v>
      </c>
      <c r="S511" s="17">
        <f t="shared" si="420"/>
        <v>18.31315136476427</v>
      </c>
      <c r="T511" s="113">
        <f t="shared" si="461"/>
        <v>25</v>
      </c>
      <c r="U511" s="113">
        <f t="shared" si="462"/>
        <v>42</v>
      </c>
      <c r="V511" s="113">
        <f t="shared" si="463"/>
        <v>24.615384615384617</v>
      </c>
      <c r="W511" s="113">
        <f t="shared" si="464"/>
        <v>14.516129032258064</v>
      </c>
      <c r="X511" s="113">
        <f t="shared" si="465"/>
        <v>6</v>
      </c>
      <c r="Y511" s="113">
        <f t="shared" si="466"/>
        <v>-9</v>
      </c>
      <c r="Z511" s="113">
        <f t="shared" si="451"/>
        <v>80</v>
      </c>
      <c r="AA511" s="76">
        <v>5</v>
      </c>
      <c r="AB511" s="76">
        <v>6</v>
      </c>
      <c r="AC511" s="76">
        <v>8</v>
      </c>
      <c r="AD511" s="76">
        <v>2</v>
      </c>
      <c r="AE511" s="76">
        <v>2</v>
      </c>
      <c r="AF511" s="76">
        <v>3</v>
      </c>
      <c r="AG511" s="76">
        <v>8</v>
      </c>
      <c r="AH511" s="131">
        <f t="shared" si="427"/>
        <v>5</v>
      </c>
      <c r="AI511" s="131">
        <f t="shared" si="452"/>
        <v>7</v>
      </c>
      <c r="AJ511" s="131">
        <f t="shared" si="428"/>
        <v>3.0769230769230771</v>
      </c>
      <c r="AK511" s="131">
        <f t="shared" si="429"/>
        <v>7.258064516129032</v>
      </c>
      <c r="AL511" s="131">
        <f t="shared" si="453"/>
        <v>3</v>
      </c>
      <c r="AM511" s="131">
        <f t="shared" si="454"/>
        <v>-3</v>
      </c>
      <c r="AN511" s="131">
        <f t="shared" si="430"/>
        <v>10</v>
      </c>
      <c r="AO511" s="115">
        <f t="shared" si="409"/>
        <v>1</v>
      </c>
      <c r="AP511" s="115">
        <f t="shared" si="431"/>
        <v>0</v>
      </c>
      <c r="AQ511" s="115">
        <f t="shared" si="411"/>
        <v>0</v>
      </c>
      <c r="AR511" s="79">
        <f t="shared" si="432"/>
        <v>50</v>
      </c>
      <c r="AS511" s="79">
        <f t="shared" si="433"/>
        <v>20</v>
      </c>
      <c r="AT511" s="79">
        <f t="shared" si="434"/>
        <v>60</v>
      </c>
      <c r="AU511" s="79">
        <f t="shared" si="435"/>
        <v>30</v>
      </c>
      <c r="AV511" s="79">
        <f t="shared" si="436"/>
        <v>0</v>
      </c>
      <c r="AW511" s="79">
        <f t="shared" si="437"/>
        <v>175</v>
      </c>
      <c r="AX511" s="128">
        <f t="shared" si="438"/>
        <v>6</v>
      </c>
      <c r="AY511" s="128"/>
      <c r="AZ511" s="128"/>
      <c r="BA511" s="128">
        <f t="shared" si="439"/>
        <v>3</v>
      </c>
      <c r="BB511" s="128">
        <f t="shared" si="440"/>
        <v>3</v>
      </c>
      <c r="BC511" s="80">
        <f t="shared" si="441"/>
        <v>0.83333333333333337</v>
      </c>
      <c r="BD511" s="80">
        <f t="shared" si="442"/>
        <v>1</v>
      </c>
      <c r="BE511" s="80">
        <f t="shared" si="443"/>
        <v>1</v>
      </c>
      <c r="BF511" s="80">
        <f t="shared" si="444"/>
        <v>1</v>
      </c>
      <c r="BG511" s="80">
        <f t="shared" si="445"/>
        <v>0</v>
      </c>
      <c r="BH511" s="80">
        <f t="shared" si="446"/>
        <v>1</v>
      </c>
      <c r="BI511" s="4">
        <f t="shared" si="447"/>
        <v>140</v>
      </c>
      <c r="BJ511" s="4">
        <f t="shared" si="448"/>
        <v>160</v>
      </c>
      <c r="BK511" s="4">
        <f t="shared" si="449"/>
        <v>175</v>
      </c>
      <c r="BL511" s="8">
        <f>VLOOKUP(CN511,'CIR Results'!$B$3:$L$42,2,FALSE)</f>
        <v>12</v>
      </c>
      <c r="BM511" s="8">
        <f>VLOOKUP(CN511,'CIR Results'!$B$3:$L$42,3,FALSE)</f>
        <v>186</v>
      </c>
      <c r="BN511" s="8">
        <f>VLOOKUP(CN511,'CIR Results'!$B$3:$L$42,4,FALSE)</f>
        <v>150</v>
      </c>
      <c r="BO511" s="8">
        <f>VLOOKUP(CN511,'CIR Results'!$B$3:$L$42,5,FALSE)</f>
        <v>379</v>
      </c>
      <c r="BP511" s="8">
        <f>VLOOKUP(CN511,'CIR Results'!$B$3:$L$42,6,FALSE)</f>
        <v>36680</v>
      </c>
      <c r="BQ511" s="8">
        <f>VLOOKUP(CN511,'CIR Results'!$B$3:$L$42,8,FALSE)</f>
        <v>9</v>
      </c>
      <c r="BR511" s="8">
        <f>VLOOKUP(CN511,'CIR Results'!$B$3:$L$42,9,FALSE)</f>
        <v>0</v>
      </c>
      <c r="BS511" s="8" t="str">
        <f>VLOOKUP(CN511,'CIR Results'!$B$3:$L$42,10,FALSE)</f>
        <v>06-03-00</v>
      </c>
      <c r="BT511" s="8">
        <f>VLOOKUP(CN511,'CIR Results'!$B$3:$L$42,11,FALSE)</f>
        <v>1</v>
      </c>
      <c r="BU511" s="136" t="str">
        <f>VLOOKUP(CN511,'CIR Team Info'!$B$5:$E$44,2,FALSE)</f>
        <v>Swartdogs</v>
      </c>
      <c r="BV511" s="136" t="str">
        <f>VLOOKUP(CN511,'CIR Team Info'!$B$5:$E$44,4,FALSE)</f>
        <v>Cedar Falls, IA</v>
      </c>
      <c r="BW511" s="136" t="str">
        <f t="shared" si="367"/>
        <v xml:space="preserve">   Great team to work with.  World class</v>
      </c>
      <c r="CM511" s="171" t="s">
        <v>283</v>
      </c>
      <c r="CN511" s="132">
        <v>525</v>
      </c>
      <c r="CP511" s="132" t="s">
        <v>375</v>
      </c>
      <c r="CQ511" s="132" t="s">
        <v>22</v>
      </c>
      <c r="CR511" s="132" t="s">
        <v>22</v>
      </c>
      <c r="CS511" s="132" t="s">
        <v>22</v>
      </c>
      <c r="CT511" s="132">
        <v>20</v>
      </c>
      <c r="CU511" s="132">
        <v>0</v>
      </c>
      <c r="CV511" s="132">
        <v>0</v>
      </c>
      <c r="CW511" s="132">
        <v>0</v>
      </c>
      <c r="CX511" s="132" t="s">
        <v>65</v>
      </c>
      <c r="CY511" s="132" t="s">
        <v>22</v>
      </c>
      <c r="CZ511" s="132" t="s">
        <v>25</v>
      </c>
      <c r="DA511" s="132" t="s">
        <v>22</v>
      </c>
      <c r="DB511" s="132" t="s">
        <v>22</v>
      </c>
      <c r="DC511" s="132">
        <v>60</v>
      </c>
      <c r="DD511" s="172">
        <v>0</v>
      </c>
      <c r="DE511" s="172">
        <v>0</v>
      </c>
      <c r="DF511" s="132">
        <v>0</v>
      </c>
      <c r="DG511" s="132">
        <v>2</v>
      </c>
      <c r="DH511" s="132">
        <v>3</v>
      </c>
      <c r="DI511" s="132">
        <v>140</v>
      </c>
      <c r="DJ511" s="132">
        <v>5</v>
      </c>
      <c r="DK511" s="132">
        <v>1</v>
      </c>
      <c r="DL511" s="132">
        <v>3</v>
      </c>
      <c r="DM511" s="132">
        <v>0</v>
      </c>
      <c r="DN511" s="132">
        <v>0</v>
      </c>
      <c r="DO511" s="132">
        <v>3</v>
      </c>
      <c r="DP511" s="132" t="s">
        <v>22</v>
      </c>
      <c r="DQ511" s="132" t="s">
        <v>25</v>
      </c>
      <c r="DR511" s="132" t="s">
        <v>25</v>
      </c>
      <c r="DS511" s="132" t="s">
        <v>22</v>
      </c>
      <c r="DT511" s="132" t="s">
        <v>25</v>
      </c>
      <c r="DU511" s="132">
        <v>2</v>
      </c>
      <c r="DV511" s="132" t="s">
        <v>380</v>
      </c>
      <c r="DZ511" s="32"/>
    </row>
    <row r="512" spans="1:130" hidden="1" x14ac:dyDescent="0.25">
      <c r="A512" s="78">
        <f t="shared" si="412"/>
        <v>0</v>
      </c>
      <c r="B512" s="10" t="s">
        <v>19</v>
      </c>
      <c r="D512" s="17">
        <f t="shared" si="413"/>
        <v>0</v>
      </c>
      <c r="E512" s="113">
        <f t="shared" si="455"/>
        <v>0</v>
      </c>
      <c r="F512" s="113">
        <f t="shared" si="456"/>
        <v>0</v>
      </c>
      <c r="G512" s="113">
        <f t="shared" si="457"/>
        <v>0</v>
      </c>
      <c r="H512" s="113">
        <f t="shared" si="458"/>
        <v>0</v>
      </c>
      <c r="I512" s="113">
        <f t="shared" si="459"/>
        <v>0</v>
      </c>
      <c r="J512" s="113">
        <f t="shared" si="460"/>
        <v>0</v>
      </c>
      <c r="K512" s="113">
        <f t="shared" si="450"/>
        <v>0</v>
      </c>
      <c r="L512" s="76">
        <v>8</v>
      </c>
      <c r="M512" s="76">
        <v>8</v>
      </c>
      <c r="N512" s="76">
        <v>6</v>
      </c>
      <c r="O512" s="76">
        <v>6</v>
      </c>
      <c r="P512" s="76">
        <v>6</v>
      </c>
      <c r="Q512" s="76">
        <v>2</v>
      </c>
      <c r="R512" s="76">
        <v>1</v>
      </c>
      <c r="S512" s="17">
        <f t="shared" si="420"/>
        <v>0</v>
      </c>
      <c r="T512" s="113">
        <f t="shared" si="461"/>
        <v>0</v>
      </c>
      <c r="U512" s="113">
        <f t="shared" si="462"/>
        <v>0</v>
      </c>
      <c r="V512" s="113">
        <f t="shared" si="463"/>
        <v>0</v>
      </c>
      <c r="W512" s="113">
        <f t="shared" si="464"/>
        <v>0</v>
      </c>
      <c r="X512" s="113">
        <f t="shared" si="465"/>
        <v>0</v>
      </c>
      <c r="Y512" s="113">
        <f t="shared" si="466"/>
        <v>0</v>
      </c>
      <c r="Z512" s="113">
        <f t="shared" si="451"/>
        <v>0</v>
      </c>
      <c r="AA512" s="76">
        <v>5</v>
      </c>
      <c r="AB512" s="76">
        <v>6</v>
      </c>
      <c r="AC512" s="76">
        <v>8</v>
      </c>
      <c r="AD512" s="76">
        <v>2</v>
      </c>
      <c r="AE512" s="76">
        <v>2</v>
      </c>
      <c r="AF512" s="76">
        <v>3</v>
      </c>
      <c r="AG512" s="76">
        <v>8</v>
      </c>
      <c r="AH512" s="131">
        <f t="shared" si="427"/>
        <v>0</v>
      </c>
      <c r="AI512" s="131">
        <f t="shared" si="452"/>
        <v>0</v>
      </c>
      <c r="AJ512" s="131">
        <f t="shared" si="428"/>
        <v>0</v>
      </c>
      <c r="AK512" s="131">
        <f t="shared" si="429"/>
        <v>0</v>
      </c>
      <c r="AL512" s="131">
        <f t="shared" si="453"/>
        <v>0</v>
      </c>
      <c r="AM512" s="131">
        <f t="shared" si="454"/>
        <v>0</v>
      </c>
      <c r="AN512" s="131">
        <f t="shared" si="430"/>
        <v>0</v>
      </c>
      <c r="AO512" s="115" t="b">
        <f t="shared" si="409"/>
        <v>0</v>
      </c>
      <c r="AP512" s="115" t="b">
        <f t="shared" si="431"/>
        <v>0</v>
      </c>
      <c r="AQ512" s="115" t="b">
        <f t="shared" si="411"/>
        <v>0</v>
      </c>
      <c r="AR512" s="79">
        <f t="shared" si="432"/>
        <v>0</v>
      </c>
      <c r="AS512" s="79">
        <f t="shared" si="433"/>
        <v>0</v>
      </c>
      <c r="AT512" s="79">
        <f t="shared" si="434"/>
        <v>0</v>
      </c>
      <c r="AU512" s="79">
        <f t="shared" si="435"/>
        <v>0</v>
      </c>
      <c r="AV512" s="79">
        <f t="shared" si="436"/>
        <v>0</v>
      </c>
      <c r="AW512" s="79">
        <f t="shared" si="437"/>
        <v>0</v>
      </c>
      <c r="AX512" s="128">
        <f t="shared" si="438"/>
        <v>0</v>
      </c>
      <c r="AY512" s="128"/>
      <c r="AZ512" s="128"/>
      <c r="BA512" s="128">
        <f t="shared" si="439"/>
        <v>0</v>
      </c>
      <c r="BB512" s="128">
        <f t="shared" si="440"/>
        <v>0</v>
      </c>
      <c r="BC512" s="80">
        <f t="shared" si="441"/>
        <v>0</v>
      </c>
      <c r="BD512" s="80">
        <f t="shared" si="442"/>
        <v>0</v>
      </c>
      <c r="BE512" s="80">
        <f t="shared" si="443"/>
        <v>0</v>
      </c>
      <c r="BF512" s="80">
        <f t="shared" si="444"/>
        <v>0</v>
      </c>
      <c r="BG512" s="80">
        <f t="shared" si="445"/>
        <v>0</v>
      </c>
      <c r="BH512" s="80">
        <f t="shared" si="446"/>
        <v>0</v>
      </c>
      <c r="BI512" s="4">
        <f t="shared" si="447"/>
        <v>0</v>
      </c>
      <c r="BJ512" s="4">
        <f t="shared" si="448"/>
        <v>0</v>
      </c>
      <c r="BK512" s="4">
        <f t="shared" si="449"/>
        <v>0</v>
      </c>
      <c r="BL512" s="8" t="e">
        <f>VLOOKUP(CN512,'CIR Results'!$B$3:$L$42,2,FALSE)</f>
        <v>#N/A</v>
      </c>
      <c r="BM512" s="8" t="e">
        <f>VLOOKUP(CN512,'CIR Results'!$B$3:$L$42,3,FALSE)</f>
        <v>#N/A</v>
      </c>
      <c r="BN512" s="8" t="e">
        <f>VLOOKUP(CN512,'CIR Results'!$B$3:$L$42,4,FALSE)</f>
        <v>#N/A</v>
      </c>
      <c r="BO512" s="8" t="e">
        <f>VLOOKUP(CN512,'CIR Results'!$B$3:$L$42,5,FALSE)</f>
        <v>#N/A</v>
      </c>
      <c r="BP512" s="8" t="e">
        <f>VLOOKUP(CN512,'CIR Results'!$B$3:$L$42,6,FALSE)</f>
        <v>#N/A</v>
      </c>
      <c r="BQ512" s="8" t="e">
        <f>VLOOKUP(CN512,'CIR Results'!$B$3:$L$42,8,FALSE)</f>
        <v>#N/A</v>
      </c>
      <c r="BR512" s="8" t="e">
        <f>VLOOKUP(CN512,'CIR Results'!$B$3:$L$42,9,FALSE)</f>
        <v>#N/A</v>
      </c>
      <c r="BS512" s="8" t="e">
        <f>VLOOKUP(CN512,'CIR Results'!$B$3:$L$42,10,FALSE)</f>
        <v>#N/A</v>
      </c>
      <c r="BT512" s="8" t="e">
        <f>VLOOKUP(CN512,'CIR Results'!$B$3:$L$42,11,FALSE)</f>
        <v>#N/A</v>
      </c>
      <c r="BU512" s="136" t="e">
        <f>VLOOKUP(CN512,'CIR Team Info'!$B$5:$E$44,2,FALSE)</f>
        <v>#N/A</v>
      </c>
      <c r="BV512" s="136" t="e">
        <f>VLOOKUP(CN512,'CIR Team Info'!$B$5:$E$44,4,FALSE)</f>
        <v>#N/A</v>
      </c>
      <c r="BW512" s="136" t="str">
        <f t="shared" si="367"/>
        <v xml:space="preserve">   </v>
      </c>
      <c r="CM512" s="10"/>
      <c r="CN512" s="10"/>
      <c r="CO512" s="10"/>
      <c r="CP512" s="10"/>
      <c r="CQ512" s="10"/>
      <c r="CR512" s="10"/>
      <c r="CS512" s="10"/>
      <c r="CT512" s="10"/>
      <c r="CU512" s="10"/>
      <c r="CV512" s="10"/>
      <c r="CW512" s="10"/>
      <c r="CX512" s="10"/>
      <c r="CY512" s="10"/>
      <c r="CZ512" s="10"/>
      <c r="DA512" s="10"/>
      <c r="DB512" s="10"/>
      <c r="DC512" s="10"/>
      <c r="DD512" s="10"/>
      <c r="DE512" s="10"/>
      <c r="DF512" s="10"/>
      <c r="DG512" s="10"/>
      <c r="DH512" s="10"/>
      <c r="DI512" s="10"/>
      <c r="DJ512" s="10"/>
      <c r="DK512" s="10"/>
      <c r="DL512" s="10"/>
      <c r="DM512" s="10"/>
      <c r="DN512" s="10"/>
      <c r="DO512" s="10"/>
      <c r="DZ512" s="32"/>
    </row>
    <row r="513" spans="1:138" x14ac:dyDescent="0.25">
      <c r="A513" s="78">
        <f t="shared" si="412"/>
        <v>5041</v>
      </c>
      <c r="C513" s="10" t="s">
        <v>623</v>
      </c>
      <c r="D513" s="17">
        <f t="shared" si="413"/>
        <v>1.7548387096774196</v>
      </c>
      <c r="E513" s="113">
        <f t="shared" si="455"/>
        <v>0</v>
      </c>
      <c r="F513" s="113">
        <f t="shared" si="456"/>
        <v>0</v>
      </c>
      <c r="G513" s="113">
        <f t="shared" si="457"/>
        <v>0</v>
      </c>
      <c r="H513" s="113">
        <f t="shared" si="458"/>
        <v>13.548387096774196</v>
      </c>
      <c r="I513" s="113">
        <f t="shared" si="459"/>
        <v>0</v>
      </c>
      <c r="J513" s="113">
        <f t="shared" si="460"/>
        <v>0</v>
      </c>
      <c r="K513" s="113">
        <f t="shared" si="450"/>
        <v>4</v>
      </c>
      <c r="L513" s="76">
        <v>8</v>
      </c>
      <c r="M513" s="76">
        <v>5</v>
      </c>
      <c r="N513" s="76">
        <v>7</v>
      </c>
      <c r="O513" s="76">
        <v>6</v>
      </c>
      <c r="P513" s="76">
        <v>6</v>
      </c>
      <c r="Q513" s="76">
        <v>2</v>
      </c>
      <c r="R513" s="76">
        <v>1</v>
      </c>
      <c r="S513" s="17">
        <f t="shared" si="420"/>
        <v>3.6516129032258062</v>
      </c>
      <c r="T513" s="113">
        <f t="shared" si="461"/>
        <v>0</v>
      </c>
      <c r="U513" s="113">
        <f t="shared" si="462"/>
        <v>0</v>
      </c>
      <c r="V513" s="113">
        <f t="shared" si="463"/>
        <v>0</v>
      </c>
      <c r="W513" s="113">
        <f t="shared" si="464"/>
        <v>4.5161290322580649</v>
      </c>
      <c r="X513" s="113">
        <f t="shared" si="465"/>
        <v>0</v>
      </c>
      <c r="Y513" s="113">
        <f t="shared" si="466"/>
        <v>0</v>
      </c>
      <c r="Z513" s="113">
        <f t="shared" si="451"/>
        <v>32</v>
      </c>
      <c r="AA513" s="76">
        <v>10</v>
      </c>
      <c r="AB513" s="76">
        <v>6</v>
      </c>
      <c r="AC513" s="76">
        <v>8</v>
      </c>
      <c r="AD513" s="76">
        <v>2</v>
      </c>
      <c r="AE513" s="76">
        <v>2</v>
      </c>
      <c r="AF513" s="76">
        <v>5</v>
      </c>
      <c r="AG513" s="76">
        <v>8</v>
      </c>
      <c r="AH513" s="131">
        <f t="shared" si="427"/>
        <v>0</v>
      </c>
      <c r="AI513" s="131">
        <f t="shared" si="452"/>
        <v>0</v>
      </c>
      <c r="AJ513" s="131">
        <f>AS513/6.5-CV5131-CW513</f>
        <v>0</v>
      </c>
      <c r="AK513" s="131">
        <f>SUM(AR513,AT513)/20 + SUM(AR513,AU513,AV513)/25 + SUM(AR513,AW513)/31</f>
        <v>2.2580645161290325</v>
      </c>
      <c r="AL513" s="131">
        <f t="shared" si="453"/>
        <v>0</v>
      </c>
      <c r="AM513" s="131">
        <f t="shared" si="454"/>
        <v>0</v>
      </c>
      <c r="AN513" s="131">
        <f t="shared" si="430"/>
        <v>4</v>
      </c>
      <c r="AO513" s="115">
        <f t="shared" si="409"/>
        <v>0</v>
      </c>
      <c r="AP513" s="115">
        <f t="shared" si="431"/>
        <v>0</v>
      </c>
      <c r="AQ513" s="115">
        <f t="shared" si="411"/>
        <v>0</v>
      </c>
      <c r="AR513" s="79">
        <f t="shared" si="432"/>
        <v>0</v>
      </c>
      <c r="AS513" s="79">
        <f t="shared" si="433"/>
        <v>0</v>
      </c>
      <c r="AT513" s="79">
        <f t="shared" si="434"/>
        <v>0</v>
      </c>
      <c r="AU513" s="79">
        <f t="shared" si="435"/>
        <v>0</v>
      </c>
      <c r="AV513" s="79">
        <f t="shared" si="436"/>
        <v>0</v>
      </c>
      <c r="AW513" s="79">
        <f t="shared" si="437"/>
        <v>70</v>
      </c>
      <c r="AX513" s="128">
        <f t="shared" si="438"/>
        <v>0</v>
      </c>
      <c r="AY513" s="128"/>
      <c r="AZ513" s="128"/>
      <c r="BA513" s="128">
        <f t="shared" si="439"/>
        <v>0</v>
      </c>
      <c r="BB513" s="128">
        <f t="shared" si="440"/>
        <v>0</v>
      </c>
      <c r="BC513" s="80">
        <f t="shared" si="441"/>
        <v>0</v>
      </c>
      <c r="BD513" s="80">
        <f t="shared" si="442"/>
        <v>0</v>
      </c>
      <c r="BE513" s="80">
        <f t="shared" si="443"/>
        <v>0</v>
      </c>
      <c r="BF513" s="80">
        <f t="shared" si="444"/>
        <v>0</v>
      </c>
      <c r="BG513" s="80">
        <f t="shared" si="445"/>
        <v>0</v>
      </c>
      <c r="BH513" s="80">
        <f>IF(DH513=3,1,IF(DH513=2,0.5,IF(DH513=1,0.25*DH513,0)))</f>
        <v>0.25</v>
      </c>
      <c r="BI513" s="4">
        <f t="shared" si="447"/>
        <v>0</v>
      </c>
      <c r="BJ513" s="4">
        <f t="shared" si="448"/>
        <v>0</v>
      </c>
      <c r="BK513" s="4">
        <f t="shared" si="449"/>
        <v>70</v>
      </c>
      <c r="BL513" s="8">
        <f>VLOOKUP(CN513,'CIR Results'!$B$3:$L$42,2,FALSE)</f>
        <v>2</v>
      </c>
      <c r="BM513" s="8">
        <f>VLOOKUP(CN513,'CIR Results'!$B$3:$L$42,3,FALSE)</f>
        <v>88</v>
      </c>
      <c r="BN513" s="8">
        <f>VLOOKUP(CN513,'CIR Results'!$B$3:$L$42,4,FALSE)</f>
        <v>90</v>
      </c>
      <c r="BO513" s="8">
        <f>VLOOKUP(CN513,'CIR Results'!$B$3:$L$42,5,FALSE)</f>
        <v>162</v>
      </c>
      <c r="BP513" s="8">
        <f>VLOOKUP(CN513,'CIR Results'!$B$3:$L$42,6,FALSE)</f>
        <v>36533</v>
      </c>
      <c r="BQ513" s="8">
        <f>VLOOKUP(CN513,'CIR Results'!$B$3:$L$42,8,FALSE)</f>
        <v>9</v>
      </c>
      <c r="BR513" s="8">
        <f>VLOOKUP(CN513,'CIR Results'!$B$3:$L$42,9,FALSE)</f>
        <v>0</v>
      </c>
      <c r="BS513" s="8" t="str">
        <f>VLOOKUP(CN513,'CIR Results'!$B$3:$L$42,10,FALSE)</f>
        <v>01-08-00</v>
      </c>
      <c r="BT513" s="8">
        <f>VLOOKUP(CN513,'CIR Results'!$B$3:$L$42,11,FALSE)</f>
        <v>13</v>
      </c>
      <c r="BU513" s="136" t="str">
        <f>VLOOKUP(CN513,'CIR Team Info'!$B$5:$E$44,2,FALSE)</f>
        <v>System Overlord Robotics</v>
      </c>
      <c r="BV513" s="136" t="str">
        <f>VLOOKUP(CN513,'CIR Team Info'!$B$5:$E$44,4,FALSE)</f>
        <v>West Branch, IA</v>
      </c>
      <c r="BW513" s="136" t="str">
        <f t="shared" si="367"/>
        <v xml:space="preserve">   Only played defense and did it badly</v>
      </c>
      <c r="CM513" s="10" t="s">
        <v>388</v>
      </c>
      <c r="CN513" s="10">
        <v>5041</v>
      </c>
      <c r="CO513" s="10">
        <v>44</v>
      </c>
      <c r="CP513" s="10" t="s">
        <v>23</v>
      </c>
      <c r="CQ513" s="10" t="s">
        <v>25</v>
      </c>
      <c r="CR513" s="10" t="s">
        <v>25</v>
      </c>
      <c r="CS513" s="10" t="s">
        <v>25</v>
      </c>
      <c r="CT513" s="10">
        <v>0</v>
      </c>
      <c r="CU513" s="10">
        <v>0</v>
      </c>
      <c r="CV513" s="10">
        <v>0</v>
      </c>
      <c r="CW513" s="10">
        <v>0</v>
      </c>
      <c r="CX513" s="10" t="s">
        <v>65</v>
      </c>
      <c r="CY513" s="10" t="s">
        <v>25</v>
      </c>
      <c r="CZ513" s="10" t="s">
        <v>25</v>
      </c>
      <c r="DA513" s="10" t="s">
        <v>25</v>
      </c>
      <c r="DB513" s="10" t="s">
        <v>25</v>
      </c>
      <c r="DC513" s="10">
        <v>0</v>
      </c>
      <c r="DD513" s="10">
        <v>0</v>
      </c>
      <c r="DE513" s="10">
        <v>0</v>
      </c>
      <c r="DF513" s="10">
        <v>0</v>
      </c>
      <c r="DG513" s="10">
        <v>1</v>
      </c>
      <c r="DH513" s="10">
        <v>1</v>
      </c>
      <c r="DI513" s="10">
        <v>140</v>
      </c>
      <c r="DJ513" s="10">
        <v>0</v>
      </c>
      <c r="DK513" s="10">
        <v>0</v>
      </c>
      <c r="DL513" s="10">
        <v>0</v>
      </c>
      <c r="DM513" s="10">
        <v>0</v>
      </c>
      <c r="DN513" s="10">
        <v>0</v>
      </c>
      <c r="DO513" s="10">
        <v>0</v>
      </c>
      <c r="DP513" s="10" t="s">
        <v>25</v>
      </c>
      <c r="DQ513" s="10" t="s">
        <v>25</v>
      </c>
      <c r="DR513" s="10" t="s">
        <v>25</v>
      </c>
      <c r="DS513" s="10" t="s">
        <v>25</v>
      </c>
      <c r="DT513" s="10" t="s">
        <v>25</v>
      </c>
      <c r="DU513" s="10">
        <v>0</v>
      </c>
      <c r="DV513" s="10" t="s">
        <v>851</v>
      </c>
      <c r="DW513" s="10"/>
      <c r="DX513" s="10"/>
      <c r="DY513" s="10"/>
      <c r="DZ513" s="10"/>
      <c r="EA513" s="10"/>
      <c r="EB513" s="10"/>
      <c r="EC513" s="10"/>
      <c r="ED513" s="10"/>
      <c r="EE513" s="10"/>
      <c r="EF513" s="10"/>
      <c r="EG513" s="10"/>
      <c r="EH513" s="10"/>
    </row>
    <row r="514" spans="1:138" x14ac:dyDescent="0.25">
      <c r="A514" s="78">
        <f t="shared" si="412"/>
        <v>1094</v>
      </c>
      <c r="C514" s="10" t="str">
        <f t="shared" ref="C514:C577" si="467">IF(DU514=0,"Do Not Pick",IF(DU514=1,"Below Avg",IF(DU514=2,"Above Avg",IF(DU514=3,"Top Team"))))</f>
        <v>Below Avg</v>
      </c>
      <c r="D514" s="17">
        <f t="shared" si="413"/>
        <v>4.8338461538461548</v>
      </c>
      <c r="E514" s="113">
        <f t="shared" si="455"/>
        <v>10</v>
      </c>
      <c r="F514" s="113">
        <f t="shared" si="456"/>
        <v>0</v>
      </c>
      <c r="G514" s="113">
        <f t="shared" si="457"/>
        <v>21.53846153846154</v>
      </c>
      <c r="H514" s="113">
        <f t="shared" si="458"/>
        <v>4.8000000000000007</v>
      </c>
      <c r="I514" s="113">
        <f t="shared" si="459"/>
        <v>12</v>
      </c>
      <c r="J514" s="113">
        <f t="shared" si="460"/>
        <v>0</v>
      </c>
      <c r="K514" s="113">
        <f t="shared" si="450"/>
        <v>0</v>
      </c>
      <c r="L514" s="76">
        <v>8</v>
      </c>
      <c r="M514" s="76">
        <v>5</v>
      </c>
      <c r="N514" s="76">
        <v>7</v>
      </c>
      <c r="O514" s="76">
        <v>6</v>
      </c>
      <c r="P514" s="76">
        <v>6</v>
      </c>
      <c r="Q514" s="76">
        <v>2</v>
      </c>
      <c r="R514" s="76">
        <v>1</v>
      </c>
      <c r="S514" s="17">
        <f t="shared" si="420"/>
        <v>4.2715384615384613</v>
      </c>
      <c r="T514" s="113">
        <f t="shared" si="461"/>
        <v>12.5</v>
      </c>
      <c r="U514" s="113">
        <f t="shared" si="462"/>
        <v>0</v>
      </c>
      <c r="V514" s="113">
        <f t="shared" si="463"/>
        <v>24.615384615384617</v>
      </c>
      <c r="W514" s="113">
        <f t="shared" si="464"/>
        <v>1.6</v>
      </c>
      <c r="X514" s="113">
        <f t="shared" si="465"/>
        <v>4</v>
      </c>
      <c r="Y514" s="113">
        <f t="shared" si="466"/>
        <v>0</v>
      </c>
      <c r="Z514" s="113">
        <f t="shared" si="451"/>
        <v>0</v>
      </c>
      <c r="AA514" s="76">
        <v>10</v>
      </c>
      <c r="AB514" s="76">
        <v>6</v>
      </c>
      <c r="AC514" s="76">
        <v>8</v>
      </c>
      <c r="AD514" s="76">
        <v>2</v>
      </c>
      <c r="AE514" s="76">
        <v>2</v>
      </c>
      <c r="AF514" s="76">
        <v>5</v>
      </c>
      <c r="AG514" s="76">
        <v>8</v>
      </c>
      <c r="AH514" s="131">
        <f t="shared" si="427"/>
        <v>1.25</v>
      </c>
      <c r="AI514" s="131">
        <f t="shared" si="452"/>
        <v>0</v>
      </c>
      <c r="AJ514" s="131">
        <f t="shared" ref="AJ514:AJ577" si="468">AS514/6.5-CV5132-CW514</f>
        <v>3.0769230769230771</v>
      </c>
      <c r="AK514" s="131">
        <f t="shared" ref="AK514:AK577" si="469">SUM(AR514,AT514)/20 + SUM(AR514,AU514,AV514)/25 + SUM(AR514,AW514)/31</f>
        <v>0.8</v>
      </c>
      <c r="AL514" s="131">
        <f t="shared" si="453"/>
        <v>2</v>
      </c>
      <c r="AM514" s="131">
        <f t="shared" si="454"/>
        <v>0</v>
      </c>
      <c r="AN514" s="131">
        <f t="shared" si="430"/>
        <v>0</v>
      </c>
      <c r="AO514" s="115">
        <f t="shared" ref="AO514:AO577" si="470">IF(DP514="T",1,IF(DP514="F",0))</f>
        <v>1</v>
      </c>
      <c r="AP514" s="115">
        <f t="shared" ref="AP514:AP577" si="471">IF(DQ514="T",1,IF(DQ514="F",0))</f>
        <v>0</v>
      </c>
      <c r="AQ514" s="115">
        <f t="shared" ref="AQ514:AQ577" si="472">IF(DR514="T",1,IF(DR514="F",0))</f>
        <v>0</v>
      </c>
      <c r="AR514" s="79">
        <f t="shared" si="432"/>
        <v>0</v>
      </c>
      <c r="AS514" s="79">
        <f t="shared" si="433"/>
        <v>20</v>
      </c>
      <c r="AT514" s="79">
        <f t="shared" si="434"/>
        <v>0</v>
      </c>
      <c r="AU514" s="79">
        <f t="shared" si="435"/>
        <v>20</v>
      </c>
      <c r="AV514" s="79">
        <f t="shared" si="436"/>
        <v>0</v>
      </c>
      <c r="AW514" s="79">
        <f t="shared" si="437"/>
        <v>0</v>
      </c>
      <c r="AX514" s="128">
        <f t="shared" si="438"/>
        <v>0</v>
      </c>
      <c r="AY514" s="128"/>
      <c r="AZ514" s="128"/>
      <c r="BA514" s="128">
        <f t="shared" si="439"/>
        <v>2</v>
      </c>
      <c r="BB514" s="128">
        <f t="shared" si="440"/>
        <v>0</v>
      </c>
      <c r="BC514" s="80">
        <f t="shared" si="441"/>
        <v>0</v>
      </c>
      <c r="BD514" s="80">
        <f t="shared" si="442"/>
        <v>1</v>
      </c>
      <c r="BE514" s="80">
        <f t="shared" si="443"/>
        <v>0</v>
      </c>
      <c r="BF514" s="80">
        <f t="shared" si="444"/>
        <v>1</v>
      </c>
      <c r="BG514" s="80">
        <f t="shared" si="445"/>
        <v>0</v>
      </c>
      <c r="BH514" s="80">
        <f t="shared" ref="BH514:BH577" si="473">IF(DH514=3,1,IF(DH514=2,0.5,IF(DH514=1,0.25*DH514,0)))</f>
        <v>0</v>
      </c>
      <c r="BI514" s="4">
        <f t="shared" si="447"/>
        <v>20</v>
      </c>
      <c r="BJ514" s="4">
        <f t="shared" si="448"/>
        <v>40</v>
      </c>
      <c r="BK514" s="4">
        <f t="shared" si="449"/>
        <v>0</v>
      </c>
      <c r="BL514" s="8">
        <f>VLOOKUP(CN514,'CIR Results'!$B$3:$L$42,2,FALSE)</f>
        <v>12</v>
      </c>
      <c r="BM514" s="8">
        <f>VLOOKUP(CN514,'CIR Results'!$B$3:$L$42,3,FALSE)</f>
        <v>142</v>
      </c>
      <c r="BN514" s="8">
        <f>VLOOKUP(CN514,'CIR Results'!$B$3:$L$42,4,FALSE)</f>
        <v>110</v>
      </c>
      <c r="BO514" s="8">
        <f>VLOOKUP(CN514,'CIR Results'!$B$3:$L$42,5,FALSE)</f>
        <v>112</v>
      </c>
      <c r="BP514" s="8">
        <f>VLOOKUP(CN514,'CIR Results'!$B$3:$L$42,6,FALSE)</f>
        <v>36679</v>
      </c>
      <c r="BQ514" s="8">
        <f>VLOOKUP(CN514,'CIR Results'!$B$3:$L$42,8,FALSE)</f>
        <v>8</v>
      </c>
      <c r="BR514" s="8">
        <f>VLOOKUP(CN514,'CIR Results'!$B$3:$L$42,9,FALSE)</f>
        <v>0</v>
      </c>
      <c r="BS514" s="8" t="str">
        <f>VLOOKUP(CN514,'CIR Results'!$B$3:$L$42,10,FALSE)</f>
        <v>06-02-00</v>
      </c>
      <c r="BT514" s="8">
        <f>VLOOKUP(CN514,'CIR Results'!$B$3:$L$42,11,FALSE)</f>
        <v>26</v>
      </c>
      <c r="BU514" s="136" t="str">
        <f>VLOOKUP(CN514,'CIR Team Info'!$B$5:$E$44,2,FALSE)</f>
        <v>Channel Cats</v>
      </c>
      <c r="BV514" s="136" t="str">
        <f>VLOOKUP(CN514,'CIR Team Info'!$B$5:$E$44,4,FALSE)</f>
        <v>O'Fallon, MO</v>
      </c>
      <c r="BW514" s="136" t="str">
        <f t="shared" si="367"/>
        <v xml:space="preserve">   Played as an inbounder_ and did a decent job</v>
      </c>
      <c r="CM514" s="10" t="s">
        <v>388</v>
      </c>
      <c r="CN514" s="10">
        <v>1094</v>
      </c>
      <c r="CO514" s="10">
        <v>45</v>
      </c>
      <c r="CP514" s="10" t="s">
        <v>23</v>
      </c>
      <c r="CQ514" s="10" t="s">
        <v>22</v>
      </c>
      <c r="CR514" s="10" t="s">
        <v>25</v>
      </c>
      <c r="CS514" s="10" t="s">
        <v>25</v>
      </c>
      <c r="CT514" s="10">
        <v>20</v>
      </c>
      <c r="CU514" s="10">
        <v>0</v>
      </c>
      <c r="CV514" s="10">
        <v>0</v>
      </c>
      <c r="CW514" s="10">
        <v>0</v>
      </c>
      <c r="CX514" s="10" t="s">
        <v>65</v>
      </c>
      <c r="CY514" s="10" t="s">
        <v>25</v>
      </c>
      <c r="CZ514" s="10" t="s">
        <v>25</v>
      </c>
      <c r="DA514" s="10" t="s">
        <v>25</v>
      </c>
      <c r="DB514" s="10" t="s">
        <v>25</v>
      </c>
      <c r="DC514" s="10">
        <v>0</v>
      </c>
      <c r="DD514" s="10">
        <v>0</v>
      </c>
      <c r="DE514" s="10">
        <v>0</v>
      </c>
      <c r="DF514" s="10">
        <v>0</v>
      </c>
      <c r="DG514" s="10">
        <v>1</v>
      </c>
      <c r="DH514" s="10">
        <v>0</v>
      </c>
      <c r="DI514" s="10">
        <v>0</v>
      </c>
      <c r="DJ514" s="10">
        <v>0</v>
      </c>
      <c r="DK514" s="10">
        <v>0</v>
      </c>
      <c r="DL514" s="10">
        <v>2</v>
      </c>
      <c r="DM514" s="10">
        <v>0</v>
      </c>
      <c r="DN514" s="10">
        <v>0</v>
      </c>
      <c r="DO514" s="10">
        <v>0</v>
      </c>
      <c r="DP514" s="10" t="s">
        <v>22</v>
      </c>
      <c r="DQ514" s="10" t="s">
        <v>25</v>
      </c>
      <c r="DR514" s="10" t="s">
        <v>25</v>
      </c>
      <c r="DS514" s="10" t="s">
        <v>25</v>
      </c>
      <c r="DT514" s="10" t="s">
        <v>25</v>
      </c>
      <c r="DU514" s="10">
        <v>1</v>
      </c>
      <c r="DV514" s="10" t="s">
        <v>852</v>
      </c>
      <c r="DW514" s="10"/>
      <c r="DX514" s="10"/>
      <c r="DY514" s="10"/>
      <c r="DZ514" s="10"/>
      <c r="EA514" s="10"/>
      <c r="EB514" s="10"/>
      <c r="EC514" s="10"/>
      <c r="ED514" s="10"/>
      <c r="EE514" s="10"/>
      <c r="EF514" s="10"/>
      <c r="EG514" s="10"/>
      <c r="EH514" s="10"/>
    </row>
    <row r="515" spans="1:138" x14ac:dyDescent="0.25">
      <c r="A515" s="78">
        <f t="shared" si="412"/>
        <v>4655</v>
      </c>
      <c r="C515" s="10" t="str">
        <f t="shared" si="467"/>
        <v>Above Avg</v>
      </c>
      <c r="D515" s="17">
        <f t="shared" si="413"/>
        <v>3.2720099255583128</v>
      </c>
      <c r="E515" s="113">
        <f t="shared" si="455"/>
        <v>0</v>
      </c>
      <c r="F515" s="113">
        <f t="shared" si="456"/>
        <v>5</v>
      </c>
      <c r="G515" s="113">
        <f t="shared" si="457"/>
        <v>5.384615384615385</v>
      </c>
      <c r="H515" s="113">
        <f t="shared" si="458"/>
        <v>16.335483870967746</v>
      </c>
      <c r="I515" s="113">
        <f t="shared" si="459"/>
        <v>6</v>
      </c>
      <c r="J515" s="113">
        <f t="shared" si="460"/>
        <v>0</v>
      </c>
      <c r="K515" s="113">
        <f t="shared" si="450"/>
        <v>0</v>
      </c>
      <c r="L515" s="76">
        <v>8</v>
      </c>
      <c r="M515" s="76">
        <v>5</v>
      </c>
      <c r="N515" s="76">
        <v>7</v>
      </c>
      <c r="O515" s="76">
        <v>6</v>
      </c>
      <c r="P515" s="76">
        <v>6</v>
      </c>
      <c r="Q515" s="76">
        <v>2</v>
      </c>
      <c r="R515" s="76">
        <v>1</v>
      </c>
      <c r="S515" s="17">
        <f t="shared" si="420"/>
        <v>1.9599007444168735</v>
      </c>
      <c r="T515" s="113">
        <f t="shared" si="461"/>
        <v>0</v>
      </c>
      <c r="U515" s="113">
        <f t="shared" si="462"/>
        <v>6</v>
      </c>
      <c r="V515" s="113">
        <f t="shared" si="463"/>
        <v>6.1538461538461542</v>
      </c>
      <c r="W515" s="113">
        <f t="shared" si="464"/>
        <v>5.4451612903225817</v>
      </c>
      <c r="X515" s="113">
        <f t="shared" si="465"/>
        <v>2</v>
      </c>
      <c r="Y515" s="113">
        <f t="shared" si="466"/>
        <v>0</v>
      </c>
      <c r="Z515" s="113">
        <f t="shared" si="451"/>
        <v>0</v>
      </c>
      <c r="AA515" s="76">
        <v>10</v>
      </c>
      <c r="AB515" s="76">
        <v>6</v>
      </c>
      <c r="AC515" s="76">
        <v>8</v>
      </c>
      <c r="AD515" s="76">
        <v>2</v>
      </c>
      <c r="AE515" s="76">
        <v>2</v>
      </c>
      <c r="AF515" s="76">
        <v>5</v>
      </c>
      <c r="AG515" s="76">
        <v>8</v>
      </c>
      <c r="AH515" s="131">
        <f t="shared" si="427"/>
        <v>0</v>
      </c>
      <c r="AI515" s="131">
        <f t="shared" si="452"/>
        <v>1</v>
      </c>
      <c r="AJ515" s="131">
        <f t="shared" si="468"/>
        <v>0.76923076923076927</v>
      </c>
      <c r="AK515" s="131">
        <f t="shared" si="469"/>
        <v>2.7225806451612908</v>
      </c>
      <c r="AL515" s="131">
        <f t="shared" si="453"/>
        <v>1</v>
      </c>
      <c r="AM515" s="131">
        <f t="shared" si="454"/>
        <v>0</v>
      </c>
      <c r="AN515" s="131">
        <f t="shared" si="430"/>
        <v>0</v>
      </c>
      <c r="AO515" s="115">
        <f t="shared" si="470"/>
        <v>0</v>
      </c>
      <c r="AP515" s="115">
        <f t="shared" si="471"/>
        <v>0</v>
      </c>
      <c r="AQ515" s="115">
        <f t="shared" si="472"/>
        <v>0</v>
      </c>
      <c r="AR515" s="79">
        <f t="shared" si="432"/>
        <v>10</v>
      </c>
      <c r="AS515" s="79">
        <f t="shared" si="433"/>
        <v>5</v>
      </c>
      <c r="AT515" s="79">
        <f t="shared" si="434"/>
        <v>22</v>
      </c>
      <c r="AU515" s="79">
        <f t="shared" si="435"/>
        <v>10</v>
      </c>
      <c r="AV515" s="79">
        <f t="shared" si="436"/>
        <v>0</v>
      </c>
      <c r="AW515" s="79">
        <f t="shared" si="437"/>
        <v>0</v>
      </c>
      <c r="AX515" s="128">
        <f t="shared" si="438"/>
        <v>1</v>
      </c>
      <c r="AY515" s="128"/>
      <c r="AZ515" s="128"/>
      <c r="BA515" s="128">
        <f t="shared" si="439"/>
        <v>1</v>
      </c>
      <c r="BB515" s="128">
        <f t="shared" si="440"/>
        <v>0</v>
      </c>
      <c r="BC515" s="80">
        <f t="shared" si="441"/>
        <v>1</v>
      </c>
      <c r="BD515" s="80">
        <f t="shared" si="442"/>
        <v>0.2</v>
      </c>
      <c r="BE515" s="80">
        <f t="shared" si="443"/>
        <v>1</v>
      </c>
      <c r="BF515" s="80">
        <f t="shared" si="444"/>
        <v>1</v>
      </c>
      <c r="BG515" s="80">
        <f t="shared" si="445"/>
        <v>0</v>
      </c>
      <c r="BH515" s="80">
        <f t="shared" si="473"/>
        <v>0</v>
      </c>
      <c r="BI515" s="4">
        <f t="shared" si="447"/>
        <v>42</v>
      </c>
      <c r="BJ515" s="4">
        <f t="shared" si="448"/>
        <v>47</v>
      </c>
      <c r="BK515" s="4">
        <f t="shared" si="449"/>
        <v>0</v>
      </c>
      <c r="BL515" s="8">
        <f>VLOOKUP(CN515,'CIR Results'!$B$3:$L$42,2,FALSE)</f>
        <v>3</v>
      </c>
      <c r="BM515" s="8">
        <f>VLOOKUP(CN515,'CIR Results'!$B$3:$L$42,3,FALSE)</f>
        <v>78</v>
      </c>
      <c r="BN515" s="8">
        <f>VLOOKUP(CN515,'CIR Results'!$B$3:$L$42,4,FALSE)</f>
        <v>90</v>
      </c>
      <c r="BO515" s="8">
        <f>VLOOKUP(CN515,'CIR Results'!$B$3:$L$42,5,FALSE)</f>
        <v>101</v>
      </c>
      <c r="BP515" s="8">
        <f>VLOOKUP(CN515,'CIR Results'!$B$3:$L$42,6,FALSE)</f>
        <v>36898</v>
      </c>
      <c r="BQ515" s="8">
        <f>VLOOKUP(CN515,'CIR Results'!$B$3:$L$42,8,FALSE)</f>
        <v>9</v>
      </c>
      <c r="BR515" s="8">
        <f>VLOOKUP(CN515,'CIR Results'!$B$3:$L$42,9,FALSE)</f>
        <v>0</v>
      </c>
      <c r="BS515" s="8" t="str">
        <f>VLOOKUP(CN515,'CIR Results'!$B$3:$L$42,10,FALSE)</f>
        <v>01-07-01</v>
      </c>
      <c r="BT515" s="8">
        <f>VLOOKUP(CN515,'CIR Results'!$B$3:$L$42,11,FALSE)</f>
        <v>38</v>
      </c>
      <c r="BU515" s="136" t="str">
        <f>VLOOKUP(CN515,'CIR Team Info'!$B$5:$E$44,2,FALSE)</f>
        <v>Stateline Robotics</v>
      </c>
      <c r="BV515" s="136" t="str">
        <f>VLOOKUP(CN515,'CIR Team Info'!$B$5:$E$44,4,FALSE)</f>
        <v>Rockton, IL</v>
      </c>
      <c r="BW515" s="136" t="str">
        <f t="shared" ref="BW515:BW578" si="474">CONCATENATE(CJ515," ",CK515," ",CL515," ",DV515)</f>
        <v xml:space="preserve">   Did a decent job even though it was the only robot on its alliance for much of the match.</v>
      </c>
      <c r="CM515" s="10" t="s">
        <v>388</v>
      </c>
      <c r="CN515" s="10">
        <v>4655</v>
      </c>
      <c r="CO515" s="10">
        <v>47</v>
      </c>
      <c r="CP515" s="10" t="s">
        <v>23</v>
      </c>
      <c r="CQ515" s="10" t="s">
        <v>22</v>
      </c>
      <c r="CR515" s="10" t="s">
        <v>25</v>
      </c>
      <c r="CS515" s="10" t="s">
        <v>22</v>
      </c>
      <c r="CT515" s="10">
        <v>5</v>
      </c>
      <c r="CU515" s="10">
        <v>20</v>
      </c>
      <c r="CV515" s="10">
        <v>0</v>
      </c>
      <c r="CW515" s="10">
        <v>0</v>
      </c>
      <c r="CX515" s="10" t="s">
        <v>60</v>
      </c>
      <c r="CY515" s="10" t="s">
        <v>25</v>
      </c>
      <c r="CZ515" s="10" t="s">
        <v>25</v>
      </c>
      <c r="DA515" s="10" t="s">
        <v>25</v>
      </c>
      <c r="DB515" s="10" t="s">
        <v>25</v>
      </c>
      <c r="DC515" s="10">
        <v>22</v>
      </c>
      <c r="DD515" s="10">
        <v>0</v>
      </c>
      <c r="DE515" s="10">
        <v>0</v>
      </c>
      <c r="DF515" s="10">
        <v>0</v>
      </c>
      <c r="DG515" s="10">
        <v>0</v>
      </c>
      <c r="DH515" s="10">
        <v>0</v>
      </c>
      <c r="DI515" s="10">
        <v>0</v>
      </c>
      <c r="DJ515" s="10">
        <v>1</v>
      </c>
      <c r="DK515" s="10">
        <v>0</v>
      </c>
      <c r="DL515" s="10">
        <v>1</v>
      </c>
      <c r="DM515" s="10">
        <v>0</v>
      </c>
      <c r="DN515" s="10">
        <v>0</v>
      </c>
      <c r="DO515" s="10">
        <v>0</v>
      </c>
      <c r="DP515" s="10" t="s">
        <v>25</v>
      </c>
      <c r="DQ515" s="10" t="s">
        <v>25</v>
      </c>
      <c r="DR515" s="10" t="s">
        <v>25</v>
      </c>
      <c r="DS515" s="10" t="s">
        <v>25</v>
      </c>
      <c r="DT515" s="10" t="s">
        <v>25</v>
      </c>
      <c r="DU515" s="10">
        <v>2</v>
      </c>
      <c r="DV515" s="10" t="s">
        <v>853</v>
      </c>
      <c r="DW515" s="10"/>
      <c r="DX515" s="10"/>
      <c r="DY515" s="10"/>
      <c r="DZ515" s="10"/>
      <c r="EA515" s="10"/>
      <c r="EB515" s="10"/>
      <c r="EC515" s="10"/>
      <c r="ED515" s="10"/>
      <c r="EE515" s="10"/>
      <c r="EF515" s="10"/>
      <c r="EG515" s="10"/>
      <c r="EH515" s="10"/>
    </row>
    <row r="516" spans="1:138" x14ac:dyDescent="0.25">
      <c r="A516" s="78">
        <f t="shared" si="412"/>
        <v>967</v>
      </c>
      <c r="C516" s="10" t="str">
        <f t="shared" si="467"/>
        <v>Above Avg</v>
      </c>
      <c r="D516" s="17">
        <f t="shared" si="413"/>
        <v>9.9189330024813902</v>
      </c>
      <c r="E516" s="113">
        <f t="shared" si="455"/>
        <v>60</v>
      </c>
      <c r="F516" s="113">
        <f t="shared" si="456"/>
        <v>10</v>
      </c>
      <c r="G516" s="113">
        <f t="shared" si="457"/>
        <v>16.153846153846153</v>
      </c>
      <c r="H516" s="113">
        <f t="shared" si="458"/>
        <v>13.035483870967743</v>
      </c>
      <c r="I516" s="113">
        <f t="shared" si="459"/>
        <v>0</v>
      </c>
      <c r="J516" s="113">
        <f t="shared" si="460"/>
        <v>0</v>
      </c>
      <c r="K516" s="113">
        <f t="shared" si="450"/>
        <v>0</v>
      </c>
      <c r="L516" s="76">
        <v>8</v>
      </c>
      <c r="M516" s="76">
        <v>5</v>
      </c>
      <c r="N516" s="76">
        <v>7</v>
      </c>
      <c r="O516" s="76">
        <v>6</v>
      </c>
      <c r="P516" s="76">
        <v>6</v>
      </c>
      <c r="Q516" s="76">
        <v>2</v>
      </c>
      <c r="R516" s="76">
        <v>1</v>
      </c>
      <c r="S516" s="17">
        <f t="shared" si="420"/>
        <v>10.980669975186103</v>
      </c>
      <c r="T516" s="113">
        <f t="shared" si="461"/>
        <v>75</v>
      </c>
      <c r="U516" s="113">
        <f t="shared" si="462"/>
        <v>12</v>
      </c>
      <c r="V516" s="113">
        <f t="shared" si="463"/>
        <v>18.46153846153846</v>
      </c>
      <c r="W516" s="113">
        <f t="shared" si="464"/>
        <v>4.3451612903225811</v>
      </c>
      <c r="X516" s="113">
        <f t="shared" si="465"/>
        <v>0</v>
      </c>
      <c r="Y516" s="113">
        <f t="shared" si="466"/>
        <v>0</v>
      </c>
      <c r="Z516" s="113">
        <f t="shared" si="451"/>
        <v>0</v>
      </c>
      <c r="AA516" s="76">
        <v>10</v>
      </c>
      <c r="AB516" s="76">
        <v>6</v>
      </c>
      <c r="AC516" s="76">
        <v>8</v>
      </c>
      <c r="AD516" s="76">
        <v>2</v>
      </c>
      <c r="AE516" s="76">
        <v>2</v>
      </c>
      <c r="AF516" s="76">
        <v>5</v>
      </c>
      <c r="AG516" s="76">
        <v>8</v>
      </c>
      <c r="AH516" s="131">
        <f t="shared" si="427"/>
        <v>7.5</v>
      </c>
      <c r="AI516" s="131">
        <f t="shared" si="452"/>
        <v>2</v>
      </c>
      <c r="AJ516" s="131">
        <f t="shared" si="468"/>
        <v>2.3076923076923075</v>
      </c>
      <c r="AK516" s="131">
        <f t="shared" si="469"/>
        <v>2.1725806451612906</v>
      </c>
      <c r="AL516" s="131">
        <f t="shared" si="453"/>
        <v>0</v>
      </c>
      <c r="AM516" s="131">
        <f t="shared" si="454"/>
        <v>0</v>
      </c>
      <c r="AN516" s="131">
        <f t="shared" si="430"/>
        <v>0</v>
      </c>
      <c r="AO516" s="115">
        <f t="shared" si="470"/>
        <v>0</v>
      </c>
      <c r="AP516" s="115">
        <f t="shared" si="471"/>
        <v>0</v>
      </c>
      <c r="AQ516" s="115">
        <f t="shared" si="472"/>
        <v>0</v>
      </c>
      <c r="AR516" s="79">
        <f t="shared" si="432"/>
        <v>10</v>
      </c>
      <c r="AS516" s="79">
        <f t="shared" si="433"/>
        <v>15</v>
      </c>
      <c r="AT516" s="79">
        <f t="shared" si="434"/>
        <v>11</v>
      </c>
      <c r="AU516" s="79">
        <f t="shared" si="435"/>
        <v>10</v>
      </c>
      <c r="AV516" s="79">
        <f t="shared" si="436"/>
        <v>0</v>
      </c>
      <c r="AW516" s="79">
        <f t="shared" si="437"/>
        <v>0</v>
      </c>
      <c r="AX516" s="128">
        <f t="shared" si="438"/>
        <v>1</v>
      </c>
      <c r="AY516" s="128"/>
      <c r="AZ516" s="128"/>
      <c r="BA516" s="128">
        <f t="shared" si="439"/>
        <v>2</v>
      </c>
      <c r="BB516" s="128">
        <f t="shared" si="440"/>
        <v>0</v>
      </c>
      <c r="BC516" s="80">
        <f t="shared" si="441"/>
        <v>1</v>
      </c>
      <c r="BD516" s="80">
        <f t="shared" si="442"/>
        <v>1</v>
      </c>
      <c r="BE516" s="80">
        <f t="shared" si="443"/>
        <v>0.52380952380952384</v>
      </c>
      <c r="BF516" s="80">
        <f t="shared" si="444"/>
        <v>0.5</v>
      </c>
      <c r="BG516" s="80">
        <f t="shared" si="445"/>
        <v>0</v>
      </c>
      <c r="BH516" s="80">
        <f t="shared" si="473"/>
        <v>0</v>
      </c>
      <c r="BI516" s="4">
        <f t="shared" si="447"/>
        <v>31</v>
      </c>
      <c r="BJ516" s="4">
        <f t="shared" si="448"/>
        <v>46</v>
      </c>
      <c r="BK516" s="4">
        <f t="shared" si="449"/>
        <v>0</v>
      </c>
      <c r="BL516" s="8">
        <f>VLOOKUP(CN516,'CIR Results'!$B$3:$L$42,2,FALSE)</f>
        <v>12</v>
      </c>
      <c r="BM516" s="8">
        <f>VLOOKUP(CN516,'CIR Results'!$B$3:$L$42,3,FALSE)</f>
        <v>144</v>
      </c>
      <c r="BN516" s="8">
        <f>VLOOKUP(CN516,'CIR Results'!$B$3:$L$42,4,FALSE)</f>
        <v>120</v>
      </c>
      <c r="BO516" s="8">
        <f>VLOOKUP(CN516,'CIR Results'!$B$3:$L$42,5,FALSE)</f>
        <v>169</v>
      </c>
      <c r="BP516" s="8">
        <f>VLOOKUP(CN516,'CIR Results'!$B$3:$L$42,6,FALSE)</f>
        <v>36680</v>
      </c>
      <c r="BQ516" s="8">
        <f>VLOOKUP(CN516,'CIR Results'!$B$3:$L$42,8,FALSE)</f>
        <v>9</v>
      </c>
      <c r="BR516" s="8">
        <f>VLOOKUP(CN516,'CIR Results'!$B$3:$L$42,9,FALSE)</f>
        <v>0</v>
      </c>
      <c r="BS516" s="8" t="str">
        <f>VLOOKUP(CN516,'CIR Results'!$B$3:$L$42,10,FALSE)</f>
        <v>06-03-00</v>
      </c>
      <c r="BT516" s="8">
        <f>VLOOKUP(CN516,'CIR Results'!$B$3:$L$42,11,FALSE)</f>
        <v>11</v>
      </c>
      <c r="BU516" s="136" t="str">
        <f>VLOOKUP(CN516,'CIR Team Info'!$B$5:$E$44,2,FALSE)</f>
        <v>Iron Lions</v>
      </c>
      <c r="BV516" s="136" t="str">
        <f>VLOOKUP(CN516,'CIR Team Info'!$B$5:$E$44,4,FALSE)</f>
        <v>Marion, IA</v>
      </c>
      <c r="BW516" s="136" t="str">
        <f t="shared" si="474"/>
        <v xml:space="preserve">   Decent robot_ great driving made it effective as a shooter.</v>
      </c>
      <c r="CM516" s="10" t="s">
        <v>388</v>
      </c>
      <c r="CN516" s="10">
        <v>967</v>
      </c>
      <c r="CO516" s="10">
        <v>48</v>
      </c>
      <c r="CP516" s="10" t="s">
        <v>23</v>
      </c>
      <c r="CQ516" s="10" t="s">
        <v>22</v>
      </c>
      <c r="CR516" s="10" t="s">
        <v>25</v>
      </c>
      <c r="CS516" s="10" t="s">
        <v>25</v>
      </c>
      <c r="CT516" s="10">
        <v>15</v>
      </c>
      <c r="CU516" s="10">
        <v>0</v>
      </c>
      <c r="CV516" s="10">
        <v>0</v>
      </c>
      <c r="CW516" s="10">
        <v>0</v>
      </c>
      <c r="CX516" s="10" t="s">
        <v>60</v>
      </c>
      <c r="CY516" s="10" t="s">
        <v>22</v>
      </c>
      <c r="CZ516" s="10" t="s">
        <v>25</v>
      </c>
      <c r="DA516" s="10" t="s">
        <v>25</v>
      </c>
      <c r="DB516" s="10" t="s">
        <v>22</v>
      </c>
      <c r="DC516" s="10">
        <v>11</v>
      </c>
      <c r="DD516" s="10">
        <v>10</v>
      </c>
      <c r="DE516" s="10">
        <v>0</v>
      </c>
      <c r="DF516" s="10">
        <v>0</v>
      </c>
      <c r="DG516" s="10">
        <v>3</v>
      </c>
      <c r="DH516" s="10">
        <v>0</v>
      </c>
      <c r="DI516" s="10">
        <v>0</v>
      </c>
      <c r="DJ516" s="10">
        <v>1</v>
      </c>
      <c r="DK516" s="10">
        <v>0</v>
      </c>
      <c r="DL516" s="10">
        <v>1</v>
      </c>
      <c r="DM516" s="10">
        <v>1</v>
      </c>
      <c r="DN516" s="10">
        <v>0</v>
      </c>
      <c r="DO516" s="10">
        <v>0</v>
      </c>
      <c r="DP516" s="10" t="s">
        <v>25</v>
      </c>
      <c r="DQ516" s="10" t="s">
        <v>25</v>
      </c>
      <c r="DR516" s="10" t="s">
        <v>25</v>
      </c>
      <c r="DS516" s="10" t="s">
        <v>25</v>
      </c>
      <c r="DT516" s="10" t="s">
        <v>25</v>
      </c>
      <c r="DU516" s="10">
        <v>2</v>
      </c>
      <c r="DV516" s="10" t="s">
        <v>854</v>
      </c>
      <c r="DW516" s="10"/>
      <c r="DX516" s="10"/>
      <c r="DY516" s="10"/>
      <c r="DZ516" s="10"/>
      <c r="EA516" s="10"/>
      <c r="EB516" s="10"/>
      <c r="EC516" s="10"/>
      <c r="ED516" s="10"/>
      <c r="EE516" s="10"/>
      <c r="EF516" s="10"/>
      <c r="EG516" s="10"/>
      <c r="EH516" s="10"/>
    </row>
    <row r="517" spans="1:138" x14ac:dyDescent="0.25">
      <c r="A517" s="78">
        <f t="shared" si="412"/>
        <v>4196</v>
      </c>
      <c r="C517" s="10" t="str">
        <f t="shared" si="467"/>
        <v>Do Not Pick</v>
      </c>
      <c r="D517" s="17">
        <f t="shared" si="413"/>
        <v>5.290397022332507</v>
      </c>
      <c r="E517" s="113">
        <f t="shared" si="455"/>
        <v>0</v>
      </c>
      <c r="F517" s="113">
        <f t="shared" si="456"/>
        <v>15</v>
      </c>
      <c r="G517" s="113">
        <f t="shared" si="457"/>
        <v>5.384615384615385</v>
      </c>
      <c r="H517" s="113">
        <f t="shared" si="458"/>
        <v>28.519354838709681</v>
      </c>
      <c r="I517" s="113">
        <f t="shared" si="459"/>
        <v>0</v>
      </c>
      <c r="J517" s="113">
        <f t="shared" si="460"/>
        <v>0</v>
      </c>
      <c r="K517" s="113">
        <f t="shared" si="450"/>
        <v>4</v>
      </c>
      <c r="L517" s="76">
        <v>8</v>
      </c>
      <c r="M517" s="76">
        <v>5</v>
      </c>
      <c r="N517" s="76">
        <v>7</v>
      </c>
      <c r="O517" s="76">
        <v>6</v>
      </c>
      <c r="P517" s="76">
        <v>6</v>
      </c>
      <c r="Q517" s="76">
        <v>2</v>
      </c>
      <c r="R517" s="76">
        <v>1</v>
      </c>
      <c r="S517" s="17">
        <f t="shared" si="420"/>
        <v>6.566029776674938</v>
      </c>
      <c r="T517" s="113">
        <f t="shared" si="461"/>
        <v>0</v>
      </c>
      <c r="U517" s="113">
        <f t="shared" si="462"/>
        <v>18</v>
      </c>
      <c r="V517" s="113">
        <f t="shared" si="463"/>
        <v>6.1538461538461542</v>
      </c>
      <c r="W517" s="113">
        <f t="shared" si="464"/>
        <v>9.506451612903227</v>
      </c>
      <c r="X517" s="113">
        <f t="shared" si="465"/>
        <v>0</v>
      </c>
      <c r="Y517" s="113">
        <f t="shared" si="466"/>
        <v>0</v>
      </c>
      <c r="Z517" s="113">
        <f t="shared" si="451"/>
        <v>32</v>
      </c>
      <c r="AA517" s="76">
        <v>10</v>
      </c>
      <c r="AB517" s="76">
        <v>6</v>
      </c>
      <c r="AC517" s="76">
        <v>8</v>
      </c>
      <c r="AD517" s="76">
        <v>2</v>
      </c>
      <c r="AE517" s="76">
        <v>2</v>
      </c>
      <c r="AF517" s="76">
        <v>5</v>
      </c>
      <c r="AG517" s="76">
        <v>8</v>
      </c>
      <c r="AH517" s="131">
        <f t="shared" si="427"/>
        <v>0</v>
      </c>
      <c r="AI517" s="131">
        <f t="shared" si="452"/>
        <v>3</v>
      </c>
      <c r="AJ517" s="131">
        <f t="shared" si="468"/>
        <v>0.76923076923076927</v>
      </c>
      <c r="AK517" s="131">
        <f t="shared" si="469"/>
        <v>4.7532258064516135</v>
      </c>
      <c r="AL517" s="131">
        <f t="shared" si="453"/>
        <v>0</v>
      </c>
      <c r="AM517" s="131">
        <f t="shared" si="454"/>
        <v>0</v>
      </c>
      <c r="AN517" s="131">
        <f t="shared" si="430"/>
        <v>4</v>
      </c>
      <c r="AO517" s="115">
        <f t="shared" si="470"/>
        <v>0</v>
      </c>
      <c r="AP517" s="115">
        <f t="shared" si="471"/>
        <v>0</v>
      </c>
      <c r="AQ517" s="115">
        <f t="shared" si="472"/>
        <v>0</v>
      </c>
      <c r="AR517" s="79">
        <f t="shared" si="432"/>
        <v>20</v>
      </c>
      <c r="AS517" s="79">
        <f t="shared" si="433"/>
        <v>5</v>
      </c>
      <c r="AT517" s="79">
        <f t="shared" si="434"/>
        <v>1</v>
      </c>
      <c r="AU517" s="79">
        <f t="shared" si="435"/>
        <v>0</v>
      </c>
      <c r="AV517" s="79">
        <f t="shared" si="436"/>
        <v>0</v>
      </c>
      <c r="AW517" s="79">
        <f t="shared" si="437"/>
        <v>70</v>
      </c>
      <c r="AX517" s="128">
        <f t="shared" si="438"/>
        <v>2</v>
      </c>
      <c r="AY517" s="128"/>
      <c r="AZ517" s="128"/>
      <c r="BA517" s="128">
        <f t="shared" si="439"/>
        <v>0</v>
      </c>
      <c r="BB517" s="128">
        <f t="shared" si="440"/>
        <v>0</v>
      </c>
      <c r="BC517" s="80">
        <f t="shared" si="441"/>
        <v>1</v>
      </c>
      <c r="BD517" s="80">
        <f t="shared" si="442"/>
        <v>1</v>
      </c>
      <c r="BE517" s="80">
        <f t="shared" si="443"/>
        <v>1</v>
      </c>
      <c r="BF517" s="80">
        <f t="shared" si="444"/>
        <v>0</v>
      </c>
      <c r="BG517" s="80">
        <f t="shared" si="445"/>
        <v>0</v>
      </c>
      <c r="BH517" s="80">
        <f t="shared" si="473"/>
        <v>0.25</v>
      </c>
      <c r="BI517" s="4">
        <f t="shared" si="447"/>
        <v>21</v>
      </c>
      <c r="BJ517" s="4">
        <f t="shared" si="448"/>
        <v>26</v>
      </c>
      <c r="BK517" s="4">
        <f t="shared" si="449"/>
        <v>70</v>
      </c>
      <c r="BL517" s="8">
        <f>VLOOKUP(CN517,'CIR Results'!$B$3:$L$42,2,FALSE)</f>
        <v>6</v>
      </c>
      <c r="BM517" s="8">
        <f>VLOOKUP(CN517,'CIR Results'!$B$3:$L$42,3,FALSE)</f>
        <v>84</v>
      </c>
      <c r="BN517" s="8">
        <f>VLOOKUP(CN517,'CIR Results'!$B$3:$L$42,4,FALSE)</f>
        <v>90</v>
      </c>
      <c r="BO517" s="8">
        <f>VLOOKUP(CN517,'CIR Results'!$B$3:$L$42,5,FALSE)</f>
        <v>144</v>
      </c>
      <c r="BP517" s="8">
        <f>VLOOKUP(CN517,'CIR Results'!$B$3:$L$42,6,FALSE)</f>
        <v>36591</v>
      </c>
      <c r="BQ517" s="8">
        <f>VLOOKUP(CN517,'CIR Results'!$B$3:$L$42,8,FALSE)</f>
        <v>9</v>
      </c>
      <c r="BR517" s="8">
        <f>VLOOKUP(CN517,'CIR Results'!$B$3:$L$42,9,FALSE)</f>
        <v>0</v>
      </c>
      <c r="BS517" s="8" t="str">
        <f>VLOOKUP(CN517,'CIR Results'!$B$3:$L$42,10,FALSE)</f>
        <v>03-06-00</v>
      </c>
      <c r="BT517" s="8">
        <f>VLOOKUP(CN517,'CIR Results'!$B$3:$L$42,11,FALSE)</f>
        <v>17</v>
      </c>
      <c r="BU517" s="136" t="str">
        <f>VLOOKUP(CN517,'CIR Team Info'!$B$5:$E$44,2,FALSE)</f>
        <v>QAVTC Devils</v>
      </c>
      <c r="BV517" s="136" t="str">
        <f>VLOOKUP(CN517,'CIR Team Info'!$B$5:$E$44,4,FALSE)</f>
        <v>Quincy, IL</v>
      </c>
      <c r="BW517" s="136" t="str">
        <f t="shared" si="474"/>
        <v xml:space="preserve">   Very ineffective defense and almost useless shooter</v>
      </c>
      <c r="CM517" s="10" t="s">
        <v>388</v>
      </c>
      <c r="CN517" s="10">
        <v>4196</v>
      </c>
      <c r="CO517" s="10">
        <v>49</v>
      </c>
      <c r="CP517" s="10" t="s">
        <v>23</v>
      </c>
      <c r="CQ517" s="10" t="s">
        <v>25</v>
      </c>
      <c r="CR517" s="10" t="s">
        <v>22</v>
      </c>
      <c r="CS517" s="10" t="s">
        <v>22</v>
      </c>
      <c r="CT517" s="10">
        <v>5</v>
      </c>
      <c r="CU517" s="10">
        <v>0</v>
      </c>
      <c r="CV517" s="10">
        <v>0</v>
      </c>
      <c r="CW517" s="10">
        <v>0</v>
      </c>
      <c r="CX517" s="10" t="s">
        <v>66</v>
      </c>
      <c r="CY517" s="10" t="s">
        <v>25</v>
      </c>
      <c r="CZ517" s="10" t="s">
        <v>25</v>
      </c>
      <c r="DA517" s="10" t="s">
        <v>25</v>
      </c>
      <c r="DB517" s="10" t="s">
        <v>22</v>
      </c>
      <c r="DC517" s="10">
        <v>1</v>
      </c>
      <c r="DD517" s="10">
        <v>0</v>
      </c>
      <c r="DE517" s="10">
        <v>0</v>
      </c>
      <c r="DF517" s="10">
        <v>0</v>
      </c>
      <c r="DG517" s="10">
        <v>0</v>
      </c>
      <c r="DH517" s="10">
        <v>1</v>
      </c>
      <c r="DI517" s="10">
        <v>140</v>
      </c>
      <c r="DJ517" s="10">
        <v>2</v>
      </c>
      <c r="DK517" s="10">
        <v>0</v>
      </c>
      <c r="DL517" s="10">
        <v>0</v>
      </c>
      <c r="DM517" s="10">
        <v>0</v>
      </c>
      <c r="DN517" s="10">
        <v>0</v>
      </c>
      <c r="DO517" s="10">
        <v>0</v>
      </c>
      <c r="DP517" s="10" t="s">
        <v>25</v>
      </c>
      <c r="DQ517" s="10" t="s">
        <v>25</v>
      </c>
      <c r="DR517" s="10" t="s">
        <v>25</v>
      </c>
      <c r="DS517" s="10" t="s">
        <v>25</v>
      </c>
      <c r="DT517" s="10" t="s">
        <v>25</v>
      </c>
      <c r="DU517" s="10">
        <v>0</v>
      </c>
      <c r="DV517" s="10" t="s">
        <v>855</v>
      </c>
      <c r="DW517" s="10"/>
      <c r="DX517" s="10"/>
      <c r="DY517" s="10"/>
      <c r="DZ517" s="10"/>
      <c r="EA517" s="10"/>
      <c r="EB517" s="10"/>
      <c r="EC517" s="10"/>
      <c r="ED517" s="10"/>
      <c r="EE517" s="10"/>
      <c r="EF517" s="10"/>
      <c r="EG517" s="10"/>
      <c r="EH517" s="10"/>
    </row>
    <row r="518" spans="1:138" x14ac:dyDescent="0.25">
      <c r="A518" s="78">
        <f t="shared" si="412"/>
        <v>2039</v>
      </c>
      <c r="C518" s="10" t="str">
        <f t="shared" si="467"/>
        <v>Above Avg</v>
      </c>
      <c r="D518" s="17">
        <f t="shared" si="413"/>
        <v>2.0684615384615386</v>
      </c>
      <c r="E518" s="113">
        <f t="shared" si="455"/>
        <v>0</v>
      </c>
      <c r="F518" s="113">
        <f t="shared" si="456"/>
        <v>15</v>
      </c>
      <c r="G518" s="113">
        <f t="shared" si="457"/>
        <v>5.384615384615385</v>
      </c>
      <c r="H518" s="113">
        <f t="shared" si="458"/>
        <v>0.30000000000000004</v>
      </c>
      <c r="I518" s="113">
        <f t="shared" si="459"/>
        <v>0</v>
      </c>
      <c r="J518" s="113">
        <f t="shared" si="460"/>
        <v>0</v>
      </c>
      <c r="K518" s="113">
        <f t="shared" si="450"/>
        <v>0</v>
      </c>
      <c r="L518" s="76">
        <v>8</v>
      </c>
      <c r="M518" s="76">
        <v>5</v>
      </c>
      <c r="N518" s="76">
        <v>7</v>
      </c>
      <c r="O518" s="76">
        <v>6</v>
      </c>
      <c r="P518" s="76">
        <v>6</v>
      </c>
      <c r="Q518" s="76">
        <v>2</v>
      </c>
      <c r="R518" s="76">
        <v>1</v>
      </c>
      <c r="S518" s="17">
        <f t="shared" si="420"/>
        <v>2.4253846153846155</v>
      </c>
      <c r="T518" s="113">
        <f t="shared" si="461"/>
        <v>0</v>
      </c>
      <c r="U518" s="113">
        <f t="shared" si="462"/>
        <v>18</v>
      </c>
      <c r="V518" s="113">
        <f t="shared" si="463"/>
        <v>6.1538461538461542</v>
      </c>
      <c r="W518" s="113">
        <f t="shared" si="464"/>
        <v>0.1</v>
      </c>
      <c r="X518" s="113">
        <f t="shared" si="465"/>
        <v>0</v>
      </c>
      <c r="Y518" s="113">
        <f t="shared" si="466"/>
        <v>0</v>
      </c>
      <c r="Z518" s="113">
        <f t="shared" si="451"/>
        <v>0</v>
      </c>
      <c r="AA518" s="76">
        <v>10</v>
      </c>
      <c r="AB518" s="76">
        <v>6</v>
      </c>
      <c r="AC518" s="76">
        <v>8</v>
      </c>
      <c r="AD518" s="76">
        <v>2</v>
      </c>
      <c r="AE518" s="76">
        <v>2</v>
      </c>
      <c r="AF518" s="76">
        <v>5</v>
      </c>
      <c r="AG518" s="76">
        <v>8</v>
      </c>
      <c r="AH518" s="131">
        <f t="shared" si="427"/>
        <v>0</v>
      </c>
      <c r="AI518" s="131">
        <f t="shared" si="452"/>
        <v>3</v>
      </c>
      <c r="AJ518" s="131">
        <f t="shared" si="468"/>
        <v>0.76923076923076927</v>
      </c>
      <c r="AK518" s="131">
        <f t="shared" si="469"/>
        <v>0.05</v>
      </c>
      <c r="AL518" s="131">
        <f t="shared" si="453"/>
        <v>0</v>
      </c>
      <c r="AM518" s="131">
        <f t="shared" si="454"/>
        <v>0</v>
      </c>
      <c r="AN518" s="131">
        <f t="shared" si="430"/>
        <v>0</v>
      </c>
      <c r="AO518" s="115">
        <f t="shared" si="470"/>
        <v>1</v>
      </c>
      <c r="AP518" s="115">
        <f t="shared" si="471"/>
        <v>0</v>
      </c>
      <c r="AQ518" s="115">
        <f t="shared" si="472"/>
        <v>0</v>
      </c>
      <c r="AR518" s="79">
        <f t="shared" si="432"/>
        <v>0</v>
      </c>
      <c r="AS518" s="79">
        <f t="shared" si="433"/>
        <v>5</v>
      </c>
      <c r="AT518" s="79">
        <f t="shared" si="434"/>
        <v>1</v>
      </c>
      <c r="AU518" s="79">
        <f t="shared" si="435"/>
        <v>0</v>
      </c>
      <c r="AV518" s="79">
        <f t="shared" si="436"/>
        <v>0</v>
      </c>
      <c r="AW518" s="79">
        <f t="shared" si="437"/>
        <v>0</v>
      </c>
      <c r="AX518" s="128">
        <f t="shared" si="438"/>
        <v>0</v>
      </c>
      <c r="AY518" s="128"/>
      <c r="AZ518" s="128"/>
      <c r="BA518" s="128">
        <f t="shared" si="439"/>
        <v>0</v>
      </c>
      <c r="BB518" s="128">
        <f t="shared" si="440"/>
        <v>0</v>
      </c>
      <c r="BC518" s="80">
        <f t="shared" si="441"/>
        <v>0</v>
      </c>
      <c r="BD518" s="80">
        <f t="shared" si="442"/>
        <v>0.25</v>
      </c>
      <c r="BE518" s="80">
        <f t="shared" si="443"/>
        <v>9.0909090909090912E-2</v>
      </c>
      <c r="BF518" s="80">
        <f t="shared" si="444"/>
        <v>0</v>
      </c>
      <c r="BG518" s="80">
        <f t="shared" si="445"/>
        <v>0</v>
      </c>
      <c r="BH518" s="80">
        <f t="shared" si="473"/>
        <v>0</v>
      </c>
      <c r="BI518" s="4">
        <f t="shared" si="447"/>
        <v>1</v>
      </c>
      <c r="BJ518" s="4">
        <f t="shared" si="448"/>
        <v>6</v>
      </c>
      <c r="BK518" s="4">
        <f t="shared" si="449"/>
        <v>0</v>
      </c>
      <c r="BL518" s="8">
        <f>VLOOKUP(CN518,'CIR Results'!$B$3:$L$42,2,FALSE)</f>
        <v>8</v>
      </c>
      <c r="BM518" s="8">
        <f>VLOOKUP(CN518,'CIR Results'!$B$3:$L$42,3,FALSE)</f>
        <v>106</v>
      </c>
      <c r="BN518" s="8">
        <f>VLOOKUP(CN518,'CIR Results'!$B$3:$L$42,4,FALSE)</f>
        <v>120</v>
      </c>
      <c r="BO518" s="8">
        <f>VLOOKUP(CN518,'CIR Results'!$B$3:$L$42,5,FALSE)</f>
        <v>156</v>
      </c>
      <c r="BP518" s="8">
        <f>VLOOKUP(CN518,'CIR Results'!$B$3:$L$42,6,FALSE)</f>
        <v>36621</v>
      </c>
      <c r="BQ518" s="8">
        <f>VLOOKUP(CN518,'CIR Results'!$B$3:$L$42,8,FALSE)</f>
        <v>9</v>
      </c>
      <c r="BR518" s="8">
        <f>VLOOKUP(CN518,'CIR Results'!$B$3:$L$42,9,FALSE)</f>
        <v>0</v>
      </c>
      <c r="BS518" s="8" t="str">
        <f>VLOOKUP(CN518,'CIR Results'!$B$3:$L$42,10,FALSE)</f>
        <v>04-05-00</v>
      </c>
      <c r="BT518" s="8">
        <f>VLOOKUP(CN518,'CIR Results'!$B$3:$L$42,11,FALSE)</f>
        <v>18</v>
      </c>
      <c r="BU518" s="136" t="str">
        <f>VLOOKUP(CN518,'CIR Team Info'!$B$5:$E$44,2,FALSE)</f>
        <v>Rockford Robotics</v>
      </c>
      <c r="BV518" s="136" t="str">
        <f>VLOOKUP(CN518,'CIR Team Info'!$B$5:$E$44,4,FALSE)</f>
        <v>Rockford, IL</v>
      </c>
      <c r="BW518" s="136" t="str">
        <f t="shared" si="474"/>
        <v xml:space="preserve">   Played inbounder_ did a decent job.</v>
      </c>
      <c r="CM518" s="10" t="s">
        <v>388</v>
      </c>
      <c r="CN518" s="10">
        <v>2039</v>
      </c>
      <c r="CO518" s="10">
        <v>50</v>
      </c>
      <c r="CP518" s="10" t="s">
        <v>23</v>
      </c>
      <c r="CQ518" s="10" t="s">
        <v>22</v>
      </c>
      <c r="CR518" s="10" t="s">
        <v>25</v>
      </c>
      <c r="CS518" s="10" t="s">
        <v>22</v>
      </c>
      <c r="CT518" s="10">
        <v>5</v>
      </c>
      <c r="CU518" s="10">
        <v>15</v>
      </c>
      <c r="CV518" s="10">
        <v>0</v>
      </c>
      <c r="CW518" s="10">
        <v>0</v>
      </c>
      <c r="CX518" s="10" t="s">
        <v>66</v>
      </c>
      <c r="CY518" s="10" t="s">
        <v>25</v>
      </c>
      <c r="CZ518" s="10" t="s">
        <v>25</v>
      </c>
      <c r="DA518" s="10" t="s">
        <v>22</v>
      </c>
      <c r="DB518" s="10" t="s">
        <v>22</v>
      </c>
      <c r="DC518" s="10">
        <v>1</v>
      </c>
      <c r="DD518" s="10">
        <v>10</v>
      </c>
      <c r="DE518" s="10">
        <v>0</v>
      </c>
      <c r="DF518" s="10">
        <v>0</v>
      </c>
      <c r="DG518" s="10">
        <v>0</v>
      </c>
      <c r="DH518" s="10">
        <v>0</v>
      </c>
      <c r="DI518" s="10">
        <v>70</v>
      </c>
      <c r="DJ518" s="10">
        <v>0</v>
      </c>
      <c r="DK518" s="10">
        <v>0</v>
      </c>
      <c r="DL518" s="10">
        <v>0</v>
      </c>
      <c r="DM518" s="10">
        <v>0</v>
      </c>
      <c r="DN518" s="10">
        <v>0</v>
      </c>
      <c r="DO518" s="10">
        <v>0</v>
      </c>
      <c r="DP518" s="10" t="s">
        <v>22</v>
      </c>
      <c r="DQ518" s="10" t="s">
        <v>25</v>
      </c>
      <c r="DR518" s="10" t="s">
        <v>25</v>
      </c>
      <c r="DS518" s="10" t="s">
        <v>25</v>
      </c>
      <c r="DT518" s="10" t="s">
        <v>25</v>
      </c>
      <c r="DU518" s="10">
        <v>2</v>
      </c>
      <c r="DV518" s="10" t="s">
        <v>856</v>
      </c>
      <c r="DW518" s="10"/>
      <c r="DX518" s="10"/>
      <c r="DY518" s="10"/>
      <c r="DZ518" s="10"/>
      <c r="EA518" s="10"/>
      <c r="EB518" s="10"/>
      <c r="EC518" s="10"/>
      <c r="ED518" s="10"/>
      <c r="EE518" s="10"/>
      <c r="EF518" s="10"/>
      <c r="EG518" s="10"/>
      <c r="EH518" s="10"/>
    </row>
    <row r="519" spans="1:138" x14ac:dyDescent="0.25">
      <c r="A519" s="78">
        <f t="shared" si="412"/>
        <v>1747</v>
      </c>
      <c r="C519" s="10" t="str">
        <f t="shared" si="467"/>
        <v>Do Not Pick</v>
      </c>
      <c r="D519" s="17">
        <f t="shared" si="413"/>
        <v>3.2742786246012052</v>
      </c>
      <c r="E519" s="113">
        <f t="shared" si="455"/>
        <v>0</v>
      </c>
      <c r="F519" s="113">
        <f t="shared" si="456"/>
        <v>10</v>
      </c>
      <c r="G519" s="113">
        <f t="shared" si="457"/>
        <v>16.153846153846153</v>
      </c>
      <c r="H519" s="113">
        <f t="shared" si="458"/>
        <v>8.3032258064516125</v>
      </c>
      <c r="I519" s="113">
        <f t="shared" si="459"/>
        <v>0</v>
      </c>
      <c r="J519" s="113">
        <f t="shared" si="460"/>
        <v>-2</v>
      </c>
      <c r="K519" s="113">
        <f t="shared" si="450"/>
        <v>0.2857142857142857</v>
      </c>
      <c r="L519" s="76">
        <v>8</v>
      </c>
      <c r="M519" s="76">
        <v>5</v>
      </c>
      <c r="N519" s="76">
        <v>7</v>
      </c>
      <c r="O519" s="76">
        <v>6</v>
      </c>
      <c r="P519" s="76">
        <v>6</v>
      </c>
      <c r="Q519" s="76">
        <v>2</v>
      </c>
      <c r="R519" s="76">
        <v>1</v>
      </c>
      <c r="S519" s="17">
        <f t="shared" si="420"/>
        <v>3.0514994682736614</v>
      </c>
      <c r="T519" s="113">
        <f t="shared" si="461"/>
        <v>0</v>
      </c>
      <c r="U519" s="113">
        <f t="shared" si="462"/>
        <v>12</v>
      </c>
      <c r="V519" s="113">
        <f t="shared" si="463"/>
        <v>18.46153846153846</v>
      </c>
      <c r="W519" s="113">
        <f t="shared" si="464"/>
        <v>2.7677419354838708</v>
      </c>
      <c r="X519" s="113">
        <f t="shared" si="465"/>
        <v>0</v>
      </c>
      <c r="Y519" s="113">
        <f t="shared" si="466"/>
        <v>-5</v>
      </c>
      <c r="Z519" s="113">
        <f t="shared" si="451"/>
        <v>2.2857142857142856</v>
      </c>
      <c r="AA519" s="76">
        <v>10</v>
      </c>
      <c r="AB519" s="76">
        <v>6</v>
      </c>
      <c r="AC519" s="76">
        <v>8</v>
      </c>
      <c r="AD519" s="76">
        <v>2</v>
      </c>
      <c r="AE519" s="76">
        <v>2</v>
      </c>
      <c r="AF519" s="76">
        <v>5</v>
      </c>
      <c r="AG519" s="76">
        <v>8</v>
      </c>
      <c r="AH519" s="131">
        <f t="shared" si="427"/>
        <v>0</v>
      </c>
      <c r="AI519" s="131">
        <f t="shared" si="452"/>
        <v>2</v>
      </c>
      <c r="AJ519" s="131">
        <f t="shared" si="468"/>
        <v>2.3076923076923075</v>
      </c>
      <c r="AK519" s="131">
        <f t="shared" si="469"/>
        <v>1.3838709677419354</v>
      </c>
      <c r="AL519" s="131">
        <f t="shared" si="453"/>
        <v>0</v>
      </c>
      <c r="AM519" s="131">
        <f t="shared" si="454"/>
        <v>-1</v>
      </c>
      <c r="AN519" s="131">
        <f t="shared" si="430"/>
        <v>0.2857142857142857</v>
      </c>
      <c r="AO519" s="115">
        <f t="shared" si="470"/>
        <v>0</v>
      </c>
      <c r="AP519" s="115">
        <f t="shared" si="471"/>
        <v>0</v>
      </c>
      <c r="AQ519" s="115">
        <f t="shared" si="472"/>
        <v>0</v>
      </c>
      <c r="AR519" s="79">
        <f t="shared" si="432"/>
        <v>10</v>
      </c>
      <c r="AS519" s="79">
        <f t="shared" si="433"/>
        <v>15</v>
      </c>
      <c r="AT519" s="79">
        <f t="shared" si="434"/>
        <v>0</v>
      </c>
      <c r="AU519" s="79">
        <f t="shared" si="435"/>
        <v>0</v>
      </c>
      <c r="AV519" s="79">
        <f t="shared" si="436"/>
        <v>0</v>
      </c>
      <c r="AW519" s="79">
        <f t="shared" si="437"/>
        <v>5</v>
      </c>
      <c r="AX519" s="128">
        <f t="shared" si="438"/>
        <v>1</v>
      </c>
      <c r="AY519" s="128"/>
      <c r="AZ519" s="128"/>
      <c r="BA519" s="128">
        <f t="shared" si="439"/>
        <v>0</v>
      </c>
      <c r="BB519" s="128">
        <f t="shared" si="440"/>
        <v>1</v>
      </c>
      <c r="BC519" s="80">
        <f t="shared" si="441"/>
        <v>1</v>
      </c>
      <c r="BD519" s="80">
        <f t="shared" si="442"/>
        <v>1</v>
      </c>
      <c r="BE519" s="80">
        <f t="shared" si="443"/>
        <v>0</v>
      </c>
      <c r="BF519" s="80">
        <f t="shared" si="444"/>
        <v>0</v>
      </c>
      <c r="BG519" s="80">
        <f t="shared" si="445"/>
        <v>0</v>
      </c>
      <c r="BH519" s="80">
        <f t="shared" si="473"/>
        <v>0.25</v>
      </c>
      <c r="BI519" s="4">
        <f t="shared" si="447"/>
        <v>10</v>
      </c>
      <c r="BJ519" s="4">
        <f t="shared" si="448"/>
        <v>25</v>
      </c>
      <c r="BK519" s="4">
        <f t="shared" si="449"/>
        <v>5</v>
      </c>
      <c r="BL519" s="8">
        <f>VLOOKUP(CN519,'CIR Results'!$B$3:$L$42,2,FALSE)</f>
        <v>10</v>
      </c>
      <c r="BM519" s="8">
        <f>VLOOKUP(CN519,'CIR Results'!$B$3:$L$42,3,FALSE)</f>
        <v>102</v>
      </c>
      <c r="BN519" s="8">
        <f>VLOOKUP(CN519,'CIR Results'!$B$3:$L$42,4,FALSE)</f>
        <v>190</v>
      </c>
      <c r="BO519" s="8">
        <f>VLOOKUP(CN519,'CIR Results'!$B$3:$L$42,5,FALSE)</f>
        <v>152</v>
      </c>
      <c r="BP519" s="8">
        <f>VLOOKUP(CN519,'CIR Results'!$B$3:$L$42,6,FALSE)</f>
        <v>36650</v>
      </c>
      <c r="BQ519" s="8">
        <f>VLOOKUP(CN519,'CIR Results'!$B$3:$L$42,8,FALSE)</f>
        <v>9</v>
      </c>
      <c r="BR519" s="8">
        <f>VLOOKUP(CN519,'CIR Results'!$B$3:$L$42,9,FALSE)</f>
        <v>0</v>
      </c>
      <c r="BS519" s="8" t="str">
        <f>VLOOKUP(CN519,'CIR Results'!$B$3:$L$42,10,FALSE)</f>
        <v>05-04-00</v>
      </c>
      <c r="BT519" s="8">
        <f>VLOOKUP(CN519,'CIR Results'!$B$3:$L$42,11,FALSE)</f>
        <v>25</v>
      </c>
      <c r="BU519" s="136" t="str">
        <f>VLOOKUP(CN519,'CIR Team Info'!$B$5:$E$44,2,FALSE)</f>
        <v>Harrison Boiler Robotics</v>
      </c>
      <c r="BV519" s="136" t="str">
        <f>VLOOKUP(CN519,'CIR Team Info'!$B$5:$E$44,4,FALSE)</f>
        <v>West Lafayette, IN</v>
      </c>
      <c r="BW519" s="136" t="str">
        <f t="shared" si="474"/>
        <v xml:space="preserve">   Stayed in middle.  Did not move much.  Only defended if a robot came near them.  </v>
      </c>
      <c r="CM519" s="10" t="s">
        <v>509</v>
      </c>
      <c r="CN519" s="10">
        <v>1747</v>
      </c>
      <c r="CO519" s="10">
        <v>52</v>
      </c>
      <c r="CP519" s="10" t="s">
        <v>23</v>
      </c>
      <c r="CQ519" s="10" t="s">
        <v>22</v>
      </c>
      <c r="CR519" s="10" t="s">
        <v>25</v>
      </c>
      <c r="CS519" s="10" t="s">
        <v>22</v>
      </c>
      <c r="CT519" s="10">
        <v>15</v>
      </c>
      <c r="CU519" s="10">
        <v>0</v>
      </c>
      <c r="CV519" s="10">
        <v>0</v>
      </c>
      <c r="CW519" s="10">
        <v>0</v>
      </c>
      <c r="CX519" s="10" t="s">
        <v>60</v>
      </c>
      <c r="CY519" s="10" t="s">
        <v>25</v>
      </c>
      <c r="CZ519" s="10" t="s">
        <v>25</v>
      </c>
      <c r="DA519" s="10" t="s">
        <v>25</v>
      </c>
      <c r="DB519" s="10" t="s">
        <v>22</v>
      </c>
      <c r="DC519" s="10">
        <v>0</v>
      </c>
      <c r="DD519" s="10">
        <v>0</v>
      </c>
      <c r="DE519" s="10">
        <v>0</v>
      </c>
      <c r="DF519" s="10">
        <v>0</v>
      </c>
      <c r="DG519" s="10">
        <v>0</v>
      </c>
      <c r="DH519" s="10">
        <v>1</v>
      </c>
      <c r="DI519" s="10">
        <v>10</v>
      </c>
      <c r="DJ519" s="10">
        <v>1</v>
      </c>
      <c r="DK519" s="10">
        <v>0</v>
      </c>
      <c r="DL519" s="10">
        <v>0</v>
      </c>
      <c r="DM519" s="10">
        <v>0</v>
      </c>
      <c r="DN519" s="10">
        <v>0</v>
      </c>
      <c r="DO519" s="10">
        <v>1</v>
      </c>
      <c r="DP519" s="10" t="s">
        <v>25</v>
      </c>
      <c r="DQ519" s="10" t="s">
        <v>25</v>
      </c>
      <c r="DR519" s="10" t="s">
        <v>25</v>
      </c>
      <c r="DS519" s="10" t="s">
        <v>25</v>
      </c>
      <c r="DT519" s="10" t="s">
        <v>25</v>
      </c>
      <c r="DU519" s="10">
        <v>0</v>
      </c>
      <c r="DV519" s="10" t="s">
        <v>857</v>
      </c>
      <c r="DW519" s="10"/>
      <c r="DX519" s="10"/>
      <c r="DY519" s="10"/>
      <c r="DZ519" s="10"/>
      <c r="EA519" s="10"/>
      <c r="EB519" s="10"/>
      <c r="EC519" s="10"/>
      <c r="ED519" s="10"/>
      <c r="EE519" s="10"/>
      <c r="EF519" s="10"/>
      <c r="EG519" s="10"/>
      <c r="EH519" s="10"/>
    </row>
    <row r="520" spans="1:138" x14ac:dyDescent="0.25">
      <c r="A520" s="78">
        <f t="shared" si="412"/>
        <v>4329</v>
      </c>
      <c r="C520" s="10" t="str">
        <f t="shared" si="467"/>
        <v>Do Not Pick</v>
      </c>
      <c r="D520" s="17">
        <f t="shared" si="413"/>
        <v>0.53</v>
      </c>
      <c r="E520" s="113">
        <f t="shared" si="455"/>
        <v>0</v>
      </c>
      <c r="F520" s="113">
        <f t="shared" si="456"/>
        <v>5</v>
      </c>
      <c r="G520" s="113">
        <f t="shared" si="457"/>
        <v>0</v>
      </c>
      <c r="H520" s="113">
        <f t="shared" si="458"/>
        <v>0.30000000000000004</v>
      </c>
      <c r="I520" s="113">
        <f t="shared" si="459"/>
        <v>0</v>
      </c>
      <c r="J520" s="113">
        <f t="shared" si="460"/>
        <v>0</v>
      </c>
      <c r="K520" s="113">
        <f t="shared" si="450"/>
        <v>0</v>
      </c>
      <c r="L520" s="76">
        <v>8</v>
      </c>
      <c r="M520" s="76">
        <v>5</v>
      </c>
      <c r="N520" s="76">
        <v>7</v>
      </c>
      <c r="O520" s="76">
        <v>6</v>
      </c>
      <c r="P520" s="76">
        <v>6</v>
      </c>
      <c r="Q520" s="76">
        <v>2</v>
      </c>
      <c r="R520" s="76">
        <v>1</v>
      </c>
      <c r="S520" s="17">
        <f t="shared" si="420"/>
        <v>0.61</v>
      </c>
      <c r="T520" s="113">
        <f t="shared" si="461"/>
        <v>0</v>
      </c>
      <c r="U520" s="113">
        <f t="shared" si="462"/>
        <v>6</v>
      </c>
      <c r="V520" s="113">
        <f t="shared" si="463"/>
        <v>0</v>
      </c>
      <c r="W520" s="113">
        <f t="shared" si="464"/>
        <v>0.1</v>
      </c>
      <c r="X520" s="113">
        <f t="shared" si="465"/>
        <v>0</v>
      </c>
      <c r="Y520" s="113">
        <f t="shared" si="466"/>
        <v>0</v>
      </c>
      <c r="Z520" s="113">
        <f t="shared" si="451"/>
        <v>0</v>
      </c>
      <c r="AA520" s="76">
        <v>10</v>
      </c>
      <c r="AB520" s="76">
        <v>6</v>
      </c>
      <c r="AC520" s="76">
        <v>8</v>
      </c>
      <c r="AD520" s="76">
        <v>2</v>
      </c>
      <c r="AE520" s="76">
        <v>2</v>
      </c>
      <c r="AF520" s="76">
        <v>5</v>
      </c>
      <c r="AG520" s="76">
        <v>8</v>
      </c>
      <c r="AH520" s="131">
        <f t="shared" si="427"/>
        <v>0</v>
      </c>
      <c r="AI520" s="131">
        <f t="shared" si="452"/>
        <v>1</v>
      </c>
      <c r="AJ520" s="131">
        <f t="shared" si="468"/>
        <v>0</v>
      </c>
      <c r="AK520" s="131">
        <f t="shared" si="469"/>
        <v>0.05</v>
      </c>
      <c r="AL520" s="131">
        <f t="shared" si="453"/>
        <v>0</v>
      </c>
      <c r="AM520" s="131">
        <f t="shared" si="454"/>
        <v>0</v>
      </c>
      <c r="AN520" s="131">
        <f t="shared" si="430"/>
        <v>0</v>
      </c>
      <c r="AO520" s="115">
        <f t="shared" si="470"/>
        <v>0</v>
      </c>
      <c r="AP520" s="115">
        <f t="shared" si="471"/>
        <v>0</v>
      </c>
      <c r="AQ520" s="115">
        <f t="shared" si="472"/>
        <v>0</v>
      </c>
      <c r="AR520" s="79">
        <f t="shared" si="432"/>
        <v>0</v>
      </c>
      <c r="AS520" s="79">
        <f t="shared" si="433"/>
        <v>0</v>
      </c>
      <c r="AT520" s="79">
        <f t="shared" si="434"/>
        <v>1</v>
      </c>
      <c r="AU520" s="79">
        <f t="shared" si="435"/>
        <v>0</v>
      </c>
      <c r="AV520" s="79">
        <f t="shared" si="436"/>
        <v>0</v>
      </c>
      <c r="AW520" s="79">
        <f t="shared" si="437"/>
        <v>0</v>
      </c>
      <c r="AX520" s="128">
        <f t="shared" si="438"/>
        <v>0</v>
      </c>
      <c r="AY520" s="128"/>
      <c r="AZ520" s="128"/>
      <c r="BA520" s="128">
        <f t="shared" si="439"/>
        <v>0</v>
      </c>
      <c r="BB520" s="128">
        <f t="shared" si="440"/>
        <v>0</v>
      </c>
      <c r="BC520" s="80">
        <f t="shared" si="441"/>
        <v>0</v>
      </c>
      <c r="BD520" s="80">
        <f t="shared" si="442"/>
        <v>0</v>
      </c>
      <c r="BE520" s="80">
        <f t="shared" si="443"/>
        <v>1</v>
      </c>
      <c r="BF520" s="80">
        <f t="shared" si="444"/>
        <v>0</v>
      </c>
      <c r="BG520" s="80">
        <f t="shared" si="445"/>
        <v>0</v>
      </c>
      <c r="BH520" s="80">
        <f t="shared" si="473"/>
        <v>0</v>
      </c>
      <c r="BI520" s="4">
        <f t="shared" si="447"/>
        <v>1</v>
      </c>
      <c r="BJ520" s="4">
        <f t="shared" si="448"/>
        <v>1</v>
      </c>
      <c r="BK520" s="4">
        <f t="shared" si="449"/>
        <v>0</v>
      </c>
      <c r="BL520" s="8">
        <f>VLOOKUP(CN520,'CIR Results'!$B$3:$L$42,2,FALSE)</f>
        <v>4</v>
      </c>
      <c r="BM520" s="8">
        <f>VLOOKUP(CN520,'CIR Results'!$B$3:$L$42,3,FALSE)</f>
        <v>94</v>
      </c>
      <c r="BN520" s="8">
        <f>VLOOKUP(CN520,'CIR Results'!$B$3:$L$42,4,FALSE)</f>
        <v>70</v>
      </c>
      <c r="BO520" s="8">
        <f>VLOOKUP(CN520,'CIR Results'!$B$3:$L$42,5,FALSE)</f>
        <v>162</v>
      </c>
      <c r="BP520" s="8">
        <f>VLOOKUP(CN520,'CIR Results'!$B$3:$L$42,6,FALSE)</f>
        <v>36562</v>
      </c>
      <c r="BQ520" s="8">
        <f>VLOOKUP(CN520,'CIR Results'!$B$3:$L$42,8,FALSE)</f>
        <v>8</v>
      </c>
      <c r="BR520" s="8">
        <f>VLOOKUP(CN520,'CIR Results'!$B$3:$L$42,9,FALSE)</f>
        <v>0</v>
      </c>
      <c r="BS520" s="8" t="str">
        <f>VLOOKUP(CN520,'CIR Results'!$B$3:$L$42,10,FALSE)</f>
        <v>02-06-00</v>
      </c>
      <c r="BT520" s="8">
        <f>VLOOKUP(CN520,'CIR Results'!$B$3:$L$42,11,FALSE)</f>
        <v>10</v>
      </c>
      <c r="BU520" s="136" t="str">
        <f>VLOOKUP(CN520,'CIR Team Info'!$B$5:$E$44,2,FALSE)</f>
        <v>Lutheran Roboteers</v>
      </c>
      <c r="BV520" s="136" t="str">
        <f>VLOOKUP(CN520,'CIR Team Info'!$B$5:$E$44,4,FALSE)</f>
        <v>St. Charles, MO</v>
      </c>
      <c r="BW520" s="136" t="str">
        <f t="shared" si="474"/>
        <v xml:space="preserve">   Didn't do much. Vulnerable when shooting. Does not react well to defense.</v>
      </c>
      <c r="CM520" s="10" t="s">
        <v>509</v>
      </c>
      <c r="CN520" s="10">
        <v>4329</v>
      </c>
      <c r="CO520" s="10">
        <v>53</v>
      </c>
      <c r="CP520" s="10" t="s">
        <v>23</v>
      </c>
      <c r="CQ520" s="10" t="s">
        <v>22</v>
      </c>
      <c r="CR520" s="10" t="s">
        <v>25</v>
      </c>
      <c r="CS520" s="10" t="s">
        <v>25</v>
      </c>
      <c r="CT520" s="10">
        <v>0</v>
      </c>
      <c r="CU520" s="10">
        <v>20</v>
      </c>
      <c r="CV520" s="10">
        <v>0</v>
      </c>
      <c r="CW520" s="10">
        <v>0</v>
      </c>
      <c r="CX520" s="10" t="s">
        <v>66</v>
      </c>
      <c r="CY520" s="10" t="s">
        <v>22</v>
      </c>
      <c r="CZ520" s="10" t="s">
        <v>25</v>
      </c>
      <c r="DA520" s="10" t="s">
        <v>25</v>
      </c>
      <c r="DB520" s="10" t="s">
        <v>22</v>
      </c>
      <c r="DC520" s="10">
        <v>1</v>
      </c>
      <c r="DD520" s="10">
        <v>0</v>
      </c>
      <c r="DE520" s="10">
        <v>0</v>
      </c>
      <c r="DF520" s="10">
        <v>0</v>
      </c>
      <c r="DG520" s="10">
        <v>1</v>
      </c>
      <c r="DH520" s="10">
        <v>0</v>
      </c>
      <c r="DI520" s="10">
        <v>0</v>
      </c>
      <c r="DJ520" s="10">
        <v>0</v>
      </c>
      <c r="DK520" s="10">
        <v>0</v>
      </c>
      <c r="DL520" s="10">
        <v>0</v>
      </c>
      <c r="DM520" s="10">
        <v>0</v>
      </c>
      <c r="DN520" s="10">
        <v>0</v>
      </c>
      <c r="DO520" s="10">
        <v>0</v>
      </c>
      <c r="DP520" s="10" t="s">
        <v>25</v>
      </c>
      <c r="DQ520" s="10" t="s">
        <v>25</v>
      </c>
      <c r="DR520" s="10" t="s">
        <v>25</v>
      </c>
      <c r="DS520" s="10" t="s">
        <v>25</v>
      </c>
      <c r="DT520" s="10" t="s">
        <v>25</v>
      </c>
      <c r="DU520" s="10">
        <v>0</v>
      </c>
      <c r="DV520" s="10" t="s">
        <v>858</v>
      </c>
      <c r="DW520" s="10"/>
      <c r="DX520" s="10"/>
      <c r="DY520" s="10"/>
      <c r="DZ520" s="10"/>
      <c r="EA520" s="10"/>
      <c r="EB520" s="10"/>
      <c r="EC520" s="10"/>
      <c r="ED520" s="10"/>
      <c r="EE520" s="10"/>
      <c r="EF520" s="10"/>
      <c r="EG520" s="10"/>
      <c r="EH520" s="10"/>
    </row>
    <row r="521" spans="1:138" x14ac:dyDescent="0.25">
      <c r="A521" s="78">
        <f t="shared" si="412"/>
        <v>3138</v>
      </c>
      <c r="C521" s="10" t="str">
        <f t="shared" si="467"/>
        <v>Do Not Pick</v>
      </c>
      <c r="D521" s="17">
        <f t="shared" si="413"/>
        <v>2.2335483870967741</v>
      </c>
      <c r="E521" s="113">
        <f t="shared" si="455"/>
        <v>0</v>
      </c>
      <c r="F521" s="113">
        <f t="shared" si="456"/>
        <v>15</v>
      </c>
      <c r="G521" s="113">
        <f t="shared" si="457"/>
        <v>0</v>
      </c>
      <c r="H521" s="113">
        <f t="shared" si="458"/>
        <v>7.3354838709677423</v>
      </c>
      <c r="I521" s="113">
        <f t="shared" si="459"/>
        <v>0</v>
      </c>
      <c r="J521" s="113">
        <f t="shared" si="460"/>
        <v>0</v>
      </c>
      <c r="K521" s="113">
        <f t="shared" si="450"/>
        <v>0</v>
      </c>
      <c r="L521" s="76">
        <v>8</v>
      </c>
      <c r="M521" s="76">
        <v>5</v>
      </c>
      <c r="N521" s="76">
        <v>7</v>
      </c>
      <c r="O521" s="76">
        <v>6</v>
      </c>
      <c r="P521" s="76">
        <v>6</v>
      </c>
      <c r="Q521" s="76">
        <v>2</v>
      </c>
      <c r="R521" s="76">
        <v>1</v>
      </c>
      <c r="S521" s="17">
        <f t="shared" si="420"/>
        <v>2.044516129032258</v>
      </c>
      <c r="T521" s="113">
        <f t="shared" si="461"/>
        <v>0</v>
      </c>
      <c r="U521" s="113">
        <f t="shared" si="462"/>
        <v>18</v>
      </c>
      <c r="V521" s="113">
        <f t="shared" si="463"/>
        <v>0</v>
      </c>
      <c r="W521" s="113">
        <f t="shared" si="464"/>
        <v>2.4451612903225808</v>
      </c>
      <c r="X521" s="113">
        <f t="shared" si="465"/>
        <v>0</v>
      </c>
      <c r="Y521" s="113">
        <f t="shared" si="466"/>
        <v>0</v>
      </c>
      <c r="Z521" s="113">
        <f t="shared" si="451"/>
        <v>0</v>
      </c>
      <c r="AA521" s="76">
        <v>10</v>
      </c>
      <c r="AB521" s="76">
        <v>6</v>
      </c>
      <c r="AC521" s="76">
        <v>8</v>
      </c>
      <c r="AD521" s="76">
        <v>2</v>
      </c>
      <c r="AE521" s="76">
        <v>2</v>
      </c>
      <c r="AF521" s="76">
        <v>5</v>
      </c>
      <c r="AG521" s="76">
        <v>8</v>
      </c>
      <c r="AH521" s="131">
        <f t="shared" si="427"/>
        <v>0</v>
      </c>
      <c r="AI521" s="131">
        <f t="shared" si="452"/>
        <v>3</v>
      </c>
      <c r="AJ521" s="131">
        <f t="shared" si="468"/>
        <v>0</v>
      </c>
      <c r="AK521" s="131">
        <f t="shared" si="469"/>
        <v>1.2225806451612904</v>
      </c>
      <c r="AL521" s="131">
        <f t="shared" si="453"/>
        <v>0</v>
      </c>
      <c r="AM521" s="131">
        <f t="shared" si="454"/>
        <v>0</v>
      </c>
      <c r="AN521" s="131">
        <f t="shared" si="430"/>
        <v>0</v>
      </c>
      <c r="AO521" s="115">
        <f t="shared" si="470"/>
        <v>0</v>
      </c>
      <c r="AP521" s="115">
        <f t="shared" si="471"/>
        <v>0</v>
      </c>
      <c r="AQ521" s="115">
        <f t="shared" si="472"/>
        <v>0</v>
      </c>
      <c r="AR521" s="79">
        <f t="shared" si="432"/>
        <v>10</v>
      </c>
      <c r="AS521" s="79">
        <f t="shared" si="433"/>
        <v>0</v>
      </c>
      <c r="AT521" s="79">
        <f t="shared" si="434"/>
        <v>0</v>
      </c>
      <c r="AU521" s="79">
        <f t="shared" si="435"/>
        <v>0</v>
      </c>
      <c r="AV521" s="79">
        <f t="shared" si="436"/>
        <v>0</v>
      </c>
      <c r="AW521" s="79">
        <f t="shared" si="437"/>
        <v>0</v>
      </c>
      <c r="AX521" s="128">
        <f t="shared" si="438"/>
        <v>1</v>
      </c>
      <c r="AY521" s="128"/>
      <c r="AZ521" s="128"/>
      <c r="BA521" s="128">
        <f t="shared" si="439"/>
        <v>0</v>
      </c>
      <c r="BB521" s="128">
        <f t="shared" si="440"/>
        <v>0</v>
      </c>
      <c r="BC521" s="80">
        <f t="shared" si="441"/>
        <v>1</v>
      </c>
      <c r="BD521" s="80">
        <f t="shared" si="442"/>
        <v>0</v>
      </c>
      <c r="BE521" s="80">
        <f t="shared" si="443"/>
        <v>0</v>
      </c>
      <c r="BF521" s="80">
        <f t="shared" si="444"/>
        <v>0</v>
      </c>
      <c r="BG521" s="80">
        <f t="shared" si="445"/>
        <v>0</v>
      </c>
      <c r="BH521" s="80">
        <f t="shared" si="473"/>
        <v>0</v>
      </c>
      <c r="BI521" s="4">
        <f t="shared" si="447"/>
        <v>10</v>
      </c>
      <c r="BJ521" s="4">
        <f t="shared" si="448"/>
        <v>10</v>
      </c>
      <c r="BK521" s="4">
        <f t="shared" si="449"/>
        <v>0</v>
      </c>
      <c r="BL521" s="8">
        <f>VLOOKUP(CN521,'CIR Results'!$B$3:$L$42,2,FALSE)</f>
        <v>6</v>
      </c>
      <c r="BM521" s="8">
        <f>VLOOKUP(CN521,'CIR Results'!$B$3:$L$42,3,FALSE)</f>
        <v>106</v>
      </c>
      <c r="BN521" s="8">
        <f>VLOOKUP(CN521,'CIR Results'!$B$3:$L$42,4,FALSE)</f>
        <v>70</v>
      </c>
      <c r="BO521" s="8">
        <f>VLOOKUP(CN521,'CIR Results'!$B$3:$L$42,5,FALSE)</f>
        <v>201</v>
      </c>
      <c r="BP521" s="8">
        <f>VLOOKUP(CN521,'CIR Results'!$B$3:$L$42,6,FALSE)</f>
        <v>36590</v>
      </c>
      <c r="BQ521" s="8">
        <f>VLOOKUP(CN521,'CIR Results'!$B$3:$L$42,8,FALSE)</f>
        <v>8</v>
      </c>
      <c r="BR521" s="8">
        <f>VLOOKUP(CN521,'CIR Results'!$B$3:$L$42,9,FALSE)</f>
        <v>0</v>
      </c>
      <c r="BS521" s="8" t="str">
        <f>VLOOKUP(CN521,'CIR Results'!$B$3:$L$42,10,FALSE)</f>
        <v>03-05-00</v>
      </c>
      <c r="BT521" s="8">
        <f>VLOOKUP(CN521,'CIR Results'!$B$3:$L$42,11,FALSE)</f>
        <v>7</v>
      </c>
      <c r="BU521" s="136" t="str">
        <f>VLOOKUP(CN521,'CIR Team Info'!$B$5:$E$44,2,FALSE)</f>
        <v>Innovators Robotics</v>
      </c>
      <c r="BV521" s="136" t="str">
        <f>VLOOKUP(CN521,'CIR Team Info'!$B$5:$E$44,4,FALSE)</f>
        <v>Dayton, OH</v>
      </c>
      <c r="BW521" s="136" t="str">
        <f t="shared" si="474"/>
        <v xml:space="preserve">   Did not do much. Inbounded ball to a teammate but otherwise just drove around.</v>
      </c>
      <c r="CM521" s="10" t="s">
        <v>509</v>
      </c>
      <c r="CN521" s="10">
        <v>3138</v>
      </c>
      <c r="CO521" s="10">
        <v>54</v>
      </c>
      <c r="CP521" s="10" t="s">
        <v>23</v>
      </c>
      <c r="CQ521" s="10" t="s">
        <v>22</v>
      </c>
      <c r="CR521" s="10" t="s">
        <v>25</v>
      </c>
      <c r="CS521" s="10" t="s">
        <v>25</v>
      </c>
      <c r="CT521" s="10">
        <v>0</v>
      </c>
      <c r="CU521" s="10">
        <v>6</v>
      </c>
      <c r="CV521" s="10">
        <v>0</v>
      </c>
      <c r="CW521" s="10">
        <v>0</v>
      </c>
      <c r="CX521" s="10" t="s">
        <v>24</v>
      </c>
      <c r="CY521" s="10" t="s">
        <v>25</v>
      </c>
      <c r="CZ521" s="10" t="s">
        <v>25</v>
      </c>
      <c r="DA521" s="10" t="s">
        <v>22</v>
      </c>
      <c r="DB521" s="10" t="s">
        <v>25</v>
      </c>
      <c r="DC521" s="10">
        <v>0</v>
      </c>
      <c r="DD521" s="10">
        <v>0</v>
      </c>
      <c r="DE521" s="10">
        <v>0</v>
      </c>
      <c r="DF521" s="10">
        <v>0</v>
      </c>
      <c r="DG521" s="10">
        <v>0</v>
      </c>
      <c r="DH521" s="10">
        <v>0</v>
      </c>
      <c r="DI521" s="10">
        <v>0</v>
      </c>
      <c r="DJ521" s="10">
        <v>1</v>
      </c>
      <c r="DK521" s="10">
        <v>0</v>
      </c>
      <c r="DL521" s="10">
        <v>0</v>
      </c>
      <c r="DM521" s="10">
        <v>0</v>
      </c>
      <c r="DN521" s="10">
        <v>0</v>
      </c>
      <c r="DO521" s="10">
        <v>0</v>
      </c>
      <c r="DP521" s="10" t="s">
        <v>25</v>
      </c>
      <c r="DQ521" s="10" t="s">
        <v>25</v>
      </c>
      <c r="DR521" s="10" t="s">
        <v>25</v>
      </c>
      <c r="DS521" s="10" t="s">
        <v>25</v>
      </c>
      <c r="DT521" s="10" t="s">
        <v>25</v>
      </c>
      <c r="DU521" s="10">
        <v>0</v>
      </c>
      <c r="DV521" s="10" t="s">
        <v>859</v>
      </c>
      <c r="DW521" s="10"/>
      <c r="DX521" s="10"/>
      <c r="DY521" s="10"/>
      <c r="DZ521" s="10"/>
      <c r="EA521" s="10"/>
      <c r="EB521" s="10"/>
      <c r="EC521" s="10"/>
      <c r="ED521" s="10"/>
      <c r="EE521" s="10"/>
      <c r="EF521" s="10"/>
      <c r="EG521" s="10"/>
      <c r="EH521" s="10"/>
    </row>
    <row r="522" spans="1:138" x14ac:dyDescent="0.25">
      <c r="A522" s="78">
        <f t="shared" si="412"/>
        <v>2704</v>
      </c>
      <c r="C522" s="10" t="str">
        <f t="shared" si="467"/>
        <v>Do Not Pick</v>
      </c>
      <c r="D522" s="17">
        <f t="shared" si="413"/>
        <v>1.67</v>
      </c>
      <c r="E522" s="113">
        <f t="shared" si="455"/>
        <v>0</v>
      </c>
      <c r="F522" s="113">
        <f t="shared" si="456"/>
        <v>5</v>
      </c>
      <c r="G522" s="113">
        <f t="shared" si="457"/>
        <v>0</v>
      </c>
      <c r="H522" s="113">
        <f t="shared" si="458"/>
        <v>5.7</v>
      </c>
      <c r="I522" s="113">
        <f t="shared" si="459"/>
        <v>6</v>
      </c>
      <c r="J522" s="113">
        <f t="shared" si="460"/>
        <v>0</v>
      </c>
      <c r="K522" s="113">
        <f t="shared" si="450"/>
        <v>0</v>
      </c>
      <c r="L522" s="76">
        <v>8</v>
      </c>
      <c r="M522" s="76">
        <v>5</v>
      </c>
      <c r="N522" s="76">
        <v>7</v>
      </c>
      <c r="O522" s="76">
        <v>6</v>
      </c>
      <c r="P522" s="76">
        <v>6</v>
      </c>
      <c r="Q522" s="76">
        <v>2</v>
      </c>
      <c r="R522" s="76">
        <v>1</v>
      </c>
      <c r="S522" s="17">
        <f t="shared" si="420"/>
        <v>0.99</v>
      </c>
      <c r="T522" s="113">
        <f t="shared" si="461"/>
        <v>0</v>
      </c>
      <c r="U522" s="113">
        <f t="shared" si="462"/>
        <v>6</v>
      </c>
      <c r="V522" s="113">
        <f t="shared" si="463"/>
        <v>0</v>
      </c>
      <c r="W522" s="113">
        <f t="shared" si="464"/>
        <v>1.9000000000000001</v>
      </c>
      <c r="X522" s="113">
        <f t="shared" si="465"/>
        <v>2</v>
      </c>
      <c r="Y522" s="113">
        <f t="shared" si="466"/>
        <v>0</v>
      </c>
      <c r="Z522" s="113">
        <f t="shared" si="451"/>
        <v>0</v>
      </c>
      <c r="AA522" s="76">
        <v>10</v>
      </c>
      <c r="AB522" s="76">
        <v>6</v>
      </c>
      <c r="AC522" s="76">
        <v>8</v>
      </c>
      <c r="AD522" s="76">
        <v>2</v>
      </c>
      <c r="AE522" s="76">
        <v>2</v>
      </c>
      <c r="AF522" s="76">
        <v>5</v>
      </c>
      <c r="AG522" s="76">
        <v>8</v>
      </c>
      <c r="AH522" s="131">
        <f t="shared" si="427"/>
        <v>0</v>
      </c>
      <c r="AI522" s="131">
        <f t="shared" si="452"/>
        <v>1</v>
      </c>
      <c r="AJ522" s="131">
        <f t="shared" si="468"/>
        <v>0</v>
      </c>
      <c r="AK522" s="131">
        <f t="shared" si="469"/>
        <v>0.95000000000000007</v>
      </c>
      <c r="AL522" s="131">
        <f t="shared" si="453"/>
        <v>1</v>
      </c>
      <c r="AM522" s="131">
        <f t="shared" si="454"/>
        <v>0</v>
      </c>
      <c r="AN522" s="131">
        <f t="shared" si="430"/>
        <v>0</v>
      </c>
      <c r="AO522" s="115">
        <f t="shared" si="470"/>
        <v>0</v>
      </c>
      <c r="AP522" s="115">
        <f t="shared" si="471"/>
        <v>0</v>
      </c>
      <c r="AQ522" s="115">
        <f t="shared" si="472"/>
        <v>0</v>
      </c>
      <c r="AR522" s="79">
        <f t="shared" si="432"/>
        <v>0</v>
      </c>
      <c r="AS522" s="79">
        <f t="shared" si="433"/>
        <v>0</v>
      </c>
      <c r="AT522" s="79">
        <f t="shared" si="434"/>
        <v>11</v>
      </c>
      <c r="AU522" s="79">
        <f t="shared" si="435"/>
        <v>10</v>
      </c>
      <c r="AV522" s="79">
        <f t="shared" si="436"/>
        <v>0</v>
      </c>
      <c r="AW522" s="79">
        <f t="shared" si="437"/>
        <v>0</v>
      </c>
      <c r="AX522" s="128">
        <f t="shared" si="438"/>
        <v>0</v>
      </c>
      <c r="AY522" s="128"/>
      <c r="AZ522" s="128"/>
      <c r="BA522" s="128">
        <f t="shared" si="439"/>
        <v>1</v>
      </c>
      <c r="BB522" s="128">
        <f t="shared" si="440"/>
        <v>0</v>
      </c>
      <c r="BC522" s="80">
        <f t="shared" si="441"/>
        <v>0</v>
      </c>
      <c r="BD522" s="80">
        <f t="shared" si="442"/>
        <v>0</v>
      </c>
      <c r="BE522" s="80">
        <f t="shared" si="443"/>
        <v>0.52380952380952384</v>
      </c>
      <c r="BF522" s="80">
        <f t="shared" si="444"/>
        <v>1</v>
      </c>
      <c r="BG522" s="80">
        <f t="shared" si="445"/>
        <v>0</v>
      </c>
      <c r="BH522" s="80">
        <f t="shared" si="473"/>
        <v>0</v>
      </c>
      <c r="BI522" s="4">
        <f t="shared" si="447"/>
        <v>21</v>
      </c>
      <c r="BJ522" s="4">
        <f t="shared" si="448"/>
        <v>21</v>
      </c>
      <c r="BK522" s="4">
        <f t="shared" si="449"/>
        <v>0</v>
      </c>
      <c r="BL522" s="8">
        <f>VLOOKUP(CN522,'CIR Results'!$B$3:$L$42,2,FALSE)</f>
        <v>7</v>
      </c>
      <c r="BM522" s="8">
        <f>VLOOKUP(CN522,'CIR Results'!$B$3:$L$42,3,FALSE)</f>
        <v>128</v>
      </c>
      <c r="BN522" s="8">
        <f>VLOOKUP(CN522,'CIR Results'!$B$3:$L$42,4,FALSE)</f>
        <v>40</v>
      </c>
      <c r="BO522" s="8">
        <f>VLOOKUP(CN522,'CIR Results'!$B$3:$L$42,5,FALSE)</f>
        <v>148</v>
      </c>
      <c r="BP522" s="8">
        <f>VLOOKUP(CN522,'CIR Results'!$B$3:$L$42,6,FALSE)</f>
        <v>36954</v>
      </c>
      <c r="BQ522" s="8">
        <f>VLOOKUP(CN522,'CIR Results'!$B$3:$L$42,8,FALSE)</f>
        <v>8</v>
      </c>
      <c r="BR522" s="8">
        <f>VLOOKUP(CN522,'CIR Results'!$B$3:$L$42,9,FALSE)</f>
        <v>0</v>
      </c>
      <c r="BS522" s="8" t="str">
        <f>VLOOKUP(CN522,'CIR Results'!$B$3:$L$42,10,FALSE)</f>
        <v>03-04-01</v>
      </c>
      <c r="BT522" s="8">
        <f>VLOOKUP(CN522,'CIR Results'!$B$3:$L$42,11,FALSE)</f>
        <v>5</v>
      </c>
      <c r="BU522" s="136" t="str">
        <f>VLOOKUP(CN522,'CIR Team Info'!$B$5:$E$44,2,FALSE)</f>
        <v>Order 2 Chaos</v>
      </c>
      <c r="BV522" s="136" t="str">
        <f>VLOOKUP(CN522,'CIR Team Info'!$B$5:$E$44,4,FALSE)</f>
        <v>Batavia, IL</v>
      </c>
      <c r="BW522" s="136" t="str">
        <f t="shared" si="474"/>
        <v xml:space="preserve">   Has trouble holding onto ball after pickup. Easy to defend against. Clearly did not coordinate with alliance well.</v>
      </c>
      <c r="CM522" s="10" t="s">
        <v>509</v>
      </c>
      <c r="CN522" s="10">
        <v>2704</v>
      </c>
      <c r="CO522" s="10">
        <v>55</v>
      </c>
      <c r="CP522" s="10" t="s">
        <v>23</v>
      </c>
      <c r="CQ522" s="10" t="s">
        <v>22</v>
      </c>
      <c r="CR522" s="10" t="s">
        <v>25</v>
      </c>
      <c r="CS522" s="10" t="s">
        <v>22</v>
      </c>
      <c r="CT522" s="10">
        <v>0</v>
      </c>
      <c r="CU522" s="10">
        <v>0</v>
      </c>
      <c r="CV522" s="10">
        <v>0</v>
      </c>
      <c r="CW522" s="10">
        <v>0</v>
      </c>
      <c r="CX522" s="10" t="s">
        <v>24</v>
      </c>
      <c r="CY522" s="10" t="s">
        <v>22</v>
      </c>
      <c r="CZ522" s="10" t="s">
        <v>25</v>
      </c>
      <c r="DA522" s="10" t="s">
        <v>25</v>
      </c>
      <c r="DB522" s="10" t="s">
        <v>22</v>
      </c>
      <c r="DC522" s="10">
        <v>11</v>
      </c>
      <c r="DD522" s="10">
        <v>10</v>
      </c>
      <c r="DE522" s="10">
        <v>0</v>
      </c>
      <c r="DF522" s="10">
        <v>0</v>
      </c>
      <c r="DG522" s="10">
        <v>2</v>
      </c>
      <c r="DH522" s="10">
        <v>0</v>
      </c>
      <c r="DI522" s="10">
        <v>0</v>
      </c>
      <c r="DJ522" s="10">
        <v>0</v>
      </c>
      <c r="DK522" s="10">
        <v>0</v>
      </c>
      <c r="DL522" s="10">
        <v>1</v>
      </c>
      <c r="DM522" s="10">
        <v>0</v>
      </c>
      <c r="DN522" s="10">
        <v>0</v>
      </c>
      <c r="DO522" s="10">
        <v>0</v>
      </c>
      <c r="DP522" s="10" t="s">
        <v>25</v>
      </c>
      <c r="DQ522" s="10" t="s">
        <v>25</v>
      </c>
      <c r="DR522" s="10" t="s">
        <v>25</v>
      </c>
      <c r="DS522" s="10" t="s">
        <v>25</v>
      </c>
      <c r="DT522" s="10" t="s">
        <v>25</v>
      </c>
      <c r="DU522" s="10">
        <v>0</v>
      </c>
      <c r="DV522" s="10" t="s">
        <v>860</v>
      </c>
      <c r="DW522" s="10"/>
      <c r="DX522" s="10"/>
      <c r="DY522" s="10"/>
      <c r="DZ522" s="10"/>
      <c r="EA522" s="10"/>
      <c r="EB522" s="10"/>
      <c r="EC522" s="10"/>
      <c r="ED522" s="10"/>
      <c r="EE522" s="10"/>
      <c r="EF522" s="10"/>
      <c r="EG522" s="10"/>
      <c r="EH522" s="10"/>
    </row>
    <row r="523" spans="1:138" x14ac:dyDescent="0.25">
      <c r="A523" s="78">
        <f t="shared" si="412"/>
        <v>1747</v>
      </c>
      <c r="C523" s="10" t="str">
        <f t="shared" si="467"/>
        <v>Above Avg</v>
      </c>
      <c r="D523" s="17">
        <f t="shared" si="413"/>
        <v>11.041871676710388</v>
      </c>
      <c r="E523" s="113">
        <f t="shared" si="455"/>
        <v>40</v>
      </c>
      <c r="F523" s="113">
        <f t="shared" si="456"/>
        <v>30</v>
      </c>
      <c r="G523" s="113">
        <f t="shared" si="457"/>
        <v>5.384615384615385</v>
      </c>
      <c r="H523" s="113">
        <f t="shared" si="458"/>
        <v>32.748387096774195</v>
      </c>
      <c r="I523" s="113">
        <f t="shared" si="459"/>
        <v>0</v>
      </c>
      <c r="J523" s="113">
        <f t="shared" si="460"/>
        <v>0</v>
      </c>
      <c r="K523" s="113">
        <f t="shared" si="450"/>
        <v>2.2857142857142856</v>
      </c>
      <c r="L523" s="76">
        <v>8</v>
      </c>
      <c r="M523" s="76">
        <v>5</v>
      </c>
      <c r="N523" s="76">
        <v>7</v>
      </c>
      <c r="O523" s="76">
        <v>6</v>
      </c>
      <c r="P523" s="76">
        <v>6</v>
      </c>
      <c r="Q523" s="76">
        <v>2</v>
      </c>
      <c r="R523" s="76">
        <v>1</v>
      </c>
      <c r="S523" s="17">
        <f t="shared" si="420"/>
        <v>12.135568947181852</v>
      </c>
      <c r="T523" s="113">
        <f t="shared" si="461"/>
        <v>50</v>
      </c>
      <c r="U523" s="113">
        <f t="shared" si="462"/>
        <v>36</v>
      </c>
      <c r="V523" s="113">
        <f t="shared" si="463"/>
        <v>6.1538461538461542</v>
      </c>
      <c r="W523" s="113">
        <f t="shared" si="464"/>
        <v>10.916129032258066</v>
      </c>
      <c r="X523" s="113">
        <f t="shared" si="465"/>
        <v>0</v>
      </c>
      <c r="Y523" s="113">
        <f t="shared" si="466"/>
        <v>0</v>
      </c>
      <c r="Z523" s="113">
        <f t="shared" si="451"/>
        <v>18.285714285714285</v>
      </c>
      <c r="AA523" s="76">
        <v>10</v>
      </c>
      <c r="AB523" s="76">
        <v>6</v>
      </c>
      <c r="AC523" s="76">
        <v>8</v>
      </c>
      <c r="AD523" s="76">
        <v>2</v>
      </c>
      <c r="AE523" s="76">
        <v>2</v>
      </c>
      <c r="AF523" s="76">
        <v>5</v>
      </c>
      <c r="AG523" s="76">
        <v>8</v>
      </c>
      <c r="AH523" s="131">
        <f t="shared" si="427"/>
        <v>5</v>
      </c>
      <c r="AI523" s="131">
        <f t="shared" si="452"/>
        <v>6</v>
      </c>
      <c r="AJ523" s="131">
        <f t="shared" si="468"/>
        <v>0.76923076923076927</v>
      </c>
      <c r="AK523" s="131">
        <f t="shared" si="469"/>
        <v>5.4580645161290331</v>
      </c>
      <c r="AL523" s="131">
        <f t="shared" si="453"/>
        <v>0</v>
      </c>
      <c r="AM523" s="131">
        <f t="shared" si="454"/>
        <v>0</v>
      </c>
      <c r="AN523" s="131">
        <f t="shared" si="430"/>
        <v>2.2857142857142856</v>
      </c>
      <c r="AO523" s="115">
        <f t="shared" si="470"/>
        <v>0</v>
      </c>
      <c r="AP523" s="115">
        <f t="shared" si="471"/>
        <v>0</v>
      </c>
      <c r="AQ523" s="115">
        <f t="shared" si="472"/>
        <v>0</v>
      </c>
      <c r="AR523" s="79">
        <f t="shared" si="432"/>
        <v>30</v>
      </c>
      <c r="AS523" s="79">
        <f t="shared" si="433"/>
        <v>5</v>
      </c>
      <c r="AT523" s="79">
        <f t="shared" si="434"/>
        <v>10</v>
      </c>
      <c r="AU523" s="79">
        <f t="shared" si="435"/>
        <v>0</v>
      </c>
      <c r="AV523" s="79">
        <f t="shared" si="436"/>
        <v>0</v>
      </c>
      <c r="AW523" s="79">
        <f t="shared" si="437"/>
        <v>40</v>
      </c>
      <c r="AX523" s="128">
        <f t="shared" si="438"/>
        <v>3</v>
      </c>
      <c r="AY523" s="128"/>
      <c r="AZ523" s="128"/>
      <c r="BA523" s="128">
        <f t="shared" si="439"/>
        <v>0</v>
      </c>
      <c r="BB523" s="128">
        <f t="shared" si="440"/>
        <v>0</v>
      </c>
      <c r="BC523" s="80">
        <f t="shared" si="441"/>
        <v>1</v>
      </c>
      <c r="BD523" s="80">
        <f t="shared" si="442"/>
        <v>1</v>
      </c>
      <c r="BE523" s="80">
        <f t="shared" si="443"/>
        <v>1</v>
      </c>
      <c r="BF523" s="80">
        <f t="shared" si="444"/>
        <v>0</v>
      </c>
      <c r="BG523" s="80">
        <f t="shared" si="445"/>
        <v>0</v>
      </c>
      <c r="BH523" s="80">
        <f t="shared" si="473"/>
        <v>0.5</v>
      </c>
      <c r="BI523" s="4">
        <f t="shared" si="447"/>
        <v>40</v>
      </c>
      <c r="BJ523" s="4">
        <f t="shared" si="448"/>
        <v>45</v>
      </c>
      <c r="BK523" s="4">
        <f t="shared" si="449"/>
        <v>40</v>
      </c>
      <c r="BL523" s="8">
        <f>VLOOKUP(CN523,'CIR Results'!$B$3:$L$42,2,FALSE)</f>
        <v>10</v>
      </c>
      <c r="BM523" s="8">
        <f>VLOOKUP(CN523,'CIR Results'!$B$3:$L$42,3,FALSE)</f>
        <v>102</v>
      </c>
      <c r="BN523" s="8">
        <f>VLOOKUP(CN523,'CIR Results'!$B$3:$L$42,4,FALSE)</f>
        <v>190</v>
      </c>
      <c r="BO523" s="8">
        <f>VLOOKUP(CN523,'CIR Results'!$B$3:$L$42,5,FALSE)</f>
        <v>152</v>
      </c>
      <c r="BP523" s="8">
        <f>VLOOKUP(CN523,'CIR Results'!$B$3:$L$42,6,FALSE)</f>
        <v>36650</v>
      </c>
      <c r="BQ523" s="8">
        <f>VLOOKUP(CN523,'CIR Results'!$B$3:$L$42,8,FALSE)</f>
        <v>9</v>
      </c>
      <c r="BR523" s="8">
        <f>VLOOKUP(CN523,'CIR Results'!$B$3:$L$42,9,FALSE)</f>
        <v>0</v>
      </c>
      <c r="BS523" s="8" t="str">
        <f>VLOOKUP(CN523,'CIR Results'!$B$3:$L$42,10,FALSE)</f>
        <v>05-04-00</v>
      </c>
      <c r="BT523" s="8">
        <f>VLOOKUP(CN523,'CIR Results'!$B$3:$L$42,11,FALSE)</f>
        <v>25</v>
      </c>
      <c r="BU523" s="136" t="str">
        <f>VLOOKUP(CN523,'CIR Team Info'!$B$5:$E$44,2,FALSE)</f>
        <v>Harrison Boiler Robotics</v>
      </c>
      <c r="BV523" s="136" t="str">
        <f>VLOOKUP(CN523,'CIR Team Info'!$B$5:$E$44,4,FALSE)</f>
        <v>West Lafayette, IN</v>
      </c>
      <c r="BW523" s="136" t="str">
        <f t="shared" si="474"/>
        <v xml:space="preserve">   They were pretty good at what inbounding and passing. overall_ they were a bit above average</v>
      </c>
      <c r="CM523" s="10" t="s">
        <v>390</v>
      </c>
      <c r="CN523" s="10">
        <v>1747</v>
      </c>
      <c r="CO523" s="10">
        <v>26</v>
      </c>
      <c r="CP523" s="10" t="s">
        <v>23</v>
      </c>
      <c r="CQ523" s="10" t="s">
        <v>22</v>
      </c>
      <c r="CR523" s="10" t="s">
        <v>25</v>
      </c>
      <c r="CS523" s="10" t="s">
        <v>22</v>
      </c>
      <c r="CT523" s="10">
        <v>5</v>
      </c>
      <c r="CU523" s="10">
        <v>0</v>
      </c>
      <c r="CV523" s="10">
        <v>0</v>
      </c>
      <c r="CW523" s="10">
        <v>0</v>
      </c>
      <c r="CX523" s="10" t="s">
        <v>24</v>
      </c>
      <c r="CY523" s="10" t="s">
        <v>22</v>
      </c>
      <c r="CZ523" s="10" t="s">
        <v>25</v>
      </c>
      <c r="DA523" s="10" t="s">
        <v>22</v>
      </c>
      <c r="DB523" s="10" t="s">
        <v>22</v>
      </c>
      <c r="DC523" s="10">
        <v>10</v>
      </c>
      <c r="DD523" s="10">
        <v>0</v>
      </c>
      <c r="DE523" s="10">
        <v>0</v>
      </c>
      <c r="DF523" s="10">
        <v>0</v>
      </c>
      <c r="DG523" s="10">
        <v>2</v>
      </c>
      <c r="DH523" s="10">
        <v>2</v>
      </c>
      <c r="DI523" s="10">
        <v>40</v>
      </c>
      <c r="DJ523" s="10">
        <v>3</v>
      </c>
      <c r="DK523" s="10">
        <v>0</v>
      </c>
      <c r="DL523" s="10">
        <v>0</v>
      </c>
      <c r="DM523" s="10">
        <v>0</v>
      </c>
      <c r="DN523" s="10">
        <v>0</v>
      </c>
      <c r="DO523" s="10">
        <v>0</v>
      </c>
      <c r="DP523" s="10" t="s">
        <v>25</v>
      </c>
      <c r="DQ523" s="10" t="s">
        <v>25</v>
      </c>
      <c r="DR523" s="10" t="s">
        <v>25</v>
      </c>
      <c r="DS523" s="10" t="s">
        <v>25</v>
      </c>
      <c r="DT523" s="10" t="s">
        <v>22</v>
      </c>
      <c r="DU523" s="10">
        <v>2</v>
      </c>
      <c r="DV523" s="10" t="s">
        <v>861</v>
      </c>
      <c r="DW523" s="10"/>
      <c r="DX523" s="10"/>
      <c r="DY523" s="10"/>
      <c r="DZ523" s="10"/>
      <c r="EA523" s="10"/>
      <c r="EB523" s="10"/>
      <c r="EC523" s="10"/>
      <c r="ED523" s="10"/>
      <c r="EE523" s="10"/>
      <c r="EF523" s="10"/>
      <c r="EG523" s="10"/>
      <c r="EH523" s="10"/>
    </row>
    <row r="524" spans="1:138" x14ac:dyDescent="0.25">
      <c r="A524" s="78">
        <f t="shared" si="412"/>
        <v>2704</v>
      </c>
      <c r="C524" s="10" t="str">
        <f t="shared" si="467"/>
        <v>Below Avg</v>
      </c>
      <c r="D524" s="17">
        <f t="shared" si="413"/>
        <v>2.4158808933002485</v>
      </c>
      <c r="E524" s="113">
        <f t="shared" si="455"/>
        <v>10</v>
      </c>
      <c r="F524" s="113">
        <f t="shared" si="456"/>
        <v>0</v>
      </c>
      <c r="G524" s="113">
        <f t="shared" si="457"/>
        <v>5.384615384615385</v>
      </c>
      <c r="H524" s="113">
        <f t="shared" si="458"/>
        <v>6.7741935483870979</v>
      </c>
      <c r="I524" s="113">
        <f t="shared" si="459"/>
        <v>0</v>
      </c>
      <c r="J524" s="113">
        <f t="shared" si="460"/>
        <v>0</v>
      </c>
      <c r="K524" s="113">
        <f t="shared" si="450"/>
        <v>2</v>
      </c>
      <c r="L524" s="76">
        <v>8</v>
      </c>
      <c r="M524" s="76">
        <v>5</v>
      </c>
      <c r="N524" s="76">
        <v>7</v>
      </c>
      <c r="O524" s="76">
        <v>6</v>
      </c>
      <c r="P524" s="76">
        <v>6</v>
      </c>
      <c r="Q524" s="76">
        <v>2</v>
      </c>
      <c r="R524" s="76">
        <v>1</v>
      </c>
      <c r="S524" s="17">
        <f t="shared" si="420"/>
        <v>3.6911910669975185</v>
      </c>
      <c r="T524" s="113">
        <f t="shared" si="461"/>
        <v>12.5</v>
      </c>
      <c r="U524" s="113">
        <f t="shared" si="462"/>
        <v>0</v>
      </c>
      <c r="V524" s="113">
        <f t="shared" si="463"/>
        <v>6.1538461538461542</v>
      </c>
      <c r="W524" s="113">
        <f t="shared" si="464"/>
        <v>2.2580645161290325</v>
      </c>
      <c r="X524" s="113">
        <f t="shared" si="465"/>
        <v>0</v>
      </c>
      <c r="Y524" s="113">
        <f t="shared" si="466"/>
        <v>0</v>
      </c>
      <c r="Z524" s="113">
        <f t="shared" si="451"/>
        <v>16</v>
      </c>
      <c r="AA524" s="76">
        <v>10</v>
      </c>
      <c r="AB524" s="76">
        <v>6</v>
      </c>
      <c r="AC524" s="76">
        <v>8</v>
      </c>
      <c r="AD524" s="76">
        <v>2</v>
      </c>
      <c r="AE524" s="76">
        <v>2</v>
      </c>
      <c r="AF524" s="76">
        <v>5</v>
      </c>
      <c r="AG524" s="76">
        <v>8</v>
      </c>
      <c r="AH524" s="131">
        <f t="shared" si="427"/>
        <v>1.25</v>
      </c>
      <c r="AI524" s="131">
        <f t="shared" si="452"/>
        <v>0</v>
      </c>
      <c r="AJ524" s="131">
        <f t="shared" si="468"/>
        <v>0.76923076923076927</v>
      </c>
      <c r="AK524" s="131">
        <f t="shared" si="469"/>
        <v>1.1290322580645162</v>
      </c>
      <c r="AL524" s="131">
        <f t="shared" si="453"/>
        <v>0</v>
      </c>
      <c r="AM524" s="131">
        <f t="shared" si="454"/>
        <v>0</v>
      </c>
      <c r="AN524" s="131">
        <f t="shared" si="430"/>
        <v>2</v>
      </c>
      <c r="AO524" s="115">
        <f t="shared" si="470"/>
        <v>0</v>
      </c>
      <c r="AP524" s="115">
        <f t="shared" si="471"/>
        <v>0</v>
      </c>
      <c r="AQ524" s="115">
        <f t="shared" si="472"/>
        <v>0</v>
      </c>
      <c r="AR524" s="79">
        <f t="shared" si="432"/>
        <v>0</v>
      </c>
      <c r="AS524" s="79">
        <f t="shared" si="433"/>
        <v>5</v>
      </c>
      <c r="AT524" s="79">
        <f t="shared" si="434"/>
        <v>0</v>
      </c>
      <c r="AU524" s="79">
        <f t="shared" si="435"/>
        <v>0</v>
      </c>
      <c r="AV524" s="79">
        <f t="shared" si="436"/>
        <v>0</v>
      </c>
      <c r="AW524" s="79">
        <f t="shared" si="437"/>
        <v>35</v>
      </c>
      <c r="AX524" s="128">
        <f t="shared" si="438"/>
        <v>0</v>
      </c>
      <c r="AY524" s="128"/>
      <c r="AZ524" s="128"/>
      <c r="BA524" s="128">
        <f t="shared" si="439"/>
        <v>0</v>
      </c>
      <c r="BB524" s="128">
        <f t="shared" si="440"/>
        <v>0</v>
      </c>
      <c r="BC524" s="80">
        <f t="shared" si="441"/>
        <v>0</v>
      </c>
      <c r="BD524" s="80">
        <f t="shared" si="442"/>
        <v>0.2</v>
      </c>
      <c r="BE524" s="80">
        <f t="shared" si="443"/>
        <v>0</v>
      </c>
      <c r="BF524" s="80">
        <f t="shared" si="444"/>
        <v>0</v>
      </c>
      <c r="BG524" s="80">
        <f t="shared" si="445"/>
        <v>0</v>
      </c>
      <c r="BH524" s="80">
        <f t="shared" si="473"/>
        <v>0.25</v>
      </c>
      <c r="BI524" s="4">
        <f t="shared" si="447"/>
        <v>0</v>
      </c>
      <c r="BJ524" s="4">
        <f t="shared" si="448"/>
        <v>5</v>
      </c>
      <c r="BK524" s="4">
        <f t="shared" si="449"/>
        <v>35</v>
      </c>
      <c r="BL524" s="8">
        <f>VLOOKUP(CN524,'CIR Results'!$B$3:$L$42,2,FALSE)</f>
        <v>7</v>
      </c>
      <c r="BM524" s="8">
        <f>VLOOKUP(CN524,'CIR Results'!$B$3:$L$42,3,FALSE)</f>
        <v>128</v>
      </c>
      <c r="BN524" s="8">
        <f>VLOOKUP(CN524,'CIR Results'!$B$3:$L$42,4,FALSE)</f>
        <v>40</v>
      </c>
      <c r="BO524" s="8">
        <f>VLOOKUP(CN524,'CIR Results'!$B$3:$L$42,5,FALSE)</f>
        <v>148</v>
      </c>
      <c r="BP524" s="8">
        <f>VLOOKUP(CN524,'CIR Results'!$B$3:$L$42,6,FALSE)</f>
        <v>36954</v>
      </c>
      <c r="BQ524" s="8">
        <f>VLOOKUP(CN524,'CIR Results'!$B$3:$L$42,8,FALSE)</f>
        <v>8</v>
      </c>
      <c r="BR524" s="8">
        <f>VLOOKUP(CN524,'CIR Results'!$B$3:$L$42,9,FALSE)</f>
        <v>0</v>
      </c>
      <c r="BS524" s="8" t="str">
        <f>VLOOKUP(CN524,'CIR Results'!$B$3:$L$42,10,FALSE)</f>
        <v>03-04-01</v>
      </c>
      <c r="BT524" s="8">
        <f>VLOOKUP(CN524,'CIR Results'!$B$3:$L$42,11,FALSE)</f>
        <v>5</v>
      </c>
      <c r="BU524" s="136" t="str">
        <f>VLOOKUP(CN524,'CIR Team Info'!$B$5:$E$44,2,FALSE)</f>
        <v>Order 2 Chaos</v>
      </c>
      <c r="BV524" s="136" t="str">
        <f>VLOOKUP(CN524,'CIR Team Info'!$B$5:$E$44,4,FALSE)</f>
        <v>Batavia, IL</v>
      </c>
      <c r="BW524" s="136" t="str">
        <f t="shared" si="474"/>
        <v xml:space="preserve">   They did the same as they did earlier</v>
      </c>
      <c r="CM524" s="10" t="s">
        <v>390</v>
      </c>
      <c r="CN524" s="10">
        <v>2704</v>
      </c>
      <c r="CO524" s="10">
        <v>29</v>
      </c>
      <c r="CP524" s="10" t="s">
        <v>23</v>
      </c>
      <c r="CQ524" s="10" t="s">
        <v>22</v>
      </c>
      <c r="CR524" s="10" t="s">
        <v>25</v>
      </c>
      <c r="CS524" s="10" t="s">
        <v>22</v>
      </c>
      <c r="CT524" s="10">
        <v>5</v>
      </c>
      <c r="CU524" s="10">
        <v>20</v>
      </c>
      <c r="CV524" s="10">
        <v>0</v>
      </c>
      <c r="CW524" s="10">
        <v>0</v>
      </c>
      <c r="CX524" s="10" t="s">
        <v>24</v>
      </c>
      <c r="CY524" s="10" t="s">
        <v>22</v>
      </c>
      <c r="CZ524" s="10" t="s">
        <v>25</v>
      </c>
      <c r="DA524" s="10" t="s">
        <v>25</v>
      </c>
      <c r="DB524" s="10" t="s">
        <v>25</v>
      </c>
      <c r="DC524" s="10">
        <v>0</v>
      </c>
      <c r="DD524" s="10">
        <v>0</v>
      </c>
      <c r="DE524" s="10">
        <v>0</v>
      </c>
      <c r="DF524" s="10">
        <v>0</v>
      </c>
      <c r="DG524" s="10">
        <v>1</v>
      </c>
      <c r="DH524" s="10">
        <v>1</v>
      </c>
      <c r="DI524" s="10">
        <v>70</v>
      </c>
      <c r="DJ524" s="10">
        <v>0</v>
      </c>
      <c r="DK524" s="10">
        <v>0</v>
      </c>
      <c r="DL524" s="10">
        <v>0</v>
      </c>
      <c r="DM524" s="10">
        <v>0</v>
      </c>
      <c r="DN524" s="10">
        <v>0</v>
      </c>
      <c r="DO524" s="10">
        <v>0</v>
      </c>
      <c r="DP524" s="10" t="s">
        <v>25</v>
      </c>
      <c r="DQ524" s="10" t="s">
        <v>25</v>
      </c>
      <c r="DR524" s="10" t="s">
        <v>25</v>
      </c>
      <c r="DS524" s="10" t="s">
        <v>25</v>
      </c>
      <c r="DT524" s="10" t="s">
        <v>22</v>
      </c>
      <c r="DU524" s="10">
        <v>1</v>
      </c>
      <c r="DV524" s="10" t="s">
        <v>862</v>
      </c>
      <c r="DW524" s="10"/>
      <c r="DX524" s="10"/>
      <c r="DY524" s="10"/>
      <c r="DZ524" s="10"/>
      <c r="EA524" s="10"/>
      <c r="EB524" s="10"/>
      <c r="EC524" s="10"/>
      <c r="ED524" s="10"/>
      <c r="EE524" s="10"/>
      <c r="EF524" s="10"/>
      <c r="EG524" s="10"/>
      <c r="EH524" s="10"/>
    </row>
    <row r="525" spans="1:138" x14ac:dyDescent="0.25">
      <c r="A525" s="78">
        <f t="shared" si="412"/>
        <v>2481</v>
      </c>
      <c r="C525" s="10" t="str">
        <f t="shared" si="467"/>
        <v>Above Avg</v>
      </c>
      <c r="D525" s="17">
        <f t="shared" si="413"/>
        <v>13.325076214108472</v>
      </c>
      <c r="E525" s="113">
        <f t="shared" si="455"/>
        <v>60</v>
      </c>
      <c r="F525" s="113">
        <f t="shared" si="456"/>
        <v>20</v>
      </c>
      <c r="G525" s="113">
        <f t="shared" si="457"/>
        <v>11.846153846153847</v>
      </c>
      <c r="H525" s="113">
        <f t="shared" si="458"/>
        <v>35.690322580645159</v>
      </c>
      <c r="I525" s="113">
        <f t="shared" si="459"/>
        <v>0</v>
      </c>
      <c r="J525" s="113">
        <f t="shared" si="460"/>
        <v>0</v>
      </c>
      <c r="K525" s="113">
        <f t="shared" si="450"/>
        <v>5.7142857142857135</v>
      </c>
      <c r="L525" s="76">
        <v>8</v>
      </c>
      <c r="M525" s="76">
        <v>5</v>
      </c>
      <c r="N525" s="76">
        <v>7</v>
      </c>
      <c r="O525" s="76">
        <v>6</v>
      </c>
      <c r="P525" s="76">
        <v>6</v>
      </c>
      <c r="Q525" s="76">
        <v>2</v>
      </c>
      <c r="R525" s="76">
        <v>1</v>
      </c>
      <c r="S525" s="17">
        <f t="shared" si="420"/>
        <v>17.014952144629564</v>
      </c>
      <c r="T525" s="113">
        <f t="shared" si="461"/>
        <v>75</v>
      </c>
      <c r="U525" s="113">
        <f t="shared" si="462"/>
        <v>24</v>
      </c>
      <c r="V525" s="113">
        <f t="shared" si="463"/>
        <v>13.538461538461538</v>
      </c>
      <c r="W525" s="113">
        <f t="shared" si="464"/>
        <v>11.896774193548387</v>
      </c>
      <c r="X525" s="113">
        <f t="shared" si="465"/>
        <v>0</v>
      </c>
      <c r="Y525" s="113">
        <f t="shared" si="466"/>
        <v>0</v>
      </c>
      <c r="Z525" s="113">
        <f t="shared" si="451"/>
        <v>45.714285714285708</v>
      </c>
      <c r="AA525" s="76">
        <v>10</v>
      </c>
      <c r="AB525" s="76">
        <v>6</v>
      </c>
      <c r="AC525" s="76">
        <v>8</v>
      </c>
      <c r="AD525" s="76">
        <v>2</v>
      </c>
      <c r="AE525" s="76">
        <v>2</v>
      </c>
      <c r="AF525" s="76">
        <v>5</v>
      </c>
      <c r="AG525" s="76">
        <v>8</v>
      </c>
      <c r="AH525" s="131">
        <f t="shared" si="427"/>
        <v>7.5</v>
      </c>
      <c r="AI525" s="131">
        <f t="shared" si="452"/>
        <v>4</v>
      </c>
      <c r="AJ525" s="131">
        <f t="shared" si="468"/>
        <v>1.6923076923076923</v>
      </c>
      <c r="AK525" s="131">
        <f t="shared" si="469"/>
        <v>5.9483870967741934</v>
      </c>
      <c r="AL525" s="131">
        <f t="shared" si="453"/>
        <v>0</v>
      </c>
      <c r="AM525" s="131">
        <f t="shared" si="454"/>
        <v>0</v>
      </c>
      <c r="AN525" s="131">
        <f t="shared" si="430"/>
        <v>5.7142857142857135</v>
      </c>
      <c r="AO525" s="115">
        <f t="shared" si="470"/>
        <v>0</v>
      </c>
      <c r="AP525" s="115">
        <f t="shared" si="471"/>
        <v>0</v>
      </c>
      <c r="AQ525" s="115">
        <f t="shared" si="472"/>
        <v>0</v>
      </c>
      <c r="AR525" s="79">
        <f t="shared" si="432"/>
        <v>10</v>
      </c>
      <c r="AS525" s="79">
        <f t="shared" si="433"/>
        <v>11</v>
      </c>
      <c r="AT525" s="79">
        <f t="shared" si="434"/>
        <v>30</v>
      </c>
      <c r="AU525" s="79">
        <f t="shared" si="435"/>
        <v>0</v>
      </c>
      <c r="AV525" s="79">
        <f t="shared" si="436"/>
        <v>0</v>
      </c>
      <c r="AW525" s="79">
        <f t="shared" si="437"/>
        <v>100</v>
      </c>
      <c r="AX525" s="128">
        <f t="shared" si="438"/>
        <v>1</v>
      </c>
      <c r="AY525" s="128"/>
      <c r="AZ525" s="128"/>
      <c r="BA525" s="128">
        <f t="shared" si="439"/>
        <v>0</v>
      </c>
      <c r="BB525" s="128">
        <f t="shared" si="440"/>
        <v>0</v>
      </c>
      <c r="BC525" s="80">
        <f t="shared" si="441"/>
        <v>1</v>
      </c>
      <c r="BD525" s="80">
        <f t="shared" si="442"/>
        <v>1</v>
      </c>
      <c r="BE525" s="80">
        <f t="shared" si="443"/>
        <v>1</v>
      </c>
      <c r="BF525" s="80">
        <f t="shared" si="444"/>
        <v>0</v>
      </c>
      <c r="BG525" s="80">
        <f t="shared" si="445"/>
        <v>0</v>
      </c>
      <c r="BH525" s="80">
        <f t="shared" si="473"/>
        <v>1</v>
      </c>
      <c r="BI525" s="4">
        <f t="shared" si="447"/>
        <v>40</v>
      </c>
      <c r="BJ525" s="4">
        <f t="shared" si="448"/>
        <v>51</v>
      </c>
      <c r="BK525" s="4">
        <f t="shared" si="449"/>
        <v>100</v>
      </c>
      <c r="BL525" s="8">
        <f>VLOOKUP(CN525,'CIR Results'!$B$3:$L$42,2,FALSE)</f>
        <v>8</v>
      </c>
      <c r="BM525" s="8">
        <f>VLOOKUP(CN525,'CIR Results'!$B$3:$L$42,3,FALSE)</f>
        <v>54</v>
      </c>
      <c r="BN525" s="8">
        <f>VLOOKUP(CN525,'CIR Results'!$B$3:$L$42,4,FALSE)</f>
        <v>230</v>
      </c>
      <c r="BO525" s="8">
        <f>VLOOKUP(CN525,'CIR Results'!$B$3:$L$42,5,FALSE)</f>
        <v>62</v>
      </c>
      <c r="BP525" s="8">
        <f>VLOOKUP(CN525,'CIR Results'!$B$3:$L$42,6,FALSE)</f>
        <v>36620</v>
      </c>
      <c r="BQ525" s="8">
        <f>VLOOKUP(CN525,'CIR Results'!$B$3:$L$42,8,FALSE)</f>
        <v>8</v>
      </c>
      <c r="BR525" s="8">
        <f>VLOOKUP(CN525,'CIR Results'!$B$3:$L$42,9,FALSE)</f>
        <v>0</v>
      </c>
      <c r="BS525" s="8" t="str">
        <f>VLOOKUP(CN525,'CIR Results'!$B$3:$L$42,10,FALSE)</f>
        <v>04-04-00</v>
      </c>
      <c r="BT525" s="8">
        <f>VLOOKUP(CN525,'CIR Results'!$B$3:$L$42,11,FALSE)</f>
        <v>4</v>
      </c>
      <c r="BU525" s="136" t="str">
        <f>VLOOKUP(CN525,'CIR Team Info'!$B$5:$E$44,2,FALSE)</f>
        <v>Roboteers</v>
      </c>
      <c r="BV525" s="136" t="str">
        <f>VLOOKUP(CN525,'CIR Team Info'!$B$5:$E$44,4,FALSE)</f>
        <v>Tremont, IL</v>
      </c>
      <c r="BW525" s="136" t="str">
        <f t="shared" si="474"/>
        <v xml:space="preserve">   Fantastic defense! Very fast swerve drive. Quick shots_ then back to defense</v>
      </c>
      <c r="CM525" s="10" t="s">
        <v>390</v>
      </c>
      <c r="CN525" s="10">
        <v>2481</v>
      </c>
      <c r="CO525" s="10">
        <v>30</v>
      </c>
      <c r="CP525" s="10" t="s">
        <v>23</v>
      </c>
      <c r="CQ525" s="10" t="s">
        <v>22</v>
      </c>
      <c r="CR525" s="10" t="s">
        <v>25</v>
      </c>
      <c r="CS525" s="10" t="s">
        <v>22</v>
      </c>
      <c r="CT525" s="10">
        <v>11</v>
      </c>
      <c r="CU525" s="10">
        <v>0</v>
      </c>
      <c r="CV525" s="10">
        <v>0</v>
      </c>
      <c r="CW525" s="10">
        <v>0</v>
      </c>
      <c r="CX525" s="10" t="s">
        <v>24</v>
      </c>
      <c r="CY525" s="10" t="s">
        <v>22</v>
      </c>
      <c r="CZ525" s="10" t="s">
        <v>25</v>
      </c>
      <c r="DA525" s="10" t="s">
        <v>22</v>
      </c>
      <c r="DB525" s="10" t="s">
        <v>22</v>
      </c>
      <c r="DC525" s="10">
        <v>30</v>
      </c>
      <c r="DD525" s="10">
        <v>0</v>
      </c>
      <c r="DE525" s="10">
        <v>0</v>
      </c>
      <c r="DF525" s="10">
        <v>0</v>
      </c>
      <c r="DG525" s="10">
        <v>3</v>
      </c>
      <c r="DH525" s="10">
        <v>3</v>
      </c>
      <c r="DI525" s="10">
        <v>80</v>
      </c>
      <c r="DJ525" s="10">
        <v>1</v>
      </c>
      <c r="DK525" s="10">
        <v>0</v>
      </c>
      <c r="DL525" s="10">
        <v>0</v>
      </c>
      <c r="DM525" s="10">
        <v>0</v>
      </c>
      <c r="DN525" s="10">
        <v>0</v>
      </c>
      <c r="DO525" s="10">
        <v>0</v>
      </c>
      <c r="DP525" s="10" t="s">
        <v>25</v>
      </c>
      <c r="DQ525" s="10" t="s">
        <v>25</v>
      </c>
      <c r="DR525" s="10" t="s">
        <v>25</v>
      </c>
      <c r="DS525" s="10" t="s">
        <v>25</v>
      </c>
      <c r="DT525" s="10" t="s">
        <v>22</v>
      </c>
      <c r="DU525" s="10">
        <v>2</v>
      </c>
      <c r="DV525" s="10" t="s">
        <v>863</v>
      </c>
      <c r="DW525" s="10"/>
      <c r="DX525" s="10"/>
      <c r="DY525" s="10"/>
      <c r="DZ525" s="10"/>
      <c r="EA525" s="10"/>
      <c r="EB525" s="10"/>
      <c r="EC525" s="10"/>
      <c r="ED525" s="10"/>
      <c r="EE525" s="10"/>
      <c r="EF525" s="10"/>
      <c r="EG525" s="10"/>
      <c r="EH525" s="10"/>
    </row>
    <row r="526" spans="1:138" x14ac:dyDescent="0.25">
      <c r="A526" s="78">
        <f t="shared" si="412"/>
        <v>4213</v>
      </c>
      <c r="C526" s="10" t="str">
        <f t="shared" si="467"/>
        <v>Do Not Pick</v>
      </c>
      <c r="D526" s="17">
        <f t="shared" si="413"/>
        <v>0</v>
      </c>
      <c r="E526" s="113">
        <f t="shared" si="455"/>
        <v>0</v>
      </c>
      <c r="F526" s="113">
        <f t="shared" si="456"/>
        <v>0</v>
      </c>
      <c r="G526" s="113">
        <f t="shared" si="457"/>
        <v>0</v>
      </c>
      <c r="H526" s="113">
        <f t="shared" si="458"/>
        <v>0</v>
      </c>
      <c r="I526" s="113">
        <f t="shared" si="459"/>
        <v>0</v>
      </c>
      <c r="J526" s="113">
        <f t="shared" si="460"/>
        <v>0</v>
      </c>
      <c r="K526" s="113">
        <f t="shared" si="450"/>
        <v>0</v>
      </c>
      <c r="L526" s="76">
        <v>8</v>
      </c>
      <c r="M526" s="76">
        <v>5</v>
      </c>
      <c r="N526" s="76">
        <v>7</v>
      </c>
      <c r="O526" s="76">
        <v>6</v>
      </c>
      <c r="P526" s="76">
        <v>6</v>
      </c>
      <c r="Q526" s="76">
        <v>2</v>
      </c>
      <c r="R526" s="76">
        <v>1</v>
      </c>
      <c r="S526" s="17">
        <f t="shared" si="420"/>
        <v>0</v>
      </c>
      <c r="T526" s="113">
        <f t="shared" si="461"/>
        <v>0</v>
      </c>
      <c r="U526" s="113">
        <f t="shared" si="462"/>
        <v>0</v>
      </c>
      <c r="V526" s="113">
        <f t="shared" si="463"/>
        <v>0</v>
      </c>
      <c r="W526" s="113">
        <f t="shared" si="464"/>
        <v>0</v>
      </c>
      <c r="X526" s="113">
        <f t="shared" si="465"/>
        <v>0</v>
      </c>
      <c r="Y526" s="113">
        <f t="shared" si="466"/>
        <v>0</v>
      </c>
      <c r="Z526" s="113">
        <f t="shared" si="451"/>
        <v>0</v>
      </c>
      <c r="AA526" s="76">
        <v>10</v>
      </c>
      <c r="AB526" s="76">
        <v>6</v>
      </c>
      <c r="AC526" s="76">
        <v>8</v>
      </c>
      <c r="AD526" s="76">
        <v>2</v>
      </c>
      <c r="AE526" s="76">
        <v>2</v>
      </c>
      <c r="AF526" s="76">
        <v>5</v>
      </c>
      <c r="AG526" s="76">
        <v>8</v>
      </c>
      <c r="AH526" s="131">
        <f t="shared" si="427"/>
        <v>0</v>
      </c>
      <c r="AI526" s="131">
        <f t="shared" si="452"/>
        <v>0</v>
      </c>
      <c r="AJ526" s="131">
        <f t="shared" si="468"/>
        <v>0</v>
      </c>
      <c r="AK526" s="131">
        <f t="shared" si="469"/>
        <v>0</v>
      </c>
      <c r="AL526" s="131">
        <f t="shared" si="453"/>
        <v>0</v>
      </c>
      <c r="AM526" s="131">
        <f t="shared" si="454"/>
        <v>0</v>
      </c>
      <c r="AN526" s="131">
        <f t="shared" si="430"/>
        <v>0</v>
      </c>
      <c r="AO526" s="115">
        <f t="shared" si="470"/>
        <v>0</v>
      </c>
      <c r="AP526" s="115">
        <f t="shared" si="471"/>
        <v>0</v>
      </c>
      <c r="AQ526" s="115">
        <f t="shared" si="472"/>
        <v>0</v>
      </c>
      <c r="AR526" s="79">
        <f t="shared" si="432"/>
        <v>0</v>
      </c>
      <c r="AS526" s="79">
        <f t="shared" si="433"/>
        <v>0</v>
      </c>
      <c r="AT526" s="79">
        <f t="shared" si="434"/>
        <v>0</v>
      </c>
      <c r="AU526" s="79">
        <f t="shared" si="435"/>
        <v>0</v>
      </c>
      <c r="AV526" s="79">
        <f t="shared" si="436"/>
        <v>0</v>
      </c>
      <c r="AW526" s="79">
        <f t="shared" si="437"/>
        <v>0</v>
      </c>
      <c r="AX526" s="128">
        <f t="shared" si="438"/>
        <v>0</v>
      </c>
      <c r="AY526" s="128"/>
      <c r="AZ526" s="128"/>
      <c r="BA526" s="128">
        <f t="shared" si="439"/>
        <v>0</v>
      </c>
      <c r="BB526" s="128">
        <f t="shared" si="440"/>
        <v>0</v>
      </c>
      <c r="BC526" s="80">
        <f t="shared" si="441"/>
        <v>0</v>
      </c>
      <c r="BD526" s="80">
        <f t="shared" si="442"/>
        <v>0</v>
      </c>
      <c r="BE526" s="80">
        <f t="shared" si="443"/>
        <v>0</v>
      </c>
      <c r="BF526" s="80">
        <f t="shared" si="444"/>
        <v>0</v>
      </c>
      <c r="BG526" s="80">
        <f t="shared" si="445"/>
        <v>0</v>
      </c>
      <c r="BH526" s="80">
        <f t="shared" si="473"/>
        <v>0</v>
      </c>
      <c r="BI526" s="4">
        <f t="shared" si="447"/>
        <v>0</v>
      </c>
      <c r="BJ526" s="4">
        <f t="shared" si="448"/>
        <v>0</v>
      </c>
      <c r="BK526" s="4">
        <f t="shared" si="449"/>
        <v>0</v>
      </c>
      <c r="BL526" s="8">
        <f>VLOOKUP(CN526,'CIR Results'!$B$3:$L$42,2,FALSE)</f>
        <v>6</v>
      </c>
      <c r="BM526" s="8">
        <f>VLOOKUP(CN526,'CIR Results'!$B$3:$L$42,3,FALSE)</f>
        <v>42</v>
      </c>
      <c r="BN526" s="8">
        <f>VLOOKUP(CN526,'CIR Results'!$B$3:$L$42,4,FALSE)</f>
        <v>60</v>
      </c>
      <c r="BO526" s="8">
        <f>VLOOKUP(CN526,'CIR Results'!$B$3:$L$42,5,FALSE)</f>
        <v>91</v>
      </c>
      <c r="BP526" s="8">
        <f>VLOOKUP(CN526,'CIR Results'!$B$3:$L$42,6,FALSE)</f>
        <v>36589</v>
      </c>
      <c r="BQ526" s="8">
        <f>VLOOKUP(CN526,'CIR Results'!$B$3:$L$42,8,FALSE)</f>
        <v>8</v>
      </c>
      <c r="BR526" s="8">
        <f>VLOOKUP(CN526,'CIR Results'!$B$3:$L$42,9,FALSE)</f>
        <v>0</v>
      </c>
      <c r="BS526" s="8" t="str">
        <f>VLOOKUP(CN526,'CIR Results'!$B$3:$L$42,10,FALSE)</f>
        <v>03-04-00</v>
      </c>
      <c r="BT526" s="8">
        <f>VLOOKUP(CN526,'CIR Results'!$B$3:$L$42,11,FALSE)</f>
        <v>29</v>
      </c>
      <c r="BU526" s="136" t="str">
        <f>VLOOKUP(CN526,'CIR Team Info'!$B$5:$E$44,2,FALSE)</f>
        <v>MetalCow</v>
      </c>
      <c r="BV526" s="136" t="str">
        <f>VLOOKUP(CN526,'CIR Team Info'!$B$5:$E$44,4,FALSE)</f>
        <v>Bloomington, IL</v>
      </c>
      <c r="BW526" s="136" t="str">
        <f t="shared" si="474"/>
        <v xml:space="preserve">   Didn't work whatsoever</v>
      </c>
      <c r="CM526" s="10" t="s">
        <v>390</v>
      </c>
      <c r="CN526" s="10">
        <v>4213</v>
      </c>
      <c r="CO526" s="10">
        <v>31</v>
      </c>
      <c r="CP526" s="10" t="s">
        <v>23</v>
      </c>
      <c r="CQ526" s="10" t="s">
        <v>22</v>
      </c>
      <c r="CR526" s="10" t="s">
        <v>25</v>
      </c>
      <c r="CS526" s="10" t="s">
        <v>25</v>
      </c>
      <c r="CT526" s="10">
        <v>0</v>
      </c>
      <c r="CU526" s="10">
        <v>0</v>
      </c>
      <c r="CV526" s="10">
        <v>0</v>
      </c>
      <c r="CW526" s="10">
        <v>0</v>
      </c>
      <c r="CX526" s="10" t="s">
        <v>24</v>
      </c>
      <c r="CY526" s="10" t="s">
        <v>25</v>
      </c>
      <c r="CZ526" s="10" t="s">
        <v>25</v>
      </c>
      <c r="DA526" s="10" t="s">
        <v>25</v>
      </c>
      <c r="DB526" s="10" t="s">
        <v>25</v>
      </c>
      <c r="DC526" s="10">
        <v>0</v>
      </c>
      <c r="DD526" s="10">
        <v>0</v>
      </c>
      <c r="DE526" s="10">
        <v>0</v>
      </c>
      <c r="DF526" s="10">
        <v>0</v>
      </c>
      <c r="DG526" s="10">
        <v>0</v>
      </c>
      <c r="DH526" s="10">
        <v>0</v>
      </c>
      <c r="DI526" s="10">
        <v>0</v>
      </c>
      <c r="DJ526" s="10">
        <v>0</v>
      </c>
      <c r="DK526" s="10">
        <v>0</v>
      </c>
      <c r="DL526" s="10">
        <v>0</v>
      </c>
      <c r="DM526" s="10">
        <v>0</v>
      </c>
      <c r="DN526" s="10">
        <v>0</v>
      </c>
      <c r="DO526" s="10">
        <v>0</v>
      </c>
      <c r="DP526" s="10" t="s">
        <v>25</v>
      </c>
      <c r="DQ526" s="10" t="s">
        <v>25</v>
      </c>
      <c r="DR526" s="10" t="s">
        <v>25</v>
      </c>
      <c r="DS526" s="10" t="s">
        <v>25</v>
      </c>
      <c r="DT526" s="10" t="s">
        <v>22</v>
      </c>
      <c r="DU526" s="10">
        <v>0</v>
      </c>
      <c r="DV526" s="10" t="s">
        <v>864</v>
      </c>
      <c r="DW526" s="10"/>
      <c r="DX526" s="10"/>
      <c r="DY526" s="10"/>
      <c r="DZ526" s="10"/>
      <c r="EA526" s="10"/>
      <c r="EB526" s="10"/>
      <c r="EC526" s="10"/>
      <c r="ED526" s="10"/>
      <c r="EE526" s="10"/>
      <c r="EF526" s="10"/>
      <c r="EG526" s="10"/>
      <c r="EH526" s="10"/>
    </row>
    <row r="527" spans="1:138" x14ac:dyDescent="0.25">
      <c r="A527" s="78">
        <f t="shared" si="412"/>
        <v>1739</v>
      </c>
      <c r="C527" s="10" t="str">
        <f t="shared" si="467"/>
        <v>Do Not Pick</v>
      </c>
      <c r="D527" s="17">
        <f t="shared" si="413"/>
        <v>1.0398440269408011</v>
      </c>
      <c r="E527" s="113">
        <f t="shared" si="455"/>
        <v>0</v>
      </c>
      <c r="F527" s="113">
        <f t="shared" si="456"/>
        <v>0</v>
      </c>
      <c r="G527" s="113">
        <f t="shared" si="457"/>
        <v>5.384615384615385</v>
      </c>
      <c r="H527" s="113">
        <f t="shared" si="458"/>
        <v>3.870967741935484</v>
      </c>
      <c r="I527" s="113">
        <f t="shared" si="459"/>
        <v>0</v>
      </c>
      <c r="J527" s="113">
        <f t="shared" si="460"/>
        <v>0</v>
      </c>
      <c r="K527" s="113">
        <f t="shared" si="450"/>
        <v>1.1428571428571428</v>
      </c>
      <c r="L527" s="76">
        <v>8</v>
      </c>
      <c r="M527" s="76">
        <v>5</v>
      </c>
      <c r="N527" s="76">
        <v>7</v>
      </c>
      <c r="O527" s="76">
        <v>6</v>
      </c>
      <c r="P527" s="76">
        <v>6</v>
      </c>
      <c r="Q527" s="76">
        <v>2</v>
      </c>
      <c r="R527" s="76">
        <v>1</v>
      </c>
      <c r="S527" s="17">
        <f t="shared" si="420"/>
        <v>1.658702587734846</v>
      </c>
      <c r="T527" s="113">
        <f t="shared" si="461"/>
        <v>0</v>
      </c>
      <c r="U527" s="113">
        <f t="shared" si="462"/>
        <v>0</v>
      </c>
      <c r="V527" s="113">
        <f t="shared" si="463"/>
        <v>6.1538461538461542</v>
      </c>
      <c r="W527" s="113">
        <f t="shared" si="464"/>
        <v>1.2903225806451613</v>
      </c>
      <c r="X527" s="113">
        <f t="shared" si="465"/>
        <v>0</v>
      </c>
      <c r="Y527" s="113">
        <f t="shared" si="466"/>
        <v>0</v>
      </c>
      <c r="Z527" s="113">
        <f t="shared" si="451"/>
        <v>9.1428571428571423</v>
      </c>
      <c r="AA527" s="76">
        <v>10</v>
      </c>
      <c r="AB527" s="76">
        <v>6</v>
      </c>
      <c r="AC527" s="76">
        <v>8</v>
      </c>
      <c r="AD527" s="76">
        <v>2</v>
      </c>
      <c r="AE527" s="76">
        <v>2</v>
      </c>
      <c r="AF527" s="76">
        <v>5</v>
      </c>
      <c r="AG527" s="76">
        <v>8</v>
      </c>
      <c r="AH527" s="131">
        <f t="shared" si="427"/>
        <v>0</v>
      </c>
      <c r="AI527" s="131">
        <f t="shared" si="452"/>
        <v>0</v>
      </c>
      <c r="AJ527" s="131">
        <f t="shared" si="468"/>
        <v>0.76923076923076927</v>
      </c>
      <c r="AK527" s="131">
        <f t="shared" si="469"/>
        <v>0.64516129032258063</v>
      </c>
      <c r="AL527" s="131">
        <f t="shared" si="453"/>
        <v>0</v>
      </c>
      <c r="AM527" s="131">
        <f t="shared" si="454"/>
        <v>0</v>
      </c>
      <c r="AN527" s="131">
        <f t="shared" si="430"/>
        <v>1.1428571428571428</v>
      </c>
      <c r="AO527" s="115">
        <f t="shared" si="470"/>
        <v>0</v>
      </c>
      <c r="AP527" s="115">
        <f t="shared" si="471"/>
        <v>0</v>
      </c>
      <c r="AQ527" s="115">
        <f t="shared" si="472"/>
        <v>0</v>
      </c>
      <c r="AR527" s="79">
        <f t="shared" si="432"/>
        <v>0</v>
      </c>
      <c r="AS527" s="79">
        <f t="shared" si="433"/>
        <v>5</v>
      </c>
      <c r="AT527" s="79">
        <f t="shared" si="434"/>
        <v>0</v>
      </c>
      <c r="AU527" s="79">
        <f t="shared" si="435"/>
        <v>0</v>
      </c>
      <c r="AV527" s="79">
        <f t="shared" si="436"/>
        <v>0</v>
      </c>
      <c r="AW527" s="79">
        <f t="shared" si="437"/>
        <v>20</v>
      </c>
      <c r="AX527" s="128">
        <f t="shared" si="438"/>
        <v>0</v>
      </c>
      <c r="AY527" s="128"/>
      <c r="AZ527" s="128"/>
      <c r="BA527" s="128">
        <f t="shared" si="439"/>
        <v>0</v>
      </c>
      <c r="BB527" s="128">
        <f t="shared" si="440"/>
        <v>0</v>
      </c>
      <c r="BC527" s="80">
        <f t="shared" si="441"/>
        <v>0</v>
      </c>
      <c r="BD527" s="80">
        <f t="shared" si="442"/>
        <v>1</v>
      </c>
      <c r="BE527" s="80">
        <f t="shared" si="443"/>
        <v>0</v>
      </c>
      <c r="BF527" s="80">
        <f t="shared" si="444"/>
        <v>0</v>
      </c>
      <c r="BG527" s="80">
        <f t="shared" si="445"/>
        <v>0</v>
      </c>
      <c r="BH527" s="80">
        <f t="shared" si="473"/>
        <v>0.25</v>
      </c>
      <c r="BI527" s="4">
        <f t="shared" si="447"/>
        <v>0</v>
      </c>
      <c r="BJ527" s="4">
        <f t="shared" si="448"/>
        <v>5</v>
      </c>
      <c r="BK527" s="4">
        <f t="shared" si="449"/>
        <v>20</v>
      </c>
      <c r="BL527" s="8">
        <f>VLOOKUP(CN527,'CIR Results'!$B$3:$L$42,2,FALSE)</f>
        <v>10</v>
      </c>
      <c r="BM527" s="8">
        <f>VLOOKUP(CN527,'CIR Results'!$B$3:$L$42,3,FALSE)</f>
        <v>158</v>
      </c>
      <c r="BN527" s="8">
        <f>VLOOKUP(CN527,'CIR Results'!$B$3:$L$42,4,FALSE)</f>
        <v>100</v>
      </c>
      <c r="BO527" s="8">
        <f>VLOOKUP(CN527,'CIR Results'!$B$3:$L$42,5,FALSE)</f>
        <v>161</v>
      </c>
      <c r="BP527" s="8">
        <f>VLOOKUP(CN527,'CIR Results'!$B$3:$L$42,6,FALSE)</f>
        <v>36649</v>
      </c>
      <c r="BQ527" s="8">
        <f>VLOOKUP(CN527,'CIR Results'!$B$3:$L$42,8,FALSE)</f>
        <v>8</v>
      </c>
      <c r="BR527" s="8">
        <f>VLOOKUP(CN527,'CIR Results'!$B$3:$L$42,9,FALSE)</f>
        <v>0</v>
      </c>
      <c r="BS527" s="8" t="str">
        <f>VLOOKUP(CN527,'CIR Results'!$B$3:$L$42,10,FALSE)</f>
        <v>05-03-00</v>
      </c>
      <c r="BT527" s="8">
        <f>VLOOKUP(CN527,'CIR Results'!$B$3:$L$42,11,FALSE)</f>
        <v>34</v>
      </c>
      <c r="BU527" s="136" t="str">
        <f>VLOOKUP(CN527,'CIR Team Info'!$B$5:$E$44,2,FALSE)</f>
        <v>Chicago Knights</v>
      </c>
      <c r="BV527" s="136" t="str">
        <f>VLOOKUP(CN527,'CIR Team Info'!$B$5:$E$44,4,FALSE)</f>
        <v>Chicago, IL</v>
      </c>
      <c r="BW527" s="136" t="str">
        <f t="shared" si="474"/>
        <v xml:space="preserve">   No clue what they were actually trying to do_ because they didn't really do anything</v>
      </c>
      <c r="CM527" s="10" t="s">
        <v>390</v>
      </c>
      <c r="CN527" s="10">
        <v>1739</v>
      </c>
      <c r="CO527" s="10">
        <v>32</v>
      </c>
      <c r="CP527" s="10" t="s">
        <v>23</v>
      </c>
      <c r="CQ527" s="10" t="s">
        <v>25</v>
      </c>
      <c r="CR527" s="10" t="s">
        <v>25</v>
      </c>
      <c r="CS527" s="10" t="s">
        <v>22</v>
      </c>
      <c r="CT527" s="10">
        <v>5</v>
      </c>
      <c r="CU527" s="10">
        <v>0</v>
      </c>
      <c r="CV527" s="10">
        <v>0</v>
      </c>
      <c r="CW527" s="10">
        <v>0</v>
      </c>
      <c r="CX527" s="10" t="s">
        <v>24</v>
      </c>
      <c r="CY527" s="10" t="s">
        <v>25</v>
      </c>
      <c r="CZ527" s="10" t="s">
        <v>25</v>
      </c>
      <c r="DA527" s="10" t="s">
        <v>25</v>
      </c>
      <c r="DB527" s="10" t="s">
        <v>25</v>
      </c>
      <c r="DC527" s="10">
        <v>0</v>
      </c>
      <c r="DD527" s="10">
        <v>0</v>
      </c>
      <c r="DE527" s="10">
        <v>0</v>
      </c>
      <c r="DF527" s="10">
        <v>0</v>
      </c>
      <c r="DG527" s="10">
        <v>0</v>
      </c>
      <c r="DH527" s="10">
        <v>1</v>
      </c>
      <c r="DI527" s="10">
        <v>40</v>
      </c>
      <c r="DJ527" s="10">
        <v>0</v>
      </c>
      <c r="DK527" s="10">
        <v>0</v>
      </c>
      <c r="DL527" s="10">
        <v>0</v>
      </c>
      <c r="DM527" s="10">
        <v>0</v>
      </c>
      <c r="DN527" s="10">
        <v>0</v>
      </c>
      <c r="DO527" s="10">
        <v>0</v>
      </c>
      <c r="DP527" s="10" t="s">
        <v>25</v>
      </c>
      <c r="DQ527" s="10" t="s">
        <v>25</v>
      </c>
      <c r="DR527" s="10" t="s">
        <v>25</v>
      </c>
      <c r="DS527" s="10" t="s">
        <v>25</v>
      </c>
      <c r="DT527" s="10" t="s">
        <v>22</v>
      </c>
      <c r="DU527" s="10">
        <v>0</v>
      </c>
      <c r="DV527" s="10" t="s">
        <v>865</v>
      </c>
      <c r="DW527" s="10"/>
      <c r="DX527" s="10"/>
      <c r="DY527" s="10"/>
      <c r="DZ527" s="10"/>
      <c r="EA527" s="10"/>
      <c r="EB527" s="10"/>
      <c r="EC527" s="10"/>
      <c r="ED527" s="10"/>
      <c r="EE527" s="10"/>
      <c r="EF527" s="10"/>
      <c r="EG527" s="10"/>
      <c r="EH527" s="10"/>
    </row>
    <row r="528" spans="1:138" x14ac:dyDescent="0.25">
      <c r="A528" s="78">
        <f t="shared" si="412"/>
        <v>4256</v>
      </c>
      <c r="C528" s="10" t="str">
        <f t="shared" si="467"/>
        <v>Above Avg</v>
      </c>
      <c r="D528" s="17">
        <f t="shared" si="413"/>
        <v>7.0812265154200649</v>
      </c>
      <c r="E528" s="113">
        <f t="shared" si="455"/>
        <v>40</v>
      </c>
      <c r="F528" s="113">
        <f t="shared" si="456"/>
        <v>10</v>
      </c>
      <c r="G528" s="113">
        <f t="shared" si="457"/>
        <v>5.384615384615385</v>
      </c>
      <c r="H528" s="113">
        <f t="shared" si="458"/>
        <v>13.141935483870968</v>
      </c>
      <c r="I528" s="113">
        <f t="shared" si="459"/>
        <v>0</v>
      </c>
      <c r="J528" s="113">
        <f t="shared" si="460"/>
        <v>0</v>
      </c>
      <c r="K528" s="113">
        <f t="shared" si="450"/>
        <v>2.2857142857142856</v>
      </c>
      <c r="L528" s="76">
        <v>8</v>
      </c>
      <c r="M528" s="76">
        <v>5</v>
      </c>
      <c r="N528" s="76">
        <v>7</v>
      </c>
      <c r="O528" s="76">
        <v>6</v>
      </c>
      <c r="P528" s="76">
        <v>6</v>
      </c>
      <c r="Q528" s="76">
        <v>2</v>
      </c>
      <c r="R528" s="76">
        <v>1</v>
      </c>
      <c r="S528" s="17">
        <f t="shared" si="420"/>
        <v>9.0820205600850752</v>
      </c>
      <c r="T528" s="113">
        <f t="shared" si="461"/>
        <v>50</v>
      </c>
      <c r="U528" s="113">
        <f t="shared" si="462"/>
        <v>12</v>
      </c>
      <c r="V528" s="113">
        <f t="shared" si="463"/>
        <v>6.1538461538461542</v>
      </c>
      <c r="W528" s="113">
        <f t="shared" si="464"/>
        <v>4.3806451612903228</v>
      </c>
      <c r="X528" s="113">
        <f t="shared" si="465"/>
        <v>0</v>
      </c>
      <c r="Y528" s="113">
        <f t="shared" si="466"/>
        <v>0</v>
      </c>
      <c r="Z528" s="113">
        <f t="shared" si="451"/>
        <v>18.285714285714285</v>
      </c>
      <c r="AA528" s="76">
        <v>10</v>
      </c>
      <c r="AB528" s="76">
        <v>6</v>
      </c>
      <c r="AC528" s="76">
        <v>8</v>
      </c>
      <c r="AD528" s="76">
        <v>2</v>
      </c>
      <c r="AE528" s="76">
        <v>2</v>
      </c>
      <c r="AF528" s="76">
        <v>5</v>
      </c>
      <c r="AG528" s="76">
        <v>8</v>
      </c>
      <c r="AH528" s="131">
        <f t="shared" si="427"/>
        <v>5</v>
      </c>
      <c r="AI528" s="131">
        <f t="shared" si="452"/>
        <v>2</v>
      </c>
      <c r="AJ528" s="131">
        <f t="shared" si="468"/>
        <v>0.76923076923076927</v>
      </c>
      <c r="AK528" s="131">
        <f t="shared" si="469"/>
        <v>2.1903225806451614</v>
      </c>
      <c r="AL528" s="131">
        <f t="shared" si="453"/>
        <v>0</v>
      </c>
      <c r="AM528" s="131">
        <f t="shared" si="454"/>
        <v>0</v>
      </c>
      <c r="AN528" s="131">
        <f t="shared" si="430"/>
        <v>2.2857142857142856</v>
      </c>
      <c r="AO528" s="115">
        <f t="shared" si="470"/>
        <v>0</v>
      </c>
      <c r="AP528" s="115">
        <f t="shared" si="471"/>
        <v>0</v>
      </c>
      <c r="AQ528" s="115">
        <f t="shared" si="472"/>
        <v>0</v>
      </c>
      <c r="AR528" s="79">
        <f t="shared" si="432"/>
        <v>0</v>
      </c>
      <c r="AS528" s="79">
        <f t="shared" si="433"/>
        <v>5</v>
      </c>
      <c r="AT528" s="79">
        <f t="shared" si="434"/>
        <v>10</v>
      </c>
      <c r="AU528" s="79">
        <f t="shared" si="435"/>
        <v>10</v>
      </c>
      <c r="AV528" s="79">
        <f t="shared" si="436"/>
        <v>0</v>
      </c>
      <c r="AW528" s="79">
        <f t="shared" si="437"/>
        <v>40</v>
      </c>
      <c r="AX528" s="128">
        <f t="shared" si="438"/>
        <v>0</v>
      </c>
      <c r="AY528" s="128"/>
      <c r="AZ528" s="128"/>
      <c r="BA528" s="128">
        <f t="shared" si="439"/>
        <v>2</v>
      </c>
      <c r="BB528" s="128">
        <f t="shared" si="440"/>
        <v>0</v>
      </c>
      <c r="BC528" s="80">
        <f t="shared" si="441"/>
        <v>0</v>
      </c>
      <c r="BD528" s="80">
        <f t="shared" si="442"/>
        <v>0.25</v>
      </c>
      <c r="BE528" s="80">
        <f t="shared" si="443"/>
        <v>1</v>
      </c>
      <c r="BF528" s="80">
        <f t="shared" si="444"/>
        <v>0.5</v>
      </c>
      <c r="BG528" s="80">
        <f t="shared" si="445"/>
        <v>0</v>
      </c>
      <c r="BH528" s="80">
        <f t="shared" si="473"/>
        <v>0.5</v>
      </c>
      <c r="BI528" s="4">
        <f t="shared" si="447"/>
        <v>20</v>
      </c>
      <c r="BJ528" s="4">
        <f t="shared" si="448"/>
        <v>25</v>
      </c>
      <c r="BK528" s="4">
        <f t="shared" si="449"/>
        <v>40</v>
      </c>
      <c r="BL528" s="8">
        <f>VLOOKUP(CN528,'CIR Results'!$B$3:$L$42,2,FALSE)</f>
        <v>5</v>
      </c>
      <c r="BM528" s="8">
        <f>VLOOKUP(CN528,'CIR Results'!$B$3:$L$42,3,FALSE)</f>
        <v>118</v>
      </c>
      <c r="BN528" s="8">
        <f>VLOOKUP(CN528,'CIR Results'!$B$3:$L$42,4,FALSE)</f>
        <v>120</v>
      </c>
      <c r="BO528" s="8">
        <f>VLOOKUP(CN528,'CIR Results'!$B$3:$L$42,5,FALSE)</f>
        <v>179</v>
      </c>
      <c r="BP528" s="8">
        <f>VLOOKUP(CN528,'CIR Results'!$B$3:$L$42,6,FALSE)</f>
        <v>36927</v>
      </c>
      <c r="BQ528" s="8">
        <f>VLOOKUP(CN528,'CIR Results'!$B$3:$L$42,8,FALSE)</f>
        <v>8</v>
      </c>
      <c r="BR528" s="8">
        <f>VLOOKUP(CN528,'CIR Results'!$B$3:$L$42,9,FALSE)</f>
        <v>0</v>
      </c>
      <c r="BS528" s="8" t="str">
        <f>VLOOKUP(CN528,'CIR Results'!$B$3:$L$42,10,FALSE)</f>
        <v>02-05-01</v>
      </c>
      <c r="BT528" s="8">
        <f>VLOOKUP(CN528,'CIR Results'!$B$3:$L$42,11,FALSE)</f>
        <v>14</v>
      </c>
      <c r="BU528" s="136" t="str">
        <f>VLOOKUP(CN528,'CIR Team Info'!$B$5:$E$44,2,FALSE)</f>
        <v>Cyborg Cats</v>
      </c>
      <c r="BV528" s="136" t="str">
        <f>VLOOKUP(CN528,'CIR Team Info'!$B$5:$E$44,4,FALSE)</f>
        <v>Town and Country, MO</v>
      </c>
      <c r="BW528" s="136" t="str">
        <f t="shared" si="474"/>
        <v xml:space="preserve">   they were pretty good_ but they're alliance wasn't</v>
      </c>
      <c r="CM528" s="10" t="s">
        <v>390</v>
      </c>
      <c r="CN528" s="10">
        <v>4256</v>
      </c>
      <c r="CO528" s="10">
        <v>33</v>
      </c>
      <c r="CP528" s="10" t="s">
        <v>23</v>
      </c>
      <c r="CQ528" s="10" t="s">
        <v>22</v>
      </c>
      <c r="CR528" s="10" t="s">
        <v>25</v>
      </c>
      <c r="CS528" s="10" t="s">
        <v>22</v>
      </c>
      <c r="CT528" s="10">
        <v>5</v>
      </c>
      <c r="CU528" s="10">
        <v>15</v>
      </c>
      <c r="CV528" s="10">
        <v>0</v>
      </c>
      <c r="CW528" s="10">
        <v>0</v>
      </c>
      <c r="CX528" s="10" t="s">
        <v>24</v>
      </c>
      <c r="CY528" s="10" t="s">
        <v>25</v>
      </c>
      <c r="CZ528" s="10" t="s">
        <v>25</v>
      </c>
      <c r="DA528" s="10" t="s">
        <v>22</v>
      </c>
      <c r="DB528" s="10" t="s">
        <v>25</v>
      </c>
      <c r="DC528" s="10">
        <v>10</v>
      </c>
      <c r="DD528" s="10">
        <v>0</v>
      </c>
      <c r="DE528" s="10">
        <v>0</v>
      </c>
      <c r="DF528" s="10">
        <v>0</v>
      </c>
      <c r="DG528" s="10">
        <v>2</v>
      </c>
      <c r="DH528" s="10">
        <v>2</v>
      </c>
      <c r="DI528" s="10">
        <v>40</v>
      </c>
      <c r="DJ528" s="10">
        <v>0</v>
      </c>
      <c r="DK528" s="10">
        <v>0</v>
      </c>
      <c r="DL528" s="10">
        <v>1</v>
      </c>
      <c r="DM528" s="10">
        <v>1</v>
      </c>
      <c r="DN528" s="10">
        <v>0</v>
      </c>
      <c r="DO528" s="10">
        <v>0</v>
      </c>
      <c r="DP528" s="10" t="s">
        <v>25</v>
      </c>
      <c r="DQ528" s="10" t="s">
        <v>25</v>
      </c>
      <c r="DR528" s="10" t="s">
        <v>25</v>
      </c>
      <c r="DS528" s="10" t="s">
        <v>25</v>
      </c>
      <c r="DT528" s="10" t="s">
        <v>22</v>
      </c>
      <c r="DU528" s="10">
        <v>2</v>
      </c>
      <c r="DV528" s="10" t="s">
        <v>866</v>
      </c>
      <c r="DW528" s="10"/>
      <c r="DX528" s="10"/>
      <c r="DY528" s="10"/>
      <c r="DZ528" s="10"/>
      <c r="EA528" s="10"/>
      <c r="EB528" s="10"/>
      <c r="EC528" s="10"/>
      <c r="ED528" s="10"/>
      <c r="EE528" s="10"/>
      <c r="EF528" s="10"/>
      <c r="EG528" s="10"/>
      <c r="EH528" s="10"/>
    </row>
    <row r="529" spans="1:138" x14ac:dyDescent="0.25">
      <c r="A529" s="78">
        <f t="shared" si="412"/>
        <v>167</v>
      </c>
      <c r="C529" s="10" t="str">
        <f t="shared" si="467"/>
        <v>Above Avg</v>
      </c>
      <c r="D529" s="17">
        <f t="shared" si="413"/>
        <v>7.9055583126550868</v>
      </c>
      <c r="E529" s="113">
        <f t="shared" si="455"/>
        <v>40</v>
      </c>
      <c r="F529" s="113">
        <f t="shared" si="456"/>
        <v>10</v>
      </c>
      <c r="G529" s="113">
        <f t="shared" si="457"/>
        <v>5.384615384615385</v>
      </c>
      <c r="H529" s="113">
        <f t="shared" si="458"/>
        <v>17.670967741935481</v>
      </c>
      <c r="I529" s="113">
        <f t="shared" si="459"/>
        <v>6</v>
      </c>
      <c r="J529" s="113">
        <f t="shared" si="460"/>
        <v>0</v>
      </c>
      <c r="K529" s="113">
        <f t="shared" si="450"/>
        <v>0</v>
      </c>
      <c r="L529" s="76">
        <v>8</v>
      </c>
      <c r="M529" s="76">
        <v>5</v>
      </c>
      <c r="N529" s="76">
        <v>7</v>
      </c>
      <c r="O529" s="76">
        <v>6</v>
      </c>
      <c r="P529" s="76">
        <v>6</v>
      </c>
      <c r="Q529" s="76">
        <v>2</v>
      </c>
      <c r="R529" s="76">
        <v>1</v>
      </c>
      <c r="S529" s="17">
        <f t="shared" si="420"/>
        <v>7.6044168734491322</v>
      </c>
      <c r="T529" s="113">
        <f t="shared" si="461"/>
        <v>50</v>
      </c>
      <c r="U529" s="113">
        <f t="shared" si="462"/>
        <v>12</v>
      </c>
      <c r="V529" s="113">
        <f t="shared" si="463"/>
        <v>6.1538461538461542</v>
      </c>
      <c r="W529" s="113">
        <f t="shared" si="464"/>
        <v>5.8903225806451607</v>
      </c>
      <c r="X529" s="113">
        <f t="shared" si="465"/>
        <v>2</v>
      </c>
      <c r="Y529" s="113">
        <f t="shared" si="466"/>
        <v>0</v>
      </c>
      <c r="Z529" s="113">
        <f t="shared" si="451"/>
        <v>0</v>
      </c>
      <c r="AA529" s="76">
        <v>10</v>
      </c>
      <c r="AB529" s="76">
        <v>6</v>
      </c>
      <c r="AC529" s="76">
        <v>8</v>
      </c>
      <c r="AD529" s="76">
        <v>2</v>
      </c>
      <c r="AE529" s="76">
        <v>2</v>
      </c>
      <c r="AF529" s="76">
        <v>5</v>
      </c>
      <c r="AG529" s="76">
        <v>8</v>
      </c>
      <c r="AH529" s="131">
        <f t="shared" si="427"/>
        <v>5</v>
      </c>
      <c r="AI529" s="131">
        <f t="shared" si="452"/>
        <v>2</v>
      </c>
      <c r="AJ529" s="131">
        <f t="shared" si="468"/>
        <v>0.76923076923076927</v>
      </c>
      <c r="AK529" s="131">
        <f t="shared" si="469"/>
        <v>2.9451612903225803</v>
      </c>
      <c r="AL529" s="131">
        <f t="shared" si="453"/>
        <v>1</v>
      </c>
      <c r="AM529" s="131">
        <f t="shared" si="454"/>
        <v>0</v>
      </c>
      <c r="AN529" s="131">
        <f t="shared" si="430"/>
        <v>0</v>
      </c>
      <c r="AO529" s="115">
        <f t="shared" si="470"/>
        <v>0</v>
      </c>
      <c r="AP529" s="115">
        <f t="shared" si="471"/>
        <v>0</v>
      </c>
      <c r="AQ529" s="115">
        <f t="shared" si="472"/>
        <v>0</v>
      </c>
      <c r="AR529" s="79">
        <f t="shared" si="432"/>
        <v>20</v>
      </c>
      <c r="AS529" s="79">
        <f t="shared" si="433"/>
        <v>5</v>
      </c>
      <c r="AT529" s="79">
        <f t="shared" si="434"/>
        <v>2</v>
      </c>
      <c r="AU529" s="79">
        <f t="shared" si="435"/>
        <v>10</v>
      </c>
      <c r="AV529" s="79">
        <f t="shared" si="436"/>
        <v>0</v>
      </c>
      <c r="AW529" s="79">
        <f t="shared" si="437"/>
        <v>0</v>
      </c>
      <c r="AX529" s="128">
        <f t="shared" si="438"/>
        <v>2</v>
      </c>
      <c r="AY529" s="128"/>
      <c r="AZ529" s="128"/>
      <c r="BA529" s="128">
        <f t="shared" si="439"/>
        <v>1</v>
      </c>
      <c r="BB529" s="128">
        <f t="shared" si="440"/>
        <v>0</v>
      </c>
      <c r="BC529" s="80">
        <f t="shared" si="441"/>
        <v>1</v>
      </c>
      <c r="BD529" s="80">
        <f t="shared" si="442"/>
        <v>0.2</v>
      </c>
      <c r="BE529" s="80">
        <f t="shared" si="443"/>
        <v>1</v>
      </c>
      <c r="BF529" s="80">
        <f t="shared" si="444"/>
        <v>1</v>
      </c>
      <c r="BG529" s="80">
        <f t="shared" si="445"/>
        <v>0</v>
      </c>
      <c r="BH529" s="80">
        <f t="shared" si="473"/>
        <v>0</v>
      </c>
      <c r="BI529" s="4">
        <f t="shared" si="447"/>
        <v>32</v>
      </c>
      <c r="BJ529" s="4">
        <f t="shared" si="448"/>
        <v>37</v>
      </c>
      <c r="BK529" s="4">
        <f t="shared" si="449"/>
        <v>0</v>
      </c>
      <c r="BL529" s="8">
        <f>VLOOKUP(CN529,'CIR Results'!$B$3:$L$42,2,FALSE)</f>
        <v>18</v>
      </c>
      <c r="BM529" s="8">
        <f>VLOOKUP(CN529,'CIR Results'!$B$3:$L$42,3,FALSE)</f>
        <v>240</v>
      </c>
      <c r="BN529" s="8">
        <f>VLOOKUP(CN529,'CIR Results'!$B$3:$L$42,4,FALSE)</f>
        <v>140</v>
      </c>
      <c r="BO529" s="8">
        <f>VLOOKUP(CN529,'CIR Results'!$B$3:$L$42,5,FALSE)</f>
        <v>461</v>
      </c>
      <c r="BP529" s="8" t="str">
        <f>VLOOKUP(CN529,'CIR Results'!$B$3:$L$42,6,FALSE)</f>
        <v>9-0-0</v>
      </c>
      <c r="BQ529" s="8">
        <f>VLOOKUP(CN529,'CIR Results'!$B$3:$L$42,8,FALSE)</f>
        <v>9</v>
      </c>
      <c r="BR529" s="8">
        <f>VLOOKUP(CN529,'CIR Results'!$B$3:$L$42,9,FALSE)</f>
        <v>0</v>
      </c>
      <c r="BS529" s="8" t="str">
        <f>VLOOKUP(CN529,'CIR Results'!$B$3:$L$42,10,FALSE)</f>
        <v>9-0-0</v>
      </c>
      <c r="BT529" s="8">
        <f>VLOOKUP(CN529,'CIR Results'!$B$3:$L$42,11,FALSE)</f>
        <v>33</v>
      </c>
      <c r="BU529" s="136" t="e">
        <f>VLOOKUP(CN529,'CIR Team Info'!$B$5:$E$44,2,FALSE)</f>
        <v>#N/A</v>
      </c>
      <c r="BV529" s="136" t="e">
        <f>VLOOKUP(CN529,'CIR Team Info'!$B$5:$E$44,4,FALSE)</f>
        <v>#N/A</v>
      </c>
      <c r="BW529" s="136" t="str">
        <f t="shared" si="474"/>
        <v xml:space="preserve">   Great middle man</v>
      </c>
      <c r="CM529" s="10" t="s">
        <v>390</v>
      </c>
      <c r="CN529" s="10">
        <v>167</v>
      </c>
      <c r="CO529" s="10">
        <v>34</v>
      </c>
      <c r="CP529" s="10" t="s">
        <v>23</v>
      </c>
      <c r="CQ529" s="10" t="s">
        <v>22</v>
      </c>
      <c r="CR529" s="10" t="s">
        <v>25</v>
      </c>
      <c r="CS529" s="10" t="s">
        <v>22</v>
      </c>
      <c r="CT529" s="10">
        <v>5</v>
      </c>
      <c r="CU529" s="10">
        <v>20</v>
      </c>
      <c r="CV529" s="10">
        <v>0</v>
      </c>
      <c r="CW529" s="10">
        <v>0</v>
      </c>
      <c r="CX529" s="10" t="s">
        <v>24</v>
      </c>
      <c r="CY529" s="10" t="s">
        <v>25</v>
      </c>
      <c r="CZ529" s="10" t="s">
        <v>25</v>
      </c>
      <c r="DA529" s="10" t="s">
        <v>25</v>
      </c>
      <c r="DB529" s="10" t="s">
        <v>25</v>
      </c>
      <c r="DC529" s="10">
        <v>2</v>
      </c>
      <c r="DD529" s="10">
        <v>0</v>
      </c>
      <c r="DE529" s="10">
        <v>0</v>
      </c>
      <c r="DF529" s="10">
        <v>0</v>
      </c>
      <c r="DG529" s="10">
        <v>2</v>
      </c>
      <c r="DH529" s="10">
        <v>0</v>
      </c>
      <c r="DI529" s="10">
        <v>0</v>
      </c>
      <c r="DJ529" s="10">
        <v>2</v>
      </c>
      <c r="DK529" s="10">
        <v>0</v>
      </c>
      <c r="DL529" s="10">
        <v>1</v>
      </c>
      <c r="DM529" s="10">
        <v>0</v>
      </c>
      <c r="DN529" s="10">
        <v>0</v>
      </c>
      <c r="DO529" s="10">
        <v>0</v>
      </c>
      <c r="DP529" s="10" t="s">
        <v>25</v>
      </c>
      <c r="DQ529" s="10" t="s">
        <v>25</v>
      </c>
      <c r="DR529" s="10" t="s">
        <v>25</v>
      </c>
      <c r="DS529" s="10" t="s">
        <v>25</v>
      </c>
      <c r="DT529" s="10" t="s">
        <v>22</v>
      </c>
      <c r="DU529" s="10">
        <v>2</v>
      </c>
      <c r="DV529" s="10" t="s">
        <v>867</v>
      </c>
      <c r="DW529" s="10"/>
      <c r="DX529" s="10"/>
      <c r="DY529" s="10"/>
      <c r="DZ529" s="10"/>
      <c r="EA529" s="10"/>
      <c r="EB529" s="10"/>
      <c r="EC529" s="10"/>
      <c r="ED529" s="10"/>
      <c r="EE529" s="10"/>
      <c r="EF529" s="10"/>
      <c r="EG529" s="10"/>
      <c r="EH529" s="10"/>
    </row>
    <row r="530" spans="1:138" x14ac:dyDescent="0.25">
      <c r="A530" s="78">
        <f t="shared" si="412"/>
        <v>525</v>
      </c>
      <c r="C530" s="10" t="str">
        <f t="shared" si="467"/>
        <v>Do Not Pick</v>
      </c>
      <c r="D530" s="17">
        <f t="shared" si="413"/>
        <v>0.53846153846153855</v>
      </c>
      <c r="E530" s="113">
        <f t="shared" si="455"/>
        <v>0</v>
      </c>
      <c r="F530" s="113">
        <f t="shared" si="456"/>
        <v>0</v>
      </c>
      <c r="G530" s="113">
        <f t="shared" si="457"/>
        <v>5.384615384615385</v>
      </c>
      <c r="H530" s="113">
        <f t="shared" si="458"/>
        <v>0</v>
      </c>
      <c r="I530" s="113">
        <f t="shared" si="459"/>
        <v>0</v>
      </c>
      <c r="J530" s="113">
        <f t="shared" si="460"/>
        <v>0</v>
      </c>
      <c r="K530" s="113">
        <f t="shared" si="450"/>
        <v>0</v>
      </c>
      <c r="L530" s="76">
        <v>8</v>
      </c>
      <c r="M530" s="76">
        <v>5</v>
      </c>
      <c r="N530" s="76">
        <v>7</v>
      </c>
      <c r="O530" s="76">
        <v>6</v>
      </c>
      <c r="P530" s="76">
        <v>6</v>
      </c>
      <c r="Q530" s="76">
        <v>2</v>
      </c>
      <c r="R530" s="76">
        <v>1</v>
      </c>
      <c r="S530" s="17">
        <f t="shared" si="420"/>
        <v>0.61538461538461542</v>
      </c>
      <c r="T530" s="113">
        <f t="shared" si="461"/>
        <v>0</v>
      </c>
      <c r="U530" s="113">
        <f t="shared" si="462"/>
        <v>0</v>
      </c>
      <c r="V530" s="113">
        <f t="shared" si="463"/>
        <v>6.1538461538461542</v>
      </c>
      <c r="W530" s="113">
        <f t="shared" si="464"/>
        <v>0</v>
      </c>
      <c r="X530" s="113">
        <f t="shared" si="465"/>
        <v>0</v>
      </c>
      <c r="Y530" s="113">
        <f t="shared" si="466"/>
        <v>0</v>
      </c>
      <c r="Z530" s="113">
        <f t="shared" si="451"/>
        <v>0</v>
      </c>
      <c r="AA530" s="76">
        <v>10</v>
      </c>
      <c r="AB530" s="76">
        <v>6</v>
      </c>
      <c r="AC530" s="76">
        <v>8</v>
      </c>
      <c r="AD530" s="76">
        <v>2</v>
      </c>
      <c r="AE530" s="76">
        <v>2</v>
      </c>
      <c r="AF530" s="76">
        <v>5</v>
      </c>
      <c r="AG530" s="76">
        <v>8</v>
      </c>
      <c r="AH530" s="131">
        <f t="shared" si="427"/>
        <v>0</v>
      </c>
      <c r="AI530" s="131">
        <f t="shared" si="452"/>
        <v>0</v>
      </c>
      <c r="AJ530" s="131">
        <f t="shared" si="468"/>
        <v>0.76923076923076927</v>
      </c>
      <c r="AK530" s="131">
        <f t="shared" si="469"/>
        <v>0</v>
      </c>
      <c r="AL530" s="131">
        <f t="shared" si="453"/>
        <v>0</v>
      </c>
      <c r="AM530" s="131">
        <f t="shared" si="454"/>
        <v>0</v>
      </c>
      <c r="AN530" s="131">
        <f t="shared" si="430"/>
        <v>0</v>
      </c>
      <c r="AO530" s="115">
        <f t="shared" si="470"/>
        <v>0</v>
      </c>
      <c r="AP530" s="115">
        <f t="shared" si="471"/>
        <v>0</v>
      </c>
      <c r="AQ530" s="115">
        <f t="shared" si="472"/>
        <v>0</v>
      </c>
      <c r="AR530" s="79">
        <f t="shared" si="432"/>
        <v>0</v>
      </c>
      <c r="AS530" s="79">
        <f t="shared" si="433"/>
        <v>5</v>
      </c>
      <c r="AT530" s="79">
        <f t="shared" si="434"/>
        <v>0</v>
      </c>
      <c r="AU530" s="79">
        <f t="shared" si="435"/>
        <v>0</v>
      </c>
      <c r="AV530" s="79">
        <f t="shared" si="436"/>
        <v>0</v>
      </c>
      <c r="AW530" s="79">
        <f t="shared" si="437"/>
        <v>0</v>
      </c>
      <c r="AX530" s="128">
        <f t="shared" si="438"/>
        <v>0</v>
      </c>
      <c r="AY530" s="128"/>
      <c r="AZ530" s="128"/>
      <c r="BA530" s="128">
        <f t="shared" si="439"/>
        <v>0</v>
      </c>
      <c r="BB530" s="128">
        <f t="shared" si="440"/>
        <v>0</v>
      </c>
      <c r="BC530" s="80">
        <f t="shared" si="441"/>
        <v>0</v>
      </c>
      <c r="BD530" s="80">
        <f t="shared" si="442"/>
        <v>0.2</v>
      </c>
      <c r="BE530" s="80">
        <f t="shared" si="443"/>
        <v>0</v>
      </c>
      <c r="BF530" s="80">
        <f t="shared" si="444"/>
        <v>0</v>
      </c>
      <c r="BG530" s="80">
        <f t="shared" si="445"/>
        <v>0</v>
      </c>
      <c r="BH530" s="80">
        <f t="shared" si="473"/>
        <v>0</v>
      </c>
      <c r="BI530" s="4">
        <f t="shared" si="447"/>
        <v>0</v>
      </c>
      <c r="BJ530" s="4">
        <f t="shared" si="448"/>
        <v>5</v>
      </c>
      <c r="BK530" s="4">
        <f t="shared" si="449"/>
        <v>0</v>
      </c>
      <c r="BL530" s="8">
        <f>VLOOKUP(CN530,'CIR Results'!$B$3:$L$42,2,FALSE)</f>
        <v>12</v>
      </c>
      <c r="BM530" s="8">
        <f>VLOOKUP(CN530,'CIR Results'!$B$3:$L$42,3,FALSE)</f>
        <v>186</v>
      </c>
      <c r="BN530" s="8">
        <f>VLOOKUP(CN530,'CIR Results'!$B$3:$L$42,4,FALSE)</f>
        <v>150</v>
      </c>
      <c r="BO530" s="8">
        <f>VLOOKUP(CN530,'CIR Results'!$B$3:$L$42,5,FALSE)</f>
        <v>379</v>
      </c>
      <c r="BP530" s="8">
        <f>VLOOKUP(CN530,'CIR Results'!$B$3:$L$42,6,FALSE)</f>
        <v>36680</v>
      </c>
      <c r="BQ530" s="8">
        <f>VLOOKUP(CN530,'CIR Results'!$B$3:$L$42,8,FALSE)</f>
        <v>9</v>
      </c>
      <c r="BR530" s="8">
        <f>VLOOKUP(CN530,'CIR Results'!$B$3:$L$42,9,FALSE)</f>
        <v>0</v>
      </c>
      <c r="BS530" s="8" t="str">
        <f>VLOOKUP(CN530,'CIR Results'!$B$3:$L$42,10,FALSE)</f>
        <v>06-03-00</v>
      </c>
      <c r="BT530" s="8">
        <f>VLOOKUP(CN530,'CIR Results'!$B$3:$L$42,11,FALSE)</f>
        <v>1</v>
      </c>
      <c r="BU530" s="136" t="str">
        <f>VLOOKUP(CN530,'CIR Team Info'!$B$5:$E$44,2,FALSE)</f>
        <v>Swartdogs</v>
      </c>
      <c r="BV530" s="136" t="str">
        <f>VLOOKUP(CN530,'CIR Team Info'!$B$5:$E$44,4,FALSE)</f>
        <v>Cedar Falls, IA</v>
      </c>
      <c r="BW530" s="136" t="str">
        <f t="shared" si="474"/>
        <v xml:space="preserve">   </v>
      </c>
      <c r="CM530" s="10" t="s">
        <v>390</v>
      </c>
      <c r="CN530" s="10">
        <v>525</v>
      </c>
      <c r="CO530" s="10">
        <v>35</v>
      </c>
      <c r="CP530" s="10" t="s">
        <v>23</v>
      </c>
      <c r="CQ530" s="10" t="s">
        <v>22</v>
      </c>
      <c r="CR530" s="10" t="s">
        <v>25</v>
      </c>
      <c r="CS530" s="10" t="s">
        <v>22</v>
      </c>
      <c r="CT530" s="10">
        <v>5</v>
      </c>
      <c r="CU530" s="10">
        <v>20</v>
      </c>
      <c r="CV530" s="10">
        <v>0</v>
      </c>
      <c r="CW530" s="10">
        <v>0</v>
      </c>
      <c r="CX530" s="10" t="s">
        <v>24</v>
      </c>
      <c r="CY530" s="10" t="s">
        <v>25</v>
      </c>
      <c r="CZ530" s="10" t="s">
        <v>25</v>
      </c>
      <c r="DA530" s="10" t="s">
        <v>25</v>
      </c>
      <c r="DB530" s="10" t="s">
        <v>25</v>
      </c>
      <c r="DC530" s="10">
        <v>0</v>
      </c>
      <c r="DD530" s="10">
        <v>20</v>
      </c>
      <c r="DE530" s="10">
        <v>0</v>
      </c>
      <c r="DF530" s="10">
        <v>0</v>
      </c>
      <c r="DG530" s="10">
        <v>0</v>
      </c>
      <c r="DH530" s="10">
        <v>0</v>
      </c>
      <c r="DI530" s="10">
        <v>0</v>
      </c>
      <c r="DJ530" s="10">
        <v>0</v>
      </c>
      <c r="DK530" s="10">
        <v>0</v>
      </c>
      <c r="DL530" s="10">
        <v>0</v>
      </c>
      <c r="DM530" s="10">
        <v>0</v>
      </c>
      <c r="DN530" s="10">
        <v>0</v>
      </c>
      <c r="DO530" s="10">
        <v>0</v>
      </c>
      <c r="DP530" s="10" t="s">
        <v>25</v>
      </c>
      <c r="DQ530" s="10" t="s">
        <v>25</v>
      </c>
      <c r="DR530" s="10" t="s">
        <v>25</v>
      </c>
      <c r="DS530" s="10" t="s">
        <v>25</v>
      </c>
      <c r="DT530" s="10" t="s">
        <v>22</v>
      </c>
      <c r="DU530" s="10">
        <v>0</v>
      </c>
      <c r="DV530" s="10"/>
      <c r="DW530" s="10"/>
      <c r="DX530" s="10"/>
      <c r="DY530" s="10"/>
      <c r="DZ530" s="10"/>
      <c r="EA530" s="10"/>
      <c r="EB530" s="10"/>
      <c r="EC530" s="10"/>
      <c r="ED530" s="10"/>
      <c r="EE530" s="10"/>
      <c r="EF530" s="10"/>
      <c r="EG530" s="10"/>
      <c r="EH530" s="10"/>
    </row>
    <row r="531" spans="1:138" x14ac:dyDescent="0.25">
      <c r="A531" s="78">
        <f t="shared" si="412"/>
        <v>4786</v>
      </c>
      <c r="C531" s="10" t="str">
        <f t="shared" si="467"/>
        <v>Above Avg</v>
      </c>
      <c r="D531" s="17">
        <f t="shared" si="413"/>
        <v>12.164934420418291</v>
      </c>
      <c r="E531" s="113">
        <f t="shared" si="455"/>
        <v>40</v>
      </c>
      <c r="F531" s="113">
        <f t="shared" si="456"/>
        <v>20</v>
      </c>
      <c r="G531" s="113">
        <f t="shared" si="457"/>
        <v>26.923076923076923</v>
      </c>
      <c r="H531" s="113">
        <f t="shared" si="458"/>
        <v>30.154838709677417</v>
      </c>
      <c r="I531" s="113">
        <f t="shared" si="459"/>
        <v>0</v>
      </c>
      <c r="J531" s="113">
        <f t="shared" si="460"/>
        <v>0</v>
      </c>
      <c r="K531" s="113">
        <f t="shared" si="450"/>
        <v>4.5714285714285712</v>
      </c>
      <c r="L531" s="76">
        <v>8</v>
      </c>
      <c r="M531" s="76">
        <v>5</v>
      </c>
      <c r="N531" s="76">
        <v>7</v>
      </c>
      <c r="O531" s="76">
        <v>6</v>
      </c>
      <c r="P531" s="76">
        <v>6</v>
      </c>
      <c r="Q531" s="76">
        <v>2</v>
      </c>
      <c r="R531" s="76">
        <v>1</v>
      </c>
      <c r="S531" s="17">
        <f t="shared" si="420"/>
        <v>15.139227224388515</v>
      </c>
      <c r="T531" s="113">
        <f t="shared" si="461"/>
        <v>50</v>
      </c>
      <c r="U531" s="113">
        <f t="shared" si="462"/>
        <v>24</v>
      </c>
      <c r="V531" s="113">
        <f t="shared" si="463"/>
        <v>30.76923076923077</v>
      </c>
      <c r="W531" s="113">
        <f t="shared" si="464"/>
        <v>10.051612903225806</v>
      </c>
      <c r="X531" s="113">
        <f t="shared" si="465"/>
        <v>0</v>
      </c>
      <c r="Y531" s="113">
        <f t="shared" si="466"/>
        <v>0</v>
      </c>
      <c r="Z531" s="113">
        <f t="shared" si="451"/>
        <v>36.571428571428569</v>
      </c>
      <c r="AA531" s="76">
        <v>10</v>
      </c>
      <c r="AB531" s="76">
        <v>6</v>
      </c>
      <c r="AC531" s="76">
        <v>8</v>
      </c>
      <c r="AD531" s="76">
        <v>2</v>
      </c>
      <c r="AE531" s="76">
        <v>2</v>
      </c>
      <c r="AF531" s="76">
        <v>5</v>
      </c>
      <c r="AG531" s="76">
        <v>8</v>
      </c>
      <c r="AH531" s="131">
        <f t="shared" si="427"/>
        <v>5</v>
      </c>
      <c r="AI531" s="131">
        <f t="shared" si="452"/>
        <v>4</v>
      </c>
      <c r="AJ531" s="131">
        <f t="shared" si="468"/>
        <v>3.8461538461538463</v>
      </c>
      <c r="AK531" s="131">
        <f t="shared" si="469"/>
        <v>5.0258064516129028</v>
      </c>
      <c r="AL531" s="131">
        <f t="shared" si="453"/>
        <v>0</v>
      </c>
      <c r="AM531" s="131">
        <f t="shared" si="454"/>
        <v>0</v>
      </c>
      <c r="AN531" s="131">
        <f t="shared" si="430"/>
        <v>4.5714285714285712</v>
      </c>
      <c r="AO531" s="115">
        <f t="shared" si="470"/>
        <v>0</v>
      </c>
      <c r="AP531" s="115">
        <f t="shared" si="471"/>
        <v>0</v>
      </c>
      <c r="AQ531" s="115">
        <f t="shared" si="472"/>
        <v>0</v>
      </c>
      <c r="AR531" s="79">
        <f t="shared" si="432"/>
        <v>20</v>
      </c>
      <c r="AS531" s="79">
        <f t="shared" si="433"/>
        <v>25</v>
      </c>
      <c r="AT531" s="79">
        <f t="shared" si="434"/>
        <v>0</v>
      </c>
      <c r="AU531" s="79">
        <f t="shared" si="435"/>
        <v>0</v>
      </c>
      <c r="AV531" s="79">
        <f t="shared" si="436"/>
        <v>0</v>
      </c>
      <c r="AW531" s="79">
        <f t="shared" si="437"/>
        <v>80</v>
      </c>
      <c r="AX531" s="128">
        <f t="shared" si="438"/>
        <v>2</v>
      </c>
      <c r="AY531" s="128"/>
      <c r="AZ531" s="128"/>
      <c r="BA531" s="128">
        <f t="shared" si="439"/>
        <v>0</v>
      </c>
      <c r="BB531" s="128">
        <f t="shared" si="440"/>
        <v>0</v>
      </c>
      <c r="BC531" s="80">
        <f t="shared" si="441"/>
        <v>1</v>
      </c>
      <c r="BD531" s="80">
        <f t="shared" si="442"/>
        <v>1</v>
      </c>
      <c r="BE531" s="80">
        <f t="shared" si="443"/>
        <v>0</v>
      </c>
      <c r="BF531" s="80">
        <f t="shared" si="444"/>
        <v>0</v>
      </c>
      <c r="BG531" s="80">
        <f t="shared" si="445"/>
        <v>0</v>
      </c>
      <c r="BH531" s="80">
        <f t="shared" si="473"/>
        <v>0.5</v>
      </c>
      <c r="BI531" s="4">
        <f t="shared" si="447"/>
        <v>20</v>
      </c>
      <c r="BJ531" s="4">
        <f t="shared" si="448"/>
        <v>45</v>
      </c>
      <c r="BK531" s="4">
        <f t="shared" si="449"/>
        <v>80</v>
      </c>
      <c r="BL531" s="8">
        <f>VLOOKUP(CN531,'CIR Results'!$B$3:$L$42,2,FALSE)</f>
        <v>3</v>
      </c>
      <c r="BM531" s="8">
        <f>VLOOKUP(CN531,'CIR Results'!$B$3:$L$42,3,FALSE)</f>
        <v>74</v>
      </c>
      <c r="BN531" s="8">
        <f>VLOOKUP(CN531,'CIR Results'!$B$3:$L$42,4,FALSE)</f>
        <v>50</v>
      </c>
      <c r="BO531" s="8">
        <f>VLOOKUP(CN531,'CIR Results'!$B$3:$L$42,5,FALSE)</f>
        <v>162</v>
      </c>
      <c r="BP531" s="8">
        <f>VLOOKUP(CN531,'CIR Results'!$B$3:$L$42,6,FALSE)</f>
        <v>36897</v>
      </c>
      <c r="BQ531" s="8">
        <f>VLOOKUP(CN531,'CIR Results'!$B$3:$L$42,8,FALSE)</f>
        <v>8</v>
      </c>
      <c r="BR531" s="8">
        <f>VLOOKUP(CN531,'CIR Results'!$B$3:$L$42,9,FALSE)</f>
        <v>0</v>
      </c>
      <c r="BS531" s="8" t="str">
        <f>VLOOKUP(CN531,'CIR Results'!$B$3:$L$42,10,FALSE)</f>
        <v>01-06-01</v>
      </c>
      <c r="BT531" s="8">
        <f>VLOOKUP(CN531,'CIR Results'!$B$3:$L$42,11,FALSE)</f>
        <v>21</v>
      </c>
      <c r="BU531" s="136" t="str">
        <f>VLOOKUP(CN531,'CIR Team Info'!$B$5:$E$44,2,FALSE)</f>
        <v>Nicolet F.E.A.R.</v>
      </c>
      <c r="BV531" s="136" t="str">
        <f>VLOOKUP(CN531,'CIR Team Info'!$B$5:$E$44,4,FALSE)</f>
        <v>Glendale, WI</v>
      </c>
      <c r="BW531" s="136" t="str">
        <f t="shared" si="474"/>
        <v xml:space="preserve">   Great D</v>
      </c>
      <c r="CM531" s="10" t="s">
        <v>390</v>
      </c>
      <c r="CN531" s="10">
        <v>4786</v>
      </c>
      <c r="CO531" s="10">
        <v>37</v>
      </c>
      <c r="CP531" s="10" t="s">
        <v>23</v>
      </c>
      <c r="CQ531" s="10" t="s">
        <v>22</v>
      </c>
      <c r="CR531" s="10" t="s">
        <v>25</v>
      </c>
      <c r="CS531" s="10" t="s">
        <v>22</v>
      </c>
      <c r="CT531" s="10">
        <v>25</v>
      </c>
      <c r="CU531" s="10">
        <v>0</v>
      </c>
      <c r="CV531" s="10">
        <v>0</v>
      </c>
      <c r="CW531" s="10">
        <v>0</v>
      </c>
      <c r="CX531" s="10" t="s">
        <v>24</v>
      </c>
      <c r="CY531" s="10" t="s">
        <v>25</v>
      </c>
      <c r="CZ531" s="10" t="s">
        <v>25</v>
      </c>
      <c r="DA531" s="10" t="s">
        <v>22</v>
      </c>
      <c r="DB531" s="10" t="s">
        <v>25</v>
      </c>
      <c r="DC531" s="10">
        <v>0</v>
      </c>
      <c r="DD531" s="10">
        <v>0</v>
      </c>
      <c r="DE531" s="10">
        <v>0</v>
      </c>
      <c r="DF531" s="10">
        <v>0</v>
      </c>
      <c r="DG531" s="10">
        <v>2</v>
      </c>
      <c r="DH531" s="10">
        <v>2</v>
      </c>
      <c r="DI531" s="10">
        <v>80</v>
      </c>
      <c r="DJ531" s="10">
        <v>2</v>
      </c>
      <c r="DK531" s="10">
        <v>0</v>
      </c>
      <c r="DL531" s="10">
        <v>0</v>
      </c>
      <c r="DM531" s="10">
        <v>0</v>
      </c>
      <c r="DN531" s="10">
        <v>0</v>
      </c>
      <c r="DO531" s="10">
        <v>0</v>
      </c>
      <c r="DP531" s="10" t="s">
        <v>25</v>
      </c>
      <c r="DQ531" s="10" t="s">
        <v>25</v>
      </c>
      <c r="DR531" s="10" t="s">
        <v>25</v>
      </c>
      <c r="DS531" s="10" t="s">
        <v>25</v>
      </c>
      <c r="DT531" s="10" t="s">
        <v>22</v>
      </c>
      <c r="DU531" s="10">
        <v>2</v>
      </c>
      <c r="DV531" s="10" t="s">
        <v>868</v>
      </c>
      <c r="DW531" s="10"/>
      <c r="DX531" s="10"/>
      <c r="DY531" s="10"/>
      <c r="DZ531" s="10"/>
      <c r="EA531" s="10"/>
      <c r="EB531" s="10"/>
      <c r="EC531" s="10"/>
      <c r="ED531" s="10"/>
      <c r="EE531" s="10"/>
      <c r="EF531" s="10"/>
      <c r="EG531" s="10"/>
      <c r="EH531" s="10"/>
    </row>
    <row r="532" spans="1:138" x14ac:dyDescent="0.25">
      <c r="A532" s="78">
        <f t="shared" si="412"/>
        <v>2194</v>
      </c>
      <c r="C532" s="10" t="str">
        <f t="shared" si="467"/>
        <v>Do Not Pick</v>
      </c>
      <c r="D532" s="17">
        <f t="shared" si="413"/>
        <v>0.53846153846153855</v>
      </c>
      <c r="E532" s="113">
        <f t="shared" si="455"/>
        <v>0</v>
      </c>
      <c r="F532" s="113">
        <f t="shared" si="456"/>
        <v>0</v>
      </c>
      <c r="G532" s="113">
        <f t="shared" si="457"/>
        <v>5.384615384615385</v>
      </c>
      <c r="H532" s="113">
        <f t="shared" si="458"/>
        <v>0</v>
      </c>
      <c r="I532" s="113">
        <f t="shared" si="459"/>
        <v>0</v>
      </c>
      <c r="J532" s="113">
        <f t="shared" si="460"/>
        <v>0</v>
      </c>
      <c r="K532" s="113">
        <f t="shared" si="450"/>
        <v>0</v>
      </c>
      <c r="L532" s="76">
        <v>8</v>
      </c>
      <c r="M532" s="76">
        <v>5</v>
      </c>
      <c r="N532" s="76">
        <v>7</v>
      </c>
      <c r="O532" s="76">
        <v>6</v>
      </c>
      <c r="P532" s="76">
        <v>6</v>
      </c>
      <c r="Q532" s="76">
        <v>2</v>
      </c>
      <c r="R532" s="76">
        <v>1</v>
      </c>
      <c r="S532" s="17">
        <f t="shared" si="420"/>
        <v>0.61538461538461542</v>
      </c>
      <c r="T532" s="113">
        <f t="shared" si="461"/>
        <v>0</v>
      </c>
      <c r="U532" s="113">
        <f t="shared" si="462"/>
        <v>0</v>
      </c>
      <c r="V532" s="113">
        <f t="shared" si="463"/>
        <v>6.1538461538461542</v>
      </c>
      <c r="W532" s="113">
        <f t="shared" si="464"/>
        <v>0</v>
      </c>
      <c r="X532" s="113">
        <f t="shared" si="465"/>
        <v>0</v>
      </c>
      <c r="Y532" s="113">
        <f t="shared" si="466"/>
        <v>0</v>
      </c>
      <c r="Z532" s="113">
        <f t="shared" si="451"/>
        <v>0</v>
      </c>
      <c r="AA532" s="76">
        <v>10</v>
      </c>
      <c r="AB532" s="76">
        <v>6</v>
      </c>
      <c r="AC532" s="76">
        <v>8</v>
      </c>
      <c r="AD532" s="76">
        <v>2</v>
      </c>
      <c r="AE532" s="76">
        <v>2</v>
      </c>
      <c r="AF532" s="76">
        <v>5</v>
      </c>
      <c r="AG532" s="76">
        <v>8</v>
      </c>
      <c r="AH532" s="131">
        <f t="shared" si="427"/>
        <v>0</v>
      </c>
      <c r="AI532" s="131">
        <f t="shared" si="452"/>
        <v>0</v>
      </c>
      <c r="AJ532" s="131">
        <f t="shared" si="468"/>
        <v>0.76923076923076927</v>
      </c>
      <c r="AK532" s="131">
        <f t="shared" si="469"/>
        <v>0</v>
      </c>
      <c r="AL532" s="131">
        <f t="shared" si="453"/>
        <v>0</v>
      </c>
      <c r="AM532" s="131">
        <f t="shared" si="454"/>
        <v>0</v>
      </c>
      <c r="AN532" s="131">
        <f t="shared" si="430"/>
        <v>0</v>
      </c>
      <c r="AO532" s="115">
        <f t="shared" si="470"/>
        <v>0</v>
      </c>
      <c r="AP532" s="115">
        <f t="shared" si="471"/>
        <v>0</v>
      </c>
      <c r="AQ532" s="115">
        <f t="shared" si="472"/>
        <v>0</v>
      </c>
      <c r="AR532" s="79">
        <f t="shared" si="432"/>
        <v>0</v>
      </c>
      <c r="AS532" s="79">
        <f t="shared" si="433"/>
        <v>5</v>
      </c>
      <c r="AT532" s="79">
        <f t="shared" si="434"/>
        <v>0</v>
      </c>
      <c r="AU532" s="79">
        <f t="shared" si="435"/>
        <v>0</v>
      </c>
      <c r="AV532" s="79">
        <f t="shared" si="436"/>
        <v>0</v>
      </c>
      <c r="AW532" s="79">
        <f t="shared" si="437"/>
        <v>0</v>
      </c>
      <c r="AX532" s="128">
        <f t="shared" si="438"/>
        <v>0</v>
      </c>
      <c r="AY532" s="128"/>
      <c r="AZ532" s="128"/>
      <c r="BA532" s="128">
        <f t="shared" si="439"/>
        <v>0</v>
      </c>
      <c r="BB532" s="128">
        <f t="shared" si="440"/>
        <v>0</v>
      </c>
      <c r="BC532" s="80">
        <f t="shared" si="441"/>
        <v>0</v>
      </c>
      <c r="BD532" s="80">
        <f t="shared" si="442"/>
        <v>0.25</v>
      </c>
      <c r="BE532" s="80">
        <f t="shared" si="443"/>
        <v>0</v>
      </c>
      <c r="BF532" s="80">
        <f t="shared" si="444"/>
        <v>0</v>
      </c>
      <c r="BG532" s="80">
        <f t="shared" si="445"/>
        <v>0</v>
      </c>
      <c r="BH532" s="80">
        <f t="shared" si="473"/>
        <v>0</v>
      </c>
      <c r="BI532" s="4">
        <f t="shared" si="447"/>
        <v>0</v>
      </c>
      <c r="BJ532" s="4">
        <f t="shared" si="448"/>
        <v>5</v>
      </c>
      <c r="BK532" s="4">
        <f t="shared" si="449"/>
        <v>0</v>
      </c>
      <c r="BL532" s="8">
        <f>VLOOKUP(CN532,'CIR Results'!$B$3:$L$42,2,FALSE)</f>
        <v>8</v>
      </c>
      <c r="BM532" s="8">
        <f>VLOOKUP(CN532,'CIR Results'!$B$3:$L$42,3,FALSE)</f>
        <v>82</v>
      </c>
      <c r="BN532" s="8">
        <f>VLOOKUP(CN532,'CIR Results'!$B$3:$L$42,4,FALSE)</f>
        <v>80</v>
      </c>
      <c r="BO532" s="8">
        <f>VLOOKUP(CN532,'CIR Results'!$B$3:$L$42,5,FALSE)</f>
        <v>145</v>
      </c>
      <c r="BP532" s="8">
        <f>VLOOKUP(CN532,'CIR Results'!$B$3:$L$42,6,FALSE)</f>
        <v>36620</v>
      </c>
      <c r="BQ532" s="8">
        <f>VLOOKUP(CN532,'CIR Results'!$B$3:$L$42,8,FALSE)</f>
        <v>8</v>
      </c>
      <c r="BR532" s="8">
        <f>VLOOKUP(CN532,'CIR Results'!$B$3:$L$42,9,FALSE)</f>
        <v>0</v>
      </c>
      <c r="BS532" s="8" t="str">
        <f>VLOOKUP(CN532,'CIR Results'!$B$3:$L$42,10,FALSE)</f>
        <v>04-04-00</v>
      </c>
      <c r="BT532" s="8">
        <f>VLOOKUP(CN532,'CIR Results'!$B$3:$L$42,11,FALSE)</f>
        <v>39</v>
      </c>
      <c r="BU532" s="136" t="str">
        <f>VLOOKUP(CN532,'CIR Team Info'!$B$5:$E$44,2,FALSE)</f>
        <v>Fondy Fire</v>
      </c>
      <c r="BV532" s="136" t="str">
        <f>VLOOKUP(CN532,'CIR Team Info'!$B$5:$E$44,4,FALSE)</f>
        <v>Fon du Lac, WI</v>
      </c>
      <c r="BW532" s="136" t="str">
        <f t="shared" si="474"/>
        <v xml:space="preserve">   Missed a lot_ died at 1:15ish</v>
      </c>
      <c r="CM532" s="10" t="s">
        <v>390</v>
      </c>
      <c r="CN532" s="10">
        <v>2194</v>
      </c>
      <c r="CO532" s="10">
        <v>38</v>
      </c>
      <c r="CP532" s="10" t="s">
        <v>23</v>
      </c>
      <c r="CQ532" s="10" t="s">
        <v>22</v>
      </c>
      <c r="CR532" s="10" t="s">
        <v>25</v>
      </c>
      <c r="CS532" s="10" t="s">
        <v>22</v>
      </c>
      <c r="CT532" s="10">
        <v>5</v>
      </c>
      <c r="CU532" s="10">
        <v>15</v>
      </c>
      <c r="CV532" s="10">
        <v>0</v>
      </c>
      <c r="CW532" s="10">
        <v>0</v>
      </c>
      <c r="CX532" s="10" t="s">
        <v>24</v>
      </c>
      <c r="CY532" s="10" t="s">
        <v>22</v>
      </c>
      <c r="CZ532" s="10" t="s">
        <v>25</v>
      </c>
      <c r="DA532" s="10" t="s">
        <v>25</v>
      </c>
      <c r="DB532" s="10" t="s">
        <v>25</v>
      </c>
      <c r="DC532" s="10">
        <v>0</v>
      </c>
      <c r="DD532" s="10">
        <v>10</v>
      </c>
      <c r="DE532" s="10">
        <v>0</v>
      </c>
      <c r="DF532" s="10">
        <v>0</v>
      </c>
      <c r="DG532" s="10">
        <v>0</v>
      </c>
      <c r="DH532" s="10">
        <v>0</v>
      </c>
      <c r="DI532" s="10">
        <v>0</v>
      </c>
      <c r="DJ532" s="10">
        <v>0</v>
      </c>
      <c r="DK532" s="10">
        <v>0</v>
      </c>
      <c r="DL532" s="10">
        <v>0</v>
      </c>
      <c r="DM532" s="10">
        <v>0</v>
      </c>
      <c r="DN532" s="10">
        <v>0</v>
      </c>
      <c r="DO532" s="10">
        <v>0</v>
      </c>
      <c r="DP532" s="10" t="s">
        <v>25</v>
      </c>
      <c r="DQ532" s="10" t="s">
        <v>25</v>
      </c>
      <c r="DR532" s="10" t="s">
        <v>25</v>
      </c>
      <c r="DS532" s="10" t="s">
        <v>25</v>
      </c>
      <c r="DT532" s="10" t="s">
        <v>22</v>
      </c>
      <c r="DU532" s="10">
        <v>0</v>
      </c>
      <c r="DV532" s="10" t="s">
        <v>869</v>
      </c>
      <c r="DW532" s="10"/>
      <c r="DX532" s="10"/>
      <c r="DY532" s="10"/>
      <c r="DZ532" s="10"/>
      <c r="EA532" s="10"/>
      <c r="EB532" s="10"/>
      <c r="EC532" s="10"/>
      <c r="ED532" s="10"/>
      <c r="EE532" s="10"/>
      <c r="EF532" s="10"/>
      <c r="EG532" s="10"/>
      <c r="EH532" s="10"/>
    </row>
    <row r="533" spans="1:138" x14ac:dyDescent="0.25">
      <c r="A533" s="78">
        <f t="shared" si="412"/>
        <v>3284</v>
      </c>
      <c r="C533" s="10" t="str">
        <f t="shared" si="467"/>
        <v>Above Avg</v>
      </c>
      <c r="D533" s="17">
        <f t="shared" si="413"/>
        <v>8.4147749025168377</v>
      </c>
      <c r="E533" s="113">
        <f t="shared" si="455"/>
        <v>40</v>
      </c>
      <c r="F533" s="113">
        <f t="shared" si="456"/>
        <v>10</v>
      </c>
      <c r="G533" s="113">
        <f t="shared" si="457"/>
        <v>5.384615384615385</v>
      </c>
      <c r="H533" s="113">
        <f t="shared" si="458"/>
        <v>20.477419354838709</v>
      </c>
      <c r="I533" s="113">
        <f t="shared" si="459"/>
        <v>6</v>
      </c>
      <c r="J533" s="113">
        <f t="shared" si="460"/>
        <v>0</v>
      </c>
      <c r="K533" s="113">
        <f t="shared" si="450"/>
        <v>2.2857142857142856</v>
      </c>
      <c r="L533" s="76">
        <v>8</v>
      </c>
      <c r="M533" s="76">
        <v>5</v>
      </c>
      <c r="N533" s="76">
        <v>7</v>
      </c>
      <c r="O533" s="76">
        <v>6</v>
      </c>
      <c r="P533" s="76">
        <v>6</v>
      </c>
      <c r="Q533" s="76">
        <v>2</v>
      </c>
      <c r="R533" s="76">
        <v>1</v>
      </c>
      <c r="S533" s="17">
        <f t="shared" si="420"/>
        <v>9.5265366891173358</v>
      </c>
      <c r="T533" s="113">
        <f t="shared" si="461"/>
        <v>50</v>
      </c>
      <c r="U533" s="113">
        <f t="shared" si="462"/>
        <v>12</v>
      </c>
      <c r="V533" s="113">
        <f t="shared" si="463"/>
        <v>6.1538461538461542</v>
      </c>
      <c r="W533" s="113">
        <f t="shared" si="464"/>
        <v>6.8258064516129036</v>
      </c>
      <c r="X533" s="113">
        <f t="shared" si="465"/>
        <v>2</v>
      </c>
      <c r="Y533" s="113">
        <f t="shared" si="466"/>
        <v>0</v>
      </c>
      <c r="Z533" s="113">
        <f t="shared" si="451"/>
        <v>18.285714285714285</v>
      </c>
      <c r="AA533" s="76">
        <v>10</v>
      </c>
      <c r="AB533" s="76">
        <v>6</v>
      </c>
      <c r="AC533" s="76">
        <v>8</v>
      </c>
      <c r="AD533" s="76">
        <v>2</v>
      </c>
      <c r="AE533" s="76">
        <v>2</v>
      </c>
      <c r="AF533" s="76">
        <v>5</v>
      </c>
      <c r="AG533" s="76">
        <v>8</v>
      </c>
      <c r="AH533" s="131">
        <f t="shared" si="427"/>
        <v>5</v>
      </c>
      <c r="AI533" s="131">
        <f t="shared" si="452"/>
        <v>2</v>
      </c>
      <c r="AJ533" s="131">
        <f t="shared" si="468"/>
        <v>0.76923076923076927</v>
      </c>
      <c r="AK533" s="131">
        <f t="shared" si="469"/>
        <v>3.4129032258064518</v>
      </c>
      <c r="AL533" s="131">
        <f t="shared" si="453"/>
        <v>1</v>
      </c>
      <c r="AM533" s="131">
        <f t="shared" si="454"/>
        <v>0</v>
      </c>
      <c r="AN533" s="131">
        <f t="shared" si="430"/>
        <v>2.2857142857142856</v>
      </c>
      <c r="AO533" s="115">
        <f t="shared" si="470"/>
        <v>0</v>
      </c>
      <c r="AP533" s="115">
        <f t="shared" si="471"/>
        <v>0</v>
      </c>
      <c r="AQ533" s="115">
        <f t="shared" si="472"/>
        <v>0</v>
      </c>
      <c r="AR533" s="79">
        <f t="shared" si="432"/>
        <v>10</v>
      </c>
      <c r="AS533" s="79">
        <f t="shared" si="433"/>
        <v>5</v>
      </c>
      <c r="AT533" s="79">
        <f t="shared" si="434"/>
        <v>10</v>
      </c>
      <c r="AU533" s="79">
        <f t="shared" si="435"/>
        <v>10</v>
      </c>
      <c r="AV533" s="79">
        <f t="shared" si="436"/>
        <v>0</v>
      </c>
      <c r="AW533" s="79">
        <f t="shared" si="437"/>
        <v>40</v>
      </c>
      <c r="AX533" s="128">
        <f t="shared" si="438"/>
        <v>1</v>
      </c>
      <c r="AY533" s="128"/>
      <c r="AZ533" s="128"/>
      <c r="BA533" s="128">
        <f t="shared" si="439"/>
        <v>1</v>
      </c>
      <c r="BB533" s="128">
        <f t="shared" si="440"/>
        <v>0</v>
      </c>
      <c r="BC533" s="80">
        <f t="shared" si="441"/>
        <v>1</v>
      </c>
      <c r="BD533" s="80">
        <f t="shared" si="442"/>
        <v>0.2</v>
      </c>
      <c r="BE533" s="80">
        <f t="shared" si="443"/>
        <v>1</v>
      </c>
      <c r="BF533" s="80">
        <f t="shared" si="444"/>
        <v>1</v>
      </c>
      <c r="BG533" s="80">
        <f t="shared" si="445"/>
        <v>0</v>
      </c>
      <c r="BH533" s="80">
        <f t="shared" si="473"/>
        <v>0.5</v>
      </c>
      <c r="BI533" s="4">
        <f t="shared" si="447"/>
        <v>30</v>
      </c>
      <c r="BJ533" s="4">
        <f t="shared" si="448"/>
        <v>35</v>
      </c>
      <c r="BK533" s="4">
        <f t="shared" si="449"/>
        <v>40</v>
      </c>
      <c r="BL533" s="8">
        <f>VLOOKUP(CN533,'CIR Results'!$B$3:$L$42,2,FALSE)</f>
        <v>6</v>
      </c>
      <c r="BM533" s="8">
        <f>VLOOKUP(CN533,'CIR Results'!$B$3:$L$42,3,FALSE)</f>
        <v>106</v>
      </c>
      <c r="BN533" s="8">
        <f>VLOOKUP(CN533,'CIR Results'!$B$3:$L$42,4,FALSE)</f>
        <v>60</v>
      </c>
      <c r="BO533" s="8">
        <f>VLOOKUP(CN533,'CIR Results'!$B$3:$L$42,5,FALSE)</f>
        <v>139</v>
      </c>
      <c r="BP533" s="8">
        <f>VLOOKUP(CN533,'CIR Results'!$B$3:$L$42,6,FALSE)</f>
        <v>36591</v>
      </c>
      <c r="BQ533" s="8">
        <f>VLOOKUP(CN533,'CIR Results'!$B$3:$L$42,8,FALSE)</f>
        <v>9</v>
      </c>
      <c r="BR533" s="8">
        <f>VLOOKUP(CN533,'CIR Results'!$B$3:$L$42,9,FALSE)</f>
        <v>0</v>
      </c>
      <c r="BS533" s="8" t="str">
        <f>VLOOKUP(CN533,'CIR Results'!$B$3:$L$42,10,FALSE)</f>
        <v>03-06-00</v>
      </c>
      <c r="BT533" s="8">
        <f>VLOOKUP(CN533,'CIR Results'!$B$3:$L$42,11,FALSE)</f>
        <v>37</v>
      </c>
      <c r="BU533" s="136" t="str">
        <f>VLOOKUP(CN533,'CIR Team Info'!$B$5:$E$44,2,FALSE)</f>
        <v>Laser Team</v>
      </c>
      <c r="BV533" s="136" t="str">
        <f>VLOOKUP(CN533,'CIR Team Info'!$B$5:$E$44,4,FALSE)</f>
        <v>Camdenton, MO</v>
      </c>
      <c r="BW533" s="136" t="str">
        <f t="shared" si="474"/>
        <v xml:space="preserve">   Shaped up in the second half</v>
      </c>
      <c r="CM533" s="10" t="s">
        <v>390</v>
      </c>
      <c r="CN533" s="10">
        <v>3284</v>
      </c>
      <c r="CO533" s="10">
        <v>39</v>
      </c>
      <c r="CP533" s="10" t="s">
        <v>23</v>
      </c>
      <c r="CQ533" s="10" t="s">
        <v>22</v>
      </c>
      <c r="CR533" s="10" t="s">
        <v>25</v>
      </c>
      <c r="CS533" s="10" t="s">
        <v>22</v>
      </c>
      <c r="CT533" s="10">
        <v>5</v>
      </c>
      <c r="CU533" s="10">
        <v>20</v>
      </c>
      <c r="CV533" s="10">
        <v>0</v>
      </c>
      <c r="CW533" s="10">
        <v>0</v>
      </c>
      <c r="CX533" s="10" t="s">
        <v>24</v>
      </c>
      <c r="CY533" s="10" t="s">
        <v>22</v>
      </c>
      <c r="CZ533" s="10" t="s">
        <v>25</v>
      </c>
      <c r="DA533" s="10" t="s">
        <v>25</v>
      </c>
      <c r="DB533" s="10" t="s">
        <v>22</v>
      </c>
      <c r="DC533" s="10">
        <v>10</v>
      </c>
      <c r="DD533" s="10">
        <v>0</v>
      </c>
      <c r="DE533" s="10">
        <v>0</v>
      </c>
      <c r="DF533" s="10">
        <v>0</v>
      </c>
      <c r="DG533" s="10">
        <v>2</v>
      </c>
      <c r="DH533" s="10">
        <v>2</v>
      </c>
      <c r="DI533" s="10">
        <v>40</v>
      </c>
      <c r="DJ533" s="10">
        <v>1</v>
      </c>
      <c r="DK533" s="10">
        <v>0</v>
      </c>
      <c r="DL533" s="10">
        <v>1</v>
      </c>
      <c r="DM533" s="10">
        <v>0</v>
      </c>
      <c r="DN533" s="10">
        <v>0</v>
      </c>
      <c r="DO533" s="10">
        <v>0</v>
      </c>
      <c r="DP533" s="10" t="s">
        <v>25</v>
      </c>
      <c r="DQ533" s="10" t="s">
        <v>25</v>
      </c>
      <c r="DR533" s="10" t="s">
        <v>25</v>
      </c>
      <c r="DS533" s="10" t="s">
        <v>25</v>
      </c>
      <c r="DT533" s="10" t="s">
        <v>22</v>
      </c>
      <c r="DU533" s="10">
        <v>2</v>
      </c>
      <c r="DV533" s="10" t="s">
        <v>870</v>
      </c>
      <c r="DW533" s="10"/>
      <c r="DX533" s="10"/>
      <c r="DY533" s="10"/>
      <c r="DZ533" s="10"/>
      <c r="EA533" s="10"/>
      <c r="EB533" s="10"/>
      <c r="EC533" s="10"/>
      <c r="ED533" s="10"/>
      <c r="EE533" s="10"/>
      <c r="EF533" s="10"/>
      <c r="EG533" s="10"/>
      <c r="EH533" s="10"/>
    </row>
    <row r="534" spans="1:138" x14ac:dyDescent="0.25">
      <c r="A534" s="78">
        <f t="shared" si="412"/>
        <v>2022</v>
      </c>
      <c r="C534" s="10" t="str">
        <f t="shared" si="467"/>
        <v>Do Not Pick</v>
      </c>
      <c r="D534" s="17">
        <f t="shared" si="413"/>
        <v>0.67615384615384611</v>
      </c>
      <c r="E534" s="113">
        <f t="shared" si="455"/>
        <v>0</v>
      </c>
      <c r="F534" s="113">
        <f t="shared" si="456"/>
        <v>0</v>
      </c>
      <c r="G534" s="113">
        <f t="shared" si="457"/>
        <v>6.4615384615384617</v>
      </c>
      <c r="H534" s="113">
        <f t="shared" si="458"/>
        <v>0.30000000000000004</v>
      </c>
      <c r="I534" s="113">
        <f t="shared" si="459"/>
        <v>0</v>
      </c>
      <c r="J534" s="113">
        <f t="shared" si="460"/>
        <v>0</v>
      </c>
      <c r="K534" s="113">
        <f t="shared" si="450"/>
        <v>0</v>
      </c>
      <c r="L534" s="76">
        <v>8</v>
      </c>
      <c r="M534" s="76">
        <v>5</v>
      </c>
      <c r="N534" s="76">
        <v>7</v>
      </c>
      <c r="O534" s="76">
        <v>6</v>
      </c>
      <c r="P534" s="76">
        <v>6</v>
      </c>
      <c r="Q534" s="76">
        <v>2</v>
      </c>
      <c r="R534" s="76">
        <v>1</v>
      </c>
      <c r="S534" s="17">
        <f t="shared" si="420"/>
        <v>0.74846153846153851</v>
      </c>
      <c r="T534" s="113">
        <f t="shared" si="461"/>
        <v>0</v>
      </c>
      <c r="U534" s="113">
        <f t="shared" si="462"/>
        <v>0</v>
      </c>
      <c r="V534" s="113">
        <f t="shared" si="463"/>
        <v>7.384615384615385</v>
      </c>
      <c r="W534" s="113">
        <f t="shared" si="464"/>
        <v>0.1</v>
      </c>
      <c r="X534" s="113">
        <f t="shared" si="465"/>
        <v>0</v>
      </c>
      <c r="Y534" s="113">
        <f t="shared" si="466"/>
        <v>0</v>
      </c>
      <c r="Z534" s="113">
        <f t="shared" si="451"/>
        <v>0</v>
      </c>
      <c r="AA534" s="76">
        <v>10</v>
      </c>
      <c r="AB534" s="76">
        <v>6</v>
      </c>
      <c r="AC534" s="76">
        <v>8</v>
      </c>
      <c r="AD534" s="76">
        <v>2</v>
      </c>
      <c r="AE534" s="76">
        <v>2</v>
      </c>
      <c r="AF534" s="76">
        <v>5</v>
      </c>
      <c r="AG534" s="76">
        <v>8</v>
      </c>
      <c r="AH534" s="131">
        <f t="shared" si="427"/>
        <v>0</v>
      </c>
      <c r="AI534" s="131">
        <f t="shared" si="452"/>
        <v>0</v>
      </c>
      <c r="AJ534" s="131">
        <f t="shared" si="468"/>
        <v>0.92307692307692313</v>
      </c>
      <c r="AK534" s="131">
        <f t="shared" si="469"/>
        <v>0.05</v>
      </c>
      <c r="AL534" s="131">
        <f t="shared" si="453"/>
        <v>0</v>
      </c>
      <c r="AM534" s="131">
        <f t="shared" si="454"/>
        <v>0</v>
      </c>
      <c r="AN534" s="131">
        <f t="shared" si="430"/>
        <v>0</v>
      </c>
      <c r="AO534" s="115">
        <f t="shared" si="470"/>
        <v>0</v>
      </c>
      <c r="AP534" s="115">
        <f t="shared" si="471"/>
        <v>0</v>
      </c>
      <c r="AQ534" s="115">
        <f t="shared" si="472"/>
        <v>0</v>
      </c>
      <c r="AR534" s="79">
        <f t="shared" si="432"/>
        <v>0</v>
      </c>
      <c r="AS534" s="79">
        <f t="shared" si="433"/>
        <v>6</v>
      </c>
      <c r="AT534" s="79">
        <f t="shared" si="434"/>
        <v>1</v>
      </c>
      <c r="AU534" s="79">
        <f t="shared" si="435"/>
        <v>0</v>
      </c>
      <c r="AV534" s="79">
        <f t="shared" si="436"/>
        <v>0</v>
      </c>
      <c r="AW534" s="79">
        <f t="shared" si="437"/>
        <v>0</v>
      </c>
      <c r="AX534" s="128">
        <f t="shared" si="438"/>
        <v>0</v>
      </c>
      <c r="AY534" s="128"/>
      <c r="AZ534" s="128"/>
      <c r="BA534" s="128">
        <f t="shared" si="439"/>
        <v>0</v>
      </c>
      <c r="BB534" s="128">
        <f t="shared" si="440"/>
        <v>0</v>
      </c>
      <c r="BC534" s="80">
        <f t="shared" si="441"/>
        <v>0</v>
      </c>
      <c r="BD534" s="80">
        <f t="shared" si="442"/>
        <v>1</v>
      </c>
      <c r="BE534" s="80">
        <f t="shared" si="443"/>
        <v>1</v>
      </c>
      <c r="BF534" s="80">
        <f t="shared" si="444"/>
        <v>0</v>
      </c>
      <c r="BG534" s="80">
        <f t="shared" si="445"/>
        <v>0</v>
      </c>
      <c r="BH534" s="80">
        <f t="shared" si="473"/>
        <v>0</v>
      </c>
      <c r="BI534" s="4">
        <f t="shared" si="447"/>
        <v>1</v>
      </c>
      <c r="BJ534" s="4">
        <f t="shared" si="448"/>
        <v>7</v>
      </c>
      <c r="BK534" s="4">
        <f t="shared" si="449"/>
        <v>0</v>
      </c>
      <c r="BL534" s="8">
        <f>VLOOKUP(CN534,'CIR Results'!$B$3:$L$42,2,FALSE)</f>
        <v>8</v>
      </c>
      <c r="BM534" s="8">
        <f>VLOOKUP(CN534,'CIR Results'!$B$3:$L$42,3,FALSE)</f>
        <v>160</v>
      </c>
      <c r="BN534" s="8">
        <f>VLOOKUP(CN534,'CIR Results'!$B$3:$L$42,4,FALSE)</f>
        <v>140</v>
      </c>
      <c r="BO534" s="8">
        <f>VLOOKUP(CN534,'CIR Results'!$B$3:$L$42,5,FALSE)</f>
        <v>237</v>
      </c>
      <c r="BP534" s="8">
        <f>VLOOKUP(CN534,'CIR Results'!$B$3:$L$42,6,FALSE)</f>
        <v>36620</v>
      </c>
      <c r="BQ534" s="8">
        <f>VLOOKUP(CN534,'CIR Results'!$B$3:$L$42,8,FALSE)</f>
        <v>8</v>
      </c>
      <c r="BR534" s="8">
        <f>VLOOKUP(CN534,'CIR Results'!$B$3:$L$42,9,FALSE)</f>
        <v>0</v>
      </c>
      <c r="BS534" s="8" t="str">
        <f>VLOOKUP(CN534,'CIR Results'!$B$3:$L$42,10,FALSE)</f>
        <v>04-04-00</v>
      </c>
      <c r="BT534" s="8">
        <f>VLOOKUP(CN534,'CIR Results'!$B$3:$L$42,11,FALSE)</f>
        <v>27</v>
      </c>
      <c r="BU534" s="136" t="str">
        <f>VLOOKUP(CN534,'CIR Team Info'!$B$5:$E$44,2,FALSE)</f>
        <v>Titan Robotics</v>
      </c>
      <c r="BV534" s="136" t="str">
        <f>VLOOKUP(CN534,'CIR Team Info'!$B$5:$E$44,4,FALSE)</f>
        <v>Aurora, IL</v>
      </c>
      <c r="BW534" s="136" t="str">
        <f t="shared" si="474"/>
        <v xml:space="preserve">   Did nothing but run around and ram into robots</v>
      </c>
      <c r="CM534" s="10" t="s">
        <v>385</v>
      </c>
      <c r="CN534" s="10">
        <v>2022</v>
      </c>
      <c r="CO534" s="10">
        <v>39</v>
      </c>
      <c r="CP534" s="10" t="s">
        <v>23</v>
      </c>
      <c r="CQ534" s="10" t="s">
        <v>25</v>
      </c>
      <c r="CR534" s="10" t="s">
        <v>25</v>
      </c>
      <c r="CS534" s="10" t="s">
        <v>25</v>
      </c>
      <c r="CT534" s="10">
        <v>6</v>
      </c>
      <c r="CU534" s="10">
        <v>0</v>
      </c>
      <c r="CV534" s="10">
        <v>0</v>
      </c>
      <c r="CW534" s="10">
        <v>0</v>
      </c>
      <c r="CX534" s="10" t="s">
        <v>24</v>
      </c>
      <c r="CY534" s="10" t="s">
        <v>25</v>
      </c>
      <c r="CZ534" s="10" t="s">
        <v>25</v>
      </c>
      <c r="DA534" s="10" t="s">
        <v>25</v>
      </c>
      <c r="DB534" s="10" t="s">
        <v>25</v>
      </c>
      <c r="DC534" s="10">
        <v>1</v>
      </c>
      <c r="DD534" s="10">
        <v>0</v>
      </c>
      <c r="DE534" s="10">
        <v>0</v>
      </c>
      <c r="DF534" s="10">
        <v>0</v>
      </c>
      <c r="DG534" s="10">
        <v>0</v>
      </c>
      <c r="DH534" s="10">
        <v>0</v>
      </c>
      <c r="DI534" s="10">
        <v>0</v>
      </c>
      <c r="DJ534" s="10">
        <v>0</v>
      </c>
      <c r="DK534" s="10">
        <v>0</v>
      </c>
      <c r="DL534" s="10">
        <v>0</v>
      </c>
      <c r="DM534" s="10">
        <v>0</v>
      </c>
      <c r="DN534" s="10">
        <v>0</v>
      </c>
      <c r="DO534" s="10">
        <v>0</v>
      </c>
      <c r="DP534" s="10" t="s">
        <v>25</v>
      </c>
      <c r="DQ534" s="10" t="s">
        <v>25</v>
      </c>
      <c r="DR534" s="10" t="s">
        <v>25</v>
      </c>
      <c r="DS534" s="10" t="s">
        <v>25</v>
      </c>
      <c r="DT534" s="10" t="s">
        <v>22</v>
      </c>
      <c r="DU534" s="10">
        <v>0</v>
      </c>
      <c r="DV534" s="10" t="s">
        <v>871</v>
      </c>
      <c r="DW534" s="10"/>
      <c r="DX534" s="10"/>
      <c r="DY534" s="10"/>
      <c r="DZ534" s="10"/>
      <c r="EA534" s="10"/>
      <c r="EB534" s="10"/>
      <c r="EC534" s="10"/>
      <c r="ED534" s="10"/>
      <c r="EE534" s="10"/>
      <c r="EF534" s="10"/>
      <c r="EG534" s="10"/>
      <c r="EH534" s="10"/>
    </row>
    <row r="535" spans="1:138" x14ac:dyDescent="0.25">
      <c r="A535" s="78">
        <f t="shared" si="412"/>
        <v>1806</v>
      </c>
      <c r="C535" s="10" t="str">
        <f t="shared" si="467"/>
        <v>Above Avg</v>
      </c>
      <c r="D535" s="17">
        <f t="shared" si="413"/>
        <v>7.6244913151364768</v>
      </c>
      <c r="E535" s="113">
        <f t="shared" si="455"/>
        <v>0</v>
      </c>
      <c r="F535" s="113">
        <f t="shared" si="456"/>
        <v>15</v>
      </c>
      <c r="G535" s="113">
        <f t="shared" si="457"/>
        <v>21.53846153846154</v>
      </c>
      <c r="H535" s="113">
        <f t="shared" si="458"/>
        <v>33.70645161290323</v>
      </c>
      <c r="I535" s="113">
        <f t="shared" si="459"/>
        <v>6</v>
      </c>
      <c r="J535" s="113">
        <f t="shared" si="460"/>
        <v>0</v>
      </c>
      <c r="K535" s="113">
        <f t="shared" si="450"/>
        <v>0</v>
      </c>
      <c r="L535" s="76">
        <v>8</v>
      </c>
      <c r="M535" s="76">
        <v>5</v>
      </c>
      <c r="N535" s="76">
        <v>7</v>
      </c>
      <c r="O535" s="76">
        <v>6</v>
      </c>
      <c r="P535" s="76">
        <v>6</v>
      </c>
      <c r="Q535" s="76">
        <v>2</v>
      </c>
      <c r="R535" s="76">
        <v>1</v>
      </c>
      <c r="S535" s="17">
        <f t="shared" si="420"/>
        <v>5.5850868486352354</v>
      </c>
      <c r="T535" s="113">
        <f t="shared" si="461"/>
        <v>0</v>
      </c>
      <c r="U535" s="113">
        <f t="shared" si="462"/>
        <v>18</v>
      </c>
      <c r="V535" s="113">
        <f t="shared" si="463"/>
        <v>24.615384615384617</v>
      </c>
      <c r="W535" s="113">
        <f t="shared" si="464"/>
        <v>11.235483870967743</v>
      </c>
      <c r="X535" s="113">
        <f t="shared" si="465"/>
        <v>2</v>
      </c>
      <c r="Y535" s="113">
        <f t="shared" si="466"/>
        <v>0</v>
      </c>
      <c r="Z535" s="113">
        <f t="shared" si="451"/>
        <v>0</v>
      </c>
      <c r="AA535" s="76">
        <v>10</v>
      </c>
      <c r="AB535" s="76">
        <v>6</v>
      </c>
      <c r="AC535" s="76">
        <v>8</v>
      </c>
      <c r="AD535" s="76">
        <v>2</v>
      </c>
      <c r="AE535" s="76">
        <v>2</v>
      </c>
      <c r="AF535" s="76">
        <v>5</v>
      </c>
      <c r="AG535" s="76">
        <v>8</v>
      </c>
      <c r="AH535" s="131">
        <f t="shared" si="427"/>
        <v>0</v>
      </c>
      <c r="AI535" s="131">
        <f t="shared" si="452"/>
        <v>3</v>
      </c>
      <c r="AJ535" s="131">
        <f t="shared" si="468"/>
        <v>3.0769230769230771</v>
      </c>
      <c r="AK535" s="131">
        <f t="shared" si="469"/>
        <v>5.6177419354838714</v>
      </c>
      <c r="AL535" s="131">
        <f t="shared" si="453"/>
        <v>1</v>
      </c>
      <c r="AM535" s="131">
        <f t="shared" si="454"/>
        <v>0</v>
      </c>
      <c r="AN535" s="131">
        <f t="shared" si="430"/>
        <v>0</v>
      </c>
      <c r="AO535" s="115">
        <f t="shared" si="470"/>
        <v>0</v>
      </c>
      <c r="AP535" s="115">
        <f t="shared" si="471"/>
        <v>0</v>
      </c>
      <c r="AQ535" s="115">
        <f t="shared" si="472"/>
        <v>1</v>
      </c>
      <c r="AR535" s="79">
        <f t="shared" si="432"/>
        <v>30</v>
      </c>
      <c r="AS535" s="79">
        <f t="shared" si="433"/>
        <v>20</v>
      </c>
      <c r="AT535" s="79">
        <f t="shared" si="434"/>
        <v>31</v>
      </c>
      <c r="AU535" s="79">
        <f t="shared" si="435"/>
        <v>10</v>
      </c>
      <c r="AV535" s="79">
        <f t="shared" si="436"/>
        <v>0</v>
      </c>
      <c r="AW535" s="79">
        <f t="shared" si="437"/>
        <v>0</v>
      </c>
      <c r="AX535" s="128">
        <f t="shared" si="438"/>
        <v>3</v>
      </c>
      <c r="AY535" s="128"/>
      <c r="AZ535" s="128"/>
      <c r="BA535" s="128">
        <f t="shared" si="439"/>
        <v>1</v>
      </c>
      <c r="BB535" s="128">
        <f t="shared" si="440"/>
        <v>0</v>
      </c>
      <c r="BC535" s="80">
        <f t="shared" si="441"/>
        <v>1</v>
      </c>
      <c r="BD535" s="80">
        <f t="shared" si="442"/>
        <v>1</v>
      </c>
      <c r="BE535" s="80">
        <f t="shared" si="443"/>
        <v>0.75609756097560976</v>
      </c>
      <c r="BF535" s="80">
        <f t="shared" si="444"/>
        <v>1</v>
      </c>
      <c r="BG535" s="80">
        <f t="shared" si="445"/>
        <v>0</v>
      </c>
      <c r="BH535" s="80">
        <f t="shared" si="473"/>
        <v>0</v>
      </c>
      <c r="BI535" s="4">
        <f t="shared" si="447"/>
        <v>71</v>
      </c>
      <c r="BJ535" s="4">
        <f t="shared" si="448"/>
        <v>91</v>
      </c>
      <c r="BK535" s="4">
        <f t="shared" si="449"/>
        <v>0</v>
      </c>
      <c r="BL535" s="8">
        <f>VLOOKUP(CN535,'CIR Results'!$B$3:$L$42,2,FALSE)</f>
        <v>10</v>
      </c>
      <c r="BM535" s="8">
        <f>VLOOKUP(CN535,'CIR Results'!$B$3:$L$42,3,FALSE)</f>
        <v>64</v>
      </c>
      <c r="BN535" s="8">
        <f>VLOOKUP(CN535,'CIR Results'!$B$3:$L$42,4,FALSE)</f>
        <v>70</v>
      </c>
      <c r="BO535" s="8">
        <f>VLOOKUP(CN535,'CIR Results'!$B$3:$L$42,5,FALSE)</f>
        <v>87</v>
      </c>
      <c r="BP535" s="8">
        <f>VLOOKUP(CN535,'CIR Results'!$B$3:$L$42,6,FALSE)</f>
        <v>36649</v>
      </c>
      <c r="BQ535" s="8">
        <f>VLOOKUP(CN535,'CIR Results'!$B$3:$L$42,8,FALSE)</f>
        <v>8</v>
      </c>
      <c r="BR535" s="8">
        <f>VLOOKUP(CN535,'CIR Results'!$B$3:$L$42,9,FALSE)</f>
        <v>0</v>
      </c>
      <c r="BS535" s="8" t="str">
        <f>VLOOKUP(CN535,'CIR Results'!$B$3:$L$42,10,FALSE)</f>
        <v>05-03-00</v>
      </c>
      <c r="BT535" s="8">
        <f>VLOOKUP(CN535,'CIR Results'!$B$3:$L$42,11,FALSE)</f>
        <v>20</v>
      </c>
      <c r="BU535" s="136" t="str">
        <f>VLOOKUP(CN535,'CIR Team Info'!$B$5:$E$44,2,FALSE)</f>
        <v>S.W.A.T.</v>
      </c>
      <c r="BV535" s="136" t="str">
        <f>VLOOKUP(CN535,'CIR Team Info'!$B$5:$E$44,4,FALSE)</f>
        <v>Smithville, MO</v>
      </c>
      <c r="BW535" s="136" t="str">
        <f t="shared" si="474"/>
        <v xml:space="preserve">   Was good at passing and scoring aggressive</v>
      </c>
      <c r="CM535" s="10" t="s">
        <v>872</v>
      </c>
      <c r="CN535" s="10">
        <v>1806</v>
      </c>
      <c r="CO535" s="10">
        <v>40</v>
      </c>
      <c r="CP535" s="10" t="s">
        <v>23</v>
      </c>
      <c r="CQ535" s="10" t="s">
        <v>22</v>
      </c>
      <c r="CR535" s="10" t="s">
        <v>25</v>
      </c>
      <c r="CS535" s="10" t="s">
        <v>25</v>
      </c>
      <c r="CT535" s="10">
        <v>20</v>
      </c>
      <c r="CU535" s="10">
        <v>0</v>
      </c>
      <c r="CV535" s="10">
        <v>0</v>
      </c>
      <c r="CW535" s="10">
        <v>0</v>
      </c>
      <c r="CX535" s="10" t="s">
        <v>66</v>
      </c>
      <c r="CY535" s="10" t="s">
        <v>25</v>
      </c>
      <c r="CZ535" s="10" t="s">
        <v>25</v>
      </c>
      <c r="DA535" s="10" t="s">
        <v>25</v>
      </c>
      <c r="DB535" s="10" t="s">
        <v>25</v>
      </c>
      <c r="DC535" s="10">
        <v>31</v>
      </c>
      <c r="DD535" s="10">
        <v>10</v>
      </c>
      <c r="DE535" s="10">
        <v>0</v>
      </c>
      <c r="DF535" s="10">
        <v>0</v>
      </c>
      <c r="DG535" s="10">
        <v>0</v>
      </c>
      <c r="DH535" s="10">
        <v>0</v>
      </c>
      <c r="DI535" s="10">
        <v>0</v>
      </c>
      <c r="DJ535" s="10">
        <v>3</v>
      </c>
      <c r="DK535" s="10">
        <v>0</v>
      </c>
      <c r="DL535" s="10">
        <v>1</v>
      </c>
      <c r="DM535" s="10">
        <v>0</v>
      </c>
      <c r="DN535" s="10">
        <v>0</v>
      </c>
      <c r="DO535" s="10">
        <v>0</v>
      </c>
      <c r="DP535" s="10" t="s">
        <v>25</v>
      </c>
      <c r="DQ535" s="10" t="s">
        <v>25</v>
      </c>
      <c r="DR535" s="10" t="s">
        <v>22</v>
      </c>
      <c r="DS535" s="10" t="s">
        <v>25</v>
      </c>
      <c r="DT535" s="10" t="s">
        <v>25</v>
      </c>
      <c r="DU535" s="10">
        <v>2</v>
      </c>
      <c r="DV535" s="10" t="s">
        <v>873</v>
      </c>
      <c r="DW535" s="10"/>
      <c r="DX535" s="10"/>
      <c r="DY535" s="10"/>
      <c r="DZ535" s="10"/>
      <c r="EA535" s="10"/>
      <c r="EB535" s="10"/>
      <c r="EC535" s="10"/>
      <c r="ED535" s="10"/>
      <c r="EE535" s="10"/>
      <c r="EF535" s="10"/>
      <c r="EG535" s="10"/>
      <c r="EH535" s="10"/>
    </row>
    <row r="536" spans="1:138" x14ac:dyDescent="0.25">
      <c r="A536" s="78">
        <f t="shared" si="412"/>
        <v>2039</v>
      </c>
      <c r="C536" s="10" t="str">
        <f t="shared" si="467"/>
        <v>Below Avg</v>
      </c>
      <c r="D536" s="17">
        <f t="shared" si="413"/>
        <v>0.33</v>
      </c>
      <c r="E536" s="113">
        <f t="shared" si="455"/>
        <v>0</v>
      </c>
      <c r="F536" s="113">
        <f t="shared" si="456"/>
        <v>0</v>
      </c>
      <c r="G536" s="113">
        <f t="shared" si="457"/>
        <v>0</v>
      </c>
      <c r="H536" s="113">
        <f t="shared" si="458"/>
        <v>3.3000000000000003</v>
      </c>
      <c r="I536" s="113">
        <f t="shared" si="459"/>
        <v>0</v>
      </c>
      <c r="J536" s="113">
        <f t="shared" si="460"/>
        <v>0</v>
      </c>
      <c r="K536" s="113">
        <f t="shared" si="450"/>
        <v>0</v>
      </c>
      <c r="L536" s="76">
        <v>8</v>
      </c>
      <c r="M536" s="76">
        <v>5</v>
      </c>
      <c r="N536" s="76">
        <v>7</v>
      </c>
      <c r="O536" s="76">
        <v>6</v>
      </c>
      <c r="P536" s="76">
        <v>6</v>
      </c>
      <c r="Q536" s="76">
        <v>2</v>
      </c>
      <c r="R536" s="76">
        <v>1</v>
      </c>
      <c r="S536" s="17">
        <f t="shared" si="420"/>
        <v>0.11000000000000001</v>
      </c>
      <c r="T536" s="113">
        <f t="shared" si="461"/>
        <v>0</v>
      </c>
      <c r="U536" s="113">
        <f t="shared" si="462"/>
        <v>0</v>
      </c>
      <c r="V536" s="113">
        <f t="shared" si="463"/>
        <v>0</v>
      </c>
      <c r="W536" s="113">
        <f t="shared" si="464"/>
        <v>1.1000000000000001</v>
      </c>
      <c r="X536" s="113">
        <f t="shared" si="465"/>
        <v>0</v>
      </c>
      <c r="Y536" s="113">
        <f t="shared" si="466"/>
        <v>0</v>
      </c>
      <c r="Z536" s="113">
        <f t="shared" si="451"/>
        <v>0</v>
      </c>
      <c r="AA536" s="76">
        <v>10</v>
      </c>
      <c r="AB536" s="76">
        <v>6</v>
      </c>
      <c r="AC536" s="76">
        <v>8</v>
      </c>
      <c r="AD536" s="76">
        <v>2</v>
      </c>
      <c r="AE536" s="76">
        <v>2</v>
      </c>
      <c r="AF536" s="76">
        <v>5</v>
      </c>
      <c r="AG536" s="76">
        <v>8</v>
      </c>
      <c r="AH536" s="131">
        <f t="shared" si="427"/>
        <v>0</v>
      </c>
      <c r="AI536" s="131">
        <f t="shared" si="452"/>
        <v>0</v>
      </c>
      <c r="AJ536" s="131">
        <f t="shared" si="468"/>
        <v>0</v>
      </c>
      <c r="AK536" s="131">
        <f t="shared" si="469"/>
        <v>0.55000000000000004</v>
      </c>
      <c r="AL536" s="131">
        <f t="shared" si="453"/>
        <v>0</v>
      </c>
      <c r="AM536" s="131">
        <f t="shared" si="454"/>
        <v>0</v>
      </c>
      <c r="AN536" s="131">
        <f t="shared" si="430"/>
        <v>0</v>
      </c>
      <c r="AO536" s="115">
        <f t="shared" si="470"/>
        <v>0</v>
      </c>
      <c r="AP536" s="115">
        <f t="shared" si="471"/>
        <v>0</v>
      </c>
      <c r="AQ536" s="115">
        <f t="shared" si="472"/>
        <v>0</v>
      </c>
      <c r="AR536" s="79">
        <f t="shared" si="432"/>
        <v>0</v>
      </c>
      <c r="AS536" s="79">
        <f t="shared" si="433"/>
        <v>0</v>
      </c>
      <c r="AT536" s="79">
        <f t="shared" si="434"/>
        <v>11</v>
      </c>
      <c r="AU536" s="79">
        <f t="shared" si="435"/>
        <v>0</v>
      </c>
      <c r="AV536" s="79">
        <f t="shared" si="436"/>
        <v>0</v>
      </c>
      <c r="AW536" s="79">
        <f t="shared" si="437"/>
        <v>0</v>
      </c>
      <c r="AX536" s="128">
        <f t="shared" si="438"/>
        <v>0</v>
      </c>
      <c r="AY536" s="128"/>
      <c r="AZ536" s="128"/>
      <c r="BA536" s="128">
        <f t="shared" si="439"/>
        <v>0</v>
      </c>
      <c r="BB536" s="128">
        <f t="shared" si="440"/>
        <v>0</v>
      </c>
      <c r="BC536" s="80">
        <f t="shared" si="441"/>
        <v>0</v>
      </c>
      <c r="BD536" s="80">
        <f t="shared" si="442"/>
        <v>0</v>
      </c>
      <c r="BE536" s="80">
        <f t="shared" si="443"/>
        <v>1</v>
      </c>
      <c r="BF536" s="80">
        <f t="shared" si="444"/>
        <v>0</v>
      </c>
      <c r="BG536" s="80">
        <f t="shared" si="445"/>
        <v>0</v>
      </c>
      <c r="BH536" s="80">
        <f t="shared" si="473"/>
        <v>0</v>
      </c>
      <c r="BI536" s="4">
        <f t="shared" si="447"/>
        <v>11</v>
      </c>
      <c r="BJ536" s="4">
        <f t="shared" si="448"/>
        <v>11</v>
      </c>
      <c r="BK536" s="4">
        <f t="shared" si="449"/>
        <v>0</v>
      </c>
      <c r="BL536" s="8">
        <f>VLOOKUP(CN536,'CIR Results'!$B$3:$L$42,2,FALSE)</f>
        <v>8</v>
      </c>
      <c r="BM536" s="8">
        <f>VLOOKUP(CN536,'CIR Results'!$B$3:$L$42,3,FALSE)</f>
        <v>106</v>
      </c>
      <c r="BN536" s="8">
        <f>VLOOKUP(CN536,'CIR Results'!$B$3:$L$42,4,FALSE)</f>
        <v>120</v>
      </c>
      <c r="BO536" s="8">
        <f>VLOOKUP(CN536,'CIR Results'!$B$3:$L$42,5,FALSE)</f>
        <v>156</v>
      </c>
      <c r="BP536" s="8">
        <f>VLOOKUP(CN536,'CIR Results'!$B$3:$L$42,6,FALSE)</f>
        <v>36621</v>
      </c>
      <c r="BQ536" s="8">
        <f>VLOOKUP(CN536,'CIR Results'!$B$3:$L$42,8,FALSE)</f>
        <v>9</v>
      </c>
      <c r="BR536" s="8">
        <f>VLOOKUP(CN536,'CIR Results'!$B$3:$L$42,9,FALSE)</f>
        <v>0</v>
      </c>
      <c r="BS536" s="8" t="str">
        <f>VLOOKUP(CN536,'CIR Results'!$B$3:$L$42,10,FALSE)</f>
        <v>04-05-00</v>
      </c>
      <c r="BT536" s="8">
        <f>VLOOKUP(CN536,'CIR Results'!$B$3:$L$42,11,FALSE)</f>
        <v>18</v>
      </c>
      <c r="BU536" s="136" t="str">
        <f>VLOOKUP(CN536,'CIR Team Info'!$B$5:$E$44,2,FALSE)</f>
        <v>Rockford Robotics</v>
      </c>
      <c r="BV536" s="136" t="str">
        <f>VLOOKUP(CN536,'CIR Team Info'!$B$5:$E$44,4,FALSE)</f>
        <v>Rockford, IL</v>
      </c>
      <c r="BW536" s="136" t="str">
        <f t="shared" si="474"/>
        <v xml:space="preserve">   played defense and was somewhat good at scoring_ however it was mainly defense</v>
      </c>
      <c r="CM536" s="10" t="s">
        <v>872</v>
      </c>
      <c r="CN536" s="10">
        <v>2039</v>
      </c>
      <c r="CO536" s="10">
        <v>41</v>
      </c>
      <c r="CP536" s="10" t="s">
        <v>23</v>
      </c>
      <c r="CQ536" s="10" t="s">
        <v>25</v>
      </c>
      <c r="CR536" s="10" t="s">
        <v>25</v>
      </c>
      <c r="CS536" s="10" t="s">
        <v>25</v>
      </c>
      <c r="CT536" s="10">
        <v>0</v>
      </c>
      <c r="CU536" s="10">
        <v>20</v>
      </c>
      <c r="CV536" s="10">
        <v>0</v>
      </c>
      <c r="CW536" s="10">
        <v>0</v>
      </c>
      <c r="CX536" s="10" t="s">
        <v>66</v>
      </c>
      <c r="CY536" s="10" t="s">
        <v>22</v>
      </c>
      <c r="CZ536" s="10" t="s">
        <v>25</v>
      </c>
      <c r="DA536" s="10" t="s">
        <v>25</v>
      </c>
      <c r="DB536" s="10" t="s">
        <v>25</v>
      </c>
      <c r="DC536" s="10">
        <v>11</v>
      </c>
      <c r="DD536" s="10">
        <v>0</v>
      </c>
      <c r="DE536" s="10">
        <v>0</v>
      </c>
      <c r="DF536" s="10">
        <v>0</v>
      </c>
      <c r="DG536" s="10">
        <v>0</v>
      </c>
      <c r="DH536" s="10">
        <v>0</v>
      </c>
      <c r="DI536" s="10">
        <v>0</v>
      </c>
      <c r="DJ536" s="10">
        <v>0</v>
      </c>
      <c r="DK536" s="10">
        <v>0</v>
      </c>
      <c r="DL536" s="10">
        <v>0</v>
      </c>
      <c r="DM536" s="10">
        <v>0</v>
      </c>
      <c r="DN536" s="10">
        <v>0</v>
      </c>
      <c r="DO536" s="10">
        <v>0</v>
      </c>
      <c r="DP536" s="10" t="s">
        <v>25</v>
      </c>
      <c r="DQ536" s="10" t="s">
        <v>25</v>
      </c>
      <c r="DR536" s="10" t="s">
        <v>25</v>
      </c>
      <c r="DS536" s="10" t="s">
        <v>25</v>
      </c>
      <c r="DT536" s="10" t="s">
        <v>25</v>
      </c>
      <c r="DU536" s="10">
        <v>1</v>
      </c>
      <c r="DV536" s="10" t="s">
        <v>874</v>
      </c>
      <c r="DW536" s="10"/>
      <c r="DX536" s="10"/>
      <c r="DY536" s="10"/>
      <c r="DZ536" s="10"/>
      <c r="EA536" s="10"/>
      <c r="EB536" s="10"/>
      <c r="EC536" s="10"/>
      <c r="ED536" s="10"/>
      <c r="EE536" s="10"/>
      <c r="EF536" s="10"/>
      <c r="EG536" s="10"/>
      <c r="EH536" s="10"/>
    </row>
    <row r="537" spans="1:138" x14ac:dyDescent="0.25">
      <c r="A537" s="78">
        <f t="shared" si="412"/>
        <v>1736</v>
      </c>
      <c r="C537" s="10" t="str">
        <f t="shared" si="467"/>
        <v>Top Team</v>
      </c>
      <c r="D537" s="17">
        <f t="shared" si="413"/>
        <v>5.2870967741935484</v>
      </c>
      <c r="E537" s="113">
        <f t="shared" si="455"/>
        <v>0</v>
      </c>
      <c r="F537" s="113">
        <f t="shared" si="456"/>
        <v>10</v>
      </c>
      <c r="G537" s="113">
        <f t="shared" si="457"/>
        <v>0</v>
      </c>
      <c r="H537" s="113">
        <f t="shared" si="458"/>
        <v>24.870967741935488</v>
      </c>
      <c r="I537" s="113">
        <f t="shared" si="459"/>
        <v>18</v>
      </c>
      <c r="J537" s="113">
        <f t="shared" si="460"/>
        <v>0</v>
      </c>
      <c r="K537" s="113">
        <f t="shared" si="450"/>
        <v>0</v>
      </c>
      <c r="L537" s="76">
        <v>8</v>
      </c>
      <c r="M537" s="76">
        <v>5</v>
      </c>
      <c r="N537" s="76">
        <v>7</v>
      </c>
      <c r="O537" s="76">
        <v>6</v>
      </c>
      <c r="P537" s="76">
        <v>6</v>
      </c>
      <c r="Q537" s="76">
        <v>2</v>
      </c>
      <c r="R537" s="76">
        <v>1</v>
      </c>
      <c r="S537" s="17">
        <f t="shared" si="420"/>
        <v>2.629032258064516</v>
      </c>
      <c r="T537" s="113">
        <f t="shared" si="461"/>
        <v>0</v>
      </c>
      <c r="U537" s="113">
        <f t="shared" si="462"/>
        <v>12</v>
      </c>
      <c r="V537" s="113">
        <f t="shared" si="463"/>
        <v>0</v>
      </c>
      <c r="W537" s="113">
        <f t="shared" si="464"/>
        <v>8.2903225806451619</v>
      </c>
      <c r="X537" s="113">
        <f t="shared" si="465"/>
        <v>6</v>
      </c>
      <c r="Y537" s="113">
        <f t="shared" si="466"/>
        <v>0</v>
      </c>
      <c r="Z537" s="113">
        <f t="shared" si="451"/>
        <v>0</v>
      </c>
      <c r="AA537" s="76">
        <v>10</v>
      </c>
      <c r="AB537" s="76">
        <v>6</v>
      </c>
      <c r="AC537" s="76">
        <v>8</v>
      </c>
      <c r="AD537" s="76">
        <v>2</v>
      </c>
      <c r="AE537" s="76">
        <v>2</v>
      </c>
      <c r="AF537" s="76">
        <v>5</v>
      </c>
      <c r="AG537" s="76">
        <v>8</v>
      </c>
      <c r="AH537" s="131">
        <f t="shared" si="427"/>
        <v>0</v>
      </c>
      <c r="AI537" s="131">
        <f t="shared" si="452"/>
        <v>2</v>
      </c>
      <c r="AJ537" s="131">
        <f t="shared" si="468"/>
        <v>0</v>
      </c>
      <c r="AK537" s="131">
        <f t="shared" si="469"/>
        <v>4.145161290322581</v>
      </c>
      <c r="AL537" s="131">
        <f t="shared" si="453"/>
        <v>3</v>
      </c>
      <c r="AM537" s="131">
        <f t="shared" si="454"/>
        <v>0</v>
      </c>
      <c r="AN537" s="131">
        <f t="shared" si="430"/>
        <v>0</v>
      </c>
      <c r="AO537" s="115">
        <f t="shared" si="470"/>
        <v>0</v>
      </c>
      <c r="AP537" s="115">
        <f t="shared" si="471"/>
        <v>0</v>
      </c>
      <c r="AQ537" s="115">
        <f t="shared" si="472"/>
        <v>0</v>
      </c>
      <c r="AR537" s="79">
        <f t="shared" si="432"/>
        <v>20</v>
      </c>
      <c r="AS537" s="79">
        <f t="shared" si="433"/>
        <v>0</v>
      </c>
      <c r="AT537" s="79">
        <f t="shared" si="434"/>
        <v>10</v>
      </c>
      <c r="AU537" s="79">
        <f t="shared" si="435"/>
        <v>30</v>
      </c>
      <c r="AV537" s="79">
        <f t="shared" si="436"/>
        <v>0</v>
      </c>
      <c r="AW537" s="79">
        <f t="shared" si="437"/>
        <v>0</v>
      </c>
      <c r="AX537" s="128">
        <f t="shared" si="438"/>
        <v>2</v>
      </c>
      <c r="AY537" s="128"/>
      <c r="AZ537" s="128"/>
      <c r="BA537" s="128">
        <f t="shared" si="439"/>
        <v>3</v>
      </c>
      <c r="BB537" s="128">
        <f t="shared" si="440"/>
        <v>0</v>
      </c>
      <c r="BC537" s="80">
        <f t="shared" si="441"/>
        <v>1</v>
      </c>
      <c r="BD537" s="80">
        <f t="shared" si="442"/>
        <v>0</v>
      </c>
      <c r="BE537" s="80">
        <f t="shared" si="443"/>
        <v>1</v>
      </c>
      <c r="BF537" s="80">
        <f t="shared" si="444"/>
        <v>1</v>
      </c>
      <c r="BG537" s="80">
        <f t="shared" si="445"/>
        <v>0</v>
      </c>
      <c r="BH537" s="80">
        <f t="shared" si="473"/>
        <v>0</v>
      </c>
      <c r="BI537" s="4">
        <f t="shared" si="447"/>
        <v>60</v>
      </c>
      <c r="BJ537" s="4">
        <f t="shared" si="448"/>
        <v>60</v>
      </c>
      <c r="BK537" s="4">
        <f t="shared" si="449"/>
        <v>0</v>
      </c>
      <c r="BL537" s="8">
        <f>VLOOKUP(CN537,'CIR Results'!$B$3:$L$42,2,FALSE)</f>
        <v>10</v>
      </c>
      <c r="BM537" s="8">
        <f>VLOOKUP(CN537,'CIR Results'!$B$3:$L$42,3,FALSE)</f>
        <v>178</v>
      </c>
      <c r="BN537" s="8">
        <f>VLOOKUP(CN537,'CIR Results'!$B$3:$L$42,4,FALSE)</f>
        <v>80</v>
      </c>
      <c r="BO537" s="8">
        <f>VLOOKUP(CN537,'CIR Results'!$B$3:$L$42,5,FALSE)</f>
        <v>213</v>
      </c>
      <c r="BP537" s="8">
        <f>VLOOKUP(CN537,'CIR Results'!$B$3:$L$42,6,FALSE)</f>
        <v>36649</v>
      </c>
      <c r="BQ537" s="8">
        <f>VLOOKUP(CN537,'CIR Results'!$B$3:$L$42,8,FALSE)</f>
        <v>8</v>
      </c>
      <c r="BR537" s="8">
        <f>VLOOKUP(CN537,'CIR Results'!$B$3:$L$42,9,FALSE)</f>
        <v>0</v>
      </c>
      <c r="BS537" s="8" t="str">
        <f>VLOOKUP(CN537,'CIR Results'!$B$3:$L$42,10,FALSE)</f>
        <v>05-03-00</v>
      </c>
      <c r="BT537" s="8">
        <f>VLOOKUP(CN537,'CIR Results'!$B$3:$L$42,11,FALSE)</f>
        <v>8</v>
      </c>
      <c r="BU537" s="136" t="str">
        <f>VLOOKUP(CN537,'CIR Team Info'!$B$5:$E$44,2,FALSE)</f>
        <v>Robot Casserole</v>
      </c>
      <c r="BV537" s="136" t="str">
        <f>VLOOKUP(CN537,'CIR Team Info'!$B$5:$E$44,4,FALSE)</f>
        <v>Peoria, IL</v>
      </c>
      <c r="BW537" s="136" t="str">
        <f t="shared" si="474"/>
        <v xml:space="preserve">   Self Scout</v>
      </c>
      <c r="CM537" s="10" t="s">
        <v>872</v>
      </c>
      <c r="CN537" s="10">
        <v>1736</v>
      </c>
      <c r="CO537" s="10">
        <v>42</v>
      </c>
      <c r="CP537" s="10" t="s">
        <v>23</v>
      </c>
      <c r="CQ537" s="10" t="s">
        <v>22</v>
      </c>
      <c r="CR537" s="10" t="s">
        <v>25</v>
      </c>
      <c r="CS537" s="10" t="s">
        <v>25</v>
      </c>
      <c r="CT537" s="10">
        <v>0</v>
      </c>
      <c r="CU537" s="10">
        <v>20</v>
      </c>
      <c r="CV537" s="10">
        <v>0</v>
      </c>
      <c r="CW537" s="10">
        <v>0</v>
      </c>
      <c r="CX537" s="10" t="s">
        <v>59</v>
      </c>
      <c r="CY537" s="10" t="s">
        <v>25</v>
      </c>
      <c r="CZ537" s="10" t="s">
        <v>22</v>
      </c>
      <c r="DA537" s="10" t="s">
        <v>25</v>
      </c>
      <c r="DB537" s="10" t="s">
        <v>25</v>
      </c>
      <c r="DC537" s="10">
        <v>10</v>
      </c>
      <c r="DD537" s="10">
        <v>0</v>
      </c>
      <c r="DE537" s="10">
        <v>0</v>
      </c>
      <c r="DF537" s="10">
        <v>0</v>
      </c>
      <c r="DG537" s="10">
        <v>0</v>
      </c>
      <c r="DH537" s="10">
        <v>0</v>
      </c>
      <c r="DI537" s="10">
        <v>0</v>
      </c>
      <c r="DJ537" s="10">
        <v>2</v>
      </c>
      <c r="DK537" s="10">
        <v>0</v>
      </c>
      <c r="DL537" s="10">
        <v>3</v>
      </c>
      <c r="DM537" s="10">
        <v>0</v>
      </c>
      <c r="DN537" s="10">
        <v>0</v>
      </c>
      <c r="DO537" s="10">
        <v>0</v>
      </c>
      <c r="DP537" s="10" t="s">
        <v>25</v>
      </c>
      <c r="DQ537" s="10" t="s">
        <v>25</v>
      </c>
      <c r="DR537" s="10" t="s">
        <v>25</v>
      </c>
      <c r="DS537" s="10" t="s">
        <v>25</v>
      </c>
      <c r="DT537" s="10" t="s">
        <v>25</v>
      </c>
      <c r="DU537" s="10">
        <v>3</v>
      </c>
      <c r="DV537" s="10" t="s">
        <v>875</v>
      </c>
      <c r="DW537" s="10"/>
      <c r="DX537" s="10"/>
      <c r="DY537" s="10"/>
      <c r="DZ537" s="10"/>
      <c r="EA537" s="10"/>
      <c r="EB537" s="10"/>
      <c r="EC537" s="10"/>
      <c r="ED537" s="10"/>
      <c r="EE537" s="10"/>
      <c r="EF537" s="10"/>
      <c r="EG537" s="10"/>
      <c r="EH537" s="10"/>
    </row>
    <row r="538" spans="1:138" x14ac:dyDescent="0.25">
      <c r="A538" s="78">
        <f t="shared" si="412"/>
        <v>648</v>
      </c>
      <c r="C538" s="10" t="str">
        <f t="shared" si="467"/>
        <v>Below Avg</v>
      </c>
      <c r="D538" s="17">
        <f t="shared" si="413"/>
        <v>4.5227011697979442</v>
      </c>
      <c r="E538" s="113">
        <f t="shared" si="455"/>
        <v>20</v>
      </c>
      <c r="F538" s="113">
        <f t="shared" si="456"/>
        <v>10</v>
      </c>
      <c r="G538" s="113">
        <f t="shared" si="457"/>
        <v>5.384615384615385</v>
      </c>
      <c r="H538" s="113">
        <f t="shared" si="458"/>
        <v>9.2709677419354843</v>
      </c>
      <c r="I538" s="113">
        <f t="shared" si="459"/>
        <v>0</v>
      </c>
      <c r="J538" s="113">
        <f t="shared" si="460"/>
        <v>0</v>
      </c>
      <c r="K538" s="113">
        <f t="shared" si="450"/>
        <v>0.5714285714285714</v>
      </c>
      <c r="L538" s="76">
        <v>8</v>
      </c>
      <c r="M538" s="76">
        <v>5</v>
      </c>
      <c r="N538" s="76">
        <v>7</v>
      </c>
      <c r="O538" s="76">
        <v>6</v>
      </c>
      <c r="P538" s="76">
        <v>6</v>
      </c>
      <c r="Q538" s="76">
        <v>2</v>
      </c>
      <c r="R538" s="76">
        <v>1</v>
      </c>
      <c r="S538" s="17">
        <f t="shared" si="420"/>
        <v>5.0815597305919891</v>
      </c>
      <c r="T538" s="113">
        <f t="shared" si="461"/>
        <v>25</v>
      </c>
      <c r="U538" s="113">
        <f t="shared" si="462"/>
        <v>12</v>
      </c>
      <c r="V538" s="113">
        <f t="shared" si="463"/>
        <v>6.1538461538461542</v>
      </c>
      <c r="W538" s="113">
        <f t="shared" si="464"/>
        <v>3.0903225806451613</v>
      </c>
      <c r="X538" s="113">
        <f t="shared" si="465"/>
        <v>0</v>
      </c>
      <c r="Y538" s="113">
        <f t="shared" si="466"/>
        <v>0</v>
      </c>
      <c r="Z538" s="113">
        <f t="shared" si="451"/>
        <v>4.5714285714285712</v>
      </c>
      <c r="AA538" s="76">
        <v>10</v>
      </c>
      <c r="AB538" s="76">
        <v>6</v>
      </c>
      <c r="AC538" s="76">
        <v>8</v>
      </c>
      <c r="AD538" s="76">
        <v>2</v>
      </c>
      <c r="AE538" s="76">
        <v>2</v>
      </c>
      <c r="AF538" s="76">
        <v>5</v>
      </c>
      <c r="AG538" s="76">
        <v>8</v>
      </c>
      <c r="AH538" s="131">
        <f t="shared" si="427"/>
        <v>2.5</v>
      </c>
      <c r="AI538" s="131">
        <f t="shared" si="452"/>
        <v>2</v>
      </c>
      <c r="AJ538" s="131">
        <f t="shared" si="468"/>
        <v>0.76923076923076927</v>
      </c>
      <c r="AK538" s="131">
        <f t="shared" si="469"/>
        <v>1.5451612903225806</v>
      </c>
      <c r="AL538" s="131">
        <f t="shared" si="453"/>
        <v>0</v>
      </c>
      <c r="AM538" s="131">
        <f t="shared" si="454"/>
        <v>0</v>
      </c>
      <c r="AN538" s="131">
        <f t="shared" si="430"/>
        <v>0.5714285714285714</v>
      </c>
      <c r="AO538" s="115">
        <f t="shared" si="470"/>
        <v>0</v>
      </c>
      <c r="AP538" s="115">
        <f t="shared" si="471"/>
        <v>0</v>
      </c>
      <c r="AQ538" s="115">
        <f t="shared" si="472"/>
        <v>0</v>
      </c>
      <c r="AR538" s="79">
        <f t="shared" si="432"/>
        <v>10</v>
      </c>
      <c r="AS538" s="79">
        <f t="shared" si="433"/>
        <v>5</v>
      </c>
      <c r="AT538" s="79">
        <f t="shared" si="434"/>
        <v>0</v>
      </c>
      <c r="AU538" s="79">
        <f t="shared" si="435"/>
        <v>0</v>
      </c>
      <c r="AV538" s="79">
        <f t="shared" si="436"/>
        <v>0</v>
      </c>
      <c r="AW538" s="79">
        <f t="shared" si="437"/>
        <v>10</v>
      </c>
      <c r="AX538" s="128">
        <f t="shared" si="438"/>
        <v>2</v>
      </c>
      <c r="AY538" s="128"/>
      <c r="AZ538" s="128"/>
      <c r="BA538" s="128">
        <f t="shared" si="439"/>
        <v>0</v>
      </c>
      <c r="BB538" s="128">
        <f t="shared" si="440"/>
        <v>0</v>
      </c>
      <c r="BC538" s="80">
        <f t="shared" si="441"/>
        <v>0.5</v>
      </c>
      <c r="BD538" s="80">
        <f t="shared" si="442"/>
        <v>1</v>
      </c>
      <c r="BE538" s="80">
        <f t="shared" si="443"/>
        <v>0</v>
      </c>
      <c r="BF538" s="80">
        <f t="shared" si="444"/>
        <v>0</v>
      </c>
      <c r="BG538" s="80">
        <f t="shared" si="445"/>
        <v>0</v>
      </c>
      <c r="BH538" s="80">
        <f t="shared" si="473"/>
        <v>0.25</v>
      </c>
      <c r="BI538" s="4">
        <f t="shared" si="447"/>
        <v>10</v>
      </c>
      <c r="BJ538" s="4">
        <f t="shared" si="448"/>
        <v>15</v>
      </c>
      <c r="BK538" s="4">
        <f t="shared" si="449"/>
        <v>10</v>
      </c>
      <c r="BL538" s="8">
        <f>VLOOKUP(CN538,'CIR Results'!$B$3:$L$42,2,FALSE)</f>
        <v>12</v>
      </c>
      <c r="BM538" s="8">
        <f>VLOOKUP(CN538,'CIR Results'!$B$3:$L$42,3,FALSE)</f>
        <v>186</v>
      </c>
      <c r="BN538" s="8">
        <f>VLOOKUP(CN538,'CIR Results'!$B$3:$L$42,4,FALSE)</f>
        <v>110</v>
      </c>
      <c r="BO538" s="8">
        <f>VLOOKUP(CN538,'CIR Results'!$B$3:$L$42,5,FALSE)</f>
        <v>231</v>
      </c>
      <c r="BP538" s="8">
        <f>VLOOKUP(CN538,'CIR Results'!$B$3:$L$42,6,FALSE)</f>
        <v>36680</v>
      </c>
      <c r="BQ538" s="8">
        <f>VLOOKUP(CN538,'CIR Results'!$B$3:$L$42,8,FALSE)</f>
        <v>9</v>
      </c>
      <c r="BR538" s="8">
        <f>VLOOKUP(CN538,'CIR Results'!$B$3:$L$42,9,FALSE)</f>
        <v>0</v>
      </c>
      <c r="BS538" s="8" t="str">
        <f>VLOOKUP(CN538,'CIR Results'!$B$3:$L$42,10,FALSE)</f>
        <v>06-03-00</v>
      </c>
      <c r="BT538" s="8">
        <f>VLOOKUP(CN538,'CIR Results'!$B$3:$L$42,11,FALSE)</f>
        <v>15</v>
      </c>
      <c r="BU538" s="136" t="str">
        <f>VLOOKUP(CN538,'CIR Team Info'!$B$5:$E$44,2,FALSE)</f>
        <v>QC Elite</v>
      </c>
      <c r="BV538" s="136" t="str">
        <f>VLOOKUP(CN538,'CIR Team Info'!$B$5:$E$44,4,FALSE)</f>
        <v>Quad Cities, IL</v>
      </c>
      <c r="BW538" s="136" t="str">
        <f t="shared" si="474"/>
        <v xml:space="preserve">   not very effective defense_ at the end it just stopped moving however it was not broken down</v>
      </c>
      <c r="CM538" s="10" t="s">
        <v>872</v>
      </c>
      <c r="CN538" s="10">
        <v>648</v>
      </c>
      <c r="CO538" s="10">
        <v>43</v>
      </c>
      <c r="CP538" s="10" t="s">
        <v>23</v>
      </c>
      <c r="CQ538" s="10" t="s">
        <v>25</v>
      </c>
      <c r="CR538" s="10" t="s">
        <v>25</v>
      </c>
      <c r="CS538" s="10" t="s">
        <v>22</v>
      </c>
      <c r="CT538" s="10">
        <v>5</v>
      </c>
      <c r="CU538" s="10">
        <v>0</v>
      </c>
      <c r="CV538" s="10">
        <v>0</v>
      </c>
      <c r="CW538" s="10">
        <v>0</v>
      </c>
      <c r="CX538" s="10" t="s">
        <v>66</v>
      </c>
      <c r="CY538" s="10" t="s">
        <v>22</v>
      </c>
      <c r="CZ538" s="10" t="s">
        <v>25</v>
      </c>
      <c r="DA538" s="10" t="s">
        <v>22</v>
      </c>
      <c r="DB538" s="10" t="s">
        <v>25</v>
      </c>
      <c r="DC538" s="10">
        <v>0</v>
      </c>
      <c r="DD538" s="10">
        <v>0</v>
      </c>
      <c r="DE538" s="10">
        <v>0</v>
      </c>
      <c r="DF538" s="10">
        <v>0</v>
      </c>
      <c r="DG538" s="10">
        <v>2</v>
      </c>
      <c r="DH538" s="10">
        <v>1</v>
      </c>
      <c r="DI538" s="10">
        <v>20</v>
      </c>
      <c r="DJ538" s="10">
        <v>1</v>
      </c>
      <c r="DK538" s="10">
        <v>1</v>
      </c>
      <c r="DL538" s="10">
        <v>0</v>
      </c>
      <c r="DM538" s="10">
        <v>0</v>
      </c>
      <c r="DN538" s="10">
        <v>0</v>
      </c>
      <c r="DO538" s="10">
        <v>0</v>
      </c>
      <c r="DP538" s="10" t="s">
        <v>25</v>
      </c>
      <c r="DQ538" s="10" t="s">
        <v>25</v>
      </c>
      <c r="DR538" s="10" t="s">
        <v>25</v>
      </c>
      <c r="DS538" s="10" t="s">
        <v>25</v>
      </c>
      <c r="DT538" s="10" t="s">
        <v>25</v>
      </c>
      <c r="DU538" s="10">
        <v>1</v>
      </c>
      <c r="DV538" s="10" t="s">
        <v>876</v>
      </c>
      <c r="DW538" s="10"/>
      <c r="DX538" s="10"/>
      <c r="DY538" s="10"/>
      <c r="DZ538" s="10"/>
      <c r="EA538" s="10"/>
      <c r="EB538" s="10"/>
      <c r="EC538" s="10"/>
      <c r="ED538" s="10"/>
      <c r="EE538" s="10"/>
      <c r="EF538" s="10"/>
      <c r="EG538" s="10"/>
      <c r="EH538" s="10"/>
    </row>
    <row r="539" spans="1:138" x14ac:dyDescent="0.25">
      <c r="A539" s="78">
        <f t="shared" si="412"/>
        <v>967</v>
      </c>
      <c r="C539" s="10" t="str">
        <f t="shared" si="467"/>
        <v>Above Avg</v>
      </c>
      <c r="D539" s="17">
        <f t="shared" si="413"/>
        <v>10.157394540942928</v>
      </c>
      <c r="E539" s="113">
        <f t="shared" si="455"/>
        <v>40</v>
      </c>
      <c r="F539" s="113">
        <f t="shared" si="456"/>
        <v>15</v>
      </c>
      <c r="G539" s="113">
        <f t="shared" si="457"/>
        <v>21.53846153846154</v>
      </c>
      <c r="H539" s="113">
        <f t="shared" si="458"/>
        <v>13.035483870967743</v>
      </c>
      <c r="I539" s="113">
        <f t="shared" si="459"/>
        <v>12</v>
      </c>
      <c r="J539" s="113">
        <f t="shared" si="460"/>
        <v>0</v>
      </c>
      <c r="K539" s="113">
        <f t="shared" si="450"/>
        <v>0</v>
      </c>
      <c r="L539" s="76">
        <v>8</v>
      </c>
      <c r="M539" s="76">
        <v>5</v>
      </c>
      <c r="N539" s="76">
        <v>7</v>
      </c>
      <c r="O539" s="76">
        <v>6</v>
      </c>
      <c r="P539" s="76">
        <v>6</v>
      </c>
      <c r="Q539" s="76">
        <v>2</v>
      </c>
      <c r="R539" s="76">
        <v>1</v>
      </c>
      <c r="S539" s="17">
        <f t="shared" si="420"/>
        <v>10.09605459057072</v>
      </c>
      <c r="T539" s="113">
        <f t="shared" si="461"/>
        <v>50</v>
      </c>
      <c r="U539" s="113">
        <f t="shared" si="462"/>
        <v>18</v>
      </c>
      <c r="V539" s="113">
        <f t="shared" si="463"/>
        <v>24.615384615384617</v>
      </c>
      <c r="W539" s="113">
        <f t="shared" si="464"/>
        <v>4.3451612903225811</v>
      </c>
      <c r="X539" s="113">
        <f t="shared" si="465"/>
        <v>4</v>
      </c>
      <c r="Y539" s="113">
        <f t="shared" si="466"/>
        <v>0</v>
      </c>
      <c r="Z539" s="113">
        <f t="shared" si="451"/>
        <v>0</v>
      </c>
      <c r="AA539" s="76">
        <v>10</v>
      </c>
      <c r="AB539" s="76">
        <v>6</v>
      </c>
      <c r="AC539" s="76">
        <v>8</v>
      </c>
      <c r="AD539" s="76">
        <v>2</v>
      </c>
      <c r="AE539" s="76">
        <v>2</v>
      </c>
      <c r="AF539" s="76">
        <v>5</v>
      </c>
      <c r="AG539" s="76">
        <v>8</v>
      </c>
      <c r="AH539" s="131">
        <f t="shared" si="427"/>
        <v>5</v>
      </c>
      <c r="AI539" s="131">
        <f t="shared" si="452"/>
        <v>3</v>
      </c>
      <c r="AJ539" s="131">
        <f t="shared" si="468"/>
        <v>3.0769230769230771</v>
      </c>
      <c r="AK539" s="131">
        <f t="shared" si="469"/>
        <v>2.1725806451612906</v>
      </c>
      <c r="AL539" s="131">
        <f t="shared" si="453"/>
        <v>2</v>
      </c>
      <c r="AM539" s="131">
        <f t="shared" si="454"/>
        <v>0</v>
      </c>
      <c r="AN539" s="131">
        <f t="shared" si="430"/>
        <v>0</v>
      </c>
      <c r="AO539" s="115">
        <f t="shared" si="470"/>
        <v>0</v>
      </c>
      <c r="AP539" s="115">
        <f t="shared" si="471"/>
        <v>0</v>
      </c>
      <c r="AQ539" s="115">
        <f t="shared" si="472"/>
        <v>0</v>
      </c>
      <c r="AR539" s="79">
        <f t="shared" si="432"/>
        <v>10</v>
      </c>
      <c r="AS539" s="79">
        <f t="shared" si="433"/>
        <v>20</v>
      </c>
      <c r="AT539" s="79">
        <f t="shared" si="434"/>
        <v>3</v>
      </c>
      <c r="AU539" s="79">
        <f t="shared" si="435"/>
        <v>20</v>
      </c>
      <c r="AV539" s="79">
        <f t="shared" si="436"/>
        <v>0</v>
      </c>
      <c r="AW539" s="79">
        <f t="shared" si="437"/>
        <v>0</v>
      </c>
      <c r="AX539" s="128">
        <f t="shared" si="438"/>
        <v>1</v>
      </c>
      <c r="AY539" s="128"/>
      <c r="AZ539" s="128"/>
      <c r="BA539" s="128">
        <f t="shared" si="439"/>
        <v>2</v>
      </c>
      <c r="BB539" s="128">
        <f t="shared" si="440"/>
        <v>0</v>
      </c>
      <c r="BC539" s="80">
        <f t="shared" si="441"/>
        <v>1</v>
      </c>
      <c r="BD539" s="80">
        <f t="shared" si="442"/>
        <v>1</v>
      </c>
      <c r="BE539" s="80">
        <f t="shared" si="443"/>
        <v>0.23076923076923078</v>
      </c>
      <c r="BF539" s="80">
        <f t="shared" si="444"/>
        <v>1</v>
      </c>
      <c r="BG539" s="80">
        <f t="shared" si="445"/>
        <v>0</v>
      </c>
      <c r="BH539" s="80">
        <f t="shared" si="473"/>
        <v>0</v>
      </c>
      <c r="BI539" s="4">
        <f t="shared" si="447"/>
        <v>33</v>
      </c>
      <c r="BJ539" s="4">
        <f t="shared" si="448"/>
        <v>53</v>
      </c>
      <c r="BK539" s="4">
        <f t="shared" si="449"/>
        <v>0</v>
      </c>
      <c r="BL539" s="8">
        <f>VLOOKUP(CN539,'CIR Results'!$B$3:$L$42,2,FALSE)</f>
        <v>12</v>
      </c>
      <c r="BM539" s="8">
        <f>VLOOKUP(CN539,'CIR Results'!$B$3:$L$42,3,FALSE)</f>
        <v>144</v>
      </c>
      <c r="BN539" s="8">
        <f>VLOOKUP(CN539,'CIR Results'!$B$3:$L$42,4,FALSE)</f>
        <v>120</v>
      </c>
      <c r="BO539" s="8">
        <f>VLOOKUP(CN539,'CIR Results'!$B$3:$L$42,5,FALSE)</f>
        <v>169</v>
      </c>
      <c r="BP539" s="8">
        <f>VLOOKUP(CN539,'CIR Results'!$B$3:$L$42,6,FALSE)</f>
        <v>36680</v>
      </c>
      <c r="BQ539" s="8">
        <f>VLOOKUP(CN539,'CIR Results'!$B$3:$L$42,8,FALSE)</f>
        <v>9</v>
      </c>
      <c r="BR539" s="8">
        <f>VLOOKUP(CN539,'CIR Results'!$B$3:$L$42,9,FALSE)</f>
        <v>0</v>
      </c>
      <c r="BS539" s="8" t="str">
        <f>VLOOKUP(CN539,'CIR Results'!$B$3:$L$42,10,FALSE)</f>
        <v>06-03-00</v>
      </c>
      <c r="BT539" s="8">
        <f>VLOOKUP(CN539,'CIR Results'!$B$3:$L$42,11,FALSE)</f>
        <v>11</v>
      </c>
      <c r="BU539" s="136" t="str">
        <f>VLOOKUP(CN539,'CIR Team Info'!$B$5:$E$44,2,FALSE)</f>
        <v>Iron Lions</v>
      </c>
      <c r="BV539" s="136" t="str">
        <f>VLOOKUP(CN539,'CIR Team Info'!$B$5:$E$44,4,FALSE)</f>
        <v>Marion, IA</v>
      </c>
      <c r="BW539" s="136" t="str">
        <f t="shared" si="474"/>
        <v xml:space="preserve">   good one point scorer_ fast</v>
      </c>
      <c r="CM539" s="10" t="s">
        <v>872</v>
      </c>
      <c r="CN539" s="10">
        <v>967</v>
      </c>
      <c r="CO539" s="10">
        <v>44</v>
      </c>
      <c r="CP539" s="10" t="s">
        <v>23</v>
      </c>
      <c r="CQ539" s="10" t="s">
        <v>22</v>
      </c>
      <c r="CR539" s="10" t="s">
        <v>25</v>
      </c>
      <c r="CS539" s="10" t="s">
        <v>25</v>
      </c>
      <c r="CT539" s="10">
        <v>20</v>
      </c>
      <c r="CU539" s="10">
        <v>0</v>
      </c>
      <c r="CV539" s="10">
        <v>0</v>
      </c>
      <c r="CW539" s="10">
        <v>0</v>
      </c>
      <c r="CX539" s="10" t="s">
        <v>59</v>
      </c>
      <c r="CY539" s="10" t="s">
        <v>25</v>
      </c>
      <c r="CZ539" s="10" t="s">
        <v>25</v>
      </c>
      <c r="DA539" s="10" t="s">
        <v>22</v>
      </c>
      <c r="DB539" s="10" t="s">
        <v>25</v>
      </c>
      <c r="DC539" s="10">
        <v>3</v>
      </c>
      <c r="DD539" s="10">
        <v>10</v>
      </c>
      <c r="DE539" s="10">
        <v>0</v>
      </c>
      <c r="DF539" s="10">
        <v>0</v>
      </c>
      <c r="DG539" s="10">
        <v>2</v>
      </c>
      <c r="DH539" s="10">
        <v>0</v>
      </c>
      <c r="DI539" s="10">
        <v>0</v>
      </c>
      <c r="DJ539" s="10">
        <v>1</v>
      </c>
      <c r="DK539" s="10">
        <v>0</v>
      </c>
      <c r="DL539" s="10">
        <v>2</v>
      </c>
      <c r="DM539" s="10">
        <v>0</v>
      </c>
      <c r="DN539" s="10">
        <v>0</v>
      </c>
      <c r="DO539" s="10">
        <v>0</v>
      </c>
      <c r="DP539" s="10" t="s">
        <v>25</v>
      </c>
      <c r="DQ539" s="10" t="s">
        <v>25</v>
      </c>
      <c r="DR539" s="10" t="s">
        <v>25</v>
      </c>
      <c r="DS539" s="10" t="s">
        <v>25</v>
      </c>
      <c r="DT539" s="10" t="s">
        <v>25</v>
      </c>
      <c r="DU539" s="10">
        <v>2</v>
      </c>
      <c r="DV539" s="10" t="s">
        <v>877</v>
      </c>
      <c r="DW539" s="10" t="s">
        <v>878</v>
      </c>
      <c r="DX539" s="10" t="s">
        <v>879</v>
      </c>
      <c r="DY539" s="10"/>
      <c r="DZ539" s="10"/>
      <c r="EA539" s="10"/>
      <c r="EB539" s="10"/>
      <c r="EC539" s="10"/>
      <c r="ED539" s="10"/>
      <c r="EE539" s="10"/>
      <c r="EF539" s="10"/>
      <c r="EG539" s="10"/>
      <c r="EH539" s="10"/>
    </row>
    <row r="540" spans="1:138" x14ac:dyDescent="0.25">
      <c r="A540" s="78">
        <f t="shared" si="412"/>
        <v>4143</v>
      </c>
      <c r="C540" s="10" t="str">
        <f t="shared" si="467"/>
        <v>Below Avg</v>
      </c>
      <c r="D540" s="17">
        <f t="shared" si="413"/>
        <v>4.063548387096775</v>
      </c>
      <c r="E540" s="113">
        <f t="shared" si="455"/>
        <v>20</v>
      </c>
      <c r="F540" s="113">
        <f t="shared" si="456"/>
        <v>10</v>
      </c>
      <c r="G540" s="113">
        <f t="shared" si="457"/>
        <v>0</v>
      </c>
      <c r="H540" s="113">
        <f t="shared" si="458"/>
        <v>10.635483870967743</v>
      </c>
      <c r="I540" s="113">
        <f t="shared" si="459"/>
        <v>0</v>
      </c>
      <c r="J540" s="113">
        <f t="shared" si="460"/>
        <v>0</v>
      </c>
      <c r="K540" s="113">
        <f t="shared" si="450"/>
        <v>0</v>
      </c>
      <c r="L540" s="76">
        <v>8</v>
      </c>
      <c r="M540" s="76">
        <v>5</v>
      </c>
      <c r="N540" s="76">
        <v>7</v>
      </c>
      <c r="O540" s="76">
        <v>6</v>
      </c>
      <c r="P540" s="76">
        <v>6</v>
      </c>
      <c r="Q540" s="76">
        <v>2</v>
      </c>
      <c r="R540" s="76">
        <v>1</v>
      </c>
      <c r="S540" s="17">
        <f t="shared" si="420"/>
        <v>4.0545161290322582</v>
      </c>
      <c r="T540" s="113">
        <f t="shared" si="461"/>
        <v>25</v>
      </c>
      <c r="U540" s="113">
        <f t="shared" si="462"/>
        <v>12</v>
      </c>
      <c r="V540" s="113">
        <f t="shared" si="463"/>
        <v>0</v>
      </c>
      <c r="W540" s="113">
        <f t="shared" si="464"/>
        <v>3.5451612903225809</v>
      </c>
      <c r="X540" s="113">
        <f t="shared" si="465"/>
        <v>0</v>
      </c>
      <c r="Y540" s="113">
        <f t="shared" si="466"/>
        <v>0</v>
      </c>
      <c r="Z540" s="113">
        <f t="shared" si="451"/>
        <v>0</v>
      </c>
      <c r="AA540" s="76">
        <v>10</v>
      </c>
      <c r="AB540" s="76">
        <v>6</v>
      </c>
      <c r="AC540" s="76">
        <v>8</v>
      </c>
      <c r="AD540" s="76">
        <v>2</v>
      </c>
      <c r="AE540" s="76">
        <v>2</v>
      </c>
      <c r="AF540" s="76">
        <v>5</v>
      </c>
      <c r="AG540" s="76">
        <v>8</v>
      </c>
      <c r="AH540" s="131">
        <f t="shared" si="427"/>
        <v>2.5</v>
      </c>
      <c r="AI540" s="131">
        <f t="shared" si="452"/>
        <v>2</v>
      </c>
      <c r="AJ540" s="131">
        <f t="shared" si="468"/>
        <v>0</v>
      </c>
      <c r="AK540" s="131">
        <f t="shared" si="469"/>
        <v>1.7725806451612904</v>
      </c>
      <c r="AL540" s="131">
        <f t="shared" si="453"/>
        <v>0</v>
      </c>
      <c r="AM540" s="131">
        <f t="shared" si="454"/>
        <v>0</v>
      </c>
      <c r="AN540" s="131">
        <f t="shared" si="430"/>
        <v>0</v>
      </c>
      <c r="AO540" s="115">
        <f t="shared" si="470"/>
        <v>0</v>
      </c>
      <c r="AP540" s="115">
        <f t="shared" si="471"/>
        <v>1</v>
      </c>
      <c r="AQ540" s="115">
        <f t="shared" si="472"/>
        <v>0</v>
      </c>
      <c r="AR540" s="79">
        <f t="shared" si="432"/>
        <v>10</v>
      </c>
      <c r="AS540" s="79">
        <f t="shared" si="433"/>
        <v>0</v>
      </c>
      <c r="AT540" s="79">
        <f t="shared" si="434"/>
        <v>11</v>
      </c>
      <c r="AU540" s="79">
        <f t="shared" si="435"/>
        <v>0</v>
      </c>
      <c r="AV540" s="79">
        <f t="shared" si="436"/>
        <v>0</v>
      </c>
      <c r="AW540" s="79">
        <f t="shared" si="437"/>
        <v>0</v>
      </c>
      <c r="AX540" s="128">
        <f t="shared" si="438"/>
        <v>1</v>
      </c>
      <c r="AY540" s="128"/>
      <c r="AZ540" s="128"/>
      <c r="BA540" s="128">
        <f t="shared" si="439"/>
        <v>0</v>
      </c>
      <c r="BB540" s="128">
        <f t="shared" si="440"/>
        <v>0</v>
      </c>
      <c r="BC540" s="80">
        <f t="shared" si="441"/>
        <v>1</v>
      </c>
      <c r="BD540" s="80">
        <f t="shared" si="442"/>
        <v>0</v>
      </c>
      <c r="BE540" s="80">
        <f t="shared" si="443"/>
        <v>0.35483870967741937</v>
      </c>
      <c r="BF540" s="80">
        <f t="shared" si="444"/>
        <v>0</v>
      </c>
      <c r="BG540" s="80">
        <f t="shared" si="445"/>
        <v>0</v>
      </c>
      <c r="BH540" s="80">
        <f t="shared" si="473"/>
        <v>1</v>
      </c>
      <c r="BI540" s="4">
        <f t="shared" si="447"/>
        <v>21</v>
      </c>
      <c r="BJ540" s="4">
        <f t="shared" si="448"/>
        <v>21</v>
      </c>
      <c r="BK540" s="4">
        <f t="shared" si="449"/>
        <v>0</v>
      </c>
      <c r="BL540" s="8">
        <f>VLOOKUP(CN540,'CIR Results'!$B$3:$L$42,2,FALSE)</f>
        <v>6</v>
      </c>
      <c r="BM540" s="8">
        <f>VLOOKUP(CN540,'CIR Results'!$B$3:$L$42,3,FALSE)</f>
        <v>94</v>
      </c>
      <c r="BN540" s="8">
        <f>VLOOKUP(CN540,'CIR Results'!$B$3:$L$42,4,FALSE)</f>
        <v>70</v>
      </c>
      <c r="BO540" s="8">
        <f>VLOOKUP(CN540,'CIR Results'!$B$3:$L$42,5,FALSE)</f>
        <v>99</v>
      </c>
      <c r="BP540" s="8">
        <f>VLOOKUP(CN540,'CIR Results'!$B$3:$L$42,6,FALSE)</f>
        <v>36590</v>
      </c>
      <c r="BQ540" s="8">
        <f>VLOOKUP(CN540,'CIR Results'!$B$3:$L$42,8,FALSE)</f>
        <v>8</v>
      </c>
      <c r="BR540" s="8">
        <f>VLOOKUP(CN540,'CIR Results'!$B$3:$L$42,9,FALSE)</f>
        <v>0</v>
      </c>
      <c r="BS540" s="8" t="str">
        <f>VLOOKUP(CN540,'CIR Results'!$B$3:$L$42,10,FALSE)</f>
        <v>03-05-00</v>
      </c>
      <c r="BT540" s="8">
        <f>VLOOKUP(CN540,'CIR Results'!$B$3:$L$42,11,FALSE)</f>
        <v>23</v>
      </c>
      <c r="BU540" s="136" t="str">
        <f>VLOOKUP(CN540,'CIR Team Info'!$B$5:$E$44,2,FALSE)</f>
        <v>MARS/ WARS</v>
      </c>
      <c r="BV540" s="136" t="str">
        <f>VLOOKUP(CN540,'CIR Team Info'!$B$5:$E$44,4,FALSE)</f>
        <v>Metamora, IL</v>
      </c>
      <c r="BW540" s="136" t="str">
        <f t="shared" si="474"/>
        <v xml:space="preserve">   was not consistent with their shooting_ where attacked by two robots and could not hold their ground. looked unstable</v>
      </c>
      <c r="CM540" s="10" t="s">
        <v>872</v>
      </c>
      <c r="CN540" s="10">
        <v>4143</v>
      </c>
      <c r="CO540" s="10">
        <v>45</v>
      </c>
      <c r="CP540" s="10" t="s">
        <v>23</v>
      </c>
      <c r="CQ540" s="10" t="s">
        <v>22</v>
      </c>
      <c r="CR540" s="10" t="s">
        <v>25</v>
      </c>
      <c r="CS540" s="10" t="s">
        <v>25</v>
      </c>
      <c r="CT540" s="10">
        <v>0</v>
      </c>
      <c r="CU540" s="10">
        <v>20</v>
      </c>
      <c r="CV540" s="10">
        <v>0</v>
      </c>
      <c r="CW540" s="10">
        <v>0</v>
      </c>
      <c r="CX540" s="10" t="s">
        <v>59</v>
      </c>
      <c r="CY540" s="10" t="s">
        <v>25</v>
      </c>
      <c r="CZ540" s="10" t="s">
        <v>25</v>
      </c>
      <c r="DA540" s="10" t="s">
        <v>25</v>
      </c>
      <c r="DB540" s="10" t="s">
        <v>22</v>
      </c>
      <c r="DC540" s="10">
        <v>11</v>
      </c>
      <c r="DD540" s="10">
        <v>20</v>
      </c>
      <c r="DE540" s="10">
        <v>0</v>
      </c>
      <c r="DF540" s="10">
        <v>0</v>
      </c>
      <c r="DG540" s="10">
        <v>2</v>
      </c>
      <c r="DH540" s="10">
        <v>3</v>
      </c>
      <c r="DI540" s="10">
        <v>0</v>
      </c>
      <c r="DJ540" s="10">
        <v>1</v>
      </c>
      <c r="DK540" s="10">
        <v>0</v>
      </c>
      <c r="DL540" s="10">
        <v>0</v>
      </c>
      <c r="DM540" s="10">
        <v>0</v>
      </c>
      <c r="DN540" s="10">
        <v>0</v>
      </c>
      <c r="DO540" s="10">
        <v>0</v>
      </c>
      <c r="DP540" s="10" t="s">
        <v>25</v>
      </c>
      <c r="DQ540" s="10" t="s">
        <v>22</v>
      </c>
      <c r="DR540" s="10" t="s">
        <v>25</v>
      </c>
      <c r="DS540" s="10" t="s">
        <v>25</v>
      </c>
      <c r="DT540" s="10" t="s">
        <v>25</v>
      </c>
      <c r="DU540" s="10">
        <v>1</v>
      </c>
      <c r="DV540" s="10" t="s">
        <v>880</v>
      </c>
      <c r="DW540" s="10"/>
      <c r="DX540" s="10"/>
      <c r="DY540" s="10"/>
      <c r="DZ540" s="10"/>
      <c r="EA540" s="10"/>
      <c r="EB540" s="10"/>
      <c r="EC540" s="10"/>
      <c r="ED540" s="10"/>
      <c r="EE540" s="10"/>
      <c r="EF540" s="10"/>
      <c r="EG540" s="10"/>
      <c r="EH540" s="10"/>
    </row>
    <row r="541" spans="1:138" x14ac:dyDescent="0.25">
      <c r="A541" s="78">
        <f t="shared" si="412"/>
        <v>3138</v>
      </c>
      <c r="C541" s="10" t="str">
        <f t="shared" si="467"/>
        <v>Below Avg</v>
      </c>
      <c r="D541" s="17">
        <f t="shared" si="413"/>
        <v>6.2191705069124428</v>
      </c>
      <c r="E541" s="113">
        <f t="shared" si="455"/>
        <v>20</v>
      </c>
      <c r="F541" s="113">
        <f t="shared" si="456"/>
        <v>20</v>
      </c>
      <c r="G541" s="113">
        <f t="shared" si="457"/>
        <v>0</v>
      </c>
      <c r="H541" s="113">
        <f t="shared" si="458"/>
        <v>20.477419354838709</v>
      </c>
      <c r="I541" s="113">
        <f t="shared" si="459"/>
        <v>0</v>
      </c>
      <c r="J541" s="113">
        <f t="shared" si="460"/>
        <v>0</v>
      </c>
      <c r="K541" s="113">
        <f t="shared" si="450"/>
        <v>1.7142857142857144</v>
      </c>
      <c r="L541" s="76">
        <v>8</v>
      </c>
      <c r="M541" s="76">
        <v>5</v>
      </c>
      <c r="N541" s="76">
        <v>7</v>
      </c>
      <c r="O541" s="76">
        <v>6</v>
      </c>
      <c r="P541" s="76">
        <v>6</v>
      </c>
      <c r="Q541" s="76">
        <v>2</v>
      </c>
      <c r="R541" s="76">
        <v>1</v>
      </c>
      <c r="S541" s="17">
        <f t="shared" si="420"/>
        <v>6.9540092165898617</v>
      </c>
      <c r="T541" s="113">
        <f t="shared" si="461"/>
        <v>25</v>
      </c>
      <c r="U541" s="113">
        <f t="shared" si="462"/>
        <v>24</v>
      </c>
      <c r="V541" s="113">
        <f t="shared" si="463"/>
        <v>0</v>
      </c>
      <c r="W541" s="113">
        <f t="shared" si="464"/>
        <v>6.8258064516129036</v>
      </c>
      <c r="X541" s="113">
        <f t="shared" si="465"/>
        <v>0</v>
      </c>
      <c r="Y541" s="113">
        <f t="shared" si="466"/>
        <v>0</v>
      </c>
      <c r="Z541" s="113">
        <f t="shared" si="451"/>
        <v>13.714285714285715</v>
      </c>
      <c r="AA541" s="76">
        <v>10</v>
      </c>
      <c r="AB541" s="76">
        <v>6</v>
      </c>
      <c r="AC541" s="76">
        <v>8</v>
      </c>
      <c r="AD541" s="76">
        <v>2</v>
      </c>
      <c r="AE541" s="76">
        <v>2</v>
      </c>
      <c r="AF541" s="76">
        <v>5</v>
      </c>
      <c r="AG541" s="76">
        <v>8</v>
      </c>
      <c r="AH541" s="131">
        <f t="shared" si="427"/>
        <v>2.5</v>
      </c>
      <c r="AI541" s="131">
        <f t="shared" si="452"/>
        <v>4</v>
      </c>
      <c r="AJ541" s="131">
        <f t="shared" si="468"/>
        <v>0</v>
      </c>
      <c r="AK541" s="131">
        <f t="shared" si="469"/>
        <v>3.4129032258064518</v>
      </c>
      <c r="AL541" s="131">
        <f t="shared" si="453"/>
        <v>0</v>
      </c>
      <c r="AM541" s="131">
        <f t="shared" si="454"/>
        <v>0</v>
      </c>
      <c r="AN541" s="131">
        <f t="shared" si="430"/>
        <v>1.7142857142857144</v>
      </c>
      <c r="AO541" s="115">
        <f t="shared" si="470"/>
        <v>0</v>
      </c>
      <c r="AP541" s="115">
        <f t="shared" si="471"/>
        <v>0</v>
      </c>
      <c r="AQ541" s="115">
        <f t="shared" si="472"/>
        <v>0</v>
      </c>
      <c r="AR541" s="79">
        <f t="shared" si="432"/>
        <v>20</v>
      </c>
      <c r="AS541" s="79">
        <f t="shared" si="433"/>
        <v>0</v>
      </c>
      <c r="AT541" s="79">
        <f t="shared" si="434"/>
        <v>0</v>
      </c>
      <c r="AU541" s="79">
        <f t="shared" si="435"/>
        <v>0</v>
      </c>
      <c r="AV541" s="79">
        <f t="shared" si="436"/>
        <v>0</v>
      </c>
      <c r="AW541" s="79">
        <f t="shared" si="437"/>
        <v>30</v>
      </c>
      <c r="AX541" s="128">
        <f t="shared" si="438"/>
        <v>2</v>
      </c>
      <c r="AY541" s="128"/>
      <c r="AZ541" s="128"/>
      <c r="BA541" s="128">
        <f t="shared" si="439"/>
        <v>0</v>
      </c>
      <c r="BB541" s="128">
        <f t="shared" si="440"/>
        <v>0</v>
      </c>
      <c r="BC541" s="80">
        <f t="shared" si="441"/>
        <v>1</v>
      </c>
      <c r="BD541" s="80">
        <f t="shared" si="442"/>
        <v>0</v>
      </c>
      <c r="BE541" s="80">
        <f t="shared" si="443"/>
        <v>0</v>
      </c>
      <c r="BF541" s="80">
        <f t="shared" si="444"/>
        <v>0</v>
      </c>
      <c r="BG541" s="80">
        <f t="shared" si="445"/>
        <v>0</v>
      </c>
      <c r="BH541" s="80">
        <f t="shared" si="473"/>
        <v>0.5</v>
      </c>
      <c r="BI541" s="4">
        <f t="shared" si="447"/>
        <v>20</v>
      </c>
      <c r="BJ541" s="4">
        <f t="shared" si="448"/>
        <v>20</v>
      </c>
      <c r="BK541" s="4">
        <f t="shared" si="449"/>
        <v>30</v>
      </c>
      <c r="BL541" s="8">
        <f>VLOOKUP(CN541,'CIR Results'!$B$3:$L$42,2,FALSE)</f>
        <v>6</v>
      </c>
      <c r="BM541" s="8">
        <f>VLOOKUP(CN541,'CIR Results'!$B$3:$L$42,3,FALSE)</f>
        <v>106</v>
      </c>
      <c r="BN541" s="8">
        <f>VLOOKUP(CN541,'CIR Results'!$B$3:$L$42,4,FALSE)</f>
        <v>70</v>
      </c>
      <c r="BO541" s="8">
        <f>VLOOKUP(CN541,'CIR Results'!$B$3:$L$42,5,FALSE)</f>
        <v>201</v>
      </c>
      <c r="BP541" s="8">
        <f>VLOOKUP(CN541,'CIR Results'!$B$3:$L$42,6,FALSE)</f>
        <v>36590</v>
      </c>
      <c r="BQ541" s="8">
        <f>VLOOKUP(CN541,'CIR Results'!$B$3:$L$42,8,FALSE)</f>
        <v>8</v>
      </c>
      <c r="BR541" s="8">
        <f>VLOOKUP(CN541,'CIR Results'!$B$3:$L$42,9,FALSE)</f>
        <v>0</v>
      </c>
      <c r="BS541" s="8" t="str">
        <f>VLOOKUP(CN541,'CIR Results'!$B$3:$L$42,10,FALSE)</f>
        <v>03-05-00</v>
      </c>
      <c r="BT541" s="8">
        <f>VLOOKUP(CN541,'CIR Results'!$B$3:$L$42,11,FALSE)</f>
        <v>7</v>
      </c>
      <c r="BU541" s="136" t="str">
        <f>VLOOKUP(CN541,'CIR Team Info'!$B$5:$E$44,2,FALSE)</f>
        <v>Innovators Robotics</v>
      </c>
      <c r="BV541" s="136" t="str">
        <f>VLOOKUP(CN541,'CIR Team Info'!$B$5:$E$44,4,FALSE)</f>
        <v>Dayton, OH</v>
      </c>
      <c r="BW541" s="136" t="str">
        <f t="shared" si="474"/>
        <v xml:space="preserve">   Broke at start_ fixed later</v>
      </c>
      <c r="CM541" s="10" t="s">
        <v>881</v>
      </c>
      <c r="CN541" s="10">
        <v>3138</v>
      </c>
      <c r="CO541" s="10">
        <v>47</v>
      </c>
      <c r="CP541" s="10" t="s">
        <v>23</v>
      </c>
      <c r="CQ541" s="10" t="s">
        <v>22</v>
      </c>
      <c r="CR541" s="10" t="s">
        <v>25</v>
      </c>
      <c r="CS541" s="10" t="s">
        <v>25</v>
      </c>
      <c r="CT541" s="10">
        <v>0</v>
      </c>
      <c r="CU541" s="10">
        <v>0</v>
      </c>
      <c r="CV541" s="10">
        <v>0</v>
      </c>
      <c r="CW541" s="10">
        <v>0</v>
      </c>
      <c r="CX541" s="10" t="s">
        <v>66</v>
      </c>
      <c r="CY541" s="10" t="s">
        <v>25</v>
      </c>
      <c r="CZ541" s="10" t="s">
        <v>25</v>
      </c>
      <c r="DA541" s="10" t="s">
        <v>22</v>
      </c>
      <c r="DB541" s="10" t="s">
        <v>25</v>
      </c>
      <c r="DC541" s="10">
        <v>0</v>
      </c>
      <c r="DD541" s="10">
        <v>0</v>
      </c>
      <c r="DE541" s="10">
        <v>0</v>
      </c>
      <c r="DF541" s="10">
        <v>0</v>
      </c>
      <c r="DG541" s="10">
        <v>2</v>
      </c>
      <c r="DH541" s="10">
        <v>2</v>
      </c>
      <c r="DI541" s="10">
        <v>30</v>
      </c>
      <c r="DJ541" s="10">
        <v>2</v>
      </c>
      <c r="DK541" s="10">
        <v>0</v>
      </c>
      <c r="DL541" s="10">
        <v>0</v>
      </c>
      <c r="DM541" s="10">
        <v>0</v>
      </c>
      <c r="DN541" s="10">
        <v>0</v>
      </c>
      <c r="DO541" s="10">
        <v>0</v>
      </c>
      <c r="DP541" s="10" t="s">
        <v>25</v>
      </c>
      <c r="DQ541" s="10" t="s">
        <v>25</v>
      </c>
      <c r="DR541" s="10" t="s">
        <v>25</v>
      </c>
      <c r="DS541" s="10" t="s">
        <v>25</v>
      </c>
      <c r="DT541" s="10" t="s">
        <v>22</v>
      </c>
      <c r="DU541" s="10">
        <v>1</v>
      </c>
      <c r="DV541" s="10" t="s">
        <v>882</v>
      </c>
      <c r="DW541" s="10" t="s">
        <v>883</v>
      </c>
      <c r="DX541" s="10" t="s">
        <v>884</v>
      </c>
      <c r="DY541" s="10" t="s">
        <v>885</v>
      </c>
      <c r="DZ541" s="10"/>
      <c r="EA541" s="10"/>
      <c r="EB541" s="10"/>
      <c r="EC541" s="10"/>
      <c r="ED541" s="10"/>
      <c r="EE541" s="10"/>
      <c r="EF541" s="10"/>
      <c r="EG541" s="10"/>
      <c r="EH541" s="10"/>
    </row>
    <row r="542" spans="1:138" x14ac:dyDescent="0.25">
      <c r="A542" s="78">
        <f t="shared" si="412"/>
        <v>2040</v>
      </c>
      <c r="C542" s="10" t="str">
        <f t="shared" si="467"/>
        <v>Below Avg</v>
      </c>
      <c r="D542" s="17">
        <f t="shared" si="413"/>
        <v>0</v>
      </c>
      <c r="E542" s="113">
        <f t="shared" si="455"/>
        <v>0</v>
      </c>
      <c r="F542" s="113">
        <f t="shared" si="456"/>
        <v>0</v>
      </c>
      <c r="G542" s="113">
        <f t="shared" si="457"/>
        <v>0</v>
      </c>
      <c r="H542" s="113">
        <f t="shared" si="458"/>
        <v>0</v>
      </c>
      <c r="I542" s="113">
        <f t="shared" si="459"/>
        <v>0</v>
      </c>
      <c r="J542" s="113">
        <f t="shared" si="460"/>
        <v>0</v>
      </c>
      <c r="K542" s="113">
        <f t="shared" si="450"/>
        <v>0</v>
      </c>
      <c r="L542" s="76">
        <v>8</v>
      </c>
      <c r="M542" s="76">
        <v>5</v>
      </c>
      <c r="N542" s="76">
        <v>7</v>
      </c>
      <c r="O542" s="76">
        <v>6</v>
      </c>
      <c r="P542" s="76">
        <v>6</v>
      </c>
      <c r="Q542" s="76">
        <v>2</v>
      </c>
      <c r="R542" s="76">
        <v>1</v>
      </c>
      <c r="S542" s="17">
        <f t="shared" si="420"/>
        <v>0</v>
      </c>
      <c r="T542" s="113">
        <f t="shared" si="461"/>
        <v>0</v>
      </c>
      <c r="U542" s="113">
        <f t="shared" si="462"/>
        <v>0</v>
      </c>
      <c r="V542" s="113">
        <f t="shared" si="463"/>
        <v>0</v>
      </c>
      <c r="W542" s="113">
        <f t="shared" si="464"/>
        <v>0</v>
      </c>
      <c r="X542" s="113">
        <f t="shared" si="465"/>
        <v>0</v>
      </c>
      <c r="Y542" s="113">
        <f t="shared" si="466"/>
        <v>0</v>
      </c>
      <c r="Z542" s="113">
        <f t="shared" si="451"/>
        <v>0</v>
      </c>
      <c r="AA542" s="76">
        <v>10</v>
      </c>
      <c r="AB542" s="76">
        <v>6</v>
      </c>
      <c r="AC542" s="76">
        <v>8</v>
      </c>
      <c r="AD542" s="76">
        <v>2</v>
      </c>
      <c r="AE542" s="76">
        <v>2</v>
      </c>
      <c r="AF542" s="76">
        <v>5</v>
      </c>
      <c r="AG542" s="76">
        <v>8</v>
      </c>
      <c r="AH542" s="131">
        <f t="shared" si="427"/>
        <v>0</v>
      </c>
      <c r="AI542" s="131">
        <f t="shared" si="452"/>
        <v>0</v>
      </c>
      <c r="AJ542" s="131">
        <f t="shared" si="468"/>
        <v>0</v>
      </c>
      <c r="AK542" s="131">
        <f t="shared" si="469"/>
        <v>0</v>
      </c>
      <c r="AL542" s="131">
        <f t="shared" si="453"/>
        <v>0</v>
      </c>
      <c r="AM542" s="131">
        <f t="shared" si="454"/>
        <v>0</v>
      </c>
      <c r="AN542" s="131">
        <f t="shared" si="430"/>
        <v>0</v>
      </c>
      <c r="AO542" s="115">
        <f t="shared" si="470"/>
        <v>0</v>
      </c>
      <c r="AP542" s="115">
        <f t="shared" si="471"/>
        <v>0</v>
      </c>
      <c r="AQ542" s="115">
        <f t="shared" si="472"/>
        <v>0</v>
      </c>
      <c r="AR542" s="79">
        <f t="shared" si="432"/>
        <v>0</v>
      </c>
      <c r="AS542" s="79">
        <f t="shared" si="433"/>
        <v>0</v>
      </c>
      <c r="AT542" s="79">
        <f t="shared" si="434"/>
        <v>0</v>
      </c>
      <c r="AU542" s="79">
        <f t="shared" si="435"/>
        <v>0</v>
      </c>
      <c r="AV542" s="79">
        <f t="shared" si="436"/>
        <v>0</v>
      </c>
      <c r="AW542" s="79">
        <f t="shared" si="437"/>
        <v>0</v>
      </c>
      <c r="AX542" s="128">
        <f t="shared" si="438"/>
        <v>0</v>
      </c>
      <c r="AY542" s="128"/>
      <c r="AZ542" s="128"/>
      <c r="BA542" s="128">
        <f t="shared" si="439"/>
        <v>0</v>
      </c>
      <c r="BB542" s="128">
        <f t="shared" si="440"/>
        <v>0</v>
      </c>
      <c r="BC542" s="80">
        <f t="shared" si="441"/>
        <v>0</v>
      </c>
      <c r="BD542" s="80">
        <f t="shared" si="442"/>
        <v>0</v>
      </c>
      <c r="BE542" s="80">
        <f t="shared" si="443"/>
        <v>0</v>
      </c>
      <c r="BF542" s="80">
        <f t="shared" si="444"/>
        <v>0</v>
      </c>
      <c r="BG542" s="80">
        <f t="shared" si="445"/>
        <v>0</v>
      </c>
      <c r="BH542" s="80">
        <f t="shared" si="473"/>
        <v>0</v>
      </c>
      <c r="BI542" s="4">
        <f t="shared" si="447"/>
        <v>0</v>
      </c>
      <c r="BJ542" s="4">
        <f t="shared" si="448"/>
        <v>0</v>
      </c>
      <c r="BK542" s="4">
        <f t="shared" si="449"/>
        <v>0</v>
      </c>
      <c r="BL542" s="8">
        <f>VLOOKUP(CN542,'CIR Results'!$B$3:$L$42,2,FALSE)</f>
        <v>8</v>
      </c>
      <c r="BM542" s="8">
        <f>VLOOKUP(CN542,'CIR Results'!$B$3:$L$42,3,FALSE)</f>
        <v>102</v>
      </c>
      <c r="BN542" s="8">
        <f>VLOOKUP(CN542,'CIR Results'!$B$3:$L$42,4,FALSE)</f>
        <v>90</v>
      </c>
      <c r="BO542" s="8">
        <f>VLOOKUP(CN542,'CIR Results'!$B$3:$L$42,5,FALSE)</f>
        <v>94</v>
      </c>
      <c r="BP542" s="8">
        <f>VLOOKUP(CN542,'CIR Results'!$B$3:$L$42,6,FALSE)</f>
        <v>36620</v>
      </c>
      <c r="BQ542" s="8">
        <f>VLOOKUP(CN542,'CIR Results'!$B$3:$L$42,8,FALSE)</f>
        <v>8</v>
      </c>
      <c r="BR542" s="8">
        <f>VLOOKUP(CN542,'CIR Results'!$B$3:$L$42,9,FALSE)</f>
        <v>0</v>
      </c>
      <c r="BS542" s="8" t="str">
        <f>VLOOKUP(CN542,'CIR Results'!$B$3:$L$42,10,FALSE)</f>
        <v>04-04-00</v>
      </c>
      <c r="BT542" s="8">
        <f>VLOOKUP(CN542,'CIR Results'!$B$3:$L$42,11,FALSE)</f>
        <v>32</v>
      </c>
      <c r="BU542" s="136" t="str">
        <f>VLOOKUP(CN542,'CIR Team Info'!$B$5:$E$44,2,FALSE)</f>
        <v>DERT</v>
      </c>
      <c r="BV542" s="136" t="str">
        <f>VLOOKUP(CN542,'CIR Team Info'!$B$5:$E$44,4,FALSE)</f>
        <v>Dunlap, IL</v>
      </c>
      <c r="BW542" s="136" t="str">
        <f t="shared" si="474"/>
        <v xml:space="preserve">   it broke down_ passed in autonomous to it's team mate </v>
      </c>
      <c r="CM542" s="10" t="s">
        <v>886</v>
      </c>
      <c r="CN542" s="10">
        <v>2040</v>
      </c>
      <c r="CO542" s="10">
        <v>48</v>
      </c>
      <c r="CP542" s="10" t="s">
        <v>23</v>
      </c>
      <c r="CQ542" s="10" t="s">
        <v>22</v>
      </c>
      <c r="CR542" s="10" t="s">
        <v>25</v>
      </c>
      <c r="CS542" s="10" t="s">
        <v>25</v>
      </c>
      <c r="CT542" s="10">
        <v>0</v>
      </c>
      <c r="CU542" s="10">
        <v>0</v>
      </c>
      <c r="CV542" s="10">
        <v>0</v>
      </c>
      <c r="CW542" s="10">
        <v>0</v>
      </c>
      <c r="CX542" s="10" t="s">
        <v>542</v>
      </c>
      <c r="CY542" s="10" t="s">
        <v>25</v>
      </c>
      <c r="CZ542" s="10" t="s">
        <v>25</v>
      </c>
      <c r="DA542" s="10" t="s">
        <v>25</v>
      </c>
      <c r="DB542" s="10" t="s">
        <v>25</v>
      </c>
      <c r="DC542" s="10">
        <v>0</v>
      </c>
      <c r="DD542" s="10">
        <v>0</v>
      </c>
      <c r="DE542" s="10">
        <v>0</v>
      </c>
      <c r="DF542" s="10">
        <v>0</v>
      </c>
      <c r="DG542" s="10">
        <v>0</v>
      </c>
      <c r="DH542" s="10">
        <v>0</v>
      </c>
      <c r="DI542" s="10">
        <v>0</v>
      </c>
      <c r="DJ542" s="10">
        <v>0</v>
      </c>
      <c r="DK542" s="10">
        <v>0</v>
      </c>
      <c r="DL542" s="10">
        <v>0</v>
      </c>
      <c r="DM542" s="10">
        <v>0</v>
      </c>
      <c r="DN542" s="10">
        <v>0</v>
      </c>
      <c r="DO542" s="10">
        <v>0</v>
      </c>
      <c r="DP542" s="10" t="s">
        <v>25</v>
      </c>
      <c r="DQ542" s="10" t="s">
        <v>25</v>
      </c>
      <c r="DR542" s="10" t="s">
        <v>25</v>
      </c>
      <c r="DS542" s="10" t="s">
        <v>25</v>
      </c>
      <c r="DT542" s="10" t="s">
        <v>22</v>
      </c>
      <c r="DU542" s="10">
        <v>1</v>
      </c>
      <c r="DV542" s="10" t="s">
        <v>887</v>
      </c>
      <c r="DW542" s="10"/>
      <c r="DX542" s="10"/>
      <c r="DY542" s="10"/>
      <c r="DZ542" s="10"/>
      <c r="EA542" s="10"/>
      <c r="EB542" s="10"/>
      <c r="EC542" s="10"/>
      <c r="ED542" s="10"/>
      <c r="EE542" s="10"/>
      <c r="EF542" s="10"/>
      <c r="EG542" s="10"/>
      <c r="EH542" s="10"/>
    </row>
    <row r="543" spans="1:138" x14ac:dyDescent="0.25">
      <c r="A543" s="78">
        <f t="shared" si="412"/>
        <v>1764</v>
      </c>
      <c r="C543" s="10" t="str">
        <f t="shared" si="467"/>
        <v>Do Not Pick</v>
      </c>
      <c r="D543" s="17">
        <f t="shared" si="413"/>
        <v>0.5</v>
      </c>
      <c r="E543" s="113">
        <f t="shared" si="455"/>
        <v>0</v>
      </c>
      <c r="F543" s="113">
        <f t="shared" si="456"/>
        <v>5</v>
      </c>
      <c r="G543" s="113">
        <f t="shared" si="457"/>
        <v>0</v>
      </c>
      <c r="H543" s="113">
        <f t="shared" si="458"/>
        <v>0</v>
      </c>
      <c r="I543" s="113">
        <f t="shared" si="459"/>
        <v>0</v>
      </c>
      <c r="J543" s="113">
        <f t="shared" si="460"/>
        <v>0</v>
      </c>
      <c r="K543" s="113">
        <f t="shared" si="450"/>
        <v>0</v>
      </c>
      <c r="L543" s="76">
        <v>8</v>
      </c>
      <c r="M543" s="76">
        <v>5</v>
      </c>
      <c r="N543" s="76">
        <v>7</v>
      </c>
      <c r="O543" s="76">
        <v>6</v>
      </c>
      <c r="P543" s="76">
        <v>6</v>
      </c>
      <c r="Q543" s="76">
        <v>2</v>
      </c>
      <c r="R543" s="76">
        <v>1</v>
      </c>
      <c r="S543" s="17">
        <f t="shared" si="420"/>
        <v>0.6</v>
      </c>
      <c r="T543" s="113">
        <f t="shared" si="461"/>
        <v>0</v>
      </c>
      <c r="U543" s="113">
        <f t="shared" si="462"/>
        <v>6</v>
      </c>
      <c r="V543" s="113">
        <f t="shared" si="463"/>
        <v>0</v>
      </c>
      <c r="W543" s="113">
        <f t="shared" si="464"/>
        <v>0</v>
      </c>
      <c r="X543" s="113">
        <f t="shared" si="465"/>
        <v>0</v>
      </c>
      <c r="Y543" s="113">
        <f t="shared" si="466"/>
        <v>0</v>
      </c>
      <c r="Z543" s="113">
        <f t="shared" si="451"/>
        <v>0</v>
      </c>
      <c r="AA543" s="76">
        <v>10</v>
      </c>
      <c r="AB543" s="76">
        <v>6</v>
      </c>
      <c r="AC543" s="76">
        <v>8</v>
      </c>
      <c r="AD543" s="76">
        <v>2</v>
      </c>
      <c r="AE543" s="76">
        <v>2</v>
      </c>
      <c r="AF543" s="76">
        <v>5</v>
      </c>
      <c r="AG543" s="76">
        <v>8</v>
      </c>
      <c r="AH543" s="131">
        <f t="shared" si="427"/>
        <v>0</v>
      </c>
      <c r="AI543" s="131">
        <f t="shared" si="452"/>
        <v>1</v>
      </c>
      <c r="AJ543" s="131">
        <f t="shared" si="468"/>
        <v>0</v>
      </c>
      <c r="AK543" s="131">
        <f t="shared" si="469"/>
        <v>0</v>
      </c>
      <c r="AL543" s="131">
        <f t="shared" si="453"/>
        <v>0</v>
      </c>
      <c r="AM543" s="131">
        <f t="shared" si="454"/>
        <v>0</v>
      </c>
      <c r="AN543" s="131">
        <f t="shared" si="430"/>
        <v>0</v>
      </c>
      <c r="AO543" s="115">
        <f t="shared" si="470"/>
        <v>1</v>
      </c>
      <c r="AP543" s="115">
        <f t="shared" si="471"/>
        <v>0</v>
      </c>
      <c r="AQ543" s="115">
        <f t="shared" si="472"/>
        <v>0</v>
      </c>
      <c r="AR543" s="79">
        <f t="shared" si="432"/>
        <v>0</v>
      </c>
      <c r="AS543" s="79">
        <f t="shared" si="433"/>
        <v>0</v>
      </c>
      <c r="AT543" s="79">
        <f t="shared" si="434"/>
        <v>0</v>
      </c>
      <c r="AU543" s="79">
        <f t="shared" si="435"/>
        <v>0</v>
      </c>
      <c r="AV543" s="79">
        <f t="shared" si="436"/>
        <v>0</v>
      </c>
      <c r="AW543" s="79">
        <f t="shared" si="437"/>
        <v>0</v>
      </c>
      <c r="AX543" s="128">
        <f t="shared" si="438"/>
        <v>0</v>
      </c>
      <c r="AY543" s="128"/>
      <c r="AZ543" s="128"/>
      <c r="BA543" s="128">
        <f t="shared" si="439"/>
        <v>0</v>
      </c>
      <c r="BB543" s="128">
        <f t="shared" si="440"/>
        <v>0</v>
      </c>
      <c r="BC543" s="80">
        <f t="shared" si="441"/>
        <v>0</v>
      </c>
      <c r="BD543" s="80">
        <f t="shared" si="442"/>
        <v>0</v>
      </c>
      <c r="BE543" s="80">
        <f t="shared" si="443"/>
        <v>0</v>
      </c>
      <c r="BF543" s="80">
        <f t="shared" si="444"/>
        <v>0</v>
      </c>
      <c r="BG543" s="80">
        <f t="shared" si="445"/>
        <v>0</v>
      </c>
      <c r="BH543" s="80">
        <f t="shared" si="473"/>
        <v>0</v>
      </c>
      <c r="BI543" s="4">
        <f t="shared" si="447"/>
        <v>0</v>
      </c>
      <c r="BJ543" s="4">
        <f t="shared" si="448"/>
        <v>0</v>
      </c>
      <c r="BK543" s="4">
        <f t="shared" si="449"/>
        <v>0</v>
      </c>
      <c r="BL543" s="8">
        <f>VLOOKUP(CN543,'CIR Results'!$B$3:$L$42,2,FALSE)</f>
        <v>10</v>
      </c>
      <c r="BM543" s="8">
        <f>VLOOKUP(CN543,'CIR Results'!$B$3:$L$42,3,FALSE)</f>
        <v>72</v>
      </c>
      <c r="BN543" s="8">
        <f>VLOOKUP(CN543,'CIR Results'!$B$3:$L$42,4,FALSE)</f>
        <v>80</v>
      </c>
      <c r="BO543" s="8">
        <f>VLOOKUP(CN543,'CIR Results'!$B$3:$L$42,5,FALSE)</f>
        <v>107</v>
      </c>
      <c r="BP543" s="8">
        <f>VLOOKUP(CN543,'CIR Results'!$B$3:$L$42,6,FALSE)</f>
        <v>36649</v>
      </c>
      <c r="BQ543" s="8">
        <f>VLOOKUP(CN543,'CIR Results'!$B$3:$L$42,8,FALSE)</f>
        <v>8</v>
      </c>
      <c r="BR543" s="8">
        <f>VLOOKUP(CN543,'CIR Results'!$B$3:$L$42,9,FALSE)</f>
        <v>0</v>
      </c>
      <c r="BS543" s="8" t="str">
        <f>VLOOKUP(CN543,'CIR Results'!$B$3:$L$42,10,FALSE)</f>
        <v>05-03-00</v>
      </c>
      <c r="BT543" s="8">
        <f>VLOOKUP(CN543,'CIR Results'!$B$3:$L$42,11,FALSE)</f>
        <v>35</v>
      </c>
      <c r="BU543" s="136" t="str">
        <f>VLOOKUP(CN543,'CIR Team Info'!$B$5:$E$44,2,FALSE)</f>
        <v>Liberty Robotics</v>
      </c>
      <c r="BV543" s="136" t="str">
        <f>VLOOKUP(CN543,'CIR Team Info'!$B$5:$E$44,4,FALSE)</f>
        <v>Liberty, MO</v>
      </c>
      <c r="BW543" s="136" t="str">
        <f t="shared" si="474"/>
        <v xml:space="preserve">   bad Drivers. weak. bad pickup.</v>
      </c>
      <c r="CM543" s="10" t="s">
        <v>881</v>
      </c>
      <c r="CN543" s="10">
        <v>1764</v>
      </c>
      <c r="CO543" s="10">
        <v>49</v>
      </c>
      <c r="CP543" s="10" t="s">
        <v>23</v>
      </c>
      <c r="CQ543" s="10" t="s">
        <v>25</v>
      </c>
      <c r="CR543" s="10" t="s">
        <v>25</v>
      </c>
      <c r="CS543" s="10" t="s">
        <v>25</v>
      </c>
      <c r="CT543" s="10">
        <v>0</v>
      </c>
      <c r="CU543" s="10">
        <v>0</v>
      </c>
      <c r="CV543" s="10">
        <v>0</v>
      </c>
      <c r="CW543" s="10">
        <v>0</v>
      </c>
      <c r="CX543" s="10" t="s">
        <v>65</v>
      </c>
      <c r="CY543" s="10" t="s">
        <v>25</v>
      </c>
      <c r="CZ543" s="10" t="s">
        <v>25</v>
      </c>
      <c r="DA543" s="10" t="s">
        <v>25</v>
      </c>
      <c r="DB543" s="10" t="s">
        <v>22</v>
      </c>
      <c r="DC543" s="10">
        <v>0</v>
      </c>
      <c r="DD543" s="10">
        <v>0</v>
      </c>
      <c r="DE543" s="10">
        <v>0</v>
      </c>
      <c r="DF543" s="10">
        <v>0</v>
      </c>
      <c r="DG543" s="10">
        <v>1</v>
      </c>
      <c r="DH543" s="10">
        <v>0</v>
      </c>
      <c r="DI543" s="10">
        <v>10</v>
      </c>
      <c r="DJ543" s="10">
        <v>0</v>
      </c>
      <c r="DK543" s="10">
        <v>0</v>
      </c>
      <c r="DL543" s="10">
        <v>0</v>
      </c>
      <c r="DM543" s="10">
        <v>0</v>
      </c>
      <c r="DN543" s="10">
        <v>0</v>
      </c>
      <c r="DO543" s="10">
        <v>0</v>
      </c>
      <c r="DP543" s="10" t="s">
        <v>22</v>
      </c>
      <c r="DQ543" s="10" t="s">
        <v>25</v>
      </c>
      <c r="DR543" s="10" t="s">
        <v>25</v>
      </c>
      <c r="DS543" s="10" t="s">
        <v>25</v>
      </c>
      <c r="DT543" s="10" t="s">
        <v>25</v>
      </c>
      <c r="DU543" s="10">
        <v>0</v>
      </c>
      <c r="DV543" s="10" t="s">
        <v>888</v>
      </c>
      <c r="DW543" s="10"/>
      <c r="DX543" s="10"/>
      <c r="DY543" s="10"/>
      <c r="DZ543" s="10"/>
      <c r="EA543" s="10"/>
      <c r="EB543" s="10"/>
      <c r="EC543" s="10"/>
      <c r="ED543" s="10"/>
      <c r="EE543" s="10"/>
      <c r="EF543" s="10"/>
      <c r="EG543" s="10"/>
      <c r="EH543" s="10"/>
    </row>
    <row r="544" spans="1:138" x14ac:dyDescent="0.25">
      <c r="A544" s="78">
        <f t="shared" si="412"/>
        <v>2039</v>
      </c>
      <c r="C544" s="10" t="str">
        <f t="shared" si="467"/>
        <v>Below Avg</v>
      </c>
      <c r="D544" s="17">
        <f t="shared" si="413"/>
        <v>4.4795852534562206</v>
      </c>
      <c r="E544" s="113">
        <f t="shared" si="455"/>
        <v>20</v>
      </c>
      <c r="F544" s="113">
        <f t="shared" si="456"/>
        <v>5</v>
      </c>
      <c r="G544" s="113">
        <f t="shared" si="457"/>
        <v>0</v>
      </c>
      <c r="H544" s="113">
        <f t="shared" si="458"/>
        <v>12.938709677419354</v>
      </c>
      <c r="I544" s="113">
        <f t="shared" si="459"/>
        <v>6</v>
      </c>
      <c r="J544" s="113">
        <f t="shared" si="460"/>
        <v>0</v>
      </c>
      <c r="K544" s="113">
        <f t="shared" si="450"/>
        <v>0.85714285714285721</v>
      </c>
      <c r="L544" s="76">
        <v>8</v>
      </c>
      <c r="M544" s="76">
        <v>5</v>
      </c>
      <c r="N544" s="76">
        <v>7</v>
      </c>
      <c r="O544" s="76">
        <v>6</v>
      </c>
      <c r="P544" s="76">
        <v>6</v>
      </c>
      <c r="Q544" s="76">
        <v>2</v>
      </c>
      <c r="R544" s="76">
        <v>1</v>
      </c>
      <c r="S544" s="17">
        <f t="shared" si="420"/>
        <v>4.4170046082949312</v>
      </c>
      <c r="T544" s="113">
        <f t="shared" si="461"/>
        <v>25</v>
      </c>
      <c r="U544" s="113">
        <f t="shared" si="462"/>
        <v>6</v>
      </c>
      <c r="V544" s="113">
        <f t="shared" si="463"/>
        <v>0</v>
      </c>
      <c r="W544" s="113">
        <f t="shared" si="464"/>
        <v>4.3129032258064512</v>
      </c>
      <c r="X544" s="113">
        <f t="shared" si="465"/>
        <v>2</v>
      </c>
      <c r="Y544" s="113">
        <f t="shared" si="466"/>
        <v>0</v>
      </c>
      <c r="Z544" s="113">
        <f t="shared" si="451"/>
        <v>6.8571428571428577</v>
      </c>
      <c r="AA544" s="76">
        <v>10</v>
      </c>
      <c r="AB544" s="76">
        <v>6</v>
      </c>
      <c r="AC544" s="76">
        <v>8</v>
      </c>
      <c r="AD544" s="76">
        <v>2</v>
      </c>
      <c r="AE544" s="76">
        <v>2</v>
      </c>
      <c r="AF544" s="76">
        <v>5</v>
      </c>
      <c r="AG544" s="76">
        <v>8</v>
      </c>
      <c r="AH544" s="131">
        <f t="shared" si="427"/>
        <v>2.5</v>
      </c>
      <c r="AI544" s="131">
        <f t="shared" si="452"/>
        <v>1</v>
      </c>
      <c r="AJ544" s="131">
        <f t="shared" si="468"/>
        <v>0</v>
      </c>
      <c r="AK544" s="131">
        <f t="shared" si="469"/>
        <v>2.1564516129032256</v>
      </c>
      <c r="AL544" s="131">
        <f t="shared" si="453"/>
        <v>1</v>
      </c>
      <c r="AM544" s="131">
        <f t="shared" si="454"/>
        <v>0</v>
      </c>
      <c r="AN544" s="131">
        <f t="shared" si="430"/>
        <v>0.85714285714285721</v>
      </c>
      <c r="AO544" s="115">
        <f t="shared" si="470"/>
        <v>0</v>
      </c>
      <c r="AP544" s="115">
        <f t="shared" si="471"/>
        <v>0</v>
      </c>
      <c r="AQ544" s="115">
        <f t="shared" si="472"/>
        <v>0</v>
      </c>
      <c r="AR544" s="79">
        <f t="shared" si="432"/>
        <v>10</v>
      </c>
      <c r="AS544" s="79">
        <f t="shared" si="433"/>
        <v>0</v>
      </c>
      <c r="AT544" s="79">
        <f t="shared" si="434"/>
        <v>1</v>
      </c>
      <c r="AU544" s="79">
        <f t="shared" si="435"/>
        <v>10</v>
      </c>
      <c r="AV544" s="79">
        <f t="shared" si="436"/>
        <v>0</v>
      </c>
      <c r="AW544" s="79">
        <f t="shared" si="437"/>
        <v>15</v>
      </c>
      <c r="AX544" s="128">
        <f t="shared" si="438"/>
        <v>1</v>
      </c>
      <c r="AY544" s="128"/>
      <c r="AZ544" s="128"/>
      <c r="BA544" s="128">
        <f t="shared" si="439"/>
        <v>1</v>
      </c>
      <c r="BB544" s="128">
        <f t="shared" si="440"/>
        <v>0</v>
      </c>
      <c r="BC544" s="80">
        <f t="shared" si="441"/>
        <v>1</v>
      </c>
      <c r="BD544" s="80">
        <f t="shared" si="442"/>
        <v>0</v>
      </c>
      <c r="BE544" s="80">
        <f t="shared" si="443"/>
        <v>1</v>
      </c>
      <c r="BF544" s="80">
        <f t="shared" si="444"/>
        <v>1</v>
      </c>
      <c r="BG544" s="80">
        <f t="shared" si="445"/>
        <v>0</v>
      </c>
      <c r="BH544" s="80">
        <f t="shared" si="473"/>
        <v>0.25</v>
      </c>
      <c r="BI544" s="4">
        <f t="shared" si="447"/>
        <v>21</v>
      </c>
      <c r="BJ544" s="4">
        <f t="shared" si="448"/>
        <v>21</v>
      </c>
      <c r="BK544" s="4">
        <f t="shared" si="449"/>
        <v>15</v>
      </c>
      <c r="BL544" s="8">
        <f>VLOOKUP(CN544,'CIR Results'!$B$3:$L$42,2,FALSE)</f>
        <v>8</v>
      </c>
      <c r="BM544" s="8">
        <f>VLOOKUP(CN544,'CIR Results'!$B$3:$L$42,3,FALSE)</f>
        <v>106</v>
      </c>
      <c r="BN544" s="8">
        <f>VLOOKUP(CN544,'CIR Results'!$B$3:$L$42,4,FALSE)</f>
        <v>120</v>
      </c>
      <c r="BO544" s="8">
        <f>VLOOKUP(CN544,'CIR Results'!$B$3:$L$42,5,FALSE)</f>
        <v>156</v>
      </c>
      <c r="BP544" s="8">
        <f>VLOOKUP(CN544,'CIR Results'!$B$3:$L$42,6,FALSE)</f>
        <v>36621</v>
      </c>
      <c r="BQ544" s="8">
        <f>VLOOKUP(CN544,'CIR Results'!$B$3:$L$42,8,FALSE)</f>
        <v>9</v>
      </c>
      <c r="BR544" s="8">
        <f>VLOOKUP(CN544,'CIR Results'!$B$3:$L$42,9,FALSE)</f>
        <v>0</v>
      </c>
      <c r="BS544" s="8" t="str">
        <f>VLOOKUP(CN544,'CIR Results'!$B$3:$L$42,10,FALSE)</f>
        <v>04-05-00</v>
      </c>
      <c r="BT544" s="8">
        <f>VLOOKUP(CN544,'CIR Results'!$B$3:$L$42,11,FALSE)</f>
        <v>18</v>
      </c>
      <c r="BU544" s="136" t="str">
        <f>VLOOKUP(CN544,'CIR Team Info'!$B$5:$E$44,2,FALSE)</f>
        <v>Rockford Robotics</v>
      </c>
      <c r="BV544" s="136" t="str">
        <f>VLOOKUP(CN544,'CIR Team Info'!$B$5:$E$44,4,FALSE)</f>
        <v>Rockford, IL</v>
      </c>
      <c r="BW544" s="136" t="str">
        <f t="shared" si="474"/>
        <v xml:space="preserve">   did ok_ passed a little</v>
      </c>
      <c r="CM544" s="10" t="s">
        <v>886</v>
      </c>
      <c r="CN544" s="10">
        <v>2039</v>
      </c>
      <c r="CO544" s="10">
        <v>50</v>
      </c>
      <c r="CP544" s="10" t="s">
        <v>23</v>
      </c>
      <c r="CQ544" s="10" t="s">
        <v>22</v>
      </c>
      <c r="CR544" s="10" t="s">
        <v>25</v>
      </c>
      <c r="CS544" s="10" t="s">
        <v>25</v>
      </c>
      <c r="CT544" s="10">
        <v>0</v>
      </c>
      <c r="CU544" s="10">
        <v>15</v>
      </c>
      <c r="CV544" s="10">
        <v>0</v>
      </c>
      <c r="CW544" s="10">
        <v>0</v>
      </c>
      <c r="CX544" s="10" t="s">
        <v>24</v>
      </c>
      <c r="CY544" s="10" t="s">
        <v>25</v>
      </c>
      <c r="CZ544" s="10" t="s">
        <v>25</v>
      </c>
      <c r="DA544" s="10" t="s">
        <v>25</v>
      </c>
      <c r="DB544" s="10" t="s">
        <v>25</v>
      </c>
      <c r="DC544" s="10">
        <v>1</v>
      </c>
      <c r="DD544" s="10">
        <v>0</v>
      </c>
      <c r="DE544" s="10">
        <v>0</v>
      </c>
      <c r="DF544" s="10">
        <v>0</v>
      </c>
      <c r="DG544" s="10">
        <v>2</v>
      </c>
      <c r="DH544" s="10">
        <v>1</v>
      </c>
      <c r="DI544" s="10">
        <v>30</v>
      </c>
      <c r="DJ544" s="10">
        <v>1</v>
      </c>
      <c r="DK544" s="10">
        <v>0</v>
      </c>
      <c r="DL544" s="10">
        <v>1</v>
      </c>
      <c r="DM544" s="10">
        <v>0</v>
      </c>
      <c r="DN544" s="10">
        <v>0</v>
      </c>
      <c r="DO544" s="10">
        <v>0</v>
      </c>
      <c r="DP544" s="10" t="s">
        <v>25</v>
      </c>
      <c r="DQ544" s="10" t="s">
        <v>25</v>
      </c>
      <c r="DR544" s="10" t="s">
        <v>25</v>
      </c>
      <c r="DS544" s="10" t="s">
        <v>25</v>
      </c>
      <c r="DT544" s="10" t="s">
        <v>25</v>
      </c>
      <c r="DU544" s="10">
        <v>1</v>
      </c>
      <c r="DV544" s="10" t="s">
        <v>889</v>
      </c>
      <c r="DW544" s="10"/>
      <c r="DX544" s="10"/>
      <c r="DY544" s="10"/>
      <c r="DZ544" s="10"/>
      <c r="EA544" s="10"/>
      <c r="EB544" s="10"/>
      <c r="EC544" s="10"/>
      <c r="ED544" s="10"/>
      <c r="EE544" s="10"/>
      <c r="EF544" s="10"/>
      <c r="EG544" s="10"/>
      <c r="EH544" s="10"/>
    </row>
    <row r="545" spans="1:138" x14ac:dyDescent="0.25">
      <c r="A545" s="78">
        <f t="shared" si="412"/>
        <v>1806</v>
      </c>
      <c r="C545" s="10" t="str">
        <f t="shared" si="467"/>
        <v>Above Avg</v>
      </c>
      <c r="D545" s="17">
        <f t="shared" si="413"/>
        <v>12.172307692307692</v>
      </c>
      <c r="E545" s="113">
        <f t="shared" si="455"/>
        <v>60</v>
      </c>
      <c r="F545" s="113">
        <f t="shared" si="456"/>
        <v>15</v>
      </c>
      <c r="G545" s="113">
        <f t="shared" si="457"/>
        <v>26.923076923076923</v>
      </c>
      <c r="H545" s="113">
        <f t="shared" si="458"/>
        <v>7.8000000000000007</v>
      </c>
      <c r="I545" s="113">
        <f t="shared" si="459"/>
        <v>12</v>
      </c>
      <c r="J545" s="113">
        <f t="shared" si="460"/>
        <v>0</v>
      </c>
      <c r="K545" s="113">
        <f t="shared" si="450"/>
        <v>0</v>
      </c>
      <c r="L545" s="76">
        <v>8</v>
      </c>
      <c r="M545" s="76">
        <v>5</v>
      </c>
      <c r="N545" s="76">
        <v>7</v>
      </c>
      <c r="O545" s="76">
        <v>6</v>
      </c>
      <c r="P545" s="76">
        <v>6</v>
      </c>
      <c r="Q545" s="76">
        <v>2</v>
      </c>
      <c r="R545" s="76">
        <v>1</v>
      </c>
      <c r="S545" s="17">
        <f t="shared" si="420"/>
        <v>13.036923076923078</v>
      </c>
      <c r="T545" s="113">
        <f t="shared" si="461"/>
        <v>75</v>
      </c>
      <c r="U545" s="113">
        <f t="shared" si="462"/>
        <v>18</v>
      </c>
      <c r="V545" s="113">
        <f t="shared" si="463"/>
        <v>30.76923076923077</v>
      </c>
      <c r="W545" s="113">
        <f t="shared" si="464"/>
        <v>2.6</v>
      </c>
      <c r="X545" s="113">
        <f t="shared" si="465"/>
        <v>4</v>
      </c>
      <c r="Y545" s="113">
        <f t="shared" si="466"/>
        <v>0</v>
      </c>
      <c r="Z545" s="113">
        <f t="shared" si="451"/>
        <v>0</v>
      </c>
      <c r="AA545" s="76">
        <v>10</v>
      </c>
      <c r="AB545" s="76">
        <v>6</v>
      </c>
      <c r="AC545" s="76">
        <v>8</v>
      </c>
      <c r="AD545" s="76">
        <v>2</v>
      </c>
      <c r="AE545" s="76">
        <v>2</v>
      </c>
      <c r="AF545" s="76">
        <v>5</v>
      </c>
      <c r="AG545" s="76">
        <v>8</v>
      </c>
      <c r="AH545" s="131">
        <f t="shared" si="427"/>
        <v>7.5</v>
      </c>
      <c r="AI545" s="131">
        <f t="shared" si="452"/>
        <v>3</v>
      </c>
      <c r="AJ545" s="131">
        <f t="shared" si="468"/>
        <v>3.8461538461538463</v>
      </c>
      <c r="AK545" s="131">
        <f t="shared" si="469"/>
        <v>1.3</v>
      </c>
      <c r="AL545" s="131">
        <f t="shared" si="453"/>
        <v>2</v>
      </c>
      <c r="AM545" s="131">
        <f t="shared" si="454"/>
        <v>0</v>
      </c>
      <c r="AN545" s="131">
        <f t="shared" si="430"/>
        <v>0</v>
      </c>
      <c r="AO545" s="115">
        <f t="shared" si="470"/>
        <v>0</v>
      </c>
      <c r="AP545" s="115">
        <f t="shared" si="471"/>
        <v>0</v>
      </c>
      <c r="AQ545" s="115">
        <f t="shared" si="472"/>
        <v>1</v>
      </c>
      <c r="AR545" s="79">
        <f t="shared" si="432"/>
        <v>0</v>
      </c>
      <c r="AS545" s="79">
        <f t="shared" si="433"/>
        <v>25</v>
      </c>
      <c r="AT545" s="79">
        <f t="shared" si="434"/>
        <v>10</v>
      </c>
      <c r="AU545" s="79">
        <f t="shared" si="435"/>
        <v>20</v>
      </c>
      <c r="AV545" s="79">
        <f t="shared" si="436"/>
        <v>0</v>
      </c>
      <c r="AW545" s="79">
        <f t="shared" si="437"/>
        <v>0</v>
      </c>
      <c r="AX545" s="128">
        <f t="shared" si="438"/>
        <v>0</v>
      </c>
      <c r="AY545" s="128"/>
      <c r="AZ545" s="128"/>
      <c r="BA545" s="128">
        <f t="shared" si="439"/>
        <v>2</v>
      </c>
      <c r="BB545" s="128">
        <f t="shared" si="440"/>
        <v>0</v>
      </c>
      <c r="BC545" s="80">
        <f t="shared" si="441"/>
        <v>0</v>
      </c>
      <c r="BD545" s="80">
        <f t="shared" si="442"/>
        <v>1</v>
      </c>
      <c r="BE545" s="80">
        <f t="shared" si="443"/>
        <v>1</v>
      </c>
      <c r="BF545" s="80">
        <f t="shared" si="444"/>
        <v>1</v>
      </c>
      <c r="BG545" s="80">
        <f t="shared" si="445"/>
        <v>0</v>
      </c>
      <c r="BH545" s="80">
        <f t="shared" si="473"/>
        <v>0</v>
      </c>
      <c r="BI545" s="4">
        <f t="shared" si="447"/>
        <v>30</v>
      </c>
      <c r="BJ545" s="4">
        <f t="shared" si="448"/>
        <v>55</v>
      </c>
      <c r="BK545" s="4">
        <f t="shared" si="449"/>
        <v>0</v>
      </c>
      <c r="BL545" s="8">
        <f>VLOOKUP(CN545,'CIR Results'!$B$3:$L$42,2,FALSE)</f>
        <v>10</v>
      </c>
      <c r="BM545" s="8">
        <f>VLOOKUP(CN545,'CIR Results'!$B$3:$L$42,3,FALSE)</f>
        <v>64</v>
      </c>
      <c r="BN545" s="8">
        <f>VLOOKUP(CN545,'CIR Results'!$B$3:$L$42,4,FALSE)</f>
        <v>70</v>
      </c>
      <c r="BO545" s="8">
        <f>VLOOKUP(CN545,'CIR Results'!$B$3:$L$42,5,FALSE)</f>
        <v>87</v>
      </c>
      <c r="BP545" s="8">
        <f>VLOOKUP(CN545,'CIR Results'!$B$3:$L$42,6,FALSE)</f>
        <v>36649</v>
      </c>
      <c r="BQ545" s="8">
        <f>VLOOKUP(CN545,'CIR Results'!$B$3:$L$42,8,FALSE)</f>
        <v>8</v>
      </c>
      <c r="BR545" s="8">
        <f>VLOOKUP(CN545,'CIR Results'!$B$3:$L$42,9,FALSE)</f>
        <v>0</v>
      </c>
      <c r="BS545" s="8" t="str">
        <f>VLOOKUP(CN545,'CIR Results'!$B$3:$L$42,10,FALSE)</f>
        <v>05-03-00</v>
      </c>
      <c r="BT545" s="8">
        <f>VLOOKUP(CN545,'CIR Results'!$B$3:$L$42,11,FALSE)</f>
        <v>20</v>
      </c>
      <c r="BU545" s="136" t="str">
        <f>VLOOKUP(CN545,'CIR Team Info'!$B$5:$E$44,2,FALSE)</f>
        <v>S.W.A.T.</v>
      </c>
      <c r="BV545" s="136" t="str">
        <f>VLOOKUP(CN545,'CIR Team Info'!$B$5:$E$44,4,FALSE)</f>
        <v>Smithville, MO</v>
      </c>
      <c r="BW545" s="136" t="str">
        <f t="shared" si="474"/>
        <v xml:space="preserve">   fast_ great turning</v>
      </c>
      <c r="CM545" s="10" t="s">
        <v>881</v>
      </c>
      <c r="CN545" s="10">
        <v>1806</v>
      </c>
      <c r="CO545" s="10">
        <v>51</v>
      </c>
      <c r="CP545" s="10" t="s">
        <v>23</v>
      </c>
      <c r="CQ545" s="10" t="s">
        <v>22</v>
      </c>
      <c r="CR545" s="10" t="s">
        <v>25</v>
      </c>
      <c r="CS545" s="10" t="s">
        <v>22</v>
      </c>
      <c r="CT545" s="10">
        <v>25</v>
      </c>
      <c r="CU545" s="10">
        <v>0</v>
      </c>
      <c r="CV545" s="10">
        <v>0</v>
      </c>
      <c r="CW545" s="10">
        <v>0</v>
      </c>
      <c r="CX545" s="10" t="s">
        <v>59</v>
      </c>
      <c r="CY545" s="10" t="s">
        <v>25</v>
      </c>
      <c r="CZ545" s="10" t="s">
        <v>22</v>
      </c>
      <c r="DA545" s="10" t="s">
        <v>22</v>
      </c>
      <c r="DB545" s="10" t="s">
        <v>22</v>
      </c>
      <c r="DC545" s="10">
        <v>10</v>
      </c>
      <c r="DD545" s="10">
        <v>0</v>
      </c>
      <c r="DE545" s="10">
        <v>0</v>
      </c>
      <c r="DF545" s="10">
        <v>0</v>
      </c>
      <c r="DG545" s="10">
        <v>3</v>
      </c>
      <c r="DH545" s="10">
        <v>0</v>
      </c>
      <c r="DI545" s="10">
        <v>0</v>
      </c>
      <c r="DJ545" s="10">
        <v>0</v>
      </c>
      <c r="DK545" s="10">
        <v>0</v>
      </c>
      <c r="DL545" s="10">
        <v>2</v>
      </c>
      <c r="DM545" s="10">
        <v>0</v>
      </c>
      <c r="DN545" s="10">
        <v>0</v>
      </c>
      <c r="DO545" s="10">
        <v>0</v>
      </c>
      <c r="DP545" s="10" t="s">
        <v>25</v>
      </c>
      <c r="DQ545" s="10" t="s">
        <v>25</v>
      </c>
      <c r="DR545" s="10" t="s">
        <v>22</v>
      </c>
      <c r="DS545" s="10" t="s">
        <v>25</v>
      </c>
      <c r="DT545" s="10" t="s">
        <v>25</v>
      </c>
      <c r="DU545" s="10">
        <v>2</v>
      </c>
      <c r="DV545" s="10" t="s">
        <v>890</v>
      </c>
      <c r="DW545" s="10"/>
      <c r="DX545" s="10"/>
      <c r="DY545" s="10"/>
      <c r="DZ545" s="10"/>
      <c r="EA545" s="10"/>
      <c r="EB545" s="10"/>
      <c r="EC545" s="10"/>
      <c r="ED545" s="10"/>
      <c r="EE545" s="10"/>
      <c r="EF545" s="10"/>
      <c r="EG545" s="10"/>
      <c r="EH545" s="10"/>
    </row>
    <row r="546" spans="1:138" x14ac:dyDescent="0.25">
      <c r="A546" s="78">
        <f t="shared" si="412"/>
        <v>4256</v>
      </c>
      <c r="C546" s="10" t="str">
        <f t="shared" si="467"/>
        <v>Above Avg</v>
      </c>
      <c r="D546" s="17">
        <f t="shared" si="413"/>
        <v>9.5251896490606178</v>
      </c>
      <c r="E546" s="113">
        <f t="shared" si="455"/>
        <v>40</v>
      </c>
      <c r="F546" s="113">
        <f t="shared" si="456"/>
        <v>10</v>
      </c>
      <c r="G546" s="113">
        <f t="shared" si="457"/>
        <v>5.384615384615385</v>
      </c>
      <c r="H546" s="113">
        <f t="shared" si="458"/>
        <v>14.438709677419354</v>
      </c>
      <c r="I546" s="113">
        <f t="shared" si="459"/>
        <v>24</v>
      </c>
      <c r="J546" s="113">
        <f t="shared" si="460"/>
        <v>0</v>
      </c>
      <c r="K546" s="113">
        <f t="shared" si="450"/>
        <v>1.4285714285714284</v>
      </c>
      <c r="L546" s="76">
        <v>8</v>
      </c>
      <c r="M546" s="76">
        <v>5</v>
      </c>
      <c r="N546" s="76">
        <v>7</v>
      </c>
      <c r="O546" s="76">
        <v>6</v>
      </c>
      <c r="P546" s="76">
        <v>6</v>
      </c>
      <c r="Q546" s="76">
        <v>2</v>
      </c>
      <c r="R546" s="76">
        <v>1</v>
      </c>
      <c r="S546" s="17">
        <f t="shared" si="420"/>
        <v>9.2395320808224035</v>
      </c>
      <c r="T546" s="113">
        <f t="shared" si="461"/>
        <v>50</v>
      </c>
      <c r="U546" s="113">
        <f t="shared" si="462"/>
        <v>12</v>
      </c>
      <c r="V546" s="113">
        <f t="shared" si="463"/>
        <v>6.1538461538461542</v>
      </c>
      <c r="W546" s="113">
        <f t="shared" si="464"/>
        <v>4.8129032258064512</v>
      </c>
      <c r="X546" s="113">
        <f t="shared" si="465"/>
        <v>8</v>
      </c>
      <c r="Y546" s="113">
        <f t="shared" si="466"/>
        <v>0</v>
      </c>
      <c r="Z546" s="113">
        <f t="shared" si="451"/>
        <v>11.428571428571427</v>
      </c>
      <c r="AA546" s="76">
        <v>10</v>
      </c>
      <c r="AB546" s="76">
        <v>6</v>
      </c>
      <c r="AC546" s="76">
        <v>8</v>
      </c>
      <c r="AD546" s="76">
        <v>2</v>
      </c>
      <c r="AE546" s="76">
        <v>2</v>
      </c>
      <c r="AF546" s="76">
        <v>5</v>
      </c>
      <c r="AG546" s="76">
        <v>8</v>
      </c>
      <c r="AH546" s="131">
        <f t="shared" si="427"/>
        <v>5</v>
      </c>
      <c r="AI546" s="131">
        <f t="shared" si="452"/>
        <v>2</v>
      </c>
      <c r="AJ546" s="131">
        <f t="shared" si="468"/>
        <v>0.76923076923076927</v>
      </c>
      <c r="AK546" s="131">
        <f t="shared" si="469"/>
        <v>2.4064516129032256</v>
      </c>
      <c r="AL546" s="131">
        <f t="shared" si="453"/>
        <v>4</v>
      </c>
      <c r="AM546" s="131">
        <f t="shared" si="454"/>
        <v>0</v>
      </c>
      <c r="AN546" s="131">
        <f t="shared" si="430"/>
        <v>1.4285714285714284</v>
      </c>
      <c r="AO546" s="115">
        <f t="shared" si="470"/>
        <v>0</v>
      </c>
      <c r="AP546" s="115">
        <f t="shared" si="471"/>
        <v>0</v>
      </c>
      <c r="AQ546" s="115">
        <f t="shared" si="472"/>
        <v>0</v>
      </c>
      <c r="AR546" s="79">
        <f t="shared" si="432"/>
        <v>0</v>
      </c>
      <c r="AS546" s="79">
        <f t="shared" si="433"/>
        <v>5</v>
      </c>
      <c r="AT546" s="79">
        <f t="shared" si="434"/>
        <v>0</v>
      </c>
      <c r="AU546" s="79">
        <f t="shared" si="435"/>
        <v>40</v>
      </c>
      <c r="AV546" s="79">
        <f t="shared" si="436"/>
        <v>0</v>
      </c>
      <c r="AW546" s="79">
        <f t="shared" si="437"/>
        <v>25</v>
      </c>
      <c r="AX546" s="128">
        <f t="shared" si="438"/>
        <v>0</v>
      </c>
      <c r="AY546" s="128"/>
      <c r="AZ546" s="128"/>
      <c r="BA546" s="128">
        <f t="shared" si="439"/>
        <v>4</v>
      </c>
      <c r="BB546" s="128">
        <f t="shared" si="440"/>
        <v>0</v>
      </c>
      <c r="BC546" s="80">
        <f t="shared" si="441"/>
        <v>0</v>
      </c>
      <c r="BD546" s="80">
        <f t="shared" si="442"/>
        <v>1</v>
      </c>
      <c r="BE546" s="80">
        <f t="shared" si="443"/>
        <v>0</v>
      </c>
      <c r="BF546" s="80">
        <f t="shared" si="444"/>
        <v>1</v>
      </c>
      <c r="BG546" s="80">
        <f t="shared" si="445"/>
        <v>0</v>
      </c>
      <c r="BH546" s="80">
        <f t="shared" si="473"/>
        <v>0.25</v>
      </c>
      <c r="BI546" s="4">
        <f t="shared" si="447"/>
        <v>40</v>
      </c>
      <c r="BJ546" s="4">
        <f t="shared" si="448"/>
        <v>45</v>
      </c>
      <c r="BK546" s="4">
        <f t="shared" si="449"/>
        <v>25</v>
      </c>
      <c r="BL546" s="8">
        <f>VLOOKUP(CN546,'CIR Results'!$B$3:$L$42,2,FALSE)</f>
        <v>5</v>
      </c>
      <c r="BM546" s="8">
        <f>VLOOKUP(CN546,'CIR Results'!$B$3:$L$42,3,FALSE)</f>
        <v>118</v>
      </c>
      <c r="BN546" s="8">
        <f>VLOOKUP(CN546,'CIR Results'!$B$3:$L$42,4,FALSE)</f>
        <v>120</v>
      </c>
      <c r="BO546" s="8">
        <f>VLOOKUP(CN546,'CIR Results'!$B$3:$L$42,5,FALSE)</f>
        <v>179</v>
      </c>
      <c r="BP546" s="8">
        <f>VLOOKUP(CN546,'CIR Results'!$B$3:$L$42,6,FALSE)</f>
        <v>36927</v>
      </c>
      <c r="BQ546" s="8">
        <f>VLOOKUP(CN546,'CIR Results'!$B$3:$L$42,8,FALSE)</f>
        <v>8</v>
      </c>
      <c r="BR546" s="8">
        <f>VLOOKUP(CN546,'CIR Results'!$B$3:$L$42,9,FALSE)</f>
        <v>0</v>
      </c>
      <c r="BS546" s="8" t="str">
        <f>VLOOKUP(CN546,'CIR Results'!$B$3:$L$42,10,FALSE)</f>
        <v>02-05-01</v>
      </c>
      <c r="BT546" s="8">
        <f>VLOOKUP(CN546,'CIR Results'!$B$3:$L$42,11,FALSE)</f>
        <v>14</v>
      </c>
      <c r="BU546" s="136" t="str">
        <f>VLOOKUP(CN546,'CIR Team Info'!$B$5:$E$44,2,FALSE)</f>
        <v>Cyborg Cats</v>
      </c>
      <c r="BV546" s="136" t="str">
        <f>VLOOKUP(CN546,'CIR Team Info'!$B$5:$E$44,4,FALSE)</f>
        <v>Town and Country, MO</v>
      </c>
      <c r="BW546" s="136" t="str">
        <f t="shared" si="474"/>
        <v xml:space="preserve">   good at truss_ played defense well</v>
      </c>
      <c r="CM546" s="10" t="s">
        <v>891</v>
      </c>
      <c r="CN546" s="10">
        <v>4256</v>
      </c>
      <c r="CO546" s="10">
        <v>52</v>
      </c>
      <c r="CP546" s="10" t="s">
        <v>23</v>
      </c>
      <c r="CQ546" s="10" t="s">
        <v>25</v>
      </c>
      <c r="CR546" s="10" t="s">
        <v>25</v>
      </c>
      <c r="CS546" s="10" t="s">
        <v>22</v>
      </c>
      <c r="CT546" s="10">
        <v>5</v>
      </c>
      <c r="CU546" s="10">
        <v>0</v>
      </c>
      <c r="CV546" s="10">
        <v>0</v>
      </c>
      <c r="CW546" s="10">
        <v>0</v>
      </c>
      <c r="CX546" s="10" t="s">
        <v>65</v>
      </c>
      <c r="CY546" s="10" t="s">
        <v>25</v>
      </c>
      <c r="CZ546" s="10" t="s">
        <v>25</v>
      </c>
      <c r="DA546" s="10" t="s">
        <v>22</v>
      </c>
      <c r="DB546" s="10" t="s">
        <v>25</v>
      </c>
      <c r="DC546" s="10">
        <v>0</v>
      </c>
      <c r="DD546" s="10">
        <v>0</v>
      </c>
      <c r="DE546" s="10">
        <v>0</v>
      </c>
      <c r="DF546" s="10">
        <v>0</v>
      </c>
      <c r="DG546" s="10">
        <v>2</v>
      </c>
      <c r="DH546" s="10">
        <v>1</v>
      </c>
      <c r="DI546" s="10">
        <v>50</v>
      </c>
      <c r="DJ546" s="10">
        <v>0</v>
      </c>
      <c r="DK546" s="10">
        <v>0</v>
      </c>
      <c r="DL546" s="10">
        <v>4</v>
      </c>
      <c r="DM546" s="10">
        <v>0</v>
      </c>
      <c r="DN546" s="10">
        <v>0</v>
      </c>
      <c r="DO546" s="10">
        <v>0</v>
      </c>
      <c r="DP546" s="10" t="s">
        <v>25</v>
      </c>
      <c r="DQ546" s="10" t="s">
        <v>25</v>
      </c>
      <c r="DR546" s="10" t="s">
        <v>25</v>
      </c>
      <c r="DS546" s="10" t="s">
        <v>25</v>
      </c>
      <c r="DT546" s="10" t="s">
        <v>25</v>
      </c>
      <c r="DU546" s="10">
        <v>2</v>
      </c>
      <c r="DV546" s="10" t="s">
        <v>892</v>
      </c>
      <c r="DW546" s="10" t="s">
        <v>893</v>
      </c>
      <c r="DX546" s="10"/>
      <c r="DY546" s="10"/>
      <c r="DZ546" s="10"/>
      <c r="EA546" s="10"/>
      <c r="EB546" s="10"/>
      <c r="EC546" s="10"/>
      <c r="ED546" s="10"/>
      <c r="EE546" s="10"/>
      <c r="EF546" s="10"/>
      <c r="EG546" s="10"/>
      <c r="EH546" s="10"/>
    </row>
    <row r="547" spans="1:138" x14ac:dyDescent="0.25">
      <c r="A547" s="78">
        <f t="shared" si="412"/>
        <v>2451</v>
      </c>
      <c r="C547" s="10" t="str">
        <f t="shared" si="467"/>
        <v>Above Avg</v>
      </c>
      <c r="D547" s="17">
        <f t="shared" si="413"/>
        <v>4.9820737327188942</v>
      </c>
      <c r="E547" s="113">
        <f t="shared" si="455"/>
        <v>40</v>
      </c>
      <c r="F547" s="113">
        <f t="shared" si="456"/>
        <v>5</v>
      </c>
      <c r="G547" s="113">
        <f t="shared" si="457"/>
        <v>0</v>
      </c>
      <c r="H547" s="113">
        <f t="shared" si="458"/>
        <v>9.1064516129032267</v>
      </c>
      <c r="I547" s="113">
        <f t="shared" si="459"/>
        <v>-6</v>
      </c>
      <c r="J547" s="113">
        <f t="shared" si="460"/>
        <v>0</v>
      </c>
      <c r="K547" s="113">
        <f t="shared" si="450"/>
        <v>1.7142857142857144</v>
      </c>
      <c r="L547" s="76">
        <v>8</v>
      </c>
      <c r="M547" s="76">
        <v>5</v>
      </c>
      <c r="N547" s="76">
        <v>7</v>
      </c>
      <c r="O547" s="76">
        <v>6</v>
      </c>
      <c r="P547" s="76">
        <v>6</v>
      </c>
      <c r="Q547" s="76">
        <v>2</v>
      </c>
      <c r="R547" s="76">
        <v>1</v>
      </c>
      <c r="S547" s="17">
        <f t="shared" si="420"/>
        <v>7.0749769585253457</v>
      </c>
      <c r="T547" s="113">
        <f t="shared" si="461"/>
        <v>50</v>
      </c>
      <c r="U547" s="113">
        <f t="shared" si="462"/>
        <v>6</v>
      </c>
      <c r="V547" s="113">
        <f t="shared" si="463"/>
        <v>0</v>
      </c>
      <c r="W547" s="113">
        <f t="shared" si="464"/>
        <v>3.0354838709677421</v>
      </c>
      <c r="X547" s="113">
        <f t="shared" si="465"/>
        <v>-2</v>
      </c>
      <c r="Y547" s="113">
        <f t="shared" si="466"/>
        <v>0</v>
      </c>
      <c r="Z547" s="113">
        <f t="shared" si="451"/>
        <v>13.714285714285715</v>
      </c>
      <c r="AA547" s="76">
        <v>10</v>
      </c>
      <c r="AB547" s="76">
        <v>6</v>
      </c>
      <c r="AC547" s="76">
        <v>8</v>
      </c>
      <c r="AD547" s="76">
        <v>2</v>
      </c>
      <c r="AE547" s="76">
        <v>2</v>
      </c>
      <c r="AF547" s="76">
        <v>5</v>
      </c>
      <c r="AG547" s="76">
        <v>8</v>
      </c>
      <c r="AH547" s="131">
        <f t="shared" si="427"/>
        <v>5</v>
      </c>
      <c r="AI547" s="131">
        <f t="shared" si="452"/>
        <v>1</v>
      </c>
      <c r="AJ547" s="131">
        <f t="shared" si="468"/>
        <v>0</v>
      </c>
      <c r="AK547" s="131">
        <f t="shared" si="469"/>
        <v>1.517741935483871</v>
      </c>
      <c r="AL547" s="131">
        <f t="shared" si="453"/>
        <v>-1</v>
      </c>
      <c r="AM547" s="131">
        <f t="shared" si="454"/>
        <v>0</v>
      </c>
      <c r="AN547" s="131">
        <f t="shared" si="430"/>
        <v>1.7142857142857144</v>
      </c>
      <c r="AO547" s="115">
        <f t="shared" si="470"/>
        <v>0</v>
      </c>
      <c r="AP547" s="115">
        <f t="shared" si="471"/>
        <v>0</v>
      </c>
      <c r="AQ547" s="115">
        <f t="shared" si="472"/>
        <v>0</v>
      </c>
      <c r="AR547" s="79">
        <f t="shared" si="432"/>
        <v>0</v>
      </c>
      <c r="AS547" s="79">
        <f t="shared" si="433"/>
        <v>0</v>
      </c>
      <c r="AT547" s="79">
        <f t="shared" si="434"/>
        <v>11</v>
      </c>
      <c r="AU547" s="79">
        <f t="shared" si="435"/>
        <v>0</v>
      </c>
      <c r="AV547" s="79">
        <f t="shared" si="436"/>
        <v>0</v>
      </c>
      <c r="AW547" s="79">
        <f t="shared" si="437"/>
        <v>30</v>
      </c>
      <c r="AX547" s="128">
        <f t="shared" si="438"/>
        <v>0</v>
      </c>
      <c r="AY547" s="128"/>
      <c r="AZ547" s="128"/>
      <c r="BA547" s="128">
        <f t="shared" si="439"/>
        <v>1</v>
      </c>
      <c r="BB547" s="128">
        <f t="shared" si="440"/>
        <v>0</v>
      </c>
      <c r="BC547" s="80">
        <f t="shared" si="441"/>
        <v>0</v>
      </c>
      <c r="BD547" s="80">
        <f t="shared" si="442"/>
        <v>0</v>
      </c>
      <c r="BE547" s="80">
        <f t="shared" si="443"/>
        <v>0.52380952380952384</v>
      </c>
      <c r="BF547" s="80">
        <f t="shared" si="444"/>
        <v>0</v>
      </c>
      <c r="BG547" s="80">
        <f t="shared" si="445"/>
        <v>0</v>
      </c>
      <c r="BH547" s="80">
        <f t="shared" si="473"/>
        <v>0.25</v>
      </c>
      <c r="BI547" s="4">
        <f t="shared" si="447"/>
        <v>11</v>
      </c>
      <c r="BJ547" s="4">
        <f t="shared" si="448"/>
        <v>11</v>
      </c>
      <c r="BK547" s="4">
        <f t="shared" si="449"/>
        <v>30</v>
      </c>
      <c r="BL547" s="8">
        <f>VLOOKUP(CN547,'CIR Results'!$B$3:$L$42,2,FALSE)</f>
        <v>8</v>
      </c>
      <c r="BM547" s="8">
        <f>VLOOKUP(CN547,'CIR Results'!$B$3:$L$42,3,FALSE)</f>
        <v>58</v>
      </c>
      <c r="BN547" s="8">
        <f>VLOOKUP(CN547,'CIR Results'!$B$3:$L$42,4,FALSE)</f>
        <v>30</v>
      </c>
      <c r="BO547" s="8">
        <f>VLOOKUP(CN547,'CIR Results'!$B$3:$L$42,5,FALSE)</f>
        <v>138</v>
      </c>
      <c r="BP547" s="8">
        <f>VLOOKUP(CN547,'CIR Results'!$B$3:$L$42,6,FALSE)</f>
        <v>36620</v>
      </c>
      <c r="BQ547" s="8">
        <f>VLOOKUP(CN547,'CIR Results'!$B$3:$L$42,8,FALSE)</f>
        <v>8</v>
      </c>
      <c r="BR547" s="8">
        <f>VLOOKUP(CN547,'CIR Results'!$B$3:$L$42,9,FALSE)</f>
        <v>0</v>
      </c>
      <c r="BS547" s="8" t="str">
        <f>VLOOKUP(CN547,'CIR Results'!$B$3:$L$42,10,FALSE)</f>
        <v>04-04-00</v>
      </c>
      <c r="BT547" s="8">
        <f>VLOOKUP(CN547,'CIR Results'!$B$3:$L$42,11,FALSE)</f>
        <v>3</v>
      </c>
      <c r="BU547" s="136" t="str">
        <f>VLOOKUP(CN547,'CIR Team Info'!$B$5:$E$44,2,FALSE)</f>
        <v>PWNAGE</v>
      </c>
      <c r="BV547" s="136" t="str">
        <f>VLOOKUP(CN547,'CIR Team Info'!$B$5:$E$44,4,FALSE)</f>
        <v>St. Charles, IL</v>
      </c>
      <c r="BW547" s="136" t="str">
        <f t="shared" si="474"/>
        <v xml:space="preserve">   good defense_ made several goals</v>
      </c>
      <c r="CM547" s="10" t="s">
        <v>891</v>
      </c>
      <c r="CN547" s="10">
        <v>2451</v>
      </c>
      <c r="CO547" s="10">
        <v>53</v>
      </c>
      <c r="CP547" s="10" t="s">
        <v>23</v>
      </c>
      <c r="CQ547" s="10" t="s">
        <v>22</v>
      </c>
      <c r="CR547" s="10" t="s">
        <v>25</v>
      </c>
      <c r="CS547" s="10" t="s">
        <v>25</v>
      </c>
      <c r="CT547" s="10">
        <v>0</v>
      </c>
      <c r="CU547" s="10">
        <v>15</v>
      </c>
      <c r="CV547" s="10">
        <v>0</v>
      </c>
      <c r="CW547" s="10">
        <v>0</v>
      </c>
      <c r="CX547" s="10" t="s">
        <v>24</v>
      </c>
      <c r="CY547" s="10" t="s">
        <v>25</v>
      </c>
      <c r="CZ547" s="10" t="s">
        <v>25</v>
      </c>
      <c r="DA547" s="10" t="s">
        <v>25</v>
      </c>
      <c r="DB547" s="10" t="s">
        <v>22</v>
      </c>
      <c r="DC547" s="10">
        <v>11</v>
      </c>
      <c r="DD547" s="10">
        <v>10</v>
      </c>
      <c r="DE547" s="10">
        <v>0</v>
      </c>
      <c r="DF547" s="10">
        <v>0</v>
      </c>
      <c r="DG547" s="10">
        <v>2</v>
      </c>
      <c r="DH547" s="10">
        <v>1</v>
      </c>
      <c r="DI547" s="10">
        <v>60</v>
      </c>
      <c r="DJ547" s="10">
        <v>0</v>
      </c>
      <c r="DK547" s="10">
        <v>0</v>
      </c>
      <c r="DL547" s="10">
        <v>0</v>
      </c>
      <c r="DM547" s="10">
        <v>1</v>
      </c>
      <c r="DN547" s="10">
        <v>0</v>
      </c>
      <c r="DO547" s="10">
        <v>0</v>
      </c>
      <c r="DP547" s="10" t="s">
        <v>25</v>
      </c>
      <c r="DQ547" s="10" t="s">
        <v>25</v>
      </c>
      <c r="DR547" s="10" t="s">
        <v>25</v>
      </c>
      <c r="DS547" s="10" t="s">
        <v>25</v>
      </c>
      <c r="DT547" s="10" t="s">
        <v>25</v>
      </c>
      <c r="DU547" s="10">
        <v>2</v>
      </c>
      <c r="DV547" s="10" t="s">
        <v>894</v>
      </c>
      <c r="DW547" s="10"/>
      <c r="DX547" s="10"/>
      <c r="DY547" s="10"/>
      <c r="DZ547" s="10"/>
      <c r="EA547" s="10"/>
      <c r="EB547" s="10"/>
      <c r="EC547" s="10"/>
      <c r="ED547" s="10"/>
      <c r="EE547" s="10"/>
      <c r="EF547" s="10"/>
      <c r="EG547" s="10"/>
      <c r="EH547" s="10"/>
    </row>
    <row r="548" spans="1:138" x14ac:dyDescent="0.25">
      <c r="A548" s="78">
        <f t="shared" si="412"/>
        <v>2022</v>
      </c>
      <c r="C548" s="10" t="str">
        <f t="shared" si="467"/>
        <v>Above Avg</v>
      </c>
      <c r="D548" s="17">
        <f t="shared" si="413"/>
        <v>8.386614675646932</v>
      </c>
      <c r="E548" s="113">
        <f t="shared" si="455"/>
        <v>40</v>
      </c>
      <c r="F548" s="113">
        <f t="shared" si="456"/>
        <v>5</v>
      </c>
      <c r="G548" s="113">
        <f t="shared" si="457"/>
        <v>6.4615384615384617</v>
      </c>
      <c r="H548" s="113">
        <f t="shared" si="458"/>
        <v>26.690322580645159</v>
      </c>
      <c r="I548" s="113">
        <f t="shared" si="459"/>
        <v>0</v>
      </c>
      <c r="J548" s="113">
        <f t="shared" si="460"/>
        <v>0</v>
      </c>
      <c r="K548" s="113">
        <f t="shared" si="450"/>
        <v>5.7142857142857135</v>
      </c>
      <c r="L548" s="76">
        <v>8</v>
      </c>
      <c r="M548" s="76">
        <v>5</v>
      </c>
      <c r="N548" s="76">
        <v>7</v>
      </c>
      <c r="O548" s="76">
        <v>6</v>
      </c>
      <c r="P548" s="76">
        <v>6</v>
      </c>
      <c r="Q548" s="76">
        <v>2</v>
      </c>
      <c r="R548" s="76">
        <v>1</v>
      </c>
      <c r="S548" s="17">
        <f t="shared" si="420"/>
        <v>11.799567529244948</v>
      </c>
      <c r="T548" s="113">
        <f t="shared" si="461"/>
        <v>50</v>
      </c>
      <c r="U548" s="113">
        <f t="shared" si="462"/>
        <v>6</v>
      </c>
      <c r="V548" s="113">
        <f t="shared" si="463"/>
        <v>7.384615384615385</v>
      </c>
      <c r="W548" s="113">
        <f t="shared" si="464"/>
        <v>8.8967741935483868</v>
      </c>
      <c r="X548" s="113">
        <f t="shared" si="465"/>
        <v>0</v>
      </c>
      <c r="Y548" s="113">
        <f t="shared" si="466"/>
        <v>0</v>
      </c>
      <c r="Z548" s="113">
        <f t="shared" si="451"/>
        <v>45.714285714285708</v>
      </c>
      <c r="AA548" s="76">
        <v>10</v>
      </c>
      <c r="AB548" s="76">
        <v>6</v>
      </c>
      <c r="AC548" s="76">
        <v>8</v>
      </c>
      <c r="AD548" s="76">
        <v>2</v>
      </c>
      <c r="AE548" s="76">
        <v>2</v>
      </c>
      <c r="AF548" s="76">
        <v>5</v>
      </c>
      <c r="AG548" s="76">
        <v>8</v>
      </c>
      <c r="AH548" s="131">
        <f t="shared" si="427"/>
        <v>5</v>
      </c>
      <c r="AI548" s="131">
        <f t="shared" si="452"/>
        <v>1</v>
      </c>
      <c r="AJ548" s="131">
        <f t="shared" si="468"/>
        <v>0.92307692307692313</v>
      </c>
      <c r="AK548" s="131">
        <f t="shared" si="469"/>
        <v>4.4483870967741934</v>
      </c>
      <c r="AL548" s="131">
        <f t="shared" si="453"/>
        <v>0</v>
      </c>
      <c r="AM548" s="131">
        <f t="shared" si="454"/>
        <v>0</v>
      </c>
      <c r="AN548" s="131">
        <f t="shared" si="430"/>
        <v>5.7142857142857135</v>
      </c>
      <c r="AO548" s="115">
        <f t="shared" si="470"/>
        <v>0</v>
      </c>
      <c r="AP548" s="115">
        <f t="shared" si="471"/>
        <v>0</v>
      </c>
      <c r="AQ548" s="115">
        <f t="shared" si="472"/>
        <v>0</v>
      </c>
      <c r="AR548" s="79">
        <f t="shared" si="432"/>
        <v>10</v>
      </c>
      <c r="AS548" s="79">
        <f t="shared" si="433"/>
        <v>6</v>
      </c>
      <c r="AT548" s="79">
        <f t="shared" si="434"/>
        <v>0</v>
      </c>
      <c r="AU548" s="79">
        <f t="shared" si="435"/>
        <v>0</v>
      </c>
      <c r="AV548" s="79">
        <f t="shared" si="436"/>
        <v>0</v>
      </c>
      <c r="AW548" s="79">
        <f t="shared" si="437"/>
        <v>100</v>
      </c>
      <c r="AX548" s="128">
        <f t="shared" si="438"/>
        <v>1</v>
      </c>
      <c r="AY548" s="128"/>
      <c r="AZ548" s="128"/>
      <c r="BA548" s="128">
        <f t="shared" si="439"/>
        <v>0</v>
      </c>
      <c r="BB548" s="128">
        <f t="shared" si="440"/>
        <v>0</v>
      </c>
      <c r="BC548" s="80">
        <f t="shared" si="441"/>
        <v>1</v>
      </c>
      <c r="BD548" s="80">
        <f t="shared" si="442"/>
        <v>1</v>
      </c>
      <c r="BE548" s="80">
        <f t="shared" si="443"/>
        <v>0</v>
      </c>
      <c r="BF548" s="80">
        <f t="shared" si="444"/>
        <v>0</v>
      </c>
      <c r="BG548" s="80">
        <f t="shared" si="445"/>
        <v>0</v>
      </c>
      <c r="BH548" s="80">
        <f t="shared" si="473"/>
        <v>0.5</v>
      </c>
      <c r="BI548" s="4">
        <f t="shared" si="447"/>
        <v>10</v>
      </c>
      <c r="BJ548" s="4">
        <f t="shared" si="448"/>
        <v>16</v>
      </c>
      <c r="BK548" s="4">
        <f t="shared" si="449"/>
        <v>100</v>
      </c>
      <c r="BL548" s="8">
        <f>VLOOKUP(CN548,'CIR Results'!$B$3:$L$42,2,FALSE)</f>
        <v>8</v>
      </c>
      <c r="BM548" s="8">
        <f>VLOOKUP(CN548,'CIR Results'!$B$3:$L$42,3,FALSE)</f>
        <v>160</v>
      </c>
      <c r="BN548" s="8">
        <f>VLOOKUP(CN548,'CIR Results'!$B$3:$L$42,4,FALSE)</f>
        <v>140</v>
      </c>
      <c r="BO548" s="8">
        <f>VLOOKUP(CN548,'CIR Results'!$B$3:$L$42,5,FALSE)</f>
        <v>237</v>
      </c>
      <c r="BP548" s="8">
        <f>VLOOKUP(CN548,'CIR Results'!$B$3:$L$42,6,FALSE)</f>
        <v>36620</v>
      </c>
      <c r="BQ548" s="8">
        <f>VLOOKUP(CN548,'CIR Results'!$B$3:$L$42,8,FALSE)</f>
        <v>8</v>
      </c>
      <c r="BR548" s="8">
        <f>VLOOKUP(CN548,'CIR Results'!$B$3:$L$42,9,FALSE)</f>
        <v>0</v>
      </c>
      <c r="BS548" s="8" t="str">
        <f>VLOOKUP(CN548,'CIR Results'!$B$3:$L$42,10,FALSE)</f>
        <v>04-04-00</v>
      </c>
      <c r="BT548" s="8">
        <f>VLOOKUP(CN548,'CIR Results'!$B$3:$L$42,11,FALSE)</f>
        <v>27</v>
      </c>
      <c r="BU548" s="136" t="str">
        <f>VLOOKUP(CN548,'CIR Team Info'!$B$5:$E$44,2,FALSE)</f>
        <v>Titan Robotics</v>
      </c>
      <c r="BV548" s="136" t="str">
        <f>VLOOKUP(CN548,'CIR Team Info'!$B$5:$E$44,4,FALSE)</f>
        <v>Aurora, IL</v>
      </c>
      <c r="BW548" s="136" t="str">
        <f t="shared" si="474"/>
        <v xml:space="preserve">   good defense_ did not shoot the ball outside of autonomous</v>
      </c>
      <c r="CM548" s="10" t="s">
        <v>891</v>
      </c>
      <c r="CN548" s="10">
        <v>2022</v>
      </c>
      <c r="CO548" s="10">
        <v>53</v>
      </c>
      <c r="CP548" s="10" t="s">
        <v>23</v>
      </c>
      <c r="CQ548" s="10" t="s">
        <v>22</v>
      </c>
      <c r="CR548" s="10" t="s">
        <v>25</v>
      </c>
      <c r="CS548" s="10" t="s">
        <v>25</v>
      </c>
      <c r="CT548" s="10">
        <v>6</v>
      </c>
      <c r="CU548" s="10">
        <v>0</v>
      </c>
      <c r="CV548" s="10">
        <v>0</v>
      </c>
      <c r="CW548" s="10">
        <v>0</v>
      </c>
      <c r="CX548" s="10" t="s">
        <v>60</v>
      </c>
      <c r="CY548" s="10" t="s">
        <v>25</v>
      </c>
      <c r="CZ548" s="10" t="s">
        <v>25</v>
      </c>
      <c r="DA548" s="10" t="s">
        <v>25</v>
      </c>
      <c r="DB548" s="10" t="s">
        <v>25</v>
      </c>
      <c r="DC548" s="10">
        <v>0</v>
      </c>
      <c r="DD548" s="10">
        <v>0</v>
      </c>
      <c r="DE548" s="10">
        <v>0</v>
      </c>
      <c r="DF548" s="10">
        <v>0</v>
      </c>
      <c r="DG548" s="10">
        <v>2</v>
      </c>
      <c r="DH548" s="10">
        <v>2</v>
      </c>
      <c r="DI548" s="10">
        <v>100</v>
      </c>
      <c r="DJ548" s="10">
        <v>1</v>
      </c>
      <c r="DK548" s="10">
        <v>0</v>
      </c>
      <c r="DL548" s="10">
        <v>0</v>
      </c>
      <c r="DM548" s="10">
        <v>0</v>
      </c>
      <c r="DN548" s="10">
        <v>0</v>
      </c>
      <c r="DO548" s="10">
        <v>0</v>
      </c>
      <c r="DP548" s="10" t="s">
        <v>25</v>
      </c>
      <c r="DQ548" s="10" t="s">
        <v>25</v>
      </c>
      <c r="DR548" s="10" t="s">
        <v>25</v>
      </c>
      <c r="DS548" s="10" t="s">
        <v>25</v>
      </c>
      <c r="DT548" s="10" t="s">
        <v>25</v>
      </c>
      <c r="DU548" s="10">
        <v>2</v>
      </c>
      <c r="DV548" s="10" t="s">
        <v>895</v>
      </c>
      <c r="DW548" s="10"/>
      <c r="DX548" s="10"/>
      <c r="DY548" s="10"/>
      <c r="DZ548" s="10"/>
      <c r="EA548" s="10"/>
      <c r="EB548" s="10"/>
      <c r="EC548" s="10"/>
      <c r="ED548" s="10"/>
      <c r="EE548" s="10"/>
      <c r="EF548" s="10"/>
      <c r="EG548" s="10"/>
      <c r="EH548" s="10"/>
    </row>
    <row r="549" spans="1:138" x14ac:dyDescent="0.25">
      <c r="A549" s="78">
        <f t="shared" si="412"/>
        <v>1764</v>
      </c>
      <c r="C549" s="10" t="str">
        <f t="shared" si="467"/>
        <v>Do Not Pick</v>
      </c>
      <c r="D549" s="17">
        <f t="shared" si="413"/>
        <v>2.6538461538461542</v>
      </c>
      <c r="E549" s="113">
        <f t="shared" si="455"/>
        <v>0</v>
      </c>
      <c r="F549" s="113">
        <f t="shared" si="456"/>
        <v>5</v>
      </c>
      <c r="G549" s="113">
        <f t="shared" si="457"/>
        <v>21.53846153846154</v>
      </c>
      <c r="H549" s="113">
        <f t="shared" si="458"/>
        <v>0</v>
      </c>
      <c r="I549" s="113">
        <f t="shared" si="459"/>
        <v>0</v>
      </c>
      <c r="J549" s="113">
        <f t="shared" si="460"/>
        <v>0</v>
      </c>
      <c r="K549" s="113">
        <f t="shared" si="450"/>
        <v>0</v>
      </c>
      <c r="L549" s="76">
        <v>8</v>
      </c>
      <c r="M549" s="76">
        <v>5</v>
      </c>
      <c r="N549" s="76">
        <v>7</v>
      </c>
      <c r="O549" s="76">
        <v>6</v>
      </c>
      <c r="P549" s="76">
        <v>6</v>
      </c>
      <c r="Q549" s="76">
        <v>2</v>
      </c>
      <c r="R549" s="76">
        <v>1</v>
      </c>
      <c r="S549" s="17">
        <f t="shared" si="420"/>
        <v>3.0615384615384618</v>
      </c>
      <c r="T549" s="113">
        <f t="shared" si="461"/>
        <v>0</v>
      </c>
      <c r="U549" s="113">
        <f t="shared" si="462"/>
        <v>6</v>
      </c>
      <c r="V549" s="113">
        <f t="shared" si="463"/>
        <v>24.615384615384617</v>
      </c>
      <c r="W549" s="113">
        <f t="shared" si="464"/>
        <v>0</v>
      </c>
      <c r="X549" s="113">
        <f t="shared" si="465"/>
        <v>0</v>
      </c>
      <c r="Y549" s="113">
        <f t="shared" si="466"/>
        <v>0</v>
      </c>
      <c r="Z549" s="113">
        <f t="shared" si="451"/>
        <v>0</v>
      </c>
      <c r="AA549" s="76">
        <v>10</v>
      </c>
      <c r="AB549" s="76">
        <v>6</v>
      </c>
      <c r="AC549" s="76">
        <v>8</v>
      </c>
      <c r="AD549" s="76">
        <v>2</v>
      </c>
      <c r="AE549" s="76">
        <v>2</v>
      </c>
      <c r="AF549" s="76">
        <v>5</v>
      </c>
      <c r="AG549" s="76">
        <v>8</v>
      </c>
      <c r="AH549" s="131">
        <f t="shared" si="427"/>
        <v>0</v>
      </c>
      <c r="AI549" s="131">
        <f t="shared" si="452"/>
        <v>1</v>
      </c>
      <c r="AJ549" s="131">
        <f t="shared" si="468"/>
        <v>3.0769230769230771</v>
      </c>
      <c r="AK549" s="131">
        <f t="shared" si="469"/>
        <v>0</v>
      </c>
      <c r="AL549" s="131">
        <f t="shared" si="453"/>
        <v>0</v>
      </c>
      <c r="AM549" s="131">
        <f t="shared" si="454"/>
        <v>0</v>
      </c>
      <c r="AN549" s="131">
        <f t="shared" si="430"/>
        <v>0</v>
      </c>
      <c r="AO549" s="115">
        <f t="shared" si="470"/>
        <v>0</v>
      </c>
      <c r="AP549" s="115">
        <f t="shared" si="471"/>
        <v>0</v>
      </c>
      <c r="AQ549" s="115">
        <f t="shared" si="472"/>
        <v>1</v>
      </c>
      <c r="AR549" s="79">
        <f t="shared" si="432"/>
        <v>0</v>
      </c>
      <c r="AS549" s="79">
        <f t="shared" si="433"/>
        <v>20</v>
      </c>
      <c r="AT549" s="79">
        <f t="shared" si="434"/>
        <v>0</v>
      </c>
      <c r="AU549" s="79">
        <f t="shared" si="435"/>
        <v>0</v>
      </c>
      <c r="AV549" s="79">
        <f t="shared" si="436"/>
        <v>0</v>
      </c>
      <c r="AW549" s="79">
        <f t="shared" si="437"/>
        <v>0</v>
      </c>
      <c r="AX549" s="128">
        <f t="shared" si="438"/>
        <v>0</v>
      </c>
      <c r="AY549" s="128"/>
      <c r="AZ549" s="128"/>
      <c r="BA549" s="128">
        <f t="shared" si="439"/>
        <v>0</v>
      </c>
      <c r="BB549" s="128">
        <f t="shared" si="440"/>
        <v>0</v>
      </c>
      <c r="BC549" s="80">
        <f t="shared" si="441"/>
        <v>0</v>
      </c>
      <c r="BD549" s="80">
        <f t="shared" si="442"/>
        <v>1</v>
      </c>
      <c r="BE549" s="80">
        <f t="shared" si="443"/>
        <v>0</v>
      </c>
      <c r="BF549" s="80">
        <f t="shared" si="444"/>
        <v>0</v>
      </c>
      <c r="BG549" s="80">
        <f t="shared" si="445"/>
        <v>0</v>
      </c>
      <c r="BH549" s="80">
        <f t="shared" si="473"/>
        <v>0</v>
      </c>
      <c r="BI549" s="4">
        <f t="shared" si="447"/>
        <v>0</v>
      </c>
      <c r="BJ549" s="4">
        <f t="shared" si="448"/>
        <v>20</v>
      </c>
      <c r="BK549" s="4">
        <f t="shared" si="449"/>
        <v>0</v>
      </c>
      <c r="BL549" s="8">
        <f>VLOOKUP(CN549,'CIR Results'!$B$3:$L$42,2,FALSE)</f>
        <v>10</v>
      </c>
      <c r="BM549" s="8">
        <f>VLOOKUP(CN549,'CIR Results'!$B$3:$L$42,3,FALSE)</f>
        <v>72</v>
      </c>
      <c r="BN549" s="8">
        <f>VLOOKUP(CN549,'CIR Results'!$B$3:$L$42,4,FALSE)</f>
        <v>80</v>
      </c>
      <c r="BO549" s="8">
        <f>VLOOKUP(CN549,'CIR Results'!$B$3:$L$42,5,FALSE)</f>
        <v>107</v>
      </c>
      <c r="BP549" s="8">
        <f>VLOOKUP(CN549,'CIR Results'!$B$3:$L$42,6,FALSE)</f>
        <v>36649</v>
      </c>
      <c r="BQ549" s="8">
        <f>VLOOKUP(CN549,'CIR Results'!$B$3:$L$42,8,FALSE)</f>
        <v>8</v>
      </c>
      <c r="BR549" s="8">
        <f>VLOOKUP(CN549,'CIR Results'!$B$3:$L$42,9,FALSE)</f>
        <v>0</v>
      </c>
      <c r="BS549" s="8" t="str">
        <f>VLOOKUP(CN549,'CIR Results'!$B$3:$L$42,10,FALSE)</f>
        <v>05-03-00</v>
      </c>
      <c r="BT549" s="8">
        <f>VLOOKUP(CN549,'CIR Results'!$B$3:$L$42,11,FALSE)</f>
        <v>35</v>
      </c>
      <c r="BU549" s="136" t="str">
        <f>VLOOKUP(CN549,'CIR Team Info'!$B$5:$E$44,2,FALSE)</f>
        <v>Liberty Robotics</v>
      </c>
      <c r="BV549" s="136" t="str">
        <f>VLOOKUP(CN549,'CIR Team Info'!$B$5:$E$44,4,FALSE)</f>
        <v>Liberty, MO</v>
      </c>
      <c r="BW549" s="136" t="str">
        <f t="shared" si="474"/>
        <v xml:space="preserve">   Really didn't do much_ pickup drops the ball a lot.</v>
      </c>
      <c r="CM549" s="10" t="s">
        <v>499</v>
      </c>
      <c r="CN549" s="10">
        <v>1764</v>
      </c>
      <c r="CO549" s="10">
        <v>43</v>
      </c>
      <c r="CP549" s="10" t="s">
        <v>23</v>
      </c>
      <c r="CQ549" s="10" t="s">
        <v>22</v>
      </c>
      <c r="CR549" s="10" t="s">
        <v>25</v>
      </c>
      <c r="CS549" s="10" t="s">
        <v>22</v>
      </c>
      <c r="CT549" s="10">
        <v>20</v>
      </c>
      <c r="CU549" s="10">
        <v>0</v>
      </c>
      <c r="CV549" s="10">
        <v>0</v>
      </c>
      <c r="CW549" s="10">
        <v>0</v>
      </c>
      <c r="CX549" s="10" t="s">
        <v>65</v>
      </c>
      <c r="CY549" s="10" t="s">
        <v>25</v>
      </c>
      <c r="CZ549" s="10" t="s">
        <v>25</v>
      </c>
      <c r="DA549" s="10" t="s">
        <v>25</v>
      </c>
      <c r="DB549" s="10" t="s">
        <v>22</v>
      </c>
      <c r="DC549" s="10">
        <v>0</v>
      </c>
      <c r="DD549" s="10">
        <v>10</v>
      </c>
      <c r="DE549" s="10">
        <v>0</v>
      </c>
      <c r="DF549" s="10">
        <v>0</v>
      </c>
      <c r="DG549" s="10">
        <v>1</v>
      </c>
      <c r="DH549" s="10">
        <v>0</v>
      </c>
      <c r="DI549" s="10">
        <v>20</v>
      </c>
      <c r="DJ549" s="10">
        <v>0</v>
      </c>
      <c r="DK549" s="10">
        <v>0</v>
      </c>
      <c r="DL549" s="10">
        <v>0</v>
      </c>
      <c r="DM549" s="10">
        <v>0</v>
      </c>
      <c r="DN549" s="10">
        <v>0</v>
      </c>
      <c r="DO549" s="10">
        <v>0</v>
      </c>
      <c r="DP549" s="10" t="s">
        <v>25</v>
      </c>
      <c r="DQ549" s="10" t="s">
        <v>25</v>
      </c>
      <c r="DR549" s="10" t="s">
        <v>22</v>
      </c>
      <c r="DS549" s="10" t="s">
        <v>25</v>
      </c>
      <c r="DT549" s="10" t="s">
        <v>25</v>
      </c>
      <c r="DU549" s="10">
        <v>0</v>
      </c>
      <c r="DV549" s="10" t="s">
        <v>896</v>
      </c>
      <c r="DW549" s="10"/>
      <c r="DX549" s="10"/>
      <c r="DY549" s="10"/>
      <c r="DZ549" s="10"/>
      <c r="EA549" s="10"/>
      <c r="EB549" s="10"/>
      <c r="EC549" s="10"/>
      <c r="ED549" s="10"/>
      <c r="EE549" s="10"/>
      <c r="EF549" s="10"/>
      <c r="EG549" s="10"/>
      <c r="EH549" s="10"/>
    </row>
    <row r="550" spans="1:138" x14ac:dyDescent="0.25">
      <c r="A550" s="78">
        <f t="shared" si="412"/>
        <v>4786</v>
      </c>
      <c r="C550" s="10" t="str">
        <f t="shared" si="467"/>
        <v>Do Not Pick</v>
      </c>
      <c r="D550" s="17">
        <f t="shared" si="413"/>
        <v>1.0384615384615385</v>
      </c>
      <c r="E550" s="113">
        <f t="shared" si="455"/>
        <v>0</v>
      </c>
      <c r="F550" s="113">
        <f t="shared" si="456"/>
        <v>5</v>
      </c>
      <c r="G550" s="113">
        <f t="shared" si="457"/>
        <v>5.384615384615385</v>
      </c>
      <c r="H550" s="113">
        <f t="shared" si="458"/>
        <v>0</v>
      </c>
      <c r="I550" s="113">
        <f t="shared" si="459"/>
        <v>0</v>
      </c>
      <c r="J550" s="113">
        <f t="shared" si="460"/>
        <v>0</v>
      </c>
      <c r="K550" s="113">
        <f t="shared" si="450"/>
        <v>0</v>
      </c>
      <c r="L550" s="76">
        <v>8</v>
      </c>
      <c r="M550" s="76">
        <v>5</v>
      </c>
      <c r="N550" s="76">
        <v>7</v>
      </c>
      <c r="O550" s="76">
        <v>6</v>
      </c>
      <c r="P550" s="76">
        <v>6</v>
      </c>
      <c r="Q550" s="76">
        <v>2</v>
      </c>
      <c r="R550" s="76">
        <v>1</v>
      </c>
      <c r="S550" s="17">
        <f t="shared" si="420"/>
        <v>1.2153846153846153</v>
      </c>
      <c r="T550" s="113">
        <f t="shared" si="461"/>
        <v>0</v>
      </c>
      <c r="U550" s="113">
        <f t="shared" si="462"/>
        <v>6</v>
      </c>
      <c r="V550" s="113">
        <f t="shared" si="463"/>
        <v>6.1538461538461542</v>
      </c>
      <c r="W550" s="113">
        <f t="shared" si="464"/>
        <v>0</v>
      </c>
      <c r="X550" s="113">
        <f t="shared" si="465"/>
        <v>0</v>
      </c>
      <c r="Y550" s="113">
        <f t="shared" si="466"/>
        <v>0</v>
      </c>
      <c r="Z550" s="113">
        <f t="shared" si="451"/>
        <v>0</v>
      </c>
      <c r="AA550" s="76">
        <v>10</v>
      </c>
      <c r="AB550" s="76">
        <v>6</v>
      </c>
      <c r="AC550" s="76">
        <v>8</v>
      </c>
      <c r="AD550" s="76">
        <v>2</v>
      </c>
      <c r="AE550" s="76">
        <v>2</v>
      </c>
      <c r="AF550" s="76">
        <v>5</v>
      </c>
      <c r="AG550" s="76">
        <v>8</v>
      </c>
      <c r="AH550" s="131">
        <f t="shared" si="427"/>
        <v>0</v>
      </c>
      <c r="AI550" s="131">
        <f t="shared" si="452"/>
        <v>1</v>
      </c>
      <c r="AJ550" s="131">
        <f t="shared" si="468"/>
        <v>0.76923076923076927</v>
      </c>
      <c r="AK550" s="131">
        <f t="shared" si="469"/>
        <v>0</v>
      </c>
      <c r="AL550" s="131">
        <f t="shared" si="453"/>
        <v>0</v>
      </c>
      <c r="AM550" s="131">
        <f t="shared" si="454"/>
        <v>0</v>
      </c>
      <c r="AN550" s="131">
        <f t="shared" si="430"/>
        <v>0</v>
      </c>
      <c r="AO550" s="115">
        <f t="shared" si="470"/>
        <v>0</v>
      </c>
      <c r="AP550" s="115">
        <f t="shared" si="471"/>
        <v>0</v>
      </c>
      <c r="AQ550" s="115">
        <f t="shared" si="472"/>
        <v>0</v>
      </c>
      <c r="AR550" s="79">
        <f t="shared" si="432"/>
        <v>0</v>
      </c>
      <c r="AS550" s="79">
        <f t="shared" si="433"/>
        <v>5</v>
      </c>
      <c r="AT550" s="79">
        <f t="shared" si="434"/>
        <v>0</v>
      </c>
      <c r="AU550" s="79">
        <f t="shared" si="435"/>
        <v>0</v>
      </c>
      <c r="AV550" s="79">
        <f t="shared" si="436"/>
        <v>0</v>
      </c>
      <c r="AW550" s="79">
        <f t="shared" si="437"/>
        <v>0</v>
      </c>
      <c r="AX550" s="128">
        <f t="shared" si="438"/>
        <v>0</v>
      </c>
      <c r="AY550" s="128"/>
      <c r="AZ550" s="128"/>
      <c r="BA550" s="128">
        <f t="shared" si="439"/>
        <v>0</v>
      </c>
      <c r="BB550" s="128">
        <f t="shared" si="440"/>
        <v>0</v>
      </c>
      <c r="BC550" s="80">
        <f t="shared" si="441"/>
        <v>0</v>
      </c>
      <c r="BD550" s="80">
        <f t="shared" si="442"/>
        <v>0.45454545454545453</v>
      </c>
      <c r="BE550" s="80">
        <f t="shared" si="443"/>
        <v>0</v>
      </c>
      <c r="BF550" s="80">
        <f t="shared" si="444"/>
        <v>0</v>
      </c>
      <c r="BG550" s="80">
        <f t="shared" si="445"/>
        <v>0</v>
      </c>
      <c r="BH550" s="80">
        <f t="shared" si="473"/>
        <v>0</v>
      </c>
      <c r="BI550" s="4">
        <f t="shared" si="447"/>
        <v>0</v>
      </c>
      <c r="BJ550" s="4">
        <f t="shared" si="448"/>
        <v>5</v>
      </c>
      <c r="BK550" s="4">
        <f t="shared" si="449"/>
        <v>0</v>
      </c>
      <c r="BL550" s="8">
        <f>VLOOKUP(CN550,'CIR Results'!$B$3:$L$42,2,FALSE)</f>
        <v>3</v>
      </c>
      <c r="BM550" s="8">
        <f>VLOOKUP(CN550,'CIR Results'!$B$3:$L$42,3,FALSE)</f>
        <v>74</v>
      </c>
      <c r="BN550" s="8">
        <f>VLOOKUP(CN550,'CIR Results'!$B$3:$L$42,4,FALSE)</f>
        <v>50</v>
      </c>
      <c r="BO550" s="8">
        <f>VLOOKUP(CN550,'CIR Results'!$B$3:$L$42,5,FALSE)</f>
        <v>162</v>
      </c>
      <c r="BP550" s="8">
        <f>VLOOKUP(CN550,'CIR Results'!$B$3:$L$42,6,FALSE)</f>
        <v>36897</v>
      </c>
      <c r="BQ550" s="8">
        <f>VLOOKUP(CN550,'CIR Results'!$B$3:$L$42,8,FALSE)</f>
        <v>8</v>
      </c>
      <c r="BR550" s="8">
        <f>VLOOKUP(CN550,'CIR Results'!$B$3:$L$42,9,FALSE)</f>
        <v>0</v>
      </c>
      <c r="BS550" s="8" t="str">
        <f>VLOOKUP(CN550,'CIR Results'!$B$3:$L$42,10,FALSE)</f>
        <v>01-06-01</v>
      </c>
      <c r="BT550" s="8">
        <f>VLOOKUP(CN550,'CIR Results'!$B$3:$L$42,11,FALSE)</f>
        <v>21</v>
      </c>
      <c r="BU550" s="136" t="str">
        <f>VLOOKUP(CN550,'CIR Team Info'!$B$5:$E$44,2,FALSE)</f>
        <v>Nicolet F.E.A.R.</v>
      </c>
      <c r="BV550" s="136" t="str">
        <f>VLOOKUP(CN550,'CIR Team Info'!$B$5:$E$44,4,FALSE)</f>
        <v>Glendale, WI</v>
      </c>
      <c r="BW550" s="136" t="str">
        <f t="shared" si="474"/>
        <v xml:space="preserve">   Arm got destroyed.  Not that good otherwise.</v>
      </c>
      <c r="CM550" s="10" t="s">
        <v>499</v>
      </c>
      <c r="CN550" s="10">
        <v>4786</v>
      </c>
      <c r="CO550" s="10">
        <v>44</v>
      </c>
      <c r="CP550" s="10" t="s">
        <v>23</v>
      </c>
      <c r="CQ550" s="10" t="s">
        <v>22</v>
      </c>
      <c r="CR550" s="10" t="s">
        <v>25</v>
      </c>
      <c r="CS550" s="10" t="s">
        <v>22</v>
      </c>
      <c r="CT550" s="10">
        <v>5</v>
      </c>
      <c r="CU550" s="10">
        <v>6</v>
      </c>
      <c r="CV550" s="10">
        <v>0</v>
      </c>
      <c r="CW550" s="10">
        <v>0</v>
      </c>
      <c r="CX550" s="10" t="s">
        <v>24</v>
      </c>
      <c r="CY550" s="10" t="s">
        <v>25</v>
      </c>
      <c r="CZ550" s="10" t="s">
        <v>25</v>
      </c>
      <c r="DA550" s="10" t="s">
        <v>25</v>
      </c>
      <c r="DB550" s="10" t="s">
        <v>22</v>
      </c>
      <c r="DC550" s="10">
        <v>0</v>
      </c>
      <c r="DD550" s="10">
        <v>0</v>
      </c>
      <c r="DE550" s="10">
        <v>0</v>
      </c>
      <c r="DF550" s="10">
        <v>0</v>
      </c>
      <c r="DG550" s="10">
        <v>0</v>
      </c>
      <c r="DH550" s="10">
        <v>0</v>
      </c>
      <c r="DI550" s="10">
        <v>0</v>
      </c>
      <c r="DJ550" s="10">
        <v>0</v>
      </c>
      <c r="DK550" s="10">
        <v>0</v>
      </c>
      <c r="DL550" s="10">
        <v>0</v>
      </c>
      <c r="DM550" s="10">
        <v>0</v>
      </c>
      <c r="DN550" s="10">
        <v>0</v>
      </c>
      <c r="DO550" s="10">
        <v>0</v>
      </c>
      <c r="DP550" s="10" t="s">
        <v>25</v>
      </c>
      <c r="DQ550" s="10" t="s">
        <v>25</v>
      </c>
      <c r="DR550" s="10" t="s">
        <v>25</v>
      </c>
      <c r="DS550" s="10" t="s">
        <v>25</v>
      </c>
      <c r="DT550" s="10" t="s">
        <v>25</v>
      </c>
      <c r="DU550" s="10">
        <v>0</v>
      </c>
      <c r="DV550" s="10" t="s">
        <v>897</v>
      </c>
      <c r="DW550" s="10"/>
      <c r="DX550" s="10"/>
      <c r="DY550" s="10"/>
      <c r="DZ550" s="10"/>
      <c r="EA550" s="10"/>
      <c r="EB550" s="10"/>
      <c r="EC550" s="10"/>
      <c r="ED550" s="10"/>
      <c r="EE550" s="10"/>
      <c r="EF550" s="10"/>
      <c r="EG550" s="10"/>
      <c r="EH550" s="10"/>
    </row>
    <row r="551" spans="1:138" x14ac:dyDescent="0.25">
      <c r="A551" s="78">
        <f t="shared" si="412"/>
        <v>1208</v>
      </c>
      <c r="C551" s="10" t="str">
        <f t="shared" si="467"/>
        <v>Above Avg</v>
      </c>
      <c r="D551" s="17">
        <f t="shared" si="413"/>
        <v>6.6384615384615389</v>
      </c>
      <c r="E551" s="113">
        <f t="shared" si="455"/>
        <v>40</v>
      </c>
      <c r="F551" s="113">
        <f t="shared" si="456"/>
        <v>15</v>
      </c>
      <c r="G551" s="113">
        <f t="shared" si="457"/>
        <v>5.384615384615385</v>
      </c>
      <c r="H551" s="113">
        <f t="shared" si="458"/>
        <v>6</v>
      </c>
      <c r="I551" s="113">
        <f t="shared" si="459"/>
        <v>0</v>
      </c>
      <c r="J551" s="113">
        <f t="shared" si="460"/>
        <v>0</v>
      </c>
      <c r="K551" s="113">
        <f t="shared" si="450"/>
        <v>0</v>
      </c>
      <c r="L551" s="76">
        <v>8</v>
      </c>
      <c r="M551" s="76">
        <v>5</v>
      </c>
      <c r="N551" s="76">
        <v>7</v>
      </c>
      <c r="O551" s="76">
        <v>6</v>
      </c>
      <c r="P551" s="76">
        <v>6</v>
      </c>
      <c r="Q551" s="76">
        <v>2</v>
      </c>
      <c r="R551" s="76">
        <v>1</v>
      </c>
      <c r="S551" s="17">
        <f t="shared" si="420"/>
        <v>7.6153846153846159</v>
      </c>
      <c r="T551" s="113">
        <f t="shared" si="461"/>
        <v>50</v>
      </c>
      <c r="U551" s="113">
        <f t="shared" si="462"/>
        <v>18</v>
      </c>
      <c r="V551" s="113">
        <f t="shared" si="463"/>
        <v>6.1538461538461542</v>
      </c>
      <c r="W551" s="113">
        <f t="shared" si="464"/>
        <v>2</v>
      </c>
      <c r="X551" s="113">
        <f t="shared" si="465"/>
        <v>0</v>
      </c>
      <c r="Y551" s="113">
        <f t="shared" si="466"/>
        <v>0</v>
      </c>
      <c r="Z551" s="113">
        <f t="shared" si="451"/>
        <v>0</v>
      </c>
      <c r="AA551" s="76">
        <v>10</v>
      </c>
      <c r="AB551" s="76">
        <v>6</v>
      </c>
      <c r="AC551" s="76">
        <v>8</v>
      </c>
      <c r="AD551" s="76">
        <v>2</v>
      </c>
      <c r="AE551" s="76">
        <v>2</v>
      </c>
      <c r="AF551" s="76">
        <v>5</v>
      </c>
      <c r="AG551" s="76">
        <v>8</v>
      </c>
      <c r="AH551" s="131">
        <f t="shared" si="427"/>
        <v>5</v>
      </c>
      <c r="AI551" s="131">
        <f t="shared" si="452"/>
        <v>3</v>
      </c>
      <c r="AJ551" s="131">
        <f t="shared" si="468"/>
        <v>0.76923076923076927</v>
      </c>
      <c r="AK551" s="131">
        <f t="shared" si="469"/>
        <v>1</v>
      </c>
      <c r="AL551" s="131">
        <f t="shared" si="453"/>
        <v>0</v>
      </c>
      <c r="AM551" s="131">
        <f t="shared" si="454"/>
        <v>0</v>
      </c>
      <c r="AN551" s="131">
        <f t="shared" si="430"/>
        <v>0</v>
      </c>
      <c r="AO551" s="115">
        <f t="shared" si="470"/>
        <v>0</v>
      </c>
      <c r="AP551" s="115">
        <f t="shared" si="471"/>
        <v>1</v>
      </c>
      <c r="AQ551" s="115">
        <f t="shared" si="472"/>
        <v>1</v>
      </c>
      <c r="AR551" s="79">
        <f t="shared" si="432"/>
        <v>0</v>
      </c>
      <c r="AS551" s="79">
        <f t="shared" si="433"/>
        <v>5</v>
      </c>
      <c r="AT551" s="79">
        <f t="shared" si="434"/>
        <v>20</v>
      </c>
      <c r="AU551" s="79">
        <f t="shared" si="435"/>
        <v>0</v>
      </c>
      <c r="AV551" s="79">
        <f t="shared" si="436"/>
        <v>0</v>
      </c>
      <c r="AW551" s="79">
        <f t="shared" si="437"/>
        <v>0</v>
      </c>
      <c r="AX551" s="128">
        <f t="shared" si="438"/>
        <v>0</v>
      </c>
      <c r="AY551" s="128"/>
      <c r="AZ551" s="128"/>
      <c r="BA551" s="128">
        <f t="shared" si="439"/>
        <v>0</v>
      </c>
      <c r="BB551" s="128">
        <f t="shared" si="440"/>
        <v>0</v>
      </c>
      <c r="BC551" s="80">
        <f t="shared" si="441"/>
        <v>0</v>
      </c>
      <c r="BD551" s="80">
        <f t="shared" si="442"/>
        <v>0.25</v>
      </c>
      <c r="BE551" s="80">
        <f t="shared" si="443"/>
        <v>1</v>
      </c>
      <c r="BF551" s="80">
        <f t="shared" si="444"/>
        <v>0</v>
      </c>
      <c r="BG551" s="80">
        <f t="shared" si="445"/>
        <v>0</v>
      </c>
      <c r="BH551" s="80">
        <f t="shared" si="473"/>
        <v>0</v>
      </c>
      <c r="BI551" s="4">
        <f t="shared" si="447"/>
        <v>20</v>
      </c>
      <c r="BJ551" s="4">
        <f t="shared" si="448"/>
        <v>25</v>
      </c>
      <c r="BK551" s="4">
        <f t="shared" si="449"/>
        <v>0</v>
      </c>
      <c r="BL551" s="8">
        <f>VLOOKUP(CN551,'CIR Results'!$B$3:$L$42,2,FALSE)</f>
        <v>12</v>
      </c>
      <c r="BM551" s="8">
        <f>VLOOKUP(CN551,'CIR Results'!$B$3:$L$42,3,FALSE)</f>
        <v>70</v>
      </c>
      <c r="BN551" s="8">
        <f>VLOOKUP(CN551,'CIR Results'!$B$3:$L$42,4,FALSE)</f>
        <v>140</v>
      </c>
      <c r="BO551" s="8">
        <f>VLOOKUP(CN551,'CIR Results'!$B$3:$L$42,5,FALSE)</f>
        <v>170</v>
      </c>
      <c r="BP551" s="8">
        <f>VLOOKUP(CN551,'CIR Results'!$B$3:$L$42,6,FALSE)</f>
        <v>36679</v>
      </c>
      <c r="BQ551" s="8">
        <f>VLOOKUP(CN551,'CIR Results'!$B$3:$L$42,8,FALSE)</f>
        <v>8</v>
      </c>
      <c r="BR551" s="8">
        <f>VLOOKUP(CN551,'CIR Results'!$B$3:$L$42,9,FALSE)</f>
        <v>0</v>
      </c>
      <c r="BS551" s="8" t="str">
        <f>VLOOKUP(CN551,'CIR Results'!$B$3:$L$42,10,FALSE)</f>
        <v>06-02-00</v>
      </c>
      <c r="BT551" s="8">
        <f>VLOOKUP(CN551,'CIR Results'!$B$3:$L$42,11,FALSE)</f>
        <v>31</v>
      </c>
      <c r="BU551" s="136" t="str">
        <f>VLOOKUP(CN551,'CIR Team Info'!$B$5:$E$44,2,FALSE)</f>
        <v>Metool Brigade</v>
      </c>
      <c r="BV551" s="136" t="str">
        <f>VLOOKUP(CN551,'CIR Team Info'!$B$5:$E$44,4,FALSE)</f>
        <v>O'Fallon, IL</v>
      </c>
      <c r="BW551" s="136" t="str">
        <f t="shared" si="474"/>
        <v xml:space="preserve">   Good shooter_ fast shooter. Good human pickup and capability.</v>
      </c>
      <c r="CM551" s="10" t="s">
        <v>384</v>
      </c>
      <c r="CN551" s="10">
        <v>1208</v>
      </c>
      <c r="CO551" s="10">
        <v>43</v>
      </c>
      <c r="CP551" s="10" t="s">
        <v>23</v>
      </c>
      <c r="CQ551" s="10" t="s">
        <v>22</v>
      </c>
      <c r="CR551" s="10" t="s">
        <v>25</v>
      </c>
      <c r="CS551" s="10" t="s">
        <v>22</v>
      </c>
      <c r="CT551" s="10">
        <v>5</v>
      </c>
      <c r="CU551" s="10">
        <v>15</v>
      </c>
      <c r="CV551" s="10">
        <v>0</v>
      </c>
      <c r="CW551" s="10">
        <v>0</v>
      </c>
      <c r="CX551" s="10" t="s">
        <v>60</v>
      </c>
      <c r="CY551" s="10" t="s">
        <v>22</v>
      </c>
      <c r="CZ551" s="10" t="s">
        <v>25</v>
      </c>
      <c r="DA551" s="10" t="s">
        <v>22</v>
      </c>
      <c r="DB551" s="10" t="s">
        <v>22</v>
      </c>
      <c r="DC551" s="10">
        <v>20</v>
      </c>
      <c r="DD551" s="10">
        <v>0</v>
      </c>
      <c r="DE551" s="10">
        <v>0</v>
      </c>
      <c r="DF551" s="10">
        <v>0</v>
      </c>
      <c r="DG551" s="10">
        <v>2</v>
      </c>
      <c r="DH551" s="10">
        <v>0</v>
      </c>
      <c r="DI551" s="10">
        <v>0</v>
      </c>
      <c r="DJ551" s="10">
        <v>0</v>
      </c>
      <c r="DK551" s="10">
        <v>0</v>
      </c>
      <c r="DL551" s="10">
        <v>0</v>
      </c>
      <c r="DM551" s="10">
        <v>0</v>
      </c>
      <c r="DN551" s="10">
        <v>0</v>
      </c>
      <c r="DO551" s="10">
        <v>0</v>
      </c>
      <c r="DP551" s="10" t="s">
        <v>25</v>
      </c>
      <c r="DQ551" s="10" t="s">
        <v>22</v>
      </c>
      <c r="DR551" s="10" t="s">
        <v>22</v>
      </c>
      <c r="DS551" s="10" t="s">
        <v>25</v>
      </c>
      <c r="DT551" s="10" t="s">
        <v>25</v>
      </c>
      <c r="DU551" s="10">
        <v>2</v>
      </c>
      <c r="DV551" s="10" t="s">
        <v>898</v>
      </c>
      <c r="DW551" s="10"/>
      <c r="DX551" s="10"/>
      <c r="DY551" s="10"/>
      <c r="DZ551" s="10"/>
      <c r="EA551" s="10"/>
      <c r="EB551" s="10"/>
      <c r="EC551" s="10"/>
      <c r="ED551" s="10"/>
      <c r="EE551" s="10"/>
      <c r="EF551" s="10"/>
      <c r="EG551" s="10"/>
      <c r="EH551" s="10"/>
    </row>
    <row r="552" spans="1:138" x14ac:dyDescent="0.25">
      <c r="A552" s="78">
        <f t="shared" si="412"/>
        <v>167</v>
      </c>
      <c r="C552" s="10" t="str">
        <f t="shared" si="467"/>
        <v>Below Avg</v>
      </c>
      <c r="D552" s="17">
        <f t="shared" si="413"/>
        <v>7.9643814250265859</v>
      </c>
      <c r="E552" s="113">
        <f t="shared" si="455"/>
        <v>20</v>
      </c>
      <c r="F552" s="113">
        <f t="shared" si="456"/>
        <v>0</v>
      </c>
      <c r="G552" s="113">
        <f t="shared" si="457"/>
        <v>26.923076923076923</v>
      </c>
      <c r="H552" s="113">
        <f t="shared" si="458"/>
        <v>13.006451612903227</v>
      </c>
      <c r="I552" s="113">
        <f t="shared" si="459"/>
        <v>18</v>
      </c>
      <c r="J552" s="113">
        <f t="shared" si="460"/>
        <v>0</v>
      </c>
      <c r="K552" s="113">
        <f t="shared" si="450"/>
        <v>1.7142857142857144</v>
      </c>
      <c r="L552" s="76">
        <v>8</v>
      </c>
      <c r="M552" s="76">
        <v>5</v>
      </c>
      <c r="N552" s="76">
        <v>7</v>
      </c>
      <c r="O552" s="76">
        <v>6</v>
      </c>
      <c r="P552" s="76">
        <v>6</v>
      </c>
      <c r="Q552" s="76">
        <v>2</v>
      </c>
      <c r="R552" s="76">
        <v>1</v>
      </c>
      <c r="S552" s="17">
        <f t="shared" si="420"/>
        <v>7.9819000354484242</v>
      </c>
      <c r="T552" s="113">
        <f t="shared" si="461"/>
        <v>25</v>
      </c>
      <c r="U552" s="113">
        <f t="shared" si="462"/>
        <v>0</v>
      </c>
      <c r="V552" s="113">
        <f t="shared" si="463"/>
        <v>30.76923076923077</v>
      </c>
      <c r="W552" s="113">
        <f t="shared" si="464"/>
        <v>4.3354838709677423</v>
      </c>
      <c r="X552" s="113">
        <f t="shared" si="465"/>
        <v>6</v>
      </c>
      <c r="Y552" s="113">
        <f t="shared" si="466"/>
        <v>0</v>
      </c>
      <c r="Z552" s="113">
        <f t="shared" si="451"/>
        <v>13.714285714285715</v>
      </c>
      <c r="AA552" s="76">
        <v>10</v>
      </c>
      <c r="AB552" s="76">
        <v>6</v>
      </c>
      <c r="AC552" s="76">
        <v>8</v>
      </c>
      <c r="AD552" s="76">
        <v>2</v>
      </c>
      <c r="AE552" s="76">
        <v>2</v>
      </c>
      <c r="AF552" s="76">
        <v>5</v>
      </c>
      <c r="AG552" s="76">
        <v>8</v>
      </c>
      <c r="AH552" s="131">
        <f t="shared" si="427"/>
        <v>2.5</v>
      </c>
      <c r="AI552" s="131">
        <f t="shared" si="452"/>
        <v>0</v>
      </c>
      <c r="AJ552" s="131">
        <f t="shared" si="468"/>
        <v>3.8461538461538463</v>
      </c>
      <c r="AK552" s="131">
        <f t="shared" si="469"/>
        <v>2.1677419354838712</v>
      </c>
      <c r="AL552" s="131">
        <f t="shared" si="453"/>
        <v>3</v>
      </c>
      <c r="AM552" s="131">
        <f t="shared" si="454"/>
        <v>0</v>
      </c>
      <c r="AN552" s="131">
        <f t="shared" si="430"/>
        <v>1.7142857142857144</v>
      </c>
      <c r="AO552" s="115">
        <f t="shared" si="470"/>
        <v>0</v>
      </c>
      <c r="AP552" s="115">
        <f t="shared" si="471"/>
        <v>0</v>
      </c>
      <c r="AQ552" s="115">
        <f t="shared" si="472"/>
        <v>0</v>
      </c>
      <c r="AR552" s="79">
        <f t="shared" si="432"/>
        <v>0</v>
      </c>
      <c r="AS552" s="79">
        <f t="shared" si="433"/>
        <v>25</v>
      </c>
      <c r="AT552" s="79">
        <f t="shared" si="434"/>
        <v>0</v>
      </c>
      <c r="AU552" s="79">
        <f t="shared" si="435"/>
        <v>30</v>
      </c>
      <c r="AV552" s="79">
        <f t="shared" si="436"/>
        <v>0</v>
      </c>
      <c r="AW552" s="79">
        <f t="shared" si="437"/>
        <v>30</v>
      </c>
      <c r="AX552" s="128">
        <f t="shared" si="438"/>
        <v>0</v>
      </c>
      <c r="AY552" s="128"/>
      <c r="AZ552" s="128"/>
      <c r="BA552" s="128">
        <f t="shared" si="439"/>
        <v>3</v>
      </c>
      <c r="BB552" s="128">
        <f t="shared" si="440"/>
        <v>0</v>
      </c>
      <c r="BC552" s="80">
        <f t="shared" si="441"/>
        <v>0</v>
      </c>
      <c r="BD552" s="80">
        <f t="shared" si="442"/>
        <v>1</v>
      </c>
      <c r="BE552" s="80">
        <f t="shared" si="443"/>
        <v>0</v>
      </c>
      <c r="BF552" s="80">
        <f t="shared" si="444"/>
        <v>1</v>
      </c>
      <c r="BG552" s="80">
        <f t="shared" si="445"/>
        <v>0</v>
      </c>
      <c r="BH552" s="80">
        <f t="shared" si="473"/>
        <v>0.5</v>
      </c>
      <c r="BI552" s="4">
        <f t="shared" si="447"/>
        <v>30</v>
      </c>
      <c r="BJ552" s="4">
        <f t="shared" si="448"/>
        <v>55</v>
      </c>
      <c r="BK552" s="4">
        <f t="shared" si="449"/>
        <v>30</v>
      </c>
      <c r="BL552" s="8">
        <f>VLOOKUP(CN552,'CIR Results'!$B$3:$L$42,2,FALSE)</f>
        <v>18</v>
      </c>
      <c r="BM552" s="8">
        <f>VLOOKUP(CN552,'CIR Results'!$B$3:$L$42,3,FALSE)</f>
        <v>240</v>
      </c>
      <c r="BN552" s="8">
        <f>VLOOKUP(CN552,'CIR Results'!$B$3:$L$42,4,FALSE)</f>
        <v>140</v>
      </c>
      <c r="BO552" s="8">
        <f>VLOOKUP(CN552,'CIR Results'!$B$3:$L$42,5,FALSE)</f>
        <v>461</v>
      </c>
      <c r="BP552" s="8" t="str">
        <f>VLOOKUP(CN552,'CIR Results'!$B$3:$L$42,6,FALSE)</f>
        <v>9-0-0</v>
      </c>
      <c r="BQ552" s="8">
        <f>VLOOKUP(CN552,'CIR Results'!$B$3:$L$42,8,FALSE)</f>
        <v>9</v>
      </c>
      <c r="BR552" s="8">
        <f>VLOOKUP(CN552,'CIR Results'!$B$3:$L$42,9,FALSE)</f>
        <v>0</v>
      </c>
      <c r="BS552" s="8" t="str">
        <f>VLOOKUP(CN552,'CIR Results'!$B$3:$L$42,10,FALSE)</f>
        <v>9-0-0</v>
      </c>
      <c r="BT552" s="8">
        <f>VLOOKUP(CN552,'CIR Results'!$B$3:$L$42,11,FALSE)</f>
        <v>33</v>
      </c>
      <c r="BU552" s="136" t="e">
        <f>VLOOKUP(CN552,'CIR Team Info'!$B$5:$E$44,2,FALSE)</f>
        <v>#N/A</v>
      </c>
      <c r="BV552" s="136" t="e">
        <f>VLOOKUP(CN552,'CIR Team Info'!$B$5:$E$44,4,FALSE)</f>
        <v>#N/A</v>
      </c>
      <c r="BW552" s="136" t="str">
        <f t="shared" si="474"/>
        <v xml:space="preserve">   </v>
      </c>
      <c r="CM552" s="10" t="s">
        <v>899</v>
      </c>
      <c r="CN552" s="10">
        <v>167</v>
      </c>
      <c r="CO552" s="10">
        <v>45</v>
      </c>
      <c r="CP552" s="10" t="s">
        <v>23</v>
      </c>
      <c r="CQ552" s="10" t="s">
        <v>25</v>
      </c>
      <c r="CR552" s="10" t="s">
        <v>25</v>
      </c>
      <c r="CS552" s="10" t="s">
        <v>22</v>
      </c>
      <c r="CT552" s="10">
        <v>25</v>
      </c>
      <c r="CU552" s="10">
        <v>0</v>
      </c>
      <c r="CV552" s="10">
        <v>0</v>
      </c>
      <c r="CW552" s="10">
        <v>0</v>
      </c>
      <c r="CX552" s="10" t="s">
        <v>24</v>
      </c>
      <c r="CY552" s="10" t="s">
        <v>25</v>
      </c>
      <c r="CZ552" s="10" t="s">
        <v>25</v>
      </c>
      <c r="DA552" s="10" t="s">
        <v>25</v>
      </c>
      <c r="DB552" s="10" t="s">
        <v>25</v>
      </c>
      <c r="DC552" s="10">
        <v>0</v>
      </c>
      <c r="DD552" s="10">
        <v>0</v>
      </c>
      <c r="DE552" s="10">
        <v>0</v>
      </c>
      <c r="DF552" s="10">
        <v>0</v>
      </c>
      <c r="DG552" s="10">
        <v>2</v>
      </c>
      <c r="DH552" s="10">
        <v>2</v>
      </c>
      <c r="DI552" s="10">
        <v>30</v>
      </c>
      <c r="DJ552" s="10">
        <v>0</v>
      </c>
      <c r="DK552" s="10">
        <v>0</v>
      </c>
      <c r="DL552" s="10">
        <v>3</v>
      </c>
      <c r="DM552" s="10">
        <v>0</v>
      </c>
      <c r="DN552" s="10">
        <v>0</v>
      </c>
      <c r="DO552" s="10">
        <v>0</v>
      </c>
      <c r="DP552" s="10" t="s">
        <v>25</v>
      </c>
      <c r="DQ552" s="10" t="s">
        <v>25</v>
      </c>
      <c r="DR552" s="10" t="s">
        <v>25</v>
      </c>
      <c r="DS552" s="10" t="s">
        <v>25</v>
      </c>
      <c r="DT552" s="10" t="s">
        <v>25</v>
      </c>
      <c r="DU552" s="10">
        <v>1</v>
      </c>
      <c r="DV552" s="10"/>
      <c r="DW552" s="10"/>
      <c r="DX552" s="10"/>
      <c r="DY552" s="10"/>
      <c r="DZ552" s="10"/>
      <c r="EA552" s="10"/>
      <c r="EB552" s="10"/>
      <c r="EC552" s="10"/>
      <c r="ED552" s="10"/>
      <c r="EE552" s="10"/>
      <c r="EF552" s="10"/>
      <c r="EG552" s="10"/>
      <c r="EH552" s="10"/>
    </row>
    <row r="553" spans="1:138" x14ac:dyDescent="0.25">
      <c r="A553" s="78">
        <f t="shared" si="412"/>
        <v>0</v>
      </c>
      <c r="C553" s="10" t="str">
        <f t="shared" si="467"/>
        <v>Do Not Pick</v>
      </c>
      <c r="D553" s="17">
        <f t="shared" si="413"/>
        <v>0</v>
      </c>
      <c r="E553" s="113">
        <f t="shared" si="455"/>
        <v>0</v>
      </c>
      <c r="F553" s="113">
        <f t="shared" si="456"/>
        <v>0</v>
      </c>
      <c r="G553" s="113">
        <f t="shared" si="457"/>
        <v>0</v>
      </c>
      <c r="H553" s="113">
        <f t="shared" si="458"/>
        <v>0</v>
      </c>
      <c r="I553" s="113">
        <f t="shared" si="459"/>
        <v>0</v>
      </c>
      <c r="J553" s="113">
        <f t="shared" si="460"/>
        <v>0</v>
      </c>
      <c r="K553" s="113">
        <f t="shared" si="450"/>
        <v>0</v>
      </c>
      <c r="L553" s="76">
        <v>8</v>
      </c>
      <c r="M553" s="76">
        <v>5</v>
      </c>
      <c r="N553" s="76">
        <v>7</v>
      </c>
      <c r="O553" s="76">
        <v>6</v>
      </c>
      <c r="P553" s="76">
        <v>6</v>
      </c>
      <c r="Q553" s="76">
        <v>2</v>
      </c>
      <c r="R553" s="76">
        <v>1</v>
      </c>
      <c r="S553" s="17">
        <f t="shared" si="420"/>
        <v>0</v>
      </c>
      <c r="T553" s="113">
        <f t="shared" si="461"/>
        <v>0</v>
      </c>
      <c r="U553" s="113">
        <f t="shared" si="462"/>
        <v>0</v>
      </c>
      <c r="V553" s="113">
        <f t="shared" si="463"/>
        <v>0</v>
      </c>
      <c r="W553" s="113">
        <f t="shared" si="464"/>
        <v>0</v>
      </c>
      <c r="X553" s="113">
        <f t="shared" si="465"/>
        <v>0</v>
      </c>
      <c r="Y553" s="113">
        <f t="shared" si="466"/>
        <v>0</v>
      </c>
      <c r="Z553" s="113">
        <f t="shared" si="451"/>
        <v>0</v>
      </c>
      <c r="AA553" s="76">
        <v>10</v>
      </c>
      <c r="AB553" s="76">
        <v>6</v>
      </c>
      <c r="AC553" s="76">
        <v>8</v>
      </c>
      <c r="AD553" s="76">
        <v>2</v>
      </c>
      <c r="AE553" s="76">
        <v>2</v>
      </c>
      <c r="AF553" s="76">
        <v>5</v>
      </c>
      <c r="AG553" s="76">
        <v>8</v>
      </c>
      <c r="AH553" s="131">
        <f t="shared" si="427"/>
        <v>0</v>
      </c>
      <c r="AI553" s="131">
        <f t="shared" si="452"/>
        <v>0</v>
      </c>
      <c r="AJ553" s="131">
        <f t="shared" si="468"/>
        <v>0</v>
      </c>
      <c r="AK553" s="131">
        <f t="shared" si="469"/>
        <v>0</v>
      </c>
      <c r="AL553" s="131">
        <f t="shared" si="453"/>
        <v>0</v>
      </c>
      <c r="AM553" s="131">
        <f t="shared" si="454"/>
        <v>0</v>
      </c>
      <c r="AN553" s="131">
        <f t="shared" si="430"/>
        <v>0</v>
      </c>
      <c r="AO553" s="115">
        <f t="shared" si="470"/>
        <v>0</v>
      </c>
      <c r="AP553" s="115">
        <f t="shared" si="471"/>
        <v>0</v>
      </c>
      <c r="AQ553" s="115">
        <f t="shared" si="472"/>
        <v>0</v>
      </c>
      <c r="AR553" s="79">
        <f t="shared" si="432"/>
        <v>0</v>
      </c>
      <c r="AS553" s="79">
        <f t="shared" si="433"/>
        <v>0</v>
      </c>
      <c r="AT553" s="79">
        <f t="shared" si="434"/>
        <v>0</v>
      </c>
      <c r="AU553" s="79">
        <f t="shared" si="435"/>
        <v>0</v>
      </c>
      <c r="AV553" s="79">
        <f t="shared" si="436"/>
        <v>0</v>
      </c>
      <c r="AW553" s="79">
        <f t="shared" si="437"/>
        <v>0</v>
      </c>
      <c r="AX553" s="128">
        <f t="shared" si="438"/>
        <v>0</v>
      </c>
      <c r="AY553" s="128"/>
      <c r="AZ553" s="128"/>
      <c r="BA553" s="128">
        <f t="shared" si="439"/>
        <v>0</v>
      </c>
      <c r="BB553" s="128">
        <f t="shared" si="440"/>
        <v>0</v>
      </c>
      <c r="BC553" s="80">
        <f t="shared" si="441"/>
        <v>0</v>
      </c>
      <c r="BD553" s="80">
        <f t="shared" si="442"/>
        <v>0</v>
      </c>
      <c r="BE553" s="80">
        <f t="shared" si="443"/>
        <v>0</v>
      </c>
      <c r="BF553" s="80">
        <f t="shared" si="444"/>
        <v>0</v>
      </c>
      <c r="BG553" s="80">
        <f t="shared" si="445"/>
        <v>0</v>
      </c>
      <c r="BH553" s="80">
        <f t="shared" si="473"/>
        <v>0</v>
      </c>
      <c r="BI553" s="4">
        <f t="shared" si="447"/>
        <v>0</v>
      </c>
      <c r="BJ553" s="4">
        <f t="shared" si="448"/>
        <v>0</v>
      </c>
      <c r="BK553" s="4">
        <f t="shared" si="449"/>
        <v>0</v>
      </c>
      <c r="BL553" s="8" t="e">
        <f>VLOOKUP(CN553,'CIR Results'!$B$3:$L$42,2,FALSE)</f>
        <v>#N/A</v>
      </c>
      <c r="BM553" s="8" t="e">
        <f>VLOOKUP(CN553,'CIR Results'!$B$3:$L$42,3,FALSE)</f>
        <v>#N/A</v>
      </c>
      <c r="BN553" s="8" t="e">
        <f>VLOOKUP(CN553,'CIR Results'!$B$3:$L$42,4,FALSE)</f>
        <v>#N/A</v>
      </c>
      <c r="BO553" s="8" t="e">
        <f>VLOOKUP(CN553,'CIR Results'!$B$3:$L$42,5,FALSE)</f>
        <v>#N/A</v>
      </c>
      <c r="BP553" s="8" t="e">
        <f>VLOOKUP(CN553,'CIR Results'!$B$3:$L$42,6,FALSE)</f>
        <v>#N/A</v>
      </c>
      <c r="BQ553" s="8" t="e">
        <f>VLOOKUP(CN553,'CIR Results'!$B$3:$L$42,8,FALSE)</f>
        <v>#N/A</v>
      </c>
      <c r="BR553" s="8" t="e">
        <f>VLOOKUP(CN553,'CIR Results'!$B$3:$L$42,9,FALSE)</f>
        <v>#N/A</v>
      </c>
      <c r="BS553" s="8" t="e">
        <f>VLOOKUP(CN553,'CIR Results'!$B$3:$L$42,10,FALSE)</f>
        <v>#N/A</v>
      </c>
      <c r="BT553" s="8" t="e">
        <f>VLOOKUP(CN553,'CIR Results'!$B$3:$L$42,11,FALSE)</f>
        <v>#N/A</v>
      </c>
      <c r="BU553" s="136" t="e">
        <f>VLOOKUP(CN553,'CIR Team Info'!$B$5:$E$44,2,FALSE)</f>
        <v>#N/A</v>
      </c>
      <c r="BV553" s="136" t="e">
        <f>VLOOKUP(CN553,'CIR Team Info'!$B$5:$E$44,4,FALSE)</f>
        <v>#N/A</v>
      </c>
      <c r="BW553" s="136" t="str">
        <f t="shared" si="474"/>
        <v xml:space="preserve">   </v>
      </c>
      <c r="CM553" s="10" t="s">
        <v>899</v>
      </c>
      <c r="CN553" s="10"/>
      <c r="CO553" s="10"/>
      <c r="CP553" s="10" t="s">
        <v>23</v>
      </c>
      <c r="CQ553" s="10" t="s">
        <v>25</v>
      </c>
      <c r="CR553" s="10" t="s">
        <v>25</v>
      </c>
      <c r="CS553" s="10" t="s">
        <v>25</v>
      </c>
      <c r="CT553" s="10">
        <v>0</v>
      </c>
      <c r="CU553" s="10">
        <v>0</v>
      </c>
      <c r="CV553" s="10">
        <v>0</v>
      </c>
      <c r="CW553" s="10">
        <v>0</v>
      </c>
      <c r="CX553" s="10" t="s">
        <v>24</v>
      </c>
      <c r="CY553" s="10" t="s">
        <v>25</v>
      </c>
      <c r="CZ553" s="10" t="s">
        <v>25</v>
      </c>
      <c r="DA553" s="10" t="s">
        <v>25</v>
      </c>
      <c r="DB553" s="10" t="s">
        <v>25</v>
      </c>
      <c r="DC553" s="10">
        <v>0</v>
      </c>
      <c r="DD553" s="10">
        <v>0</v>
      </c>
      <c r="DE553" s="10">
        <v>0</v>
      </c>
      <c r="DF553" s="10">
        <v>0</v>
      </c>
      <c r="DG553" s="10">
        <v>0</v>
      </c>
      <c r="DH553" s="10">
        <v>0</v>
      </c>
      <c r="DI553" s="10">
        <v>0</v>
      </c>
      <c r="DJ553" s="10">
        <v>0</v>
      </c>
      <c r="DK553" s="10">
        <v>0</v>
      </c>
      <c r="DL553" s="10">
        <v>0</v>
      </c>
      <c r="DM553" s="10">
        <v>0</v>
      </c>
      <c r="DN553" s="10">
        <v>0</v>
      </c>
      <c r="DO553" s="10">
        <v>0</v>
      </c>
      <c r="DP553" s="10" t="s">
        <v>25</v>
      </c>
      <c r="DQ553" s="10" t="s">
        <v>25</v>
      </c>
      <c r="DR553" s="10" t="s">
        <v>25</v>
      </c>
      <c r="DS553" s="10" t="s">
        <v>25</v>
      </c>
      <c r="DT553" s="10" t="s">
        <v>25</v>
      </c>
      <c r="DU553" s="10">
        <v>0</v>
      </c>
      <c r="DV553" s="10"/>
      <c r="DW553" s="10"/>
      <c r="DX553" s="10"/>
      <c r="DY553" s="10"/>
      <c r="DZ553" s="10"/>
      <c r="EA553" s="10"/>
      <c r="EB553" s="10"/>
      <c r="EC553" s="10"/>
      <c r="ED553" s="10"/>
      <c r="EE553" s="10"/>
      <c r="EF553" s="10"/>
      <c r="EG553" s="10"/>
      <c r="EH553" s="10"/>
    </row>
    <row r="554" spans="1:138" x14ac:dyDescent="0.25">
      <c r="A554" s="78">
        <f t="shared" si="412"/>
        <v>1288</v>
      </c>
      <c r="C554" s="10" t="str">
        <f t="shared" si="467"/>
        <v>Do Not Pick</v>
      </c>
      <c r="D554" s="17">
        <f t="shared" si="413"/>
        <v>3.1538461538461542</v>
      </c>
      <c r="E554" s="113">
        <f t="shared" si="455"/>
        <v>0</v>
      </c>
      <c r="F554" s="113">
        <f t="shared" si="456"/>
        <v>10</v>
      </c>
      <c r="G554" s="113">
        <f t="shared" si="457"/>
        <v>21.53846153846154</v>
      </c>
      <c r="H554" s="113">
        <f t="shared" si="458"/>
        <v>0</v>
      </c>
      <c r="I554" s="113">
        <f t="shared" si="459"/>
        <v>0</v>
      </c>
      <c r="J554" s="113">
        <f t="shared" si="460"/>
        <v>0</v>
      </c>
      <c r="K554" s="113">
        <f t="shared" si="450"/>
        <v>0</v>
      </c>
      <c r="L554" s="76">
        <v>8</v>
      </c>
      <c r="M554" s="76">
        <v>5</v>
      </c>
      <c r="N554" s="76">
        <v>7</v>
      </c>
      <c r="O554" s="76">
        <v>6</v>
      </c>
      <c r="P554" s="76">
        <v>6</v>
      </c>
      <c r="Q554" s="76">
        <v>2</v>
      </c>
      <c r="R554" s="76">
        <v>1</v>
      </c>
      <c r="S554" s="17">
        <f t="shared" si="420"/>
        <v>3.6615384615384614</v>
      </c>
      <c r="T554" s="113">
        <f t="shared" si="461"/>
        <v>0</v>
      </c>
      <c r="U554" s="113">
        <f t="shared" si="462"/>
        <v>12</v>
      </c>
      <c r="V554" s="113">
        <f t="shared" si="463"/>
        <v>24.615384615384617</v>
      </c>
      <c r="W554" s="113">
        <f t="shared" si="464"/>
        <v>0</v>
      </c>
      <c r="X554" s="113">
        <f t="shared" si="465"/>
        <v>0</v>
      </c>
      <c r="Y554" s="113">
        <f t="shared" si="466"/>
        <v>0</v>
      </c>
      <c r="Z554" s="113">
        <f t="shared" si="451"/>
        <v>0</v>
      </c>
      <c r="AA554" s="76">
        <v>10</v>
      </c>
      <c r="AB554" s="76">
        <v>6</v>
      </c>
      <c r="AC554" s="76">
        <v>8</v>
      </c>
      <c r="AD554" s="76">
        <v>2</v>
      </c>
      <c r="AE554" s="76">
        <v>2</v>
      </c>
      <c r="AF554" s="76">
        <v>5</v>
      </c>
      <c r="AG554" s="76">
        <v>8</v>
      </c>
      <c r="AH554" s="131">
        <f t="shared" si="427"/>
        <v>0</v>
      </c>
      <c r="AI554" s="131">
        <f t="shared" si="452"/>
        <v>2</v>
      </c>
      <c r="AJ554" s="131">
        <f t="shared" si="468"/>
        <v>3.0769230769230771</v>
      </c>
      <c r="AK554" s="131">
        <f t="shared" si="469"/>
        <v>0</v>
      </c>
      <c r="AL554" s="131">
        <f t="shared" si="453"/>
        <v>0</v>
      </c>
      <c r="AM554" s="131">
        <f t="shared" si="454"/>
        <v>0</v>
      </c>
      <c r="AN554" s="131">
        <f t="shared" si="430"/>
        <v>0</v>
      </c>
      <c r="AO554" s="115">
        <f t="shared" si="470"/>
        <v>0</v>
      </c>
      <c r="AP554" s="115">
        <f t="shared" si="471"/>
        <v>0</v>
      </c>
      <c r="AQ554" s="115">
        <f t="shared" si="472"/>
        <v>0</v>
      </c>
      <c r="AR554" s="79">
        <f t="shared" si="432"/>
        <v>0</v>
      </c>
      <c r="AS554" s="79">
        <f t="shared" si="433"/>
        <v>20</v>
      </c>
      <c r="AT554" s="79">
        <f t="shared" si="434"/>
        <v>0</v>
      </c>
      <c r="AU554" s="79">
        <f t="shared" si="435"/>
        <v>0</v>
      </c>
      <c r="AV554" s="79">
        <f t="shared" si="436"/>
        <v>0</v>
      </c>
      <c r="AW554" s="79">
        <f t="shared" si="437"/>
        <v>0</v>
      </c>
      <c r="AX554" s="128">
        <f t="shared" si="438"/>
        <v>0</v>
      </c>
      <c r="AY554" s="128"/>
      <c r="AZ554" s="128"/>
      <c r="BA554" s="128">
        <f t="shared" si="439"/>
        <v>0</v>
      </c>
      <c r="BB554" s="128">
        <f t="shared" si="440"/>
        <v>0</v>
      </c>
      <c r="BC554" s="80">
        <f t="shared" si="441"/>
        <v>0</v>
      </c>
      <c r="BD554" s="80">
        <f t="shared" si="442"/>
        <v>1</v>
      </c>
      <c r="BE554" s="80">
        <f t="shared" si="443"/>
        <v>0</v>
      </c>
      <c r="BF554" s="80">
        <f t="shared" si="444"/>
        <v>0</v>
      </c>
      <c r="BG554" s="80">
        <f t="shared" si="445"/>
        <v>0</v>
      </c>
      <c r="BH554" s="80">
        <f t="shared" si="473"/>
        <v>0</v>
      </c>
      <c r="BI554" s="4">
        <f t="shared" si="447"/>
        <v>0</v>
      </c>
      <c r="BJ554" s="4">
        <f t="shared" si="448"/>
        <v>20</v>
      </c>
      <c r="BK554" s="4">
        <f t="shared" si="449"/>
        <v>0</v>
      </c>
      <c r="BL554" s="8">
        <f>VLOOKUP(CN554,'CIR Results'!$B$3:$L$42,2,FALSE)</f>
        <v>11</v>
      </c>
      <c r="BM554" s="8">
        <f>VLOOKUP(CN554,'CIR Results'!$B$3:$L$42,3,FALSE)</f>
        <v>148</v>
      </c>
      <c r="BN554" s="8">
        <f>VLOOKUP(CN554,'CIR Results'!$B$3:$L$42,4,FALSE)</f>
        <v>100</v>
      </c>
      <c r="BO554" s="8">
        <f>VLOOKUP(CN554,'CIR Results'!$B$3:$L$42,5,FALSE)</f>
        <v>202</v>
      </c>
      <c r="BP554" s="8">
        <f>VLOOKUP(CN554,'CIR Results'!$B$3:$L$42,6,FALSE)</f>
        <v>37014</v>
      </c>
      <c r="BQ554" s="8">
        <f>VLOOKUP(CN554,'CIR Results'!$B$3:$L$42,8,FALSE)</f>
        <v>9</v>
      </c>
      <c r="BR554" s="8">
        <f>VLOOKUP(CN554,'CIR Results'!$B$3:$L$42,9,FALSE)</f>
        <v>0</v>
      </c>
      <c r="BS554" s="8" t="str">
        <f>VLOOKUP(CN554,'CIR Results'!$B$3:$L$42,10,FALSE)</f>
        <v>05-03-01</v>
      </c>
      <c r="BT554" s="8">
        <f>VLOOKUP(CN554,'CIR Results'!$B$3:$L$42,11,FALSE)</f>
        <v>28</v>
      </c>
      <c r="BU554" s="136" t="str">
        <f>VLOOKUP(CN554,'CIR Team Info'!$B$5:$E$44,2,FALSE)</f>
        <v>RAVEN Robotics</v>
      </c>
      <c r="BV554" s="136" t="str">
        <f>VLOOKUP(CN554,'CIR Team Info'!$B$5:$E$44,4,FALSE)</f>
        <v>Saint Charles, MO</v>
      </c>
      <c r="BW554" s="136" t="str">
        <f t="shared" si="474"/>
        <v xml:space="preserve">   never let go of ball_ did nothing?</v>
      </c>
      <c r="CM554" s="10" t="s">
        <v>390</v>
      </c>
      <c r="CN554" s="10">
        <v>1288</v>
      </c>
      <c r="CO554" s="10">
        <v>46</v>
      </c>
      <c r="CP554" s="10" t="s">
        <v>23</v>
      </c>
      <c r="CQ554" s="10" t="s">
        <v>22</v>
      </c>
      <c r="CR554" s="10" t="s">
        <v>25</v>
      </c>
      <c r="CS554" s="10" t="s">
        <v>22</v>
      </c>
      <c r="CT554" s="10">
        <v>20</v>
      </c>
      <c r="CU554" s="10">
        <v>0</v>
      </c>
      <c r="CV554" s="10">
        <v>0</v>
      </c>
      <c r="CW554" s="10">
        <v>0</v>
      </c>
      <c r="CX554" s="10" t="s">
        <v>24</v>
      </c>
      <c r="CY554" s="10" t="s">
        <v>25</v>
      </c>
      <c r="CZ554" s="10" t="s">
        <v>25</v>
      </c>
      <c r="DA554" s="10" t="s">
        <v>22</v>
      </c>
      <c r="DB554" s="10" t="s">
        <v>25</v>
      </c>
      <c r="DC554" s="10">
        <v>0</v>
      </c>
      <c r="DD554" s="10">
        <v>0</v>
      </c>
      <c r="DE554" s="10">
        <v>0</v>
      </c>
      <c r="DF554" s="10">
        <v>0</v>
      </c>
      <c r="DG554" s="10">
        <v>0</v>
      </c>
      <c r="DH554" s="10">
        <v>0</v>
      </c>
      <c r="DI554" s="10">
        <v>0</v>
      </c>
      <c r="DJ554" s="10">
        <v>0</v>
      </c>
      <c r="DK554" s="10">
        <v>0</v>
      </c>
      <c r="DL554" s="10">
        <v>0</v>
      </c>
      <c r="DM554" s="10">
        <v>0</v>
      </c>
      <c r="DN554" s="10">
        <v>0</v>
      </c>
      <c r="DO554" s="10">
        <v>0</v>
      </c>
      <c r="DP554" s="10" t="s">
        <v>25</v>
      </c>
      <c r="DQ554" s="10" t="s">
        <v>25</v>
      </c>
      <c r="DR554" s="10" t="s">
        <v>25</v>
      </c>
      <c r="DS554" s="10" t="s">
        <v>25</v>
      </c>
      <c r="DT554" s="10" t="s">
        <v>25</v>
      </c>
      <c r="DU554" s="10">
        <v>0</v>
      </c>
      <c r="DV554" s="10" t="s">
        <v>900</v>
      </c>
      <c r="DW554" s="10"/>
      <c r="DX554" s="10"/>
      <c r="DY554" s="10"/>
      <c r="DZ554" s="10"/>
      <c r="EA554" s="10"/>
      <c r="EB554" s="10"/>
      <c r="EC554" s="10"/>
      <c r="ED554" s="10"/>
      <c r="EE554" s="10"/>
      <c r="EF554" s="10"/>
      <c r="EG554" s="10"/>
      <c r="EH554" s="10"/>
    </row>
    <row r="555" spans="1:138" x14ac:dyDescent="0.25">
      <c r="A555" s="78">
        <f t="shared" si="412"/>
        <v>47</v>
      </c>
      <c r="C555" s="10" t="str">
        <f t="shared" si="467"/>
        <v>Below Avg</v>
      </c>
      <c r="D555" s="17">
        <f t="shared" si="413"/>
        <v>3.925856079404467</v>
      </c>
      <c r="E555" s="113">
        <f t="shared" si="455"/>
        <v>0</v>
      </c>
      <c r="F555" s="113">
        <f t="shared" si="456"/>
        <v>5</v>
      </c>
      <c r="G555" s="113">
        <f t="shared" si="457"/>
        <v>26.923076923076923</v>
      </c>
      <c r="H555" s="113">
        <f t="shared" si="458"/>
        <v>7.3354838709677423</v>
      </c>
      <c r="I555" s="113">
        <f t="shared" si="459"/>
        <v>0</v>
      </c>
      <c r="J555" s="113">
        <f t="shared" si="460"/>
        <v>0</v>
      </c>
      <c r="K555" s="113">
        <f t="shared" si="450"/>
        <v>0</v>
      </c>
      <c r="L555" s="76">
        <v>8</v>
      </c>
      <c r="M555" s="76">
        <v>5</v>
      </c>
      <c r="N555" s="76">
        <v>7</v>
      </c>
      <c r="O555" s="76">
        <v>6</v>
      </c>
      <c r="P555" s="76">
        <v>6</v>
      </c>
      <c r="Q555" s="76">
        <v>2</v>
      </c>
      <c r="R555" s="76">
        <v>1</v>
      </c>
      <c r="S555" s="17">
        <f t="shared" si="420"/>
        <v>3.9214392059553353</v>
      </c>
      <c r="T555" s="113">
        <f t="shared" si="461"/>
        <v>0</v>
      </c>
      <c r="U555" s="113">
        <f t="shared" si="462"/>
        <v>6</v>
      </c>
      <c r="V555" s="113">
        <f t="shared" si="463"/>
        <v>30.76923076923077</v>
      </c>
      <c r="W555" s="113">
        <f t="shared" si="464"/>
        <v>2.4451612903225808</v>
      </c>
      <c r="X555" s="113">
        <f t="shared" si="465"/>
        <v>0</v>
      </c>
      <c r="Y555" s="113">
        <f t="shared" si="466"/>
        <v>0</v>
      </c>
      <c r="Z555" s="113">
        <f t="shared" si="451"/>
        <v>0</v>
      </c>
      <c r="AA555" s="76">
        <v>10</v>
      </c>
      <c r="AB555" s="76">
        <v>6</v>
      </c>
      <c r="AC555" s="76">
        <v>8</v>
      </c>
      <c r="AD555" s="76">
        <v>2</v>
      </c>
      <c r="AE555" s="76">
        <v>2</v>
      </c>
      <c r="AF555" s="76">
        <v>5</v>
      </c>
      <c r="AG555" s="76">
        <v>8</v>
      </c>
      <c r="AH555" s="131">
        <f t="shared" si="427"/>
        <v>0</v>
      </c>
      <c r="AI555" s="131">
        <f t="shared" si="452"/>
        <v>1</v>
      </c>
      <c r="AJ555" s="131">
        <f t="shared" si="468"/>
        <v>3.8461538461538463</v>
      </c>
      <c r="AK555" s="131">
        <f t="shared" si="469"/>
        <v>1.2225806451612904</v>
      </c>
      <c r="AL555" s="131">
        <f t="shared" si="453"/>
        <v>0</v>
      </c>
      <c r="AM555" s="131">
        <f t="shared" si="454"/>
        <v>0</v>
      </c>
      <c r="AN555" s="131">
        <f t="shared" si="430"/>
        <v>0</v>
      </c>
      <c r="AO555" s="115">
        <f t="shared" si="470"/>
        <v>0</v>
      </c>
      <c r="AP555" s="115">
        <f t="shared" si="471"/>
        <v>0</v>
      </c>
      <c r="AQ555" s="115">
        <f t="shared" si="472"/>
        <v>0</v>
      </c>
      <c r="AR555" s="79">
        <f t="shared" si="432"/>
        <v>10</v>
      </c>
      <c r="AS555" s="79">
        <f t="shared" si="433"/>
        <v>25</v>
      </c>
      <c r="AT555" s="79">
        <f t="shared" si="434"/>
        <v>0</v>
      </c>
      <c r="AU555" s="79">
        <f t="shared" si="435"/>
        <v>0</v>
      </c>
      <c r="AV555" s="79">
        <f t="shared" si="436"/>
        <v>0</v>
      </c>
      <c r="AW555" s="79">
        <f t="shared" si="437"/>
        <v>0</v>
      </c>
      <c r="AX555" s="128">
        <f t="shared" si="438"/>
        <v>1</v>
      </c>
      <c r="AY555" s="128"/>
      <c r="AZ555" s="128"/>
      <c r="BA555" s="128">
        <f t="shared" si="439"/>
        <v>0</v>
      </c>
      <c r="BB555" s="128">
        <f t="shared" si="440"/>
        <v>0</v>
      </c>
      <c r="BC555" s="80">
        <f t="shared" si="441"/>
        <v>1</v>
      </c>
      <c r="BD555" s="80">
        <f t="shared" si="442"/>
        <v>1</v>
      </c>
      <c r="BE555" s="80">
        <f t="shared" si="443"/>
        <v>0</v>
      </c>
      <c r="BF555" s="80">
        <f t="shared" si="444"/>
        <v>0</v>
      </c>
      <c r="BG555" s="80">
        <f t="shared" si="445"/>
        <v>0</v>
      </c>
      <c r="BH555" s="80">
        <f t="shared" si="473"/>
        <v>0</v>
      </c>
      <c r="BI555" s="4">
        <f t="shared" si="447"/>
        <v>10</v>
      </c>
      <c r="BJ555" s="4">
        <f t="shared" si="448"/>
        <v>35</v>
      </c>
      <c r="BK555" s="4">
        <f t="shared" si="449"/>
        <v>0</v>
      </c>
      <c r="BL555" s="8" t="e">
        <f>VLOOKUP(CN555,'CIR Results'!$B$3:$L$42,2,FALSE)</f>
        <v>#N/A</v>
      </c>
      <c r="BM555" s="8" t="e">
        <f>VLOOKUP(CN555,'CIR Results'!$B$3:$L$42,3,FALSE)</f>
        <v>#N/A</v>
      </c>
      <c r="BN555" s="8" t="e">
        <f>VLOOKUP(CN555,'CIR Results'!$B$3:$L$42,4,FALSE)</f>
        <v>#N/A</v>
      </c>
      <c r="BO555" s="8" t="e">
        <f>VLOOKUP(CN555,'CIR Results'!$B$3:$L$42,5,FALSE)</f>
        <v>#N/A</v>
      </c>
      <c r="BP555" s="8" t="e">
        <f>VLOOKUP(CN555,'CIR Results'!$B$3:$L$42,6,FALSE)</f>
        <v>#N/A</v>
      </c>
      <c r="BQ555" s="8" t="e">
        <f>VLOOKUP(CN555,'CIR Results'!$B$3:$L$42,8,FALSE)</f>
        <v>#N/A</v>
      </c>
      <c r="BR555" s="8" t="e">
        <f>VLOOKUP(CN555,'CIR Results'!$B$3:$L$42,9,FALSE)</f>
        <v>#N/A</v>
      </c>
      <c r="BS555" s="8" t="e">
        <f>VLOOKUP(CN555,'CIR Results'!$B$3:$L$42,10,FALSE)</f>
        <v>#N/A</v>
      </c>
      <c r="BT555" s="8" t="e">
        <f>VLOOKUP(CN555,'CIR Results'!$B$3:$L$42,11,FALSE)</f>
        <v>#N/A</v>
      </c>
      <c r="BU555" s="136" t="e">
        <f>VLOOKUP(CN555,'CIR Team Info'!$B$5:$E$44,2,FALSE)</f>
        <v>#N/A</v>
      </c>
      <c r="BV555" s="136" t="e">
        <f>VLOOKUP(CN555,'CIR Team Info'!$B$5:$E$44,4,FALSE)</f>
        <v>#N/A</v>
      </c>
      <c r="BW555" s="136" t="str">
        <f t="shared" si="474"/>
        <v xml:space="preserve">   </v>
      </c>
      <c r="CM555" s="10" t="s">
        <v>390</v>
      </c>
      <c r="CN555" s="10">
        <v>47</v>
      </c>
      <c r="CO555" s="10">
        <v>292</v>
      </c>
      <c r="CP555" s="10" t="s">
        <v>23</v>
      </c>
      <c r="CQ555" s="10" t="s">
        <v>22</v>
      </c>
      <c r="CR555" s="10" t="s">
        <v>25</v>
      </c>
      <c r="CS555" s="10" t="s">
        <v>22</v>
      </c>
      <c r="CT555" s="10">
        <v>25</v>
      </c>
      <c r="CU555" s="10">
        <v>0</v>
      </c>
      <c r="CV555" s="10">
        <v>0</v>
      </c>
      <c r="CW555" s="10">
        <v>0</v>
      </c>
      <c r="CX555" s="10" t="s">
        <v>24</v>
      </c>
      <c r="CY555" s="10" t="s">
        <v>25</v>
      </c>
      <c r="CZ555" s="10" t="s">
        <v>25</v>
      </c>
      <c r="DA555" s="10" t="s">
        <v>25</v>
      </c>
      <c r="DB555" s="10" t="s">
        <v>25</v>
      </c>
      <c r="DC555" s="10">
        <v>0</v>
      </c>
      <c r="DD555" s="10">
        <v>20</v>
      </c>
      <c r="DE555" s="10">
        <v>0</v>
      </c>
      <c r="DF555" s="10">
        <v>0</v>
      </c>
      <c r="DG555" s="10">
        <v>0</v>
      </c>
      <c r="DH555" s="10">
        <v>0</v>
      </c>
      <c r="DI555" s="10">
        <v>0</v>
      </c>
      <c r="DJ555" s="10">
        <v>1</v>
      </c>
      <c r="DK555" s="10">
        <v>0</v>
      </c>
      <c r="DL555" s="10">
        <v>0</v>
      </c>
      <c r="DM555" s="10">
        <v>0</v>
      </c>
      <c r="DN555" s="10">
        <v>0</v>
      </c>
      <c r="DO555" s="10">
        <v>0</v>
      </c>
      <c r="DP555" s="10" t="s">
        <v>25</v>
      </c>
      <c r="DQ555" s="10" t="s">
        <v>25</v>
      </c>
      <c r="DR555" s="10" t="s">
        <v>25</v>
      </c>
      <c r="DS555" s="10" t="s">
        <v>25</v>
      </c>
      <c r="DT555" s="10" t="s">
        <v>25</v>
      </c>
      <c r="DU555" s="10">
        <v>1</v>
      </c>
      <c r="DV555" s="10"/>
      <c r="DW555" s="10"/>
      <c r="DX555" s="10"/>
      <c r="DY555" s="10"/>
      <c r="DZ555" s="10"/>
      <c r="EA555" s="10"/>
      <c r="EB555" s="10"/>
      <c r="EC555" s="10"/>
      <c r="ED555" s="10"/>
      <c r="EE555" s="10"/>
      <c r="EF555" s="10"/>
      <c r="EG555" s="10"/>
      <c r="EH555" s="10"/>
    </row>
    <row r="556" spans="1:138" x14ac:dyDescent="0.25">
      <c r="A556" s="78">
        <f t="shared" si="412"/>
        <v>4143</v>
      </c>
      <c r="C556" s="10" t="str">
        <f t="shared" si="467"/>
        <v>Do Not Pick</v>
      </c>
      <c r="D556" s="17">
        <f t="shared" si="413"/>
        <v>3.5323076923076924</v>
      </c>
      <c r="E556" s="113">
        <f t="shared" si="455"/>
        <v>0</v>
      </c>
      <c r="F556" s="113">
        <f t="shared" si="456"/>
        <v>0</v>
      </c>
      <c r="G556" s="113">
        <f t="shared" si="457"/>
        <v>26.923076923076923</v>
      </c>
      <c r="H556" s="113">
        <f t="shared" si="458"/>
        <v>2.4000000000000004</v>
      </c>
      <c r="I556" s="113">
        <f t="shared" si="459"/>
        <v>6</v>
      </c>
      <c r="J556" s="113">
        <f t="shared" si="460"/>
        <v>0</v>
      </c>
      <c r="K556" s="113">
        <f t="shared" si="450"/>
        <v>0</v>
      </c>
      <c r="L556" s="76">
        <v>8</v>
      </c>
      <c r="M556" s="76">
        <v>5</v>
      </c>
      <c r="N556" s="76">
        <v>7</v>
      </c>
      <c r="O556" s="76">
        <v>6</v>
      </c>
      <c r="P556" s="76">
        <v>6</v>
      </c>
      <c r="Q556" s="76">
        <v>2</v>
      </c>
      <c r="R556" s="76">
        <v>1</v>
      </c>
      <c r="S556" s="17">
        <f t="shared" si="420"/>
        <v>3.3569230769230769</v>
      </c>
      <c r="T556" s="113">
        <f t="shared" si="461"/>
        <v>0</v>
      </c>
      <c r="U556" s="113">
        <f t="shared" si="462"/>
        <v>0</v>
      </c>
      <c r="V556" s="113">
        <f t="shared" si="463"/>
        <v>30.76923076923077</v>
      </c>
      <c r="W556" s="113">
        <f t="shared" si="464"/>
        <v>0.8</v>
      </c>
      <c r="X556" s="113">
        <f t="shared" si="465"/>
        <v>2</v>
      </c>
      <c r="Y556" s="113">
        <f t="shared" si="466"/>
        <v>0</v>
      </c>
      <c r="Z556" s="113">
        <f t="shared" si="451"/>
        <v>0</v>
      </c>
      <c r="AA556" s="76">
        <v>10</v>
      </c>
      <c r="AB556" s="76">
        <v>6</v>
      </c>
      <c r="AC556" s="76">
        <v>8</v>
      </c>
      <c r="AD556" s="76">
        <v>2</v>
      </c>
      <c r="AE556" s="76">
        <v>2</v>
      </c>
      <c r="AF556" s="76">
        <v>5</v>
      </c>
      <c r="AG556" s="76">
        <v>8</v>
      </c>
      <c r="AH556" s="131">
        <f t="shared" si="427"/>
        <v>0</v>
      </c>
      <c r="AI556" s="131">
        <f t="shared" si="452"/>
        <v>0</v>
      </c>
      <c r="AJ556" s="131">
        <f t="shared" si="468"/>
        <v>3.8461538461538463</v>
      </c>
      <c r="AK556" s="131">
        <f t="shared" si="469"/>
        <v>0.4</v>
      </c>
      <c r="AL556" s="131">
        <f t="shared" si="453"/>
        <v>1</v>
      </c>
      <c r="AM556" s="131">
        <f t="shared" si="454"/>
        <v>0</v>
      </c>
      <c r="AN556" s="131">
        <f t="shared" si="430"/>
        <v>0</v>
      </c>
      <c r="AO556" s="115">
        <f t="shared" si="470"/>
        <v>0</v>
      </c>
      <c r="AP556" s="115">
        <f t="shared" si="471"/>
        <v>0</v>
      </c>
      <c r="AQ556" s="115">
        <f t="shared" si="472"/>
        <v>0</v>
      </c>
      <c r="AR556" s="79">
        <f t="shared" si="432"/>
        <v>0</v>
      </c>
      <c r="AS556" s="79">
        <f t="shared" si="433"/>
        <v>25</v>
      </c>
      <c r="AT556" s="79">
        <f t="shared" si="434"/>
        <v>0</v>
      </c>
      <c r="AU556" s="79">
        <f t="shared" si="435"/>
        <v>10</v>
      </c>
      <c r="AV556" s="79">
        <f t="shared" si="436"/>
        <v>0</v>
      </c>
      <c r="AW556" s="79">
        <f t="shared" si="437"/>
        <v>0</v>
      </c>
      <c r="AX556" s="128">
        <f t="shared" si="438"/>
        <v>0</v>
      </c>
      <c r="AY556" s="128"/>
      <c r="AZ556" s="128"/>
      <c r="BA556" s="128">
        <f t="shared" si="439"/>
        <v>1</v>
      </c>
      <c r="BB556" s="128">
        <f t="shared" si="440"/>
        <v>0</v>
      </c>
      <c r="BC556" s="80">
        <f t="shared" si="441"/>
        <v>0</v>
      </c>
      <c r="BD556" s="80">
        <f t="shared" si="442"/>
        <v>1</v>
      </c>
      <c r="BE556" s="80">
        <f t="shared" si="443"/>
        <v>0</v>
      </c>
      <c r="BF556" s="80">
        <f t="shared" si="444"/>
        <v>1</v>
      </c>
      <c r="BG556" s="80">
        <f t="shared" si="445"/>
        <v>0</v>
      </c>
      <c r="BH556" s="80">
        <f t="shared" si="473"/>
        <v>0</v>
      </c>
      <c r="BI556" s="4">
        <f t="shared" si="447"/>
        <v>10</v>
      </c>
      <c r="BJ556" s="4">
        <f t="shared" si="448"/>
        <v>35</v>
      </c>
      <c r="BK556" s="4">
        <f t="shared" si="449"/>
        <v>0</v>
      </c>
      <c r="BL556" s="8">
        <f>VLOOKUP(CN556,'CIR Results'!$B$3:$L$42,2,FALSE)</f>
        <v>6</v>
      </c>
      <c r="BM556" s="8">
        <f>VLOOKUP(CN556,'CIR Results'!$B$3:$L$42,3,FALSE)</f>
        <v>94</v>
      </c>
      <c r="BN556" s="8">
        <f>VLOOKUP(CN556,'CIR Results'!$B$3:$L$42,4,FALSE)</f>
        <v>70</v>
      </c>
      <c r="BO556" s="8">
        <f>VLOOKUP(CN556,'CIR Results'!$B$3:$L$42,5,FALSE)</f>
        <v>99</v>
      </c>
      <c r="BP556" s="8">
        <f>VLOOKUP(CN556,'CIR Results'!$B$3:$L$42,6,FALSE)</f>
        <v>36590</v>
      </c>
      <c r="BQ556" s="8">
        <f>VLOOKUP(CN556,'CIR Results'!$B$3:$L$42,8,FALSE)</f>
        <v>8</v>
      </c>
      <c r="BR556" s="8">
        <f>VLOOKUP(CN556,'CIR Results'!$B$3:$L$42,9,FALSE)</f>
        <v>0</v>
      </c>
      <c r="BS556" s="8" t="str">
        <f>VLOOKUP(CN556,'CIR Results'!$B$3:$L$42,10,FALSE)</f>
        <v>03-05-00</v>
      </c>
      <c r="BT556" s="8">
        <f>VLOOKUP(CN556,'CIR Results'!$B$3:$L$42,11,FALSE)</f>
        <v>23</v>
      </c>
      <c r="BU556" s="136" t="str">
        <f>VLOOKUP(CN556,'CIR Team Info'!$B$5:$E$44,2,FALSE)</f>
        <v>MARS/ WARS</v>
      </c>
      <c r="BV556" s="136" t="str">
        <f>VLOOKUP(CN556,'CIR Team Info'!$B$5:$E$44,4,FALSE)</f>
        <v>Metamora, IL</v>
      </c>
      <c r="BW556" s="136" t="str">
        <f t="shared" si="474"/>
        <v xml:space="preserve">   </v>
      </c>
      <c r="CM556" s="10" t="s">
        <v>390</v>
      </c>
      <c r="CN556" s="10">
        <v>4143</v>
      </c>
      <c r="CO556" s="10">
        <v>48</v>
      </c>
      <c r="CP556" s="10" t="s">
        <v>23</v>
      </c>
      <c r="CQ556" s="10" t="s">
        <v>22</v>
      </c>
      <c r="CR556" s="10" t="s">
        <v>25</v>
      </c>
      <c r="CS556" s="10" t="s">
        <v>22</v>
      </c>
      <c r="CT556" s="10">
        <v>25</v>
      </c>
      <c r="CU556" s="10">
        <v>0</v>
      </c>
      <c r="CV556" s="10">
        <v>0</v>
      </c>
      <c r="CW556" s="10">
        <v>0</v>
      </c>
      <c r="CX556" s="10" t="s">
        <v>24</v>
      </c>
      <c r="CY556" s="10" t="s">
        <v>22</v>
      </c>
      <c r="CZ556" s="10" t="s">
        <v>22</v>
      </c>
      <c r="DA556" s="10" t="s">
        <v>25</v>
      </c>
      <c r="DB556" s="10" t="s">
        <v>25</v>
      </c>
      <c r="DC556" s="10">
        <v>0</v>
      </c>
      <c r="DD556" s="10">
        <v>0</v>
      </c>
      <c r="DE556" s="10">
        <v>0</v>
      </c>
      <c r="DF556" s="10">
        <v>0</v>
      </c>
      <c r="DG556" s="10">
        <v>2</v>
      </c>
      <c r="DH556" s="10">
        <v>0</v>
      </c>
      <c r="DI556" s="10">
        <v>0</v>
      </c>
      <c r="DJ556" s="10">
        <v>0</v>
      </c>
      <c r="DK556" s="10">
        <v>0</v>
      </c>
      <c r="DL556" s="10">
        <v>1</v>
      </c>
      <c r="DM556" s="10">
        <v>0</v>
      </c>
      <c r="DN556" s="10">
        <v>0</v>
      </c>
      <c r="DO556" s="10">
        <v>0</v>
      </c>
      <c r="DP556" s="10" t="s">
        <v>25</v>
      </c>
      <c r="DQ556" s="10" t="s">
        <v>25</v>
      </c>
      <c r="DR556" s="10" t="s">
        <v>25</v>
      </c>
      <c r="DS556" s="10" t="s">
        <v>25</v>
      </c>
      <c r="DT556" s="10" t="s">
        <v>25</v>
      </c>
      <c r="DU556" s="10">
        <v>0</v>
      </c>
      <c r="DV556" s="10"/>
      <c r="DW556" s="10"/>
      <c r="DX556" s="10"/>
      <c r="DY556" s="10"/>
      <c r="DZ556" s="10"/>
      <c r="EA556" s="10"/>
      <c r="EB556" s="10"/>
      <c r="EC556" s="10"/>
      <c r="ED556" s="10"/>
      <c r="EE556" s="10"/>
      <c r="EF556" s="10"/>
      <c r="EG556" s="10"/>
      <c r="EH556" s="10"/>
    </row>
    <row r="557" spans="1:138" x14ac:dyDescent="0.25">
      <c r="A557" s="78">
        <f t="shared" si="412"/>
        <v>4196</v>
      </c>
      <c r="C557" s="10" t="str">
        <f t="shared" si="467"/>
        <v>Above Avg</v>
      </c>
      <c r="D557" s="17">
        <f t="shared" si="413"/>
        <v>11.746019142148175</v>
      </c>
      <c r="E557" s="113">
        <f t="shared" si="455"/>
        <v>40</v>
      </c>
      <c r="F557" s="113">
        <f t="shared" si="456"/>
        <v>25</v>
      </c>
      <c r="G557" s="113">
        <f t="shared" si="457"/>
        <v>5.384615384615385</v>
      </c>
      <c r="H557" s="113">
        <f t="shared" si="458"/>
        <v>41.361290322580643</v>
      </c>
      <c r="I557" s="113">
        <f t="shared" si="459"/>
        <v>0</v>
      </c>
      <c r="J557" s="113">
        <f t="shared" si="460"/>
        <v>0</v>
      </c>
      <c r="K557" s="113">
        <f t="shared" si="450"/>
        <v>5.7142857142857135</v>
      </c>
      <c r="L557" s="76">
        <v>8</v>
      </c>
      <c r="M557" s="76">
        <v>5</v>
      </c>
      <c r="N557" s="76">
        <v>7</v>
      </c>
      <c r="O557" s="76">
        <v>6</v>
      </c>
      <c r="P557" s="76">
        <v>6</v>
      </c>
      <c r="Q557" s="76">
        <v>2</v>
      </c>
      <c r="R557" s="76">
        <v>1</v>
      </c>
      <c r="S557" s="17">
        <f t="shared" si="420"/>
        <v>14.565522864232543</v>
      </c>
      <c r="T557" s="113">
        <f t="shared" si="461"/>
        <v>50</v>
      </c>
      <c r="U557" s="113">
        <f t="shared" si="462"/>
        <v>30</v>
      </c>
      <c r="V557" s="113">
        <f t="shared" si="463"/>
        <v>6.1538461538461542</v>
      </c>
      <c r="W557" s="113">
        <f t="shared" si="464"/>
        <v>13.787096774193548</v>
      </c>
      <c r="X557" s="113">
        <f t="shared" si="465"/>
        <v>0</v>
      </c>
      <c r="Y557" s="113">
        <f t="shared" si="466"/>
        <v>0</v>
      </c>
      <c r="Z557" s="113">
        <f t="shared" si="451"/>
        <v>45.714285714285708</v>
      </c>
      <c r="AA557" s="76">
        <v>10</v>
      </c>
      <c r="AB557" s="76">
        <v>6</v>
      </c>
      <c r="AC557" s="76">
        <v>8</v>
      </c>
      <c r="AD557" s="76">
        <v>2</v>
      </c>
      <c r="AE557" s="76">
        <v>2</v>
      </c>
      <c r="AF557" s="76">
        <v>5</v>
      </c>
      <c r="AG557" s="76">
        <v>8</v>
      </c>
      <c r="AH557" s="131">
        <f t="shared" si="427"/>
        <v>5</v>
      </c>
      <c r="AI557" s="131">
        <f t="shared" si="452"/>
        <v>5</v>
      </c>
      <c r="AJ557" s="131">
        <f t="shared" si="468"/>
        <v>0.76923076923076927</v>
      </c>
      <c r="AK557" s="131">
        <f t="shared" si="469"/>
        <v>6.8935483870967742</v>
      </c>
      <c r="AL557" s="131">
        <f t="shared" si="453"/>
        <v>0</v>
      </c>
      <c r="AM557" s="131">
        <f t="shared" si="454"/>
        <v>0</v>
      </c>
      <c r="AN557" s="131">
        <f t="shared" si="430"/>
        <v>5.7142857142857135</v>
      </c>
      <c r="AO557" s="115">
        <f t="shared" si="470"/>
        <v>1</v>
      </c>
      <c r="AP557" s="115">
        <f t="shared" si="471"/>
        <v>0</v>
      </c>
      <c r="AQ557" s="115">
        <f t="shared" si="472"/>
        <v>0</v>
      </c>
      <c r="AR557" s="79">
        <f t="shared" si="432"/>
        <v>30</v>
      </c>
      <c r="AS557" s="79">
        <f t="shared" si="433"/>
        <v>5</v>
      </c>
      <c r="AT557" s="79">
        <f t="shared" si="434"/>
        <v>0</v>
      </c>
      <c r="AU557" s="79">
        <f t="shared" si="435"/>
        <v>0</v>
      </c>
      <c r="AV557" s="79">
        <f t="shared" si="436"/>
        <v>0</v>
      </c>
      <c r="AW557" s="79">
        <f t="shared" si="437"/>
        <v>100</v>
      </c>
      <c r="AX557" s="128">
        <f t="shared" si="438"/>
        <v>3</v>
      </c>
      <c r="AY557" s="128"/>
      <c r="AZ557" s="128"/>
      <c r="BA557" s="128">
        <f t="shared" si="439"/>
        <v>0</v>
      </c>
      <c r="BB557" s="128">
        <f t="shared" si="440"/>
        <v>0</v>
      </c>
      <c r="BC557" s="80">
        <f t="shared" si="441"/>
        <v>1</v>
      </c>
      <c r="BD557" s="80">
        <f t="shared" si="442"/>
        <v>0.25</v>
      </c>
      <c r="BE557" s="80">
        <f t="shared" si="443"/>
        <v>0</v>
      </c>
      <c r="BF557" s="80">
        <f t="shared" si="444"/>
        <v>0</v>
      </c>
      <c r="BG557" s="80">
        <f t="shared" si="445"/>
        <v>0</v>
      </c>
      <c r="BH557" s="80">
        <f t="shared" si="473"/>
        <v>0.5</v>
      </c>
      <c r="BI557" s="4">
        <f t="shared" si="447"/>
        <v>30</v>
      </c>
      <c r="BJ557" s="4">
        <f t="shared" si="448"/>
        <v>35</v>
      </c>
      <c r="BK557" s="4">
        <f t="shared" si="449"/>
        <v>100</v>
      </c>
      <c r="BL557" s="8">
        <f>VLOOKUP(CN557,'CIR Results'!$B$3:$L$42,2,FALSE)</f>
        <v>6</v>
      </c>
      <c r="BM557" s="8">
        <f>VLOOKUP(CN557,'CIR Results'!$B$3:$L$42,3,FALSE)</f>
        <v>84</v>
      </c>
      <c r="BN557" s="8">
        <f>VLOOKUP(CN557,'CIR Results'!$B$3:$L$42,4,FALSE)</f>
        <v>90</v>
      </c>
      <c r="BO557" s="8">
        <f>VLOOKUP(CN557,'CIR Results'!$B$3:$L$42,5,FALSE)</f>
        <v>144</v>
      </c>
      <c r="BP557" s="8">
        <f>VLOOKUP(CN557,'CIR Results'!$B$3:$L$42,6,FALSE)</f>
        <v>36591</v>
      </c>
      <c r="BQ557" s="8">
        <f>VLOOKUP(CN557,'CIR Results'!$B$3:$L$42,8,FALSE)</f>
        <v>9</v>
      </c>
      <c r="BR557" s="8">
        <f>VLOOKUP(CN557,'CIR Results'!$B$3:$L$42,9,FALSE)</f>
        <v>0</v>
      </c>
      <c r="BS557" s="8" t="str">
        <f>VLOOKUP(CN557,'CIR Results'!$B$3:$L$42,10,FALSE)</f>
        <v>03-06-00</v>
      </c>
      <c r="BT557" s="8">
        <f>VLOOKUP(CN557,'CIR Results'!$B$3:$L$42,11,FALSE)</f>
        <v>17</v>
      </c>
      <c r="BU557" s="136" t="str">
        <f>VLOOKUP(CN557,'CIR Team Info'!$B$5:$E$44,2,FALSE)</f>
        <v>QAVTC Devils</v>
      </c>
      <c r="BV557" s="136" t="str">
        <f>VLOOKUP(CN557,'CIR Team Info'!$B$5:$E$44,4,FALSE)</f>
        <v>Quincy, IL</v>
      </c>
      <c r="BW557" s="136" t="str">
        <f t="shared" si="474"/>
        <v xml:space="preserve">   would claim the ball from the human player and then let it go for alliance member to pick up (4 times). Interesting strategy. Spent the rest of the time adequately defending their court.</v>
      </c>
      <c r="CM557" s="10" t="s">
        <v>729</v>
      </c>
      <c r="CN557" s="10">
        <v>4196</v>
      </c>
      <c r="CO557" s="10">
        <v>45</v>
      </c>
      <c r="CP557" s="10" t="s">
        <v>23</v>
      </c>
      <c r="CQ557" s="10" t="s">
        <v>22</v>
      </c>
      <c r="CR557" s="10" t="s">
        <v>25</v>
      </c>
      <c r="CS557" s="10" t="s">
        <v>22</v>
      </c>
      <c r="CT557" s="10">
        <v>5</v>
      </c>
      <c r="CU557" s="10">
        <v>15</v>
      </c>
      <c r="CV557" s="10">
        <v>0</v>
      </c>
      <c r="CW557" s="10">
        <v>0</v>
      </c>
      <c r="CX557" s="10" t="s">
        <v>24</v>
      </c>
      <c r="CY557" s="10" t="s">
        <v>25</v>
      </c>
      <c r="CZ557" s="10" t="s">
        <v>25</v>
      </c>
      <c r="DA557" s="10" t="s">
        <v>22</v>
      </c>
      <c r="DB557" s="10" t="s">
        <v>25</v>
      </c>
      <c r="DC557" s="10">
        <v>0</v>
      </c>
      <c r="DD557" s="10">
        <v>0</v>
      </c>
      <c r="DE557" s="10">
        <v>0</v>
      </c>
      <c r="DF557" s="10">
        <v>0</v>
      </c>
      <c r="DG557" s="10">
        <v>2</v>
      </c>
      <c r="DH557" s="10">
        <v>2</v>
      </c>
      <c r="DI557" s="10">
        <v>100</v>
      </c>
      <c r="DJ557" s="10">
        <v>3</v>
      </c>
      <c r="DK557" s="10">
        <v>0</v>
      </c>
      <c r="DL557" s="10">
        <v>0</v>
      </c>
      <c r="DM557" s="10">
        <v>0</v>
      </c>
      <c r="DN557" s="10">
        <v>0</v>
      </c>
      <c r="DO557" s="10">
        <v>0</v>
      </c>
      <c r="DP557" s="10" t="s">
        <v>22</v>
      </c>
      <c r="DQ557" s="10" t="s">
        <v>25</v>
      </c>
      <c r="DR557" s="10" t="s">
        <v>25</v>
      </c>
      <c r="DS557" s="10" t="s">
        <v>25</v>
      </c>
      <c r="DT557" s="10" t="s">
        <v>25</v>
      </c>
      <c r="DU557" s="10">
        <v>2</v>
      </c>
      <c r="DV557" s="10" t="s">
        <v>901</v>
      </c>
      <c r="DW557" s="10"/>
      <c r="DX557" s="10"/>
      <c r="DY557" s="10"/>
      <c r="DZ557" s="10"/>
      <c r="EA557" s="10"/>
      <c r="EB557" s="10"/>
      <c r="EC557" s="10"/>
      <c r="ED557" s="10"/>
      <c r="EE557" s="10"/>
      <c r="EF557" s="10"/>
      <c r="EG557" s="10"/>
      <c r="EH557" s="10"/>
    </row>
    <row r="558" spans="1:138" x14ac:dyDescent="0.25">
      <c r="A558" s="78">
        <f t="shared" si="412"/>
        <v>4213</v>
      </c>
      <c r="C558" s="10" t="str">
        <f t="shared" si="467"/>
        <v>Below Avg</v>
      </c>
      <c r="D558" s="17">
        <f t="shared" si="413"/>
        <v>4.9455583126550868</v>
      </c>
      <c r="E558" s="113">
        <f t="shared" si="455"/>
        <v>0</v>
      </c>
      <c r="F558" s="113">
        <f t="shared" si="456"/>
        <v>25</v>
      </c>
      <c r="G558" s="113">
        <f t="shared" si="457"/>
        <v>5.384615384615385</v>
      </c>
      <c r="H558" s="113">
        <f t="shared" si="458"/>
        <v>17.070967741935483</v>
      </c>
      <c r="I558" s="113">
        <f t="shared" si="459"/>
        <v>0</v>
      </c>
      <c r="J558" s="113">
        <f t="shared" si="460"/>
        <v>2</v>
      </c>
      <c r="K558" s="113">
        <f t="shared" si="450"/>
        <v>0</v>
      </c>
      <c r="L558" s="76">
        <v>8</v>
      </c>
      <c r="M558" s="76">
        <v>5</v>
      </c>
      <c r="N558" s="76">
        <v>7</v>
      </c>
      <c r="O558" s="76">
        <v>6</v>
      </c>
      <c r="P558" s="76">
        <v>6</v>
      </c>
      <c r="Q558" s="76">
        <v>2</v>
      </c>
      <c r="R558" s="76">
        <v>1</v>
      </c>
      <c r="S558" s="17">
        <f t="shared" si="420"/>
        <v>4.6844168734491314</v>
      </c>
      <c r="T558" s="113">
        <f t="shared" si="461"/>
        <v>0</v>
      </c>
      <c r="U558" s="113">
        <f t="shared" si="462"/>
        <v>30</v>
      </c>
      <c r="V558" s="113">
        <f t="shared" si="463"/>
        <v>6.1538461538461542</v>
      </c>
      <c r="W558" s="113">
        <f t="shared" si="464"/>
        <v>5.6903225806451614</v>
      </c>
      <c r="X558" s="113">
        <f t="shared" si="465"/>
        <v>0</v>
      </c>
      <c r="Y558" s="113">
        <f t="shared" si="466"/>
        <v>5</v>
      </c>
      <c r="Z558" s="113">
        <f t="shared" si="451"/>
        <v>0</v>
      </c>
      <c r="AA558" s="76">
        <v>10</v>
      </c>
      <c r="AB558" s="76">
        <v>6</v>
      </c>
      <c r="AC558" s="76">
        <v>8</v>
      </c>
      <c r="AD558" s="76">
        <v>2</v>
      </c>
      <c r="AE558" s="76">
        <v>2</v>
      </c>
      <c r="AF558" s="76">
        <v>5</v>
      </c>
      <c r="AG558" s="76">
        <v>8</v>
      </c>
      <c r="AH558" s="131">
        <f t="shared" si="427"/>
        <v>0</v>
      </c>
      <c r="AI558" s="131">
        <f t="shared" si="452"/>
        <v>5</v>
      </c>
      <c r="AJ558" s="131">
        <f t="shared" si="468"/>
        <v>0.76923076923076927</v>
      </c>
      <c r="AK558" s="131">
        <f t="shared" si="469"/>
        <v>2.8451612903225807</v>
      </c>
      <c r="AL558" s="131">
        <f t="shared" si="453"/>
        <v>0</v>
      </c>
      <c r="AM558" s="131">
        <f t="shared" si="454"/>
        <v>1</v>
      </c>
      <c r="AN558" s="131">
        <f t="shared" si="430"/>
        <v>0</v>
      </c>
      <c r="AO558" s="115">
        <f t="shared" si="470"/>
        <v>0</v>
      </c>
      <c r="AP558" s="115">
        <f t="shared" si="471"/>
        <v>1</v>
      </c>
      <c r="AQ558" s="115">
        <f t="shared" si="472"/>
        <v>0</v>
      </c>
      <c r="AR558" s="79">
        <f t="shared" si="432"/>
        <v>20</v>
      </c>
      <c r="AS558" s="79">
        <f t="shared" si="433"/>
        <v>5</v>
      </c>
      <c r="AT558" s="79">
        <f t="shared" si="434"/>
        <v>0</v>
      </c>
      <c r="AU558" s="79">
        <f t="shared" si="435"/>
        <v>0</v>
      </c>
      <c r="AV558" s="79">
        <f t="shared" si="436"/>
        <v>10</v>
      </c>
      <c r="AW558" s="79">
        <f t="shared" si="437"/>
        <v>0</v>
      </c>
      <c r="AX558" s="128">
        <f t="shared" si="438"/>
        <v>2</v>
      </c>
      <c r="AY558" s="128"/>
      <c r="AZ558" s="128"/>
      <c r="BA558" s="128">
        <f t="shared" si="439"/>
        <v>0</v>
      </c>
      <c r="BB558" s="128">
        <f t="shared" si="440"/>
        <v>1</v>
      </c>
      <c r="BC558" s="80">
        <f t="shared" si="441"/>
        <v>1</v>
      </c>
      <c r="BD558" s="80">
        <f t="shared" si="442"/>
        <v>0.2</v>
      </c>
      <c r="BE558" s="80">
        <f t="shared" si="443"/>
        <v>0</v>
      </c>
      <c r="BF558" s="80">
        <f t="shared" si="444"/>
        <v>0</v>
      </c>
      <c r="BG558" s="80">
        <f t="shared" si="445"/>
        <v>1</v>
      </c>
      <c r="BH558" s="80">
        <f t="shared" si="473"/>
        <v>0</v>
      </c>
      <c r="BI558" s="4">
        <f t="shared" si="447"/>
        <v>30</v>
      </c>
      <c r="BJ558" s="4">
        <f t="shared" si="448"/>
        <v>35</v>
      </c>
      <c r="BK558" s="4">
        <f t="shared" si="449"/>
        <v>0</v>
      </c>
      <c r="BL558" s="8">
        <f>VLOOKUP(CN558,'CIR Results'!$B$3:$L$42,2,FALSE)</f>
        <v>6</v>
      </c>
      <c r="BM558" s="8">
        <f>VLOOKUP(CN558,'CIR Results'!$B$3:$L$42,3,FALSE)</f>
        <v>42</v>
      </c>
      <c r="BN558" s="8">
        <f>VLOOKUP(CN558,'CIR Results'!$B$3:$L$42,4,FALSE)</f>
        <v>60</v>
      </c>
      <c r="BO558" s="8">
        <f>VLOOKUP(CN558,'CIR Results'!$B$3:$L$42,5,FALSE)</f>
        <v>91</v>
      </c>
      <c r="BP558" s="8">
        <f>VLOOKUP(CN558,'CIR Results'!$B$3:$L$42,6,FALSE)</f>
        <v>36589</v>
      </c>
      <c r="BQ558" s="8">
        <f>VLOOKUP(CN558,'CIR Results'!$B$3:$L$42,8,FALSE)</f>
        <v>8</v>
      </c>
      <c r="BR558" s="8">
        <f>VLOOKUP(CN558,'CIR Results'!$B$3:$L$42,9,FALSE)</f>
        <v>0</v>
      </c>
      <c r="BS558" s="8" t="str">
        <f>VLOOKUP(CN558,'CIR Results'!$B$3:$L$42,10,FALSE)</f>
        <v>03-04-00</v>
      </c>
      <c r="BT558" s="8">
        <f>VLOOKUP(CN558,'CIR Results'!$B$3:$L$42,11,FALSE)</f>
        <v>29</v>
      </c>
      <c r="BU558" s="136" t="str">
        <f>VLOOKUP(CN558,'CIR Team Info'!$B$5:$E$44,2,FALSE)</f>
        <v>MetalCow</v>
      </c>
      <c r="BV558" s="136" t="str">
        <f>VLOOKUP(CN558,'CIR Team Info'!$B$5:$E$44,4,FALSE)</f>
        <v>Bloomington, IL</v>
      </c>
      <c r="BW558" s="136" t="str">
        <f t="shared" si="474"/>
        <v xml:space="preserve">   Used strategy of catching balls/getting them from human players. Would then release them to alliance partner.</v>
      </c>
      <c r="CM558" s="10" t="s">
        <v>729</v>
      </c>
      <c r="CN558" s="10">
        <v>4213</v>
      </c>
      <c r="CO558" s="10">
        <v>47</v>
      </c>
      <c r="CP558" s="10" t="s">
        <v>23</v>
      </c>
      <c r="CQ558" s="10" t="s">
        <v>22</v>
      </c>
      <c r="CR558" s="10" t="s">
        <v>25</v>
      </c>
      <c r="CS558" s="10" t="s">
        <v>22</v>
      </c>
      <c r="CT558" s="10">
        <v>5</v>
      </c>
      <c r="CU558" s="10">
        <v>20</v>
      </c>
      <c r="CV558" s="10">
        <v>0</v>
      </c>
      <c r="CW558" s="10">
        <v>0</v>
      </c>
      <c r="CX558" s="10" t="s">
        <v>65</v>
      </c>
      <c r="CY558" s="10" t="s">
        <v>25</v>
      </c>
      <c r="CZ558" s="10" t="s">
        <v>25</v>
      </c>
      <c r="DA558" s="10" t="s">
        <v>22</v>
      </c>
      <c r="DB558" s="10" t="s">
        <v>22</v>
      </c>
      <c r="DC558" s="10">
        <v>0</v>
      </c>
      <c r="DD558" s="10">
        <v>0</v>
      </c>
      <c r="DE558" s="10">
        <v>0</v>
      </c>
      <c r="DF558" s="10">
        <v>0</v>
      </c>
      <c r="DG558" s="10">
        <v>0</v>
      </c>
      <c r="DH558" s="10">
        <v>0</v>
      </c>
      <c r="DI558" s="10">
        <v>0</v>
      </c>
      <c r="DJ558" s="10">
        <v>2</v>
      </c>
      <c r="DK558" s="10">
        <v>0</v>
      </c>
      <c r="DL558" s="10">
        <v>0</v>
      </c>
      <c r="DM558" s="10">
        <v>0</v>
      </c>
      <c r="DN558" s="10">
        <v>1</v>
      </c>
      <c r="DO558" s="10">
        <v>0</v>
      </c>
      <c r="DP558" s="10" t="s">
        <v>25</v>
      </c>
      <c r="DQ558" s="10" t="s">
        <v>22</v>
      </c>
      <c r="DR558" s="10" t="s">
        <v>25</v>
      </c>
      <c r="DS558" s="10" t="s">
        <v>25</v>
      </c>
      <c r="DT558" s="10" t="s">
        <v>25</v>
      </c>
      <c r="DU558" s="10">
        <v>1</v>
      </c>
      <c r="DV558" s="10" t="s">
        <v>902</v>
      </c>
      <c r="DW558" s="10"/>
      <c r="DX558" s="10"/>
      <c r="DY558" s="10"/>
      <c r="DZ558" s="10"/>
      <c r="EA558" s="10"/>
      <c r="EB558" s="10"/>
      <c r="EC558" s="10"/>
      <c r="ED558" s="10"/>
      <c r="EE558" s="10"/>
      <c r="EF558" s="10"/>
      <c r="EG558" s="10"/>
      <c r="EH558" s="10"/>
    </row>
    <row r="559" spans="1:138" x14ac:dyDescent="0.25">
      <c r="A559" s="78">
        <f t="shared" si="412"/>
        <v>1756</v>
      </c>
      <c r="C559" s="10" t="str">
        <f t="shared" si="467"/>
        <v>Above Avg</v>
      </c>
      <c r="D559" s="17">
        <f t="shared" si="413"/>
        <v>3.6059198865650481</v>
      </c>
      <c r="E559" s="113">
        <f t="shared" si="455"/>
        <v>0</v>
      </c>
      <c r="F559" s="113">
        <f t="shared" si="456"/>
        <v>10</v>
      </c>
      <c r="G559" s="113">
        <f t="shared" si="457"/>
        <v>21.53846153846154</v>
      </c>
      <c r="H559" s="113">
        <f t="shared" si="458"/>
        <v>8.806451612903226</v>
      </c>
      <c r="I559" s="113">
        <f t="shared" si="459"/>
        <v>-6</v>
      </c>
      <c r="J559" s="113">
        <f t="shared" si="460"/>
        <v>0</v>
      </c>
      <c r="K559" s="113">
        <f t="shared" si="450"/>
        <v>1.7142857142857144</v>
      </c>
      <c r="L559" s="76">
        <v>8</v>
      </c>
      <c r="M559" s="76">
        <v>5</v>
      </c>
      <c r="N559" s="76">
        <v>7</v>
      </c>
      <c r="O559" s="76">
        <v>6</v>
      </c>
      <c r="P559" s="76">
        <v>6</v>
      </c>
      <c r="Q559" s="76">
        <v>2</v>
      </c>
      <c r="R559" s="76">
        <v>1</v>
      </c>
      <c r="S559" s="17">
        <f t="shared" si="420"/>
        <v>5.1265154200638072</v>
      </c>
      <c r="T559" s="113">
        <f t="shared" si="461"/>
        <v>0</v>
      </c>
      <c r="U559" s="113">
        <f t="shared" si="462"/>
        <v>12</v>
      </c>
      <c r="V559" s="113">
        <f t="shared" si="463"/>
        <v>24.615384615384617</v>
      </c>
      <c r="W559" s="113">
        <f t="shared" si="464"/>
        <v>2.935483870967742</v>
      </c>
      <c r="X559" s="113">
        <f t="shared" si="465"/>
        <v>-2</v>
      </c>
      <c r="Y559" s="113">
        <f t="shared" si="466"/>
        <v>0</v>
      </c>
      <c r="Z559" s="113">
        <f t="shared" si="451"/>
        <v>13.714285714285715</v>
      </c>
      <c r="AA559" s="76">
        <v>10</v>
      </c>
      <c r="AB559" s="76">
        <v>6</v>
      </c>
      <c r="AC559" s="76">
        <v>8</v>
      </c>
      <c r="AD559" s="76">
        <v>2</v>
      </c>
      <c r="AE559" s="76">
        <v>2</v>
      </c>
      <c r="AF559" s="76">
        <v>5</v>
      </c>
      <c r="AG559" s="76">
        <v>8</v>
      </c>
      <c r="AH559" s="131">
        <f t="shared" si="427"/>
        <v>0</v>
      </c>
      <c r="AI559" s="131">
        <f t="shared" si="452"/>
        <v>2</v>
      </c>
      <c r="AJ559" s="131">
        <f t="shared" si="468"/>
        <v>3.0769230769230771</v>
      </c>
      <c r="AK559" s="131">
        <f t="shared" si="469"/>
        <v>1.467741935483871</v>
      </c>
      <c r="AL559" s="131">
        <f t="shared" si="453"/>
        <v>-1</v>
      </c>
      <c r="AM559" s="131">
        <f t="shared" si="454"/>
        <v>0</v>
      </c>
      <c r="AN559" s="131">
        <f t="shared" si="430"/>
        <v>1.7142857142857144</v>
      </c>
      <c r="AO559" s="115">
        <f t="shared" si="470"/>
        <v>1</v>
      </c>
      <c r="AP559" s="115">
        <f t="shared" si="471"/>
        <v>1</v>
      </c>
      <c r="AQ559" s="115">
        <f t="shared" si="472"/>
        <v>1</v>
      </c>
      <c r="AR559" s="79">
        <f t="shared" si="432"/>
        <v>0</v>
      </c>
      <c r="AS559" s="79">
        <f t="shared" si="433"/>
        <v>20</v>
      </c>
      <c r="AT559" s="79">
        <f t="shared" si="434"/>
        <v>10</v>
      </c>
      <c r="AU559" s="79">
        <f t="shared" si="435"/>
        <v>0</v>
      </c>
      <c r="AV559" s="79">
        <f t="shared" si="436"/>
        <v>0</v>
      </c>
      <c r="AW559" s="79">
        <f t="shared" si="437"/>
        <v>30</v>
      </c>
      <c r="AX559" s="128">
        <f t="shared" si="438"/>
        <v>0</v>
      </c>
      <c r="AY559" s="128"/>
      <c r="AZ559" s="128"/>
      <c r="BA559" s="128">
        <f t="shared" si="439"/>
        <v>1</v>
      </c>
      <c r="BB559" s="128">
        <f t="shared" si="440"/>
        <v>0</v>
      </c>
      <c r="BC559" s="80">
        <f t="shared" si="441"/>
        <v>0</v>
      </c>
      <c r="BD559" s="80">
        <f t="shared" si="442"/>
        <v>1</v>
      </c>
      <c r="BE559" s="80">
        <f t="shared" si="443"/>
        <v>1</v>
      </c>
      <c r="BF559" s="80">
        <f t="shared" si="444"/>
        <v>0</v>
      </c>
      <c r="BG559" s="80">
        <f t="shared" si="445"/>
        <v>0</v>
      </c>
      <c r="BH559" s="80">
        <f t="shared" si="473"/>
        <v>0.5</v>
      </c>
      <c r="BI559" s="4">
        <f t="shared" si="447"/>
        <v>10</v>
      </c>
      <c r="BJ559" s="4">
        <f t="shared" si="448"/>
        <v>30</v>
      </c>
      <c r="BK559" s="4">
        <f t="shared" si="449"/>
        <v>30</v>
      </c>
      <c r="BL559" s="8">
        <f>VLOOKUP(CN559,'CIR Results'!$B$3:$L$42,2,FALSE)</f>
        <v>10</v>
      </c>
      <c r="BM559" s="8">
        <f>VLOOKUP(CN559,'CIR Results'!$B$3:$L$42,3,FALSE)</f>
        <v>78</v>
      </c>
      <c r="BN559" s="8">
        <f>VLOOKUP(CN559,'CIR Results'!$B$3:$L$42,4,FALSE)</f>
        <v>90</v>
      </c>
      <c r="BO559" s="8">
        <f>VLOOKUP(CN559,'CIR Results'!$B$3:$L$42,5,FALSE)</f>
        <v>178</v>
      </c>
      <c r="BP559" s="8">
        <f>VLOOKUP(CN559,'CIR Results'!$B$3:$L$42,6,FALSE)</f>
        <v>36650</v>
      </c>
      <c r="BQ559" s="8">
        <f>VLOOKUP(CN559,'CIR Results'!$B$3:$L$42,8,FALSE)</f>
        <v>9</v>
      </c>
      <c r="BR559" s="8">
        <f>VLOOKUP(CN559,'CIR Results'!$B$3:$L$42,9,FALSE)</f>
        <v>0</v>
      </c>
      <c r="BS559" s="8" t="str">
        <f>VLOOKUP(CN559,'CIR Results'!$B$3:$L$42,10,FALSE)</f>
        <v>05-04-00</v>
      </c>
      <c r="BT559" s="8">
        <f>VLOOKUP(CN559,'CIR Results'!$B$3:$L$42,11,FALSE)</f>
        <v>2</v>
      </c>
      <c r="BU559" s="136" t="str">
        <f>VLOOKUP(CN559,'CIR Team Info'!$B$5:$E$44,2,FALSE)</f>
        <v>Argos</v>
      </c>
      <c r="BV559" s="136" t="str">
        <f>VLOOKUP(CN559,'CIR Team Info'!$B$5:$E$44,4,FALSE)</f>
        <v>Peoria, IL</v>
      </c>
      <c r="BW559" s="136" t="str">
        <f t="shared" si="474"/>
        <v xml:space="preserve">   Able to play all components in the field. It seemed like they were having some technical difficulties w/ their robot. The ball kept bouncing outside of the field. Were forced to play all positions.</v>
      </c>
      <c r="CM559" s="10" t="s">
        <v>729</v>
      </c>
      <c r="CN559" s="10">
        <v>1756</v>
      </c>
      <c r="CO559" s="10">
        <v>47</v>
      </c>
      <c r="CP559" s="10" t="s">
        <v>23</v>
      </c>
      <c r="CQ559" s="10" t="s">
        <v>22</v>
      </c>
      <c r="CR559" s="10" t="s">
        <v>25</v>
      </c>
      <c r="CS559" s="10" t="s">
        <v>22</v>
      </c>
      <c r="CT559" s="10">
        <v>20</v>
      </c>
      <c r="CU559" s="10">
        <v>0</v>
      </c>
      <c r="CV559" s="10">
        <v>0</v>
      </c>
      <c r="CW559" s="10">
        <v>0</v>
      </c>
      <c r="CX559" s="10" t="s">
        <v>65</v>
      </c>
      <c r="CY559" s="10" t="s">
        <v>25</v>
      </c>
      <c r="CZ559" s="10" t="s">
        <v>25</v>
      </c>
      <c r="DA559" s="10" t="s">
        <v>22</v>
      </c>
      <c r="DB559" s="10" t="s">
        <v>25</v>
      </c>
      <c r="DC559" s="10">
        <v>10</v>
      </c>
      <c r="DD559" s="10">
        <v>0</v>
      </c>
      <c r="DE559" s="10">
        <v>0</v>
      </c>
      <c r="DF559" s="10">
        <v>0</v>
      </c>
      <c r="DG559" s="10">
        <v>0</v>
      </c>
      <c r="DH559" s="10">
        <v>2</v>
      </c>
      <c r="DI559" s="10">
        <v>30</v>
      </c>
      <c r="DJ559" s="10">
        <v>0</v>
      </c>
      <c r="DK559" s="10">
        <v>0</v>
      </c>
      <c r="DL559" s="10">
        <v>0</v>
      </c>
      <c r="DM559" s="10">
        <v>1</v>
      </c>
      <c r="DN559" s="10">
        <v>0</v>
      </c>
      <c r="DO559" s="10">
        <v>0</v>
      </c>
      <c r="DP559" s="10" t="s">
        <v>22</v>
      </c>
      <c r="DQ559" s="10" t="s">
        <v>22</v>
      </c>
      <c r="DR559" s="10" t="s">
        <v>22</v>
      </c>
      <c r="DS559" s="10" t="s">
        <v>25</v>
      </c>
      <c r="DT559" s="10" t="s">
        <v>25</v>
      </c>
      <c r="DU559" s="10">
        <v>2</v>
      </c>
      <c r="DV559" s="10" t="s">
        <v>903</v>
      </c>
      <c r="DW559" s="10"/>
      <c r="DX559" s="10"/>
      <c r="DY559" s="10"/>
      <c r="DZ559" s="10"/>
      <c r="EA559" s="10"/>
      <c r="EB559" s="10"/>
      <c r="EC559" s="10"/>
      <c r="ED559" s="10"/>
      <c r="EE559" s="10"/>
      <c r="EF559" s="10"/>
      <c r="EG559" s="10"/>
      <c r="EH559" s="10"/>
    </row>
    <row r="560" spans="1:138" x14ac:dyDescent="0.25">
      <c r="A560" s="78">
        <f t="shared" si="412"/>
        <v>4786</v>
      </c>
      <c r="C560" s="10" t="str">
        <f t="shared" si="467"/>
        <v>Below Avg</v>
      </c>
      <c r="D560" s="17">
        <f t="shared" si="413"/>
        <v>3.1808117688762851</v>
      </c>
      <c r="E560" s="113">
        <f t="shared" si="455"/>
        <v>0</v>
      </c>
      <c r="F560" s="113">
        <f t="shared" si="456"/>
        <v>5</v>
      </c>
      <c r="G560" s="113">
        <f t="shared" si="457"/>
        <v>5.384615384615385</v>
      </c>
      <c r="H560" s="113">
        <f t="shared" si="458"/>
        <v>18.280645161290323</v>
      </c>
      <c r="I560" s="113">
        <f t="shared" si="459"/>
        <v>0</v>
      </c>
      <c r="J560" s="113">
        <f t="shared" si="460"/>
        <v>0</v>
      </c>
      <c r="K560" s="113">
        <f t="shared" si="450"/>
        <v>3.1428571428571428</v>
      </c>
      <c r="L560" s="76">
        <v>8</v>
      </c>
      <c r="M560" s="76">
        <v>5</v>
      </c>
      <c r="N560" s="76">
        <v>7</v>
      </c>
      <c r="O560" s="76">
        <v>6</v>
      </c>
      <c r="P560" s="76">
        <v>6</v>
      </c>
      <c r="Q560" s="76">
        <v>2</v>
      </c>
      <c r="R560" s="76">
        <v>1</v>
      </c>
      <c r="S560" s="17">
        <f t="shared" si="420"/>
        <v>4.3390251683800072</v>
      </c>
      <c r="T560" s="113">
        <f t="shared" si="461"/>
        <v>0</v>
      </c>
      <c r="U560" s="113">
        <f t="shared" si="462"/>
        <v>6</v>
      </c>
      <c r="V560" s="113">
        <f t="shared" si="463"/>
        <v>6.1538461538461542</v>
      </c>
      <c r="W560" s="113">
        <f t="shared" si="464"/>
        <v>6.0935483870967744</v>
      </c>
      <c r="X560" s="113">
        <f t="shared" si="465"/>
        <v>0</v>
      </c>
      <c r="Y560" s="113">
        <f t="shared" si="466"/>
        <v>0</v>
      </c>
      <c r="Z560" s="113">
        <f t="shared" si="451"/>
        <v>25.142857142857142</v>
      </c>
      <c r="AA560" s="76">
        <v>10</v>
      </c>
      <c r="AB560" s="76">
        <v>6</v>
      </c>
      <c r="AC560" s="76">
        <v>8</v>
      </c>
      <c r="AD560" s="76">
        <v>2</v>
      </c>
      <c r="AE560" s="76">
        <v>2</v>
      </c>
      <c r="AF560" s="76">
        <v>5</v>
      </c>
      <c r="AG560" s="76">
        <v>8</v>
      </c>
      <c r="AH560" s="131">
        <f t="shared" si="427"/>
        <v>0</v>
      </c>
      <c r="AI560" s="131">
        <f t="shared" si="452"/>
        <v>1</v>
      </c>
      <c r="AJ560" s="131">
        <f t="shared" si="468"/>
        <v>0.76923076923076927</v>
      </c>
      <c r="AK560" s="131">
        <f t="shared" si="469"/>
        <v>3.0467741935483872</v>
      </c>
      <c r="AL560" s="131">
        <f t="shared" si="453"/>
        <v>0</v>
      </c>
      <c r="AM560" s="131">
        <f t="shared" si="454"/>
        <v>0</v>
      </c>
      <c r="AN560" s="131">
        <f t="shared" si="430"/>
        <v>3.1428571428571428</v>
      </c>
      <c r="AO560" s="115">
        <f t="shared" si="470"/>
        <v>1</v>
      </c>
      <c r="AP560" s="115">
        <f t="shared" si="471"/>
        <v>0</v>
      </c>
      <c r="AQ560" s="115">
        <f t="shared" si="472"/>
        <v>0</v>
      </c>
      <c r="AR560" s="79">
        <f t="shared" si="432"/>
        <v>10</v>
      </c>
      <c r="AS560" s="79">
        <f t="shared" si="433"/>
        <v>5</v>
      </c>
      <c r="AT560" s="79">
        <f t="shared" si="434"/>
        <v>1</v>
      </c>
      <c r="AU560" s="79">
        <f t="shared" si="435"/>
        <v>0</v>
      </c>
      <c r="AV560" s="79">
        <f t="shared" si="436"/>
        <v>0</v>
      </c>
      <c r="AW560" s="79">
        <f t="shared" si="437"/>
        <v>55</v>
      </c>
      <c r="AX560" s="128">
        <f t="shared" si="438"/>
        <v>1</v>
      </c>
      <c r="AY560" s="128"/>
      <c r="AZ560" s="128"/>
      <c r="BA560" s="128">
        <f t="shared" si="439"/>
        <v>0</v>
      </c>
      <c r="BB560" s="128">
        <f t="shared" si="440"/>
        <v>0</v>
      </c>
      <c r="BC560" s="80">
        <f t="shared" si="441"/>
        <v>1</v>
      </c>
      <c r="BD560" s="80">
        <f t="shared" si="442"/>
        <v>1</v>
      </c>
      <c r="BE560" s="80">
        <f t="shared" si="443"/>
        <v>1</v>
      </c>
      <c r="BF560" s="80">
        <f t="shared" si="444"/>
        <v>0</v>
      </c>
      <c r="BG560" s="80">
        <f t="shared" si="445"/>
        <v>0</v>
      </c>
      <c r="BH560" s="80">
        <f t="shared" si="473"/>
        <v>0.25</v>
      </c>
      <c r="BI560" s="4">
        <f t="shared" si="447"/>
        <v>11</v>
      </c>
      <c r="BJ560" s="4">
        <f t="shared" si="448"/>
        <v>16</v>
      </c>
      <c r="BK560" s="4">
        <f t="shared" si="449"/>
        <v>55</v>
      </c>
      <c r="BL560" s="8">
        <f>VLOOKUP(CN560,'CIR Results'!$B$3:$L$42,2,FALSE)</f>
        <v>3</v>
      </c>
      <c r="BM560" s="8">
        <f>VLOOKUP(CN560,'CIR Results'!$B$3:$L$42,3,FALSE)</f>
        <v>74</v>
      </c>
      <c r="BN560" s="8">
        <f>VLOOKUP(CN560,'CIR Results'!$B$3:$L$42,4,FALSE)</f>
        <v>50</v>
      </c>
      <c r="BO560" s="8">
        <f>VLOOKUP(CN560,'CIR Results'!$B$3:$L$42,5,FALSE)</f>
        <v>162</v>
      </c>
      <c r="BP560" s="8">
        <f>VLOOKUP(CN560,'CIR Results'!$B$3:$L$42,6,FALSE)</f>
        <v>36897</v>
      </c>
      <c r="BQ560" s="8">
        <f>VLOOKUP(CN560,'CIR Results'!$B$3:$L$42,8,FALSE)</f>
        <v>8</v>
      </c>
      <c r="BR560" s="8">
        <f>VLOOKUP(CN560,'CIR Results'!$B$3:$L$42,9,FALSE)</f>
        <v>0</v>
      </c>
      <c r="BS560" s="8" t="str">
        <f>VLOOKUP(CN560,'CIR Results'!$B$3:$L$42,10,FALSE)</f>
        <v>01-06-01</v>
      </c>
      <c r="BT560" s="8">
        <f>VLOOKUP(CN560,'CIR Results'!$B$3:$L$42,11,FALSE)</f>
        <v>21</v>
      </c>
      <c r="BU560" s="136" t="str">
        <f>VLOOKUP(CN560,'CIR Team Info'!$B$5:$E$44,2,FALSE)</f>
        <v>Nicolet F.E.A.R.</v>
      </c>
      <c r="BV560" s="136" t="str">
        <f>VLOOKUP(CN560,'CIR Team Info'!$B$5:$E$44,4,FALSE)</f>
        <v>Glendale, WI</v>
      </c>
      <c r="BW560" s="136" t="str">
        <f t="shared" si="474"/>
        <v xml:space="preserve">   tried to push ball into goal during auto_ did not work. Played as a defense team mainly</v>
      </c>
      <c r="CM560" s="10" t="s">
        <v>729</v>
      </c>
      <c r="CN560" s="10">
        <v>4786</v>
      </c>
      <c r="CO560" s="10">
        <v>48</v>
      </c>
      <c r="CP560" s="10" t="s">
        <v>23</v>
      </c>
      <c r="CQ560" s="10" t="s">
        <v>25</v>
      </c>
      <c r="CR560" s="10" t="s">
        <v>25</v>
      </c>
      <c r="CS560" s="10" t="s">
        <v>22</v>
      </c>
      <c r="CT560" s="10">
        <v>5</v>
      </c>
      <c r="CU560" s="10">
        <v>0</v>
      </c>
      <c r="CV560" s="10">
        <v>0</v>
      </c>
      <c r="CW560" s="10">
        <v>0</v>
      </c>
      <c r="CX560" s="10" t="s">
        <v>60</v>
      </c>
      <c r="CY560" s="10" t="s">
        <v>25</v>
      </c>
      <c r="CZ560" s="10" t="s">
        <v>25</v>
      </c>
      <c r="DA560" s="10" t="s">
        <v>25</v>
      </c>
      <c r="DB560" s="10" t="s">
        <v>25</v>
      </c>
      <c r="DC560" s="10">
        <v>1</v>
      </c>
      <c r="DD560" s="10">
        <v>0</v>
      </c>
      <c r="DE560" s="10">
        <v>0</v>
      </c>
      <c r="DF560" s="10">
        <v>0</v>
      </c>
      <c r="DG560" s="10">
        <v>0</v>
      </c>
      <c r="DH560" s="10">
        <v>1</v>
      </c>
      <c r="DI560" s="10">
        <v>110</v>
      </c>
      <c r="DJ560" s="10">
        <v>1</v>
      </c>
      <c r="DK560" s="10">
        <v>0</v>
      </c>
      <c r="DL560" s="10">
        <v>0</v>
      </c>
      <c r="DM560" s="10">
        <v>0</v>
      </c>
      <c r="DN560" s="10">
        <v>0</v>
      </c>
      <c r="DO560" s="10">
        <v>0</v>
      </c>
      <c r="DP560" s="10" t="s">
        <v>22</v>
      </c>
      <c r="DQ560" s="10" t="s">
        <v>25</v>
      </c>
      <c r="DR560" s="10" t="s">
        <v>25</v>
      </c>
      <c r="DS560" s="10" t="s">
        <v>25</v>
      </c>
      <c r="DT560" s="10" t="s">
        <v>25</v>
      </c>
      <c r="DU560" s="10">
        <v>1</v>
      </c>
      <c r="DV560" s="10" t="s">
        <v>904</v>
      </c>
      <c r="DW560" s="10" t="s">
        <v>905</v>
      </c>
      <c r="DX560" s="10"/>
      <c r="DY560" s="10"/>
      <c r="DZ560" s="10"/>
      <c r="EA560" s="10"/>
      <c r="EB560" s="10"/>
      <c r="EC560" s="10"/>
      <c r="ED560" s="10"/>
      <c r="EE560" s="10"/>
      <c r="EF560" s="10"/>
      <c r="EG560" s="10"/>
      <c r="EH560" s="10"/>
    </row>
    <row r="561" spans="1:138" x14ac:dyDescent="0.25">
      <c r="A561" s="78">
        <f t="shared" si="412"/>
        <v>2081</v>
      </c>
      <c r="C561" s="10" t="str">
        <f t="shared" si="467"/>
        <v>Above Avg</v>
      </c>
      <c r="D561" s="17">
        <f t="shared" si="413"/>
        <v>7.0335483870967739</v>
      </c>
      <c r="E561" s="113">
        <f t="shared" si="455"/>
        <v>40</v>
      </c>
      <c r="F561" s="113">
        <f t="shared" si="456"/>
        <v>20</v>
      </c>
      <c r="G561" s="113">
        <f t="shared" si="457"/>
        <v>0</v>
      </c>
      <c r="H561" s="113">
        <f t="shared" si="458"/>
        <v>10.335483870967741</v>
      </c>
      <c r="I561" s="113">
        <f t="shared" si="459"/>
        <v>0</v>
      </c>
      <c r="J561" s="113">
        <f t="shared" si="460"/>
        <v>0</v>
      </c>
      <c r="K561" s="113">
        <f t="shared" si="450"/>
        <v>0</v>
      </c>
      <c r="L561" s="76">
        <v>8</v>
      </c>
      <c r="M561" s="76">
        <v>5</v>
      </c>
      <c r="N561" s="76">
        <v>7</v>
      </c>
      <c r="O561" s="76">
        <v>6</v>
      </c>
      <c r="P561" s="76">
        <v>6</v>
      </c>
      <c r="Q561" s="76">
        <v>2</v>
      </c>
      <c r="R561" s="76">
        <v>1</v>
      </c>
      <c r="S561" s="17">
        <f t="shared" si="420"/>
        <v>7.7445161290322577</v>
      </c>
      <c r="T561" s="113">
        <f t="shared" si="461"/>
        <v>50</v>
      </c>
      <c r="U561" s="113">
        <f t="shared" si="462"/>
        <v>24</v>
      </c>
      <c r="V561" s="113">
        <f t="shared" si="463"/>
        <v>0</v>
      </c>
      <c r="W561" s="113">
        <f t="shared" si="464"/>
        <v>3.4451612903225803</v>
      </c>
      <c r="X561" s="113">
        <f t="shared" si="465"/>
        <v>0</v>
      </c>
      <c r="Y561" s="113">
        <f t="shared" si="466"/>
        <v>0</v>
      </c>
      <c r="Z561" s="113">
        <f t="shared" si="451"/>
        <v>0</v>
      </c>
      <c r="AA561" s="76">
        <v>10</v>
      </c>
      <c r="AB561" s="76">
        <v>6</v>
      </c>
      <c r="AC561" s="76">
        <v>8</v>
      </c>
      <c r="AD561" s="76">
        <v>2</v>
      </c>
      <c r="AE561" s="76">
        <v>2</v>
      </c>
      <c r="AF561" s="76">
        <v>5</v>
      </c>
      <c r="AG561" s="76">
        <v>8</v>
      </c>
      <c r="AH561" s="131">
        <f t="shared" si="427"/>
        <v>5</v>
      </c>
      <c r="AI561" s="131">
        <f t="shared" si="452"/>
        <v>4</v>
      </c>
      <c r="AJ561" s="131">
        <f t="shared" si="468"/>
        <v>0</v>
      </c>
      <c r="AK561" s="131">
        <f t="shared" si="469"/>
        <v>1.7225806451612902</v>
      </c>
      <c r="AL561" s="131">
        <f t="shared" si="453"/>
        <v>0</v>
      </c>
      <c r="AM561" s="131">
        <f t="shared" si="454"/>
        <v>0</v>
      </c>
      <c r="AN561" s="131">
        <f t="shared" si="430"/>
        <v>0</v>
      </c>
      <c r="AO561" s="115">
        <f t="shared" si="470"/>
        <v>0</v>
      </c>
      <c r="AP561" s="115">
        <f t="shared" si="471"/>
        <v>0</v>
      </c>
      <c r="AQ561" s="115">
        <f t="shared" si="472"/>
        <v>0</v>
      </c>
      <c r="AR561" s="79">
        <f t="shared" si="432"/>
        <v>10</v>
      </c>
      <c r="AS561" s="79">
        <f t="shared" si="433"/>
        <v>0</v>
      </c>
      <c r="AT561" s="79">
        <f t="shared" si="434"/>
        <v>10</v>
      </c>
      <c r="AU561" s="79">
        <f t="shared" si="435"/>
        <v>0</v>
      </c>
      <c r="AV561" s="79">
        <f t="shared" si="436"/>
        <v>0</v>
      </c>
      <c r="AW561" s="79">
        <f t="shared" si="437"/>
        <v>0</v>
      </c>
      <c r="AX561" s="128">
        <f t="shared" si="438"/>
        <v>1</v>
      </c>
      <c r="AY561" s="128"/>
      <c r="AZ561" s="128"/>
      <c r="BA561" s="128">
        <f t="shared" si="439"/>
        <v>0</v>
      </c>
      <c r="BB561" s="128">
        <f t="shared" si="440"/>
        <v>0</v>
      </c>
      <c r="BC561" s="80">
        <f t="shared" si="441"/>
        <v>1</v>
      </c>
      <c r="BD561" s="80">
        <f t="shared" si="442"/>
        <v>0</v>
      </c>
      <c r="BE561" s="80">
        <f t="shared" si="443"/>
        <v>1</v>
      </c>
      <c r="BF561" s="80">
        <f t="shared" si="444"/>
        <v>0</v>
      </c>
      <c r="BG561" s="80">
        <f t="shared" si="445"/>
        <v>0</v>
      </c>
      <c r="BH561" s="80">
        <f t="shared" si="473"/>
        <v>0</v>
      </c>
      <c r="BI561" s="4">
        <f t="shared" si="447"/>
        <v>20</v>
      </c>
      <c r="BJ561" s="4">
        <f t="shared" si="448"/>
        <v>20</v>
      </c>
      <c r="BK561" s="4">
        <f t="shared" si="449"/>
        <v>0</v>
      </c>
      <c r="BL561" s="8">
        <f>VLOOKUP(CN561,'CIR Results'!$B$3:$L$42,2,FALSE)</f>
        <v>8</v>
      </c>
      <c r="BM561" s="8">
        <f>VLOOKUP(CN561,'CIR Results'!$B$3:$L$42,3,FALSE)</f>
        <v>86</v>
      </c>
      <c r="BN561" s="8">
        <f>VLOOKUP(CN561,'CIR Results'!$B$3:$L$42,4,FALSE)</f>
        <v>80</v>
      </c>
      <c r="BO561" s="8">
        <f>VLOOKUP(CN561,'CIR Results'!$B$3:$L$42,5,FALSE)</f>
        <v>122</v>
      </c>
      <c r="BP561" s="8">
        <f>VLOOKUP(CN561,'CIR Results'!$B$3:$L$42,6,FALSE)</f>
        <v>36621</v>
      </c>
      <c r="BQ561" s="8">
        <f>VLOOKUP(CN561,'CIR Results'!$B$3:$L$42,8,FALSE)</f>
        <v>9</v>
      </c>
      <c r="BR561" s="8">
        <f>VLOOKUP(CN561,'CIR Results'!$B$3:$L$42,9,FALSE)</f>
        <v>0</v>
      </c>
      <c r="BS561" s="8" t="str">
        <f>VLOOKUP(CN561,'CIR Results'!$B$3:$L$42,10,FALSE)</f>
        <v>04-05-00</v>
      </c>
      <c r="BT561" s="8">
        <f>VLOOKUP(CN561,'CIR Results'!$B$3:$L$42,11,FALSE)</f>
        <v>6</v>
      </c>
      <c r="BU561" s="136" t="str">
        <f>VLOOKUP(CN561,'CIR Team Info'!$B$5:$E$44,2,FALSE)</f>
        <v>Icarus</v>
      </c>
      <c r="BV561" s="136" t="str">
        <f>VLOOKUP(CN561,'CIR Team Info'!$B$5:$E$44,4,FALSE)</f>
        <v>Peoria, IL</v>
      </c>
      <c r="BW561" s="136" t="str">
        <f t="shared" si="474"/>
        <v xml:space="preserve">   Okay_ but everyone else broke down.</v>
      </c>
      <c r="CM561" s="10" t="s">
        <v>848</v>
      </c>
      <c r="CN561" s="10">
        <v>2081</v>
      </c>
      <c r="CO561" s="10">
        <v>44</v>
      </c>
      <c r="CP561" s="10" t="s">
        <v>23</v>
      </c>
      <c r="CQ561" s="10" t="s">
        <v>22</v>
      </c>
      <c r="CR561" s="10" t="s">
        <v>25</v>
      </c>
      <c r="CS561" s="10" t="s">
        <v>25</v>
      </c>
      <c r="CT561" s="10">
        <v>0</v>
      </c>
      <c r="CU561" s="10">
        <v>20</v>
      </c>
      <c r="CV561" s="10">
        <v>0</v>
      </c>
      <c r="CW561" s="10">
        <v>0</v>
      </c>
      <c r="CX561" s="10" t="s">
        <v>24</v>
      </c>
      <c r="CY561" s="10" t="s">
        <v>22</v>
      </c>
      <c r="CZ561" s="10" t="s">
        <v>22</v>
      </c>
      <c r="DA561" s="10" t="s">
        <v>22</v>
      </c>
      <c r="DB561" s="10" t="s">
        <v>22</v>
      </c>
      <c r="DC561" s="10">
        <v>10</v>
      </c>
      <c r="DD561" s="10">
        <v>0</v>
      </c>
      <c r="DE561" s="10">
        <v>0</v>
      </c>
      <c r="DF561" s="10">
        <v>0</v>
      </c>
      <c r="DG561" s="10">
        <v>2</v>
      </c>
      <c r="DH561" s="10">
        <v>0</v>
      </c>
      <c r="DI561" s="10">
        <v>0</v>
      </c>
      <c r="DJ561" s="10">
        <v>1</v>
      </c>
      <c r="DK561" s="10">
        <v>0</v>
      </c>
      <c r="DL561" s="10">
        <v>0</v>
      </c>
      <c r="DM561" s="10">
        <v>0</v>
      </c>
      <c r="DN561" s="10">
        <v>0</v>
      </c>
      <c r="DO561" s="10">
        <v>0</v>
      </c>
      <c r="DP561" s="10" t="s">
        <v>25</v>
      </c>
      <c r="DQ561" s="10" t="s">
        <v>25</v>
      </c>
      <c r="DR561" s="10" t="s">
        <v>25</v>
      </c>
      <c r="DS561" s="10" t="s">
        <v>25</v>
      </c>
      <c r="DT561" s="10" t="s">
        <v>25</v>
      </c>
      <c r="DU561" s="10">
        <v>2</v>
      </c>
      <c r="DV561" s="10" t="s">
        <v>906</v>
      </c>
      <c r="DW561" s="10"/>
      <c r="DX561" s="10"/>
      <c r="DY561" s="10"/>
      <c r="DZ561" s="10"/>
      <c r="EA561" s="10"/>
      <c r="EB561" s="10"/>
      <c r="EC561" s="10"/>
      <c r="ED561" s="10"/>
      <c r="EE561" s="10"/>
      <c r="EF561" s="10"/>
      <c r="EG561" s="10"/>
      <c r="EH561" s="10"/>
    </row>
    <row r="562" spans="1:138" x14ac:dyDescent="0.25">
      <c r="A562" s="78">
        <f t="shared" si="412"/>
        <v>2451</v>
      </c>
      <c r="C562" s="10" t="str">
        <f t="shared" si="467"/>
        <v>Above Avg</v>
      </c>
      <c r="D562" s="17">
        <f t="shared" si="413"/>
        <v>9.1223076923076913</v>
      </c>
      <c r="E562" s="113">
        <f t="shared" si="455"/>
        <v>40</v>
      </c>
      <c r="F562" s="113">
        <f t="shared" si="456"/>
        <v>15</v>
      </c>
      <c r="G562" s="113">
        <f t="shared" si="457"/>
        <v>26.923076923076923</v>
      </c>
      <c r="H562" s="113">
        <f t="shared" si="458"/>
        <v>9.3000000000000007</v>
      </c>
      <c r="I562" s="113">
        <f t="shared" si="459"/>
        <v>0</v>
      </c>
      <c r="J562" s="113">
        <f t="shared" si="460"/>
        <v>0</v>
      </c>
      <c r="K562" s="113">
        <f t="shared" si="450"/>
        <v>0</v>
      </c>
      <c r="L562" s="76">
        <v>8</v>
      </c>
      <c r="M562" s="76">
        <v>5</v>
      </c>
      <c r="N562" s="76">
        <v>7</v>
      </c>
      <c r="O562" s="76">
        <v>6</v>
      </c>
      <c r="P562" s="76">
        <v>6</v>
      </c>
      <c r="Q562" s="76">
        <v>2</v>
      </c>
      <c r="R562" s="76">
        <v>1</v>
      </c>
      <c r="S562" s="17">
        <f t="shared" si="420"/>
        <v>10.186923076923076</v>
      </c>
      <c r="T562" s="113">
        <f t="shared" si="461"/>
        <v>50</v>
      </c>
      <c r="U562" s="113">
        <f t="shared" si="462"/>
        <v>18</v>
      </c>
      <c r="V562" s="113">
        <f t="shared" si="463"/>
        <v>30.76923076923077</v>
      </c>
      <c r="W562" s="113">
        <f t="shared" si="464"/>
        <v>3.1</v>
      </c>
      <c r="X562" s="113">
        <f t="shared" si="465"/>
        <v>0</v>
      </c>
      <c r="Y562" s="113">
        <f t="shared" si="466"/>
        <v>0</v>
      </c>
      <c r="Z562" s="113">
        <f t="shared" si="451"/>
        <v>0</v>
      </c>
      <c r="AA562" s="76">
        <v>10</v>
      </c>
      <c r="AB562" s="76">
        <v>6</v>
      </c>
      <c r="AC562" s="76">
        <v>8</v>
      </c>
      <c r="AD562" s="76">
        <v>2</v>
      </c>
      <c r="AE562" s="76">
        <v>2</v>
      </c>
      <c r="AF562" s="76">
        <v>5</v>
      </c>
      <c r="AG562" s="76">
        <v>8</v>
      </c>
      <c r="AH562" s="131">
        <f t="shared" si="427"/>
        <v>5</v>
      </c>
      <c r="AI562" s="131">
        <f t="shared" si="452"/>
        <v>3</v>
      </c>
      <c r="AJ562" s="131">
        <f t="shared" si="468"/>
        <v>3.8461538461538463</v>
      </c>
      <c r="AK562" s="131">
        <f t="shared" si="469"/>
        <v>1.55</v>
      </c>
      <c r="AL562" s="131">
        <f t="shared" si="453"/>
        <v>0</v>
      </c>
      <c r="AM562" s="131">
        <f t="shared" si="454"/>
        <v>0</v>
      </c>
      <c r="AN562" s="131">
        <f t="shared" si="430"/>
        <v>0</v>
      </c>
      <c r="AO562" s="115">
        <f t="shared" si="470"/>
        <v>0</v>
      </c>
      <c r="AP562" s="115">
        <f t="shared" si="471"/>
        <v>0</v>
      </c>
      <c r="AQ562" s="115">
        <f t="shared" si="472"/>
        <v>0</v>
      </c>
      <c r="AR562" s="79">
        <f t="shared" si="432"/>
        <v>0</v>
      </c>
      <c r="AS562" s="79">
        <f t="shared" si="433"/>
        <v>25</v>
      </c>
      <c r="AT562" s="79">
        <f t="shared" si="434"/>
        <v>31</v>
      </c>
      <c r="AU562" s="79">
        <f t="shared" si="435"/>
        <v>0</v>
      </c>
      <c r="AV562" s="79">
        <f t="shared" si="436"/>
        <v>0</v>
      </c>
      <c r="AW562" s="79">
        <f t="shared" si="437"/>
        <v>0</v>
      </c>
      <c r="AX562" s="128">
        <f t="shared" si="438"/>
        <v>0</v>
      </c>
      <c r="AY562" s="128"/>
      <c r="AZ562" s="128"/>
      <c r="BA562" s="128">
        <f t="shared" si="439"/>
        <v>0</v>
      </c>
      <c r="BB562" s="128">
        <f t="shared" si="440"/>
        <v>0</v>
      </c>
      <c r="BC562" s="80">
        <f t="shared" si="441"/>
        <v>0</v>
      </c>
      <c r="BD562" s="80">
        <f t="shared" si="442"/>
        <v>1</v>
      </c>
      <c r="BE562" s="80">
        <f t="shared" si="443"/>
        <v>0.75609756097560976</v>
      </c>
      <c r="BF562" s="80">
        <f t="shared" si="444"/>
        <v>0</v>
      </c>
      <c r="BG562" s="80">
        <f t="shared" si="445"/>
        <v>0</v>
      </c>
      <c r="BH562" s="80">
        <f t="shared" si="473"/>
        <v>0</v>
      </c>
      <c r="BI562" s="4">
        <f t="shared" si="447"/>
        <v>31</v>
      </c>
      <c r="BJ562" s="4">
        <f t="shared" si="448"/>
        <v>56</v>
      </c>
      <c r="BK562" s="4">
        <f t="shared" si="449"/>
        <v>0</v>
      </c>
      <c r="BL562" s="8">
        <f>VLOOKUP(CN562,'CIR Results'!$B$3:$L$42,2,FALSE)</f>
        <v>8</v>
      </c>
      <c r="BM562" s="8">
        <f>VLOOKUP(CN562,'CIR Results'!$B$3:$L$42,3,FALSE)</f>
        <v>58</v>
      </c>
      <c r="BN562" s="8">
        <f>VLOOKUP(CN562,'CIR Results'!$B$3:$L$42,4,FALSE)</f>
        <v>30</v>
      </c>
      <c r="BO562" s="8">
        <f>VLOOKUP(CN562,'CIR Results'!$B$3:$L$42,5,FALSE)</f>
        <v>138</v>
      </c>
      <c r="BP562" s="8">
        <f>VLOOKUP(CN562,'CIR Results'!$B$3:$L$42,6,FALSE)</f>
        <v>36620</v>
      </c>
      <c r="BQ562" s="8">
        <f>VLOOKUP(CN562,'CIR Results'!$B$3:$L$42,8,FALSE)</f>
        <v>8</v>
      </c>
      <c r="BR562" s="8">
        <f>VLOOKUP(CN562,'CIR Results'!$B$3:$L$42,9,FALSE)</f>
        <v>0</v>
      </c>
      <c r="BS562" s="8" t="str">
        <f>VLOOKUP(CN562,'CIR Results'!$B$3:$L$42,10,FALSE)</f>
        <v>04-04-00</v>
      </c>
      <c r="BT562" s="8">
        <f>VLOOKUP(CN562,'CIR Results'!$B$3:$L$42,11,FALSE)</f>
        <v>3</v>
      </c>
      <c r="BU562" s="136" t="str">
        <f>VLOOKUP(CN562,'CIR Team Info'!$B$5:$E$44,2,FALSE)</f>
        <v>PWNAGE</v>
      </c>
      <c r="BV562" s="136" t="str">
        <f>VLOOKUP(CN562,'CIR Team Info'!$B$5:$E$44,4,FALSE)</f>
        <v>St. Charles, IL</v>
      </c>
      <c r="BW562" s="136" t="str">
        <f t="shared" si="474"/>
        <v xml:space="preserve">   Swerve drive. Slow shooter design. Needs to play more defense.</v>
      </c>
      <c r="CM562" s="10" t="s">
        <v>848</v>
      </c>
      <c r="CN562" s="10">
        <v>2451</v>
      </c>
      <c r="CO562" s="10">
        <v>45</v>
      </c>
      <c r="CP562" s="10" t="s">
        <v>23</v>
      </c>
      <c r="CQ562" s="10" t="s">
        <v>22</v>
      </c>
      <c r="CR562" s="10" t="s">
        <v>25</v>
      </c>
      <c r="CS562" s="10" t="s">
        <v>22</v>
      </c>
      <c r="CT562" s="10">
        <v>25</v>
      </c>
      <c r="CU562" s="10">
        <v>0</v>
      </c>
      <c r="CV562" s="10">
        <v>0</v>
      </c>
      <c r="CW562" s="10">
        <v>0</v>
      </c>
      <c r="CX562" s="10" t="s">
        <v>24</v>
      </c>
      <c r="CY562" s="10" t="s">
        <v>22</v>
      </c>
      <c r="CZ562" s="10" t="s">
        <v>25</v>
      </c>
      <c r="DA562" s="10" t="s">
        <v>22</v>
      </c>
      <c r="DB562" s="10" t="s">
        <v>22</v>
      </c>
      <c r="DC562" s="10">
        <v>31</v>
      </c>
      <c r="DD562" s="10">
        <v>10</v>
      </c>
      <c r="DE562" s="10">
        <v>0</v>
      </c>
      <c r="DF562" s="10">
        <v>0</v>
      </c>
      <c r="DG562" s="10">
        <v>2</v>
      </c>
      <c r="DH562" s="10">
        <v>0</v>
      </c>
      <c r="DI562" s="10">
        <v>0</v>
      </c>
      <c r="DJ562" s="10">
        <v>0</v>
      </c>
      <c r="DK562" s="10">
        <v>0</v>
      </c>
      <c r="DL562" s="10">
        <v>0</v>
      </c>
      <c r="DM562" s="10">
        <v>0</v>
      </c>
      <c r="DN562" s="10">
        <v>0</v>
      </c>
      <c r="DO562" s="10">
        <v>0</v>
      </c>
      <c r="DP562" s="10" t="s">
        <v>25</v>
      </c>
      <c r="DQ562" s="10" t="s">
        <v>25</v>
      </c>
      <c r="DR562" s="10" t="s">
        <v>25</v>
      </c>
      <c r="DS562" s="10" t="s">
        <v>25</v>
      </c>
      <c r="DT562" s="10" t="s">
        <v>25</v>
      </c>
      <c r="DU562" s="10">
        <v>2</v>
      </c>
      <c r="DV562" s="10" t="s">
        <v>907</v>
      </c>
      <c r="DW562" s="10"/>
      <c r="DX562" s="10"/>
      <c r="DY562" s="10"/>
      <c r="DZ562" s="10"/>
      <c r="EA562" s="10"/>
      <c r="EB562" s="10"/>
      <c r="EC562" s="10"/>
      <c r="ED562" s="10"/>
      <c r="EE562" s="10"/>
      <c r="EF562" s="10"/>
      <c r="EG562" s="10"/>
      <c r="EH562" s="10"/>
    </row>
    <row r="563" spans="1:138" x14ac:dyDescent="0.25">
      <c r="A563" s="78">
        <f t="shared" ref="A563:A626" si="475">CN563</f>
        <v>1986</v>
      </c>
      <c r="C563" s="10" t="str">
        <f t="shared" si="467"/>
        <v>Above Avg</v>
      </c>
      <c r="D563" s="17">
        <f t="shared" ref="D563:D626" si="476">SUM(E563:K563)/10</f>
        <v>11.321240694789083</v>
      </c>
      <c r="E563" s="113">
        <f t="shared" si="455"/>
        <v>20</v>
      </c>
      <c r="F563" s="113">
        <f t="shared" si="456"/>
        <v>20</v>
      </c>
      <c r="G563" s="113">
        <f t="shared" si="457"/>
        <v>43.07692307692308</v>
      </c>
      <c r="H563" s="113">
        <f t="shared" si="458"/>
        <v>18.135483870967743</v>
      </c>
      <c r="I563" s="113">
        <f t="shared" si="459"/>
        <v>12</v>
      </c>
      <c r="J563" s="113">
        <f t="shared" si="460"/>
        <v>0</v>
      </c>
      <c r="K563" s="113">
        <f t="shared" si="450"/>
        <v>0</v>
      </c>
      <c r="L563" s="76">
        <v>8</v>
      </c>
      <c r="M563" s="76">
        <v>5</v>
      </c>
      <c r="N563" s="76">
        <v>7</v>
      </c>
      <c r="O563" s="76">
        <v>6</v>
      </c>
      <c r="P563" s="76">
        <v>6</v>
      </c>
      <c r="Q563" s="76">
        <v>2</v>
      </c>
      <c r="R563" s="76">
        <v>1</v>
      </c>
      <c r="S563" s="17">
        <f t="shared" ref="S563:S626" si="477">SUM(T563:Z563)/10</f>
        <v>10.827593052109181</v>
      </c>
      <c r="T563" s="113">
        <f t="shared" si="461"/>
        <v>25</v>
      </c>
      <c r="U563" s="113">
        <f t="shared" si="462"/>
        <v>24</v>
      </c>
      <c r="V563" s="113">
        <f t="shared" si="463"/>
        <v>49.230769230769234</v>
      </c>
      <c r="W563" s="113">
        <f t="shared" si="464"/>
        <v>6.0451612903225813</v>
      </c>
      <c r="X563" s="113">
        <f t="shared" si="465"/>
        <v>4</v>
      </c>
      <c r="Y563" s="113">
        <f t="shared" si="466"/>
        <v>0</v>
      </c>
      <c r="Z563" s="113">
        <f t="shared" si="451"/>
        <v>0</v>
      </c>
      <c r="AA563" s="76">
        <v>10</v>
      </c>
      <c r="AB563" s="76">
        <v>6</v>
      </c>
      <c r="AC563" s="76">
        <v>8</v>
      </c>
      <c r="AD563" s="76">
        <v>2</v>
      </c>
      <c r="AE563" s="76">
        <v>2</v>
      </c>
      <c r="AF563" s="76">
        <v>5</v>
      </c>
      <c r="AG563" s="76">
        <v>8</v>
      </c>
      <c r="AH563" s="131">
        <f t="shared" ref="AH563:AH626" si="478">(DG563*DU563)/0.8</f>
        <v>2.5</v>
      </c>
      <c r="AI563" s="131">
        <f t="shared" si="452"/>
        <v>4</v>
      </c>
      <c r="AJ563" s="131">
        <f t="shared" si="468"/>
        <v>6.1538461538461542</v>
      </c>
      <c r="AK563" s="131">
        <f t="shared" si="469"/>
        <v>3.0225806451612907</v>
      </c>
      <c r="AL563" s="131">
        <f t="shared" si="453"/>
        <v>2</v>
      </c>
      <c r="AM563" s="131">
        <f t="shared" si="454"/>
        <v>0</v>
      </c>
      <c r="AN563" s="131">
        <f t="shared" ref="AN563:AN626" si="479">((AW563/175)*10)-DE563-DF563</f>
        <v>0</v>
      </c>
      <c r="AO563" s="115">
        <f t="shared" si="470"/>
        <v>0</v>
      </c>
      <c r="AP563" s="115">
        <f t="shared" si="471"/>
        <v>0</v>
      </c>
      <c r="AQ563" s="115">
        <f t="shared" si="472"/>
        <v>0</v>
      </c>
      <c r="AR563" s="79">
        <f t="shared" ref="AR563:AR626" si="480">DJ563*10</f>
        <v>10</v>
      </c>
      <c r="AS563" s="79">
        <f t="shared" ref="AS563:AS626" si="481">CT563</f>
        <v>40</v>
      </c>
      <c r="AT563" s="79">
        <f t="shared" ref="AT563:AT626" si="482">DC563</f>
        <v>20</v>
      </c>
      <c r="AU563" s="79">
        <f t="shared" ref="AU563:AU626" si="483">DL563*10</f>
        <v>20</v>
      </c>
      <c r="AV563" s="79">
        <f t="shared" ref="AV563:AV626" si="484">DN563*10</f>
        <v>0</v>
      </c>
      <c r="AW563" s="79">
        <f t="shared" ref="AW563:AW626" si="485">IF(DH563=3,1.25*DI563,IF(DH563=2,DI563,IF(DH563=1,0.5*DI563,0)))</f>
        <v>0</v>
      </c>
      <c r="AX563" s="128">
        <f t="shared" ref="AX563:AX626" si="486">DJ563+DK563</f>
        <v>1</v>
      </c>
      <c r="AY563" s="128"/>
      <c r="AZ563" s="128"/>
      <c r="BA563" s="128">
        <f t="shared" ref="BA563:BA626" si="487">DL563+DM563</f>
        <v>2</v>
      </c>
      <c r="BB563" s="128">
        <f t="shared" ref="BB563:BB626" si="488">DN563+DO563</f>
        <v>0</v>
      </c>
      <c r="BC563" s="80">
        <f t="shared" ref="BC563:BC626" si="489">IF(DJ563+DK563=0,0,DJ563/(DJ563+DK563))</f>
        <v>1</v>
      </c>
      <c r="BD563" s="80">
        <f t="shared" ref="BD563:BD626" si="490">IF(CT563+CU563=0,0,CT563/(CT563+CU563))</f>
        <v>1</v>
      </c>
      <c r="BE563" s="80">
        <f t="shared" ref="BE563:BE626" si="491">IF(DC563+DD563=0,0,DC563/(DC563+DD563))</f>
        <v>1</v>
      </c>
      <c r="BF563" s="80">
        <f t="shared" ref="BF563:BF626" si="492">IF(DL563+DM563=0,0,DL563/(DL563+DM563))</f>
        <v>1</v>
      </c>
      <c r="BG563" s="80">
        <f t="shared" ref="BG563:BG626" si="493">IF(DN563+DO563=0,0,DN563/(DN563+DO563))</f>
        <v>0</v>
      </c>
      <c r="BH563" s="80">
        <f t="shared" si="473"/>
        <v>0</v>
      </c>
      <c r="BI563" s="4">
        <f t="shared" ref="BI563:BI626" si="494">SUM(AR563,AT563:AV563)</f>
        <v>50</v>
      </c>
      <c r="BJ563" s="4">
        <f t="shared" ref="BJ563:BJ626" si="495">SUM(AR563:AV563)</f>
        <v>90</v>
      </c>
      <c r="BK563" s="4">
        <f t="shared" ref="BK563:BK626" si="496">AW563</f>
        <v>0</v>
      </c>
      <c r="BL563" s="8">
        <f>VLOOKUP(CN563,'CIR Results'!$B$3:$L$42,2,FALSE)</f>
        <v>9</v>
      </c>
      <c r="BM563" s="8">
        <f>VLOOKUP(CN563,'CIR Results'!$B$3:$L$42,3,FALSE)</f>
        <v>78</v>
      </c>
      <c r="BN563" s="8">
        <f>VLOOKUP(CN563,'CIR Results'!$B$3:$L$42,4,FALSE)</f>
        <v>50</v>
      </c>
      <c r="BO563" s="8">
        <f>VLOOKUP(CN563,'CIR Results'!$B$3:$L$42,5,FALSE)</f>
        <v>194</v>
      </c>
      <c r="BP563" s="8">
        <f>VLOOKUP(CN563,'CIR Results'!$B$3:$L$42,6,FALSE)</f>
        <v>36984</v>
      </c>
      <c r="BQ563" s="8">
        <f>VLOOKUP(CN563,'CIR Results'!$B$3:$L$42,8,FALSE)</f>
        <v>8</v>
      </c>
      <c r="BR563" s="8">
        <f>VLOOKUP(CN563,'CIR Results'!$B$3:$L$42,9,FALSE)</f>
        <v>0</v>
      </c>
      <c r="BS563" s="8" t="str">
        <f>VLOOKUP(CN563,'CIR Results'!$B$3:$L$42,10,FALSE)</f>
        <v>04-03-01</v>
      </c>
      <c r="BT563" s="8">
        <f>VLOOKUP(CN563,'CIR Results'!$B$3:$L$42,11,FALSE)</f>
        <v>16</v>
      </c>
      <c r="BU563" s="136" t="str">
        <f>VLOOKUP(CN563,'CIR Team Info'!$B$5:$E$44,2,FALSE)</f>
        <v>Team Titanium</v>
      </c>
      <c r="BV563" s="136" t="str">
        <f>VLOOKUP(CN563,'CIR Team Info'!$B$5:$E$44,4,FALSE)</f>
        <v>Lee's Summit, MO</v>
      </c>
      <c r="BW563" s="136" t="str">
        <f t="shared" si="474"/>
        <v xml:space="preserve">   Team mate's shooter broke_ causing dead ball. Match took off after 1:00 elapse.</v>
      </c>
      <c r="CM563" s="10" t="s">
        <v>848</v>
      </c>
      <c r="CN563" s="10">
        <v>1986</v>
      </c>
      <c r="CO563" s="10">
        <v>46</v>
      </c>
      <c r="CP563" s="10" t="s">
        <v>23</v>
      </c>
      <c r="CQ563" s="10" t="s">
        <v>22</v>
      </c>
      <c r="CR563" s="10" t="s">
        <v>22</v>
      </c>
      <c r="CS563" s="10" t="s">
        <v>22</v>
      </c>
      <c r="CT563" s="10">
        <v>40</v>
      </c>
      <c r="CU563" s="10">
        <v>0</v>
      </c>
      <c r="CV563" s="10">
        <v>0</v>
      </c>
      <c r="CW563" s="10">
        <v>0</v>
      </c>
      <c r="CX563" s="10" t="s">
        <v>61</v>
      </c>
      <c r="CY563" s="10" t="s">
        <v>25</v>
      </c>
      <c r="CZ563" s="10" t="s">
        <v>25</v>
      </c>
      <c r="DA563" s="10" t="s">
        <v>22</v>
      </c>
      <c r="DB563" s="10" t="s">
        <v>22</v>
      </c>
      <c r="DC563" s="10">
        <v>20</v>
      </c>
      <c r="DD563" s="10">
        <v>0</v>
      </c>
      <c r="DE563" s="10">
        <v>0</v>
      </c>
      <c r="DF563" s="10">
        <v>0</v>
      </c>
      <c r="DG563" s="10">
        <v>1</v>
      </c>
      <c r="DH563" s="10">
        <v>0</v>
      </c>
      <c r="DI563" s="10">
        <v>0</v>
      </c>
      <c r="DJ563" s="10">
        <v>1</v>
      </c>
      <c r="DK563" s="10">
        <v>0</v>
      </c>
      <c r="DL563" s="10">
        <v>2</v>
      </c>
      <c r="DM563" s="10">
        <v>0</v>
      </c>
      <c r="DN563" s="10">
        <v>0</v>
      </c>
      <c r="DO563" s="10">
        <v>0</v>
      </c>
      <c r="DP563" s="10" t="s">
        <v>25</v>
      </c>
      <c r="DQ563" s="10" t="s">
        <v>25</v>
      </c>
      <c r="DR563" s="10" t="s">
        <v>25</v>
      </c>
      <c r="DS563" s="10" t="s">
        <v>25</v>
      </c>
      <c r="DT563" s="10" t="s">
        <v>25</v>
      </c>
      <c r="DU563" s="10">
        <v>2</v>
      </c>
      <c r="DV563" s="10" t="s">
        <v>908</v>
      </c>
      <c r="DW563" s="10"/>
      <c r="DX563" s="10"/>
      <c r="DY563" s="10"/>
      <c r="DZ563" s="10"/>
      <c r="EA563" s="10"/>
      <c r="EB563" s="10"/>
      <c r="EC563" s="10"/>
      <c r="ED563" s="10"/>
      <c r="EE563" s="10"/>
      <c r="EF563" s="10"/>
      <c r="EG563" s="10"/>
      <c r="EH563" s="10"/>
    </row>
    <row r="564" spans="1:138" x14ac:dyDescent="0.25">
      <c r="A564" s="78">
        <f t="shared" si="475"/>
        <v>2022</v>
      </c>
      <c r="C564" s="10" t="str">
        <f t="shared" si="467"/>
        <v>Do Not Pick</v>
      </c>
      <c r="D564" s="17">
        <f t="shared" si="476"/>
        <v>2.1461538461538461</v>
      </c>
      <c r="E564" s="113">
        <f t="shared" si="455"/>
        <v>0</v>
      </c>
      <c r="F564" s="113">
        <f t="shared" si="456"/>
        <v>15</v>
      </c>
      <c r="G564" s="113">
        <f t="shared" si="457"/>
        <v>6.4615384615384617</v>
      </c>
      <c r="H564" s="113">
        <f t="shared" si="458"/>
        <v>0</v>
      </c>
      <c r="I564" s="113">
        <f t="shared" si="459"/>
        <v>0</v>
      </c>
      <c r="J564" s="113">
        <f t="shared" si="460"/>
        <v>0</v>
      </c>
      <c r="K564" s="113">
        <f t="shared" ref="K564:K627" si="497">R564*AN564</f>
        <v>0</v>
      </c>
      <c r="L564" s="76">
        <v>8</v>
      </c>
      <c r="M564" s="76">
        <v>5</v>
      </c>
      <c r="N564" s="76">
        <v>7</v>
      </c>
      <c r="O564" s="76">
        <v>6</v>
      </c>
      <c r="P564" s="76">
        <v>6</v>
      </c>
      <c r="Q564" s="76">
        <v>2</v>
      </c>
      <c r="R564" s="76">
        <v>1</v>
      </c>
      <c r="S564" s="17">
        <f t="shared" si="477"/>
        <v>2.5384615384615388</v>
      </c>
      <c r="T564" s="113">
        <f t="shared" si="461"/>
        <v>0</v>
      </c>
      <c r="U564" s="113">
        <f t="shared" si="462"/>
        <v>18</v>
      </c>
      <c r="V564" s="113">
        <f t="shared" si="463"/>
        <v>7.384615384615385</v>
      </c>
      <c r="W564" s="113">
        <f t="shared" si="464"/>
        <v>0</v>
      </c>
      <c r="X564" s="113">
        <f t="shared" si="465"/>
        <v>0</v>
      </c>
      <c r="Y564" s="113">
        <f t="shared" si="466"/>
        <v>0</v>
      </c>
      <c r="Z564" s="113">
        <f t="shared" ref="Z564:Z627" si="498">AN564*AG564</f>
        <v>0</v>
      </c>
      <c r="AA564" s="76">
        <v>10</v>
      </c>
      <c r="AB564" s="76">
        <v>6</v>
      </c>
      <c r="AC564" s="76">
        <v>8</v>
      </c>
      <c r="AD564" s="76">
        <v>2</v>
      </c>
      <c r="AE564" s="76">
        <v>2</v>
      </c>
      <c r="AF564" s="76">
        <v>5</v>
      </c>
      <c r="AG564" s="76">
        <v>8</v>
      </c>
      <c r="AH564" s="131">
        <f t="shared" si="478"/>
        <v>0</v>
      </c>
      <c r="AI564" s="131">
        <f t="shared" ref="AI564:AI627" si="499">DJ564-DK564+IF(DA564="T",2,0)+IF(DB564="T",1,0)</f>
        <v>3</v>
      </c>
      <c r="AJ564" s="131">
        <f t="shared" si="468"/>
        <v>0.92307692307692313</v>
      </c>
      <c r="AK564" s="131">
        <f t="shared" si="469"/>
        <v>0</v>
      </c>
      <c r="AL564" s="131">
        <f t="shared" ref="AL564:AL627" si="500">DL564-DM564</f>
        <v>0</v>
      </c>
      <c r="AM564" s="131">
        <f t="shared" ref="AM564:AM627" si="501">DN564-DO564</f>
        <v>0</v>
      </c>
      <c r="AN564" s="131">
        <f t="shared" si="479"/>
        <v>0</v>
      </c>
      <c r="AO564" s="115">
        <f t="shared" si="470"/>
        <v>0</v>
      </c>
      <c r="AP564" s="115">
        <f t="shared" si="471"/>
        <v>0</v>
      </c>
      <c r="AQ564" s="115">
        <f t="shared" si="472"/>
        <v>0</v>
      </c>
      <c r="AR564" s="79">
        <f t="shared" si="480"/>
        <v>0</v>
      </c>
      <c r="AS564" s="79">
        <f t="shared" si="481"/>
        <v>6</v>
      </c>
      <c r="AT564" s="79">
        <f t="shared" si="482"/>
        <v>0</v>
      </c>
      <c r="AU564" s="79">
        <f t="shared" si="483"/>
        <v>0</v>
      </c>
      <c r="AV564" s="79">
        <f t="shared" si="484"/>
        <v>0</v>
      </c>
      <c r="AW564" s="79">
        <f t="shared" si="485"/>
        <v>0</v>
      </c>
      <c r="AX564" s="128">
        <f t="shared" si="486"/>
        <v>0</v>
      </c>
      <c r="AY564" s="128"/>
      <c r="AZ564" s="128"/>
      <c r="BA564" s="128">
        <f t="shared" si="487"/>
        <v>0</v>
      </c>
      <c r="BB564" s="128">
        <f t="shared" si="488"/>
        <v>0</v>
      </c>
      <c r="BC564" s="80">
        <f t="shared" si="489"/>
        <v>0</v>
      </c>
      <c r="BD564" s="80">
        <f t="shared" si="490"/>
        <v>1</v>
      </c>
      <c r="BE564" s="80">
        <f t="shared" si="491"/>
        <v>0</v>
      </c>
      <c r="BF564" s="80">
        <f t="shared" si="492"/>
        <v>0</v>
      </c>
      <c r="BG564" s="80">
        <f t="shared" si="493"/>
        <v>0</v>
      </c>
      <c r="BH564" s="80">
        <f t="shared" si="473"/>
        <v>0</v>
      </c>
      <c r="BI564" s="4">
        <f t="shared" si="494"/>
        <v>0</v>
      </c>
      <c r="BJ564" s="4">
        <f t="shared" si="495"/>
        <v>6</v>
      </c>
      <c r="BK564" s="4">
        <f t="shared" si="496"/>
        <v>0</v>
      </c>
      <c r="BL564" s="8">
        <f>VLOOKUP(CN564,'CIR Results'!$B$3:$L$42,2,FALSE)</f>
        <v>8</v>
      </c>
      <c r="BM564" s="8">
        <f>VLOOKUP(CN564,'CIR Results'!$B$3:$L$42,3,FALSE)</f>
        <v>160</v>
      </c>
      <c r="BN564" s="8">
        <f>VLOOKUP(CN564,'CIR Results'!$B$3:$L$42,4,FALSE)</f>
        <v>140</v>
      </c>
      <c r="BO564" s="8">
        <f>VLOOKUP(CN564,'CIR Results'!$B$3:$L$42,5,FALSE)</f>
        <v>237</v>
      </c>
      <c r="BP564" s="8">
        <f>VLOOKUP(CN564,'CIR Results'!$B$3:$L$42,6,FALSE)</f>
        <v>36620</v>
      </c>
      <c r="BQ564" s="8">
        <f>VLOOKUP(CN564,'CIR Results'!$B$3:$L$42,8,FALSE)</f>
        <v>8</v>
      </c>
      <c r="BR564" s="8">
        <f>VLOOKUP(CN564,'CIR Results'!$B$3:$L$42,9,FALSE)</f>
        <v>0</v>
      </c>
      <c r="BS564" s="8" t="str">
        <f>VLOOKUP(CN564,'CIR Results'!$B$3:$L$42,10,FALSE)</f>
        <v>04-04-00</v>
      </c>
      <c r="BT564" s="8">
        <f>VLOOKUP(CN564,'CIR Results'!$B$3:$L$42,11,FALSE)</f>
        <v>27</v>
      </c>
      <c r="BU564" s="136" t="str">
        <f>VLOOKUP(CN564,'CIR Team Info'!$B$5:$E$44,2,FALSE)</f>
        <v>Titan Robotics</v>
      </c>
      <c r="BV564" s="136" t="str">
        <f>VLOOKUP(CN564,'CIR Team Info'!$B$5:$E$44,4,FALSE)</f>
        <v>Aurora, IL</v>
      </c>
      <c r="BW564" s="136" t="str">
        <f t="shared" si="474"/>
        <v xml:space="preserve">   Showed no spectacular skills.</v>
      </c>
      <c r="CM564" s="10" t="s">
        <v>848</v>
      </c>
      <c r="CN564" s="10">
        <v>2022</v>
      </c>
      <c r="CO564" s="10">
        <v>47</v>
      </c>
      <c r="CP564" s="10" t="s">
        <v>23</v>
      </c>
      <c r="CQ564" s="10" t="s">
        <v>22</v>
      </c>
      <c r="CR564" s="10" t="s">
        <v>25</v>
      </c>
      <c r="CS564" s="10" t="s">
        <v>25</v>
      </c>
      <c r="CT564" s="10">
        <v>6</v>
      </c>
      <c r="CU564" s="10">
        <v>0</v>
      </c>
      <c r="CV564" s="10">
        <v>0</v>
      </c>
      <c r="CW564" s="10">
        <v>0</v>
      </c>
      <c r="CX564" s="10" t="s">
        <v>60</v>
      </c>
      <c r="CY564" s="10" t="s">
        <v>25</v>
      </c>
      <c r="CZ564" s="10" t="s">
        <v>25</v>
      </c>
      <c r="DA564" s="10" t="s">
        <v>22</v>
      </c>
      <c r="DB564" s="10" t="s">
        <v>22</v>
      </c>
      <c r="DC564" s="10">
        <v>0</v>
      </c>
      <c r="DD564" s="10">
        <v>0</v>
      </c>
      <c r="DE564" s="10">
        <v>0</v>
      </c>
      <c r="DF564" s="10">
        <v>0</v>
      </c>
      <c r="DG564" s="10">
        <v>1</v>
      </c>
      <c r="DH564" s="10">
        <v>0</v>
      </c>
      <c r="DI564" s="10">
        <v>70</v>
      </c>
      <c r="DJ564" s="10">
        <v>0</v>
      </c>
      <c r="DK564" s="10">
        <v>0</v>
      </c>
      <c r="DL564" s="10">
        <v>0</v>
      </c>
      <c r="DM564" s="10">
        <v>0</v>
      </c>
      <c r="DN564" s="10">
        <v>0</v>
      </c>
      <c r="DO564" s="10">
        <v>0</v>
      </c>
      <c r="DP564" s="10" t="s">
        <v>25</v>
      </c>
      <c r="DQ564" s="10" t="s">
        <v>25</v>
      </c>
      <c r="DR564" s="10" t="s">
        <v>25</v>
      </c>
      <c r="DS564" s="10" t="s">
        <v>25</v>
      </c>
      <c r="DT564" s="10" t="s">
        <v>25</v>
      </c>
      <c r="DU564" s="10">
        <v>0</v>
      </c>
      <c r="DV564" s="10" t="s">
        <v>909</v>
      </c>
      <c r="DW564" s="10"/>
      <c r="DX564" s="10"/>
      <c r="DY564" s="10"/>
      <c r="DZ564" s="10"/>
      <c r="EA564" s="10"/>
      <c r="EB564" s="10"/>
      <c r="EC564" s="10"/>
      <c r="ED564" s="10"/>
      <c r="EE564" s="10"/>
      <c r="EF564" s="10"/>
      <c r="EG564" s="10"/>
      <c r="EH564" s="10"/>
    </row>
    <row r="565" spans="1:138" x14ac:dyDescent="0.25">
      <c r="A565" s="78">
        <f t="shared" si="475"/>
        <v>167</v>
      </c>
      <c r="C565" s="10" t="str">
        <f t="shared" si="467"/>
        <v>Below Avg</v>
      </c>
      <c r="D565" s="17">
        <f t="shared" si="476"/>
        <v>5.7449308755760367</v>
      </c>
      <c r="E565" s="113">
        <f t="shared" ref="E565:E628" si="502">L565*AH565</f>
        <v>10</v>
      </c>
      <c r="F565" s="113">
        <f t="shared" ref="F565:F628" si="503">M565*AI565</f>
        <v>20</v>
      </c>
      <c r="G565" s="113">
        <f t="shared" ref="G565:G628" si="504">N565*AJ565</f>
        <v>0</v>
      </c>
      <c r="H565" s="113">
        <f t="shared" ref="H565:H628" si="505">O565*AK565</f>
        <v>16.306451612903224</v>
      </c>
      <c r="I565" s="113">
        <f t="shared" ref="I565:I628" si="506">P565*AL565</f>
        <v>12</v>
      </c>
      <c r="J565" s="113">
        <f t="shared" ref="J565:J628" si="507">Q565*AM565</f>
        <v>-2</v>
      </c>
      <c r="K565" s="113">
        <f t="shared" si="497"/>
        <v>1.1428571428571428</v>
      </c>
      <c r="L565" s="76">
        <v>8</v>
      </c>
      <c r="M565" s="76">
        <v>5</v>
      </c>
      <c r="N565" s="76">
        <v>7</v>
      </c>
      <c r="O565" s="76">
        <v>6</v>
      </c>
      <c r="P565" s="76">
        <v>6</v>
      </c>
      <c r="Q565" s="76">
        <v>2</v>
      </c>
      <c r="R565" s="76">
        <v>1</v>
      </c>
      <c r="S565" s="17">
        <f t="shared" si="477"/>
        <v>5.0078341013824881</v>
      </c>
      <c r="T565" s="113">
        <f t="shared" ref="T565:T628" si="508">AH565*AA565</f>
        <v>12.5</v>
      </c>
      <c r="U565" s="113">
        <f t="shared" ref="U565:U628" si="509">AI565*AB565</f>
        <v>24</v>
      </c>
      <c r="V565" s="113">
        <f t="shared" ref="V565:V628" si="510">AJ565*AC565</f>
        <v>0</v>
      </c>
      <c r="W565" s="113">
        <f t="shared" ref="W565:W628" si="511">AK565*AD565</f>
        <v>5.435483870967742</v>
      </c>
      <c r="X565" s="113">
        <f t="shared" ref="X565:X628" si="512">AL565*AE565</f>
        <v>4</v>
      </c>
      <c r="Y565" s="113">
        <f t="shared" ref="Y565:Y628" si="513">AM565*AF565</f>
        <v>-5</v>
      </c>
      <c r="Z565" s="113">
        <f t="shared" si="498"/>
        <v>9.1428571428571423</v>
      </c>
      <c r="AA565" s="76">
        <v>10</v>
      </c>
      <c r="AB565" s="76">
        <v>6</v>
      </c>
      <c r="AC565" s="76">
        <v>8</v>
      </c>
      <c r="AD565" s="76">
        <v>2</v>
      </c>
      <c r="AE565" s="76">
        <v>2</v>
      </c>
      <c r="AF565" s="76">
        <v>5</v>
      </c>
      <c r="AG565" s="76">
        <v>8</v>
      </c>
      <c r="AH565" s="131">
        <f t="shared" si="478"/>
        <v>1.25</v>
      </c>
      <c r="AI565" s="131">
        <f t="shared" si="499"/>
        <v>4</v>
      </c>
      <c r="AJ565" s="131">
        <f t="shared" si="468"/>
        <v>0</v>
      </c>
      <c r="AK565" s="131">
        <f t="shared" si="469"/>
        <v>2.717741935483871</v>
      </c>
      <c r="AL565" s="131">
        <f t="shared" si="500"/>
        <v>2</v>
      </c>
      <c r="AM565" s="131">
        <f t="shared" si="501"/>
        <v>-1</v>
      </c>
      <c r="AN565" s="131">
        <f t="shared" si="479"/>
        <v>1.1428571428571428</v>
      </c>
      <c r="AO565" s="115">
        <f t="shared" si="470"/>
        <v>0</v>
      </c>
      <c r="AP565" s="115">
        <f t="shared" si="471"/>
        <v>0</v>
      </c>
      <c r="AQ565" s="115">
        <f t="shared" si="472"/>
        <v>0</v>
      </c>
      <c r="AR565" s="79">
        <f t="shared" si="480"/>
        <v>10</v>
      </c>
      <c r="AS565" s="79">
        <f t="shared" si="481"/>
        <v>0</v>
      </c>
      <c r="AT565" s="79">
        <f t="shared" si="482"/>
        <v>1</v>
      </c>
      <c r="AU565" s="79">
        <f t="shared" si="483"/>
        <v>20</v>
      </c>
      <c r="AV565" s="79">
        <f t="shared" si="484"/>
        <v>0</v>
      </c>
      <c r="AW565" s="79">
        <f t="shared" si="485"/>
        <v>20</v>
      </c>
      <c r="AX565" s="128">
        <f t="shared" si="486"/>
        <v>1</v>
      </c>
      <c r="AY565" s="128"/>
      <c r="AZ565" s="128"/>
      <c r="BA565" s="128">
        <f t="shared" si="487"/>
        <v>2</v>
      </c>
      <c r="BB565" s="128">
        <f t="shared" si="488"/>
        <v>1</v>
      </c>
      <c r="BC565" s="80">
        <f t="shared" si="489"/>
        <v>1</v>
      </c>
      <c r="BD565" s="80">
        <f t="shared" si="490"/>
        <v>0</v>
      </c>
      <c r="BE565" s="80">
        <f t="shared" si="491"/>
        <v>9.0909090909090912E-2</v>
      </c>
      <c r="BF565" s="80">
        <f t="shared" si="492"/>
        <v>1</v>
      </c>
      <c r="BG565" s="80">
        <f t="shared" si="493"/>
        <v>0</v>
      </c>
      <c r="BH565" s="80">
        <f t="shared" si="473"/>
        <v>0.5</v>
      </c>
      <c r="BI565" s="4">
        <f t="shared" si="494"/>
        <v>31</v>
      </c>
      <c r="BJ565" s="4">
        <f t="shared" si="495"/>
        <v>31</v>
      </c>
      <c r="BK565" s="4">
        <f t="shared" si="496"/>
        <v>20</v>
      </c>
      <c r="BL565" s="8">
        <f>VLOOKUP(CN565,'CIR Results'!$B$3:$L$42,2,FALSE)</f>
        <v>18</v>
      </c>
      <c r="BM565" s="8">
        <f>VLOOKUP(CN565,'CIR Results'!$B$3:$L$42,3,FALSE)</f>
        <v>240</v>
      </c>
      <c r="BN565" s="8">
        <f>VLOOKUP(CN565,'CIR Results'!$B$3:$L$42,4,FALSE)</f>
        <v>140</v>
      </c>
      <c r="BO565" s="8">
        <f>VLOOKUP(CN565,'CIR Results'!$B$3:$L$42,5,FALSE)</f>
        <v>461</v>
      </c>
      <c r="BP565" s="8" t="str">
        <f>VLOOKUP(CN565,'CIR Results'!$B$3:$L$42,6,FALSE)</f>
        <v>9-0-0</v>
      </c>
      <c r="BQ565" s="8">
        <f>VLOOKUP(CN565,'CIR Results'!$B$3:$L$42,8,FALSE)</f>
        <v>9</v>
      </c>
      <c r="BR565" s="8">
        <f>VLOOKUP(CN565,'CIR Results'!$B$3:$L$42,9,FALSE)</f>
        <v>0</v>
      </c>
      <c r="BS565" s="8" t="str">
        <f>VLOOKUP(CN565,'CIR Results'!$B$3:$L$42,10,FALSE)</f>
        <v>9-0-0</v>
      </c>
      <c r="BT565" s="8">
        <f>VLOOKUP(CN565,'CIR Results'!$B$3:$L$42,11,FALSE)</f>
        <v>33</v>
      </c>
      <c r="BU565" s="136" t="e">
        <f>VLOOKUP(CN565,'CIR Team Info'!$B$5:$E$44,2,FALSE)</f>
        <v>#N/A</v>
      </c>
      <c r="BV565" s="136" t="e">
        <f>VLOOKUP(CN565,'CIR Team Info'!$B$5:$E$44,4,FALSE)</f>
        <v>#N/A</v>
      </c>
      <c r="BW565" s="136" t="str">
        <f t="shared" si="474"/>
        <v xml:space="preserve">   Drives jerky. Good but could definitely better.</v>
      </c>
      <c r="CM565" s="10" t="s">
        <v>848</v>
      </c>
      <c r="CN565" s="10">
        <v>167</v>
      </c>
      <c r="CO565" s="10">
        <v>48</v>
      </c>
      <c r="CP565" s="10" t="s">
        <v>23</v>
      </c>
      <c r="CQ565" s="10" t="s">
        <v>22</v>
      </c>
      <c r="CR565" s="10" t="s">
        <v>25</v>
      </c>
      <c r="CS565" s="10" t="s">
        <v>25</v>
      </c>
      <c r="CT565" s="10">
        <v>0</v>
      </c>
      <c r="CU565" s="10">
        <v>20</v>
      </c>
      <c r="CV565" s="10">
        <v>0</v>
      </c>
      <c r="CW565" s="10">
        <v>0</v>
      </c>
      <c r="CX565" s="10" t="s">
        <v>24</v>
      </c>
      <c r="CY565" s="10" t="s">
        <v>22</v>
      </c>
      <c r="CZ565" s="10" t="s">
        <v>22</v>
      </c>
      <c r="DA565" s="10" t="s">
        <v>22</v>
      </c>
      <c r="DB565" s="10" t="s">
        <v>22</v>
      </c>
      <c r="DC565" s="10">
        <v>1</v>
      </c>
      <c r="DD565" s="10">
        <v>10</v>
      </c>
      <c r="DE565" s="10">
        <v>0</v>
      </c>
      <c r="DF565" s="10">
        <v>0</v>
      </c>
      <c r="DG565" s="10">
        <v>1</v>
      </c>
      <c r="DH565" s="10">
        <v>2</v>
      </c>
      <c r="DI565" s="10">
        <v>20</v>
      </c>
      <c r="DJ565" s="10">
        <v>1</v>
      </c>
      <c r="DK565" s="10">
        <v>0</v>
      </c>
      <c r="DL565" s="10">
        <v>2</v>
      </c>
      <c r="DM565" s="10">
        <v>0</v>
      </c>
      <c r="DN565" s="10">
        <v>0</v>
      </c>
      <c r="DO565" s="10">
        <v>1</v>
      </c>
      <c r="DP565" s="10" t="s">
        <v>25</v>
      </c>
      <c r="DQ565" s="10" t="s">
        <v>25</v>
      </c>
      <c r="DR565" s="10" t="s">
        <v>25</v>
      </c>
      <c r="DS565" s="10" t="s">
        <v>25</v>
      </c>
      <c r="DT565" s="10" t="s">
        <v>25</v>
      </c>
      <c r="DU565" s="10">
        <v>1</v>
      </c>
      <c r="DV565" s="10" t="s">
        <v>910</v>
      </c>
      <c r="DW565" s="10"/>
      <c r="DX565" s="10"/>
      <c r="DY565" s="10"/>
      <c r="DZ565" s="10"/>
      <c r="EA565" s="10"/>
      <c r="EB565" s="10"/>
      <c r="EC565" s="10"/>
      <c r="ED565" s="10"/>
      <c r="EE565" s="10"/>
      <c r="EF565" s="10"/>
      <c r="EG565" s="10"/>
      <c r="EH565" s="10"/>
    </row>
    <row r="566" spans="1:138" x14ac:dyDescent="0.25">
      <c r="A566" s="78">
        <f t="shared" si="475"/>
        <v>2704</v>
      </c>
      <c r="C566" s="10" t="str">
        <f t="shared" si="467"/>
        <v>Do Not Pick</v>
      </c>
      <c r="D566" s="17">
        <f t="shared" si="476"/>
        <v>4.0938248847926273</v>
      </c>
      <c r="E566" s="113">
        <f t="shared" si="502"/>
        <v>0</v>
      </c>
      <c r="F566" s="113">
        <f t="shared" si="503"/>
        <v>20</v>
      </c>
      <c r="G566" s="113">
        <f t="shared" si="504"/>
        <v>0</v>
      </c>
      <c r="H566" s="113">
        <f t="shared" si="505"/>
        <v>19.509677419354841</v>
      </c>
      <c r="I566" s="113">
        <f t="shared" si="506"/>
        <v>0</v>
      </c>
      <c r="J566" s="113">
        <f t="shared" si="507"/>
        <v>0</v>
      </c>
      <c r="K566" s="113">
        <f t="shared" si="497"/>
        <v>1.4285714285714284</v>
      </c>
      <c r="L566" s="76">
        <v>8</v>
      </c>
      <c r="M566" s="76">
        <v>5</v>
      </c>
      <c r="N566" s="76">
        <v>7</v>
      </c>
      <c r="O566" s="76">
        <v>6</v>
      </c>
      <c r="P566" s="76">
        <v>6</v>
      </c>
      <c r="Q566" s="76">
        <v>2</v>
      </c>
      <c r="R566" s="76">
        <v>1</v>
      </c>
      <c r="S566" s="17">
        <f t="shared" si="477"/>
        <v>4.1931797235023041</v>
      </c>
      <c r="T566" s="113">
        <f t="shared" si="508"/>
        <v>0</v>
      </c>
      <c r="U566" s="113">
        <f t="shared" si="509"/>
        <v>24</v>
      </c>
      <c r="V566" s="113">
        <f t="shared" si="510"/>
        <v>0</v>
      </c>
      <c r="W566" s="113">
        <f t="shared" si="511"/>
        <v>6.5032258064516135</v>
      </c>
      <c r="X566" s="113">
        <f t="shared" si="512"/>
        <v>0</v>
      </c>
      <c r="Y566" s="113">
        <f t="shared" si="513"/>
        <v>0</v>
      </c>
      <c r="Z566" s="113">
        <f t="shared" si="498"/>
        <v>11.428571428571427</v>
      </c>
      <c r="AA566" s="76">
        <v>10</v>
      </c>
      <c r="AB566" s="76">
        <v>6</v>
      </c>
      <c r="AC566" s="76">
        <v>8</v>
      </c>
      <c r="AD566" s="76">
        <v>2</v>
      </c>
      <c r="AE566" s="76">
        <v>2</v>
      </c>
      <c r="AF566" s="76">
        <v>5</v>
      </c>
      <c r="AG566" s="76">
        <v>8</v>
      </c>
      <c r="AH566" s="131">
        <f t="shared" si="478"/>
        <v>0</v>
      </c>
      <c r="AI566" s="131">
        <f t="shared" si="499"/>
        <v>4</v>
      </c>
      <c r="AJ566" s="131">
        <f t="shared" si="468"/>
        <v>0</v>
      </c>
      <c r="AK566" s="131">
        <f t="shared" si="469"/>
        <v>3.2516129032258068</v>
      </c>
      <c r="AL566" s="131">
        <f t="shared" si="500"/>
        <v>0</v>
      </c>
      <c r="AM566" s="131">
        <f t="shared" si="501"/>
        <v>0</v>
      </c>
      <c r="AN566" s="131">
        <f t="shared" si="479"/>
        <v>1.4285714285714284</v>
      </c>
      <c r="AO566" s="115">
        <f t="shared" si="470"/>
        <v>0</v>
      </c>
      <c r="AP566" s="115">
        <f t="shared" si="471"/>
        <v>0</v>
      </c>
      <c r="AQ566" s="115">
        <f t="shared" si="472"/>
        <v>0</v>
      </c>
      <c r="AR566" s="79">
        <f t="shared" si="480"/>
        <v>20</v>
      </c>
      <c r="AS566" s="79">
        <f t="shared" si="481"/>
        <v>0</v>
      </c>
      <c r="AT566" s="79">
        <f t="shared" si="482"/>
        <v>0</v>
      </c>
      <c r="AU566" s="79">
        <f t="shared" si="483"/>
        <v>0</v>
      </c>
      <c r="AV566" s="79">
        <f t="shared" si="484"/>
        <v>0</v>
      </c>
      <c r="AW566" s="79">
        <f t="shared" si="485"/>
        <v>25</v>
      </c>
      <c r="AX566" s="128">
        <f t="shared" si="486"/>
        <v>3</v>
      </c>
      <c r="AY566" s="128"/>
      <c r="AZ566" s="128"/>
      <c r="BA566" s="128">
        <f t="shared" si="487"/>
        <v>0</v>
      </c>
      <c r="BB566" s="128">
        <f t="shared" si="488"/>
        <v>0</v>
      </c>
      <c r="BC566" s="80">
        <f t="shared" si="489"/>
        <v>0.66666666666666663</v>
      </c>
      <c r="BD566" s="80">
        <f t="shared" si="490"/>
        <v>0</v>
      </c>
      <c r="BE566" s="80">
        <f t="shared" si="491"/>
        <v>0</v>
      </c>
      <c r="BF566" s="80">
        <f t="shared" si="492"/>
        <v>0</v>
      </c>
      <c r="BG566" s="80">
        <f t="shared" si="493"/>
        <v>0</v>
      </c>
      <c r="BH566" s="80">
        <f t="shared" si="473"/>
        <v>0.25</v>
      </c>
      <c r="BI566" s="4">
        <f t="shared" si="494"/>
        <v>20</v>
      </c>
      <c r="BJ566" s="4">
        <f t="shared" si="495"/>
        <v>20</v>
      </c>
      <c r="BK566" s="4">
        <f t="shared" si="496"/>
        <v>25</v>
      </c>
      <c r="BL566" s="8">
        <f>VLOOKUP(CN566,'CIR Results'!$B$3:$L$42,2,FALSE)</f>
        <v>7</v>
      </c>
      <c r="BM566" s="8">
        <f>VLOOKUP(CN566,'CIR Results'!$B$3:$L$42,3,FALSE)</f>
        <v>128</v>
      </c>
      <c r="BN566" s="8">
        <f>VLOOKUP(CN566,'CIR Results'!$B$3:$L$42,4,FALSE)</f>
        <v>40</v>
      </c>
      <c r="BO566" s="8">
        <f>VLOOKUP(CN566,'CIR Results'!$B$3:$L$42,5,FALSE)</f>
        <v>148</v>
      </c>
      <c r="BP566" s="8">
        <f>VLOOKUP(CN566,'CIR Results'!$B$3:$L$42,6,FALSE)</f>
        <v>36954</v>
      </c>
      <c r="BQ566" s="8">
        <f>VLOOKUP(CN566,'CIR Results'!$B$3:$L$42,8,FALSE)</f>
        <v>8</v>
      </c>
      <c r="BR566" s="8">
        <f>VLOOKUP(CN566,'CIR Results'!$B$3:$L$42,9,FALSE)</f>
        <v>0</v>
      </c>
      <c r="BS566" s="8" t="str">
        <f>VLOOKUP(CN566,'CIR Results'!$B$3:$L$42,10,FALSE)</f>
        <v>03-04-01</v>
      </c>
      <c r="BT566" s="8">
        <f>VLOOKUP(CN566,'CIR Results'!$B$3:$L$42,11,FALSE)</f>
        <v>5</v>
      </c>
      <c r="BU566" s="136" t="str">
        <f>VLOOKUP(CN566,'CIR Team Info'!$B$5:$E$44,2,FALSE)</f>
        <v>Order 2 Chaos</v>
      </c>
      <c r="BV566" s="136" t="str">
        <f>VLOOKUP(CN566,'CIR Team Info'!$B$5:$E$44,4,FALSE)</f>
        <v>Batavia, IL</v>
      </c>
      <c r="BW566" s="136" t="str">
        <f t="shared" si="474"/>
        <v xml:space="preserve">   Jerky driving. Played defensively. Blocked last red shot_ by accident.</v>
      </c>
      <c r="CM566" s="10" t="s">
        <v>848</v>
      </c>
      <c r="CN566" s="10">
        <v>2704</v>
      </c>
      <c r="CO566" s="10">
        <v>49</v>
      </c>
      <c r="CP566" s="10" t="s">
        <v>23</v>
      </c>
      <c r="CQ566" s="10" t="s">
        <v>22</v>
      </c>
      <c r="CR566" s="10" t="s">
        <v>25</v>
      </c>
      <c r="CS566" s="10" t="s">
        <v>25</v>
      </c>
      <c r="CT566" s="10">
        <v>0</v>
      </c>
      <c r="CU566" s="10">
        <v>20</v>
      </c>
      <c r="CV566" s="10">
        <v>0</v>
      </c>
      <c r="CW566" s="10">
        <v>0</v>
      </c>
      <c r="CX566" s="10" t="s">
        <v>24</v>
      </c>
      <c r="CY566" s="10" t="s">
        <v>22</v>
      </c>
      <c r="CZ566" s="10" t="s">
        <v>25</v>
      </c>
      <c r="DA566" s="10" t="s">
        <v>22</v>
      </c>
      <c r="DB566" s="10" t="s">
        <v>22</v>
      </c>
      <c r="DC566" s="10">
        <v>0</v>
      </c>
      <c r="DD566" s="10">
        <v>0</v>
      </c>
      <c r="DE566" s="10">
        <v>0</v>
      </c>
      <c r="DF566" s="10">
        <v>0</v>
      </c>
      <c r="DG566" s="10">
        <v>1</v>
      </c>
      <c r="DH566" s="10">
        <v>1</v>
      </c>
      <c r="DI566" s="10">
        <v>50</v>
      </c>
      <c r="DJ566" s="10">
        <v>2</v>
      </c>
      <c r="DK566" s="10">
        <v>1</v>
      </c>
      <c r="DL566" s="10">
        <v>0</v>
      </c>
      <c r="DM566" s="10">
        <v>0</v>
      </c>
      <c r="DN566" s="10">
        <v>0</v>
      </c>
      <c r="DO566" s="10">
        <v>0</v>
      </c>
      <c r="DP566" s="10" t="s">
        <v>25</v>
      </c>
      <c r="DQ566" s="10" t="s">
        <v>25</v>
      </c>
      <c r="DR566" s="10" t="s">
        <v>25</v>
      </c>
      <c r="DS566" s="10" t="s">
        <v>25</v>
      </c>
      <c r="DT566" s="10" t="s">
        <v>25</v>
      </c>
      <c r="DU566" s="10">
        <v>0</v>
      </c>
      <c r="DV566" s="10" t="s">
        <v>911</v>
      </c>
      <c r="DW566" s="10"/>
      <c r="DX566" s="10"/>
      <c r="DY566" s="10"/>
      <c r="DZ566" s="10"/>
      <c r="EA566" s="10"/>
      <c r="EB566" s="10"/>
      <c r="EC566" s="10"/>
      <c r="ED566" s="10"/>
      <c r="EE566" s="10"/>
      <c r="EF566" s="10"/>
      <c r="EG566" s="10"/>
      <c r="EH566" s="10"/>
    </row>
    <row r="567" spans="1:138" x14ac:dyDescent="0.25">
      <c r="A567" s="78">
        <f t="shared" si="475"/>
        <v>4213</v>
      </c>
      <c r="C567" s="10" t="str">
        <f t="shared" si="467"/>
        <v>Above Avg</v>
      </c>
      <c r="D567" s="17">
        <f t="shared" si="476"/>
        <v>6.2700000000000005</v>
      </c>
      <c r="E567" s="113">
        <f t="shared" si="502"/>
        <v>40</v>
      </c>
      <c r="F567" s="113">
        <f t="shared" si="503"/>
        <v>15</v>
      </c>
      <c r="G567" s="113">
        <f t="shared" si="504"/>
        <v>0</v>
      </c>
      <c r="H567" s="113">
        <f t="shared" si="505"/>
        <v>5.7</v>
      </c>
      <c r="I567" s="113">
        <f t="shared" si="506"/>
        <v>0</v>
      </c>
      <c r="J567" s="113">
        <f t="shared" si="507"/>
        <v>2</v>
      </c>
      <c r="K567" s="113">
        <f t="shared" si="497"/>
        <v>0</v>
      </c>
      <c r="L567" s="76">
        <v>8</v>
      </c>
      <c r="M567" s="76">
        <v>5</v>
      </c>
      <c r="N567" s="76">
        <v>7</v>
      </c>
      <c r="O567" s="76">
        <v>6</v>
      </c>
      <c r="P567" s="76">
        <v>6</v>
      </c>
      <c r="Q567" s="76">
        <v>2</v>
      </c>
      <c r="R567" s="76">
        <v>1</v>
      </c>
      <c r="S567" s="17">
        <f t="shared" si="477"/>
        <v>7.49</v>
      </c>
      <c r="T567" s="113">
        <f t="shared" si="508"/>
        <v>50</v>
      </c>
      <c r="U567" s="113">
        <f t="shared" si="509"/>
        <v>18</v>
      </c>
      <c r="V567" s="113">
        <f t="shared" si="510"/>
        <v>0</v>
      </c>
      <c r="W567" s="113">
        <f t="shared" si="511"/>
        <v>1.9000000000000001</v>
      </c>
      <c r="X567" s="113">
        <f t="shared" si="512"/>
        <v>0</v>
      </c>
      <c r="Y567" s="113">
        <f t="shared" si="513"/>
        <v>5</v>
      </c>
      <c r="Z567" s="113">
        <f t="shared" si="498"/>
        <v>0</v>
      </c>
      <c r="AA567" s="76">
        <v>10</v>
      </c>
      <c r="AB567" s="76">
        <v>6</v>
      </c>
      <c r="AC567" s="76">
        <v>8</v>
      </c>
      <c r="AD567" s="76">
        <v>2</v>
      </c>
      <c r="AE567" s="76">
        <v>2</v>
      </c>
      <c r="AF567" s="76">
        <v>5</v>
      </c>
      <c r="AG567" s="76">
        <v>8</v>
      </c>
      <c r="AH567" s="131">
        <f t="shared" si="478"/>
        <v>5</v>
      </c>
      <c r="AI567" s="131">
        <f t="shared" si="499"/>
        <v>3</v>
      </c>
      <c r="AJ567" s="131">
        <f t="shared" si="468"/>
        <v>0</v>
      </c>
      <c r="AK567" s="131">
        <f t="shared" si="469"/>
        <v>0.95000000000000007</v>
      </c>
      <c r="AL567" s="131">
        <f t="shared" si="500"/>
        <v>0</v>
      </c>
      <c r="AM567" s="131">
        <f t="shared" si="501"/>
        <v>1</v>
      </c>
      <c r="AN567" s="131">
        <f t="shared" si="479"/>
        <v>0</v>
      </c>
      <c r="AO567" s="115">
        <f t="shared" si="470"/>
        <v>0</v>
      </c>
      <c r="AP567" s="115">
        <f t="shared" si="471"/>
        <v>0</v>
      </c>
      <c r="AQ567" s="115">
        <f t="shared" si="472"/>
        <v>0</v>
      </c>
      <c r="AR567" s="79">
        <f t="shared" si="480"/>
        <v>0</v>
      </c>
      <c r="AS567" s="79">
        <f t="shared" si="481"/>
        <v>0</v>
      </c>
      <c r="AT567" s="79">
        <f t="shared" si="482"/>
        <v>11</v>
      </c>
      <c r="AU567" s="79">
        <f t="shared" si="483"/>
        <v>0</v>
      </c>
      <c r="AV567" s="79">
        <f t="shared" si="484"/>
        <v>10</v>
      </c>
      <c r="AW567" s="79">
        <f t="shared" si="485"/>
        <v>0</v>
      </c>
      <c r="AX567" s="128">
        <f t="shared" si="486"/>
        <v>0</v>
      </c>
      <c r="AY567" s="128"/>
      <c r="AZ567" s="128"/>
      <c r="BA567" s="128">
        <f t="shared" si="487"/>
        <v>0</v>
      </c>
      <c r="BB567" s="128">
        <f t="shared" si="488"/>
        <v>1</v>
      </c>
      <c r="BC567" s="80">
        <f t="shared" si="489"/>
        <v>0</v>
      </c>
      <c r="BD567" s="80">
        <f t="shared" si="490"/>
        <v>0</v>
      </c>
      <c r="BE567" s="80">
        <f t="shared" si="491"/>
        <v>0.26829268292682928</v>
      </c>
      <c r="BF567" s="80">
        <f t="shared" si="492"/>
        <v>0</v>
      </c>
      <c r="BG567" s="80">
        <f t="shared" si="493"/>
        <v>1</v>
      </c>
      <c r="BH567" s="80">
        <f t="shared" si="473"/>
        <v>0</v>
      </c>
      <c r="BI567" s="4">
        <f t="shared" si="494"/>
        <v>21</v>
      </c>
      <c r="BJ567" s="4">
        <f t="shared" si="495"/>
        <v>21</v>
      </c>
      <c r="BK567" s="4">
        <f t="shared" si="496"/>
        <v>0</v>
      </c>
      <c r="BL567" s="8">
        <f>VLOOKUP(CN567,'CIR Results'!$B$3:$L$42,2,FALSE)</f>
        <v>6</v>
      </c>
      <c r="BM567" s="8">
        <f>VLOOKUP(CN567,'CIR Results'!$B$3:$L$42,3,FALSE)</f>
        <v>42</v>
      </c>
      <c r="BN567" s="8">
        <f>VLOOKUP(CN567,'CIR Results'!$B$3:$L$42,4,FALSE)</f>
        <v>60</v>
      </c>
      <c r="BO567" s="8">
        <f>VLOOKUP(CN567,'CIR Results'!$B$3:$L$42,5,FALSE)</f>
        <v>91</v>
      </c>
      <c r="BP567" s="8">
        <f>VLOOKUP(CN567,'CIR Results'!$B$3:$L$42,6,FALSE)</f>
        <v>36589</v>
      </c>
      <c r="BQ567" s="8">
        <f>VLOOKUP(CN567,'CIR Results'!$B$3:$L$42,8,FALSE)</f>
        <v>8</v>
      </c>
      <c r="BR567" s="8">
        <f>VLOOKUP(CN567,'CIR Results'!$B$3:$L$42,9,FALSE)</f>
        <v>0</v>
      </c>
      <c r="BS567" s="8" t="str">
        <f>VLOOKUP(CN567,'CIR Results'!$B$3:$L$42,10,FALSE)</f>
        <v>03-04-00</v>
      </c>
      <c r="BT567" s="8">
        <f>VLOOKUP(CN567,'CIR Results'!$B$3:$L$42,11,FALSE)</f>
        <v>29</v>
      </c>
      <c r="BU567" s="136" t="str">
        <f>VLOOKUP(CN567,'CIR Team Info'!$B$5:$E$44,2,FALSE)</f>
        <v>MetalCow</v>
      </c>
      <c r="BV567" s="136" t="str">
        <f>VLOOKUP(CN567,'CIR Team Info'!$B$5:$E$44,4,FALSE)</f>
        <v>Bloomington, IL</v>
      </c>
      <c r="BW567" s="136" t="str">
        <f t="shared" si="474"/>
        <v xml:space="preserve">   Pedal catcher design_ which is easily flipped back with push. Okay shooter. Hard to tip.</v>
      </c>
      <c r="CM567" s="10" t="s">
        <v>848</v>
      </c>
      <c r="CN567" s="10">
        <v>4213</v>
      </c>
      <c r="CO567" s="10">
        <v>50</v>
      </c>
      <c r="CP567" s="10" t="s">
        <v>23</v>
      </c>
      <c r="CQ567" s="10" t="s">
        <v>22</v>
      </c>
      <c r="CR567" s="10" t="s">
        <v>25</v>
      </c>
      <c r="CS567" s="10" t="s">
        <v>25</v>
      </c>
      <c r="CT567" s="10">
        <v>0</v>
      </c>
      <c r="CU567" s="10">
        <v>0</v>
      </c>
      <c r="CV567" s="10">
        <v>0</v>
      </c>
      <c r="CW567" s="10">
        <v>0</v>
      </c>
      <c r="CX567" s="10" t="s">
        <v>59</v>
      </c>
      <c r="CY567" s="10" t="s">
        <v>22</v>
      </c>
      <c r="CZ567" s="10" t="s">
        <v>25</v>
      </c>
      <c r="DA567" s="10" t="s">
        <v>22</v>
      </c>
      <c r="DB567" s="10" t="s">
        <v>22</v>
      </c>
      <c r="DC567" s="10">
        <v>11</v>
      </c>
      <c r="DD567" s="10">
        <v>30</v>
      </c>
      <c r="DE567" s="10">
        <v>0</v>
      </c>
      <c r="DF567" s="10">
        <v>0</v>
      </c>
      <c r="DG567" s="10">
        <v>2</v>
      </c>
      <c r="DH567" s="10">
        <v>0</v>
      </c>
      <c r="DI567" s="10">
        <v>0</v>
      </c>
      <c r="DJ567" s="10">
        <v>0</v>
      </c>
      <c r="DK567" s="10">
        <v>0</v>
      </c>
      <c r="DL567" s="10">
        <v>0</v>
      </c>
      <c r="DM567" s="10">
        <v>0</v>
      </c>
      <c r="DN567" s="10">
        <v>1</v>
      </c>
      <c r="DO567" s="10">
        <v>0</v>
      </c>
      <c r="DP567" s="10" t="s">
        <v>25</v>
      </c>
      <c r="DQ567" s="10" t="s">
        <v>25</v>
      </c>
      <c r="DR567" s="10" t="s">
        <v>25</v>
      </c>
      <c r="DS567" s="10" t="s">
        <v>25</v>
      </c>
      <c r="DT567" s="10" t="s">
        <v>25</v>
      </c>
      <c r="DU567" s="10">
        <v>2</v>
      </c>
      <c r="DV567" s="10" t="s">
        <v>912</v>
      </c>
      <c r="DW567" s="10"/>
      <c r="DX567" s="10"/>
      <c r="DY567" s="10"/>
      <c r="DZ567" s="10"/>
      <c r="EA567" s="10"/>
      <c r="EB567" s="10"/>
      <c r="EC567" s="10"/>
      <c r="ED567" s="10"/>
      <c r="EE567" s="10"/>
      <c r="EF567" s="10"/>
      <c r="EG567" s="10"/>
      <c r="EH567" s="10"/>
    </row>
    <row r="568" spans="1:138" x14ac:dyDescent="0.25">
      <c r="A568" s="78">
        <f t="shared" si="475"/>
        <v>5041</v>
      </c>
      <c r="C568" s="10" t="str">
        <f t="shared" si="467"/>
        <v>Below Avg</v>
      </c>
      <c r="D568" s="17">
        <f t="shared" si="476"/>
        <v>7.0773555476781285</v>
      </c>
      <c r="E568" s="113">
        <f t="shared" si="502"/>
        <v>20</v>
      </c>
      <c r="F568" s="113">
        <f t="shared" si="503"/>
        <v>20</v>
      </c>
      <c r="G568" s="113">
        <f t="shared" si="504"/>
        <v>5.384615384615385</v>
      </c>
      <c r="H568" s="113">
        <f t="shared" si="505"/>
        <v>13.103225806451611</v>
      </c>
      <c r="I568" s="113">
        <f t="shared" si="506"/>
        <v>12</v>
      </c>
      <c r="J568" s="113">
        <f t="shared" si="507"/>
        <v>0</v>
      </c>
      <c r="K568" s="113">
        <f t="shared" si="497"/>
        <v>0.2857142857142857</v>
      </c>
      <c r="L568" s="76">
        <v>8</v>
      </c>
      <c r="M568" s="76">
        <v>5</v>
      </c>
      <c r="N568" s="76">
        <v>7</v>
      </c>
      <c r="O568" s="76">
        <v>6</v>
      </c>
      <c r="P568" s="76">
        <v>6</v>
      </c>
      <c r="Q568" s="76">
        <v>2</v>
      </c>
      <c r="R568" s="76">
        <v>1</v>
      </c>
      <c r="S568" s="17">
        <f t="shared" si="477"/>
        <v>6.5807302375044312</v>
      </c>
      <c r="T568" s="113">
        <f t="shared" si="508"/>
        <v>25</v>
      </c>
      <c r="U568" s="113">
        <f t="shared" si="509"/>
        <v>24</v>
      </c>
      <c r="V568" s="113">
        <f t="shared" si="510"/>
        <v>6.1538461538461542</v>
      </c>
      <c r="W568" s="113">
        <f t="shared" si="511"/>
        <v>4.3677419354838705</v>
      </c>
      <c r="X568" s="113">
        <f t="shared" si="512"/>
        <v>4</v>
      </c>
      <c r="Y568" s="113">
        <f t="shared" si="513"/>
        <v>0</v>
      </c>
      <c r="Z568" s="113">
        <f t="shared" si="498"/>
        <v>2.2857142857142856</v>
      </c>
      <c r="AA568" s="76">
        <v>10</v>
      </c>
      <c r="AB568" s="76">
        <v>6</v>
      </c>
      <c r="AC568" s="76">
        <v>8</v>
      </c>
      <c r="AD568" s="76">
        <v>2</v>
      </c>
      <c r="AE568" s="76">
        <v>2</v>
      </c>
      <c r="AF568" s="76">
        <v>5</v>
      </c>
      <c r="AG568" s="76">
        <v>8</v>
      </c>
      <c r="AH568" s="131">
        <f t="shared" si="478"/>
        <v>2.5</v>
      </c>
      <c r="AI568" s="131">
        <f t="shared" si="499"/>
        <v>4</v>
      </c>
      <c r="AJ568" s="131">
        <f t="shared" si="468"/>
        <v>0.76923076923076927</v>
      </c>
      <c r="AK568" s="131">
        <f t="shared" si="469"/>
        <v>2.1838709677419352</v>
      </c>
      <c r="AL568" s="131">
        <f t="shared" si="500"/>
        <v>2</v>
      </c>
      <c r="AM568" s="131">
        <f t="shared" si="501"/>
        <v>0</v>
      </c>
      <c r="AN568" s="131">
        <f t="shared" si="479"/>
        <v>0.2857142857142857</v>
      </c>
      <c r="AO568" s="115">
        <f t="shared" si="470"/>
        <v>0</v>
      </c>
      <c r="AP568" s="115">
        <f t="shared" si="471"/>
        <v>0</v>
      </c>
      <c r="AQ568" s="115">
        <f t="shared" si="472"/>
        <v>0</v>
      </c>
      <c r="AR568" s="79">
        <f t="shared" si="480"/>
        <v>10</v>
      </c>
      <c r="AS568" s="79">
        <f t="shared" si="481"/>
        <v>5</v>
      </c>
      <c r="AT568" s="79">
        <f t="shared" si="482"/>
        <v>0</v>
      </c>
      <c r="AU568" s="79">
        <f t="shared" si="483"/>
        <v>20</v>
      </c>
      <c r="AV568" s="79">
        <f t="shared" si="484"/>
        <v>0</v>
      </c>
      <c r="AW568" s="79">
        <f t="shared" si="485"/>
        <v>5</v>
      </c>
      <c r="AX568" s="128">
        <f t="shared" si="486"/>
        <v>1</v>
      </c>
      <c r="AY568" s="128"/>
      <c r="AZ568" s="128"/>
      <c r="BA568" s="128">
        <f t="shared" si="487"/>
        <v>2</v>
      </c>
      <c r="BB568" s="128">
        <f t="shared" si="488"/>
        <v>0</v>
      </c>
      <c r="BC568" s="80">
        <f t="shared" si="489"/>
        <v>1</v>
      </c>
      <c r="BD568" s="80">
        <f t="shared" si="490"/>
        <v>1</v>
      </c>
      <c r="BE568" s="80">
        <f t="shared" si="491"/>
        <v>0</v>
      </c>
      <c r="BF568" s="80">
        <f t="shared" si="492"/>
        <v>1</v>
      </c>
      <c r="BG568" s="80">
        <f t="shared" si="493"/>
        <v>0</v>
      </c>
      <c r="BH568" s="80">
        <f t="shared" si="473"/>
        <v>0.25</v>
      </c>
      <c r="BI568" s="4">
        <f t="shared" si="494"/>
        <v>30</v>
      </c>
      <c r="BJ568" s="4">
        <f t="shared" si="495"/>
        <v>35</v>
      </c>
      <c r="BK568" s="4">
        <f t="shared" si="496"/>
        <v>5</v>
      </c>
      <c r="BL568" s="8">
        <f>VLOOKUP(CN568,'CIR Results'!$B$3:$L$42,2,FALSE)</f>
        <v>2</v>
      </c>
      <c r="BM568" s="8">
        <f>VLOOKUP(CN568,'CIR Results'!$B$3:$L$42,3,FALSE)</f>
        <v>88</v>
      </c>
      <c r="BN568" s="8">
        <f>VLOOKUP(CN568,'CIR Results'!$B$3:$L$42,4,FALSE)</f>
        <v>90</v>
      </c>
      <c r="BO568" s="8">
        <f>VLOOKUP(CN568,'CIR Results'!$B$3:$L$42,5,FALSE)</f>
        <v>162</v>
      </c>
      <c r="BP568" s="8">
        <f>VLOOKUP(CN568,'CIR Results'!$B$3:$L$42,6,FALSE)</f>
        <v>36533</v>
      </c>
      <c r="BQ568" s="8">
        <f>VLOOKUP(CN568,'CIR Results'!$B$3:$L$42,8,FALSE)</f>
        <v>9</v>
      </c>
      <c r="BR568" s="8">
        <f>VLOOKUP(CN568,'CIR Results'!$B$3:$L$42,9,FALSE)</f>
        <v>0</v>
      </c>
      <c r="BS568" s="8" t="str">
        <f>VLOOKUP(CN568,'CIR Results'!$B$3:$L$42,10,FALSE)</f>
        <v>01-08-00</v>
      </c>
      <c r="BT568" s="8">
        <f>VLOOKUP(CN568,'CIR Results'!$B$3:$L$42,11,FALSE)</f>
        <v>13</v>
      </c>
      <c r="BU568" s="136" t="str">
        <f>VLOOKUP(CN568,'CIR Team Info'!$B$5:$E$44,2,FALSE)</f>
        <v>System Overlord Robotics</v>
      </c>
      <c r="BV568" s="136" t="str">
        <f>VLOOKUP(CN568,'CIR Team Info'!$B$5:$E$44,4,FALSE)</f>
        <v>West Branch, IA</v>
      </c>
      <c r="BW568" s="136" t="str">
        <f t="shared" si="474"/>
        <v xml:space="preserve">   Good for rookie. Interesting design. Quick.</v>
      </c>
      <c r="CM568" s="10" t="s">
        <v>848</v>
      </c>
      <c r="CN568" s="10">
        <v>5041</v>
      </c>
      <c r="CO568" s="10">
        <v>51</v>
      </c>
      <c r="CP568" s="10" t="s">
        <v>23</v>
      </c>
      <c r="CQ568" s="10" t="s">
        <v>25</v>
      </c>
      <c r="CR568" s="10" t="s">
        <v>25</v>
      </c>
      <c r="CS568" s="10" t="s">
        <v>22</v>
      </c>
      <c r="CT568" s="10">
        <v>5</v>
      </c>
      <c r="CU568" s="10">
        <v>0</v>
      </c>
      <c r="CV568" s="10">
        <v>0</v>
      </c>
      <c r="CW568" s="10">
        <v>0</v>
      </c>
      <c r="CX568" s="10" t="s">
        <v>65</v>
      </c>
      <c r="CY568" s="10" t="s">
        <v>25</v>
      </c>
      <c r="CZ568" s="10" t="s">
        <v>22</v>
      </c>
      <c r="DA568" s="10" t="s">
        <v>22</v>
      </c>
      <c r="DB568" s="10" t="s">
        <v>22</v>
      </c>
      <c r="DC568" s="10">
        <v>0</v>
      </c>
      <c r="DD568" s="10">
        <v>0</v>
      </c>
      <c r="DE568" s="10">
        <v>0</v>
      </c>
      <c r="DF568" s="10">
        <v>0</v>
      </c>
      <c r="DG568" s="10">
        <v>2</v>
      </c>
      <c r="DH568" s="10">
        <v>1</v>
      </c>
      <c r="DI568" s="10">
        <v>10</v>
      </c>
      <c r="DJ568" s="10">
        <v>1</v>
      </c>
      <c r="DK568" s="10">
        <v>0</v>
      </c>
      <c r="DL568" s="10">
        <v>2</v>
      </c>
      <c r="DM568" s="10">
        <v>0</v>
      </c>
      <c r="DN568" s="10">
        <v>0</v>
      </c>
      <c r="DO568" s="10">
        <v>0</v>
      </c>
      <c r="DP568" s="10" t="s">
        <v>25</v>
      </c>
      <c r="DQ568" s="10" t="s">
        <v>25</v>
      </c>
      <c r="DR568" s="10" t="s">
        <v>25</v>
      </c>
      <c r="DS568" s="10" t="s">
        <v>25</v>
      </c>
      <c r="DT568" s="10" t="s">
        <v>25</v>
      </c>
      <c r="DU568" s="10">
        <v>1</v>
      </c>
      <c r="DV568" s="10" t="s">
        <v>913</v>
      </c>
      <c r="DW568" s="10"/>
      <c r="DX568" s="10"/>
      <c r="DY568" s="10"/>
      <c r="DZ568" s="10"/>
      <c r="EA568" s="10"/>
      <c r="EB568" s="10"/>
      <c r="EC568" s="10"/>
      <c r="ED568" s="10"/>
      <c r="EE568" s="10"/>
      <c r="EF568" s="10"/>
      <c r="EG568" s="10"/>
      <c r="EH568" s="10"/>
    </row>
    <row r="569" spans="1:138" x14ac:dyDescent="0.25">
      <c r="A569" s="78">
        <f t="shared" si="475"/>
        <v>1739</v>
      </c>
      <c r="C569" s="10" t="str">
        <f t="shared" si="467"/>
        <v>Do Not Pick</v>
      </c>
      <c r="D569" s="17">
        <f t="shared" si="476"/>
        <v>2.2891527827011702</v>
      </c>
      <c r="E569" s="113">
        <f t="shared" si="502"/>
        <v>0</v>
      </c>
      <c r="F569" s="113">
        <f t="shared" si="503"/>
        <v>15</v>
      </c>
      <c r="G569" s="113">
        <f t="shared" si="504"/>
        <v>5.384615384615385</v>
      </c>
      <c r="H569" s="113">
        <f t="shared" si="505"/>
        <v>1.935483870967742</v>
      </c>
      <c r="I569" s="113">
        <f t="shared" si="506"/>
        <v>0</v>
      </c>
      <c r="J569" s="113">
        <f t="shared" si="507"/>
        <v>0</v>
      </c>
      <c r="K569" s="113">
        <f t="shared" si="497"/>
        <v>0.5714285714285714</v>
      </c>
      <c r="L569" s="76">
        <v>8</v>
      </c>
      <c r="M569" s="76">
        <v>5</v>
      </c>
      <c r="N569" s="76">
        <v>7</v>
      </c>
      <c r="O569" s="76">
        <v>6</v>
      </c>
      <c r="P569" s="76">
        <v>6</v>
      </c>
      <c r="Q569" s="76">
        <v>2</v>
      </c>
      <c r="R569" s="76">
        <v>1</v>
      </c>
      <c r="S569" s="17">
        <f t="shared" si="477"/>
        <v>2.9370436015597305</v>
      </c>
      <c r="T569" s="113">
        <f t="shared" si="508"/>
        <v>0</v>
      </c>
      <c r="U569" s="113">
        <f t="shared" si="509"/>
        <v>18</v>
      </c>
      <c r="V569" s="113">
        <f t="shared" si="510"/>
        <v>6.1538461538461542</v>
      </c>
      <c r="W569" s="113">
        <f t="shared" si="511"/>
        <v>0.64516129032258063</v>
      </c>
      <c r="X569" s="113">
        <f t="shared" si="512"/>
        <v>0</v>
      </c>
      <c r="Y569" s="113">
        <f t="shared" si="513"/>
        <v>0</v>
      </c>
      <c r="Z569" s="113">
        <f t="shared" si="498"/>
        <v>4.5714285714285712</v>
      </c>
      <c r="AA569" s="76">
        <v>10</v>
      </c>
      <c r="AB569" s="76">
        <v>6</v>
      </c>
      <c r="AC569" s="76">
        <v>8</v>
      </c>
      <c r="AD569" s="76">
        <v>2</v>
      </c>
      <c r="AE569" s="76">
        <v>2</v>
      </c>
      <c r="AF569" s="76">
        <v>5</v>
      </c>
      <c r="AG569" s="76">
        <v>8</v>
      </c>
      <c r="AH569" s="131">
        <f t="shared" si="478"/>
        <v>0</v>
      </c>
      <c r="AI569" s="131">
        <f t="shared" si="499"/>
        <v>3</v>
      </c>
      <c r="AJ569" s="131">
        <f t="shared" si="468"/>
        <v>0.76923076923076927</v>
      </c>
      <c r="AK569" s="131">
        <f t="shared" si="469"/>
        <v>0.32258064516129031</v>
      </c>
      <c r="AL569" s="131">
        <f t="shared" si="500"/>
        <v>0</v>
      </c>
      <c r="AM569" s="131">
        <f t="shared" si="501"/>
        <v>0</v>
      </c>
      <c r="AN569" s="131">
        <f t="shared" si="479"/>
        <v>0.5714285714285714</v>
      </c>
      <c r="AO569" s="115">
        <f t="shared" si="470"/>
        <v>0</v>
      </c>
      <c r="AP569" s="115">
        <f t="shared" si="471"/>
        <v>1</v>
      </c>
      <c r="AQ569" s="115">
        <f t="shared" si="472"/>
        <v>0</v>
      </c>
      <c r="AR569" s="79">
        <f t="shared" si="480"/>
        <v>0</v>
      </c>
      <c r="AS569" s="79">
        <f t="shared" si="481"/>
        <v>5</v>
      </c>
      <c r="AT569" s="79">
        <f t="shared" si="482"/>
        <v>0</v>
      </c>
      <c r="AU569" s="79">
        <f t="shared" si="483"/>
        <v>0</v>
      </c>
      <c r="AV569" s="79">
        <f t="shared" si="484"/>
        <v>0</v>
      </c>
      <c r="AW569" s="79">
        <f t="shared" si="485"/>
        <v>10</v>
      </c>
      <c r="AX569" s="128">
        <f t="shared" si="486"/>
        <v>0</v>
      </c>
      <c r="AY569" s="128"/>
      <c r="AZ569" s="128"/>
      <c r="BA569" s="128">
        <f t="shared" si="487"/>
        <v>0</v>
      </c>
      <c r="BB569" s="128">
        <f t="shared" si="488"/>
        <v>0</v>
      </c>
      <c r="BC569" s="80">
        <f t="shared" si="489"/>
        <v>0</v>
      </c>
      <c r="BD569" s="80">
        <f t="shared" si="490"/>
        <v>1</v>
      </c>
      <c r="BE569" s="80">
        <f t="shared" si="491"/>
        <v>0</v>
      </c>
      <c r="BF569" s="80">
        <f t="shared" si="492"/>
        <v>0</v>
      </c>
      <c r="BG569" s="80">
        <f t="shared" si="493"/>
        <v>0</v>
      </c>
      <c r="BH569" s="80">
        <f t="shared" si="473"/>
        <v>0.25</v>
      </c>
      <c r="BI569" s="4">
        <f t="shared" si="494"/>
        <v>0</v>
      </c>
      <c r="BJ569" s="4">
        <f t="shared" si="495"/>
        <v>5</v>
      </c>
      <c r="BK569" s="4">
        <f t="shared" si="496"/>
        <v>10</v>
      </c>
      <c r="BL569" s="8">
        <f>VLOOKUP(CN569,'CIR Results'!$B$3:$L$42,2,FALSE)</f>
        <v>10</v>
      </c>
      <c r="BM569" s="8">
        <f>VLOOKUP(CN569,'CIR Results'!$B$3:$L$42,3,FALSE)</f>
        <v>158</v>
      </c>
      <c r="BN569" s="8">
        <f>VLOOKUP(CN569,'CIR Results'!$B$3:$L$42,4,FALSE)</f>
        <v>100</v>
      </c>
      <c r="BO569" s="8">
        <f>VLOOKUP(CN569,'CIR Results'!$B$3:$L$42,5,FALSE)</f>
        <v>161</v>
      </c>
      <c r="BP569" s="8">
        <f>VLOOKUP(CN569,'CIR Results'!$B$3:$L$42,6,FALSE)</f>
        <v>36649</v>
      </c>
      <c r="BQ569" s="8">
        <f>VLOOKUP(CN569,'CIR Results'!$B$3:$L$42,8,FALSE)</f>
        <v>8</v>
      </c>
      <c r="BR569" s="8">
        <f>VLOOKUP(CN569,'CIR Results'!$B$3:$L$42,9,FALSE)</f>
        <v>0</v>
      </c>
      <c r="BS569" s="8" t="str">
        <f>VLOOKUP(CN569,'CIR Results'!$B$3:$L$42,10,FALSE)</f>
        <v>05-03-00</v>
      </c>
      <c r="BT569" s="8">
        <f>VLOOKUP(CN569,'CIR Results'!$B$3:$L$42,11,FALSE)</f>
        <v>34</v>
      </c>
      <c r="BU569" s="136" t="str">
        <f>VLOOKUP(CN569,'CIR Team Info'!$B$5:$E$44,2,FALSE)</f>
        <v>Chicago Knights</v>
      </c>
      <c r="BV569" s="136" t="str">
        <f>VLOOKUP(CN569,'CIR Team Info'!$B$5:$E$44,4,FALSE)</f>
        <v>Chicago, IL</v>
      </c>
      <c r="BW569" s="136" t="str">
        <f t="shared" si="474"/>
        <v xml:space="preserve">   Stopped functioning mid-match.</v>
      </c>
      <c r="CM569" s="10" t="s">
        <v>848</v>
      </c>
      <c r="CN569" s="10">
        <v>1739</v>
      </c>
      <c r="CO569" s="10">
        <v>52</v>
      </c>
      <c r="CP569" s="10" t="s">
        <v>23</v>
      </c>
      <c r="CQ569" s="10" t="s">
        <v>25</v>
      </c>
      <c r="CR569" s="10" t="s">
        <v>25</v>
      </c>
      <c r="CS569" s="10" t="s">
        <v>22</v>
      </c>
      <c r="CT569" s="10">
        <v>5</v>
      </c>
      <c r="CU569" s="10">
        <v>0</v>
      </c>
      <c r="CV569" s="10">
        <v>0</v>
      </c>
      <c r="CW569" s="10">
        <v>0</v>
      </c>
      <c r="CX569" s="10" t="s">
        <v>24</v>
      </c>
      <c r="CY569" s="10" t="s">
        <v>25</v>
      </c>
      <c r="CZ569" s="10" t="s">
        <v>25</v>
      </c>
      <c r="DA569" s="10" t="s">
        <v>22</v>
      </c>
      <c r="DB569" s="10" t="s">
        <v>22</v>
      </c>
      <c r="DC569" s="10">
        <v>0</v>
      </c>
      <c r="DD569" s="10">
        <v>0</v>
      </c>
      <c r="DE569" s="10">
        <v>0</v>
      </c>
      <c r="DF569" s="10">
        <v>0</v>
      </c>
      <c r="DG569" s="10">
        <v>1</v>
      </c>
      <c r="DH569" s="10">
        <v>1</v>
      </c>
      <c r="DI569" s="10">
        <v>20</v>
      </c>
      <c r="DJ569" s="10">
        <v>0</v>
      </c>
      <c r="DK569" s="10">
        <v>0</v>
      </c>
      <c r="DL569" s="10">
        <v>0</v>
      </c>
      <c r="DM569" s="10">
        <v>0</v>
      </c>
      <c r="DN569" s="10">
        <v>0</v>
      </c>
      <c r="DO569" s="10">
        <v>0</v>
      </c>
      <c r="DP569" s="10" t="s">
        <v>25</v>
      </c>
      <c r="DQ569" s="10" t="s">
        <v>22</v>
      </c>
      <c r="DR569" s="10" t="s">
        <v>25</v>
      </c>
      <c r="DS569" s="10" t="s">
        <v>25</v>
      </c>
      <c r="DT569" s="10" t="s">
        <v>22</v>
      </c>
      <c r="DU569" s="10">
        <v>0</v>
      </c>
      <c r="DV569" s="10" t="s">
        <v>914</v>
      </c>
      <c r="DW569" s="10"/>
      <c r="DX569" s="10"/>
      <c r="DY569" s="10"/>
      <c r="DZ569" s="10"/>
      <c r="EA569" s="10"/>
      <c r="EB569" s="10"/>
      <c r="EC569" s="10"/>
      <c r="ED569" s="10"/>
      <c r="EE569" s="10"/>
      <c r="EF569" s="10"/>
      <c r="EG569" s="10"/>
      <c r="EH569" s="10"/>
    </row>
    <row r="570" spans="1:138" x14ac:dyDescent="0.25">
      <c r="A570" s="78">
        <f t="shared" si="475"/>
        <v>2164</v>
      </c>
      <c r="C570" s="10" t="str">
        <f t="shared" si="467"/>
        <v>Above Avg</v>
      </c>
      <c r="D570" s="17">
        <f t="shared" si="476"/>
        <v>13.972250974831621</v>
      </c>
      <c r="E570" s="113">
        <f t="shared" si="502"/>
        <v>60</v>
      </c>
      <c r="F570" s="113">
        <f t="shared" si="503"/>
        <v>20</v>
      </c>
      <c r="G570" s="113">
        <f t="shared" si="504"/>
        <v>16.153846153846153</v>
      </c>
      <c r="H570" s="113">
        <f t="shared" si="505"/>
        <v>39.425806451612907</v>
      </c>
      <c r="I570" s="113">
        <f t="shared" si="506"/>
        <v>0</v>
      </c>
      <c r="J570" s="113">
        <f t="shared" si="507"/>
        <v>0</v>
      </c>
      <c r="K570" s="113">
        <f t="shared" si="497"/>
        <v>4.1428571428571423</v>
      </c>
      <c r="L570" s="76">
        <v>8</v>
      </c>
      <c r="M570" s="76">
        <v>5</v>
      </c>
      <c r="N570" s="76">
        <v>7</v>
      </c>
      <c r="O570" s="76">
        <v>6</v>
      </c>
      <c r="P570" s="76">
        <v>6</v>
      </c>
      <c r="Q570" s="76">
        <v>2</v>
      </c>
      <c r="R570" s="76">
        <v>1</v>
      </c>
      <c r="S570" s="17">
        <f t="shared" si="477"/>
        <v>16.374633108826657</v>
      </c>
      <c r="T570" s="113">
        <f t="shared" si="508"/>
        <v>75</v>
      </c>
      <c r="U570" s="113">
        <f t="shared" si="509"/>
        <v>24</v>
      </c>
      <c r="V570" s="113">
        <f t="shared" si="510"/>
        <v>18.46153846153846</v>
      </c>
      <c r="W570" s="113">
        <f t="shared" si="511"/>
        <v>13.141935483870968</v>
      </c>
      <c r="X570" s="113">
        <f t="shared" si="512"/>
        <v>0</v>
      </c>
      <c r="Y570" s="113">
        <f t="shared" si="513"/>
        <v>0</v>
      </c>
      <c r="Z570" s="113">
        <f t="shared" si="498"/>
        <v>33.142857142857139</v>
      </c>
      <c r="AA570" s="76">
        <v>10</v>
      </c>
      <c r="AB570" s="76">
        <v>6</v>
      </c>
      <c r="AC570" s="76">
        <v>8</v>
      </c>
      <c r="AD570" s="76">
        <v>2</v>
      </c>
      <c r="AE570" s="76">
        <v>2</v>
      </c>
      <c r="AF570" s="76">
        <v>5</v>
      </c>
      <c r="AG570" s="76">
        <v>8</v>
      </c>
      <c r="AH570" s="131">
        <f t="shared" si="478"/>
        <v>7.5</v>
      </c>
      <c r="AI570" s="131">
        <f t="shared" si="499"/>
        <v>4</v>
      </c>
      <c r="AJ570" s="131">
        <f t="shared" si="468"/>
        <v>2.3076923076923075</v>
      </c>
      <c r="AK570" s="131">
        <f t="shared" si="469"/>
        <v>6.5709677419354842</v>
      </c>
      <c r="AL570" s="131">
        <f t="shared" si="500"/>
        <v>0</v>
      </c>
      <c r="AM570" s="131">
        <f t="shared" si="501"/>
        <v>0</v>
      </c>
      <c r="AN570" s="131">
        <f t="shared" si="479"/>
        <v>4.1428571428571423</v>
      </c>
      <c r="AO570" s="115">
        <f t="shared" si="470"/>
        <v>1</v>
      </c>
      <c r="AP570" s="115">
        <f t="shared" si="471"/>
        <v>0</v>
      </c>
      <c r="AQ570" s="115">
        <f t="shared" si="472"/>
        <v>0</v>
      </c>
      <c r="AR570" s="79">
        <f t="shared" si="480"/>
        <v>30</v>
      </c>
      <c r="AS570" s="79">
        <f t="shared" si="481"/>
        <v>15</v>
      </c>
      <c r="AT570" s="79">
        <f t="shared" si="482"/>
        <v>0</v>
      </c>
      <c r="AU570" s="79">
        <f t="shared" si="483"/>
        <v>0</v>
      </c>
      <c r="AV570" s="79">
        <f t="shared" si="484"/>
        <v>0</v>
      </c>
      <c r="AW570" s="79">
        <f t="shared" si="485"/>
        <v>90</v>
      </c>
      <c r="AX570" s="128">
        <f t="shared" si="486"/>
        <v>3</v>
      </c>
      <c r="AY570" s="128"/>
      <c r="AZ570" s="128"/>
      <c r="BA570" s="128">
        <f t="shared" si="487"/>
        <v>0</v>
      </c>
      <c r="BB570" s="128">
        <f t="shared" si="488"/>
        <v>0</v>
      </c>
      <c r="BC570" s="80">
        <f t="shared" si="489"/>
        <v>1</v>
      </c>
      <c r="BD570" s="80">
        <f t="shared" si="490"/>
        <v>1</v>
      </c>
      <c r="BE570" s="80">
        <f t="shared" si="491"/>
        <v>0</v>
      </c>
      <c r="BF570" s="80">
        <f t="shared" si="492"/>
        <v>0</v>
      </c>
      <c r="BG570" s="80">
        <f t="shared" si="493"/>
        <v>0</v>
      </c>
      <c r="BH570" s="80">
        <f t="shared" si="473"/>
        <v>0.5</v>
      </c>
      <c r="BI570" s="4">
        <f t="shared" si="494"/>
        <v>30</v>
      </c>
      <c r="BJ570" s="4">
        <f t="shared" si="495"/>
        <v>45</v>
      </c>
      <c r="BK570" s="4">
        <f t="shared" si="496"/>
        <v>90</v>
      </c>
      <c r="BL570" s="8">
        <f>VLOOKUP(CN570,'CIR Results'!$B$3:$L$42,2,FALSE)</f>
        <v>8</v>
      </c>
      <c r="BM570" s="8">
        <f>VLOOKUP(CN570,'CIR Results'!$B$3:$L$42,3,FALSE)</f>
        <v>82</v>
      </c>
      <c r="BN570" s="8">
        <f>VLOOKUP(CN570,'CIR Results'!$B$3:$L$42,4,FALSE)</f>
        <v>180</v>
      </c>
      <c r="BO570" s="8">
        <f>VLOOKUP(CN570,'CIR Results'!$B$3:$L$42,5,FALSE)</f>
        <v>228</v>
      </c>
      <c r="BP570" s="8">
        <f>VLOOKUP(CN570,'CIR Results'!$B$3:$L$42,6,FALSE)</f>
        <v>36621</v>
      </c>
      <c r="BQ570" s="8">
        <f>VLOOKUP(CN570,'CIR Results'!$B$3:$L$42,8,FALSE)</f>
        <v>9</v>
      </c>
      <c r="BR570" s="8">
        <f>VLOOKUP(CN570,'CIR Results'!$B$3:$L$42,9,FALSE)</f>
        <v>0</v>
      </c>
      <c r="BS570" s="8" t="str">
        <f>VLOOKUP(CN570,'CIR Results'!$B$3:$L$42,10,FALSE)</f>
        <v>04-05-00</v>
      </c>
      <c r="BT570" s="8">
        <f>VLOOKUP(CN570,'CIR Results'!$B$3:$L$42,11,FALSE)</f>
        <v>12</v>
      </c>
      <c r="BU570" s="136" t="str">
        <f>VLOOKUP(CN570,'CIR Team Info'!$B$5:$E$44,2,FALSE)</f>
        <v>The Corps</v>
      </c>
      <c r="BV570" s="136" t="str">
        <f>VLOOKUP(CN570,'CIR Team Info'!$B$5:$E$44,4,FALSE)</f>
        <v>Harrisonville, MO</v>
      </c>
      <c r="BW570" s="136" t="str">
        <f t="shared" si="474"/>
        <v xml:space="preserve">   Good all around. Claw pick-up/shooter.</v>
      </c>
      <c r="CM570" s="10" t="s">
        <v>848</v>
      </c>
      <c r="CN570" s="10">
        <v>2164</v>
      </c>
      <c r="CO570" s="10">
        <v>53</v>
      </c>
      <c r="CP570" s="10" t="s">
        <v>23</v>
      </c>
      <c r="CQ570" s="10" t="s">
        <v>22</v>
      </c>
      <c r="CR570" s="10" t="s">
        <v>25</v>
      </c>
      <c r="CS570" s="10" t="s">
        <v>25</v>
      </c>
      <c r="CT570" s="10">
        <v>15</v>
      </c>
      <c r="CU570" s="10">
        <v>0</v>
      </c>
      <c r="CV570" s="10">
        <v>1</v>
      </c>
      <c r="CW570" s="10">
        <v>0</v>
      </c>
      <c r="CX570" s="10" t="s">
        <v>24</v>
      </c>
      <c r="CY570" s="10" t="s">
        <v>22</v>
      </c>
      <c r="CZ570" s="10" t="s">
        <v>25</v>
      </c>
      <c r="DA570" s="10" t="s">
        <v>25</v>
      </c>
      <c r="DB570" s="10" t="s">
        <v>22</v>
      </c>
      <c r="DC570" s="10">
        <v>0</v>
      </c>
      <c r="DD570" s="10">
        <v>0</v>
      </c>
      <c r="DE570" s="10">
        <v>1</v>
      </c>
      <c r="DF570" s="10">
        <v>0</v>
      </c>
      <c r="DG570" s="10">
        <v>3</v>
      </c>
      <c r="DH570" s="10">
        <v>2</v>
      </c>
      <c r="DI570" s="10">
        <v>90</v>
      </c>
      <c r="DJ570" s="10">
        <v>3</v>
      </c>
      <c r="DK570" s="10">
        <v>0</v>
      </c>
      <c r="DL570" s="10">
        <v>0</v>
      </c>
      <c r="DM570" s="10">
        <v>0</v>
      </c>
      <c r="DN570" s="10">
        <v>0</v>
      </c>
      <c r="DO570" s="10">
        <v>0</v>
      </c>
      <c r="DP570" s="10" t="s">
        <v>22</v>
      </c>
      <c r="DQ570" s="10" t="s">
        <v>25</v>
      </c>
      <c r="DR570" s="10" t="s">
        <v>25</v>
      </c>
      <c r="DS570" s="10" t="s">
        <v>25</v>
      </c>
      <c r="DT570" s="10" t="s">
        <v>25</v>
      </c>
      <c r="DU570" s="10">
        <v>2</v>
      </c>
      <c r="DV570" s="10" t="s">
        <v>915</v>
      </c>
      <c r="DW570" s="10"/>
      <c r="DX570" s="10"/>
      <c r="DY570" s="10"/>
      <c r="DZ570" s="10"/>
      <c r="EA570" s="10"/>
      <c r="EB570" s="10"/>
      <c r="EC570" s="10"/>
      <c r="ED570" s="10"/>
      <c r="EE570" s="10"/>
      <c r="EF570" s="10"/>
      <c r="EG570" s="10"/>
      <c r="EH570" s="10"/>
    </row>
    <row r="571" spans="1:138" x14ac:dyDescent="0.25">
      <c r="A571" s="78">
        <f t="shared" si="475"/>
        <v>4143</v>
      </c>
      <c r="C571" s="10" t="str">
        <f t="shared" si="467"/>
        <v>Below Avg</v>
      </c>
      <c r="D571" s="17">
        <f t="shared" si="476"/>
        <v>3.7638071605813543</v>
      </c>
      <c r="E571" s="113">
        <f t="shared" si="502"/>
        <v>10</v>
      </c>
      <c r="F571" s="113">
        <f t="shared" si="503"/>
        <v>15</v>
      </c>
      <c r="G571" s="113">
        <f t="shared" si="504"/>
        <v>5.384615384615385</v>
      </c>
      <c r="H571" s="113">
        <f t="shared" si="505"/>
        <v>6.9677419354838719</v>
      </c>
      <c r="I571" s="113">
        <f t="shared" si="506"/>
        <v>0</v>
      </c>
      <c r="J571" s="113">
        <f t="shared" si="507"/>
        <v>0</v>
      </c>
      <c r="K571" s="113">
        <f t="shared" si="497"/>
        <v>0.2857142857142857</v>
      </c>
      <c r="L571" s="76">
        <v>8</v>
      </c>
      <c r="M571" s="76">
        <v>5</v>
      </c>
      <c r="N571" s="76">
        <v>7</v>
      </c>
      <c r="O571" s="76">
        <v>6</v>
      </c>
      <c r="P571" s="76">
        <v>6</v>
      </c>
      <c r="Q571" s="76">
        <v>2</v>
      </c>
      <c r="R571" s="76">
        <v>1</v>
      </c>
      <c r="S571" s="17">
        <f t="shared" si="477"/>
        <v>4.1262141084721726</v>
      </c>
      <c r="T571" s="113">
        <f t="shared" si="508"/>
        <v>12.5</v>
      </c>
      <c r="U571" s="113">
        <f t="shared" si="509"/>
        <v>18</v>
      </c>
      <c r="V571" s="113">
        <f t="shared" si="510"/>
        <v>6.1538461538461542</v>
      </c>
      <c r="W571" s="113">
        <f t="shared" si="511"/>
        <v>2.3225806451612905</v>
      </c>
      <c r="X571" s="113">
        <f t="shared" si="512"/>
        <v>0</v>
      </c>
      <c r="Y571" s="113">
        <f t="shared" si="513"/>
        <v>0</v>
      </c>
      <c r="Z571" s="113">
        <f t="shared" si="498"/>
        <v>2.2857142857142856</v>
      </c>
      <c r="AA571" s="76">
        <v>10</v>
      </c>
      <c r="AB571" s="76">
        <v>6</v>
      </c>
      <c r="AC571" s="76">
        <v>8</v>
      </c>
      <c r="AD571" s="76">
        <v>2</v>
      </c>
      <c r="AE571" s="76">
        <v>2</v>
      </c>
      <c r="AF571" s="76">
        <v>5</v>
      </c>
      <c r="AG571" s="76">
        <v>8</v>
      </c>
      <c r="AH571" s="131">
        <f t="shared" si="478"/>
        <v>1.25</v>
      </c>
      <c r="AI571" s="131">
        <f t="shared" si="499"/>
        <v>3</v>
      </c>
      <c r="AJ571" s="131">
        <f t="shared" si="468"/>
        <v>0.76923076923076927</v>
      </c>
      <c r="AK571" s="131">
        <f t="shared" si="469"/>
        <v>1.1612903225806452</v>
      </c>
      <c r="AL571" s="131">
        <f t="shared" si="500"/>
        <v>0</v>
      </c>
      <c r="AM571" s="131">
        <f t="shared" si="501"/>
        <v>0</v>
      </c>
      <c r="AN571" s="131">
        <f t="shared" si="479"/>
        <v>0.2857142857142857</v>
      </c>
      <c r="AO571" s="115">
        <f t="shared" si="470"/>
        <v>0</v>
      </c>
      <c r="AP571" s="115">
        <f t="shared" si="471"/>
        <v>1</v>
      </c>
      <c r="AQ571" s="115">
        <f t="shared" si="472"/>
        <v>1</v>
      </c>
      <c r="AR571" s="79">
        <f t="shared" si="480"/>
        <v>0</v>
      </c>
      <c r="AS571" s="79">
        <f t="shared" si="481"/>
        <v>5</v>
      </c>
      <c r="AT571" s="79">
        <f t="shared" si="482"/>
        <v>12</v>
      </c>
      <c r="AU571" s="79">
        <f t="shared" si="483"/>
        <v>0</v>
      </c>
      <c r="AV571" s="79">
        <f t="shared" si="484"/>
        <v>10</v>
      </c>
      <c r="AW571" s="79">
        <f t="shared" si="485"/>
        <v>5</v>
      </c>
      <c r="AX571" s="128">
        <f t="shared" si="486"/>
        <v>0</v>
      </c>
      <c r="AY571" s="128"/>
      <c r="AZ571" s="128"/>
      <c r="BA571" s="128">
        <f t="shared" si="487"/>
        <v>0</v>
      </c>
      <c r="BB571" s="128">
        <f t="shared" si="488"/>
        <v>2</v>
      </c>
      <c r="BC571" s="80">
        <f t="shared" si="489"/>
        <v>0</v>
      </c>
      <c r="BD571" s="80">
        <f t="shared" si="490"/>
        <v>0.2</v>
      </c>
      <c r="BE571" s="80">
        <f t="shared" si="491"/>
        <v>0.54545454545454541</v>
      </c>
      <c r="BF571" s="80">
        <f t="shared" si="492"/>
        <v>0</v>
      </c>
      <c r="BG571" s="80">
        <f t="shared" si="493"/>
        <v>0.5</v>
      </c>
      <c r="BH571" s="80">
        <f t="shared" si="473"/>
        <v>0.25</v>
      </c>
      <c r="BI571" s="4">
        <f t="shared" si="494"/>
        <v>22</v>
      </c>
      <c r="BJ571" s="4">
        <f t="shared" si="495"/>
        <v>27</v>
      </c>
      <c r="BK571" s="4">
        <f t="shared" si="496"/>
        <v>5</v>
      </c>
      <c r="BL571" s="8">
        <f>VLOOKUP(CN571,'CIR Results'!$B$3:$L$42,2,FALSE)</f>
        <v>6</v>
      </c>
      <c r="BM571" s="8">
        <f>VLOOKUP(CN571,'CIR Results'!$B$3:$L$42,3,FALSE)</f>
        <v>94</v>
      </c>
      <c r="BN571" s="8">
        <f>VLOOKUP(CN571,'CIR Results'!$B$3:$L$42,4,FALSE)</f>
        <v>70</v>
      </c>
      <c r="BO571" s="8">
        <f>VLOOKUP(CN571,'CIR Results'!$B$3:$L$42,5,FALSE)</f>
        <v>99</v>
      </c>
      <c r="BP571" s="8">
        <f>VLOOKUP(CN571,'CIR Results'!$B$3:$L$42,6,FALSE)</f>
        <v>36590</v>
      </c>
      <c r="BQ571" s="8">
        <f>VLOOKUP(CN571,'CIR Results'!$B$3:$L$42,8,FALSE)</f>
        <v>8</v>
      </c>
      <c r="BR571" s="8">
        <f>VLOOKUP(CN571,'CIR Results'!$B$3:$L$42,9,FALSE)</f>
        <v>0</v>
      </c>
      <c r="BS571" s="8" t="str">
        <f>VLOOKUP(CN571,'CIR Results'!$B$3:$L$42,10,FALSE)</f>
        <v>03-05-00</v>
      </c>
      <c r="BT571" s="8">
        <f>VLOOKUP(CN571,'CIR Results'!$B$3:$L$42,11,FALSE)</f>
        <v>23</v>
      </c>
      <c r="BU571" s="136" t="str">
        <f>VLOOKUP(CN571,'CIR Team Info'!$B$5:$E$44,2,FALSE)</f>
        <v>MARS/ WARS</v>
      </c>
      <c r="BV571" s="136" t="str">
        <f>VLOOKUP(CN571,'CIR Team Info'!$B$5:$E$44,4,FALSE)</f>
        <v>Metamora, IL</v>
      </c>
      <c r="BW571" s="136" t="str">
        <f t="shared" si="474"/>
        <v xml:space="preserve">   Picker-up doesn't work entirely. Mid weight.</v>
      </c>
      <c r="CM571" s="10" t="s">
        <v>848</v>
      </c>
      <c r="CN571" s="10">
        <v>4143</v>
      </c>
      <c r="CO571" s="10">
        <v>54</v>
      </c>
      <c r="CP571" s="10" t="s">
        <v>23</v>
      </c>
      <c r="CQ571" s="10" t="s">
        <v>22</v>
      </c>
      <c r="CR571" s="10" t="s">
        <v>25</v>
      </c>
      <c r="CS571" s="10" t="s">
        <v>22</v>
      </c>
      <c r="CT571" s="10">
        <v>5</v>
      </c>
      <c r="CU571" s="10">
        <v>20</v>
      </c>
      <c r="CV571" s="10">
        <v>0</v>
      </c>
      <c r="CW571" s="10">
        <v>0</v>
      </c>
      <c r="CX571" s="10" t="s">
        <v>66</v>
      </c>
      <c r="CY571" s="10" t="s">
        <v>22</v>
      </c>
      <c r="CZ571" s="10" t="s">
        <v>25</v>
      </c>
      <c r="DA571" s="10" t="s">
        <v>22</v>
      </c>
      <c r="DB571" s="10" t="s">
        <v>22</v>
      </c>
      <c r="DC571" s="10">
        <v>12</v>
      </c>
      <c r="DD571" s="10">
        <v>10</v>
      </c>
      <c r="DE571" s="10">
        <v>0</v>
      </c>
      <c r="DF571" s="10">
        <v>0</v>
      </c>
      <c r="DG571" s="10">
        <v>1</v>
      </c>
      <c r="DH571" s="10">
        <v>1</v>
      </c>
      <c r="DI571" s="10">
        <v>10</v>
      </c>
      <c r="DJ571" s="10">
        <v>0</v>
      </c>
      <c r="DK571" s="10">
        <v>0</v>
      </c>
      <c r="DL571" s="10">
        <v>0</v>
      </c>
      <c r="DM571" s="10">
        <v>0</v>
      </c>
      <c r="DN571" s="10">
        <v>1</v>
      </c>
      <c r="DO571" s="10">
        <v>1</v>
      </c>
      <c r="DP571" s="10" t="s">
        <v>25</v>
      </c>
      <c r="DQ571" s="10" t="s">
        <v>22</v>
      </c>
      <c r="DR571" s="10" t="s">
        <v>22</v>
      </c>
      <c r="DS571" s="10" t="s">
        <v>25</v>
      </c>
      <c r="DT571" s="10" t="s">
        <v>25</v>
      </c>
      <c r="DU571" s="10">
        <v>1</v>
      </c>
      <c r="DV571" s="10" t="s">
        <v>916</v>
      </c>
      <c r="DW571" s="10"/>
      <c r="DX571" s="10"/>
      <c r="DY571" s="10"/>
      <c r="DZ571" s="10"/>
      <c r="EA571" s="10"/>
      <c r="EB571" s="10"/>
      <c r="EC571" s="10"/>
      <c r="ED571" s="10"/>
      <c r="EE571" s="10"/>
      <c r="EF571" s="10"/>
      <c r="EG571" s="10"/>
      <c r="EH571" s="10"/>
    </row>
    <row r="572" spans="1:138" x14ac:dyDescent="0.25">
      <c r="A572" s="78">
        <f t="shared" si="475"/>
        <v>5041</v>
      </c>
      <c r="C572" s="10" t="str">
        <f t="shared" si="467"/>
        <v>Below Avg</v>
      </c>
      <c r="D572" s="17">
        <f t="shared" si="476"/>
        <v>5.0268486352357318</v>
      </c>
      <c r="E572" s="113">
        <f t="shared" si="502"/>
        <v>0</v>
      </c>
      <c r="F572" s="113">
        <f t="shared" si="503"/>
        <v>20</v>
      </c>
      <c r="G572" s="113">
        <f t="shared" si="504"/>
        <v>5.384615384615385</v>
      </c>
      <c r="H572" s="113">
        <f t="shared" si="505"/>
        <v>20.883870967741935</v>
      </c>
      <c r="I572" s="113">
        <f t="shared" si="506"/>
        <v>0</v>
      </c>
      <c r="J572" s="113">
        <f t="shared" si="507"/>
        <v>0</v>
      </c>
      <c r="K572" s="113">
        <f t="shared" si="497"/>
        <v>4</v>
      </c>
      <c r="L572" s="76">
        <v>8</v>
      </c>
      <c r="M572" s="76">
        <v>5</v>
      </c>
      <c r="N572" s="76">
        <v>7</v>
      </c>
      <c r="O572" s="76">
        <v>6</v>
      </c>
      <c r="P572" s="76">
        <v>6</v>
      </c>
      <c r="Q572" s="76">
        <v>2</v>
      </c>
      <c r="R572" s="76">
        <v>1</v>
      </c>
      <c r="S572" s="17">
        <f t="shared" si="477"/>
        <v>6.9115136476426802</v>
      </c>
      <c r="T572" s="113">
        <f t="shared" si="508"/>
        <v>0</v>
      </c>
      <c r="U572" s="113">
        <f t="shared" si="509"/>
        <v>24</v>
      </c>
      <c r="V572" s="113">
        <f t="shared" si="510"/>
        <v>6.1538461538461542</v>
      </c>
      <c r="W572" s="113">
        <f t="shared" si="511"/>
        <v>6.9612903225806448</v>
      </c>
      <c r="X572" s="113">
        <f t="shared" si="512"/>
        <v>0</v>
      </c>
      <c r="Y572" s="113">
        <f t="shared" si="513"/>
        <v>0</v>
      </c>
      <c r="Z572" s="113">
        <f t="shared" si="498"/>
        <v>32</v>
      </c>
      <c r="AA572" s="76">
        <v>10</v>
      </c>
      <c r="AB572" s="76">
        <v>6</v>
      </c>
      <c r="AC572" s="76">
        <v>8</v>
      </c>
      <c r="AD572" s="76">
        <v>2</v>
      </c>
      <c r="AE572" s="76">
        <v>2</v>
      </c>
      <c r="AF572" s="76">
        <v>5</v>
      </c>
      <c r="AG572" s="76">
        <v>8</v>
      </c>
      <c r="AH572" s="131">
        <f t="shared" si="478"/>
        <v>0</v>
      </c>
      <c r="AI572" s="131">
        <f t="shared" si="499"/>
        <v>4</v>
      </c>
      <c r="AJ572" s="131">
        <f t="shared" si="468"/>
        <v>0.76923076923076927</v>
      </c>
      <c r="AK572" s="131">
        <f t="shared" si="469"/>
        <v>3.4806451612903224</v>
      </c>
      <c r="AL572" s="131">
        <f t="shared" si="500"/>
        <v>0</v>
      </c>
      <c r="AM572" s="131">
        <f t="shared" si="501"/>
        <v>0</v>
      </c>
      <c r="AN572" s="131">
        <f t="shared" si="479"/>
        <v>4</v>
      </c>
      <c r="AO572" s="115">
        <f t="shared" si="470"/>
        <v>1</v>
      </c>
      <c r="AP572" s="115">
        <f t="shared" si="471"/>
        <v>0</v>
      </c>
      <c r="AQ572" s="115">
        <f t="shared" si="472"/>
        <v>0</v>
      </c>
      <c r="AR572" s="79">
        <f t="shared" si="480"/>
        <v>10</v>
      </c>
      <c r="AS572" s="79">
        <f t="shared" si="481"/>
        <v>5</v>
      </c>
      <c r="AT572" s="79">
        <f t="shared" si="482"/>
        <v>0</v>
      </c>
      <c r="AU572" s="79">
        <f t="shared" si="483"/>
        <v>0</v>
      </c>
      <c r="AV572" s="79">
        <f t="shared" si="484"/>
        <v>0</v>
      </c>
      <c r="AW572" s="79">
        <f t="shared" si="485"/>
        <v>70</v>
      </c>
      <c r="AX572" s="128">
        <f t="shared" si="486"/>
        <v>1</v>
      </c>
      <c r="AY572" s="128"/>
      <c r="AZ572" s="128"/>
      <c r="BA572" s="128">
        <f t="shared" si="487"/>
        <v>0</v>
      </c>
      <c r="BB572" s="128">
        <f t="shared" si="488"/>
        <v>0</v>
      </c>
      <c r="BC572" s="80">
        <f t="shared" si="489"/>
        <v>1</v>
      </c>
      <c r="BD572" s="80">
        <f t="shared" si="490"/>
        <v>1</v>
      </c>
      <c r="BE572" s="80">
        <f t="shared" si="491"/>
        <v>0</v>
      </c>
      <c r="BF572" s="80">
        <f t="shared" si="492"/>
        <v>0</v>
      </c>
      <c r="BG572" s="80">
        <f t="shared" si="493"/>
        <v>0</v>
      </c>
      <c r="BH572" s="80">
        <f t="shared" si="473"/>
        <v>0.5</v>
      </c>
      <c r="BI572" s="4">
        <f t="shared" si="494"/>
        <v>10</v>
      </c>
      <c r="BJ572" s="4">
        <f t="shared" si="495"/>
        <v>15</v>
      </c>
      <c r="BK572" s="4">
        <f t="shared" si="496"/>
        <v>70</v>
      </c>
      <c r="BL572" s="8">
        <f>VLOOKUP(CN572,'CIR Results'!$B$3:$L$42,2,FALSE)</f>
        <v>2</v>
      </c>
      <c r="BM572" s="8">
        <f>VLOOKUP(CN572,'CIR Results'!$B$3:$L$42,3,FALSE)</f>
        <v>88</v>
      </c>
      <c r="BN572" s="8">
        <f>VLOOKUP(CN572,'CIR Results'!$B$3:$L$42,4,FALSE)</f>
        <v>90</v>
      </c>
      <c r="BO572" s="8">
        <f>VLOOKUP(CN572,'CIR Results'!$B$3:$L$42,5,FALSE)</f>
        <v>162</v>
      </c>
      <c r="BP572" s="8">
        <f>VLOOKUP(CN572,'CIR Results'!$B$3:$L$42,6,FALSE)</f>
        <v>36533</v>
      </c>
      <c r="BQ572" s="8">
        <f>VLOOKUP(CN572,'CIR Results'!$B$3:$L$42,8,FALSE)</f>
        <v>9</v>
      </c>
      <c r="BR572" s="8">
        <f>VLOOKUP(CN572,'CIR Results'!$B$3:$L$42,9,FALSE)</f>
        <v>0</v>
      </c>
      <c r="BS572" s="8" t="str">
        <f>VLOOKUP(CN572,'CIR Results'!$B$3:$L$42,10,FALSE)</f>
        <v>01-08-00</v>
      </c>
      <c r="BT572" s="8">
        <f>VLOOKUP(CN572,'CIR Results'!$B$3:$L$42,11,FALSE)</f>
        <v>13</v>
      </c>
      <c r="BU572" s="136" t="str">
        <f>VLOOKUP(CN572,'CIR Team Info'!$B$5:$E$44,2,FALSE)</f>
        <v>System Overlord Robotics</v>
      </c>
      <c r="BV572" s="136" t="str">
        <f>VLOOKUP(CN572,'CIR Team Info'!$B$5:$E$44,4,FALSE)</f>
        <v>West Branch, IA</v>
      </c>
      <c r="BW572" s="136" t="str">
        <f t="shared" si="474"/>
        <v xml:space="preserve">   Much improvement_ far way to go. Poor pick-up device.</v>
      </c>
      <c r="CM572" s="10" t="s">
        <v>848</v>
      </c>
      <c r="CN572" s="10">
        <v>5041</v>
      </c>
      <c r="CO572" s="10">
        <v>55</v>
      </c>
      <c r="CP572" s="10" t="s">
        <v>23</v>
      </c>
      <c r="CQ572" s="10" t="s">
        <v>25</v>
      </c>
      <c r="CR572" s="10" t="s">
        <v>25</v>
      </c>
      <c r="CS572" s="10" t="s">
        <v>22</v>
      </c>
      <c r="CT572" s="10">
        <v>5</v>
      </c>
      <c r="CU572" s="10">
        <v>0</v>
      </c>
      <c r="CV572" s="10">
        <v>0</v>
      </c>
      <c r="CW572" s="10">
        <v>0</v>
      </c>
      <c r="CX572" s="10" t="s">
        <v>65</v>
      </c>
      <c r="CY572" s="10" t="s">
        <v>25</v>
      </c>
      <c r="CZ572" s="10" t="s">
        <v>25</v>
      </c>
      <c r="DA572" s="10" t="s">
        <v>22</v>
      </c>
      <c r="DB572" s="10" t="s">
        <v>22</v>
      </c>
      <c r="DC572" s="10">
        <v>0</v>
      </c>
      <c r="DD572" s="10">
        <v>0</v>
      </c>
      <c r="DE572" s="10">
        <v>0</v>
      </c>
      <c r="DF572" s="10">
        <v>0</v>
      </c>
      <c r="DG572" s="10">
        <v>0</v>
      </c>
      <c r="DH572" s="10">
        <v>2</v>
      </c>
      <c r="DI572" s="10">
        <v>70</v>
      </c>
      <c r="DJ572" s="10">
        <v>1</v>
      </c>
      <c r="DK572" s="10">
        <v>0</v>
      </c>
      <c r="DL572" s="10">
        <v>0</v>
      </c>
      <c r="DM572" s="10">
        <v>0</v>
      </c>
      <c r="DN572" s="10">
        <v>0</v>
      </c>
      <c r="DO572" s="10">
        <v>0</v>
      </c>
      <c r="DP572" s="10" t="s">
        <v>22</v>
      </c>
      <c r="DQ572" s="10" t="s">
        <v>25</v>
      </c>
      <c r="DR572" s="10" t="s">
        <v>25</v>
      </c>
      <c r="DS572" s="10" t="s">
        <v>25</v>
      </c>
      <c r="DT572" s="10" t="s">
        <v>25</v>
      </c>
      <c r="DU572" s="10">
        <v>1</v>
      </c>
      <c r="DV572" s="10" t="s">
        <v>917</v>
      </c>
      <c r="DW572" s="10"/>
      <c r="DX572" s="10"/>
      <c r="DY572" s="10"/>
      <c r="DZ572" s="10"/>
      <c r="EA572" s="10"/>
      <c r="EB572" s="10"/>
      <c r="EC572" s="10"/>
      <c r="ED572" s="10"/>
      <c r="EE572" s="10"/>
      <c r="EF572" s="10"/>
      <c r="EG572" s="10"/>
      <c r="EH572" s="10"/>
    </row>
    <row r="573" spans="1:138" x14ac:dyDescent="0.25">
      <c r="A573" s="78">
        <f t="shared" si="475"/>
        <v>1208</v>
      </c>
      <c r="C573" s="10" t="str">
        <f t="shared" si="467"/>
        <v>Above Avg</v>
      </c>
      <c r="D573" s="17">
        <f t="shared" si="476"/>
        <v>7.9807302375044333</v>
      </c>
      <c r="E573" s="113">
        <f t="shared" si="502"/>
        <v>40</v>
      </c>
      <c r="F573" s="113">
        <f t="shared" si="503"/>
        <v>15</v>
      </c>
      <c r="G573" s="113">
        <f t="shared" si="504"/>
        <v>16.153846153846153</v>
      </c>
      <c r="H573" s="113">
        <f t="shared" si="505"/>
        <v>6.3677419354838705</v>
      </c>
      <c r="I573" s="113">
        <f t="shared" si="506"/>
        <v>0</v>
      </c>
      <c r="J573" s="113">
        <f t="shared" si="507"/>
        <v>2</v>
      </c>
      <c r="K573" s="113">
        <f t="shared" si="497"/>
        <v>0.2857142857142857</v>
      </c>
      <c r="L573" s="76">
        <v>8</v>
      </c>
      <c r="M573" s="76">
        <v>5</v>
      </c>
      <c r="N573" s="76">
        <v>7</v>
      </c>
      <c r="O573" s="76">
        <v>6</v>
      </c>
      <c r="P573" s="76">
        <v>6</v>
      </c>
      <c r="Q573" s="76">
        <v>2</v>
      </c>
      <c r="R573" s="76">
        <v>1</v>
      </c>
      <c r="S573" s="17">
        <f t="shared" si="477"/>
        <v>9.586983339241403</v>
      </c>
      <c r="T573" s="113">
        <f t="shared" si="508"/>
        <v>50</v>
      </c>
      <c r="U573" s="113">
        <f t="shared" si="509"/>
        <v>18</v>
      </c>
      <c r="V573" s="113">
        <f t="shared" si="510"/>
        <v>18.46153846153846</v>
      </c>
      <c r="W573" s="113">
        <f t="shared" si="511"/>
        <v>2.1225806451612903</v>
      </c>
      <c r="X573" s="113">
        <f t="shared" si="512"/>
        <v>0</v>
      </c>
      <c r="Y573" s="113">
        <f t="shared" si="513"/>
        <v>5</v>
      </c>
      <c r="Z573" s="113">
        <f t="shared" si="498"/>
        <v>2.2857142857142856</v>
      </c>
      <c r="AA573" s="76">
        <v>10</v>
      </c>
      <c r="AB573" s="76">
        <v>6</v>
      </c>
      <c r="AC573" s="76">
        <v>8</v>
      </c>
      <c r="AD573" s="76">
        <v>2</v>
      </c>
      <c r="AE573" s="76">
        <v>2</v>
      </c>
      <c r="AF573" s="76">
        <v>5</v>
      </c>
      <c r="AG573" s="76">
        <v>8</v>
      </c>
      <c r="AH573" s="131">
        <f t="shared" si="478"/>
        <v>5</v>
      </c>
      <c r="AI573" s="131">
        <f t="shared" si="499"/>
        <v>3</v>
      </c>
      <c r="AJ573" s="131">
        <f t="shared" si="468"/>
        <v>2.3076923076923075</v>
      </c>
      <c r="AK573" s="131">
        <f t="shared" si="469"/>
        <v>1.0612903225806452</v>
      </c>
      <c r="AL573" s="131">
        <f t="shared" si="500"/>
        <v>0</v>
      </c>
      <c r="AM573" s="131">
        <f t="shared" si="501"/>
        <v>1</v>
      </c>
      <c r="AN573" s="131">
        <f t="shared" si="479"/>
        <v>0.2857142857142857</v>
      </c>
      <c r="AO573" s="115">
        <f t="shared" si="470"/>
        <v>0</v>
      </c>
      <c r="AP573" s="115">
        <f t="shared" si="471"/>
        <v>0</v>
      </c>
      <c r="AQ573" s="115">
        <f t="shared" si="472"/>
        <v>1</v>
      </c>
      <c r="AR573" s="79">
        <f t="shared" si="480"/>
        <v>0</v>
      </c>
      <c r="AS573" s="79">
        <f t="shared" si="481"/>
        <v>15</v>
      </c>
      <c r="AT573" s="79">
        <f t="shared" si="482"/>
        <v>10</v>
      </c>
      <c r="AU573" s="79">
        <f t="shared" si="483"/>
        <v>0</v>
      </c>
      <c r="AV573" s="79">
        <f t="shared" si="484"/>
        <v>10</v>
      </c>
      <c r="AW573" s="79">
        <f t="shared" si="485"/>
        <v>5</v>
      </c>
      <c r="AX573" s="128">
        <f t="shared" si="486"/>
        <v>0</v>
      </c>
      <c r="AY573" s="128"/>
      <c r="AZ573" s="128"/>
      <c r="BA573" s="128">
        <f t="shared" si="487"/>
        <v>0</v>
      </c>
      <c r="BB573" s="128">
        <f t="shared" si="488"/>
        <v>1</v>
      </c>
      <c r="BC573" s="80">
        <f t="shared" si="489"/>
        <v>0</v>
      </c>
      <c r="BD573" s="80">
        <f t="shared" si="490"/>
        <v>1</v>
      </c>
      <c r="BE573" s="80">
        <f t="shared" si="491"/>
        <v>1</v>
      </c>
      <c r="BF573" s="80">
        <f t="shared" si="492"/>
        <v>0</v>
      </c>
      <c r="BG573" s="80">
        <f t="shared" si="493"/>
        <v>1</v>
      </c>
      <c r="BH573" s="80">
        <f t="shared" si="473"/>
        <v>0.25</v>
      </c>
      <c r="BI573" s="4">
        <f t="shared" si="494"/>
        <v>20</v>
      </c>
      <c r="BJ573" s="4">
        <f t="shared" si="495"/>
        <v>35</v>
      </c>
      <c r="BK573" s="4">
        <f t="shared" si="496"/>
        <v>5</v>
      </c>
      <c r="BL573" s="8">
        <f>VLOOKUP(CN573,'CIR Results'!$B$3:$L$42,2,FALSE)</f>
        <v>12</v>
      </c>
      <c r="BM573" s="8">
        <f>VLOOKUP(CN573,'CIR Results'!$B$3:$L$42,3,FALSE)</f>
        <v>70</v>
      </c>
      <c r="BN573" s="8">
        <f>VLOOKUP(CN573,'CIR Results'!$B$3:$L$42,4,FALSE)</f>
        <v>140</v>
      </c>
      <c r="BO573" s="8">
        <f>VLOOKUP(CN573,'CIR Results'!$B$3:$L$42,5,FALSE)</f>
        <v>170</v>
      </c>
      <c r="BP573" s="8">
        <f>VLOOKUP(CN573,'CIR Results'!$B$3:$L$42,6,FALSE)</f>
        <v>36679</v>
      </c>
      <c r="BQ573" s="8">
        <f>VLOOKUP(CN573,'CIR Results'!$B$3:$L$42,8,FALSE)</f>
        <v>8</v>
      </c>
      <c r="BR573" s="8">
        <f>VLOOKUP(CN573,'CIR Results'!$B$3:$L$42,9,FALSE)</f>
        <v>0</v>
      </c>
      <c r="BS573" s="8" t="str">
        <f>VLOOKUP(CN573,'CIR Results'!$B$3:$L$42,10,FALSE)</f>
        <v>06-02-00</v>
      </c>
      <c r="BT573" s="8">
        <f>VLOOKUP(CN573,'CIR Results'!$B$3:$L$42,11,FALSE)</f>
        <v>31</v>
      </c>
      <c r="BU573" s="136" t="str">
        <f>VLOOKUP(CN573,'CIR Team Info'!$B$5:$E$44,2,FALSE)</f>
        <v>Metool Brigade</v>
      </c>
      <c r="BV573" s="136" t="str">
        <f>VLOOKUP(CN573,'CIR Team Info'!$B$5:$E$44,4,FALSE)</f>
        <v>O'Fallon, IL</v>
      </c>
      <c r="BW573" s="136" t="str">
        <f t="shared" si="474"/>
        <v xml:space="preserve">   Blanket catcher_ fair. Team mate stopped mid match. Lose.</v>
      </c>
      <c r="CM573" s="10" t="s">
        <v>848</v>
      </c>
      <c r="CN573" s="10">
        <v>1208</v>
      </c>
      <c r="CO573" s="10">
        <v>56</v>
      </c>
      <c r="CP573" s="10" t="s">
        <v>23</v>
      </c>
      <c r="CQ573" s="10" t="s">
        <v>25</v>
      </c>
      <c r="CR573" s="10" t="s">
        <v>22</v>
      </c>
      <c r="CS573" s="10" t="s">
        <v>25</v>
      </c>
      <c r="CT573" s="10">
        <v>15</v>
      </c>
      <c r="CU573" s="10">
        <v>0</v>
      </c>
      <c r="CV573" s="10">
        <v>0</v>
      </c>
      <c r="CW573" s="10">
        <v>0</v>
      </c>
      <c r="CX573" s="10" t="s">
        <v>59</v>
      </c>
      <c r="CY573" s="10" t="s">
        <v>22</v>
      </c>
      <c r="CZ573" s="10" t="s">
        <v>22</v>
      </c>
      <c r="DA573" s="10" t="s">
        <v>22</v>
      </c>
      <c r="DB573" s="10" t="s">
        <v>22</v>
      </c>
      <c r="DC573" s="10">
        <v>10</v>
      </c>
      <c r="DD573" s="10">
        <v>0</v>
      </c>
      <c r="DE573" s="10">
        <v>0</v>
      </c>
      <c r="DF573" s="10">
        <v>0</v>
      </c>
      <c r="DG573" s="10">
        <v>2</v>
      </c>
      <c r="DH573" s="10">
        <v>1</v>
      </c>
      <c r="DI573" s="10">
        <v>10</v>
      </c>
      <c r="DJ573" s="10">
        <v>0</v>
      </c>
      <c r="DK573" s="10">
        <v>0</v>
      </c>
      <c r="DL573" s="10">
        <v>0</v>
      </c>
      <c r="DM573" s="10">
        <v>0</v>
      </c>
      <c r="DN573" s="10">
        <v>1</v>
      </c>
      <c r="DO573" s="10">
        <v>0</v>
      </c>
      <c r="DP573" s="10" t="s">
        <v>25</v>
      </c>
      <c r="DQ573" s="10" t="s">
        <v>25</v>
      </c>
      <c r="DR573" s="10" t="s">
        <v>22</v>
      </c>
      <c r="DS573" s="10" t="s">
        <v>25</v>
      </c>
      <c r="DT573" s="10" t="s">
        <v>25</v>
      </c>
      <c r="DU573" s="10">
        <v>2</v>
      </c>
      <c r="DV573" s="10" t="s">
        <v>918</v>
      </c>
      <c r="DW573" s="10"/>
      <c r="DX573" s="10"/>
      <c r="DY573" s="10"/>
      <c r="DZ573" s="10"/>
      <c r="EA573" s="10"/>
      <c r="EB573" s="10"/>
      <c r="EC573" s="10"/>
      <c r="ED573" s="10"/>
      <c r="EE573" s="10"/>
      <c r="EF573" s="10"/>
      <c r="EG573" s="10"/>
      <c r="EH573" s="10"/>
    </row>
    <row r="574" spans="1:138" x14ac:dyDescent="0.25">
      <c r="A574" s="78">
        <f t="shared" si="475"/>
        <v>2040</v>
      </c>
      <c r="C574" s="10" t="str">
        <f t="shared" si="467"/>
        <v>Below Avg</v>
      </c>
      <c r="D574" s="17">
        <f t="shared" si="476"/>
        <v>2.8</v>
      </c>
      <c r="E574" s="113">
        <f t="shared" si="502"/>
        <v>20</v>
      </c>
      <c r="F574" s="113">
        <f t="shared" si="503"/>
        <v>5</v>
      </c>
      <c r="G574" s="113">
        <f t="shared" si="504"/>
        <v>0</v>
      </c>
      <c r="H574" s="113">
        <f t="shared" si="505"/>
        <v>3</v>
      </c>
      <c r="I574" s="113">
        <f t="shared" si="506"/>
        <v>0</v>
      </c>
      <c r="J574" s="113">
        <f t="shared" si="507"/>
        <v>0</v>
      </c>
      <c r="K574" s="113">
        <f t="shared" si="497"/>
        <v>0</v>
      </c>
      <c r="L574" s="76">
        <v>8</v>
      </c>
      <c r="M574" s="76">
        <v>5</v>
      </c>
      <c r="N574" s="76">
        <v>7</v>
      </c>
      <c r="O574" s="76">
        <v>6</v>
      </c>
      <c r="P574" s="76">
        <v>6</v>
      </c>
      <c r="Q574" s="76">
        <v>2</v>
      </c>
      <c r="R574" s="76">
        <v>1</v>
      </c>
      <c r="S574" s="17">
        <f t="shared" si="477"/>
        <v>3.2</v>
      </c>
      <c r="T574" s="113">
        <f t="shared" si="508"/>
        <v>25</v>
      </c>
      <c r="U574" s="113">
        <f t="shared" si="509"/>
        <v>6</v>
      </c>
      <c r="V574" s="113">
        <f t="shared" si="510"/>
        <v>0</v>
      </c>
      <c r="W574" s="113">
        <f t="shared" si="511"/>
        <v>1</v>
      </c>
      <c r="X574" s="113">
        <f t="shared" si="512"/>
        <v>0</v>
      </c>
      <c r="Y574" s="113">
        <f t="shared" si="513"/>
        <v>0</v>
      </c>
      <c r="Z574" s="113">
        <f t="shared" si="498"/>
        <v>0</v>
      </c>
      <c r="AA574" s="76">
        <v>10</v>
      </c>
      <c r="AB574" s="76">
        <v>6</v>
      </c>
      <c r="AC574" s="76">
        <v>8</v>
      </c>
      <c r="AD574" s="76">
        <v>2</v>
      </c>
      <c r="AE574" s="76">
        <v>2</v>
      </c>
      <c r="AF574" s="76">
        <v>5</v>
      </c>
      <c r="AG574" s="76">
        <v>8</v>
      </c>
      <c r="AH574" s="131">
        <f t="shared" si="478"/>
        <v>2.5</v>
      </c>
      <c r="AI574" s="131">
        <f t="shared" si="499"/>
        <v>1</v>
      </c>
      <c r="AJ574" s="131">
        <f t="shared" si="468"/>
        <v>0</v>
      </c>
      <c r="AK574" s="131">
        <f t="shared" si="469"/>
        <v>0.5</v>
      </c>
      <c r="AL574" s="131">
        <f t="shared" si="500"/>
        <v>0</v>
      </c>
      <c r="AM574" s="131">
        <f t="shared" si="501"/>
        <v>0</v>
      </c>
      <c r="AN574" s="131">
        <f t="shared" si="479"/>
        <v>0</v>
      </c>
      <c r="AO574" s="115">
        <f t="shared" si="470"/>
        <v>0</v>
      </c>
      <c r="AP574" s="115">
        <f t="shared" si="471"/>
        <v>0</v>
      </c>
      <c r="AQ574" s="115">
        <f t="shared" si="472"/>
        <v>1</v>
      </c>
      <c r="AR574" s="79">
        <f t="shared" si="480"/>
        <v>0</v>
      </c>
      <c r="AS574" s="79">
        <f t="shared" si="481"/>
        <v>0</v>
      </c>
      <c r="AT574" s="79">
        <f t="shared" si="482"/>
        <v>10</v>
      </c>
      <c r="AU574" s="79">
        <f t="shared" si="483"/>
        <v>0</v>
      </c>
      <c r="AV574" s="79">
        <f t="shared" si="484"/>
        <v>0</v>
      </c>
      <c r="AW574" s="79">
        <f t="shared" si="485"/>
        <v>0</v>
      </c>
      <c r="AX574" s="128">
        <f t="shared" si="486"/>
        <v>0</v>
      </c>
      <c r="AY574" s="128"/>
      <c r="AZ574" s="128"/>
      <c r="BA574" s="128">
        <f t="shared" si="487"/>
        <v>0</v>
      </c>
      <c r="BB574" s="128">
        <f t="shared" si="488"/>
        <v>0</v>
      </c>
      <c r="BC574" s="80">
        <f t="shared" si="489"/>
        <v>0</v>
      </c>
      <c r="BD574" s="80">
        <f t="shared" si="490"/>
        <v>0</v>
      </c>
      <c r="BE574" s="80">
        <f t="shared" si="491"/>
        <v>0.25</v>
      </c>
      <c r="BF574" s="80">
        <f t="shared" si="492"/>
        <v>0</v>
      </c>
      <c r="BG574" s="80">
        <f t="shared" si="493"/>
        <v>0</v>
      </c>
      <c r="BH574" s="80">
        <f t="shared" si="473"/>
        <v>0</v>
      </c>
      <c r="BI574" s="4">
        <f t="shared" si="494"/>
        <v>10</v>
      </c>
      <c r="BJ574" s="4">
        <f t="shared" si="495"/>
        <v>10</v>
      </c>
      <c r="BK574" s="4">
        <f t="shared" si="496"/>
        <v>0</v>
      </c>
      <c r="BL574" s="8">
        <f>VLOOKUP(CN574,'CIR Results'!$B$3:$L$42,2,FALSE)</f>
        <v>8</v>
      </c>
      <c r="BM574" s="8">
        <f>VLOOKUP(CN574,'CIR Results'!$B$3:$L$42,3,FALSE)</f>
        <v>102</v>
      </c>
      <c r="BN574" s="8">
        <f>VLOOKUP(CN574,'CIR Results'!$B$3:$L$42,4,FALSE)</f>
        <v>90</v>
      </c>
      <c r="BO574" s="8">
        <f>VLOOKUP(CN574,'CIR Results'!$B$3:$L$42,5,FALSE)</f>
        <v>94</v>
      </c>
      <c r="BP574" s="8">
        <f>VLOOKUP(CN574,'CIR Results'!$B$3:$L$42,6,FALSE)</f>
        <v>36620</v>
      </c>
      <c r="BQ574" s="8">
        <f>VLOOKUP(CN574,'CIR Results'!$B$3:$L$42,8,FALSE)</f>
        <v>8</v>
      </c>
      <c r="BR574" s="8">
        <f>VLOOKUP(CN574,'CIR Results'!$B$3:$L$42,9,FALSE)</f>
        <v>0</v>
      </c>
      <c r="BS574" s="8" t="str">
        <f>VLOOKUP(CN574,'CIR Results'!$B$3:$L$42,10,FALSE)</f>
        <v>04-04-00</v>
      </c>
      <c r="BT574" s="8">
        <f>VLOOKUP(CN574,'CIR Results'!$B$3:$L$42,11,FALSE)</f>
        <v>32</v>
      </c>
      <c r="BU574" s="136" t="str">
        <f>VLOOKUP(CN574,'CIR Team Info'!$B$5:$E$44,2,FALSE)</f>
        <v>DERT</v>
      </c>
      <c r="BV574" s="136" t="str">
        <f>VLOOKUP(CN574,'CIR Team Info'!$B$5:$E$44,4,FALSE)</f>
        <v>Dunlap, IL</v>
      </c>
      <c r="BW574" s="136" t="str">
        <f t="shared" si="474"/>
        <v xml:space="preserve">   Not a good / consistent shooter. Easy to bump them into a missed shot. Didn't show any evidence of passing or defending. Intake and driving not bad.</v>
      </c>
      <c r="CM574" s="10" t="s">
        <v>494</v>
      </c>
      <c r="CN574" s="10">
        <v>2040</v>
      </c>
      <c r="CO574" s="10">
        <v>27</v>
      </c>
      <c r="CP574" s="10" t="s">
        <v>292</v>
      </c>
      <c r="CQ574" s="10" t="s">
        <v>22</v>
      </c>
      <c r="CR574" s="10" t="s">
        <v>25</v>
      </c>
      <c r="CS574" s="10" t="s">
        <v>25</v>
      </c>
      <c r="CT574" s="10">
        <v>0</v>
      </c>
      <c r="CU574" s="10">
        <v>0</v>
      </c>
      <c r="CV574" s="10">
        <v>0</v>
      </c>
      <c r="CW574" s="10">
        <v>0</v>
      </c>
      <c r="CX574" s="10" t="s">
        <v>59</v>
      </c>
      <c r="CY574" s="10" t="s">
        <v>22</v>
      </c>
      <c r="CZ574" s="10" t="s">
        <v>25</v>
      </c>
      <c r="DA574" s="10" t="s">
        <v>25</v>
      </c>
      <c r="DB574" s="10" t="s">
        <v>22</v>
      </c>
      <c r="DC574" s="10">
        <v>10</v>
      </c>
      <c r="DD574" s="10">
        <v>30</v>
      </c>
      <c r="DE574" s="10">
        <v>0</v>
      </c>
      <c r="DF574" s="10">
        <v>0</v>
      </c>
      <c r="DG574" s="10">
        <v>2</v>
      </c>
      <c r="DH574" s="10">
        <v>0</v>
      </c>
      <c r="DI574" s="10">
        <v>0</v>
      </c>
      <c r="DJ574" s="10">
        <v>0</v>
      </c>
      <c r="DK574" s="10">
        <v>0</v>
      </c>
      <c r="DL574" s="10">
        <v>0</v>
      </c>
      <c r="DM574" s="10">
        <v>0</v>
      </c>
      <c r="DN574" s="10">
        <v>0</v>
      </c>
      <c r="DO574" s="10">
        <v>0</v>
      </c>
      <c r="DP574" s="10" t="s">
        <v>25</v>
      </c>
      <c r="DQ574" s="10" t="s">
        <v>25</v>
      </c>
      <c r="DR574" s="10" t="s">
        <v>22</v>
      </c>
      <c r="DS574" s="10" t="s">
        <v>25</v>
      </c>
      <c r="DT574" s="10" t="s">
        <v>25</v>
      </c>
      <c r="DU574" s="10">
        <v>1</v>
      </c>
      <c r="DV574" s="10" t="s">
        <v>510</v>
      </c>
      <c r="DW574" s="10"/>
      <c r="DX574" s="10"/>
      <c r="DY574" s="10"/>
      <c r="DZ574" s="10"/>
      <c r="EA574" s="10"/>
      <c r="EB574" s="10"/>
      <c r="EC574" s="10"/>
      <c r="ED574" s="10"/>
      <c r="EE574" s="10"/>
      <c r="EF574" s="10"/>
      <c r="EG574" s="10"/>
      <c r="EH574" s="10"/>
    </row>
    <row r="575" spans="1:138" x14ac:dyDescent="0.25">
      <c r="A575" s="78">
        <f t="shared" si="475"/>
        <v>4256</v>
      </c>
      <c r="C575" s="10" t="str">
        <f t="shared" si="467"/>
        <v>Below Avg</v>
      </c>
      <c r="D575" s="17">
        <f t="shared" si="476"/>
        <v>2.9144984048209857</v>
      </c>
      <c r="E575" s="113">
        <f t="shared" si="502"/>
        <v>20</v>
      </c>
      <c r="F575" s="113">
        <f t="shared" si="503"/>
        <v>0</v>
      </c>
      <c r="G575" s="113">
        <f t="shared" si="504"/>
        <v>5.384615384615385</v>
      </c>
      <c r="H575" s="113">
        <f t="shared" si="505"/>
        <v>2.903225806451613</v>
      </c>
      <c r="I575" s="113">
        <f t="shared" si="506"/>
        <v>0</v>
      </c>
      <c r="J575" s="113">
        <f t="shared" si="507"/>
        <v>0</v>
      </c>
      <c r="K575" s="113">
        <f t="shared" si="497"/>
        <v>0.85714285714285721</v>
      </c>
      <c r="L575" s="76">
        <v>8</v>
      </c>
      <c r="M575" s="76">
        <v>5</v>
      </c>
      <c r="N575" s="76">
        <v>7</v>
      </c>
      <c r="O575" s="76">
        <v>6</v>
      </c>
      <c r="P575" s="76">
        <v>6</v>
      </c>
      <c r="Q575" s="76">
        <v>2</v>
      </c>
      <c r="R575" s="76">
        <v>1</v>
      </c>
      <c r="S575" s="17">
        <f t="shared" si="477"/>
        <v>3.8978730946472879</v>
      </c>
      <c r="T575" s="113">
        <f t="shared" si="508"/>
        <v>25</v>
      </c>
      <c r="U575" s="113">
        <f t="shared" si="509"/>
        <v>0</v>
      </c>
      <c r="V575" s="113">
        <f t="shared" si="510"/>
        <v>6.1538461538461542</v>
      </c>
      <c r="W575" s="113">
        <f t="shared" si="511"/>
        <v>0.967741935483871</v>
      </c>
      <c r="X575" s="113">
        <f t="shared" si="512"/>
        <v>0</v>
      </c>
      <c r="Y575" s="113">
        <f t="shared" si="513"/>
        <v>0</v>
      </c>
      <c r="Z575" s="113">
        <f t="shared" si="498"/>
        <v>6.8571428571428577</v>
      </c>
      <c r="AA575" s="76">
        <v>10</v>
      </c>
      <c r="AB575" s="76">
        <v>6</v>
      </c>
      <c r="AC575" s="76">
        <v>8</v>
      </c>
      <c r="AD575" s="76">
        <v>2</v>
      </c>
      <c r="AE575" s="76">
        <v>2</v>
      </c>
      <c r="AF575" s="76">
        <v>5</v>
      </c>
      <c r="AG575" s="76">
        <v>8</v>
      </c>
      <c r="AH575" s="131">
        <f t="shared" si="478"/>
        <v>2.5</v>
      </c>
      <c r="AI575" s="131">
        <f t="shared" si="499"/>
        <v>0</v>
      </c>
      <c r="AJ575" s="131">
        <f t="shared" si="468"/>
        <v>0.76923076923076927</v>
      </c>
      <c r="AK575" s="131">
        <f t="shared" si="469"/>
        <v>0.4838709677419355</v>
      </c>
      <c r="AL575" s="131">
        <f t="shared" si="500"/>
        <v>0</v>
      </c>
      <c r="AM575" s="131">
        <f t="shared" si="501"/>
        <v>0</v>
      </c>
      <c r="AN575" s="131">
        <f t="shared" si="479"/>
        <v>0.85714285714285721</v>
      </c>
      <c r="AO575" s="115">
        <f t="shared" si="470"/>
        <v>0</v>
      </c>
      <c r="AP575" s="115">
        <f t="shared" si="471"/>
        <v>1</v>
      </c>
      <c r="AQ575" s="115">
        <f t="shared" si="472"/>
        <v>0</v>
      </c>
      <c r="AR575" s="79">
        <f t="shared" si="480"/>
        <v>0</v>
      </c>
      <c r="AS575" s="79">
        <f t="shared" si="481"/>
        <v>5</v>
      </c>
      <c r="AT575" s="79">
        <f t="shared" si="482"/>
        <v>0</v>
      </c>
      <c r="AU575" s="79">
        <f t="shared" si="483"/>
        <v>0</v>
      </c>
      <c r="AV575" s="79">
        <f t="shared" si="484"/>
        <v>0</v>
      </c>
      <c r="AW575" s="79">
        <f t="shared" si="485"/>
        <v>15</v>
      </c>
      <c r="AX575" s="128">
        <f t="shared" si="486"/>
        <v>0</v>
      </c>
      <c r="AY575" s="128"/>
      <c r="AZ575" s="128"/>
      <c r="BA575" s="128">
        <f t="shared" si="487"/>
        <v>0</v>
      </c>
      <c r="BB575" s="128">
        <f t="shared" si="488"/>
        <v>0</v>
      </c>
      <c r="BC575" s="80">
        <f t="shared" si="489"/>
        <v>0</v>
      </c>
      <c r="BD575" s="80">
        <f t="shared" si="490"/>
        <v>1</v>
      </c>
      <c r="BE575" s="80">
        <f t="shared" si="491"/>
        <v>0</v>
      </c>
      <c r="BF575" s="80">
        <f t="shared" si="492"/>
        <v>0</v>
      </c>
      <c r="BG575" s="80">
        <f t="shared" si="493"/>
        <v>0</v>
      </c>
      <c r="BH575" s="80">
        <f t="shared" si="473"/>
        <v>0.25</v>
      </c>
      <c r="BI575" s="4">
        <f t="shared" si="494"/>
        <v>0</v>
      </c>
      <c r="BJ575" s="4">
        <f t="shared" si="495"/>
        <v>5</v>
      </c>
      <c r="BK575" s="4">
        <f t="shared" si="496"/>
        <v>15</v>
      </c>
      <c r="BL575" s="8">
        <f>VLOOKUP(CN575,'CIR Results'!$B$3:$L$42,2,FALSE)</f>
        <v>5</v>
      </c>
      <c r="BM575" s="8">
        <f>VLOOKUP(CN575,'CIR Results'!$B$3:$L$42,3,FALSE)</f>
        <v>118</v>
      </c>
      <c r="BN575" s="8">
        <f>VLOOKUP(CN575,'CIR Results'!$B$3:$L$42,4,FALSE)</f>
        <v>120</v>
      </c>
      <c r="BO575" s="8">
        <f>VLOOKUP(CN575,'CIR Results'!$B$3:$L$42,5,FALSE)</f>
        <v>179</v>
      </c>
      <c r="BP575" s="8">
        <f>VLOOKUP(CN575,'CIR Results'!$B$3:$L$42,6,FALSE)</f>
        <v>36927</v>
      </c>
      <c r="BQ575" s="8">
        <f>VLOOKUP(CN575,'CIR Results'!$B$3:$L$42,8,FALSE)</f>
        <v>8</v>
      </c>
      <c r="BR575" s="8">
        <f>VLOOKUP(CN575,'CIR Results'!$B$3:$L$42,9,FALSE)</f>
        <v>0</v>
      </c>
      <c r="BS575" s="8" t="str">
        <f>VLOOKUP(CN575,'CIR Results'!$B$3:$L$42,10,FALSE)</f>
        <v>02-05-01</v>
      </c>
      <c r="BT575" s="8">
        <f>VLOOKUP(CN575,'CIR Results'!$B$3:$L$42,11,FALSE)</f>
        <v>14</v>
      </c>
      <c r="BU575" s="136" t="str">
        <f>VLOOKUP(CN575,'CIR Team Info'!$B$5:$E$44,2,FALSE)</f>
        <v>Cyborg Cats</v>
      </c>
      <c r="BV575" s="136" t="str">
        <f>VLOOKUP(CN575,'CIR Team Info'!$B$5:$E$44,4,FALSE)</f>
        <v>Town and Country, MO</v>
      </c>
      <c r="BW575" s="136" t="str">
        <f t="shared" si="474"/>
        <v xml:space="preserve">   Did not show much in this game. Didn't start with the ball but did have a shooting motion. Didn't take a shot or possess ball at all. Tried to play some defense using their size but not very successful.</v>
      </c>
      <c r="CM575" s="10" t="s">
        <v>494</v>
      </c>
      <c r="CN575" s="10">
        <v>4256</v>
      </c>
      <c r="CO575" s="10">
        <v>28</v>
      </c>
      <c r="CP575" s="10" t="s">
        <v>292</v>
      </c>
      <c r="CQ575" s="10" t="s">
        <v>25</v>
      </c>
      <c r="CR575" s="10" t="s">
        <v>25</v>
      </c>
      <c r="CS575" s="10" t="s">
        <v>22</v>
      </c>
      <c r="CT575" s="10">
        <v>5</v>
      </c>
      <c r="CU575" s="10">
        <v>0</v>
      </c>
      <c r="CV575" s="10">
        <v>0</v>
      </c>
      <c r="CW575" s="10">
        <v>0</v>
      </c>
      <c r="CX575" s="10" t="s">
        <v>59</v>
      </c>
      <c r="CY575" s="10" t="s">
        <v>25</v>
      </c>
      <c r="CZ575" s="10" t="s">
        <v>25</v>
      </c>
      <c r="DA575" s="10" t="s">
        <v>25</v>
      </c>
      <c r="DB575" s="10" t="s">
        <v>25</v>
      </c>
      <c r="DC575" s="10">
        <v>0</v>
      </c>
      <c r="DD575" s="10">
        <v>0</v>
      </c>
      <c r="DE575" s="10">
        <v>0</v>
      </c>
      <c r="DF575" s="10">
        <v>0</v>
      </c>
      <c r="DG575" s="10">
        <v>2</v>
      </c>
      <c r="DH575" s="10">
        <v>1</v>
      </c>
      <c r="DI575" s="10">
        <v>30</v>
      </c>
      <c r="DJ575" s="10">
        <v>0</v>
      </c>
      <c r="DK575" s="10">
        <v>0</v>
      </c>
      <c r="DL575" s="10">
        <v>0</v>
      </c>
      <c r="DM575" s="10">
        <v>0</v>
      </c>
      <c r="DN575" s="10">
        <v>0</v>
      </c>
      <c r="DO575" s="10">
        <v>0</v>
      </c>
      <c r="DP575" s="10" t="s">
        <v>25</v>
      </c>
      <c r="DQ575" s="10" t="s">
        <v>22</v>
      </c>
      <c r="DR575" s="10" t="s">
        <v>25</v>
      </c>
      <c r="DS575" s="10" t="s">
        <v>25</v>
      </c>
      <c r="DT575" s="10" t="s">
        <v>25</v>
      </c>
      <c r="DU575" s="10">
        <v>1</v>
      </c>
      <c r="DV575" s="10" t="s">
        <v>511</v>
      </c>
      <c r="DW575" s="10"/>
      <c r="DX575" s="10"/>
      <c r="DY575" s="10"/>
      <c r="DZ575" s="10"/>
      <c r="EA575" s="10"/>
      <c r="EB575" s="10"/>
      <c r="EC575" s="10"/>
      <c r="ED575" s="10"/>
      <c r="EE575" s="10"/>
      <c r="EF575" s="10"/>
      <c r="EG575" s="10"/>
      <c r="EH575" s="10"/>
    </row>
    <row r="576" spans="1:138" x14ac:dyDescent="0.25">
      <c r="A576" s="78">
        <f t="shared" si="475"/>
        <v>2481</v>
      </c>
      <c r="C576" s="10" t="str">
        <f t="shared" si="467"/>
        <v>Above Avg</v>
      </c>
      <c r="D576" s="17">
        <f t="shared" si="476"/>
        <v>9.5620099255583124</v>
      </c>
      <c r="E576" s="113">
        <f t="shared" si="502"/>
        <v>60</v>
      </c>
      <c r="F576" s="113">
        <f t="shared" si="503"/>
        <v>5</v>
      </c>
      <c r="G576" s="113">
        <f t="shared" si="504"/>
        <v>5.384615384615385</v>
      </c>
      <c r="H576" s="113">
        <f t="shared" si="505"/>
        <v>20.235483870967744</v>
      </c>
      <c r="I576" s="113">
        <f t="shared" si="506"/>
        <v>0</v>
      </c>
      <c r="J576" s="113">
        <f t="shared" si="507"/>
        <v>0</v>
      </c>
      <c r="K576" s="113">
        <f t="shared" si="497"/>
        <v>5</v>
      </c>
      <c r="L576" s="76">
        <v>8</v>
      </c>
      <c r="M576" s="76">
        <v>5</v>
      </c>
      <c r="N576" s="76">
        <v>7</v>
      </c>
      <c r="O576" s="76">
        <v>6</v>
      </c>
      <c r="P576" s="76">
        <v>6</v>
      </c>
      <c r="Q576" s="76">
        <v>2</v>
      </c>
      <c r="R576" s="76">
        <v>1</v>
      </c>
      <c r="S576" s="17">
        <f t="shared" si="477"/>
        <v>13.389900744416874</v>
      </c>
      <c r="T576" s="113">
        <f t="shared" si="508"/>
        <v>75</v>
      </c>
      <c r="U576" s="113">
        <f t="shared" si="509"/>
        <v>6</v>
      </c>
      <c r="V576" s="113">
        <f t="shared" si="510"/>
        <v>6.1538461538461542</v>
      </c>
      <c r="W576" s="113">
        <f t="shared" si="511"/>
        <v>6.7451612903225815</v>
      </c>
      <c r="X576" s="113">
        <f t="shared" si="512"/>
        <v>0</v>
      </c>
      <c r="Y576" s="113">
        <f t="shared" si="513"/>
        <v>0</v>
      </c>
      <c r="Z576" s="113">
        <f t="shared" si="498"/>
        <v>40</v>
      </c>
      <c r="AA576" s="76">
        <v>10</v>
      </c>
      <c r="AB576" s="76">
        <v>6</v>
      </c>
      <c r="AC576" s="76">
        <v>8</v>
      </c>
      <c r="AD576" s="76">
        <v>2</v>
      </c>
      <c r="AE576" s="76">
        <v>2</v>
      </c>
      <c r="AF576" s="76">
        <v>5</v>
      </c>
      <c r="AG576" s="76">
        <v>8</v>
      </c>
      <c r="AH576" s="131">
        <f t="shared" si="478"/>
        <v>7.5</v>
      </c>
      <c r="AI576" s="131">
        <f t="shared" si="499"/>
        <v>1</v>
      </c>
      <c r="AJ576" s="131">
        <f t="shared" si="468"/>
        <v>0.76923076923076927</v>
      </c>
      <c r="AK576" s="131">
        <f t="shared" si="469"/>
        <v>3.3725806451612907</v>
      </c>
      <c r="AL576" s="131">
        <f t="shared" si="500"/>
        <v>0</v>
      </c>
      <c r="AM576" s="131">
        <f t="shared" si="501"/>
        <v>0</v>
      </c>
      <c r="AN576" s="131">
        <f t="shared" si="479"/>
        <v>5</v>
      </c>
      <c r="AO576" s="115">
        <f t="shared" si="470"/>
        <v>0</v>
      </c>
      <c r="AP576" s="115">
        <f t="shared" si="471"/>
        <v>0</v>
      </c>
      <c r="AQ576" s="115">
        <f t="shared" si="472"/>
        <v>1</v>
      </c>
      <c r="AR576" s="79">
        <f t="shared" si="480"/>
        <v>0</v>
      </c>
      <c r="AS576" s="79">
        <f t="shared" si="481"/>
        <v>5</v>
      </c>
      <c r="AT576" s="79">
        <f t="shared" si="482"/>
        <v>11</v>
      </c>
      <c r="AU576" s="79">
        <f t="shared" si="483"/>
        <v>0</v>
      </c>
      <c r="AV576" s="79">
        <f t="shared" si="484"/>
        <v>0</v>
      </c>
      <c r="AW576" s="79">
        <f t="shared" si="485"/>
        <v>87.5</v>
      </c>
      <c r="AX576" s="128">
        <f t="shared" si="486"/>
        <v>0</v>
      </c>
      <c r="AY576" s="128"/>
      <c r="AZ576" s="128"/>
      <c r="BA576" s="128">
        <f t="shared" si="487"/>
        <v>0</v>
      </c>
      <c r="BB576" s="128">
        <f t="shared" si="488"/>
        <v>0</v>
      </c>
      <c r="BC576" s="80">
        <f t="shared" si="489"/>
        <v>0</v>
      </c>
      <c r="BD576" s="80">
        <f t="shared" si="490"/>
        <v>0.2</v>
      </c>
      <c r="BE576" s="80">
        <f t="shared" si="491"/>
        <v>0.52380952380952384</v>
      </c>
      <c r="BF576" s="80">
        <f t="shared" si="492"/>
        <v>0</v>
      </c>
      <c r="BG576" s="80">
        <f t="shared" si="493"/>
        <v>0</v>
      </c>
      <c r="BH576" s="80">
        <f t="shared" si="473"/>
        <v>1</v>
      </c>
      <c r="BI576" s="4">
        <f t="shared" si="494"/>
        <v>11</v>
      </c>
      <c r="BJ576" s="4">
        <f t="shared" si="495"/>
        <v>16</v>
      </c>
      <c r="BK576" s="4">
        <f t="shared" si="496"/>
        <v>87.5</v>
      </c>
      <c r="BL576" s="8">
        <f>VLOOKUP(CN576,'CIR Results'!$B$3:$L$42,2,FALSE)</f>
        <v>8</v>
      </c>
      <c r="BM576" s="8">
        <f>VLOOKUP(CN576,'CIR Results'!$B$3:$L$42,3,FALSE)</f>
        <v>54</v>
      </c>
      <c r="BN576" s="8">
        <f>VLOOKUP(CN576,'CIR Results'!$B$3:$L$42,4,FALSE)</f>
        <v>230</v>
      </c>
      <c r="BO576" s="8">
        <f>VLOOKUP(CN576,'CIR Results'!$B$3:$L$42,5,FALSE)</f>
        <v>62</v>
      </c>
      <c r="BP576" s="8">
        <f>VLOOKUP(CN576,'CIR Results'!$B$3:$L$42,6,FALSE)</f>
        <v>36620</v>
      </c>
      <c r="BQ576" s="8">
        <f>VLOOKUP(CN576,'CIR Results'!$B$3:$L$42,8,FALSE)</f>
        <v>8</v>
      </c>
      <c r="BR576" s="8">
        <f>VLOOKUP(CN576,'CIR Results'!$B$3:$L$42,9,FALSE)</f>
        <v>0</v>
      </c>
      <c r="BS576" s="8" t="str">
        <f>VLOOKUP(CN576,'CIR Results'!$B$3:$L$42,10,FALSE)</f>
        <v>04-04-00</v>
      </c>
      <c r="BT576" s="8">
        <f>VLOOKUP(CN576,'CIR Results'!$B$3:$L$42,11,FALSE)</f>
        <v>4</v>
      </c>
      <c r="BU576" s="136" t="str">
        <f>VLOOKUP(CN576,'CIR Team Info'!$B$5:$E$44,2,FALSE)</f>
        <v>Roboteers</v>
      </c>
      <c r="BV576" s="136" t="str">
        <f>VLOOKUP(CN576,'CIR Team Info'!$B$5:$E$44,4,FALSE)</f>
        <v>Tremont, IL</v>
      </c>
      <c r="BW576" s="136" t="str">
        <f t="shared" si="474"/>
        <v xml:space="preserve">   Played very solid defense. Quick robot with very good defense. Not the strongest shooter but able to make high goal. Had a couple high goal misses due to far shooting distance. Dropped ball in scoring zone once. </v>
      </c>
      <c r="CM576" s="10" t="s">
        <v>494</v>
      </c>
      <c r="CN576" s="10">
        <v>2481</v>
      </c>
      <c r="CO576" s="10">
        <v>30</v>
      </c>
      <c r="CP576" s="10" t="s">
        <v>292</v>
      </c>
      <c r="CQ576" s="10" t="s">
        <v>22</v>
      </c>
      <c r="CR576" s="10" t="s">
        <v>25</v>
      </c>
      <c r="CS576" s="10" t="s">
        <v>22</v>
      </c>
      <c r="CT576" s="10">
        <v>5</v>
      </c>
      <c r="CU576" s="10">
        <v>20</v>
      </c>
      <c r="CV576" s="10">
        <v>0</v>
      </c>
      <c r="CW576" s="10">
        <v>0</v>
      </c>
      <c r="CX576" s="10" t="s">
        <v>24</v>
      </c>
      <c r="CY576" s="10" t="s">
        <v>22</v>
      </c>
      <c r="CZ576" s="10" t="s">
        <v>25</v>
      </c>
      <c r="DA576" s="10" t="s">
        <v>25</v>
      </c>
      <c r="DB576" s="10" t="s">
        <v>22</v>
      </c>
      <c r="DC576" s="10">
        <v>11</v>
      </c>
      <c r="DD576" s="10">
        <v>10</v>
      </c>
      <c r="DE576" s="10">
        <v>0</v>
      </c>
      <c r="DF576" s="10">
        <v>0</v>
      </c>
      <c r="DG576" s="10">
        <v>3</v>
      </c>
      <c r="DH576" s="10">
        <v>3</v>
      </c>
      <c r="DI576" s="10">
        <v>70</v>
      </c>
      <c r="DJ576" s="10">
        <v>0</v>
      </c>
      <c r="DK576" s="10">
        <v>0</v>
      </c>
      <c r="DL576" s="10">
        <v>0</v>
      </c>
      <c r="DM576" s="10">
        <v>0</v>
      </c>
      <c r="DN576" s="10">
        <v>0</v>
      </c>
      <c r="DO576" s="10">
        <v>0</v>
      </c>
      <c r="DP576" s="10" t="s">
        <v>25</v>
      </c>
      <c r="DQ576" s="10" t="s">
        <v>25</v>
      </c>
      <c r="DR576" s="10" t="s">
        <v>22</v>
      </c>
      <c r="DS576" s="10" t="s">
        <v>25</v>
      </c>
      <c r="DT576" s="10" t="s">
        <v>25</v>
      </c>
      <c r="DU576" s="10">
        <v>2</v>
      </c>
      <c r="DV576" s="10" t="s">
        <v>512</v>
      </c>
      <c r="DW576" s="10"/>
      <c r="DX576" s="10"/>
      <c r="DY576" s="10"/>
      <c r="DZ576" s="10"/>
      <c r="EA576" s="10"/>
      <c r="EB576" s="10"/>
      <c r="EC576" s="10"/>
      <c r="ED576" s="10"/>
      <c r="EE576" s="10"/>
      <c r="EF576" s="10"/>
      <c r="EG576" s="10"/>
      <c r="EH576" s="10"/>
    </row>
    <row r="577" spans="1:138" x14ac:dyDescent="0.25">
      <c r="A577" s="78">
        <f t="shared" si="475"/>
        <v>2451</v>
      </c>
      <c r="C577" s="10" t="str">
        <f t="shared" si="467"/>
        <v>Above Avg</v>
      </c>
      <c r="D577" s="17">
        <f t="shared" si="476"/>
        <v>10.872307692307691</v>
      </c>
      <c r="E577" s="113">
        <f t="shared" si="502"/>
        <v>60</v>
      </c>
      <c r="F577" s="113">
        <f t="shared" si="503"/>
        <v>5</v>
      </c>
      <c r="G577" s="113">
        <f t="shared" si="504"/>
        <v>26.923076923076923</v>
      </c>
      <c r="H577" s="113">
        <f t="shared" si="505"/>
        <v>4.8000000000000007</v>
      </c>
      <c r="I577" s="113">
        <f t="shared" si="506"/>
        <v>12</v>
      </c>
      <c r="J577" s="113">
        <f t="shared" si="507"/>
        <v>0</v>
      </c>
      <c r="K577" s="113">
        <f t="shared" si="497"/>
        <v>0</v>
      </c>
      <c r="L577" s="76">
        <v>8</v>
      </c>
      <c r="M577" s="76">
        <v>5</v>
      </c>
      <c r="N577" s="76">
        <v>7</v>
      </c>
      <c r="O577" s="76">
        <v>6</v>
      </c>
      <c r="P577" s="76">
        <v>6</v>
      </c>
      <c r="Q577" s="76">
        <v>2</v>
      </c>
      <c r="R577" s="76">
        <v>1</v>
      </c>
      <c r="S577" s="17">
        <f t="shared" si="477"/>
        <v>11.736923076923077</v>
      </c>
      <c r="T577" s="113">
        <f t="shared" si="508"/>
        <v>75</v>
      </c>
      <c r="U577" s="113">
        <f t="shared" si="509"/>
        <v>6</v>
      </c>
      <c r="V577" s="113">
        <f t="shared" si="510"/>
        <v>30.76923076923077</v>
      </c>
      <c r="W577" s="113">
        <f t="shared" si="511"/>
        <v>1.6</v>
      </c>
      <c r="X577" s="113">
        <f t="shared" si="512"/>
        <v>4</v>
      </c>
      <c r="Y577" s="113">
        <f t="shared" si="513"/>
        <v>0</v>
      </c>
      <c r="Z577" s="113">
        <f t="shared" si="498"/>
        <v>0</v>
      </c>
      <c r="AA577" s="76">
        <v>10</v>
      </c>
      <c r="AB577" s="76">
        <v>6</v>
      </c>
      <c r="AC577" s="76">
        <v>8</v>
      </c>
      <c r="AD577" s="76">
        <v>2</v>
      </c>
      <c r="AE577" s="76">
        <v>2</v>
      </c>
      <c r="AF577" s="76">
        <v>5</v>
      </c>
      <c r="AG577" s="76">
        <v>8</v>
      </c>
      <c r="AH577" s="131">
        <f t="shared" si="478"/>
        <v>7.5</v>
      </c>
      <c r="AI577" s="131">
        <f t="shared" si="499"/>
        <v>1</v>
      </c>
      <c r="AJ577" s="131">
        <f t="shared" si="468"/>
        <v>3.8461538461538463</v>
      </c>
      <c r="AK577" s="131">
        <f t="shared" si="469"/>
        <v>0.8</v>
      </c>
      <c r="AL577" s="131">
        <f t="shared" si="500"/>
        <v>2</v>
      </c>
      <c r="AM577" s="131">
        <f t="shared" si="501"/>
        <v>0</v>
      </c>
      <c r="AN577" s="131">
        <f t="shared" si="479"/>
        <v>0</v>
      </c>
      <c r="AO577" s="115">
        <f t="shared" si="470"/>
        <v>1</v>
      </c>
      <c r="AP577" s="115">
        <f t="shared" si="471"/>
        <v>0</v>
      </c>
      <c r="AQ577" s="115">
        <f t="shared" si="472"/>
        <v>0</v>
      </c>
      <c r="AR577" s="79">
        <f t="shared" si="480"/>
        <v>0</v>
      </c>
      <c r="AS577" s="79">
        <f t="shared" si="481"/>
        <v>25</v>
      </c>
      <c r="AT577" s="79">
        <f t="shared" si="482"/>
        <v>0</v>
      </c>
      <c r="AU577" s="79">
        <f t="shared" si="483"/>
        <v>20</v>
      </c>
      <c r="AV577" s="79">
        <f t="shared" si="484"/>
        <v>0</v>
      </c>
      <c r="AW577" s="79">
        <f t="shared" si="485"/>
        <v>0</v>
      </c>
      <c r="AX577" s="128">
        <f t="shared" si="486"/>
        <v>1</v>
      </c>
      <c r="AY577" s="128"/>
      <c r="AZ577" s="128"/>
      <c r="BA577" s="128">
        <f t="shared" si="487"/>
        <v>2</v>
      </c>
      <c r="BB577" s="128">
        <f t="shared" si="488"/>
        <v>0</v>
      </c>
      <c r="BC577" s="80">
        <f t="shared" si="489"/>
        <v>0</v>
      </c>
      <c r="BD577" s="80">
        <f t="shared" si="490"/>
        <v>1</v>
      </c>
      <c r="BE577" s="80">
        <f t="shared" si="491"/>
        <v>0</v>
      </c>
      <c r="BF577" s="80">
        <f t="shared" si="492"/>
        <v>1</v>
      </c>
      <c r="BG577" s="80">
        <f t="shared" si="493"/>
        <v>0</v>
      </c>
      <c r="BH577" s="80">
        <f t="shared" si="473"/>
        <v>0</v>
      </c>
      <c r="BI577" s="4">
        <f t="shared" si="494"/>
        <v>20</v>
      </c>
      <c r="BJ577" s="4">
        <f t="shared" si="495"/>
        <v>45</v>
      </c>
      <c r="BK577" s="4">
        <f t="shared" si="496"/>
        <v>0</v>
      </c>
      <c r="BL577" s="8">
        <f>VLOOKUP(CN577,'CIR Results'!$B$3:$L$42,2,FALSE)</f>
        <v>8</v>
      </c>
      <c r="BM577" s="8">
        <f>VLOOKUP(CN577,'CIR Results'!$B$3:$L$42,3,FALSE)</f>
        <v>58</v>
      </c>
      <c r="BN577" s="8">
        <f>VLOOKUP(CN577,'CIR Results'!$B$3:$L$42,4,FALSE)</f>
        <v>30</v>
      </c>
      <c r="BO577" s="8">
        <f>VLOOKUP(CN577,'CIR Results'!$B$3:$L$42,5,FALSE)</f>
        <v>138</v>
      </c>
      <c r="BP577" s="8">
        <f>VLOOKUP(CN577,'CIR Results'!$B$3:$L$42,6,FALSE)</f>
        <v>36620</v>
      </c>
      <c r="BQ577" s="8">
        <f>VLOOKUP(CN577,'CIR Results'!$B$3:$L$42,8,FALSE)</f>
        <v>8</v>
      </c>
      <c r="BR577" s="8">
        <f>VLOOKUP(CN577,'CIR Results'!$B$3:$L$42,9,FALSE)</f>
        <v>0</v>
      </c>
      <c r="BS577" s="8" t="str">
        <f>VLOOKUP(CN577,'CIR Results'!$B$3:$L$42,10,FALSE)</f>
        <v>04-04-00</v>
      </c>
      <c r="BT577" s="8">
        <f>VLOOKUP(CN577,'CIR Results'!$B$3:$L$42,11,FALSE)</f>
        <v>3</v>
      </c>
      <c r="BU577" s="136" t="str">
        <f>VLOOKUP(CN577,'CIR Team Info'!$B$5:$E$44,2,FALSE)</f>
        <v>PWNAGE</v>
      </c>
      <c r="BV577" s="136" t="str">
        <f>VLOOKUP(CN577,'CIR Team Info'!$B$5:$E$44,4,FALSE)</f>
        <v>St. Charles, IL</v>
      </c>
      <c r="BW577" s="136" t="str">
        <f t="shared" si="474"/>
        <v xml:space="preserve">   No floor pickup demonstrated this match. Very good driving and powerful shooter.</v>
      </c>
      <c r="CM577" s="10" t="s">
        <v>384</v>
      </c>
      <c r="CN577" s="10">
        <v>2451</v>
      </c>
      <c r="CO577" s="10">
        <v>29</v>
      </c>
      <c r="CP577" s="10" t="s">
        <v>292</v>
      </c>
      <c r="CQ577" s="10" t="s">
        <v>22</v>
      </c>
      <c r="CR577" s="10" t="s">
        <v>25</v>
      </c>
      <c r="CS577" s="10" t="s">
        <v>22</v>
      </c>
      <c r="CT577" s="10">
        <v>25</v>
      </c>
      <c r="CU577" s="10">
        <v>0</v>
      </c>
      <c r="CV577" s="10">
        <v>0</v>
      </c>
      <c r="CW577" s="10">
        <v>0</v>
      </c>
      <c r="CX577" s="10" t="s">
        <v>24</v>
      </c>
      <c r="CY577" s="10" t="s">
        <v>22</v>
      </c>
      <c r="CZ577" s="10" t="s">
        <v>22</v>
      </c>
      <c r="DA577" s="10" t="s">
        <v>22</v>
      </c>
      <c r="DB577" s="10" t="s">
        <v>25</v>
      </c>
      <c r="DC577" s="10">
        <v>0</v>
      </c>
      <c r="DD577" s="10">
        <v>0</v>
      </c>
      <c r="DE577" s="10">
        <v>0</v>
      </c>
      <c r="DF577" s="10">
        <v>0</v>
      </c>
      <c r="DG577" s="10">
        <v>3</v>
      </c>
      <c r="DH577" s="10">
        <v>0</v>
      </c>
      <c r="DI577" s="10">
        <v>0</v>
      </c>
      <c r="DJ577" s="10">
        <v>0</v>
      </c>
      <c r="DK577" s="10">
        <v>1</v>
      </c>
      <c r="DL577" s="10">
        <v>2</v>
      </c>
      <c r="DM577" s="10">
        <v>0</v>
      </c>
      <c r="DN577" s="10">
        <v>0</v>
      </c>
      <c r="DO577" s="10">
        <v>0</v>
      </c>
      <c r="DP577" s="10" t="s">
        <v>22</v>
      </c>
      <c r="DQ577" s="10" t="s">
        <v>25</v>
      </c>
      <c r="DR577" s="10" t="s">
        <v>25</v>
      </c>
      <c r="DS577" s="10" t="s">
        <v>25</v>
      </c>
      <c r="DT577" s="10" t="s">
        <v>25</v>
      </c>
      <c r="DU577" s="10">
        <v>2</v>
      </c>
      <c r="DV577" s="10" t="s">
        <v>496</v>
      </c>
      <c r="DW577" s="10"/>
      <c r="DX577" s="10"/>
      <c r="DY577" s="10"/>
      <c r="DZ577" s="10"/>
      <c r="EA577" s="10"/>
      <c r="EB577" s="10"/>
      <c r="EC577" s="10"/>
      <c r="ED577" s="10"/>
      <c r="EE577" s="10"/>
      <c r="EF577" s="10"/>
      <c r="EG577" s="10"/>
      <c r="EH577" s="10"/>
    </row>
    <row r="578" spans="1:138" x14ac:dyDescent="0.25">
      <c r="A578" s="78">
        <f t="shared" si="475"/>
        <v>2164</v>
      </c>
      <c r="C578" s="10" t="str">
        <f t="shared" ref="C578:C641" si="514">IF(DU578=0,"Do Not Pick",IF(DU578=1,"Below Avg",IF(DU578=2,"Above Avg",IF(DU578=3,"Top Team"))))</f>
        <v>Do Not Pick</v>
      </c>
      <c r="D578" s="17">
        <f t="shared" si="476"/>
        <v>1.9426090038993267</v>
      </c>
      <c r="E578" s="113">
        <f t="shared" si="502"/>
        <v>0</v>
      </c>
      <c r="F578" s="113">
        <f t="shared" si="503"/>
        <v>5</v>
      </c>
      <c r="G578" s="113">
        <f t="shared" si="504"/>
        <v>5.384615384615385</v>
      </c>
      <c r="H578" s="113">
        <f t="shared" si="505"/>
        <v>11.612903225806452</v>
      </c>
      <c r="I578" s="113">
        <f t="shared" si="506"/>
        <v>-6</v>
      </c>
      <c r="J578" s="113">
        <f t="shared" si="507"/>
        <v>0</v>
      </c>
      <c r="K578" s="113">
        <f t="shared" si="497"/>
        <v>3.4285714285714288</v>
      </c>
      <c r="L578" s="76">
        <v>8</v>
      </c>
      <c r="M578" s="76">
        <v>5</v>
      </c>
      <c r="N578" s="76">
        <v>7</v>
      </c>
      <c r="O578" s="76">
        <v>6</v>
      </c>
      <c r="P578" s="76">
        <v>6</v>
      </c>
      <c r="Q578" s="76">
        <v>2</v>
      </c>
      <c r="R578" s="76">
        <v>1</v>
      </c>
      <c r="S578" s="17">
        <f t="shared" si="477"/>
        <v>4.1453385324353063</v>
      </c>
      <c r="T578" s="113">
        <f t="shared" si="508"/>
        <v>0</v>
      </c>
      <c r="U578" s="113">
        <f t="shared" si="509"/>
        <v>6</v>
      </c>
      <c r="V578" s="113">
        <f t="shared" si="510"/>
        <v>6.1538461538461542</v>
      </c>
      <c r="W578" s="113">
        <f t="shared" si="511"/>
        <v>3.870967741935484</v>
      </c>
      <c r="X578" s="113">
        <f t="shared" si="512"/>
        <v>-2</v>
      </c>
      <c r="Y578" s="113">
        <f t="shared" si="513"/>
        <v>0</v>
      </c>
      <c r="Z578" s="113">
        <f t="shared" si="498"/>
        <v>27.428571428571431</v>
      </c>
      <c r="AA578" s="76">
        <v>10</v>
      </c>
      <c r="AB578" s="76">
        <v>6</v>
      </c>
      <c r="AC578" s="76">
        <v>8</v>
      </c>
      <c r="AD578" s="76">
        <v>2</v>
      </c>
      <c r="AE578" s="76">
        <v>2</v>
      </c>
      <c r="AF578" s="76">
        <v>5</v>
      </c>
      <c r="AG578" s="76">
        <v>8</v>
      </c>
      <c r="AH578" s="131">
        <f t="shared" si="478"/>
        <v>0</v>
      </c>
      <c r="AI578" s="131">
        <f t="shared" si="499"/>
        <v>1</v>
      </c>
      <c r="AJ578" s="131">
        <f t="shared" ref="AJ578:AJ641" si="515">AS578/6.5-CV5196-CW578</f>
        <v>0.76923076923076927</v>
      </c>
      <c r="AK578" s="131">
        <f t="shared" ref="AK578:AK641" si="516">SUM(AR578,AT578)/20 + SUM(AR578,AU578,AV578)/25 + SUM(AR578,AW578)/31</f>
        <v>1.935483870967742</v>
      </c>
      <c r="AL578" s="131">
        <f t="shared" si="500"/>
        <v>-1</v>
      </c>
      <c r="AM578" s="131">
        <f t="shared" si="501"/>
        <v>0</v>
      </c>
      <c r="AN578" s="131">
        <f t="shared" si="479"/>
        <v>3.4285714285714288</v>
      </c>
      <c r="AO578" s="115">
        <f t="shared" ref="AO578:AO641" si="517">IF(DP578="T",1,IF(DP578="F",0))</f>
        <v>0</v>
      </c>
      <c r="AP578" s="115">
        <f t="shared" ref="AP578:AP641" si="518">IF(DQ578="T",1,IF(DQ578="F",0))</f>
        <v>0</v>
      </c>
      <c r="AQ578" s="115">
        <f t="shared" ref="AQ578:AQ641" si="519">IF(DR578="T",1,IF(DR578="F",0))</f>
        <v>0</v>
      </c>
      <c r="AR578" s="79">
        <f t="shared" si="480"/>
        <v>0</v>
      </c>
      <c r="AS578" s="79">
        <f t="shared" si="481"/>
        <v>5</v>
      </c>
      <c r="AT578" s="79">
        <f t="shared" si="482"/>
        <v>0</v>
      </c>
      <c r="AU578" s="79">
        <f t="shared" si="483"/>
        <v>0</v>
      </c>
      <c r="AV578" s="79">
        <f t="shared" si="484"/>
        <v>0</v>
      </c>
      <c r="AW578" s="79">
        <f t="shared" si="485"/>
        <v>60</v>
      </c>
      <c r="AX578" s="128">
        <f t="shared" si="486"/>
        <v>0</v>
      </c>
      <c r="AY578" s="128"/>
      <c r="AZ578" s="128"/>
      <c r="BA578" s="128">
        <f t="shared" si="487"/>
        <v>1</v>
      </c>
      <c r="BB578" s="128">
        <f t="shared" si="488"/>
        <v>0</v>
      </c>
      <c r="BC578" s="80">
        <f t="shared" si="489"/>
        <v>0</v>
      </c>
      <c r="BD578" s="80">
        <f t="shared" si="490"/>
        <v>1</v>
      </c>
      <c r="BE578" s="80">
        <f t="shared" si="491"/>
        <v>0</v>
      </c>
      <c r="BF578" s="80">
        <f t="shared" si="492"/>
        <v>0</v>
      </c>
      <c r="BG578" s="80">
        <f t="shared" si="493"/>
        <v>0</v>
      </c>
      <c r="BH578" s="80">
        <f t="shared" ref="BH578:BH641" si="520">IF(DH578=3,1,IF(DH578=2,0.5,IF(DH578=1,0.25*DH578,0)))</f>
        <v>0.25</v>
      </c>
      <c r="BI578" s="4">
        <f t="shared" si="494"/>
        <v>0</v>
      </c>
      <c r="BJ578" s="4">
        <f t="shared" si="495"/>
        <v>5</v>
      </c>
      <c r="BK578" s="4">
        <f t="shared" si="496"/>
        <v>60</v>
      </c>
      <c r="BL578" s="8">
        <f>VLOOKUP(CN578,'CIR Results'!$B$3:$L$42,2,FALSE)</f>
        <v>8</v>
      </c>
      <c r="BM578" s="8">
        <f>VLOOKUP(CN578,'CIR Results'!$B$3:$L$42,3,FALSE)</f>
        <v>82</v>
      </c>
      <c r="BN578" s="8">
        <f>VLOOKUP(CN578,'CIR Results'!$B$3:$L$42,4,FALSE)</f>
        <v>180</v>
      </c>
      <c r="BO578" s="8">
        <f>VLOOKUP(CN578,'CIR Results'!$B$3:$L$42,5,FALSE)</f>
        <v>228</v>
      </c>
      <c r="BP578" s="8">
        <f>VLOOKUP(CN578,'CIR Results'!$B$3:$L$42,6,FALSE)</f>
        <v>36621</v>
      </c>
      <c r="BQ578" s="8">
        <f>VLOOKUP(CN578,'CIR Results'!$B$3:$L$42,8,FALSE)</f>
        <v>9</v>
      </c>
      <c r="BR578" s="8">
        <f>VLOOKUP(CN578,'CIR Results'!$B$3:$L$42,9,FALSE)</f>
        <v>0</v>
      </c>
      <c r="BS578" s="8" t="str">
        <f>VLOOKUP(CN578,'CIR Results'!$B$3:$L$42,10,FALSE)</f>
        <v>04-05-00</v>
      </c>
      <c r="BT578" s="8">
        <f>VLOOKUP(CN578,'CIR Results'!$B$3:$L$42,11,FALSE)</f>
        <v>12</v>
      </c>
      <c r="BU578" s="136" t="str">
        <f>VLOOKUP(CN578,'CIR Team Info'!$B$5:$E$44,2,FALSE)</f>
        <v>The Corps</v>
      </c>
      <c r="BV578" s="136" t="str">
        <f>VLOOKUP(CN578,'CIR Team Info'!$B$5:$E$44,4,FALSE)</f>
        <v>Harrisonville, MO</v>
      </c>
      <c r="BW578" s="136" t="str">
        <f t="shared" si="474"/>
        <v xml:space="preserve">   doesnt really do anything just sat around most of the match_ tried to receive a pass ran out of time</v>
      </c>
      <c r="CM578" s="10" t="s">
        <v>384</v>
      </c>
      <c r="CN578" s="10">
        <v>2164</v>
      </c>
      <c r="CO578" s="10">
        <v>29</v>
      </c>
      <c r="CP578" s="10" t="s">
        <v>292</v>
      </c>
      <c r="CQ578" s="10" t="s">
        <v>25</v>
      </c>
      <c r="CR578" s="10" t="s">
        <v>25</v>
      </c>
      <c r="CS578" s="10" t="s">
        <v>22</v>
      </c>
      <c r="CT578" s="10">
        <v>5</v>
      </c>
      <c r="CU578" s="10">
        <v>0</v>
      </c>
      <c r="CV578" s="10">
        <v>0</v>
      </c>
      <c r="CW578" s="10">
        <v>0</v>
      </c>
      <c r="CX578" s="10" t="s">
        <v>24</v>
      </c>
      <c r="CY578" s="10" t="s">
        <v>25</v>
      </c>
      <c r="CZ578" s="10" t="s">
        <v>25</v>
      </c>
      <c r="DA578" s="10" t="s">
        <v>25</v>
      </c>
      <c r="DB578" s="10" t="s">
        <v>22</v>
      </c>
      <c r="DC578" s="10">
        <v>0</v>
      </c>
      <c r="DD578" s="10">
        <v>0</v>
      </c>
      <c r="DE578" s="10">
        <v>0</v>
      </c>
      <c r="DF578" s="10">
        <v>0</v>
      </c>
      <c r="DG578" s="10">
        <v>0</v>
      </c>
      <c r="DH578" s="10">
        <v>1</v>
      </c>
      <c r="DI578" s="10">
        <v>120</v>
      </c>
      <c r="DJ578" s="10">
        <v>0</v>
      </c>
      <c r="DK578" s="10">
        <v>0</v>
      </c>
      <c r="DL578" s="10">
        <v>0</v>
      </c>
      <c r="DM578" s="10">
        <v>1</v>
      </c>
      <c r="DN578" s="10">
        <v>0</v>
      </c>
      <c r="DO578" s="10">
        <v>0</v>
      </c>
      <c r="DP578" s="10" t="s">
        <v>25</v>
      </c>
      <c r="DQ578" s="10" t="s">
        <v>25</v>
      </c>
      <c r="DR578" s="10" t="s">
        <v>25</v>
      </c>
      <c r="DS578" s="10" t="s">
        <v>25</v>
      </c>
      <c r="DT578" s="10" t="s">
        <v>25</v>
      </c>
      <c r="DU578" s="10">
        <v>0</v>
      </c>
      <c r="DV578" s="10" t="s">
        <v>497</v>
      </c>
      <c r="DW578" s="10" t="s">
        <v>498</v>
      </c>
      <c r="DX578" s="10"/>
      <c r="DY578" s="10"/>
      <c r="DZ578" s="10"/>
      <c r="EA578" s="10"/>
      <c r="EB578" s="10"/>
      <c r="EC578" s="10"/>
      <c r="ED578" s="10"/>
      <c r="EE578" s="10"/>
      <c r="EF578" s="10"/>
      <c r="EG578" s="10"/>
      <c r="EH578" s="10"/>
    </row>
    <row r="579" spans="1:138" x14ac:dyDescent="0.25">
      <c r="A579" s="78">
        <f t="shared" si="475"/>
        <v>3284</v>
      </c>
      <c r="C579" s="10" t="str">
        <f t="shared" si="514"/>
        <v>Above Avg</v>
      </c>
      <c r="D579" s="17">
        <f t="shared" si="476"/>
        <v>7.3553846153846152</v>
      </c>
      <c r="E579" s="113">
        <f t="shared" si="502"/>
        <v>40</v>
      </c>
      <c r="F579" s="113">
        <f t="shared" si="503"/>
        <v>0</v>
      </c>
      <c r="G579" s="113">
        <f t="shared" si="504"/>
        <v>16.153846153846153</v>
      </c>
      <c r="H579" s="113">
        <f t="shared" si="505"/>
        <v>17.399999999999999</v>
      </c>
      <c r="I579" s="113">
        <f t="shared" si="506"/>
        <v>0</v>
      </c>
      <c r="J579" s="113">
        <f t="shared" si="507"/>
        <v>0</v>
      </c>
      <c r="K579" s="113">
        <f t="shared" si="497"/>
        <v>0</v>
      </c>
      <c r="L579" s="76">
        <v>8</v>
      </c>
      <c r="M579" s="76">
        <v>5</v>
      </c>
      <c r="N579" s="76">
        <v>7</v>
      </c>
      <c r="O579" s="76">
        <v>6</v>
      </c>
      <c r="P579" s="76">
        <v>6</v>
      </c>
      <c r="Q579" s="76">
        <v>2</v>
      </c>
      <c r="R579" s="76">
        <v>1</v>
      </c>
      <c r="S579" s="17">
        <f t="shared" si="477"/>
        <v>7.426153846153845</v>
      </c>
      <c r="T579" s="113">
        <f t="shared" si="508"/>
        <v>50</v>
      </c>
      <c r="U579" s="113">
        <f t="shared" si="509"/>
        <v>0</v>
      </c>
      <c r="V579" s="113">
        <f t="shared" si="510"/>
        <v>18.46153846153846</v>
      </c>
      <c r="W579" s="113">
        <f t="shared" si="511"/>
        <v>5.8</v>
      </c>
      <c r="X579" s="113">
        <f t="shared" si="512"/>
        <v>0</v>
      </c>
      <c r="Y579" s="113">
        <f t="shared" si="513"/>
        <v>0</v>
      </c>
      <c r="Z579" s="113">
        <f t="shared" si="498"/>
        <v>0</v>
      </c>
      <c r="AA579" s="76">
        <v>10</v>
      </c>
      <c r="AB579" s="76">
        <v>6</v>
      </c>
      <c r="AC579" s="76">
        <v>8</v>
      </c>
      <c r="AD579" s="76">
        <v>2</v>
      </c>
      <c r="AE579" s="76">
        <v>2</v>
      </c>
      <c r="AF579" s="76">
        <v>5</v>
      </c>
      <c r="AG579" s="76">
        <v>8</v>
      </c>
      <c r="AH579" s="131">
        <f t="shared" si="478"/>
        <v>5</v>
      </c>
      <c r="AI579" s="131">
        <f t="shared" si="499"/>
        <v>0</v>
      </c>
      <c r="AJ579" s="131">
        <f t="shared" si="515"/>
        <v>2.3076923076923075</v>
      </c>
      <c r="AK579" s="131">
        <f t="shared" si="516"/>
        <v>2.9</v>
      </c>
      <c r="AL579" s="131">
        <f t="shared" si="500"/>
        <v>0</v>
      </c>
      <c r="AM579" s="131">
        <f t="shared" si="501"/>
        <v>0</v>
      </c>
      <c r="AN579" s="131">
        <f t="shared" si="479"/>
        <v>0</v>
      </c>
      <c r="AO579" s="115">
        <f t="shared" si="517"/>
        <v>1</v>
      </c>
      <c r="AP579" s="115">
        <f t="shared" si="518"/>
        <v>1</v>
      </c>
      <c r="AQ579" s="115">
        <f t="shared" si="519"/>
        <v>1</v>
      </c>
      <c r="AR579" s="79">
        <f t="shared" si="480"/>
        <v>0</v>
      </c>
      <c r="AS579" s="79">
        <f t="shared" si="481"/>
        <v>15</v>
      </c>
      <c r="AT579" s="79">
        <f t="shared" si="482"/>
        <v>50</v>
      </c>
      <c r="AU579" s="79">
        <f t="shared" si="483"/>
        <v>10</v>
      </c>
      <c r="AV579" s="79">
        <f t="shared" si="484"/>
        <v>0</v>
      </c>
      <c r="AW579" s="79">
        <f t="shared" si="485"/>
        <v>0</v>
      </c>
      <c r="AX579" s="128">
        <f t="shared" si="486"/>
        <v>0</v>
      </c>
      <c r="AY579" s="128"/>
      <c r="AZ579" s="128"/>
      <c r="BA579" s="128">
        <f t="shared" si="487"/>
        <v>2</v>
      </c>
      <c r="BB579" s="128">
        <f t="shared" si="488"/>
        <v>0</v>
      </c>
      <c r="BC579" s="80">
        <f t="shared" si="489"/>
        <v>0</v>
      </c>
      <c r="BD579" s="80">
        <f t="shared" si="490"/>
        <v>1</v>
      </c>
      <c r="BE579" s="80">
        <f t="shared" si="491"/>
        <v>0.83333333333333337</v>
      </c>
      <c r="BF579" s="80">
        <f t="shared" si="492"/>
        <v>0.5</v>
      </c>
      <c r="BG579" s="80">
        <f t="shared" si="493"/>
        <v>0</v>
      </c>
      <c r="BH579" s="80">
        <f t="shared" si="520"/>
        <v>0</v>
      </c>
      <c r="BI579" s="4">
        <f t="shared" si="494"/>
        <v>60</v>
      </c>
      <c r="BJ579" s="4">
        <f t="shared" si="495"/>
        <v>75</v>
      </c>
      <c r="BK579" s="4">
        <f t="shared" si="496"/>
        <v>0</v>
      </c>
      <c r="BL579" s="8">
        <f>VLOOKUP(CN579,'CIR Results'!$B$3:$L$42,2,FALSE)</f>
        <v>6</v>
      </c>
      <c r="BM579" s="8">
        <f>VLOOKUP(CN579,'CIR Results'!$B$3:$L$42,3,FALSE)</f>
        <v>106</v>
      </c>
      <c r="BN579" s="8">
        <f>VLOOKUP(CN579,'CIR Results'!$B$3:$L$42,4,FALSE)</f>
        <v>60</v>
      </c>
      <c r="BO579" s="8">
        <f>VLOOKUP(CN579,'CIR Results'!$B$3:$L$42,5,FALSE)</f>
        <v>139</v>
      </c>
      <c r="BP579" s="8">
        <f>VLOOKUP(CN579,'CIR Results'!$B$3:$L$42,6,FALSE)</f>
        <v>36591</v>
      </c>
      <c r="BQ579" s="8">
        <f>VLOOKUP(CN579,'CIR Results'!$B$3:$L$42,8,FALSE)</f>
        <v>9</v>
      </c>
      <c r="BR579" s="8">
        <f>VLOOKUP(CN579,'CIR Results'!$B$3:$L$42,9,FALSE)</f>
        <v>0</v>
      </c>
      <c r="BS579" s="8" t="str">
        <f>VLOOKUP(CN579,'CIR Results'!$B$3:$L$42,10,FALSE)</f>
        <v>03-06-00</v>
      </c>
      <c r="BT579" s="8">
        <f>VLOOKUP(CN579,'CIR Results'!$B$3:$L$42,11,FALSE)</f>
        <v>37</v>
      </c>
      <c r="BU579" s="136" t="str">
        <f>VLOOKUP(CN579,'CIR Team Info'!$B$5:$E$44,2,FALSE)</f>
        <v>Laser Team</v>
      </c>
      <c r="BV579" s="136" t="str">
        <f>VLOOKUP(CN579,'CIR Team Info'!$B$5:$E$44,4,FALSE)</f>
        <v>Camdenton, MO</v>
      </c>
      <c r="BW579" s="136" t="str">
        <f t="shared" ref="BW579:BW642" si="521">CONCATENATE(CJ579," ",CK579," ",CL579," ",DV579)</f>
        <v xml:space="preserve">   Played well_ only member on team and still competed with 3 members of other team</v>
      </c>
      <c r="CM579" s="10" t="s">
        <v>495</v>
      </c>
      <c r="CN579" s="10">
        <v>3284</v>
      </c>
      <c r="CO579" s="10">
        <v>30</v>
      </c>
      <c r="CP579" s="10" t="s">
        <v>292</v>
      </c>
      <c r="CQ579" s="10" t="s">
        <v>22</v>
      </c>
      <c r="CR579" s="10" t="s">
        <v>25</v>
      </c>
      <c r="CS579" s="10" t="s">
        <v>25</v>
      </c>
      <c r="CT579" s="10">
        <v>15</v>
      </c>
      <c r="CU579" s="10">
        <v>0</v>
      </c>
      <c r="CV579" s="10">
        <v>0</v>
      </c>
      <c r="CW579" s="10">
        <v>0</v>
      </c>
      <c r="CX579" s="10" t="s">
        <v>24</v>
      </c>
      <c r="CY579" s="10" t="s">
        <v>25</v>
      </c>
      <c r="CZ579" s="10" t="s">
        <v>25</v>
      </c>
      <c r="DA579" s="10" t="s">
        <v>25</v>
      </c>
      <c r="DB579" s="10" t="s">
        <v>25</v>
      </c>
      <c r="DC579" s="10">
        <v>50</v>
      </c>
      <c r="DD579" s="10">
        <v>10</v>
      </c>
      <c r="DE579" s="10">
        <v>0</v>
      </c>
      <c r="DF579" s="10">
        <v>0</v>
      </c>
      <c r="DG579" s="10">
        <v>2</v>
      </c>
      <c r="DH579" s="10">
        <v>0</v>
      </c>
      <c r="DI579" s="10">
        <v>0</v>
      </c>
      <c r="DJ579" s="10">
        <v>0</v>
      </c>
      <c r="DK579" s="10">
        <v>0</v>
      </c>
      <c r="DL579" s="10">
        <v>1</v>
      </c>
      <c r="DM579" s="10">
        <v>1</v>
      </c>
      <c r="DN579" s="10">
        <v>0</v>
      </c>
      <c r="DO579" s="10">
        <v>0</v>
      </c>
      <c r="DP579" s="10" t="s">
        <v>22</v>
      </c>
      <c r="DQ579" s="10" t="s">
        <v>22</v>
      </c>
      <c r="DR579" s="10" t="s">
        <v>22</v>
      </c>
      <c r="DS579" s="10" t="s">
        <v>25</v>
      </c>
      <c r="DT579" s="10" t="s">
        <v>25</v>
      </c>
      <c r="DU579" s="10">
        <v>2</v>
      </c>
      <c r="DV579" s="10" t="s">
        <v>513</v>
      </c>
      <c r="DW579" s="10" t="s">
        <v>514</v>
      </c>
      <c r="DX579" s="10" t="s">
        <v>515</v>
      </c>
      <c r="DY579" s="10"/>
      <c r="DZ579" s="10"/>
      <c r="EA579" s="10"/>
      <c r="EB579" s="10"/>
      <c r="EC579" s="10"/>
      <c r="ED579" s="10"/>
      <c r="EE579" s="10"/>
      <c r="EF579" s="10"/>
      <c r="EG579" s="10"/>
      <c r="EH579" s="10"/>
    </row>
    <row r="580" spans="1:138" x14ac:dyDescent="0.25">
      <c r="A580" s="78">
        <f t="shared" si="475"/>
        <v>2164</v>
      </c>
      <c r="C580" s="10" t="str">
        <f t="shared" si="514"/>
        <v>Do Not Pick</v>
      </c>
      <c r="D580" s="17">
        <f t="shared" si="476"/>
        <v>0</v>
      </c>
      <c r="E580" s="113">
        <f t="shared" si="502"/>
        <v>0</v>
      </c>
      <c r="F580" s="113">
        <f t="shared" si="503"/>
        <v>0</v>
      </c>
      <c r="G580" s="113">
        <f t="shared" si="504"/>
        <v>0</v>
      </c>
      <c r="H580" s="113">
        <f t="shared" si="505"/>
        <v>0</v>
      </c>
      <c r="I580" s="113">
        <f t="shared" si="506"/>
        <v>0</v>
      </c>
      <c r="J580" s="113">
        <f t="shared" si="507"/>
        <v>0</v>
      </c>
      <c r="K580" s="113">
        <f t="shared" si="497"/>
        <v>0</v>
      </c>
      <c r="L580" s="76">
        <v>8</v>
      </c>
      <c r="M580" s="76">
        <v>5</v>
      </c>
      <c r="N580" s="76">
        <v>7</v>
      </c>
      <c r="O580" s="76">
        <v>6</v>
      </c>
      <c r="P580" s="76">
        <v>6</v>
      </c>
      <c r="Q580" s="76">
        <v>2</v>
      </c>
      <c r="R580" s="76">
        <v>1</v>
      </c>
      <c r="S580" s="17">
        <f t="shared" si="477"/>
        <v>0</v>
      </c>
      <c r="T580" s="113">
        <f t="shared" si="508"/>
        <v>0</v>
      </c>
      <c r="U580" s="113">
        <f t="shared" si="509"/>
        <v>0</v>
      </c>
      <c r="V580" s="113">
        <f t="shared" si="510"/>
        <v>0</v>
      </c>
      <c r="W580" s="113">
        <f t="shared" si="511"/>
        <v>0</v>
      </c>
      <c r="X580" s="113">
        <f t="shared" si="512"/>
        <v>0</v>
      </c>
      <c r="Y580" s="113">
        <f t="shared" si="513"/>
        <v>0</v>
      </c>
      <c r="Z580" s="113">
        <f t="shared" si="498"/>
        <v>0</v>
      </c>
      <c r="AA580" s="76">
        <v>10</v>
      </c>
      <c r="AB580" s="76">
        <v>6</v>
      </c>
      <c r="AC580" s="76">
        <v>8</v>
      </c>
      <c r="AD580" s="76">
        <v>2</v>
      </c>
      <c r="AE580" s="76">
        <v>2</v>
      </c>
      <c r="AF580" s="76">
        <v>5</v>
      </c>
      <c r="AG580" s="76">
        <v>8</v>
      </c>
      <c r="AH580" s="131">
        <f t="shared" si="478"/>
        <v>0</v>
      </c>
      <c r="AI580" s="131">
        <f t="shared" si="499"/>
        <v>0</v>
      </c>
      <c r="AJ580" s="131">
        <f t="shared" si="515"/>
        <v>0</v>
      </c>
      <c r="AK580" s="131">
        <f t="shared" si="516"/>
        <v>0</v>
      </c>
      <c r="AL580" s="131">
        <f t="shared" si="500"/>
        <v>0</v>
      </c>
      <c r="AM580" s="131">
        <f t="shared" si="501"/>
        <v>0</v>
      </c>
      <c r="AN580" s="131">
        <f t="shared" si="479"/>
        <v>0</v>
      </c>
      <c r="AO580" s="115">
        <f t="shared" si="517"/>
        <v>0</v>
      </c>
      <c r="AP580" s="115">
        <f t="shared" si="518"/>
        <v>0</v>
      </c>
      <c r="AQ580" s="115">
        <f t="shared" si="519"/>
        <v>0</v>
      </c>
      <c r="AR580" s="79">
        <f t="shared" si="480"/>
        <v>0</v>
      </c>
      <c r="AS580" s="79">
        <f t="shared" si="481"/>
        <v>0</v>
      </c>
      <c r="AT580" s="79">
        <f t="shared" si="482"/>
        <v>0</v>
      </c>
      <c r="AU580" s="79">
        <f t="shared" si="483"/>
        <v>0</v>
      </c>
      <c r="AV580" s="79">
        <f t="shared" si="484"/>
        <v>0</v>
      </c>
      <c r="AW580" s="79">
        <f t="shared" si="485"/>
        <v>0</v>
      </c>
      <c r="AX580" s="128">
        <f t="shared" si="486"/>
        <v>0</v>
      </c>
      <c r="AY580" s="128"/>
      <c r="AZ580" s="128"/>
      <c r="BA580" s="128">
        <f t="shared" si="487"/>
        <v>0</v>
      </c>
      <c r="BB580" s="128">
        <f t="shared" si="488"/>
        <v>0</v>
      </c>
      <c r="BC580" s="80">
        <f t="shared" si="489"/>
        <v>0</v>
      </c>
      <c r="BD580" s="80">
        <f t="shared" si="490"/>
        <v>0</v>
      </c>
      <c r="BE580" s="80">
        <f t="shared" si="491"/>
        <v>0</v>
      </c>
      <c r="BF580" s="80">
        <f t="shared" si="492"/>
        <v>0</v>
      </c>
      <c r="BG580" s="80">
        <f t="shared" si="493"/>
        <v>0</v>
      </c>
      <c r="BH580" s="80">
        <f t="shared" si="520"/>
        <v>0</v>
      </c>
      <c r="BI580" s="4">
        <f t="shared" si="494"/>
        <v>0</v>
      </c>
      <c r="BJ580" s="4">
        <f t="shared" si="495"/>
        <v>0</v>
      </c>
      <c r="BK580" s="4">
        <f t="shared" si="496"/>
        <v>0</v>
      </c>
      <c r="BL580" s="8">
        <f>VLOOKUP(CN580,'CIR Results'!$B$3:$L$42,2,FALSE)</f>
        <v>8</v>
      </c>
      <c r="BM580" s="8">
        <f>VLOOKUP(CN580,'CIR Results'!$B$3:$L$42,3,FALSE)</f>
        <v>82</v>
      </c>
      <c r="BN580" s="8">
        <f>VLOOKUP(CN580,'CIR Results'!$B$3:$L$42,4,FALSE)</f>
        <v>180</v>
      </c>
      <c r="BO580" s="8">
        <f>VLOOKUP(CN580,'CIR Results'!$B$3:$L$42,5,FALSE)</f>
        <v>228</v>
      </c>
      <c r="BP580" s="8">
        <f>VLOOKUP(CN580,'CIR Results'!$B$3:$L$42,6,FALSE)</f>
        <v>36621</v>
      </c>
      <c r="BQ580" s="8">
        <f>VLOOKUP(CN580,'CIR Results'!$B$3:$L$42,8,FALSE)</f>
        <v>9</v>
      </c>
      <c r="BR580" s="8">
        <f>VLOOKUP(CN580,'CIR Results'!$B$3:$L$42,9,FALSE)</f>
        <v>0</v>
      </c>
      <c r="BS580" s="8" t="str">
        <f>VLOOKUP(CN580,'CIR Results'!$B$3:$L$42,10,FALSE)</f>
        <v>04-05-00</v>
      </c>
      <c r="BT580" s="8">
        <f>VLOOKUP(CN580,'CIR Results'!$B$3:$L$42,11,FALSE)</f>
        <v>12</v>
      </c>
      <c r="BU580" s="136" t="str">
        <f>VLOOKUP(CN580,'CIR Team Info'!$B$5:$E$44,2,FALSE)</f>
        <v>The Corps</v>
      </c>
      <c r="BV580" s="136" t="str">
        <f>VLOOKUP(CN580,'CIR Team Info'!$B$5:$E$44,4,FALSE)</f>
        <v>Harrisonville, MO</v>
      </c>
      <c r="BW580" s="136" t="str">
        <f t="shared" si="521"/>
        <v xml:space="preserve">   Robot malfunctioned_ did not start</v>
      </c>
      <c r="CM580" s="10" t="s">
        <v>495</v>
      </c>
      <c r="CN580" s="10">
        <v>2164</v>
      </c>
      <c r="CO580" s="10">
        <v>31</v>
      </c>
      <c r="CP580" s="10" t="s">
        <v>292</v>
      </c>
      <c r="CQ580" s="10" t="s">
        <v>22</v>
      </c>
      <c r="CR580" s="10" t="s">
        <v>25</v>
      </c>
      <c r="CS580" s="10" t="s">
        <v>25</v>
      </c>
      <c r="CT580" s="10">
        <v>0</v>
      </c>
      <c r="CU580" s="10">
        <v>0</v>
      </c>
      <c r="CV580" s="10">
        <v>0</v>
      </c>
      <c r="CW580" s="10">
        <v>0</v>
      </c>
      <c r="CX580" s="10" t="s">
        <v>60</v>
      </c>
      <c r="CY580" s="10" t="s">
        <v>25</v>
      </c>
      <c r="CZ580" s="10" t="s">
        <v>25</v>
      </c>
      <c r="DA580" s="10" t="s">
        <v>25</v>
      </c>
      <c r="DB580" s="10" t="s">
        <v>25</v>
      </c>
      <c r="DC580" s="10">
        <v>0</v>
      </c>
      <c r="DD580" s="10">
        <v>0</v>
      </c>
      <c r="DE580" s="10">
        <v>0</v>
      </c>
      <c r="DF580" s="10">
        <v>0</v>
      </c>
      <c r="DG580" s="10">
        <v>0</v>
      </c>
      <c r="DH580" s="10">
        <v>0</v>
      </c>
      <c r="DI580" s="10">
        <v>0</v>
      </c>
      <c r="DJ580" s="10">
        <v>0</v>
      </c>
      <c r="DK580" s="10">
        <v>0</v>
      </c>
      <c r="DL580" s="10">
        <v>0</v>
      </c>
      <c r="DM580" s="10">
        <v>0</v>
      </c>
      <c r="DN580" s="10">
        <v>0</v>
      </c>
      <c r="DO580" s="10">
        <v>0</v>
      </c>
      <c r="DP580" s="10" t="s">
        <v>25</v>
      </c>
      <c r="DQ580" s="10" t="s">
        <v>25</v>
      </c>
      <c r="DR580" s="10" t="s">
        <v>25</v>
      </c>
      <c r="DS580" s="10" t="s">
        <v>25</v>
      </c>
      <c r="DT580" s="10" t="s">
        <v>22</v>
      </c>
      <c r="DU580" s="10">
        <v>0</v>
      </c>
      <c r="DV580" s="10" t="s">
        <v>516</v>
      </c>
      <c r="DW580" s="10" t="s">
        <v>517</v>
      </c>
      <c r="DX580" s="10"/>
      <c r="DY580" s="10"/>
      <c r="DZ580" s="10"/>
      <c r="EA580" s="10"/>
      <c r="EB580" s="10"/>
      <c r="EC580" s="10"/>
      <c r="ED580" s="10"/>
      <c r="EE580" s="10"/>
      <c r="EF580" s="10"/>
      <c r="EG580" s="10"/>
      <c r="EH580" s="10"/>
    </row>
    <row r="581" spans="1:138" x14ac:dyDescent="0.25">
      <c r="A581" s="78">
        <f t="shared" si="475"/>
        <v>1094</v>
      </c>
      <c r="C581" s="10" t="str">
        <f t="shared" si="514"/>
        <v>Below Avg</v>
      </c>
      <c r="D581" s="17">
        <f t="shared" si="476"/>
        <v>5.2938461538461539</v>
      </c>
      <c r="E581" s="113">
        <f t="shared" si="502"/>
        <v>20</v>
      </c>
      <c r="F581" s="113">
        <f t="shared" si="503"/>
        <v>0</v>
      </c>
      <c r="G581" s="113">
        <f t="shared" si="504"/>
        <v>21.53846153846154</v>
      </c>
      <c r="H581" s="113">
        <f t="shared" si="505"/>
        <v>5.4</v>
      </c>
      <c r="I581" s="113">
        <f t="shared" si="506"/>
        <v>6</v>
      </c>
      <c r="J581" s="113">
        <f t="shared" si="507"/>
        <v>0</v>
      </c>
      <c r="K581" s="113">
        <f t="shared" si="497"/>
        <v>0</v>
      </c>
      <c r="L581" s="76">
        <v>8</v>
      </c>
      <c r="M581" s="76">
        <v>5</v>
      </c>
      <c r="N581" s="76">
        <v>7</v>
      </c>
      <c r="O581" s="76">
        <v>6</v>
      </c>
      <c r="P581" s="76">
        <v>6</v>
      </c>
      <c r="Q581" s="76">
        <v>2</v>
      </c>
      <c r="R581" s="76">
        <v>1</v>
      </c>
      <c r="S581" s="17">
        <f t="shared" si="477"/>
        <v>5.3415384615384607</v>
      </c>
      <c r="T581" s="113">
        <f t="shared" si="508"/>
        <v>25</v>
      </c>
      <c r="U581" s="113">
        <f t="shared" si="509"/>
        <v>0</v>
      </c>
      <c r="V581" s="113">
        <f t="shared" si="510"/>
        <v>24.615384615384617</v>
      </c>
      <c r="W581" s="113">
        <f t="shared" si="511"/>
        <v>1.8</v>
      </c>
      <c r="X581" s="113">
        <f t="shared" si="512"/>
        <v>2</v>
      </c>
      <c r="Y581" s="113">
        <f t="shared" si="513"/>
        <v>0</v>
      </c>
      <c r="Z581" s="113">
        <f t="shared" si="498"/>
        <v>0</v>
      </c>
      <c r="AA581" s="76">
        <v>10</v>
      </c>
      <c r="AB581" s="76">
        <v>6</v>
      </c>
      <c r="AC581" s="76">
        <v>8</v>
      </c>
      <c r="AD581" s="76">
        <v>2</v>
      </c>
      <c r="AE581" s="76">
        <v>2</v>
      </c>
      <c r="AF581" s="76">
        <v>5</v>
      </c>
      <c r="AG581" s="76">
        <v>8</v>
      </c>
      <c r="AH581" s="131">
        <f t="shared" si="478"/>
        <v>2.5</v>
      </c>
      <c r="AI581" s="131">
        <f t="shared" si="499"/>
        <v>0</v>
      </c>
      <c r="AJ581" s="131">
        <f t="shared" si="515"/>
        <v>3.0769230769230771</v>
      </c>
      <c r="AK581" s="131">
        <f t="shared" si="516"/>
        <v>0.9</v>
      </c>
      <c r="AL581" s="131">
        <f t="shared" si="500"/>
        <v>1</v>
      </c>
      <c r="AM581" s="131">
        <f t="shared" si="501"/>
        <v>0</v>
      </c>
      <c r="AN581" s="131">
        <f t="shared" si="479"/>
        <v>0</v>
      </c>
      <c r="AO581" s="115">
        <f t="shared" si="517"/>
        <v>0</v>
      </c>
      <c r="AP581" s="115">
        <f t="shared" si="518"/>
        <v>0</v>
      </c>
      <c r="AQ581" s="115">
        <f t="shared" si="519"/>
        <v>0</v>
      </c>
      <c r="AR581" s="79">
        <f t="shared" si="480"/>
        <v>0</v>
      </c>
      <c r="AS581" s="79">
        <f t="shared" si="481"/>
        <v>20</v>
      </c>
      <c r="AT581" s="79">
        <f t="shared" si="482"/>
        <v>10</v>
      </c>
      <c r="AU581" s="79">
        <f t="shared" si="483"/>
        <v>10</v>
      </c>
      <c r="AV581" s="79">
        <f t="shared" si="484"/>
        <v>0</v>
      </c>
      <c r="AW581" s="79">
        <f t="shared" si="485"/>
        <v>0</v>
      </c>
      <c r="AX581" s="128">
        <f t="shared" si="486"/>
        <v>0</v>
      </c>
      <c r="AY581" s="128"/>
      <c r="AZ581" s="128"/>
      <c r="BA581" s="128">
        <f t="shared" si="487"/>
        <v>1</v>
      </c>
      <c r="BB581" s="128">
        <f t="shared" si="488"/>
        <v>0</v>
      </c>
      <c r="BC581" s="80">
        <f t="shared" si="489"/>
        <v>0</v>
      </c>
      <c r="BD581" s="80">
        <f t="shared" si="490"/>
        <v>1</v>
      </c>
      <c r="BE581" s="80">
        <f t="shared" si="491"/>
        <v>0.5</v>
      </c>
      <c r="BF581" s="80">
        <f t="shared" si="492"/>
        <v>1</v>
      </c>
      <c r="BG581" s="80">
        <f t="shared" si="493"/>
        <v>0</v>
      </c>
      <c r="BH581" s="80">
        <f t="shared" si="520"/>
        <v>0.25</v>
      </c>
      <c r="BI581" s="4">
        <f t="shared" si="494"/>
        <v>20</v>
      </c>
      <c r="BJ581" s="4">
        <f t="shared" si="495"/>
        <v>40</v>
      </c>
      <c r="BK581" s="4">
        <f t="shared" si="496"/>
        <v>0</v>
      </c>
      <c r="BL581" s="8">
        <f>VLOOKUP(CN581,'CIR Results'!$B$3:$L$42,2,FALSE)</f>
        <v>12</v>
      </c>
      <c r="BM581" s="8">
        <f>VLOOKUP(CN581,'CIR Results'!$B$3:$L$42,3,FALSE)</f>
        <v>142</v>
      </c>
      <c r="BN581" s="8">
        <f>VLOOKUP(CN581,'CIR Results'!$B$3:$L$42,4,FALSE)</f>
        <v>110</v>
      </c>
      <c r="BO581" s="8">
        <f>VLOOKUP(CN581,'CIR Results'!$B$3:$L$42,5,FALSE)</f>
        <v>112</v>
      </c>
      <c r="BP581" s="8">
        <f>VLOOKUP(CN581,'CIR Results'!$B$3:$L$42,6,FALSE)</f>
        <v>36679</v>
      </c>
      <c r="BQ581" s="8">
        <f>VLOOKUP(CN581,'CIR Results'!$B$3:$L$42,8,FALSE)</f>
        <v>8</v>
      </c>
      <c r="BR581" s="8">
        <f>VLOOKUP(CN581,'CIR Results'!$B$3:$L$42,9,FALSE)</f>
        <v>0</v>
      </c>
      <c r="BS581" s="8" t="str">
        <f>VLOOKUP(CN581,'CIR Results'!$B$3:$L$42,10,FALSE)</f>
        <v>06-02-00</v>
      </c>
      <c r="BT581" s="8">
        <f>VLOOKUP(CN581,'CIR Results'!$B$3:$L$42,11,FALSE)</f>
        <v>26</v>
      </c>
      <c r="BU581" s="136" t="str">
        <f>VLOOKUP(CN581,'CIR Team Info'!$B$5:$E$44,2,FALSE)</f>
        <v>Channel Cats</v>
      </c>
      <c r="BV581" s="136" t="str">
        <f>VLOOKUP(CN581,'CIR Team Info'!$B$5:$E$44,4,FALSE)</f>
        <v>O'Fallon, MO</v>
      </c>
      <c r="BW581" s="136" t="str">
        <f t="shared" si="521"/>
        <v xml:space="preserve">   /Ball Fell out on multiple occassions_ once into other team's goal. Did not score many pointws and had trouble picking up balls.</v>
      </c>
      <c r="CM581" s="10" t="s">
        <v>495</v>
      </c>
      <c r="CN581" s="10">
        <v>1094</v>
      </c>
      <c r="CO581" s="10">
        <v>31</v>
      </c>
      <c r="CP581" s="10" t="s">
        <v>292</v>
      </c>
      <c r="CQ581" s="10" t="s">
        <v>22</v>
      </c>
      <c r="CR581" s="10" t="s">
        <v>25</v>
      </c>
      <c r="CS581" s="10" t="s">
        <v>25</v>
      </c>
      <c r="CT581" s="10">
        <v>20</v>
      </c>
      <c r="CU581" s="10">
        <v>0</v>
      </c>
      <c r="CV581" s="10">
        <v>0</v>
      </c>
      <c r="CW581" s="10">
        <v>0</v>
      </c>
      <c r="CX581" s="10" t="s">
        <v>65</v>
      </c>
      <c r="CY581" s="10" t="s">
        <v>25</v>
      </c>
      <c r="CZ581" s="10" t="s">
        <v>25</v>
      </c>
      <c r="DA581" s="10" t="s">
        <v>25</v>
      </c>
      <c r="DB581" s="10" t="s">
        <v>25</v>
      </c>
      <c r="DC581" s="10">
        <v>10</v>
      </c>
      <c r="DD581" s="10">
        <v>10</v>
      </c>
      <c r="DE581" s="10">
        <v>0</v>
      </c>
      <c r="DF581" s="10">
        <v>0</v>
      </c>
      <c r="DG581" s="10">
        <v>2</v>
      </c>
      <c r="DH581" s="10">
        <v>1</v>
      </c>
      <c r="DI581" s="10">
        <v>0</v>
      </c>
      <c r="DJ581" s="10">
        <v>0</v>
      </c>
      <c r="DK581" s="10">
        <v>0</v>
      </c>
      <c r="DL581" s="10">
        <v>1</v>
      </c>
      <c r="DM581" s="10">
        <v>0</v>
      </c>
      <c r="DN581" s="10">
        <v>0</v>
      </c>
      <c r="DO581" s="10">
        <v>0</v>
      </c>
      <c r="DP581" s="10" t="s">
        <v>25</v>
      </c>
      <c r="DQ581" s="10" t="s">
        <v>25</v>
      </c>
      <c r="DR581" s="10" t="s">
        <v>25</v>
      </c>
      <c r="DS581" s="10" t="s">
        <v>25</v>
      </c>
      <c r="DT581" s="10" t="s">
        <v>22</v>
      </c>
      <c r="DU581" s="10">
        <v>1</v>
      </c>
      <c r="DV581" s="10" t="s">
        <v>518</v>
      </c>
      <c r="DW581" s="10"/>
      <c r="DX581" s="10"/>
      <c r="DY581" s="10"/>
      <c r="DZ581" s="10"/>
      <c r="EA581" s="10"/>
      <c r="EB581" s="10"/>
      <c r="EC581" s="10"/>
      <c r="ED581" s="10"/>
      <c r="EE581" s="10"/>
      <c r="EF581" s="10"/>
      <c r="EG581" s="10"/>
      <c r="EH581" s="10"/>
    </row>
    <row r="582" spans="1:138" x14ac:dyDescent="0.25">
      <c r="A582" s="78">
        <f t="shared" si="475"/>
        <v>292</v>
      </c>
      <c r="C582" s="10" t="str">
        <f t="shared" si="514"/>
        <v>Below Avg</v>
      </c>
      <c r="D582" s="17">
        <f t="shared" si="476"/>
        <v>6.648344558667139</v>
      </c>
      <c r="E582" s="113">
        <f t="shared" si="502"/>
        <v>10</v>
      </c>
      <c r="F582" s="113">
        <f t="shared" si="503"/>
        <v>15</v>
      </c>
      <c r="G582" s="113">
        <f t="shared" si="504"/>
        <v>26.923076923076923</v>
      </c>
      <c r="H582" s="113">
        <f t="shared" si="505"/>
        <v>7.7032258064516128</v>
      </c>
      <c r="I582" s="113">
        <f t="shared" si="506"/>
        <v>6</v>
      </c>
      <c r="J582" s="113">
        <f t="shared" si="507"/>
        <v>0</v>
      </c>
      <c r="K582" s="113">
        <f t="shared" si="497"/>
        <v>0.85714285714285721</v>
      </c>
      <c r="L582" s="76">
        <v>8</v>
      </c>
      <c r="M582" s="76">
        <v>5</v>
      </c>
      <c r="N582" s="76">
        <v>7</v>
      </c>
      <c r="O582" s="76">
        <v>6</v>
      </c>
      <c r="P582" s="76">
        <v>6</v>
      </c>
      <c r="Q582" s="76">
        <v>2</v>
      </c>
      <c r="R582" s="76">
        <v>1</v>
      </c>
      <c r="S582" s="17">
        <f t="shared" si="477"/>
        <v>7.2694115561857497</v>
      </c>
      <c r="T582" s="113">
        <f t="shared" si="508"/>
        <v>12.5</v>
      </c>
      <c r="U582" s="113">
        <f t="shared" si="509"/>
        <v>18</v>
      </c>
      <c r="V582" s="113">
        <f t="shared" si="510"/>
        <v>30.76923076923077</v>
      </c>
      <c r="W582" s="113">
        <f t="shared" si="511"/>
        <v>2.5677419354838711</v>
      </c>
      <c r="X582" s="113">
        <f t="shared" si="512"/>
        <v>2</v>
      </c>
      <c r="Y582" s="113">
        <f t="shared" si="513"/>
        <v>0</v>
      </c>
      <c r="Z582" s="113">
        <f t="shared" si="498"/>
        <v>6.8571428571428577</v>
      </c>
      <c r="AA582" s="76">
        <v>10</v>
      </c>
      <c r="AB582" s="76">
        <v>6</v>
      </c>
      <c r="AC582" s="76">
        <v>8</v>
      </c>
      <c r="AD582" s="76">
        <v>2</v>
      </c>
      <c r="AE582" s="76">
        <v>2</v>
      </c>
      <c r="AF582" s="76">
        <v>5</v>
      </c>
      <c r="AG582" s="76">
        <v>8</v>
      </c>
      <c r="AH582" s="131">
        <f t="shared" si="478"/>
        <v>1.25</v>
      </c>
      <c r="AI582" s="131">
        <f t="shared" si="499"/>
        <v>3</v>
      </c>
      <c r="AJ582" s="131">
        <f t="shared" si="515"/>
        <v>3.8461538461538463</v>
      </c>
      <c r="AK582" s="131">
        <f t="shared" si="516"/>
        <v>1.2838709677419355</v>
      </c>
      <c r="AL582" s="131">
        <f t="shared" si="500"/>
        <v>1</v>
      </c>
      <c r="AM582" s="131">
        <f t="shared" si="501"/>
        <v>0</v>
      </c>
      <c r="AN582" s="131">
        <f t="shared" si="479"/>
        <v>0.85714285714285721</v>
      </c>
      <c r="AO582" s="115">
        <f t="shared" si="517"/>
        <v>1</v>
      </c>
      <c r="AP582" s="115">
        <f t="shared" si="518"/>
        <v>0</v>
      </c>
      <c r="AQ582" s="115">
        <f t="shared" si="519"/>
        <v>0</v>
      </c>
      <c r="AR582" s="79">
        <f t="shared" si="480"/>
        <v>0</v>
      </c>
      <c r="AS582" s="79">
        <f t="shared" si="481"/>
        <v>25</v>
      </c>
      <c r="AT582" s="79">
        <f t="shared" si="482"/>
        <v>0</v>
      </c>
      <c r="AU582" s="79">
        <f t="shared" si="483"/>
        <v>20</v>
      </c>
      <c r="AV582" s="79">
        <f t="shared" si="484"/>
        <v>0</v>
      </c>
      <c r="AW582" s="79">
        <f t="shared" si="485"/>
        <v>15</v>
      </c>
      <c r="AX582" s="128">
        <f t="shared" si="486"/>
        <v>0</v>
      </c>
      <c r="AY582" s="128"/>
      <c r="AZ582" s="128"/>
      <c r="BA582" s="128">
        <f t="shared" si="487"/>
        <v>3</v>
      </c>
      <c r="BB582" s="128">
        <f t="shared" si="488"/>
        <v>0</v>
      </c>
      <c r="BC582" s="80">
        <f t="shared" si="489"/>
        <v>0</v>
      </c>
      <c r="BD582" s="80">
        <f t="shared" si="490"/>
        <v>1</v>
      </c>
      <c r="BE582" s="80">
        <f t="shared" si="491"/>
        <v>0</v>
      </c>
      <c r="BF582" s="80">
        <f t="shared" si="492"/>
        <v>0.66666666666666663</v>
      </c>
      <c r="BG582" s="80">
        <f t="shared" si="493"/>
        <v>0</v>
      </c>
      <c r="BH582" s="80">
        <f t="shared" si="520"/>
        <v>0.25</v>
      </c>
      <c r="BI582" s="4">
        <f t="shared" si="494"/>
        <v>20</v>
      </c>
      <c r="BJ582" s="4">
        <f t="shared" si="495"/>
        <v>45</v>
      </c>
      <c r="BK582" s="4">
        <f t="shared" si="496"/>
        <v>15</v>
      </c>
      <c r="BL582" s="8">
        <f>VLOOKUP(CN582,'CIR Results'!$B$3:$L$42,2,FALSE)</f>
        <v>14</v>
      </c>
      <c r="BM582" s="8">
        <f>VLOOKUP(CN582,'CIR Results'!$B$3:$L$42,3,FALSE)</f>
        <v>180</v>
      </c>
      <c r="BN582" s="8">
        <f>VLOOKUP(CN582,'CIR Results'!$B$3:$L$42,4,FALSE)</f>
        <v>140</v>
      </c>
      <c r="BO582" s="8">
        <f>VLOOKUP(CN582,'CIR Results'!$B$3:$L$42,5,FALSE)</f>
        <v>209</v>
      </c>
      <c r="BP582" s="8">
        <f>VLOOKUP(CN582,'CIR Results'!$B$3:$L$42,6,FALSE)</f>
        <v>36709</v>
      </c>
      <c r="BQ582" s="8">
        <f>VLOOKUP(CN582,'CIR Results'!$B$3:$L$42,8,FALSE)</f>
        <v>9</v>
      </c>
      <c r="BR582" s="8">
        <f>VLOOKUP(CN582,'CIR Results'!$B$3:$L$42,9,FALSE)</f>
        <v>0</v>
      </c>
      <c r="BS582" s="8" t="str">
        <f>VLOOKUP(CN582,'CIR Results'!$B$3:$L$42,10,FALSE)</f>
        <v>07-02-00</v>
      </c>
      <c r="BT582" s="8">
        <f>VLOOKUP(CN582,'CIR Results'!$B$3:$L$42,11,FALSE)</f>
        <v>19</v>
      </c>
      <c r="BU582" s="136" t="str">
        <f>VLOOKUP(CN582,'CIR Team Info'!$B$5:$E$44,2,FALSE)</f>
        <v>PantherTech</v>
      </c>
      <c r="BV582" s="136" t="str">
        <f>VLOOKUP(CN582,'CIR Team Info'!$B$5:$E$44,4,FALSE)</f>
        <v>Russiaville, IN</v>
      </c>
      <c r="BW582" s="136" t="str">
        <f t="shared" si="521"/>
        <v xml:space="preserve">   Playing with Titanium.  Missed some inbounds.  Not terrible but could be decent in later matches.</v>
      </c>
      <c r="CM582" s="10" t="s">
        <v>499</v>
      </c>
      <c r="CN582" s="10">
        <v>292</v>
      </c>
      <c r="CO582" s="10">
        <v>30</v>
      </c>
      <c r="CP582" s="10" t="s">
        <v>292</v>
      </c>
      <c r="CQ582" s="10" t="s">
        <v>22</v>
      </c>
      <c r="CR582" s="10" t="s">
        <v>25</v>
      </c>
      <c r="CS582" s="10" t="s">
        <v>22</v>
      </c>
      <c r="CT582" s="10">
        <v>25</v>
      </c>
      <c r="CU582" s="10">
        <v>0</v>
      </c>
      <c r="CV582" s="10">
        <v>0</v>
      </c>
      <c r="CW582" s="10">
        <v>0</v>
      </c>
      <c r="CX582" s="10" t="s">
        <v>60</v>
      </c>
      <c r="CY582" s="10" t="s">
        <v>25</v>
      </c>
      <c r="CZ582" s="10" t="s">
        <v>25</v>
      </c>
      <c r="DA582" s="10" t="s">
        <v>22</v>
      </c>
      <c r="DB582" s="10" t="s">
        <v>22</v>
      </c>
      <c r="DC582" s="10">
        <v>0</v>
      </c>
      <c r="DD582" s="10">
        <v>0</v>
      </c>
      <c r="DE582" s="10">
        <v>0</v>
      </c>
      <c r="DF582" s="10">
        <v>0</v>
      </c>
      <c r="DG582" s="10">
        <v>1</v>
      </c>
      <c r="DH582" s="10">
        <v>1</v>
      </c>
      <c r="DI582" s="10">
        <v>30</v>
      </c>
      <c r="DJ582" s="10">
        <v>0</v>
      </c>
      <c r="DK582" s="10">
        <v>0</v>
      </c>
      <c r="DL582" s="10">
        <v>2</v>
      </c>
      <c r="DM582" s="10">
        <v>1</v>
      </c>
      <c r="DN582" s="10">
        <v>0</v>
      </c>
      <c r="DO582" s="10">
        <v>0</v>
      </c>
      <c r="DP582" s="10" t="s">
        <v>22</v>
      </c>
      <c r="DQ582" s="10" t="s">
        <v>25</v>
      </c>
      <c r="DR582" s="10" t="s">
        <v>25</v>
      </c>
      <c r="DS582" s="10" t="s">
        <v>25</v>
      </c>
      <c r="DT582" s="10" t="s">
        <v>25</v>
      </c>
      <c r="DU582" s="10">
        <v>1</v>
      </c>
      <c r="DV582" s="10" t="s">
        <v>519</v>
      </c>
      <c r="DW582" s="10"/>
      <c r="DX582" s="10"/>
      <c r="DY582" s="10"/>
      <c r="DZ582" s="10"/>
      <c r="EA582" s="10"/>
      <c r="EB582" s="10"/>
      <c r="EC582" s="10"/>
      <c r="ED582" s="10"/>
      <c r="EE582" s="10"/>
      <c r="EF582" s="10"/>
      <c r="EG582" s="10"/>
      <c r="EH582" s="10"/>
    </row>
    <row r="583" spans="1:138" x14ac:dyDescent="0.25">
      <c r="A583" s="78">
        <f t="shared" si="475"/>
        <v>1288</v>
      </c>
      <c r="C583" s="10" t="str">
        <f t="shared" si="514"/>
        <v>Below Avg</v>
      </c>
      <c r="D583" s="17">
        <f t="shared" si="476"/>
        <v>2.1</v>
      </c>
      <c r="E583" s="113">
        <f t="shared" si="502"/>
        <v>10</v>
      </c>
      <c r="F583" s="113">
        <f t="shared" si="503"/>
        <v>5</v>
      </c>
      <c r="G583" s="113">
        <f t="shared" si="504"/>
        <v>0</v>
      </c>
      <c r="H583" s="113">
        <f t="shared" si="505"/>
        <v>6</v>
      </c>
      <c r="I583" s="113">
        <f t="shared" si="506"/>
        <v>0</v>
      </c>
      <c r="J583" s="113">
        <f t="shared" si="507"/>
        <v>0</v>
      </c>
      <c r="K583" s="113">
        <f t="shared" si="497"/>
        <v>0</v>
      </c>
      <c r="L583" s="76">
        <v>8</v>
      </c>
      <c r="M583" s="76">
        <v>5</v>
      </c>
      <c r="N583" s="76">
        <v>7</v>
      </c>
      <c r="O583" s="76">
        <v>6</v>
      </c>
      <c r="P583" s="76">
        <v>6</v>
      </c>
      <c r="Q583" s="76">
        <v>2</v>
      </c>
      <c r="R583" s="76">
        <v>1</v>
      </c>
      <c r="S583" s="17">
        <f t="shared" si="477"/>
        <v>2.0499999999999998</v>
      </c>
      <c r="T583" s="113">
        <f t="shared" si="508"/>
        <v>12.5</v>
      </c>
      <c r="U583" s="113">
        <f t="shared" si="509"/>
        <v>6</v>
      </c>
      <c r="V583" s="113">
        <f t="shared" si="510"/>
        <v>0</v>
      </c>
      <c r="W583" s="113">
        <f t="shared" si="511"/>
        <v>2</v>
      </c>
      <c r="X583" s="113">
        <f t="shared" si="512"/>
        <v>0</v>
      </c>
      <c r="Y583" s="113">
        <f t="shared" si="513"/>
        <v>0</v>
      </c>
      <c r="Z583" s="113">
        <f t="shared" si="498"/>
        <v>0</v>
      </c>
      <c r="AA583" s="76">
        <v>10</v>
      </c>
      <c r="AB583" s="76">
        <v>6</v>
      </c>
      <c r="AC583" s="76">
        <v>8</v>
      </c>
      <c r="AD583" s="76">
        <v>2</v>
      </c>
      <c r="AE583" s="76">
        <v>2</v>
      </c>
      <c r="AF583" s="76">
        <v>5</v>
      </c>
      <c r="AG583" s="76">
        <v>8</v>
      </c>
      <c r="AH583" s="131">
        <f t="shared" si="478"/>
        <v>1.25</v>
      </c>
      <c r="AI583" s="131">
        <f t="shared" si="499"/>
        <v>1</v>
      </c>
      <c r="AJ583" s="131">
        <f t="shared" si="515"/>
        <v>0</v>
      </c>
      <c r="AK583" s="131">
        <f t="shared" si="516"/>
        <v>1</v>
      </c>
      <c r="AL583" s="131">
        <f t="shared" si="500"/>
        <v>0</v>
      </c>
      <c r="AM583" s="131">
        <f t="shared" si="501"/>
        <v>0</v>
      </c>
      <c r="AN583" s="131">
        <f t="shared" si="479"/>
        <v>0</v>
      </c>
      <c r="AO583" s="115">
        <f t="shared" si="517"/>
        <v>0</v>
      </c>
      <c r="AP583" s="115">
        <f t="shared" si="518"/>
        <v>1</v>
      </c>
      <c r="AQ583" s="115">
        <f t="shared" si="519"/>
        <v>1</v>
      </c>
      <c r="AR583" s="79">
        <f t="shared" si="480"/>
        <v>0</v>
      </c>
      <c r="AS583" s="79">
        <f t="shared" si="481"/>
        <v>0</v>
      </c>
      <c r="AT583" s="79">
        <f t="shared" si="482"/>
        <v>20</v>
      </c>
      <c r="AU583" s="79">
        <f t="shared" si="483"/>
        <v>0</v>
      </c>
      <c r="AV583" s="79">
        <f t="shared" si="484"/>
        <v>0</v>
      </c>
      <c r="AW583" s="79">
        <f t="shared" si="485"/>
        <v>0</v>
      </c>
      <c r="AX583" s="128">
        <f t="shared" si="486"/>
        <v>0</v>
      </c>
      <c r="AY583" s="128"/>
      <c r="AZ583" s="128"/>
      <c r="BA583" s="128">
        <f t="shared" si="487"/>
        <v>0</v>
      </c>
      <c r="BB583" s="128">
        <f t="shared" si="488"/>
        <v>0</v>
      </c>
      <c r="BC583" s="80">
        <f t="shared" si="489"/>
        <v>0</v>
      </c>
      <c r="BD583" s="80">
        <f t="shared" si="490"/>
        <v>0</v>
      </c>
      <c r="BE583" s="80">
        <f t="shared" si="491"/>
        <v>1</v>
      </c>
      <c r="BF583" s="80">
        <f t="shared" si="492"/>
        <v>0</v>
      </c>
      <c r="BG583" s="80">
        <f t="shared" si="493"/>
        <v>0</v>
      </c>
      <c r="BH583" s="80">
        <f t="shared" si="520"/>
        <v>0</v>
      </c>
      <c r="BI583" s="4">
        <f t="shared" si="494"/>
        <v>20</v>
      </c>
      <c r="BJ583" s="4">
        <f t="shared" si="495"/>
        <v>20</v>
      </c>
      <c r="BK583" s="4">
        <f t="shared" si="496"/>
        <v>0</v>
      </c>
      <c r="BL583" s="8">
        <f>VLOOKUP(CN583,'CIR Results'!$B$3:$L$42,2,FALSE)</f>
        <v>11</v>
      </c>
      <c r="BM583" s="8">
        <f>VLOOKUP(CN583,'CIR Results'!$B$3:$L$42,3,FALSE)</f>
        <v>148</v>
      </c>
      <c r="BN583" s="8">
        <f>VLOOKUP(CN583,'CIR Results'!$B$3:$L$42,4,FALSE)</f>
        <v>100</v>
      </c>
      <c r="BO583" s="8">
        <f>VLOOKUP(CN583,'CIR Results'!$B$3:$L$42,5,FALSE)</f>
        <v>202</v>
      </c>
      <c r="BP583" s="8">
        <f>VLOOKUP(CN583,'CIR Results'!$B$3:$L$42,6,FALSE)</f>
        <v>37014</v>
      </c>
      <c r="BQ583" s="8">
        <f>VLOOKUP(CN583,'CIR Results'!$B$3:$L$42,8,FALSE)</f>
        <v>9</v>
      </c>
      <c r="BR583" s="8">
        <f>VLOOKUP(CN583,'CIR Results'!$B$3:$L$42,9,FALSE)</f>
        <v>0</v>
      </c>
      <c r="BS583" s="8" t="str">
        <f>VLOOKUP(CN583,'CIR Results'!$B$3:$L$42,10,FALSE)</f>
        <v>05-03-01</v>
      </c>
      <c r="BT583" s="8">
        <f>VLOOKUP(CN583,'CIR Results'!$B$3:$L$42,11,FALSE)</f>
        <v>28</v>
      </c>
      <c r="BU583" s="136" t="str">
        <f>VLOOKUP(CN583,'CIR Team Info'!$B$5:$E$44,2,FALSE)</f>
        <v>RAVEN Robotics</v>
      </c>
      <c r="BV583" s="136" t="str">
        <f>VLOOKUP(CN583,'CIR Team Info'!$B$5:$E$44,4,FALSE)</f>
        <v>Saint Charles, MO</v>
      </c>
      <c r="BW583" s="136" t="str">
        <f t="shared" si="521"/>
        <v xml:space="preserve">   Didn't get a ball off in Auto.  Slow but decent shooter.  Didn't move much.</v>
      </c>
      <c r="CM583" s="10" t="s">
        <v>499</v>
      </c>
      <c r="CN583" s="10">
        <v>1288</v>
      </c>
      <c r="CO583" s="10">
        <v>31</v>
      </c>
      <c r="CP583" s="10" t="s">
        <v>292</v>
      </c>
      <c r="CQ583" s="10" t="s">
        <v>22</v>
      </c>
      <c r="CR583" s="10" t="s">
        <v>25</v>
      </c>
      <c r="CS583" s="10" t="s">
        <v>25</v>
      </c>
      <c r="CT583" s="10">
        <v>0</v>
      </c>
      <c r="CU583" s="10">
        <v>0</v>
      </c>
      <c r="CV583" s="10">
        <v>0</v>
      </c>
      <c r="CW583" s="10">
        <v>0</v>
      </c>
      <c r="CX583" s="10" t="s">
        <v>60</v>
      </c>
      <c r="CY583" s="10" t="s">
        <v>22</v>
      </c>
      <c r="CZ583" s="10" t="s">
        <v>22</v>
      </c>
      <c r="DA583" s="10" t="s">
        <v>25</v>
      </c>
      <c r="DB583" s="10" t="s">
        <v>22</v>
      </c>
      <c r="DC583" s="10">
        <v>20</v>
      </c>
      <c r="DD583" s="10">
        <v>0</v>
      </c>
      <c r="DE583" s="10">
        <v>0</v>
      </c>
      <c r="DF583" s="10">
        <v>0</v>
      </c>
      <c r="DG583" s="10">
        <v>1</v>
      </c>
      <c r="DH583" s="10">
        <v>0</v>
      </c>
      <c r="DI583" s="10">
        <v>0</v>
      </c>
      <c r="DJ583" s="10">
        <v>0</v>
      </c>
      <c r="DK583" s="10">
        <v>0</v>
      </c>
      <c r="DL583" s="10">
        <v>0</v>
      </c>
      <c r="DM583" s="10">
        <v>0</v>
      </c>
      <c r="DN583" s="10">
        <v>0</v>
      </c>
      <c r="DO583" s="10">
        <v>0</v>
      </c>
      <c r="DP583" s="10" t="s">
        <v>25</v>
      </c>
      <c r="DQ583" s="10" t="s">
        <v>22</v>
      </c>
      <c r="DR583" s="10" t="s">
        <v>22</v>
      </c>
      <c r="DS583" s="10" t="s">
        <v>25</v>
      </c>
      <c r="DT583" s="10" t="s">
        <v>25</v>
      </c>
      <c r="DU583" s="10">
        <v>1</v>
      </c>
      <c r="DV583" s="10" t="s">
        <v>520</v>
      </c>
      <c r="DW583" s="10"/>
      <c r="DX583" s="10"/>
      <c r="DY583" s="10"/>
      <c r="DZ583" s="10"/>
      <c r="EA583" s="10"/>
      <c r="EB583" s="10"/>
      <c r="EC583" s="10"/>
      <c r="ED583" s="10"/>
      <c r="EE583" s="10"/>
      <c r="EF583" s="10"/>
      <c r="EG583" s="10"/>
      <c r="EH583" s="10"/>
    </row>
    <row r="584" spans="1:138" x14ac:dyDescent="0.25">
      <c r="A584" s="78">
        <f t="shared" si="475"/>
        <v>3138</v>
      </c>
      <c r="C584" s="10" t="str">
        <f t="shared" si="514"/>
        <v>Do Not Pick</v>
      </c>
      <c r="D584" s="17">
        <f t="shared" si="476"/>
        <v>2.6538461538461542</v>
      </c>
      <c r="E584" s="113">
        <f t="shared" si="502"/>
        <v>0</v>
      </c>
      <c r="F584" s="113">
        <f t="shared" si="503"/>
        <v>5</v>
      </c>
      <c r="G584" s="113">
        <f t="shared" si="504"/>
        <v>21.53846153846154</v>
      </c>
      <c r="H584" s="113">
        <f t="shared" si="505"/>
        <v>0</v>
      </c>
      <c r="I584" s="113">
        <f t="shared" si="506"/>
        <v>0</v>
      </c>
      <c r="J584" s="113">
        <f t="shared" si="507"/>
        <v>0</v>
      </c>
      <c r="K584" s="113">
        <f t="shared" si="497"/>
        <v>0</v>
      </c>
      <c r="L584" s="76">
        <v>8</v>
      </c>
      <c r="M584" s="76">
        <v>5</v>
      </c>
      <c r="N584" s="76">
        <v>7</v>
      </c>
      <c r="O584" s="76">
        <v>6</v>
      </c>
      <c r="P584" s="76">
        <v>6</v>
      </c>
      <c r="Q584" s="76">
        <v>2</v>
      </c>
      <c r="R584" s="76">
        <v>1</v>
      </c>
      <c r="S584" s="17">
        <f t="shared" si="477"/>
        <v>3.0615384615384618</v>
      </c>
      <c r="T584" s="113">
        <f t="shared" si="508"/>
        <v>0</v>
      </c>
      <c r="U584" s="113">
        <f t="shared" si="509"/>
        <v>6</v>
      </c>
      <c r="V584" s="113">
        <f t="shared" si="510"/>
        <v>24.615384615384617</v>
      </c>
      <c r="W584" s="113">
        <f t="shared" si="511"/>
        <v>0</v>
      </c>
      <c r="X584" s="113">
        <f t="shared" si="512"/>
        <v>0</v>
      </c>
      <c r="Y584" s="113">
        <f t="shared" si="513"/>
        <v>0</v>
      </c>
      <c r="Z584" s="113">
        <f t="shared" si="498"/>
        <v>0</v>
      </c>
      <c r="AA584" s="76">
        <v>10</v>
      </c>
      <c r="AB584" s="76">
        <v>6</v>
      </c>
      <c r="AC584" s="76">
        <v>8</v>
      </c>
      <c r="AD584" s="76">
        <v>2</v>
      </c>
      <c r="AE584" s="76">
        <v>2</v>
      </c>
      <c r="AF584" s="76">
        <v>5</v>
      </c>
      <c r="AG584" s="76">
        <v>8</v>
      </c>
      <c r="AH584" s="131">
        <f t="shared" si="478"/>
        <v>0</v>
      </c>
      <c r="AI584" s="131">
        <f t="shared" si="499"/>
        <v>1</v>
      </c>
      <c r="AJ584" s="131">
        <f t="shared" si="515"/>
        <v>3.0769230769230771</v>
      </c>
      <c r="AK584" s="131">
        <f t="shared" si="516"/>
        <v>0</v>
      </c>
      <c r="AL584" s="131">
        <f t="shared" si="500"/>
        <v>0</v>
      </c>
      <c r="AM584" s="131">
        <f t="shared" si="501"/>
        <v>0</v>
      </c>
      <c r="AN584" s="131">
        <f t="shared" si="479"/>
        <v>0</v>
      </c>
      <c r="AO584" s="115">
        <f t="shared" si="517"/>
        <v>1</v>
      </c>
      <c r="AP584" s="115">
        <f t="shared" si="518"/>
        <v>0</v>
      </c>
      <c r="AQ584" s="115">
        <f t="shared" si="519"/>
        <v>0</v>
      </c>
      <c r="AR584" s="79">
        <f t="shared" si="480"/>
        <v>0</v>
      </c>
      <c r="AS584" s="79">
        <f t="shared" si="481"/>
        <v>20</v>
      </c>
      <c r="AT584" s="79">
        <f t="shared" si="482"/>
        <v>0</v>
      </c>
      <c r="AU584" s="79">
        <f t="shared" si="483"/>
        <v>0</v>
      </c>
      <c r="AV584" s="79">
        <f t="shared" si="484"/>
        <v>0</v>
      </c>
      <c r="AW584" s="79">
        <f t="shared" si="485"/>
        <v>0</v>
      </c>
      <c r="AX584" s="128">
        <f t="shared" si="486"/>
        <v>0</v>
      </c>
      <c r="AY584" s="128"/>
      <c r="AZ584" s="128"/>
      <c r="BA584" s="128">
        <f t="shared" si="487"/>
        <v>0</v>
      </c>
      <c r="BB584" s="128">
        <f t="shared" si="488"/>
        <v>0</v>
      </c>
      <c r="BC584" s="80">
        <f t="shared" si="489"/>
        <v>0</v>
      </c>
      <c r="BD584" s="80">
        <f t="shared" si="490"/>
        <v>1</v>
      </c>
      <c r="BE584" s="80">
        <f t="shared" si="491"/>
        <v>0</v>
      </c>
      <c r="BF584" s="80">
        <f t="shared" si="492"/>
        <v>0</v>
      </c>
      <c r="BG584" s="80">
        <f t="shared" si="493"/>
        <v>0</v>
      </c>
      <c r="BH584" s="80">
        <f t="shared" si="520"/>
        <v>0</v>
      </c>
      <c r="BI584" s="4">
        <f t="shared" si="494"/>
        <v>0</v>
      </c>
      <c r="BJ584" s="4">
        <f t="shared" si="495"/>
        <v>20</v>
      </c>
      <c r="BK584" s="4">
        <f t="shared" si="496"/>
        <v>0</v>
      </c>
      <c r="BL584" s="8">
        <f>VLOOKUP(CN584,'CIR Results'!$B$3:$L$42,2,FALSE)</f>
        <v>6</v>
      </c>
      <c r="BM584" s="8">
        <f>VLOOKUP(CN584,'CIR Results'!$B$3:$L$42,3,FALSE)</f>
        <v>106</v>
      </c>
      <c r="BN584" s="8">
        <f>VLOOKUP(CN584,'CIR Results'!$B$3:$L$42,4,FALSE)</f>
        <v>70</v>
      </c>
      <c r="BO584" s="8">
        <f>VLOOKUP(CN584,'CIR Results'!$B$3:$L$42,5,FALSE)</f>
        <v>201</v>
      </c>
      <c r="BP584" s="8">
        <f>VLOOKUP(CN584,'CIR Results'!$B$3:$L$42,6,FALSE)</f>
        <v>36590</v>
      </c>
      <c r="BQ584" s="8">
        <f>VLOOKUP(CN584,'CIR Results'!$B$3:$L$42,8,FALSE)</f>
        <v>8</v>
      </c>
      <c r="BR584" s="8">
        <f>VLOOKUP(CN584,'CIR Results'!$B$3:$L$42,9,FALSE)</f>
        <v>0</v>
      </c>
      <c r="BS584" s="8" t="str">
        <f>VLOOKUP(CN584,'CIR Results'!$B$3:$L$42,10,FALSE)</f>
        <v>03-05-00</v>
      </c>
      <c r="BT584" s="8">
        <f>VLOOKUP(CN584,'CIR Results'!$B$3:$L$42,11,FALSE)</f>
        <v>7</v>
      </c>
      <c r="BU584" s="136" t="str">
        <f>VLOOKUP(CN584,'CIR Team Info'!$B$5:$E$44,2,FALSE)</f>
        <v>Innovators Robotics</v>
      </c>
      <c r="BV584" s="136" t="str">
        <f>VLOOKUP(CN584,'CIR Team Info'!$B$5:$E$44,4,FALSE)</f>
        <v>Dayton, OH</v>
      </c>
      <c r="BW584" s="136" t="str">
        <f t="shared" si="521"/>
        <v xml:space="preserve">   Ineffective floor pickup.  Did about nothing.</v>
      </c>
      <c r="CM584" s="10" t="s">
        <v>499</v>
      </c>
      <c r="CN584" s="10">
        <v>3138</v>
      </c>
      <c r="CO584" s="10">
        <v>32</v>
      </c>
      <c r="CP584" s="10" t="s">
        <v>292</v>
      </c>
      <c r="CQ584" s="10" t="s">
        <v>22</v>
      </c>
      <c r="CR584" s="10" t="s">
        <v>25</v>
      </c>
      <c r="CS584" s="10" t="s">
        <v>22</v>
      </c>
      <c r="CT584" s="10">
        <v>20</v>
      </c>
      <c r="CU584" s="10">
        <v>0</v>
      </c>
      <c r="CV584" s="10">
        <v>0</v>
      </c>
      <c r="CW584" s="10">
        <v>0</v>
      </c>
      <c r="CX584" s="10" t="s">
        <v>59</v>
      </c>
      <c r="CY584" s="10" t="s">
        <v>22</v>
      </c>
      <c r="CZ584" s="10" t="s">
        <v>25</v>
      </c>
      <c r="DA584" s="10" t="s">
        <v>25</v>
      </c>
      <c r="DB584" s="10" t="s">
        <v>22</v>
      </c>
      <c r="DC584" s="10">
        <v>0</v>
      </c>
      <c r="DD584" s="10">
        <v>0</v>
      </c>
      <c r="DE584" s="10">
        <v>0</v>
      </c>
      <c r="DF584" s="10">
        <v>0</v>
      </c>
      <c r="DG584" s="10">
        <v>0</v>
      </c>
      <c r="DH584" s="10">
        <v>0</v>
      </c>
      <c r="DI584" s="10">
        <v>0</v>
      </c>
      <c r="DJ584" s="10">
        <v>0</v>
      </c>
      <c r="DK584" s="10">
        <v>0</v>
      </c>
      <c r="DL584" s="10">
        <v>0</v>
      </c>
      <c r="DM584" s="10">
        <v>0</v>
      </c>
      <c r="DN584" s="10">
        <v>0</v>
      </c>
      <c r="DO584" s="10">
        <v>0</v>
      </c>
      <c r="DP584" s="10" t="s">
        <v>22</v>
      </c>
      <c r="DQ584" s="10" t="s">
        <v>25</v>
      </c>
      <c r="DR584" s="10" t="s">
        <v>25</v>
      </c>
      <c r="DS584" s="10" t="s">
        <v>25</v>
      </c>
      <c r="DT584" s="10" t="s">
        <v>25</v>
      </c>
      <c r="DU584" s="10">
        <v>0</v>
      </c>
      <c r="DV584" s="10" t="s">
        <v>521</v>
      </c>
      <c r="DW584" s="10"/>
      <c r="DX584" s="10"/>
      <c r="DY584" s="10"/>
      <c r="DZ584" s="10"/>
      <c r="EA584" s="10"/>
      <c r="EB584" s="10"/>
      <c r="EC584" s="10"/>
      <c r="ED584" s="10"/>
      <c r="EE584" s="10"/>
      <c r="EF584" s="10"/>
      <c r="EG584" s="10"/>
      <c r="EH584" s="10"/>
    </row>
    <row r="585" spans="1:138" x14ac:dyDescent="0.25">
      <c r="A585" s="78">
        <f t="shared" si="475"/>
        <v>4296</v>
      </c>
      <c r="C585" s="10" t="str">
        <f t="shared" si="514"/>
        <v>Do Not Pick</v>
      </c>
      <c r="D585" s="17">
        <f t="shared" si="476"/>
        <v>0.5</v>
      </c>
      <c r="E585" s="113">
        <f t="shared" si="502"/>
        <v>0</v>
      </c>
      <c r="F585" s="113">
        <f t="shared" si="503"/>
        <v>5</v>
      </c>
      <c r="G585" s="113">
        <f t="shared" si="504"/>
        <v>0</v>
      </c>
      <c r="H585" s="113">
        <f t="shared" si="505"/>
        <v>0</v>
      </c>
      <c r="I585" s="113">
        <f t="shared" si="506"/>
        <v>0</v>
      </c>
      <c r="J585" s="113">
        <f t="shared" si="507"/>
        <v>0</v>
      </c>
      <c r="K585" s="113">
        <f t="shared" si="497"/>
        <v>0</v>
      </c>
      <c r="L585" s="76">
        <v>8</v>
      </c>
      <c r="M585" s="76">
        <v>5</v>
      </c>
      <c r="N585" s="76">
        <v>7</v>
      </c>
      <c r="O585" s="76">
        <v>6</v>
      </c>
      <c r="P585" s="76">
        <v>6</v>
      </c>
      <c r="Q585" s="76">
        <v>2</v>
      </c>
      <c r="R585" s="76">
        <v>1</v>
      </c>
      <c r="S585" s="17">
        <f t="shared" si="477"/>
        <v>0.6</v>
      </c>
      <c r="T585" s="113">
        <f t="shared" si="508"/>
        <v>0</v>
      </c>
      <c r="U585" s="113">
        <f t="shared" si="509"/>
        <v>6</v>
      </c>
      <c r="V585" s="113">
        <f t="shared" si="510"/>
        <v>0</v>
      </c>
      <c r="W585" s="113">
        <f t="shared" si="511"/>
        <v>0</v>
      </c>
      <c r="X585" s="113">
        <f t="shared" si="512"/>
        <v>0</v>
      </c>
      <c r="Y585" s="113">
        <f t="shared" si="513"/>
        <v>0</v>
      </c>
      <c r="Z585" s="113">
        <f t="shared" si="498"/>
        <v>0</v>
      </c>
      <c r="AA585" s="76">
        <v>10</v>
      </c>
      <c r="AB585" s="76">
        <v>6</v>
      </c>
      <c r="AC585" s="76">
        <v>8</v>
      </c>
      <c r="AD585" s="76">
        <v>2</v>
      </c>
      <c r="AE585" s="76">
        <v>2</v>
      </c>
      <c r="AF585" s="76">
        <v>5</v>
      </c>
      <c r="AG585" s="76">
        <v>8</v>
      </c>
      <c r="AH585" s="131">
        <f t="shared" si="478"/>
        <v>0</v>
      </c>
      <c r="AI585" s="131">
        <f t="shared" si="499"/>
        <v>1</v>
      </c>
      <c r="AJ585" s="131">
        <f t="shared" si="515"/>
        <v>0</v>
      </c>
      <c r="AK585" s="131">
        <f t="shared" si="516"/>
        <v>0</v>
      </c>
      <c r="AL585" s="131">
        <f t="shared" si="500"/>
        <v>0</v>
      </c>
      <c r="AM585" s="131">
        <f t="shared" si="501"/>
        <v>0</v>
      </c>
      <c r="AN585" s="131">
        <f t="shared" si="479"/>
        <v>0</v>
      </c>
      <c r="AO585" s="115">
        <f t="shared" si="517"/>
        <v>0</v>
      </c>
      <c r="AP585" s="115">
        <f t="shared" si="518"/>
        <v>0</v>
      </c>
      <c r="AQ585" s="115">
        <f t="shared" si="519"/>
        <v>0</v>
      </c>
      <c r="AR585" s="79">
        <f t="shared" si="480"/>
        <v>0</v>
      </c>
      <c r="AS585" s="79">
        <f t="shared" si="481"/>
        <v>0</v>
      </c>
      <c r="AT585" s="79">
        <f t="shared" si="482"/>
        <v>0</v>
      </c>
      <c r="AU585" s="79">
        <f t="shared" si="483"/>
        <v>0</v>
      </c>
      <c r="AV585" s="79">
        <f t="shared" si="484"/>
        <v>0</v>
      </c>
      <c r="AW585" s="79">
        <f t="shared" si="485"/>
        <v>0</v>
      </c>
      <c r="AX585" s="128">
        <f t="shared" si="486"/>
        <v>0</v>
      </c>
      <c r="AY585" s="128"/>
      <c r="AZ585" s="128"/>
      <c r="BA585" s="128">
        <f t="shared" si="487"/>
        <v>0</v>
      </c>
      <c r="BB585" s="128">
        <f t="shared" si="488"/>
        <v>0</v>
      </c>
      <c r="BC585" s="80">
        <f t="shared" si="489"/>
        <v>0</v>
      </c>
      <c r="BD585" s="80">
        <f t="shared" si="490"/>
        <v>0</v>
      </c>
      <c r="BE585" s="80">
        <f t="shared" si="491"/>
        <v>0</v>
      </c>
      <c r="BF585" s="80">
        <f t="shared" si="492"/>
        <v>0</v>
      </c>
      <c r="BG585" s="80">
        <f t="shared" si="493"/>
        <v>0</v>
      </c>
      <c r="BH585" s="80">
        <f t="shared" si="520"/>
        <v>0</v>
      </c>
      <c r="BI585" s="4">
        <f t="shared" si="494"/>
        <v>0</v>
      </c>
      <c r="BJ585" s="4">
        <f t="shared" si="495"/>
        <v>0</v>
      </c>
      <c r="BK585" s="4">
        <f t="shared" si="496"/>
        <v>0</v>
      </c>
      <c r="BL585" s="8">
        <f>VLOOKUP(CN585,'CIR Results'!$B$3:$L$42,2,FALSE)</f>
        <v>4</v>
      </c>
      <c r="BM585" s="8">
        <f>VLOOKUP(CN585,'CIR Results'!$B$3:$L$42,3,FALSE)</f>
        <v>112</v>
      </c>
      <c r="BN585" s="8">
        <f>VLOOKUP(CN585,'CIR Results'!$B$3:$L$42,4,FALSE)</f>
        <v>90</v>
      </c>
      <c r="BO585" s="8">
        <f>VLOOKUP(CN585,'CIR Results'!$B$3:$L$42,5,FALSE)</f>
        <v>106</v>
      </c>
      <c r="BP585" s="8">
        <f>VLOOKUP(CN585,'CIR Results'!$B$3:$L$42,6,FALSE)</f>
        <v>36562</v>
      </c>
      <c r="BQ585" s="8">
        <f>VLOOKUP(CN585,'CIR Results'!$B$3:$L$42,8,FALSE)</f>
        <v>8</v>
      </c>
      <c r="BR585" s="8">
        <f>VLOOKUP(CN585,'CIR Results'!$B$3:$L$42,9,FALSE)</f>
        <v>0</v>
      </c>
      <c r="BS585" s="8" t="str">
        <f>VLOOKUP(CN585,'CIR Results'!$B$3:$L$42,10,FALSE)</f>
        <v>02-06-00</v>
      </c>
      <c r="BT585" s="8">
        <f>VLOOKUP(CN585,'CIR Results'!$B$3:$L$42,11,FALSE)</f>
        <v>24</v>
      </c>
      <c r="BU585" s="136" t="str">
        <f>VLOOKUP(CN585,'CIR Team Info'!$B$5:$E$44,2,FALSE)</f>
        <v>Trident Robotics</v>
      </c>
      <c r="BV585" s="136" t="str">
        <f>VLOOKUP(CN585,'CIR Team Info'!$B$5:$E$44,4,FALSE)</f>
        <v>Gurnee, IL</v>
      </c>
      <c r="BW585" s="136" t="str">
        <f t="shared" si="521"/>
        <v xml:space="preserve">   Seemed like it had major drivetrain issues.  Barely moved.</v>
      </c>
      <c r="CM585" s="10" t="s">
        <v>499</v>
      </c>
      <c r="CN585" s="10">
        <v>4296</v>
      </c>
      <c r="CO585" s="10">
        <v>33</v>
      </c>
      <c r="CP585" s="10" t="s">
        <v>292</v>
      </c>
      <c r="CQ585" s="10" t="s">
        <v>25</v>
      </c>
      <c r="CR585" s="10" t="s">
        <v>25</v>
      </c>
      <c r="CS585" s="10" t="s">
        <v>25</v>
      </c>
      <c r="CT585" s="10">
        <v>0</v>
      </c>
      <c r="CU585" s="10">
        <v>0</v>
      </c>
      <c r="CV585" s="10">
        <v>0</v>
      </c>
      <c r="CW585" s="10">
        <v>0</v>
      </c>
      <c r="CX585" s="10" t="s">
        <v>24</v>
      </c>
      <c r="CY585" s="10" t="s">
        <v>25</v>
      </c>
      <c r="CZ585" s="10" t="s">
        <v>25</v>
      </c>
      <c r="DA585" s="10" t="s">
        <v>25</v>
      </c>
      <c r="DB585" s="10" t="s">
        <v>22</v>
      </c>
      <c r="DC585" s="10">
        <v>0</v>
      </c>
      <c r="DD585" s="10">
        <v>0</v>
      </c>
      <c r="DE585" s="10">
        <v>0</v>
      </c>
      <c r="DF585" s="10">
        <v>0</v>
      </c>
      <c r="DG585" s="10">
        <v>0</v>
      </c>
      <c r="DH585" s="10">
        <v>0</v>
      </c>
      <c r="DI585" s="10">
        <v>0</v>
      </c>
      <c r="DJ585" s="10">
        <v>0</v>
      </c>
      <c r="DK585" s="10">
        <v>0</v>
      </c>
      <c r="DL585" s="10">
        <v>0</v>
      </c>
      <c r="DM585" s="10">
        <v>0</v>
      </c>
      <c r="DN585" s="10">
        <v>0</v>
      </c>
      <c r="DO585" s="10">
        <v>0</v>
      </c>
      <c r="DP585" s="10" t="s">
        <v>25</v>
      </c>
      <c r="DQ585" s="10" t="s">
        <v>25</v>
      </c>
      <c r="DR585" s="10" t="s">
        <v>25</v>
      </c>
      <c r="DS585" s="10" t="s">
        <v>25</v>
      </c>
      <c r="DT585" s="10" t="s">
        <v>25</v>
      </c>
      <c r="DU585" s="10">
        <v>0</v>
      </c>
      <c r="DV585" s="10" t="s">
        <v>522</v>
      </c>
      <c r="DW585" s="10"/>
      <c r="DX585" s="10"/>
      <c r="DY585" s="10"/>
      <c r="DZ585" s="10"/>
      <c r="EA585" s="10"/>
      <c r="EB585" s="10"/>
      <c r="EC585" s="10"/>
      <c r="ED585" s="10"/>
      <c r="EE585" s="10"/>
      <c r="EF585" s="10"/>
      <c r="EG585" s="10"/>
      <c r="EH585" s="10"/>
    </row>
    <row r="586" spans="1:138" x14ac:dyDescent="0.25">
      <c r="A586" s="78">
        <f t="shared" si="475"/>
        <v>4256</v>
      </c>
      <c r="C586" s="10" t="str">
        <f t="shared" si="514"/>
        <v>Below Avg</v>
      </c>
      <c r="D586" s="17">
        <f t="shared" si="476"/>
        <v>2.9</v>
      </c>
      <c r="E586" s="113">
        <f t="shared" si="502"/>
        <v>20</v>
      </c>
      <c r="F586" s="113">
        <f t="shared" si="503"/>
        <v>5</v>
      </c>
      <c r="G586" s="113">
        <f t="shared" si="504"/>
        <v>0</v>
      </c>
      <c r="H586" s="113">
        <f t="shared" si="505"/>
        <v>6</v>
      </c>
      <c r="I586" s="113">
        <f t="shared" si="506"/>
        <v>0</v>
      </c>
      <c r="J586" s="113">
        <f t="shared" si="507"/>
        <v>-2</v>
      </c>
      <c r="K586" s="113">
        <f t="shared" si="497"/>
        <v>0</v>
      </c>
      <c r="L586" s="76">
        <v>8</v>
      </c>
      <c r="M586" s="76">
        <v>5</v>
      </c>
      <c r="N586" s="76">
        <v>7</v>
      </c>
      <c r="O586" s="76">
        <v>6</v>
      </c>
      <c r="P586" s="76">
        <v>6</v>
      </c>
      <c r="Q586" s="76">
        <v>2</v>
      </c>
      <c r="R586" s="76">
        <v>1</v>
      </c>
      <c r="S586" s="17">
        <f t="shared" si="477"/>
        <v>2.8</v>
      </c>
      <c r="T586" s="113">
        <f t="shared" si="508"/>
        <v>25</v>
      </c>
      <c r="U586" s="113">
        <f t="shared" si="509"/>
        <v>6</v>
      </c>
      <c r="V586" s="113">
        <f t="shared" si="510"/>
        <v>0</v>
      </c>
      <c r="W586" s="113">
        <f t="shared" si="511"/>
        <v>2</v>
      </c>
      <c r="X586" s="113">
        <f t="shared" si="512"/>
        <v>0</v>
      </c>
      <c r="Y586" s="113">
        <f t="shared" si="513"/>
        <v>-5</v>
      </c>
      <c r="Z586" s="113">
        <f t="shared" si="498"/>
        <v>0</v>
      </c>
      <c r="AA586" s="76">
        <v>10</v>
      </c>
      <c r="AB586" s="76">
        <v>6</v>
      </c>
      <c r="AC586" s="76">
        <v>8</v>
      </c>
      <c r="AD586" s="76">
        <v>2</v>
      </c>
      <c r="AE586" s="76">
        <v>2</v>
      </c>
      <c r="AF586" s="76">
        <v>5</v>
      </c>
      <c r="AG586" s="76">
        <v>8</v>
      </c>
      <c r="AH586" s="131">
        <f t="shared" si="478"/>
        <v>2.5</v>
      </c>
      <c r="AI586" s="131">
        <f t="shared" si="499"/>
        <v>1</v>
      </c>
      <c r="AJ586" s="131">
        <f t="shared" si="515"/>
        <v>0</v>
      </c>
      <c r="AK586" s="131">
        <f t="shared" si="516"/>
        <v>1</v>
      </c>
      <c r="AL586" s="131">
        <f t="shared" si="500"/>
        <v>0</v>
      </c>
      <c r="AM586" s="131">
        <f t="shared" si="501"/>
        <v>-1</v>
      </c>
      <c r="AN586" s="131">
        <f t="shared" si="479"/>
        <v>0</v>
      </c>
      <c r="AO586" s="115">
        <f t="shared" si="517"/>
        <v>0</v>
      </c>
      <c r="AP586" s="115">
        <f t="shared" si="518"/>
        <v>0</v>
      </c>
      <c r="AQ586" s="115">
        <f t="shared" si="519"/>
        <v>1</v>
      </c>
      <c r="AR586" s="79">
        <f t="shared" si="480"/>
        <v>0</v>
      </c>
      <c r="AS586" s="79">
        <f t="shared" si="481"/>
        <v>0</v>
      </c>
      <c r="AT586" s="79">
        <f t="shared" si="482"/>
        <v>20</v>
      </c>
      <c r="AU586" s="79">
        <f t="shared" si="483"/>
        <v>0</v>
      </c>
      <c r="AV586" s="79">
        <f t="shared" si="484"/>
        <v>0</v>
      </c>
      <c r="AW586" s="79">
        <f t="shared" si="485"/>
        <v>0</v>
      </c>
      <c r="AX586" s="128">
        <f t="shared" si="486"/>
        <v>0</v>
      </c>
      <c r="AY586" s="128"/>
      <c r="AZ586" s="128"/>
      <c r="BA586" s="128">
        <f t="shared" si="487"/>
        <v>0</v>
      </c>
      <c r="BB586" s="128">
        <f t="shared" si="488"/>
        <v>1</v>
      </c>
      <c r="BC586" s="80">
        <f t="shared" si="489"/>
        <v>0</v>
      </c>
      <c r="BD586" s="80">
        <f t="shared" si="490"/>
        <v>0</v>
      </c>
      <c r="BE586" s="80">
        <f t="shared" si="491"/>
        <v>0.66666666666666663</v>
      </c>
      <c r="BF586" s="80">
        <f t="shared" si="492"/>
        <v>0</v>
      </c>
      <c r="BG586" s="80">
        <f t="shared" si="493"/>
        <v>0</v>
      </c>
      <c r="BH586" s="80">
        <f t="shared" si="520"/>
        <v>0</v>
      </c>
      <c r="BI586" s="4">
        <f t="shared" si="494"/>
        <v>20</v>
      </c>
      <c r="BJ586" s="4">
        <f t="shared" si="495"/>
        <v>20</v>
      </c>
      <c r="BK586" s="4">
        <f t="shared" si="496"/>
        <v>0</v>
      </c>
      <c r="BL586" s="8">
        <f>VLOOKUP(CN586,'CIR Results'!$B$3:$L$42,2,FALSE)</f>
        <v>5</v>
      </c>
      <c r="BM586" s="8">
        <f>VLOOKUP(CN586,'CIR Results'!$B$3:$L$42,3,FALSE)</f>
        <v>118</v>
      </c>
      <c r="BN586" s="8">
        <f>VLOOKUP(CN586,'CIR Results'!$B$3:$L$42,4,FALSE)</f>
        <v>120</v>
      </c>
      <c r="BO586" s="8">
        <f>VLOOKUP(CN586,'CIR Results'!$B$3:$L$42,5,FALSE)</f>
        <v>179</v>
      </c>
      <c r="BP586" s="8">
        <f>VLOOKUP(CN586,'CIR Results'!$B$3:$L$42,6,FALSE)</f>
        <v>36927</v>
      </c>
      <c r="BQ586" s="8">
        <f>VLOOKUP(CN586,'CIR Results'!$B$3:$L$42,8,FALSE)</f>
        <v>8</v>
      </c>
      <c r="BR586" s="8">
        <f>VLOOKUP(CN586,'CIR Results'!$B$3:$L$42,9,FALSE)</f>
        <v>0</v>
      </c>
      <c r="BS586" s="8" t="str">
        <f>VLOOKUP(CN586,'CIR Results'!$B$3:$L$42,10,FALSE)</f>
        <v>02-05-01</v>
      </c>
      <c r="BT586" s="8">
        <f>VLOOKUP(CN586,'CIR Results'!$B$3:$L$42,11,FALSE)</f>
        <v>14</v>
      </c>
      <c r="BU586" s="136" t="str">
        <f>VLOOKUP(CN586,'CIR Team Info'!$B$5:$E$44,2,FALSE)</f>
        <v>Cyborg Cats</v>
      </c>
      <c r="BV586" s="136" t="str">
        <f>VLOOKUP(CN586,'CIR Team Info'!$B$5:$E$44,4,FALSE)</f>
        <v>Town and Country, MO</v>
      </c>
      <c r="BW586" s="136" t="str">
        <f t="shared" si="521"/>
        <v xml:space="preserve">   slow robot has to right on the wall to shoot</v>
      </c>
      <c r="CM586" s="10" t="s">
        <v>500</v>
      </c>
      <c r="CN586" s="10">
        <v>4256</v>
      </c>
      <c r="CO586" s="10">
        <v>21</v>
      </c>
      <c r="CP586" s="10" t="s">
        <v>292</v>
      </c>
      <c r="CQ586" s="10" t="s">
        <v>25</v>
      </c>
      <c r="CR586" s="10" t="s">
        <v>25</v>
      </c>
      <c r="CS586" s="10" t="s">
        <v>25</v>
      </c>
      <c r="CT586" s="10">
        <v>0</v>
      </c>
      <c r="CU586" s="10">
        <v>0</v>
      </c>
      <c r="CV586" s="10">
        <v>0</v>
      </c>
      <c r="CW586" s="10">
        <v>0</v>
      </c>
      <c r="CX586" s="10" t="s">
        <v>24</v>
      </c>
      <c r="CY586" s="10" t="s">
        <v>22</v>
      </c>
      <c r="CZ586" s="10" t="s">
        <v>25</v>
      </c>
      <c r="DA586" s="10" t="s">
        <v>25</v>
      </c>
      <c r="DB586" s="10" t="s">
        <v>22</v>
      </c>
      <c r="DC586" s="10">
        <v>20</v>
      </c>
      <c r="DD586" s="10">
        <v>10</v>
      </c>
      <c r="DE586" s="10">
        <v>0</v>
      </c>
      <c r="DF586" s="10">
        <v>0</v>
      </c>
      <c r="DG586" s="10">
        <v>2</v>
      </c>
      <c r="DH586" s="10">
        <v>0</v>
      </c>
      <c r="DI586" s="10">
        <v>0</v>
      </c>
      <c r="DJ586" s="10">
        <v>0</v>
      </c>
      <c r="DK586" s="10">
        <v>0</v>
      </c>
      <c r="DL586" s="10">
        <v>0</v>
      </c>
      <c r="DM586" s="10">
        <v>0</v>
      </c>
      <c r="DN586" s="10">
        <v>0</v>
      </c>
      <c r="DO586" s="10">
        <v>1</v>
      </c>
      <c r="DP586" s="10" t="s">
        <v>25</v>
      </c>
      <c r="DQ586" s="10" t="s">
        <v>25</v>
      </c>
      <c r="DR586" s="10" t="s">
        <v>22</v>
      </c>
      <c r="DS586" s="10" t="s">
        <v>25</v>
      </c>
      <c r="DT586" s="10" t="s">
        <v>25</v>
      </c>
      <c r="DU586" s="10">
        <v>1</v>
      </c>
      <c r="DV586" s="10" t="s">
        <v>501</v>
      </c>
      <c r="DW586" s="10"/>
      <c r="DX586" s="10"/>
      <c r="DY586" s="10"/>
      <c r="DZ586" s="10"/>
      <c r="EA586" s="10"/>
      <c r="EB586" s="10"/>
      <c r="EC586" s="10"/>
      <c r="ED586" s="10"/>
      <c r="EE586" s="10"/>
      <c r="EF586" s="10"/>
      <c r="EG586" s="10"/>
      <c r="EH586" s="10"/>
    </row>
    <row r="587" spans="1:138" x14ac:dyDescent="0.25">
      <c r="A587" s="78">
        <f t="shared" si="475"/>
        <v>1986</v>
      </c>
      <c r="C587" s="10" t="str">
        <f t="shared" si="514"/>
        <v>Above Avg</v>
      </c>
      <c r="D587" s="17">
        <f t="shared" si="476"/>
        <v>14.587394540942929</v>
      </c>
      <c r="E587" s="113">
        <f t="shared" si="502"/>
        <v>60</v>
      </c>
      <c r="F587" s="113">
        <f t="shared" si="503"/>
        <v>20</v>
      </c>
      <c r="G587" s="113">
        <f t="shared" si="504"/>
        <v>21.53846153846154</v>
      </c>
      <c r="H587" s="113">
        <f t="shared" si="505"/>
        <v>22.335483870967742</v>
      </c>
      <c r="I587" s="113">
        <f t="shared" si="506"/>
        <v>18</v>
      </c>
      <c r="J587" s="113">
        <f t="shared" si="507"/>
        <v>4</v>
      </c>
      <c r="K587" s="113">
        <f t="shared" si="497"/>
        <v>0</v>
      </c>
      <c r="L587" s="76">
        <v>8</v>
      </c>
      <c r="M587" s="76">
        <v>5</v>
      </c>
      <c r="N587" s="76">
        <v>7</v>
      </c>
      <c r="O587" s="76">
        <v>6</v>
      </c>
      <c r="P587" s="76">
        <v>6</v>
      </c>
      <c r="Q587" s="76">
        <v>2</v>
      </c>
      <c r="R587" s="76">
        <v>1</v>
      </c>
      <c r="S587" s="17">
        <f t="shared" si="477"/>
        <v>14.706054590570719</v>
      </c>
      <c r="T587" s="113">
        <f t="shared" si="508"/>
        <v>75</v>
      </c>
      <c r="U587" s="113">
        <f t="shared" si="509"/>
        <v>24</v>
      </c>
      <c r="V587" s="113">
        <f t="shared" si="510"/>
        <v>24.615384615384617</v>
      </c>
      <c r="W587" s="113">
        <f t="shared" si="511"/>
        <v>7.4451612903225808</v>
      </c>
      <c r="X587" s="113">
        <f t="shared" si="512"/>
        <v>6</v>
      </c>
      <c r="Y587" s="113">
        <f t="shared" si="513"/>
        <v>10</v>
      </c>
      <c r="Z587" s="113">
        <f t="shared" si="498"/>
        <v>0</v>
      </c>
      <c r="AA587" s="76">
        <v>10</v>
      </c>
      <c r="AB587" s="76">
        <v>6</v>
      </c>
      <c r="AC587" s="76">
        <v>8</v>
      </c>
      <c r="AD587" s="76">
        <v>2</v>
      </c>
      <c r="AE587" s="76">
        <v>2</v>
      </c>
      <c r="AF587" s="76">
        <v>5</v>
      </c>
      <c r="AG587" s="76">
        <v>8</v>
      </c>
      <c r="AH587" s="131">
        <f t="shared" si="478"/>
        <v>7.5</v>
      </c>
      <c r="AI587" s="131">
        <f t="shared" si="499"/>
        <v>4</v>
      </c>
      <c r="AJ587" s="131">
        <f t="shared" si="515"/>
        <v>3.0769230769230771</v>
      </c>
      <c r="AK587" s="131">
        <f t="shared" si="516"/>
        <v>3.7225806451612904</v>
      </c>
      <c r="AL587" s="131">
        <f t="shared" si="500"/>
        <v>3</v>
      </c>
      <c r="AM587" s="131">
        <f t="shared" si="501"/>
        <v>2</v>
      </c>
      <c r="AN587" s="131">
        <f t="shared" si="479"/>
        <v>0</v>
      </c>
      <c r="AO587" s="115">
        <f t="shared" si="517"/>
        <v>0</v>
      </c>
      <c r="AP587" s="115">
        <f t="shared" si="518"/>
        <v>0</v>
      </c>
      <c r="AQ587" s="115">
        <f t="shared" si="519"/>
        <v>0</v>
      </c>
      <c r="AR587" s="79">
        <f t="shared" si="480"/>
        <v>10</v>
      </c>
      <c r="AS587" s="79">
        <f t="shared" si="481"/>
        <v>20</v>
      </c>
      <c r="AT587" s="79">
        <f t="shared" si="482"/>
        <v>10</v>
      </c>
      <c r="AU587" s="79">
        <f t="shared" si="483"/>
        <v>30</v>
      </c>
      <c r="AV587" s="79">
        <f t="shared" si="484"/>
        <v>20</v>
      </c>
      <c r="AW587" s="79">
        <f t="shared" si="485"/>
        <v>0</v>
      </c>
      <c r="AX587" s="128">
        <f t="shared" si="486"/>
        <v>1</v>
      </c>
      <c r="AY587" s="128"/>
      <c r="AZ587" s="128"/>
      <c r="BA587" s="128">
        <f t="shared" si="487"/>
        <v>3</v>
      </c>
      <c r="BB587" s="128">
        <f t="shared" si="488"/>
        <v>2</v>
      </c>
      <c r="BC587" s="80">
        <f t="shared" si="489"/>
        <v>1</v>
      </c>
      <c r="BD587" s="80">
        <f t="shared" si="490"/>
        <v>1</v>
      </c>
      <c r="BE587" s="80">
        <f t="shared" si="491"/>
        <v>1</v>
      </c>
      <c r="BF587" s="80">
        <f t="shared" si="492"/>
        <v>1</v>
      </c>
      <c r="BG587" s="80">
        <f t="shared" si="493"/>
        <v>1</v>
      </c>
      <c r="BH587" s="80">
        <f t="shared" si="520"/>
        <v>0</v>
      </c>
      <c r="BI587" s="4">
        <f t="shared" si="494"/>
        <v>70</v>
      </c>
      <c r="BJ587" s="4">
        <f t="shared" si="495"/>
        <v>90</v>
      </c>
      <c r="BK587" s="4">
        <f t="shared" si="496"/>
        <v>0</v>
      </c>
      <c r="BL587" s="8">
        <f>VLOOKUP(CN587,'CIR Results'!$B$3:$L$42,2,FALSE)</f>
        <v>9</v>
      </c>
      <c r="BM587" s="8">
        <f>VLOOKUP(CN587,'CIR Results'!$B$3:$L$42,3,FALSE)</f>
        <v>78</v>
      </c>
      <c r="BN587" s="8">
        <f>VLOOKUP(CN587,'CIR Results'!$B$3:$L$42,4,FALSE)</f>
        <v>50</v>
      </c>
      <c r="BO587" s="8">
        <f>VLOOKUP(CN587,'CIR Results'!$B$3:$L$42,5,FALSE)</f>
        <v>194</v>
      </c>
      <c r="BP587" s="8">
        <f>VLOOKUP(CN587,'CIR Results'!$B$3:$L$42,6,FALSE)</f>
        <v>36984</v>
      </c>
      <c r="BQ587" s="8">
        <f>VLOOKUP(CN587,'CIR Results'!$B$3:$L$42,8,FALSE)</f>
        <v>8</v>
      </c>
      <c r="BR587" s="8">
        <f>VLOOKUP(CN587,'CIR Results'!$B$3:$L$42,9,FALSE)</f>
        <v>0</v>
      </c>
      <c r="BS587" s="8" t="str">
        <f>VLOOKUP(CN587,'CIR Results'!$B$3:$L$42,10,FALSE)</f>
        <v>04-03-01</v>
      </c>
      <c r="BT587" s="8">
        <f>VLOOKUP(CN587,'CIR Results'!$B$3:$L$42,11,FALSE)</f>
        <v>16</v>
      </c>
      <c r="BU587" s="136" t="str">
        <f>VLOOKUP(CN587,'CIR Team Info'!$B$5:$E$44,2,FALSE)</f>
        <v>Team Titanium</v>
      </c>
      <c r="BV587" s="136" t="str">
        <f>VLOOKUP(CN587,'CIR Team Info'!$B$5:$E$44,4,FALSE)</f>
        <v>Lee's Summit, MO</v>
      </c>
      <c r="BW587" s="136" t="str">
        <f t="shared" si="521"/>
        <v xml:space="preserve">   Played very well overall and was only really held back by its teammates_ great driving.</v>
      </c>
      <c r="CM587" s="10" t="s">
        <v>388</v>
      </c>
      <c r="CN587" s="10">
        <v>1986</v>
      </c>
      <c r="CO587" s="10" t="s">
        <v>502</v>
      </c>
      <c r="CP587" s="10" t="s">
        <v>292</v>
      </c>
      <c r="CQ587" s="10" t="s">
        <v>22</v>
      </c>
      <c r="CR587" s="10" t="s">
        <v>25</v>
      </c>
      <c r="CS587" s="10" t="s">
        <v>25</v>
      </c>
      <c r="CT587" s="10">
        <v>20</v>
      </c>
      <c r="CU587" s="10">
        <v>0</v>
      </c>
      <c r="CV587" s="10">
        <v>0</v>
      </c>
      <c r="CW587" s="10">
        <v>0</v>
      </c>
      <c r="CX587" s="10" t="s">
        <v>65</v>
      </c>
      <c r="CY587" s="10" t="s">
        <v>22</v>
      </c>
      <c r="CZ587" s="10" t="s">
        <v>25</v>
      </c>
      <c r="DA587" s="10" t="s">
        <v>22</v>
      </c>
      <c r="DB587" s="10" t="s">
        <v>22</v>
      </c>
      <c r="DC587" s="10">
        <v>10</v>
      </c>
      <c r="DD587" s="10">
        <v>0</v>
      </c>
      <c r="DE587" s="10">
        <v>0</v>
      </c>
      <c r="DF587" s="10">
        <v>0</v>
      </c>
      <c r="DG587" s="10">
        <v>3</v>
      </c>
      <c r="DH587" s="10">
        <v>0</v>
      </c>
      <c r="DI587" s="10">
        <v>0</v>
      </c>
      <c r="DJ587" s="10">
        <v>1</v>
      </c>
      <c r="DK587" s="10">
        <v>0</v>
      </c>
      <c r="DL587" s="10">
        <v>3</v>
      </c>
      <c r="DM587" s="10">
        <v>0</v>
      </c>
      <c r="DN587" s="10">
        <v>2</v>
      </c>
      <c r="DO587" s="10">
        <v>0</v>
      </c>
      <c r="DP587" s="10" t="s">
        <v>25</v>
      </c>
      <c r="DQ587" s="10" t="s">
        <v>25</v>
      </c>
      <c r="DR587" s="10" t="s">
        <v>25</v>
      </c>
      <c r="DS587" s="10" t="s">
        <v>25</v>
      </c>
      <c r="DT587" s="10" t="s">
        <v>25</v>
      </c>
      <c r="DU587" s="10">
        <v>2</v>
      </c>
      <c r="DV587" s="10" t="s">
        <v>503</v>
      </c>
      <c r="DW587" s="10"/>
      <c r="DX587" s="10"/>
      <c r="DY587" s="10"/>
      <c r="DZ587" s="10"/>
      <c r="EA587" s="10"/>
      <c r="EB587" s="10"/>
      <c r="EC587" s="10"/>
      <c r="ED587" s="10"/>
      <c r="EE587" s="10"/>
      <c r="EF587" s="10"/>
      <c r="EG587" s="10"/>
      <c r="EH587" s="10"/>
    </row>
    <row r="588" spans="1:138" x14ac:dyDescent="0.25">
      <c r="A588" s="78">
        <f t="shared" si="475"/>
        <v>2704</v>
      </c>
      <c r="C588" s="10" t="str">
        <f t="shared" si="514"/>
        <v>Below Avg</v>
      </c>
      <c r="D588" s="17">
        <f t="shared" si="476"/>
        <v>5.2191705069124428</v>
      </c>
      <c r="E588" s="113">
        <f t="shared" si="502"/>
        <v>20</v>
      </c>
      <c r="F588" s="113">
        <f t="shared" si="503"/>
        <v>10</v>
      </c>
      <c r="G588" s="113">
        <f t="shared" si="504"/>
        <v>0</v>
      </c>
      <c r="H588" s="113">
        <f t="shared" si="505"/>
        <v>20.477419354838709</v>
      </c>
      <c r="I588" s="113">
        <f t="shared" si="506"/>
        <v>0</v>
      </c>
      <c r="J588" s="113">
        <f t="shared" si="507"/>
        <v>0</v>
      </c>
      <c r="K588" s="113">
        <f t="shared" si="497"/>
        <v>1.7142857142857144</v>
      </c>
      <c r="L588" s="76">
        <v>8</v>
      </c>
      <c r="M588" s="76">
        <v>5</v>
      </c>
      <c r="N588" s="76">
        <v>7</v>
      </c>
      <c r="O588" s="76">
        <v>6</v>
      </c>
      <c r="P588" s="76">
        <v>6</v>
      </c>
      <c r="Q588" s="76">
        <v>2</v>
      </c>
      <c r="R588" s="76">
        <v>1</v>
      </c>
      <c r="S588" s="17">
        <f t="shared" si="477"/>
        <v>5.7540092165898624</v>
      </c>
      <c r="T588" s="113">
        <f t="shared" si="508"/>
        <v>25</v>
      </c>
      <c r="U588" s="113">
        <f t="shared" si="509"/>
        <v>12</v>
      </c>
      <c r="V588" s="113">
        <f t="shared" si="510"/>
        <v>0</v>
      </c>
      <c r="W588" s="113">
        <f t="shared" si="511"/>
        <v>6.8258064516129036</v>
      </c>
      <c r="X588" s="113">
        <f t="shared" si="512"/>
        <v>0</v>
      </c>
      <c r="Y588" s="113">
        <f t="shared" si="513"/>
        <v>0</v>
      </c>
      <c r="Z588" s="113">
        <f t="shared" si="498"/>
        <v>13.714285714285715</v>
      </c>
      <c r="AA588" s="76">
        <v>10</v>
      </c>
      <c r="AB588" s="76">
        <v>6</v>
      </c>
      <c r="AC588" s="76">
        <v>8</v>
      </c>
      <c r="AD588" s="76">
        <v>2</v>
      </c>
      <c r="AE588" s="76">
        <v>2</v>
      </c>
      <c r="AF588" s="76">
        <v>5</v>
      </c>
      <c r="AG588" s="76">
        <v>8</v>
      </c>
      <c r="AH588" s="131">
        <f t="shared" si="478"/>
        <v>2.5</v>
      </c>
      <c r="AI588" s="131">
        <f t="shared" si="499"/>
        <v>2</v>
      </c>
      <c r="AJ588" s="131">
        <f t="shared" si="515"/>
        <v>0</v>
      </c>
      <c r="AK588" s="131">
        <f t="shared" si="516"/>
        <v>3.4129032258064518</v>
      </c>
      <c r="AL588" s="131">
        <f t="shared" si="500"/>
        <v>0</v>
      </c>
      <c r="AM588" s="131">
        <f t="shared" si="501"/>
        <v>0</v>
      </c>
      <c r="AN588" s="131">
        <f t="shared" si="479"/>
        <v>1.7142857142857144</v>
      </c>
      <c r="AO588" s="115">
        <f t="shared" si="517"/>
        <v>0</v>
      </c>
      <c r="AP588" s="115">
        <f t="shared" si="518"/>
        <v>0</v>
      </c>
      <c r="AQ588" s="115">
        <f t="shared" si="519"/>
        <v>0</v>
      </c>
      <c r="AR588" s="79">
        <f t="shared" si="480"/>
        <v>20</v>
      </c>
      <c r="AS588" s="79">
        <f t="shared" si="481"/>
        <v>0</v>
      </c>
      <c r="AT588" s="79">
        <f t="shared" si="482"/>
        <v>0</v>
      </c>
      <c r="AU588" s="79">
        <f t="shared" si="483"/>
        <v>0</v>
      </c>
      <c r="AV588" s="79">
        <f t="shared" si="484"/>
        <v>0</v>
      </c>
      <c r="AW588" s="79">
        <f t="shared" si="485"/>
        <v>30</v>
      </c>
      <c r="AX588" s="128">
        <f t="shared" si="486"/>
        <v>2</v>
      </c>
      <c r="AY588" s="128"/>
      <c r="AZ588" s="128"/>
      <c r="BA588" s="128">
        <f t="shared" si="487"/>
        <v>0</v>
      </c>
      <c r="BB588" s="128">
        <f t="shared" si="488"/>
        <v>0</v>
      </c>
      <c r="BC588" s="80">
        <f t="shared" si="489"/>
        <v>1</v>
      </c>
      <c r="BD588" s="80">
        <f t="shared" si="490"/>
        <v>0</v>
      </c>
      <c r="BE588" s="80">
        <f t="shared" si="491"/>
        <v>0</v>
      </c>
      <c r="BF588" s="80">
        <f t="shared" si="492"/>
        <v>0</v>
      </c>
      <c r="BG588" s="80">
        <f t="shared" si="493"/>
        <v>0</v>
      </c>
      <c r="BH588" s="80">
        <f t="shared" si="520"/>
        <v>0.25</v>
      </c>
      <c r="BI588" s="4">
        <f t="shared" si="494"/>
        <v>20</v>
      </c>
      <c r="BJ588" s="4">
        <f t="shared" si="495"/>
        <v>20</v>
      </c>
      <c r="BK588" s="4">
        <f t="shared" si="496"/>
        <v>30</v>
      </c>
      <c r="BL588" s="8">
        <f>VLOOKUP(CN588,'CIR Results'!$B$3:$L$42,2,FALSE)</f>
        <v>7</v>
      </c>
      <c r="BM588" s="8">
        <f>VLOOKUP(CN588,'CIR Results'!$B$3:$L$42,3,FALSE)</f>
        <v>128</v>
      </c>
      <c r="BN588" s="8">
        <f>VLOOKUP(CN588,'CIR Results'!$B$3:$L$42,4,FALSE)</f>
        <v>40</v>
      </c>
      <c r="BO588" s="8">
        <f>VLOOKUP(CN588,'CIR Results'!$B$3:$L$42,5,FALSE)</f>
        <v>148</v>
      </c>
      <c r="BP588" s="8">
        <f>VLOOKUP(CN588,'CIR Results'!$B$3:$L$42,6,FALSE)</f>
        <v>36954</v>
      </c>
      <c r="BQ588" s="8">
        <f>VLOOKUP(CN588,'CIR Results'!$B$3:$L$42,8,FALSE)</f>
        <v>8</v>
      </c>
      <c r="BR588" s="8">
        <f>VLOOKUP(CN588,'CIR Results'!$B$3:$L$42,9,FALSE)</f>
        <v>0</v>
      </c>
      <c r="BS588" s="8" t="str">
        <f>VLOOKUP(CN588,'CIR Results'!$B$3:$L$42,10,FALSE)</f>
        <v>03-04-01</v>
      </c>
      <c r="BT588" s="8">
        <f>VLOOKUP(CN588,'CIR Results'!$B$3:$L$42,11,FALSE)</f>
        <v>5</v>
      </c>
      <c r="BU588" s="136" t="str">
        <f>VLOOKUP(CN588,'CIR Team Info'!$B$5:$E$44,2,FALSE)</f>
        <v>Order 2 Chaos</v>
      </c>
      <c r="BV588" s="136" t="str">
        <f>VLOOKUP(CN588,'CIR Team Info'!$B$5:$E$44,4,FALSE)</f>
        <v>Batavia, IL</v>
      </c>
      <c r="BW588" s="136" t="str">
        <f t="shared" si="521"/>
        <v xml:space="preserve">   Played as an inbound passer attempting defense. Drivers didnt always seem to know the orientation of the robot so defense wasnt very effective as they could not effectivly block a robot.  limited passing capability makes its usefulness almost zero.</v>
      </c>
      <c r="CM588" s="10" t="s">
        <v>388</v>
      </c>
      <c r="CN588" s="10">
        <v>2704</v>
      </c>
      <c r="CO588" s="10">
        <v>27</v>
      </c>
      <c r="CP588" s="10" t="s">
        <v>292</v>
      </c>
      <c r="CQ588" s="10" t="s">
        <v>22</v>
      </c>
      <c r="CR588" s="10" t="s">
        <v>25</v>
      </c>
      <c r="CS588" s="10" t="s">
        <v>25</v>
      </c>
      <c r="CT588" s="10">
        <v>0</v>
      </c>
      <c r="CU588" s="10">
        <v>15</v>
      </c>
      <c r="CV588" s="10">
        <v>0</v>
      </c>
      <c r="CW588" s="10">
        <v>0</v>
      </c>
      <c r="CX588" s="10" t="s">
        <v>65</v>
      </c>
      <c r="CY588" s="10" t="s">
        <v>25</v>
      </c>
      <c r="CZ588" s="10" t="s">
        <v>25</v>
      </c>
      <c r="DA588" s="10" t="s">
        <v>25</v>
      </c>
      <c r="DB588" s="10" t="s">
        <v>25</v>
      </c>
      <c r="DC588" s="10">
        <v>0</v>
      </c>
      <c r="DD588" s="10">
        <v>0</v>
      </c>
      <c r="DE588" s="10">
        <v>0</v>
      </c>
      <c r="DF588" s="10">
        <v>0</v>
      </c>
      <c r="DG588" s="10">
        <v>2</v>
      </c>
      <c r="DH588" s="10">
        <v>1</v>
      </c>
      <c r="DI588" s="10">
        <v>60</v>
      </c>
      <c r="DJ588" s="10">
        <v>2</v>
      </c>
      <c r="DK588" s="10">
        <v>0</v>
      </c>
      <c r="DL588" s="10">
        <v>0</v>
      </c>
      <c r="DM588" s="10">
        <v>0</v>
      </c>
      <c r="DN588" s="10">
        <v>0</v>
      </c>
      <c r="DO588" s="10">
        <v>0</v>
      </c>
      <c r="DP588" s="10" t="s">
        <v>25</v>
      </c>
      <c r="DQ588" s="10" t="s">
        <v>25</v>
      </c>
      <c r="DR588" s="10" t="s">
        <v>25</v>
      </c>
      <c r="DS588" s="10" t="s">
        <v>25</v>
      </c>
      <c r="DT588" s="10" t="s">
        <v>25</v>
      </c>
      <c r="DU588" s="10">
        <v>1</v>
      </c>
      <c r="DV588" s="10" t="s">
        <v>504</v>
      </c>
      <c r="DW588" s="10"/>
      <c r="DX588" s="10"/>
      <c r="DY588" s="10"/>
      <c r="DZ588" s="10"/>
      <c r="EA588" s="10"/>
      <c r="EB588" s="10"/>
      <c r="EC588" s="10"/>
      <c r="ED588" s="10"/>
      <c r="EE588" s="10"/>
      <c r="EF588" s="10"/>
      <c r="EG588" s="10"/>
      <c r="EH588" s="10"/>
    </row>
    <row r="589" spans="1:138" x14ac:dyDescent="0.25">
      <c r="A589" s="78">
        <f t="shared" si="475"/>
        <v>3196</v>
      </c>
      <c r="C589" s="10" t="str">
        <f t="shared" si="514"/>
        <v>Do Not Pick</v>
      </c>
      <c r="D589" s="17">
        <f t="shared" si="476"/>
        <v>1.6951896490606166</v>
      </c>
      <c r="E589" s="113">
        <f t="shared" si="502"/>
        <v>0</v>
      </c>
      <c r="F589" s="113">
        <f t="shared" si="503"/>
        <v>5</v>
      </c>
      <c r="G589" s="113">
        <f t="shared" si="504"/>
        <v>5.384615384615385</v>
      </c>
      <c r="H589" s="113">
        <f t="shared" si="505"/>
        <v>5.1387096774193548</v>
      </c>
      <c r="I589" s="113">
        <f t="shared" si="506"/>
        <v>0</v>
      </c>
      <c r="J589" s="113">
        <f t="shared" si="507"/>
        <v>0</v>
      </c>
      <c r="K589" s="113">
        <f t="shared" si="497"/>
        <v>1.4285714285714284</v>
      </c>
      <c r="L589" s="76">
        <v>8</v>
      </c>
      <c r="M589" s="76">
        <v>5</v>
      </c>
      <c r="N589" s="76">
        <v>7</v>
      </c>
      <c r="O589" s="76">
        <v>6</v>
      </c>
      <c r="P589" s="76">
        <v>6</v>
      </c>
      <c r="Q589" s="76">
        <v>2</v>
      </c>
      <c r="R589" s="76">
        <v>1</v>
      </c>
      <c r="S589" s="17">
        <f t="shared" si="477"/>
        <v>2.5295320808224036</v>
      </c>
      <c r="T589" s="113">
        <f t="shared" si="508"/>
        <v>0</v>
      </c>
      <c r="U589" s="113">
        <f t="shared" si="509"/>
        <v>6</v>
      </c>
      <c r="V589" s="113">
        <f t="shared" si="510"/>
        <v>6.1538461538461542</v>
      </c>
      <c r="W589" s="113">
        <f t="shared" si="511"/>
        <v>1.7129032258064516</v>
      </c>
      <c r="X589" s="113">
        <f t="shared" si="512"/>
        <v>0</v>
      </c>
      <c r="Y589" s="113">
        <f t="shared" si="513"/>
        <v>0</v>
      </c>
      <c r="Z589" s="113">
        <f t="shared" si="498"/>
        <v>11.428571428571427</v>
      </c>
      <c r="AA589" s="76">
        <v>10</v>
      </c>
      <c r="AB589" s="76">
        <v>6</v>
      </c>
      <c r="AC589" s="76">
        <v>8</v>
      </c>
      <c r="AD589" s="76">
        <v>2</v>
      </c>
      <c r="AE589" s="76">
        <v>2</v>
      </c>
      <c r="AF589" s="76">
        <v>5</v>
      </c>
      <c r="AG589" s="76">
        <v>8</v>
      </c>
      <c r="AH589" s="131">
        <f t="shared" si="478"/>
        <v>0</v>
      </c>
      <c r="AI589" s="131">
        <f t="shared" si="499"/>
        <v>1</v>
      </c>
      <c r="AJ589" s="131">
        <f t="shared" si="515"/>
        <v>0.76923076923076927</v>
      </c>
      <c r="AK589" s="131">
        <f t="shared" si="516"/>
        <v>0.8564516129032258</v>
      </c>
      <c r="AL589" s="131">
        <f t="shared" si="500"/>
        <v>0</v>
      </c>
      <c r="AM589" s="131">
        <f t="shared" si="501"/>
        <v>0</v>
      </c>
      <c r="AN589" s="131">
        <f t="shared" si="479"/>
        <v>1.4285714285714284</v>
      </c>
      <c r="AO589" s="115">
        <f t="shared" si="517"/>
        <v>0</v>
      </c>
      <c r="AP589" s="115">
        <f t="shared" si="518"/>
        <v>0</v>
      </c>
      <c r="AQ589" s="115">
        <f t="shared" si="519"/>
        <v>0</v>
      </c>
      <c r="AR589" s="79">
        <f t="shared" si="480"/>
        <v>0</v>
      </c>
      <c r="AS589" s="79">
        <f t="shared" si="481"/>
        <v>5</v>
      </c>
      <c r="AT589" s="79">
        <f t="shared" si="482"/>
        <v>1</v>
      </c>
      <c r="AU589" s="79">
        <f t="shared" si="483"/>
        <v>0</v>
      </c>
      <c r="AV589" s="79">
        <f t="shared" si="484"/>
        <v>0</v>
      </c>
      <c r="AW589" s="79">
        <f t="shared" si="485"/>
        <v>25</v>
      </c>
      <c r="AX589" s="128">
        <f t="shared" si="486"/>
        <v>0</v>
      </c>
      <c r="AY589" s="128"/>
      <c r="AZ589" s="128"/>
      <c r="BA589" s="128">
        <f t="shared" si="487"/>
        <v>0</v>
      </c>
      <c r="BB589" s="128">
        <f t="shared" si="488"/>
        <v>0</v>
      </c>
      <c r="BC589" s="80">
        <f t="shared" si="489"/>
        <v>0</v>
      </c>
      <c r="BD589" s="80">
        <f t="shared" si="490"/>
        <v>0.25</v>
      </c>
      <c r="BE589" s="80">
        <f t="shared" si="491"/>
        <v>4.7619047619047616E-2</v>
      </c>
      <c r="BF589" s="80">
        <f t="shared" si="492"/>
        <v>0</v>
      </c>
      <c r="BG589" s="80">
        <f t="shared" si="493"/>
        <v>0</v>
      </c>
      <c r="BH589" s="80">
        <f t="shared" si="520"/>
        <v>0.25</v>
      </c>
      <c r="BI589" s="4">
        <f t="shared" si="494"/>
        <v>1</v>
      </c>
      <c r="BJ589" s="4">
        <f t="shared" si="495"/>
        <v>6</v>
      </c>
      <c r="BK589" s="4">
        <f t="shared" si="496"/>
        <v>25</v>
      </c>
      <c r="BL589" s="8" t="e">
        <f>VLOOKUP(CN589,'CIR Results'!$B$3:$L$42,2,FALSE)</f>
        <v>#N/A</v>
      </c>
      <c r="BM589" s="8" t="e">
        <f>VLOOKUP(CN589,'CIR Results'!$B$3:$L$42,3,FALSE)</f>
        <v>#N/A</v>
      </c>
      <c r="BN589" s="8" t="e">
        <f>VLOOKUP(CN589,'CIR Results'!$B$3:$L$42,4,FALSE)</f>
        <v>#N/A</v>
      </c>
      <c r="BO589" s="8" t="e">
        <f>VLOOKUP(CN589,'CIR Results'!$B$3:$L$42,5,FALSE)</f>
        <v>#N/A</v>
      </c>
      <c r="BP589" s="8" t="e">
        <f>VLOOKUP(CN589,'CIR Results'!$B$3:$L$42,6,FALSE)</f>
        <v>#N/A</v>
      </c>
      <c r="BQ589" s="8" t="e">
        <f>VLOOKUP(CN589,'CIR Results'!$B$3:$L$42,8,FALSE)</f>
        <v>#N/A</v>
      </c>
      <c r="BR589" s="8" t="e">
        <f>VLOOKUP(CN589,'CIR Results'!$B$3:$L$42,9,FALSE)</f>
        <v>#N/A</v>
      </c>
      <c r="BS589" s="8" t="e">
        <f>VLOOKUP(CN589,'CIR Results'!$B$3:$L$42,10,FALSE)</f>
        <v>#N/A</v>
      </c>
      <c r="BT589" s="8" t="e">
        <f>VLOOKUP(CN589,'CIR Results'!$B$3:$L$42,11,FALSE)</f>
        <v>#N/A</v>
      </c>
      <c r="BU589" s="136" t="e">
        <f>VLOOKUP(CN589,'CIR Team Info'!$B$5:$E$44,2,FALSE)</f>
        <v>#N/A</v>
      </c>
      <c r="BV589" s="136" t="e">
        <f>VLOOKUP(CN589,'CIR Team Info'!$B$5:$E$44,4,FALSE)</f>
        <v>#N/A</v>
      </c>
      <c r="BW589" s="136" t="str">
        <f t="shared" si="521"/>
        <v xml:space="preserve">   Cannot hold onto ball (&lt;&lt;&lt; very important)_ shooter is very ineffective</v>
      </c>
      <c r="CM589" s="10" t="s">
        <v>388</v>
      </c>
      <c r="CN589" s="10">
        <v>3196</v>
      </c>
      <c r="CO589" s="10">
        <v>28</v>
      </c>
      <c r="CP589" s="10" t="s">
        <v>292</v>
      </c>
      <c r="CQ589" s="10" t="s">
        <v>25</v>
      </c>
      <c r="CR589" s="10" t="s">
        <v>22</v>
      </c>
      <c r="CS589" s="10" t="s">
        <v>22</v>
      </c>
      <c r="CT589" s="10">
        <v>5</v>
      </c>
      <c r="CU589" s="10">
        <v>15</v>
      </c>
      <c r="CV589" s="10">
        <v>0</v>
      </c>
      <c r="CW589" s="10">
        <v>0</v>
      </c>
      <c r="CX589" s="10" t="s">
        <v>65</v>
      </c>
      <c r="CY589" s="10" t="s">
        <v>25</v>
      </c>
      <c r="CZ589" s="10" t="s">
        <v>25</v>
      </c>
      <c r="DA589" s="10" t="s">
        <v>25</v>
      </c>
      <c r="DB589" s="10" t="s">
        <v>22</v>
      </c>
      <c r="DC589" s="10">
        <v>1</v>
      </c>
      <c r="DD589" s="10">
        <v>20</v>
      </c>
      <c r="DE589" s="10">
        <v>0</v>
      </c>
      <c r="DF589" s="10">
        <v>0</v>
      </c>
      <c r="DG589" s="10">
        <v>1</v>
      </c>
      <c r="DH589" s="10">
        <v>1</v>
      </c>
      <c r="DI589" s="10">
        <v>50</v>
      </c>
      <c r="DJ589" s="10">
        <v>0</v>
      </c>
      <c r="DK589" s="10">
        <v>0</v>
      </c>
      <c r="DL589" s="10">
        <v>0</v>
      </c>
      <c r="DM589" s="10">
        <v>0</v>
      </c>
      <c r="DN589" s="10">
        <v>0</v>
      </c>
      <c r="DO589" s="10">
        <v>0</v>
      </c>
      <c r="DP589" s="10" t="s">
        <v>25</v>
      </c>
      <c r="DQ589" s="10" t="s">
        <v>25</v>
      </c>
      <c r="DR589" s="10" t="s">
        <v>25</v>
      </c>
      <c r="DS589" s="10" t="s">
        <v>25</v>
      </c>
      <c r="DT589" s="10" t="s">
        <v>25</v>
      </c>
      <c r="DU589" s="10">
        <v>0</v>
      </c>
      <c r="DV589" s="10" t="s">
        <v>505</v>
      </c>
      <c r="DW589" s="10" t="s">
        <v>506</v>
      </c>
      <c r="DX589" s="10" t="s">
        <v>507</v>
      </c>
      <c r="DY589" s="10"/>
      <c r="DZ589" s="10"/>
      <c r="EA589" s="10"/>
      <c r="EB589" s="10"/>
      <c r="EC589" s="10"/>
      <c r="ED589" s="10"/>
      <c r="EE589" s="10"/>
      <c r="EF589" s="10"/>
      <c r="EG589" s="10"/>
      <c r="EH589" s="10"/>
    </row>
    <row r="590" spans="1:138" x14ac:dyDescent="0.25">
      <c r="A590" s="78">
        <f t="shared" si="475"/>
        <v>4296</v>
      </c>
      <c r="C590" s="10" t="str">
        <f t="shared" si="514"/>
        <v>Do Not Pick</v>
      </c>
      <c r="D590" s="17">
        <f t="shared" si="476"/>
        <v>0.62672811059907829</v>
      </c>
      <c r="E590" s="113">
        <f t="shared" si="502"/>
        <v>0</v>
      </c>
      <c r="F590" s="113">
        <f t="shared" si="503"/>
        <v>0</v>
      </c>
      <c r="G590" s="113">
        <f t="shared" si="504"/>
        <v>0</v>
      </c>
      <c r="H590" s="113">
        <f t="shared" si="505"/>
        <v>4.8387096774193541</v>
      </c>
      <c r="I590" s="113">
        <f t="shared" si="506"/>
        <v>0</v>
      </c>
      <c r="J590" s="113">
        <f t="shared" si="507"/>
        <v>0</v>
      </c>
      <c r="K590" s="113">
        <f t="shared" si="497"/>
        <v>1.4285714285714284</v>
      </c>
      <c r="L590" s="76">
        <v>8</v>
      </c>
      <c r="M590" s="76">
        <v>5</v>
      </c>
      <c r="N590" s="76">
        <v>7</v>
      </c>
      <c r="O590" s="76">
        <v>6</v>
      </c>
      <c r="P590" s="76">
        <v>6</v>
      </c>
      <c r="Q590" s="76">
        <v>2</v>
      </c>
      <c r="R590" s="76">
        <v>1</v>
      </c>
      <c r="S590" s="17">
        <f t="shared" si="477"/>
        <v>1.3041474654377878</v>
      </c>
      <c r="T590" s="113">
        <f t="shared" si="508"/>
        <v>0</v>
      </c>
      <c r="U590" s="113">
        <f t="shared" si="509"/>
        <v>0</v>
      </c>
      <c r="V590" s="113">
        <f t="shared" si="510"/>
        <v>0</v>
      </c>
      <c r="W590" s="113">
        <f t="shared" si="511"/>
        <v>1.6129032258064515</v>
      </c>
      <c r="X590" s="113">
        <f t="shared" si="512"/>
        <v>0</v>
      </c>
      <c r="Y590" s="113">
        <f t="shared" si="513"/>
        <v>0</v>
      </c>
      <c r="Z590" s="113">
        <f t="shared" si="498"/>
        <v>11.428571428571427</v>
      </c>
      <c r="AA590" s="76">
        <v>10</v>
      </c>
      <c r="AB590" s="76">
        <v>6</v>
      </c>
      <c r="AC590" s="76">
        <v>8</v>
      </c>
      <c r="AD590" s="76">
        <v>2</v>
      </c>
      <c r="AE590" s="76">
        <v>2</v>
      </c>
      <c r="AF590" s="76">
        <v>5</v>
      </c>
      <c r="AG590" s="76">
        <v>8</v>
      </c>
      <c r="AH590" s="131">
        <f t="shared" si="478"/>
        <v>0</v>
      </c>
      <c r="AI590" s="131">
        <f t="shared" si="499"/>
        <v>0</v>
      </c>
      <c r="AJ590" s="131">
        <f t="shared" si="515"/>
        <v>0</v>
      </c>
      <c r="AK590" s="131">
        <f t="shared" si="516"/>
        <v>0.80645161290322576</v>
      </c>
      <c r="AL590" s="131">
        <f t="shared" si="500"/>
        <v>0</v>
      </c>
      <c r="AM590" s="131">
        <f t="shared" si="501"/>
        <v>0</v>
      </c>
      <c r="AN590" s="131">
        <f t="shared" si="479"/>
        <v>1.4285714285714284</v>
      </c>
      <c r="AO590" s="115">
        <f t="shared" si="517"/>
        <v>0</v>
      </c>
      <c r="AP590" s="115">
        <f t="shared" si="518"/>
        <v>0</v>
      </c>
      <c r="AQ590" s="115">
        <f t="shared" si="519"/>
        <v>0</v>
      </c>
      <c r="AR590" s="79">
        <f t="shared" si="480"/>
        <v>0</v>
      </c>
      <c r="AS590" s="79">
        <f t="shared" si="481"/>
        <v>0</v>
      </c>
      <c r="AT590" s="79">
        <f t="shared" si="482"/>
        <v>0</v>
      </c>
      <c r="AU590" s="79">
        <f t="shared" si="483"/>
        <v>0</v>
      </c>
      <c r="AV590" s="79">
        <f t="shared" si="484"/>
        <v>0</v>
      </c>
      <c r="AW590" s="79">
        <f t="shared" si="485"/>
        <v>25</v>
      </c>
      <c r="AX590" s="128">
        <f t="shared" si="486"/>
        <v>0</v>
      </c>
      <c r="AY590" s="128"/>
      <c r="AZ590" s="128"/>
      <c r="BA590" s="128">
        <f t="shared" si="487"/>
        <v>0</v>
      </c>
      <c r="BB590" s="128">
        <f t="shared" si="488"/>
        <v>0</v>
      </c>
      <c r="BC590" s="80">
        <f t="shared" si="489"/>
        <v>0</v>
      </c>
      <c r="BD590" s="80">
        <f t="shared" si="490"/>
        <v>0</v>
      </c>
      <c r="BE590" s="80">
        <f t="shared" si="491"/>
        <v>0</v>
      </c>
      <c r="BF590" s="80">
        <f t="shared" si="492"/>
        <v>0</v>
      </c>
      <c r="BG590" s="80">
        <f t="shared" si="493"/>
        <v>0</v>
      </c>
      <c r="BH590" s="80">
        <f t="shared" si="520"/>
        <v>0.25</v>
      </c>
      <c r="BI590" s="4">
        <f t="shared" si="494"/>
        <v>0</v>
      </c>
      <c r="BJ590" s="4">
        <f t="shared" si="495"/>
        <v>0</v>
      </c>
      <c r="BK590" s="4">
        <f t="shared" si="496"/>
        <v>25</v>
      </c>
      <c r="BL590" s="8">
        <f>VLOOKUP(CN590,'CIR Results'!$B$3:$L$42,2,FALSE)</f>
        <v>4</v>
      </c>
      <c r="BM590" s="8">
        <f>VLOOKUP(CN590,'CIR Results'!$B$3:$L$42,3,FALSE)</f>
        <v>112</v>
      </c>
      <c r="BN590" s="8">
        <f>VLOOKUP(CN590,'CIR Results'!$B$3:$L$42,4,FALSE)</f>
        <v>90</v>
      </c>
      <c r="BO590" s="8">
        <f>VLOOKUP(CN590,'CIR Results'!$B$3:$L$42,5,FALSE)</f>
        <v>106</v>
      </c>
      <c r="BP590" s="8">
        <f>VLOOKUP(CN590,'CIR Results'!$B$3:$L$42,6,FALSE)</f>
        <v>36562</v>
      </c>
      <c r="BQ590" s="8">
        <f>VLOOKUP(CN590,'CIR Results'!$B$3:$L$42,8,FALSE)</f>
        <v>8</v>
      </c>
      <c r="BR590" s="8">
        <f>VLOOKUP(CN590,'CIR Results'!$B$3:$L$42,9,FALSE)</f>
        <v>0</v>
      </c>
      <c r="BS590" s="8" t="str">
        <f>VLOOKUP(CN590,'CIR Results'!$B$3:$L$42,10,FALSE)</f>
        <v>02-06-00</v>
      </c>
      <c r="BT590" s="8">
        <f>VLOOKUP(CN590,'CIR Results'!$B$3:$L$42,11,FALSE)</f>
        <v>24</v>
      </c>
      <c r="BU590" s="136" t="str">
        <f>VLOOKUP(CN590,'CIR Team Info'!$B$5:$E$44,2,FALSE)</f>
        <v>Trident Robotics</v>
      </c>
      <c r="BV590" s="136" t="str">
        <f>VLOOKUP(CN590,'CIR Team Info'!$B$5:$E$44,4,FALSE)</f>
        <v>Gurnee, IL</v>
      </c>
      <c r="BW590" s="136" t="str">
        <f t="shared" si="521"/>
        <v xml:space="preserve">   horrid &gt;.&lt;</v>
      </c>
      <c r="CM590" s="10" t="s">
        <v>508</v>
      </c>
      <c r="CN590" s="10">
        <v>4296</v>
      </c>
      <c r="CO590" s="10">
        <v>30</v>
      </c>
      <c r="CP590" s="10" t="s">
        <v>292</v>
      </c>
      <c r="CQ590" s="10" t="s">
        <v>25</v>
      </c>
      <c r="CR590" s="10" t="s">
        <v>25</v>
      </c>
      <c r="CS590" s="10" t="s">
        <v>25</v>
      </c>
      <c r="CT590" s="10">
        <v>0</v>
      </c>
      <c r="CU590" s="10">
        <v>0</v>
      </c>
      <c r="CV590" s="10">
        <v>0</v>
      </c>
      <c r="CW590" s="10">
        <v>0</v>
      </c>
      <c r="CX590" s="10" t="s">
        <v>24</v>
      </c>
      <c r="CY590" s="10" t="s">
        <v>25</v>
      </c>
      <c r="CZ590" s="10" t="s">
        <v>25</v>
      </c>
      <c r="DA590" s="10" t="s">
        <v>25</v>
      </c>
      <c r="DB590" s="10" t="s">
        <v>25</v>
      </c>
      <c r="DC590" s="10">
        <v>0</v>
      </c>
      <c r="DD590" s="10">
        <v>0</v>
      </c>
      <c r="DE590" s="10">
        <v>0</v>
      </c>
      <c r="DF590" s="10">
        <v>0</v>
      </c>
      <c r="DG590" s="10">
        <v>0</v>
      </c>
      <c r="DH590" s="10">
        <v>1</v>
      </c>
      <c r="DI590" s="10">
        <v>50</v>
      </c>
      <c r="DJ590" s="10">
        <v>0</v>
      </c>
      <c r="DK590" s="10">
        <v>0</v>
      </c>
      <c r="DL590" s="10">
        <v>0</v>
      </c>
      <c r="DM590" s="10">
        <v>0</v>
      </c>
      <c r="DN590" s="10">
        <v>0</v>
      </c>
      <c r="DO590" s="10">
        <v>0</v>
      </c>
      <c r="DP590" s="10" t="s">
        <v>25</v>
      </c>
      <c r="DQ590" s="10" t="s">
        <v>25</v>
      </c>
      <c r="DR590" s="10" t="s">
        <v>25</v>
      </c>
      <c r="DS590" s="10" t="s">
        <v>25</v>
      </c>
      <c r="DT590" s="10" t="s">
        <v>25</v>
      </c>
      <c r="DU590" s="10">
        <v>0</v>
      </c>
      <c r="DV590" s="10" t="s">
        <v>523</v>
      </c>
      <c r="DW590" s="10"/>
      <c r="DX590" s="10"/>
      <c r="DY590" s="10"/>
      <c r="DZ590" s="10"/>
      <c r="EA590" s="10"/>
      <c r="EB590" s="10"/>
      <c r="EC590" s="10"/>
      <c r="ED590" s="10"/>
      <c r="EE590" s="10"/>
      <c r="EF590" s="10"/>
      <c r="EG590" s="10"/>
      <c r="EH590" s="10"/>
    </row>
    <row r="591" spans="1:138" x14ac:dyDescent="0.25">
      <c r="A591" s="78">
        <f t="shared" si="475"/>
        <v>1986</v>
      </c>
      <c r="C591" s="10" t="str">
        <f t="shared" si="514"/>
        <v>Top Team</v>
      </c>
      <c r="D591" s="17">
        <f t="shared" si="476"/>
        <v>4.5873945409429284</v>
      </c>
      <c r="E591" s="113">
        <f t="shared" si="502"/>
        <v>0</v>
      </c>
      <c r="F591" s="113">
        <f t="shared" si="503"/>
        <v>5</v>
      </c>
      <c r="G591" s="113">
        <f t="shared" si="504"/>
        <v>21.53846153846154</v>
      </c>
      <c r="H591" s="113">
        <f t="shared" si="505"/>
        <v>19.335483870967742</v>
      </c>
      <c r="I591" s="113">
        <f t="shared" si="506"/>
        <v>0</v>
      </c>
      <c r="J591" s="113">
        <f t="shared" si="507"/>
        <v>0</v>
      </c>
      <c r="K591" s="113">
        <f t="shared" si="497"/>
        <v>0</v>
      </c>
      <c r="L591" s="76">
        <v>8</v>
      </c>
      <c r="M591" s="76">
        <v>5</v>
      </c>
      <c r="N591" s="76">
        <v>7</v>
      </c>
      <c r="O591" s="76">
        <v>6</v>
      </c>
      <c r="P591" s="76">
        <v>6</v>
      </c>
      <c r="Q591" s="76">
        <v>2</v>
      </c>
      <c r="R591" s="76">
        <v>1</v>
      </c>
      <c r="S591" s="17">
        <f t="shared" si="477"/>
        <v>3.7060545905707203</v>
      </c>
      <c r="T591" s="113">
        <f t="shared" si="508"/>
        <v>0</v>
      </c>
      <c r="U591" s="113">
        <f t="shared" si="509"/>
        <v>6</v>
      </c>
      <c r="V591" s="113">
        <f t="shared" si="510"/>
        <v>24.615384615384617</v>
      </c>
      <c r="W591" s="113">
        <f t="shared" si="511"/>
        <v>6.4451612903225808</v>
      </c>
      <c r="X591" s="113">
        <f t="shared" si="512"/>
        <v>0</v>
      </c>
      <c r="Y591" s="113">
        <f t="shared" si="513"/>
        <v>0</v>
      </c>
      <c r="Z591" s="113">
        <f t="shared" si="498"/>
        <v>0</v>
      </c>
      <c r="AA591" s="76">
        <v>10</v>
      </c>
      <c r="AB591" s="76">
        <v>6</v>
      </c>
      <c r="AC591" s="76">
        <v>8</v>
      </c>
      <c r="AD591" s="76">
        <v>2</v>
      </c>
      <c r="AE591" s="76">
        <v>2</v>
      </c>
      <c r="AF591" s="76">
        <v>5</v>
      </c>
      <c r="AG591" s="76">
        <v>8</v>
      </c>
      <c r="AH591" s="131">
        <f t="shared" si="478"/>
        <v>0</v>
      </c>
      <c r="AI591" s="131">
        <f t="shared" si="499"/>
        <v>1</v>
      </c>
      <c r="AJ591" s="131">
        <f t="shared" si="515"/>
        <v>3.0769230769230771</v>
      </c>
      <c r="AK591" s="131">
        <f t="shared" si="516"/>
        <v>3.2225806451612904</v>
      </c>
      <c r="AL591" s="131">
        <f t="shared" si="500"/>
        <v>0</v>
      </c>
      <c r="AM591" s="131">
        <f t="shared" si="501"/>
        <v>0</v>
      </c>
      <c r="AN591" s="131">
        <f t="shared" si="479"/>
        <v>0</v>
      </c>
      <c r="AO591" s="115">
        <f t="shared" si="517"/>
        <v>0</v>
      </c>
      <c r="AP591" s="115">
        <f t="shared" si="518"/>
        <v>0</v>
      </c>
      <c r="AQ591" s="115">
        <f t="shared" si="519"/>
        <v>0</v>
      </c>
      <c r="AR591" s="79">
        <f t="shared" si="480"/>
        <v>10</v>
      </c>
      <c r="AS591" s="79">
        <f t="shared" si="481"/>
        <v>20</v>
      </c>
      <c r="AT591" s="79">
        <f t="shared" si="482"/>
        <v>40</v>
      </c>
      <c r="AU591" s="79">
        <f t="shared" si="483"/>
        <v>0</v>
      </c>
      <c r="AV591" s="79">
        <f t="shared" si="484"/>
        <v>0</v>
      </c>
      <c r="AW591" s="79">
        <f t="shared" si="485"/>
        <v>0</v>
      </c>
      <c r="AX591" s="128">
        <f t="shared" si="486"/>
        <v>1</v>
      </c>
      <c r="AY591" s="128"/>
      <c r="AZ591" s="128"/>
      <c r="BA591" s="128">
        <f t="shared" si="487"/>
        <v>0</v>
      </c>
      <c r="BB591" s="128">
        <f t="shared" si="488"/>
        <v>0</v>
      </c>
      <c r="BC591" s="80">
        <f t="shared" si="489"/>
        <v>1</v>
      </c>
      <c r="BD591" s="80">
        <f t="shared" si="490"/>
        <v>1</v>
      </c>
      <c r="BE591" s="80">
        <f t="shared" si="491"/>
        <v>1</v>
      </c>
      <c r="BF591" s="80">
        <f t="shared" si="492"/>
        <v>0</v>
      </c>
      <c r="BG591" s="80">
        <f t="shared" si="493"/>
        <v>0</v>
      </c>
      <c r="BH591" s="80">
        <f t="shared" si="520"/>
        <v>0</v>
      </c>
      <c r="BI591" s="4">
        <f t="shared" si="494"/>
        <v>50</v>
      </c>
      <c r="BJ591" s="4">
        <f t="shared" si="495"/>
        <v>70</v>
      </c>
      <c r="BK591" s="4">
        <f t="shared" si="496"/>
        <v>0</v>
      </c>
      <c r="BL591" s="8">
        <f>VLOOKUP(CN591,'CIR Results'!$B$3:$L$42,2,FALSE)</f>
        <v>9</v>
      </c>
      <c r="BM591" s="8">
        <f>VLOOKUP(CN591,'CIR Results'!$B$3:$L$42,3,FALSE)</f>
        <v>78</v>
      </c>
      <c r="BN591" s="8">
        <f>VLOOKUP(CN591,'CIR Results'!$B$3:$L$42,4,FALSE)</f>
        <v>50</v>
      </c>
      <c r="BO591" s="8">
        <f>VLOOKUP(CN591,'CIR Results'!$B$3:$L$42,5,FALSE)</f>
        <v>194</v>
      </c>
      <c r="BP591" s="8">
        <f>VLOOKUP(CN591,'CIR Results'!$B$3:$L$42,6,FALSE)</f>
        <v>36984</v>
      </c>
      <c r="BQ591" s="8">
        <f>VLOOKUP(CN591,'CIR Results'!$B$3:$L$42,8,FALSE)</f>
        <v>8</v>
      </c>
      <c r="BR591" s="8">
        <f>VLOOKUP(CN591,'CIR Results'!$B$3:$L$42,9,FALSE)</f>
        <v>0</v>
      </c>
      <c r="BS591" s="8" t="str">
        <f>VLOOKUP(CN591,'CIR Results'!$B$3:$L$42,10,FALSE)</f>
        <v>04-03-01</v>
      </c>
      <c r="BT591" s="8">
        <f>VLOOKUP(CN591,'CIR Results'!$B$3:$L$42,11,FALSE)</f>
        <v>16</v>
      </c>
      <c r="BU591" s="136" t="str">
        <f>VLOOKUP(CN591,'CIR Team Info'!$B$5:$E$44,2,FALSE)</f>
        <v>Team Titanium</v>
      </c>
      <c r="BV591" s="136" t="str">
        <f>VLOOKUP(CN591,'CIR Team Info'!$B$5:$E$44,4,FALSE)</f>
        <v>Lee's Summit, MO</v>
      </c>
      <c r="BW591" s="136" t="str">
        <f t="shared" si="521"/>
        <v xml:space="preserve">   jesus they knew what they were doing TOP TEAM</v>
      </c>
      <c r="CM591" s="10" t="s">
        <v>508</v>
      </c>
      <c r="CN591" s="10">
        <v>1986</v>
      </c>
      <c r="CO591" s="10">
        <v>31</v>
      </c>
      <c r="CP591" s="10" t="s">
        <v>292</v>
      </c>
      <c r="CQ591" s="10" t="s">
        <v>22</v>
      </c>
      <c r="CR591" s="10" t="s">
        <v>25</v>
      </c>
      <c r="CS591" s="10" t="s">
        <v>22</v>
      </c>
      <c r="CT591" s="10">
        <v>20</v>
      </c>
      <c r="CU591" s="10">
        <v>0</v>
      </c>
      <c r="CV591" s="10">
        <v>0</v>
      </c>
      <c r="CW591" s="10">
        <v>0</v>
      </c>
      <c r="CX591" s="10" t="s">
        <v>61</v>
      </c>
      <c r="CY591" s="10" t="s">
        <v>22</v>
      </c>
      <c r="CZ591" s="10" t="s">
        <v>25</v>
      </c>
      <c r="DA591" s="10" t="s">
        <v>25</v>
      </c>
      <c r="DB591" s="10" t="s">
        <v>25</v>
      </c>
      <c r="DC591" s="10">
        <v>40</v>
      </c>
      <c r="DD591" s="10">
        <v>0</v>
      </c>
      <c r="DE591" s="10">
        <v>0</v>
      </c>
      <c r="DF591" s="10">
        <v>0</v>
      </c>
      <c r="DG591" s="10">
        <v>0</v>
      </c>
      <c r="DH591" s="10">
        <v>0</v>
      </c>
      <c r="DI591" s="10">
        <v>0</v>
      </c>
      <c r="DJ591" s="10">
        <v>1</v>
      </c>
      <c r="DK591" s="10">
        <v>0</v>
      </c>
      <c r="DL591" s="10">
        <v>0</v>
      </c>
      <c r="DM591" s="10">
        <v>0</v>
      </c>
      <c r="DN591" s="10">
        <v>0</v>
      </c>
      <c r="DO591" s="10">
        <v>0</v>
      </c>
      <c r="DP591" s="10" t="s">
        <v>25</v>
      </c>
      <c r="DQ591" s="10" t="s">
        <v>25</v>
      </c>
      <c r="DR591" s="10" t="s">
        <v>25</v>
      </c>
      <c r="DS591" s="10" t="s">
        <v>25</v>
      </c>
      <c r="DT591" s="10" t="s">
        <v>25</v>
      </c>
      <c r="DU591" s="10">
        <v>3</v>
      </c>
      <c r="DV591" s="10" t="s">
        <v>524</v>
      </c>
      <c r="DW591" s="10"/>
      <c r="DX591" s="10"/>
      <c r="DY591" s="10"/>
      <c r="DZ591" s="10"/>
      <c r="EA591" s="10"/>
      <c r="EB591" s="10"/>
      <c r="EC591" s="10"/>
      <c r="ED591" s="10"/>
      <c r="EE591" s="10"/>
      <c r="EF591" s="10"/>
      <c r="EG591" s="10"/>
      <c r="EH591" s="10"/>
    </row>
    <row r="592" spans="1:138" x14ac:dyDescent="0.25">
      <c r="A592" s="78">
        <f t="shared" si="475"/>
        <v>4213</v>
      </c>
      <c r="C592" s="10" t="str">
        <f t="shared" si="514"/>
        <v>Below Avg</v>
      </c>
      <c r="D592" s="17">
        <f t="shared" si="476"/>
        <v>3.7538461538461538</v>
      </c>
      <c r="E592" s="113">
        <f t="shared" si="502"/>
        <v>10</v>
      </c>
      <c r="F592" s="113">
        <f t="shared" si="503"/>
        <v>0</v>
      </c>
      <c r="G592" s="113">
        <f t="shared" si="504"/>
        <v>21.53846153846154</v>
      </c>
      <c r="H592" s="113">
        <f t="shared" si="505"/>
        <v>6</v>
      </c>
      <c r="I592" s="113">
        <f t="shared" si="506"/>
        <v>0</v>
      </c>
      <c r="J592" s="113">
        <f t="shared" si="507"/>
        <v>0</v>
      </c>
      <c r="K592" s="113">
        <f t="shared" si="497"/>
        <v>0</v>
      </c>
      <c r="L592" s="76">
        <v>8</v>
      </c>
      <c r="M592" s="76">
        <v>5</v>
      </c>
      <c r="N592" s="76">
        <v>7</v>
      </c>
      <c r="O592" s="76">
        <v>6</v>
      </c>
      <c r="P592" s="76">
        <v>6</v>
      </c>
      <c r="Q592" s="76">
        <v>2</v>
      </c>
      <c r="R592" s="76">
        <v>1</v>
      </c>
      <c r="S592" s="17">
        <f t="shared" si="477"/>
        <v>3.9115384615384614</v>
      </c>
      <c r="T592" s="113">
        <f t="shared" si="508"/>
        <v>12.5</v>
      </c>
      <c r="U592" s="113">
        <f t="shared" si="509"/>
        <v>0</v>
      </c>
      <c r="V592" s="113">
        <f t="shared" si="510"/>
        <v>24.615384615384617</v>
      </c>
      <c r="W592" s="113">
        <f t="shared" si="511"/>
        <v>2</v>
      </c>
      <c r="X592" s="113">
        <f t="shared" si="512"/>
        <v>0</v>
      </c>
      <c r="Y592" s="113">
        <f t="shared" si="513"/>
        <v>0</v>
      </c>
      <c r="Z592" s="113">
        <f t="shared" si="498"/>
        <v>0</v>
      </c>
      <c r="AA592" s="76">
        <v>10</v>
      </c>
      <c r="AB592" s="76">
        <v>6</v>
      </c>
      <c r="AC592" s="76">
        <v>8</v>
      </c>
      <c r="AD592" s="76">
        <v>2</v>
      </c>
      <c r="AE592" s="76">
        <v>2</v>
      </c>
      <c r="AF592" s="76">
        <v>5</v>
      </c>
      <c r="AG592" s="76">
        <v>8</v>
      </c>
      <c r="AH592" s="131">
        <f t="shared" si="478"/>
        <v>1.25</v>
      </c>
      <c r="AI592" s="131">
        <f t="shared" si="499"/>
        <v>0</v>
      </c>
      <c r="AJ592" s="131">
        <f t="shared" si="515"/>
        <v>3.0769230769230771</v>
      </c>
      <c r="AK592" s="131">
        <f t="shared" si="516"/>
        <v>1</v>
      </c>
      <c r="AL592" s="131">
        <f t="shared" si="500"/>
        <v>0</v>
      </c>
      <c r="AM592" s="131">
        <f t="shared" si="501"/>
        <v>0</v>
      </c>
      <c r="AN592" s="131">
        <f t="shared" si="479"/>
        <v>0</v>
      </c>
      <c r="AO592" s="115">
        <f t="shared" si="517"/>
        <v>0</v>
      </c>
      <c r="AP592" s="115">
        <f t="shared" si="518"/>
        <v>0</v>
      </c>
      <c r="AQ592" s="115">
        <f t="shared" si="519"/>
        <v>0</v>
      </c>
      <c r="AR592" s="79">
        <f t="shared" si="480"/>
        <v>0</v>
      </c>
      <c r="AS592" s="79">
        <f t="shared" si="481"/>
        <v>20</v>
      </c>
      <c r="AT592" s="79">
        <f t="shared" si="482"/>
        <v>20</v>
      </c>
      <c r="AU592" s="79">
        <f t="shared" si="483"/>
        <v>0</v>
      </c>
      <c r="AV592" s="79">
        <f t="shared" si="484"/>
        <v>0</v>
      </c>
      <c r="AW592" s="79">
        <f t="shared" si="485"/>
        <v>0</v>
      </c>
      <c r="AX592" s="128">
        <f t="shared" si="486"/>
        <v>0</v>
      </c>
      <c r="AY592" s="128"/>
      <c r="AZ592" s="128"/>
      <c r="BA592" s="128">
        <f t="shared" si="487"/>
        <v>0</v>
      </c>
      <c r="BB592" s="128">
        <f t="shared" si="488"/>
        <v>0</v>
      </c>
      <c r="BC592" s="80">
        <f t="shared" si="489"/>
        <v>0</v>
      </c>
      <c r="BD592" s="80">
        <f t="shared" si="490"/>
        <v>1</v>
      </c>
      <c r="BE592" s="80">
        <f t="shared" si="491"/>
        <v>1</v>
      </c>
      <c r="BF592" s="80">
        <f t="shared" si="492"/>
        <v>0</v>
      </c>
      <c r="BG592" s="80">
        <f t="shared" si="493"/>
        <v>0</v>
      </c>
      <c r="BH592" s="80">
        <f t="shared" si="520"/>
        <v>0</v>
      </c>
      <c r="BI592" s="4">
        <f t="shared" si="494"/>
        <v>20</v>
      </c>
      <c r="BJ592" s="4">
        <f t="shared" si="495"/>
        <v>40</v>
      </c>
      <c r="BK592" s="4">
        <f t="shared" si="496"/>
        <v>0</v>
      </c>
      <c r="BL592" s="8">
        <f>VLOOKUP(CN592,'CIR Results'!$B$3:$L$42,2,FALSE)</f>
        <v>6</v>
      </c>
      <c r="BM592" s="8">
        <f>VLOOKUP(CN592,'CIR Results'!$B$3:$L$42,3,FALSE)</f>
        <v>42</v>
      </c>
      <c r="BN592" s="8">
        <f>VLOOKUP(CN592,'CIR Results'!$B$3:$L$42,4,FALSE)</f>
        <v>60</v>
      </c>
      <c r="BO592" s="8">
        <f>VLOOKUP(CN592,'CIR Results'!$B$3:$L$42,5,FALSE)</f>
        <v>91</v>
      </c>
      <c r="BP592" s="8">
        <f>VLOOKUP(CN592,'CIR Results'!$B$3:$L$42,6,FALSE)</f>
        <v>36589</v>
      </c>
      <c r="BQ592" s="8">
        <f>VLOOKUP(CN592,'CIR Results'!$B$3:$L$42,8,FALSE)</f>
        <v>8</v>
      </c>
      <c r="BR592" s="8">
        <f>VLOOKUP(CN592,'CIR Results'!$B$3:$L$42,9,FALSE)</f>
        <v>0</v>
      </c>
      <c r="BS592" s="8" t="str">
        <f>VLOOKUP(CN592,'CIR Results'!$B$3:$L$42,10,FALSE)</f>
        <v>03-04-00</v>
      </c>
      <c r="BT592" s="8">
        <f>VLOOKUP(CN592,'CIR Results'!$B$3:$L$42,11,FALSE)</f>
        <v>29</v>
      </c>
      <c r="BU592" s="136" t="str">
        <f>VLOOKUP(CN592,'CIR Team Info'!$B$5:$E$44,2,FALSE)</f>
        <v>MetalCow</v>
      </c>
      <c r="BV592" s="136" t="str">
        <f>VLOOKUP(CN592,'CIR Team Info'!$B$5:$E$44,4,FALSE)</f>
        <v>Bloomington, IL</v>
      </c>
      <c r="BW592" s="136" t="str">
        <f t="shared" si="521"/>
        <v xml:space="preserve">   they were ok made there shots but slow</v>
      </c>
      <c r="CM592" s="10" t="s">
        <v>508</v>
      </c>
      <c r="CN592" s="10">
        <v>4213</v>
      </c>
      <c r="CO592" s="10">
        <v>32</v>
      </c>
      <c r="CP592" s="10" t="s">
        <v>292</v>
      </c>
      <c r="CQ592" s="10" t="s">
        <v>22</v>
      </c>
      <c r="CR592" s="10" t="s">
        <v>25</v>
      </c>
      <c r="CS592" s="10" t="s">
        <v>22</v>
      </c>
      <c r="CT592" s="10">
        <v>20</v>
      </c>
      <c r="CU592" s="10">
        <v>0</v>
      </c>
      <c r="CV592" s="10">
        <v>0</v>
      </c>
      <c r="CW592" s="10">
        <v>0</v>
      </c>
      <c r="CX592" s="10" t="s">
        <v>24</v>
      </c>
      <c r="CY592" s="10" t="s">
        <v>22</v>
      </c>
      <c r="CZ592" s="10" t="s">
        <v>25</v>
      </c>
      <c r="DA592" s="10" t="s">
        <v>25</v>
      </c>
      <c r="DB592" s="10" t="s">
        <v>25</v>
      </c>
      <c r="DC592" s="10">
        <v>20</v>
      </c>
      <c r="DD592" s="10">
        <v>0</v>
      </c>
      <c r="DE592" s="10">
        <v>0</v>
      </c>
      <c r="DF592" s="10">
        <v>0</v>
      </c>
      <c r="DG592" s="10">
        <v>1</v>
      </c>
      <c r="DH592" s="10">
        <v>0</v>
      </c>
      <c r="DI592" s="10">
        <v>10</v>
      </c>
      <c r="DJ592" s="10">
        <v>0</v>
      </c>
      <c r="DK592" s="10">
        <v>0</v>
      </c>
      <c r="DL592" s="10">
        <v>0</v>
      </c>
      <c r="DM592" s="10">
        <v>0</v>
      </c>
      <c r="DN592" s="10">
        <v>0</v>
      </c>
      <c r="DO592" s="10">
        <v>0</v>
      </c>
      <c r="DP592" s="10" t="s">
        <v>25</v>
      </c>
      <c r="DQ592" s="10" t="s">
        <v>25</v>
      </c>
      <c r="DR592" s="10" t="s">
        <v>25</v>
      </c>
      <c r="DS592" s="10" t="s">
        <v>25</v>
      </c>
      <c r="DT592" s="10" t="s">
        <v>25</v>
      </c>
      <c r="DU592" s="10">
        <v>1</v>
      </c>
      <c r="DV592" s="10" t="s">
        <v>525</v>
      </c>
      <c r="DW592" s="10"/>
      <c r="DX592" s="10"/>
      <c r="DY592" s="10"/>
      <c r="DZ592" s="10"/>
      <c r="EA592" s="10"/>
      <c r="EB592" s="10"/>
      <c r="EC592" s="10"/>
      <c r="ED592" s="10"/>
      <c r="EE592" s="10"/>
      <c r="EF592" s="10"/>
      <c r="EG592" s="10"/>
      <c r="EH592" s="10"/>
    </row>
    <row r="593" spans="1:138" x14ac:dyDescent="0.25">
      <c r="A593" s="78">
        <f t="shared" si="475"/>
        <v>3284</v>
      </c>
      <c r="C593" s="10" t="str">
        <f t="shared" si="514"/>
        <v>Above Avg</v>
      </c>
      <c r="D593" s="17">
        <f t="shared" si="476"/>
        <v>8.3673945409429287</v>
      </c>
      <c r="E593" s="113">
        <f t="shared" si="502"/>
        <v>40</v>
      </c>
      <c r="F593" s="113">
        <f t="shared" si="503"/>
        <v>5</v>
      </c>
      <c r="G593" s="113">
        <f t="shared" si="504"/>
        <v>21.53846153846154</v>
      </c>
      <c r="H593" s="113">
        <f t="shared" si="505"/>
        <v>15.135483870967743</v>
      </c>
      <c r="I593" s="113">
        <f t="shared" si="506"/>
        <v>0</v>
      </c>
      <c r="J593" s="113">
        <f t="shared" si="507"/>
        <v>2</v>
      </c>
      <c r="K593" s="113">
        <f t="shared" si="497"/>
        <v>0</v>
      </c>
      <c r="L593" s="76">
        <v>8</v>
      </c>
      <c r="M593" s="76">
        <v>5</v>
      </c>
      <c r="N593" s="76">
        <v>7</v>
      </c>
      <c r="O593" s="76">
        <v>6</v>
      </c>
      <c r="P593" s="76">
        <v>6</v>
      </c>
      <c r="Q593" s="76">
        <v>2</v>
      </c>
      <c r="R593" s="76">
        <v>1</v>
      </c>
      <c r="S593" s="17">
        <f t="shared" si="477"/>
        <v>9.0660545905707188</v>
      </c>
      <c r="T593" s="113">
        <f t="shared" si="508"/>
        <v>50</v>
      </c>
      <c r="U593" s="113">
        <f t="shared" si="509"/>
        <v>6</v>
      </c>
      <c r="V593" s="113">
        <f t="shared" si="510"/>
        <v>24.615384615384617</v>
      </c>
      <c r="W593" s="113">
        <f t="shared" si="511"/>
        <v>5.0451612903225813</v>
      </c>
      <c r="X593" s="113">
        <f t="shared" si="512"/>
        <v>0</v>
      </c>
      <c r="Y593" s="113">
        <f t="shared" si="513"/>
        <v>5</v>
      </c>
      <c r="Z593" s="113">
        <f t="shared" si="498"/>
        <v>0</v>
      </c>
      <c r="AA593" s="76">
        <v>10</v>
      </c>
      <c r="AB593" s="76">
        <v>6</v>
      </c>
      <c r="AC593" s="76">
        <v>8</v>
      </c>
      <c r="AD593" s="76">
        <v>2</v>
      </c>
      <c r="AE593" s="76">
        <v>2</v>
      </c>
      <c r="AF593" s="76">
        <v>5</v>
      </c>
      <c r="AG593" s="76">
        <v>8</v>
      </c>
      <c r="AH593" s="131">
        <f t="shared" si="478"/>
        <v>5</v>
      </c>
      <c r="AI593" s="131">
        <f t="shared" si="499"/>
        <v>1</v>
      </c>
      <c r="AJ593" s="131">
        <f t="shared" si="515"/>
        <v>3.0769230769230771</v>
      </c>
      <c r="AK593" s="131">
        <f t="shared" si="516"/>
        <v>2.5225806451612907</v>
      </c>
      <c r="AL593" s="131">
        <f t="shared" si="500"/>
        <v>0</v>
      </c>
      <c r="AM593" s="131">
        <f t="shared" si="501"/>
        <v>1</v>
      </c>
      <c r="AN593" s="131">
        <f t="shared" si="479"/>
        <v>0</v>
      </c>
      <c r="AO593" s="115">
        <f t="shared" si="517"/>
        <v>0</v>
      </c>
      <c r="AP593" s="115">
        <f t="shared" si="518"/>
        <v>0</v>
      </c>
      <c r="AQ593" s="115">
        <f t="shared" si="519"/>
        <v>0</v>
      </c>
      <c r="AR593" s="79">
        <f t="shared" si="480"/>
        <v>10</v>
      </c>
      <c r="AS593" s="79">
        <f t="shared" si="481"/>
        <v>20</v>
      </c>
      <c r="AT593" s="79">
        <f t="shared" si="482"/>
        <v>10</v>
      </c>
      <c r="AU593" s="79">
        <f t="shared" si="483"/>
        <v>10</v>
      </c>
      <c r="AV593" s="79">
        <f t="shared" si="484"/>
        <v>10</v>
      </c>
      <c r="AW593" s="79">
        <f t="shared" si="485"/>
        <v>0</v>
      </c>
      <c r="AX593" s="128">
        <f t="shared" si="486"/>
        <v>1</v>
      </c>
      <c r="AY593" s="128"/>
      <c r="AZ593" s="128"/>
      <c r="BA593" s="128">
        <f t="shared" si="487"/>
        <v>2</v>
      </c>
      <c r="BB593" s="128">
        <f t="shared" si="488"/>
        <v>1</v>
      </c>
      <c r="BC593" s="80">
        <f t="shared" si="489"/>
        <v>1</v>
      </c>
      <c r="BD593" s="80">
        <f t="shared" si="490"/>
        <v>1</v>
      </c>
      <c r="BE593" s="80">
        <f t="shared" si="491"/>
        <v>1</v>
      </c>
      <c r="BF593" s="80">
        <f t="shared" si="492"/>
        <v>0.5</v>
      </c>
      <c r="BG593" s="80">
        <f t="shared" si="493"/>
        <v>1</v>
      </c>
      <c r="BH593" s="80">
        <f t="shared" si="520"/>
        <v>0.25</v>
      </c>
      <c r="BI593" s="4">
        <f t="shared" si="494"/>
        <v>40</v>
      </c>
      <c r="BJ593" s="4">
        <f t="shared" si="495"/>
        <v>60</v>
      </c>
      <c r="BK593" s="4">
        <f t="shared" si="496"/>
        <v>0</v>
      </c>
      <c r="BL593" s="8">
        <f>VLOOKUP(CN593,'CIR Results'!$B$3:$L$42,2,FALSE)</f>
        <v>6</v>
      </c>
      <c r="BM593" s="8">
        <f>VLOOKUP(CN593,'CIR Results'!$B$3:$L$42,3,FALSE)</f>
        <v>106</v>
      </c>
      <c r="BN593" s="8">
        <f>VLOOKUP(CN593,'CIR Results'!$B$3:$L$42,4,FALSE)</f>
        <v>60</v>
      </c>
      <c r="BO593" s="8">
        <f>VLOOKUP(CN593,'CIR Results'!$B$3:$L$42,5,FALSE)</f>
        <v>139</v>
      </c>
      <c r="BP593" s="8">
        <f>VLOOKUP(CN593,'CIR Results'!$B$3:$L$42,6,FALSE)</f>
        <v>36591</v>
      </c>
      <c r="BQ593" s="8">
        <f>VLOOKUP(CN593,'CIR Results'!$B$3:$L$42,8,FALSE)</f>
        <v>9</v>
      </c>
      <c r="BR593" s="8">
        <f>VLOOKUP(CN593,'CIR Results'!$B$3:$L$42,9,FALSE)</f>
        <v>0</v>
      </c>
      <c r="BS593" s="8" t="str">
        <f>VLOOKUP(CN593,'CIR Results'!$B$3:$L$42,10,FALSE)</f>
        <v>03-06-00</v>
      </c>
      <c r="BT593" s="8">
        <f>VLOOKUP(CN593,'CIR Results'!$B$3:$L$42,11,FALSE)</f>
        <v>37</v>
      </c>
      <c r="BU593" s="136" t="str">
        <f>VLOOKUP(CN593,'CIR Team Info'!$B$5:$E$44,2,FALSE)</f>
        <v>Laser Team</v>
      </c>
      <c r="BV593" s="136" t="str">
        <f>VLOOKUP(CN593,'CIR Team Info'!$B$5:$E$44,4,FALSE)</f>
        <v>Camdenton, MO</v>
      </c>
      <c r="BW593" s="136" t="str">
        <f t="shared" si="521"/>
        <v xml:space="preserve">   very good at team playing missed a shot or 2 but hung in there </v>
      </c>
      <c r="CM593" s="10" t="s">
        <v>508</v>
      </c>
      <c r="CN593" s="10">
        <v>3284</v>
      </c>
      <c r="CO593" s="10">
        <v>34</v>
      </c>
      <c r="CP593" s="10" t="s">
        <v>292</v>
      </c>
      <c r="CQ593" s="10" t="s">
        <v>22</v>
      </c>
      <c r="CR593" s="10" t="s">
        <v>25</v>
      </c>
      <c r="CS593" s="10" t="s">
        <v>22</v>
      </c>
      <c r="CT593" s="10">
        <v>20</v>
      </c>
      <c r="CU593" s="10">
        <v>0</v>
      </c>
      <c r="CV593" s="10">
        <v>0</v>
      </c>
      <c r="CW593" s="10">
        <v>0</v>
      </c>
      <c r="CX593" s="10" t="s">
        <v>24</v>
      </c>
      <c r="CY593" s="10" t="s">
        <v>25</v>
      </c>
      <c r="CZ593" s="10" t="s">
        <v>25</v>
      </c>
      <c r="DA593" s="10" t="s">
        <v>25</v>
      </c>
      <c r="DB593" s="10" t="s">
        <v>25</v>
      </c>
      <c r="DC593" s="10">
        <v>10</v>
      </c>
      <c r="DD593" s="10">
        <v>0</v>
      </c>
      <c r="DE593" s="10">
        <v>0</v>
      </c>
      <c r="DF593" s="10">
        <v>0</v>
      </c>
      <c r="DG593" s="10">
        <v>2</v>
      </c>
      <c r="DH593" s="10">
        <v>1</v>
      </c>
      <c r="DI593" s="10">
        <v>0</v>
      </c>
      <c r="DJ593" s="10">
        <v>1</v>
      </c>
      <c r="DK593" s="10">
        <v>0</v>
      </c>
      <c r="DL593" s="10">
        <v>1</v>
      </c>
      <c r="DM593" s="10">
        <v>1</v>
      </c>
      <c r="DN593" s="10">
        <v>1</v>
      </c>
      <c r="DO593" s="10">
        <v>0</v>
      </c>
      <c r="DP593" s="10" t="s">
        <v>25</v>
      </c>
      <c r="DQ593" s="10" t="s">
        <v>25</v>
      </c>
      <c r="DR593" s="10" t="s">
        <v>25</v>
      </c>
      <c r="DS593" s="10" t="s">
        <v>25</v>
      </c>
      <c r="DT593" s="10" t="s">
        <v>25</v>
      </c>
      <c r="DU593" s="10">
        <v>2</v>
      </c>
      <c r="DV593" s="10" t="s">
        <v>526</v>
      </c>
      <c r="DW593" s="10"/>
      <c r="DX593" s="10"/>
      <c r="DY593" s="10"/>
      <c r="DZ593" s="10"/>
      <c r="EA593" s="10"/>
      <c r="EB593" s="10"/>
      <c r="EC593" s="10"/>
      <c r="ED593" s="10"/>
      <c r="EE593" s="10"/>
      <c r="EF593" s="10"/>
      <c r="EG593" s="10"/>
      <c r="EH593" s="10"/>
    </row>
    <row r="594" spans="1:138" x14ac:dyDescent="0.25">
      <c r="A594" s="78">
        <f t="shared" si="475"/>
        <v>1094</v>
      </c>
      <c r="C594" s="10" t="str">
        <f t="shared" si="514"/>
        <v>Above Avg</v>
      </c>
      <c r="D594" s="17">
        <f t="shared" si="476"/>
        <v>10.413846153846155</v>
      </c>
      <c r="E594" s="113">
        <f t="shared" si="502"/>
        <v>40</v>
      </c>
      <c r="F594" s="113">
        <f t="shared" si="503"/>
        <v>15</v>
      </c>
      <c r="G594" s="113">
        <f t="shared" si="504"/>
        <v>21.53846153846154</v>
      </c>
      <c r="H594" s="113">
        <f t="shared" si="505"/>
        <v>9.6000000000000014</v>
      </c>
      <c r="I594" s="113">
        <f t="shared" si="506"/>
        <v>18</v>
      </c>
      <c r="J594" s="113">
        <f t="shared" si="507"/>
        <v>0</v>
      </c>
      <c r="K594" s="113">
        <f t="shared" si="497"/>
        <v>0</v>
      </c>
      <c r="L594" s="76">
        <v>8</v>
      </c>
      <c r="M594" s="76">
        <v>5</v>
      </c>
      <c r="N594" s="76">
        <v>7</v>
      </c>
      <c r="O594" s="76">
        <v>6</v>
      </c>
      <c r="P594" s="76">
        <v>6</v>
      </c>
      <c r="Q594" s="76">
        <v>2</v>
      </c>
      <c r="R594" s="76">
        <v>1</v>
      </c>
      <c r="S594" s="17">
        <f t="shared" si="477"/>
        <v>10.181538461538462</v>
      </c>
      <c r="T594" s="113">
        <f t="shared" si="508"/>
        <v>50</v>
      </c>
      <c r="U594" s="113">
        <f t="shared" si="509"/>
        <v>18</v>
      </c>
      <c r="V594" s="113">
        <f t="shared" si="510"/>
        <v>24.615384615384617</v>
      </c>
      <c r="W594" s="113">
        <f t="shared" si="511"/>
        <v>3.2</v>
      </c>
      <c r="X594" s="113">
        <f t="shared" si="512"/>
        <v>6</v>
      </c>
      <c r="Y594" s="113">
        <f t="shared" si="513"/>
        <v>0</v>
      </c>
      <c r="Z594" s="113">
        <f t="shared" si="498"/>
        <v>0</v>
      </c>
      <c r="AA594" s="76">
        <v>10</v>
      </c>
      <c r="AB594" s="76">
        <v>6</v>
      </c>
      <c r="AC594" s="76">
        <v>8</v>
      </c>
      <c r="AD594" s="76">
        <v>2</v>
      </c>
      <c r="AE594" s="76">
        <v>2</v>
      </c>
      <c r="AF594" s="76">
        <v>5</v>
      </c>
      <c r="AG594" s="76">
        <v>8</v>
      </c>
      <c r="AH594" s="131">
        <f t="shared" si="478"/>
        <v>5</v>
      </c>
      <c r="AI594" s="131">
        <f t="shared" si="499"/>
        <v>3</v>
      </c>
      <c r="AJ594" s="131">
        <f t="shared" si="515"/>
        <v>3.0769230769230771</v>
      </c>
      <c r="AK594" s="131">
        <f t="shared" si="516"/>
        <v>1.6</v>
      </c>
      <c r="AL594" s="131">
        <f t="shared" si="500"/>
        <v>3</v>
      </c>
      <c r="AM594" s="131">
        <f t="shared" si="501"/>
        <v>0</v>
      </c>
      <c r="AN594" s="131">
        <f t="shared" si="479"/>
        <v>0</v>
      </c>
      <c r="AO594" s="115">
        <f t="shared" si="517"/>
        <v>1</v>
      </c>
      <c r="AP594" s="115">
        <f t="shared" si="518"/>
        <v>1</v>
      </c>
      <c r="AQ594" s="115">
        <f t="shared" si="519"/>
        <v>0</v>
      </c>
      <c r="AR594" s="79">
        <f t="shared" si="480"/>
        <v>0</v>
      </c>
      <c r="AS594" s="79">
        <f t="shared" si="481"/>
        <v>20</v>
      </c>
      <c r="AT594" s="79">
        <f t="shared" si="482"/>
        <v>0</v>
      </c>
      <c r="AU594" s="79">
        <f t="shared" si="483"/>
        <v>40</v>
      </c>
      <c r="AV594" s="79">
        <f t="shared" si="484"/>
        <v>0</v>
      </c>
      <c r="AW594" s="79">
        <f t="shared" si="485"/>
        <v>0</v>
      </c>
      <c r="AX594" s="128">
        <f t="shared" si="486"/>
        <v>0</v>
      </c>
      <c r="AY594" s="128"/>
      <c r="AZ594" s="128"/>
      <c r="BA594" s="128">
        <f t="shared" si="487"/>
        <v>5</v>
      </c>
      <c r="BB594" s="128">
        <f t="shared" si="488"/>
        <v>0</v>
      </c>
      <c r="BC594" s="80">
        <f t="shared" si="489"/>
        <v>0</v>
      </c>
      <c r="BD594" s="80">
        <f t="shared" si="490"/>
        <v>1</v>
      </c>
      <c r="BE594" s="80">
        <f t="shared" si="491"/>
        <v>0</v>
      </c>
      <c r="BF594" s="80">
        <f t="shared" si="492"/>
        <v>0.8</v>
      </c>
      <c r="BG594" s="80">
        <f t="shared" si="493"/>
        <v>0</v>
      </c>
      <c r="BH594" s="80">
        <f t="shared" si="520"/>
        <v>0</v>
      </c>
      <c r="BI594" s="4">
        <f t="shared" si="494"/>
        <v>40</v>
      </c>
      <c r="BJ594" s="4">
        <f t="shared" si="495"/>
        <v>60</v>
      </c>
      <c r="BK594" s="4">
        <f t="shared" si="496"/>
        <v>0</v>
      </c>
      <c r="BL594" s="8">
        <f>VLOOKUP(CN594,'CIR Results'!$B$3:$L$42,2,FALSE)</f>
        <v>12</v>
      </c>
      <c r="BM594" s="8">
        <f>VLOOKUP(CN594,'CIR Results'!$B$3:$L$42,3,FALSE)</f>
        <v>142</v>
      </c>
      <c r="BN594" s="8">
        <f>VLOOKUP(CN594,'CIR Results'!$B$3:$L$42,4,FALSE)</f>
        <v>110</v>
      </c>
      <c r="BO594" s="8">
        <f>VLOOKUP(CN594,'CIR Results'!$B$3:$L$42,5,FALSE)</f>
        <v>112</v>
      </c>
      <c r="BP594" s="8">
        <f>VLOOKUP(CN594,'CIR Results'!$B$3:$L$42,6,FALSE)</f>
        <v>36679</v>
      </c>
      <c r="BQ594" s="8">
        <f>VLOOKUP(CN594,'CIR Results'!$B$3:$L$42,8,FALSE)</f>
        <v>8</v>
      </c>
      <c r="BR594" s="8">
        <f>VLOOKUP(CN594,'CIR Results'!$B$3:$L$42,9,FALSE)</f>
        <v>0</v>
      </c>
      <c r="BS594" s="8" t="str">
        <f>VLOOKUP(CN594,'CIR Results'!$B$3:$L$42,10,FALSE)</f>
        <v>06-02-00</v>
      </c>
      <c r="BT594" s="8">
        <f>VLOOKUP(CN594,'CIR Results'!$B$3:$L$42,11,FALSE)</f>
        <v>26</v>
      </c>
      <c r="BU594" s="136" t="str">
        <f>VLOOKUP(CN594,'CIR Team Info'!$B$5:$E$44,2,FALSE)</f>
        <v>Channel Cats</v>
      </c>
      <c r="BV594" s="136" t="str">
        <f>VLOOKUP(CN594,'CIR Team Info'!$B$5:$E$44,4,FALSE)</f>
        <v>O'Fallon, MO</v>
      </c>
      <c r="BW594" s="136" t="str">
        <f t="shared" si="521"/>
        <v xml:space="preserve">   Works well with other teams.  Good at truss passes.</v>
      </c>
      <c r="CM594" s="10" t="s">
        <v>527</v>
      </c>
      <c r="CN594" s="10">
        <v>1094</v>
      </c>
      <c r="CO594" s="10">
        <v>30</v>
      </c>
      <c r="CP594" s="10" t="s">
        <v>23</v>
      </c>
      <c r="CQ594" s="10" t="s">
        <v>22</v>
      </c>
      <c r="CR594" s="10" t="s">
        <v>25</v>
      </c>
      <c r="CS594" s="10" t="s">
        <v>22</v>
      </c>
      <c r="CT594" s="10">
        <v>20</v>
      </c>
      <c r="CU594" s="10">
        <v>0</v>
      </c>
      <c r="CV594" s="10">
        <v>0</v>
      </c>
      <c r="CW594" s="10">
        <v>0</v>
      </c>
      <c r="CX594" s="10" t="s">
        <v>65</v>
      </c>
      <c r="CY594" s="10" t="s">
        <v>25</v>
      </c>
      <c r="CZ594" s="10" t="s">
        <v>25</v>
      </c>
      <c r="DA594" s="10" t="s">
        <v>22</v>
      </c>
      <c r="DB594" s="10" t="s">
        <v>22</v>
      </c>
      <c r="DC594" s="10">
        <v>0</v>
      </c>
      <c r="DD594" s="10">
        <v>0</v>
      </c>
      <c r="DE594" s="10">
        <v>0</v>
      </c>
      <c r="DF594" s="10">
        <v>0</v>
      </c>
      <c r="DG594" s="10">
        <v>2</v>
      </c>
      <c r="DH594" s="10">
        <v>0</v>
      </c>
      <c r="DI594" s="10">
        <v>0</v>
      </c>
      <c r="DJ594" s="10">
        <v>0</v>
      </c>
      <c r="DK594" s="10">
        <v>0</v>
      </c>
      <c r="DL594" s="10">
        <v>4</v>
      </c>
      <c r="DM594" s="10">
        <v>1</v>
      </c>
      <c r="DN594" s="10">
        <v>0</v>
      </c>
      <c r="DO594" s="10">
        <v>0</v>
      </c>
      <c r="DP594" s="10" t="s">
        <v>22</v>
      </c>
      <c r="DQ594" s="10" t="s">
        <v>22</v>
      </c>
      <c r="DR594" s="10" t="s">
        <v>25</v>
      </c>
      <c r="DS594" s="10" t="s">
        <v>25</v>
      </c>
      <c r="DT594" s="10" t="s">
        <v>25</v>
      </c>
      <c r="DU594" s="10">
        <v>2</v>
      </c>
      <c r="DV594" s="10" t="s">
        <v>528</v>
      </c>
      <c r="DW594" s="10"/>
      <c r="DX594" s="10"/>
      <c r="DY594" s="10"/>
      <c r="DZ594" s="10"/>
      <c r="EA594" s="10"/>
      <c r="EB594" s="10"/>
      <c r="EC594" s="10"/>
      <c r="ED594" s="10"/>
      <c r="EE594" s="10"/>
      <c r="EF594" s="10"/>
      <c r="EG594" s="10"/>
      <c r="EH594" s="10"/>
    </row>
    <row r="595" spans="1:138" x14ac:dyDescent="0.25">
      <c r="A595" s="78">
        <f t="shared" si="475"/>
        <v>2039</v>
      </c>
      <c r="C595" s="10" t="str">
        <f t="shared" si="514"/>
        <v>Do Not Pick</v>
      </c>
      <c r="D595" s="17">
        <f t="shared" si="476"/>
        <v>1.53</v>
      </c>
      <c r="E595" s="113">
        <f t="shared" si="502"/>
        <v>0</v>
      </c>
      <c r="F595" s="113">
        <f t="shared" si="503"/>
        <v>15</v>
      </c>
      <c r="G595" s="113">
        <f t="shared" si="504"/>
        <v>0</v>
      </c>
      <c r="H595" s="113">
        <f t="shared" si="505"/>
        <v>0.30000000000000004</v>
      </c>
      <c r="I595" s="113">
        <f t="shared" si="506"/>
        <v>0</v>
      </c>
      <c r="J595" s="113">
        <f t="shared" si="507"/>
        <v>0</v>
      </c>
      <c r="K595" s="113">
        <f t="shared" si="497"/>
        <v>0</v>
      </c>
      <c r="L595" s="76">
        <v>8</v>
      </c>
      <c r="M595" s="76">
        <v>5</v>
      </c>
      <c r="N595" s="76">
        <v>7</v>
      </c>
      <c r="O595" s="76">
        <v>6</v>
      </c>
      <c r="P595" s="76">
        <v>6</v>
      </c>
      <c r="Q595" s="76">
        <v>2</v>
      </c>
      <c r="R595" s="76">
        <v>1</v>
      </c>
      <c r="S595" s="17">
        <f t="shared" si="477"/>
        <v>1.81</v>
      </c>
      <c r="T595" s="113">
        <f t="shared" si="508"/>
        <v>0</v>
      </c>
      <c r="U595" s="113">
        <f t="shared" si="509"/>
        <v>18</v>
      </c>
      <c r="V595" s="113">
        <f t="shared" si="510"/>
        <v>0</v>
      </c>
      <c r="W595" s="113">
        <f t="shared" si="511"/>
        <v>0.1</v>
      </c>
      <c r="X595" s="113">
        <f t="shared" si="512"/>
        <v>0</v>
      </c>
      <c r="Y595" s="113">
        <f t="shared" si="513"/>
        <v>0</v>
      </c>
      <c r="Z595" s="113">
        <f t="shared" si="498"/>
        <v>0</v>
      </c>
      <c r="AA595" s="76">
        <v>10</v>
      </c>
      <c r="AB595" s="76">
        <v>6</v>
      </c>
      <c r="AC595" s="76">
        <v>8</v>
      </c>
      <c r="AD595" s="76">
        <v>2</v>
      </c>
      <c r="AE595" s="76">
        <v>2</v>
      </c>
      <c r="AF595" s="76">
        <v>5</v>
      </c>
      <c r="AG595" s="76">
        <v>8</v>
      </c>
      <c r="AH595" s="131">
        <f t="shared" si="478"/>
        <v>0</v>
      </c>
      <c r="AI595" s="131">
        <f t="shared" si="499"/>
        <v>3</v>
      </c>
      <c r="AJ595" s="131">
        <f t="shared" si="515"/>
        <v>0</v>
      </c>
      <c r="AK595" s="131">
        <f t="shared" si="516"/>
        <v>0.05</v>
      </c>
      <c r="AL595" s="131">
        <f t="shared" si="500"/>
        <v>0</v>
      </c>
      <c r="AM595" s="131">
        <f t="shared" si="501"/>
        <v>0</v>
      </c>
      <c r="AN595" s="131">
        <f t="shared" si="479"/>
        <v>0</v>
      </c>
      <c r="AO595" s="115">
        <f t="shared" si="517"/>
        <v>0</v>
      </c>
      <c r="AP595" s="115">
        <f t="shared" si="518"/>
        <v>0</v>
      </c>
      <c r="AQ595" s="115">
        <f t="shared" si="519"/>
        <v>1</v>
      </c>
      <c r="AR595" s="79">
        <f t="shared" si="480"/>
        <v>0</v>
      </c>
      <c r="AS595" s="79">
        <f t="shared" si="481"/>
        <v>0</v>
      </c>
      <c r="AT595" s="79">
        <f t="shared" si="482"/>
        <v>1</v>
      </c>
      <c r="AU595" s="79">
        <f t="shared" si="483"/>
        <v>0</v>
      </c>
      <c r="AV595" s="79">
        <f t="shared" si="484"/>
        <v>0</v>
      </c>
      <c r="AW595" s="79">
        <f t="shared" si="485"/>
        <v>0</v>
      </c>
      <c r="AX595" s="128">
        <f t="shared" si="486"/>
        <v>0</v>
      </c>
      <c r="AY595" s="128"/>
      <c r="AZ595" s="128"/>
      <c r="BA595" s="128">
        <f t="shared" si="487"/>
        <v>0</v>
      </c>
      <c r="BB595" s="128">
        <f t="shared" si="488"/>
        <v>0</v>
      </c>
      <c r="BC595" s="80">
        <f t="shared" si="489"/>
        <v>0</v>
      </c>
      <c r="BD595" s="80">
        <f t="shared" si="490"/>
        <v>0</v>
      </c>
      <c r="BE595" s="80">
        <f t="shared" si="491"/>
        <v>1.9607843137254902E-2</v>
      </c>
      <c r="BF595" s="80">
        <f t="shared" si="492"/>
        <v>0</v>
      </c>
      <c r="BG595" s="80">
        <f t="shared" si="493"/>
        <v>0</v>
      </c>
      <c r="BH595" s="80">
        <f t="shared" si="520"/>
        <v>0</v>
      </c>
      <c r="BI595" s="4">
        <f t="shared" si="494"/>
        <v>1</v>
      </c>
      <c r="BJ595" s="4">
        <f t="shared" si="495"/>
        <v>1</v>
      </c>
      <c r="BK595" s="4">
        <f t="shared" si="496"/>
        <v>0</v>
      </c>
      <c r="BL595" s="8">
        <f>VLOOKUP(CN595,'CIR Results'!$B$3:$L$42,2,FALSE)</f>
        <v>8</v>
      </c>
      <c r="BM595" s="8">
        <f>VLOOKUP(CN595,'CIR Results'!$B$3:$L$42,3,FALSE)</f>
        <v>106</v>
      </c>
      <c r="BN595" s="8">
        <f>VLOOKUP(CN595,'CIR Results'!$B$3:$L$42,4,FALSE)</f>
        <v>120</v>
      </c>
      <c r="BO595" s="8">
        <f>VLOOKUP(CN595,'CIR Results'!$B$3:$L$42,5,FALSE)</f>
        <v>156</v>
      </c>
      <c r="BP595" s="8">
        <f>VLOOKUP(CN595,'CIR Results'!$B$3:$L$42,6,FALSE)</f>
        <v>36621</v>
      </c>
      <c r="BQ595" s="8">
        <f>VLOOKUP(CN595,'CIR Results'!$B$3:$L$42,8,FALSE)</f>
        <v>9</v>
      </c>
      <c r="BR595" s="8">
        <f>VLOOKUP(CN595,'CIR Results'!$B$3:$L$42,9,FALSE)</f>
        <v>0</v>
      </c>
      <c r="BS595" s="8" t="str">
        <f>VLOOKUP(CN595,'CIR Results'!$B$3:$L$42,10,FALSE)</f>
        <v>04-05-00</v>
      </c>
      <c r="BT595" s="8">
        <f>VLOOKUP(CN595,'CIR Results'!$B$3:$L$42,11,FALSE)</f>
        <v>18</v>
      </c>
      <c r="BU595" s="136" t="str">
        <f>VLOOKUP(CN595,'CIR Team Info'!$B$5:$E$44,2,FALSE)</f>
        <v>Rockford Robotics</v>
      </c>
      <c r="BV595" s="136" t="str">
        <f>VLOOKUP(CN595,'CIR Team Info'!$B$5:$E$44,4,FALSE)</f>
        <v>Rockford, IL</v>
      </c>
      <c r="BW595" s="136" t="str">
        <f t="shared" si="521"/>
        <v xml:space="preserve">   Shots were consistently low with little done to correct it.  Very indecisive at times as to what to do with the ball.</v>
      </c>
      <c r="CM595" s="10" t="s">
        <v>527</v>
      </c>
      <c r="CN595" s="10">
        <v>2039</v>
      </c>
      <c r="CO595" s="10">
        <v>32</v>
      </c>
      <c r="CP595" s="10" t="s">
        <v>23</v>
      </c>
      <c r="CQ595" s="10" t="s">
        <v>22</v>
      </c>
      <c r="CR595" s="10" t="s">
        <v>25</v>
      </c>
      <c r="CS595" s="10" t="s">
        <v>22</v>
      </c>
      <c r="CT595" s="10">
        <v>0</v>
      </c>
      <c r="CU595" s="10">
        <v>0</v>
      </c>
      <c r="CV595" s="10">
        <v>0</v>
      </c>
      <c r="CW595" s="10">
        <v>0</v>
      </c>
      <c r="CX595" s="10" t="s">
        <v>66</v>
      </c>
      <c r="CY595" s="10" t="s">
        <v>22</v>
      </c>
      <c r="CZ595" s="10" t="s">
        <v>25</v>
      </c>
      <c r="DA595" s="10" t="s">
        <v>22</v>
      </c>
      <c r="DB595" s="10" t="s">
        <v>22</v>
      </c>
      <c r="DC595" s="10">
        <v>1</v>
      </c>
      <c r="DD595" s="10">
        <v>50</v>
      </c>
      <c r="DE595" s="10">
        <v>0</v>
      </c>
      <c r="DF595" s="10">
        <v>0</v>
      </c>
      <c r="DG595" s="10">
        <v>1</v>
      </c>
      <c r="DH595" s="10">
        <v>0</v>
      </c>
      <c r="DI595" s="10">
        <v>0</v>
      </c>
      <c r="DJ595" s="10">
        <v>0</v>
      </c>
      <c r="DK595" s="10">
        <v>0</v>
      </c>
      <c r="DL595" s="10">
        <v>0</v>
      </c>
      <c r="DM595" s="10">
        <v>0</v>
      </c>
      <c r="DN595" s="10">
        <v>0</v>
      </c>
      <c r="DO595" s="10">
        <v>0</v>
      </c>
      <c r="DP595" s="10" t="s">
        <v>25</v>
      </c>
      <c r="DQ595" s="10" t="s">
        <v>25</v>
      </c>
      <c r="DR595" s="10" t="s">
        <v>22</v>
      </c>
      <c r="DS595" s="10" t="s">
        <v>25</v>
      </c>
      <c r="DT595" s="10" t="s">
        <v>25</v>
      </c>
      <c r="DU595" s="10">
        <v>0</v>
      </c>
      <c r="DV595" s="10" t="s">
        <v>529</v>
      </c>
      <c r="DW595" s="10"/>
      <c r="DX595" s="10"/>
      <c r="DY595" s="10"/>
      <c r="DZ595" s="10"/>
      <c r="EA595" s="10"/>
      <c r="EB595" s="10"/>
      <c r="EC595" s="10"/>
      <c r="ED595" s="10"/>
      <c r="EE595" s="10"/>
      <c r="EF595" s="10"/>
      <c r="EG595" s="10"/>
      <c r="EH595" s="10"/>
    </row>
    <row r="596" spans="1:138" x14ac:dyDescent="0.25">
      <c r="A596" s="78">
        <f t="shared" si="475"/>
        <v>525</v>
      </c>
      <c r="C596" s="10" t="str">
        <f t="shared" si="514"/>
        <v>Do Not Pick</v>
      </c>
      <c r="D596" s="17">
        <f t="shared" si="476"/>
        <v>0.50138248847926259</v>
      </c>
      <c r="E596" s="113">
        <f t="shared" si="502"/>
        <v>0</v>
      </c>
      <c r="F596" s="113">
        <f t="shared" si="503"/>
        <v>0</v>
      </c>
      <c r="G596" s="113">
        <f t="shared" si="504"/>
        <v>0</v>
      </c>
      <c r="H596" s="113">
        <f t="shared" si="505"/>
        <v>3.870967741935484</v>
      </c>
      <c r="I596" s="113">
        <f t="shared" si="506"/>
        <v>0</v>
      </c>
      <c r="J596" s="113">
        <f t="shared" si="507"/>
        <v>0</v>
      </c>
      <c r="K596" s="113">
        <f t="shared" si="497"/>
        <v>1.1428571428571428</v>
      </c>
      <c r="L596" s="76">
        <v>8</v>
      </c>
      <c r="M596" s="76">
        <v>5</v>
      </c>
      <c r="N596" s="76">
        <v>7</v>
      </c>
      <c r="O596" s="76">
        <v>6</v>
      </c>
      <c r="P596" s="76">
        <v>6</v>
      </c>
      <c r="Q596" s="76">
        <v>2</v>
      </c>
      <c r="R596" s="76">
        <v>1</v>
      </c>
      <c r="S596" s="17">
        <f t="shared" si="477"/>
        <v>1.0433179723502304</v>
      </c>
      <c r="T596" s="113">
        <f t="shared" si="508"/>
        <v>0</v>
      </c>
      <c r="U596" s="113">
        <f t="shared" si="509"/>
        <v>0</v>
      </c>
      <c r="V596" s="113">
        <f t="shared" si="510"/>
        <v>0</v>
      </c>
      <c r="W596" s="113">
        <f t="shared" si="511"/>
        <v>1.2903225806451613</v>
      </c>
      <c r="X596" s="113">
        <f t="shared" si="512"/>
        <v>0</v>
      </c>
      <c r="Y596" s="113">
        <f t="shared" si="513"/>
        <v>0</v>
      </c>
      <c r="Z596" s="113">
        <f t="shared" si="498"/>
        <v>9.1428571428571423</v>
      </c>
      <c r="AA596" s="76">
        <v>10</v>
      </c>
      <c r="AB596" s="76">
        <v>6</v>
      </c>
      <c r="AC596" s="76">
        <v>8</v>
      </c>
      <c r="AD596" s="76">
        <v>2</v>
      </c>
      <c r="AE596" s="76">
        <v>2</v>
      </c>
      <c r="AF596" s="76">
        <v>5</v>
      </c>
      <c r="AG596" s="76">
        <v>8</v>
      </c>
      <c r="AH596" s="131">
        <f t="shared" si="478"/>
        <v>0</v>
      </c>
      <c r="AI596" s="131">
        <f t="shared" si="499"/>
        <v>0</v>
      </c>
      <c r="AJ596" s="131">
        <f t="shared" si="515"/>
        <v>0</v>
      </c>
      <c r="AK596" s="131">
        <f t="shared" si="516"/>
        <v>0.64516129032258063</v>
      </c>
      <c r="AL596" s="131">
        <f t="shared" si="500"/>
        <v>0</v>
      </c>
      <c r="AM596" s="131">
        <f t="shared" si="501"/>
        <v>0</v>
      </c>
      <c r="AN596" s="131">
        <f t="shared" si="479"/>
        <v>1.1428571428571428</v>
      </c>
      <c r="AO596" s="115">
        <f t="shared" si="517"/>
        <v>0</v>
      </c>
      <c r="AP596" s="115">
        <f t="shared" si="518"/>
        <v>0</v>
      </c>
      <c r="AQ596" s="115">
        <f t="shared" si="519"/>
        <v>0</v>
      </c>
      <c r="AR596" s="79">
        <f t="shared" si="480"/>
        <v>0</v>
      </c>
      <c r="AS596" s="79">
        <f t="shared" si="481"/>
        <v>0</v>
      </c>
      <c r="AT596" s="79">
        <f t="shared" si="482"/>
        <v>0</v>
      </c>
      <c r="AU596" s="79">
        <f t="shared" si="483"/>
        <v>0</v>
      </c>
      <c r="AV596" s="79">
        <f t="shared" si="484"/>
        <v>0</v>
      </c>
      <c r="AW596" s="79">
        <f t="shared" si="485"/>
        <v>20</v>
      </c>
      <c r="AX596" s="128">
        <f t="shared" si="486"/>
        <v>0</v>
      </c>
      <c r="AY596" s="128"/>
      <c r="AZ596" s="128"/>
      <c r="BA596" s="128">
        <f t="shared" si="487"/>
        <v>0</v>
      </c>
      <c r="BB596" s="128">
        <f t="shared" si="488"/>
        <v>0</v>
      </c>
      <c r="BC596" s="80">
        <f t="shared" si="489"/>
        <v>0</v>
      </c>
      <c r="BD596" s="80">
        <f t="shared" si="490"/>
        <v>0</v>
      </c>
      <c r="BE596" s="80">
        <f t="shared" si="491"/>
        <v>0</v>
      </c>
      <c r="BF596" s="80">
        <f t="shared" si="492"/>
        <v>0</v>
      </c>
      <c r="BG596" s="80">
        <f t="shared" si="493"/>
        <v>0</v>
      </c>
      <c r="BH596" s="80">
        <f t="shared" si="520"/>
        <v>0.5</v>
      </c>
      <c r="BI596" s="4">
        <f t="shared" si="494"/>
        <v>0</v>
      </c>
      <c r="BJ596" s="4">
        <f t="shared" si="495"/>
        <v>0</v>
      </c>
      <c r="BK596" s="4">
        <f t="shared" si="496"/>
        <v>20</v>
      </c>
      <c r="BL596" s="8">
        <f>VLOOKUP(CN596,'CIR Results'!$B$3:$L$42,2,FALSE)</f>
        <v>12</v>
      </c>
      <c r="BM596" s="8">
        <f>VLOOKUP(CN596,'CIR Results'!$B$3:$L$42,3,FALSE)</f>
        <v>186</v>
      </c>
      <c r="BN596" s="8">
        <f>VLOOKUP(CN596,'CIR Results'!$B$3:$L$42,4,FALSE)</f>
        <v>150</v>
      </c>
      <c r="BO596" s="8">
        <f>VLOOKUP(CN596,'CIR Results'!$B$3:$L$42,5,FALSE)</f>
        <v>379</v>
      </c>
      <c r="BP596" s="8">
        <f>VLOOKUP(CN596,'CIR Results'!$B$3:$L$42,6,FALSE)</f>
        <v>36680</v>
      </c>
      <c r="BQ596" s="8">
        <f>VLOOKUP(CN596,'CIR Results'!$B$3:$L$42,8,FALSE)</f>
        <v>9</v>
      </c>
      <c r="BR596" s="8">
        <f>VLOOKUP(CN596,'CIR Results'!$B$3:$L$42,9,FALSE)</f>
        <v>0</v>
      </c>
      <c r="BS596" s="8" t="str">
        <f>VLOOKUP(CN596,'CIR Results'!$B$3:$L$42,10,FALSE)</f>
        <v>06-03-00</v>
      </c>
      <c r="BT596" s="8">
        <f>VLOOKUP(CN596,'CIR Results'!$B$3:$L$42,11,FALSE)</f>
        <v>1</v>
      </c>
      <c r="BU596" s="136" t="str">
        <f>VLOOKUP(CN596,'CIR Team Info'!$B$5:$E$44,2,FALSE)</f>
        <v>Swartdogs</v>
      </c>
      <c r="BV596" s="136" t="str">
        <f>VLOOKUP(CN596,'CIR Team Info'!$B$5:$E$44,4,FALSE)</f>
        <v>Cedar Falls, IA</v>
      </c>
      <c r="BW596" s="136" t="str">
        <f t="shared" si="521"/>
        <v xml:space="preserve">   Did not shoot during autonomous.  Driving was choppy.  Could not hold ball.  Played defense as best they could when they did not have the ball.  Most likely broken down in some way.</v>
      </c>
      <c r="CM596" s="10" t="s">
        <v>527</v>
      </c>
      <c r="CN596" s="10">
        <v>525</v>
      </c>
      <c r="CO596" s="10">
        <v>31</v>
      </c>
      <c r="CP596" s="10" t="s">
        <v>23</v>
      </c>
      <c r="CQ596" s="10" t="s">
        <v>22</v>
      </c>
      <c r="CR596" s="10" t="s">
        <v>25</v>
      </c>
      <c r="CS596" s="10" t="s">
        <v>25</v>
      </c>
      <c r="CT596" s="10">
        <v>0</v>
      </c>
      <c r="CU596" s="10">
        <v>0</v>
      </c>
      <c r="CV596" s="10">
        <v>0</v>
      </c>
      <c r="CW596" s="10">
        <v>0</v>
      </c>
      <c r="CX596" s="10" t="s">
        <v>59</v>
      </c>
      <c r="CY596" s="10" t="s">
        <v>25</v>
      </c>
      <c r="CZ596" s="10" t="s">
        <v>25</v>
      </c>
      <c r="DA596" s="10" t="s">
        <v>25</v>
      </c>
      <c r="DB596" s="10" t="s">
        <v>25</v>
      </c>
      <c r="DC596" s="10">
        <v>0</v>
      </c>
      <c r="DD596" s="10">
        <v>0</v>
      </c>
      <c r="DE596" s="10">
        <v>0</v>
      </c>
      <c r="DF596" s="10">
        <v>0</v>
      </c>
      <c r="DG596" s="10">
        <v>1</v>
      </c>
      <c r="DH596" s="10">
        <v>2</v>
      </c>
      <c r="DI596" s="10">
        <v>20</v>
      </c>
      <c r="DJ596" s="10">
        <v>0</v>
      </c>
      <c r="DK596" s="10">
        <v>0</v>
      </c>
      <c r="DL596" s="10">
        <v>0</v>
      </c>
      <c r="DM596" s="10">
        <v>0</v>
      </c>
      <c r="DN596" s="10">
        <v>0</v>
      </c>
      <c r="DO596" s="10">
        <v>0</v>
      </c>
      <c r="DP596" s="10" t="s">
        <v>25</v>
      </c>
      <c r="DQ596" s="10" t="s">
        <v>25</v>
      </c>
      <c r="DR596" s="10" t="s">
        <v>25</v>
      </c>
      <c r="DS596" s="10" t="s">
        <v>25</v>
      </c>
      <c r="DT596" s="10" t="s">
        <v>22</v>
      </c>
      <c r="DU596" s="10">
        <v>0</v>
      </c>
      <c r="DV596" s="10" t="s">
        <v>530</v>
      </c>
      <c r="DW596" s="10"/>
      <c r="DX596" s="10"/>
      <c r="DY596" s="10"/>
      <c r="DZ596" s="10"/>
      <c r="EA596" s="10"/>
      <c r="EB596" s="10"/>
      <c r="EC596" s="10"/>
      <c r="ED596" s="10"/>
      <c r="EE596" s="10"/>
      <c r="EF596" s="10"/>
      <c r="EG596" s="10"/>
      <c r="EH596" s="10"/>
    </row>
    <row r="597" spans="1:138" x14ac:dyDescent="0.25">
      <c r="A597" s="78">
        <f t="shared" si="475"/>
        <v>3284</v>
      </c>
      <c r="C597" s="10" t="str">
        <f t="shared" si="514"/>
        <v>Above Avg</v>
      </c>
      <c r="D597" s="17">
        <f t="shared" si="476"/>
        <v>8.8623076923076916</v>
      </c>
      <c r="E597" s="113">
        <f t="shared" si="502"/>
        <v>40</v>
      </c>
      <c r="F597" s="113">
        <f t="shared" si="503"/>
        <v>15</v>
      </c>
      <c r="G597" s="113">
        <f t="shared" si="504"/>
        <v>26.923076923076923</v>
      </c>
      <c r="H597" s="113">
        <f t="shared" si="505"/>
        <v>2.7</v>
      </c>
      <c r="I597" s="113">
        <f t="shared" si="506"/>
        <v>6</v>
      </c>
      <c r="J597" s="113">
        <f t="shared" si="507"/>
        <v>-2</v>
      </c>
      <c r="K597" s="113">
        <f t="shared" si="497"/>
        <v>0</v>
      </c>
      <c r="L597" s="76">
        <v>8</v>
      </c>
      <c r="M597" s="76">
        <v>5</v>
      </c>
      <c r="N597" s="76">
        <v>7</v>
      </c>
      <c r="O597" s="76">
        <v>6</v>
      </c>
      <c r="P597" s="76">
        <v>6</v>
      </c>
      <c r="Q597" s="76">
        <v>2</v>
      </c>
      <c r="R597" s="76">
        <v>1</v>
      </c>
      <c r="S597" s="17">
        <f t="shared" si="477"/>
        <v>9.6669230769230783</v>
      </c>
      <c r="T597" s="113">
        <f t="shared" si="508"/>
        <v>50</v>
      </c>
      <c r="U597" s="113">
        <f t="shared" si="509"/>
        <v>18</v>
      </c>
      <c r="V597" s="113">
        <f t="shared" si="510"/>
        <v>30.76923076923077</v>
      </c>
      <c r="W597" s="113">
        <f t="shared" si="511"/>
        <v>0.9</v>
      </c>
      <c r="X597" s="113">
        <f t="shared" si="512"/>
        <v>2</v>
      </c>
      <c r="Y597" s="113">
        <f t="shared" si="513"/>
        <v>-5</v>
      </c>
      <c r="Z597" s="113">
        <f t="shared" si="498"/>
        <v>0</v>
      </c>
      <c r="AA597" s="76">
        <v>10</v>
      </c>
      <c r="AB597" s="76">
        <v>6</v>
      </c>
      <c r="AC597" s="76">
        <v>8</v>
      </c>
      <c r="AD597" s="76">
        <v>2</v>
      </c>
      <c r="AE597" s="76">
        <v>2</v>
      </c>
      <c r="AF597" s="76">
        <v>5</v>
      </c>
      <c r="AG597" s="76">
        <v>8</v>
      </c>
      <c r="AH597" s="131">
        <f t="shared" si="478"/>
        <v>5</v>
      </c>
      <c r="AI597" s="131">
        <f t="shared" si="499"/>
        <v>3</v>
      </c>
      <c r="AJ597" s="131">
        <f t="shared" si="515"/>
        <v>3.8461538461538463</v>
      </c>
      <c r="AK597" s="131">
        <f t="shared" si="516"/>
        <v>0.45</v>
      </c>
      <c r="AL597" s="131">
        <f t="shared" si="500"/>
        <v>1</v>
      </c>
      <c r="AM597" s="131">
        <f t="shared" si="501"/>
        <v>-1</v>
      </c>
      <c r="AN597" s="131">
        <f t="shared" si="479"/>
        <v>0</v>
      </c>
      <c r="AO597" s="115">
        <f t="shared" si="517"/>
        <v>0</v>
      </c>
      <c r="AP597" s="115">
        <f t="shared" si="518"/>
        <v>0</v>
      </c>
      <c r="AQ597" s="115">
        <f t="shared" si="519"/>
        <v>0</v>
      </c>
      <c r="AR597" s="79">
        <f t="shared" si="480"/>
        <v>0</v>
      </c>
      <c r="AS597" s="79">
        <f t="shared" si="481"/>
        <v>25</v>
      </c>
      <c r="AT597" s="79">
        <f t="shared" si="482"/>
        <v>1</v>
      </c>
      <c r="AU597" s="79">
        <f t="shared" si="483"/>
        <v>10</v>
      </c>
      <c r="AV597" s="79">
        <f t="shared" si="484"/>
        <v>0</v>
      </c>
      <c r="AW597" s="79">
        <f t="shared" si="485"/>
        <v>0</v>
      </c>
      <c r="AX597" s="128">
        <f t="shared" si="486"/>
        <v>0</v>
      </c>
      <c r="AY597" s="128"/>
      <c r="AZ597" s="128"/>
      <c r="BA597" s="128">
        <f t="shared" si="487"/>
        <v>1</v>
      </c>
      <c r="BB597" s="128">
        <f t="shared" si="488"/>
        <v>1</v>
      </c>
      <c r="BC597" s="80">
        <f t="shared" si="489"/>
        <v>0</v>
      </c>
      <c r="BD597" s="80">
        <f t="shared" si="490"/>
        <v>1</v>
      </c>
      <c r="BE597" s="80">
        <f t="shared" si="491"/>
        <v>1</v>
      </c>
      <c r="BF597" s="80">
        <f t="shared" si="492"/>
        <v>1</v>
      </c>
      <c r="BG597" s="80">
        <f t="shared" si="493"/>
        <v>0</v>
      </c>
      <c r="BH597" s="80">
        <f t="shared" si="520"/>
        <v>0</v>
      </c>
      <c r="BI597" s="4">
        <f t="shared" si="494"/>
        <v>11</v>
      </c>
      <c r="BJ597" s="4">
        <f t="shared" si="495"/>
        <v>36</v>
      </c>
      <c r="BK597" s="4">
        <f t="shared" si="496"/>
        <v>0</v>
      </c>
      <c r="BL597" s="8">
        <f>VLOOKUP(CN597,'CIR Results'!$B$3:$L$42,2,FALSE)</f>
        <v>6</v>
      </c>
      <c r="BM597" s="8">
        <f>VLOOKUP(CN597,'CIR Results'!$B$3:$L$42,3,FALSE)</f>
        <v>106</v>
      </c>
      <c r="BN597" s="8">
        <f>VLOOKUP(CN597,'CIR Results'!$B$3:$L$42,4,FALSE)</f>
        <v>60</v>
      </c>
      <c r="BO597" s="8">
        <f>VLOOKUP(CN597,'CIR Results'!$B$3:$L$42,5,FALSE)</f>
        <v>139</v>
      </c>
      <c r="BP597" s="8">
        <f>VLOOKUP(CN597,'CIR Results'!$B$3:$L$42,6,FALSE)</f>
        <v>36591</v>
      </c>
      <c r="BQ597" s="8">
        <f>VLOOKUP(CN597,'CIR Results'!$B$3:$L$42,8,FALSE)</f>
        <v>9</v>
      </c>
      <c r="BR597" s="8">
        <f>VLOOKUP(CN597,'CIR Results'!$B$3:$L$42,9,FALSE)</f>
        <v>0</v>
      </c>
      <c r="BS597" s="8" t="str">
        <f>VLOOKUP(CN597,'CIR Results'!$B$3:$L$42,10,FALSE)</f>
        <v>03-06-00</v>
      </c>
      <c r="BT597" s="8">
        <f>VLOOKUP(CN597,'CIR Results'!$B$3:$L$42,11,FALSE)</f>
        <v>37</v>
      </c>
      <c r="BU597" s="136" t="str">
        <f>VLOOKUP(CN597,'CIR Team Info'!$B$5:$E$44,2,FALSE)</f>
        <v>Laser Team</v>
      </c>
      <c r="BV597" s="136" t="str">
        <f>VLOOKUP(CN597,'CIR Team Info'!$B$5:$E$44,4,FALSE)</f>
        <v>Camdenton, MO</v>
      </c>
      <c r="BW597" s="136" t="str">
        <f t="shared" si="521"/>
        <v xml:space="preserve">   Good teamwork_ good for catching passes.</v>
      </c>
      <c r="CM597" s="10" t="s">
        <v>527</v>
      </c>
      <c r="CN597" s="10">
        <v>3284</v>
      </c>
      <c r="CO597" s="10">
        <v>34</v>
      </c>
      <c r="CP597" s="10" t="s">
        <v>23</v>
      </c>
      <c r="CQ597" s="10" t="s">
        <v>22</v>
      </c>
      <c r="CR597" s="10" t="s">
        <v>25</v>
      </c>
      <c r="CS597" s="10" t="s">
        <v>22</v>
      </c>
      <c r="CT597" s="10">
        <v>25</v>
      </c>
      <c r="CU597" s="10">
        <v>0</v>
      </c>
      <c r="CV597" s="10">
        <v>0</v>
      </c>
      <c r="CW597" s="10">
        <v>0</v>
      </c>
      <c r="CX597" s="10" t="s">
        <v>60</v>
      </c>
      <c r="CY597" s="10" t="s">
        <v>22</v>
      </c>
      <c r="CZ597" s="10" t="s">
        <v>25</v>
      </c>
      <c r="DA597" s="10" t="s">
        <v>22</v>
      </c>
      <c r="DB597" s="10" t="s">
        <v>22</v>
      </c>
      <c r="DC597" s="10">
        <v>1</v>
      </c>
      <c r="DD597" s="10">
        <v>0</v>
      </c>
      <c r="DE597" s="10">
        <v>0</v>
      </c>
      <c r="DF597" s="10">
        <v>0</v>
      </c>
      <c r="DG597" s="10">
        <v>2</v>
      </c>
      <c r="DH597" s="10">
        <v>0</v>
      </c>
      <c r="DI597" s="10">
        <v>0</v>
      </c>
      <c r="DJ597" s="10">
        <v>0</v>
      </c>
      <c r="DK597" s="10">
        <v>0</v>
      </c>
      <c r="DL597" s="10">
        <v>1</v>
      </c>
      <c r="DM597" s="10">
        <v>0</v>
      </c>
      <c r="DN597" s="10">
        <v>0</v>
      </c>
      <c r="DO597" s="10">
        <v>1</v>
      </c>
      <c r="DP597" s="10" t="s">
        <v>25</v>
      </c>
      <c r="DQ597" s="10" t="s">
        <v>25</v>
      </c>
      <c r="DR597" s="10" t="s">
        <v>25</v>
      </c>
      <c r="DS597" s="10" t="s">
        <v>25</v>
      </c>
      <c r="DT597" s="10" t="s">
        <v>25</v>
      </c>
      <c r="DU597" s="10">
        <v>2</v>
      </c>
      <c r="DV597" s="10" t="s">
        <v>531</v>
      </c>
      <c r="DW597" s="10"/>
      <c r="DX597" s="10"/>
      <c r="DY597" s="10"/>
      <c r="DZ597" s="10"/>
      <c r="EA597" s="10"/>
      <c r="EB597" s="10"/>
      <c r="EC597" s="10"/>
      <c r="ED597" s="10"/>
      <c r="EE597" s="10"/>
      <c r="EF597" s="10"/>
      <c r="EG597" s="10"/>
      <c r="EH597" s="10"/>
    </row>
    <row r="598" spans="1:138" x14ac:dyDescent="0.25">
      <c r="A598" s="78">
        <f t="shared" si="475"/>
        <v>4143</v>
      </c>
      <c r="C598" s="10" t="str">
        <f t="shared" si="514"/>
        <v>Above Avg</v>
      </c>
      <c r="D598" s="17">
        <f t="shared" si="476"/>
        <v>6.24</v>
      </c>
      <c r="E598" s="113">
        <f t="shared" si="502"/>
        <v>40</v>
      </c>
      <c r="F598" s="113">
        <f t="shared" si="503"/>
        <v>15</v>
      </c>
      <c r="G598" s="113">
        <f t="shared" si="504"/>
        <v>0</v>
      </c>
      <c r="H598" s="113">
        <f t="shared" si="505"/>
        <v>5.4</v>
      </c>
      <c r="I598" s="113">
        <f t="shared" si="506"/>
        <v>0</v>
      </c>
      <c r="J598" s="113">
        <f t="shared" si="507"/>
        <v>2</v>
      </c>
      <c r="K598" s="113">
        <f t="shared" si="497"/>
        <v>0</v>
      </c>
      <c r="L598" s="76">
        <v>8</v>
      </c>
      <c r="M598" s="76">
        <v>5</v>
      </c>
      <c r="N598" s="76">
        <v>7</v>
      </c>
      <c r="O598" s="76">
        <v>6</v>
      </c>
      <c r="P598" s="76">
        <v>6</v>
      </c>
      <c r="Q598" s="76">
        <v>2</v>
      </c>
      <c r="R598" s="76">
        <v>1</v>
      </c>
      <c r="S598" s="17">
        <f t="shared" si="477"/>
        <v>7.4799999999999995</v>
      </c>
      <c r="T598" s="113">
        <f t="shared" si="508"/>
        <v>50</v>
      </c>
      <c r="U598" s="113">
        <f t="shared" si="509"/>
        <v>18</v>
      </c>
      <c r="V598" s="113">
        <f t="shared" si="510"/>
        <v>0</v>
      </c>
      <c r="W598" s="113">
        <f t="shared" si="511"/>
        <v>1.8</v>
      </c>
      <c r="X598" s="113">
        <f t="shared" si="512"/>
        <v>0</v>
      </c>
      <c r="Y598" s="113">
        <f t="shared" si="513"/>
        <v>5</v>
      </c>
      <c r="Z598" s="113">
        <f t="shared" si="498"/>
        <v>0</v>
      </c>
      <c r="AA598" s="76">
        <v>10</v>
      </c>
      <c r="AB598" s="76">
        <v>6</v>
      </c>
      <c r="AC598" s="76">
        <v>8</v>
      </c>
      <c r="AD598" s="76">
        <v>2</v>
      </c>
      <c r="AE598" s="76">
        <v>2</v>
      </c>
      <c r="AF598" s="76">
        <v>5</v>
      </c>
      <c r="AG598" s="76">
        <v>8</v>
      </c>
      <c r="AH598" s="131">
        <f t="shared" si="478"/>
        <v>5</v>
      </c>
      <c r="AI598" s="131">
        <f t="shared" si="499"/>
        <v>3</v>
      </c>
      <c r="AJ598" s="131">
        <f t="shared" si="515"/>
        <v>0</v>
      </c>
      <c r="AK598" s="131">
        <f t="shared" si="516"/>
        <v>0.9</v>
      </c>
      <c r="AL598" s="131">
        <f t="shared" si="500"/>
        <v>0</v>
      </c>
      <c r="AM598" s="131">
        <f t="shared" si="501"/>
        <v>1</v>
      </c>
      <c r="AN598" s="131">
        <f t="shared" si="479"/>
        <v>0</v>
      </c>
      <c r="AO598" s="115">
        <f t="shared" si="517"/>
        <v>0</v>
      </c>
      <c r="AP598" s="115">
        <f t="shared" si="518"/>
        <v>0</v>
      </c>
      <c r="AQ598" s="115">
        <f t="shared" si="519"/>
        <v>0</v>
      </c>
      <c r="AR598" s="79">
        <f t="shared" si="480"/>
        <v>0</v>
      </c>
      <c r="AS598" s="79">
        <f t="shared" si="481"/>
        <v>0</v>
      </c>
      <c r="AT598" s="79">
        <f t="shared" si="482"/>
        <v>10</v>
      </c>
      <c r="AU598" s="79">
        <f t="shared" si="483"/>
        <v>0</v>
      </c>
      <c r="AV598" s="79">
        <f t="shared" si="484"/>
        <v>10</v>
      </c>
      <c r="AW598" s="79">
        <f t="shared" si="485"/>
        <v>0</v>
      </c>
      <c r="AX598" s="128">
        <f t="shared" si="486"/>
        <v>0</v>
      </c>
      <c r="AY598" s="128"/>
      <c r="AZ598" s="128"/>
      <c r="BA598" s="128">
        <f t="shared" si="487"/>
        <v>0</v>
      </c>
      <c r="BB598" s="128">
        <f t="shared" si="488"/>
        <v>1</v>
      </c>
      <c r="BC598" s="80">
        <f t="shared" si="489"/>
        <v>0</v>
      </c>
      <c r="BD598" s="80">
        <f t="shared" si="490"/>
        <v>0</v>
      </c>
      <c r="BE598" s="80">
        <f t="shared" si="491"/>
        <v>1</v>
      </c>
      <c r="BF598" s="80">
        <f t="shared" si="492"/>
        <v>0</v>
      </c>
      <c r="BG598" s="80">
        <f t="shared" si="493"/>
        <v>1</v>
      </c>
      <c r="BH598" s="80">
        <f t="shared" si="520"/>
        <v>0</v>
      </c>
      <c r="BI598" s="4">
        <f t="shared" si="494"/>
        <v>20</v>
      </c>
      <c r="BJ598" s="4">
        <f t="shared" si="495"/>
        <v>20</v>
      </c>
      <c r="BK598" s="4">
        <f t="shared" si="496"/>
        <v>0</v>
      </c>
      <c r="BL598" s="8">
        <f>VLOOKUP(CN598,'CIR Results'!$B$3:$L$42,2,FALSE)</f>
        <v>6</v>
      </c>
      <c r="BM598" s="8">
        <f>VLOOKUP(CN598,'CIR Results'!$B$3:$L$42,3,FALSE)</f>
        <v>94</v>
      </c>
      <c r="BN598" s="8">
        <f>VLOOKUP(CN598,'CIR Results'!$B$3:$L$42,4,FALSE)</f>
        <v>70</v>
      </c>
      <c r="BO598" s="8">
        <f>VLOOKUP(CN598,'CIR Results'!$B$3:$L$42,5,FALSE)</f>
        <v>99</v>
      </c>
      <c r="BP598" s="8">
        <f>VLOOKUP(CN598,'CIR Results'!$B$3:$L$42,6,FALSE)</f>
        <v>36590</v>
      </c>
      <c r="BQ598" s="8">
        <f>VLOOKUP(CN598,'CIR Results'!$B$3:$L$42,8,FALSE)</f>
        <v>8</v>
      </c>
      <c r="BR598" s="8">
        <f>VLOOKUP(CN598,'CIR Results'!$B$3:$L$42,9,FALSE)</f>
        <v>0</v>
      </c>
      <c r="BS598" s="8" t="str">
        <f>VLOOKUP(CN598,'CIR Results'!$B$3:$L$42,10,FALSE)</f>
        <v>03-05-00</v>
      </c>
      <c r="BT598" s="8">
        <f>VLOOKUP(CN598,'CIR Results'!$B$3:$L$42,11,FALSE)</f>
        <v>23</v>
      </c>
      <c r="BU598" s="136" t="str">
        <f>VLOOKUP(CN598,'CIR Team Info'!$B$5:$E$44,2,FALSE)</f>
        <v>MARS/ WARS</v>
      </c>
      <c r="BV598" s="136" t="str">
        <f>VLOOKUP(CN598,'CIR Team Info'!$B$5:$E$44,4,FALSE)</f>
        <v>Metamora, IL</v>
      </c>
      <c r="BW598" s="136" t="str">
        <f t="shared" si="521"/>
        <v xml:space="preserve">   Good for passing.  No defense.  </v>
      </c>
      <c r="CM598" s="10" t="s">
        <v>527</v>
      </c>
      <c r="CN598" s="10">
        <v>4143</v>
      </c>
      <c r="CO598" s="10">
        <v>35</v>
      </c>
      <c r="CP598" s="10" t="s">
        <v>292</v>
      </c>
      <c r="CQ598" s="10" t="s">
        <v>22</v>
      </c>
      <c r="CR598" s="10" t="s">
        <v>25</v>
      </c>
      <c r="CS598" s="10" t="s">
        <v>25</v>
      </c>
      <c r="CT598" s="10">
        <v>0</v>
      </c>
      <c r="CU598" s="10">
        <v>15</v>
      </c>
      <c r="CV598" s="10">
        <v>0</v>
      </c>
      <c r="CW598" s="10">
        <v>0</v>
      </c>
      <c r="CX598" s="10" t="s">
        <v>59</v>
      </c>
      <c r="CY598" s="10" t="s">
        <v>22</v>
      </c>
      <c r="CZ598" s="10" t="s">
        <v>25</v>
      </c>
      <c r="DA598" s="10" t="s">
        <v>22</v>
      </c>
      <c r="DB598" s="10" t="s">
        <v>22</v>
      </c>
      <c r="DC598" s="10">
        <v>10</v>
      </c>
      <c r="DD598" s="10">
        <v>0</v>
      </c>
      <c r="DE598" s="10">
        <v>0</v>
      </c>
      <c r="DF598" s="10">
        <v>0</v>
      </c>
      <c r="DG598" s="10">
        <v>2</v>
      </c>
      <c r="DH598" s="10">
        <v>0</v>
      </c>
      <c r="DI598" s="10">
        <v>0</v>
      </c>
      <c r="DJ598" s="10">
        <v>0</v>
      </c>
      <c r="DK598" s="10">
        <v>0</v>
      </c>
      <c r="DL598" s="10">
        <v>0</v>
      </c>
      <c r="DM598" s="10">
        <v>0</v>
      </c>
      <c r="DN598" s="10">
        <v>1</v>
      </c>
      <c r="DO598" s="10">
        <v>0</v>
      </c>
      <c r="DP598" s="10" t="s">
        <v>25</v>
      </c>
      <c r="DQ598" s="10" t="s">
        <v>25</v>
      </c>
      <c r="DR598" s="10" t="s">
        <v>25</v>
      </c>
      <c r="DS598" s="10" t="s">
        <v>25</v>
      </c>
      <c r="DT598" s="10" t="s">
        <v>25</v>
      </c>
      <c r="DU598" s="10">
        <v>2</v>
      </c>
      <c r="DV598" s="10" t="s">
        <v>532</v>
      </c>
      <c r="DW598" s="10"/>
      <c r="DX598" s="10"/>
      <c r="DY598" s="10"/>
      <c r="DZ598" s="10"/>
      <c r="EA598" s="10"/>
      <c r="EB598" s="10"/>
      <c r="EC598" s="10"/>
      <c r="ED598" s="10"/>
      <c r="EE598" s="10"/>
      <c r="EF598" s="10"/>
      <c r="EG598" s="10"/>
      <c r="EH598" s="10"/>
    </row>
    <row r="599" spans="1:138" x14ac:dyDescent="0.25">
      <c r="A599" s="78">
        <f t="shared" si="475"/>
        <v>967</v>
      </c>
      <c r="C599" s="10" t="str">
        <f t="shared" si="514"/>
        <v>Top Team</v>
      </c>
      <c r="D599" s="17">
        <f t="shared" si="476"/>
        <v>15.469230769230768</v>
      </c>
      <c r="E599" s="113">
        <f t="shared" si="502"/>
        <v>90</v>
      </c>
      <c r="F599" s="113">
        <f t="shared" si="503"/>
        <v>15</v>
      </c>
      <c r="G599" s="113">
        <f t="shared" si="504"/>
        <v>37.692307692307693</v>
      </c>
      <c r="H599" s="113">
        <f t="shared" si="505"/>
        <v>12</v>
      </c>
      <c r="I599" s="113">
        <f t="shared" si="506"/>
        <v>0</v>
      </c>
      <c r="J599" s="113">
        <f t="shared" si="507"/>
        <v>0</v>
      </c>
      <c r="K599" s="113">
        <f t="shared" si="497"/>
        <v>0</v>
      </c>
      <c r="L599" s="76">
        <v>8</v>
      </c>
      <c r="M599" s="76">
        <v>5</v>
      </c>
      <c r="N599" s="76">
        <v>7</v>
      </c>
      <c r="O599" s="76">
        <v>6</v>
      </c>
      <c r="P599" s="76">
        <v>6</v>
      </c>
      <c r="Q599" s="76">
        <v>2</v>
      </c>
      <c r="R599" s="76">
        <v>1</v>
      </c>
      <c r="S599" s="17">
        <f t="shared" si="477"/>
        <v>17.757692307692309</v>
      </c>
      <c r="T599" s="113">
        <f t="shared" si="508"/>
        <v>112.5</v>
      </c>
      <c r="U599" s="113">
        <f t="shared" si="509"/>
        <v>18</v>
      </c>
      <c r="V599" s="113">
        <f t="shared" si="510"/>
        <v>43.07692307692308</v>
      </c>
      <c r="W599" s="113">
        <f t="shared" si="511"/>
        <v>4</v>
      </c>
      <c r="X599" s="113">
        <f t="shared" si="512"/>
        <v>0</v>
      </c>
      <c r="Y599" s="113">
        <f t="shared" si="513"/>
        <v>0</v>
      </c>
      <c r="Z599" s="113">
        <f t="shared" si="498"/>
        <v>0</v>
      </c>
      <c r="AA599" s="76">
        <v>10</v>
      </c>
      <c r="AB599" s="76">
        <v>6</v>
      </c>
      <c r="AC599" s="76">
        <v>8</v>
      </c>
      <c r="AD599" s="76">
        <v>2</v>
      </c>
      <c r="AE599" s="76">
        <v>2</v>
      </c>
      <c r="AF599" s="76">
        <v>5</v>
      </c>
      <c r="AG599" s="76">
        <v>8</v>
      </c>
      <c r="AH599" s="131">
        <f t="shared" si="478"/>
        <v>11.25</v>
      </c>
      <c r="AI599" s="131">
        <f t="shared" si="499"/>
        <v>3</v>
      </c>
      <c r="AJ599" s="131">
        <f t="shared" si="515"/>
        <v>5.384615384615385</v>
      </c>
      <c r="AK599" s="131">
        <f t="shared" si="516"/>
        <v>2</v>
      </c>
      <c r="AL599" s="131">
        <f t="shared" si="500"/>
        <v>0</v>
      </c>
      <c r="AM599" s="131">
        <f t="shared" si="501"/>
        <v>0</v>
      </c>
      <c r="AN599" s="131">
        <f t="shared" si="479"/>
        <v>0</v>
      </c>
      <c r="AO599" s="115">
        <f t="shared" si="517"/>
        <v>0</v>
      </c>
      <c r="AP599" s="115">
        <f t="shared" si="518"/>
        <v>0</v>
      </c>
      <c r="AQ599" s="115">
        <f t="shared" si="519"/>
        <v>0</v>
      </c>
      <c r="AR599" s="79">
        <f t="shared" si="480"/>
        <v>0</v>
      </c>
      <c r="AS599" s="79">
        <f t="shared" si="481"/>
        <v>35</v>
      </c>
      <c r="AT599" s="79">
        <f t="shared" si="482"/>
        <v>40</v>
      </c>
      <c r="AU599" s="79">
        <f t="shared" si="483"/>
        <v>0</v>
      </c>
      <c r="AV599" s="79">
        <f t="shared" si="484"/>
        <v>0</v>
      </c>
      <c r="AW599" s="79">
        <f t="shared" si="485"/>
        <v>0</v>
      </c>
      <c r="AX599" s="128">
        <f t="shared" si="486"/>
        <v>0</v>
      </c>
      <c r="AY599" s="128"/>
      <c r="AZ599" s="128"/>
      <c r="BA599" s="128">
        <f t="shared" si="487"/>
        <v>0</v>
      </c>
      <c r="BB599" s="128">
        <f t="shared" si="488"/>
        <v>0</v>
      </c>
      <c r="BC599" s="80">
        <f t="shared" si="489"/>
        <v>0</v>
      </c>
      <c r="BD599" s="80">
        <f t="shared" si="490"/>
        <v>1</v>
      </c>
      <c r="BE599" s="80">
        <f t="shared" si="491"/>
        <v>0.8</v>
      </c>
      <c r="BF599" s="80">
        <f t="shared" si="492"/>
        <v>0</v>
      </c>
      <c r="BG599" s="80">
        <f t="shared" si="493"/>
        <v>0</v>
      </c>
      <c r="BH599" s="80">
        <f t="shared" si="520"/>
        <v>0</v>
      </c>
      <c r="BI599" s="4">
        <f t="shared" si="494"/>
        <v>40</v>
      </c>
      <c r="BJ599" s="4">
        <f t="shared" si="495"/>
        <v>75</v>
      </c>
      <c r="BK599" s="4">
        <f t="shared" si="496"/>
        <v>0</v>
      </c>
      <c r="BL599" s="8">
        <f>VLOOKUP(CN599,'CIR Results'!$B$3:$L$42,2,FALSE)</f>
        <v>12</v>
      </c>
      <c r="BM599" s="8">
        <f>VLOOKUP(CN599,'CIR Results'!$B$3:$L$42,3,FALSE)</f>
        <v>144</v>
      </c>
      <c r="BN599" s="8">
        <f>VLOOKUP(CN599,'CIR Results'!$B$3:$L$42,4,FALSE)</f>
        <v>120</v>
      </c>
      <c r="BO599" s="8">
        <f>VLOOKUP(CN599,'CIR Results'!$B$3:$L$42,5,FALSE)</f>
        <v>169</v>
      </c>
      <c r="BP599" s="8">
        <f>VLOOKUP(CN599,'CIR Results'!$B$3:$L$42,6,FALSE)</f>
        <v>36680</v>
      </c>
      <c r="BQ599" s="8">
        <f>VLOOKUP(CN599,'CIR Results'!$B$3:$L$42,8,FALSE)</f>
        <v>9</v>
      </c>
      <c r="BR599" s="8">
        <f>VLOOKUP(CN599,'CIR Results'!$B$3:$L$42,9,FALSE)</f>
        <v>0</v>
      </c>
      <c r="BS599" s="8" t="str">
        <f>VLOOKUP(CN599,'CIR Results'!$B$3:$L$42,10,FALSE)</f>
        <v>06-03-00</v>
      </c>
      <c r="BT599" s="8">
        <f>VLOOKUP(CN599,'CIR Results'!$B$3:$L$42,11,FALSE)</f>
        <v>11</v>
      </c>
      <c r="BU599" s="136" t="str">
        <f>VLOOKUP(CN599,'CIR Team Info'!$B$5:$E$44,2,FALSE)</f>
        <v>Iron Lions</v>
      </c>
      <c r="BV599" s="136" t="str">
        <f>VLOOKUP(CN599,'CIR Team Info'!$B$5:$E$44,4,FALSE)</f>
        <v>Marion, IA</v>
      </c>
      <c r="BW599" s="136" t="str">
        <f t="shared" si="521"/>
        <v xml:space="preserve">   Great shooting. Great 2 ball autonomous. Works very well with other teams.</v>
      </c>
      <c r="CM599" s="10" t="s">
        <v>527</v>
      </c>
      <c r="CN599" s="10">
        <v>967</v>
      </c>
      <c r="CO599" s="10">
        <v>36</v>
      </c>
      <c r="CP599" s="10" t="s">
        <v>292</v>
      </c>
      <c r="CQ599" s="10" t="s">
        <v>22</v>
      </c>
      <c r="CR599" s="10" t="s">
        <v>22</v>
      </c>
      <c r="CS599" s="10" t="s">
        <v>25</v>
      </c>
      <c r="CT599" s="10">
        <v>35</v>
      </c>
      <c r="CU599" s="10">
        <v>0</v>
      </c>
      <c r="CV599" s="10">
        <v>0</v>
      </c>
      <c r="CW599" s="10">
        <v>0</v>
      </c>
      <c r="CX599" s="10" t="s">
        <v>59</v>
      </c>
      <c r="CY599" s="10" t="s">
        <v>25</v>
      </c>
      <c r="CZ599" s="10" t="s">
        <v>22</v>
      </c>
      <c r="DA599" s="10" t="s">
        <v>22</v>
      </c>
      <c r="DB599" s="10" t="s">
        <v>22</v>
      </c>
      <c r="DC599" s="10">
        <v>40</v>
      </c>
      <c r="DD599" s="10">
        <v>10</v>
      </c>
      <c r="DE599" s="10">
        <v>0</v>
      </c>
      <c r="DF599" s="10">
        <v>0</v>
      </c>
      <c r="DG599" s="10">
        <v>3</v>
      </c>
      <c r="DH599" s="10">
        <v>0</v>
      </c>
      <c r="DI599" s="10">
        <v>0</v>
      </c>
      <c r="DJ599" s="10">
        <v>0</v>
      </c>
      <c r="DK599" s="10">
        <v>0</v>
      </c>
      <c r="DL599" s="10">
        <v>0</v>
      </c>
      <c r="DM599" s="10">
        <v>0</v>
      </c>
      <c r="DN599" s="10">
        <v>0</v>
      </c>
      <c r="DO599" s="10">
        <v>0</v>
      </c>
      <c r="DP599" s="10" t="s">
        <v>25</v>
      </c>
      <c r="DQ599" s="10" t="s">
        <v>25</v>
      </c>
      <c r="DR599" s="10" t="s">
        <v>25</v>
      </c>
      <c r="DS599" s="10" t="s">
        <v>25</v>
      </c>
      <c r="DT599" s="10" t="s">
        <v>25</v>
      </c>
      <c r="DU599" s="10">
        <v>3</v>
      </c>
      <c r="DV599" s="10" t="s">
        <v>533</v>
      </c>
      <c r="DW599" s="10"/>
      <c r="DX599" s="10"/>
      <c r="DY599" s="10"/>
      <c r="DZ599" s="10"/>
      <c r="EA599" s="10"/>
      <c r="EB599" s="10"/>
      <c r="EC599" s="10"/>
      <c r="ED599" s="10"/>
      <c r="EE599" s="10"/>
      <c r="EF599" s="10"/>
      <c r="EG599" s="10"/>
      <c r="EH599" s="10"/>
    </row>
    <row r="600" spans="1:138" x14ac:dyDescent="0.25">
      <c r="A600" s="78">
        <f t="shared" si="475"/>
        <v>1736</v>
      </c>
      <c r="C600" s="10" t="str">
        <f t="shared" si="514"/>
        <v>Do Not Pick</v>
      </c>
      <c r="D600" s="17">
        <f t="shared" si="476"/>
        <v>6.3841935483870973</v>
      </c>
      <c r="E600" s="113">
        <f t="shared" si="502"/>
        <v>0</v>
      </c>
      <c r="F600" s="113">
        <f t="shared" si="503"/>
        <v>10</v>
      </c>
      <c r="G600" s="113">
        <f t="shared" si="504"/>
        <v>0</v>
      </c>
      <c r="H600" s="113">
        <f t="shared" si="505"/>
        <v>39.841935483870962</v>
      </c>
      <c r="I600" s="113">
        <f t="shared" si="506"/>
        <v>18</v>
      </c>
      <c r="J600" s="113">
        <f t="shared" si="507"/>
        <v>-4</v>
      </c>
      <c r="K600" s="113">
        <f t="shared" si="497"/>
        <v>0</v>
      </c>
      <c r="L600" s="76">
        <v>8</v>
      </c>
      <c r="M600" s="76">
        <v>5</v>
      </c>
      <c r="N600" s="76">
        <v>7</v>
      </c>
      <c r="O600" s="76">
        <v>6</v>
      </c>
      <c r="P600" s="76">
        <v>6</v>
      </c>
      <c r="Q600" s="76">
        <v>2</v>
      </c>
      <c r="R600" s="76">
        <v>1</v>
      </c>
      <c r="S600" s="17">
        <f t="shared" si="477"/>
        <v>2.1280645161290321</v>
      </c>
      <c r="T600" s="113">
        <f t="shared" si="508"/>
        <v>0</v>
      </c>
      <c r="U600" s="113">
        <f t="shared" si="509"/>
        <v>12</v>
      </c>
      <c r="V600" s="113">
        <f t="shared" si="510"/>
        <v>0</v>
      </c>
      <c r="W600" s="113">
        <f t="shared" si="511"/>
        <v>13.280645161290321</v>
      </c>
      <c r="X600" s="113">
        <f t="shared" si="512"/>
        <v>6</v>
      </c>
      <c r="Y600" s="113">
        <f t="shared" si="513"/>
        <v>-10</v>
      </c>
      <c r="Z600" s="113">
        <f t="shared" si="498"/>
        <v>0</v>
      </c>
      <c r="AA600" s="76">
        <v>10</v>
      </c>
      <c r="AB600" s="76">
        <v>6</v>
      </c>
      <c r="AC600" s="76">
        <v>8</v>
      </c>
      <c r="AD600" s="76">
        <v>2</v>
      </c>
      <c r="AE600" s="76">
        <v>2</v>
      </c>
      <c r="AF600" s="76">
        <v>5</v>
      </c>
      <c r="AG600" s="76">
        <v>8</v>
      </c>
      <c r="AH600" s="131">
        <f t="shared" si="478"/>
        <v>0</v>
      </c>
      <c r="AI600" s="131">
        <f t="shared" si="499"/>
        <v>2</v>
      </c>
      <c r="AJ600" s="131">
        <f t="shared" si="515"/>
        <v>0</v>
      </c>
      <c r="AK600" s="131">
        <f t="shared" si="516"/>
        <v>6.6403225806451607</v>
      </c>
      <c r="AL600" s="131">
        <f t="shared" si="500"/>
        <v>3</v>
      </c>
      <c r="AM600" s="131">
        <f t="shared" si="501"/>
        <v>-2</v>
      </c>
      <c r="AN600" s="131">
        <f t="shared" si="479"/>
        <v>0</v>
      </c>
      <c r="AO600" s="115">
        <f t="shared" si="517"/>
        <v>1</v>
      </c>
      <c r="AP600" s="115">
        <f t="shared" si="518"/>
        <v>1</v>
      </c>
      <c r="AQ600" s="115">
        <f t="shared" si="519"/>
        <v>1</v>
      </c>
      <c r="AR600" s="79">
        <f t="shared" si="480"/>
        <v>40</v>
      </c>
      <c r="AS600" s="79">
        <f t="shared" si="481"/>
        <v>0</v>
      </c>
      <c r="AT600" s="79">
        <f t="shared" si="482"/>
        <v>11</v>
      </c>
      <c r="AU600" s="79">
        <f t="shared" si="483"/>
        <v>30</v>
      </c>
      <c r="AV600" s="79">
        <f t="shared" si="484"/>
        <v>0</v>
      </c>
      <c r="AW600" s="79">
        <f t="shared" si="485"/>
        <v>0</v>
      </c>
      <c r="AX600" s="128">
        <f t="shared" si="486"/>
        <v>6</v>
      </c>
      <c r="AY600" s="128"/>
      <c r="AZ600" s="128"/>
      <c r="BA600" s="128">
        <f t="shared" si="487"/>
        <v>3</v>
      </c>
      <c r="BB600" s="128">
        <f t="shared" si="488"/>
        <v>2</v>
      </c>
      <c r="BC600" s="80">
        <f t="shared" si="489"/>
        <v>0.66666666666666663</v>
      </c>
      <c r="BD600" s="80">
        <f t="shared" si="490"/>
        <v>0</v>
      </c>
      <c r="BE600" s="80">
        <f t="shared" si="491"/>
        <v>0.26190476190476192</v>
      </c>
      <c r="BF600" s="80">
        <f t="shared" si="492"/>
        <v>1</v>
      </c>
      <c r="BG600" s="80">
        <f t="shared" si="493"/>
        <v>0</v>
      </c>
      <c r="BH600" s="80">
        <f t="shared" si="520"/>
        <v>0</v>
      </c>
      <c r="BI600" s="4">
        <f t="shared" si="494"/>
        <v>81</v>
      </c>
      <c r="BJ600" s="4">
        <f t="shared" si="495"/>
        <v>81</v>
      </c>
      <c r="BK600" s="4">
        <f t="shared" si="496"/>
        <v>0</v>
      </c>
      <c r="BL600" s="8">
        <f>VLOOKUP(CN600,'CIR Results'!$B$3:$L$42,2,FALSE)</f>
        <v>10</v>
      </c>
      <c r="BM600" s="8">
        <f>VLOOKUP(CN600,'CIR Results'!$B$3:$L$42,3,FALSE)</f>
        <v>178</v>
      </c>
      <c r="BN600" s="8">
        <f>VLOOKUP(CN600,'CIR Results'!$B$3:$L$42,4,FALSE)</f>
        <v>80</v>
      </c>
      <c r="BO600" s="8">
        <f>VLOOKUP(CN600,'CIR Results'!$B$3:$L$42,5,FALSE)</f>
        <v>213</v>
      </c>
      <c r="BP600" s="8">
        <f>VLOOKUP(CN600,'CIR Results'!$B$3:$L$42,6,FALSE)</f>
        <v>36649</v>
      </c>
      <c r="BQ600" s="8">
        <f>VLOOKUP(CN600,'CIR Results'!$B$3:$L$42,8,FALSE)</f>
        <v>8</v>
      </c>
      <c r="BR600" s="8">
        <f>VLOOKUP(CN600,'CIR Results'!$B$3:$L$42,9,FALSE)</f>
        <v>0</v>
      </c>
      <c r="BS600" s="8" t="str">
        <f>VLOOKUP(CN600,'CIR Results'!$B$3:$L$42,10,FALSE)</f>
        <v>05-03-00</v>
      </c>
      <c r="BT600" s="8">
        <f>VLOOKUP(CN600,'CIR Results'!$B$3:$L$42,11,FALSE)</f>
        <v>8</v>
      </c>
      <c r="BU600" s="136" t="str">
        <f>VLOOKUP(CN600,'CIR Team Info'!$B$5:$E$44,2,FALSE)</f>
        <v>Robot Casserole</v>
      </c>
      <c r="BV600" s="136" t="str">
        <f>VLOOKUP(CN600,'CIR Team Info'!$B$5:$E$44,4,FALSE)</f>
        <v>Peoria, IL</v>
      </c>
      <c r="BW600" s="136" t="str">
        <f t="shared" si="521"/>
        <v xml:space="preserve">   </v>
      </c>
      <c r="CM600" s="10" t="s">
        <v>534</v>
      </c>
      <c r="CN600" s="10">
        <v>1736</v>
      </c>
      <c r="CO600" s="10">
        <v>1</v>
      </c>
      <c r="CP600" s="10" t="s">
        <v>292</v>
      </c>
      <c r="CQ600" s="10" t="s">
        <v>25</v>
      </c>
      <c r="CR600" s="10" t="s">
        <v>25</v>
      </c>
      <c r="CS600" s="10" t="s">
        <v>25</v>
      </c>
      <c r="CT600" s="10">
        <v>0</v>
      </c>
      <c r="CU600" s="10">
        <v>15</v>
      </c>
      <c r="CV600" s="10">
        <v>0</v>
      </c>
      <c r="CW600" s="10">
        <v>0</v>
      </c>
      <c r="CX600" s="10" t="s">
        <v>24</v>
      </c>
      <c r="CY600" s="10" t="s">
        <v>25</v>
      </c>
      <c r="CZ600" s="10" t="s">
        <v>25</v>
      </c>
      <c r="DA600" s="10" t="s">
        <v>25</v>
      </c>
      <c r="DB600" s="10" t="s">
        <v>25</v>
      </c>
      <c r="DC600" s="10">
        <v>11</v>
      </c>
      <c r="DD600" s="10">
        <v>31</v>
      </c>
      <c r="DE600" s="10">
        <v>0</v>
      </c>
      <c r="DF600" s="10">
        <v>0</v>
      </c>
      <c r="DG600" s="10">
        <v>2</v>
      </c>
      <c r="DH600" s="10">
        <v>0</v>
      </c>
      <c r="DI600" s="10">
        <v>0</v>
      </c>
      <c r="DJ600" s="10">
        <v>4</v>
      </c>
      <c r="DK600" s="10">
        <v>2</v>
      </c>
      <c r="DL600" s="10">
        <v>3</v>
      </c>
      <c r="DM600" s="10">
        <v>0</v>
      </c>
      <c r="DN600" s="10">
        <v>0</v>
      </c>
      <c r="DO600" s="10">
        <v>2</v>
      </c>
      <c r="DP600" s="10" t="s">
        <v>22</v>
      </c>
      <c r="DQ600" s="10" t="s">
        <v>22</v>
      </c>
      <c r="DR600" s="10" t="s">
        <v>22</v>
      </c>
      <c r="DS600" s="10" t="s">
        <v>535</v>
      </c>
      <c r="DT600" s="10"/>
      <c r="DU600" s="10"/>
      <c r="DV600" s="10"/>
      <c r="DW600" s="10"/>
      <c r="DX600" s="10"/>
      <c r="DY600" s="10"/>
      <c r="DZ600" s="10"/>
      <c r="EA600" s="10"/>
      <c r="EB600" s="10"/>
      <c r="EC600" s="10"/>
      <c r="ED600" s="10"/>
      <c r="EE600" s="10"/>
      <c r="EF600" s="10"/>
      <c r="EG600" s="10"/>
      <c r="EH600" s="10"/>
    </row>
    <row r="601" spans="1:138" x14ac:dyDescent="0.25">
      <c r="A601" s="78">
        <f t="shared" si="475"/>
        <v>1736</v>
      </c>
      <c r="C601" s="10" t="str">
        <f t="shared" si="514"/>
        <v>Do Not Pick</v>
      </c>
      <c r="D601" s="17">
        <f t="shared" si="476"/>
        <v>5.3344913151364768</v>
      </c>
      <c r="E601" s="113">
        <f t="shared" si="502"/>
        <v>0</v>
      </c>
      <c r="F601" s="113">
        <f t="shared" si="503"/>
        <v>5</v>
      </c>
      <c r="G601" s="113">
        <f t="shared" si="504"/>
        <v>14.53846153846154</v>
      </c>
      <c r="H601" s="113">
        <f t="shared" si="505"/>
        <v>29.806451612903224</v>
      </c>
      <c r="I601" s="113">
        <f t="shared" si="506"/>
        <v>12</v>
      </c>
      <c r="J601" s="113">
        <f t="shared" si="507"/>
        <v>-4</v>
      </c>
      <c r="K601" s="113">
        <f t="shared" si="497"/>
        <v>-4</v>
      </c>
      <c r="L601" s="76">
        <v>8</v>
      </c>
      <c r="M601" s="76">
        <v>5</v>
      </c>
      <c r="N601" s="76">
        <v>7</v>
      </c>
      <c r="O601" s="76">
        <v>6</v>
      </c>
      <c r="P601" s="76">
        <v>6</v>
      </c>
      <c r="Q601" s="76">
        <v>2</v>
      </c>
      <c r="R601" s="76">
        <v>1</v>
      </c>
      <c r="S601" s="17">
        <f t="shared" si="477"/>
        <v>-0.54491315136476426</v>
      </c>
      <c r="T601" s="113">
        <f t="shared" si="508"/>
        <v>0</v>
      </c>
      <c r="U601" s="113">
        <f t="shared" si="509"/>
        <v>6</v>
      </c>
      <c r="V601" s="113">
        <f t="shared" si="510"/>
        <v>16.615384615384617</v>
      </c>
      <c r="W601" s="113">
        <f t="shared" si="511"/>
        <v>9.935483870967742</v>
      </c>
      <c r="X601" s="113">
        <f t="shared" si="512"/>
        <v>4</v>
      </c>
      <c r="Y601" s="113">
        <f t="shared" si="513"/>
        <v>-10</v>
      </c>
      <c r="Z601" s="113">
        <f t="shared" si="498"/>
        <v>-32</v>
      </c>
      <c r="AA601" s="76">
        <v>10</v>
      </c>
      <c r="AB601" s="76">
        <v>6</v>
      </c>
      <c r="AC601" s="76">
        <v>8</v>
      </c>
      <c r="AD601" s="76">
        <v>2</v>
      </c>
      <c r="AE601" s="76">
        <v>2</v>
      </c>
      <c r="AF601" s="76">
        <v>5</v>
      </c>
      <c r="AG601" s="76">
        <v>8</v>
      </c>
      <c r="AH601" s="131">
        <f t="shared" si="478"/>
        <v>0</v>
      </c>
      <c r="AI601" s="131">
        <f t="shared" si="499"/>
        <v>1</v>
      </c>
      <c r="AJ601" s="131">
        <f t="shared" si="515"/>
        <v>2.0769230769230771</v>
      </c>
      <c r="AK601" s="131">
        <f t="shared" si="516"/>
        <v>4.967741935483871</v>
      </c>
      <c r="AL601" s="131">
        <f t="shared" si="500"/>
        <v>2</v>
      </c>
      <c r="AM601" s="131">
        <f t="shared" si="501"/>
        <v>-2</v>
      </c>
      <c r="AN601" s="131">
        <f t="shared" si="479"/>
        <v>-4</v>
      </c>
      <c r="AO601" s="115">
        <f t="shared" si="517"/>
        <v>0</v>
      </c>
      <c r="AP601" s="115">
        <f t="shared" si="518"/>
        <v>0</v>
      </c>
      <c r="AQ601" s="115">
        <f t="shared" si="519"/>
        <v>1</v>
      </c>
      <c r="AR601" s="79">
        <f t="shared" si="480"/>
        <v>30</v>
      </c>
      <c r="AS601" s="79">
        <f t="shared" si="481"/>
        <v>20</v>
      </c>
      <c r="AT601" s="79">
        <f t="shared" si="482"/>
        <v>10</v>
      </c>
      <c r="AU601" s="79">
        <f t="shared" si="483"/>
        <v>20</v>
      </c>
      <c r="AV601" s="79">
        <f t="shared" si="484"/>
        <v>0</v>
      </c>
      <c r="AW601" s="79">
        <f t="shared" si="485"/>
        <v>0</v>
      </c>
      <c r="AX601" s="128">
        <f t="shared" si="486"/>
        <v>5</v>
      </c>
      <c r="AY601" s="128"/>
      <c r="AZ601" s="128"/>
      <c r="BA601" s="128">
        <f t="shared" si="487"/>
        <v>2</v>
      </c>
      <c r="BB601" s="128">
        <f t="shared" si="488"/>
        <v>2</v>
      </c>
      <c r="BC601" s="80">
        <f t="shared" si="489"/>
        <v>0.6</v>
      </c>
      <c r="BD601" s="80">
        <f t="shared" si="490"/>
        <v>1</v>
      </c>
      <c r="BE601" s="80">
        <f t="shared" si="491"/>
        <v>0.33333333333333331</v>
      </c>
      <c r="BF601" s="80">
        <f t="shared" si="492"/>
        <v>1</v>
      </c>
      <c r="BG601" s="80">
        <f t="shared" si="493"/>
        <v>0</v>
      </c>
      <c r="BH601" s="80">
        <f t="shared" si="520"/>
        <v>0</v>
      </c>
      <c r="BI601" s="4">
        <f t="shared" si="494"/>
        <v>60</v>
      </c>
      <c r="BJ601" s="4">
        <f t="shared" si="495"/>
        <v>80</v>
      </c>
      <c r="BK601" s="4">
        <f t="shared" si="496"/>
        <v>0</v>
      </c>
      <c r="BL601" s="8">
        <f>VLOOKUP(CN601,'CIR Results'!$B$3:$L$42,2,FALSE)</f>
        <v>10</v>
      </c>
      <c r="BM601" s="8">
        <f>VLOOKUP(CN601,'CIR Results'!$B$3:$L$42,3,FALSE)</f>
        <v>178</v>
      </c>
      <c r="BN601" s="8">
        <f>VLOOKUP(CN601,'CIR Results'!$B$3:$L$42,4,FALSE)</f>
        <v>80</v>
      </c>
      <c r="BO601" s="8">
        <f>VLOOKUP(CN601,'CIR Results'!$B$3:$L$42,5,FALSE)</f>
        <v>213</v>
      </c>
      <c r="BP601" s="8">
        <f>VLOOKUP(CN601,'CIR Results'!$B$3:$L$42,6,FALSE)</f>
        <v>36649</v>
      </c>
      <c r="BQ601" s="8">
        <f>VLOOKUP(CN601,'CIR Results'!$B$3:$L$42,8,FALSE)</f>
        <v>8</v>
      </c>
      <c r="BR601" s="8">
        <f>VLOOKUP(CN601,'CIR Results'!$B$3:$L$42,9,FALSE)</f>
        <v>0</v>
      </c>
      <c r="BS601" s="8" t="str">
        <f>VLOOKUP(CN601,'CIR Results'!$B$3:$L$42,10,FALSE)</f>
        <v>05-03-00</v>
      </c>
      <c r="BT601" s="8">
        <f>VLOOKUP(CN601,'CIR Results'!$B$3:$L$42,11,FALSE)</f>
        <v>8</v>
      </c>
      <c r="BU601" s="136" t="str">
        <f>VLOOKUP(CN601,'CIR Team Info'!$B$5:$E$44,2,FALSE)</f>
        <v>Robot Casserole</v>
      </c>
      <c r="BV601" s="136" t="str">
        <f>VLOOKUP(CN601,'CIR Team Info'!$B$5:$E$44,4,FALSE)</f>
        <v>Peoria, IL</v>
      </c>
      <c r="BW601" s="136" t="str">
        <f t="shared" si="521"/>
        <v xml:space="preserve">   </v>
      </c>
      <c r="CM601" s="10" t="s">
        <v>534</v>
      </c>
      <c r="CN601" s="10">
        <v>1736</v>
      </c>
      <c r="CO601" s="10">
        <v>2</v>
      </c>
      <c r="CP601" s="10" t="s">
        <v>292</v>
      </c>
      <c r="CQ601" s="10" t="s">
        <v>22</v>
      </c>
      <c r="CR601" s="10" t="s">
        <v>25</v>
      </c>
      <c r="CS601" s="10" t="s">
        <v>22</v>
      </c>
      <c r="CT601" s="10">
        <v>20</v>
      </c>
      <c r="CU601" s="10">
        <v>0</v>
      </c>
      <c r="CV601" s="10">
        <v>3</v>
      </c>
      <c r="CW601" s="10">
        <v>1</v>
      </c>
      <c r="CX601" s="10" t="s">
        <v>66</v>
      </c>
      <c r="CY601" s="10" t="s">
        <v>22</v>
      </c>
      <c r="CZ601" s="10" t="s">
        <v>25</v>
      </c>
      <c r="DA601" s="10" t="s">
        <v>25</v>
      </c>
      <c r="DB601" s="10" t="s">
        <v>25</v>
      </c>
      <c r="DC601" s="10">
        <v>10</v>
      </c>
      <c r="DD601" s="10">
        <v>20</v>
      </c>
      <c r="DE601" s="10">
        <v>3</v>
      </c>
      <c r="DF601" s="10">
        <v>1</v>
      </c>
      <c r="DG601" s="10">
        <v>0</v>
      </c>
      <c r="DH601" s="10">
        <v>0</v>
      </c>
      <c r="DI601" s="10">
        <v>0</v>
      </c>
      <c r="DJ601" s="10">
        <v>3</v>
      </c>
      <c r="DK601" s="10">
        <v>2</v>
      </c>
      <c r="DL601" s="10">
        <v>2</v>
      </c>
      <c r="DM601" s="10">
        <v>0</v>
      </c>
      <c r="DN601" s="10">
        <v>0</v>
      </c>
      <c r="DO601" s="10">
        <v>2</v>
      </c>
      <c r="DP601" s="10" t="s">
        <v>25</v>
      </c>
      <c r="DQ601" s="10" t="s">
        <v>25</v>
      </c>
      <c r="DR601" s="10" t="s">
        <v>22</v>
      </c>
      <c r="DS601" s="10" t="s">
        <v>536</v>
      </c>
      <c r="DT601" s="10"/>
      <c r="DU601" s="10"/>
      <c r="DV601" s="10"/>
      <c r="DW601" s="10"/>
      <c r="DX601" s="10"/>
      <c r="DY601" s="10"/>
      <c r="DZ601" s="10"/>
      <c r="EA601" s="10"/>
      <c r="EB601" s="10"/>
      <c r="EC601" s="10"/>
      <c r="ED601" s="10"/>
      <c r="EE601" s="10"/>
      <c r="EF601" s="10"/>
      <c r="EG601" s="10"/>
      <c r="EH601" s="10"/>
    </row>
    <row r="602" spans="1:138" x14ac:dyDescent="0.25">
      <c r="A602" s="78">
        <f t="shared" si="475"/>
        <v>2704</v>
      </c>
      <c r="C602" s="10" t="str">
        <f t="shared" si="514"/>
        <v>Do Not Pick</v>
      </c>
      <c r="D602" s="17">
        <f t="shared" si="476"/>
        <v>0.5</v>
      </c>
      <c r="E602" s="113">
        <f t="shared" si="502"/>
        <v>0</v>
      </c>
      <c r="F602" s="113">
        <f t="shared" si="503"/>
        <v>5</v>
      </c>
      <c r="G602" s="113">
        <f t="shared" si="504"/>
        <v>0</v>
      </c>
      <c r="H602" s="113">
        <f t="shared" si="505"/>
        <v>0</v>
      </c>
      <c r="I602" s="113">
        <f t="shared" si="506"/>
        <v>0</v>
      </c>
      <c r="J602" s="113">
        <f t="shared" si="507"/>
        <v>0</v>
      </c>
      <c r="K602" s="113">
        <f t="shared" si="497"/>
        <v>0</v>
      </c>
      <c r="L602" s="76">
        <v>8</v>
      </c>
      <c r="M602" s="76">
        <v>5</v>
      </c>
      <c r="N602" s="76">
        <v>7</v>
      </c>
      <c r="O602" s="76">
        <v>6</v>
      </c>
      <c r="P602" s="76">
        <v>6</v>
      </c>
      <c r="Q602" s="76">
        <v>2</v>
      </c>
      <c r="R602" s="76">
        <v>1</v>
      </c>
      <c r="S602" s="17">
        <f t="shared" si="477"/>
        <v>0.6</v>
      </c>
      <c r="T602" s="113">
        <f t="shared" si="508"/>
        <v>0</v>
      </c>
      <c r="U602" s="113">
        <f t="shared" si="509"/>
        <v>6</v>
      </c>
      <c r="V602" s="113">
        <f t="shared" si="510"/>
        <v>0</v>
      </c>
      <c r="W602" s="113">
        <f t="shared" si="511"/>
        <v>0</v>
      </c>
      <c r="X602" s="113">
        <f t="shared" si="512"/>
        <v>0</v>
      </c>
      <c r="Y602" s="113">
        <f t="shared" si="513"/>
        <v>0</v>
      </c>
      <c r="Z602" s="113">
        <f t="shared" si="498"/>
        <v>0</v>
      </c>
      <c r="AA602" s="76">
        <v>10</v>
      </c>
      <c r="AB602" s="76">
        <v>6</v>
      </c>
      <c r="AC602" s="76">
        <v>8</v>
      </c>
      <c r="AD602" s="76">
        <v>2</v>
      </c>
      <c r="AE602" s="76">
        <v>2</v>
      </c>
      <c r="AF602" s="76">
        <v>5</v>
      </c>
      <c r="AG602" s="76">
        <v>8</v>
      </c>
      <c r="AH602" s="131">
        <f t="shared" si="478"/>
        <v>0</v>
      </c>
      <c r="AI602" s="131">
        <f t="shared" si="499"/>
        <v>1</v>
      </c>
      <c r="AJ602" s="131">
        <f t="shared" si="515"/>
        <v>0</v>
      </c>
      <c r="AK602" s="131">
        <f t="shared" si="516"/>
        <v>0</v>
      </c>
      <c r="AL602" s="131">
        <f t="shared" si="500"/>
        <v>0</v>
      </c>
      <c r="AM602" s="131">
        <f t="shared" si="501"/>
        <v>0</v>
      </c>
      <c r="AN602" s="131">
        <f t="shared" si="479"/>
        <v>0</v>
      </c>
      <c r="AO602" s="115">
        <f t="shared" si="517"/>
        <v>0</v>
      </c>
      <c r="AP602" s="115">
        <f t="shared" si="518"/>
        <v>1</v>
      </c>
      <c r="AQ602" s="115">
        <f t="shared" si="519"/>
        <v>0</v>
      </c>
      <c r="AR602" s="79">
        <f t="shared" si="480"/>
        <v>0</v>
      </c>
      <c r="AS602" s="79">
        <f t="shared" si="481"/>
        <v>0</v>
      </c>
      <c r="AT602" s="79">
        <f t="shared" si="482"/>
        <v>0</v>
      </c>
      <c r="AU602" s="79">
        <f t="shared" si="483"/>
        <v>0</v>
      </c>
      <c r="AV602" s="79">
        <f t="shared" si="484"/>
        <v>0</v>
      </c>
      <c r="AW602" s="79">
        <f t="shared" si="485"/>
        <v>0</v>
      </c>
      <c r="AX602" s="128">
        <f t="shared" si="486"/>
        <v>0</v>
      </c>
      <c r="AY602" s="128"/>
      <c r="AZ602" s="128"/>
      <c r="BA602" s="128">
        <f t="shared" si="487"/>
        <v>0</v>
      </c>
      <c r="BB602" s="128">
        <f t="shared" si="488"/>
        <v>0</v>
      </c>
      <c r="BC602" s="80">
        <f t="shared" si="489"/>
        <v>0</v>
      </c>
      <c r="BD602" s="80">
        <f t="shared" si="490"/>
        <v>0</v>
      </c>
      <c r="BE602" s="80">
        <f t="shared" si="491"/>
        <v>0</v>
      </c>
      <c r="BF602" s="80">
        <f t="shared" si="492"/>
        <v>0</v>
      </c>
      <c r="BG602" s="80">
        <f t="shared" si="493"/>
        <v>0</v>
      </c>
      <c r="BH602" s="80">
        <f t="shared" si="520"/>
        <v>0</v>
      </c>
      <c r="BI602" s="4">
        <f t="shared" si="494"/>
        <v>0</v>
      </c>
      <c r="BJ602" s="4">
        <f t="shared" si="495"/>
        <v>0</v>
      </c>
      <c r="BK602" s="4">
        <f t="shared" si="496"/>
        <v>0</v>
      </c>
      <c r="BL602" s="8">
        <f>VLOOKUP(CN602,'CIR Results'!$B$3:$L$42,2,FALSE)</f>
        <v>7</v>
      </c>
      <c r="BM602" s="8">
        <f>VLOOKUP(CN602,'CIR Results'!$B$3:$L$42,3,FALSE)</f>
        <v>128</v>
      </c>
      <c r="BN602" s="8">
        <f>VLOOKUP(CN602,'CIR Results'!$B$3:$L$42,4,FALSE)</f>
        <v>40</v>
      </c>
      <c r="BO602" s="8">
        <f>VLOOKUP(CN602,'CIR Results'!$B$3:$L$42,5,FALSE)</f>
        <v>148</v>
      </c>
      <c r="BP602" s="8">
        <f>VLOOKUP(CN602,'CIR Results'!$B$3:$L$42,6,FALSE)</f>
        <v>36954</v>
      </c>
      <c r="BQ602" s="8">
        <f>VLOOKUP(CN602,'CIR Results'!$B$3:$L$42,8,FALSE)</f>
        <v>8</v>
      </c>
      <c r="BR602" s="8">
        <f>VLOOKUP(CN602,'CIR Results'!$B$3:$L$42,9,FALSE)</f>
        <v>0</v>
      </c>
      <c r="BS602" s="8" t="str">
        <f>VLOOKUP(CN602,'CIR Results'!$B$3:$L$42,10,FALSE)</f>
        <v>03-04-01</v>
      </c>
      <c r="BT602" s="8">
        <f>VLOOKUP(CN602,'CIR Results'!$B$3:$L$42,11,FALSE)</f>
        <v>5</v>
      </c>
      <c r="BU602" s="136" t="str">
        <f>VLOOKUP(CN602,'CIR Team Info'!$B$5:$E$44,2,FALSE)</f>
        <v>Order 2 Chaos</v>
      </c>
      <c r="BV602" s="136" t="str">
        <f>VLOOKUP(CN602,'CIR Team Info'!$B$5:$E$44,4,FALSE)</f>
        <v>Batavia, IL</v>
      </c>
      <c r="BW602" s="136" t="str">
        <f t="shared" si="521"/>
        <v xml:space="preserve">   </v>
      </c>
      <c r="CM602" s="10" t="s">
        <v>384</v>
      </c>
      <c r="CN602" s="10">
        <v>2704</v>
      </c>
      <c r="CO602" s="10">
        <v>1</v>
      </c>
      <c r="CP602" s="10" t="s">
        <v>292</v>
      </c>
      <c r="CQ602" s="10" t="s">
        <v>22</v>
      </c>
      <c r="CR602" s="10" t="s">
        <v>25</v>
      </c>
      <c r="CS602" s="10" t="s">
        <v>25</v>
      </c>
      <c r="CT602" s="10">
        <v>0</v>
      </c>
      <c r="CU602" s="10">
        <v>0</v>
      </c>
      <c r="CV602" s="10">
        <v>0</v>
      </c>
      <c r="CW602" s="10">
        <v>0</v>
      </c>
      <c r="CX602" s="10" t="s">
        <v>66</v>
      </c>
      <c r="CY602" s="10" t="s">
        <v>22</v>
      </c>
      <c r="CZ602" s="10" t="s">
        <v>25</v>
      </c>
      <c r="DA602" s="10" t="s">
        <v>25</v>
      </c>
      <c r="DB602" s="10" t="s">
        <v>22</v>
      </c>
      <c r="DC602" s="10">
        <v>0</v>
      </c>
      <c r="DD602" s="10">
        <v>0</v>
      </c>
      <c r="DE602" s="10">
        <v>0</v>
      </c>
      <c r="DF602" s="10">
        <v>0</v>
      </c>
      <c r="DG602" s="10">
        <v>1</v>
      </c>
      <c r="DH602" s="10">
        <v>0</v>
      </c>
      <c r="DI602" s="10">
        <v>4</v>
      </c>
      <c r="DJ602" s="10">
        <v>0</v>
      </c>
      <c r="DK602" s="10">
        <v>0</v>
      </c>
      <c r="DL602" s="10">
        <v>0</v>
      </c>
      <c r="DM602" s="10">
        <v>0</v>
      </c>
      <c r="DN602" s="10">
        <v>0</v>
      </c>
      <c r="DO602" s="10">
        <v>0</v>
      </c>
      <c r="DP602" s="10" t="s">
        <v>25</v>
      </c>
      <c r="DQ602" s="10" t="s">
        <v>22</v>
      </c>
      <c r="DR602" s="10" t="s">
        <v>25</v>
      </c>
      <c r="DS602" s="10" t="s">
        <v>537</v>
      </c>
      <c r="DT602" s="10"/>
      <c r="DU602" s="10"/>
      <c r="DV602" s="10"/>
      <c r="DW602" s="10"/>
      <c r="DX602" s="10"/>
      <c r="DY602" s="10"/>
      <c r="DZ602" s="10"/>
      <c r="EA602" s="10"/>
      <c r="EB602" s="10"/>
      <c r="EC602" s="10"/>
      <c r="ED602" s="10"/>
      <c r="EE602" s="10"/>
      <c r="EF602" s="10"/>
      <c r="EG602" s="10"/>
      <c r="EH602" s="10"/>
    </row>
    <row r="603" spans="1:138" x14ac:dyDescent="0.25">
      <c r="A603" s="78">
        <f t="shared" si="475"/>
        <v>1208</v>
      </c>
      <c r="C603" s="10" t="str">
        <f t="shared" si="514"/>
        <v>Above Avg</v>
      </c>
      <c r="D603" s="17">
        <f t="shared" si="476"/>
        <v>7.9538461538461549</v>
      </c>
      <c r="E603" s="113">
        <f t="shared" si="502"/>
        <v>40</v>
      </c>
      <c r="F603" s="113">
        <f t="shared" si="503"/>
        <v>15</v>
      </c>
      <c r="G603" s="113">
        <f t="shared" si="504"/>
        <v>21.53846153846154</v>
      </c>
      <c r="H603" s="113">
        <f t="shared" si="505"/>
        <v>9</v>
      </c>
      <c r="I603" s="113">
        <f t="shared" si="506"/>
        <v>0</v>
      </c>
      <c r="J603" s="113">
        <f t="shared" si="507"/>
        <v>-6</v>
      </c>
      <c r="K603" s="113">
        <f t="shared" si="497"/>
        <v>0</v>
      </c>
      <c r="L603" s="76">
        <v>8</v>
      </c>
      <c r="M603" s="76">
        <v>5</v>
      </c>
      <c r="N603" s="76">
        <v>7</v>
      </c>
      <c r="O603" s="76">
        <v>6</v>
      </c>
      <c r="P603" s="76">
        <v>6</v>
      </c>
      <c r="Q603" s="76">
        <v>2</v>
      </c>
      <c r="R603" s="76">
        <v>1</v>
      </c>
      <c r="S603" s="17">
        <f t="shared" si="477"/>
        <v>8.0615384615384613</v>
      </c>
      <c r="T603" s="113">
        <f t="shared" si="508"/>
        <v>50</v>
      </c>
      <c r="U603" s="113">
        <f t="shared" si="509"/>
        <v>18</v>
      </c>
      <c r="V603" s="113">
        <f t="shared" si="510"/>
        <v>24.615384615384617</v>
      </c>
      <c r="W603" s="113">
        <f t="shared" si="511"/>
        <v>3</v>
      </c>
      <c r="X603" s="113">
        <f t="shared" si="512"/>
        <v>0</v>
      </c>
      <c r="Y603" s="113">
        <f t="shared" si="513"/>
        <v>-15</v>
      </c>
      <c r="Z603" s="113">
        <f t="shared" si="498"/>
        <v>0</v>
      </c>
      <c r="AA603" s="76">
        <v>10</v>
      </c>
      <c r="AB603" s="76">
        <v>6</v>
      </c>
      <c r="AC603" s="76">
        <v>8</v>
      </c>
      <c r="AD603" s="76">
        <v>2</v>
      </c>
      <c r="AE603" s="76">
        <v>2</v>
      </c>
      <c r="AF603" s="76">
        <v>5</v>
      </c>
      <c r="AG603" s="76">
        <v>8</v>
      </c>
      <c r="AH603" s="131">
        <f t="shared" si="478"/>
        <v>5</v>
      </c>
      <c r="AI603" s="131">
        <f t="shared" si="499"/>
        <v>3</v>
      </c>
      <c r="AJ603" s="131">
        <f t="shared" si="515"/>
        <v>3.0769230769230771</v>
      </c>
      <c r="AK603" s="131">
        <f t="shared" si="516"/>
        <v>1.5</v>
      </c>
      <c r="AL603" s="131">
        <f t="shared" si="500"/>
        <v>0</v>
      </c>
      <c r="AM603" s="131">
        <f t="shared" si="501"/>
        <v>-3</v>
      </c>
      <c r="AN603" s="131">
        <f t="shared" si="479"/>
        <v>0</v>
      </c>
      <c r="AO603" s="115">
        <f t="shared" si="517"/>
        <v>0</v>
      </c>
      <c r="AP603" s="115">
        <f t="shared" si="518"/>
        <v>1</v>
      </c>
      <c r="AQ603" s="115">
        <f t="shared" si="519"/>
        <v>1</v>
      </c>
      <c r="AR603" s="79">
        <f t="shared" si="480"/>
        <v>0</v>
      </c>
      <c r="AS603" s="79">
        <f t="shared" si="481"/>
        <v>20</v>
      </c>
      <c r="AT603" s="79">
        <f t="shared" si="482"/>
        <v>30</v>
      </c>
      <c r="AU603" s="79">
        <f t="shared" si="483"/>
        <v>0</v>
      </c>
      <c r="AV603" s="79">
        <f t="shared" si="484"/>
        <v>0</v>
      </c>
      <c r="AW603" s="79">
        <f t="shared" si="485"/>
        <v>0</v>
      </c>
      <c r="AX603" s="128">
        <f t="shared" si="486"/>
        <v>0</v>
      </c>
      <c r="AY603" s="128"/>
      <c r="AZ603" s="128"/>
      <c r="BA603" s="128">
        <f t="shared" si="487"/>
        <v>0</v>
      </c>
      <c r="BB603" s="128">
        <f t="shared" si="488"/>
        <v>3</v>
      </c>
      <c r="BC603" s="80">
        <f t="shared" si="489"/>
        <v>0</v>
      </c>
      <c r="BD603" s="80">
        <f t="shared" si="490"/>
        <v>1</v>
      </c>
      <c r="BE603" s="80">
        <f t="shared" si="491"/>
        <v>0.75</v>
      </c>
      <c r="BF603" s="80">
        <f t="shared" si="492"/>
        <v>0</v>
      </c>
      <c r="BG603" s="80">
        <f t="shared" si="493"/>
        <v>0</v>
      </c>
      <c r="BH603" s="80">
        <f t="shared" si="520"/>
        <v>0</v>
      </c>
      <c r="BI603" s="4">
        <f t="shared" si="494"/>
        <v>30</v>
      </c>
      <c r="BJ603" s="4">
        <f t="shared" si="495"/>
        <v>50</v>
      </c>
      <c r="BK603" s="4">
        <f t="shared" si="496"/>
        <v>0</v>
      </c>
      <c r="BL603" s="8">
        <f>VLOOKUP(CN603,'CIR Results'!$B$3:$L$42,2,FALSE)</f>
        <v>12</v>
      </c>
      <c r="BM603" s="8">
        <f>VLOOKUP(CN603,'CIR Results'!$B$3:$L$42,3,FALSE)</f>
        <v>70</v>
      </c>
      <c r="BN603" s="8">
        <f>VLOOKUP(CN603,'CIR Results'!$B$3:$L$42,4,FALSE)</f>
        <v>140</v>
      </c>
      <c r="BO603" s="8">
        <f>VLOOKUP(CN603,'CIR Results'!$B$3:$L$42,5,FALSE)</f>
        <v>170</v>
      </c>
      <c r="BP603" s="8">
        <f>VLOOKUP(CN603,'CIR Results'!$B$3:$L$42,6,FALSE)</f>
        <v>36679</v>
      </c>
      <c r="BQ603" s="8">
        <f>VLOOKUP(CN603,'CIR Results'!$B$3:$L$42,8,FALSE)</f>
        <v>8</v>
      </c>
      <c r="BR603" s="8">
        <f>VLOOKUP(CN603,'CIR Results'!$B$3:$L$42,9,FALSE)</f>
        <v>0</v>
      </c>
      <c r="BS603" s="8" t="str">
        <f>VLOOKUP(CN603,'CIR Results'!$B$3:$L$42,10,FALSE)</f>
        <v>06-02-00</v>
      </c>
      <c r="BT603" s="8">
        <f>VLOOKUP(CN603,'CIR Results'!$B$3:$L$42,11,FALSE)</f>
        <v>31</v>
      </c>
      <c r="BU603" s="136" t="str">
        <f>VLOOKUP(CN603,'CIR Team Info'!$B$5:$E$44,2,FALSE)</f>
        <v>Metool Brigade</v>
      </c>
      <c r="BV603" s="136" t="str">
        <f>VLOOKUP(CN603,'CIR Team Info'!$B$5:$E$44,4,FALSE)</f>
        <v>O'Fallon, IL</v>
      </c>
      <c r="BW603" s="136" t="str">
        <f t="shared" si="521"/>
        <v xml:space="preserve">   Didn't play much defense or make any passes. Solid "kicker" shooter. Almost caught a couple of truss passes.</v>
      </c>
      <c r="CM603" s="10" t="s">
        <v>494</v>
      </c>
      <c r="CN603" s="10">
        <v>1208</v>
      </c>
      <c r="CO603" s="10">
        <v>31</v>
      </c>
      <c r="CP603" s="10" t="s">
        <v>292</v>
      </c>
      <c r="CQ603" s="10" t="s">
        <v>25</v>
      </c>
      <c r="CR603" s="10" t="s">
        <v>22</v>
      </c>
      <c r="CS603" s="10" t="s">
        <v>22</v>
      </c>
      <c r="CT603" s="10">
        <v>20</v>
      </c>
      <c r="CU603" s="10">
        <v>0</v>
      </c>
      <c r="CV603" s="10">
        <v>0</v>
      </c>
      <c r="CW603" s="10">
        <v>0</v>
      </c>
      <c r="CX603" s="10" t="s">
        <v>59</v>
      </c>
      <c r="CY603" s="10" t="s">
        <v>25</v>
      </c>
      <c r="CZ603" s="10" t="s">
        <v>22</v>
      </c>
      <c r="DA603" s="10" t="s">
        <v>22</v>
      </c>
      <c r="DB603" s="10" t="s">
        <v>22</v>
      </c>
      <c r="DC603" s="10">
        <v>30</v>
      </c>
      <c r="DD603" s="10">
        <v>10</v>
      </c>
      <c r="DE603" s="10">
        <v>0</v>
      </c>
      <c r="DF603" s="10">
        <v>0</v>
      </c>
      <c r="DG603" s="10">
        <v>2</v>
      </c>
      <c r="DH603" s="10">
        <v>0</v>
      </c>
      <c r="DI603" s="10">
        <v>0</v>
      </c>
      <c r="DJ603" s="10">
        <v>0</v>
      </c>
      <c r="DK603" s="10">
        <v>0</v>
      </c>
      <c r="DL603" s="10">
        <v>0</v>
      </c>
      <c r="DM603" s="10">
        <v>0</v>
      </c>
      <c r="DN603" s="10">
        <v>0</v>
      </c>
      <c r="DO603" s="10">
        <v>3</v>
      </c>
      <c r="DP603" s="10" t="s">
        <v>25</v>
      </c>
      <c r="DQ603" s="10" t="s">
        <v>22</v>
      </c>
      <c r="DR603" s="10" t="s">
        <v>22</v>
      </c>
      <c r="DS603" s="10" t="s">
        <v>25</v>
      </c>
      <c r="DT603" s="10" t="s">
        <v>25</v>
      </c>
      <c r="DU603" s="10">
        <v>2</v>
      </c>
      <c r="DV603" s="10" t="s">
        <v>538</v>
      </c>
      <c r="DW603" s="10"/>
      <c r="DX603" s="10"/>
      <c r="DY603" s="10"/>
      <c r="DZ603" s="10"/>
      <c r="EA603" s="10"/>
      <c r="EB603" s="10"/>
      <c r="EC603" s="10"/>
      <c r="ED603" s="10"/>
      <c r="EE603" s="10"/>
      <c r="EF603" s="10"/>
      <c r="EG603" s="10"/>
      <c r="EH603" s="10"/>
    </row>
    <row r="604" spans="1:138" x14ac:dyDescent="0.25">
      <c r="A604" s="78">
        <f t="shared" si="475"/>
        <v>4143</v>
      </c>
      <c r="C604" s="10" t="str">
        <f t="shared" si="514"/>
        <v>Above Avg</v>
      </c>
      <c r="D604" s="17">
        <f t="shared" si="476"/>
        <v>5.6784615384615389</v>
      </c>
      <c r="E604" s="113">
        <f t="shared" si="502"/>
        <v>40</v>
      </c>
      <c r="F604" s="113">
        <f t="shared" si="503"/>
        <v>5</v>
      </c>
      <c r="G604" s="113">
        <f t="shared" si="504"/>
        <v>5.384615384615385</v>
      </c>
      <c r="H604" s="113">
        <f t="shared" si="505"/>
        <v>8.3999999999999986</v>
      </c>
      <c r="I604" s="113">
        <f t="shared" si="506"/>
        <v>0</v>
      </c>
      <c r="J604" s="113">
        <f t="shared" si="507"/>
        <v>-2</v>
      </c>
      <c r="K604" s="113">
        <f t="shared" si="497"/>
        <v>0</v>
      </c>
      <c r="L604" s="76">
        <v>8</v>
      </c>
      <c r="M604" s="76">
        <v>5</v>
      </c>
      <c r="N604" s="76">
        <v>7</v>
      </c>
      <c r="O604" s="76">
        <v>6</v>
      </c>
      <c r="P604" s="76">
        <v>6</v>
      </c>
      <c r="Q604" s="76">
        <v>2</v>
      </c>
      <c r="R604" s="76">
        <v>1</v>
      </c>
      <c r="S604" s="17">
        <f t="shared" si="477"/>
        <v>5.9953846153846158</v>
      </c>
      <c r="T604" s="113">
        <f t="shared" si="508"/>
        <v>50</v>
      </c>
      <c r="U604" s="113">
        <f t="shared" si="509"/>
        <v>6</v>
      </c>
      <c r="V604" s="113">
        <f t="shared" si="510"/>
        <v>6.1538461538461542</v>
      </c>
      <c r="W604" s="113">
        <f t="shared" si="511"/>
        <v>2.8</v>
      </c>
      <c r="X604" s="113">
        <f t="shared" si="512"/>
        <v>0</v>
      </c>
      <c r="Y604" s="113">
        <f t="shared" si="513"/>
        <v>-5</v>
      </c>
      <c r="Z604" s="113">
        <f t="shared" si="498"/>
        <v>0</v>
      </c>
      <c r="AA604" s="76">
        <v>10</v>
      </c>
      <c r="AB604" s="76">
        <v>6</v>
      </c>
      <c r="AC604" s="76">
        <v>8</v>
      </c>
      <c r="AD604" s="76">
        <v>2</v>
      </c>
      <c r="AE604" s="76">
        <v>2</v>
      </c>
      <c r="AF604" s="76">
        <v>5</v>
      </c>
      <c r="AG604" s="76">
        <v>8</v>
      </c>
      <c r="AH604" s="131">
        <f t="shared" si="478"/>
        <v>5</v>
      </c>
      <c r="AI604" s="131">
        <f t="shared" si="499"/>
        <v>1</v>
      </c>
      <c r="AJ604" s="131">
        <f t="shared" si="515"/>
        <v>0.76923076923076927</v>
      </c>
      <c r="AK604" s="131">
        <f t="shared" si="516"/>
        <v>1.4</v>
      </c>
      <c r="AL604" s="131">
        <f t="shared" si="500"/>
        <v>0</v>
      </c>
      <c r="AM604" s="131">
        <f t="shared" si="501"/>
        <v>-1</v>
      </c>
      <c r="AN604" s="131">
        <f t="shared" si="479"/>
        <v>0</v>
      </c>
      <c r="AO604" s="115">
        <f t="shared" si="517"/>
        <v>0</v>
      </c>
      <c r="AP604" s="115">
        <f t="shared" si="518"/>
        <v>1</v>
      </c>
      <c r="AQ604" s="115">
        <f t="shared" si="519"/>
        <v>1</v>
      </c>
      <c r="AR604" s="79">
        <f t="shared" si="480"/>
        <v>0</v>
      </c>
      <c r="AS604" s="79">
        <f t="shared" si="481"/>
        <v>5</v>
      </c>
      <c r="AT604" s="79">
        <f t="shared" si="482"/>
        <v>20</v>
      </c>
      <c r="AU604" s="79">
        <f t="shared" si="483"/>
        <v>0</v>
      </c>
      <c r="AV604" s="79">
        <f t="shared" si="484"/>
        <v>10</v>
      </c>
      <c r="AW604" s="79">
        <f t="shared" si="485"/>
        <v>0</v>
      </c>
      <c r="AX604" s="128">
        <f t="shared" si="486"/>
        <v>0</v>
      </c>
      <c r="AY604" s="128"/>
      <c r="AZ604" s="128"/>
      <c r="BA604" s="128">
        <f t="shared" si="487"/>
        <v>0</v>
      </c>
      <c r="BB604" s="128">
        <f t="shared" si="488"/>
        <v>3</v>
      </c>
      <c r="BC604" s="80">
        <f t="shared" si="489"/>
        <v>0</v>
      </c>
      <c r="BD604" s="80">
        <f t="shared" si="490"/>
        <v>0.25</v>
      </c>
      <c r="BE604" s="80">
        <f t="shared" si="491"/>
        <v>0.2857142857142857</v>
      </c>
      <c r="BF604" s="80">
        <f t="shared" si="492"/>
        <v>0</v>
      </c>
      <c r="BG604" s="80">
        <f t="shared" si="493"/>
        <v>0.33333333333333331</v>
      </c>
      <c r="BH604" s="80">
        <f t="shared" si="520"/>
        <v>0</v>
      </c>
      <c r="BI604" s="4">
        <f t="shared" si="494"/>
        <v>30</v>
      </c>
      <c r="BJ604" s="4">
        <f t="shared" si="495"/>
        <v>35</v>
      </c>
      <c r="BK604" s="4">
        <f t="shared" si="496"/>
        <v>0</v>
      </c>
      <c r="BL604" s="8">
        <f>VLOOKUP(CN604,'CIR Results'!$B$3:$L$42,2,FALSE)</f>
        <v>6</v>
      </c>
      <c r="BM604" s="8">
        <f>VLOOKUP(CN604,'CIR Results'!$B$3:$L$42,3,FALSE)</f>
        <v>94</v>
      </c>
      <c r="BN604" s="8">
        <f>VLOOKUP(CN604,'CIR Results'!$B$3:$L$42,4,FALSE)</f>
        <v>70</v>
      </c>
      <c r="BO604" s="8">
        <f>VLOOKUP(CN604,'CIR Results'!$B$3:$L$42,5,FALSE)</f>
        <v>99</v>
      </c>
      <c r="BP604" s="8">
        <f>VLOOKUP(CN604,'CIR Results'!$B$3:$L$42,6,FALSE)</f>
        <v>36590</v>
      </c>
      <c r="BQ604" s="8">
        <f>VLOOKUP(CN604,'CIR Results'!$B$3:$L$42,8,FALSE)</f>
        <v>8</v>
      </c>
      <c r="BR604" s="8">
        <f>VLOOKUP(CN604,'CIR Results'!$B$3:$L$42,9,FALSE)</f>
        <v>0</v>
      </c>
      <c r="BS604" s="8" t="str">
        <f>VLOOKUP(CN604,'CIR Results'!$B$3:$L$42,10,FALSE)</f>
        <v>03-05-00</v>
      </c>
      <c r="BT604" s="8">
        <f>VLOOKUP(CN604,'CIR Results'!$B$3:$L$42,11,FALSE)</f>
        <v>23</v>
      </c>
      <c r="BU604" s="136" t="str">
        <f>VLOOKUP(CN604,'CIR Team Info'!$B$5:$E$44,2,FALSE)</f>
        <v>MARS/ WARS</v>
      </c>
      <c r="BV604" s="136" t="str">
        <f>VLOOKUP(CN604,'CIR Team Info'!$B$5:$E$44,4,FALSE)</f>
        <v>Metamora, IL</v>
      </c>
      <c r="BW604" s="136" t="str">
        <f t="shared" si="521"/>
        <v xml:space="preserve">   Good ability to catch and get off quick shots. Missed quite a few shots because their shooter is too powerful to make close shots. Good maneuverability and speed for their robot size.</v>
      </c>
      <c r="CM604" s="10" t="s">
        <v>494</v>
      </c>
      <c r="CN604" s="10">
        <v>4143</v>
      </c>
      <c r="CO604" s="10">
        <v>32</v>
      </c>
      <c r="CP604" s="10" t="s">
        <v>292</v>
      </c>
      <c r="CQ604" s="10" t="s">
        <v>22</v>
      </c>
      <c r="CR604" s="10" t="s">
        <v>25</v>
      </c>
      <c r="CS604" s="10" t="s">
        <v>22</v>
      </c>
      <c r="CT604" s="10">
        <v>5</v>
      </c>
      <c r="CU604" s="10">
        <v>15</v>
      </c>
      <c r="CV604" s="10">
        <v>0</v>
      </c>
      <c r="CW604" s="10">
        <v>0</v>
      </c>
      <c r="CX604" s="10" t="s">
        <v>65</v>
      </c>
      <c r="CY604" s="10" t="s">
        <v>25</v>
      </c>
      <c r="CZ604" s="10" t="s">
        <v>22</v>
      </c>
      <c r="DA604" s="10" t="s">
        <v>25</v>
      </c>
      <c r="DB604" s="10" t="s">
        <v>22</v>
      </c>
      <c r="DC604" s="10">
        <v>20</v>
      </c>
      <c r="DD604" s="10">
        <v>50</v>
      </c>
      <c r="DE604" s="10">
        <v>0</v>
      </c>
      <c r="DF604" s="10">
        <v>0</v>
      </c>
      <c r="DG604" s="10">
        <v>2</v>
      </c>
      <c r="DH604" s="10">
        <v>0</v>
      </c>
      <c r="DI604" s="10">
        <v>0</v>
      </c>
      <c r="DJ604" s="10">
        <v>0</v>
      </c>
      <c r="DK604" s="10">
        <v>0</v>
      </c>
      <c r="DL604" s="10">
        <v>0</v>
      </c>
      <c r="DM604" s="10">
        <v>0</v>
      </c>
      <c r="DN604" s="10">
        <v>1</v>
      </c>
      <c r="DO604" s="10">
        <v>2</v>
      </c>
      <c r="DP604" s="10" t="s">
        <v>25</v>
      </c>
      <c r="DQ604" s="10" t="s">
        <v>22</v>
      </c>
      <c r="DR604" s="10" t="s">
        <v>22</v>
      </c>
      <c r="DS604" s="10" t="s">
        <v>25</v>
      </c>
      <c r="DT604" s="10" t="s">
        <v>25</v>
      </c>
      <c r="DU604" s="10">
        <v>2</v>
      </c>
      <c r="DV604" s="10" t="s">
        <v>539</v>
      </c>
      <c r="DW604" s="10"/>
      <c r="DX604" s="10"/>
      <c r="DY604" s="10"/>
      <c r="DZ604" s="10"/>
      <c r="EA604" s="10"/>
      <c r="EB604" s="10"/>
      <c r="EC604" s="10"/>
      <c r="ED604" s="10"/>
      <c r="EE604" s="10"/>
      <c r="EF604" s="10"/>
      <c r="EG604" s="10"/>
      <c r="EH604" s="10"/>
    </row>
    <row r="605" spans="1:138" x14ac:dyDescent="0.25">
      <c r="A605" s="78">
        <f t="shared" si="475"/>
        <v>4196</v>
      </c>
      <c r="C605" s="10" t="str">
        <f t="shared" si="514"/>
        <v>Below Avg</v>
      </c>
      <c r="D605" s="17">
        <f t="shared" si="476"/>
        <v>3.0453739808578519</v>
      </c>
      <c r="E605" s="113">
        <f t="shared" si="502"/>
        <v>0</v>
      </c>
      <c r="F605" s="113">
        <f t="shared" si="503"/>
        <v>0</v>
      </c>
      <c r="G605" s="113">
        <f t="shared" si="504"/>
        <v>5.384615384615385</v>
      </c>
      <c r="H605" s="113">
        <f t="shared" si="505"/>
        <v>19.354838709677416</v>
      </c>
      <c r="I605" s="113">
        <f t="shared" si="506"/>
        <v>0</v>
      </c>
      <c r="J605" s="113">
        <f t="shared" si="507"/>
        <v>0</v>
      </c>
      <c r="K605" s="113">
        <f t="shared" si="497"/>
        <v>5.7142857142857135</v>
      </c>
      <c r="L605" s="76">
        <v>8</v>
      </c>
      <c r="M605" s="76">
        <v>5</v>
      </c>
      <c r="N605" s="76">
        <v>7</v>
      </c>
      <c r="O605" s="76">
        <v>6</v>
      </c>
      <c r="P605" s="76">
        <v>6</v>
      </c>
      <c r="Q605" s="76">
        <v>2</v>
      </c>
      <c r="R605" s="76">
        <v>1</v>
      </c>
      <c r="S605" s="17">
        <f t="shared" si="477"/>
        <v>5.8319744771357671</v>
      </c>
      <c r="T605" s="113">
        <f t="shared" si="508"/>
        <v>0</v>
      </c>
      <c r="U605" s="113">
        <f t="shared" si="509"/>
        <v>0</v>
      </c>
      <c r="V605" s="113">
        <f t="shared" si="510"/>
        <v>6.1538461538461542</v>
      </c>
      <c r="W605" s="113">
        <f t="shared" si="511"/>
        <v>6.4516129032258061</v>
      </c>
      <c r="X605" s="113">
        <f t="shared" si="512"/>
        <v>0</v>
      </c>
      <c r="Y605" s="113">
        <f t="shared" si="513"/>
        <v>0</v>
      </c>
      <c r="Z605" s="113">
        <f t="shared" si="498"/>
        <v>45.714285714285708</v>
      </c>
      <c r="AA605" s="76">
        <v>10</v>
      </c>
      <c r="AB605" s="76">
        <v>6</v>
      </c>
      <c r="AC605" s="76">
        <v>8</v>
      </c>
      <c r="AD605" s="76">
        <v>2</v>
      </c>
      <c r="AE605" s="76">
        <v>2</v>
      </c>
      <c r="AF605" s="76">
        <v>5</v>
      </c>
      <c r="AG605" s="76">
        <v>8</v>
      </c>
      <c r="AH605" s="131">
        <f t="shared" si="478"/>
        <v>0</v>
      </c>
      <c r="AI605" s="131">
        <f t="shared" si="499"/>
        <v>0</v>
      </c>
      <c r="AJ605" s="131">
        <f t="shared" si="515"/>
        <v>0.76923076923076927</v>
      </c>
      <c r="AK605" s="131">
        <f t="shared" si="516"/>
        <v>3.225806451612903</v>
      </c>
      <c r="AL605" s="131">
        <f t="shared" si="500"/>
        <v>0</v>
      </c>
      <c r="AM605" s="131">
        <f t="shared" si="501"/>
        <v>0</v>
      </c>
      <c r="AN605" s="131">
        <f t="shared" si="479"/>
        <v>5.7142857142857135</v>
      </c>
      <c r="AO605" s="115">
        <f t="shared" si="517"/>
        <v>0</v>
      </c>
      <c r="AP605" s="115">
        <f t="shared" si="518"/>
        <v>0</v>
      </c>
      <c r="AQ605" s="115">
        <f t="shared" si="519"/>
        <v>0</v>
      </c>
      <c r="AR605" s="79">
        <f t="shared" si="480"/>
        <v>0</v>
      </c>
      <c r="AS605" s="79">
        <f t="shared" si="481"/>
        <v>5</v>
      </c>
      <c r="AT605" s="79">
        <f t="shared" si="482"/>
        <v>0</v>
      </c>
      <c r="AU605" s="79">
        <f t="shared" si="483"/>
        <v>0</v>
      </c>
      <c r="AV605" s="79">
        <f t="shared" si="484"/>
        <v>0</v>
      </c>
      <c r="AW605" s="79">
        <f t="shared" si="485"/>
        <v>100</v>
      </c>
      <c r="AX605" s="128">
        <f t="shared" si="486"/>
        <v>0</v>
      </c>
      <c r="AY605" s="128"/>
      <c r="AZ605" s="128"/>
      <c r="BA605" s="128">
        <f t="shared" si="487"/>
        <v>0</v>
      </c>
      <c r="BB605" s="128">
        <f t="shared" si="488"/>
        <v>0</v>
      </c>
      <c r="BC605" s="80">
        <f t="shared" si="489"/>
        <v>0</v>
      </c>
      <c r="BD605" s="80">
        <f t="shared" si="490"/>
        <v>1</v>
      </c>
      <c r="BE605" s="80">
        <f t="shared" si="491"/>
        <v>0</v>
      </c>
      <c r="BF605" s="80">
        <f t="shared" si="492"/>
        <v>0</v>
      </c>
      <c r="BG605" s="80">
        <f t="shared" si="493"/>
        <v>0</v>
      </c>
      <c r="BH605" s="80">
        <f t="shared" si="520"/>
        <v>0.5</v>
      </c>
      <c r="BI605" s="4">
        <f t="shared" si="494"/>
        <v>0</v>
      </c>
      <c r="BJ605" s="4">
        <f t="shared" si="495"/>
        <v>5</v>
      </c>
      <c r="BK605" s="4">
        <f t="shared" si="496"/>
        <v>100</v>
      </c>
      <c r="BL605" s="8">
        <f>VLOOKUP(CN605,'CIR Results'!$B$3:$L$42,2,FALSE)</f>
        <v>6</v>
      </c>
      <c r="BM605" s="8">
        <f>VLOOKUP(CN605,'CIR Results'!$B$3:$L$42,3,FALSE)</f>
        <v>84</v>
      </c>
      <c r="BN605" s="8">
        <f>VLOOKUP(CN605,'CIR Results'!$B$3:$L$42,4,FALSE)</f>
        <v>90</v>
      </c>
      <c r="BO605" s="8">
        <f>VLOOKUP(CN605,'CIR Results'!$B$3:$L$42,5,FALSE)</f>
        <v>144</v>
      </c>
      <c r="BP605" s="8">
        <f>VLOOKUP(CN605,'CIR Results'!$B$3:$L$42,6,FALSE)</f>
        <v>36591</v>
      </c>
      <c r="BQ605" s="8">
        <f>VLOOKUP(CN605,'CIR Results'!$B$3:$L$42,8,FALSE)</f>
        <v>9</v>
      </c>
      <c r="BR605" s="8">
        <f>VLOOKUP(CN605,'CIR Results'!$B$3:$L$42,9,FALSE)</f>
        <v>0</v>
      </c>
      <c r="BS605" s="8" t="str">
        <f>VLOOKUP(CN605,'CIR Results'!$B$3:$L$42,10,FALSE)</f>
        <v>03-06-00</v>
      </c>
      <c r="BT605" s="8">
        <f>VLOOKUP(CN605,'CIR Results'!$B$3:$L$42,11,FALSE)</f>
        <v>17</v>
      </c>
      <c r="BU605" s="136" t="str">
        <f>VLOOKUP(CN605,'CIR Team Info'!$B$5:$E$44,2,FALSE)</f>
        <v>QAVTC Devils</v>
      </c>
      <c r="BV605" s="136" t="str">
        <f>VLOOKUP(CN605,'CIR Team Info'!$B$5:$E$44,4,FALSE)</f>
        <v>Quincy, IL</v>
      </c>
      <c r="BW605" s="136" t="str">
        <f t="shared" si="521"/>
        <v xml:space="preserve">   Decent option on defense. Good maneuverability (omni-wheels). Not great ability to shoot ball.</v>
      </c>
      <c r="CM605" s="10" t="s">
        <v>494</v>
      </c>
      <c r="CN605" s="10">
        <v>4196</v>
      </c>
      <c r="CO605" s="10">
        <v>33</v>
      </c>
      <c r="CP605" s="10" t="s">
        <v>292</v>
      </c>
      <c r="CQ605" s="10" t="s">
        <v>25</v>
      </c>
      <c r="CR605" s="10" t="s">
        <v>22</v>
      </c>
      <c r="CS605" s="10" t="s">
        <v>22</v>
      </c>
      <c r="CT605" s="10">
        <v>5</v>
      </c>
      <c r="CU605" s="10">
        <v>0</v>
      </c>
      <c r="CV605" s="10">
        <v>0</v>
      </c>
      <c r="CW605" s="10">
        <v>0</v>
      </c>
      <c r="CX605" s="10" t="s">
        <v>24</v>
      </c>
      <c r="CY605" s="10" t="s">
        <v>25</v>
      </c>
      <c r="CZ605" s="10" t="s">
        <v>25</v>
      </c>
      <c r="DA605" s="10" t="s">
        <v>25</v>
      </c>
      <c r="DB605" s="10" t="s">
        <v>25</v>
      </c>
      <c r="DC605" s="10">
        <v>0</v>
      </c>
      <c r="DD605" s="10">
        <v>0</v>
      </c>
      <c r="DE605" s="10">
        <v>0</v>
      </c>
      <c r="DF605" s="10">
        <v>0</v>
      </c>
      <c r="DG605" s="10">
        <v>0</v>
      </c>
      <c r="DH605" s="10">
        <v>2</v>
      </c>
      <c r="DI605" s="10">
        <v>100</v>
      </c>
      <c r="DJ605" s="10">
        <v>0</v>
      </c>
      <c r="DK605" s="10">
        <v>0</v>
      </c>
      <c r="DL605" s="10">
        <v>0</v>
      </c>
      <c r="DM605" s="10">
        <v>0</v>
      </c>
      <c r="DN605" s="10">
        <v>0</v>
      </c>
      <c r="DO605" s="10">
        <v>0</v>
      </c>
      <c r="DP605" s="10" t="s">
        <v>25</v>
      </c>
      <c r="DQ605" s="10" t="s">
        <v>25</v>
      </c>
      <c r="DR605" s="10" t="s">
        <v>25</v>
      </c>
      <c r="DS605" s="10" t="s">
        <v>25</v>
      </c>
      <c r="DT605" s="10" t="s">
        <v>25</v>
      </c>
      <c r="DU605" s="10">
        <v>1</v>
      </c>
      <c r="DV605" s="10" t="s">
        <v>540</v>
      </c>
      <c r="DW605" s="10"/>
      <c r="DX605" s="10"/>
      <c r="DY605" s="10"/>
      <c r="DZ605" s="10"/>
      <c r="EA605" s="10"/>
      <c r="EB605" s="10"/>
      <c r="EC605" s="10"/>
      <c r="ED605" s="10"/>
      <c r="EE605" s="10"/>
      <c r="EF605" s="10"/>
      <c r="EG605" s="10"/>
      <c r="EH605" s="10"/>
    </row>
    <row r="606" spans="1:138" x14ac:dyDescent="0.25">
      <c r="A606" s="78">
        <f t="shared" si="475"/>
        <v>1764</v>
      </c>
      <c r="C606" s="10" t="str">
        <f t="shared" si="514"/>
        <v>Above Avg</v>
      </c>
      <c r="D606" s="17">
        <f t="shared" si="476"/>
        <v>8.8829989365473221</v>
      </c>
      <c r="E606" s="113">
        <f t="shared" si="502"/>
        <v>40</v>
      </c>
      <c r="F606" s="113">
        <f t="shared" si="503"/>
        <v>5</v>
      </c>
      <c r="G606" s="113">
        <f t="shared" si="504"/>
        <v>26.923076923076923</v>
      </c>
      <c r="H606" s="113">
        <f t="shared" si="505"/>
        <v>10.335483870967741</v>
      </c>
      <c r="I606" s="113">
        <f t="shared" si="506"/>
        <v>6</v>
      </c>
      <c r="J606" s="113">
        <f t="shared" si="507"/>
        <v>0</v>
      </c>
      <c r="K606" s="113">
        <f t="shared" si="497"/>
        <v>0.5714285714285714</v>
      </c>
      <c r="L606" s="76">
        <v>8</v>
      </c>
      <c r="M606" s="76">
        <v>5</v>
      </c>
      <c r="N606" s="76">
        <v>7</v>
      </c>
      <c r="O606" s="76">
        <v>6</v>
      </c>
      <c r="P606" s="76">
        <v>6</v>
      </c>
      <c r="Q606" s="76">
        <v>2</v>
      </c>
      <c r="R606" s="76">
        <v>1</v>
      </c>
      <c r="S606" s="17">
        <f t="shared" si="477"/>
        <v>9.678582063098192</v>
      </c>
      <c r="T606" s="113">
        <f t="shared" si="508"/>
        <v>50</v>
      </c>
      <c r="U606" s="113">
        <f t="shared" si="509"/>
        <v>6</v>
      </c>
      <c r="V606" s="113">
        <f t="shared" si="510"/>
        <v>30.76923076923077</v>
      </c>
      <c r="W606" s="113">
        <f t="shared" si="511"/>
        <v>3.4451612903225803</v>
      </c>
      <c r="X606" s="113">
        <f t="shared" si="512"/>
        <v>2</v>
      </c>
      <c r="Y606" s="113">
        <f t="shared" si="513"/>
        <v>0</v>
      </c>
      <c r="Z606" s="113">
        <f t="shared" si="498"/>
        <v>4.5714285714285712</v>
      </c>
      <c r="AA606" s="76">
        <v>10</v>
      </c>
      <c r="AB606" s="76">
        <v>6</v>
      </c>
      <c r="AC606" s="76">
        <v>8</v>
      </c>
      <c r="AD606" s="76">
        <v>2</v>
      </c>
      <c r="AE606" s="76">
        <v>2</v>
      </c>
      <c r="AF606" s="76">
        <v>5</v>
      </c>
      <c r="AG606" s="76">
        <v>8</v>
      </c>
      <c r="AH606" s="131">
        <f t="shared" si="478"/>
        <v>5</v>
      </c>
      <c r="AI606" s="131">
        <f t="shared" si="499"/>
        <v>1</v>
      </c>
      <c r="AJ606" s="131">
        <f t="shared" si="515"/>
        <v>3.8461538461538463</v>
      </c>
      <c r="AK606" s="131">
        <f t="shared" si="516"/>
        <v>1.7225806451612902</v>
      </c>
      <c r="AL606" s="131">
        <f t="shared" si="500"/>
        <v>1</v>
      </c>
      <c r="AM606" s="131">
        <f t="shared" si="501"/>
        <v>0</v>
      </c>
      <c r="AN606" s="131">
        <f t="shared" si="479"/>
        <v>0.5714285714285714</v>
      </c>
      <c r="AO606" s="115">
        <f t="shared" si="517"/>
        <v>0</v>
      </c>
      <c r="AP606" s="115">
        <f t="shared" si="518"/>
        <v>1</v>
      </c>
      <c r="AQ606" s="115">
        <f t="shared" si="519"/>
        <v>1</v>
      </c>
      <c r="AR606" s="79">
        <f t="shared" si="480"/>
        <v>0</v>
      </c>
      <c r="AS606" s="79">
        <f t="shared" si="481"/>
        <v>25</v>
      </c>
      <c r="AT606" s="79">
        <f t="shared" si="482"/>
        <v>20</v>
      </c>
      <c r="AU606" s="79">
        <f t="shared" si="483"/>
        <v>10</v>
      </c>
      <c r="AV606" s="79">
        <f t="shared" si="484"/>
        <v>0</v>
      </c>
      <c r="AW606" s="79">
        <f t="shared" si="485"/>
        <v>10</v>
      </c>
      <c r="AX606" s="128">
        <f t="shared" si="486"/>
        <v>0</v>
      </c>
      <c r="AY606" s="128"/>
      <c r="AZ606" s="128"/>
      <c r="BA606" s="128">
        <f t="shared" si="487"/>
        <v>1</v>
      </c>
      <c r="BB606" s="128">
        <f t="shared" si="488"/>
        <v>0</v>
      </c>
      <c r="BC606" s="80">
        <f t="shared" si="489"/>
        <v>0</v>
      </c>
      <c r="BD606" s="80">
        <f t="shared" si="490"/>
        <v>1</v>
      </c>
      <c r="BE606" s="80">
        <f t="shared" si="491"/>
        <v>1</v>
      </c>
      <c r="BF606" s="80">
        <f t="shared" si="492"/>
        <v>1</v>
      </c>
      <c r="BG606" s="80">
        <f t="shared" si="493"/>
        <v>0</v>
      </c>
      <c r="BH606" s="80">
        <f t="shared" si="520"/>
        <v>0.25</v>
      </c>
      <c r="BI606" s="4">
        <f t="shared" si="494"/>
        <v>30</v>
      </c>
      <c r="BJ606" s="4">
        <f t="shared" si="495"/>
        <v>55</v>
      </c>
      <c r="BK606" s="4">
        <f t="shared" si="496"/>
        <v>10</v>
      </c>
      <c r="BL606" s="8">
        <f>VLOOKUP(CN606,'CIR Results'!$B$3:$L$42,2,FALSE)</f>
        <v>10</v>
      </c>
      <c r="BM606" s="8">
        <f>VLOOKUP(CN606,'CIR Results'!$B$3:$L$42,3,FALSE)</f>
        <v>72</v>
      </c>
      <c r="BN606" s="8">
        <f>VLOOKUP(CN606,'CIR Results'!$B$3:$L$42,4,FALSE)</f>
        <v>80</v>
      </c>
      <c r="BO606" s="8">
        <f>VLOOKUP(CN606,'CIR Results'!$B$3:$L$42,5,FALSE)</f>
        <v>107</v>
      </c>
      <c r="BP606" s="8">
        <f>VLOOKUP(CN606,'CIR Results'!$B$3:$L$42,6,FALSE)</f>
        <v>36649</v>
      </c>
      <c r="BQ606" s="8">
        <f>VLOOKUP(CN606,'CIR Results'!$B$3:$L$42,8,FALSE)</f>
        <v>8</v>
      </c>
      <c r="BR606" s="8">
        <f>VLOOKUP(CN606,'CIR Results'!$B$3:$L$42,9,FALSE)</f>
        <v>0</v>
      </c>
      <c r="BS606" s="8" t="str">
        <f>VLOOKUP(CN606,'CIR Results'!$B$3:$L$42,10,FALSE)</f>
        <v>05-03-00</v>
      </c>
      <c r="BT606" s="8">
        <f>VLOOKUP(CN606,'CIR Results'!$B$3:$L$42,11,FALSE)</f>
        <v>35</v>
      </c>
      <c r="BU606" s="136" t="str">
        <f>VLOOKUP(CN606,'CIR Team Info'!$B$5:$E$44,2,FALSE)</f>
        <v>Liberty Robotics</v>
      </c>
      <c r="BV606" s="136" t="str">
        <f>VLOOKUP(CN606,'CIR Team Info'!$B$5:$E$44,4,FALSE)</f>
        <v>Liberty, MO</v>
      </c>
      <c r="BW606" s="136" t="str">
        <f t="shared" si="521"/>
        <v xml:space="preserve">   Pretty solid shooter with good speed / maneuverability. Played decent defense but pretty easily pushed around when defended.</v>
      </c>
      <c r="CM606" s="10" t="s">
        <v>494</v>
      </c>
      <c r="CN606" s="10">
        <v>1764</v>
      </c>
      <c r="CO606" s="10">
        <v>34</v>
      </c>
      <c r="CP606" s="10" t="s">
        <v>292</v>
      </c>
      <c r="CQ606" s="10" t="s">
        <v>22</v>
      </c>
      <c r="CR606" s="10" t="s">
        <v>25</v>
      </c>
      <c r="CS606" s="10" t="s">
        <v>22</v>
      </c>
      <c r="CT606" s="10">
        <v>25</v>
      </c>
      <c r="CU606" s="10">
        <v>0</v>
      </c>
      <c r="CV606" s="10">
        <v>0</v>
      </c>
      <c r="CW606" s="10">
        <v>0</v>
      </c>
      <c r="CX606" s="10" t="s">
        <v>24</v>
      </c>
      <c r="CY606" s="10" t="s">
        <v>25</v>
      </c>
      <c r="CZ606" s="10" t="s">
        <v>22</v>
      </c>
      <c r="DA606" s="10" t="s">
        <v>25</v>
      </c>
      <c r="DB606" s="10" t="s">
        <v>22</v>
      </c>
      <c r="DC606" s="10">
        <v>20</v>
      </c>
      <c r="DD606" s="10">
        <v>0</v>
      </c>
      <c r="DE606" s="10">
        <v>0</v>
      </c>
      <c r="DF606" s="10">
        <v>0</v>
      </c>
      <c r="DG606" s="10">
        <v>2</v>
      </c>
      <c r="DH606" s="10">
        <v>1</v>
      </c>
      <c r="DI606" s="10">
        <v>20</v>
      </c>
      <c r="DJ606" s="10">
        <v>0</v>
      </c>
      <c r="DK606" s="10">
        <v>0</v>
      </c>
      <c r="DL606" s="10">
        <v>1</v>
      </c>
      <c r="DM606" s="10">
        <v>0</v>
      </c>
      <c r="DN606" s="10">
        <v>0</v>
      </c>
      <c r="DO606" s="10">
        <v>0</v>
      </c>
      <c r="DP606" s="10" t="s">
        <v>25</v>
      </c>
      <c r="DQ606" s="10" t="s">
        <v>22</v>
      </c>
      <c r="DR606" s="10" t="s">
        <v>22</v>
      </c>
      <c r="DS606" s="10" t="s">
        <v>25</v>
      </c>
      <c r="DT606" s="10" t="s">
        <v>25</v>
      </c>
      <c r="DU606" s="10">
        <v>2</v>
      </c>
      <c r="DV606" s="10" t="s">
        <v>541</v>
      </c>
      <c r="DW606" s="10"/>
      <c r="DX606" s="10"/>
      <c r="DY606" s="10"/>
      <c r="DZ606" s="10"/>
      <c r="EA606" s="10"/>
      <c r="EB606" s="10"/>
      <c r="EC606" s="10"/>
      <c r="ED606" s="10"/>
      <c r="EE606" s="10"/>
      <c r="EF606" s="10"/>
      <c r="EG606" s="10"/>
      <c r="EH606" s="10"/>
    </row>
    <row r="607" spans="1:138" x14ac:dyDescent="0.25">
      <c r="A607" s="78">
        <f t="shared" si="475"/>
        <v>5041</v>
      </c>
      <c r="C607" s="10" t="str">
        <f t="shared" si="514"/>
        <v>Below Avg</v>
      </c>
      <c r="D607" s="17">
        <f t="shared" si="476"/>
        <v>2.9495852534562212</v>
      </c>
      <c r="E607" s="113">
        <f t="shared" si="502"/>
        <v>0</v>
      </c>
      <c r="F607" s="113">
        <f t="shared" si="503"/>
        <v>10</v>
      </c>
      <c r="G607" s="113">
        <f t="shared" si="504"/>
        <v>0</v>
      </c>
      <c r="H607" s="113">
        <f t="shared" si="505"/>
        <v>12.638709677419355</v>
      </c>
      <c r="I607" s="113">
        <f t="shared" si="506"/>
        <v>6</v>
      </c>
      <c r="J607" s="113">
        <f t="shared" si="507"/>
        <v>0</v>
      </c>
      <c r="K607" s="113">
        <f t="shared" si="497"/>
        <v>0.85714285714285721</v>
      </c>
      <c r="L607" s="76">
        <v>8</v>
      </c>
      <c r="M607" s="76">
        <v>5</v>
      </c>
      <c r="N607" s="76">
        <v>7</v>
      </c>
      <c r="O607" s="76">
        <v>6</v>
      </c>
      <c r="P607" s="76">
        <v>6</v>
      </c>
      <c r="Q607" s="76">
        <v>2</v>
      </c>
      <c r="R607" s="76">
        <v>1</v>
      </c>
      <c r="S607" s="17">
        <f t="shared" si="477"/>
        <v>2.5070046082949307</v>
      </c>
      <c r="T607" s="113">
        <f t="shared" si="508"/>
        <v>0</v>
      </c>
      <c r="U607" s="113">
        <f t="shared" si="509"/>
        <v>12</v>
      </c>
      <c r="V607" s="113">
        <f t="shared" si="510"/>
        <v>0</v>
      </c>
      <c r="W607" s="113">
        <f t="shared" si="511"/>
        <v>4.2129032258064516</v>
      </c>
      <c r="X607" s="113">
        <f t="shared" si="512"/>
        <v>2</v>
      </c>
      <c r="Y607" s="113">
        <f t="shared" si="513"/>
        <v>0</v>
      </c>
      <c r="Z607" s="113">
        <f t="shared" si="498"/>
        <v>6.8571428571428577</v>
      </c>
      <c r="AA607" s="76">
        <v>10</v>
      </c>
      <c r="AB607" s="76">
        <v>6</v>
      </c>
      <c r="AC607" s="76">
        <v>8</v>
      </c>
      <c r="AD607" s="76">
        <v>2</v>
      </c>
      <c r="AE607" s="76">
        <v>2</v>
      </c>
      <c r="AF607" s="76">
        <v>5</v>
      </c>
      <c r="AG607" s="76">
        <v>8</v>
      </c>
      <c r="AH607" s="131">
        <f t="shared" si="478"/>
        <v>0</v>
      </c>
      <c r="AI607" s="131">
        <f t="shared" si="499"/>
        <v>2</v>
      </c>
      <c r="AJ607" s="131">
        <f t="shared" si="515"/>
        <v>0</v>
      </c>
      <c r="AK607" s="131">
        <f t="shared" si="516"/>
        <v>2.1064516129032258</v>
      </c>
      <c r="AL607" s="131">
        <f t="shared" si="500"/>
        <v>1</v>
      </c>
      <c r="AM607" s="131">
        <f t="shared" si="501"/>
        <v>0</v>
      </c>
      <c r="AN607" s="131">
        <f t="shared" si="479"/>
        <v>0.85714285714285721</v>
      </c>
      <c r="AO607" s="115">
        <f t="shared" si="517"/>
        <v>1</v>
      </c>
      <c r="AP607" s="115">
        <f t="shared" si="518"/>
        <v>0</v>
      </c>
      <c r="AQ607" s="115">
        <f t="shared" si="519"/>
        <v>0</v>
      </c>
      <c r="AR607" s="79">
        <f t="shared" si="480"/>
        <v>10</v>
      </c>
      <c r="AS607" s="79">
        <f t="shared" si="481"/>
        <v>0</v>
      </c>
      <c r="AT607" s="79">
        <f t="shared" si="482"/>
        <v>0</v>
      </c>
      <c r="AU607" s="79">
        <f t="shared" si="483"/>
        <v>10</v>
      </c>
      <c r="AV607" s="79">
        <f t="shared" si="484"/>
        <v>0</v>
      </c>
      <c r="AW607" s="79">
        <f t="shared" si="485"/>
        <v>15</v>
      </c>
      <c r="AX607" s="128">
        <f t="shared" si="486"/>
        <v>1</v>
      </c>
      <c r="AY607" s="128"/>
      <c r="AZ607" s="128"/>
      <c r="BA607" s="128">
        <f t="shared" si="487"/>
        <v>1</v>
      </c>
      <c r="BB607" s="128">
        <f t="shared" si="488"/>
        <v>0</v>
      </c>
      <c r="BC607" s="80">
        <f t="shared" si="489"/>
        <v>1</v>
      </c>
      <c r="BD607" s="80">
        <f t="shared" si="490"/>
        <v>0</v>
      </c>
      <c r="BE607" s="80">
        <f t="shared" si="491"/>
        <v>0</v>
      </c>
      <c r="BF607" s="80">
        <f t="shared" si="492"/>
        <v>1</v>
      </c>
      <c r="BG607" s="80">
        <f t="shared" si="493"/>
        <v>0</v>
      </c>
      <c r="BH607" s="80">
        <f t="shared" si="520"/>
        <v>0.25</v>
      </c>
      <c r="BI607" s="4">
        <f t="shared" si="494"/>
        <v>20</v>
      </c>
      <c r="BJ607" s="4">
        <f t="shared" si="495"/>
        <v>20</v>
      </c>
      <c r="BK607" s="4">
        <f t="shared" si="496"/>
        <v>15</v>
      </c>
      <c r="BL607" s="8">
        <f>VLOOKUP(CN607,'CIR Results'!$B$3:$L$42,2,FALSE)</f>
        <v>2</v>
      </c>
      <c r="BM607" s="8">
        <f>VLOOKUP(CN607,'CIR Results'!$B$3:$L$42,3,FALSE)</f>
        <v>88</v>
      </c>
      <c r="BN607" s="8">
        <f>VLOOKUP(CN607,'CIR Results'!$B$3:$L$42,4,FALSE)</f>
        <v>90</v>
      </c>
      <c r="BO607" s="8">
        <f>VLOOKUP(CN607,'CIR Results'!$B$3:$L$42,5,FALSE)</f>
        <v>162</v>
      </c>
      <c r="BP607" s="8">
        <f>VLOOKUP(CN607,'CIR Results'!$B$3:$L$42,6,FALSE)</f>
        <v>36533</v>
      </c>
      <c r="BQ607" s="8">
        <f>VLOOKUP(CN607,'CIR Results'!$B$3:$L$42,8,FALSE)</f>
        <v>9</v>
      </c>
      <c r="BR607" s="8">
        <f>VLOOKUP(CN607,'CIR Results'!$B$3:$L$42,9,FALSE)</f>
        <v>0</v>
      </c>
      <c r="BS607" s="8" t="str">
        <f>VLOOKUP(CN607,'CIR Results'!$B$3:$L$42,10,FALSE)</f>
        <v>01-08-00</v>
      </c>
      <c r="BT607" s="8">
        <f>VLOOKUP(CN607,'CIR Results'!$B$3:$L$42,11,FALSE)</f>
        <v>13</v>
      </c>
      <c r="BU607" s="136" t="str">
        <f>VLOOKUP(CN607,'CIR Team Info'!$B$5:$E$44,2,FALSE)</f>
        <v>System Overlord Robotics</v>
      </c>
      <c r="BV607" s="136" t="str">
        <f>VLOOKUP(CN607,'CIR Team Info'!$B$5:$E$44,4,FALSE)</f>
        <v>West Branch, IA</v>
      </c>
      <c r="BW607" s="136" t="str">
        <f t="shared" si="521"/>
        <v xml:space="preserve">   Decent pickup mechanism (which partially broke during match). Powerful shooter. Good for truss passes.</v>
      </c>
      <c r="CM607" s="10" t="s">
        <v>494</v>
      </c>
      <c r="CN607" s="10">
        <v>5041</v>
      </c>
      <c r="CO607" s="10">
        <v>10000</v>
      </c>
      <c r="CP607" s="10" t="s">
        <v>292</v>
      </c>
      <c r="CQ607" s="10" t="s">
        <v>25</v>
      </c>
      <c r="CR607" s="10" t="s">
        <v>25</v>
      </c>
      <c r="CS607" s="10" t="s">
        <v>25</v>
      </c>
      <c r="CT607" s="10">
        <v>0</v>
      </c>
      <c r="CU607" s="10">
        <v>0</v>
      </c>
      <c r="CV607" s="10">
        <v>0</v>
      </c>
      <c r="CW607" s="10">
        <v>0</v>
      </c>
      <c r="CX607" s="10" t="s">
        <v>542</v>
      </c>
      <c r="CY607" s="10" t="s">
        <v>25</v>
      </c>
      <c r="CZ607" s="10" t="s">
        <v>22</v>
      </c>
      <c r="DA607" s="10" t="s">
        <v>25</v>
      </c>
      <c r="DB607" s="10" t="s">
        <v>22</v>
      </c>
      <c r="DC607" s="10">
        <v>0</v>
      </c>
      <c r="DD607" s="10">
        <v>0</v>
      </c>
      <c r="DE607" s="10">
        <v>0</v>
      </c>
      <c r="DF607" s="10">
        <v>0</v>
      </c>
      <c r="DG607" s="10">
        <v>0</v>
      </c>
      <c r="DH607" s="10">
        <v>1</v>
      </c>
      <c r="DI607" s="10">
        <v>30</v>
      </c>
      <c r="DJ607" s="10">
        <v>1</v>
      </c>
      <c r="DK607" s="10">
        <v>0</v>
      </c>
      <c r="DL607" s="10">
        <v>1</v>
      </c>
      <c r="DM607" s="10">
        <v>0</v>
      </c>
      <c r="DN607" s="10">
        <v>0</v>
      </c>
      <c r="DO607" s="10">
        <v>0</v>
      </c>
      <c r="DP607" s="10" t="s">
        <v>22</v>
      </c>
      <c r="DQ607" s="10" t="s">
        <v>25</v>
      </c>
      <c r="DR607" s="10" t="s">
        <v>25</v>
      </c>
      <c r="DS607" s="10" t="s">
        <v>25</v>
      </c>
      <c r="DT607" s="10" t="s">
        <v>25</v>
      </c>
      <c r="DU607" s="10">
        <v>1</v>
      </c>
      <c r="DV607" s="10" t="s">
        <v>543</v>
      </c>
      <c r="DW607" s="10"/>
      <c r="DX607" s="10"/>
      <c r="DY607" s="10"/>
      <c r="DZ607" s="10"/>
      <c r="EA607" s="10"/>
      <c r="EB607" s="10"/>
      <c r="EC607" s="10"/>
      <c r="ED607" s="10"/>
      <c r="EE607" s="10"/>
      <c r="EF607" s="10"/>
      <c r="EG607" s="10"/>
      <c r="EH607" s="10"/>
    </row>
    <row r="608" spans="1:138" x14ac:dyDescent="0.25">
      <c r="A608" s="78">
        <f t="shared" si="475"/>
        <v>2451</v>
      </c>
      <c r="C608" s="10" t="str">
        <f t="shared" si="514"/>
        <v>Above Avg</v>
      </c>
      <c r="D608" s="17">
        <f t="shared" si="476"/>
        <v>9.7040836582772059</v>
      </c>
      <c r="E608" s="113">
        <f t="shared" si="502"/>
        <v>40</v>
      </c>
      <c r="F608" s="113">
        <f t="shared" si="503"/>
        <v>20</v>
      </c>
      <c r="G608" s="113">
        <f t="shared" si="504"/>
        <v>5.384615384615385</v>
      </c>
      <c r="H608" s="113">
        <f t="shared" si="505"/>
        <v>17.941935483870967</v>
      </c>
      <c r="I608" s="113">
        <f t="shared" si="506"/>
        <v>12</v>
      </c>
      <c r="J608" s="113">
        <f t="shared" si="507"/>
        <v>0</v>
      </c>
      <c r="K608" s="113">
        <f t="shared" si="497"/>
        <v>1.7142857142857144</v>
      </c>
      <c r="L608" s="76">
        <v>8</v>
      </c>
      <c r="M608" s="76">
        <v>5</v>
      </c>
      <c r="N608" s="76">
        <v>7</v>
      </c>
      <c r="O608" s="76">
        <v>6</v>
      </c>
      <c r="P608" s="76">
        <v>6</v>
      </c>
      <c r="Q608" s="76">
        <v>2</v>
      </c>
      <c r="R608" s="76">
        <v>1</v>
      </c>
      <c r="S608" s="17">
        <f t="shared" si="477"/>
        <v>10.384877702942219</v>
      </c>
      <c r="T608" s="113">
        <f t="shared" si="508"/>
        <v>50</v>
      </c>
      <c r="U608" s="113">
        <f t="shared" si="509"/>
        <v>24</v>
      </c>
      <c r="V608" s="113">
        <f t="shared" si="510"/>
        <v>6.1538461538461542</v>
      </c>
      <c r="W608" s="113">
        <f t="shared" si="511"/>
        <v>5.9806451612903224</v>
      </c>
      <c r="X608" s="113">
        <f t="shared" si="512"/>
        <v>4</v>
      </c>
      <c r="Y608" s="113">
        <f t="shared" si="513"/>
        <v>0</v>
      </c>
      <c r="Z608" s="113">
        <f t="shared" si="498"/>
        <v>13.714285714285715</v>
      </c>
      <c r="AA608" s="76">
        <v>10</v>
      </c>
      <c r="AB608" s="76">
        <v>6</v>
      </c>
      <c r="AC608" s="76">
        <v>8</v>
      </c>
      <c r="AD608" s="76">
        <v>2</v>
      </c>
      <c r="AE608" s="76">
        <v>2</v>
      </c>
      <c r="AF608" s="76">
        <v>5</v>
      </c>
      <c r="AG608" s="76">
        <v>8</v>
      </c>
      <c r="AH608" s="131">
        <f t="shared" si="478"/>
        <v>5</v>
      </c>
      <c r="AI608" s="131">
        <f t="shared" si="499"/>
        <v>4</v>
      </c>
      <c r="AJ608" s="131">
        <f t="shared" si="515"/>
        <v>0.76923076923076927</v>
      </c>
      <c r="AK608" s="131">
        <f t="shared" si="516"/>
        <v>2.9903225806451612</v>
      </c>
      <c r="AL608" s="131">
        <f t="shared" si="500"/>
        <v>2</v>
      </c>
      <c r="AM608" s="131">
        <f t="shared" si="501"/>
        <v>0</v>
      </c>
      <c r="AN608" s="131">
        <f t="shared" si="479"/>
        <v>1.7142857142857144</v>
      </c>
      <c r="AO608" s="115">
        <f t="shared" si="517"/>
        <v>0</v>
      </c>
      <c r="AP608" s="115">
        <f t="shared" si="518"/>
        <v>1</v>
      </c>
      <c r="AQ608" s="115">
        <f t="shared" si="519"/>
        <v>0</v>
      </c>
      <c r="AR608" s="79">
        <f t="shared" si="480"/>
        <v>10</v>
      </c>
      <c r="AS608" s="79">
        <f t="shared" si="481"/>
        <v>5</v>
      </c>
      <c r="AT608" s="79">
        <f t="shared" si="482"/>
        <v>0</v>
      </c>
      <c r="AU608" s="79">
        <f t="shared" si="483"/>
        <v>20</v>
      </c>
      <c r="AV608" s="79">
        <f t="shared" si="484"/>
        <v>0</v>
      </c>
      <c r="AW608" s="79">
        <f t="shared" si="485"/>
        <v>30</v>
      </c>
      <c r="AX608" s="128">
        <f t="shared" si="486"/>
        <v>1</v>
      </c>
      <c r="AY608" s="128"/>
      <c r="AZ608" s="128"/>
      <c r="BA608" s="128">
        <f t="shared" si="487"/>
        <v>2</v>
      </c>
      <c r="BB608" s="128">
        <f t="shared" si="488"/>
        <v>0</v>
      </c>
      <c r="BC608" s="80">
        <f t="shared" si="489"/>
        <v>1</v>
      </c>
      <c r="BD608" s="80">
        <f t="shared" si="490"/>
        <v>0.25</v>
      </c>
      <c r="BE608" s="80">
        <f t="shared" si="491"/>
        <v>0</v>
      </c>
      <c r="BF608" s="80">
        <f t="shared" si="492"/>
        <v>1</v>
      </c>
      <c r="BG608" s="80">
        <f t="shared" si="493"/>
        <v>0</v>
      </c>
      <c r="BH608" s="80">
        <f t="shared" si="520"/>
        <v>0.5</v>
      </c>
      <c r="BI608" s="4">
        <f t="shared" si="494"/>
        <v>30</v>
      </c>
      <c r="BJ608" s="4">
        <f t="shared" si="495"/>
        <v>35</v>
      </c>
      <c r="BK608" s="4">
        <f t="shared" si="496"/>
        <v>30</v>
      </c>
      <c r="BL608" s="8">
        <f>VLOOKUP(CN608,'CIR Results'!$B$3:$L$42,2,FALSE)</f>
        <v>8</v>
      </c>
      <c r="BM608" s="8">
        <f>VLOOKUP(CN608,'CIR Results'!$B$3:$L$42,3,FALSE)</f>
        <v>58</v>
      </c>
      <c r="BN608" s="8">
        <f>VLOOKUP(CN608,'CIR Results'!$B$3:$L$42,4,FALSE)</f>
        <v>30</v>
      </c>
      <c r="BO608" s="8">
        <f>VLOOKUP(CN608,'CIR Results'!$B$3:$L$42,5,FALSE)</f>
        <v>138</v>
      </c>
      <c r="BP608" s="8">
        <f>VLOOKUP(CN608,'CIR Results'!$B$3:$L$42,6,FALSE)</f>
        <v>36620</v>
      </c>
      <c r="BQ608" s="8">
        <f>VLOOKUP(CN608,'CIR Results'!$B$3:$L$42,8,FALSE)</f>
        <v>8</v>
      </c>
      <c r="BR608" s="8">
        <f>VLOOKUP(CN608,'CIR Results'!$B$3:$L$42,9,FALSE)</f>
        <v>0</v>
      </c>
      <c r="BS608" s="8" t="str">
        <f>VLOOKUP(CN608,'CIR Results'!$B$3:$L$42,10,FALSE)</f>
        <v>04-04-00</v>
      </c>
      <c r="BT608" s="8">
        <f>VLOOKUP(CN608,'CIR Results'!$B$3:$L$42,11,FALSE)</f>
        <v>3</v>
      </c>
      <c r="BU608" s="136" t="str">
        <f>VLOOKUP(CN608,'CIR Team Info'!$B$5:$E$44,2,FALSE)</f>
        <v>PWNAGE</v>
      </c>
      <c r="BV608" s="136" t="str">
        <f>VLOOKUP(CN608,'CIR Team Info'!$B$5:$E$44,4,FALSE)</f>
        <v>St. Charles, IL</v>
      </c>
      <c r="BW608" s="136" t="str">
        <f t="shared" si="521"/>
        <v xml:space="preserve">   Very fast robot. Solid shooter with good range. Made accurate truss passes to human player. Worked well as an inbounder / mid-court but could also be a solid shooter.</v>
      </c>
      <c r="CM608" s="10" t="s">
        <v>494</v>
      </c>
      <c r="CN608" s="10">
        <v>2451</v>
      </c>
      <c r="CO608" s="10">
        <v>35</v>
      </c>
      <c r="CP608" s="10" t="s">
        <v>292</v>
      </c>
      <c r="CQ608" s="10" t="s">
        <v>22</v>
      </c>
      <c r="CR608" s="10" t="s">
        <v>25</v>
      </c>
      <c r="CS608" s="10" t="s">
        <v>22</v>
      </c>
      <c r="CT608" s="10">
        <v>5</v>
      </c>
      <c r="CU608" s="10">
        <v>15</v>
      </c>
      <c r="CV608" s="10">
        <v>0</v>
      </c>
      <c r="CW608" s="10">
        <v>0</v>
      </c>
      <c r="CX608" s="10" t="s">
        <v>66</v>
      </c>
      <c r="CY608" s="10" t="s">
        <v>25</v>
      </c>
      <c r="CZ608" s="10" t="s">
        <v>22</v>
      </c>
      <c r="DA608" s="10" t="s">
        <v>22</v>
      </c>
      <c r="DB608" s="10" t="s">
        <v>22</v>
      </c>
      <c r="DC608" s="10">
        <v>0</v>
      </c>
      <c r="DD608" s="10">
        <v>0</v>
      </c>
      <c r="DE608" s="10">
        <v>0</v>
      </c>
      <c r="DF608" s="10">
        <v>0</v>
      </c>
      <c r="DG608" s="10">
        <v>2</v>
      </c>
      <c r="DH608" s="10">
        <v>2</v>
      </c>
      <c r="DI608" s="10">
        <v>30</v>
      </c>
      <c r="DJ608" s="10">
        <v>1</v>
      </c>
      <c r="DK608" s="10">
        <v>0</v>
      </c>
      <c r="DL608" s="10">
        <v>2</v>
      </c>
      <c r="DM608" s="10">
        <v>0</v>
      </c>
      <c r="DN608" s="10">
        <v>0</v>
      </c>
      <c r="DO608" s="10">
        <v>0</v>
      </c>
      <c r="DP608" s="10" t="s">
        <v>25</v>
      </c>
      <c r="DQ608" s="10" t="s">
        <v>22</v>
      </c>
      <c r="DR608" s="10" t="s">
        <v>25</v>
      </c>
      <c r="DS608" s="10" t="s">
        <v>25</v>
      </c>
      <c r="DT608" s="10" t="s">
        <v>25</v>
      </c>
      <c r="DU608" s="10">
        <v>2</v>
      </c>
      <c r="DV608" s="10" t="s">
        <v>544</v>
      </c>
      <c r="DW608" s="10"/>
      <c r="DX608" s="10"/>
      <c r="DY608" s="10"/>
      <c r="DZ608" s="10"/>
      <c r="EA608" s="10"/>
      <c r="EB608" s="10"/>
      <c r="EC608" s="10"/>
      <c r="ED608" s="10"/>
      <c r="EE608" s="10"/>
      <c r="EF608" s="10"/>
      <c r="EG608" s="10"/>
      <c r="EH608" s="10"/>
    </row>
    <row r="609" spans="1:138" x14ac:dyDescent="0.25">
      <c r="A609" s="78">
        <f t="shared" si="475"/>
        <v>4143</v>
      </c>
      <c r="C609" s="10" t="str">
        <f t="shared" si="514"/>
        <v>Below Avg</v>
      </c>
      <c r="D609" s="17">
        <f t="shared" si="476"/>
        <v>2.5</v>
      </c>
      <c r="E609" s="113">
        <f t="shared" si="502"/>
        <v>10</v>
      </c>
      <c r="F609" s="113">
        <f t="shared" si="503"/>
        <v>15</v>
      </c>
      <c r="G609" s="113">
        <f t="shared" si="504"/>
        <v>0</v>
      </c>
      <c r="H609" s="113">
        <f t="shared" si="505"/>
        <v>0</v>
      </c>
      <c r="I609" s="113">
        <f t="shared" si="506"/>
        <v>0</v>
      </c>
      <c r="J609" s="113">
        <f t="shared" si="507"/>
        <v>0</v>
      </c>
      <c r="K609" s="113">
        <f t="shared" si="497"/>
        <v>0</v>
      </c>
      <c r="L609" s="76">
        <v>8</v>
      </c>
      <c r="M609" s="76">
        <v>5</v>
      </c>
      <c r="N609" s="76">
        <v>7</v>
      </c>
      <c r="O609" s="76">
        <v>6</v>
      </c>
      <c r="P609" s="76">
        <v>6</v>
      </c>
      <c r="Q609" s="76">
        <v>2</v>
      </c>
      <c r="R609" s="76">
        <v>1</v>
      </c>
      <c r="S609" s="17">
        <f t="shared" si="477"/>
        <v>3.05</v>
      </c>
      <c r="T609" s="113">
        <f t="shared" si="508"/>
        <v>12.5</v>
      </c>
      <c r="U609" s="113">
        <f t="shared" si="509"/>
        <v>18</v>
      </c>
      <c r="V609" s="113">
        <f t="shared" si="510"/>
        <v>0</v>
      </c>
      <c r="W609" s="113">
        <f t="shared" si="511"/>
        <v>0</v>
      </c>
      <c r="X609" s="113">
        <f t="shared" si="512"/>
        <v>0</v>
      </c>
      <c r="Y609" s="113">
        <f t="shared" si="513"/>
        <v>0</v>
      </c>
      <c r="Z609" s="113">
        <f t="shared" si="498"/>
        <v>0</v>
      </c>
      <c r="AA609" s="76">
        <v>10</v>
      </c>
      <c r="AB609" s="76">
        <v>6</v>
      </c>
      <c r="AC609" s="76">
        <v>8</v>
      </c>
      <c r="AD609" s="76">
        <v>2</v>
      </c>
      <c r="AE609" s="76">
        <v>2</v>
      </c>
      <c r="AF609" s="76">
        <v>5</v>
      </c>
      <c r="AG609" s="76">
        <v>8</v>
      </c>
      <c r="AH609" s="131">
        <f t="shared" si="478"/>
        <v>1.25</v>
      </c>
      <c r="AI609" s="131">
        <f t="shared" si="499"/>
        <v>3</v>
      </c>
      <c r="AJ609" s="131">
        <f t="shared" si="515"/>
        <v>0</v>
      </c>
      <c r="AK609" s="131">
        <f t="shared" si="516"/>
        <v>0</v>
      </c>
      <c r="AL609" s="131">
        <f t="shared" si="500"/>
        <v>0</v>
      </c>
      <c r="AM609" s="131">
        <f t="shared" si="501"/>
        <v>0</v>
      </c>
      <c r="AN609" s="131">
        <f t="shared" si="479"/>
        <v>0</v>
      </c>
      <c r="AO609" s="115">
        <f t="shared" si="517"/>
        <v>0</v>
      </c>
      <c r="AP609" s="115">
        <f t="shared" si="518"/>
        <v>1</v>
      </c>
      <c r="AQ609" s="115">
        <f t="shared" si="519"/>
        <v>0</v>
      </c>
      <c r="AR609" s="79">
        <f t="shared" si="480"/>
        <v>0</v>
      </c>
      <c r="AS609" s="79">
        <f t="shared" si="481"/>
        <v>0</v>
      </c>
      <c r="AT609" s="79">
        <f t="shared" si="482"/>
        <v>0</v>
      </c>
      <c r="AU609" s="79">
        <f t="shared" si="483"/>
        <v>0</v>
      </c>
      <c r="AV609" s="79">
        <f t="shared" si="484"/>
        <v>0</v>
      </c>
      <c r="AW609" s="79">
        <f t="shared" si="485"/>
        <v>0</v>
      </c>
      <c r="AX609" s="128">
        <f t="shared" si="486"/>
        <v>0</v>
      </c>
      <c r="AY609" s="128"/>
      <c r="AZ609" s="128"/>
      <c r="BA609" s="128">
        <f t="shared" si="487"/>
        <v>0</v>
      </c>
      <c r="BB609" s="128">
        <f t="shared" si="488"/>
        <v>0</v>
      </c>
      <c r="BC609" s="80">
        <f t="shared" si="489"/>
        <v>0</v>
      </c>
      <c r="BD609" s="80">
        <f t="shared" si="490"/>
        <v>0</v>
      </c>
      <c r="BE609" s="80">
        <f t="shared" si="491"/>
        <v>0</v>
      </c>
      <c r="BF609" s="80">
        <f t="shared" si="492"/>
        <v>0</v>
      </c>
      <c r="BG609" s="80">
        <f t="shared" si="493"/>
        <v>0</v>
      </c>
      <c r="BH609" s="80">
        <f t="shared" si="520"/>
        <v>0</v>
      </c>
      <c r="BI609" s="4">
        <f t="shared" si="494"/>
        <v>0</v>
      </c>
      <c r="BJ609" s="4">
        <f t="shared" si="495"/>
        <v>0</v>
      </c>
      <c r="BK609" s="4">
        <f t="shared" si="496"/>
        <v>0</v>
      </c>
      <c r="BL609" s="8">
        <f>VLOOKUP(CN609,'CIR Results'!$B$3:$L$42,2,FALSE)</f>
        <v>6</v>
      </c>
      <c r="BM609" s="8">
        <f>VLOOKUP(CN609,'CIR Results'!$B$3:$L$42,3,FALSE)</f>
        <v>94</v>
      </c>
      <c r="BN609" s="8">
        <f>VLOOKUP(CN609,'CIR Results'!$B$3:$L$42,4,FALSE)</f>
        <v>70</v>
      </c>
      <c r="BO609" s="8">
        <f>VLOOKUP(CN609,'CIR Results'!$B$3:$L$42,5,FALSE)</f>
        <v>99</v>
      </c>
      <c r="BP609" s="8">
        <f>VLOOKUP(CN609,'CIR Results'!$B$3:$L$42,6,FALSE)</f>
        <v>36590</v>
      </c>
      <c r="BQ609" s="8">
        <f>VLOOKUP(CN609,'CIR Results'!$B$3:$L$42,8,FALSE)</f>
        <v>8</v>
      </c>
      <c r="BR609" s="8">
        <f>VLOOKUP(CN609,'CIR Results'!$B$3:$L$42,9,FALSE)</f>
        <v>0</v>
      </c>
      <c r="BS609" s="8" t="str">
        <f>VLOOKUP(CN609,'CIR Results'!$B$3:$L$42,10,FALSE)</f>
        <v>03-05-00</v>
      </c>
      <c r="BT609" s="8">
        <f>VLOOKUP(CN609,'CIR Results'!$B$3:$L$42,11,FALSE)</f>
        <v>23</v>
      </c>
      <c r="BU609" s="136" t="str">
        <f>VLOOKUP(CN609,'CIR Team Info'!$B$5:$E$44,2,FALSE)</f>
        <v>MARS/ WARS</v>
      </c>
      <c r="BV609" s="136" t="str">
        <f>VLOOKUP(CN609,'CIR Team Info'!$B$5:$E$44,4,FALSE)</f>
        <v>Metamora, IL</v>
      </c>
      <c r="BW609" s="136" t="str">
        <f t="shared" si="521"/>
        <v xml:space="preserve">   Seemed capable once it started moving_ but for ~2/3 of the game</v>
      </c>
      <c r="CM609" s="10" t="s">
        <v>384</v>
      </c>
      <c r="CN609" s="10">
        <v>4143</v>
      </c>
      <c r="CO609" s="10">
        <v>1</v>
      </c>
      <c r="CP609" s="10" t="s">
        <v>23</v>
      </c>
      <c r="CQ609" s="10" t="s">
        <v>22</v>
      </c>
      <c r="CR609" s="10" t="s">
        <v>25</v>
      </c>
      <c r="CS609" s="10" t="s">
        <v>25</v>
      </c>
      <c r="CT609" s="10">
        <v>0</v>
      </c>
      <c r="CU609" s="10">
        <v>0</v>
      </c>
      <c r="CV609" s="10">
        <v>0</v>
      </c>
      <c r="CW609" s="10">
        <v>0</v>
      </c>
      <c r="CX609" s="10" t="s">
        <v>24</v>
      </c>
      <c r="CY609" s="10" t="s">
        <v>25</v>
      </c>
      <c r="CZ609" s="10" t="s">
        <v>25</v>
      </c>
      <c r="DA609" s="10" t="s">
        <v>22</v>
      </c>
      <c r="DB609" s="10" t="s">
        <v>22</v>
      </c>
      <c r="DC609" s="10">
        <v>0</v>
      </c>
      <c r="DD609" s="10">
        <v>0</v>
      </c>
      <c r="DE609" s="10">
        <v>0</v>
      </c>
      <c r="DF609" s="10">
        <v>0</v>
      </c>
      <c r="DG609" s="10">
        <v>1</v>
      </c>
      <c r="DH609" s="10">
        <v>0</v>
      </c>
      <c r="DI609" s="10">
        <v>0</v>
      </c>
      <c r="DJ609" s="10">
        <v>0</v>
      </c>
      <c r="DK609" s="10">
        <v>0</v>
      </c>
      <c r="DL609" s="10">
        <v>0</v>
      </c>
      <c r="DM609" s="10">
        <v>0</v>
      </c>
      <c r="DN609" s="10">
        <v>0</v>
      </c>
      <c r="DO609" s="10">
        <v>0</v>
      </c>
      <c r="DP609" s="10" t="s">
        <v>25</v>
      </c>
      <c r="DQ609" s="10" t="s">
        <v>22</v>
      </c>
      <c r="DR609" s="10" t="s">
        <v>25</v>
      </c>
      <c r="DS609" s="10" t="s">
        <v>25</v>
      </c>
      <c r="DT609" s="10" t="s">
        <v>22</v>
      </c>
      <c r="DU609" s="10">
        <v>1</v>
      </c>
      <c r="DV609" s="10" t="s">
        <v>575</v>
      </c>
      <c r="DW609" s="10" t="s">
        <v>576</v>
      </c>
      <c r="DX609" s="10"/>
      <c r="DY609" s="10"/>
      <c r="DZ609" s="10"/>
      <c r="EA609" s="10"/>
      <c r="EB609" s="10"/>
      <c r="EC609" s="10"/>
      <c r="ED609" s="10"/>
      <c r="EE609" s="10"/>
      <c r="EF609" s="10"/>
      <c r="EG609" s="10"/>
      <c r="EH609" s="10"/>
    </row>
    <row r="610" spans="1:138" x14ac:dyDescent="0.25">
      <c r="A610" s="78">
        <f t="shared" si="475"/>
        <v>4256</v>
      </c>
      <c r="C610" s="10" t="str">
        <f t="shared" si="514"/>
        <v>Below Avg</v>
      </c>
      <c r="D610" s="17">
        <f t="shared" si="476"/>
        <v>4.338461538461539</v>
      </c>
      <c r="E610" s="113">
        <f t="shared" si="502"/>
        <v>20</v>
      </c>
      <c r="F610" s="113">
        <f t="shared" si="503"/>
        <v>15</v>
      </c>
      <c r="G610" s="113">
        <f t="shared" si="504"/>
        <v>5.384615384615385</v>
      </c>
      <c r="H610" s="113">
        <f t="shared" si="505"/>
        <v>3</v>
      </c>
      <c r="I610" s="113">
        <f t="shared" si="506"/>
        <v>0</v>
      </c>
      <c r="J610" s="113">
        <f t="shared" si="507"/>
        <v>0</v>
      </c>
      <c r="K610" s="113">
        <f t="shared" si="497"/>
        <v>0</v>
      </c>
      <c r="L610" s="76">
        <v>8</v>
      </c>
      <c r="M610" s="76">
        <v>5</v>
      </c>
      <c r="N610" s="76">
        <v>7</v>
      </c>
      <c r="O610" s="76">
        <v>6</v>
      </c>
      <c r="P610" s="76">
        <v>6</v>
      </c>
      <c r="Q610" s="76">
        <v>2</v>
      </c>
      <c r="R610" s="76">
        <v>1</v>
      </c>
      <c r="S610" s="17">
        <f t="shared" si="477"/>
        <v>5.0153846153846153</v>
      </c>
      <c r="T610" s="113">
        <f t="shared" si="508"/>
        <v>25</v>
      </c>
      <c r="U610" s="113">
        <f t="shared" si="509"/>
        <v>18</v>
      </c>
      <c r="V610" s="113">
        <f t="shared" si="510"/>
        <v>6.1538461538461542</v>
      </c>
      <c r="W610" s="113">
        <f t="shared" si="511"/>
        <v>1</v>
      </c>
      <c r="X610" s="113">
        <f t="shared" si="512"/>
        <v>0</v>
      </c>
      <c r="Y610" s="113">
        <f t="shared" si="513"/>
        <v>0</v>
      </c>
      <c r="Z610" s="113">
        <f t="shared" si="498"/>
        <v>0</v>
      </c>
      <c r="AA610" s="76">
        <v>10</v>
      </c>
      <c r="AB610" s="76">
        <v>6</v>
      </c>
      <c r="AC610" s="76">
        <v>8</v>
      </c>
      <c r="AD610" s="76">
        <v>2</v>
      </c>
      <c r="AE610" s="76">
        <v>2</v>
      </c>
      <c r="AF610" s="76">
        <v>5</v>
      </c>
      <c r="AG610" s="76">
        <v>8</v>
      </c>
      <c r="AH610" s="131">
        <f t="shared" si="478"/>
        <v>2.5</v>
      </c>
      <c r="AI610" s="131">
        <f t="shared" si="499"/>
        <v>3</v>
      </c>
      <c r="AJ610" s="131">
        <f t="shared" si="515"/>
        <v>0.76923076923076927</v>
      </c>
      <c r="AK610" s="131">
        <f t="shared" si="516"/>
        <v>0.5</v>
      </c>
      <c r="AL610" s="131">
        <f t="shared" si="500"/>
        <v>0</v>
      </c>
      <c r="AM610" s="131">
        <f t="shared" si="501"/>
        <v>0</v>
      </c>
      <c r="AN610" s="131">
        <f t="shared" si="479"/>
        <v>0</v>
      </c>
      <c r="AO610" s="115">
        <f t="shared" si="517"/>
        <v>0</v>
      </c>
      <c r="AP610" s="115">
        <f t="shared" si="518"/>
        <v>1</v>
      </c>
      <c r="AQ610" s="115">
        <f t="shared" si="519"/>
        <v>1</v>
      </c>
      <c r="AR610" s="79">
        <f t="shared" si="480"/>
        <v>0</v>
      </c>
      <c r="AS610" s="79">
        <f t="shared" si="481"/>
        <v>5</v>
      </c>
      <c r="AT610" s="79">
        <f t="shared" si="482"/>
        <v>10</v>
      </c>
      <c r="AU610" s="79">
        <f t="shared" si="483"/>
        <v>0</v>
      </c>
      <c r="AV610" s="79">
        <f t="shared" si="484"/>
        <v>0</v>
      </c>
      <c r="AW610" s="79">
        <f t="shared" si="485"/>
        <v>0</v>
      </c>
      <c r="AX610" s="128">
        <f t="shared" si="486"/>
        <v>0</v>
      </c>
      <c r="AY610" s="128"/>
      <c r="AZ610" s="128"/>
      <c r="BA610" s="128">
        <f t="shared" si="487"/>
        <v>0</v>
      </c>
      <c r="BB610" s="128">
        <f t="shared" si="488"/>
        <v>0</v>
      </c>
      <c r="BC610" s="80">
        <f t="shared" si="489"/>
        <v>0</v>
      </c>
      <c r="BD610" s="80">
        <f t="shared" si="490"/>
        <v>0.2</v>
      </c>
      <c r="BE610" s="80">
        <f t="shared" si="491"/>
        <v>0.5</v>
      </c>
      <c r="BF610" s="80">
        <f t="shared" si="492"/>
        <v>0</v>
      </c>
      <c r="BG610" s="80">
        <f t="shared" si="493"/>
        <v>0</v>
      </c>
      <c r="BH610" s="80">
        <f t="shared" si="520"/>
        <v>0</v>
      </c>
      <c r="BI610" s="4">
        <f t="shared" si="494"/>
        <v>10</v>
      </c>
      <c r="BJ610" s="4">
        <f t="shared" si="495"/>
        <v>15</v>
      </c>
      <c r="BK610" s="4">
        <f t="shared" si="496"/>
        <v>0</v>
      </c>
      <c r="BL610" s="8">
        <f>VLOOKUP(CN610,'CIR Results'!$B$3:$L$42,2,FALSE)</f>
        <v>5</v>
      </c>
      <c r="BM610" s="8">
        <f>VLOOKUP(CN610,'CIR Results'!$B$3:$L$42,3,FALSE)</f>
        <v>118</v>
      </c>
      <c r="BN610" s="8">
        <f>VLOOKUP(CN610,'CIR Results'!$B$3:$L$42,4,FALSE)</f>
        <v>120</v>
      </c>
      <c r="BO610" s="8">
        <f>VLOOKUP(CN610,'CIR Results'!$B$3:$L$42,5,FALSE)</f>
        <v>179</v>
      </c>
      <c r="BP610" s="8">
        <f>VLOOKUP(CN610,'CIR Results'!$B$3:$L$42,6,FALSE)</f>
        <v>36927</v>
      </c>
      <c r="BQ610" s="8">
        <f>VLOOKUP(CN610,'CIR Results'!$B$3:$L$42,8,FALSE)</f>
        <v>8</v>
      </c>
      <c r="BR610" s="8">
        <f>VLOOKUP(CN610,'CIR Results'!$B$3:$L$42,9,FALSE)</f>
        <v>0</v>
      </c>
      <c r="BS610" s="8" t="str">
        <f>VLOOKUP(CN610,'CIR Results'!$B$3:$L$42,10,FALSE)</f>
        <v>02-05-01</v>
      </c>
      <c r="BT610" s="8">
        <f>VLOOKUP(CN610,'CIR Results'!$B$3:$L$42,11,FALSE)</f>
        <v>14</v>
      </c>
      <c r="BU610" s="136" t="str">
        <f>VLOOKUP(CN610,'CIR Team Info'!$B$5:$E$44,2,FALSE)</f>
        <v>Cyborg Cats</v>
      </c>
      <c r="BV610" s="136" t="str">
        <f>VLOOKUP(CN610,'CIR Team Info'!$B$5:$E$44,4,FALSE)</f>
        <v>Town and Country, MO</v>
      </c>
      <c r="BW610" s="136" t="str">
        <f t="shared" si="521"/>
        <v xml:space="preserve">   May have scored penalties_ but didn't want to count if I wasn't sure. Not a bad robot</v>
      </c>
      <c r="CM610" s="10" t="s">
        <v>384</v>
      </c>
      <c r="CN610" s="10">
        <v>4256</v>
      </c>
      <c r="CO610" s="10">
        <v>2</v>
      </c>
      <c r="CP610" s="10" t="s">
        <v>23</v>
      </c>
      <c r="CQ610" s="10" t="s">
        <v>22</v>
      </c>
      <c r="CR610" s="10" t="s">
        <v>25</v>
      </c>
      <c r="CS610" s="10" t="s">
        <v>22</v>
      </c>
      <c r="CT610" s="10">
        <v>5</v>
      </c>
      <c r="CU610" s="10">
        <v>20</v>
      </c>
      <c r="CV610" s="10">
        <v>0</v>
      </c>
      <c r="CW610" s="10">
        <v>0</v>
      </c>
      <c r="CX610" s="10" t="s">
        <v>24</v>
      </c>
      <c r="CY610" s="10" t="s">
        <v>22</v>
      </c>
      <c r="CZ610" s="10" t="s">
        <v>25</v>
      </c>
      <c r="DA610" s="10" t="s">
        <v>22</v>
      </c>
      <c r="DB610" s="10" t="s">
        <v>22</v>
      </c>
      <c r="DC610" s="10">
        <v>10</v>
      </c>
      <c r="DD610" s="10">
        <v>10</v>
      </c>
      <c r="DE610" s="10">
        <v>0</v>
      </c>
      <c r="DF610" s="10">
        <v>0</v>
      </c>
      <c r="DG610" s="10">
        <v>2</v>
      </c>
      <c r="DH610" s="10">
        <v>0</v>
      </c>
      <c r="DI610" s="10">
        <v>0</v>
      </c>
      <c r="DJ610" s="10">
        <v>0</v>
      </c>
      <c r="DK610" s="10">
        <v>0</v>
      </c>
      <c r="DL610" s="10">
        <v>0</v>
      </c>
      <c r="DM610" s="10">
        <v>0</v>
      </c>
      <c r="DN610" s="10">
        <v>0</v>
      </c>
      <c r="DO610" s="10">
        <v>0</v>
      </c>
      <c r="DP610" s="10" t="s">
        <v>25</v>
      </c>
      <c r="DQ610" s="10" t="s">
        <v>22</v>
      </c>
      <c r="DR610" s="10" t="s">
        <v>22</v>
      </c>
      <c r="DS610" s="10" t="s">
        <v>25</v>
      </c>
      <c r="DT610" s="10" t="s">
        <v>25</v>
      </c>
      <c r="DU610" s="10">
        <v>1</v>
      </c>
      <c r="DV610" s="10" t="s">
        <v>577</v>
      </c>
      <c r="DW610" s="10" t="s">
        <v>578</v>
      </c>
      <c r="DX610" s="10"/>
      <c r="DY610" s="10"/>
      <c r="DZ610" s="10"/>
      <c r="EA610" s="10"/>
      <c r="EB610" s="10"/>
      <c r="EC610" s="10"/>
      <c r="ED610" s="10"/>
      <c r="EE610" s="10"/>
      <c r="EF610" s="10"/>
      <c r="EG610" s="10"/>
      <c r="EH610" s="10"/>
    </row>
    <row r="611" spans="1:138" x14ac:dyDescent="0.25">
      <c r="A611" s="78">
        <f t="shared" si="475"/>
        <v>4213</v>
      </c>
      <c r="C611" s="10" t="str">
        <f t="shared" si="514"/>
        <v>Above Avg</v>
      </c>
      <c r="D611" s="17">
        <f t="shared" si="476"/>
        <v>8.042998936547324</v>
      </c>
      <c r="E611" s="113">
        <f t="shared" si="502"/>
        <v>40</v>
      </c>
      <c r="F611" s="113">
        <f t="shared" si="503"/>
        <v>5</v>
      </c>
      <c r="G611" s="113">
        <f t="shared" si="504"/>
        <v>26.923076923076923</v>
      </c>
      <c r="H611" s="113">
        <f t="shared" si="505"/>
        <v>7.935483870967742</v>
      </c>
      <c r="I611" s="113">
        <f t="shared" si="506"/>
        <v>0</v>
      </c>
      <c r="J611" s="113">
        <f t="shared" si="507"/>
        <v>0</v>
      </c>
      <c r="K611" s="113">
        <f t="shared" si="497"/>
        <v>0.5714285714285714</v>
      </c>
      <c r="L611" s="76">
        <v>8</v>
      </c>
      <c r="M611" s="76">
        <v>5</v>
      </c>
      <c r="N611" s="76">
        <v>7</v>
      </c>
      <c r="O611" s="76">
        <v>6</v>
      </c>
      <c r="P611" s="76">
        <v>6</v>
      </c>
      <c r="Q611" s="76">
        <v>2</v>
      </c>
      <c r="R611" s="76">
        <v>1</v>
      </c>
      <c r="S611" s="17">
        <f t="shared" si="477"/>
        <v>9.3985820630981927</v>
      </c>
      <c r="T611" s="113">
        <f t="shared" si="508"/>
        <v>50</v>
      </c>
      <c r="U611" s="113">
        <f t="shared" si="509"/>
        <v>6</v>
      </c>
      <c r="V611" s="113">
        <f t="shared" si="510"/>
        <v>30.76923076923077</v>
      </c>
      <c r="W611" s="113">
        <f t="shared" si="511"/>
        <v>2.6451612903225805</v>
      </c>
      <c r="X611" s="113">
        <f t="shared" si="512"/>
        <v>0</v>
      </c>
      <c r="Y611" s="113">
        <f t="shared" si="513"/>
        <v>0</v>
      </c>
      <c r="Z611" s="113">
        <f t="shared" si="498"/>
        <v>4.5714285714285712</v>
      </c>
      <c r="AA611" s="76">
        <v>10</v>
      </c>
      <c r="AB611" s="76">
        <v>6</v>
      </c>
      <c r="AC611" s="76">
        <v>8</v>
      </c>
      <c r="AD611" s="76">
        <v>2</v>
      </c>
      <c r="AE611" s="76">
        <v>2</v>
      </c>
      <c r="AF611" s="76">
        <v>5</v>
      </c>
      <c r="AG611" s="76">
        <v>8</v>
      </c>
      <c r="AH611" s="131">
        <f t="shared" si="478"/>
        <v>5</v>
      </c>
      <c r="AI611" s="131">
        <f t="shared" si="499"/>
        <v>1</v>
      </c>
      <c r="AJ611" s="131">
        <f t="shared" si="515"/>
        <v>3.8461538461538463</v>
      </c>
      <c r="AK611" s="131">
        <f t="shared" si="516"/>
        <v>1.3225806451612903</v>
      </c>
      <c r="AL611" s="131">
        <f t="shared" si="500"/>
        <v>0</v>
      </c>
      <c r="AM611" s="131">
        <f t="shared" si="501"/>
        <v>0</v>
      </c>
      <c r="AN611" s="131">
        <f t="shared" si="479"/>
        <v>0.5714285714285714</v>
      </c>
      <c r="AO611" s="115">
        <f t="shared" si="517"/>
        <v>0</v>
      </c>
      <c r="AP611" s="115">
        <f t="shared" si="518"/>
        <v>0</v>
      </c>
      <c r="AQ611" s="115">
        <f t="shared" si="519"/>
        <v>0</v>
      </c>
      <c r="AR611" s="79">
        <f t="shared" si="480"/>
        <v>0</v>
      </c>
      <c r="AS611" s="79">
        <f t="shared" si="481"/>
        <v>25</v>
      </c>
      <c r="AT611" s="79">
        <f t="shared" si="482"/>
        <v>20</v>
      </c>
      <c r="AU611" s="79">
        <f t="shared" si="483"/>
        <v>0</v>
      </c>
      <c r="AV611" s="79">
        <f t="shared" si="484"/>
        <v>0</v>
      </c>
      <c r="AW611" s="79">
        <f t="shared" si="485"/>
        <v>10</v>
      </c>
      <c r="AX611" s="128">
        <f t="shared" si="486"/>
        <v>0</v>
      </c>
      <c r="AY611" s="128"/>
      <c r="AZ611" s="128"/>
      <c r="BA611" s="128">
        <f t="shared" si="487"/>
        <v>0</v>
      </c>
      <c r="BB611" s="128">
        <f t="shared" si="488"/>
        <v>0</v>
      </c>
      <c r="BC611" s="80">
        <f t="shared" si="489"/>
        <v>0</v>
      </c>
      <c r="BD611" s="80">
        <f t="shared" si="490"/>
        <v>1</v>
      </c>
      <c r="BE611" s="80">
        <f t="shared" si="491"/>
        <v>0.66666666666666663</v>
      </c>
      <c r="BF611" s="80">
        <f t="shared" si="492"/>
        <v>0</v>
      </c>
      <c r="BG611" s="80">
        <f t="shared" si="493"/>
        <v>0</v>
      </c>
      <c r="BH611" s="80">
        <f t="shared" si="520"/>
        <v>0.5</v>
      </c>
      <c r="BI611" s="4">
        <f t="shared" si="494"/>
        <v>20</v>
      </c>
      <c r="BJ611" s="4">
        <f t="shared" si="495"/>
        <v>45</v>
      </c>
      <c r="BK611" s="4">
        <f t="shared" si="496"/>
        <v>10</v>
      </c>
      <c r="BL611" s="8">
        <f>VLOOKUP(CN611,'CIR Results'!$B$3:$L$42,2,FALSE)</f>
        <v>6</v>
      </c>
      <c r="BM611" s="8">
        <f>VLOOKUP(CN611,'CIR Results'!$B$3:$L$42,3,FALSE)</f>
        <v>42</v>
      </c>
      <c r="BN611" s="8">
        <f>VLOOKUP(CN611,'CIR Results'!$B$3:$L$42,4,FALSE)</f>
        <v>60</v>
      </c>
      <c r="BO611" s="8">
        <f>VLOOKUP(CN611,'CIR Results'!$B$3:$L$42,5,FALSE)</f>
        <v>91</v>
      </c>
      <c r="BP611" s="8">
        <f>VLOOKUP(CN611,'CIR Results'!$B$3:$L$42,6,FALSE)</f>
        <v>36589</v>
      </c>
      <c r="BQ611" s="8">
        <f>VLOOKUP(CN611,'CIR Results'!$B$3:$L$42,8,FALSE)</f>
        <v>8</v>
      </c>
      <c r="BR611" s="8">
        <f>VLOOKUP(CN611,'CIR Results'!$B$3:$L$42,9,FALSE)</f>
        <v>0</v>
      </c>
      <c r="BS611" s="8" t="str">
        <f>VLOOKUP(CN611,'CIR Results'!$B$3:$L$42,10,FALSE)</f>
        <v>03-04-00</v>
      </c>
      <c r="BT611" s="8">
        <f>VLOOKUP(CN611,'CIR Results'!$B$3:$L$42,11,FALSE)</f>
        <v>29</v>
      </c>
      <c r="BU611" s="136" t="str">
        <f>VLOOKUP(CN611,'CIR Team Info'!$B$5:$E$44,2,FALSE)</f>
        <v>MetalCow</v>
      </c>
      <c r="BV611" s="136" t="str">
        <f>VLOOKUP(CN611,'CIR Team Info'!$B$5:$E$44,4,FALSE)</f>
        <v>Bloomington, IL</v>
      </c>
      <c r="BW611" s="136" t="str">
        <f t="shared" si="521"/>
        <v xml:space="preserve">   Took a short amount of time to line up; should be negligible in match. Note that they missed one shot when opposing robot ran into it when lining up. Overall pretty good_ but I didn't see any passing attempts or truss attempts.</v>
      </c>
      <c r="CM611" s="10" t="s">
        <v>384</v>
      </c>
      <c r="CN611" s="10">
        <v>4213</v>
      </c>
      <c r="CO611" s="10">
        <v>3</v>
      </c>
      <c r="CP611" s="10" t="s">
        <v>23</v>
      </c>
      <c r="CQ611" s="10" t="s">
        <v>22</v>
      </c>
      <c r="CR611" s="10" t="s">
        <v>25</v>
      </c>
      <c r="CS611" s="10" t="s">
        <v>22</v>
      </c>
      <c r="CT611" s="10">
        <v>25</v>
      </c>
      <c r="CU611" s="10">
        <v>0</v>
      </c>
      <c r="CV611" s="10">
        <v>0</v>
      </c>
      <c r="CW611" s="10">
        <v>0</v>
      </c>
      <c r="CX611" s="10" t="s">
        <v>59</v>
      </c>
      <c r="CY611" s="10" t="s">
        <v>22</v>
      </c>
      <c r="CZ611" s="10" t="s">
        <v>25</v>
      </c>
      <c r="DA611" s="10" t="s">
        <v>25</v>
      </c>
      <c r="DB611" s="10" t="s">
        <v>22</v>
      </c>
      <c r="DC611" s="10">
        <v>20</v>
      </c>
      <c r="DD611" s="10">
        <v>10</v>
      </c>
      <c r="DE611" s="10">
        <v>0</v>
      </c>
      <c r="DF611" s="10">
        <v>0</v>
      </c>
      <c r="DG611" s="10">
        <v>2</v>
      </c>
      <c r="DH611" s="10">
        <v>2</v>
      </c>
      <c r="DI611" s="10">
        <v>10</v>
      </c>
      <c r="DJ611" s="10">
        <v>0</v>
      </c>
      <c r="DK611" s="10">
        <v>0</v>
      </c>
      <c r="DL611" s="10">
        <v>0</v>
      </c>
      <c r="DM611" s="10">
        <v>0</v>
      </c>
      <c r="DN611" s="10">
        <v>0</v>
      </c>
      <c r="DO611" s="10">
        <v>0</v>
      </c>
      <c r="DP611" s="10" t="s">
        <v>25</v>
      </c>
      <c r="DQ611" s="10" t="s">
        <v>25</v>
      </c>
      <c r="DR611" s="10" t="s">
        <v>25</v>
      </c>
      <c r="DS611" s="10" t="s">
        <v>25</v>
      </c>
      <c r="DT611" s="10" t="s">
        <v>25</v>
      </c>
      <c r="DU611" s="10">
        <v>2</v>
      </c>
      <c r="DV611" s="10" t="s">
        <v>579</v>
      </c>
      <c r="DW611" s="10"/>
      <c r="DX611" s="10"/>
      <c r="DY611" s="10"/>
      <c r="DZ611" s="10"/>
      <c r="EA611" s="10"/>
      <c r="EB611" s="10"/>
      <c r="EC611" s="10"/>
      <c r="ED611" s="10"/>
      <c r="EE611" s="10"/>
      <c r="EF611" s="10"/>
      <c r="EG611" s="10"/>
      <c r="EH611" s="10"/>
    </row>
    <row r="612" spans="1:138" x14ac:dyDescent="0.25">
      <c r="A612" s="78">
        <f t="shared" si="475"/>
        <v>4329</v>
      </c>
      <c r="C612" s="10" t="str">
        <f t="shared" si="514"/>
        <v>Do Not Pick</v>
      </c>
      <c r="D612" s="17">
        <f t="shared" si="476"/>
        <v>0.53846153846153855</v>
      </c>
      <c r="E612" s="113">
        <f t="shared" si="502"/>
        <v>0</v>
      </c>
      <c r="F612" s="113">
        <f t="shared" si="503"/>
        <v>0</v>
      </c>
      <c r="G612" s="113">
        <f t="shared" si="504"/>
        <v>5.384615384615385</v>
      </c>
      <c r="H612" s="113">
        <f t="shared" si="505"/>
        <v>0</v>
      </c>
      <c r="I612" s="113">
        <f t="shared" si="506"/>
        <v>0</v>
      </c>
      <c r="J612" s="113">
        <f t="shared" si="507"/>
        <v>0</v>
      </c>
      <c r="K612" s="113">
        <f t="shared" si="497"/>
        <v>0</v>
      </c>
      <c r="L612" s="76">
        <v>8</v>
      </c>
      <c r="M612" s="76">
        <v>5</v>
      </c>
      <c r="N612" s="76">
        <v>7</v>
      </c>
      <c r="O612" s="76">
        <v>6</v>
      </c>
      <c r="P612" s="76">
        <v>6</v>
      </c>
      <c r="Q612" s="76">
        <v>2</v>
      </c>
      <c r="R612" s="76">
        <v>1</v>
      </c>
      <c r="S612" s="17">
        <f t="shared" si="477"/>
        <v>0.61538461538461542</v>
      </c>
      <c r="T612" s="113">
        <f t="shared" si="508"/>
        <v>0</v>
      </c>
      <c r="U612" s="113">
        <f t="shared" si="509"/>
        <v>0</v>
      </c>
      <c r="V612" s="113">
        <f t="shared" si="510"/>
        <v>6.1538461538461542</v>
      </c>
      <c r="W612" s="113">
        <f t="shared" si="511"/>
        <v>0</v>
      </c>
      <c r="X612" s="113">
        <f t="shared" si="512"/>
        <v>0</v>
      </c>
      <c r="Y612" s="113">
        <f t="shared" si="513"/>
        <v>0</v>
      </c>
      <c r="Z612" s="113">
        <f t="shared" si="498"/>
        <v>0</v>
      </c>
      <c r="AA612" s="76">
        <v>10</v>
      </c>
      <c r="AB612" s="76">
        <v>6</v>
      </c>
      <c r="AC612" s="76">
        <v>8</v>
      </c>
      <c r="AD612" s="76">
        <v>2</v>
      </c>
      <c r="AE612" s="76">
        <v>2</v>
      </c>
      <c r="AF612" s="76">
        <v>5</v>
      </c>
      <c r="AG612" s="76">
        <v>8</v>
      </c>
      <c r="AH612" s="131">
        <f t="shared" si="478"/>
        <v>0</v>
      </c>
      <c r="AI612" s="131">
        <f t="shared" si="499"/>
        <v>0</v>
      </c>
      <c r="AJ612" s="131">
        <f t="shared" si="515"/>
        <v>0.76923076923076927</v>
      </c>
      <c r="AK612" s="131">
        <f t="shared" si="516"/>
        <v>0</v>
      </c>
      <c r="AL612" s="131">
        <f t="shared" si="500"/>
        <v>0</v>
      </c>
      <c r="AM612" s="131">
        <f t="shared" si="501"/>
        <v>0</v>
      </c>
      <c r="AN612" s="131">
        <f t="shared" si="479"/>
        <v>0</v>
      </c>
      <c r="AO612" s="115">
        <f t="shared" si="517"/>
        <v>0</v>
      </c>
      <c r="AP612" s="115">
        <f t="shared" si="518"/>
        <v>0</v>
      </c>
      <c r="AQ612" s="115">
        <f t="shared" si="519"/>
        <v>0</v>
      </c>
      <c r="AR612" s="79">
        <f t="shared" si="480"/>
        <v>0</v>
      </c>
      <c r="AS612" s="79">
        <f t="shared" si="481"/>
        <v>5</v>
      </c>
      <c r="AT612" s="79">
        <f t="shared" si="482"/>
        <v>0</v>
      </c>
      <c r="AU612" s="79">
        <f t="shared" si="483"/>
        <v>0</v>
      </c>
      <c r="AV612" s="79">
        <f t="shared" si="484"/>
        <v>0</v>
      </c>
      <c r="AW612" s="79">
        <f t="shared" si="485"/>
        <v>0</v>
      </c>
      <c r="AX612" s="128">
        <f t="shared" si="486"/>
        <v>0</v>
      </c>
      <c r="AY612" s="128"/>
      <c r="AZ612" s="128"/>
      <c r="BA612" s="128">
        <f t="shared" si="487"/>
        <v>0</v>
      </c>
      <c r="BB612" s="128">
        <f t="shared" si="488"/>
        <v>0</v>
      </c>
      <c r="BC612" s="80">
        <f t="shared" si="489"/>
        <v>0</v>
      </c>
      <c r="BD612" s="80">
        <f t="shared" si="490"/>
        <v>0.2</v>
      </c>
      <c r="BE612" s="80">
        <f t="shared" si="491"/>
        <v>0</v>
      </c>
      <c r="BF612" s="80">
        <f t="shared" si="492"/>
        <v>0</v>
      </c>
      <c r="BG612" s="80">
        <f t="shared" si="493"/>
        <v>0</v>
      </c>
      <c r="BH612" s="80">
        <f t="shared" si="520"/>
        <v>0</v>
      </c>
      <c r="BI612" s="4">
        <f t="shared" si="494"/>
        <v>0</v>
      </c>
      <c r="BJ612" s="4">
        <f t="shared" si="495"/>
        <v>5</v>
      </c>
      <c r="BK612" s="4">
        <f t="shared" si="496"/>
        <v>0</v>
      </c>
      <c r="BL612" s="8">
        <f>VLOOKUP(CN612,'CIR Results'!$B$3:$L$42,2,FALSE)</f>
        <v>4</v>
      </c>
      <c r="BM612" s="8">
        <f>VLOOKUP(CN612,'CIR Results'!$B$3:$L$42,3,FALSE)</f>
        <v>94</v>
      </c>
      <c r="BN612" s="8">
        <f>VLOOKUP(CN612,'CIR Results'!$B$3:$L$42,4,FALSE)</f>
        <v>70</v>
      </c>
      <c r="BO612" s="8">
        <f>VLOOKUP(CN612,'CIR Results'!$B$3:$L$42,5,FALSE)</f>
        <v>162</v>
      </c>
      <c r="BP612" s="8">
        <f>VLOOKUP(CN612,'CIR Results'!$B$3:$L$42,6,FALSE)</f>
        <v>36562</v>
      </c>
      <c r="BQ612" s="8">
        <f>VLOOKUP(CN612,'CIR Results'!$B$3:$L$42,8,FALSE)</f>
        <v>8</v>
      </c>
      <c r="BR612" s="8">
        <f>VLOOKUP(CN612,'CIR Results'!$B$3:$L$42,9,FALSE)</f>
        <v>0</v>
      </c>
      <c r="BS612" s="8" t="str">
        <f>VLOOKUP(CN612,'CIR Results'!$B$3:$L$42,10,FALSE)</f>
        <v>02-06-00</v>
      </c>
      <c r="BT612" s="8">
        <f>VLOOKUP(CN612,'CIR Results'!$B$3:$L$42,11,FALSE)</f>
        <v>10</v>
      </c>
      <c r="BU612" s="136" t="str">
        <f>VLOOKUP(CN612,'CIR Team Info'!$B$5:$E$44,2,FALSE)</f>
        <v>Lutheran Roboteers</v>
      </c>
      <c r="BV612" s="136" t="str">
        <f>VLOOKUP(CN612,'CIR Team Info'!$B$5:$E$44,4,FALSE)</f>
        <v>St. Charles, MO</v>
      </c>
      <c r="BW612" s="136" t="str">
        <f t="shared" si="521"/>
        <v xml:space="preserve">   Seemed like they did not know what to do. Did not pick up the ball when given the opportunity. Played very poor and ineffective defense.</v>
      </c>
      <c r="CM612" s="10" t="s">
        <v>527</v>
      </c>
      <c r="CN612" s="10">
        <v>4329</v>
      </c>
      <c r="CO612" s="10">
        <v>4</v>
      </c>
      <c r="CP612" s="10" t="s">
        <v>23</v>
      </c>
      <c r="CQ612" s="10" t="s">
        <v>22</v>
      </c>
      <c r="CR612" s="10" t="s">
        <v>25</v>
      </c>
      <c r="CS612" s="10" t="s">
        <v>22</v>
      </c>
      <c r="CT612" s="10">
        <v>5</v>
      </c>
      <c r="CU612" s="10">
        <v>20</v>
      </c>
      <c r="CV612" s="10">
        <v>0</v>
      </c>
      <c r="CW612" s="10">
        <v>0</v>
      </c>
      <c r="CX612" s="10" t="s">
        <v>24</v>
      </c>
      <c r="CY612" s="10" t="s">
        <v>25</v>
      </c>
      <c r="CZ612" s="10" t="s">
        <v>25</v>
      </c>
      <c r="DA612" s="10" t="s">
        <v>25</v>
      </c>
      <c r="DB612" s="10" t="s">
        <v>25</v>
      </c>
      <c r="DC612" s="10">
        <v>0</v>
      </c>
      <c r="DD612" s="10">
        <v>0</v>
      </c>
      <c r="DE612" s="10">
        <v>0</v>
      </c>
      <c r="DF612" s="10">
        <v>0</v>
      </c>
      <c r="DG612" s="10">
        <v>0</v>
      </c>
      <c r="DH612" s="10">
        <v>0</v>
      </c>
      <c r="DI612" s="10">
        <v>100</v>
      </c>
      <c r="DJ612" s="10">
        <v>0</v>
      </c>
      <c r="DK612" s="10">
        <v>0</v>
      </c>
      <c r="DL612" s="10">
        <v>0</v>
      </c>
      <c r="DM612" s="10">
        <v>0</v>
      </c>
      <c r="DN612" s="10">
        <v>0</v>
      </c>
      <c r="DO612" s="10">
        <v>0</v>
      </c>
      <c r="DP612" s="10" t="s">
        <v>25</v>
      </c>
      <c r="DQ612" s="10" t="s">
        <v>25</v>
      </c>
      <c r="DR612" s="10" t="s">
        <v>25</v>
      </c>
      <c r="DS612" s="10" t="s">
        <v>25</v>
      </c>
      <c r="DT612" s="10" t="s">
        <v>25</v>
      </c>
      <c r="DU612" s="10">
        <v>0</v>
      </c>
      <c r="DV612" s="10" t="s">
        <v>580</v>
      </c>
      <c r="DW612" s="10"/>
      <c r="DX612" s="10"/>
      <c r="DY612" s="10"/>
      <c r="DZ612" s="10"/>
      <c r="EA612" s="10"/>
      <c r="EB612" s="10"/>
      <c r="EC612" s="10"/>
      <c r="ED612" s="10"/>
      <c r="EE612" s="10"/>
      <c r="EF612" s="10"/>
      <c r="EG612" s="10"/>
      <c r="EH612" s="10"/>
    </row>
    <row r="613" spans="1:138" x14ac:dyDescent="0.25">
      <c r="A613" s="78">
        <f t="shared" si="475"/>
        <v>1806</v>
      </c>
      <c r="C613" s="10" t="str">
        <f t="shared" si="514"/>
        <v>Above Avg</v>
      </c>
      <c r="D613" s="17">
        <f t="shared" si="476"/>
        <v>12.824537398085786</v>
      </c>
      <c r="E613" s="113">
        <f t="shared" si="502"/>
        <v>60</v>
      </c>
      <c r="F613" s="113">
        <f t="shared" si="503"/>
        <v>10</v>
      </c>
      <c r="G613" s="113">
        <f t="shared" si="504"/>
        <v>21.53846153846154</v>
      </c>
      <c r="H613" s="113">
        <f t="shared" si="505"/>
        <v>18.135483870967743</v>
      </c>
      <c r="I613" s="113">
        <f t="shared" si="506"/>
        <v>18</v>
      </c>
      <c r="J613" s="113">
        <f t="shared" si="507"/>
        <v>0</v>
      </c>
      <c r="K613" s="113">
        <f t="shared" si="497"/>
        <v>0.5714285714285714</v>
      </c>
      <c r="L613" s="76">
        <v>8</v>
      </c>
      <c r="M613" s="76">
        <v>5</v>
      </c>
      <c r="N613" s="76">
        <v>7</v>
      </c>
      <c r="O613" s="76">
        <v>6</v>
      </c>
      <c r="P613" s="76">
        <v>6</v>
      </c>
      <c r="Q613" s="76">
        <v>2</v>
      </c>
      <c r="R613" s="76">
        <v>1</v>
      </c>
      <c r="S613" s="17">
        <f t="shared" si="477"/>
        <v>12.823197447713577</v>
      </c>
      <c r="T613" s="113">
        <f t="shared" si="508"/>
        <v>75</v>
      </c>
      <c r="U613" s="113">
        <f t="shared" si="509"/>
        <v>12</v>
      </c>
      <c r="V613" s="113">
        <f t="shared" si="510"/>
        <v>24.615384615384617</v>
      </c>
      <c r="W613" s="113">
        <f t="shared" si="511"/>
        <v>6.0451612903225813</v>
      </c>
      <c r="X613" s="113">
        <f t="shared" si="512"/>
        <v>6</v>
      </c>
      <c r="Y613" s="113">
        <f t="shared" si="513"/>
        <v>0</v>
      </c>
      <c r="Z613" s="113">
        <f t="shared" si="498"/>
        <v>4.5714285714285712</v>
      </c>
      <c r="AA613" s="76">
        <v>10</v>
      </c>
      <c r="AB613" s="76">
        <v>6</v>
      </c>
      <c r="AC613" s="76">
        <v>8</v>
      </c>
      <c r="AD613" s="76">
        <v>2</v>
      </c>
      <c r="AE613" s="76">
        <v>2</v>
      </c>
      <c r="AF613" s="76">
        <v>5</v>
      </c>
      <c r="AG613" s="76">
        <v>8</v>
      </c>
      <c r="AH613" s="131">
        <f t="shared" si="478"/>
        <v>7.5</v>
      </c>
      <c r="AI613" s="131">
        <f t="shared" si="499"/>
        <v>2</v>
      </c>
      <c r="AJ613" s="131">
        <f t="shared" si="515"/>
        <v>3.0769230769230771</v>
      </c>
      <c r="AK613" s="131">
        <f t="shared" si="516"/>
        <v>3.0225806451612907</v>
      </c>
      <c r="AL613" s="131">
        <f t="shared" si="500"/>
        <v>3</v>
      </c>
      <c r="AM613" s="131">
        <f t="shared" si="501"/>
        <v>0</v>
      </c>
      <c r="AN613" s="131">
        <f t="shared" si="479"/>
        <v>0.5714285714285714</v>
      </c>
      <c r="AO613" s="115">
        <f t="shared" si="517"/>
        <v>0</v>
      </c>
      <c r="AP613" s="115">
        <f t="shared" si="518"/>
        <v>0</v>
      </c>
      <c r="AQ613" s="115">
        <f t="shared" si="519"/>
        <v>0</v>
      </c>
      <c r="AR613" s="79">
        <f t="shared" si="480"/>
        <v>0</v>
      </c>
      <c r="AS613" s="79">
        <f t="shared" si="481"/>
        <v>20</v>
      </c>
      <c r="AT613" s="79">
        <f t="shared" si="482"/>
        <v>30</v>
      </c>
      <c r="AU613" s="79">
        <f t="shared" si="483"/>
        <v>30</v>
      </c>
      <c r="AV613" s="79">
        <f t="shared" si="484"/>
        <v>0</v>
      </c>
      <c r="AW613" s="79">
        <f t="shared" si="485"/>
        <v>10</v>
      </c>
      <c r="AX613" s="128">
        <f t="shared" si="486"/>
        <v>1</v>
      </c>
      <c r="AY613" s="128"/>
      <c r="AZ613" s="128"/>
      <c r="BA613" s="128">
        <f t="shared" si="487"/>
        <v>3</v>
      </c>
      <c r="BB613" s="128">
        <f t="shared" si="488"/>
        <v>0</v>
      </c>
      <c r="BC613" s="80">
        <f t="shared" si="489"/>
        <v>0</v>
      </c>
      <c r="BD613" s="80">
        <f t="shared" si="490"/>
        <v>0.5</v>
      </c>
      <c r="BE613" s="80">
        <f t="shared" si="491"/>
        <v>1</v>
      </c>
      <c r="BF613" s="80">
        <f t="shared" si="492"/>
        <v>1</v>
      </c>
      <c r="BG613" s="80">
        <f t="shared" si="493"/>
        <v>0</v>
      </c>
      <c r="BH613" s="80">
        <f t="shared" si="520"/>
        <v>0.25</v>
      </c>
      <c r="BI613" s="4">
        <f t="shared" si="494"/>
        <v>60</v>
      </c>
      <c r="BJ613" s="4">
        <f t="shared" si="495"/>
        <v>80</v>
      </c>
      <c r="BK613" s="4">
        <f t="shared" si="496"/>
        <v>10</v>
      </c>
      <c r="BL613" s="8">
        <f>VLOOKUP(CN613,'CIR Results'!$B$3:$L$42,2,FALSE)</f>
        <v>10</v>
      </c>
      <c r="BM613" s="8">
        <f>VLOOKUP(CN613,'CIR Results'!$B$3:$L$42,3,FALSE)</f>
        <v>64</v>
      </c>
      <c r="BN613" s="8">
        <f>VLOOKUP(CN613,'CIR Results'!$B$3:$L$42,4,FALSE)</f>
        <v>70</v>
      </c>
      <c r="BO613" s="8">
        <f>VLOOKUP(CN613,'CIR Results'!$B$3:$L$42,5,FALSE)</f>
        <v>87</v>
      </c>
      <c r="BP613" s="8">
        <f>VLOOKUP(CN613,'CIR Results'!$B$3:$L$42,6,FALSE)</f>
        <v>36649</v>
      </c>
      <c r="BQ613" s="8">
        <f>VLOOKUP(CN613,'CIR Results'!$B$3:$L$42,8,FALSE)</f>
        <v>8</v>
      </c>
      <c r="BR613" s="8">
        <f>VLOOKUP(CN613,'CIR Results'!$B$3:$L$42,9,FALSE)</f>
        <v>0</v>
      </c>
      <c r="BS613" s="8" t="str">
        <f>VLOOKUP(CN613,'CIR Results'!$B$3:$L$42,10,FALSE)</f>
        <v>05-03-00</v>
      </c>
      <c r="BT613" s="8">
        <f>VLOOKUP(CN613,'CIR Results'!$B$3:$L$42,11,FALSE)</f>
        <v>20</v>
      </c>
      <c r="BU613" s="136" t="str">
        <f>VLOOKUP(CN613,'CIR Team Info'!$B$5:$E$44,2,FALSE)</f>
        <v>S.W.A.T.</v>
      </c>
      <c r="BV613" s="136" t="str">
        <f>VLOOKUP(CN613,'CIR Team Info'!$B$5:$E$44,4,FALSE)</f>
        <v>Smithville, MO</v>
      </c>
      <c r="BW613" s="136" t="str">
        <f t="shared" si="521"/>
        <v xml:space="preserve">   Good at working with alliance.  Versatile between offense and defense as necessary.  Good shooting. Great autonomous mode. Tracks hot goal.</v>
      </c>
      <c r="CM613" s="10" t="s">
        <v>527</v>
      </c>
      <c r="CN613" s="10">
        <v>1806</v>
      </c>
      <c r="CO613" s="10">
        <v>5</v>
      </c>
      <c r="CP613" s="10" t="s">
        <v>23</v>
      </c>
      <c r="CQ613" s="10" t="s">
        <v>22</v>
      </c>
      <c r="CR613" s="10" t="s">
        <v>22</v>
      </c>
      <c r="CS613" s="10" t="s">
        <v>25</v>
      </c>
      <c r="CT613" s="10">
        <v>20</v>
      </c>
      <c r="CU613" s="10">
        <v>20</v>
      </c>
      <c r="CV613" s="10">
        <v>0</v>
      </c>
      <c r="CW613" s="10">
        <v>0</v>
      </c>
      <c r="CX613" s="10" t="s">
        <v>65</v>
      </c>
      <c r="CY613" s="10" t="s">
        <v>22</v>
      </c>
      <c r="CZ613" s="10" t="s">
        <v>22</v>
      </c>
      <c r="DA613" s="10" t="s">
        <v>22</v>
      </c>
      <c r="DB613" s="10" t="s">
        <v>22</v>
      </c>
      <c r="DC613" s="10">
        <v>30</v>
      </c>
      <c r="DD613" s="10">
        <v>0</v>
      </c>
      <c r="DE613" s="10">
        <v>0</v>
      </c>
      <c r="DF613" s="10">
        <v>0</v>
      </c>
      <c r="DG613" s="10">
        <v>3</v>
      </c>
      <c r="DH613" s="10">
        <v>1</v>
      </c>
      <c r="DI613" s="10">
        <v>20</v>
      </c>
      <c r="DJ613" s="10">
        <v>0</v>
      </c>
      <c r="DK613" s="10">
        <v>1</v>
      </c>
      <c r="DL613" s="10">
        <v>3</v>
      </c>
      <c r="DM613" s="10">
        <v>0</v>
      </c>
      <c r="DN613" s="10">
        <v>0</v>
      </c>
      <c r="DO613" s="10">
        <v>0</v>
      </c>
      <c r="DP613" s="10" t="s">
        <v>25</v>
      </c>
      <c r="DQ613" s="10" t="s">
        <v>25</v>
      </c>
      <c r="DR613" s="10" t="s">
        <v>25</v>
      </c>
      <c r="DS613" s="10" t="s">
        <v>25</v>
      </c>
      <c r="DT613" s="10" t="s">
        <v>25</v>
      </c>
      <c r="DU613" s="10">
        <v>2</v>
      </c>
      <c r="DV613" s="10" t="s">
        <v>581</v>
      </c>
      <c r="DW613" s="10"/>
      <c r="DX613" s="10"/>
      <c r="DY613" s="10"/>
      <c r="DZ613" s="10"/>
      <c r="EA613" s="10"/>
      <c r="EB613" s="10"/>
      <c r="EC613" s="10"/>
      <c r="ED613" s="10"/>
      <c r="EE613" s="10"/>
      <c r="EF613" s="10"/>
      <c r="EG613" s="10"/>
      <c r="EH613" s="10"/>
    </row>
    <row r="614" spans="1:138" x14ac:dyDescent="0.25">
      <c r="A614" s="78">
        <f t="shared" si="475"/>
        <v>292</v>
      </c>
      <c r="C614" s="10" t="str">
        <f t="shared" si="514"/>
        <v>Below Avg</v>
      </c>
      <c r="D614" s="17">
        <f t="shared" si="476"/>
        <v>6.5538461538461545</v>
      </c>
      <c r="E614" s="113">
        <f t="shared" si="502"/>
        <v>20</v>
      </c>
      <c r="F614" s="113">
        <f t="shared" si="503"/>
        <v>15</v>
      </c>
      <c r="G614" s="113">
        <f t="shared" si="504"/>
        <v>21.53846153846154</v>
      </c>
      <c r="H614" s="113">
        <f t="shared" si="505"/>
        <v>9</v>
      </c>
      <c r="I614" s="113">
        <f t="shared" si="506"/>
        <v>0</v>
      </c>
      <c r="J614" s="113">
        <f t="shared" si="507"/>
        <v>0</v>
      </c>
      <c r="K614" s="113">
        <f t="shared" si="497"/>
        <v>0</v>
      </c>
      <c r="L614" s="76">
        <v>8</v>
      </c>
      <c r="M614" s="76">
        <v>5</v>
      </c>
      <c r="N614" s="76">
        <v>7</v>
      </c>
      <c r="O614" s="76">
        <v>6</v>
      </c>
      <c r="P614" s="76">
        <v>6</v>
      </c>
      <c r="Q614" s="76">
        <v>2</v>
      </c>
      <c r="R614" s="76">
        <v>1</v>
      </c>
      <c r="S614" s="17">
        <f t="shared" si="477"/>
        <v>7.0615384615384613</v>
      </c>
      <c r="T614" s="113">
        <f t="shared" si="508"/>
        <v>25</v>
      </c>
      <c r="U614" s="113">
        <f t="shared" si="509"/>
        <v>18</v>
      </c>
      <c r="V614" s="113">
        <f t="shared" si="510"/>
        <v>24.615384615384617</v>
      </c>
      <c r="W614" s="113">
        <f t="shared" si="511"/>
        <v>3</v>
      </c>
      <c r="X614" s="113">
        <f t="shared" si="512"/>
        <v>0</v>
      </c>
      <c r="Y614" s="113">
        <f t="shared" si="513"/>
        <v>0</v>
      </c>
      <c r="Z614" s="113">
        <f t="shared" si="498"/>
        <v>0</v>
      </c>
      <c r="AA614" s="76">
        <v>10</v>
      </c>
      <c r="AB614" s="76">
        <v>6</v>
      </c>
      <c r="AC614" s="76">
        <v>8</v>
      </c>
      <c r="AD614" s="76">
        <v>2</v>
      </c>
      <c r="AE614" s="76">
        <v>2</v>
      </c>
      <c r="AF614" s="76">
        <v>5</v>
      </c>
      <c r="AG614" s="76">
        <v>8</v>
      </c>
      <c r="AH614" s="131">
        <f t="shared" si="478"/>
        <v>2.5</v>
      </c>
      <c r="AI614" s="131">
        <f t="shared" si="499"/>
        <v>3</v>
      </c>
      <c r="AJ614" s="131">
        <f t="shared" si="515"/>
        <v>3.0769230769230771</v>
      </c>
      <c r="AK614" s="131">
        <f t="shared" si="516"/>
        <v>1.5</v>
      </c>
      <c r="AL614" s="131">
        <f t="shared" si="500"/>
        <v>0</v>
      </c>
      <c r="AM614" s="131">
        <f t="shared" si="501"/>
        <v>0</v>
      </c>
      <c r="AN614" s="131">
        <f t="shared" si="479"/>
        <v>0</v>
      </c>
      <c r="AO614" s="115">
        <f t="shared" si="517"/>
        <v>0</v>
      </c>
      <c r="AP614" s="115">
        <f t="shared" si="518"/>
        <v>0</v>
      </c>
      <c r="AQ614" s="115">
        <f t="shared" si="519"/>
        <v>1</v>
      </c>
      <c r="AR614" s="79">
        <f t="shared" si="480"/>
        <v>0</v>
      </c>
      <c r="AS614" s="79">
        <f t="shared" si="481"/>
        <v>20</v>
      </c>
      <c r="AT614" s="79">
        <f t="shared" si="482"/>
        <v>30</v>
      </c>
      <c r="AU614" s="79">
        <f t="shared" si="483"/>
        <v>0</v>
      </c>
      <c r="AV614" s="79">
        <f t="shared" si="484"/>
        <v>0</v>
      </c>
      <c r="AW614" s="79">
        <f t="shared" si="485"/>
        <v>0</v>
      </c>
      <c r="AX614" s="128">
        <f t="shared" si="486"/>
        <v>0</v>
      </c>
      <c r="AY614" s="128"/>
      <c r="AZ614" s="128"/>
      <c r="BA614" s="128">
        <f t="shared" si="487"/>
        <v>0</v>
      </c>
      <c r="BB614" s="128">
        <f t="shared" si="488"/>
        <v>0</v>
      </c>
      <c r="BC614" s="80">
        <f t="shared" si="489"/>
        <v>0</v>
      </c>
      <c r="BD614" s="80">
        <f t="shared" si="490"/>
        <v>1</v>
      </c>
      <c r="BE614" s="80">
        <f t="shared" si="491"/>
        <v>0.42857142857142855</v>
      </c>
      <c r="BF614" s="80">
        <f t="shared" si="492"/>
        <v>0</v>
      </c>
      <c r="BG614" s="80">
        <f t="shared" si="493"/>
        <v>0</v>
      </c>
      <c r="BH614" s="80">
        <f t="shared" si="520"/>
        <v>0</v>
      </c>
      <c r="BI614" s="4">
        <f t="shared" si="494"/>
        <v>30</v>
      </c>
      <c r="BJ614" s="4">
        <f t="shared" si="495"/>
        <v>50</v>
      </c>
      <c r="BK614" s="4">
        <f t="shared" si="496"/>
        <v>0</v>
      </c>
      <c r="BL614" s="8">
        <f>VLOOKUP(CN614,'CIR Results'!$B$3:$L$42,2,FALSE)</f>
        <v>14</v>
      </c>
      <c r="BM614" s="8">
        <f>VLOOKUP(CN614,'CIR Results'!$B$3:$L$42,3,FALSE)</f>
        <v>180</v>
      </c>
      <c r="BN614" s="8">
        <f>VLOOKUP(CN614,'CIR Results'!$B$3:$L$42,4,FALSE)</f>
        <v>140</v>
      </c>
      <c r="BO614" s="8">
        <f>VLOOKUP(CN614,'CIR Results'!$B$3:$L$42,5,FALSE)</f>
        <v>209</v>
      </c>
      <c r="BP614" s="8">
        <f>VLOOKUP(CN614,'CIR Results'!$B$3:$L$42,6,FALSE)</f>
        <v>36709</v>
      </c>
      <c r="BQ614" s="8">
        <f>VLOOKUP(CN614,'CIR Results'!$B$3:$L$42,8,FALSE)</f>
        <v>9</v>
      </c>
      <c r="BR614" s="8">
        <f>VLOOKUP(CN614,'CIR Results'!$B$3:$L$42,9,FALSE)</f>
        <v>0</v>
      </c>
      <c r="BS614" s="8" t="str">
        <f>VLOOKUP(CN614,'CIR Results'!$B$3:$L$42,10,FALSE)</f>
        <v>07-02-00</v>
      </c>
      <c r="BT614" s="8">
        <f>VLOOKUP(CN614,'CIR Results'!$B$3:$L$42,11,FALSE)</f>
        <v>19</v>
      </c>
      <c r="BU614" s="136" t="str">
        <f>VLOOKUP(CN614,'CIR Team Info'!$B$5:$E$44,2,FALSE)</f>
        <v>PantherTech</v>
      </c>
      <c r="BV614" s="136" t="str">
        <f>VLOOKUP(CN614,'CIR Team Info'!$B$5:$E$44,4,FALSE)</f>
        <v>Russiaville, IN</v>
      </c>
      <c r="BW614" s="136" t="str">
        <f t="shared" si="521"/>
        <v xml:space="preserve">   Slow moving_ inconsistent shooter</v>
      </c>
      <c r="CM614" s="10" t="s">
        <v>388</v>
      </c>
      <c r="CN614" s="10">
        <v>292</v>
      </c>
      <c r="CO614" s="10">
        <v>7</v>
      </c>
      <c r="CP614" s="10" t="s">
        <v>292</v>
      </c>
      <c r="CQ614" s="10" t="s">
        <v>22</v>
      </c>
      <c r="CR614" s="10" t="s">
        <v>25</v>
      </c>
      <c r="CS614" s="10" t="s">
        <v>22</v>
      </c>
      <c r="CT614" s="10">
        <v>20</v>
      </c>
      <c r="CU614" s="10">
        <v>0</v>
      </c>
      <c r="CV614" s="10">
        <v>0</v>
      </c>
      <c r="CW614" s="10">
        <v>0</v>
      </c>
      <c r="CX614" s="10" t="s">
        <v>59</v>
      </c>
      <c r="CY614" s="10" t="s">
        <v>22</v>
      </c>
      <c r="CZ614" s="10" t="s">
        <v>25</v>
      </c>
      <c r="DA614" s="10" t="s">
        <v>22</v>
      </c>
      <c r="DB614" s="10" t="s">
        <v>22</v>
      </c>
      <c r="DC614" s="10">
        <v>30</v>
      </c>
      <c r="DD614" s="10">
        <v>40</v>
      </c>
      <c r="DE614" s="10">
        <v>0</v>
      </c>
      <c r="DF614" s="10">
        <v>0</v>
      </c>
      <c r="DG614" s="10">
        <v>2</v>
      </c>
      <c r="DH614" s="10">
        <v>0</v>
      </c>
      <c r="DI614" s="10">
        <v>0</v>
      </c>
      <c r="DJ614" s="10">
        <v>0</v>
      </c>
      <c r="DK614" s="10">
        <v>0</v>
      </c>
      <c r="DL614" s="10">
        <v>0</v>
      </c>
      <c r="DM614" s="10">
        <v>0</v>
      </c>
      <c r="DN614" s="10">
        <v>0</v>
      </c>
      <c r="DO614" s="10">
        <v>0</v>
      </c>
      <c r="DP614" s="10" t="s">
        <v>25</v>
      </c>
      <c r="DQ614" s="10" t="s">
        <v>25</v>
      </c>
      <c r="DR614" s="10" t="s">
        <v>22</v>
      </c>
      <c r="DS614" s="10" t="s">
        <v>25</v>
      </c>
      <c r="DT614" s="10" t="s">
        <v>25</v>
      </c>
      <c r="DU614" s="10">
        <v>1</v>
      </c>
      <c r="DV614" s="10" t="s">
        <v>582</v>
      </c>
      <c r="DW614" s="10" t="s">
        <v>583</v>
      </c>
      <c r="DX614" s="10"/>
      <c r="DY614" s="10"/>
      <c r="DZ614" s="10"/>
      <c r="EA614" s="10"/>
      <c r="EB614" s="10"/>
      <c r="EC614" s="10"/>
      <c r="ED614" s="10"/>
      <c r="EE614" s="10"/>
      <c r="EF614" s="10"/>
      <c r="EG614" s="10"/>
      <c r="EH614" s="10"/>
    </row>
    <row r="615" spans="1:138" x14ac:dyDescent="0.25">
      <c r="A615" s="78">
        <f t="shared" si="475"/>
        <v>525</v>
      </c>
      <c r="C615" s="10" t="str">
        <f t="shared" si="514"/>
        <v>Below Avg</v>
      </c>
      <c r="D615" s="17">
        <f t="shared" si="476"/>
        <v>0.23354838709677422</v>
      </c>
      <c r="E615" s="113">
        <f t="shared" si="502"/>
        <v>0</v>
      </c>
      <c r="F615" s="113">
        <f t="shared" si="503"/>
        <v>-5</v>
      </c>
      <c r="G615" s="113">
        <f t="shared" si="504"/>
        <v>0</v>
      </c>
      <c r="H615" s="113">
        <f t="shared" si="505"/>
        <v>7.3354838709677423</v>
      </c>
      <c r="I615" s="113">
        <f t="shared" si="506"/>
        <v>0</v>
      </c>
      <c r="J615" s="113">
        <f t="shared" si="507"/>
        <v>0</v>
      </c>
      <c r="K615" s="113">
        <f t="shared" si="497"/>
        <v>0</v>
      </c>
      <c r="L615" s="76">
        <v>8</v>
      </c>
      <c r="M615" s="76">
        <v>5</v>
      </c>
      <c r="N615" s="76">
        <v>7</v>
      </c>
      <c r="O615" s="76">
        <v>6</v>
      </c>
      <c r="P615" s="76">
        <v>6</v>
      </c>
      <c r="Q615" s="76">
        <v>2</v>
      </c>
      <c r="R615" s="76">
        <v>1</v>
      </c>
      <c r="S615" s="17">
        <f t="shared" si="477"/>
        <v>-0.35548387096774192</v>
      </c>
      <c r="T615" s="113">
        <f t="shared" si="508"/>
        <v>0</v>
      </c>
      <c r="U615" s="113">
        <f t="shared" si="509"/>
        <v>-6</v>
      </c>
      <c r="V615" s="113">
        <f t="shared" si="510"/>
        <v>0</v>
      </c>
      <c r="W615" s="113">
        <f t="shared" si="511"/>
        <v>2.4451612903225808</v>
      </c>
      <c r="X615" s="113">
        <f t="shared" si="512"/>
        <v>0</v>
      </c>
      <c r="Y615" s="113">
        <f t="shared" si="513"/>
        <v>0</v>
      </c>
      <c r="Z615" s="113">
        <f t="shared" si="498"/>
        <v>0</v>
      </c>
      <c r="AA615" s="76">
        <v>10</v>
      </c>
      <c r="AB615" s="76">
        <v>6</v>
      </c>
      <c r="AC615" s="76">
        <v>8</v>
      </c>
      <c r="AD615" s="76">
        <v>2</v>
      </c>
      <c r="AE615" s="76">
        <v>2</v>
      </c>
      <c r="AF615" s="76">
        <v>5</v>
      </c>
      <c r="AG615" s="76">
        <v>8</v>
      </c>
      <c r="AH615" s="131">
        <f t="shared" si="478"/>
        <v>0</v>
      </c>
      <c r="AI615" s="131">
        <f t="shared" si="499"/>
        <v>-1</v>
      </c>
      <c r="AJ615" s="131">
        <f t="shared" si="515"/>
        <v>0</v>
      </c>
      <c r="AK615" s="131">
        <f t="shared" si="516"/>
        <v>1.2225806451612904</v>
      </c>
      <c r="AL615" s="131">
        <f t="shared" si="500"/>
        <v>0</v>
      </c>
      <c r="AM615" s="131">
        <f t="shared" si="501"/>
        <v>0</v>
      </c>
      <c r="AN615" s="131">
        <f t="shared" si="479"/>
        <v>0</v>
      </c>
      <c r="AO615" s="115">
        <f t="shared" si="517"/>
        <v>0</v>
      </c>
      <c r="AP615" s="115">
        <f t="shared" si="518"/>
        <v>0</v>
      </c>
      <c r="AQ615" s="115">
        <f t="shared" si="519"/>
        <v>0</v>
      </c>
      <c r="AR615" s="79">
        <f t="shared" si="480"/>
        <v>10</v>
      </c>
      <c r="AS615" s="79">
        <f t="shared" si="481"/>
        <v>0</v>
      </c>
      <c r="AT615" s="79">
        <f t="shared" si="482"/>
        <v>0</v>
      </c>
      <c r="AU615" s="79">
        <f t="shared" si="483"/>
        <v>0</v>
      </c>
      <c r="AV615" s="79">
        <f t="shared" si="484"/>
        <v>0</v>
      </c>
      <c r="AW615" s="79">
        <f t="shared" si="485"/>
        <v>0</v>
      </c>
      <c r="AX615" s="128">
        <f t="shared" si="486"/>
        <v>3</v>
      </c>
      <c r="AY615" s="128"/>
      <c r="AZ615" s="128"/>
      <c r="BA615" s="128">
        <f t="shared" si="487"/>
        <v>0</v>
      </c>
      <c r="BB615" s="128">
        <f t="shared" si="488"/>
        <v>0</v>
      </c>
      <c r="BC615" s="80">
        <f t="shared" si="489"/>
        <v>0.33333333333333331</v>
      </c>
      <c r="BD615" s="80">
        <f t="shared" si="490"/>
        <v>0</v>
      </c>
      <c r="BE615" s="80">
        <f t="shared" si="491"/>
        <v>0</v>
      </c>
      <c r="BF615" s="80">
        <f t="shared" si="492"/>
        <v>0</v>
      </c>
      <c r="BG615" s="80">
        <f t="shared" si="493"/>
        <v>0</v>
      </c>
      <c r="BH615" s="80">
        <f t="shared" si="520"/>
        <v>0</v>
      </c>
      <c r="BI615" s="4">
        <f t="shared" si="494"/>
        <v>10</v>
      </c>
      <c r="BJ615" s="4">
        <f t="shared" si="495"/>
        <v>10</v>
      </c>
      <c r="BK615" s="4">
        <f t="shared" si="496"/>
        <v>0</v>
      </c>
      <c r="BL615" s="8">
        <f>VLOOKUP(CN615,'CIR Results'!$B$3:$L$42,2,FALSE)</f>
        <v>12</v>
      </c>
      <c r="BM615" s="8">
        <f>VLOOKUP(CN615,'CIR Results'!$B$3:$L$42,3,FALSE)</f>
        <v>186</v>
      </c>
      <c r="BN615" s="8">
        <f>VLOOKUP(CN615,'CIR Results'!$B$3:$L$42,4,FALSE)</f>
        <v>150</v>
      </c>
      <c r="BO615" s="8">
        <f>VLOOKUP(CN615,'CIR Results'!$B$3:$L$42,5,FALSE)</f>
        <v>379</v>
      </c>
      <c r="BP615" s="8">
        <f>VLOOKUP(CN615,'CIR Results'!$B$3:$L$42,6,FALSE)</f>
        <v>36680</v>
      </c>
      <c r="BQ615" s="8">
        <f>VLOOKUP(CN615,'CIR Results'!$B$3:$L$42,8,FALSE)</f>
        <v>9</v>
      </c>
      <c r="BR615" s="8">
        <f>VLOOKUP(CN615,'CIR Results'!$B$3:$L$42,9,FALSE)</f>
        <v>0</v>
      </c>
      <c r="BS615" s="8" t="str">
        <f>VLOOKUP(CN615,'CIR Results'!$B$3:$L$42,10,FALSE)</f>
        <v>06-03-00</v>
      </c>
      <c r="BT615" s="8">
        <f>VLOOKUP(CN615,'CIR Results'!$B$3:$L$42,11,FALSE)</f>
        <v>1</v>
      </c>
      <c r="BU615" s="136" t="str">
        <f>VLOOKUP(CN615,'CIR Team Info'!$B$5:$E$44,2,FALSE)</f>
        <v>Swartdogs</v>
      </c>
      <c r="BV615" s="136" t="str">
        <f>VLOOKUP(CN615,'CIR Team Info'!$B$5:$E$44,4,FALSE)</f>
        <v>Cedar Falls, IA</v>
      </c>
      <c r="BW615" s="136" t="str">
        <f t="shared" si="521"/>
        <v xml:space="preserve">   Not an offensive robot_ mostly assists. Did not play defense when given opportunity.</v>
      </c>
      <c r="CM615" s="10" t="s">
        <v>387</v>
      </c>
      <c r="CN615" s="10">
        <v>525</v>
      </c>
      <c r="CO615" s="10">
        <v>9</v>
      </c>
      <c r="CP615" s="10" t="s">
        <v>292</v>
      </c>
      <c r="CQ615" s="10" t="s">
        <v>22</v>
      </c>
      <c r="CR615" s="10" t="s">
        <v>25</v>
      </c>
      <c r="CS615" s="10" t="s">
        <v>25</v>
      </c>
      <c r="CT615" s="10">
        <v>0</v>
      </c>
      <c r="CU615" s="10">
        <v>15</v>
      </c>
      <c r="CV615" s="10">
        <v>0</v>
      </c>
      <c r="CW615" s="10">
        <v>0</v>
      </c>
      <c r="CX615" s="10" t="s">
        <v>59</v>
      </c>
      <c r="CY615" s="10" t="s">
        <v>25</v>
      </c>
      <c r="CZ615" s="10" t="s">
        <v>25</v>
      </c>
      <c r="DA615" s="10" t="s">
        <v>25</v>
      </c>
      <c r="DB615" s="10" t="s">
        <v>25</v>
      </c>
      <c r="DC615" s="10">
        <v>0</v>
      </c>
      <c r="DD615" s="10">
        <v>0</v>
      </c>
      <c r="DE615" s="10">
        <v>0</v>
      </c>
      <c r="DF615" s="10">
        <v>0</v>
      </c>
      <c r="DG615" s="10">
        <v>0</v>
      </c>
      <c r="DH615" s="10">
        <v>0</v>
      </c>
      <c r="DI615" s="10">
        <v>0</v>
      </c>
      <c r="DJ615" s="10">
        <v>1</v>
      </c>
      <c r="DK615" s="10">
        <v>2</v>
      </c>
      <c r="DL615" s="10">
        <v>0</v>
      </c>
      <c r="DM615" s="10">
        <v>0</v>
      </c>
      <c r="DN615" s="10">
        <v>0</v>
      </c>
      <c r="DO615" s="10">
        <v>0</v>
      </c>
      <c r="DP615" s="10" t="s">
        <v>25</v>
      </c>
      <c r="DQ615" s="10" t="s">
        <v>25</v>
      </c>
      <c r="DR615" s="10" t="s">
        <v>25</v>
      </c>
      <c r="DS615" s="10" t="s">
        <v>25</v>
      </c>
      <c r="DT615" s="10" t="s">
        <v>25</v>
      </c>
      <c r="DU615" s="10">
        <v>1</v>
      </c>
      <c r="DV615" s="10" t="s">
        <v>584</v>
      </c>
      <c r="DW615" s="10"/>
      <c r="DX615" s="10"/>
      <c r="DY615" s="10"/>
      <c r="DZ615" s="10"/>
      <c r="EA615" s="10"/>
      <c r="EB615" s="10"/>
      <c r="EC615" s="10"/>
      <c r="ED615" s="10"/>
      <c r="EE615" s="10"/>
      <c r="EF615" s="10"/>
      <c r="EG615" s="10"/>
      <c r="EH615" s="10"/>
    </row>
    <row r="616" spans="1:138" x14ac:dyDescent="0.25">
      <c r="A616" s="78">
        <f t="shared" si="475"/>
        <v>171</v>
      </c>
      <c r="C616" s="10" t="str">
        <f t="shared" si="514"/>
        <v>Below Avg</v>
      </c>
      <c r="D616" s="17">
        <f t="shared" si="476"/>
        <v>2</v>
      </c>
      <c r="E616" s="113">
        <f t="shared" si="502"/>
        <v>20</v>
      </c>
      <c r="F616" s="113">
        <f t="shared" si="503"/>
        <v>0</v>
      </c>
      <c r="G616" s="113">
        <f t="shared" si="504"/>
        <v>0</v>
      </c>
      <c r="H616" s="113">
        <f t="shared" si="505"/>
        <v>0</v>
      </c>
      <c r="I616" s="113">
        <f t="shared" si="506"/>
        <v>0</v>
      </c>
      <c r="J616" s="113">
        <f t="shared" si="507"/>
        <v>0</v>
      </c>
      <c r="K616" s="113">
        <f t="shared" si="497"/>
        <v>0</v>
      </c>
      <c r="L616" s="76">
        <v>8</v>
      </c>
      <c r="M616" s="76">
        <v>5</v>
      </c>
      <c r="N616" s="76">
        <v>7</v>
      </c>
      <c r="O616" s="76">
        <v>6</v>
      </c>
      <c r="P616" s="76">
        <v>6</v>
      </c>
      <c r="Q616" s="76">
        <v>2</v>
      </c>
      <c r="R616" s="76">
        <v>1</v>
      </c>
      <c r="S616" s="17">
        <f t="shared" si="477"/>
        <v>2.5</v>
      </c>
      <c r="T616" s="113">
        <f t="shared" si="508"/>
        <v>25</v>
      </c>
      <c r="U616" s="113">
        <f t="shared" si="509"/>
        <v>0</v>
      </c>
      <c r="V616" s="113">
        <f t="shared" si="510"/>
        <v>0</v>
      </c>
      <c r="W616" s="113">
        <f t="shared" si="511"/>
        <v>0</v>
      </c>
      <c r="X616" s="113">
        <f t="shared" si="512"/>
        <v>0</v>
      </c>
      <c r="Y616" s="113">
        <f t="shared" si="513"/>
        <v>0</v>
      </c>
      <c r="Z616" s="113">
        <f t="shared" si="498"/>
        <v>0</v>
      </c>
      <c r="AA616" s="76">
        <v>10</v>
      </c>
      <c r="AB616" s="76">
        <v>6</v>
      </c>
      <c r="AC616" s="76">
        <v>8</v>
      </c>
      <c r="AD616" s="76">
        <v>2</v>
      </c>
      <c r="AE616" s="76">
        <v>2</v>
      </c>
      <c r="AF616" s="76">
        <v>5</v>
      </c>
      <c r="AG616" s="76">
        <v>8</v>
      </c>
      <c r="AH616" s="131">
        <f t="shared" si="478"/>
        <v>2.5</v>
      </c>
      <c r="AI616" s="131">
        <f t="shared" si="499"/>
        <v>0</v>
      </c>
      <c r="AJ616" s="131">
        <f t="shared" si="515"/>
        <v>0</v>
      </c>
      <c r="AK616" s="131">
        <f t="shared" si="516"/>
        <v>0</v>
      </c>
      <c r="AL616" s="131">
        <f t="shared" si="500"/>
        <v>0</v>
      </c>
      <c r="AM616" s="131">
        <f t="shared" si="501"/>
        <v>0</v>
      </c>
      <c r="AN616" s="131">
        <f t="shared" si="479"/>
        <v>0</v>
      </c>
      <c r="AO616" s="115">
        <f t="shared" si="517"/>
        <v>0</v>
      </c>
      <c r="AP616" s="115">
        <f t="shared" si="518"/>
        <v>0</v>
      </c>
      <c r="AQ616" s="115">
        <f t="shared" si="519"/>
        <v>0</v>
      </c>
      <c r="AR616" s="79">
        <f t="shared" si="480"/>
        <v>0</v>
      </c>
      <c r="AS616" s="79">
        <f t="shared" si="481"/>
        <v>0</v>
      </c>
      <c r="AT616" s="79">
        <f t="shared" si="482"/>
        <v>0</v>
      </c>
      <c r="AU616" s="79">
        <f t="shared" si="483"/>
        <v>0</v>
      </c>
      <c r="AV616" s="79">
        <f t="shared" si="484"/>
        <v>0</v>
      </c>
      <c r="AW616" s="79">
        <f t="shared" si="485"/>
        <v>0</v>
      </c>
      <c r="AX616" s="128">
        <f t="shared" si="486"/>
        <v>0</v>
      </c>
      <c r="AY616" s="128"/>
      <c r="AZ616" s="128"/>
      <c r="BA616" s="128">
        <f t="shared" si="487"/>
        <v>0</v>
      </c>
      <c r="BB616" s="128">
        <f t="shared" si="488"/>
        <v>0</v>
      </c>
      <c r="BC616" s="80">
        <f t="shared" si="489"/>
        <v>0</v>
      </c>
      <c r="BD616" s="80">
        <f t="shared" si="490"/>
        <v>0</v>
      </c>
      <c r="BE616" s="80">
        <f t="shared" si="491"/>
        <v>0</v>
      </c>
      <c r="BF616" s="80">
        <f t="shared" si="492"/>
        <v>0</v>
      </c>
      <c r="BG616" s="80">
        <f t="shared" si="493"/>
        <v>0</v>
      </c>
      <c r="BH616" s="80">
        <f t="shared" si="520"/>
        <v>0.5</v>
      </c>
      <c r="BI616" s="4">
        <f t="shared" si="494"/>
        <v>0</v>
      </c>
      <c r="BJ616" s="4">
        <f t="shared" si="495"/>
        <v>0</v>
      </c>
      <c r="BK616" s="4">
        <f t="shared" si="496"/>
        <v>0</v>
      </c>
      <c r="BL616" s="8">
        <f>VLOOKUP(CN616,'CIR Results'!$B$3:$L$42,2,FALSE)</f>
        <v>14</v>
      </c>
      <c r="BM616" s="8">
        <f>VLOOKUP(CN616,'CIR Results'!$B$3:$L$42,3,FALSE)</f>
        <v>266</v>
      </c>
      <c r="BN616" s="8">
        <f>VLOOKUP(CN616,'CIR Results'!$B$3:$L$42,4,FALSE)</f>
        <v>140</v>
      </c>
      <c r="BO616" s="8">
        <f>VLOOKUP(CN616,'CIR Results'!$B$3:$L$42,5,FALSE)</f>
        <v>284</v>
      </c>
      <c r="BP616" s="8">
        <f>VLOOKUP(CN616,'CIR Results'!$B$3:$L$42,6,FALSE)</f>
        <v>36709</v>
      </c>
      <c r="BQ616" s="8">
        <f>VLOOKUP(CN616,'CIR Results'!$B$3:$L$42,8,FALSE)</f>
        <v>9</v>
      </c>
      <c r="BR616" s="8">
        <f>VLOOKUP(CN616,'CIR Results'!$B$3:$L$42,9,FALSE)</f>
        <v>0</v>
      </c>
      <c r="BS616" s="8" t="str">
        <f>VLOOKUP(CN616,'CIR Results'!$B$3:$L$42,10,FALSE)</f>
        <v>07-02-00</v>
      </c>
      <c r="BT616" s="8">
        <f>VLOOKUP(CN616,'CIR Results'!$B$3:$L$42,11,FALSE)</f>
        <v>36</v>
      </c>
      <c r="BU616" s="136" t="str">
        <f>VLOOKUP(CN616,'CIR Team Info'!$B$5:$E$44,2,FALSE)</f>
        <v>Cheese Curd Herd</v>
      </c>
      <c r="BV616" s="136" t="str">
        <f>VLOOKUP(CN616,'CIR Team Info'!$B$5:$E$44,4,FALSE)</f>
        <v>Platteville, WI</v>
      </c>
      <c r="BW616" s="136" t="str">
        <f t="shared" si="521"/>
        <v xml:space="preserve">   They want to play defense but their strategy is awkward.</v>
      </c>
      <c r="CM616" s="10" t="s">
        <v>387</v>
      </c>
      <c r="CN616" s="10">
        <v>171</v>
      </c>
      <c r="CO616" s="10">
        <v>9</v>
      </c>
      <c r="CP616" s="10" t="s">
        <v>292</v>
      </c>
      <c r="CQ616" s="10" t="s">
        <v>25</v>
      </c>
      <c r="CR616" s="10" t="s">
        <v>25</v>
      </c>
      <c r="CS616" s="10" t="s">
        <v>25</v>
      </c>
      <c r="CT616" s="10">
        <v>0</v>
      </c>
      <c r="CU616" s="10">
        <v>0</v>
      </c>
      <c r="CV616" s="10">
        <v>0</v>
      </c>
      <c r="CW616" s="10">
        <v>0</v>
      </c>
      <c r="CX616" s="10" t="s">
        <v>60</v>
      </c>
      <c r="CY616" s="10" t="s">
        <v>25</v>
      </c>
      <c r="CZ616" s="10" t="s">
        <v>25</v>
      </c>
      <c r="DA616" s="10" t="s">
        <v>25</v>
      </c>
      <c r="DB616" s="10" t="s">
        <v>25</v>
      </c>
      <c r="DC616" s="10">
        <v>0</v>
      </c>
      <c r="DD616" s="10">
        <v>0</v>
      </c>
      <c r="DE616" s="10">
        <v>0</v>
      </c>
      <c r="DF616" s="10">
        <v>0</v>
      </c>
      <c r="DG616" s="10">
        <v>2</v>
      </c>
      <c r="DH616" s="10">
        <v>2</v>
      </c>
      <c r="DI616" s="10">
        <v>0</v>
      </c>
      <c r="DJ616" s="10">
        <v>0</v>
      </c>
      <c r="DK616" s="10">
        <v>0</v>
      </c>
      <c r="DL616" s="10">
        <v>0</v>
      </c>
      <c r="DM616" s="10">
        <v>0</v>
      </c>
      <c r="DN616" s="10">
        <v>0</v>
      </c>
      <c r="DO616" s="10">
        <v>0</v>
      </c>
      <c r="DP616" s="10" t="s">
        <v>25</v>
      </c>
      <c r="DQ616" s="10" t="s">
        <v>25</v>
      </c>
      <c r="DR616" s="10" t="s">
        <v>25</v>
      </c>
      <c r="DS616" s="10" t="s">
        <v>25</v>
      </c>
      <c r="DT616" s="10" t="s">
        <v>25</v>
      </c>
      <c r="DU616" s="10">
        <v>1</v>
      </c>
      <c r="DV616" s="10" t="s">
        <v>585</v>
      </c>
      <c r="DW616" s="10"/>
      <c r="DX616" s="10"/>
      <c r="DY616" s="10"/>
      <c r="DZ616" s="10"/>
      <c r="EA616" s="10"/>
      <c r="EB616" s="10"/>
      <c r="EC616" s="10"/>
      <c r="ED616" s="10"/>
      <c r="EE616" s="10"/>
      <c r="EF616" s="10"/>
      <c r="EG616" s="10"/>
      <c r="EH616" s="10"/>
    </row>
    <row r="617" spans="1:138" x14ac:dyDescent="0.25">
      <c r="A617" s="78">
        <f t="shared" si="475"/>
        <v>3138</v>
      </c>
      <c r="C617" s="10" t="str">
        <f t="shared" si="514"/>
        <v>Below Avg</v>
      </c>
      <c r="D617" s="17">
        <f t="shared" si="476"/>
        <v>2.59</v>
      </c>
      <c r="E617" s="113">
        <f t="shared" si="502"/>
        <v>20</v>
      </c>
      <c r="F617" s="113">
        <f t="shared" si="503"/>
        <v>5</v>
      </c>
      <c r="G617" s="113">
        <f t="shared" si="504"/>
        <v>0</v>
      </c>
      <c r="H617" s="113">
        <f t="shared" si="505"/>
        <v>0.89999999999999991</v>
      </c>
      <c r="I617" s="113">
        <f t="shared" si="506"/>
        <v>0</v>
      </c>
      <c r="J617" s="113">
        <f t="shared" si="507"/>
        <v>0</v>
      </c>
      <c r="K617" s="113">
        <f t="shared" si="497"/>
        <v>0</v>
      </c>
      <c r="L617" s="76">
        <v>8</v>
      </c>
      <c r="M617" s="76">
        <v>5</v>
      </c>
      <c r="N617" s="76">
        <v>7</v>
      </c>
      <c r="O617" s="76">
        <v>6</v>
      </c>
      <c r="P617" s="76">
        <v>6</v>
      </c>
      <c r="Q617" s="76">
        <v>2</v>
      </c>
      <c r="R617" s="76">
        <v>1</v>
      </c>
      <c r="S617" s="17">
        <f t="shared" si="477"/>
        <v>3.13</v>
      </c>
      <c r="T617" s="113">
        <f t="shared" si="508"/>
        <v>25</v>
      </c>
      <c r="U617" s="113">
        <f t="shared" si="509"/>
        <v>6</v>
      </c>
      <c r="V617" s="113">
        <f t="shared" si="510"/>
        <v>0</v>
      </c>
      <c r="W617" s="113">
        <f t="shared" si="511"/>
        <v>0.3</v>
      </c>
      <c r="X617" s="113">
        <f t="shared" si="512"/>
        <v>0</v>
      </c>
      <c r="Y617" s="113">
        <f t="shared" si="513"/>
        <v>0</v>
      </c>
      <c r="Z617" s="113">
        <f t="shared" si="498"/>
        <v>0</v>
      </c>
      <c r="AA617" s="76">
        <v>10</v>
      </c>
      <c r="AB617" s="76">
        <v>6</v>
      </c>
      <c r="AC617" s="76">
        <v>8</v>
      </c>
      <c r="AD617" s="76">
        <v>2</v>
      </c>
      <c r="AE617" s="76">
        <v>2</v>
      </c>
      <c r="AF617" s="76">
        <v>5</v>
      </c>
      <c r="AG617" s="76">
        <v>8</v>
      </c>
      <c r="AH617" s="131">
        <f t="shared" si="478"/>
        <v>2.5</v>
      </c>
      <c r="AI617" s="131">
        <f t="shared" si="499"/>
        <v>1</v>
      </c>
      <c r="AJ617" s="131">
        <f t="shared" si="515"/>
        <v>0</v>
      </c>
      <c r="AK617" s="131">
        <f t="shared" si="516"/>
        <v>0.15</v>
      </c>
      <c r="AL617" s="131">
        <f t="shared" si="500"/>
        <v>0</v>
      </c>
      <c r="AM617" s="131">
        <f t="shared" si="501"/>
        <v>0</v>
      </c>
      <c r="AN617" s="131">
        <f t="shared" si="479"/>
        <v>0</v>
      </c>
      <c r="AO617" s="115">
        <f t="shared" si="517"/>
        <v>0</v>
      </c>
      <c r="AP617" s="115">
        <f t="shared" si="518"/>
        <v>0</v>
      </c>
      <c r="AQ617" s="115">
        <f t="shared" si="519"/>
        <v>0</v>
      </c>
      <c r="AR617" s="79">
        <f t="shared" si="480"/>
        <v>0</v>
      </c>
      <c r="AS617" s="79">
        <f t="shared" si="481"/>
        <v>0</v>
      </c>
      <c r="AT617" s="79">
        <f t="shared" si="482"/>
        <v>3</v>
      </c>
      <c r="AU617" s="79">
        <f t="shared" si="483"/>
        <v>0</v>
      </c>
      <c r="AV617" s="79">
        <f t="shared" si="484"/>
        <v>0</v>
      </c>
      <c r="AW617" s="79">
        <f t="shared" si="485"/>
        <v>0</v>
      </c>
      <c r="AX617" s="128">
        <f t="shared" si="486"/>
        <v>0</v>
      </c>
      <c r="AY617" s="128"/>
      <c r="AZ617" s="128"/>
      <c r="BA617" s="128">
        <f t="shared" si="487"/>
        <v>0</v>
      </c>
      <c r="BB617" s="128">
        <f t="shared" si="488"/>
        <v>0</v>
      </c>
      <c r="BC617" s="80">
        <f t="shared" si="489"/>
        <v>0</v>
      </c>
      <c r="BD617" s="80">
        <f t="shared" si="490"/>
        <v>0</v>
      </c>
      <c r="BE617" s="80">
        <f t="shared" si="491"/>
        <v>0.13043478260869565</v>
      </c>
      <c r="BF617" s="80">
        <f t="shared" si="492"/>
        <v>0</v>
      </c>
      <c r="BG617" s="80">
        <f t="shared" si="493"/>
        <v>0</v>
      </c>
      <c r="BH617" s="80">
        <f t="shared" si="520"/>
        <v>0</v>
      </c>
      <c r="BI617" s="4">
        <f t="shared" si="494"/>
        <v>3</v>
      </c>
      <c r="BJ617" s="4">
        <f t="shared" si="495"/>
        <v>3</v>
      </c>
      <c r="BK617" s="4">
        <f t="shared" si="496"/>
        <v>0</v>
      </c>
      <c r="BL617" s="8">
        <f>VLOOKUP(CN617,'CIR Results'!$B$3:$L$42,2,FALSE)</f>
        <v>6</v>
      </c>
      <c r="BM617" s="8">
        <f>VLOOKUP(CN617,'CIR Results'!$B$3:$L$42,3,FALSE)</f>
        <v>106</v>
      </c>
      <c r="BN617" s="8">
        <f>VLOOKUP(CN617,'CIR Results'!$B$3:$L$42,4,FALSE)</f>
        <v>70</v>
      </c>
      <c r="BO617" s="8">
        <f>VLOOKUP(CN617,'CIR Results'!$B$3:$L$42,5,FALSE)</f>
        <v>201</v>
      </c>
      <c r="BP617" s="8">
        <f>VLOOKUP(CN617,'CIR Results'!$B$3:$L$42,6,FALSE)</f>
        <v>36590</v>
      </c>
      <c r="BQ617" s="8">
        <f>VLOOKUP(CN617,'CIR Results'!$B$3:$L$42,8,FALSE)</f>
        <v>8</v>
      </c>
      <c r="BR617" s="8">
        <f>VLOOKUP(CN617,'CIR Results'!$B$3:$L$42,9,FALSE)</f>
        <v>0</v>
      </c>
      <c r="BS617" s="8" t="str">
        <f>VLOOKUP(CN617,'CIR Results'!$B$3:$L$42,10,FALSE)</f>
        <v>03-05-00</v>
      </c>
      <c r="BT617" s="8">
        <f>VLOOKUP(CN617,'CIR Results'!$B$3:$L$42,11,FALSE)</f>
        <v>7</v>
      </c>
      <c r="BU617" s="136" t="str">
        <f>VLOOKUP(CN617,'CIR Team Info'!$B$5:$E$44,2,FALSE)</f>
        <v>Innovators Robotics</v>
      </c>
      <c r="BV617" s="136" t="str">
        <f>VLOOKUP(CN617,'CIR Team Info'!$B$5:$E$44,4,FALSE)</f>
        <v>Dayton, OH</v>
      </c>
      <c r="BW617" s="136" t="str">
        <f t="shared" si="521"/>
        <v xml:space="preserve">   Would've done better had there not been a dead ball on the field.</v>
      </c>
      <c r="CM617" s="10" t="s">
        <v>387</v>
      </c>
      <c r="CN617" s="10">
        <v>3138</v>
      </c>
      <c r="CO617" s="10">
        <v>1</v>
      </c>
      <c r="CP617" s="10" t="s">
        <v>23</v>
      </c>
      <c r="CQ617" s="10" t="s">
        <v>22</v>
      </c>
      <c r="CR617" s="10" t="s">
        <v>25</v>
      </c>
      <c r="CS617" s="10" t="s">
        <v>25</v>
      </c>
      <c r="CT617" s="10">
        <v>0</v>
      </c>
      <c r="CU617" s="10">
        <v>0</v>
      </c>
      <c r="CV617" s="10">
        <v>0</v>
      </c>
      <c r="CW617" s="10">
        <v>0</v>
      </c>
      <c r="CX617" s="10" t="s">
        <v>24</v>
      </c>
      <c r="CY617" s="10" t="s">
        <v>22</v>
      </c>
      <c r="CZ617" s="10" t="s">
        <v>25</v>
      </c>
      <c r="DA617" s="10" t="s">
        <v>25</v>
      </c>
      <c r="DB617" s="10" t="s">
        <v>22</v>
      </c>
      <c r="DC617" s="10">
        <v>3</v>
      </c>
      <c r="DD617" s="10">
        <v>20</v>
      </c>
      <c r="DE617" s="10">
        <v>0</v>
      </c>
      <c r="DF617" s="10">
        <v>0</v>
      </c>
      <c r="DG617" s="10">
        <v>2</v>
      </c>
      <c r="DH617" s="10">
        <v>0</v>
      </c>
      <c r="DI617" s="10">
        <v>0</v>
      </c>
      <c r="DJ617" s="10">
        <v>0</v>
      </c>
      <c r="DK617" s="10">
        <v>0</v>
      </c>
      <c r="DL617" s="10">
        <v>0</v>
      </c>
      <c r="DM617" s="10">
        <v>0</v>
      </c>
      <c r="DN617" s="10">
        <v>0</v>
      </c>
      <c r="DO617" s="10">
        <v>0</v>
      </c>
      <c r="DP617" s="10" t="s">
        <v>25</v>
      </c>
      <c r="DQ617" s="10" t="s">
        <v>25</v>
      </c>
      <c r="DR617" s="10" t="s">
        <v>25</v>
      </c>
      <c r="DS617" s="10" t="s">
        <v>22</v>
      </c>
      <c r="DT617" s="10" t="s">
        <v>25</v>
      </c>
      <c r="DU617" s="10">
        <v>1</v>
      </c>
      <c r="DV617" s="10" t="s">
        <v>586</v>
      </c>
      <c r="DW617" s="10"/>
      <c r="DX617" s="10"/>
      <c r="DY617" s="10"/>
      <c r="DZ617" s="10"/>
      <c r="EA617" s="10"/>
      <c r="EB617" s="10"/>
      <c r="EC617" s="10"/>
      <c r="ED617" s="10"/>
      <c r="EE617" s="10"/>
      <c r="EF617" s="10"/>
      <c r="EG617" s="10"/>
      <c r="EH617" s="10"/>
    </row>
    <row r="618" spans="1:138" x14ac:dyDescent="0.25">
      <c r="A618" s="78">
        <f t="shared" si="475"/>
        <v>648</v>
      </c>
      <c r="C618" s="10" t="str">
        <f t="shared" si="514"/>
        <v>Do Not Pick</v>
      </c>
      <c r="D618" s="17">
        <f t="shared" si="476"/>
        <v>3.4670967741935486</v>
      </c>
      <c r="E618" s="113">
        <f t="shared" si="502"/>
        <v>0</v>
      </c>
      <c r="F618" s="113">
        <f t="shared" si="503"/>
        <v>20</v>
      </c>
      <c r="G618" s="113">
        <f t="shared" si="504"/>
        <v>0</v>
      </c>
      <c r="H618" s="113">
        <f t="shared" si="505"/>
        <v>14.670967741935485</v>
      </c>
      <c r="I618" s="113">
        <f t="shared" si="506"/>
        <v>0</v>
      </c>
      <c r="J618" s="113">
        <f t="shared" si="507"/>
        <v>0</v>
      </c>
      <c r="K618" s="113">
        <f t="shared" si="497"/>
        <v>0</v>
      </c>
      <c r="L618" s="76">
        <v>8</v>
      </c>
      <c r="M618" s="76">
        <v>5</v>
      </c>
      <c r="N618" s="76">
        <v>7</v>
      </c>
      <c r="O618" s="76">
        <v>6</v>
      </c>
      <c r="P618" s="76">
        <v>6</v>
      </c>
      <c r="Q618" s="76">
        <v>2</v>
      </c>
      <c r="R618" s="76">
        <v>1</v>
      </c>
      <c r="S618" s="17">
        <f t="shared" si="477"/>
        <v>2.8890322580645162</v>
      </c>
      <c r="T618" s="113">
        <f t="shared" si="508"/>
        <v>0</v>
      </c>
      <c r="U618" s="113">
        <f t="shared" si="509"/>
        <v>24</v>
      </c>
      <c r="V618" s="113">
        <f t="shared" si="510"/>
        <v>0</v>
      </c>
      <c r="W618" s="113">
        <f t="shared" si="511"/>
        <v>4.8903225806451616</v>
      </c>
      <c r="X618" s="113">
        <f t="shared" si="512"/>
        <v>0</v>
      </c>
      <c r="Y618" s="113">
        <f t="shared" si="513"/>
        <v>0</v>
      </c>
      <c r="Z618" s="113">
        <f t="shared" si="498"/>
        <v>0</v>
      </c>
      <c r="AA618" s="76">
        <v>10</v>
      </c>
      <c r="AB618" s="76">
        <v>6</v>
      </c>
      <c r="AC618" s="76">
        <v>8</v>
      </c>
      <c r="AD618" s="76">
        <v>2</v>
      </c>
      <c r="AE618" s="76">
        <v>2</v>
      </c>
      <c r="AF618" s="76">
        <v>5</v>
      </c>
      <c r="AG618" s="76">
        <v>8</v>
      </c>
      <c r="AH618" s="131">
        <f t="shared" si="478"/>
        <v>0</v>
      </c>
      <c r="AI618" s="131">
        <f t="shared" si="499"/>
        <v>4</v>
      </c>
      <c r="AJ618" s="131">
        <f t="shared" si="515"/>
        <v>0</v>
      </c>
      <c r="AK618" s="131">
        <f t="shared" si="516"/>
        <v>2.4451612903225808</v>
      </c>
      <c r="AL618" s="131">
        <f t="shared" si="500"/>
        <v>0</v>
      </c>
      <c r="AM618" s="131">
        <f t="shared" si="501"/>
        <v>0</v>
      </c>
      <c r="AN618" s="131">
        <f t="shared" si="479"/>
        <v>0</v>
      </c>
      <c r="AO618" s="115">
        <f t="shared" si="517"/>
        <v>1</v>
      </c>
      <c r="AP618" s="115">
        <f t="shared" si="518"/>
        <v>0</v>
      </c>
      <c r="AQ618" s="115">
        <f t="shared" si="519"/>
        <v>0</v>
      </c>
      <c r="AR618" s="79">
        <f t="shared" si="480"/>
        <v>20</v>
      </c>
      <c r="AS618" s="79">
        <f t="shared" si="481"/>
        <v>0</v>
      </c>
      <c r="AT618" s="79">
        <f t="shared" si="482"/>
        <v>0</v>
      </c>
      <c r="AU618" s="79">
        <f t="shared" si="483"/>
        <v>0</v>
      </c>
      <c r="AV618" s="79">
        <f t="shared" si="484"/>
        <v>0</v>
      </c>
      <c r="AW618" s="79">
        <f t="shared" si="485"/>
        <v>0</v>
      </c>
      <c r="AX618" s="128">
        <f t="shared" si="486"/>
        <v>2</v>
      </c>
      <c r="AY618" s="128"/>
      <c r="AZ618" s="128"/>
      <c r="BA618" s="128">
        <f t="shared" si="487"/>
        <v>0</v>
      </c>
      <c r="BB618" s="128">
        <f t="shared" si="488"/>
        <v>0</v>
      </c>
      <c r="BC618" s="80">
        <f t="shared" si="489"/>
        <v>1</v>
      </c>
      <c r="BD618" s="80">
        <f t="shared" si="490"/>
        <v>0</v>
      </c>
      <c r="BE618" s="80">
        <f t="shared" si="491"/>
        <v>0</v>
      </c>
      <c r="BF618" s="80">
        <f t="shared" si="492"/>
        <v>0</v>
      </c>
      <c r="BG618" s="80">
        <f t="shared" si="493"/>
        <v>0</v>
      </c>
      <c r="BH618" s="80">
        <f t="shared" si="520"/>
        <v>0</v>
      </c>
      <c r="BI618" s="4">
        <f t="shared" si="494"/>
        <v>20</v>
      </c>
      <c r="BJ618" s="4">
        <f t="shared" si="495"/>
        <v>20</v>
      </c>
      <c r="BK618" s="4">
        <f t="shared" si="496"/>
        <v>0</v>
      </c>
      <c r="BL618" s="8">
        <f>VLOOKUP(CN618,'CIR Results'!$B$3:$L$42,2,FALSE)</f>
        <v>12</v>
      </c>
      <c r="BM618" s="8">
        <f>VLOOKUP(CN618,'CIR Results'!$B$3:$L$42,3,FALSE)</f>
        <v>186</v>
      </c>
      <c r="BN618" s="8">
        <f>VLOOKUP(CN618,'CIR Results'!$B$3:$L$42,4,FALSE)</f>
        <v>110</v>
      </c>
      <c r="BO618" s="8">
        <f>VLOOKUP(CN618,'CIR Results'!$B$3:$L$42,5,FALSE)</f>
        <v>231</v>
      </c>
      <c r="BP618" s="8">
        <f>VLOOKUP(CN618,'CIR Results'!$B$3:$L$42,6,FALSE)</f>
        <v>36680</v>
      </c>
      <c r="BQ618" s="8">
        <f>VLOOKUP(CN618,'CIR Results'!$B$3:$L$42,8,FALSE)</f>
        <v>9</v>
      </c>
      <c r="BR618" s="8">
        <f>VLOOKUP(CN618,'CIR Results'!$B$3:$L$42,9,FALSE)</f>
        <v>0</v>
      </c>
      <c r="BS618" s="8" t="str">
        <f>VLOOKUP(CN618,'CIR Results'!$B$3:$L$42,10,FALSE)</f>
        <v>06-03-00</v>
      </c>
      <c r="BT618" s="8">
        <f>VLOOKUP(CN618,'CIR Results'!$B$3:$L$42,11,FALSE)</f>
        <v>15</v>
      </c>
      <c r="BU618" s="136" t="str">
        <f>VLOOKUP(CN618,'CIR Team Info'!$B$5:$E$44,2,FALSE)</f>
        <v>QC Elite</v>
      </c>
      <c r="BV618" s="136" t="str">
        <f>VLOOKUP(CN618,'CIR Team Info'!$B$5:$E$44,4,FALSE)</f>
        <v>Quad Cities, IL</v>
      </c>
      <c r="BW618" s="136" t="str">
        <f t="shared" si="521"/>
        <v xml:space="preserve">   Inbounded but did not play defense well when ball was no longer in their possession. </v>
      </c>
      <c r="CM618" s="10" t="s">
        <v>387</v>
      </c>
      <c r="CN618" s="10">
        <v>648</v>
      </c>
      <c r="CO618" s="10">
        <v>2</v>
      </c>
      <c r="CP618" s="10" t="s">
        <v>23</v>
      </c>
      <c r="CQ618" s="10" t="s">
        <v>25</v>
      </c>
      <c r="CR618" s="10" t="s">
        <v>25</v>
      </c>
      <c r="CS618" s="10" t="s">
        <v>25</v>
      </c>
      <c r="CT618" s="10">
        <v>0</v>
      </c>
      <c r="CU618" s="10">
        <v>0</v>
      </c>
      <c r="CV618" s="10">
        <v>0</v>
      </c>
      <c r="CW618" s="10">
        <v>0</v>
      </c>
      <c r="CX618" s="10" t="s">
        <v>65</v>
      </c>
      <c r="CY618" s="10" t="s">
        <v>25</v>
      </c>
      <c r="CZ618" s="10" t="s">
        <v>25</v>
      </c>
      <c r="DA618" s="10" t="s">
        <v>22</v>
      </c>
      <c r="DB618" s="10" t="s">
        <v>25</v>
      </c>
      <c r="DC618" s="10">
        <v>0</v>
      </c>
      <c r="DD618" s="10">
        <v>0</v>
      </c>
      <c r="DE618" s="10">
        <v>0</v>
      </c>
      <c r="DF618" s="10">
        <v>0</v>
      </c>
      <c r="DG618" s="10">
        <v>1</v>
      </c>
      <c r="DH618" s="10">
        <v>0</v>
      </c>
      <c r="DI618" s="10">
        <v>0</v>
      </c>
      <c r="DJ618" s="10">
        <v>2</v>
      </c>
      <c r="DK618" s="10">
        <v>0</v>
      </c>
      <c r="DL618" s="10">
        <v>0</v>
      </c>
      <c r="DM618" s="10">
        <v>0</v>
      </c>
      <c r="DN618" s="10">
        <v>0</v>
      </c>
      <c r="DO618" s="10">
        <v>0</v>
      </c>
      <c r="DP618" s="10" t="s">
        <v>22</v>
      </c>
      <c r="DQ618" s="10" t="s">
        <v>25</v>
      </c>
      <c r="DR618" s="10" t="s">
        <v>25</v>
      </c>
      <c r="DS618" s="10" t="s">
        <v>25</v>
      </c>
      <c r="DT618" s="10" t="s">
        <v>25</v>
      </c>
      <c r="DU618" s="10">
        <v>0</v>
      </c>
      <c r="DV618" s="10" t="s">
        <v>587</v>
      </c>
      <c r="DW618" s="10"/>
      <c r="DX618" s="10"/>
      <c r="DY618" s="10"/>
      <c r="DZ618" s="10"/>
      <c r="EA618" s="10"/>
      <c r="EB618" s="10"/>
      <c r="EC618" s="10"/>
      <c r="ED618" s="10"/>
      <c r="EE618" s="10"/>
      <c r="EF618" s="10"/>
      <c r="EG618" s="10"/>
      <c r="EH618" s="10"/>
    </row>
    <row r="619" spans="1:138" x14ac:dyDescent="0.25">
      <c r="A619" s="78">
        <f t="shared" si="475"/>
        <v>2451</v>
      </c>
      <c r="C619" s="10" t="str">
        <f t="shared" si="514"/>
        <v>Above Avg</v>
      </c>
      <c r="D619" s="17">
        <f t="shared" si="476"/>
        <v>6.8856221198156673</v>
      </c>
      <c r="E619" s="113">
        <f t="shared" si="502"/>
        <v>40</v>
      </c>
      <c r="F619" s="113">
        <f t="shared" si="503"/>
        <v>20</v>
      </c>
      <c r="G619" s="113">
        <f t="shared" si="504"/>
        <v>0</v>
      </c>
      <c r="H619" s="113">
        <f t="shared" si="505"/>
        <v>13.141935483870968</v>
      </c>
      <c r="I619" s="113">
        <f t="shared" si="506"/>
        <v>-6</v>
      </c>
      <c r="J619" s="113">
        <f t="shared" si="507"/>
        <v>0</v>
      </c>
      <c r="K619" s="113">
        <f t="shared" si="497"/>
        <v>1.7142857142857144</v>
      </c>
      <c r="L619" s="76">
        <v>8</v>
      </c>
      <c r="M619" s="76">
        <v>5</v>
      </c>
      <c r="N619" s="76">
        <v>7</v>
      </c>
      <c r="O619" s="76">
        <v>6</v>
      </c>
      <c r="P619" s="76">
        <v>6</v>
      </c>
      <c r="Q619" s="76">
        <v>2</v>
      </c>
      <c r="R619" s="76">
        <v>1</v>
      </c>
      <c r="S619" s="17">
        <f t="shared" si="477"/>
        <v>9.0094930875576047</v>
      </c>
      <c r="T619" s="113">
        <f t="shared" si="508"/>
        <v>50</v>
      </c>
      <c r="U619" s="113">
        <f t="shared" si="509"/>
        <v>24</v>
      </c>
      <c r="V619" s="113">
        <f t="shared" si="510"/>
        <v>0</v>
      </c>
      <c r="W619" s="113">
        <f t="shared" si="511"/>
        <v>4.3806451612903228</v>
      </c>
      <c r="X619" s="113">
        <f t="shared" si="512"/>
        <v>-2</v>
      </c>
      <c r="Y619" s="113">
        <f t="shared" si="513"/>
        <v>0</v>
      </c>
      <c r="Z619" s="113">
        <f t="shared" si="498"/>
        <v>13.714285714285715</v>
      </c>
      <c r="AA619" s="76">
        <v>10</v>
      </c>
      <c r="AB619" s="76">
        <v>6</v>
      </c>
      <c r="AC619" s="76">
        <v>8</v>
      </c>
      <c r="AD619" s="76">
        <v>2</v>
      </c>
      <c r="AE619" s="76">
        <v>2</v>
      </c>
      <c r="AF619" s="76">
        <v>5</v>
      </c>
      <c r="AG619" s="76">
        <v>8</v>
      </c>
      <c r="AH619" s="131">
        <f t="shared" si="478"/>
        <v>5</v>
      </c>
      <c r="AI619" s="131">
        <f t="shared" si="499"/>
        <v>4</v>
      </c>
      <c r="AJ619" s="131">
        <f t="shared" si="515"/>
        <v>0</v>
      </c>
      <c r="AK619" s="131">
        <f t="shared" si="516"/>
        <v>2.1903225806451614</v>
      </c>
      <c r="AL619" s="131">
        <f t="shared" si="500"/>
        <v>-1</v>
      </c>
      <c r="AM619" s="131">
        <f t="shared" si="501"/>
        <v>0</v>
      </c>
      <c r="AN619" s="131">
        <f t="shared" si="479"/>
        <v>1.7142857142857144</v>
      </c>
      <c r="AO619" s="115">
        <f t="shared" si="517"/>
        <v>0</v>
      </c>
      <c r="AP619" s="115">
        <f t="shared" si="518"/>
        <v>0</v>
      </c>
      <c r="AQ619" s="115">
        <f t="shared" si="519"/>
        <v>0</v>
      </c>
      <c r="AR619" s="79">
        <f t="shared" si="480"/>
        <v>10</v>
      </c>
      <c r="AS619" s="79">
        <f t="shared" si="481"/>
        <v>0</v>
      </c>
      <c r="AT619" s="79">
        <f t="shared" si="482"/>
        <v>0</v>
      </c>
      <c r="AU619" s="79">
        <f t="shared" si="483"/>
        <v>0</v>
      </c>
      <c r="AV619" s="79">
        <f t="shared" si="484"/>
        <v>0</v>
      </c>
      <c r="AW619" s="79">
        <f t="shared" si="485"/>
        <v>30</v>
      </c>
      <c r="AX619" s="128">
        <f t="shared" si="486"/>
        <v>1</v>
      </c>
      <c r="AY619" s="128"/>
      <c r="AZ619" s="128"/>
      <c r="BA619" s="128">
        <f t="shared" si="487"/>
        <v>1</v>
      </c>
      <c r="BB619" s="128">
        <f t="shared" si="488"/>
        <v>0</v>
      </c>
      <c r="BC619" s="80">
        <f t="shared" si="489"/>
        <v>1</v>
      </c>
      <c r="BD619" s="80">
        <f t="shared" si="490"/>
        <v>0</v>
      </c>
      <c r="BE619" s="80">
        <f t="shared" si="491"/>
        <v>0</v>
      </c>
      <c r="BF619" s="80">
        <f t="shared" si="492"/>
        <v>0</v>
      </c>
      <c r="BG619" s="80">
        <f t="shared" si="493"/>
        <v>0</v>
      </c>
      <c r="BH619" s="80">
        <f t="shared" si="520"/>
        <v>0.5</v>
      </c>
      <c r="BI619" s="4">
        <f t="shared" si="494"/>
        <v>10</v>
      </c>
      <c r="BJ619" s="4">
        <f t="shared" si="495"/>
        <v>10</v>
      </c>
      <c r="BK619" s="4">
        <f t="shared" si="496"/>
        <v>30</v>
      </c>
      <c r="BL619" s="8">
        <f>VLOOKUP(CN619,'CIR Results'!$B$3:$L$42,2,FALSE)</f>
        <v>8</v>
      </c>
      <c r="BM619" s="8">
        <f>VLOOKUP(CN619,'CIR Results'!$B$3:$L$42,3,FALSE)</f>
        <v>58</v>
      </c>
      <c r="BN619" s="8">
        <f>VLOOKUP(CN619,'CIR Results'!$B$3:$L$42,4,FALSE)</f>
        <v>30</v>
      </c>
      <c r="BO619" s="8">
        <f>VLOOKUP(CN619,'CIR Results'!$B$3:$L$42,5,FALSE)</f>
        <v>138</v>
      </c>
      <c r="BP619" s="8">
        <f>VLOOKUP(CN619,'CIR Results'!$B$3:$L$42,6,FALSE)</f>
        <v>36620</v>
      </c>
      <c r="BQ619" s="8">
        <f>VLOOKUP(CN619,'CIR Results'!$B$3:$L$42,8,FALSE)</f>
        <v>8</v>
      </c>
      <c r="BR619" s="8">
        <f>VLOOKUP(CN619,'CIR Results'!$B$3:$L$42,9,FALSE)</f>
        <v>0</v>
      </c>
      <c r="BS619" s="8" t="str">
        <f>VLOOKUP(CN619,'CIR Results'!$B$3:$L$42,10,FALSE)</f>
        <v>04-04-00</v>
      </c>
      <c r="BT619" s="8">
        <f>VLOOKUP(CN619,'CIR Results'!$B$3:$L$42,11,FALSE)</f>
        <v>3</v>
      </c>
      <c r="BU619" s="136" t="str">
        <f>VLOOKUP(CN619,'CIR Team Info'!$B$5:$E$44,2,FALSE)</f>
        <v>PWNAGE</v>
      </c>
      <c r="BV619" s="136" t="str">
        <f>VLOOKUP(CN619,'CIR Team Info'!$B$5:$E$44,4,FALSE)</f>
        <v>St. Charles, IL</v>
      </c>
      <c r="BW619" s="136" t="str">
        <f t="shared" si="521"/>
        <v xml:space="preserve">   Solid assistance robot. Plays defense as well as good ball handling. Although shooting is not its strong suit.</v>
      </c>
      <c r="CM619" s="10" t="s">
        <v>387</v>
      </c>
      <c r="CN619" s="10">
        <v>2451</v>
      </c>
      <c r="CO619" s="10">
        <v>3</v>
      </c>
      <c r="CP619" s="10" t="s">
        <v>23</v>
      </c>
      <c r="CQ619" s="10" t="s">
        <v>22</v>
      </c>
      <c r="CR619" s="10" t="s">
        <v>25</v>
      </c>
      <c r="CS619" s="10" t="s">
        <v>25</v>
      </c>
      <c r="CT619" s="10">
        <v>0</v>
      </c>
      <c r="CU619" s="10">
        <v>20</v>
      </c>
      <c r="CV619" s="10">
        <v>0</v>
      </c>
      <c r="CW619" s="10">
        <v>0</v>
      </c>
      <c r="CX619" s="10" t="s">
        <v>66</v>
      </c>
      <c r="CY619" s="10" t="s">
        <v>25</v>
      </c>
      <c r="CZ619" s="10" t="s">
        <v>25</v>
      </c>
      <c r="DA619" s="10" t="s">
        <v>22</v>
      </c>
      <c r="DB619" s="10" t="s">
        <v>22</v>
      </c>
      <c r="DC619" s="10">
        <v>0</v>
      </c>
      <c r="DD619" s="10">
        <v>0</v>
      </c>
      <c r="DE619" s="10">
        <v>0</v>
      </c>
      <c r="DF619" s="10">
        <v>0</v>
      </c>
      <c r="DG619" s="10">
        <v>2</v>
      </c>
      <c r="DH619" s="10">
        <v>2</v>
      </c>
      <c r="DI619" s="10">
        <v>30</v>
      </c>
      <c r="DJ619" s="10">
        <v>1</v>
      </c>
      <c r="DK619" s="10">
        <v>0</v>
      </c>
      <c r="DL619" s="10">
        <v>0</v>
      </c>
      <c r="DM619" s="10">
        <v>1</v>
      </c>
      <c r="DN619" s="10">
        <v>0</v>
      </c>
      <c r="DO619" s="10">
        <v>0</v>
      </c>
      <c r="DP619" s="10" t="s">
        <v>25</v>
      </c>
      <c r="DQ619" s="10" t="s">
        <v>25</v>
      </c>
      <c r="DR619" s="10" t="s">
        <v>25</v>
      </c>
      <c r="DS619" s="10" t="s">
        <v>25</v>
      </c>
      <c r="DT619" s="10" t="s">
        <v>25</v>
      </c>
      <c r="DU619" s="10">
        <v>2</v>
      </c>
      <c r="DV619" s="10" t="s">
        <v>588</v>
      </c>
      <c r="DW619" s="10"/>
      <c r="DX619" s="10"/>
      <c r="DY619" s="10"/>
      <c r="DZ619" s="10"/>
      <c r="EA619" s="10"/>
      <c r="EB619" s="10"/>
      <c r="EC619" s="10"/>
      <c r="ED619" s="10"/>
      <c r="EE619" s="10"/>
      <c r="EF619" s="10"/>
      <c r="EG619" s="10"/>
      <c r="EH619" s="10"/>
    </row>
    <row r="620" spans="1:138" x14ac:dyDescent="0.25">
      <c r="A620" s="78">
        <f t="shared" si="475"/>
        <v>167</v>
      </c>
      <c r="C620" s="10" t="str">
        <f t="shared" si="514"/>
        <v>Below Avg</v>
      </c>
      <c r="D620" s="17">
        <f t="shared" si="476"/>
        <v>1.53</v>
      </c>
      <c r="E620" s="113">
        <f t="shared" si="502"/>
        <v>10</v>
      </c>
      <c r="F620" s="113">
        <f t="shared" si="503"/>
        <v>5</v>
      </c>
      <c r="G620" s="113">
        <f t="shared" si="504"/>
        <v>0</v>
      </c>
      <c r="H620" s="113">
        <f t="shared" si="505"/>
        <v>0.30000000000000004</v>
      </c>
      <c r="I620" s="113">
        <f t="shared" si="506"/>
        <v>0</v>
      </c>
      <c r="J620" s="113">
        <f t="shared" si="507"/>
        <v>0</v>
      </c>
      <c r="K620" s="113">
        <f t="shared" si="497"/>
        <v>0</v>
      </c>
      <c r="L620" s="76">
        <v>8</v>
      </c>
      <c r="M620" s="76">
        <v>5</v>
      </c>
      <c r="N620" s="76">
        <v>7</v>
      </c>
      <c r="O620" s="76">
        <v>6</v>
      </c>
      <c r="P620" s="76">
        <v>6</v>
      </c>
      <c r="Q620" s="76">
        <v>2</v>
      </c>
      <c r="R620" s="76">
        <v>1</v>
      </c>
      <c r="S620" s="17">
        <f t="shared" si="477"/>
        <v>1.86</v>
      </c>
      <c r="T620" s="113">
        <f t="shared" si="508"/>
        <v>12.5</v>
      </c>
      <c r="U620" s="113">
        <f t="shared" si="509"/>
        <v>6</v>
      </c>
      <c r="V620" s="113">
        <f t="shared" si="510"/>
        <v>0</v>
      </c>
      <c r="W620" s="113">
        <f t="shared" si="511"/>
        <v>0.1</v>
      </c>
      <c r="X620" s="113">
        <f t="shared" si="512"/>
        <v>0</v>
      </c>
      <c r="Y620" s="113">
        <f t="shared" si="513"/>
        <v>0</v>
      </c>
      <c r="Z620" s="113">
        <f t="shared" si="498"/>
        <v>0</v>
      </c>
      <c r="AA620" s="76">
        <v>10</v>
      </c>
      <c r="AB620" s="76">
        <v>6</v>
      </c>
      <c r="AC620" s="76">
        <v>8</v>
      </c>
      <c r="AD620" s="76">
        <v>2</v>
      </c>
      <c r="AE620" s="76">
        <v>2</v>
      </c>
      <c r="AF620" s="76">
        <v>5</v>
      </c>
      <c r="AG620" s="76">
        <v>8</v>
      </c>
      <c r="AH620" s="131">
        <f t="shared" si="478"/>
        <v>1.25</v>
      </c>
      <c r="AI620" s="131">
        <f t="shared" si="499"/>
        <v>1</v>
      </c>
      <c r="AJ620" s="131">
        <f t="shared" si="515"/>
        <v>0</v>
      </c>
      <c r="AK620" s="131">
        <f t="shared" si="516"/>
        <v>0.05</v>
      </c>
      <c r="AL620" s="131">
        <f t="shared" si="500"/>
        <v>0</v>
      </c>
      <c r="AM620" s="131">
        <f t="shared" si="501"/>
        <v>0</v>
      </c>
      <c r="AN620" s="131">
        <f t="shared" si="479"/>
        <v>0</v>
      </c>
      <c r="AO620" s="115">
        <f t="shared" si="517"/>
        <v>0</v>
      </c>
      <c r="AP620" s="115">
        <f t="shared" si="518"/>
        <v>1</v>
      </c>
      <c r="AQ620" s="115">
        <f t="shared" si="519"/>
        <v>0</v>
      </c>
      <c r="AR620" s="79">
        <f t="shared" si="480"/>
        <v>0</v>
      </c>
      <c r="AS620" s="79">
        <f t="shared" si="481"/>
        <v>0</v>
      </c>
      <c r="AT620" s="79">
        <f t="shared" si="482"/>
        <v>1</v>
      </c>
      <c r="AU620" s="79">
        <f t="shared" si="483"/>
        <v>0</v>
      </c>
      <c r="AV620" s="79">
        <f t="shared" si="484"/>
        <v>0</v>
      </c>
      <c r="AW620" s="79">
        <f t="shared" si="485"/>
        <v>0</v>
      </c>
      <c r="AX620" s="128">
        <f t="shared" si="486"/>
        <v>0</v>
      </c>
      <c r="AY620" s="128"/>
      <c r="AZ620" s="128"/>
      <c r="BA620" s="128">
        <f t="shared" si="487"/>
        <v>0</v>
      </c>
      <c r="BB620" s="128">
        <f t="shared" si="488"/>
        <v>0</v>
      </c>
      <c r="BC620" s="80">
        <f t="shared" si="489"/>
        <v>0</v>
      </c>
      <c r="BD620" s="80">
        <f t="shared" si="490"/>
        <v>0</v>
      </c>
      <c r="BE620" s="80">
        <f t="shared" si="491"/>
        <v>9.0909090909090912E-2</v>
      </c>
      <c r="BF620" s="80">
        <f t="shared" si="492"/>
        <v>0</v>
      </c>
      <c r="BG620" s="80">
        <f t="shared" si="493"/>
        <v>0</v>
      </c>
      <c r="BH620" s="80">
        <f t="shared" si="520"/>
        <v>0</v>
      </c>
      <c r="BI620" s="4">
        <f t="shared" si="494"/>
        <v>1</v>
      </c>
      <c r="BJ620" s="4">
        <f t="shared" si="495"/>
        <v>1</v>
      </c>
      <c r="BK620" s="4">
        <f t="shared" si="496"/>
        <v>0</v>
      </c>
      <c r="BL620" s="8">
        <f>VLOOKUP(CN620,'CIR Results'!$B$3:$L$42,2,FALSE)</f>
        <v>18</v>
      </c>
      <c r="BM620" s="8">
        <f>VLOOKUP(CN620,'CIR Results'!$B$3:$L$42,3,FALSE)</f>
        <v>240</v>
      </c>
      <c r="BN620" s="8">
        <f>VLOOKUP(CN620,'CIR Results'!$B$3:$L$42,4,FALSE)</f>
        <v>140</v>
      </c>
      <c r="BO620" s="8">
        <f>VLOOKUP(CN620,'CIR Results'!$B$3:$L$42,5,FALSE)</f>
        <v>461</v>
      </c>
      <c r="BP620" s="8" t="str">
        <f>VLOOKUP(CN620,'CIR Results'!$B$3:$L$42,6,FALSE)</f>
        <v>9-0-0</v>
      </c>
      <c r="BQ620" s="8">
        <f>VLOOKUP(CN620,'CIR Results'!$B$3:$L$42,8,FALSE)</f>
        <v>9</v>
      </c>
      <c r="BR620" s="8">
        <f>VLOOKUP(CN620,'CIR Results'!$B$3:$L$42,9,FALSE)</f>
        <v>0</v>
      </c>
      <c r="BS620" s="8" t="str">
        <f>VLOOKUP(CN620,'CIR Results'!$B$3:$L$42,10,FALSE)</f>
        <v>9-0-0</v>
      </c>
      <c r="BT620" s="8">
        <f>VLOOKUP(CN620,'CIR Results'!$B$3:$L$42,11,FALSE)</f>
        <v>33</v>
      </c>
      <c r="BU620" s="136" t="e">
        <f>VLOOKUP(CN620,'CIR Team Info'!$B$5:$E$44,2,FALSE)</f>
        <v>#N/A</v>
      </c>
      <c r="BV620" s="136" t="e">
        <f>VLOOKUP(CN620,'CIR Team Info'!$B$5:$E$44,4,FALSE)</f>
        <v>#N/A</v>
      </c>
      <c r="BW620" s="136" t="str">
        <f t="shared" si="521"/>
        <v xml:space="preserve">   Seemed kind of lost during teleop. </v>
      </c>
      <c r="CM620" s="10" t="s">
        <v>387</v>
      </c>
      <c r="CN620" s="10">
        <v>167</v>
      </c>
      <c r="CO620" s="10">
        <v>4</v>
      </c>
      <c r="CP620" s="10" t="s">
        <v>23</v>
      </c>
      <c r="CQ620" s="10" t="s">
        <v>22</v>
      </c>
      <c r="CR620" s="10" t="s">
        <v>25</v>
      </c>
      <c r="CS620" s="10" t="s">
        <v>25</v>
      </c>
      <c r="CT620" s="10">
        <v>0</v>
      </c>
      <c r="CU620" s="10">
        <v>20</v>
      </c>
      <c r="CV620" s="10">
        <v>0</v>
      </c>
      <c r="CW620" s="10">
        <v>0</v>
      </c>
      <c r="CX620" s="10" t="s">
        <v>65</v>
      </c>
      <c r="CY620" s="10" t="s">
        <v>25</v>
      </c>
      <c r="CZ620" s="10" t="s">
        <v>25</v>
      </c>
      <c r="DA620" s="10" t="s">
        <v>25</v>
      </c>
      <c r="DB620" s="10" t="s">
        <v>22</v>
      </c>
      <c r="DC620" s="10">
        <v>1</v>
      </c>
      <c r="DD620" s="10">
        <v>10</v>
      </c>
      <c r="DE620" s="10">
        <v>0</v>
      </c>
      <c r="DF620" s="10">
        <v>0</v>
      </c>
      <c r="DG620" s="10">
        <v>1</v>
      </c>
      <c r="DH620" s="10">
        <v>0</v>
      </c>
      <c r="DI620" s="10">
        <v>10</v>
      </c>
      <c r="DJ620" s="10">
        <v>0</v>
      </c>
      <c r="DK620" s="10">
        <v>0</v>
      </c>
      <c r="DL620" s="10">
        <v>0</v>
      </c>
      <c r="DM620" s="10">
        <v>0</v>
      </c>
      <c r="DN620" s="10">
        <v>0</v>
      </c>
      <c r="DO620" s="10">
        <v>0</v>
      </c>
      <c r="DP620" s="10" t="s">
        <v>25</v>
      </c>
      <c r="DQ620" s="10" t="s">
        <v>22</v>
      </c>
      <c r="DR620" s="10" t="s">
        <v>25</v>
      </c>
      <c r="DS620" s="10" t="s">
        <v>25</v>
      </c>
      <c r="DT620" s="10" t="s">
        <v>25</v>
      </c>
      <c r="DU620" s="10">
        <v>1</v>
      </c>
      <c r="DV620" s="10" t="s">
        <v>589</v>
      </c>
      <c r="DW620" s="10"/>
      <c r="DX620" s="10"/>
      <c r="DY620" s="10"/>
      <c r="DZ620" s="10"/>
      <c r="EA620" s="10"/>
      <c r="EB620" s="10"/>
      <c r="EC620" s="10"/>
      <c r="ED620" s="10"/>
      <c r="EE620" s="10"/>
      <c r="EF620" s="10"/>
      <c r="EG620" s="10"/>
      <c r="EH620" s="10"/>
    </row>
    <row r="621" spans="1:138" x14ac:dyDescent="0.25">
      <c r="A621" s="78">
        <f t="shared" si="475"/>
        <v>4655</v>
      </c>
      <c r="C621" s="10" t="str">
        <f t="shared" si="514"/>
        <v>Below Avg</v>
      </c>
      <c r="D621" s="17">
        <f t="shared" si="476"/>
        <v>0.8</v>
      </c>
      <c r="E621" s="113">
        <f t="shared" si="502"/>
        <v>10</v>
      </c>
      <c r="F621" s="113">
        <f t="shared" si="503"/>
        <v>0</v>
      </c>
      <c r="G621" s="113">
        <f t="shared" si="504"/>
        <v>0</v>
      </c>
      <c r="H621" s="113">
        <f t="shared" si="505"/>
        <v>0</v>
      </c>
      <c r="I621" s="113">
        <f t="shared" si="506"/>
        <v>0</v>
      </c>
      <c r="J621" s="113">
        <f t="shared" si="507"/>
        <v>-2</v>
      </c>
      <c r="K621" s="113">
        <f t="shared" si="497"/>
        <v>0</v>
      </c>
      <c r="L621" s="76">
        <v>8</v>
      </c>
      <c r="M621" s="76">
        <v>5</v>
      </c>
      <c r="N621" s="76">
        <v>7</v>
      </c>
      <c r="O621" s="76">
        <v>6</v>
      </c>
      <c r="P621" s="76">
        <v>6</v>
      </c>
      <c r="Q621" s="76">
        <v>2</v>
      </c>
      <c r="R621" s="76">
        <v>1</v>
      </c>
      <c r="S621" s="17">
        <f t="shared" si="477"/>
        <v>0.75</v>
      </c>
      <c r="T621" s="113">
        <f t="shared" si="508"/>
        <v>12.5</v>
      </c>
      <c r="U621" s="113">
        <f t="shared" si="509"/>
        <v>0</v>
      </c>
      <c r="V621" s="113">
        <f t="shared" si="510"/>
        <v>0</v>
      </c>
      <c r="W621" s="113">
        <f t="shared" si="511"/>
        <v>0</v>
      </c>
      <c r="X621" s="113">
        <f t="shared" si="512"/>
        <v>0</v>
      </c>
      <c r="Y621" s="113">
        <f t="shared" si="513"/>
        <v>-5</v>
      </c>
      <c r="Z621" s="113">
        <f t="shared" si="498"/>
        <v>0</v>
      </c>
      <c r="AA621" s="76">
        <v>10</v>
      </c>
      <c r="AB621" s="76">
        <v>6</v>
      </c>
      <c r="AC621" s="76">
        <v>8</v>
      </c>
      <c r="AD621" s="76">
        <v>2</v>
      </c>
      <c r="AE621" s="76">
        <v>2</v>
      </c>
      <c r="AF621" s="76">
        <v>5</v>
      </c>
      <c r="AG621" s="76">
        <v>8</v>
      </c>
      <c r="AH621" s="131">
        <f t="shared" si="478"/>
        <v>1.25</v>
      </c>
      <c r="AI621" s="131">
        <f t="shared" si="499"/>
        <v>0</v>
      </c>
      <c r="AJ621" s="131">
        <f t="shared" si="515"/>
        <v>0</v>
      </c>
      <c r="AK621" s="131">
        <f t="shared" si="516"/>
        <v>0</v>
      </c>
      <c r="AL621" s="131">
        <f t="shared" si="500"/>
        <v>0</v>
      </c>
      <c r="AM621" s="131">
        <f t="shared" si="501"/>
        <v>-1</v>
      </c>
      <c r="AN621" s="131">
        <f t="shared" si="479"/>
        <v>0</v>
      </c>
      <c r="AO621" s="115">
        <f t="shared" si="517"/>
        <v>0</v>
      </c>
      <c r="AP621" s="115">
        <f t="shared" si="518"/>
        <v>1</v>
      </c>
      <c r="AQ621" s="115">
        <f t="shared" si="519"/>
        <v>0</v>
      </c>
      <c r="AR621" s="79">
        <f t="shared" si="480"/>
        <v>0</v>
      </c>
      <c r="AS621" s="79">
        <f t="shared" si="481"/>
        <v>0</v>
      </c>
      <c r="AT621" s="79">
        <f t="shared" si="482"/>
        <v>0</v>
      </c>
      <c r="AU621" s="79">
        <f t="shared" si="483"/>
        <v>0</v>
      </c>
      <c r="AV621" s="79">
        <f t="shared" si="484"/>
        <v>0</v>
      </c>
      <c r="AW621" s="79">
        <f t="shared" si="485"/>
        <v>0</v>
      </c>
      <c r="AX621" s="128">
        <f t="shared" si="486"/>
        <v>1</v>
      </c>
      <c r="AY621" s="128"/>
      <c r="AZ621" s="128"/>
      <c r="BA621" s="128">
        <f t="shared" si="487"/>
        <v>0</v>
      </c>
      <c r="BB621" s="128">
        <f t="shared" si="488"/>
        <v>1</v>
      </c>
      <c r="BC621" s="80">
        <f t="shared" si="489"/>
        <v>0</v>
      </c>
      <c r="BD621" s="80">
        <f t="shared" si="490"/>
        <v>0</v>
      </c>
      <c r="BE621" s="80">
        <f t="shared" si="491"/>
        <v>0</v>
      </c>
      <c r="BF621" s="80">
        <f t="shared" si="492"/>
        <v>0</v>
      </c>
      <c r="BG621" s="80">
        <f t="shared" si="493"/>
        <v>0</v>
      </c>
      <c r="BH621" s="80">
        <f t="shared" si="520"/>
        <v>0</v>
      </c>
      <c r="BI621" s="4">
        <f t="shared" si="494"/>
        <v>0</v>
      </c>
      <c r="BJ621" s="4">
        <f t="shared" si="495"/>
        <v>0</v>
      </c>
      <c r="BK621" s="4">
        <f t="shared" si="496"/>
        <v>0</v>
      </c>
      <c r="BL621" s="8">
        <f>VLOOKUP(CN621,'CIR Results'!$B$3:$L$42,2,FALSE)</f>
        <v>3</v>
      </c>
      <c r="BM621" s="8">
        <f>VLOOKUP(CN621,'CIR Results'!$B$3:$L$42,3,FALSE)</f>
        <v>78</v>
      </c>
      <c r="BN621" s="8">
        <f>VLOOKUP(CN621,'CIR Results'!$B$3:$L$42,4,FALSE)</f>
        <v>90</v>
      </c>
      <c r="BO621" s="8">
        <f>VLOOKUP(CN621,'CIR Results'!$B$3:$L$42,5,FALSE)</f>
        <v>101</v>
      </c>
      <c r="BP621" s="8">
        <f>VLOOKUP(CN621,'CIR Results'!$B$3:$L$42,6,FALSE)</f>
        <v>36898</v>
      </c>
      <c r="BQ621" s="8">
        <f>VLOOKUP(CN621,'CIR Results'!$B$3:$L$42,8,FALSE)</f>
        <v>9</v>
      </c>
      <c r="BR621" s="8">
        <f>VLOOKUP(CN621,'CIR Results'!$B$3:$L$42,9,FALSE)</f>
        <v>0</v>
      </c>
      <c r="BS621" s="8" t="str">
        <f>VLOOKUP(CN621,'CIR Results'!$B$3:$L$42,10,FALSE)</f>
        <v>01-07-01</v>
      </c>
      <c r="BT621" s="8">
        <f>VLOOKUP(CN621,'CIR Results'!$B$3:$L$42,11,FALSE)</f>
        <v>38</v>
      </c>
      <c r="BU621" s="136" t="str">
        <f>VLOOKUP(CN621,'CIR Team Info'!$B$5:$E$44,2,FALSE)</f>
        <v>Stateline Robotics</v>
      </c>
      <c r="BV621" s="136" t="str">
        <f>VLOOKUP(CN621,'CIR Team Info'!$B$5:$E$44,4,FALSE)</f>
        <v>Rockton, IL</v>
      </c>
      <c r="BW621" s="136" t="str">
        <f t="shared" si="521"/>
        <v xml:space="preserve">   Had trouble handling the ball. Did not make a shot or play defense.</v>
      </c>
      <c r="CM621" s="10" t="s">
        <v>387</v>
      </c>
      <c r="CN621" s="10">
        <v>4655</v>
      </c>
      <c r="CO621" s="10">
        <v>5</v>
      </c>
      <c r="CP621" s="10" t="s">
        <v>23</v>
      </c>
      <c r="CQ621" s="10" t="s">
        <v>22</v>
      </c>
      <c r="CR621" s="10" t="s">
        <v>25</v>
      </c>
      <c r="CS621" s="10" t="s">
        <v>22</v>
      </c>
      <c r="CT621" s="10">
        <v>0</v>
      </c>
      <c r="CU621" s="10">
        <v>15</v>
      </c>
      <c r="CV621" s="10">
        <v>0</v>
      </c>
      <c r="CW621" s="10">
        <v>0</v>
      </c>
      <c r="CX621" s="10" t="s">
        <v>59</v>
      </c>
      <c r="CY621" s="10" t="s">
        <v>25</v>
      </c>
      <c r="CZ621" s="10" t="s">
        <v>22</v>
      </c>
      <c r="DA621" s="10" t="s">
        <v>25</v>
      </c>
      <c r="DB621" s="10" t="s">
        <v>22</v>
      </c>
      <c r="DC621" s="10">
        <v>0</v>
      </c>
      <c r="DD621" s="10">
        <v>10</v>
      </c>
      <c r="DE621" s="10">
        <v>0</v>
      </c>
      <c r="DF621" s="10">
        <v>0</v>
      </c>
      <c r="DG621" s="10">
        <v>1</v>
      </c>
      <c r="DH621" s="10">
        <v>0</v>
      </c>
      <c r="DI621" s="10">
        <v>0</v>
      </c>
      <c r="DJ621" s="10">
        <v>0</v>
      </c>
      <c r="DK621" s="10">
        <v>1</v>
      </c>
      <c r="DL621" s="10">
        <v>0</v>
      </c>
      <c r="DM621" s="10">
        <v>0</v>
      </c>
      <c r="DN621" s="10">
        <v>0</v>
      </c>
      <c r="DO621" s="10">
        <v>1</v>
      </c>
      <c r="DP621" s="10" t="s">
        <v>25</v>
      </c>
      <c r="DQ621" s="10" t="s">
        <v>22</v>
      </c>
      <c r="DR621" s="10" t="s">
        <v>25</v>
      </c>
      <c r="DS621" s="10" t="s">
        <v>25</v>
      </c>
      <c r="DT621" s="10" t="s">
        <v>25</v>
      </c>
      <c r="DU621" s="10">
        <v>1</v>
      </c>
      <c r="DV621" s="10" t="s">
        <v>590</v>
      </c>
      <c r="DW621" s="10"/>
      <c r="DX621" s="10"/>
      <c r="DY621" s="10"/>
      <c r="DZ621" s="10"/>
      <c r="EA621" s="10"/>
      <c r="EB621" s="10"/>
      <c r="EC621" s="10"/>
      <c r="ED621" s="10"/>
      <c r="EE621" s="10"/>
      <c r="EF621" s="10"/>
      <c r="EG621" s="10"/>
      <c r="EH621" s="10"/>
    </row>
    <row r="622" spans="1:138" x14ac:dyDescent="0.25">
      <c r="A622" s="78">
        <f t="shared" si="475"/>
        <v>4296</v>
      </c>
      <c r="C622" s="10" t="str">
        <f t="shared" si="514"/>
        <v>Above Avg</v>
      </c>
      <c r="D622" s="17">
        <f t="shared" si="476"/>
        <v>10.828830202056007</v>
      </c>
      <c r="E622" s="113">
        <f t="shared" si="502"/>
        <v>60</v>
      </c>
      <c r="F622" s="113">
        <f t="shared" si="503"/>
        <v>5</v>
      </c>
      <c r="G622" s="113">
        <f t="shared" si="504"/>
        <v>5.384615384615385</v>
      </c>
      <c r="H622" s="113">
        <f t="shared" si="505"/>
        <v>29.332258064516129</v>
      </c>
      <c r="I622" s="113">
        <f t="shared" si="506"/>
        <v>0</v>
      </c>
      <c r="J622" s="113">
        <f t="shared" si="507"/>
        <v>0</v>
      </c>
      <c r="K622" s="113">
        <f t="shared" si="497"/>
        <v>8.5714285714285712</v>
      </c>
      <c r="L622" s="76">
        <v>8</v>
      </c>
      <c r="M622" s="76">
        <v>5</v>
      </c>
      <c r="N622" s="76">
        <v>7</v>
      </c>
      <c r="O622" s="76">
        <v>6</v>
      </c>
      <c r="P622" s="76">
        <v>6</v>
      </c>
      <c r="Q622" s="76">
        <v>2</v>
      </c>
      <c r="R622" s="76">
        <v>1</v>
      </c>
      <c r="S622" s="17">
        <f t="shared" si="477"/>
        <v>16.550269408011342</v>
      </c>
      <c r="T622" s="113">
        <f t="shared" si="508"/>
        <v>75</v>
      </c>
      <c r="U622" s="113">
        <f t="shared" si="509"/>
        <v>6</v>
      </c>
      <c r="V622" s="113">
        <f t="shared" si="510"/>
        <v>6.1538461538461542</v>
      </c>
      <c r="W622" s="113">
        <f t="shared" si="511"/>
        <v>9.7774193548387096</v>
      </c>
      <c r="X622" s="113">
        <f t="shared" si="512"/>
        <v>0</v>
      </c>
      <c r="Y622" s="113">
        <f t="shared" si="513"/>
        <v>0</v>
      </c>
      <c r="Z622" s="113">
        <f t="shared" si="498"/>
        <v>68.571428571428569</v>
      </c>
      <c r="AA622" s="76">
        <v>10</v>
      </c>
      <c r="AB622" s="76">
        <v>6</v>
      </c>
      <c r="AC622" s="76">
        <v>8</v>
      </c>
      <c r="AD622" s="76">
        <v>2</v>
      </c>
      <c r="AE622" s="76">
        <v>2</v>
      </c>
      <c r="AF622" s="76">
        <v>5</v>
      </c>
      <c r="AG622" s="76">
        <v>8</v>
      </c>
      <c r="AH622" s="131">
        <f t="shared" si="478"/>
        <v>7.5</v>
      </c>
      <c r="AI622" s="131">
        <f t="shared" si="499"/>
        <v>1</v>
      </c>
      <c r="AJ622" s="131">
        <f t="shared" si="515"/>
        <v>0.76923076923076927</v>
      </c>
      <c r="AK622" s="131">
        <f t="shared" si="516"/>
        <v>4.8887096774193548</v>
      </c>
      <c r="AL622" s="131">
        <f t="shared" si="500"/>
        <v>0</v>
      </c>
      <c r="AM622" s="131">
        <f t="shared" si="501"/>
        <v>0</v>
      </c>
      <c r="AN622" s="131">
        <f t="shared" si="479"/>
        <v>8.5714285714285712</v>
      </c>
      <c r="AO622" s="115">
        <f t="shared" si="517"/>
        <v>0</v>
      </c>
      <c r="AP622" s="115">
        <f t="shared" si="518"/>
        <v>0</v>
      </c>
      <c r="AQ622" s="115">
        <f t="shared" si="519"/>
        <v>0</v>
      </c>
      <c r="AR622" s="79">
        <f t="shared" si="480"/>
        <v>0</v>
      </c>
      <c r="AS622" s="79">
        <f t="shared" si="481"/>
        <v>5</v>
      </c>
      <c r="AT622" s="79">
        <f t="shared" si="482"/>
        <v>1</v>
      </c>
      <c r="AU622" s="79">
        <f t="shared" si="483"/>
        <v>0</v>
      </c>
      <c r="AV622" s="79">
        <f t="shared" si="484"/>
        <v>0</v>
      </c>
      <c r="AW622" s="79">
        <f t="shared" si="485"/>
        <v>150</v>
      </c>
      <c r="AX622" s="128">
        <f t="shared" si="486"/>
        <v>0</v>
      </c>
      <c r="AY622" s="128"/>
      <c r="AZ622" s="128"/>
      <c r="BA622" s="128">
        <f t="shared" si="487"/>
        <v>0</v>
      </c>
      <c r="BB622" s="128">
        <f t="shared" si="488"/>
        <v>0</v>
      </c>
      <c r="BC622" s="80">
        <f t="shared" si="489"/>
        <v>0</v>
      </c>
      <c r="BD622" s="80">
        <f t="shared" si="490"/>
        <v>0.45454545454545453</v>
      </c>
      <c r="BE622" s="80">
        <f t="shared" si="491"/>
        <v>1</v>
      </c>
      <c r="BF622" s="80">
        <f t="shared" si="492"/>
        <v>0</v>
      </c>
      <c r="BG622" s="80">
        <f t="shared" si="493"/>
        <v>0</v>
      </c>
      <c r="BH622" s="80">
        <f t="shared" si="520"/>
        <v>1</v>
      </c>
      <c r="BI622" s="4">
        <f t="shared" si="494"/>
        <v>1</v>
      </c>
      <c r="BJ622" s="4">
        <f t="shared" si="495"/>
        <v>6</v>
      </c>
      <c r="BK622" s="4">
        <f t="shared" si="496"/>
        <v>150</v>
      </c>
      <c r="BL622" s="8">
        <f>VLOOKUP(CN622,'CIR Results'!$B$3:$L$42,2,FALSE)</f>
        <v>4</v>
      </c>
      <c r="BM622" s="8">
        <f>VLOOKUP(CN622,'CIR Results'!$B$3:$L$42,3,FALSE)</f>
        <v>112</v>
      </c>
      <c r="BN622" s="8">
        <f>VLOOKUP(CN622,'CIR Results'!$B$3:$L$42,4,FALSE)</f>
        <v>90</v>
      </c>
      <c r="BO622" s="8">
        <f>VLOOKUP(CN622,'CIR Results'!$B$3:$L$42,5,FALSE)</f>
        <v>106</v>
      </c>
      <c r="BP622" s="8">
        <f>VLOOKUP(CN622,'CIR Results'!$B$3:$L$42,6,FALSE)</f>
        <v>36562</v>
      </c>
      <c r="BQ622" s="8">
        <f>VLOOKUP(CN622,'CIR Results'!$B$3:$L$42,8,FALSE)</f>
        <v>8</v>
      </c>
      <c r="BR622" s="8">
        <f>VLOOKUP(CN622,'CIR Results'!$B$3:$L$42,9,FALSE)</f>
        <v>0</v>
      </c>
      <c r="BS622" s="8" t="str">
        <f>VLOOKUP(CN622,'CIR Results'!$B$3:$L$42,10,FALSE)</f>
        <v>02-06-00</v>
      </c>
      <c r="BT622" s="8">
        <f>VLOOKUP(CN622,'CIR Results'!$B$3:$L$42,11,FALSE)</f>
        <v>24</v>
      </c>
      <c r="BU622" s="136" t="str">
        <f>VLOOKUP(CN622,'CIR Team Info'!$B$5:$E$44,2,FALSE)</f>
        <v>Trident Robotics</v>
      </c>
      <c r="BV622" s="136" t="str">
        <f>VLOOKUP(CN622,'CIR Team Info'!$B$5:$E$44,4,FALSE)</f>
        <v>Gurnee, IL</v>
      </c>
      <c r="BW622" s="136" t="str">
        <f t="shared" si="521"/>
        <v xml:space="preserve">   Dropped auto ball.  Seriously killed it at defense_ best I've seen yet.  Basically shut down two other robots (including Tremont)</v>
      </c>
      <c r="CM622" s="10" t="s">
        <v>499</v>
      </c>
      <c r="CN622" s="10">
        <v>4296</v>
      </c>
      <c r="CO622" s="10">
        <v>1</v>
      </c>
      <c r="CP622" s="10" t="s">
        <v>23</v>
      </c>
      <c r="CQ622" s="10" t="s">
        <v>22</v>
      </c>
      <c r="CR622" s="10" t="s">
        <v>25</v>
      </c>
      <c r="CS622" s="10" t="s">
        <v>22</v>
      </c>
      <c r="CT622" s="10">
        <v>5</v>
      </c>
      <c r="CU622" s="10">
        <v>6</v>
      </c>
      <c r="CV622" s="10">
        <v>0</v>
      </c>
      <c r="CW622" s="10">
        <v>0</v>
      </c>
      <c r="CX622" s="10" t="s">
        <v>60</v>
      </c>
      <c r="CY622" s="10" t="s">
        <v>22</v>
      </c>
      <c r="CZ622" s="10" t="s">
        <v>25</v>
      </c>
      <c r="DA622" s="10" t="s">
        <v>25</v>
      </c>
      <c r="DB622" s="10" t="s">
        <v>22</v>
      </c>
      <c r="DC622" s="10">
        <v>1</v>
      </c>
      <c r="DD622" s="10">
        <v>0</v>
      </c>
      <c r="DE622" s="10">
        <v>0</v>
      </c>
      <c r="DF622" s="10">
        <v>0</v>
      </c>
      <c r="DG622" s="10">
        <v>3</v>
      </c>
      <c r="DH622" s="10">
        <v>3</v>
      </c>
      <c r="DI622" s="10">
        <v>120</v>
      </c>
      <c r="DJ622" s="10">
        <v>0</v>
      </c>
      <c r="DK622" s="10">
        <v>0</v>
      </c>
      <c r="DL622" s="10">
        <v>0</v>
      </c>
      <c r="DM622" s="10">
        <v>0</v>
      </c>
      <c r="DN622" s="10">
        <v>0</v>
      </c>
      <c r="DO622" s="10">
        <v>0</v>
      </c>
      <c r="DP622" s="10" t="s">
        <v>25</v>
      </c>
      <c r="DQ622" s="10" t="s">
        <v>25</v>
      </c>
      <c r="DR622" s="10" t="s">
        <v>25</v>
      </c>
      <c r="DS622" s="10" t="s">
        <v>25</v>
      </c>
      <c r="DT622" s="10" t="s">
        <v>25</v>
      </c>
      <c r="DU622" s="10">
        <v>2</v>
      </c>
      <c r="DV622" s="10" t="s">
        <v>591</v>
      </c>
      <c r="DW622" s="10"/>
      <c r="DX622" s="10"/>
      <c r="DY622" s="10"/>
      <c r="DZ622" s="10"/>
      <c r="EA622" s="10"/>
      <c r="EB622" s="10"/>
      <c r="EC622" s="10"/>
      <c r="ED622" s="10"/>
      <c r="EE622" s="10"/>
      <c r="EF622" s="10"/>
      <c r="EG622" s="10"/>
      <c r="EH622" s="10"/>
    </row>
    <row r="623" spans="1:138" x14ac:dyDescent="0.25">
      <c r="A623" s="78">
        <f t="shared" si="475"/>
        <v>2040</v>
      </c>
      <c r="C623" s="10" t="str">
        <f t="shared" si="514"/>
        <v>Do Not Pick</v>
      </c>
      <c r="D623" s="17">
        <f t="shared" si="476"/>
        <v>3.0735483870967739</v>
      </c>
      <c r="E623" s="113">
        <f t="shared" si="502"/>
        <v>0</v>
      </c>
      <c r="F623" s="113">
        <f t="shared" si="503"/>
        <v>15</v>
      </c>
      <c r="G623" s="113">
        <f t="shared" si="504"/>
        <v>0</v>
      </c>
      <c r="H623" s="113">
        <f t="shared" si="505"/>
        <v>9.7354838709677409</v>
      </c>
      <c r="I623" s="113">
        <f t="shared" si="506"/>
        <v>6</v>
      </c>
      <c r="J623" s="113">
        <f t="shared" si="507"/>
        <v>0</v>
      </c>
      <c r="K623" s="113">
        <f t="shared" si="497"/>
        <v>0</v>
      </c>
      <c r="L623" s="76">
        <v>8</v>
      </c>
      <c r="M623" s="76">
        <v>5</v>
      </c>
      <c r="N623" s="76">
        <v>7</v>
      </c>
      <c r="O623" s="76">
        <v>6</v>
      </c>
      <c r="P623" s="76">
        <v>6</v>
      </c>
      <c r="Q623" s="76">
        <v>2</v>
      </c>
      <c r="R623" s="76">
        <v>1</v>
      </c>
      <c r="S623" s="17">
        <f t="shared" si="477"/>
        <v>2.3245161290322582</v>
      </c>
      <c r="T623" s="113">
        <f t="shared" si="508"/>
        <v>0</v>
      </c>
      <c r="U623" s="113">
        <f t="shared" si="509"/>
        <v>18</v>
      </c>
      <c r="V623" s="113">
        <f t="shared" si="510"/>
        <v>0</v>
      </c>
      <c r="W623" s="113">
        <f t="shared" si="511"/>
        <v>3.2451612903225806</v>
      </c>
      <c r="X623" s="113">
        <f t="shared" si="512"/>
        <v>2</v>
      </c>
      <c r="Y623" s="113">
        <f t="shared" si="513"/>
        <v>0</v>
      </c>
      <c r="Z623" s="113">
        <f t="shared" si="498"/>
        <v>0</v>
      </c>
      <c r="AA623" s="76">
        <v>10</v>
      </c>
      <c r="AB623" s="76">
        <v>6</v>
      </c>
      <c r="AC623" s="76">
        <v>8</v>
      </c>
      <c r="AD623" s="76">
        <v>2</v>
      </c>
      <c r="AE623" s="76">
        <v>2</v>
      </c>
      <c r="AF623" s="76">
        <v>5</v>
      </c>
      <c r="AG623" s="76">
        <v>8</v>
      </c>
      <c r="AH623" s="131">
        <f t="shared" si="478"/>
        <v>0</v>
      </c>
      <c r="AI623" s="131">
        <f t="shared" si="499"/>
        <v>3</v>
      </c>
      <c r="AJ623" s="131">
        <f t="shared" si="515"/>
        <v>0</v>
      </c>
      <c r="AK623" s="131">
        <f t="shared" si="516"/>
        <v>1.6225806451612903</v>
      </c>
      <c r="AL623" s="131">
        <f t="shared" si="500"/>
        <v>1</v>
      </c>
      <c r="AM623" s="131">
        <f t="shared" si="501"/>
        <v>0</v>
      </c>
      <c r="AN623" s="131">
        <f t="shared" si="479"/>
        <v>0</v>
      </c>
      <c r="AO623" s="115">
        <f t="shared" si="517"/>
        <v>1</v>
      </c>
      <c r="AP623" s="115">
        <f t="shared" si="518"/>
        <v>1</v>
      </c>
      <c r="AQ623" s="115">
        <f t="shared" si="519"/>
        <v>0</v>
      </c>
      <c r="AR623" s="79">
        <f t="shared" si="480"/>
        <v>10</v>
      </c>
      <c r="AS623" s="79">
        <f t="shared" si="481"/>
        <v>0</v>
      </c>
      <c r="AT623" s="79">
        <f t="shared" si="482"/>
        <v>0</v>
      </c>
      <c r="AU623" s="79">
        <f t="shared" si="483"/>
        <v>10</v>
      </c>
      <c r="AV623" s="79">
        <f t="shared" si="484"/>
        <v>0</v>
      </c>
      <c r="AW623" s="79">
        <f t="shared" si="485"/>
        <v>0</v>
      </c>
      <c r="AX623" s="128">
        <f t="shared" si="486"/>
        <v>2</v>
      </c>
      <c r="AY623" s="128"/>
      <c r="AZ623" s="128"/>
      <c r="BA623" s="128">
        <f t="shared" si="487"/>
        <v>1</v>
      </c>
      <c r="BB623" s="128">
        <f t="shared" si="488"/>
        <v>0</v>
      </c>
      <c r="BC623" s="80">
        <f t="shared" si="489"/>
        <v>0.5</v>
      </c>
      <c r="BD623" s="80">
        <f t="shared" si="490"/>
        <v>0</v>
      </c>
      <c r="BE623" s="80">
        <f t="shared" si="491"/>
        <v>0</v>
      </c>
      <c r="BF623" s="80">
        <f t="shared" si="492"/>
        <v>1</v>
      </c>
      <c r="BG623" s="80">
        <f t="shared" si="493"/>
        <v>0</v>
      </c>
      <c r="BH623" s="80">
        <f t="shared" si="520"/>
        <v>0</v>
      </c>
      <c r="BI623" s="4">
        <f t="shared" si="494"/>
        <v>20</v>
      </c>
      <c r="BJ623" s="4">
        <f t="shared" si="495"/>
        <v>20</v>
      </c>
      <c r="BK623" s="4">
        <f t="shared" si="496"/>
        <v>0</v>
      </c>
      <c r="BL623" s="8">
        <f>VLOOKUP(CN623,'CIR Results'!$B$3:$L$42,2,FALSE)</f>
        <v>8</v>
      </c>
      <c r="BM623" s="8">
        <f>VLOOKUP(CN623,'CIR Results'!$B$3:$L$42,3,FALSE)</f>
        <v>102</v>
      </c>
      <c r="BN623" s="8">
        <f>VLOOKUP(CN623,'CIR Results'!$B$3:$L$42,4,FALSE)</f>
        <v>90</v>
      </c>
      <c r="BO623" s="8">
        <f>VLOOKUP(CN623,'CIR Results'!$B$3:$L$42,5,FALSE)</f>
        <v>94</v>
      </c>
      <c r="BP623" s="8">
        <f>VLOOKUP(CN623,'CIR Results'!$B$3:$L$42,6,FALSE)</f>
        <v>36620</v>
      </c>
      <c r="BQ623" s="8">
        <f>VLOOKUP(CN623,'CIR Results'!$B$3:$L$42,8,FALSE)</f>
        <v>8</v>
      </c>
      <c r="BR623" s="8">
        <f>VLOOKUP(CN623,'CIR Results'!$B$3:$L$42,9,FALSE)</f>
        <v>0</v>
      </c>
      <c r="BS623" s="8" t="str">
        <f>VLOOKUP(CN623,'CIR Results'!$B$3:$L$42,10,FALSE)</f>
        <v>04-04-00</v>
      </c>
      <c r="BT623" s="8">
        <f>VLOOKUP(CN623,'CIR Results'!$B$3:$L$42,11,FALSE)</f>
        <v>32</v>
      </c>
      <c r="BU623" s="136" t="str">
        <f>VLOOKUP(CN623,'CIR Team Info'!$B$5:$E$44,2,FALSE)</f>
        <v>DERT</v>
      </c>
      <c r="BV623" s="136" t="str">
        <f>VLOOKUP(CN623,'CIR Team Info'!$B$5:$E$44,4,FALSE)</f>
        <v>Dunlap, IL</v>
      </c>
      <c r="BW623" s="136" t="str">
        <f t="shared" si="521"/>
        <v xml:space="preserve">   Didn't move for first portion of match_ then didn't do much to contribute.  May have helped cause a penalty on their own alliance.</v>
      </c>
      <c r="CM623" s="10" t="s">
        <v>499</v>
      </c>
      <c r="CN623" s="10">
        <v>2040</v>
      </c>
      <c r="CO623" s="10">
        <v>2</v>
      </c>
      <c r="CP623" s="10" t="s">
        <v>23</v>
      </c>
      <c r="CQ623" s="10" t="s">
        <v>25</v>
      </c>
      <c r="CR623" s="10" t="s">
        <v>25</v>
      </c>
      <c r="CS623" s="10" t="s">
        <v>25</v>
      </c>
      <c r="CT623" s="10">
        <v>0</v>
      </c>
      <c r="CU623" s="10">
        <v>0</v>
      </c>
      <c r="CV623" s="10">
        <v>0</v>
      </c>
      <c r="CW623" s="10">
        <v>0</v>
      </c>
      <c r="CX623" s="10" t="s">
        <v>59</v>
      </c>
      <c r="CY623" s="10" t="s">
        <v>25</v>
      </c>
      <c r="CZ623" s="10" t="s">
        <v>25</v>
      </c>
      <c r="DA623" s="10" t="s">
        <v>22</v>
      </c>
      <c r="DB623" s="10" t="s">
        <v>22</v>
      </c>
      <c r="DC623" s="10">
        <v>0</v>
      </c>
      <c r="DD623" s="10">
        <v>0</v>
      </c>
      <c r="DE623" s="10">
        <v>0</v>
      </c>
      <c r="DF623" s="10">
        <v>0</v>
      </c>
      <c r="DG623" s="10">
        <v>1</v>
      </c>
      <c r="DH623" s="10">
        <v>0</v>
      </c>
      <c r="DI623" s="10">
        <v>0</v>
      </c>
      <c r="DJ623" s="10">
        <v>1</v>
      </c>
      <c r="DK623" s="10">
        <v>1</v>
      </c>
      <c r="DL623" s="10">
        <v>1</v>
      </c>
      <c r="DM623" s="10">
        <v>0</v>
      </c>
      <c r="DN623" s="10">
        <v>0</v>
      </c>
      <c r="DO623" s="10">
        <v>0</v>
      </c>
      <c r="DP623" s="10" t="s">
        <v>22</v>
      </c>
      <c r="DQ623" s="10" t="s">
        <v>22</v>
      </c>
      <c r="DR623" s="10" t="s">
        <v>25</v>
      </c>
      <c r="DS623" s="10" t="s">
        <v>25</v>
      </c>
      <c r="DT623" s="10" t="s">
        <v>25</v>
      </c>
      <c r="DU623" s="10">
        <v>0</v>
      </c>
      <c r="DV623" s="10" t="s">
        <v>592</v>
      </c>
      <c r="DW623" s="10"/>
      <c r="DX623" s="10"/>
      <c r="DY623" s="10"/>
      <c r="DZ623" s="10"/>
      <c r="EA623" s="10"/>
      <c r="EB623" s="10"/>
      <c r="EC623" s="10"/>
      <c r="ED623" s="10"/>
      <c r="EE623" s="10"/>
      <c r="EF623" s="10"/>
      <c r="EG623" s="10"/>
      <c r="EH623" s="10"/>
    </row>
    <row r="624" spans="1:138" x14ac:dyDescent="0.25">
      <c r="A624" s="78">
        <f t="shared" si="475"/>
        <v>292</v>
      </c>
      <c r="C624" s="10" t="str">
        <f t="shared" si="514"/>
        <v>Below Avg</v>
      </c>
      <c r="D624" s="17">
        <f t="shared" si="476"/>
        <v>4.6964551577454809</v>
      </c>
      <c r="E624" s="113">
        <f t="shared" si="502"/>
        <v>0</v>
      </c>
      <c r="F624" s="113">
        <f t="shared" si="503"/>
        <v>5</v>
      </c>
      <c r="G624" s="113">
        <f t="shared" si="504"/>
        <v>26.923076923076923</v>
      </c>
      <c r="H624" s="113">
        <f t="shared" si="505"/>
        <v>11.612903225806452</v>
      </c>
      <c r="I624" s="113">
        <f t="shared" si="506"/>
        <v>0</v>
      </c>
      <c r="J624" s="113">
        <f t="shared" si="507"/>
        <v>0</v>
      </c>
      <c r="K624" s="113">
        <f t="shared" si="497"/>
        <v>3.4285714285714288</v>
      </c>
      <c r="L624" s="76">
        <v>8</v>
      </c>
      <c r="M624" s="76">
        <v>5</v>
      </c>
      <c r="N624" s="76">
        <v>7</v>
      </c>
      <c r="O624" s="76">
        <v>6</v>
      </c>
      <c r="P624" s="76">
        <v>6</v>
      </c>
      <c r="Q624" s="76">
        <v>2</v>
      </c>
      <c r="R624" s="76">
        <v>1</v>
      </c>
      <c r="S624" s="17">
        <f t="shared" si="477"/>
        <v>6.806876993973769</v>
      </c>
      <c r="T624" s="113">
        <f t="shared" si="508"/>
        <v>0</v>
      </c>
      <c r="U624" s="113">
        <f t="shared" si="509"/>
        <v>6</v>
      </c>
      <c r="V624" s="113">
        <f t="shared" si="510"/>
        <v>30.76923076923077</v>
      </c>
      <c r="W624" s="113">
        <f t="shared" si="511"/>
        <v>3.870967741935484</v>
      </c>
      <c r="X624" s="113">
        <f t="shared" si="512"/>
        <v>0</v>
      </c>
      <c r="Y624" s="113">
        <f t="shared" si="513"/>
        <v>0</v>
      </c>
      <c r="Z624" s="113">
        <f t="shared" si="498"/>
        <v>27.428571428571431</v>
      </c>
      <c r="AA624" s="76">
        <v>10</v>
      </c>
      <c r="AB624" s="76">
        <v>6</v>
      </c>
      <c r="AC624" s="76">
        <v>8</v>
      </c>
      <c r="AD624" s="76">
        <v>2</v>
      </c>
      <c r="AE624" s="76">
        <v>2</v>
      </c>
      <c r="AF624" s="76">
        <v>5</v>
      </c>
      <c r="AG624" s="76">
        <v>8</v>
      </c>
      <c r="AH624" s="131">
        <f t="shared" si="478"/>
        <v>0</v>
      </c>
      <c r="AI624" s="131">
        <f t="shared" si="499"/>
        <v>1</v>
      </c>
      <c r="AJ624" s="131">
        <f t="shared" si="515"/>
        <v>3.8461538461538463</v>
      </c>
      <c r="AK624" s="131">
        <f t="shared" si="516"/>
        <v>1.935483870967742</v>
      </c>
      <c r="AL624" s="131">
        <f t="shared" si="500"/>
        <v>0</v>
      </c>
      <c r="AM624" s="131">
        <f t="shared" si="501"/>
        <v>0</v>
      </c>
      <c r="AN624" s="131">
        <f t="shared" si="479"/>
        <v>3.4285714285714288</v>
      </c>
      <c r="AO624" s="115">
        <f t="shared" si="517"/>
        <v>1</v>
      </c>
      <c r="AP624" s="115">
        <f t="shared" si="518"/>
        <v>0</v>
      </c>
      <c r="AQ624" s="115">
        <f t="shared" si="519"/>
        <v>0</v>
      </c>
      <c r="AR624" s="79">
        <f t="shared" si="480"/>
        <v>0</v>
      </c>
      <c r="AS624" s="79">
        <f t="shared" si="481"/>
        <v>25</v>
      </c>
      <c r="AT624" s="79">
        <f t="shared" si="482"/>
        <v>0</v>
      </c>
      <c r="AU624" s="79">
        <f t="shared" si="483"/>
        <v>0</v>
      </c>
      <c r="AV624" s="79">
        <f t="shared" si="484"/>
        <v>0</v>
      </c>
      <c r="AW624" s="79">
        <f t="shared" si="485"/>
        <v>60</v>
      </c>
      <c r="AX624" s="128">
        <f t="shared" si="486"/>
        <v>0</v>
      </c>
      <c r="AY624" s="128"/>
      <c r="AZ624" s="128"/>
      <c r="BA624" s="128">
        <f t="shared" si="487"/>
        <v>0</v>
      </c>
      <c r="BB624" s="128">
        <f t="shared" si="488"/>
        <v>0</v>
      </c>
      <c r="BC624" s="80">
        <f t="shared" si="489"/>
        <v>0</v>
      </c>
      <c r="BD624" s="80">
        <f t="shared" si="490"/>
        <v>1</v>
      </c>
      <c r="BE624" s="80">
        <f t="shared" si="491"/>
        <v>0</v>
      </c>
      <c r="BF624" s="80">
        <f t="shared" si="492"/>
        <v>0</v>
      </c>
      <c r="BG624" s="80">
        <f t="shared" si="493"/>
        <v>0</v>
      </c>
      <c r="BH624" s="80">
        <f t="shared" si="520"/>
        <v>0.5</v>
      </c>
      <c r="BI624" s="4">
        <f t="shared" si="494"/>
        <v>0</v>
      </c>
      <c r="BJ624" s="4">
        <f t="shared" si="495"/>
        <v>25</v>
      </c>
      <c r="BK624" s="4">
        <f t="shared" si="496"/>
        <v>60</v>
      </c>
      <c r="BL624" s="8">
        <f>VLOOKUP(CN624,'CIR Results'!$B$3:$L$42,2,FALSE)</f>
        <v>14</v>
      </c>
      <c r="BM624" s="8">
        <f>VLOOKUP(CN624,'CIR Results'!$B$3:$L$42,3,FALSE)</f>
        <v>180</v>
      </c>
      <c r="BN624" s="8">
        <f>VLOOKUP(CN624,'CIR Results'!$B$3:$L$42,4,FALSE)</f>
        <v>140</v>
      </c>
      <c r="BO624" s="8">
        <f>VLOOKUP(CN624,'CIR Results'!$B$3:$L$42,5,FALSE)</f>
        <v>209</v>
      </c>
      <c r="BP624" s="8">
        <f>VLOOKUP(CN624,'CIR Results'!$B$3:$L$42,6,FALSE)</f>
        <v>36709</v>
      </c>
      <c r="BQ624" s="8">
        <f>VLOOKUP(CN624,'CIR Results'!$B$3:$L$42,8,FALSE)</f>
        <v>9</v>
      </c>
      <c r="BR624" s="8">
        <f>VLOOKUP(CN624,'CIR Results'!$B$3:$L$42,9,FALSE)</f>
        <v>0</v>
      </c>
      <c r="BS624" s="8" t="str">
        <f>VLOOKUP(CN624,'CIR Results'!$B$3:$L$42,10,FALSE)</f>
        <v>07-02-00</v>
      </c>
      <c r="BT624" s="8">
        <f>VLOOKUP(CN624,'CIR Results'!$B$3:$L$42,11,FALSE)</f>
        <v>19</v>
      </c>
      <c r="BU624" s="136" t="str">
        <f>VLOOKUP(CN624,'CIR Team Info'!$B$5:$E$44,2,FALSE)</f>
        <v>PantherTech</v>
      </c>
      <c r="BV624" s="136" t="str">
        <f>VLOOKUP(CN624,'CIR Team Info'!$B$5:$E$44,4,FALSE)</f>
        <v>Russiaville, IN</v>
      </c>
      <c r="BW624" s="136" t="str">
        <f t="shared" si="521"/>
        <v xml:space="preserve">   Took a hard hit and was disabled for a large portion of the match.  Was previously playing good defense while waiting for auto balls to be scored.  Went back to defending when re-enabled.</v>
      </c>
      <c r="CM624" s="10" t="s">
        <v>499</v>
      </c>
      <c r="CN624" s="10">
        <v>292</v>
      </c>
      <c r="CO624" s="10">
        <v>3</v>
      </c>
      <c r="CP624" s="10" t="s">
        <v>23</v>
      </c>
      <c r="CQ624" s="10" t="s">
        <v>22</v>
      </c>
      <c r="CR624" s="10" t="s">
        <v>25</v>
      </c>
      <c r="CS624" s="10" t="s">
        <v>22</v>
      </c>
      <c r="CT624" s="10">
        <v>25</v>
      </c>
      <c r="CU624" s="10">
        <v>0</v>
      </c>
      <c r="CV624" s="10">
        <v>0</v>
      </c>
      <c r="CW624" s="10">
        <v>0</v>
      </c>
      <c r="CX624" s="10" t="s">
        <v>60</v>
      </c>
      <c r="CY624" s="10" t="s">
        <v>22</v>
      </c>
      <c r="CZ624" s="10" t="s">
        <v>25</v>
      </c>
      <c r="DA624" s="10" t="s">
        <v>25</v>
      </c>
      <c r="DB624" s="10" t="s">
        <v>22</v>
      </c>
      <c r="DC624" s="10">
        <v>0</v>
      </c>
      <c r="DD624" s="10">
        <v>0</v>
      </c>
      <c r="DE624" s="10">
        <v>0</v>
      </c>
      <c r="DF624" s="10">
        <v>0</v>
      </c>
      <c r="DG624" s="10">
        <v>0</v>
      </c>
      <c r="DH624" s="10">
        <v>2</v>
      </c>
      <c r="DI624" s="10">
        <v>60</v>
      </c>
      <c r="DJ624" s="10">
        <v>0</v>
      </c>
      <c r="DK624" s="10">
        <v>0</v>
      </c>
      <c r="DL624" s="10">
        <v>0</v>
      </c>
      <c r="DM624" s="10">
        <v>0</v>
      </c>
      <c r="DN624" s="10">
        <v>0</v>
      </c>
      <c r="DO624" s="10">
        <v>0</v>
      </c>
      <c r="DP624" s="10" t="s">
        <v>22</v>
      </c>
      <c r="DQ624" s="10" t="s">
        <v>25</v>
      </c>
      <c r="DR624" s="10" t="s">
        <v>25</v>
      </c>
      <c r="DS624" s="10" t="s">
        <v>25</v>
      </c>
      <c r="DT624" s="10" t="s">
        <v>22</v>
      </c>
      <c r="DU624" s="10">
        <v>1</v>
      </c>
      <c r="DV624" s="10" t="s">
        <v>593</v>
      </c>
      <c r="DW624" s="10"/>
      <c r="DX624" s="10"/>
      <c r="DY624" s="10"/>
      <c r="DZ624" s="10"/>
      <c r="EA624" s="10"/>
      <c r="EB624" s="10"/>
      <c r="EC624" s="10"/>
      <c r="ED624" s="10"/>
      <c r="EE624" s="10"/>
      <c r="EF624" s="10"/>
      <c r="EG624" s="10"/>
      <c r="EH624" s="10"/>
    </row>
    <row r="625" spans="1:138" x14ac:dyDescent="0.25">
      <c r="A625" s="78">
        <f t="shared" si="475"/>
        <v>2039</v>
      </c>
      <c r="C625" s="10" t="str">
        <f t="shared" si="514"/>
        <v>Above Avg</v>
      </c>
      <c r="D625" s="17">
        <f t="shared" si="476"/>
        <v>8.0484615384615381</v>
      </c>
      <c r="E625" s="113">
        <f t="shared" si="502"/>
        <v>40</v>
      </c>
      <c r="F625" s="113">
        <f t="shared" si="503"/>
        <v>15</v>
      </c>
      <c r="G625" s="113">
        <f t="shared" si="504"/>
        <v>5.384615384615385</v>
      </c>
      <c r="H625" s="113">
        <f t="shared" si="505"/>
        <v>8.1000000000000014</v>
      </c>
      <c r="I625" s="113">
        <f t="shared" si="506"/>
        <v>12</v>
      </c>
      <c r="J625" s="113">
        <f t="shared" si="507"/>
        <v>0</v>
      </c>
      <c r="K625" s="113">
        <f t="shared" si="497"/>
        <v>0</v>
      </c>
      <c r="L625" s="76">
        <v>8</v>
      </c>
      <c r="M625" s="76">
        <v>5</v>
      </c>
      <c r="N625" s="76">
        <v>7</v>
      </c>
      <c r="O625" s="76">
        <v>6</v>
      </c>
      <c r="P625" s="76">
        <v>6</v>
      </c>
      <c r="Q625" s="76">
        <v>2</v>
      </c>
      <c r="R625" s="76">
        <v>1</v>
      </c>
      <c r="S625" s="17">
        <f t="shared" si="477"/>
        <v>8.0853846153846156</v>
      </c>
      <c r="T625" s="113">
        <f t="shared" si="508"/>
        <v>50</v>
      </c>
      <c r="U625" s="113">
        <f t="shared" si="509"/>
        <v>18</v>
      </c>
      <c r="V625" s="113">
        <f t="shared" si="510"/>
        <v>6.1538461538461542</v>
      </c>
      <c r="W625" s="113">
        <f t="shared" si="511"/>
        <v>2.7</v>
      </c>
      <c r="X625" s="113">
        <f t="shared" si="512"/>
        <v>4</v>
      </c>
      <c r="Y625" s="113">
        <f t="shared" si="513"/>
        <v>0</v>
      </c>
      <c r="Z625" s="113">
        <f t="shared" si="498"/>
        <v>0</v>
      </c>
      <c r="AA625" s="76">
        <v>10</v>
      </c>
      <c r="AB625" s="76">
        <v>6</v>
      </c>
      <c r="AC625" s="76">
        <v>8</v>
      </c>
      <c r="AD625" s="76">
        <v>2</v>
      </c>
      <c r="AE625" s="76">
        <v>2</v>
      </c>
      <c r="AF625" s="76">
        <v>5</v>
      </c>
      <c r="AG625" s="76">
        <v>8</v>
      </c>
      <c r="AH625" s="131">
        <f t="shared" si="478"/>
        <v>5</v>
      </c>
      <c r="AI625" s="131">
        <f t="shared" si="499"/>
        <v>3</v>
      </c>
      <c r="AJ625" s="131">
        <f t="shared" si="515"/>
        <v>0.76923076923076927</v>
      </c>
      <c r="AK625" s="131">
        <f t="shared" si="516"/>
        <v>1.35</v>
      </c>
      <c r="AL625" s="131">
        <f t="shared" si="500"/>
        <v>2</v>
      </c>
      <c r="AM625" s="131">
        <f t="shared" si="501"/>
        <v>0</v>
      </c>
      <c r="AN625" s="131">
        <f t="shared" si="479"/>
        <v>0</v>
      </c>
      <c r="AO625" s="115">
        <f t="shared" si="517"/>
        <v>1</v>
      </c>
      <c r="AP625" s="115">
        <f t="shared" si="518"/>
        <v>1</v>
      </c>
      <c r="AQ625" s="115">
        <f t="shared" si="519"/>
        <v>1</v>
      </c>
      <c r="AR625" s="79">
        <f t="shared" si="480"/>
        <v>0</v>
      </c>
      <c r="AS625" s="79">
        <f t="shared" si="481"/>
        <v>5</v>
      </c>
      <c r="AT625" s="79">
        <f t="shared" si="482"/>
        <v>11</v>
      </c>
      <c r="AU625" s="79">
        <f t="shared" si="483"/>
        <v>20</v>
      </c>
      <c r="AV625" s="79">
        <f t="shared" si="484"/>
        <v>0</v>
      </c>
      <c r="AW625" s="79">
        <f t="shared" si="485"/>
        <v>0</v>
      </c>
      <c r="AX625" s="128">
        <f t="shared" si="486"/>
        <v>0</v>
      </c>
      <c r="AY625" s="128"/>
      <c r="AZ625" s="128"/>
      <c r="BA625" s="128">
        <f t="shared" si="487"/>
        <v>2</v>
      </c>
      <c r="BB625" s="128">
        <f t="shared" si="488"/>
        <v>0</v>
      </c>
      <c r="BC625" s="80">
        <f t="shared" si="489"/>
        <v>0</v>
      </c>
      <c r="BD625" s="80">
        <f t="shared" si="490"/>
        <v>0.2</v>
      </c>
      <c r="BE625" s="80">
        <f t="shared" si="491"/>
        <v>0.52380952380952384</v>
      </c>
      <c r="BF625" s="80">
        <f t="shared" si="492"/>
        <v>1</v>
      </c>
      <c r="BG625" s="80">
        <f t="shared" si="493"/>
        <v>0</v>
      </c>
      <c r="BH625" s="80">
        <f t="shared" si="520"/>
        <v>0</v>
      </c>
      <c r="BI625" s="4">
        <f t="shared" si="494"/>
        <v>31</v>
      </c>
      <c r="BJ625" s="4">
        <f t="shared" si="495"/>
        <v>36</v>
      </c>
      <c r="BK625" s="4">
        <f t="shared" si="496"/>
        <v>0</v>
      </c>
      <c r="BL625" s="8">
        <f>VLOOKUP(CN625,'CIR Results'!$B$3:$L$42,2,FALSE)</f>
        <v>8</v>
      </c>
      <c r="BM625" s="8">
        <f>VLOOKUP(CN625,'CIR Results'!$B$3:$L$42,3,FALSE)</f>
        <v>106</v>
      </c>
      <c r="BN625" s="8">
        <f>VLOOKUP(CN625,'CIR Results'!$B$3:$L$42,4,FALSE)</f>
        <v>120</v>
      </c>
      <c r="BO625" s="8">
        <f>VLOOKUP(CN625,'CIR Results'!$B$3:$L$42,5,FALSE)</f>
        <v>156</v>
      </c>
      <c r="BP625" s="8">
        <f>VLOOKUP(CN625,'CIR Results'!$B$3:$L$42,6,FALSE)</f>
        <v>36621</v>
      </c>
      <c r="BQ625" s="8">
        <f>VLOOKUP(CN625,'CIR Results'!$B$3:$L$42,8,FALSE)</f>
        <v>9</v>
      </c>
      <c r="BR625" s="8">
        <f>VLOOKUP(CN625,'CIR Results'!$B$3:$L$42,9,FALSE)</f>
        <v>0</v>
      </c>
      <c r="BS625" s="8" t="str">
        <f>VLOOKUP(CN625,'CIR Results'!$B$3:$L$42,10,FALSE)</f>
        <v>04-05-00</v>
      </c>
      <c r="BT625" s="8">
        <f>VLOOKUP(CN625,'CIR Results'!$B$3:$L$42,11,FALSE)</f>
        <v>18</v>
      </c>
      <c r="BU625" s="136" t="str">
        <f>VLOOKUP(CN625,'CIR Team Info'!$B$5:$E$44,2,FALSE)</f>
        <v>Rockford Robotics</v>
      </c>
      <c r="BV625" s="136" t="str">
        <f>VLOOKUP(CN625,'CIR Team Info'!$B$5:$E$44,4,FALSE)</f>
        <v>Rockford, IL</v>
      </c>
      <c r="BW625" s="136" t="str">
        <f t="shared" si="521"/>
        <v xml:space="preserve">   Had to do a lot of cleanup for their alliance.  Good pickup.  Not the best shooter.</v>
      </c>
      <c r="CM625" s="10" t="s">
        <v>499</v>
      </c>
      <c r="CN625" s="10">
        <v>2039</v>
      </c>
      <c r="CO625" s="10">
        <v>4</v>
      </c>
      <c r="CP625" s="10" t="s">
        <v>23</v>
      </c>
      <c r="CQ625" s="10" t="s">
        <v>22</v>
      </c>
      <c r="CR625" s="10" t="s">
        <v>25</v>
      </c>
      <c r="CS625" s="10" t="s">
        <v>22</v>
      </c>
      <c r="CT625" s="10">
        <v>5</v>
      </c>
      <c r="CU625" s="10">
        <v>20</v>
      </c>
      <c r="CV625" s="10">
        <v>0</v>
      </c>
      <c r="CW625" s="10">
        <v>0</v>
      </c>
      <c r="CX625" s="10" t="s">
        <v>59</v>
      </c>
      <c r="CY625" s="10" t="s">
        <v>22</v>
      </c>
      <c r="CZ625" s="10" t="s">
        <v>25</v>
      </c>
      <c r="DA625" s="10" t="s">
        <v>22</v>
      </c>
      <c r="DB625" s="10" t="s">
        <v>22</v>
      </c>
      <c r="DC625" s="10">
        <v>11</v>
      </c>
      <c r="DD625" s="10">
        <v>10</v>
      </c>
      <c r="DE625" s="10">
        <v>0</v>
      </c>
      <c r="DF625" s="10">
        <v>0</v>
      </c>
      <c r="DG625" s="10">
        <v>2</v>
      </c>
      <c r="DH625" s="10">
        <v>0</v>
      </c>
      <c r="DI625" s="10">
        <v>0</v>
      </c>
      <c r="DJ625" s="10">
        <v>0</v>
      </c>
      <c r="DK625" s="10">
        <v>0</v>
      </c>
      <c r="DL625" s="10">
        <v>2</v>
      </c>
      <c r="DM625" s="10">
        <v>0</v>
      </c>
      <c r="DN625" s="10">
        <v>0</v>
      </c>
      <c r="DO625" s="10">
        <v>0</v>
      </c>
      <c r="DP625" s="10" t="s">
        <v>22</v>
      </c>
      <c r="DQ625" s="10" t="s">
        <v>22</v>
      </c>
      <c r="DR625" s="10" t="s">
        <v>22</v>
      </c>
      <c r="DS625" s="10" t="s">
        <v>25</v>
      </c>
      <c r="DT625" s="10" t="s">
        <v>22</v>
      </c>
      <c r="DU625" s="10">
        <v>2</v>
      </c>
      <c r="DV625" s="10" t="s">
        <v>594</v>
      </c>
      <c r="DW625" s="10"/>
      <c r="DX625" s="10"/>
      <c r="DY625" s="10"/>
      <c r="DZ625" s="10"/>
      <c r="EA625" s="10"/>
      <c r="EB625" s="10"/>
      <c r="EC625" s="10"/>
      <c r="ED625" s="10"/>
      <c r="EE625" s="10"/>
      <c r="EF625" s="10"/>
      <c r="EG625" s="10"/>
      <c r="EH625" s="10"/>
    </row>
    <row r="626" spans="1:138" x14ac:dyDescent="0.25">
      <c r="A626" s="78">
        <f t="shared" si="475"/>
        <v>2022</v>
      </c>
      <c r="C626" s="10" t="str">
        <f t="shared" si="514"/>
        <v>Do Not Pick</v>
      </c>
      <c r="D626" s="17">
        <f t="shared" si="476"/>
        <v>0</v>
      </c>
      <c r="E626" s="113">
        <f t="shared" si="502"/>
        <v>0</v>
      </c>
      <c r="F626" s="113">
        <f t="shared" si="503"/>
        <v>0</v>
      </c>
      <c r="G626" s="113">
        <f t="shared" si="504"/>
        <v>0</v>
      </c>
      <c r="H626" s="113">
        <f t="shared" si="505"/>
        <v>0</v>
      </c>
      <c r="I626" s="113">
        <f t="shared" si="506"/>
        <v>0</v>
      </c>
      <c r="J626" s="113">
        <f t="shared" si="507"/>
        <v>0</v>
      </c>
      <c r="K626" s="113">
        <f t="shared" si="497"/>
        <v>0</v>
      </c>
      <c r="L626" s="76">
        <v>8</v>
      </c>
      <c r="M626" s="76">
        <v>5</v>
      </c>
      <c r="N626" s="76">
        <v>7</v>
      </c>
      <c r="O626" s="76">
        <v>6</v>
      </c>
      <c r="P626" s="76">
        <v>6</v>
      </c>
      <c r="Q626" s="76">
        <v>2</v>
      </c>
      <c r="R626" s="76">
        <v>1</v>
      </c>
      <c r="S626" s="17">
        <f t="shared" si="477"/>
        <v>0</v>
      </c>
      <c r="T626" s="113">
        <f t="shared" si="508"/>
        <v>0</v>
      </c>
      <c r="U626" s="113">
        <f t="shared" si="509"/>
        <v>0</v>
      </c>
      <c r="V626" s="113">
        <f t="shared" si="510"/>
        <v>0</v>
      </c>
      <c r="W626" s="113">
        <f t="shared" si="511"/>
        <v>0</v>
      </c>
      <c r="X626" s="113">
        <f t="shared" si="512"/>
        <v>0</v>
      </c>
      <c r="Y626" s="113">
        <f t="shared" si="513"/>
        <v>0</v>
      </c>
      <c r="Z626" s="113">
        <f t="shared" si="498"/>
        <v>0</v>
      </c>
      <c r="AA626" s="76">
        <v>10</v>
      </c>
      <c r="AB626" s="76">
        <v>6</v>
      </c>
      <c r="AC626" s="76">
        <v>8</v>
      </c>
      <c r="AD626" s="76">
        <v>2</v>
      </c>
      <c r="AE626" s="76">
        <v>2</v>
      </c>
      <c r="AF626" s="76">
        <v>5</v>
      </c>
      <c r="AG626" s="76">
        <v>8</v>
      </c>
      <c r="AH626" s="131">
        <f t="shared" si="478"/>
        <v>0</v>
      </c>
      <c r="AI626" s="131">
        <f t="shared" si="499"/>
        <v>0</v>
      </c>
      <c r="AJ626" s="131">
        <f t="shared" si="515"/>
        <v>0</v>
      </c>
      <c r="AK626" s="131">
        <f t="shared" si="516"/>
        <v>0</v>
      </c>
      <c r="AL626" s="131">
        <f t="shared" si="500"/>
        <v>0</v>
      </c>
      <c r="AM626" s="131">
        <f t="shared" si="501"/>
        <v>0</v>
      </c>
      <c r="AN626" s="131">
        <f t="shared" si="479"/>
        <v>0</v>
      </c>
      <c r="AO626" s="115">
        <f t="shared" si="517"/>
        <v>0</v>
      </c>
      <c r="AP626" s="115">
        <f t="shared" si="518"/>
        <v>1</v>
      </c>
      <c r="AQ626" s="115">
        <f t="shared" si="519"/>
        <v>0</v>
      </c>
      <c r="AR626" s="79">
        <f t="shared" si="480"/>
        <v>0</v>
      </c>
      <c r="AS626" s="79">
        <f t="shared" si="481"/>
        <v>0</v>
      </c>
      <c r="AT626" s="79">
        <f t="shared" si="482"/>
        <v>0</v>
      </c>
      <c r="AU626" s="79">
        <f t="shared" si="483"/>
        <v>0</v>
      </c>
      <c r="AV626" s="79">
        <f t="shared" si="484"/>
        <v>0</v>
      </c>
      <c r="AW626" s="79">
        <f t="shared" si="485"/>
        <v>0</v>
      </c>
      <c r="AX626" s="128">
        <f t="shared" si="486"/>
        <v>0</v>
      </c>
      <c r="AY626" s="128"/>
      <c r="AZ626" s="128"/>
      <c r="BA626" s="128">
        <f t="shared" si="487"/>
        <v>0</v>
      </c>
      <c r="BB626" s="128">
        <f t="shared" si="488"/>
        <v>0</v>
      </c>
      <c r="BC626" s="80">
        <f t="shared" si="489"/>
        <v>0</v>
      </c>
      <c r="BD626" s="80">
        <f t="shared" si="490"/>
        <v>0</v>
      </c>
      <c r="BE626" s="80">
        <f t="shared" si="491"/>
        <v>0</v>
      </c>
      <c r="BF626" s="80">
        <f t="shared" si="492"/>
        <v>0</v>
      </c>
      <c r="BG626" s="80">
        <f t="shared" si="493"/>
        <v>0</v>
      </c>
      <c r="BH626" s="80">
        <f t="shared" si="520"/>
        <v>0</v>
      </c>
      <c r="BI626" s="4">
        <f t="shared" si="494"/>
        <v>0</v>
      </c>
      <c r="BJ626" s="4">
        <f t="shared" si="495"/>
        <v>0</v>
      </c>
      <c r="BK626" s="4">
        <f t="shared" si="496"/>
        <v>0</v>
      </c>
      <c r="BL626" s="8">
        <f>VLOOKUP(CN626,'CIR Results'!$B$3:$L$42,2,FALSE)</f>
        <v>8</v>
      </c>
      <c r="BM626" s="8">
        <f>VLOOKUP(CN626,'CIR Results'!$B$3:$L$42,3,FALSE)</f>
        <v>160</v>
      </c>
      <c r="BN626" s="8">
        <f>VLOOKUP(CN626,'CIR Results'!$B$3:$L$42,4,FALSE)</f>
        <v>140</v>
      </c>
      <c r="BO626" s="8">
        <f>VLOOKUP(CN626,'CIR Results'!$B$3:$L$42,5,FALSE)</f>
        <v>237</v>
      </c>
      <c r="BP626" s="8">
        <f>VLOOKUP(CN626,'CIR Results'!$B$3:$L$42,6,FALSE)</f>
        <v>36620</v>
      </c>
      <c r="BQ626" s="8">
        <f>VLOOKUP(CN626,'CIR Results'!$B$3:$L$42,8,FALSE)</f>
        <v>8</v>
      </c>
      <c r="BR626" s="8">
        <f>VLOOKUP(CN626,'CIR Results'!$B$3:$L$42,9,FALSE)</f>
        <v>0</v>
      </c>
      <c r="BS626" s="8" t="str">
        <f>VLOOKUP(CN626,'CIR Results'!$B$3:$L$42,10,FALSE)</f>
        <v>04-04-00</v>
      </c>
      <c r="BT626" s="8">
        <f>VLOOKUP(CN626,'CIR Results'!$B$3:$L$42,11,FALSE)</f>
        <v>27</v>
      </c>
      <c r="BU626" s="136" t="str">
        <f>VLOOKUP(CN626,'CIR Team Info'!$B$5:$E$44,2,FALSE)</f>
        <v>Titan Robotics</v>
      </c>
      <c r="BV626" s="136" t="str">
        <f>VLOOKUP(CN626,'CIR Team Info'!$B$5:$E$44,4,FALSE)</f>
        <v>Aurora, IL</v>
      </c>
      <c r="BW626" s="136" t="str">
        <f t="shared" si="521"/>
        <v xml:space="preserve">   Awful. Could barely move.  Likely a drivetrain issue.</v>
      </c>
      <c r="CM626" s="10" t="s">
        <v>499</v>
      </c>
      <c r="CN626" s="10">
        <v>2022</v>
      </c>
      <c r="CO626" s="10">
        <v>5</v>
      </c>
      <c r="CP626" s="10" t="s">
        <v>23</v>
      </c>
      <c r="CQ626" s="10" t="s">
        <v>22</v>
      </c>
      <c r="CR626" s="10" t="s">
        <v>25</v>
      </c>
      <c r="CS626" s="10" t="s">
        <v>25</v>
      </c>
      <c r="CT626" s="10">
        <v>0</v>
      </c>
      <c r="CU626" s="10">
        <v>0</v>
      </c>
      <c r="CV626" s="10">
        <v>0</v>
      </c>
      <c r="CW626" s="10">
        <v>0</v>
      </c>
      <c r="CX626" s="10" t="s">
        <v>66</v>
      </c>
      <c r="CY626" s="10" t="s">
        <v>25</v>
      </c>
      <c r="CZ626" s="10" t="s">
        <v>25</v>
      </c>
      <c r="DA626" s="10" t="s">
        <v>25</v>
      </c>
      <c r="DB626" s="10" t="s">
        <v>25</v>
      </c>
      <c r="DC626" s="10">
        <v>0</v>
      </c>
      <c r="DD626" s="10">
        <v>0</v>
      </c>
      <c r="DE626" s="10">
        <v>0</v>
      </c>
      <c r="DF626" s="10">
        <v>0</v>
      </c>
      <c r="DG626" s="10">
        <v>0</v>
      </c>
      <c r="DH626" s="10">
        <v>0</v>
      </c>
      <c r="DI626" s="10">
        <v>0</v>
      </c>
      <c r="DJ626" s="10">
        <v>0</v>
      </c>
      <c r="DK626" s="10">
        <v>0</v>
      </c>
      <c r="DL626" s="10">
        <v>0</v>
      </c>
      <c r="DM626" s="10">
        <v>0</v>
      </c>
      <c r="DN626" s="10">
        <v>0</v>
      </c>
      <c r="DO626" s="10">
        <v>0</v>
      </c>
      <c r="DP626" s="10" t="s">
        <v>25</v>
      </c>
      <c r="DQ626" s="10" t="s">
        <v>22</v>
      </c>
      <c r="DR626" s="10" t="s">
        <v>25</v>
      </c>
      <c r="DS626" s="10" t="s">
        <v>25</v>
      </c>
      <c r="DT626" s="10" t="s">
        <v>22</v>
      </c>
      <c r="DU626" s="10">
        <v>0</v>
      </c>
      <c r="DV626" s="10" t="s">
        <v>595</v>
      </c>
      <c r="DW626" s="10"/>
      <c r="DX626" s="10"/>
      <c r="DY626" s="10"/>
      <c r="DZ626" s="10"/>
      <c r="EA626" s="10"/>
      <c r="EB626" s="10"/>
      <c r="EC626" s="10"/>
      <c r="ED626" s="10"/>
      <c r="EE626" s="10"/>
      <c r="EF626" s="10"/>
      <c r="EG626" s="10"/>
      <c r="EH626" s="10"/>
    </row>
    <row r="627" spans="1:138" x14ac:dyDescent="0.25">
      <c r="A627" s="78">
        <f t="shared" ref="A627:A690" si="522">CN627</f>
        <v>1208</v>
      </c>
      <c r="C627" s="10" t="str">
        <f t="shared" si="514"/>
        <v>Do Not Pick</v>
      </c>
      <c r="D627" s="17">
        <f t="shared" ref="D627:D690" si="523">SUM(E627:K627)/10</f>
        <v>0</v>
      </c>
      <c r="E627" s="113">
        <f t="shared" si="502"/>
        <v>0</v>
      </c>
      <c r="F627" s="113">
        <f t="shared" si="503"/>
        <v>0</v>
      </c>
      <c r="G627" s="113">
        <f t="shared" si="504"/>
        <v>0</v>
      </c>
      <c r="H627" s="113">
        <f t="shared" si="505"/>
        <v>0</v>
      </c>
      <c r="I627" s="113">
        <f t="shared" si="506"/>
        <v>0</v>
      </c>
      <c r="J627" s="113">
        <f t="shared" si="507"/>
        <v>0</v>
      </c>
      <c r="K627" s="113">
        <f t="shared" si="497"/>
        <v>0</v>
      </c>
      <c r="L627" s="76">
        <v>8</v>
      </c>
      <c r="M627" s="76">
        <v>5</v>
      </c>
      <c r="N627" s="76">
        <v>7</v>
      </c>
      <c r="O627" s="76">
        <v>6</v>
      </c>
      <c r="P627" s="76">
        <v>6</v>
      </c>
      <c r="Q627" s="76">
        <v>2</v>
      </c>
      <c r="R627" s="76">
        <v>1</v>
      </c>
      <c r="S627" s="17">
        <f t="shared" ref="S627:S690" si="524">SUM(T627:Z627)/10</f>
        <v>0</v>
      </c>
      <c r="T627" s="113">
        <f t="shared" si="508"/>
        <v>0</v>
      </c>
      <c r="U627" s="113">
        <f t="shared" si="509"/>
        <v>0</v>
      </c>
      <c r="V627" s="113">
        <f t="shared" si="510"/>
        <v>0</v>
      </c>
      <c r="W627" s="113">
        <f t="shared" si="511"/>
        <v>0</v>
      </c>
      <c r="X627" s="113">
        <f t="shared" si="512"/>
        <v>0</v>
      </c>
      <c r="Y627" s="113">
        <f t="shared" si="513"/>
        <v>0</v>
      </c>
      <c r="Z627" s="113">
        <f t="shared" si="498"/>
        <v>0</v>
      </c>
      <c r="AA627" s="76">
        <v>10</v>
      </c>
      <c r="AB627" s="76">
        <v>6</v>
      </c>
      <c r="AC627" s="76">
        <v>8</v>
      </c>
      <c r="AD627" s="76">
        <v>2</v>
      </c>
      <c r="AE627" s="76">
        <v>2</v>
      </c>
      <c r="AF627" s="76">
        <v>5</v>
      </c>
      <c r="AG627" s="76">
        <v>8</v>
      </c>
      <c r="AH627" s="131">
        <f t="shared" ref="AH627:AH690" si="525">(DG627*DU627)/0.8</f>
        <v>0</v>
      </c>
      <c r="AI627" s="131">
        <f t="shared" si="499"/>
        <v>0</v>
      </c>
      <c r="AJ627" s="131">
        <f t="shared" si="515"/>
        <v>0</v>
      </c>
      <c r="AK627" s="131">
        <f t="shared" si="516"/>
        <v>0</v>
      </c>
      <c r="AL627" s="131">
        <f t="shared" si="500"/>
        <v>0</v>
      </c>
      <c r="AM627" s="131">
        <f t="shared" si="501"/>
        <v>0</v>
      </c>
      <c r="AN627" s="131">
        <f t="shared" ref="AN627:AN690" si="526">((AW627/175)*10)-DE627-DF627</f>
        <v>0</v>
      </c>
      <c r="AO627" s="115">
        <f t="shared" si="517"/>
        <v>0</v>
      </c>
      <c r="AP627" s="115">
        <f t="shared" si="518"/>
        <v>0</v>
      </c>
      <c r="AQ627" s="115">
        <f t="shared" si="519"/>
        <v>0</v>
      </c>
      <c r="AR627" s="79">
        <f t="shared" ref="AR627:AR690" si="527">DJ627*10</f>
        <v>0</v>
      </c>
      <c r="AS627" s="79">
        <f t="shared" ref="AS627:AS690" si="528">CT627</f>
        <v>0</v>
      </c>
      <c r="AT627" s="79">
        <f t="shared" ref="AT627:AT690" si="529">DC627</f>
        <v>0</v>
      </c>
      <c r="AU627" s="79">
        <f t="shared" ref="AU627:AU690" si="530">DL627*10</f>
        <v>0</v>
      </c>
      <c r="AV627" s="79">
        <f t="shared" ref="AV627:AV690" si="531">DN627*10</f>
        <v>0</v>
      </c>
      <c r="AW627" s="79">
        <f t="shared" ref="AW627:AW690" si="532">IF(DH627=3,1.25*DI627,IF(DH627=2,DI627,IF(DH627=1,0.5*DI627,0)))</f>
        <v>0</v>
      </c>
      <c r="AX627" s="128">
        <f t="shared" ref="AX627:AX690" si="533">DJ627+DK627</f>
        <v>0</v>
      </c>
      <c r="AY627" s="128"/>
      <c r="AZ627" s="128"/>
      <c r="BA627" s="128">
        <f t="shared" ref="BA627:BA690" si="534">DL627+DM627</f>
        <v>0</v>
      </c>
      <c r="BB627" s="128">
        <f t="shared" ref="BB627:BB690" si="535">DN627+DO627</f>
        <v>0</v>
      </c>
      <c r="BC627" s="80">
        <f t="shared" ref="BC627:BC690" si="536">IF(DJ627+DK627=0,0,DJ627/(DJ627+DK627))</f>
        <v>0</v>
      </c>
      <c r="BD627" s="80">
        <f t="shared" ref="BD627:BD690" si="537">IF(CT627+CU627=0,0,CT627/(CT627+CU627))</f>
        <v>0</v>
      </c>
      <c r="BE627" s="80">
        <f t="shared" ref="BE627:BE690" si="538">IF(DC627+DD627=0,0,DC627/(DC627+DD627))</f>
        <v>0</v>
      </c>
      <c r="BF627" s="80">
        <f t="shared" ref="BF627:BF690" si="539">IF(DL627+DM627=0,0,DL627/(DL627+DM627))</f>
        <v>0</v>
      </c>
      <c r="BG627" s="80">
        <f t="shared" ref="BG627:BG690" si="540">IF(DN627+DO627=0,0,DN627/(DN627+DO627))</f>
        <v>0</v>
      </c>
      <c r="BH627" s="80">
        <f t="shared" si="520"/>
        <v>0</v>
      </c>
      <c r="BI627" s="4">
        <f t="shared" ref="BI627:BI690" si="541">SUM(AR627,AT627:AV627)</f>
        <v>0</v>
      </c>
      <c r="BJ627" s="4">
        <f t="shared" ref="BJ627:BJ690" si="542">SUM(AR627:AV627)</f>
        <v>0</v>
      </c>
      <c r="BK627" s="4">
        <f t="shared" ref="BK627:BK690" si="543">AW627</f>
        <v>0</v>
      </c>
      <c r="BL627" s="8">
        <f>VLOOKUP(CN627,'CIR Results'!$B$3:$L$42,2,FALSE)</f>
        <v>12</v>
      </c>
      <c r="BM627" s="8">
        <f>VLOOKUP(CN627,'CIR Results'!$B$3:$L$42,3,FALSE)</f>
        <v>70</v>
      </c>
      <c r="BN627" s="8">
        <f>VLOOKUP(CN627,'CIR Results'!$B$3:$L$42,4,FALSE)</f>
        <v>140</v>
      </c>
      <c r="BO627" s="8">
        <f>VLOOKUP(CN627,'CIR Results'!$B$3:$L$42,5,FALSE)</f>
        <v>170</v>
      </c>
      <c r="BP627" s="8">
        <f>VLOOKUP(CN627,'CIR Results'!$B$3:$L$42,6,FALSE)</f>
        <v>36679</v>
      </c>
      <c r="BQ627" s="8">
        <f>VLOOKUP(CN627,'CIR Results'!$B$3:$L$42,8,FALSE)</f>
        <v>8</v>
      </c>
      <c r="BR627" s="8">
        <f>VLOOKUP(CN627,'CIR Results'!$B$3:$L$42,9,FALSE)</f>
        <v>0</v>
      </c>
      <c r="BS627" s="8" t="str">
        <f>VLOOKUP(CN627,'CIR Results'!$B$3:$L$42,10,FALSE)</f>
        <v>06-02-00</v>
      </c>
      <c r="BT627" s="8">
        <f>VLOOKUP(CN627,'CIR Results'!$B$3:$L$42,11,FALSE)</f>
        <v>31</v>
      </c>
      <c r="BU627" s="136" t="str">
        <f>VLOOKUP(CN627,'CIR Team Info'!$B$5:$E$44,2,FALSE)</f>
        <v>Metool Brigade</v>
      </c>
      <c r="BV627" s="136" t="str">
        <f>VLOOKUP(CN627,'CIR Team Info'!$B$5:$E$44,4,FALSE)</f>
        <v>O'Fallon, IL</v>
      </c>
      <c r="BW627" s="136" t="str">
        <f t="shared" si="521"/>
        <v xml:space="preserve">   Missed single shot with ball preloaded in teleop_ proceeded to only spin in circles and sit still</v>
      </c>
      <c r="CM627" s="10" t="s">
        <v>388</v>
      </c>
      <c r="CN627" s="10">
        <v>1208</v>
      </c>
      <c r="CO627" s="10">
        <v>1</v>
      </c>
      <c r="CP627" s="10" t="s">
        <v>23</v>
      </c>
      <c r="CQ627" s="10" t="s">
        <v>25</v>
      </c>
      <c r="CR627" s="10" t="s">
        <v>22</v>
      </c>
      <c r="CS627" s="10" t="s">
        <v>25</v>
      </c>
      <c r="CT627" s="10">
        <v>0</v>
      </c>
      <c r="CU627" s="10">
        <v>0</v>
      </c>
      <c r="CV627" s="10">
        <v>0</v>
      </c>
      <c r="CW627" s="10">
        <v>0</v>
      </c>
      <c r="CX627" s="10" t="s">
        <v>60</v>
      </c>
      <c r="CY627" s="10" t="s">
        <v>25</v>
      </c>
      <c r="CZ627" s="10" t="s">
        <v>25</v>
      </c>
      <c r="DA627" s="10" t="s">
        <v>25</v>
      </c>
      <c r="DB627" s="10" t="s">
        <v>25</v>
      </c>
      <c r="DC627" s="10">
        <v>0</v>
      </c>
      <c r="DD627" s="10">
        <v>10</v>
      </c>
      <c r="DE627" s="10">
        <v>0</v>
      </c>
      <c r="DF627" s="10">
        <v>0</v>
      </c>
      <c r="DG627" s="10">
        <v>0</v>
      </c>
      <c r="DH627" s="10">
        <v>0</v>
      </c>
      <c r="DI627" s="10">
        <v>0</v>
      </c>
      <c r="DJ627" s="10">
        <v>0</v>
      </c>
      <c r="DK627" s="10">
        <v>0</v>
      </c>
      <c r="DL627" s="10">
        <v>0</v>
      </c>
      <c r="DM627" s="10">
        <v>0</v>
      </c>
      <c r="DN627" s="10">
        <v>0</v>
      </c>
      <c r="DO627" s="10">
        <v>0</v>
      </c>
      <c r="DP627" s="10" t="s">
        <v>25</v>
      </c>
      <c r="DQ627" s="10" t="s">
        <v>25</v>
      </c>
      <c r="DR627" s="10" t="s">
        <v>25</v>
      </c>
      <c r="DS627" s="10" t="s">
        <v>25</v>
      </c>
      <c r="DT627" s="10" t="s">
        <v>25</v>
      </c>
      <c r="DU627" s="10">
        <v>0</v>
      </c>
      <c r="DV627" s="10" t="s">
        <v>596</v>
      </c>
      <c r="DW627" s="10"/>
      <c r="DX627" s="10"/>
      <c r="DY627" s="10"/>
      <c r="DZ627" s="10"/>
      <c r="EA627" s="10"/>
      <c r="EB627" s="10"/>
      <c r="EC627" s="10"/>
      <c r="ED627" s="10"/>
      <c r="EE627" s="10"/>
      <c r="EF627" s="10"/>
      <c r="EG627" s="10"/>
      <c r="EH627" s="10"/>
    </row>
    <row r="628" spans="1:138" x14ac:dyDescent="0.25">
      <c r="A628" s="78">
        <f t="shared" si="522"/>
        <v>525</v>
      </c>
      <c r="C628" s="10" t="str">
        <f t="shared" si="514"/>
        <v>Top Team</v>
      </c>
      <c r="D628" s="17">
        <f t="shared" si="523"/>
        <v>17.389032258064514</v>
      </c>
      <c r="E628" s="113">
        <f t="shared" si="502"/>
        <v>90</v>
      </c>
      <c r="F628" s="113">
        <f t="shared" si="503"/>
        <v>25</v>
      </c>
      <c r="G628" s="113">
        <f t="shared" si="504"/>
        <v>0</v>
      </c>
      <c r="H628" s="113">
        <f t="shared" si="505"/>
        <v>54.890322580645162</v>
      </c>
      <c r="I628" s="113">
        <f t="shared" si="506"/>
        <v>0</v>
      </c>
      <c r="J628" s="113">
        <f t="shared" si="507"/>
        <v>0</v>
      </c>
      <c r="K628" s="113">
        <f t="shared" ref="K628:K691" si="544">R628*AN628</f>
        <v>4</v>
      </c>
      <c r="L628" s="76">
        <v>8</v>
      </c>
      <c r="M628" s="76">
        <v>5</v>
      </c>
      <c r="N628" s="76">
        <v>7</v>
      </c>
      <c r="O628" s="76">
        <v>6</v>
      </c>
      <c r="P628" s="76">
        <v>6</v>
      </c>
      <c r="Q628" s="76">
        <v>2</v>
      </c>
      <c r="R628" s="76">
        <v>1</v>
      </c>
      <c r="S628" s="17">
        <f t="shared" si="524"/>
        <v>19.27967741935484</v>
      </c>
      <c r="T628" s="113">
        <f t="shared" si="508"/>
        <v>112.5</v>
      </c>
      <c r="U628" s="113">
        <f t="shared" si="509"/>
        <v>30</v>
      </c>
      <c r="V628" s="113">
        <f t="shared" si="510"/>
        <v>0</v>
      </c>
      <c r="W628" s="113">
        <f t="shared" si="511"/>
        <v>18.296774193548387</v>
      </c>
      <c r="X628" s="113">
        <f t="shared" si="512"/>
        <v>0</v>
      </c>
      <c r="Y628" s="113">
        <f t="shared" si="513"/>
        <v>0</v>
      </c>
      <c r="Z628" s="113">
        <f t="shared" ref="Z628:Z691" si="545">AN628*AG628</f>
        <v>32</v>
      </c>
      <c r="AA628" s="76">
        <v>10</v>
      </c>
      <c r="AB628" s="76">
        <v>6</v>
      </c>
      <c r="AC628" s="76">
        <v>8</v>
      </c>
      <c r="AD628" s="76">
        <v>2</v>
      </c>
      <c r="AE628" s="76">
        <v>2</v>
      </c>
      <c r="AF628" s="76">
        <v>5</v>
      </c>
      <c r="AG628" s="76">
        <v>8</v>
      </c>
      <c r="AH628" s="131">
        <f t="shared" si="525"/>
        <v>11.25</v>
      </c>
      <c r="AI628" s="131">
        <f t="shared" ref="AI628:AI691" si="546">DJ628-DK628+IF(DA628="T",2,0)+IF(DB628="T",1,0)</f>
        <v>5</v>
      </c>
      <c r="AJ628" s="131">
        <f t="shared" si="515"/>
        <v>0</v>
      </c>
      <c r="AK628" s="131">
        <f t="shared" si="516"/>
        <v>9.1483870967741936</v>
      </c>
      <c r="AL628" s="131">
        <f t="shared" ref="AL628:AL691" si="547">DL628-DM628</f>
        <v>0</v>
      </c>
      <c r="AM628" s="131">
        <f t="shared" ref="AM628:AM691" si="548">DN628-DO628</f>
        <v>0</v>
      </c>
      <c r="AN628" s="131">
        <f t="shared" si="526"/>
        <v>4</v>
      </c>
      <c r="AO628" s="115">
        <f t="shared" si="517"/>
        <v>0</v>
      </c>
      <c r="AP628" s="115">
        <f t="shared" si="518"/>
        <v>0</v>
      </c>
      <c r="AQ628" s="115">
        <f t="shared" si="519"/>
        <v>0</v>
      </c>
      <c r="AR628" s="79">
        <f t="shared" si="527"/>
        <v>40</v>
      </c>
      <c r="AS628" s="79">
        <f t="shared" si="528"/>
        <v>0</v>
      </c>
      <c r="AT628" s="79">
        <f t="shared" si="529"/>
        <v>40</v>
      </c>
      <c r="AU628" s="79">
        <f t="shared" si="530"/>
        <v>0</v>
      </c>
      <c r="AV628" s="79">
        <f t="shared" si="531"/>
        <v>0</v>
      </c>
      <c r="AW628" s="79">
        <f t="shared" si="532"/>
        <v>70</v>
      </c>
      <c r="AX628" s="128">
        <f t="shared" si="533"/>
        <v>4</v>
      </c>
      <c r="AY628" s="128"/>
      <c r="AZ628" s="128"/>
      <c r="BA628" s="128">
        <f t="shared" si="534"/>
        <v>0</v>
      </c>
      <c r="BB628" s="128">
        <f t="shared" si="535"/>
        <v>0</v>
      </c>
      <c r="BC628" s="80">
        <f t="shared" si="536"/>
        <v>1</v>
      </c>
      <c r="BD628" s="80">
        <f t="shared" si="537"/>
        <v>0</v>
      </c>
      <c r="BE628" s="80">
        <f t="shared" si="538"/>
        <v>0.8</v>
      </c>
      <c r="BF628" s="80">
        <f t="shared" si="539"/>
        <v>0</v>
      </c>
      <c r="BG628" s="80">
        <f t="shared" si="540"/>
        <v>0</v>
      </c>
      <c r="BH628" s="80">
        <f t="shared" si="520"/>
        <v>0.5</v>
      </c>
      <c r="BI628" s="4">
        <f t="shared" si="541"/>
        <v>80</v>
      </c>
      <c r="BJ628" s="4">
        <f t="shared" si="542"/>
        <v>80</v>
      </c>
      <c r="BK628" s="4">
        <f t="shared" si="543"/>
        <v>70</v>
      </c>
      <c r="BL628" s="8">
        <f>VLOOKUP(CN628,'CIR Results'!$B$3:$L$42,2,FALSE)</f>
        <v>12</v>
      </c>
      <c r="BM628" s="8">
        <f>VLOOKUP(CN628,'CIR Results'!$B$3:$L$42,3,FALSE)</f>
        <v>186</v>
      </c>
      <c r="BN628" s="8">
        <f>VLOOKUP(CN628,'CIR Results'!$B$3:$L$42,4,FALSE)</f>
        <v>150</v>
      </c>
      <c r="BO628" s="8">
        <f>VLOOKUP(CN628,'CIR Results'!$B$3:$L$42,5,FALSE)</f>
        <v>379</v>
      </c>
      <c r="BP628" s="8">
        <f>VLOOKUP(CN628,'CIR Results'!$B$3:$L$42,6,FALSE)</f>
        <v>36680</v>
      </c>
      <c r="BQ628" s="8">
        <f>VLOOKUP(CN628,'CIR Results'!$B$3:$L$42,8,FALSE)</f>
        <v>9</v>
      </c>
      <c r="BR628" s="8">
        <f>VLOOKUP(CN628,'CIR Results'!$B$3:$L$42,9,FALSE)</f>
        <v>0</v>
      </c>
      <c r="BS628" s="8" t="str">
        <f>VLOOKUP(CN628,'CIR Results'!$B$3:$L$42,10,FALSE)</f>
        <v>06-03-00</v>
      </c>
      <c r="BT628" s="8">
        <f>VLOOKUP(CN628,'CIR Results'!$B$3:$L$42,11,FALSE)</f>
        <v>1</v>
      </c>
      <c r="BU628" s="136" t="str">
        <f>VLOOKUP(CN628,'CIR Team Info'!$B$5:$E$44,2,FALSE)</f>
        <v>Swartdogs</v>
      </c>
      <c r="BV628" s="136" t="str">
        <f>VLOOKUP(CN628,'CIR Team Info'!$B$5:$E$44,4,FALSE)</f>
        <v>Cedar Falls, IA</v>
      </c>
      <c r="BW628" s="136" t="str">
        <f t="shared" si="521"/>
        <v xml:space="preserve">   Very good overall driving.  Played offense and when it did not have the ball it played very effective defense_ great overall robot.  Scored almost every shot and worked very well with the other teams to win the match.</v>
      </c>
      <c r="CM628" s="10" t="s">
        <v>388</v>
      </c>
      <c r="CN628" s="10">
        <v>525</v>
      </c>
      <c r="CO628" s="10">
        <v>2</v>
      </c>
      <c r="CP628" s="10" t="s">
        <v>23</v>
      </c>
      <c r="CQ628" s="10" t="s">
        <v>22</v>
      </c>
      <c r="CR628" s="10" t="s">
        <v>25</v>
      </c>
      <c r="CS628" s="10" t="s">
        <v>25</v>
      </c>
      <c r="CT628" s="10">
        <v>0</v>
      </c>
      <c r="CU628" s="10">
        <v>15</v>
      </c>
      <c r="CV628" s="10">
        <v>0</v>
      </c>
      <c r="CW628" s="10">
        <v>0</v>
      </c>
      <c r="CX628" s="10" t="s">
        <v>24</v>
      </c>
      <c r="CY628" s="10" t="s">
        <v>22</v>
      </c>
      <c r="CZ628" s="10" t="s">
        <v>25</v>
      </c>
      <c r="DA628" s="10" t="s">
        <v>25</v>
      </c>
      <c r="DB628" s="10" t="s">
        <v>22</v>
      </c>
      <c r="DC628" s="10">
        <v>40</v>
      </c>
      <c r="DD628" s="10">
        <v>10</v>
      </c>
      <c r="DE628" s="10">
        <v>0</v>
      </c>
      <c r="DF628" s="10">
        <v>0</v>
      </c>
      <c r="DG628" s="10">
        <v>3</v>
      </c>
      <c r="DH628" s="10">
        <v>2</v>
      </c>
      <c r="DI628" s="10">
        <v>70</v>
      </c>
      <c r="DJ628" s="10">
        <v>4</v>
      </c>
      <c r="DK628" s="10">
        <v>0</v>
      </c>
      <c r="DL628" s="10">
        <v>0</v>
      </c>
      <c r="DM628" s="10">
        <v>0</v>
      </c>
      <c r="DN628" s="10">
        <v>0</v>
      </c>
      <c r="DO628" s="10">
        <v>0</v>
      </c>
      <c r="DP628" s="10" t="s">
        <v>25</v>
      </c>
      <c r="DQ628" s="10" t="s">
        <v>25</v>
      </c>
      <c r="DR628" s="10" t="s">
        <v>25</v>
      </c>
      <c r="DS628" s="10" t="s">
        <v>25</v>
      </c>
      <c r="DT628" s="10" t="s">
        <v>25</v>
      </c>
      <c r="DU628" s="10">
        <v>3</v>
      </c>
      <c r="DV628" s="10" t="s">
        <v>597</v>
      </c>
      <c r="DW628" s="10"/>
      <c r="DX628" s="10"/>
      <c r="DY628" s="10"/>
      <c r="DZ628" s="10"/>
      <c r="EA628" s="10"/>
      <c r="EB628" s="10"/>
      <c r="EC628" s="10"/>
      <c r="ED628" s="10"/>
      <c r="EE628" s="10"/>
      <c r="EF628" s="10"/>
      <c r="EG628" s="10"/>
      <c r="EH628" s="10"/>
    </row>
    <row r="629" spans="1:138" x14ac:dyDescent="0.25">
      <c r="A629" s="78">
        <f t="shared" si="522"/>
        <v>3284</v>
      </c>
      <c r="C629" s="10" t="str">
        <f t="shared" si="514"/>
        <v>Below Avg</v>
      </c>
      <c r="D629" s="17">
        <f t="shared" si="523"/>
        <v>6.5998830202056009</v>
      </c>
      <c r="E629" s="113">
        <f t="shared" ref="E629:E692" si="549">L629*AH629</f>
        <v>20</v>
      </c>
      <c r="F629" s="113">
        <f t="shared" ref="F629:F692" si="550">M629*AI629</f>
        <v>15</v>
      </c>
      <c r="G629" s="113">
        <f t="shared" ref="G629:G692" si="551">N629*AJ629</f>
        <v>21.53846153846154</v>
      </c>
      <c r="H629" s="113">
        <f t="shared" ref="H629:H692" si="552">O629*AK629</f>
        <v>14.603225806451615</v>
      </c>
      <c r="I629" s="113">
        <f t="shared" ref="I629:I692" si="553">P629*AL629</f>
        <v>-6</v>
      </c>
      <c r="J629" s="113">
        <f t="shared" ref="J629:J692" si="554">Q629*AM629</f>
        <v>0</v>
      </c>
      <c r="K629" s="113">
        <f t="shared" si="544"/>
        <v>0.85714285714285721</v>
      </c>
      <c r="L629" s="76">
        <v>8</v>
      </c>
      <c r="M629" s="76">
        <v>5</v>
      </c>
      <c r="N629" s="76">
        <v>7</v>
      </c>
      <c r="O629" s="76">
        <v>6</v>
      </c>
      <c r="P629" s="76">
        <v>6</v>
      </c>
      <c r="Q629" s="76">
        <v>2</v>
      </c>
      <c r="R629" s="76">
        <v>1</v>
      </c>
      <c r="S629" s="17">
        <f t="shared" si="524"/>
        <v>7.7340269408011348</v>
      </c>
      <c r="T629" s="113">
        <f t="shared" ref="T629:T692" si="555">AH629*AA629</f>
        <v>25</v>
      </c>
      <c r="U629" s="113">
        <f t="shared" ref="U629:U692" si="556">AI629*AB629</f>
        <v>18</v>
      </c>
      <c r="V629" s="113">
        <f t="shared" ref="V629:V692" si="557">AJ629*AC629</f>
        <v>24.615384615384617</v>
      </c>
      <c r="W629" s="113">
        <f t="shared" ref="W629:W692" si="558">AK629*AD629</f>
        <v>4.8677419354838714</v>
      </c>
      <c r="X629" s="113">
        <f t="shared" ref="X629:X692" si="559">AL629*AE629</f>
        <v>-2</v>
      </c>
      <c r="Y629" s="113">
        <f t="shared" ref="Y629:Y692" si="560">AM629*AF629</f>
        <v>0</v>
      </c>
      <c r="Z629" s="113">
        <f t="shared" si="545"/>
        <v>6.8571428571428577</v>
      </c>
      <c r="AA629" s="76">
        <v>10</v>
      </c>
      <c r="AB629" s="76">
        <v>6</v>
      </c>
      <c r="AC629" s="76">
        <v>8</v>
      </c>
      <c r="AD629" s="76">
        <v>2</v>
      </c>
      <c r="AE629" s="76">
        <v>2</v>
      </c>
      <c r="AF629" s="76">
        <v>5</v>
      </c>
      <c r="AG629" s="76">
        <v>8</v>
      </c>
      <c r="AH629" s="131">
        <f t="shared" si="525"/>
        <v>2.5</v>
      </c>
      <c r="AI629" s="131">
        <f t="shared" si="546"/>
        <v>3</v>
      </c>
      <c r="AJ629" s="131">
        <f t="shared" si="515"/>
        <v>3.0769230769230771</v>
      </c>
      <c r="AK629" s="131">
        <f t="shared" si="516"/>
        <v>2.4338709677419357</v>
      </c>
      <c r="AL629" s="131">
        <f t="shared" si="547"/>
        <v>-1</v>
      </c>
      <c r="AM629" s="131">
        <f t="shared" si="548"/>
        <v>0</v>
      </c>
      <c r="AN629" s="131">
        <f t="shared" si="526"/>
        <v>0.85714285714285721</v>
      </c>
      <c r="AO629" s="115">
        <f t="shared" si="517"/>
        <v>0</v>
      </c>
      <c r="AP629" s="115">
        <f t="shared" si="518"/>
        <v>0</v>
      </c>
      <c r="AQ629" s="115">
        <f t="shared" si="519"/>
        <v>0</v>
      </c>
      <c r="AR629" s="79">
        <f t="shared" si="527"/>
        <v>0</v>
      </c>
      <c r="AS629" s="79">
        <f t="shared" si="528"/>
        <v>20</v>
      </c>
      <c r="AT629" s="79">
        <f t="shared" si="529"/>
        <v>31</v>
      </c>
      <c r="AU629" s="79">
        <f t="shared" si="530"/>
        <v>10</v>
      </c>
      <c r="AV629" s="79">
        <f t="shared" si="531"/>
        <v>0</v>
      </c>
      <c r="AW629" s="79">
        <f t="shared" si="532"/>
        <v>15</v>
      </c>
      <c r="AX629" s="128">
        <f t="shared" si="533"/>
        <v>0</v>
      </c>
      <c r="AY629" s="128"/>
      <c r="AZ629" s="128"/>
      <c r="BA629" s="128">
        <f t="shared" si="534"/>
        <v>3</v>
      </c>
      <c r="BB629" s="128">
        <f t="shared" si="535"/>
        <v>0</v>
      </c>
      <c r="BC629" s="80">
        <f t="shared" si="536"/>
        <v>0</v>
      </c>
      <c r="BD629" s="80">
        <f t="shared" si="537"/>
        <v>1</v>
      </c>
      <c r="BE629" s="80">
        <f t="shared" si="538"/>
        <v>0.60784313725490191</v>
      </c>
      <c r="BF629" s="80">
        <f t="shared" si="539"/>
        <v>0.33333333333333331</v>
      </c>
      <c r="BG629" s="80">
        <f t="shared" si="540"/>
        <v>0</v>
      </c>
      <c r="BH629" s="80">
        <f t="shared" si="520"/>
        <v>0.25</v>
      </c>
      <c r="BI629" s="4">
        <f t="shared" si="541"/>
        <v>41</v>
      </c>
      <c r="BJ629" s="4">
        <f t="shared" si="542"/>
        <v>61</v>
      </c>
      <c r="BK629" s="4">
        <f t="shared" si="543"/>
        <v>15</v>
      </c>
      <c r="BL629" s="8">
        <f>VLOOKUP(CN629,'CIR Results'!$B$3:$L$42,2,FALSE)</f>
        <v>6</v>
      </c>
      <c r="BM629" s="8">
        <f>VLOOKUP(CN629,'CIR Results'!$B$3:$L$42,3,FALSE)</f>
        <v>106</v>
      </c>
      <c r="BN629" s="8">
        <f>VLOOKUP(CN629,'CIR Results'!$B$3:$L$42,4,FALSE)</f>
        <v>60</v>
      </c>
      <c r="BO629" s="8">
        <f>VLOOKUP(CN629,'CIR Results'!$B$3:$L$42,5,FALSE)</f>
        <v>139</v>
      </c>
      <c r="BP629" s="8">
        <f>VLOOKUP(CN629,'CIR Results'!$B$3:$L$42,6,FALSE)</f>
        <v>36591</v>
      </c>
      <c r="BQ629" s="8">
        <f>VLOOKUP(CN629,'CIR Results'!$B$3:$L$42,8,FALSE)</f>
        <v>9</v>
      </c>
      <c r="BR629" s="8">
        <f>VLOOKUP(CN629,'CIR Results'!$B$3:$L$42,9,FALSE)</f>
        <v>0</v>
      </c>
      <c r="BS629" s="8" t="str">
        <f>VLOOKUP(CN629,'CIR Results'!$B$3:$L$42,10,FALSE)</f>
        <v>03-06-00</v>
      </c>
      <c r="BT629" s="8">
        <f>VLOOKUP(CN629,'CIR Results'!$B$3:$L$42,11,FALSE)</f>
        <v>37</v>
      </c>
      <c r="BU629" s="136" t="str">
        <f>VLOOKUP(CN629,'CIR Team Info'!$B$5:$E$44,2,FALSE)</f>
        <v>Laser Team</v>
      </c>
      <c r="BV629" s="136" t="str">
        <f>VLOOKUP(CN629,'CIR Team Info'!$B$5:$E$44,4,FALSE)</f>
        <v>Camdenton, MO</v>
      </c>
      <c r="BW629" s="136" t="str">
        <f t="shared" si="521"/>
        <v xml:space="preserve">   Decent shooter however it seems very easy to defend.  It is only able to make in a high goal when it is pressed up against the goal itself_ simply getting between it would stop it from scoring it seems</v>
      </c>
      <c r="CM629" s="10" t="s">
        <v>388</v>
      </c>
      <c r="CN629" s="10">
        <v>3284</v>
      </c>
      <c r="CO629" s="10">
        <v>3</v>
      </c>
      <c r="CP629" s="10" t="s">
        <v>23</v>
      </c>
      <c r="CQ629" s="10" t="s">
        <v>25</v>
      </c>
      <c r="CR629" s="10" t="s">
        <v>22</v>
      </c>
      <c r="CS629" s="10" t="s">
        <v>25</v>
      </c>
      <c r="CT629" s="10">
        <v>20</v>
      </c>
      <c r="CU629" s="10">
        <v>0</v>
      </c>
      <c r="CV629" s="10">
        <v>0</v>
      </c>
      <c r="CW629" s="10">
        <v>0</v>
      </c>
      <c r="CX629" s="10" t="s">
        <v>542</v>
      </c>
      <c r="CY629" s="10" t="s">
        <v>22</v>
      </c>
      <c r="CZ629" s="10" t="s">
        <v>25</v>
      </c>
      <c r="DA629" s="10" t="s">
        <v>22</v>
      </c>
      <c r="DB629" s="10" t="s">
        <v>22</v>
      </c>
      <c r="DC629" s="10">
        <v>31</v>
      </c>
      <c r="DD629" s="10">
        <v>20</v>
      </c>
      <c r="DE629" s="10">
        <v>0</v>
      </c>
      <c r="DF629" s="10">
        <v>0</v>
      </c>
      <c r="DG629" s="10">
        <v>2</v>
      </c>
      <c r="DH629" s="10">
        <v>1</v>
      </c>
      <c r="DI629" s="10">
        <v>30</v>
      </c>
      <c r="DJ629" s="10">
        <v>0</v>
      </c>
      <c r="DK629" s="10">
        <v>0</v>
      </c>
      <c r="DL629" s="10">
        <v>1</v>
      </c>
      <c r="DM629" s="10">
        <v>2</v>
      </c>
      <c r="DN629" s="10">
        <v>0</v>
      </c>
      <c r="DO629" s="10">
        <v>0</v>
      </c>
      <c r="DP629" s="10" t="s">
        <v>25</v>
      </c>
      <c r="DQ629" s="10" t="s">
        <v>25</v>
      </c>
      <c r="DR629" s="10" t="s">
        <v>25</v>
      </c>
      <c r="DS629" s="10" t="s">
        <v>25</v>
      </c>
      <c r="DT629" s="10" t="s">
        <v>25</v>
      </c>
      <c r="DU629" s="10">
        <v>1</v>
      </c>
      <c r="DV629" s="10" t="s">
        <v>598</v>
      </c>
      <c r="DW629" s="10"/>
      <c r="DX629" s="10"/>
      <c r="DY629" s="10"/>
      <c r="DZ629" s="10"/>
      <c r="EA629" s="10"/>
      <c r="EB629" s="10"/>
      <c r="EC629" s="10"/>
      <c r="ED629" s="10"/>
      <c r="EE629" s="10"/>
      <c r="EF629" s="10"/>
      <c r="EG629" s="10"/>
      <c r="EH629" s="10"/>
    </row>
    <row r="630" spans="1:138" x14ac:dyDescent="0.25">
      <c r="A630" s="78">
        <f t="shared" si="522"/>
        <v>5041</v>
      </c>
      <c r="C630" s="10" t="str">
        <f t="shared" si="514"/>
        <v>Do Not Pick</v>
      </c>
      <c r="D630" s="17">
        <f t="shared" si="523"/>
        <v>0</v>
      </c>
      <c r="E630" s="113">
        <f t="shared" si="549"/>
        <v>0</v>
      </c>
      <c r="F630" s="113">
        <f t="shared" si="550"/>
        <v>0</v>
      </c>
      <c r="G630" s="113">
        <f t="shared" si="551"/>
        <v>0</v>
      </c>
      <c r="H630" s="113">
        <f t="shared" si="552"/>
        <v>0</v>
      </c>
      <c r="I630" s="113">
        <f t="shared" si="553"/>
        <v>0</v>
      </c>
      <c r="J630" s="113">
        <f t="shared" si="554"/>
        <v>0</v>
      </c>
      <c r="K630" s="113">
        <f t="shared" si="544"/>
        <v>0</v>
      </c>
      <c r="L630" s="76">
        <v>8</v>
      </c>
      <c r="M630" s="76">
        <v>5</v>
      </c>
      <c r="N630" s="76">
        <v>7</v>
      </c>
      <c r="O630" s="76">
        <v>6</v>
      </c>
      <c r="P630" s="76">
        <v>6</v>
      </c>
      <c r="Q630" s="76">
        <v>2</v>
      </c>
      <c r="R630" s="76">
        <v>1</v>
      </c>
      <c r="S630" s="17">
        <f t="shared" si="524"/>
        <v>0</v>
      </c>
      <c r="T630" s="113">
        <f t="shared" si="555"/>
        <v>0</v>
      </c>
      <c r="U630" s="113">
        <f t="shared" si="556"/>
        <v>0</v>
      </c>
      <c r="V630" s="113">
        <f t="shared" si="557"/>
        <v>0</v>
      </c>
      <c r="W630" s="113">
        <f t="shared" si="558"/>
        <v>0</v>
      </c>
      <c r="X630" s="113">
        <f t="shared" si="559"/>
        <v>0</v>
      </c>
      <c r="Y630" s="113">
        <f t="shared" si="560"/>
        <v>0</v>
      </c>
      <c r="Z630" s="113">
        <f t="shared" si="545"/>
        <v>0</v>
      </c>
      <c r="AA630" s="76">
        <v>10</v>
      </c>
      <c r="AB630" s="76">
        <v>6</v>
      </c>
      <c r="AC630" s="76">
        <v>8</v>
      </c>
      <c r="AD630" s="76">
        <v>2</v>
      </c>
      <c r="AE630" s="76">
        <v>2</v>
      </c>
      <c r="AF630" s="76">
        <v>5</v>
      </c>
      <c r="AG630" s="76">
        <v>8</v>
      </c>
      <c r="AH630" s="131">
        <f t="shared" si="525"/>
        <v>0</v>
      </c>
      <c r="AI630" s="131">
        <f t="shared" si="546"/>
        <v>0</v>
      </c>
      <c r="AJ630" s="131">
        <f t="shared" si="515"/>
        <v>0</v>
      </c>
      <c r="AK630" s="131">
        <f t="shared" si="516"/>
        <v>0</v>
      </c>
      <c r="AL630" s="131">
        <f t="shared" si="547"/>
        <v>0</v>
      </c>
      <c r="AM630" s="131">
        <f t="shared" si="548"/>
        <v>0</v>
      </c>
      <c r="AN630" s="131">
        <f t="shared" si="526"/>
        <v>0</v>
      </c>
      <c r="AO630" s="115">
        <f t="shared" si="517"/>
        <v>0</v>
      </c>
      <c r="AP630" s="115">
        <f t="shared" si="518"/>
        <v>0</v>
      </c>
      <c r="AQ630" s="115">
        <f t="shared" si="519"/>
        <v>0</v>
      </c>
      <c r="AR630" s="79">
        <f t="shared" si="527"/>
        <v>0</v>
      </c>
      <c r="AS630" s="79">
        <f t="shared" si="528"/>
        <v>0</v>
      </c>
      <c r="AT630" s="79">
        <f t="shared" si="529"/>
        <v>0</v>
      </c>
      <c r="AU630" s="79">
        <f t="shared" si="530"/>
        <v>0</v>
      </c>
      <c r="AV630" s="79">
        <f t="shared" si="531"/>
        <v>0</v>
      </c>
      <c r="AW630" s="79">
        <f t="shared" si="532"/>
        <v>0</v>
      </c>
      <c r="AX630" s="128">
        <f t="shared" si="533"/>
        <v>0</v>
      </c>
      <c r="AY630" s="128"/>
      <c r="AZ630" s="128"/>
      <c r="BA630" s="128">
        <f t="shared" si="534"/>
        <v>0</v>
      </c>
      <c r="BB630" s="128">
        <f t="shared" si="535"/>
        <v>0</v>
      </c>
      <c r="BC630" s="80">
        <f t="shared" si="536"/>
        <v>0</v>
      </c>
      <c r="BD630" s="80">
        <f t="shared" si="537"/>
        <v>0</v>
      </c>
      <c r="BE630" s="80">
        <f t="shared" si="538"/>
        <v>0</v>
      </c>
      <c r="BF630" s="80">
        <f t="shared" si="539"/>
        <v>0</v>
      </c>
      <c r="BG630" s="80">
        <f t="shared" si="540"/>
        <v>0</v>
      </c>
      <c r="BH630" s="80">
        <f t="shared" si="520"/>
        <v>0</v>
      </c>
      <c r="BI630" s="4">
        <f t="shared" si="541"/>
        <v>0</v>
      </c>
      <c r="BJ630" s="4">
        <f t="shared" si="542"/>
        <v>0</v>
      </c>
      <c r="BK630" s="4">
        <f t="shared" si="543"/>
        <v>0</v>
      </c>
      <c r="BL630" s="8">
        <f>VLOOKUP(CN630,'CIR Results'!$B$3:$L$42,2,FALSE)</f>
        <v>2</v>
      </c>
      <c r="BM630" s="8">
        <f>VLOOKUP(CN630,'CIR Results'!$B$3:$L$42,3,FALSE)</f>
        <v>88</v>
      </c>
      <c r="BN630" s="8">
        <f>VLOOKUP(CN630,'CIR Results'!$B$3:$L$42,4,FALSE)</f>
        <v>90</v>
      </c>
      <c r="BO630" s="8">
        <f>VLOOKUP(CN630,'CIR Results'!$B$3:$L$42,5,FALSE)</f>
        <v>162</v>
      </c>
      <c r="BP630" s="8">
        <f>VLOOKUP(CN630,'CIR Results'!$B$3:$L$42,6,FALSE)</f>
        <v>36533</v>
      </c>
      <c r="BQ630" s="8">
        <f>VLOOKUP(CN630,'CIR Results'!$B$3:$L$42,8,FALSE)</f>
        <v>9</v>
      </c>
      <c r="BR630" s="8">
        <f>VLOOKUP(CN630,'CIR Results'!$B$3:$L$42,9,FALSE)</f>
        <v>0</v>
      </c>
      <c r="BS630" s="8" t="str">
        <f>VLOOKUP(CN630,'CIR Results'!$B$3:$L$42,10,FALSE)</f>
        <v>01-08-00</v>
      </c>
      <c r="BT630" s="8">
        <f>VLOOKUP(CN630,'CIR Results'!$B$3:$L$42,11,FALSE)</f>
        <v>13</v>
      </c>
      <c r="BU630" s="136" t="str">
        <f>VLOOKUP(CN630,'CIR Team Info'!$B$5:$E$44,2,FALSE)</f>
        <v>System Overlord Robotics</v>
      </c>
      <c r="BV630" s="136" t="str">
        <f>VLOOKUP(CN630,'CIR Team Info'!$B$5:$E$44,4,FALSE)</f>
        <v>West Branch, IA</v>
      </c>
      <c r="BW630" s="136" t="str">
        <f t="shared" si="521"/>
        <v xml:space="preserve">   Did nothing the whole match_ robot twitched back and forth and just took up space on the field.</v>
      </c>
      <c r="CM630" s="10" t="s">
        <v>388</v>
      </c>
      <c r="CN630" s="10">
        <v>5041</v>
      </c>
      <c r="CO630" s="10">
        <v>4</v>
      </c>
      <c r="CP630" s="10" t="s">
        <v>23</v>
      </c>
      <c r="CQ630" s="10" t="s">
        <v>25</v>
      </c>
      <c r="CR630" s="10" t="s">
        <v>25</v>
      </c>
      <c r="CS630" s="10" t="s">
        <v>25</v>
      </c>
      <c r="CT630" s="10">
        <v>0</v>
      </c>
      <c r="CU630" s="10">
        <v>0</v>
      </c>
      <c r="CV630" s="10">
        <v>0</v>
      </c>
      <c r="CW630" s="10">
        <v>0</v>
      </c>
      <c r="CX630" s="10" t="s">
        <v>65</v>
      </c>
      <c r="CY630" s="10" t="s">
        <v>25</v>
      </c>
      <c r="CZ630" s="10" t="s">
        <v>25</v>
      </c>
      <c r="DA630" s="10" t="s">
        <v>25</v>
      </c>
      <c r="DB630" s="10" t="s">
        <v>25</v>
      </c>
      <c r="DC630" s="10">
        <v>0</v>
      </c>
      <c r="DD630" s="10">
        <v>0</v>
      </c>
      <c r="DE630" s="10">
        <v>0</v>
      </c>
      <c r="DF630" s="10">
        <v>0</v>
      </c>
      <c r="DG630" s="10">
        <v>0</v>
      </c>
      <c r="DH630" s="10">
        <v>0</v>
      </c>
      <c r="DI630" s="10">
        <v>0</v>
      </c>
      <c r="DJ630" s="10">
        <v>0</v>
      </c>
      <c r="DK630" s="10">
        <v>0</v>
      </c>
      <c r="DL630" s="10">
        <v>0</v>
      </c>
      <c r="DM630" s="10">
        <v>0</v>
      </c>
      <c r="DN630" s="10">
        <v>0</v>
      </c>
      <c r="DO630" s="10">
        <v>0</v>
      </c>
      <c r="DP630" s="10" t="s">
        <v>25</v>
      </c>
      <c r="DQ630" s="10" t="s">
        <v>25</v>
      </c>
      <c r="DR630" s="10" t="s">
        <v>25</v>
      </c>
      <c r="DS630" s="10" t="s">
        <v>25</v>
      </c>
      <c r="DT630" s="10" t="s">
        <v>25</v>
      </c>
      <c r="DU630" s="10">
        <v>0</v>
      </c>
      <c r="DV630" s="10" t="s">
        <v>599</v>
      </c>
      <c r="DW630" s="10"/>
      <c r="DX630" s="10"/>
      <c r="DY630" s="10"/>
      <c r="DZ630" s="10"/>
      <c r="EA630" s="10"/>
      <c r="EB630" s="10"/>
      <c r="EC630" s="10"/>
      <c r="ED630" s="10"/>
      <c r="EE630" s="10"/>
      <c r="EF630" s="10"/>
      <c r="EG630" s="10"/>
      <c r="EH630" s="10"/>
    </row>
    <row r="631" spans="1:138" x14ac:dyDescent="0.25">
      <c r="A631" s="78">
        <f t="shared" si="522"/>
        <v>967</v>
      </c>
      <c r="C631" s="10" t="str">
        <f t="shared" si="514"/>
        <v>Below Avg</v>
      </c>
      <c r="D631" s="17">
        <f t="shared" si="523"/>
        <v>2.683846153846154</v>
      </c>
      <c r="E631" s="113">
        <f t="shared" si="549"/>
        <v>0</v>
      </c>
      <c r="F631" s="113">
        <f t="shared" si="550"/>
        <v>5</v>
      </c>
      <c r="G631" s="113">
        <f t="shared" si="551"/>
        <v>21.53846153846154</v>
      </c>
      <c r="H631" s="113">
        <f t="shared" si="552"/>
        <v>0.30000000000000004</v>
      </c>
      <c r="I631" s="113">
        <f t="shared" si="553"/>
        <v>0</v>
      </c>
      <c r="J631" s="113">
        <f t="shared" si="554"/>
        <v>0</v>
      </c>
      <c r="K631" s="113">
        <f t="shared" si="544"/>
        <v>0</v>
      </c>
      <c r="L631" s="76">
        <v>8</v>
      </c>
      <c r="M631" s="76">
        <v>5</v>
      </c>
      <c r="N631" s="76">
        <v>7</v>
      </c>
      <c r="O631" s="76">
        <v>6</v>
      </c>
      <c r="P631" s="76">
        <v>6</v>
      </c>
      <c r="Q631" s="76">
        <v>2</v>
      </c>
      <c r="R631" s="76">
        <v>1</v>
      </c>
      <c r="S631" s="17">
        <f t="shared" si="524"/>
        <v>3.071538461538462</v>
      </c>
      <c r="T631" s="113">
        <f t="shared" si="555"/>
        <v>0</v>
      </c>
      <c r="U631" s="113">
        <f t="shared" si="556"/>
        <v>6</v>
      </c>
      <c r="V631" s="113">
        <f t="shared" si="557"/>
        <v>24.615384615384617</v>
      </c>
      <c r="W631" s="113">
        <f t="shared" si="558"/>
        <v>0.1</v>
      </c>
      <c r="X631" s="113">
        <f t="shared" si="559"/>
        <v>0</v>
      </c>
      <c r="Y631" s="113">
        <f t="shared" si="560"/>
        <v>0</v>
      </c>
      <c r="Z631" s="113">
        <f t="shared" si="545"/>
        <v>0</v>
      </c>
      <c r="AA631" s="76">
        <v>10</v>
      </c>
      <c r="AB631" s="76">
        <v>6</v>
      </c>
      <c r="AC631" s="76">
        <v>8</v>
      </c>
      <c r="AD631" s="76">
        <v>2</v>
      </c>
      <c r="AE631" s="76">
        <v>2</v>
      </c>
      <c r="AF631" s="76">
        <v>5</v>
      </c>
      <c r="AG631" s="76">
        <v>8</v>
      </c>
      <c r="AH631" s="131">
        <f t="shared" si="525"/>
        <v>0</v>
      </c>
      <c r="AI631" s="131">
        <f t="shared" si="546"/>
        <v>1</v>
      </c>
      <c r="AJ631" s="131">
        <f t="shared" si="515"/>
        <v>3.0769230769230771</v>
      </c>
      <c r="AK631" s="131">
        <f t="shared" si="516"/>
        <v>0.05</v>
      </c>
      <c r="AL631" s="131">
        <f t="shared" si="547"/>
        <v>0</v>
      </c>
      <c r="AM631" s="131">
        <f t="shared" si="548"/>
        <v>0</v>
      </c>
      <c r="AN631" s="131">
        <f t="shared" si="526"/>
        <v>0</v>
      </c>
      <c r="AO631" s="115">
        <f t="shared" si="517"/>
        <v>0</v>
      </c>
      <c r="AP631" s="115">
        <f t="shared" si="518"/>
        <v>0</v>
      </c>
      <c r="AQ631" s="115">
        <f t="shared" si="519"/>
        <v>0</v>
      </c>
      <c r="AR631" s="79">
        <f t="shared" si="527"/>
        <v>0</v>
      </c>
      <c r="AS631" s="79">
        <f t="shared" si="528"/>
        <v>20</v>
      </c>
      <c r="AT631" s="79">
        <f t="shared" si="529"/>
        <v>1</v>
      </c>
      <c r="AU631" s="79">
        <f t="shared" si="530"/>
        <v>0</v>
      </c>
      <c r="AV631" s="79">
        <f t="shared" si="531"/>
        <v>0</v>
      </c>
      <c r="AW631" s="79">
        <f t="shared" si="532"/>
        <v>0</v>
      </c>
      <c r="AX631" s="128">
        <f t="shared" si="533"/>
        <v>0</v>
      </c>
      <c r="AY631" s="128"/>
      <c r="AZ631" s="128"/>
      <c r="BA631" s="128">
        <f t="shared" si="534"/>
        <v>0</v>
      </c>
      <c r="BB631" s="128">
        <f t="shared" si="535"/>
        <v>0</v>
      </c>
      <c r="BC631" s="80">
        <f t="shared" si="536"/>
        <v>0</v>
      </c>
      <c r="BD631" s="80">
        <f t="shared" si="537"/>
        <v>0.5714285714285714</v>
      </c>
      <c r="BE631" s="80">
        <f t="shared" si="538"/>
        <v>9.0909090909090912E-2</v>
      </c>
      <c r="BF631" s="80">
        <f t="shared" si="539"/>
        <v>0</v>
      </c>
      <c r="BG631" s="80">
        <f t="shared" si="540"/>
        <v>0</v>
      </c>
      <c r="BH631" s="80">
        <f t="shared" si="520"/>
        <v>0</v>
      </c>
      <c r="BI631" s="4">
        <f t="shared" si="541"/>
        <v>1</v>
      </c>
      <c r="BJ631" s="4">
        <f t="shared" si="542"/>
        <v>21</v>
      </c>
      <c r="BK631" s="4">
        <f t="shared" si="543"/>
        <v>0</v>
      </c>
      <c r="BL631" s="8">
        <f>VLOOKUP(CN631,'CIR Results'!$B$3:$L$42,2,FALSE)</f>
        <v>12</v>
      </c>
      <c r="BM631" s="8">
        <f>VLOOKUP(CN631,'CIR Results'!$B$3:$L$42,3,FALSE)</f>
        <v>144</v>
      </c>
      <c r="BN631" s="8">
        <f>VLOOKUP(CN631,'CIR Results'!$B$3:$L$42,4,FALSE)</f>
        <v>120</v>
      </c>
      <c r="BO631" s="8">
        <f>VLOOKUP(CN631,'CIR Results'!$B$3:$L$42,5,FALSE)</f>
        <v>169</v>
      </c>
      <c r="BP631" s="8">
        <f>VLOOKUP(CN631,'CIR Results'!$B$3:$L$42,6,FALSE)</f>
        <v>36680</v>
      </c>
      <c r="BQ631" s="8">
        <f>VLOOKUP(CN631,'CIR Results'!$B$3:$L$42,8,FALSE)</f>
        <v>9</v>
      </c>
      <c r="BR631" s="8">
        <f>VLOOKUP(CN631,'CIR Results'!$B$3:$L$42,9,FALSE)</f>
        <v>0</v>
      </c>
      <c r="BS631" s="8" t="str">
        <f>VLOOKUP(CN631,'CIR Results'!$B$3:$L$42,10,FALSE)</f>
        <v>06-03-00</v>
      </c>
      <c r="BT631" s="8">
        <f>VLOOKUP(CN631,'CIR Results'!$B$3:$L$42,11,FALSE)</f>
        <v>11</v>
      </c>
      <c r="BU631" s="136" t="str">
        <f>VLOOKUP(CN631,'CIR Team Info'!$B$5:$E$44,2,FALSE)</f>
        <v>Iron Lions</v>
      </c>
      <c r="BV631" s="136" t="str">
        <f>VLOOKUP(CN631,'CIR Team Info'!$B$5:$E$44,4,FALSE)</f>
        <v>Marion, IA</v>
      </c>
      <c r="BW631" s="136" t="str">
        <f t="shared" si="521"/>
        <v xml:space="preserve">   seemed to have a decent floor pickup and shooter; however the robot stopped moving about a third of the way into the match</v>
      </c>
      <c r="CM631" s="10" t="s">
        <v>388</v>
      </c>
      <c r="CN631" s="10">
        <v>967</v>
      </c>
      <c r="CO631" s="10">
        <v>5</v>
      </c>
      <c r="CP631" s="10" t="s">
        <v>23</v>
      </c>
      <c r="CQ631" s="10" t="s">
        <v>22</v>
      </c>
      <c r="CR631" s="10" t="s">
        <v>22</v>
      </c>
      <c r="CS631" s="10" t="s">
        <v>25</v>
      </c>
      <c r="CT631" s="10">
        <v>20</v>
      </c>
      <c r="CU631" s="10">
        <v>15</v>
      </c>
      <c r="CV631" s="10">
        <v>0</v>
      </c>
      <c r="CW631" s="10">
        <v>0</v>
      </c>
      <c r="CX631" s="10" t="s">
        <v>59</v>
      </c>
      <c r="CY631" s="10" t="s">
        <v>25</v>
      </c>
      <c r="CZ631" s="10" t="s">
        <v>22</v>
      </c>
      <c r="DA631" s="10" t="s">
        <v>25</v>
      </c>
      <c r="DB631" s="10" t="s">
        <v>22</v>
      </c>
      <c r="DC631" s="10">
        <v>1</v>
      </c>
      <c r="DD631" s="10">
        <v>10</v>
      </c>
      <c r="DE631" s="10">
        <v>0</v>
      </c>
      <c r="DF631" s="10">
        <v>0</v>
      </c>
      <c r="DG631" s="10">
        <v>0</v>
      </c>
      <c r="DH631" s="10">
        <v>0</v>
      </c>
      <c r="DI631" s="10">
        <v>0</v>
      </c>
      <c r="DJ631" s="10">
        <v>0</v>
      </c>
      <c r="DK631" s="10">
        <v>0</v>
      </c>
      <c r="DL631" s="10">
        <v>0</v>
      </c>
      <c r="DM631" s="10">
        <v>0</v>
      </c>
      <c r="DN631" s="10">
        <v>0</v>
      </c>
      <c r="DO631" s="10">
        <v>0</v>
      </c>
      <c r="DP631" s="10" t="s">
        <v>25</v>
      </c>
      <c r="DQ631" s="10" t="s">
        <v>25</v>
      </c>
      <c r="DR631" s="10" t="s">
        <v>25</v>
      </c>
      <c r="DS631" s="10" t="s">
        <v>25</v>
      </c>
      <c r="DT631" s="10" t="s">
        <v>25</v>
      </c>
      <c r="DU631" s="10">
        <v>1</v>
      </c>
      <c r="DV631" s="10" t="s">
        <v>600</v>
      </c>
      <c r="DW631" s="10"/>
      <c r="DX631" s="10"/>
      <c r="DY631" s="10"/>
      <c r="DZ631" s="10"/>
      <c r="EA631" s="10"/>
      <c r="EB631" s="10"/>
      <c r="EC631" s="10"/>
      <c r="ED631" s="10"/>
      <c r="EE631" s="10"/>
      <c r="EF631" s="10"/>
      <c r="EG631" s="10"/>
      <c r="EH631" s="10"/>
    </row>
    <row r="632" spans="1:138" x14ac:dyDescent="0.25">
      <c r="A632" s="78">
        <f t="shared" si="522"/>
        <v>1736</v>
      </c>
      <c r="C632" s="10" t="str">
        <f t="shared" si="514"/>
        <v>Do Not Pick</v>
      </c>
      <c r="D632" s="17">
        <f t="shared" si="523"/>
        <v>6.3841935483870973</v>
      </c>
      <c r="E632" s="113">
        <f t="shared" si="549"/>
        <v>0</v>
      </c>
      <c r="F632" s="113">
        <f t="shared" si="550"/>
        <v>10</v>
      </c>
      <c r="G632" s="113">
        <f t="shared" si="551"/>
        <v>0</v>
      </c>
      <c r="H632" s="113">
        <f t="shared" si="552"/>
        <v>39.841935483870962</v>
      </c>
      <c r="I632" s="113">
        <f t="shared" si="553"/>
        <v>18</v>
      </c>
      <c r="J632" s="113">
        <f t="shared" si="554"/>
        <v>-4</v>
      </c>
      <c r="K632" s="113">
        <f t="shared" si="544"/>
        <v>0</v>
      </c>
      <c r="L632" s="76">
        <v>8</v>
      </c>
      <c r="M632" s="76">
        <v>5</v>
      </c>
      <c r="N632" s="76">
        <v>7</v>
      </c>
      <c r="O632" s="76">
        <v>6</v>
      </c>
      <c r="P632" s="76">
        <v>6</v>
      </c>
      <c r="Q632" s="76">
        <v>2</v>
      </c>
      <c r="R632" s="76">
        <v>1</v>
      </c>
      <c r="S632" s="17">
        <f t="shared" si="524"/>
        <v>2.1280645161290321</v>
      </c>
      <c r="T632" s="113">
        <f t="shared" si="555"/>
        <v>0</v>
      </c>
      <c r="U632" s="113">
        <f t="shared" si="556"/>
        <v>12</v>
      </c>
      <c r="V632" s="113">
        <f t="shared" si="557"/>
        <v>0</v>
      </c>
      <c r="W632" s="113">
        <f t="shared" si="558"/>
        <v>13.280645161290321</v>
      </c>
      <c r="X632" s="113">
        <f t="shared" si="559"/>
        <v>6</v>
      </c>
      <c r="Y632" s="113">
        <f t="shared" si="560"/>
        <v>-10</v>
      </c>
      <c r="Z632" s="113">
        <f t="shared" si="545"/>
        <v>0</v>
      </c>
      <c r="AA632" s="76">
        <v>10</v>
      </c>
      <c r="AB632" s="76">
        <v>6</v>
      </c>
      <c r="AC632" s="76">
        <v>8</v>
      </c>
      <c r="AD632" s="76">
        <v>2</v>
      </c>
      <c r="AE632" s="76">
        <v>2</v>
      </c>
      <c r="AF632" s="76">
        <v>5</v>
      </c>
      <c r="AG632" s="76">
        <v>8</v>
      </c>
      <c r="AH632" s="131">
        <f t="shared" si="525"/>
        <v>0</v>
      </c>
      <c r="AI632" s="131">
        <f t="shared" si="546"/>
        <v>2</v>
      </c>
      <c r="AJ632" s="131">
        <f t="shared" si="515"/>
        <v>0</v>
      </c>
      <c r="AK632" s="131">
        <f t="shared" si="516"/>
        <v>6.6403225806451607</v>
      </c>
      <c r="AL632" s="131">
        <f t="shared" si="547"/>
        <v>3</v>
      </c>
      <c r="AM632" s="131">
        <f t="shared" si="548"/>
        <v>-2</v>
      </c>
      <c r="AN632" s="131">
        <f t="shared" si="526"/>
        <v>0</v>
      </c>
      <c r="AO632" s="115">
        <f t="shared" si="517"/>
        <v>1</v>
      </c>
      <c r="AP632" s="115">
        <f t="shared" si="518"/>
        <v>1</v>
      </c>
      <c r="AQ632" s="115">
        <f t="shared" si="519"/>
        <v>1</v>
      </c>
      <c r="AR632" s="79">
        <f t="shared" si="527"/>
        <v>40</v>
      </c>
      <c r="AS632" s="79">
        <f t="shared" si="528"/>
        <v>0</v>
      </c>
      <c r="AT632" s="79">
        <f t="shared" si="529"/>
        <v>11</v>
      </c>
      <c r="AU632" s="79">
        <f t="shared" si="530"/>
        <v>30</v>
      </c>
      <c r="AV632" s="79">
        <f t="shared" si="531"/>
        <v>0</v>
      </c>
      <c r="AW632" s="79">
        <f t="shared" si="532"/>
        <v>0</v>
      </c>
      <c r="AX632" s="128">
        <f t="shared" si="533"/>
        <v>6</v>
      </c>
      <c r="AY632" s="128"/>
      <c r="AZ632" s="128"/>
      <c r="BA632" s="128">
        <f t="shared" si="534"/>
        <v>3</v>
      </c>
      <c r="BB632" s="128">
        <f t="shared" si="535"/>
        <v>2</v>
      </c>
      <c r="BC632" s="80">
        <f t="shared" si="536"/>
        <v>0.66666666666666663</v>
      </c>
      <c r="BD632" s="80">
        <f t="shared" si="537"/>
        <v>0</v>
      </c>
      <c r="BE632" s="80">
        <f t="shared" si="538"/>
        <v>0.26190476190476192</v>
      </c>
      <c r="BF632" s="80">
        <f t="shared" si="539"/>
        <v>1</v>
      </c>
      <c r="BG632" s="80">
        <f t="shared" si="540"/>
        <v>0</v>
      </c>
      <c r="BH632" s="80">
        <f t="shared" si="520"/>
        <v>0</v>
      </c>
      <c r="BI632" s="4">
        <f t="shared" si="541"/>
        <v>81</v>
      </c>
      <c r="BJ632" s="4">
        <f t="shared" si="542"/>
        <v>81</v>
      </c>
      <c r="BK632" s="4">
        <f t="shared" si="543"/>
        <v>0</v>
      </c>
      <c r="BL632" s="8">
        <f>VLOOKUP(CN632,'CIR Results'!$B$3:$L$42,2,FALSE)</f>
        <v>10</v>
      </c>
      <c r="BM632" s="8">
        <f>VLOOKUP(CN632,'CIR Results'!$B$3:$L$42,3,FALSE)</f>
        <v>178</v>
      </c>
      <c r="BN632" s="8">
        <f>VLOOKUP(CN632,'CIR Results'!$B$3:$L$42,4,FALSE)</f>
        <v>80</v>
      </c>
      <c r="BO632" s="8">
        <f>VLOOKUP(CN632,'CIR Results'!$B$3:$L$42,5,FALSE)</f>
        <v>213</v>
      </c>
      <c r="BP632" s="8">
        <f>VLOOKUP(CN632,'CIR Results'!$B$3:$L$42,6,FALSE)</f>
        <v>36649</v>
      </c>
      <c r="BQ632" s="8">
        <f>VLOOKUP(CN632,'CIR Results'!$B$3:$L$42,8,FALSE)</f>
        <v>8</v>
      </c>
      <c r="BR632" s="8">
        <f>VLOOKUP(CN632,'CIR Results'!$B$3:$L$42,9,FALSE)</f>
        <v>0</v>
      </c>
      <c r="BS632" s="8" t="str">
        <f>VLOOKUP(CN632,'CIR Results'!$B$3:$L$42,10,FALSE)</f>
        <v>05-03-00</v>
      </c>
      <c r="BT632" s="8">
        <f>VLOOKUP(CN632,'CIR Results'!$B$3:$L$42,11,FALSE)</f>
        <v>8</v>
      </c>
      <c r="BU632" s="136" t="str">
        <f>VLOOKUP(CN632,'CIR Team Info'!$B$5:$E$44,2,FALSE)</f>
        <v>Robot Casserole</v>
      </c>
      <c r="BV632" s="136" t="str">
        <f>VLOOKUP(CN632,'CIR Team Info'!$B$5:$E$44,4,FALSE)</f>
        <v>Peoria, IL</v>
      </c>
      <c r="BW632" s="136" t="str">
        <f t="shared" si="521"/>
        <v xml:space="preserve">   </v>
      </c>
      <c r="CM632" s="10" t="s">
        <v>534</v>
      </c>
      <c r="CN632" s="10">
        <v>1736</v>
      </c>
      <c r="CO632" s="10">
        <v>1</v>
      </c>
      <c r="CP632" s="10" t="s">
        <v>292</v>
      </c>
      <c r="CQ632" s="10" t="s">
        <v>25</v>
      </c>
      <c r="CR632" s="10" t="s">
        <v>25</v>
      </c>
      <c r="CS632" s="10" t="s">
        <v>25</v>
      </c>
      <c r="CT632" s="10">
        <v>0</v>
      </c>
      <c r="CU632" s="10">
        <v>15</v>
      </c>
      <c r="CV632" s="10">
        <v>0</v>
      </c>
      <c r="CW632" s="10">
        <v>0</v>
      </c>
      <c r="CX632" s="10" t="s">
        <v>24</v>
      </c>
      <c r="CY632" s="10" t="s">
        <v>25</v>
      </c>
      <c r="CZ632" s="10" t="s">
        <v>25</v>
      </c>
      <c r="DA632" s="10" t="s">
        <v>25</v>
      </c>
      <c r="DB632" s="10" t="s">
        <v>25</v>
      </c>
      <c r="DC632" s="10">
        <v>11</v>
      </c>
      <c r="DD632" s="10">
        <v>31</v>
      </c>
      <c r="DE632" s="10">
        <v>0</v>
      </c>
      <c r="DF632" s="10">
        <v>0</v>
      </c>
      <c r="DG632" s="10">
        <v>2</v>
      </c>
      <c r="DH632" s="10">
        <v>0</v>
      </c>
      <c r="DI632" s="10">
        <v>0</v>
      </c>
      <c r="DJ632" s="10">
        <v>4</v>
      </c>
      <c r="DK632" s="10">
        <v>2</v>
      </c>
      <c r="DL632" s="10">
        <v>3</v>
      </c>
      <c r="DM632" s="10">
        <v>0</v>
      </c>
      <c r="DN632" s="10">
        <v>0</v>
      </c>
      <c r="DO632" s="10">
        <v>2</v>
      </c>
      <c r="DP632" s="10" t="s">
        <v>22</v>
      </c>
      <c r="DQ632" s="10" t="s">
        <v>22</v>
      </c>
      <c r="DR632" s="10" t="s">
        <v>22</v>
      </c>
      <c r="DS632" s="10" t="s">
        <v>535</v>
      </c>
      <c r="DT632" s="10"/>
      <c r="DU632" s="10"/>
      <c r="DV632" s="10"/>
      <c r="DW632" s="10"/>
      <c r="DX632" s="10"/>
      <c r="DY632" s="10"/>
      <c r="DZ632" s="10"/>
      <c r="EA632" s="10"/>
      <c r="EB632" s="10"/>
      <c r="EC632" s="10"/>
      <c r="ED632" s="10"/>
      <c r="EE632" s="10"/>
      <c r="EF632" s="10"/>
      <c r="EG632" s="10"/>
      <c r="EH632" s="10"/>
    </row>
    <row r="633" spans="1:138" x14ac:dyDescent="0.25">
      <c r="A633" s="78">
        <f t="shared" si="522"/>
        <v>1736</v>
      </c>
      <c r="C633" s="10" t="str">
        <f t="shared" si="514"/>
        <v>Do Not Pick</v>
      </c>
      <c r="D633" s="17">
        <f t="shared" si="523"/>
        <v>5.3344913151364768</v>
      </c>
      <c r="E633" s="113">
        <f t="shared" si="549"/>
        <v>0</v>
      </c>
      <c r="F633" s="113">
        <f t="shared" si="550"/>
        <v>5</v>
      </c>
      <c r="G633" s="113">
        <f t="shared" si="551"/>
        <v>14.53846153846154</v>
      </c>
      <c r="H633" s="113">
        <f t="shared" si="552"/>
        <v>29.806451612903224</v>
      </c>
      <c r="I633" s="113">
        <f t="shared" si="553"/>
        <v>12</v>
      </c>
      <c r="J633" s="113">
        <f t="shared" si="554"/>
        <v>-4</v>
      </c>
      <c r="K633" s="113">
        <f t="shared" si="544"/>
        <v>-4</v>
      </c>
      <c r="L633" s="76">
        <v>8</v>
      </c>
      <c r="M633" s="76">
        <v>5</v>
      </c>
      <c r="N633" s="76">
        <v>7</v>
      </c>
      <c r="O633" s="76">
        <v>6</v>
      </c>
      <c r="P633" s="76">
        <v>6</v>
      </c>
      <c r="Q633" s="76">
        <v>2</v>
      </c>
      <c r="R633" s="76">
        <v>1</v>
      </c>
      <c r="S633" s="17">
        <f t="shared" si="524"/>
        <v>-0.54491315136476426</v>
      </c>
      <c r="T633" s="113">
        <f t="shared" si="555"/>
        <v>0</v>
      </c>
      <c r="U633" s="113">
        <f t="shared" si="556"/>
        <v>6</v>
      </c>
      <c r="V633" s="113">
        <f t="shared" si="557"/>
        <v>16.615384615384617</v>
      </c>
      <c r="W633" s="113">
        <f t="shared" si="558"/>
        <v>9.935483870967742</v>
      </c>
      <c r="X633" s="113">
        <f t="shared" si="559"/>
        <v>4</v>
      </c>
      <c r="Y633" s="113">
        <f t="shared" si="560"/>
        <v>-10</v>
      </c>
      <c r="Z633" s="113">
        <f t="shared" si="545"/>
        <v>-32</v>
      </c>
      <c r="AA633" s="76">
        <v>10</v>
      </c>
      <c r="AB633" s="76">
        <v>6</v>
      </c>
      <c r="AC633" s="76">
        <v>8</v>
      </c>
      <c r="AD633" s="76">
        <v>2</v>
      </c>
      <c r="AE633" s="76">
        <v>2</v>
      </c>
      <c r="AF633" s="76">
        <v>5</v>
      </c>
      <c r="AG633" s="76">
        <v>8</v>
      </c>
      <c r="AH633" s="131">
        <f t="shared" si="525"/>
        <v>0</v>
      </c>
      <c r="AI633" s="131">
        <f t="shared" si="546"/>
        <v>1</v>
      </c>
      <c r="AJ633" s="131">
        <f t="shared" si="515"/>
        <v>2.0769230769230771</v>
      </c>
      <c r="AK633" s="131">
        <f t="shared" si="516"/>
        <v>4.967741935483871</v>
      </c>
      <c r="AL633" s="131">
        <f t="shared" si="547"/>
        <v>2</v>
      </c>
      <c r="AM633" s="131">
        <f t="shared" si="548"/>
        <v>-2</v>
      </c>
      <c r="AN633" s="131">
        <f t="shared" si="526"/>
        <v>-4</v>
      </c>
      <c r="AO633" s="115">
        <f t="shared" si="517"/>
        <v>0</v>
      </c>
      <c r="AP633" s="115">
        <f t="shared" si="518"/>
        <v>0</v>
      </c>
      <c r="AQ633" s="115">
        <f t="shared" si="519"/>
        <v>1</v>
      </c>
      <c r="AR633" s="79">
        <f t="shared" si="527"/>
        <v>30</v>
      </c>
      <c r="AS633" s="79">
        <f t="shared" si="528"/>
        <v>20</v>
      </c>
      <c r="AT633" s="79">
        <f t="shared" si="529"/>
        <v>10</v>
      </c>
      <c r="AU633" s="79">
        <f t="shared" si="530"/>
        <v>20</v>
      </c>
      <c r="AV633" s="79">
        <f t="shared" si="531"/>
        <v>0</v>
      </c>
      <c r="AW633" s="79">
        <f t="shared" si="532"/>
        <v>0</v>
      </c>
      <c r="AX633" s="128">
        <f t="shared" si="533"/>
        <v>5</v>
      </c>
      <c r="AY633" s="128"/>
      <c r="AZ633" s="128"/>
      <c r="BA633" s="128">
        <f t="shared" si="534"/>
        <v>2</v>
      </c>
      <c r="BB633" s="128">
        <f t="shared" si="535"/>
        <v>2</v>
      </c>
      <c r="BC633" s="80">
        <f t="shared" si="536"/>
        <v>0.6</v>
      </c>
      <c r="BD633" s="80">
        <f t="shared" si="537"/>
        <v>1</v>
      </c>
      <c r="BE633" s="80">
        <f t="shared" si="538"/>
        <v>0.33333333333333331</v>
      </c>
      <c r="BF633" s="80">
        <f t="shared" si="539"/>
        <v>1</v>
      </c>
      <c r="BG633" s="80">
        <f t="shared" si="540"/>
        <v>0</v>
      </c>
      <c r="BH633" s="80">
        <f t="shared" si="520"/>
        <v>0</v>
      </c>
      <c r="BI633" s="4">
        <f t="shared" si="541"/>
        <v>60</v>
      </c>
      <c r="BJ633" s="4">
        <f t="shared" si="542"/>
        <v>80</v>
      </c>
      <c r="BK633" s="4">
        <f t="shared" si="543"/>
        <v>0</v>
      </c>
      <c r="BL633" s="8">
        <f>VLOOKUP(CN633,'CIR Results'!$B$3:$L$42,2,FALSE)</f>
        <v>10</v>
      </c>
      <c r="BM633" s="8">
        <f>VLOOKUP(CN633,'CIR Results'!$B$3:$L$42,3,FALSE)</f>
        <v>178</v>
      </c>
      <c r="BN633" s="8">
        <f>VLOOKUP(CN633,'CIR Results'!$B$3:$L$42,4,FALSE)</f>
        <v>80</v>
      </c>
      <c r="BO633" s="8">
        <f>VLOOKUP(CN633,'CIR Results'!$B$3:$L$42,5,FALSE)</f>
        <v>213</v>
      </c>
      <c r="BP633" s="8">
        <f>VLOOKUP(CN633,'CIR Results'!$B$3:$L$42,6,FALSE)</f>
        <v>36649</v>
      </c>
      <c r="BQ633" s="8">
        <f>VLOOKUP(CN633,'CIR Results'!$B$3:$L$42,8,FALSE)</f>
        <v>8</v>
      </c>
      <c r="BR633" s="8">
        <f>VLOOKUP(CN633,'CIR Results'!$B$3:$L$42,9,FALSE)</f>
        <v>0</v>
      </c>
      <c r="BS633" s="8" t="str">
        <f>VLOOKUP(CN633,'CIR Results'!$B$3:$L$42,10,FALSE)</f>
        <v>05-03-00</v>
      </c>
      <c r="BT633" s="8">
        <f>VLOOKUP(CN633,'CIR Results'!$B$3:$L$42,11,FALSE)</f>
        <v>8</v>
      </c>
      <c r="BU633" s="136" t="str">
        <f>VLOOKUP(CN633,'CIR Team Info'!$B$5:$E$44,2,FALSE)</f>
        <v>Robot Casserole</v>
      </c>
      <c r="BV633" s="136" t="str">
        <f>VLOOKUP(CN633,'CIR Team Info'!$B$5:$E$44,4,FALSE)</f>
        <v>Peoria, IL</v>
      </c>
      <c r="BW633" s="136" t="str">
        <f t="shared" si="521"/>
        <v xml:space="preserve">   </v>
      </c>
      <c r="CM633" s="10" t="s">
        <v>534</v>
      </c>
      <c r="CN633" s="10">
        <v>1736</v>
      </c>
      <c r="CO633" s="10">
        <v>2</v>
      </c>
      <c r="CP633" s="10" t="s">
        <v>292</v>
      </c>
      <c r="CQ633" s="10" t="s">
        <v>22</v>
      </c>
      <c r="CR633" s="10" t="s">
        <v>25</v>
      </c>
      <c r="CS633" s="10" t="s">
        <v>22</v>
      </c>
      <c r="CT633" s="10">
        <v>20</v>
      </c>
      <c r="CU633" s="10">
        <v>0</v>
      </c>
      <c r="CV633" s="10">
        <v>3</v>
      </c>
      <c r="CW633" s="10">
        <v>1</v>
      </c>
      <c r="CX633" s="10" t="s">
        <v>66</v>
      </c>
      <c r="CY633" s="10" t="s">
        <v>22</v>
      </c>
      <c r="CZ633" s="10" t="s">
        <v>25</v>
      </c>
      <c r="DA633" s="10" t="s">
        <v>25</v>
      </c>
      <c r="DB633" s="10" t="s">
        <v>25</v>
      </c>
      <c r="DC633" s="10">
        <v>10</v>
      </c>
      <c r="DD633" s="10">
        <v>20</v>
      </c>
      <c r="DE633" s="10">
        <v>3</v>
      </c>
      <c r="DF633" s="10">
        <v>1</v>
      </c>
      <c r="DG633" s="10">
        <v>0</v>
      </c>
      <c r="DH633" s="10">
        <v>0</v>
      </c>
      <c r="DI633" s="10">
        <v>0</v>
      </c>
      <c r="DJ633" s="10">
        <v>3</v>
      </c>
      <c r="DK633" s="10">
        <v>2</v>
      </c>
      <c r="DL633" s="10">
        <v>2</v>
      </c>
      <c r="DM633" s="10">
        <v>0</v>
      </c>
      <c r="DN633" s="10">
        <v>0</v>
      </c>
      <c r="DO633" s="10">
        <v>2</v>
      </c>
      <c r="DP633" s="10" t="s">
        <v>25</v>
      </c>
      <c r="DQ633" s="10" t="s">
        <v>25</v>
      </c>
      <c r="DR633" s="10" t="s">
        <v>22</v>
      </c>
      <c r="DS633" s="10" t="s">
        <v>536</v>
      </c>
      <c r="DT633" s="10"/>
      <c r="DU633" s="10"/>
      <c r="DV633" s="10"/>
      <c r="DW633" s="10"/>
      <c r="DX633" s="10"/>
      <c r="DY633" s="10"/>
      <c r="DZ633" s="10"/>
      <c r="EA633" s="10"/>
      <c r="EB633" s="10"/>
      <c r="EC633" s="10"/>
      <c r="ED633" s="10"/>
      <c r="EE633" s="10"/>
      <c r="EF633" s="10"/>
      <c r="EG633" s="10"/>
      <c r="EH633" s="10"/>
    </row>
    <row r="634" spans="1:138" x14ac:dyDescent="0.25">
      <c r="A634" s="78">
        <f t="shared" si="522"/>
        <v>2704</v>
      </c>
      <c r="C634" s="10" t="str">
        <f t="shared" si="514"/>
        <v>Do Not Pick</v>
      </c>
      <c r="D634" s="17">
        <f t="shared" si="523"/>
        <v>0.5</v>
      </c>
      <c r="E634" s="113">
        <f t="shared" si="549"/>
        <v>0</v>
      </c>
      <c r="F634" s="113">
        <f t="shared" si="550"/>
        <v>5</v>
      </c>
      <c r="G634" s="113">
        <f t="shared" si="551"/>
        <v>0</v>
      </c>
      <c r="H634" s="113">
        <f t="shared" si="552"/>
        <v>0</v>
      </c>
      <c r="I634" s="113">
        <f t="shared" si="553"/>
        <v>0</v>
      </c>
      <c r="J634" s="113">
        <f t="shared" si="554"/>
        <v>0</v>
      </c>
      <c r="K634" s="113">
        <f t="shared" si="544"/>
        <v>0</v>
      </c>
      <c r="L634" s="76">
        <v>8</v>
      </c>
      <c r="M634" s="76">
        <v>5</v>
      </c>
      <c r="N634" s="76">
        <v>7</v>
      </c>
      <c r="O634" s="76">
        <v>6</v>
      </c>
      <c r="P634" s="76">
        <v>6</v>
      </c>
      <c r="Q634" s="76">
        <v>2</v>
      </c>
      <c r="R634" s="76">
        <v>1</v>
      </c>
      <c r="S634" s="17">
        <f t="shared" si="524"/>
        <v>0.6</v>
      </c>
      <c r="T634" s="113">
        <f t="shared" si="555"/>
        <v>0</v>
      </c>
      <c r="U634" s="113">
        <f t="shared" si="556"/>
        <v>6</v>
      </c>
      <c r="V634" s="113">
        <f t="shared" si="557"/>
        <v>0</v>
      </c>
      <c r="W634" s="113">
        <f t="shared" si="558"/>
        <v>0</v>
      </c>
      <c r="X634" s="113">
        <f t="shared" si="559"/>
        <v>0</v>
      </c>
      <c r="Y634" s="113">
        <f t="shared" si="560"/>
        <v>0</v>
      </c>
      <c r="Z634" s="113">
        <f t="shared" si="545"/>
        <v>0</v>
      </c>
      <c r="AA634" s="76">
        <v>10</v>
      </c>
      <c r="AB634" s="76">
        <v>6</v>
      </c>
      <c r="AC634" s="76">
        <v>8</v>
      </c>
      <c r="AD634" s="76">
        <v>2</v>
      </c>
      <c r="AE634" s="76">
        <v>2</v>
      </c>
      <c r="AF634" s="76">
        <v>5</v>
      </c>
      <c r="AG634" s="76">
        <v>8</v>
      </c>
      <c r="AH634" s="131">
        <f t="shared" si="525"/>
        <v>0</v>
      </c>
      <c r="AI634" s="131">
        <f t="shared" si="546"/>
        <v>1</v>
      </c>
      <c r="AJ634" s="131">
        <f t="shared" si="515"/>
        <v>0</v>
      </c>
      <c r="AK634" s="131">
        <f t="shared" si="516"/>
        <v>0</v>
      </c>
      <c r="AL634" s="131">
        <f t="shared" si="547"/>
        <v>0</v>
      </c>
      <c r="AM634" s="131">
        <f t="shared" si="548"/>
        <v>0</v>
      </c>
      <c r="AN634" s="131">
        <f t="shared" si="526"/>
        <v>0</v>
      </c>
      <c r="AO634" s="115">
        <f t="shared" si="517"/>
        <v>0</v>
      </c>
      <c r="AP634" s="115">
        <f t="shared" si="518"/>
        <v>1</v>
      </c>
      <c r="AQ634" s="115">
        <f t="shared" si="519"/>
        <v>0</v>
      </c>
      <c r="AR634" s="79">
        <f t="shared" si="527"/>
        <v>0</v>
      </c>
      <c r="AS634" s="79">
        <f t="shared" si="528"/>
        <v>0</v>
      </c>
      <c r="AT634" s="79">
        <f t="shared" si="529"/>
        <v>0</v>
      </c>
      <c r="AU634" s="79">
        <f t="shared" si="530"/>
        <v>0</v>
      </c>
      <c r="AV634" s="79">
        <f t="shared" si="531"/>
        <v>0</v>
      </c>
      <c r="AW634" s="79">
        <f t="shared" si="532"/>
        <v>0</v>
      </c>
      <c r="AX634" s="128">
        <f t="shared" si="533"/>
        <v>0</v>
      </c>
      <c r="AY634" s="128"/>
      <c r="AZ634" s="128"/>
      <c r="BA634" s="128">
        <f t="shared" si="534"/>
        <v>0</v>
      </c>
      <c r="BB634" s="128">
        <f t="shared" si="535"/>
        <v>0</v>
      </c>
      <c r="BC634" s="80">
        <f t="shared" si="536"/>
        <v>0</v>
      </c>
      <c r="BD634" s="80">
        <f t="shared" si="537"/>
        <v>0</v>
      </c>
      <c r="BE634" s="80">
        <f t="shared" si="538"/>
        <v>0</v>
      </c>
      <c r="BF634" s="80">
        <f t="shared" si="539"/>
        <v>0</v>
      </c>
      <c r="BG634" s="80">
        <f t="shared" si="540"/>
        <v>0</v>
      </c>
      <c r="BH634" s="80">
        <f t="shared" si="520"/>
        <v>0</v>
      </c>
      <c r="BI634" s="4">
        <f t="shared" si="541"/>
        <v>0</v>
      </c>
      <c r="BJ634" s="4">
        <f t="shared" si="542"/>
        <v>0</v>
      </c>
      <c r="BK634" s="4">
        <f t="shared" si="543"/>
        <v>0</v>
      </c>
      <c r="BL634" s="8">
        <f>VLOOKUP(CN634,'CIR Results'!$B$3:$L$42,2,FALSE)</f>
        <v>7</v>
      </c>
      <c r="BM634" s="8">
        <f>VLOOKUP(CN634,'CIR Results'!$B$3:$L$42,3,FALSE)</f>
        <v>128</v>
      </c>
      <c r="BN634" s="8">
        <f>VLOOKUP(CN634,'CIR Results'!$B$3:$L$42,4,FALSE)</f>
        <v>40</v>
      </c>
      <c r="BO634" s="8">
        <f>VLOOKUP(CN634,'CIR Results'!$B$3:$L$42,5,FALSE)</f>
        <v>148</v>
      </c>
      <c r="BP634" s="8">
        <f>VLOOKUP(CN634,'CIR Results'!$B$3:$L$42,6,FALSE)</f>
        <v>36954</v>
      </c>
      <c r="BQ634" s="8">
        <f>VLOOKUP(CN634,'CIR Results'!$B$3:$L$42,8,FALSE)</f>
        <v>8</v>
      </c>
      <c r="BR634" s="8">
        <f>VLOOKUP(CN634,'CIR Results'!$B$3:$L$42,9,FALSE)</f>
        <v>0</v>
      </c>
      <c r="BS634" s="8" t="str">
        <f>VLOOKUP(CN634,'CIR Results'!$B$3:$L$42,10,FALSE)</f>
        <v>03-04-01</v>
      </c>
      <c r="BT634" s="8">
        <f>VLOOKUP(CN634,'CIR Results'!$B$3:$L$42,11,FALSE)</f>
        <v>5</v>
      </c>
      <c r="BU634" s="136" t="str">
        <f>VLOOKUP(CN634,'CIR Team Info'!$B$5:$E$44,2,FALSE)</f>
        <v>Order 2 Chaos</v>
      </c>
      <c r="BV634" s="136" t="str">
        <f>VLOOKUP(CN634,'CIR Team Info'!$B$5:$E$44,4,FALSE)</f>
        <v>Batavia, IL</v>
      </c>
      <c r="BW634" s="136" t="str">
        <f t="shared" si="521"/>
        <v xml:space="preserve">   </v>
      </c>
      <c r="CM634" s="10" t="s">
        <v>384</v>
      </c>
      <c r="CN634" s="10">
        <v>2704</v>
      </c>
      <c r="CO634" s="10">
        <v>1</v>
      </c>
      <c r="CP634" s="10" t="s">
        <v>292</v>
      </c>
      <c r="CQ634" s="10" t="s">
        <v>22</v>
      </c>
      <c r="CR634" s="10" t="s">
        <v>25</v>
      </c>
      <c r="CS634" s="10" t="s">
        <v>25</v>
      </c>
      <c r="CT634" s="10">
        <v>0</v>
      </c>
      <c r="CU634" s="10">
        <v>0</v>
      </c>
      <c r="CV634" s="10">
        <v>0</v>
      </c>
      <c r="CW634" s="10">
        <v>0</v>
      </c>
      <c r="CX634" s="10" t="s">
        <v>66</v>
      </c>
      <c r="CY634" s="10" t="s">
        <v>22</v>
      </c>
      <c r="CZ634" s="10" t="s">
        <v>25</v>
      </c>
      <c r="DA634" s="10" t="s">
        <v>25</v>
      </c>
      <c r="DB634" s="10" t="s">
        <v>22</v>
      </c>
      <c r="DC634" s="10">
        <v>0</v>
      </c>
      <c r="DD634" s="10">
        <v>0</v>
      </c>
      <c r="DE634" s="10">
        <v>0</v>
      </c>
      <c r="DF634" s="10">
        <v>0</v>
      </c>
      <c r="DG634" s="10">
        <v>1</v>
      </c>
      <c r="DH634" s="10">
        <v>0</v>
      </c>
      <c r="DI634" s="10">
        <v>4</v>
      </c>
      <c r="DJ634" s="10">
        <v>0</v>
      </c>
      <c r="DK634" s="10">
        <v>0</v>
      </c>
      <c r="DL634" s="10">
        <v>0</v>
      </c>
      <c r="DM634" s="10">
        <v>0</v>
      </c>
      <c r="DN634" s="10">
        <v>0</v>
      </c>
      <c r="DO634" s="10">
        <v>0</v>
      </c>
      <c r="DP634" s="10" t="s">
        <v>25</v>
      </c>
      <c r="DQ634" s="10" t="s">
        <v>22</v>
      </c>
      <c r="DR634" s="10" t="s">
        <v>25</v>
      </c>
      <c r="DS634" s="10" t="s">
        <v>537</v>
      </c>
      <c r="DT634" s="10"/>
      <c r="DU634" s="10"/>
      <c r="DV634" s="10"/>
      <c r="DW634" s="10"/>
      <c r="DX634" s="10"/>
      <c r="DY634" s="10"/>
      <c r="DZ634" s="10"/>
      <c r="EA634" s="10"/>
      <c r="EB634" s="10"/>
      <c r="EC634" s="10"/>
      <c r="ED634" s="10"/>
      <c r="EE634" s="10"/>
      <c r="EF634" s="10"/>
      <c r="EG634" s="10"/>
      <c r="EH634" s="10"/>
    </row>
    <row r="635" spans="1:138" x14ac:dyDescent="0.25">
      <c r="A635" s="78">
        <f t="shared" si="522"/>
        <v>2481</v>
      </c>
      <c r="C635" s="10" t="str">
        <f t="shared" si="514"/>
        <v>Below Avg</v>
      </c>
      <c r="D635" s="17">
        <f t="shared" si="523"/>
        <v>4.4784615384615387</v>
      </c>
      <c r="E635" s="113">
        <f t="shared" si="549"/>
        <v>20</v>
      </c>
      <c r="F635" s="113">
        <f t="shared" si="550"/>
        <v>5</v>
      </c>
      <c r="G635" s="113">
        <f t="shared" si="551"/>
        <v>5.384615384615385</v>
      </c>
      <c r="H635" s="113">
        <f t="shared" si="552"/>
        <v>8.3999999999999986</v>
      </c>
      <c r="I635" s="113">
        <f t="shared" si="553"/>
        <v>6</v>
      </c>
      <c r="J635" s="113">
        <f t="shared" si="554"/>
        <v>0</v>
      </c>
      <c r="K635" s="113">
        <f t="shared" si="544"/>
        <v>0</v>
      </c>
      <c r="L635" s="76">
        <v>8</v>
      </c>
      <c r="M635" s="76">
        <v>5</v>
      </c>
      <c r="N635" s="76">
        <v>7</v>
      </c>
      <c r="O635" s="76">
        <v>6</v>
      </c>
      <c r="P635" s="76">
        <v>6</v>
      </c>
      <c r="Q635" s="76">
        <v>2</v>
      </c>
      <c r="R635" s="76">
        <v>1</v>
      </c>
      <c r="S635" s="17">
        <f t="shared" si="524"/>
        <v>4.195384615384615</v>
      </c>
      <c r="T635" s="113">
        <f t="shared" si="555"/>
        <v>25</v>
      </c>
      <c r="U635" s="113">
        <f t="shared" si="556"/>
        <v>6</v>
      </c>
      <c r="V635" s="113">
        <f t="shared" si="557"/>
        <v>6.1538461538461542</v>
      </c>
      <c r="W635" s="113">
        <f t="shared" si="558"/>
        <v>2.8</v>
      </c>
      <c r="X635" s="113">
        <f t="shared" si="559"/>
        <v>2</v>
      </c>
      <c r="Y635" s="113">
        <f t="shared" si="560"/>
        <v>0</v>
      </c>
      <c r="Z635" s="113">
        <f t="shared" si="545"/>
        <v>0</v>
      </c>
      <c r="AA635" s="76">
        <v>10</v>
      </c>
      <c r="AB635" s="76">
        <v>6</v>
      </c>
      <c r="AC635" s="76">
        <v>8</v>
      </c>
      <c r="AD635" s="76">
        <v>2</v>
      </c>
      <c r="AE635" s="76">
        <v>2</v>
      </c>
      <c r="AF635" s="76">
        <v>5</v>
      </c>
      <c r="AG635" s="76">
        <v>8</v>
      </c>
      <c r="AH635" s="131">
        <f t="shared" si="525"/>
        <v>2.5</v>
      </c>
      <c r="AI635" s="131">
        <f t="shared" si="546"/>
        <v>1</v>
      </c>
      <c r="AJ635" s="131">
        <f t="shared" si="515"/>
        <v>0.76923076923076927</v>
      </c>
      <c r="AK635" s="131">
        <f t="shared" si="516"/>
        <v>1.4</v>
      </c>
      <c r="AL635" s="131">
        <f t="shared" si="547"/>
        <v>1</v>
      </c>
      <c r="AM635" s="131">
        <f t="shared" si="548"/>
        <v>0</v>
      </c>
      <c r="AN635" s="131">
        <f t="shared" si="526"/>
        <v>0</v>
      </c>
      <c r="AO635" s="115">
        <f t="shared" si="517"/>
        <v>1</v>
      </c>
      <c r="AP635" s="115">
        <f t="shared" si="518"/>
        <v>0</v>
      </c>
      <c r="AQ635" s="115">
        <f t="shared" si="519"/>
        <v>1</v>
      </c>
      <c r="AR635" s="79">
        <f t="shared" si="527"/>
        <v>0</v>
      </c>
      <c r="AS635" s="79">
        <f t="shared" si="528"/>
        <v>5</v>
      </c>
      <c r="AT635" s="79">
        <f t="shared" si="529"/>
        <v>20</v>
      </c>
      <c r="AU635" s="79">
        <f t="shared" si="530"/>
        <v>10</v>
      </c>
      <c r="AV635" s="79">
        <f t="shared" si="531"/>
        <v>0</v>
      </c>
      <c r="AW635" s="79">
        <f t="shared" si="532"/>
        <v>0</v>
      </c>
      <c r="AX635" s="128">
        <f t="shared" si="533"/>
        <v>0</v>
      </c>
      <c r="AY635" s="128"/>
      <c r="AZ635" s="128"/>
      <c r="BA635" s="128">
        <f t="shared" si="534"/>
        <v>1</v>
      </c>
      <c r="BB635" s="128">
        <f t="shared" si="535"/>
        <v>0</v>
      </c>
      <c r="BC635" s="80">
        <f t="shared" si="536"/>
        <v>0</v>
      </c>
      <c r="BD635" s="80">
        <f t="shared" si="537"/>
        <v>0.25</v>
      </c>
      <c r="BE635" s="80">
        <f t="shared" si="538"/>
        <v>0.5</v>
      </c>
      <c r="BF635" s="80">
        <f t="shared" si="539"/>
        <v>1</v>
      </c>
      <c r="BG635" s="80">
        <f t="shared" si="540"/>
        <v>0</v>
      </c>
      <c r="BH635" s="80">
        <f t="shared" si="520"/>
        <v>0</v>
      </c>
      <c r="BI635" s="4">
        <f t="shared" si="541"/>
        <v>30</v>
      </c>
      <c r="BJ635" s="4">
        <f t="shared" si="542"/>
        <v>35</v>
      </c>
      <c r="BK635" s="4">
        <f t="shared" si="543"/>
        <v>0</v>
      </c>
      <c r="BL635" s="8">
        <f>VLOOKUP(CN635,'CIR Results'!$B$3:$L$42,2,FALSE)</f>
        <v>8</v>
      </c>
      <c r="BM635" s="8">
        <f>VLOOKUP(CN635,'CIR Results'!$B$3:$L$42,3,FALSE)</f>
        <v>54</v>
      </c>
      <c r="BN635" s="8">
        <f>VLOOKUP(CN635,'CIR Results'!$B$3:$L$42,4,FALSE)</f>
        <v>230</v>
      </c>
      <c r="BO635" s="8">
        <f>VLOOKUP(CN635,'CIR Results'!$B$3:$L$42,5,FALSE)</f>
        <v>62</v>
      </c>
      <c r="BP635" s="8">
        <f>VLOOKUP(CN635,'CIR Results'!$B$3:$L$42,6,FALSE)</f>
        <v>36620</v>
      </c>
      <c r="BQ635" s="8">
        <f>VLOOKUP(CN635,'CIR Results'!$B$3:$L$42,8,FALSE)</f>
        <v>8</v>
      </c>
      <c r="BR635" s="8">
        <f>VLOOKUP(CN635,'CIR Results'!$B$3:$L$42,9,FALSE)</f>
        <v>0</v>
      </c>
      <c r="BS635" s="8" t="str">
        <f>VLOOKUP(CN635,'CIR Results'!$B$3:$L$42,10,FALSE)</f>
        <v>04-04-00</v>
      </c>
      <c r="BT635" s="8">
        <f>VLOOKUP(CN635,'CIR Results'!$B$3:$L$42,11,FALSE)</f>
        <v>4</v>
      </c>
      <c r="BU635" s="136" t="str">
        <f>VLOOKUP(CN635,'CIR Team Info'!$B$5:$E$44,2,FALSE)</f>
        <v>Roboteers</v>
      </c>
      <c r="BV635" s="136" t="str">
        <f>VLOOKUP(CN635,'CIR Team Info'!$B$5:$E$44,4,FALSE)</f>
        <v>Tremont, IL</v>
      </c>
      <c r="BW635" s="136" t="str">
        <f t="shared" si="521"/>
        <v xml:space="preserve">   Shooter wasn't dialed in well. Missed high and low on high goal a couple of times. Were easily pushed around. Only able to pick up ball against a wall.</v>
      </c>
      <c r="CM635" s="10" t="s">
        <v>601</v>
      </c>
      <c r="CN635" s="10">
        <v>2481</v>
      </c>
      <c r="CO635" s="10">
        <v>1</v>
      </c>
      <c r="CP635" s="10" t="s">
        <v>23</v>
      </c>
      <c r="CQ635" s="10" t="s">
        <v>22</v>
      </c>
      <c r="CR635" s="10" t="s">
        <v>25</v>
      </c>
      <c r="CS635" s="10" t="s">
        <v>22</v>
      </c>
      <c r="CT635" s="10">
        <v>5</v>
      </c>
      <c r="CU635" s="10">
        <v>15</v>
      </c>
      <c r="CV635" s="10">
        <v>0</v>
      </c>
      <c r="CW635" s="10">
        <v>0</v>
      </c>
      <c r="CX635" s="10" t="s">
        <v>65</v>
      </c>
      <c r="CY635" s="10" t="s">
        <v>22</v>
      </c>
      <c r="CZ635" s="10" t="s">
        <v>25</v>
      </c>
      <c r="DA635" s="10" t="s">
        <v>25</v>
      </c>
      <c r="DB635" s="10" t="s">
        <v>22</v>
      </c>
      <c r="DC635" s="10">
        <v>20</v>
      </c>
      <c r="DD635" s="10">
        <v>20</v>
      </c>
      <c r="DE635" s="10">
        <v>0</v>
      </c>
      <c r="DF635" s="10">
        <v>0</v>
      </c>
      <c r="DG635" s="10">
        <v>2</v>
      </c>
      <c r="DH635" s="10">
        <v>0</v>
      </c>
      <c r="DI635" s="10">
        <v>0</v>
      </c>
      <c r="DJ635" s="10">
        <v>0</v>
      </c>
      <c r="DK635" s="10">
        <v>0</v>
      </c>
      <c r="DL635" s="10">
        <v>1</v>
      </c>
      <c r="DM635" s="10">
        <v>0</v>
      </c>
      <c r="DN635" s="10">
        <v>0</v>
      </c>
      <c r="DO635" s="10">
        <v>0</v>
      </c>
      <c r="DP635" s="10" t="s">
        <v>22</v>
      </c>
      <c r="DQ635" s="10" t="s">
        <v>25</v>
      </c>
      <c r="DR635" s="10" t="s">
        <v>22</v>
      </c>
      <c r="DS635" s="10" t="s">
        <v>25</v>
      </c>
      <c r="DT635" s="10" t="s">
        <v>25</v>
      </c>
      <c r="DU635" s="10">
        <v>1</v>
      </c>
      <c r="DV635" s="10" t="s">
        <v>602</v>
      </c>
      <c r="DW635" s="10"/>
      <c r="DX635" s="10"/>
      <c r="DY635" s="10"/>
      <c r="DZ635" s="10"/>
      <c r="EA635" s="10"/>
      <c r="EB635" s="10"/>
      <c r="EC635" s="10"/>
      <c r="ED635" s="10"/>
      <c r="EE635" s="10"/>
      <c r="EF635" s="10"/>
      <c r="EG635" s="10"/>
      <c r="EH635" s="10"/>
    </row>
    <row r="636" spans="1:138" x14ac:dyDescent="0.25">
      <c r="A636" s="78">
        <f t="shared" si="522"/>
        <v>1756</v>
      </c>
      <c r="C636" s="10" t="str">
        <f t="shared" si="514"/>
        <v>Above Avg</v>
      </c>
      <c r="D636" s="17">
        <f t="shared" si="523"/>
        <v>11.202609003899328</v>
      </c>
      <c r="E636" s="113">
        <f t="shared" si="549"/>
        <v>40</v>
      </c>
      <c r="F636" s="113">
        <f t="shared" si="550"/>
        <v>15</v>
      </c>
      <c r="G636" s="113">
        <f t="shared" si="551"/>
        <v>5.384615384615385</v>
      </c>
      <c r="H636" s="113">
        <f t="shared" si="552"/>
        <v>24.21290322580645</v>
      </c>
      <c r="I636" s="113">
        <f t="shared" si="553"/>
        <v>24</v>
      </c>
      <c r="J636" s="113">
        <f t="shared" si="554"/>
        <v>0</v>
      </c>
      <c r="K636" s="113">
        <f t="shared" si="544"/>
        <v>3.4285714285714288</v>
      </c>
      <c r="L636" s="76">
        <v>8</v>
      </c>
      <c r="M636" s="76">
        <v>5</v>
      </c>
      <c r="N636" s="76">
        <v>7</v>
      </c>
      <c r="O636" s="76">
        <v>6</v>
      </c>
      <c r="P636" s="76">
        <v>6</v>
      </c>
      <c r="Q636" s="76">
        <v>2</v>
      </c>
      <c r="R636" s="76">
        <v>1</v>
      </c>
      <c r="S636" s="17">
        <f t="shared" si="524"/>
        <v>11.765338532435306</v>
      </c>
      <c r="T636" s="113">
        <f t="shared" si="555"/>
        <v>50</v>
      </c>
      <c r="U636" s="113">
        <f t="shared" si="556"/>
        <v>18</v>
      </c>
      <c r="V636" s="113">
        <f t="shared" si="557"/>
        <v>6.1538461538461542</v>
      </c>
      <c r="W636" s="113">
        <f t="shared" si="558"/>
        <v>8.0709677419354833</v>
      </c>
      <c r="X636" s="113">
        <f t="shared" si="559"/>
        <v>8</v>
      </c>
      <c r="Y636" s="113">
        <f t="shared" si="560"/>
        <v>0</v>
      </c>
      <c r="Z636" s="113">
        <f t="shared" si="545"/>
        <v>27.428571428571431</v>
      </c>
      <c r="AA636" s="76">
        <v>10</v>
      </c>
      <c r="AB636" s="76">
        <v>6</v>
      </c>
      <c r="AC636" s="76">
        <v>8</v>
      </c>
      <c r="AD636" s="76">
        <v>2</v>
      </c>
      <c r="AE636" s="76">
        <v>2</v>
      </c>
      <c r="AF636" s="76">
        <v>5</v>
      </c>
      <c r="AG636" s="76">
        <v>8</v>
      </c>
      <c r="AH636" s="131">
        <f t="shared" si="525"/>
        <v>5</v>
      </c>
      <c r="AI636" s="131">
        <f t="shared" si="546"/>
        <v>3</v>
      </c>
      <c r="AJ636" s="131">
        <f t="shared" si="515"/>
        <v>0.76923076923076927</v>
      </c>
      <c r="AK636" s="131">
        <f t="shared" si="516"/>
        <v>4.0354838709677416</v>
      </c>
      <c r="AL636" s="131">
        <f t="shared" si="547"/>
        <v>4</v>
      </c>
      <c r="AM636" s="131">
        <f t="shared" si="548"/>
        <v>0</v>
      </c>
      <c r="AN636" s="131">
        <f t="shared" si="526"/>
        <v>3.4285714285714288</v>
      </c>
      <c r="AO636" s="115">
        <f t="shared" si="517"/>
        <v>1</v>
      </c>
      <c r="AP636" s="115">
        <f t="shared" si="518"/>
        <v>1</v>
      </c>
      <c r="AQ636" s="115">
        <f t="shared" si="519"/>
        <v>0</v>
      </c>
      <c r="AR636" s="79">
        <f t="shared" si="527"/>
        <v>0</v>
      </c>
      <c r="AS636" s="79">
        <f t="shared" si="528"/>
        <v>5</v>
      </c>
      <c r="AT636" s="79">
        <f t="shared" si="529"/>
        <v>10</v>
      </c>
      <c r="AU636" s="79">
        <f t="shared" si="530"/>
        <v>40</v>
      </c>
      <c r="AV636" s="79">
        <f t="shared" si="531"/>
        <v>0</v>
      </c>
      <c r="AW636" s="79">
        <f t="shared" si="532"/>
        <v>60</v>
      </c>
      <c r="AX636" s="128">
        <f t="shared" si="533"/>
        <v>0</v>
      </c>
      <c r="AY636" s="128"/>
      <c r="AZ636" s="128"/>
      <c r="BA636" s="128">
        <f t="shared" si="534"/>
        <v>4</v>
      </c>
      <c r="BB636" s="128">
        <f t="shared" si="535"/>
        <v>0</v>
      </c>
      <c r="BC636" s="80">
        <f t="shared" si="536"/>
        <v>0</v>
      </c>
      <c r="BD636" s="80">
        <f t="shared" si="537"/>
        <v>0.2</v>
      </c>
      <c r="BE636" s="80">
        <f t="shared" si="538"/>
        <v>1</v>
      </c>
      <c r="BF636" s="80">
        <f t="shared" si="539"/>
        <v>1</v>
      </c>
      <c r="BG636" s="80">
        <f t="shared" si="540"/>
        <v>0</v>
      </c>
      <c r="BH636" s="80">
        <f t="shared" si="520"/>
        <v>0.5</v>
      </c>
      <c r="BI636" s="4">
        <f t="shared" si="541"/>
        <v>50</v>
      </c>
      <c r="BJ636" s="4">
        <f t="shared" si="542"/>
        <v>55</v>
      </c>
      <c r="BK636" s="4">
        <f t="shared" si="543"/>
        <v>60</v>
      </c>
      <c r="BL636" s="8">
        <f>VLOOKUP(CN636,'CIR Results'!$B$3:$L$42,2,FALSE)</f>
        <v>10</v>
      </c>
      <c r="BM636" s="8">
        <f>VLOOKUP(CN636,'CIR Results'!$B$3:$L$42,3,FALSE)</f>
        <v>78</v>
      </c>
      <c r="BN636" s="8">
        <f>VLOOKUP(CN636,'CIR Results'!$B$3:$L$42,4,FALSE)</f>
        <v>90</v>
      </c>
      <c r="BO636" s="8">
        <f>VLOOKUP(CN636,'CIR Results'!$B$3:$L$42,5,FALSE)</f>
        <v>178</v>
      </c>
      <c r="BP636" s="8">
        <f>VLOOKUP(CN636,'CIR Results'!$B$3:$L$42,6,FALSE)</f>
        <v>36650</v>
      </c>
      <c r="BQ636" s="8">
        <f>VLOOKUP(CN636,'CIR Results'!$B$3:$L$42,8,FALSE)</f>
        <v>9</v>
      </c>
      <c r="BR636" s="8">
        <f>VLOOKUP(CN636,'CIR Results'!$B$3:$L$42,9,FALSE)</f>
        <v>0</v>
      </c>
      <c r="BS636" s="8" t="str">
        <f>VLOOKUP(CN636,'CIR Results'!$B$3:$L$42,10,FALSE)</f>
        <v>05-04-00</v>
      </c>
      <c r="BT636" s="8">
        <f>VLOOKUP(CN636,'CIR Results'!$B$3:$L$42,11,FALSE)</f>
        <v>2</v>
      </c>
      <c r="BU636" s="136" t="str">
        <f>VLOOKUP(CN636,'CIR Team Info'!$B$5:$E$44,2,FALSE)</f>
        <v>Argos</v>
      </c>
      <c r="BV636" s="136" t="str">
        <f>VLOOKUP(CN636,'CIR Team Info'!$B$5:$E$44,4,FALSE)</f>
        <v>Peoria, IL</v>
      </c>
      <c r="BW636" s="136" t="str">
        <f t="shared" si="521"/>
        <v xml:space="preserve">   Did a really good job as inbounder. Made quite a few truss tosses to human player and played adequate defense. Delayed scores by opposing alliance and prevented a truss score successfully.</v>
      </c>
      <c r="CM636" s="10" t="s">
        <v>601</v>
      </c>
      <c r="CN636" s="10">
        <v>1756</v>
      </c>
      <c r="CO636" s="10">
        <v>2</v>
      </c>
      <c r="CP636" s="10" t="s">
        <v>23</v>
      </c>
      <c r="CQ636" s="10" t="s">
        <v>22</v>
      </c>
      <c r="CR636" s="10" t="s">
        <v>25</v>
      </c>
      <c r="CS636" s="10" t="s">
        <v>22</v>
      </c>
      <c r="CT636" s="10">
        <v>5</v>
      </c>
      <c r="CU636" s="10">
        <v>20</v>
      </c>
      <c r="CV636" s="10">
        <v>0</v>
      </c>
      <c r="CW636" s="10">
        <v>0</v>
      </c>
      <c r="CX636" s="10" t="s">
        <v>66</v>
      </c>
      <c r="CY636" s="10" t="s">
        <v>22</v>
      </c>
      <c r="CZ636" s="10" t="s">
        <v>25</v>
      </c>
      <c r="DA636" s="10" t="s">
        <v>22</v>
      </c>
      <c r="DB636" s="10" t="s">
        <v>22</v>
      </c>
      <c r="DC636" s="10">
        <v>10</v>
      </c>
      <c r="DD636" s="10">
        <v>0</v>
      </c>
      <c r="DE636" s="10">
        <v>0</v>
      </c>
      <c r="DF636" s="10">
        <v>0</v>
      </c>
      <c r="DG636" s="10">
        <v>2</v>
      </c>
      <c r="DH636" s="10">
        <v>2</v>
      </c>
      <c r="DI636" s="10">
        <v>60</v>
      </c>
      <c r="DJ636" s="10">
        <v>0</v>
      </c>
      <c r="DK636" s="10">
        <v>0</v>
      </c>
      <c r="DL636" s="10">
        <v>4</v>
      </c>
      <c r="DM636" s="10">
        <v>0</v>
      </c>
      <c r="DN636" s="10">
        <v>0</v>
      </c>
      <c r="DO636" s="10">
        <v>0</v>
      </c>
      <c r="DP636" s="10" t="s">
        <v>22</v>
      </c>
      <c r="DQ636" s="10" t="s">
        <v>22</v>
      </c>
      <c r="DR636" s="10" t="s">
        <v>25</v>
      </c>
      <c r="DS636" s="10" t="s">
        <v>25</v>
      </c>
      <c r="DT636" s="10" t="s">
        <v>25</v>
      </c>
      <c r="DU636" s="10">
        <v>2</v>
      </c>
      <c r="DV636" s="10" t="s">
        <v>603</v>
      </c>
      <c r="DW636" s="10"/>
      <c r="DX636" s="10"/>
      <c r="DY636" s="10"/>
      <c r="DZ636" s="10"/>
      <c r="EA636" s="10"/>
      <c r="EB636" s="10"/>
      <c r="EC636" s="10"/>
      <c r="ED636" s="10"/>
      <c r="EE636" s="10"/>
      <c r="EF636" s="10"/>
      <c r="EG636" s="10"/>
      <c r="EH636" s="10"/>
    </row>
    <row r="637" spans="1:138" x14ac:dyDescent="0.25">
      <c r="A637" s="78">
        <f t="shared" si="522"/>
        <v>2194</v>
      </c>
      <c r="C637" s="10" t="str">
        <f t="shared" si="514"/>
        <v>Below Avg</v>
      </c>
      <c r="D637" s="17">
        <f t="shared" si="523"/>
        <v>1.752073732718894</v>
      </c>
      <c r="E637" s="113">
        <f t="shared" si="549"/>
        <v>10</v>
      </c>
      <c r="F637" s="113">
        <f t="shared" si="550"/>
        <v>0</v>
      </c>
      <c r="G637" s="113">
        <f t="shared" si="551"/>
        <v>0</v>
      </c>
      <c r="H637" s="113">
        <f t="shared" si="552"/>
        <v>5.806451612903226</v>
      </c>
      <c r="I637" s="113">
        <f t="shared" si="553"/>
        <v>0</v>
      </c>
      <c r="J637" s="113">
        <f t="shared" si="554"/>
        <v>0</v>
      </c>
      <c r="K637" s="113">
        <f t="shared" si="544"/>
        <v>1.7142857142857144</v>
      </c>
      <c r="L637" s="76">
        <v>8</v>
      </c>
      <c r="M637" s="76">
        <v>5</v>
      </c>
      <c r="N637" s="76">
        <v>7</v>
      </c>
      <c r="O637" s="76">
        <v>6</v>
      </c>
      <c r="P637" s="76">
        <v>6</v>
      </c>
      <c r="Q637" s="76">
        <v>2</v>
      </c>
      <c r="R637" s="76">
        <v>1</v>
      </c>
      <c r="S637" s="17">
        <f t="shared" si="524"/>
        <v>2.8149769585253459</v>
      </c>
      <c r="T637" s="113">
        <f t="shared" si="555"/>
        <v>12.5</v>
      </c>
      <c r="U637" s="113">
        <f t="shared" si="556"/>
        <v>0</v>
      </c>
      <c r="V637" s="113">
        <f t="shared" si="557"/>
        <v>0</v>
      </c>
      <c r="W637" s="113">
        <f t="shared" si="558"/>
        <v>1.935483870967742</v>
      </c>
      <c r="X637" s="113">
        <f t="shared" si="559"/>
        <v>0</v>
      </c>
      <c r="Y637" s="113">
        <f t="shared" si="560"/>
        <v>0</v>
      </c>
      <c r="Z637" s="113">
        <f t="shared" si="545"/>
        <v>13.714285714285715</v>
      </c>
      <c r="AA637" s="76">
        <v>10</v>
      </c>
      <c r="AB637" s="76">
        <v>6</v>
      </c>
      <c r="AC637" s="76">
        <v>8</v>
      </c>
      <c r="AD637" s="76">
        <v>2</v>
      </c>
      <c r="AE637" s="76">
        <v>2</v>
      </c>
      <c r="AF637" s="76">
        <v>5</v>
      </c>
      <c r="AG637" s="76">
        <v>8</v>
      </c>
      <c r="AH637" s="131">
        <f t="shared" si="525"/>
        <v>1.25</v>
      </c>
      <c r="AI637" s="131">
        <f t="shared" si="546"/>
        <v>0</v>
      </c>
      <c r="AJ637" s="131">
        <f t="shared" si="515"/>
        <v>0</v>
      </c>
      <c r="AK637" s="131">
        <f t="shared" si="516"/>
        <v>0.967741935483871</v>
      </c>
      <c r="AL637" s="131">
        <f t="shared" si="547"/>
        <v>0</v>
      </c>
      <c r="AM637" s="131">
        <f t="shared" si="548"/>
        <v>0</v>
      </c>
      <c r="AN637" s="131">
        <f t="shared" si="526"/>
        <v>1.7142857142857144</v>
      </c>
      <c r="AO637" s="115">
        <f t="shared" si="517"/>
        <v>1</v>
      </c>
      <c r="AP637" s="115">
        <f t="shared" si="518"/>
        <v>0</v>
      </c>
      <c r="AQ637" s="115">
        <f t="shared" si="519"/>
        <v>0</v>
      </c>
      <c r="AR637" s="79">
        <f t="shared" si="527"/>
        <v>0</v>
      </c>
      <c r="AS637" s="79">
        <f t="shared" si="528"/>
        <v>0</v>
      </c>
      <c r="AT637" s="79">
        <f t="shared" si="529"/>
        <v>0</v>
      </c>
      <c r="AU637" s="79">
        <f t="shared" si="530"/>
        <v>0</v>
      </c>
      <c r="AV637" s="79">
        <f t="shared" si="531"/>
        <v>0</v>
      </c>
      <c r="AW637" s="79">
        <f t="shared" si="532"/>
        <v>30</v>
      </c>
      <c r="AX637" s="128">
        <f t="shared" si="533"/>
        <v>0</v>
      </c>
      <c r="AY637" s="128"/>
      <c r="AZ637" s="128"/>
      <c r="BA637" s="128">
        <f t="shared" si="534"/>
        <v>0</v>
      </c>
      <c r="BB637" s="128">
        <f t="shared" si="535"/>
        <v>0</v>
      </c>
      <c r="BC637" s="80">
        <f t="shared" si="536"/>
        <v>0</v>
      </c>
      <c r="BD637" s="80">
        <f t="shared" si="537"/>
        <v>0</v>
      </c>
      <c r="BE637" s="80">
        <f t="shared" si="538"/>
        <v>0</v>
      </c>
      <c r="BF637" s="80">
        <f t="shared" si="539"/>
        <v>0</v>
      </c>
      <c r="BG637" s="80">
        <f t="shared" si="540"/>
        <v>0</v>
      </c>
      <c r="BH637" s="80">
        <f t="shared" si="520"/>
        <v>0.25</v>
      </c>
      <c r="BI637" s="4">
        <f t="shared" si="541"/>
        <v>0</v>
      </c>
      <c r="BJ637" s="4">
        <f t="shared" si="542"/>
        <v>0</v>
      </c>
      <c r="BK637" s="4">
        <f t="shared" si="543"/>
        <v>30</v>
      </c>
      <c r="BL637" s="8">
        <f>VLOOKUP(CN637,'CIR Results'!$B$3:$L$42,2,FALSE)</f>
        <v>8</v>
      </c>
      <c r="BM637" s="8">
        <f>VLOOKUP(CN637,'CIR Results'!$B$3:$L$42,3,FALSE)</f>
        <v>82</v>
      </c>
      <c r="BN637" s="8">
        <f>VLOOKUP(CN637,'CIR Results'!$B$3:$L$42,4,FALSE)</f>
        <v>80</v>
      </c>
      <c r="BO637" s="8">
        <f>VLOOKUP(CN637,'CIR Results'!$B$3:$L$42,5,FALSE)</f>
        <v>145</v>
      </c>
      <c r="BP637" s="8">
        <f>VLOOKUP(CN637,'CIR Results'!$B$3:$L$42,6,FALSE)</f>
        <v>36620</v>
      </c>
      <c r="BQ637" s="8">
        <f>VLOOKUP(CN637,'CIR Results'!$B$3:$L$42,8,FALSE)</f>
        <v>8</v>
      </c>
      <c r="BR637" s="8">
        <f>VLOOKUP(CN637,'CIR Results'!$B$3:$L$42,9,FALSE)</f>
        <v>0</v>
      </c>
      <c r="BS637" s="8" t="str">
        <f>VLOOKUP(CN637,'CIR Results'!$B$3:$L$42,10,FALSE)</f>
        <v>04-04-00</v>
      </c>
      <c r="BT637" s="8">
        <f>VLOOKUP(CN637,'CIR Results'!$B$3:$L$42,11,FALSE)</f>
        <v>39</v>
      </c>
      <c r="BU637" s="136" t="str">
        <f>VLOOKUP(CN637,'CIR Team Info'!$B$5:$E$44,2,FALSE)</f>
        <v>Fondy Fire</v>
      </c>
      <c r="BV637" s="136" t="str">
        <f>VLOOKUP(CN637,'CIR Team Info'!$B$5:$E$44,4,FALSE)</f>
        <v>Fon du Lac, WI</v>
      </c>
      <c r="BW637" s="136" t="str">
        <f t="shared" si="521"/>
        <v xml:space="preserve">   Didn't show much in the match. Missed autonomous shot way short and didn't move forward. Played adequate defense but wasn't good enough driving to get open for inbound passes.</v>
      </c>
      <c r="CM637" s="10" t="s">
        <v>601</v>
      </c>
      <c r="CN637" s="10">
        <v>2194</v>
      </c>
      <c r="CO637" s="10">
        <v>3</v>
      </c>
      <c r="CP637" s="10" t="s">
        <v>23</v>
      </c>
      <c r="CQ637" s="10" t="s">
        <v>22</v>
      </c>
      <c r="CR637" s="10" t="s">
        <v>25</v>
      </c>
      <c r="CS637" s="10" t="s">
        <v>25</v>
      </c>
      <c r="CT637" s="10">
        <v>0</v>
      </c>
      <c r="CU637" s="10">
        <v>15</v>
      </c>
      <c r="CV637" s="10">
        <v>0</v>
      </c>
      <c r="CW637" s="10">
        <v>0</v>
      </c>
      <c r="CX637" s="10" t="s">
        <v>24</v>
      </c>
      <c r="CY637" s="10" t="s">
        <v>22</v>
      </c>
      <c r="CZ637" s="10" t="s">
        <v>25</v>
      </c>
      <c r="DA637" s="10" t="s">
        <v>25</v>
      </c>
      <c r="DB637" s="10" t="s">
        <v>25</v>
      </c>
      <c r="DC637" s="10">
        <v>0</v>
      </c>
      <c r="DD637" s="10">
        <v>0</v>
      </c>
      <c r="DE637" s="10">
        <v>0</v>
      </c>
      <c r="DF637" s="10">
        <v>0</v>
      </c>
      <c r="DG637" s="10">
        <v>1</v>
      </c>
      <c r="DH637" s="10">
        <v>1</v>
      </c>
      <c r="DI637" s="10">
        <v>60</v>
      </c>
      <c r="DJ637" s="10">
        <v>0</v>
      </c>
      <c r="DK637" s="10">
        <v>0</v>
      </c>
      <c r="DL637" s="10">
        <v>0</v>
      </c>
      <c r="DM637" s="10">
        <v>0</v>
      </c>
      <c r="DN637" s="10">
        <v>0</v>
      </c>
      <c r="DO637" s="10">
        <v>0</v>
      </c>
      <c r="DP637" s="10" t="s">
        <v>22</v>
      </c>
      <c r="DQ637" s="10" t="s">
        <v>25</v>
      </c>
      <c r="DR637" s="10" t="s">
        <v>25</v>
      </c>
      <c r="DS637" s="10" t="s">
        <v>25</v>
      </c>
      <c r="DT637" s="10" t="s">
        <v>25</v>
      </c>
      <c r="DU637" s="10">
        <v>1</v>
      </c>
      <c r="DV637" s="10" t="s">
        <v>604</v>
      </c>
      <c r="DW637" s="10"/>
      <c r="DX637" s="10"/>
      <c r="DY637" s="10"/>
      <c r="DZ637" s="10"/>
      <c r="EA637" s="10"/>
      <c r="EB637" s="10"/>
      <c r="EC637" s="10"/>
      <c r="ED637" s="10"/>
      <c r="EE637" s="10"/>
      <c r="EF637" s="10"/>
      <c r="EG637" s="10"/>
      <c r="EH637" s="10"/>
    </row>
    <row r="638" spans="1:138" x14ac:dyDescent="0.25">
      <c r="A638" s="78">
        <f t="shared" si="522"/>
        <v>1756</v>
      </c>
      <c r="C638" s="10" t="str">
        <f t="shared" si="514"/>
        <v>Above Avg</v>
      </c>
      <c r="D638" s="17">
        <f t="shared" si="523"/>
        <v>-0.8</v>
      </c>
      <c r="E638" s="113">
        <f t="shared" si="549"/>
        <v>0</v>
      </c>
      <c r="F638" s="113">
        <f t="shared" si="550"/>
        <v>0</v>
      </c>
      <c r="G638" s="113">
        <f t="shared" si="551"/>
        <v>-7</v>
      </c>
      <c r="H638" s="113">
        <f t="shared" si="552"/>
        <v>0</v>
      </c>
      <c r="I638" s="113">
        <f t="shared" si="553"/>
        <v>0</v>
      </c>
      <c r="J638" s="113">
        <f t="shared" si="554"/>
        <v>0</v>
      </c>
      <c r="K638" s="113">
        <f t="shared" si="544"/>
        <v>-1</v>
      </c>
      <c r="L638" s="76">
        <v>8</v>
      </c>
      <c r="M638" s="76">
        <v>5</v>
      </c>
      <c r="N638" s="76">
        <v>7</v>
      </c>
      <c r="O638" s="76">
        <v>6</v>
      </c>
      <c r="P638" s="76">
        <v>6</v>
      </c>
      <c r="Q638" s="76">
        <v>2</v>
      </c>
      <c r="R638" s="76">
        <v>1</v>
      </c>
      <c r="S638" s="17">
        <f t="shared" si="524"/>
        <v>-1.6</v>
      </c>
      <c r="T638" s="113">
        <f t="shared" si="555"/>
        <v>0</v>
      </c>
      <c r="U638" s="113">
        <f t="shared" si="556"/>
        <v>0</v>
      </c>
      <c r="V638" s="113">
        <f t="shared" si="557"/>
        <v>-8</v>
      </c>
      <c r="W638" s="113">
        <f t="shared" si="558"/>
        <v>0</v>
      </c>
      <c r="X638" s="113">
        <f t="shared" si="559"/>
        <v>0</v>
      </c>
      <c r="Y638" s="113">
        <f t="shared" si="560"/>
        <v>0</v>
      </c>
      <c r="Z638" s="113">
        <f t="shared" si="545"/>
        <v>-8</v>
      </c>
      <c r="AA638" s="76">
        <v>10</v>
      </c>
      <c r="AB638" s="76">
        <v>6</v>
      </c>
      <c r="AC638" s="76">
        <v>8</v>
      </c>
      <c r="AD638" s="76">
        <v>2</v>
      </c>
      <c r="AE638" s="76">
        <v>2</v>
      </c>
      <c r="AF638" s="76">
        <v>5</v>
      </c>
      <c r="AG638" s="76">
        <v>8</v>
      </c>
      <c r="AH638" s="131">
        <f t="shared" si="525"/>
        <v>0</v>
      </c>
      <c r="AI638" s="131">
        <f t="shared" si="546"/>
        <v>0</v>
      </c>
      <c r="AJ638" s="131">
        <f t="shared" si="515"/>
        <v>-1</v>
      </c>
      <c r="AK638" s="131">
        <f t="shared" si="516"/>
        <v>0</v>
      </c>
      <c r="AL638" s="131">
        <f t="shared" si="547"/>
        <v>0</v>
      </c>
      <c r="AM638" s="131">
        <f t="shared" si="548"/>
        <v>0</v>
      </c>
      <c r="AN638" s="131">
        <f t="shared" si="526"/>
        <v>-1</v>
      </c>
      <c r="AO638" s="115">
        <f t="shared" si="517"/>
        <v>0</v>
      </c>
      <c r="AP638" s="115">
        <f t="shared" si="518"/>
        <v>0</v>
      </c>
      <c r="AQ638" s="115">
        <f t="shared" si="519"/>
        <v>0</v>
      </c>
      <c r="AR638" s="79">
        <f t="shared" si="527"/>
        <v>0</v>
      </c>
      <c r="AS638" s="79">
        <f t="shared" si="528"/>
        <v>0</v>
      </c>
      <c r="AT638" s="79">
        <f t="shared" si="529"/>
        <v>0</v>
      </c>
      <c r="AU638" s="79">
        <f t="shared" si="530"/>
        <v>0</v>
      </c>
      <c r="AV638" s="79">
        <f t="shared" si="531"/>
        <v>0</v>
      </c>
      <c r="AW638" s="79">
        <f t="shared" si="532"/>
        <v>0</v>
      </c>
      <c r="AX638" s="128">
        <f t="shared" si="533"/>
        <v>0</v>
      </c>
      <c r="AY638" s="128"/>
      <c r="AZ638" s="128"/>
      <c r="BA638" s="128">
        <f t="shared" si="534"/>
        <v>0</v>
      </c>
      <c r="BB638" s="128">
        <f t="shared" si="535"/>
        <v>0</v>
      </c>
      <c r="BC638" s="80">
        <f t="shared" si="536"/>
        <v>0</v>
      </c>
      <c r="BD638" s="80">
        <f t="shared" si="537"/>
        <v>0</v>
      </c>
      <c r="BE638" s="80">
        <f t="shared" si="538"/>
        <v>0</v>
      </c>
      <c r="BF638" s="80">
        <f t="shared" si="539"/>
        <v>0</v>
      </c>
      <c r="BG638" s="80">
        <f t="shared" si="540"/>
        <v>0</v>
      </c>
      <c r="BH638" s="80">
        <f t="shared" si="520"/>
        <v>0</v>
      </c>
      <c r="BI638" s="4">
        <f t="shared" si="541"/>
        <v>0</v>
      </c>
      <c r="BJ638" s="4">
        <f t="shared" si="542"/>
        <v>0</v>
      </c>
      <c r="BK638" s="4">
        <f t="shared" si="543"/>
        <v>0</v>
      </c>
      <c r="BL638" s="8">
        <f>VLOOKUP(CN638,'CIR Results'!$B$3:$L$42,2,FALSE)</f>
        <v>10</v>
      </c>
      <c r="BM638" s="8">
        <f>VLOOKUP(CN638,'CIR Results'!$B$3:$L$42,3,FALSE)</f>
        <v>78</v>
      </c>
      <c r="BN638" s="8">
        <f>VLOOKUP(CN638,'CIR Results'!$B$3:$L$42,4,FALSE)</f>
        <v>90</v>
      </c>
      <c r="BO638" s="8">
        <f>VLOOKUP(CN638,'CIR Results'!$B$3:$L$42,5,FALSE)</f>
        <v>178</v>
      </c>
      <c r="BP638" s="8">
        <f>VLOOKUP(CN638,'CIR Results'!$B$3:$L$42,6,FALSE)</f>
        <v>36650</v>
      </c>
      <c r="BQ638" s="8">
        <f>VLOOKUP(CN638,'CIR Results'!$B$3:$L$42,8,FALSE)</f>
        <v>9</v>
      </c>
      <c r="BR638" s="8">
        <f>VLOOKUP(CN638,'CIR Results'!$B$3:$L$42,9,FALSE)</f>
        <v>0</v>
      </c>
      <c r="BS638" s="8" t="str">
        <f>VLOOKUP(CN638,'CIR Results'!$B$3:$L$42,10,FALSE)</f>
        <v>05-04-00</v>
      </c>
      <c r="BT638" s="8">
        <f>VLOOKUP(CN638,'CIR Results'!$B$3:$L$42,11,FALSE)</f>
        <v>2</v>
      </c>
      <c r="BU638" s="136" t="str">
        <f>VLOOKUP(CN638,'CIR Team Info'!$B$5:$E$44,2,FALSE)</f>
        <v>Argos</v>
      </c>
      <c r="BV638" s="136" t="str">
        <f>VLOOKUP(CN638,'CIR Team Info'!$B$5:$E$44,4,FALSE)</f>
        <v>Peoria, IL</v>
      </c>
      <c r="BW638" s="136" t="str">
        <f t="shared" si="521"/>
        <v xml:space="preserve">   Technical foul data. Human player reaching across barrier.</v>
      </c>
      <c r="CM638" s="10" t="s">
        <v>601</v>
      </c>
      <c r="CN638" s="10">
        <v>1756</v>
      </c>
      <c r="CO638" s="10">
        <v>2</v>
      </c>
      <c r="CP638" s="10" t="s">
        <v>23</v>
      </c>
      <c r="CQ638" s="10" t="s">
        <v>25</v>
      </c>
      <c r="CR638" s="10" t="s">
        <v>25</v>
      </c>
      <c r="CS638" s="10" t="s">
        <v>25</v>
      </c>
      <c r="CT638" s="10">
        <v>0</v>
      </c>
      <c r="CU638" s="10">
        <v>0</v>
      </c>
      <c r="CV638" s="10">
        <v>0</v>
      </c>
      <c r="CW638" s="10">
        <v>1</v>
      </c>
      <c r="CX638" s="10" t="s">
        <v>24</v>
      </c>
      <c r="CY638" s="10" t="s">
        <v>25</v>
      </c>
      <c r="CZ638" s="10" t="s">
        <v>25</v>
      </c>
      <c r="DA638" s="10" t="s">
        <v>25</v>
      </c>
      <c r="DB638" s="10" t="s">
        <v>25</v>
      </c>
      <c r="DC638" s="10">
        <v>0</v>
      </c>
      <c r="DD638" s="10">
        <v>0</v>
      </c>
      <c r="DE638" s="10">
        <v>0</v>
      </c>
      <c r="DF638" s="10">
        <v>1</v>
      </c>
      <c r="DG638" s="10">
        <v>0</v>
      </c>
      <c r="DH638" s="10">
        <v>0</v>
      </c>
      <c r="DI638" s="10">
        <v>0</v>
      </c>
      <c r="DJ638" s="10">
        <v>0</v>
      </c>
      <c r="DK638" s="10">
        <v>0</v>
      </c>
      <c r="DL638" s="10">
        <v>0</v>
      </c>
      <c r="DM638" s="10">
        <v>0</v>
      </c>
      <c r="DN638" s="10">
        <v>0</v>
      </c>
      <c r="DO638" s="10">
        <v>0</v>
      </c>
      <c r="DP638" s="10" t="s">
        <v>25</v>
      </c>
      <c r="DQ638" s="10" t="s">
        <v>25</v>
      </c>
      <c r="DR638" s="10" t="s">
        <v>25</v>
      </c>
      <c r="DS638" s="10" t="s">
        <v>25</v>
      </c>
      <c r="DT638" s="10" t="s">
        <v>25</v>
      </c>
      <c r="DU638" s="10">
        <v>2</v>
      </c>
      <c r="DV638" s="10" t="s">
        <v>605</v>
      </c>
      <c r="DW638" s="10"/>
      <c r="DX638" s="10"/>
      <c r="DY638" s="10"/>
      <c r="DZ638" s="10"/>
      <c r="EA638" s="10"/>
      <c r="EB638" s="10"/>
      <c r="EC638" s="10"/>
      <c r="ED638" s="10"/>
      <c r="EE638" s="10"/>
      <c r="EF638" s="10"/>
      <c r="EG638" s="10"/>
      <c r="EH638" s="10"/>
    </row>
    <row r="639" spans="1:138" x14ac:dyDescent="0.25">
      <c r="A639" s="78">
        <f t="shared" si="522"/>
        <v>1986</v>
      </c>
      <c r="C639" s="10" t="str">
        <f t="shared" si="514"/>
        <v>Top Team</v>
      </c>
      <c r="D639" s="17">
        <f t="shared" si="523"/>
        <v>14.292307692307691</v>
      </c>
      <c r="E639" s="113">
        <f t="shared" si="549"/>
        <v>90</v>
      </c>
      <c r="F639" s="113">
        <f t="shared" si="550"/>
        <v>5</v>
      </c>
      <c r="G639" s="113">
        <f t="shared" si="551"/>
        <v>26.923076923076923</v>
      </c>
      <c r="H639" s="113">
        <f t="shared" si="552"/>
        <v>21</v>
      </c>
      <c r="I639" s="113">
        <f t="shared" si="553"/>
        <v>0</v>
      </c>
      <c r="J639" s="113">
        <f t="shared" si="554"/>
        <v>0</v>
      </c>
      <c r="K639" s="113">
        <f t="shared" si="544"/>
        <v>0</v>
      </c>
      <c r="L639" s="76">
        <v>8</v>
      </c>
      <c r="M639" s="76">
        <v>5</v>
      </c>
      <c r="N639" s="76">
        <v>7</v>
      </c>
      <c r="O639" s="76">
        <v>6</v>
      </c>
      <c r="P639" s="76">
        <v>6</v>
      </c>
      <c r="Q639" s="76">
        <v>2</v>
      </c>
      <c r="R639" s="76">
        <v>1</v>
      </c>
      <c r="S639" s="17">
        <f t="shared" si="524"/>
        <v>15.626923076923077</v>
      </c>
      <c r="T639" s="113">
        <f t="shared" si="555"/>
        <v>112.5</v>
      </c>
      <c r="U639" s="113">
        <f t="shared" si="556"/>
        <v>6</v>
      </c>
      <c r="V639" s="113">
        <f t="shared" si="557"/>
        <v>30.76923076923077</v>
      </c>
      <c r="W639" s="113">
        <f t="shared" si="558"/>
        <v>7</v>
      </c>
      <c r="X639" s="113">
        <f t="shared" si="559"/>
        <v>0</v>
      </c>
      <c r="Y639" s="113">
        <f t="shared" si="560"/>
        <v>0</v>
      </c>
      <c r="Z639" s="113">
        <f t="shared" si="545"/>
        <v>0</v>
      </c>
      <c r="AA639" s="76">
        <v>10</v>
      </c>
      <c r="AB639" s="76">
        <v>6</v>
      </c>
      <c r="AC639" s="76">
        <v>8</v>
      </c>
      <c r="AD639" s="76">
        <v>2</v>
      </c>
      <c r="AE639" s="76">
        <v>2</v>
      </c>
      <c r="AF639" s="76">
        <v>5</v>
      </c>
      <c r="AG639" s="76">
        <v>8</v>
      </c>
      <c r="AH639" s="131">
        <f t="shared" si="525"/>
        <v>11.25</v>
      </c>
      <c r="AI639" s="131">
        <f t="shared" si="546"/>
        <v>1</v>
      </c>
      <c r="AJ639" s="131">
        <f t="shared" si="515"/>
        <v>3.8461538461538463</v>
      </c>
      <c r="AK639" s="131">
        <f t="shared" si="516"/>
        <v>3.5</v>
      </c>
      <c r="AL639" s="131">
        <f t="shared" si="547"/>
        <v>0</v>
      </c>
      <c r="AM639" s="131">
        <f t="shared" si="548"/>
        <v>0</v>
      </c>
      <c r="AN639" s="131">
        <f t="shared" si="526"/>
        <v>0</v>
      </c>
      <c r="AO639" s="115">
        <f t="shared" si="517"/>
        <v>0</v>
      </c>
      <c r="AP639" s="115">
        <f t="shared" si="518"/>
        <v>1</v>
      </c>
      <c r="AQ639" s="115">
        <f t="shared" si="519"/>
        <v>1</v>
      </c>
      <c r="AR639" s="79">
        <f t="shared" si="527"/>
        <v>0</v>
      </c>
      <c r="AS639" s="79">
        <f t="shared" si="528"/>
        <v>25</v>
      </c>
      <c r="AT639" s="79">
        <f t="shared" si="529"/>
        <v>70</v>
      </c>
      <c r="AU639" s="79">
        <f t="shared" si="530"/>
        <v>0</v>
      </c>
      <c r="AV639" s="79">
        <f t="shared" si="531"/>
        <v>0</v>
      </c>
      <c r="AW639" s="79">
        <f t="shared" si="532"/>
        <v>0</v>
      </c>
      <c r="AX639" s="128">
        <f t="shared" si="533"/>
        <v>0</v>
      </c>
      <c r="AY639" s="128"/>
      <c r="AZ639" s="128"/>
      <c r="BA639" s="128">
        <f t="shared" si="534"/>
        <v>0</v>
      </c>
      <c r="BB639" s="128">
        <f t="shared" si="535"/>
        <v>0</v>
      </c>
      <c r="BC639" s="80">
        <f t="shared" si="536"/>
        <v>0</v>
      </c>
      <c r="BD639" s="80">
        <f t="shared" si="537"/>
        <v>0.55555555555555558</v>
      </c>
      <c r="BE639" s="80">
        <f t="shared" si="538"/>
        <v>1</v>
      </c>
      <c r="BF639" s="80">
        <f t="shared" si="539"/>
        <v>0</v>
      </c>
      <c r="BG639" s="80">
        <f t="shared" si="540"/>
        <v>0</v>
      </c>
      <c r="BH639" s="80">
        <f t="shared" si="520"/>
        <v>0</v>
      </c>
      <c r="BI639" s="4">
        <f t="shared" si="541"/>
        <v>70</v>
      </c>
      <c r="BJ639" s="4">
        <f t="shared" si="542"/>
        <v>95</v>
      </c>
      <c r="BK639" s="4">
        <f t="shared" si="543"/>
        <v>0</v>
      </c>
      <c r="BL639" s="8">
        <f>VLOOKUP(CN639,'CIR Results'!$B$3:$L$42,2,FALSE)</f>
        <v>9</v>
      </c>
      <c r="BM639" s="8">
        <f>VLOOKUP(CN639,'CIR Results'!$B$3:$L$42,3,FALSE)</f>
        <v>78</v>
      </c>
      <c r="BN639" s="8">
        <f>VLOOKUP(CN639,'CIR Results'!$B$3:$L$42,4,FALSE)</f>
        <v>50</v>
      </c>
      <c r="BO639" s="8">
        <f>VLOOKUP(CN639,'CIR Results'!$B$3:$L$42,5,FALSE)</f>
        <v>194</v>
      </c>
      <c r="BP639" s="8">
        <f>VLOOKUP(CN639,'CIR Results'!$B$3:$L$42,6,FALSE)</f>
        <v>36984</v>
      </c>
      <c r="BQ639" s="8">
        <f>VLOOKUP(CN639,'CIR Results'!$B$3:$L$42,8,FALSE)</f>
        <v>8</v>
      </c>
      <c r="BR639" s="8">
        <f>VLOOKUP(CN639,'CIR Results'!$B$3:$L$42,9,FALSE)</f>
        <v>0</v>
      </c>
      <c r="BS639" s="8" t="str">
        <f>VLOOKUP(CN639,'CIR Results'!$B$3:$L$42,10,FALSE)</f>
        <v>04-03-01</v>
      </c>
      <c r="BT639" s="8">
        <f>VLOOKUP(CN639,'CIR Results'!$B$3:$L$42,11,FALSE)</f>
        <v>16</v>
      </c>
      <c r="BU639" s="136" t="str">
        <f>VLOOKUP(CN639,'CIR Team Info'!$B$5:$E$44,2,FALSE)</f>
        <v>Team Titanium</v>
      </c>
      <c r="BV639" s="136" t="str">
        <f>VLOOKUP(CN639,'CIR Team Info'!$B$5:$E$44,4,FALSE)</f>
        <v>Lee's Summit, MO</v>
      </c>
      <c r="BW639" s="136" t="str">
        <f t="shared" si="521"/>
        <v xml:space="preserve">   Very consistent shot. Great driving. Played full court. Received ball from robot inbounder then went full length of court to make high goal.</v>
      </c>
      <c r="CM639" s="10" t="s">
        <v>601</v>
      </c>
      <c r="CN639" s="10">
        <v>1986</v>
      </c>
      <c r="CO639" s="10">
        <v>4</v>
      </c>
      <c r="CP639" s="10" t="s">
        <v>23</v>
      </c>
      <c r="CQ639" s="10" t="s">
        <v>22</v>
      </c>
      <c r="CR639" s="10" t="s">
        <v>22</v>
      </c>
      <c r="CS639" s="10" t="s">
        <v>22</v>
      </c>
      <c r="CT639" s="10">
        <v>25</v>
      </c>
      <c r="CU639" s="10">
        <v>20</v>
      </c>
      <c r="CV639" s="10">
        <v>0</v>
      </c>
      <c r="CW639" s="10">
        <v>0</v>
      </c>
      <c r="CX639" s="10" t="s">
        <v>66</v>
      </c>
      <c r="CY639" s="10" t="s">
        <v>22</v>
      </c>
      <c r="CZ639" s="10" t="s">
        <v>22</v>
      </c>
      <c r="DA639" s="10" t="s">
        <v>25</v>
      </c>
      <c r="DB639" s="10" t="s">
        <v>22</v>
      </c>
      <c r="DC639" s="10">
        <v>70</v>
      </c>
      <c r="DD639" s="10">
        <v>0</v>
      </c>
      <c r="DE639" s="10">
        <v>0</v>
      </c>
      <c r="DF639" s="10">
        <v>0</v>
      </c>
      <c r="DG639" s="10">
        <v>3</v>
      </c>
      <c r="DH639" s="10">
        <v>0</v>
      </c>
      <c r="DI639" s="10">
        <v>0</v>
      </c>
      <c r="DJ639" s="10">
        <v>0</v>
      </c>
      <c r="DK639" s="10">
        <v>0</v>
      </c>
      <c r="DL639" s="10">
        <v>0</v>
      </c>
      <c r="DM639" s="10">
        <v>0</v>
      </c>
      <c r="DN639" s="10">
        <v>0</v>
      </c>
      <c r="DO639" s="10">
        <v>0</v>
      </c>
      <c r="DP639" s="10" t="s">
        <v>25</v>
      </c>
      <c r="DQ639" s="10" t="s">
        <v>22</v>
      </c>
      <c r="DR639" s="10" t="s">
        <v>22</v>
      </c>
      <c r="DS639" s="10" t="s">
        <v>25</v>
      </c>
      <c r="DT639" s="10" t="s">
        <v>25</v>
      </c>
      <c r="DU639" s="10">
        <v>3</v>
      </c>
      <c r="DV639" s="10" t="s">
        <v>606</v>
      </c>
      <c r="DW639" s="10"/>
      <c r="DX639" s="10"/>
      <c r="DY639" s="10"/>
      <c r="DZ639" s="10"/>
      <c r="EA639" s="10"/>
      <c r="EB639" s="10"/>
      <c r="EC639" s="10"/>
      <c r="ED639" s="10"/>
      <c r="EE639" s="10"/>
      <c r="EF639" s="10"/>
      <c r="EG639" s="10"/>
      <c r="EH639" s="10"/>
    </row>
    <row r="640" spans="1:138" x14ac:dyDescent="0.25">
      <c r="A640" s="78">
        <f t="shared" si="522"/>
        <v>2164</v>
      </c>
      <c r="C640" s="10" t="str">
        <f t="shared" si="514"/>
        <v>Do Not Pick</v>
      </c>
      <c r="D640" s="17">
        <f t="shared" si="523"/>
        <v>2.1095852534562214</v>
      </c>
      <c r="E640" s="113">
        <f t="shared" si="549"/>
        <v>0</v>
      </c>
      <c r="F640" s="113">
        <f t="shared" si="550"/>
        <v>10</v>
      </c>
      <c r="G640" s="113">
        <f t="shared" si="551"/>
        <v>0</v>
      </c>
      <c r="H640" s="113">
        <f t="shared" si="552"/>
        <v>10.238709677419354</v>
      </c>
      <c r="I640" s="113">
        <f t="shared" si="553"/>
        <v>0</v>
      </c>
      <c r="J640" s="113">
        <f t="shared" si="554"/>
        <v>0</v>
      </c>
      <c r="K640" s="113">
        <f t="shared" si="544"/>
        <v>0.85714285714285721</v>
      </c>
      <c r="L640" s="76">
        <v>8</v>
      </c>
      <c r="M640" s="76">
        <v>5</v>
      </c>
      <c r="N640" s="76">
        <v>7</v>
      </c>
      <c r="O640" s="76">
        <v>6</v>
      </c>
      <c r="P640" s="76">
        <v>6</v>
      </c>
      <c r="Q640" s="76">
        <v>2</v>
      </c>
      <c r="R640" s="76">
        <v>1</v>
      </c>
      <c r="S640" s="17">
        <f t="shared" si="524"/>
        <v>2.2270046082949309</v>
      </c>
      <c r="T640" s="113">
        <f t="shared" si="555"/>
        <v>0</v>
      </c>
      <c r="U640" s="113">
        <f t="shared" si="556"/>
        <v>12</v>
      </c>
      <c r="V640" s="113">
        <f t="shared" si="557"/>
        <v>0</v>
      </c>
      <c r="W640" s="113">
        <f t="shared" si="558"/>
        <v>3.4129032258064518</v>
      </c>
      <c r="X640" s="113">
        <f t="shared" si="559"/>
        <v>0</v>
      </c>
      <c r="Y640" s="113">
        <f t="shared" si="560"/>
        <v>0</v>
      </c>
      <c r="Z640" s="113">
        <f t="shared" si="545"/>
        <v>6.8571428571428577</v>
      </c>
      <c r="AA640" s="76">
        <v>10</v>
      </c>
      <c r="AB640" s="76">
        <v>6</v>
      </c>
      <c r="AC640" s="76">
        <v>8</v>
      </c>
      <c r="AD640" s="76">
        <v>2</v>
      </c>
      <c r="AE640" s="76">
        <v>2</v>
      </c>
      <c r="AF640" s="76">
        <v>5</v>
      </c>
      <c r="AG640" s="76">
        <v>8</v>
      </c>
      <c r="AH640" s="131">
        <f t="shared" si="525"/>
        <v>0</v>
      </c>
      <c r="AI640" s="131">
        <f t="shared" si="546"/>
        <v>2</v>
      </c>
      <c r="AJ640" s="131">
        <f t="shared" si="515"/>
        <v>0</v>
      </c>
      <c r="AK640" s="131">
        <f t="shared" si="516"/>
        <v>1.7064516129032259</v>
      </c>
      <c r="AL640" s="131">
        <f t="shared" si="547"/>
        <v>0</v>
      </c>
      <c r="AM640" s="131">
        <f t="shared" si="548"/>
        <v>0</v>
      </c>
      <c r="AN640" s="131">
        <f t="shared" si="526"/>
        <v>0.85714285714285721</v>
      </c>
      <c r="AO640" s="115">
        <f t="shared" si="517"/>
        <v>1</v>
      </c>
      <c r="AP640" s="115">
        <f t="shared" si="518"/>
        <v>0</v>
      </c>
      <c r="AQ640" s="115">
        <f t="shared" si="519"/>
        <v>0</v>
      </c>
      <c r="AR640" s="79">
        <f t="shared" si="527"/>
        <v>10</v>
      </c>
      <c r="AS640" s="79">
        <f t="shared" si="528"/>
        <v>0</v>
      </c>
      <c r="AT640" s="79">
        <f t="shared" si="529"/>
        <v>0</v>
      </c>
      <c r="AU640" s="79">
        <f t="shared" si="530"/>
        <v>0</v>
      </c>
      <c r="AV640" s="79">
        <f t="shared" si="531"/>
        <v>0</v>
      </c>
      <c r="AW640" s="79">
        <f t="shared" si="532"/>
        <v>15</v>
      </c>
      <c r="AX640" s="128">
        <f t="shared" si="533"/>
        <v>1</v>
      </c>
      <c r="AY640" s="128"/>
      <c r="AZ640" s="128"/>
      <c r="BA640" s="128">
        <f t="shared" si="534"/>
        <v>0</v>
      </c>
      <c r="BB640" s="128">
        <f t="shared" si="535"/>
        <v>0</v>
      </c>
      <c r="BC640" s="80">
        <f t="shared" si="536"/>
        <v>1</v>
      </c>
      <c r="BD640" s="80">
        <f t="shared" si="537"/>
        <v>0</v>
      </c>
      <c r="BE640" s="80">
        <f t="shared" si="538"/>
        <v>0</v>
      </c>
      <c r="BF640" s="80">
        <f t="shared" si="539"/>
        <v>0</v>
      </c>
      <c r="BG640" s="80">
        <f t="shared" si="540"/>
        <v>0</v>
      </c>
      <c r="BH640" s="80">
        <f t="shared" si="520"/>
        <v>0.25</v>
      </c>
      <c r="BI640" s="4">
        <f t="shared" si="541"/>
        <v>10</v>
      </c>
      <c r="BJ640" s="4">
        <f t="shared" si="542"/>
        <v>10</v>
      </c>
      <c r="BK640" s="4">
        <f t="shared" si="543"/>
        <v>15</v>
      </c>
      <c r="BL640" s="8">
        <f>VLOOKUP(CN640,'CIR Results'!$B$3:$L$42,2,FALSE)</f>
        <v>8</v>
      </c>
      <c r="BM640" s="8">
        <f>VLOOKUP(CN640,'CIR Results'!$B$3:$L$42,3,FALSE)</f>
        <v>82</v>
      </c>
      <c r="BN640" s="8">
        <f>VLOOKUP(CN640,'CIR Results'!$B$3:$L$42,4,FALSE)</f>
        <v>180</v>
      </c>
      <c r="BO640" s="8">
        <f>VLOOKUP(CN640,'CIR Results'!$B$3:$L$42,5,FALSE)</f>
        <v>228</v>
      </c>
      <c r="BP640" s="8">
        <f>VLOOKUP(CN640,'CIR Results'!$B$3:$L$42,6,FALSE)</f>
        <v>36621</v>
      </c>
      <c r="BQ640" s="8">
        <f>VLOOKUP(CN640,'CIR Results'!$B$3:$L$42,8,FALSE)</f>
        <v>9</v>
      </c>
      <c r="BR640" s="8">
        <f>VLOOKUP(CN640,'CIR Results'!$B$3:$L$42,9,FALSE)</f>
        <v>0</v>
      </c>
      <c r="BS640" s="8" t="str">
        <f>VLOOKUP(CN640,'CIR Results'!$B$3:$L$42,10,FALSE)</f>
        <v>04-05-00</v>
      </c>
      <c r="BT640" s="8">
        <f>VLOOKUP(CN640,'CIR Results'!$B$3:$L$42,11,FALSE)</f>
        <v>12</v>
      </c>
      <c r="BU640" s="136" t="str">
        <f>VLOOKUP(CN640,'CIR Team Info'!$B$5:$E$44,2,FALSE)</f>
        <v>The Corps</v>
      </c>
      <c r="BV640" s="136" t="str">
        <f>VLOOKUP(CN640,'CIR Team Info'!$B$5:$E$44,4,FALSE)</f>
        <v>Harrisonville, MO</v>
      </c>
      <c r="BW640" s="136" t="str">
        <f t="shared" si="521"/>
        <v xml:space="preserve">   Started as goalie in autonomous. Attempted to play defense but not very well. Stopped moved about half way through the game.</v>
      </c>
      <c r="CM640" s="10" t="s">
        <v>601</v>
      </c>
      <c r="CN640" s="10">
        <v>2164</v>
      </c>
      <c r="CO640" s="10">
        <v>5</v>
      </c>
      <c r="CP640" s="10" t="s">
        <v>23</v>
      </c>
      <c r="CQ640" s="10" t="s">
        <v>25</v>
      </c>
      <c r="CR640" s="10" t="s">
        <v>25</v>
      </c>
      <c r="CS640" s="10" t="s">
        <v>25</v>
      </c>
      <c r="CT640" s="10">
        <v>0</v>
      </c>
      <c r="CU640" s="10">
        <v>0</v>
      </c>
      <c r="CV640" s="10">
        <v>0</v>
      </c>
      <c r="CW640" s="10">
        <v>0</v>
      </c>
      <c r="CX640" s="10" t="s">
        <v>24</v>
      </c>
      <c r="CY640" s="10" t="s">
        <v>25</v>
      </c>
      <c r="CZ640" s="10" t="s">
        <v>25</v>
      </c>
      <c r="DA640" s="10" t="s">
        <v>25</v>
      </c>
      <c r="DB640" s="10" t="s">
        <v>22</v>
      </c>
      <c r="DC640" s="10">
        <v>0</v>
      </c>
      <c r="DD640" s="10">
        <v>0</v>
      </c>
      <c r="DE640" s="10">
        <v>0</v>
      </c>
      <c r="DF640" s="10">
        <v>0</v>
      </c>
      <c r="DG640" s="10">
        <v>1</v>
      </c>
      <c r="DH640" s="10">
        <v>1</v>
      </c>
      <c r="DI640" s="10">
        <v>30</v>
      </c>
      <c r="DJ640" s="10">
        <v>1</v>
      </c>
      <c r="DK640" s="10">
        <v>0</v>
      </c>
      <c r="DL640" s="10">
        <v>0</v>
      </c>
      <c r="DM640" s="10">
        <v>0</v>
      </c>
      <c r="DN640" s="10">
        <v>0</v>
      </c>
      <c r="DO640" s="10">
        <v>0</v>
      </c>
      <c r="DP640" s="10" t="s">
        <v>22</v>
      </c>
      <c r="DQ640" s="10" t="s">
        <v>25</v>
      </c>
      <c r="DR640" s="10" t="s">
        <v>25</v>
      </c>
      <c r="DS640" s="10" t="s">
        <v>25</v>
      </c>
      <c r="DT640" s="10" t="s">
        <v>25</v>
      </c>
      <c r="DU640" s="10">
        <v>0</v>
      </c>
      <c r="DV640" s="10" t="s">
        <v>607</v>
      </c>
      <c r="DW640" s="10"/>
      <c r="DX640" s="10"/>
      <c r="DY640" s="10"/>
      <c r="DZ640" s="10"/>
      <c r="EA640" s="10"/>
      <c r="EB640" s="10"/>
      <c r="EC640" s="10"/>
      <c r="ED640" s="10"/>
      <c r="EE640" s="10"/>
      <c r="EF640" s="10"/>
      <c r="EG640" s="10"/>
      <c r="EH640" s="10"/>
    </row>
    <row r="641" spans="1:138" x14ac:dyDescent="0.25">
      <c r="A641" s="78">
        <f t="shared" si="522"/>
        <v>2704</v>
      </c>
      <c r="C641" s="10" t="str">
        <f t="shared" si="514"/>
        <v>Below Avg</v>
      </c>
      <c r="D641" s="17">
        <f t="shared" si="523"/>
        <v>2.0684615384615386</v>
      </c>
      <c r="E641" s="113">
        <f t="shared" si="549"/>
        <v>10</v>
      </c>
      <c r="F641" s="113">
        <f t="shared" si="550"/>
        <v>5</v>
      </c>
      <c r="G641" s="113">
        <f t="shared" si="551"/>
        <v>5.384615384615385</v>
      </c>
      <c r="H641" s="113">
        <f t="shared" si="552"/>
        <v>0.30000000000000004</v>
      </c>
      <c r="I641" s="113">
        <f t="shared" si="553"/>
        <v>0</v>
      </c>
      <c r="J641" s="113">
        <f t="shared" si="554"/>
        <v>0</v>
      </c>
      <c r="K641" s="113">
        <f t="shared" si="544"/>
        <v>0</v>
      </c>
      <c r="L641" s="76">
        <v>8</v>
      </c>
      <c r="M641" s="76">
        <v>5</v>
      </c>
      <c r="N641" s="76">
        <v>7</v>
      </c>
      <c r="O641" s="76">
        <v>6</v>
      </c>
      <c r="P641" s="76">
        <v>6</v>
      </c>
      <c r="Q641" s="76">
        <v>2</v>
      </c>
      <c r="R641" s="76">
        <v>1</v>
      </c>
      <c r="S641" s="17">
        <f t="shared" si="524"/>
        <v>2.4753846153846153</v>
      </c>
      <c r="T641" s="113">
        <f t="shared" si="555"/>
        <v>12.5</v>
      </c>
      <c r="U641" s="113">
        <f t="shared" si="556"/>
        <v>6</v>
      </c>
      <c r="V641" s="113">
        <f t="shared" si="557"/>
        <v>6.1538461538461542</v>
      </c>
      <c r="W641" s="113">
        <f t="shared" si="558"/>
        <v>0.1</v>
      </c>
      <c r="X641" s="113">
        <f t="shared" si="559"/>
        <v>0</v>
      </c>
      <c r="Y641" s="113">
        <f t="shared" si="560"/>
        <v>0</v>
      </c>
      <c r="Z641" s="113">
        <f t="shared" si="545"/>
        <v>0</v>
      </c>
      <c r="AA641" s="76">
        <v>10</v>
      </c>
      <c r="AB641" s="76">
        <v>6</v>
      </c>
      <c r="AC641" s="76">
        <v>8</v>
      </c>
      <c r="AD641" s="76">
        <v>2</v>
      </c>
      <c r="AE641" s="76">
        <v>2</v>
      </c>
      <c r="AF641" s="76">
        <v>5</v>
      </c>
      <c r="AG641" s="76">
        <v>8</v>
      </c>
      <c r="AH641" s="131">
        <f t="shared" si="525"/>
        <v>1.25</v>
      </c>
      <c r="AI641" s="131">
        <f t="shared" si="546"/>
        <v>1</v>
      </c>
      <c r="AJ641" s="131">
        <f t="shared" si="515"/>
        <v>0.76923076923076927</v>
      </c>
      <c r="AK641" s="131">
        <f t="shared" si="516"/>
        <v>0.05</v>
      </c>
      <c r="AL641" s="131">
        <f t="shared" si="547"/>
        <v>0</v>
      </c>
      <c r="AM641" s="131">
        <f t="shared" si="548"/>
        <v>0</v>
      </c>
      <c r="AN641" s="131">
        <f t="shared" si="526"/>
        <v>0</v>
      </c>
      <c r="AO641" s="115">
        <f t="shared" si="517"/>
        <v>1</v>
      </c>
      <c r="AP641" s="115">
        <f t="shared" si="518"/>
        <v>0</v>
      </c>
      <c r="AQ641" s="115">
        <f t="shared" si="519"/>
        <v>0</v>
      </c>
      <c r="AR641" s="79">
        <f t="shared" si="527"/>
        <v>0</v>
      </c>
      <c r="AS641" s="79">
        <f t="shared" si="528"/>
        <v>5</v>
      </c>
      <c r="AT641" s="79">
        <f t="shared" si="529"/>
        <v>1</v>
      </c>
      <c r="AU641" s="79">
        <f t="shared" si="530"/>
        <v>0</v>
      </c>
      <c r="AV641" s="79">
        <f t="shared" si="531"/>
        <v>0</v>
      </c>
      <c r="AW641" s="79">
        <f t="shared" si="532"/>
        <v>0</v>
      </c>
      <c r="AX641" s="128">
        <f t="shared" si="533"/>
        <v>1</v>
      </c>
      <c r="AY641" s="128"/>
      <c r="AZ641" s="128"/>
      <c r="BA641" s="128">
        <f t="shared" si="534"/>
        <v>0</v>
      </c>
      <c r="BB641" s="128">
        <f t="shared" si="535"/>
        <v>0</v>
      </c>
      <c r="BC641" s="80">
        <f t="shared" si="536"/>
        <v>0</v>
      </c>
      <c r="BD641" s="80">
        <f t="shared" si="537"/>
        <v>0.25</v>
      </c>
      <c r="BE641" s="80">
        <f t="shared" si="538"/>
        <v>1</v>
      </c>
      <c r="BF641" s="80">
        <f t="shared" si="539"/>
        <v>0</v>
      </c>
      <c r="BG641" s="80">
        <f t="shared" si="540"/>
        <v>0</v>
      </c>
      <c r="BH641" s="80">
        <f t="shared" si="520"/>
        <v>0</v>
      </c>
      <c r="BI641" s="4">
        <f t="shared" si="541"/>
        <v>1</v>
      </c>
      <c r="BJ641" s="4">
        <f t="shared" si="542"/>
        <v>6</v>
      </c>
      <c r="BK641" s="4">
        <f t="shared" si="543"/>
        <v>0</v>
      </c>
      <c r="BL641" s="8">
        <f>VLOOKUP(CN641,'CIR Results'!$B$3:$L$42,2,FALSE)</f>
        <v>7</v>
      </c>
      <c r="BM641" s="8">
        <f>VLOOKUP(CN641,'CIR Results'!$B$3:$L$42,3,FALSE)</f>
        <v>128</v>
      </c>
      <c r="BN641" s="8">
        <f>VLOOKUP(CN641,'CIR Results'!$B$3:$L$42,4,FALSE)</f>
        <v>40</v>
      </c>
      <c r="BO641" s="8">
        <f>VLOOKUP(CN641,'CIR Results'!$B$3:$L$42,5,FALSE)</f>
        <v>148</v>
      </c>
      <c r="BP641" s="8">
        <f>VLOOKUP(CN641,'CIR Results'!$B$3:$L$42,6,FALSE)</f>
        <v>36954</v>
      </c>
      <c r="BQ641" s="8">
        <f>VLOOKUP(CN641,'CIR Results'!$B$3:$L$42,8,FALSE)</f>
        <v>8</v>
      </c>
      <c r="BR641" s="8">
        <f>VLOOKUP(CN641,'CIR Results'!$B$3:$L$42,9,FALSE)</f>
        <v>0</v>
      </c>
      <c r="BS641" s="8" t="str">
        <f>VLOOKUP(CN641,'CIR Results'!$B$3:$L$42,10,FALSE)</f>
        <v>03-04-01</v>
      </c>
      <c r="BT641" s="8">
        <f>VLOOKUP(CN641,'CIR Results'!$B$3:$L$42,11,FALSE)</f>
        <v>5</v>
      </c>
      <c r="BU641" s="136" t="str">
        <f>VLOOKUP(CN641,'CIR Team Info'!$B$5:$E$44,2,FALSE)</f>
        <v>Order 2 Chaos</v>
      </c>
      <c r="BV641" s="136" t="str">
        <f>VLOOKUP(CN641,'CIR Team Info'!$B$5:$E$44,4,FALSE)</f>
        <v>Batavia, IL</v>
      </c>
      <c r="BW641" s="136" t="str">
        <f t="shared" si="521"/>
        <v xml:space="preserve">   no floor pickup.   ineffective strategy - should have been inbounder but did not help with any defense. actually got in the way of teammates.  </v>
      </c>
      <c r="CM641" s="10" t="s">
        <v>608</v>
      </c>
      <c r="CN641" s="10">
        <v>2704</v>
      </c>
      <c r="CO641" s="10">
        <v>1</v>
      </c>
      <c r="CP641" s="10" t="s">
        <v>23</v>
      </c>
      <c r="CQ641" s="10" t="s">
        <v>22</v>
      </c>
      <c r="CR641" s="10" t="s">
        <v>25</v>
      </c>
      <c r="CS641" s="10" t="s">
        <v>22</v>
      </c>
      <c r="CT641" s="10">
        <v>5</v>
      </c>
      <c r="CU641" s="10">
        <v>15</v>
      </c>
      <c r="CV641" s="10">
        <v>0</v>
      </c>
      <c r="CW641" s="10">
        <v>0</v>
      </c>
      <c r="CX641" s="10" t="s">
        <v>66</v>
      </c>
      <c r="CY641" s="10" t="s">
        <v>25</v>
      </c>
      <c r="CZ641" s="10" t="s">
        <v>25</v>
      </c>
      <c r="DA641" s="10" t="s">
        <v>22</v>
      </c>
      <c r="DB641" s="10" t="s">
        <v>25</v>
      </c>
      <c r="DC641" s="10">
        <v>1</v>
      </c>
      <c r="DD641" s="10">
        <v>0</v>
      </c>
      <c r="DE641" s="10">
        <v>0</v>
      </c>
      <c r="DF641" s="10">
        <v>0</v>
      </c>
      <c r="DG641" s="10">
        <v>1</v>
      </c>
      <c r="DH641" s="10">
        <v>0</v>
      </c>
      <c r="DI641" s="10">
        <v>0</v>
      </c>
      <c r="DJ641" s="10">
        <v>0</v>
      </c>
      <c r="DK641" s="10">
        <v>1</v>
      </c>
      <c r="DL641" s="10">
        <v>0</v>
      </c>
      <c r="DM641" s="10">
        <v>0</v>
      </c>
      <c r="DN641" s="10">
        <v>0</v>
      </c>
      <c r="DO641" s="10">
        <v>0</v>
      </c>
      <c r="DP641" s="10" t="s">
        <v>22</v>
      </c>
      <c r="DQ641" s="10" t="s">
        <v>25</v>
      </c>
      <c r="DR641" s="10" t="s">
        <v>25</v>
      </c>
      <c r="DS641" s="10" t="s">
        <v>25</v>
      </c>
      <c r="DT641" s="10" t="s">
        <v>25</v>
      </c>
      <c r="DU641" s="10">
        <v>1</v>
      </c>
      <c r="DV641" s="10" t="s">
        <v>609</v>
      </c>
      <c r="DW641" s="10"/>
      <c r="DX641" s="10"/>
      <c r="DY641" s="10"/>
      <c r="DZ641" s="10"/>
      <c r="EA641" s="10"/>
      <c r="EB641" s="10"/>
      <c r="EC641" s="10"/>
      <c r="ED641" s="10"/>
      <c r="EE641" s="10"/>
      <c r="EF641" s="10"/>
      <c r="EG641" s="10"/>
      <c r="EH641" s="10"/>
    </row>
    <row r="642" spans="1:138" x14ac:dyDescent="0.25">
      <c r="A642" s="78">
        <f t="shared" si="522"/>
        <v>2081</v>
      </c>
      <c r="C642" s="10" t="str">
        <f t="shared" ref="C642:C705" si="561">IF(DU642=0,"Do Not Pick",IF(DU642=1,"Below Avg",IF(DU642=2,"Above Avg",IF(DU642=3,"Top Team"))))</f>
        <v>Above Avg</v>
      </c>
      <c r="D642" s="17">
        <f t="shared" si="523"/>
        <v>12.882240340304856</v>
      </c>
      <c r="E642" s="113">
        <f t="shared" si="549"/>
        <v>40</v>
      </c>
      <c r="F642" s="113">
        <f t="shared" si="550"/>
        <v>40</v>
      </c>
      <c r="G642" s="113">
        <f t="shared" si="551"/>
        <v>5.384615384615385</v>
      </c>
      <c r="H642" s="113">
        <f t="shared" si="552"/>
        <v>42.58064516129032</v>
      </c>
      <c r="I642" s="113">
        <f t="shared" si="553"/>
        <v>0</v>
      </c>
      <c r="J642" s="113">
        <f t="shared" si="554"/>
        <v>0</v>
      </c>
      <c r="K642" s="113">
        <f t="shared" si="544"/>
        <v>0.85714285714285721</v>
      </c>
      <c r="L642" s="76">
        <v>8</v>
      </c>
      <c r="M642" s="76">
        <v>5</v>
      </c>
      <c r="N642" s="76">
        <v>7</v>
      </c>
      <c r="O642" s="76">
        <v>6</v>
      </c>
      <c r="P642" s="76">
        <v>6</v>
      </c>
      <c r="Q642" s="76">
        <v>2</v>
      </c>
      <c r="R642" s="76">
        <v>1</v>
      </c>
      <c r="S642" s="17">
        <f t="shared" si="524"/>
        <v>12.520453739808579</v>
      </c>
      <c r="T642" s="113">
        <f t="shared" si="555"/>
        <v>50</v>
      </c>
      <c r="U642" s="113">
        <f t="shared" si="556"/>
        <v>48</v>
      </c>
      <c r="V642" s="113">
        <f t="shared" si="557"/>
        <v>6.1538461538461542</v>
      </c>
      <c r="W642" s="113">
        <f t="shared" si="558"/>
        <v>14.193548387096774</v>
      </c>
      <c r="X642" s="113">
        <f t="shared" si="559"/>
        <v>0</v>
      </c>
      <c r="Y642" s="113">
        <f t="shared" si="560"/>
        <v>0</v>
      </c>
      <c r="Z642" s="113">
        <f t="shared" si="545"/>
        <v>6.8571428571428577</v>
      </c>
      <c r="AA642" s="76">
        <v>10</v>
      </c>
      <c r="AB642" s="76">
        <v>6</v>
      </c>
      <c r="AC642" s="76">
        <v>8</v>
      </c>
      <c r="AD642" s="76">
        <v>2</v>
      </c>
      <c r="AE642" s="76">
        <v>2</v>
      </c>
      <c r="AF642" s="76">
        <v>5</v>
      </c>
      <c r="AG642" s="76">
        <v>8</v>
      </c>
      <c r="AH642" s="131">
        <f t="shared" si="525"/>
        <v>5</v>
      </c>
      <c r="AI642" s="131">
        <f t="shared" si="546"/>
        <v>8</v>
      </c>
      <c r="AJ642" s="131">
        <f t="shared" ref="AJ642:AJ705" si="562">AS642/6.5-CV5260-CW642</f>
        <v>0.76923076923076927</v>
      </c>
      <c r="AK642" s="131">
        <f t="shared" ref="AK642:AK705" si="563">SUM(AR642,AT642)/20 + SUM(AR642,AU642,AV642)/25 + SUM(AR642,AW642)/31</f>
        <v>7.096774193548387</v>
      </c>
      <c r="AL642" s="131">
        <f t="shared" si="547"/>
        <v>0</v>
      </c>
      <c r="AM642" s="131">
        <f t="shared" si="548"/>
        <v>0</v>
      </c>
      <c r="AN642" s="131">
        <f t="shared" si="526"/>
        <v>0.85714285714285721</v>
      </c>
      <c r="AO642" s="115">
        <f t="shared" ref="AO642:AO705" si="564">IF(DP642="T",1,IF(DP642="F",0))</f>
        <v>1</v>
      </c>
      <c r="AP642" s="115">
        <f t="shared" ref="AP642:AP705" si="565">IF(DQ642="T",1,IF(DQ642="F",0))</f>
        <v>0</v>
      </c>
      <c r="AQ642" s="115">
        <f t="shared" ref="AQ642:AQ705" si="566">IF(DR642="T",1,IF(DR642="F",0))</f>
        <v>0</v>
      </c>
      <c r="AR642" s="79">
        <f t="shared" si="527"/>
        <v>50</v>
      </c>
      <c r="AS642" s="79">
        <f t="shared" si="528"/>
        <v>5</v>
      </c>
      <c r="AT642" s="79">
        <f t="shared" si="529"/>
        <v>10</v>
      </c>
      <c r="AU642" s="79">
        <f t="shared" si="530"/>
        <v>0</v>
      </c>
      <c r="AV642" s="79">
        <f t="shared" si="531"/>
        <v>0</v>
      </c>
      <c r="AW642" s="79">
        <f t="shared" si="532"/>
        <v>15</v>
      </c>
      <c r="AX642" s="128">
        <f t="shared" si="533"/>
        <v>5</v>
      </c>
      <c r="AY642" s="128"/>
      <c r="AZ642" s="128"/>
      <c r="BA642" s="128">
        <f t="shared" si="534"/>
        <v>0</v>
      </c>
      <c r="BB642" s="128">
        <f t="shared" si="535"/>
        <v>0</v>
      </c>
      <c r="BC642" s="80">
        <f t="shared" si="536"/>
        <v>1</v>
      </c>
      <c r="BD642" s="80">
        <f t="shared" si="537"/>
        <v>0.25</v>
      </c>
      <c r="BE642" s="80">
        <f t="shared" si="538"/>
        <v>1</v>
      </c>
      <c r="BF642" s="80">
        <f t="shared" si="539"/>
        <v>0</v>
      </c>
      <c r="BG642" s="80">
        <f t="shared" si="540"/>
        <v>0</v>
      </c>
      <c r="BH642" s="80">
        <f t="shared" ref="BH642:BH705" si="567">IF(DH642=3,1,IF(DH642=2,0.5,IF(DH642=1,0.25*DH642,0)))</f>
        <v>0.25</v>
      </c>
      <c r="BI642" s="4">
        <f t="shared" si="541"/>
        <v>60</v>
      </c>
      <c r="BJ642" s="4">
        <f t="shared" si="542"/>
        <v>65</v>
      </c>
      <c r="BK642" s="4">
        <f t="shared" si="543"/>
        <v>15</v>
      </c>
      <c r="BL642" s="8">
        <f>VLOOKUP(CN642,'CIR Results'!$B$3:$L$42,2,FALSE)</f>
        <v>8</v>
      </c>
      <c r="BM642" s="8">
        <f>VLOOKUP(CN642,'CIR Results'!$B$3:$L$42,3,FALSE)</f>
        <v>86</v>
      </c>
      <c r="BN642" s="8">
        <f>VLOOKUP(CN642,'CIR Results'!$B$3:$L$42,4,FALSE)</f>
        <v>80</v>
      </c>
      <c r="BO642" s="8">
        <f>VLOOKUP(CN642,'CIR Results'!$B$3:$L$42,5,FALSE)</f>
        <v>122</v>
      </c>
      <c r="BP642" s="8">
        <f>VLOOKUP(CN642,'CIR Results'!$B$3:$L$42,6,FALSE)</f>
        <v>36621</v>
      </c>
      <c r="BQ642" s="8">
        <f>VLOOKUP(CN642,'CIR Results'!$B$3:$L$42,8,FALSE)</f>
        <v>9</v>
      </c>
      <c r="BR642" s="8">
        <f>VLOOKUP(CN642,'CIR Results'!$B$3:$L$42,9,FALSE)</f>
        <v>0</v>
      </c>
      <c r="BS642" s="8" t="str">
        <f>VLOOKUP(CN642,'CIR Results'!$B$3:$L$42,10,FALSE)</f>
        <v>04-05-00</v>
      </c>
      <c r="BT642" s="8">
        <f>VLOOKUP(CN642,'CIR Results'!$B$3:$L$42,11,FALSE)</f>
        <v>6</v>
      </c>
      <c r="BU642" s="136" t="str">
        <f>VLOOKUP(CN642,'CIR Team Info'!$B$5:$E$44,2,FALSE)</f>
        <v>Icarus</v>
      </c>
      <c r="BV642" s="136" t="str">
        <f>VLOOKUP(CN642,'CIR Team Info'!$B$5:$E$44,4,FALSE)</f>
        <v>Peoria, IL</v>
      </c>
      <c r="BW642" s="136" t="str">
        <f t="shared" si="521"/>
        <v xml:space="preserve">   average robot but cooperated well with alliance partners. very effective teamwork for 50 pt cycles.   good inbound from human player at midcourt. good passing to shooter. </v>
      </c>
      <c r="CM642" s="10" t="s">
        <v>608</v>
      </c>
      <c r="CN642" s="10">
        <v>2081</v>
      </c>
      <c r="CO642" s="10">
        <v>2</v>
      </c>
      <c r="CP642" s="10" t="s">
        <v>23</v>
      </c>
      <c r="CQ642" s="10" t="s">
        <v>22</v>
      </c>
      <c r="CR642" s="10" t="s">
        <v>25</v>
      </c>
      <c r="CS642" s="10" t="s">
        <v>22</v>
      </c>
      <c r="CT642" s="10">
        <v>5</v>
      </c>
      <c r="CU642" s="10">
        <v>15</v>
      </c>
      <c r="CV642" s="10">
        <v>0</v>
      </c>
      <c r="CW642" s="10">
        <v>0</v>
      </c>
      <c r="CX642" s="10" t="s">
        <v>60</v>
      </c>
      <c r="CY642" s="10" t="s">
        <v>22</v>
      </c>
      <c r="CZ642" s="10" t="s">
        <v>25</v>
      </c>
      <c r="DA642" s="10" t="s">
        <v>22</v>
      </c>
      <c r="DB642" s="10" t="s">
        <v>22</v>
      </c>
      <c r="DC642" s="10">
        <v>10</v>
      </c>
      <c r="DD642" s="10">
        <v>0</v>
      </c>
      <c r="DE642" s="10">
        <v>0</v>
      </c>
      <c r="DF642" s="10">
        <v>0</v>
      </c>
      <c r="DG642" s="10">
        <v>2</v>
      </c>
      <c r="DH642" s="10">
        <v>1</v>
      </c>
      <c r="DI642" s="10">
        <v>30</v>
      </c>
      <c r="DJ642" s="10">
        <v>5</v>
      </c>
      <c r="DK642" s="10">
        <v>0</v>
      </c>
      <c r="DL642" s="10">
        <v>0</v>
      </c>
      <c r="DM642" s="10">
        <v>0</v>
      </c>
      <c r="DN642" s="10">
        <v>0</v>
      </c>
      <c r="DO642" s="10">
        <v>0</v>
      </c>
      <c r="DP642" s="10" t="s">
        <v>22</v>
      </c>
      <c r="DQ642" s="10" t="s">
        <v>25</v>
      </c>
      <c r="DR642" s="10" t="s">
        <v>25</v>
      </c>
      <c r="DS642" s="10" t="s">
        <v>25</v>
      </c>
      <c r="DT642" s="10" t="s">
        <v>25</v>
      </c>
      <c r="DU642" s="10">
        <v>2</v>
      </c>
      <c r="DV642" s="10" t="s">
        <v>610</v>
      </c>
      <c r="DW642" s="10"/>
      <c r="DX642" s="10"/>
      <c r="DY642" s="10"/>
      <c r="DZ642" s="10"/>
      <c r="EA642" s="10"/>
      <c r="EB642" s="10"/>
      <c r="EC642" s="10"/>
      <c r="ED642" s="10"/>
      <c r="EE642" s="10"/>
      <c r="EF642" s="10"/>
      <c r="EG642" s="10"/>
      <c r="EH642" s="10"/>
    </row>
    <row r="643" spans="1:138" x14ac:dyDescent="0.25">
      <c r="A643" s="78">
        <f t="shared" si="522"/>
        <v>1764</v>
      </c>
      <c r="C643" s="10" t="str">
        <f t="shared" si="561"/>
        <v>Below Avg</v>
      </c>
      <c r="D643" s="17">
        <f t="shared" si="523"/>
        <v>5.1950726692662172</v>
      </c>
      <c r="E643" s="113">
        <f t="shared" si="549"/>
        <v>10</v>
      </c>
      <c r="F643" s="113">
        <f t="shared" si="550"/>
        <v>5</v>
      </c>
      <c r="G643" s="113">
        <f t="shared" si="551"/>
        <v>26.923076923076923</v>
      </c>
      <c r="H643" s="113">
        <f t="shared" si="552"/>
        <v>7.741935483870968</v>
      </c>
      <c r="I643" s="113">
        <f t="shared" si="553"/>
        <v>0</v>
      </c>
      <c r="J643" s="113">
        <f t="shared" si="554"/>
        <v>0</v>
      </c>
      <c r="K643" s="113">
        <f t="shared" si="544"/>
        <v>2.2857142857142856</v>
      </c>
      <c r="L643" s="76">
        <v>8</v>
      </c>
      <c r="M643" s="76">
        <v>5</v>
      </c>
      <c r="N643" s="76">
        <v>7</v>
      </c>
      <c r="O643" s="76">
        <v>6</v>
      </c>
      <c r="P643" s="76">
        <v>6</v>
      </c>
      <c r="Q643" s="76">
        <v>2</v>
      </c>
      <c r="R643" s="76">
        <v>1</v>
      </c>
      <c r="S643" s="17">
        <f t="shared" si="524"/>
        <v>7.0135590216235384</v>
      </c>
      <c r="T643" s="113">
        <f t="shared" si="555"/>
        <v>12.5</v>
      </c>
      <c r="U643" s="113">
        <f t="shared" si="556"/>
        <v>6</v>
      </c>
      <c r="V643" s="113">
        <f t="shared" si="557"/>
        <v>30.76923076923077</v>
      </c>
      <c r="W643" s="113">
        <f t="shared" si="558"/>
        <v>2.5806451612903225</v>
      </c>
      <c r="X643" s="113">
        <f t="shared" si="559"/>
        <v>0</v>
      </c>
      <c r="Y643" s="113">
        <f t="shared" si="560"/>
        <v>0</v>
      </c>
      <c r="Z643" s="113">
        <f t="shared" si="545"/>
        <v>18.285714285714285</v>
      </c>
      <c r="AA643" s="76">
        <v>10</v>
      </c>
      <c r="AB643" s="76">
        <v>6</v>
      </c>
      <c r="AC643" s="76">
        <v>8</v>
      </c>
      <c r="AD643" s="76">
        <v>2</v>
      </c>
      <c r="AE643" s="76">
        <v>2</v>
      </c>
      <c r="AF643" s="76">
        <v>5</v>
      </c>
      <c r="AG643" s="76">
        <v>8</v>
      </c>
      <c r="AH643" s="131">
        <f t="shared" si="525"/>
        <v>1.25</v>
      </c>
      <c r="AI643" s="131">
        <f t="shared" si="546"/>
        <v>1</v>
      </c>
      <c r="AJ643" s="131">
        <f t="shared" si="562"/>
        <v>3.8461538461538463</v>
      </c>
      <c r="AK643" s="131">
        <f t="shared" si="563"/>
        <v>1.2903225806451613</v>
      </c>
      <c r="AL643" s="131">
        <f t="shared" si="547"/>
        <v>0</v>
      </c>
      <c r="AM643" s="131">
        <f t="shared" si="548"/>
        <v>0</v>
      </c>
      <c r="AN643" s="131">
        <f t="shared" si="526"/>
        <v>2.2857142857142856</v>
      </c>
      <c r="AO643" s="115">
        <f t="shared" si="564"/>
        <v>0</v>
      </c>
      <c r="AP643" s="115">
        <f t="shared" si="565"/>
        <v>1</v>
      </c>
      <c r="AQ643" s="115">
        <f t="shared" si="566"/>
        <v>0</v>
      </c>
      <c r="AR643" s="79">
        <f t="shared" si="527"/>
        <v>0</v>
      </c>
      <c r="AS643" s="79">
        <f t="shared" si="528"/>
        <v>25</v>
      </c>
      <c r="AT643" s="79">
        <f t="shared" si="529"/>
        <v>0</v>
      </c>
      <c r="AU643" s="79">
        <f t="shared" si="530"/>
        <v>0</v>
      </c>
      <c r="AV643" s="79">
        <f t="shared" si="531"/>
        <v>0</v>
      </c>
      <c r="AW643" s="79">
        <f t="shared" si="532"/>
        <v>40</v>
      </c>
      <c r="AX643" s="128">
        <f t="shared" si="533"/>
        <v>0</v>
      </c>
      <c r="AY643" s="128"/>
      <c r="AZ643" s="128"/>
      <c r="BA643" s="128">
        <f t="shared" si="534"/>
        <v>0</v>
      </c>
      <c r="BB643" s="128">
        <f t="shared" si="535"/>
        <v>0</v>
      </c>
      <c r="BC643" s="80">
        <f t="shared" si="536"/>
        <v>0</v>
      </c>
      <c r="BD643" s="80">
        <f t="shared" si="537"/>
        <v>1</v>
      </c>
      <c r="BE643" s="80">
        <f t="shared" si="538"/>
        <v>0</v>
      </c>
      <c r="BF643" s="80">
        <f t="shared" si="539"/>
        <v>0</v>
      </c>
      <c r="BG643" s="80">
        <f t="shared" si="540"/>
        <v>0</v>
      </c>
      <c r="BH643" s="80">
        <f t="shared" si="567"/>
        <v>0.25</v>
      </c>
      <c r="BI643" s="4">
        <f t="shared" si="541"/>
        <v>0</v>
      </c>
      <c r="BJ643" s="4">
        <f t="shared" si="542"/>
        <v>25</v>
      </c>
      <c r="BK643" s="4">
        <f t="shared" si="543"/>
        <v>40</v>
      </c>
      <c r="BL643" s="8">
        <f>VLOOKUP(CN643,'CIR Results'!$B$3:$L$42,2,FALSE)</f>
        <v>10</v>
      </c>
      <c r="BM643" s="8">
        <f>VLOOKUP(CN643,'CIR Results'!$B$3:$L$42,3,FALSE)</f>
        <v>72</v>
      </c>
      <c r="BN643" s="8">
        <f>VLOOKUP(CN643,'CIR Results'!$B$3:$L$42,4,FALSE)</f>
        <v>80</v>
      </c>
      <c r="BO643" s="8">
        <f>VLOOKUP(CN643,'CIR Results'!$B$3:$L$42,5,FALSE)</f>
        <v>107</v>
      </c>
      <c r="BP643" s="8">
        <f>VLOOKUP(CN643,'CIR Results'!$B$3:$L$42,6,FALSE)</f>
        <v>36649</v>
      </c>
      <c r="BQ643" s="8">
        <f>VLOOKUP(CN643,'CIR Results'!$B$3:$L$42,8,FALSE)</f>
        <v>8</v>
      </c>
      <c r="BR643" s="8">
        <f>VLOOKUP(CN643,'CIR Results'!$B$3:$L$42,9,FALSE)</f>
        <v>0</v>
      </c>
      <c r="BS643" s="8" t="str">
        <f>VLOOKUP(CN643,'CIR Results'!$B$3:$L$42,10,FALSE)</f>
        <v>05-03-00</v>
      </c>
      <c r="BT643" s="8">
        <f>VLOOKUP(CN643,'CIR Results'!$B$3:$L$42,11,FALSE)</f>
        <v>35</v>
      </c>
      <c r="BU643" s="136" t="str">
        <f>VLOOKUP(CN643,'CIR Team Info'!$B$5:$E$44,2,FALSE)</f>
        <v>Liberty Robotics</v>
      </c>
      <c r="BV643" s="136" t="str">
        <f>VLOOKUP(CN643,'CIR Team Info'!$B$5:$E$44,4,FALSE)</f>
        <v>Liberty, MO</v>
      </c>
      <c r="BW643" s="136" t="str">
        <f t="shared" ref="BW643:BW706" si="568">CONCATENATE(CJ643," ",CK643," ",CL643," ",DV643)</f>
        <v xml:space="preserve">   Didn't help its team mutch_was able to be pushed around easy when trying to defend.</v>
      </c>
      <c r="CM643" s="10" t="s">
        <v>611</v>
      </c>
      <c r="CN643" s="10">
        <v>1764</v>
      </c>
      <c r="CO643" s="10">
        <v>3</v>
      </c>
      <c r="CP643" s="10" t="s">
        <v>23</v>
      </c>
      <c r="CQ643" s="10" t="s">
        <v>22</v>
      </c>
      <c r="CR643" s="10" t="s">
        <v>25</v>
      </c>
      <c r="CS643" s="10" t="s">
        <v>22</v>
      </c>
      <c r="CT643" s="10">
        <v>25</v>
      </c>
      <c r="CU643" s="10">
        <v>0</v>
      </c>
      <c r="CV643" s="10">
        <v>0</v>
      </c>
      <c r="CW643" s="10">
        <v>0</v>
      </c>
      <c r="CX643" s="10" t="s">
        <v>65</v>
      </c>
      <c r="CY643" s="10" t="s">
        <v>25</v>
      </c>
      <c r="CZ643" s="10" t="s">
        <v>25</v>
      </c>
      <c r="DA643" s="10" t="s">
        <v>25</v>
      </c>
      <c r="DB643" s="10" t="s">
        <v>22</v>
      </c>
      <c r="DC643" s="10">
        <v>0</v>
      </c>
      <c r="DD643" s="10">
        <v>0</v>
      </c>
      <c r="DE643" s="10">
        <v>0</v>
      </c>
      <c r="DF643" s="10">
        <v>0</v>
      </c>
      <c r="DG643" s="10">
        <v>1</v>
      </c>
      <c r="DH643" s="10">
        <v>1</v>
      </c>
      <c r="DI643" s="10">
        <v>80</v>
      </c>
      <c r="DJ643" s="10">
        <v>0</v>
      </c>
      <c r="DK643" s="10">
        <v>0</v>
      </c>
      <c r="DL643" s="10">
        <v>0</v>
      </c>
      <c r="DM643" s="10">
        <v>0</v>
      </c>
      <c r="DN643" s="10">
        <v>0</v>
      </c>
      <c r="DO643" s="10">
        <v>0</v>
      </c>
      <c r="DP643" s="10" t="s">
        <v>25</v>
      </c>
      <c r="DQ643" s="10" t="s">
        <v>22</v>
      </c>
      <c r="DR643" s="10" t="s">
        <v>25</v>
      </c>
      <c r="DS643" s="10" t="s">
        <v>25</v>
      </c>
      <c r="DT643" s="10" t="s">
        <v>25</v>
      </c>
      <c r="DU643" s="10">
        <v>1</v>
      </c>
      <c r="DV643" s="10" t="s">
        <v>612</v>
      </c>
      <c r="DW643" s="10"/>
      <c r="DX643" s="10"/>
      <c r="DY643" s="10"/>
      <c r="DZ643" s="10"/>
      <c r="EA643" s="10"/>
      <c r="EB643" s="10"/>
      <c r="EC643" s="10"/>
      <c r="ED643" s="10"/>
      <c r="EE643" s="10"/>
      <c r="EF643" s="10"/>
      <c r="EG643" s="10"/>
      <c r="EH643" s="10"/>
    </row>
    <row r="644" spans="1:138" x14ac:dyDescent="0.25">
      <c r="A644" s="78">
        <f t="shared" si="522"/>
        <v>4196</v>
      </c>
      <c r="C644" s="10" t="str">
        <f t="shared" si="561"/>
        <v>Above Avg</v>
      </c>
      <c r="D644" s="17">
        <f t="shared" si="523"/>
        <v>5.0384615384615383</v>
      </c>
      <c r="E644" s="113">
        <f t="shared" si="549"/>
        <v>40</v>
      </c>
      <c r="F644" s="113">
        <f t="shared" si="550"/>
        <v>5</v>
      </c>
      <c r="G644" s="113">
        <f t="shared" si="551"/>
        <v>5.384615384615385</v>
      </c>
      <c r="H644" s="113">
        <f t="shared" si="552"/>
        <v>0</v>
      </c>
      <c r="I644" s="113">
        <f t="shared" si="553"/>
        <v>0</v>
      </c>
      <c r="J644" s="113">
        <f t="shared" si="554"/>
        <v>0</v>
      </c>
      <c r="K644" s="113">
        <f t="shared" si="544"/>
        <v>0</v>
      </c>
      <c r="L644" s="76">
        <v>8</v>
      </c>
      <c r="M644" s="76">
        <v>5</v>
      </c>
      <c r="N644" s="76">
        <v>7</v>
      </c>
      <c r="O644" s="76">
        <v>6</v>
      </c>
      <c r="P644" s="76">
        <v>6</v>
      </c>
      <c r="Q644" s="76">
        <v>2</v>
      </c>
      <c r="R644" s="76">
        <v>1</v>
      </c>
      <c r="S644" s="17">
        <f t="shared" si="524"/>
        <v>6.2153846153846155</v>
      </c>
      <c r="T644" s="113">
        <f t="shared" si="555"/>
        <v>50</v>
      </c>
      <c r="U644" s="113">
        <f t="shared" si="556"/>
        <v>6</v>
      </c>
      <c r="V644" s="113">
        <f t="shared" si="557"/>
        <v>6.1538461538461542</v>
      </c>
      <c r="W644" s="113">
        <f t="shared" si="558"/>
        <v>0</v>
      </c>
      <c r="X644" s="113">
        <f t="shared" si="559"/>
        <v>0</v>
      </c>
      <c r="Y644" s="113">
        <f t="shared" si="560"/>
        <v>0</v>
      </c>
      <c r="Z644" s="113">
        <f t="shared" si="545"/>
        <v>0</v>
      </c>
      <c r="AA644" s="76">
        <v>10</v>
      </c>
      <c r="AB644" s="76">
        <v>6</v>
      </c>
      <c r="AC644" s="76">
        <v>8</v>
      </c>
      <c r="AD644" s="76">
        <v>2</v>
      </c>
      <c r="AE644" s="76">
        <v>2</v>
      </c>
      <c r="AF644" s="76">
        <v>5</v>
      </c>
      <c r="AG644" s="76">
        <v>8</v>
      </c>
      <c r="AH644" s="131">
        <f t="shared" si="525"/>
        <v>5</v>
      </c>
      <c r="AI644" s="131">
        <f t="shared" si="546"/>
        <v>1</v>
      </c>
      <c r="AJ644" s="131">
        <f t="shared" si="562"/>
        <v>0.76923076923076927</v>
      </c>
      <c r="AK644" s="131">
        <f t="shared" si="563"/>
        <v>0</v>
      </c>
      <c r="AL644" s="131">
        <f t="shared" si="547"/>
        <v>0</v>
      </c>
      <c r="AM644" s="131">
        <f t="shared" si="548"/>
        <v>0</v>
      </c>
      <c r="AN644" s="131">
        <f t="shared" si="526"/>
        <v>0</v>
      </c>
      <c r="AO644" s="115">
        <f t="shared" si="564"/>
        <v>1</v>
      </c>
      <c r="AP644" s="115">
        <f t="shared" si="565"/>
        <v>0</v>
      </c>
      <c r="AQ644" s="115">
        <f t="shared" si="566"/>
        <v>0</v>
      </c>
      <c r="AR644" s="79">
        <f t="shared" si="527"/>
        <v>0</v>
      </c>
      <c r="AS644" s="79">
        <f t="shared" si="528"/>
        <v>5</v>
      </c>
      <c r="AT644" s="79">
        <f t="shared" si="529"/>
        <v>0</v>
      </c>
      <c r="AU644" s="79">
        <f t="shared" si="530"/>
        <v>0</v>
      </c>
      <c r="AV644" s="79">
        <f t="shared" si="531"/>
        <v>0</v>
      </c>
      <c r="AW644" s="79">
        <f t="shared" si="532"/>
        <v>0</v>
      </c>
      <c r="AX644" s="128">
        <f t="shared" si="533"/>
        <v>0</v>
      </c>
      <c r="AY644" s="128"/>
      <c r="AZ644" s="128"/>
      <c r="BA644" s="128">
        <f t="shared" si="534"/>
        <v>0</v>
      </c>
      <c r="BB644" s="128">
        <f t="shared" si="535"/>
        <v>0</v>
      </c>
      <c r="BC644" s="80">
        <f t="shared" si="536"/>
        <v>0</v>
      </c>
      <c r="BD644" s="80">
        <f t="shared" si="537"/>
        <v>0.2</v>
      </c>
      <c r="BE644" s="80">
        <f t="shared" si="538"/>
        <v>0</v>
      </c>
      <c r="BF644" s="80">
        <f t="shared" si="539"/>
        <v>0</v>
      </c>
      <c r="BG644" s="80">
        <f t="shared" si="540"/>
        <v>0</v>
      </c>
      <c r="BH644" s="80">
        <f t="shared" si="567"/>
        <v>0</v>
      </c>
      <c r="BI644" s="4">
        <f t="shared" si="541"/>
        <v>0</v>
      </c>
      <c r="BJ644" s="4">
        <f t="shared" si="542"/>
        <v>5</v>
      </c>
      <c r="BK644" s="4">
        <f t="shared" si="543"/>
        <v>0</v>
      </c>
      <c r="BL644" s="8">
        <f>VLOOKUP(CN644,'CIR Results'!$B$3:$L$42,2,FALSE)</f>
        <v>6</v>
      </c>
      <c r="BM644" s="8">
        <f>VLOOKUP(CN644,'CIR Results'!$B$3:$L$42,3,FALSE)</f>
        <v>84</v>
      </c>
      <c r="BN644" s="8">
        <f>VLOOKUP(CN644,'CIR Results'!$B$3:$L$42,4,FALSE)</f>
        <v>90</v>
      </c>
      <c r="BO644" s="8">
        <f>VLOOKUP(CN644,'CIR Results'!$B$3:$L$42,5,FALSE)</f>
        <v>144</v>
      </c>
      <c r="BP644" s="8">
        <f>VLOOKUP(CN644,'CIR Results'!$B$3:$L$42,6,FALSE)</f>
        <v>36591</v>
      </c>
      <c r="BQ644" s="8">
        <f>VLOOKUP(CN644,'CIR Results'!$B$3:$L$42,8,FALSE)</f>
        <v>9</v>
      </c>
      <c r="BR644" s="8">
        <f>VLOOKUP(CN644,'CIR Results'!$B$3:$L$42,9,FALSE)</f>
        <v>0</v>
      </c>
      <c r="BS644" s="8" t="str">
        <f>VLOOKUP(CN644,'CIR Results'!$B$3:$L$42,10,FALSE)</f>
        <v>03-06-00</v>
      </c>
      <c r="BT644" s="8">
        <f>VLOOKUP(CN644,'CIR Results'!$B$3:$L$42,11,FALSE)</f>
        <v>17</v>
      </c>
      <c r="BU644" s="136" t="str">
        <f>VLOOKUP(CN644,'CIR Team Info'!$B$5:$E$44,2,FALSE)</f>
        <v>QAVTC Devils</v>
      </c>
      <c r="BV644" s="136" t="str">
        <f>VLOOKUP(CN644,'CIR Team Info'!$B$5:$E$44,4,FALSE)</f>
        <v>Quincy, IL</v>
      </c>
      <c r="BW644" s="136" t="str">
        <f t="shared" si="568"/>
        <v xml:space="preserve">   Able to inbound well. Just touched ball then backed up for the other player to take and score. Got in the way some times though in trying get the ball.</v>
      </c>
      <c r="CM644" s="10" t="s">
        <v>611</v>
      </c>
      <c r="CN644" s="10">
        <v>4196</v>
      </c>
      <c r="CO644" s="10">
        <v>4</v>
      </c>
      <c r="CP644" s="10" t="s">
        <v>23</v>
      </c>
      <c r="CQ644" s="10" t="s">
        <v>25</v>
      </c>
      <c r="CR644" s="10" t="s">
        <v>22</v>
      </c>
      <c r="CS644" s="10" t="s">
        <v>22</v>
      </c>
      <c r="CT644" s="10">
        <v>5</v>
      </c>
      <c r="CU644" s="10">
        <v>20</v>
      </c>
      <c r="CV644" s="10">
        <v>0</v>
      </c>
      <c r="CW644" s="10">
        <v>0</v>
      </c>
      <c r="CX644" s="10" t="s">
        <v>60</v>
      </c>
      <c r="CY644" s="10" t="s">
        <v>25</v>
      </c>
      <c r="CZ644" s="10" t="s">
        <v>25</v>
      </c>
      <c r="DA644" s="10" t="s">
        <v>25</v>
      </c>
      <c r="DB644" s="10" t="s">
        <v>22</v>
      </c>
      <c r="DC644" s="10">
        <v>0</v>
      </c>
      <c r="DD644" s="10">
        <v>0</v>
      </c>
      <c r="DE644" s="10">
        <v>0</v>
      </c>
      <c r="DF644" s="10">
        <v>0</v>
      </c>
      <c r="DG644" s="10">
        <v>2</v>
      </c>
      <c r="DH644" s="10">
        <v>0</v>
      </c>
      <c r="DI644" s="10">
        <v>0</v>
      </c>
      <c r="DJ644" s="10">
        <v>0</v>
      </c>
      <c r="DK644" s="10">
        <v>0</v>
      </c>
      <c r="DL644" s="10">
        <v>0</v>
      </c>
      <c r="DM644" s="10">
        <v>0</v>
      </c>
      <c r="DN644" s="10">
        <v>0</v>
      </c>
      <c r="DO644" s="10">
        <v>0</v>
      </c>
      <c r="DP644" s="10" t="s">
        <v>22</v>
      </c>
      <c r="DQ644" s="10" t="s">
        <v>25</v>
      </c>
      <c r="DR644" s="10" t="s">
        <v>25</v>
      </c>
      <c r="DS644" s="10" t="s">
        <v>25</v>
      </c>
      <c r="DT644" s="10" t="s">
        <v>25</v>
      </c>
      <c r="DU644" s="10">
        <v>2</v>
      </c>
      <c r="DV644" s="10" t="s">
        <v>613</v>
      </c>
      <c r="DW644" s="10"/>
      <c r="DX644" s="10"/>
      <c r="DY644" s="10"/>
      <c r="DZ644" s="10"/>
      <c r="EA644" s="10"/>
      <c r="EB644" s="10"/>
      <c r="EC644" s="10"/>
      <c r="ED644" s="10"/>
      <c r="EE644" s="10"/>
      <c r="EF644" s="10"/>
      <c r="EG644" s="10"/>
      <c r="EH644" s="10"/>
    </row>
    <row r="645" spans="1:138" x14ac:dyDescent="0.25">
      <c r="A645" s="78">
        <f t="shared" si="522"/>
        <v>1094</v>
      </c>
      <c r="C645" s="10" t="str">
        <f t="shared" si="561"/>
        <v>Do Not Pick</v>
      </c>
      <c r="D645" s="17">
        <f t="shared" si="523"/>
        <v>3.4923076923076919</v>
      </c>
      <c r="E645" s="113">
        <f t="shared" si="549"/>
        <v>0</v>
      </c>
      <c r="F645" s="113">
        <f t="shared" si="550"/>
        <v>5</v>
      </c>
      <c r="G645" s="113">
        <f t="shared" si="551"/>
        <v>26.923076923076923</v>
      </c>
      <c r="H645" s="113">
        <f t="shared" si="552"/>
        <v>3</v>
      </c>
      <c r="I645" s="113">
        <f t="shared" si="553"/>
        <v>0</v>
      </c>
      <c r="J645" s="113">
        <f t="shared" si="554"/>
        <v>0</v>
      </c>
      <c r="K645" s="113">
        <f t="shared" si="544"/>
        <v>0</v>
      </c>
      <c r="L645" s="76">
        <v>8</v>
      </c>
      <c r="M645" s="76">
        <v>5</v>
      </c>
      <c r="N645" s="76">
        <v>7</v>
      </c>
      <c r="O645" s="76">
        <v>6</v>
      </c>
      <c r="P645" s="76">
        <v>6</v>
      </c>
      <c r="Q645" s="76">
        <v>2</v>
      </c>
      <c r="R645" s="76">
        <v>1</v>
      </c>
      <c r="S645" s="17">
        <f t="shared" si="524"/>
        <v>3.7769230769230773</v>
      </c>
      <c r="T645" s="113">
        <f t="shared" si="555"/>
        <v>0</v>
      </c>
      <c r="U645" s="113">
        <f t="shared" si="556"/>
        <v>6</v>
      </c>
      <c r="V645" s="113">
        <f t="shared" si="557"/>
        <v>30.76923076923077</v>
      </c>
      <c r="W645" s="113">
        <f t="shared" si="558"/>
        <v>1</v>
      </c>
      <c r="X645" s="113">
        <f t="shared" si="559"/>
        <v>0</v>
      </c>
      <c r="Y645" s="113">
        <f t="shared" si="560"/>
        <v>0</v>
      </c>
      <c r="Z645" s="113">
        <f t="shared" si="545"/>
        <v>0</v>
      </c>
      <c r="AA645" s="76">
        <v>10</v>
      </c>
      <c r="AB645" s="76">
        <v>6</v>
      </c>
      <c r="AC645" s="76">
        <v>8</v>
      </c>
      <c r="AD645" s="76">
        <v>2</v>
      </c>
      <c r="AE645" s="76">
        <v>2</v>
      </c>
      <c r="AF645" s="76">
        <v>5</v>
      </c>
      <c r="AG645" s="76">
        <v>8</v>
      </c>
      <c r="AH645" s="131">
        <f t="shared" si="525"/>
        <v>0</v>
      </c>
      <c r="AI645" s="131">
        <f t="shared" si="546"/>
        <v>1</v>
      </c>
      <c r="AJ645" s="131">
        <f t="shared" si="562"/>
        <v>3.8461538461538463</v>
      </c>
      <c r="AK645" s="131">
        <f t="shared" si="563"/>
        <v>0.5</v>
      </c>
      <c r="AL645" s="131">
        <f t="shared" si="547"/>
        <v>0</v>
      </c>
      <c r="AM645" s="131">
        <f t="shared" si="548"/>
        <v>0</v>
      </c>
      <c r="AN645" s="131">
        <f t="shared" si="526"/>
        <v>0</v>
      </c>
      <c r="AO645" s="115">
        <f t="shared" si="564"/>
        <v>0</v>
      </c>
      <c r="AP645" s="115">
        <f t="shared" si="565"/>
        <v>0</v>
      </c>
      <c r="AQ645" s="115">
        <f t="shared" si="566"/>
        <v>0</v>
      </c>
      <c r="AR645" s="79">
        <f t="shared" si="527"/>
        <v>0</v>
      </c>
      <c r="AS645" s="79">
        <f t="shared" si="528"/>
        <v>25</v>
      </c>
      <c r="AT645" s="79">
        <f t="shared" si="529"/>
        <v>10</v>
      </c>
      <c r="AU645" s="79">
        <f t="shared" si="530"/>
        <v>0</v>
      </c>
      <c r="AV645" s="79">
        <f t="shared" si="531"/>
        <v>0</v>
      </c>
      <c r="AW645" s="79">
        <f t="shared" si="532"/>
        <v>0</v>
      </c>
      <c r="AX645" s="128">
        <f t="shared" si="533"/>
        <v>0</v>
      </c>
      <c r="AY645" s="128"/>
      <c r="AZ645" s="128"/>
      <c r="BA645" s="128">
        <f t="shared" si="534"/>
        <v>0</v>
      </c>
      <c r="BB645" s="128">
        <f t="shared" si="535"/>
        <v>0</v>
      </c>
      <c r="BC645" s="80">
        <f t="shared" si="536"/>
        <v>0</v>
      </c>
      <c r="BD645" s="80">
        <f t="shared" si="537"/>
        <v>1</v>
      </c>
      <c r="BE645" s="80">
        <f t="shared" si="538"/>
        <v>0.33333333333333331</v>
      </c>
      <c r="BF645" s="80">
        <f t="shared" si="539"/>
        <v>0</v>
      </c>
      <c r="BG645" s="80">
        <f t="shared" si="540"/>
        <v>0</v>
      </c>
      <c r="BH645" s="80">
        <f t="shared" si="567"/>
        <v>0</v>
      </c>
      <c r="BI645" s="4">
        <f t="shared" si="541"/>
        <v>10</v>
      </c>
      <c r="BJ645" s="4">
        <f t="shared" si="542"/>
        <v>35</v>
      </c>
      <c r="BK645" s="4">
        <f t="shared" si="543"/>
        <v>0</v>
      </c>
      <c r="BL645" s="8">
        <f>VLOOKUP(CN645,'CIR Results'!$B$3:$L$42,2,FALSE)</f>
        <v>12</v>
      </c>
      <c r="BM645" s="8">
        <f>VLOOKUP(CN645,'CIR Results'!$B$3:$L$42,3,FALSE)</f>
        <v>142</v>
      </c>
      <c r="BN645" s="8">
        <f>VLOOKUP(CN645,'CIR Results'!$B$3:$L$42,4,FALSE)</f>
        <v>110</v>
      </c>
      <c r="BO645" s="8">
        <f>VLOOKUP(CN645,'CIR Results'!$B$3:$L$42,5,FALSE)</f>
        <v>112</v>
      </c>
      <c r="BP645" s="8">
        <f>VLOOKUP(CN645,'CIR Results'!$B$3:$L$42,6,FALSE)</f>
        <v>36679</v>
      </c>
      <c r="BQ645" s="8">
        <f>VLOOKUP(CN645,'CIR Results'!$B$3:$L$42,8,FALSE)</f>
        <v>8</v>
      </c>
      <c r="BR645" s="8">
        <f>VLOOKUP(CN645,'CIR Results'!$B$3:$L$42,9,FALSE)</f>
        <v>0</v>
      </c>
      <c r="BS645" s="8" t="str">
        <f>VLOOKUP(CN645,'CIR Results'!$B$3:$L$42,10,FALSE)</f>
        <v>06-02-00</v>
      </c>
      <c r="BT645" s="8">
        <f>VLOOKUP(CN645,'CIR Results'!$B$3:$L$42,11,FALSE)</f>
        <v>26</v>
      </c>
      <c r="BU645" s="136" t="str">
        <f>VLOOKUP(CN645,'CIR Team Info'!$B$5:$E$44,2,FALSE)</f>
        <v>Channel Cats</v>
      </c>
      <c r="BV645" s="136" t="str">
        <f>VLOOKUP(CN645,'CIR Team Info'!$B$5:$E$44,4,FALSE)</f>
        <v>O'Fallon, MO</v>
      </c>
      <c r="BW645" s="136" t="str">
        <f t="shared" si="568"/>
        <v xml:space="preserve">   Shooter reloaded takes to long to reload.</v>
      </c>
      <c r="CM645" s="10" t="s">
        <v>611</v>
      </c>
      <c r="CN645" s="10">
        <v>1094</v>
      </c>
      <c r="CO645" s="10">
        <v>5</v>
      </c>
      <c r="CP645" s="10" t="s">
        <v>23</v>
      </c>
      <c r="CQ645" s="10" t="s">
        <v>22</v>
      </c>
      <c r="CR645" s="10" t="s">
        <v>25</v>
      </c>
      <c r="CS645" s="10" t="s">
        <v>22</v>
      </c>
      <c r="CT645" s="10">
        <v>25</v>
      </c>
      <c r="CU645" s="10">
        <v>0</v>
      </c>
      <c r="CV645" s="10">
        <v>0</v>
      </c>
      <c r="CW645" s="10">
        <v>0</v>
      </c>
      <c r="CX645" s="10" t="s">
        <v>65</v>
      </c>
      <c r="CY645" s="10" t="s">
        <v>22</v>
      </c>
      <c r="CZ645" s="10" t="s">
        <v>25</v>
      </c>
      <c r="DA645" s="10" t="s">
        <v>25</v>
      </c>
      <c r="DB645" s="10" t="s">
        <v>22</v>
      </c>
      <c r="DC645" s="10">
        <v>10</v>
      </c>
      <c r="DD645" s="10">
        <v>20</v>
      </c>
      <c r="DE645" s="10">
        <v>0</v>
      </c>
      <c r="DF645" s="10">
        <v>0</v>
      </c>
      <c r="DG645" s="10">
        <v>1</v>
      </c>
      <c r="DH645" s="10">
        <v>0</v>
      </c>
      <c r="DI645" s="10">
        <v>0</v>
      </c>
      <c r="DJ645" s="10">
        <v>0</v>
      </c>
      <c r="DK645" s="10">
        <v>0</v>
      </c>
      <c r="DL645" s="10">
        <v>0</v>
      </c>
      <c r="DM645" s="10">
        <v>0</v>
      </c>
      <c r="DN645" s="10">
        <v>0</v>
      </c>
      <c r="DO645" s="10">
        <v>0</v>
      </c>
      <c r="DP645" s="10" t="s">
        <v>25</v>
      </c>
      <c r="DQ645" s="10" t="s">
        <v>25</v>
      </c>
      <c r="DR645" s="10" t="s">
        <v>25</v>
      </c>
      <c r="DS645" s="10" t="s">
        <v>25</v>
      </c>
      <c r="DT645" s="10" t="s">
        <v>25</v>
      </c>
      <c r="DU645" s="10">
        <v>0</v>
      </c>
      <c r="DV645" s="10" t="s">
        <v>614</v>
      </c>
      <c r="DW645" s="10"/>
      <c r="DX645" s="10"/>
      <c r="DY645" s="10"/>
      <c r="DZ645" s="10"/>
      <c r="EA645" s="10"/>
      <c r="EB645" s="10"/>
      <c r="EC645" s="10"/>
      <c r="ED645" s="10"/>
      <c r="EE645" s="10"/>
      <c r="EF645" s="10"/>
      <c r="EG645" s="10"/>
      <c r="EH645" s="10"/>
    </row>
    <row r="646" spans="1:138" x14ac:dyDescent="0.25">
      <c r="A646" s="78">
        <f t="shared" si="522"/>
        <v>4143</v>
      </c>
      <c r="C646" s="10" t="str">
        <f t="shared" si="561"/>
        <v>Below Avg</v>
      </c>
      <c r="D646" s="17">
        <f t="shared" si="523"/>
        <v>2.5</v>
      </c>
      <c r="E646" s="113">
        <f t="shared" si="549"/>
        <v>10</v>
      </c>
      <c r="F646" s="113">
        <f t="shared" si="550"/>
        <v>15</v>
      </c>
      <c r="G646" s="113">
        <f t="shared" si="551"/>
        <v>0</v>
      </c>
      <c r="H646" s="113">
        <f t="shared" si="552"/>
        <v>0</v>
      </c>
      <c r="I646" s="113">
        <f t="shared" si="553"/>
        <v>0</v>
      </c>
      <c r="J646" s="113">
        <f t="shared" si="554"/>
        <v>0</v>
      </c>
      <c r="K646" s="113">
        <f t="shared" si="544"/>
        <v>0</v>
      </c>
      <c r="L646" s="76">
        <v>8</v>
      </c>
      <c r="M646" s="76">
        <v>5</v>
      </c>
      <c r="N646" s="76">
        <v>7</v>
      </c>
      <c r="O646" s="76">
        <v>6</v>
      </c>
      <c r="P646" s="76">
        <v>6</v>
      </c>
      <c r="Q646" s="76">
        <v>2</v>
      </c>
      <c r="R646" s="76">
        <v>1</v>
      </c>
      <c r="S646" s="17">
        <f t="shared" si="524"/>
        <v>3.05</v>
      </c>
      <c r="T646" s="113">
        <f t="shared" si="555"/>
        <v>12.5</v>
      </c>
      <c r="U646" s="113">
        <f t="shared" si="556"/>
        <v>18</v>
      </c>
      <c r="V646" s="113">
        <f t="shared" si="557"/>
        <v>0</v>
      </c>
      <c r="W646" s="113">
        <f t="shared" si="558"/>
        <v>0</v>
      </c>
      <c r="X646" s="113">
        <f t="shared" si="559"/>
        <v>0</v>
      </c>
      <c r="Y646" s="113">
        <f t="shared" si="560"/>
        <v>0</v>
      </c>
      <c r="Z646" s="113">
        <f t="shared" si="545"/>
        <v>0</v>
      </c>
      <c r="AA646" s="76">
        <v>10</v>
      </c>
      <c r="AB646" s="76">
        <v>6</v>
      </c>
      <c r="AC646" s="76">
        <v>8</v>
      </c>
      <c r="AD646" s="76">
        <v>2</v>
      </c>
      <c r="AE646" s="76">
        <v>2</v>
      </c>
      <c r="AF646" s="76">
        <v>5</v>
      </c>
      <c r="AG646" s="76">
        <v>8</v>
      </c>
      <c r="AH646" s="131">
        <f t="shared" si="525"/>
        <v>1.25</v>
      </c>
      <c r="AI646" s="131">
        <f t="shared" si="546"/>
        <v>3</v>
      </c>
      <c r="AJ646" s="131">
        <f t="shared" si="562"/>
        <v>0</v>
      </c>
      <c r="AK646" s="131">
        <f t="shared" si="563"/>
        <v>0</v>
      </c>
      <c r="AL646" s="131">
        <f t="shared" si="547"/>
        <v>0</v>
      </c>
      <c r="AM646" s="131">
        <f t="shared" si="548"/>
        <v>0</v>
      </c>
      <c r="AN646" s="131">
        <f t="shared" si="526"/>
        <v>0</v>
      </c>
      <c r="AO646" s="115">
        <f t="shared" si="564"/>
        <v>0</v>
      </c>
      <c r="AP646" s="115">
        <f t="shared" si="565"/>
        <v>1</v>
      </c>
      <c r="AQ646" s="115">
        <f t="shared" si="566"/>
        <v>0</v>
      </c>
      <c r="AR646" s="79">
        <f t="shared" si="527"/>
        <v>0</v>
      </c>
      <c r="AS646" s="79">
        <f t="shared" si="528"/>
        <v>0</v>
      </c>
      <c r="AT646" s="79">
        <f t="shared" si="529"/>
        <v>0</v>
      </c>
      <c r="AU646" s="79">
        <f t="shared" si="530"/>
        <v>0</v>
      </c>
      <c r="AV646" s="79">
        <f t="shared" si="531"/>
        <v>0</v>
      </c>
      <c r="AW646" s="79">
        <f t="shared" si="532"/>
        <v>0</v>
      </c>
      <c r="AX646" s="128">
        <f t="shared" si="533"/>
        <v>0</v>
      </c>
      <c r="AY646" s="128"/>
      <c r="AZ646" s="128"/>
      <c r="BA646" s="128">
        <f t="shared" si="534"/>
        <v>0</v>
      </c>
      <c r="BB646" s="128">
        <f t="shared" si="535"/>
        <v>0</v>
      </c>
      <c r="BC646" s="80">
        <f t="shared" si="536"/>
        <v>0</v>
      </c>
      <c r="BD646" s="80">
        <f t="shared" si="537"/>
        <v>0</v>
      </c>
      <c r="BE646" s="80">
        <f t="shared" si="538"/>
        <v>0</v>
      </c>
      <c r="BF646" s="80">
        <f t="shared" si="539"/>
        <v>0</v>
      </c>
      <c r="BG646" s="80">
        <f t="shared" si="540"/>
        <v>0</v>
      </c>
      <c r="BH646" s="80">
        <f t="shared" si="567"/>
        <v>0</v>
      </c>
      <c r="BI646" s="4">
        <f t="shared" si="541"/>
        <v>0</v>
      </c>
      <c r="BJ646" s="4">
        <f t="shared" si="542"/>
        <v>0</v>
      </c>
      <c r="BK646" s="4">
        <f t="shared" si="543"/>
        <v>0</v>
      </c>
      <c r="BL646" s="8">
        <f>VLOOKUP(CN646,'CIR Results'!$B$3:$L$42,2,FALSE)</f>
        <v>6</v>
      </c>
      <c r="BM646" s="8">
        <f>VLOOKUP(CN646,'CIR Results'!$B$3:$L$42,3,FALSE)</f>
        <v>94</v>
      </c>
      <c r="BN646" s="8">
        <f>VLOOKUP(CN646,'CIR Results'!$B$3:$L$42,4,FALSE)</f>
        <v>70</v>
      </c>
      <c r="BO646" s="8">
        <f>VLOOKUP(CN646,'CIR Results'!$B$3:$L$42,5,FALSE)</f>
        <v>99</v>
      </c>
      <c r="BP646" s="8">
        <f>VLOOKUP(CN646,'CIR Results'!$B$3:$L$42,6,FALSE)</f>
        <v>36590</v>
      </c>
      <c r="BQ646" s="8">
        <f>VLOOKUP(CN646,'CIR Results'!$B$3:$L$42,8,FALSE)</f>
        <v>8</v>
      </c>
      <c r="BR646" s="8">
        <f>VLOOKUP(CN646,'CIR Results'!$B$3:$L$42,9,FALSE)</f>
        <v>0</v>
      </c>
      <c r="BS646" s="8" t="str">
        <f>VLOOKUP(CN646,'CIR Results'!$B$3:$L$42,10,FALSE)</f>
        <v>03-05-00</v>
      </c>
      <c r="BT646" s="8">
        <f>VLOOKUP(CN646,'CIR Results'!$B$3:$L$42,11,FALSE)</f>
        <v>23</v>
      </c>
      <c r="BU646" s="136" t="str">
        <f>VLOOKUP(CN646,'CIR Team Info'!$B$5:$E$44,2,FALSE)</f>
        <v>MARS/ WARS</v>
      </c>
      <c r="BV646" s="136" t="str">
        <f>VLOOKUP(CN646,'CIR Team Info'!$B$5:$E$44,4,FALSE)</f>
        <v>Metamora, IL</v>
      </c>
      <c r="BW646" s="136" t="str">
        <f t="shared" si="568"/>
        <v xml:space="preserve">   Seemed capable once it started moving_ but for ~2/3 of the game</v>
      </c>
      <c r="CM646" s="10" t="s">
        <v>384</v>
      </c>
      <c r="CN646" s="10">
        <v>4143</v>
      </c>
      <c r="CO646" s="10">
        <v>1</v>
      </c>
      <c r="CP646" s="10" t="s">
        <v>23</v>
      </c>
      <c r="CQ646" s="10" t="s">
        <v>22</v>
      </c>
      <c r="CR646" s="10" t="s">
        <v>25</v>
      </c>
      <c r="CS646" s="10" t="s">
        <v>25</v>
      </c>
      <c r="CT646" s="10">
        <v>0</v>
      </c>
      <c r="CU646" s="10">
        <v>0</v>
      </c>
      <c r="CV646" s="10">
        <v>0</v>
      </c>
      <c r="CW646" s="10">
        <v>0</v>
      </c>
      <c r="CX646" s="10" t="s">
        <v>24</v>
      </c>
      <c r="CY646" s="10" t="s">
        <v>25</v>
      </c>
      <c r="CZ646" s="10" t="s">
        <v>25</v>
      </c>
      <c r="DA646" s="10" t="s">
        <v>22</v>
      </c>
      <c r="DB646" s="10" t="s">
        <v>22</v>
      </c>
      <c r="DC646" s="10">
        <v>0</v>
      </c>
      <c r="DD646" s="10">
        <v>0</v>
      </c>
      <c r="DE646" s="10">
        <v>0</v>
      </c>
      <c r="DF646" s="10">
        <v>0</v>
      </c>
      <c r="DG646" s="10">
        <v>1</v>
      </c>
      <c r="DH646" s="10">
        <v>0</v>
      </c>
      <c r="DI646" s="10">
        <v>0</v>
      </c>
      <c r="DJ646" s="10">
        <v>0</v>
      </c>
      <c r="DK646" s="10">
        <v>0</v>
      </c>
      <c r="DL646" s="10">
        <v>0</v>
      </c>
      <c r="DM646" s="10">
        <v>0</v>
      </c>
      <c r="DN646" s="10">
        <v>0</v>
      </c>
      <c r="DO646" s="10">
        <v>0</v>
      </c>
      <c r="DP646" s="10" t="s">
        <v>25</v>
      </c>
      <c r="DQ646" s="10" t="s">
        <v>22</v>
      </c>
      <c r="DR646" s="10" t="s">
        <v>25</v>
      </c>
      <c r="DS646" s="10" t="s">
        <v>25</v>
      </c>
      <c r="DT646" s="10" t="s">
        <v>22</v>
      </c>
      <c r="DU646" s="10">
        <v>1</v>
      </c>
      <c r="DV646" s="10" t="s">
        <v>575</v>
      </c>
      <c r="DW646" s="10" t="s">
        <v>576</v>
      </c>
      <c r="DX646" s="10"/>
      <c r="DY646" s="10"/>
      <c r="DZ646" s="10"/>
      <c r="EA646" s="10"/>
      <c r="EB646" s="10"/>
      <c r="EC646" s="10"/>
      <c r="ED646" s="10"/>
      <c r="EE646" s="10"/>
      <c r="EF646" s="10"/>
      <c r="EG646" s="10"/>
      <c r="EH646" s="10"/>
    </row>
    <row r="647" spans="1:138" x14ac:dyDescent="0.25">
      <c r="A647" s="78">
        <f t="shared" si="522"/>
        <v>4256</v>
      </c>
      <c r="C647" s="10" t="str">
        <f t="shared" si="561"/>
        <v>Below Avg</v>
      </c>
      <c r="D647" s="17">
        <f t="shared" si="523"/>
        <v>4.338461538461539</v>
      </c>
      <c r="E647" s="113">
        <f t="shared" si="549"/>
        <v>20</v>
      </c>
      <c r="F647" s="113">
        <f t="shared" si="550"/>
        <v>15</v>
      </c>
      <c r="G647" s="113">
        <f t="shared" si="551"/>
        <v>5.384615384615385</v>
      </c>
      <c r="H647" s="113">
        <f t="shared" si="552"/>
        <v>3</v>
      </c>
      <c r="I647" s="113">
        <f t="shared" si="553"/>
        <v>0</v>
      </c>
      <c r="J647" s="113">
        <f t="shared" si="554"/>
        <v>0</v>
      </c>
      <c r="K647" s="113">
        <f t="shared" si="544"/>
        <v>0</v>
      </c>
      <c r="L647" s="76">
        <v>8</v>
      </c>
      <c r="M647" s="76">
        <v>5</v>
      </c>
      <c r="N647" s="76">
        <v>7</v>
      </c>
      <c r="O647" s="76">
        <v>6</v>
      </c>
      <c r="P647" s="76">
        <v>6</v>
      </c>
      <c r="Q647" s="76">
        <v>2</v>
      </c>
      <c r="R647" s="76">
        <v>1</v>
      </c>
      <c r="S647" s="17">
        <f t="shared" si="524"/>
        <v>5.0153846153846153</v>
      </c>
      <c r="T647" s="113">
        <f t="shared" si="555"/>
        <v>25</v>
      </c>
      <c r="U647" s="113">
        <f t="shared" si="556"/>
        <v>18</v>
      </c>
      <c r="V647" s="113">
        <f t="shared" si="557"/>
        <v>6.1538461538461542</v>
      </c>
      <c r="W647" s="113">
        <f t="shared" si="558"/>
        <v>1</v>
      </c>
      <c r="X647" s="113">
        <f t="shared" si="559"/>
        <v>0</v>
      </c>
      <c r="Y647" s="113">
        <f t="shared" si="560"/>
        <v>0</v>
      </c>
      <c r="Z647" s="113">
        <f t="shared" si="545"/>
        <v>0</v>
      </c>
      <c r="AA647" s="76">
        <v>10</v>
      </c>
      <c r="AB647" s="76">
        <v>6</v>
      </c>
      <c r="AC647" s="76">
        <v>8</v>
      </c>
      <c r="AD647" s="76">
        <v>2</v>
      </c>
      <c r="AE647" s="76">
        <v>2</v>
      </c>
      <c r="AF647" s="76">
        <v>5</v>
      </c>
      <c r="AG647" s="76">
        <v>8</v>
      </c>
      <c r="AH647" s="131">
        <f t="shared" si="525"/>
        <v>2.5</v>
      </c>
      <c r="AI647" s="131">
        <f t="shared" si="546"/>
        <v>3</v>
      </c>
      <c r="AJ647" s="131">
        <f t="shared" si="562"/>
        <v>0.76923076923076927</v>
      </c>
      <c r="AK647" s="131">
        <f t="shared" si="563"/>
        <v>0.5</v>
      </c>
      <c r="AL647" s="131">
        <f t="shared" si="547"/>
        <v>0</v>
      </c>
      <c r="AM647" s="131">
        <f t="shared" si="548"/>
        <v>0</v>
      </c>
      <c r="AN647" s="131">
        <f t="shared" si="526"/>
        <v>0</v>
      </c>
      <c r="AO647" s="115">
        <f t="shared" si="564"/>
        <v>0</v>
      </c>
      <c r="AP647" s="115">
        <f t="shared" si="565"/>
        <v>1</v>
      </c>
      <c r="AQ647" s="115">
        <f t="shared" si="566"/>
        <v>1</v>
      </c>
      <c r="AR647" s="79">
        <f t="shared" si="527"/>
        <v>0</v>
      </c>
      <c r="AS647" s="79">
        <f t="shared" si="528"/>
        <v>5</v>
      </c>
      <c r="AT647" s="79">
        <f t="shared" si="529"/>
        <v>10</v>
      </c>
      <c r="AU647" s="79">
        <f t="shared" si="530"/>
        <v>0</v>
      </c>
      <c r="AV647" s="79">
        <f t="shared" si="531"/>
        <v>0</v>
      </c>
      <c r="AW647" s="79">
        <f t="shared" si="532"/>
        <v>0</v>
      </c>
      <c r="AX647" s="128">
        <f t="shared" si="533"/>
        <v>0</v>
      </c>
      <c r="AY647" s="128"/>
      <c r="AZ647" s="128"/>
      <c r="BA647" s="128">
        <f t="shared" si="534"/>
        <v>0</v>
      </c>
      <c r="BB647" s="128">
        <f t="shared" si="535"/>
        <v>0</v>
      </c>
      <c r="BC647" s="80">
        <f t="shared" si="536"/>
        <v>0</v>
      </c>
      <c r="BD647" s="80">
        <f t="shared" si="537"/>
        <v>0.2</v>
      </c>
      <c r="BE647" s="80">
        <f t="shared" si="538"/>
        <v>0.5</v>
      </c>
      <c r="BF647" s="80">
        <f t="shared" si="539"/>
        <v>0</v>
      </c>
      <c r="BG647" s="80">
        <f t="shared" si="540"/>
        <v>0</v>
      </c>
      <c r="BH647" s="80">
        <f t="shared" si="567"/>
        <v>0</v>
      </c>
      <c r="BI647" s="4">
        <f t="shared" si="541"/>
        <v>10</v>
      </c>
      <c r="BJ647" s="4">
        <f t="shared" si="542"/>
        <v>15</v>
      </c>
      <c r="BK647" s="4">
        <f t="shared" si="543"/>
        <v>0</v>
      </c>
      <c r="BL647" s="8">
        <f>VLOOKUP(CN647,'CIR Results'!$B$3:$L$42,2,FALSE)</f>
        <v>5</v>
      </c>
      <c r="BM647" s="8">
        <f>VLOOKUP(CN647,'CIR Results'!$B$3:$L$42,3,FALSE)</f>
        <v>118</v>
      </c>
      <c r="BN647" s="8">
        <f>VLOOKUP(CN647,'CIR Results'!$B$3:$L$42,4,FALSE)</f>
        <v>120</v>
      </c>
      <c r="BO647" s="8">
        <f>VLOOKUP(CN647,'CIR Results'!$B$3:$L$42,5,FALSE)</f>
        <v>179</v>
      </c>
      <c r="BP647" s="8">
        <f>VLOOKUP(CN647,'CIR Results'!$B$3:$L$42,6,FALSE)</f>
        <v>36927</v>
      </c>
      <c r="BQ647" s="8">
        <f>VLOOKUP(CN647,'CIR Results'!$B$3:$L$42,8,FALSE)</f>
        <v>8</v>
      </c>
      <c r="BR647" s="8">
        <f>VLOOKUP(CN647,'CIR Results'!$B$3:$L$42,9,FALSE)</f>
        <v>0</v>
      </c>
      <c r="BS647" s="8" t="str">
        <f>VLOOKUP(CN647,'CIR Results'!$B$3:$L$42,10,FALSE)</f>
        <v>02-05-01</v>
      </c>
      <c r="BT647" s="8">
        <f>VLOOKUP(CN647,'CIR Results'!$B$3:$L$42,11,FALSE)</f>
        <v>14</v>
      </c>
      <c r="BU647" s="136" t="str">
        <f>VLOOKUP(CN647,'CIR Team Info'!$B$5:$E$44,2,FALSE)</f>
        <v>Cyborg Cats</v>
      </c>
      <c r="BV647" s="136" t="str">
        <f>VLOOKUP(CN647,'CIR Team Info'!$B$5:$E$44,4,FALSE)</f>
        <v>Town and Country, MO</v>
      </c>
      <c r="BW647" s="136" t="str">
        <f t="shared" si="568"/>
        <v xml:space="preserve">   May have scored penalties_ but didn't want to count if I wasn't sure. Not a bad robot</v>
      </c>
      <c r="CM647" s="10" t="s">
        <v>384</v>
      </c>
      <c r="CN647" s="10">
        <v>4256</v>
      </c>
      <c r="CO647" s="10">
        <v>2</v>
      </c>
      <c r="CP647" s="10" t="s">
        <v>23</v>
      </c>
      <c r="CQ647" s="10" t="s">
        <v>22</v>
      </c>
      <c r="CR647" s="10" t="s">
        <v>25</v>
      </c>
      <c r="CS647" s="10" t="s">
        <v>22</v>
      </c>
      <c r="CT647" s="10">
        <v>5</v>
      </c>
      <c r="CU647" s="10">
        <v>20</v>
      </c>
      <c r="CV647" s="10">
        <v>0</v>
      </c>
      <c r="CW647" s="10">
        <v>0</v>
      </c>
      <c r="CX647" s="10" t="s">
        <v>24</v>
      </c>
      <c r="CY647" s="10" t="s">
        <v>22</v>
      </c>
      <c r="CZ647" s="10" t="s">
        <v>25</v>
      </c>
      <c r="DA647" s="10" t="s">
        <v>22</v>
      </c>
      <c r="DB647" s="10" t="s">
        <v>22</v>
      </c>
      <c r="DC647" s="10">
        <v>10</v>
      </c>
      <c r="DD647" s="10">
        <v>10</v>
      </c>
      <c r="DE647" s="10">
        <v>0</v>
      </c>
      <c r="DF647" s="10">
        <v>0</v>
      </c>
      <c r="DG647" s="10">
        <v>2</v>
      </c>
      <c r="DH647" s="10">
        <v>0</v>
      </c>
      <c r="DI647" s="10">
        <v>0</v>
      </c>
      <c r="DJ647" s="10">
        <v>0</v>
      </c>
      <c r="DK647" s="10">
        <v>0</v>
      </c>
      <c r="DL647" s="10">
        <v>0</v>
      </c>
      <c r="DM647" s="10">
        <v>0</v>
      </c>
      <c r="DN647" s="10">
        <v>0</v>
      </c>
      <c r="DO647" s="10">
        <v>0</v>
      </c>
      <c r="DP647" s="10" t="s">
        <v>25</v>
      </c>
      <c r="DQ647" s="10" t="s">
        <v>22</v>
      </c>
      <c r="DR647" s="10" t="s">
        <v>22</v>
      </c>
      <c r="DS647" s="10" t="s">
        <v>25</v>
      </c>
      <c r="DT647" s="10" t="s">
        <v>25</v>
      </c>
      <c r="DU647" s="10">
        <v>1</v>
      </c>
      <c r="DV647" s="10" t="s">
        <v>577</v>
      </c>
      <c r="DW647" s="10" t="s">
        <v>578</v>
      </c>
      <c r="DX647" s="10"/>
      <c r="DY647" s="10"/>
      <c r="DZ647" s="10"/>
      <c r="EA647" s="10"/>
      <c r="EB647" s="10"/>
      <c r="EC647" s="10"/>
      <c r="ED647" s="10"/>
      <c r="EE647" s="10"/>
      <c r="EF647" s="10"/>
      <c r="EG647" s="10"/>
      <c r="EH647" s="10"/>
    </row>
    <row r="648" spans="1:138" x14ac:dyDescent="0.25">
      <c r="A648" s="78">
        <f t="shared" si="522"/>
        <v>4213</v>
      </c>
      <c r="C648" s="10" t="str">
        <f t="shared" si="561"/>
        <v>Above Avg</v>
      </c>
      <c r="D648" s="17">
        <f t="shared" si="523"/>
        <v>8.042998936547324</v>
      </c>
      <c r="E648" s="113">
        <f t="shared" si="549"/>
        <v>40</v>
      </c>
      <c r="F648" s="113">
        <f t="shared" si="550"/>
        <v>5</v>
      </c>
      <c r="G648" s="113">
        <f t="shared" si="551"/>
        <v>26.923076923076923</v>
      </c>
      <c r="H648" s="113">
        <f t="shared" si="552"/>
        <v>7.935483870967742</v>
      </c>
      <c r="I648" s="113">
        <f t="shared" si="553"/>
        <v>0</v>
      </c>
      <c r="J648" s="113">
        <f t="shared" si="554"/>
        <v>0</v>
      </c>
      <c r="K648" s="113">
        <f t="shared" si="544"/>
        <v>0.5714285714285714</v>
      </c>
      <c r="L648" s="76">
        <v>8</v>
      </c>
      <c r="M648" s="76">
        <v>5</v>
      </c>
      <c r="N648" s="76">
        <v>7</v>
      </c>
      <c r="O648" s="76">
        <v>6</v>
      </c>
      <c r="P648" s="76">
        <v>6</v>
      </c>
      <c r="Q648" s="76">
        <v>2</v>
      </c>
      <c r="R648" s="76">
        <v>1</v>
      </c>
      <c r="S648" s="17">
        <f t="shared" si="524"/>
        <v>9.3985820630981927</v>
      </c>
      <c r="T648" s="113">
        <f t="shared" si="555"/>
        <v>50</v>
      </c>
      <c r="U648" s="113">
        <f t="shared" si="556"/>
        <v>6</v>
      </c>
      <c r="V648" s="113">
        <f t="shared" si="557"/>
        <v>30.76923076923077</v>
      </c>
      <c r="W648" s="113">
        <f t="shared" si="558"/>
        <v>2.6451612903225805</v>
      </c>
      <c r="X648" s="113">
        <f t="shared" si="559"/>
        <v>0</v>
      </c>
      <c r="Y648" s="113">
        <f t="shared" si="560"/>
        <v>0</v>
      </c>
      <c r="Z648" s="113">
        <f t="shared" si="545"/>
        <v>4.5714285714285712</v>
      </c>
      <c r="AA648" s="76">
        <v>10</v>
      </c>
      <c r="AB648" s="76">
        <v>6</v>
      </c>
      <c r="AC648" s="76">
        <v>8</v>
      </c>
      <c r="AD648" s="76">
        <v>2</v>
      </c>
      <c r="AE648" s="76">
        <v>2</v>
      </c>
      <c r="AF648" s="76">
        <v>5</v>
      </c>
      <c r="AG648" s="76">
        <v>8</v>
      </c>
      <c r="AH648" s="131">
        <f t="shared" si="525"/>
        <v>5</v>
      </c>
      <c r="AI648" s="131">
        <f t="shared" si="546"/>
        <v>1</v>
      </c>
      <c r="AJ648" s="131">
        <f t="shared" si="562"/>
        <v>3.8461538461538463</v>
      </c>
      <c r="AK648" s="131">
        <f t="shared" si="563"/>
        <v>1.3225806451612903</v>
      </c>
      <c r="AL648" s="131">
        <f t="shared" si="547"/>
        <v>0</v>
      </c>
      <c r="AM648" s="131">
        <f t="shared" si="548"/>
        <v>0</v>
      </c>
      <c r="AN648" s="131">
        <f t="shared" si="526"/>
        <v>0.5714285714285714</v>
      </c>
      <c r="AO648" s="115">
        <f t="shared" si="564"/>
        <v>0</v>
      </c>
      <c r="AP648" s="115">
        <f t="shared" si="565"/>
        <v>0</v>
      </c>
      <c r="AQ648" s="115">
        <f t="shared" si="566"/>
        <v>0</v>
      </c>
      <c r="AR648" s="79">
        <f t="shared" si="527"/>
        <v>0</v>
      </c>
      <c r="AS648" s="79">
        <f t="shared" si="528"/>
        <v>25</v>
      </c>
      <c r="AT648" s="79">
        <f t="shared" si="529"/>
        <v>20</v>
      </c>
      <c r="AU648" s="79">
        <f t="shared" si="530"/>
        <v>0</v>
      </c>
      <c r="AV648" s="79">
        <f t="shared" si="531"/>
        <v>0</v>
      </c>
      <c r="AW648" s="79">
        <f t="shared" si="532"/>
        <v>10</v>
      </c>
      <c r="AX648" s="128">
        <f t="shared" si="533"/>
        <v>0</v>
      </c>
      <c r="AY648" s="128"/>
      <c r="AZ648" s="128"/>
      <c r="BA648" s="128">
        <f t="shared" si="534"/>
        <v>0</v>
      </c>
      <c r="BB648" s="128">
        <f t="shared" si="535"/>
        <v>0</v>
      </c>
      <c r="BC648" s="80">
        <f t="shared" si="536"/>
        <v>0</v>
      </c>
      <c r="BD648" s="80">
        <f t="shared" si="537"/>
        <v>1</v>
      </c>
      <c r="BE648" s="80">
        <f t="shared" si="538"/>
        <v>0.66666666666666663</v>
      </c>
      <c r="BF648" s="80">
        <f t="shared" si="539"/>
        <v>0</v>
      </c>
      <c r="BG648" s="80">
        <f t="shared" si="540"/>
        <v>0</v>
      </c>
      <c r="BH648" s="80">
        <f t="shared" si="567"/>
        <v>0.5</v>
      </c>
      <c r="BI648" s="4">
        <f t="shared" si="541"/>
        <v>20</v>
      </c>
      <c r="BJ648" s="4">
        <f t="shared" si="542"/>
        <v>45</v>
      </c>
      <c r="BK648" s="4">
        <f t="shared" si="543"/>
        <v>10</v>
      </c>
      <c r="BL648" s="8">
        <f>VLOOKUP(CN648,'CIR Results'!$B$3:$L$42,2,FALSE)</f>
        <v>6</v>
      </c>
      <c r="BM648" s="8">
        <f>VLOOKUP(CN648,'CIR Results'!$B$3:$L$42,3,FALSE)</f>
        <v>42</v>
      </c>
      <c r="BN648" s="8">
        <f>VLOOKUP(CN648,'CIR Results'!$B$3:$L$42,4,FALSE)</f>
        <v>60</v>
      </c>
      <c r="BO648" s="8">
        <f>VLOOKUP(CN648,'CIR Results'!$B$3:$L$42,5,FALSE)</f>
        <v>91</v>
      </c>
      <c r="BP648" s="8">
        <f>VLOOKUP(CN648,'CIR Results'!$B$3:$L$42,6,FALSE)</f>
        <v>36589</v>
      </c>
      <c r="BQ648" s="8">
        <f>VLOOKUP(CN648,'CIR Results'!$B$3:$L$42,8,FALSE)</f>
        <v>8</v>
      </c>
      <c r="BR648" s="8">
        <f>VLOOKUP(CN648,'CIR Results'!$B$3:$L$42,9,FALSE)</f>
        <v>0</v>
      </c>
      <c r="BS648" s="8" t="str">
        <f>VLOOKUP(CN648,'CIR Results'!$B$3:$L$42,10,FALSE)</f>
        <v>03-04-00</v>
      </c>
      <c r="BT648" s="8">
        <f>VLOOKUP(CN648,'CIR Results'!$B$3:$L$42,11,FALSE)</f>
        <v>29</v>
      </c>
      <c r="BU648" s="136" t="str">
        <f>VLOOKUP(CN648,'CIR Team Info'!$B$5:$E$44,2,FALSE)</f>
        <v>MetalCow</v>
      </c>
      <c r="BV648" s="136" t="str">
        <f>VLOOKUP(CN648,'CIR Team Info'!$B$5:$E$44,4,FALSE)</f>
        <v>Bloomington, IL</v>
      </c>
      <c r="BW648" s="136" t="str">
        <f t="shared" si="568"/>
        <v xml:space="preserve">   Took a short amount of time to line up; should be negligible in match. Note that they missed one shot when opposing robot ran into it when lining up. Overall pretty good_ but I didn't see any passing attempts or truss attempts.</v>
      </c>
      <c r="CM648" s="10" t="s">
        <v>384</v>
      </c>
      <c r="CN648" s="10">
        <v>4213</v>
      </c>
      <c r="CO648" s="10">
        <v>3</v>
      </c>
      <c r="CP648" s="10" t="s">
        <v>23</v>
      </c>
      <c r="CQ648" s="10" t="s">
        <v>22</v>
      </c>
      <c r="CR648" s="10" t="s">
        <v>25</v>
      </c>
      <c r="CS648" s="10" t="s">
        <v>22</v>
      </c>
      <c r="CT648" s="10">
        <v>25</v>
      </c>
      <c r="CU648" s="10">
        <v>0</v>
      </c>
      <c r="CV648" s="10">
        <v>0</v>
      </c>
      <c r="CW648" s="10">
        <v>0</v>
      </c>
      <c r="CX648" s="10" t="s">
        <v>59</v>
      </c>
      <c r="CY648" s="10" t="s">
        <v>22</v>
      </c>
      <c r="CZ648" s="10" t="s">
        <v>25</v>
      </c>
      <c r="DA648" s="10" t="s">
        <v>25</v>
      </c>
      <c r="DB648" s="10" t="s">
        <v>22</v>
      </c>
      <c r="DC648" s="10">
        <v>20</v>
      </c>
      <c r="DD648" s="10">
        <v>10</v>
      </c>
      <c r="DE648" s="10">
        <v>0</v>
      </c>
      <c r="DF648" s="10">
        <v>0</v>
      </c>
      <c r="DG648" s="10">
        <v>2</v>
      </c>
      <c r="DH648" s="10">
        <v>2</v>
      </c>
      <c r="DI648" s="10">
        <v>10</v>
      </c>
      <c r="DJ648" s="10">
        <v>0</v>
      </c>
      <c r="DK648" s="10">
        <v>0</v>
      </c>
      <c r="DL648" s="10">
        <v>0</v>
      </c>
      <c r="DM648" s="10">
        <v>0</v>
      </c>
      <c r="DN648" s="10">
        <v>0</v>
      </c>
      <c r="DO648" s="10">
        <v>0</v>
      </c>
      <c r="DP648" s="10" t="s">
        <v>25</v>
      </c>
      <c r="DQ648" s="10" t="s">
        <v>25</v>
      </c>
      <c r="DR648" s="10" t="s">
        <v>25</v>
      </c>
      <c r="DS648" s="10" t="s">
        <v>25</v>
      </c>
      <c r="DT648" s="10" t="s">
        <v>25</v>
      </c>
      <c r="DU648" s="10">
        <v>2</v>
      </c>
      <c r="DV648" s="10" t="s">
        <v>579</v>
      </c>
      <c r="DW648" s="10"/>
      <c r="DX648" s="10"/>
      <c r="DY648" s="10"/>
      <c r="DZ648" s="10"/>
      <c r="EA648" s="10"/>
      <c r="EB648" s="10"/>
      <c r="EC648" s="10"/>
      <c r="ED648" s="10"/>
      <c r="EE648" s="10"/>
      <c r="EF648" s="10"/>
      <c r="EG648" s="10"/>
      <c r="EH648" s="10"/>
    </row>
    <row r="649" spans="1:138" x14ac:dyDescent="0.25">
      <c r="A649" s="78">
        <f t="shared" si="522"/>
        <v>4329</v>
      </c>
      <c r="C649" s="10" t="str">
        <f t="shared" si="561"/>
        <v>Do Not Pick</v>
      </c>
      <c r="D649" s="17">
        <f t="shared" si="523"/>
        <v>0.53846153846153855</v>
      </c>
      <c r="E649" s="113">
        <f t="shared" si="549"/>
        <v>0</v>
      </c>
      <c r="F649" s="113">
        <f t="shared" si="550"/>
        <v>0</v>
      </c>
      <c r="G649" s="113">
        <f t="shared" si="551"/>
        <v>5.384615384615385</v>
      </c>
      <c r="H649" s="113">
        <f t="shared" si="552"/>
        <v>0</v>
      </c>
      <c r="I649" s="113">
        <f t="shared" si="553"/>
        <v>0</v>
      </c>
      <c r="J649" s="113">
        <f t="shared" si="554"/>
        <v>0</v>
      </c>
      <c r="K649" s="113">
        <f t="shared" si="544"/>
        <v>0</v>
      </c>
      <c r="L649" s="76">
        <v>8</v>
      </c>
      <c r="M649" s="76">
        <v>5</v>
      </c>
      <c r="N649" s="76">
        <v>7</v>
      </c>
      <c r="O649" s="76">
        <v>6</v>
      </c>
      <c r="P649" s="76">
        <v>6</v>
      </c>
      <c r="Q649" s="76">
        <v>2</v>
      </c>
      <c r="R649" s="76">
        <v>1</v>
      </c>
      <c r="S649" s="17">
        <f t="shared" si="524"/>
        <v>0.61538461538461542</v>
      </c>
      <c r="T649" s="113">
        <f t="shared" si="555"/>
        <v>0</v>
      </c>
      <c r="U649" s="113">
        <f t="shared" si="556"/>
        <v>0</v>
      </c>
      <c r="V649" s="113">
        <f t="shared" si="557"/>
        <v>6.1538461538461542</v>
      </c>
      <c r="W649" s="113">
        <f t="shared" si="558"/>
        <v>0</v>
      </c>
      <c r="X649" s="113">
        <f t="shared" si="559"/>
        <v>0</v>
      </c>
      <c r="Y649" s="113">
        <f t="shared" si="560"/>
        <v>0</v>
      </c>
      <c r="Z649" s="113">
        <f t="shared" si="545"/>
        <v>0</v>
      </c>
      <c r="AA649" s="76">
        <v>10</v>
      </c>
      <c r="AB649" s="76">
        <v>6</v>
      </c>
      <c r="AC649" s="76">
        <v>8</v>
      </c>
      <c r="AD649" s="76">
        <v>2</v>
      </c>
      <c r="AE649" s="76">
        <v>2</v>
      </c>
      <c r="AF649" s="76">
        <v>5</v>
      </c>
      <c r="AG649" s="76">
        <v>8</v>
      </c>
      <c r="AH649" s="131">
        <f t="shared" si="525"/>
        <v>0</v>
      </c>
      <c r="AI649" s="131">
        <f t="shared" si="546"/>
        <v>0</v>
      </c>
      <c r="AJ649" s="131">
        <f t="shared" si="562"/>
        <v>0.76923076923076927</v>
      </c>
      <c r="AK649" s="131">
        <f t="shared" si="563"/>
        <v>0</v>
      </c>
      <c r="AL649" s="131">
        <f t="shared" si="547"/>
        <v>0</v>
      </c>
      <c r="AM649" s="131">
        <f t="shared" si="548"/>
        <v>0</v>
      </c>
      <c r="AN649" s="131">
        <f t="shared" si="526"/>
        <v>0</v>
      </c>
      <c r="AO649" s="115">
        <f t="shared" si="564"/>
        <v>0</v>
      </c>
      <c r="AP649" s="115">
        <f t="shared" si="565"/>
        <v>0</v>
      </c>
      <c r="AQ649" s="115">
        <f t="shared" si="566"/>
        <v>0</v>
      </c>
      <c r="AR649" s="79">
        <f t="shared" si="527"/>
        <v>0</v>
      </c>
      <c r="AS649" s="79">
        <f t="shared" si="528"/>
        <v>5</v>
      </c>
      <c r="AT649" s="79">
        <f t="shared" si="529"/>
        <v>0</v>
      </c>
      <c r="AU649" s="79">
        <f t="shared" si="530"/>
        <v>0</v>
      </c>
      <c r="AV649" s="79">
        <f t="shared" si="531"/>
        <v>0</v>
      </c>
      <c r="AW649" s="79">
        <f t="shared" si="532"/>
        <v>0</v>
      </c>
      <c r="AX649" s="128">
        <f t="shared" si="533"/>
        <v>0</v>
      </c>
      <c r="AY649" s="128"/>
      <c r="AZ649" s="128"/>
      <c r="BA649" s="128">
        <f t="shared" si="534"/>
        <v>0</v>
      </c>
      <c r="BB649" s="128">
        <f t="shared" si="535"/>
        <v>0</v>
      </c>
      <c r="BC649" s="80">
        <f t="shared" si="536"/>
        <v>0</v>
      </c>
      <c r="BD649" s="80">
        <f t="shared" si="537"/>
        <v>0.2</v>
      </c>
      <c r="BE649" s="80">
        <f t="shared" si="538"/>
        <v>0</v>
      </c>
      <c r="BF649" s="80">
        <f t="shared" si="539"/>
        <v>0</v>
      </c>
      <c r="BG649" s="80">
        <f t="shared" si="540"/>
        <v>0</v>
      </c>
      <c r="BH649" s="80">
        <f t="shared" si="567"/>
        <v>0</v>
      </c>
      <c r="BI649" s="4">
        <f t="shared" si="541"/>
        <v>0</v>
      </c>
      <c r="BJ649" s="4">
        <f t="shared" si="542"/>
        <v>5</v>
      </c>
      <c r="BK649" s="4">
        <f t="shared" si="543"/>
        <v>0</v>
      </c>
      <c r="BL649" s="8">
        <f>VLOOKUP(CN649,'CIR Results'!$B$3:$L$42,2,FALSE)</f>
        <v>4</v>
      </c>
      <c r="BM649" s="8">
        <f>VLOOKUP(CN649,'CIR Results'!$B$3:$L$42,3,FALSE)</f>
        <v>94</v>
      </c>
      <c r="BN649" s="8">
        <f>VLOOKUP(CN649,'CIR Results'!$B$3:$L$42,4,FALSE)</f>
        <v>70</v>
      </c>
      <c r="BO649" s="8">
        <f>VLOOKUP(CN649,'CIR Results'!$B$3:$L$42,5,FALSE)</f>
        <v>162</v>
      </c>
      <c r="BP649" s="8">
        <f>VLOOKUP(CN649,'CIR Results'!$B$3:$L$42,6,FALSE)</f>
        <v>36562</v>
      </c>
      <c r="BQ649" s="8">
        <f>VLOOKUP(CN649,'CIR Results'!$B$3:$L$42,8,FALSE)</f>
        <v>8</v>
      </c>
      <c r="BR649" s="8">
        <f>VLOOKUP(CN649,'CIR Results'!$B$3:$L$42,9,FALSE)</f>
        <v>0</v>
      </c>
      <c r="BS649" s="8" t="str">
        <f>VLOOKUP(CN649,'CIR Results'!$B$3:$L$42,10,FALSE)</f>
        <v>02-06-00</v>
      </c>
      <c r="BT649" s="8">
        <f>VLOOKUP(CN649,'CIR Results'!$B$3:$L$42,11,FALSE)</f>
        <v>10</v>
      </c>
      <c r="BU649" s="136" t="str">
        <f>VLOOKUP(CN649,'CIR Team Info'!$B$5:$E$44,2,FALSE)</f>
        <v>Lutheran Roboteers</v>
      </c>
      <c r="BV649" s="136" t="str">
        <f>VLOOKUP(CN649,'CIR Team Info'!$B$5:$E$44,4,FALSE)</f>
        <v>St. Charles, MO</v>
      </c>
      <c r="BW649" s="136" t="str">
        <f t="shared" si="568"/>
        <v xml:space="preserve">   Seemed like they did not know what to do. Did not pick up the ball when given the opportunity. Played very poor and ineffective defense.</v>
      </c>
      <c r="CM649" s="10" t="s">
        <v>527</v>
      </c>
      <c r="CN649" s="10">
        <v>4329</v>
      </c>
      <c r="CO649" s="10">
        <v>4</v>
      </c>
      <c r="CP649" s="10" t="s">
        <v>23</v>
      </c>
      <c r="CQ649" s="10" t="s">
        <v>22</v>
      </c>
      <c r="CR649" s="10" t="s">
        <v>25</v>
      </c>
      <c r="CS649" s="10" t="s">
        <v>22</v>
      </c>
      <c r="CT649" s="10">
        <v>5</v>
      </c>
      <c r="CU649" s="10">
        <v>20</v>
      </c>
      <c r="CV649" s="10">
        <v>0</v>
      </c>
      <c r="CW649" s="10">
        <v>0</v>
      </c>
      <c r="CX649" s="10" t="s">
        <v>24</v>
      </c>
      <c r="CY649" s="10" t="s">
        <v>25</v>
      </c>
      <c r="CZ649" s="10" t="s">
        <v>25</v>
      </c>
      <c r="DA649" s="10" t="s">
        <v>25</v>
      </c>
      <c r="DB649" s="10" t="s">
        <v>25</v>
      </c>
      <c r="DC649" s="10">
        <v>0</v>
      </c>
      <c r="DD649" s="10">
        <v>0</v>
      </c>
      <c r="DE649" s="10">
        <v>0</v>
      </c>
      <c r="DF649" s="10">
        <v>0</v>
      </c>
      <c r="DG649" s="10">
        <v>0</v>
      </c>
      <c r="DH649" s="10">
        <v>0</v>
      </c>
      <c r="DI649" s="10">
        <v>100</v>
      </c>
      <c r="DJ649" s="10">
        <v>0</v>
      </c>
      <c r="DK649" s="10">
        <v>0</v>
      </c>
      <c r="DL649" s="10">
        <v>0</v>
      </c>
      <c r="DM649" s="10">
        <v>0</v>
      </c>
      <c r="DN649" s="10">
        <v>0</v>
      </c>
      <c r="DO649" s="10">
        <v>0</v>
      </c>
      <c r="DP649" s="10" t="s">
        <v>25</v>
      </c>
      <c r="DQ649" s="10" t="s">
        <v>25</v>
      </c>
      <c r="DR649" s="10" t="s">
        <v>25</v>
      </c>
      <c r="DS649" s="10" t="s">
        <v>25</v>
      </c>
      <c r="DT649" s="10" t="s">
        <v>25</v>
      </c>
      <c r="DU649" s="10">
        <v>0</v>
      </c>
      <c r="DV649" s="10" t="s">
        <v>580</v>
      </c>
      <c r="DW649" s="10"/>
      <c r="DX649" s="10"/>
      <c r="DY649" s="10"/>
      <c r="DZ649" s="10"/>
      <c r="EA649" s="10"/>
      <c r="EB649" s="10"/>
      <c r="EC649" s="10"/>
      <c r="ED649" s="10"/>
      <c r="EE649" s="10"/>
      <c r="EF649" s="10"/>
      <c r="EG649" s="10"/>
      <c r="EH649" s="10"/>
    </row>
    <row r="650" spans="1:138" x14ac:dyDescent="0.25">
      <c r="A650" s="78">
        <f t="shared" si="522"/>
        <v>1806</v>
      </c>
      <c r="C650" s="10" t="str">
        <f t="shared" si="561"/>
        <v>Above Avg</v>
      </c>
      <c r="D650" s="17">
        <f t="shared" si="523"/>
        <v>12.824537398085786</v>
      </c>
      <c r="E650" s="113">
        <f t="shared" si="549"/>
        <v>60</v>
      </c>
      <c r="F650" s="113">
        <f t="shared" si="550"/>
        <v>10</v>
      </c>
      <c r="G650" s="113">
        <f t="shared" si="551"/>
        <v>21.53846153846154</v>
      </c>
      <c r="H650" s="113">
        <f t="shared" si="552"/>
        <v>18.135483870967743</v>
      </c>
      <c r="I650" s="113">
        <f t="shared" si="553"/>
        <v>18</v>
      </c>
      <c r="J650" s="113">
        <f t="shared" si="554"/>
        <v>0</v>
      </c>
      <c r="K650" s="113">
        <f t="shared" si="544"/>
        <v>0.5714285714285714</v>
      </c>
      <c r="L650" s="76">
        <v>8</v>
      </c>
      <c r="M650" s="76">
        <v>5</v>
      </c>
      <c r="N650" s="76">
        <v>7</v>
      </c>
      <c r="O650" s="76">
        <v>6</v>
      </c>
      <c r="P650" s="76">
        <v>6</v>
      </c>
      <c r="Q650" s="76">
        <v>2</v>
      </c>
      <c r="R650" s="76">
        <v>1</v>
      </c>
      <c r="S650" s="17">
        <f t="shared" si="524"/>
        <v>12.823197447713577</v>
      </c>
      <c r="T650" s="113">
        <f t="shared" si="555"/>
        <v>75</v>
      </c>
      <c r="U650" s="113">
        <f t="shared" si="556"/>
        <v>12</v>
      </c>
      <c r="V650" s="113">
        <f t="shared" si="557"/>
        <v>24.615384615384617</v>
      </c>
      <c r="W650" s="113">
        <f t="shared" si="558"/>
        <v>6.0451612903225813</v>
      </c>
      <c r="X650" s="113">
        <f t="shared" si="559"/>
        <v>6</v>
      </c>
      <c r="Y650" s="113">
        <f t="shared" si="560"/>
        <v>0</v>
      </c>
      <c r="Z650" s="113">
        <f t="shared" si="545"/>
        <v>4.5714285714285712</v>
      </c>
      <c r="AA650" s="76">
        <v>10</v>
      </c>
      <c r="AB650" s="76">
        <v>6</v>
      </c>
      <c r="AC650" s="76">
        <v>8</v>
      </c>
      <c r="AD650" s="76">
        <v>2</v>
      </c>
      <c r="AE650" s="76">
        <v>2</v>
      </c>
      <c r="AF650" s="76">
        <v>5</v>
      </c>
      <c r="AG650" s="76">
        <v>8</v>
      </c>
      <c r="AH650" s="131">
        <f t="shared" si="525"/>
        <v>7.5</v>
      </c>
      <c r="AI650" s="131">
        <f t="shared" si="546"/>
        <v>2</v>
      </c>
      <c r="AJ650" s="131">
        <f t="shared" si="562"/>
        <v>3.0769230769230771</v>
      </c>
      <c r="AK650" s="131">
        <f t="shared" si="563"/>
        <v>3.0225806451612907</v>
      </c>
      <c r="AL650" s="131">
        <f t="shared" si="547"/>
        <v>3</v>
      </c>
      <c r="AM650" s="131">
        <f t="shared" si="548"/>
        <v>0</v>
      </c>
      <c r="AN650" s="131">
        <f t="shared" si="526"/>
        <v>0.5714285714285714</v>
      </c>
      <c r="AO650" s="115">
        <f t="shared" si="564"/>
        <v>0</v>
      </c>
      <c r="AP650" s="115">
        <f t="shared" si="565"/>
        <v>0</v>
      </c>
      <c r="AQ650" s="115">
        <f t="shared" si="566"/>
        <v>0</v>
      </c>
      <c r="AR650" s="79">
        <f t="shared" si="527"/>
        <v>0</v>
      </c>
      <c r="AS650" s="79">
        <f t="shared" si="528"/>
        <v>20</v>
      </c>
      <c r="AT650" s="79">
        <f t="shared" si="529"/>
        <v>30</v>
      </c>
      <c r="AU650" s="79">
        <f t="shared" si="530"/>
        <v>30</v>
      </c>
      <c r="AV650" s="79">
        <f t="shared" si="531"/>
        <v>0</v>
      </c>
      <c r="AW650" s="79">
        <f t="shared" si="532"/>
        <v>10</v>
      </c>
      <c r="AX650" s="128">
        <f t="shared" si="533"/>
        <v>1</v>
      </c>
      <c r="AY650" s="128"/>
      <c r="AZ650" s="128"/>
      <c r="BA650" s="128">
        <f t="shared" si="534"/>
        <v>3</v>
      </c>
      <c r="BB650" s="128">
        <f t="shared" si="535"/>
        <v>0</v>
      </c>
      <c r="BC650" s="80">
        <f t="shared" si="536"/>
        <v>0</v>
      </c>
      <c r="BD650" s="80">
        <f t="shared" si="537"/>
        <v>0.5</v>
      </c>
      <c r="BE650" s="80">
        <f t="shared" si="538"/>
        <v>1</v>
      </c>
      <c r="BF650" s="80">
        <f t="shared" si="539"/>
        <v>1</v>
      </c>
      <c r="BG650" s="80">
        <f t="shared" si="540"/>
        <v>0</v>
      </c>
      <c r="BH650" s="80">
        <f t="shared" si="567"/>
        <v>0.25</v>
      </c>
      <c r="BI650" s="4">
        <f t="shared" si="541"/>
        <v>60</v>
      </c>
      <c r="BJ650" s="4">
        <f t="shared" si="542"/>
        <v>80</v>
      </c>
      <c r="BK650" s="4">
        <f t="shared" si="543"/>
        <v>10</v>
      </c>
      <c r="BL650" s="8">
        <f>VLOOKUP(CN650,'CIR Results'!$B$3:$L$42,2,FALSE)</f>
        <v>10</v>
      </c>
      <c r="BM650" s="8">
        <f>VLOOKUP(CN650,'CIR Results'!$B$3:$L$42,3,FALSE)</f>
        <v>64</v>
      </c>
      <c r="BN650" s="8">
        <f>VLOOKUP(CN650,'CIR Results'!$B$3:$L$42,4,FALSE)</f>
        <v>70</v>
      </c>
      <c r="BO650" s="8">
        <f>VLOOKUP(CN650,'CIR Results'!$B$3:$L$42,5,FALSE)</f>
        <v>87</v>
      </c>
      <c r="BP650" s="8">
        <f>VLOOKUP(CN650,'CIR Results'!$B$3:$L$42,6,FALSE)</f>
        <v>36649</v>
      </c>
      <c r="BQ650" s="8">
        <f>VLOOKUP(CN650,'CIR Results'!$B$3:$L$42,8,FALSE)</f>
        <v>8</v>
      </c>
      <c r="BR650" s="8">
        <f>VLOOKUP(CN650,'CIR Results'!$B$3:$L$42,9,FALSE)</f>
        <v>0</v>
      </c>
      <c r="BS650" s="8" t="str">
        <f>VLOOKUP(CN650,'CIR Results'!$B$3:$L$42,10,FALSE)</f>
        <v>05-03-00</v>
      </c>
      <c r="BT650" s="8">
        <f>VLOOKUP(CN650,'CIR Results'!$B$3:$L$42,11,FALSE)</f>
        <v>20</v>
      </c>
      <c r="BU650" s="136" t="str">
        <f>VLOOKUP(CN650,'CIR Team Info'!$B$5:$E$44,2,FALSE)</f>
        <v>S.W.A.T.</v>
      </c>
      <c r="BV650" s="136" t="str">
        <f>VLOOKUP(CN650,'CIR Team Info'!$B$5:$E$44,4,FALSE)</f>
        <v>Smithville, MO</v>
      </c>
      <c r="BW650" s="136" t="str">
        <f t="shared" si="568"/>
        <v xml:space="preserve">   Good at working with alliance.  Versatile between offense and defense as necessary.  Good shooting. Great autonomous mode. Tracks hot goal.</v>
      </c>
      <c r="CM650" s="10" t="s">
        <v>527</v>
      </c>
      <c r="CN650" s="10">
        <v>1806</v>
      </c>
      <c r="CO650" s="10">
        <v>5</v>
      </c>
      <c r="CP650" s="10" t="s">
        <v>23</v>
      </c>
      <c r="CQ650" s="10" t="s">
        <v>22</v>
      </c>
      <c r="CR650" s="10" t="s">
        <v>22</v>
      </c>
      <c r="CS650" s="10" t="s">
        <v>25</v>
      </c>
      <c r="CT650" s="10">
        <v>20</v>
      </c>
      <c r="CU650" s="10">
        <v>20</v>
      </c>
      <c r="CV650" s="10">
        <v>0</v>
      </c>
      <c r="CW650" s="10">
        <v>0</v>
      </c>
      <c r="CX650" s="10" t="s">
        <v>65</v>
      </c>
      <c r="CY650" s="10" t="s">
        <v>22</v>
      </c>
      <c r="CZ650" s="10" t="s">
        <v>22</v>
      </c>
      <c r="DA650" s="10" t="s">
        <v>22</v>
      </c>
      <c r="DB650" s="10" t="s">
        <v>22</v>
      </c>
      <c r="DC650" s="10">
        <v>30</v>
      </c>
      <c r="DD650" s="10">
        <v>0</v>
      </c>
      <c r="DE650" s="10">
        <v>0</v>
      </c>
      <c r="DF650" s="10">
        <v>0</v>
      </c>
      <c r="DG650" s="10">
        <v>3</v>
      </c>
      <c r="DH650" s="10">
        <v>1</v>
      </c>
      <c r="DI650" s="10">
        <v>20</v>
      </c>
      <c r="DJ650" s="10">
        <v>0</v>
      </c>
      <c r="DK650" s="10">
        <v>1</v>
      </c>
      <c r="DL650" s="10">
        <v>3</v>
      </c>
      <c r="DM650" s="10">
        <v>0</v>
      </c>
      <c r="DN650" s="10">
        <v>0</v>
      </c>
      <c r="DO650" s="10">
        <v>0</v>
      </c>
      <c r="DP650" s="10" t="s">
        <v>25</v>
      </c>
      <c r="DQ650" s="10" t="s">
        <v>25</v>
      </c>
      <c r="DR650" s="10" t="s">
        <v>25</v>
      </c>
      <c r="DS650" s="10" t="s">
        <v>25</v>
      </c>
      <c r="DT650" s="10" t="s">
        <v>25</v>
      </c>
      <c r="DU650" s="10">
        <v>2</v>
      </c>
      <c r="DV650" s="10" t="s">
        <v>581</v>
      </c>
      <c r="DW650" s="10"/>
      <c r="DX650" s="10"/>
      <c r="DY650" s="10"/>
      <c r="DZ650" s="10"/>
      <c r="EA650" s="10"/>
      <c r="EB650" s="10"/>
      <c r="EC650" s="10"/>
      <c r="ED650" s="10"/>
      <c r="EE650" s="10"/>
      <c r="EF650" s="10"/>
      <c r="EG650" s="10"/>
      <c r="EH650" s="10"/>
    </row>
    <row r="651" spans="1:138" x14ac:dyDescent="0.25">
      <c r="A651" s="78">
        <f t="shared" si="522"/>
        <v>1747</v>
      </c>
      <c r="C651" s="10" t="str">
        <f t="shared" si="561"/>
        <v>Below Avg</v>
      </c>
      <c r="D651" s="17">
        <f t="shared" si="523"/>
        <v>0.53</v>
      </c>
      <c r="E651" s="113">
        <f t="shared" si="549"/>
        <v>0</v>
      </c>
      <c r="F651" s="113">
        <f t="shared" si="550"/>
        <v>5</v>
      </c>
      <c r="G651" s="113">
        <f t="shared" si="551"/>
        <v>0</v>
      </c>
      <c r="H651" s="113">
        <f t="shared" si="552"/>
        <v>0.30000000000000004</v>
      </c>
      <c r="I651" s="113">
        <f t="shared" si="553"/>
        <v>0</v>
      </c>
      <c r="J651" s="113">
        <f t="shared" si="554"/>
        <v>0</v>
      </c>
      <c r="K651" s="113">
        <f t="shared" si="544"/>
        <v>0</v>
      </c>
      <c r="L651" s="76">
        <v>8</v>
      </c>
      <c r="M651" s="76">
        <v>5</v>
      </c>
      <c r="N651" s="76">
        <v>7</v>
      </c>
      <c r="O651" s="76">
        <v>6</v>
      </c>
      <c r="P651" s="76">
        <v>6</v>
      </c>
      <c r="Q651" s="76">
        <v>2</v>
      </c>
      <c r="R651" s="76">
        <v>1</v>
      </c>
      <c r="S651" s="17">
        <f t="shared" si="524"/>
        <v>0.61</v>
      </c>
      <c r="T651" s="113">
        <f t="shared" si="555"/>
        <v>0</v>
      </c>
      <c r="U651" s="113">
        <f t="shared" si="556"/>
        <v>6</v>
      </c>
      <c r="V651" s="113">
        <f t="shared" si="557"/>
        <v>0</v>
      </c>
      <c r="W651" s="113">
        <f t="shared" si="558"/>
        <v>0.1</v>
      </c>
      <c r="X651" s="113">
        <f t="shared" si="559"/>
        <v>0</v>
      </c>
      <c r="Y651" s="113">
        <f t="shared" si="560"/>
        <v>0</v>
      </c>
      <c r="Z651" s="113">
        <f t="shared" si="545"/>
        <v>0</v>
      </c>
      <c r="AA651" s="76">
        <v>10</v>
      </c>
      <c r="AB651" s="76">
        <v>6</v>
      </c>
      <c r="AC651" s="76">
        <v>8</v>
      </c>
      <c r="AD651" s="76">
        <v>2</v>
      </c>
      <c r="AE651" s="76">
        <v>2</v>
      </c>
      <c r="AF651" s="76">
        <v>5</v>
      </c>
      <c r="AG651" s="76">
        <v>8</v>
      </c>
      <c r="AH651" s="131">
        <f t="shared" si="525"/>
        <v>0</v>
      </c>
      <c r="AI651" s="131">
        <f t="shared" si="546"/>
        <v>1</v>
      </c>
      <c r="AJ651" s="131">
        <f t="shared" si="562"/>
        <v>0</v>
      </c>
      <c r="AK651" s="131">
        <f t="shared" si="563"/>
        <v>0.05</v>
      </c>
      <c r="AL651" s="131">
        <f t="shared" si="547"/>
        <v>0</v>
      </c>
      <c r="AM651" s="131">
        <f t="shared" si="548"/>
        <v>0</v>
      </c>
      <c r="AN651" s="131">
        <f t="shared" si="526"/>
        <v>0</v>
      </c>
      <c r="AO651" s="115">
        <f t="shared" si="564"/>
        <v>0</v>
      </c>
      <c r="AP651" s="115">
        <f t="shared" si="565"/>
        <v>0</v>
      </c>
      <c r="AQ651" s="115">
        <f t="shared" si="566"/>
        <v>0</v>
      </c>
      <c r="AR651" s="79">
        <f t="shared" si="527"/>
        <v>0</v>
      </c>
      <c r="AS651" s="79">
        <f t="shared" si="528"/>
        <v>0</v>
      </c>
      <c r="AT651" s="79">
        <f t="shared" si="529"/>
        <v>1</v>
      </c>
      <c r="AU651" s="79">
        <f t="shared" si="530"/>
        <v>0</v>
      </c>
      <c r="AV651" s="79">
        <f t="shared" si="531"/>
        <v>0</v>
      </c>
      <c r="AW651" s="79">
        <f t="shared" si="532"/>
        <v>0</v>
      </c>
      <c r="AX651" s="128">
        <f t="shared" si="533"/>
        <v>0</v>
      </c>
      <c r="AY651" s="128"/>
      <c r="AZ651" s="128"/>
      <c r="BA651" s="128">
        <f t="shared" si="534"/>
        <v>0</v>
      </c>
      <c r="BB651" s="128">
        <f t="shared" si="535"/>
        <v>0</v>
      </c>
      <c r="BC651" s="80">
        <f t="shared" si="536"/>
        <v>0</v>
      </c>
      <c r="BD651" s="80">
        <f t="shared" si="537"/>
        <v>0</v>
      </c>
      <c r="BE651" s="80">
        <f t="shared" si="538"/>
        <v>1</v>
      </c>
      <c r="BF651" s="80">
        <f t="shared" si="539"/>
        <v>0</v>
      </c>
      <c r="BG651" s="80">
        <f t="shared" si="540"/>
        <v>0</v>
      </c>
      <c r="BH651" s="80">
        <f t="shared" si="567"/>
        <v>0</v>
      </c>
      <c r="BI651" s="4">
        <f t="shared" si="541"/>
        <v>1</v>
      </c>
      <c r="BJ651" s="4">
        <f t="shared" si="542"/>
        <v>1</v>
      </c>
      <c r="BK651" s="4">
        <f t="shared" si="543"/>
        <v>0</v>
      </c>
      <c r="BL651" s="8">
        <f>VLOOKUP(CN651,'CIR Results'!$B$3:$L$42,2,FALSE)</f>
        <v>10</v>
      </c>
      <c r="BM651" s="8">
        <f>VLOOKUP(CN651,'CIR Results'!$B$3:$L$42,3,FALSE)</f>
        <v>102</v>
      </c>
      <c r="BN651" s="8">
        <f>VLOOKUP(CN651,'CIR Results'!$B$3:$L$42,4,FALSE)</f>
        <v>190</v>
      </c>
      <c r="BO651" s="8">
        <f>VLOOKUP(CN651,'CIR Results'!$B$3:$L$42,5,FALSE)</f>
        <v>152</v>
      </c>
      <c r="BP651" s="8">
        <f>VLOOKUP(CN651,'CIR Results'!$B$3:$L$42,6,FALSE)</f>
        <v>36650</v>
      </c>
      <c r="BQ651" s="8">
        <f>VLOOKUP(CN651,'CIR Results'!$B$3:$L$42,8,FALSE)</f>
        <v>9</v>
      </c>
      <c r="BR651" s="8">
        <f>VLOOKUP(CN651,'CIR Results'!$B$3:$L$42,9,FALSE)</f>
        <v>0</v>
      </c>
      <c r="BS651" s="8" t="str">
        <f>VLOOKUP(CN651,'CIR Results'!$B$3:$L$42,10,FALSE)</f>
        <v>05-04-00</v>
      </c>
      <c r="BT651" s="8">
        <f>VLOOKUP(CN651,'CIR Results'!$B$3:$L$42,11,FALSE)</f>
        <v>25</v>
      </c>
      <c r="BU651" s="136" t="str">
        <f>VLOOKUP(CN651,'CIR Team Info'!$B$5:$E$44,2,FALSE)</f>
        <v>Harrison Boiler Robotics</v>
      </c>
      <c r="BV651" s="136" t="str">
        <f>VLOOKUP(CN651,'CIR Team Info'!$B$5:$E$44,4,FALSE)</f>
        <v>West Lafayette, IN</v>
      </c>
      <c r="BW651" s="136" t="str">
        <f t="shared" si="568"/>
        <v xml:space="preserve">   Decent bot. No autonomous. </v>
      </c>
      <c r="CM651" s="10" t="s">
        <v>527</v>
      </c>
      <c r="CN651" s="10">
        <v>1747</v>
      </c>
      <c r="CO651" s="10">
        <v>6</v>
      </c>
      <c r="CP651" s="10" t="s">
        <v>23</v>
      </c>
      <c r="CQ651" s="10" t="s">
        <v>25</v>
      </c>
      <c r="CR651" s="10" t="s">
        <v>25</v>
      </c>
      <c r="CS651" s="10" t="s">
        <v>25</v>
      </c>
      <c r="CT651" s="10">
        <v>0</v>
      </c>
      <c r="CU651" s="10">
        <v>0</v>
      </c>
      <c r="CV651" s="10">
        <v>0</v>
      </c>
      <c r="CW651" s="10">
        <v>0</v>
      </c>
      <c r="CX651" s="10" t="s">
        <v>24</v>
      </c>
      <c r="CY651" s="10" t="s">
        <v>25</v>
      </c>
      <c r="CZ651" s="10" t="s">
        <v>25</v>
      </c>
      <c r="DA651" s="10" t="s">
        <v>25</v>
      </c>
      <c r="DB651" s="10" t="s">
        <v>22</v>
      </c>
      <c r="DC651" s="10">
        <v>1</v>
      </c>
      <c r="DD651" s="10">
        <v>0</v>
      </c>
      <c r="DE651" s="10">
        <v>0</v>
      </c>
      <c r="DF651" s="10">
        <v>0</v>
      </c>
      <c r="DG651" s="10">
        <v>0</v>
      </c>
      <c r="DH651" s="10">
        <v>0</v>
      </c>
      <c r="DI651" s="10">
        <v>0</v>
      </c>
      <c r="DJ651" s="10">
        <v>0</v>
      </c>
      <c r="DK651" s="10">
        <v>0</v>
      </c>
      <c r="DL651" s="10">
        <v>0</v>
      </c>
      <c r="DM651" s="10">
        <v>0</v>
      </c>
      <c r="DN651" s="10">
        <v>0</v>
      </c>
      <c r="DO651" s="10">
        <v>0</v>
      </c>
      <c r="DP651" s="10" t="s">
        <v>25</v>
      </c>
      <c r="DQ651" s="10" t="s">
        <v>25</v>
      </c>
      <c r="DR651" s="10" t="s">
        <v>25</v>
      </c>
      <c r="DS651" s="10" t="s">
        <v>25</v>
      </c>
      <c r="DT651" s="10" t="s">
        <v>25</v>
      </c>
      <c r="DU651" s="10">
        <v>1</v>
      </c>
      <c r="DV651" s="10" t="s">
        <v>624</v>
      </c>
      <c r="DW651" s="10"/>
      <c r="DX651" s="10"/>
      <c r="DY651" s="10"/>
      <c r="DZ651" s="10"/>
      <c r="EA651" s="10"/>
      <c r="EB651" s="10"/>
      <c r="EC651" s="10"/>
      <c r="ED651" s="10"/>
      <c r="EE651" s="10"/>
      <c r="EF651" s="10"/>
      <c r="EG651" s="10"/>
      <c r="EH651" s="10"/>
    </row>
    <row r="652" spans="1:138" x14ac:dyDescent="0.25">
      <c r="A652" s="78">
        <f t="shared" si="522"/>
        <v>1739</v>
      </c>
      <c r="C652" s="10" t="str">
        <f t="shared" si="561"/>
        <v>Do Not Pick</v>
      </c>
      <c r="D652" s="17">
        <f t="shared" si="523"/>
        <v>0</v>
      </c>
      <c r="E652" s="113">
        <f t="shared" si="549"/>
        <v>0</v>
      </c>
      <c r="F652" s="113">
        <f t="shared" si="550"/>
        <v>0</v>
      </c>
      <c r="G652" s="113">
        <f t="shared" si="551"/>
        <v>0</v>
      </c>
      <c r="H652" s="113">
        <f t="shared" si="552"/>
        <v>0</v>
      </c>
      <c r="I652" s="113">
        <f t="shared" si="553"/>
        <v>0</v>
      </c>
      <c r="J652" s="113">
        <f t="shared" si="554"/>
        <v>0</v>
      </c>
      <c r="K652" s="113">
        <f t="shared" si="544"/>
        <v>0</v>
      </c>
      <c r="L652" s="76">
        <v>8</v>
      </c>
      <c r="M652" s="76">
        <v>5</v>
      </c>
      <c r="N652" s="76">
        <v>7</v>
      </c>
      <c r="O652" s="76">
        <v>6</v>
      </c>
      <c r="P652" s="76">
        <v>6</v>
      </c>
      <c r="Q652" s="76">
        <v>2</v>
      </c>
      <c r="R652" s="76">
        <v>1</v>
      </c>
      <c r="S652" s="17">
        <f t="shared" si="524"/>
        <v>0</v>
      </c>
      <c r="T652" s="113">
        <f t="shared" si="555"/>
        <v>0</v>
      </c>
      <c r="U652" s="113">
        <f t="shared" si="556"/>
        <v>0</v>
      </c>
      <c r="V652" s="113">
        <f t="shared" si="557"/>
        <v>0</v>
      </c>
      <c r="W652" s="113">
        <f t="shared" si="558"/>
        <v>0</v>
      </c>
      <c r="X652" s="113">
        <f t="shared" si="559"/>
        <v>0</v>
      </c>
      <c r="Y652" s="113">
        <f t="shared" si="560"/>
        <v>0</v>
      </c>
      <c r="Z652" s="113">
        <f t="shared" si="545"/>
        <v>0</v>
      </c>
      <c r="AA652" s="76">
        <v>10</v>
      </c>
      <c r="AB652" s="76">
        <v>6</v>
      </c>
      <c r="AC652" s="76">
        <v>8</v>
      </c>
      <c r="AD652" s="76">
        <v>2</v>
      </c>
      <c r="AE652" s="76">
        <v>2</v>
      </c>
      <c r="AF652" s="76">
        <v>5</v>
      </c>
      <c r="AG652" s="76">
        <v>8</v>
      </c>
      <c r="AH652" s="131">
        <f t="shared" si="525"/>
        <v>0</v>
      </c>
      <c r="AI652" s="131">
        <f t="shared" si="546"/>
        <v>0</v>
      </c>
      <c r="AJ652" s="131">
        <f t="shared" si="562"/>
        <v>0</v>
      </c>
      <c r="AK652" s="131">
        <f t="shared" si="563"/>
        <v>0</v>
      </c>
      <c r="AL652" s="131">
        <f t="shared" si="547"/>
        <v>0</v>
      </c>
      <c r="AM652" s="131">
        <f t="shared" si="548"/>
        <v>0</v>
      </c>
      <c r="AN652" s="131">
        <f t="shared" si="526"/>
        <v>0</v>
      </c>
      <c r="AO652" s="115">
        <f t="shared" si="564"/>
        <v>0</v>
      </c>
      <c r="AP652" s="115">
        <f t="shared" si="565"/>
        <v>1</v>
      </c>
      <c r="AQ652" s="115">
        <f t="shared" si="566"/>
        <v>0</v>
      </c>
      <c r="AR652" s="79">
        <f t="shared" si="527"/>
        <v>0</v>
      </c>
      <c r="AS652" s="79">
        <f t="shared" si="528"/>
        <v>0</v>
      </c>
      <c r="AT652" s="79">
        <f t="shared" si="529"/>
        <v>0</v>
      </c>
      <c r="AU652" s="79">
        <f t="shared" si="530"/>
        <v>0</v>
      </c>
      <c r="AV652" s="79">
        <f t="shared" si="531"/>
        <v>0</v>
      </c>
      <c r="AW652" s="79">
        <f t="shared" si="532"/>
        <v>0</v>
      </c>
      <c r="AX652" s="128">
        <f t="shared" si="533"/>
        <v>0</v>
      </c>
      <c r="AY652" s="128"/>
      <c r="AZ652" s="128"/>
      <c r="BA652" s="128">
        <f t="shared" si="534"/>
        <v>0</v>
      </c>
      <c r="BB652" s="128">
        <f t="shared" si="535"/>
        <v>0</v>
      </c>
      <c r="BC652" s="80">
        <f t="shared" si="536"/>
        <v>0</v>
      </c>
      <c r="BD652" s="80">
        <f t="shared" si="537"/>
        <v>0</v>
      </c>
      <c r="BE652" s="80">
        <f t="shared" si="538"/>
        <v>0</v>
      </c>
      <c r="BF652" s="80">
        <f t="shared" si="539"/>
        <v>0</v>
      </c>
      <c r="BG652" s="80">
        <f t="shared" si="540"/>
        <v>0</v>
      </c>
      <c r="BH652" s="80">
        <f t="shared" si="567"/>
        <v>0</v>
      </c>
      <c r="BI652" s="4">
        <f t="shared" si="541"/>
        <v>0</v>
      </c>
      <c r="BJ652" s="4">
        <f t="shared" si="542"/>
        <v>0</v>
      </c>
      <c r="BK652" s="4">
        <f t="shared" si="543"/>
        <v>0</v>
      </c>
      <c r="BL652" s="8">
        <f>VLOOKUP(CN652,'CIR Results'!$B$3:$L$42,2,FALSE)</f>
        <v>10</v>
      </c>
      <c r="BM652" s="8">
        <f>VLOOKUP(CN652,'CIR Results'!$B$3:$L$42,3,FALSE)</f>
        <v>158</v>
      </c>
      <c r="BN652" s="8">
        <f>VLOOKUP(CN652,'CIR Results'!$B$3:$L$42,4,FALSE)</f>
        <v>100</v>
      </c>
      <c r="BO652" s="8">
        <f>VLOOKUP(CN652,'CIR Results'!$B$3:$L$42,5,FALSE)</f>
        <v>161</v>
      </c>
      <c r="BP652" s="8">
        <f>VLOOKUP(CN652,'CIR Results'!$B$3:$L$42,6,FALSE)</f>
        <v>36649</v>
      </c>
      <c r="BQ652" s="8">
        <f>VLOOKUP(CN652,'CIR Results'!$B$3:$L$42,8,FALSE)</f>
        <v>8</v>
      </c>
      <c r="BR652" s="8">
        <f>VLOOKUP(CN652,'CIR Results'!$B$3:$L$42,9,FALSE)</f>
        <v>0</v>
      </c>
      <c r="BS652" s="8" t="str">
        <f>VLOOKUP(CN652,'CIR Results'!$B$3:$L$42,10,FALSE)</f>
        <v>05-03-00</v>
      </c>
      <c r="BT652" s="8">
        <f>VLOOKUP(CN652,'CIR Results'!$B$3:$L$42,11,FALSE)</f>
        <v>34</v>
      </c>
      <c r="BU652" s="136" t="str">
        <f>VLOOKUP(CN652,'CIR Team Info'!$B$5:$E$44,2,FALSE)</f>
        <v>Chicago Knights</v>
      </c>
      <c r="BV652" s="136" t="str">
        <f>VLOOKUP(CN652,'CIR Team Info'!$B$5:$E$44,4,FALSE)</f>
        <v>Chicago, IL</v>
      </c>
      <c r="BW652" s="136" t="str">
        <f t="shared" si="568"/>
        <v xml:space="preserve">   Did not possess the ball once_ broke down twice during game</v>
      </c>
      <c r="CM652" s="10" t="s">
        <v>384</v>
      </c>
      <c r="CN652" s="10">
        <v>1739</v>
      </c>
      <c r="CO652" s="10">
        <v>7</v>
      </c>
      <c r="CP652" s="10" t="s">
        <v>23</v>
      </c>
      <c r="CQ652" s="10" t="s">
        <v>22</v>
      </c>
      <c r="CR652" s="10" t="s">
        <v>25</v>
      </c>
      <c r="CS652" s="10" t="s">
        <v>25</v>
      </c>
      <c r="CT652" s="10">
        <v>0</v>
      </c>
      <c r="CU652" s="10">
        <v>0</v>
      </c>
      <c r="CV652" s="10">
        <v>0</v>
      </c>
      <c r="CW652" s="10">
        <v>0</v>
      </c>
      <c r="CX652" s="10" t="s">
        <v>60</v>
      </c>
      <c r="CY652" s="10" t="s">
        <v>25</v>
      </c>
      <c r="CZ652" s="10" t="s">
        <v>25</v>
      </c>
      <c r="DA652" s="10" t="s">
        <v>25</v>
      </c>
      <c r="DB652" s="10" t="s">
        <v>25</v>
      </c>
      <c r="DC652" s="10">
        <v>0</v>
      </c>
      <c r="DD652" s="10">
        <v>0</v>
      </c>
      <c r="DE652" s="10">
        <v>0</v>
      </c>
      <c r="DF652" s="10">
        <v>0</v>
      </c>
      <c r="DG652" s="10">
        <v>0</v>
      </c>
      <c r="DH652" s="10">
        <v>0</v>
      </c>
      <c r="DI652" s="10">
        <v>0</v>
      </c>
      <c r="DJ652" s="10">
        <v>0</v>
      </c>
      <c r="DK652" s="10">
        <v>0</v>
      </c>
      <c r="DL652" s="10">
        <v>0</v>
      </c>
      <c r="DM652" s="10">
        <v>0</v>
      </c>
      <c r="DN652" s="10">
        <v>0</v>
      </c>
      <c r="DO652" s="10">
        <v>0</v>
      </c>
      <c r="DP652" s="10" t="s">
        <v>25</v>
      </c>
      <c r="DQ652" s="10" t="s">
        <v>22</v>
      </c>
      <c r="DR652" s="10" t="s">
        <v>25</v>
      </c>
      <c r="DS652" s="10" t="s">
        <v>25</v>
      </c>
      <c r="DT652" s="10" t="s">
        <v>22</v>
      </c>
      <c r="DU652" s="10">
        <v>0</v>
      </c>
      <c r="DV652" s="10" t="s">
        <v>625</v>
      </c>
      <c r="DW652" s="10" t="s">
        <v>626</v>
      </c>
      <c r="DX652" s="10" t="s">
        <v>627</v>
      </c>
      <c r="DY652" s="10"/>
      <c r="DZ652" s="10"/>
      <c r="EA652" s="10"/>
      <c r="EB652" s="10"/>
      <c r="EC652" s="10"/>
      <c r="ED652" s="10"/>
      <c r="EE652" s="10"/>
      <c r="EF652" s="10"/>
      <c r="EG652" s="10"/>
      <c r="EH652" s="10"/>
    </row>
    <row r="653" spans="1:138" x14ac:dyDescent="0.25">
      <c r="A653" s="78">
        <f t="shared" si="522"/>
        <v>2481</v>
      </c>
      <c r="C653" s="10" t="str">
        <f t="shared" si="561"/>
        <v>Above Avg</v>
      </c>
      <c r="D653" s="17">
        <f t="shared" si="523"/>
        <v>12.042701169797944</v>
      </c>
      <c r="E653" s="113">
        <f t="shared" si="549"/>
        <v>60</v>
      </c>
      <c r="F653" s="113">
        <f t="shared" si="550"/>
        <v>20</v>
      </c>
      <c r="G653" s="113">
        <f t="shared" si="551"/>
        <v>5.384615384615385</v>
      </c>
      <c r="H653" s="113">
        <f t="shared" si="552"/>
        <v>16.470967741935482</v>
      </c>
      <c r="I653" s="113">
        <f t="shared" si="553"/>
        <v>18</v>
      </c>
      <c r="J653" s="113">
        <f t="shared" si="554"/>
        <v>0</v>
      </c>
      <c r="K653" s="113">
        <f t="shared" si="544"/>
        <v>0.5714285714285714</v>
      </c>
      <c r="L653" s="76">
        <v>8</v>
      </c>
      <c r="M653" s="76">
        <v>5</v>
      </c>
      <c r="N653" s="76">
        <v>7</v>
      </c>
      <c r="O653" s="76">
        <v>6</v>
      </c>
      <c r="P653" s="76">
        <v>6</v>
      </c>
      <c r="Q653" s="76">
        <v>2</v>
      </c>
      <c r="R653" s="76">
        <v>1</v>
      </c>
      <c r="S653" s="17">
        <f t="shared" si="524"/>
        <v>12.121559730591988</v>
      </c>
      <c r="T653" s="113">
        <f t="shared" si="555"/>
        <v>75</v>
      </c>
      <c r="U653" s="113">
        <f t="shared" si="556"/>
        <v>24</v>
      </c>
      <c r="V653" s="113">
        <f t="shared" si="557"/>
        <v>6.1538461538461542</v>
      </c>
      <c r="W653" s="113">
        <f t="shared" si="558"/>
        <v>5.4903225806451612</v>
      </c>
      <c r="X653" s="113">
        <f t="shared" si="559"/>
        <v>6</v>
      </c>
      <c r="Y653" s="113">
        <f t="shared" si="560"/>
        <v>0</v>
      </c>
      <c r="Z653" s="113">
        <f t="shared" si="545"/>
        <v>4.5714285714285712</v>
      </c>
      <c r="AA653" s="76">
        <v>10</v>
      </c>
      <c r="AB653" s="76">
        <v>6</v>
      </c>
      <c r="AC653" s="76">
        <v>8</v>
      </c>
      <c r="AD653" s="76">
        <v>2</v>
      </c>
      <c r="AE653" s="76">
        <v>2</v>
      </c>
      <c r="AF653" s="76">
        <v>5</v>
      </c>
      <c r="AG653" s="76">
        <v>8</v>
      </c>
      <c r="AH653" s="131">
        <f t="shared" si="525"/>
        <v>7.5</v>
      </c>
      <c r="AI653" s="131">
        <f t="shared" si="546"/>
        <v>4</v>
      </c>
      <c r="AJ653" s="131">
        <f t="shared" si="562"/>
        <v>0.76923076923076927</v>
      </c>
      <c r="AK653" s="131">
        <f t="shared" si="563"/>
        <v>2.7451612903225806</v>
      </c>
      <c r="AL653" s="131">
        <f t="shared" si="547"/>
        <v>3</v>
      </c>
      <c r="AM653" s="131">
        <f t="shared" si="548"/>
        <v>0</v>
      </c>
      <c r="AN653" s="131">
        <f t="shared" si="526"/>
        <v>0.5714285714285714</v>
      </c>
      <c r="AO653" s="115">
        <f t="shared" si="564"/>
        <v>1</v>
      </c>
      <c r="AP653" s="115">
        <f t="shared" si="565"/>
        <v>0</v>
      </c>
      <c r="AQ653" s="115">
        <f t="shared" si="566"/>
        <v>0</v>
      </c>
      <c r="AR653" s="79">
        <f t="shared" si="527"/>
        <v>10</v>
      </c>
      <c r="AS653" s="79">
        <f t="shared" si="528"/>
        <v>5</v>
      </c>
      <c r="AT653" s="79">
        <f t="shared" si="529"/>
        <v>0</v>
      </c>
      <c r="AU653" s="79">
        <f t="shared" si="530"/>
        <v>30</v>
      </c>
      <c r="AV653" s="79">
        <f t="shared" si="531"/>
        <v>0</v>
      </c>
      <c r="AW653" s="79">
        <f t="shared" si="532"/>
        <v>10</v>
      </c>
      <c r="AX653" s="128">
        <f t="shared" si="533"/>
        <v>1</v>
      </c>
      <c r="AY653" s="128"/>
      <c r="AZ653" s="128"/>
      <c r="BA653" s="128">
        <f t="shared" si="534"/>
        <v>3</v>
      </c>
      <c r="BB653" s="128">
        <f t="shared" si="535"/>
        <v>0</v>
      </c>
      <c r="BC653" s="80">
        <f t="shared" si="536"/>
        <v>1</v>
      </c>
      <c r="BD653" s="80">
        <f t="shared" si="537"/>
        <v>0.25</v>
      </c>
      <c r="BE653" s="80">
        <f t="shared" si="538"/>
        <v>0</v>
      </c>
      <c r="BF653" s="80">
        <f t="shared" si="539"/>
        <v>1</v>
      </c>
      <c r="BG653" s="80">
        <f t="shared" si="540"/>
        <v>0</v>
      </c>
      <c r="BH653" s="80">
        <f t="shared" si="567"/>
        <v>0.5</v>
      </c>
      <c r="BI653" s="4">
        <f t="shared" si="541"/>
        <v>40</v>
      </c>
      <c r="BJ653" s="4">
        <f t="shared" si="542"/>
        <v>45</v>
      </c>
      <c r="BK653" s="4">
        <f t="shared" si="543"/>
        <v>10</v>
      </c>
      <c r="BL653" s="8">
        <f>VLOOKUP(CN653,'CIR Results'!$B$3:$L$42,2,FALSE)</f>
        <v>8</v>
      </c>
      <c r="BM653" s="8">
        <f>VLOOKUP(CN653,'CIR Results'!$B$3:$L$42,3,FALSE)</f>
        <v>54</v>
      </c>
      <c r="BN653" s="8">
        <f>VLOOKUP(CN653,'CIR Results'!$B$3:$L$42,4,FALSE)</f>
        <v>230</v>
      </c>
      <c r="BO653" s="8">
        <f>VLOOKUP(CN653,'CIR Results'!$B$3:$L$42,5,FALSE)</f>
        <v>62</v>
      </c>
      <c r="BP653" s="8">
        <f>VLOOKUP(CN653,'CIR Results'!$B$3:$L$42,6,FALSE)</f>
        <v>36620</v>
      </c>
      <c r="BQ653" s="8">
        <f>VLOOKUP(CN653,'CIR Results'!$B$3:$L$42,8,FALSE)</f>
        <v>8</v>
      </c>
      <c r="BR653" s="8">
        <f>VLOOKUP(CN653,'CIR Results'!$B$3:$L$42,9,FALSE)</f>
        <v>0</v>
      </c>
      <c r="BS653" s="8" t="str">
        <f>VLOOKUP(CN653,'CIR Results'!$B$3:$L$42,10,FALSE)</f>
        <v>04-04-00</v>
      </c>
      <c r="BT653" s="8">
        <f>VLOOKUP(CN653,'CIR Results'!$B$3:$L$42,11,FALSE)</f>
        <v>4</v>
      </c>
      <c r="BU653" s="136" t="str">
        <f>VLOOKUP(CN653,'CIR Team Info'!$B$5:$E$44,2,FALSE)</f>
        <v>Roboteers</v>
      </c>
      <c r="BV653" s="136" t="str">
        <f>VLOOKUP(CN653,'CIR Team Info'!$B$5:$E$44,4,FALSE)</f>
        <v>Tremont, IL</v>
      </c>
      <c r="BW653" s="136" t="str">
        <f t="shared" si="568"/>
        <v xml:space="preserve">   Great robot_ great driving</v>
      </c>
      <c r="CM653" s="10" t="s">
        <v>384</v>
      </c>
      <c r="CN653" s="10">
        <v>2481</v>
      </c>
      <c r="CO653" s="10">
        <v>8</v>
      </c>
      <c r="CP653" s="10" t="s">
        <v>23</v>
      </c>
      <c r="CQ653" s="10" t="s">
        <v>22</v>
      </c>
      <c r="CR653" s="10" t="s">
        <v>25</v>
      </c>
      <c r="CS653" s="10" t="s">
        <v>22</v>
      </c>
      <c r="CT653" s="10">
        <v>5</v>
      </c>
      <c r="CU653" s="10">
        <v>15</v>
      </c>
      <c r="CV653" s="10">
        <v>0</v>
      </c>
      <c r="CW653" s="10">
        <v>0</v>
      </c>
      <c r="CX653" s="10" t="s">
        <v>24</v>
      </c>
      <c r="CY653" s="10" t="s">
        <v>22</v>
      </c>
      <c r="CZ653" s="10" t="s">
        <v>25</v>
      </c>
      <c r="DA653" s="10" t="s">
        <v>22</v>
      </c>
      <c r="DB653" s="10" t="s">
        <v>22</v>
      </c>
      <c r="DC653" s="10">
        <v>0</v>
      </c>
      <c r="DD653" s="10">
        <v>30</v>
      </c>
      <c r="DE653" s="10">
        <v>0</v>
      </c>
      <c r="DF653" s="10">
        <v>0</v>
      </c>
      <c r="DG653" s="10">
        <v>3</v>
      </c>
      <c r="DH653" s="10">
        <v>2</v>
      </c>
      <c r="DI653" s="10">
        <v>10</v>
      </c>
      <c r="DJ653" s="10">
        <v>1</v>
      </c>
      <c r="DK653" s="10">
        <v>0</v>
      </c>
      <c r="DL653" s="10">
        <v>3</v>
      </c>
      <c r="DM653" s="10">
        <v>0</v>
      </c>
      <c r="DN653" s="10">
        <v>0</v>
      </c>
      <c r="DO653" s="10">
        <v>0</v>
      </c>
      <c r="DP653" s="10" t="s">
        <v>22</v>
      </c>
      <c r="DQ653" s="10" t="s">
        <v>25</v>
      </c>
      <c r="DR653" s="10" t="s">
        <v>25</v>
      </c>
      <c r="DS653" s="10" t="s">
        <v>25</v>
      </c>
      <c r="DT653" s="10" t="s">
        <v>25</v>
      </c>
      <c r="DU653" s="10">
        <v>2</v>
      </c>
      <c r="DV653" s="10" t="s">
        <v>628</v>
      </c>
      <c r="DW653" s="10" t="s">
        <v>629</v>
      </c>
      <c r="DX653" s="10"/>
      <c r="DY653" s="10"/>
      <c r="DZ653" s="10"/>
      <c r="EA653" s="10"/>
      <c r="EB653" s="10"/>
      <c r="EC653" s="10"/>
      <c r="ED653" s="10"/>
      <c r="EE653" s="10"/>
      <c r="EF653" s="10"/>
      <c r="EG653" s="10"/>
      <c r="EH653" s="10"/>
    </row>
    <row r="654" spans="1:138" x14ac:dyDescent="0.25">
      <c r="A654" s="78">
        <f t="shared" si="522"/>
        <v>5041</v>
      </c>
      <c r="C654" s="10" t="str">
        <f t="shared" si="561"/>
        <v>Do Not Pick</v>
      </c>
      <c r="D654" s="17">
        <f t="shared" si="523"/>
        <v>1.0384615384615385</v>
      </c>
      <c r="E654" s="113">
        <f t="shared" si="549"/>
        <v>0</v>
      </c>
      <c r="F654" s="113">
        <f t="shared" si="550"/>
        <v>5</v>
      </c>
      <c r="G654" s="113">
        <f t="shared" si="551"/>
        <v>5.384615384615385</v>
      </c>
      <c r="H654" s="113">
        <f t="shared" si="552"/>
        <v>0</v>
      </c>
      <c r="I654" s="113">
        <f t="shared" si="553"/>
        <v>0</v>
      </c>
      <c r="J654" s="113">
        <f t="shared" si="554"/>
        <v>0</v>
      </c>
      <c r="K654" s="113">
        <f t="shared" si="544"/>
        <v>0</v>
      </c>
      <c r="L654" s="76">
        <v>8</v>
      </c>
      <c r="M654" s="76">
        <v>5</v>
      </c>
      <c r="N654" s="76">
        <v>7</v>
      </c>
      <c r="O654" s="76">
        <v>6</v>
      </c>
      <c r="P654" s="76">
        <v>6</v>
      </c>
      <c r="Q654" s="76">
        <v>2</v>
      </c>
      <c r="R654" s="76">
        <v>1</v>
      </c>
      <c r="S654" s="17">
        <f t="shared" si="524"/>
        <v>1.2153846153846153</v>
      </c>
      <c r="T654" s="113">
        <f t="shared" si="555"/>
        <v>0</v>
      </c>
      <c r="U654" s="113">
        <f t="shared" si="556"/>
        <v>6</v>
      </c>
      <c r="V654" s="113">
        <f t="shared" si="557"/>
        <v>6.1538461538461542</v>
      </c>
      <c r="W654" s="113">
        <f t="shared" si="558"/>
        <v>0</v>
      </c>
      <c r="X654" s="113">
        <f t="shared" si="559"/>
        <v>0</v>
      </c>
      <c r="Y654" s="113">
        <f t="shared" si="560"/>
        <v>0</v>
      </c>
      <c r="Z654" s="113">
        <f t="shared" si="545"/>
        <v>0</v>
      </c>
      <c r="AA654" s="76">
        <v>10</v>
      </c>
      <c r="AB654" s="76">
        <v>6</v>
      </c>
      <c r="AC654" s="76">
        <v>8</v>
      </c>
      <c r="AD654" s="76">
        <v>2</v>
      </c>
      <c r="AE654" s="76">
        <v>2</v>
      </c>
      <c r="AF654" s="76">
        <v>5</v>
      </c>
      <c r="AG654" s="76">
        <v>8</v>
      </c>
      <c r="AH654" s="131">
        <f t="shared" si="525"/>
        <v>0</v>
      </c>
      <c r="AI654" s="131">
        <f t="shared" si="546"/>
        <v>1</v>
      </c>
      <c r="AJ654" s="131">
        <f t="shared" si="562"/>
        <v>0.76923076923076927</v>
      </c>
      <c r="AK654" s="131">
        <f t="shared" si="563"/>
        <v>0</v>
      </c>
      <c r="AL654" s="131">
        <f t="shared" si="547"/>
        <v>0</v>
      </c>
      <c r="AM654" s="131">
        <f t="shared" si="548"/>
        <v>0</v>
      </c>
      <c r="AN654" s="131">
        <f t="shared" si="526"/>
        <v>0</v>
      </c>
      <c r="AO654" s="115">
        <f t="shared" si="564"/>
        <v>0</v>
      </c>
      <c r="AP654" s="115">
        <f t="shared" si="565"/>
        <v>1</v>
      </c>
      <c r="AQ654" s="115">
        <f t="shared" si="566"/>
        <v>0</v>
      </c>
      <c r="AR654" s="79">
        <f t="shared" si="527"/>
        <v>0</v>
      </c>
      <c r="AS654" s="79">
        <f t="shared" si="528"/>
        <v>5</v>
      </c>
      <c r="AT654" s="79">
        <f t="shared" si="529"/>
        <v>0</v>
      </c>
      <c r="AU654" s="79">
        <f t="shared" si="530"/>
        <v>0</v>
      </c>
      <c r="AV654" s="79">
        <f t="shared" si="531"/>
        <v>0</v>
      </c>
      <c r="AW654" s="79">
        <f t="shared" si="532"/>
        <v>0</v>
      </c>
      <c r="AX654" s="128">
        <f t="shared" si="533"/>
        <v>0</v>
      </c>
      <c r="AY654" s="128"/>
      <c r="AZ654" s="128"/>
      <c r="BA654" s="128">
        <f t="shared" si="534"/>
        <v>0</v>
      </c>
      <c r="BB654" s="128">
        <f t="shared" si="535"/>
        <v>0</v>
      </c>
      <c r="BC654" s="80">
        <f t="shared" si="536"/>
        <v>0</v>
      </c>
      <c r="BD654" s="80">
        <f t="shared" si="537"/>
        <v>1</v>
      </c>
      <c r="BE654" s="80">
        <f t="shared" si="538"/>
        <v>0</v>
      </c>
      <c r="BF654" s="80">
        <f t="shared" si="539"/>
        <v>0</v>
      </c>
      <c r="BG654" s="80">
        <f t="shared" si="540"/>
        <v>0</v>
      </c>
      <c r="BH654" s="80">
        <f t="shared" si="567"/>
        <v>0</v>
      </c>
      <c r="BI654" s="4">
        <f t="shared" si="541"/>
        <v>0</v>
      </c>
      <c r="BJ654" s="4">
        <f t="shared" si="542"/>
        <v>5</v>
      </c>
      <c r="BK654" s="4">
        <f t="shared" si="543"/>
        <v>0</v>
      </c>
      <c r="BL654" s="8">
        <f>VLOOKUP(CN654,'CIR Results'!$B$3:$L$42,2,FALSE)</f>
        <v>2</v>
      </c>
      <c r="BM654" s="8">
        <f>VLOOKUP(CN654,'CIR Results'!$B$3:$L$42,3,FALSE)</f>
        <v>88</v>
      </c>
      <c r="BN654" s="8">
        <f>VLOOKUP(CN654,'CIR Results'!$B$3:$L$42,4,FALSE)</f>
        <v>90</v>
      </c>
      <c r="BO654" s="8">
        <f>VLOOKUP(CN654,'CIR Results'!$B$3:$L$42,5,FALSE)</f>
        <v>162</v>
      </c>
      <c r="BP654" s="8">
        <f>VLOOKUP(CN654,'CIR Results'!$B$3:$L$42,6,FALSE)</f>
        <v>36533</v>
      </c>
      <c r="BQ654" s="8">
        <f>VLOOKUP(CN654,'CIR Results'!$B$3:$L$42,8,FALSE)</f>
        <v>9</v>
      </c>
      <c r="BR654" s="8">
        <f>VLOOKUP(CN654,'CIR Results'!$B$3:$L$42,9,FALSE)</f>
        <v>0</v>
      </c>
      <c r="BS654" s="8" t="str">
        <f>VLOOKUP(CN654,'CIR Results'!$B$3:$L$42,10,FALSE)</f>
        <v>01-08-00</v>
      </c>
      <c r="BT654" s="8">
        <f>VLOOKUP(CN654,'CIR Results'!$B$3:$L$42,11,FALSE)</f>
        <v>13</v>
      </c>
      <c r="BU654" s="136" t="str">
        <f>VLOOKUP(CN654,'CIR Team Info'!$B$5:$E$44,2,FALSE)</f>
        <v>System Overlord Robotics</v>
      </c>
      <c r="BV654" s="136" t="str">
        <f>VLOOKUP(CN654,'CIR Team Info'!$B$5:$E$44,4,FALSE)</f>
        <v>West Branch, IA</v>
      </c>
      <c r="BW654" s="136" t="str">
        <f t="shared" si="568"/>
        <v xml:space="preserve">   Seemed to have problems_ but not sure if they broke down or not. Really slow movement in autonomous. Did not attempt to shoot once during the game. Performance seems opposite to the footage seen during video scouting.</v>
      </c>
      <c r="CM654" s="10" t="s">
        <v>384</v>
      </c>
      <c r="CN654" s="10">
        <v>5041</v>
      </c>
      <c r="CO654" s="10">
        <v>10</v>
      </c>
      <c r="CP654" s="10" t="s">
        <v>23</v>
      </c>
      <c r="CQ654" s="10" t="s">
        <v>22</v>
      </c>
      <c r="CR654" s="10" t="s">
        <v>25</v>
      </c>
      <c r="CS654" s="10" t="s">
        <v>22</v>
      </c>
      <c r="CT654" s="10">
        <v>5</v>
      </c>
      <c r="CU654" s="10">
        <v>0</v>
      </c>
      <c r="CV654" s="10">
        <v>0</v>
      </c>
      <c r="CW654" s="10">
        <v>0</v>
      </c>
      <c r="CX654" s="10" t="s">
        <v>24</v>
      </c>
      <c r="CY654" s="10" t="s">
        <v>25</v>
      </c>
      <c r="CZ654" s="10" t="s">
        <v>25</v>
      </c>
      <c r="DA654" s="10" t="s">
        <v>25</v>
      </c>
      <c r="DB654" s="10" t="s">
        <v>22</v>
      </c>
      <c r="DC654" s="10">
        <v>0</v>
      </c>
      <c r="DD654" s="10">
        <v>0</v>
      </c>
      <c r="DE654" s="10">
        <v>0</v>
      </c>
      <c r="DF654" s="10">
        <v>0</v>
      </c>
      <c r="DG654" s="10">
        <v>1</v>
      </c>
      <c r="DH654" s="10">
        <v>0</v>
      </c>
      <c r="DI654" s="10">
        <v>0</v>
      </c>
      <c r="DJ654" s="10">
        <v>0</v>
      </c>
      <c r="DK654" s="10">
        <v>0</v>
      </c>
      <c r="DL654" s="10">
        <v>0</v>
      </c>
      <c r="DM654" s="10">
        <v>0</v>
      </c>
      <c r="DN654" s="10">
        <v>0</v>
      </c>
      <c r="DO654" s="10">
        <v>0</v>
      </c>
      <c r="DP654" s="10" t="s">
        <v>25</v>
      </c>
      <c r="DQ654" s="10" t="s">
        <v>22</v>
      </c>
      <c r="DR654" s="10" t="s">
        <v>25</v>
      </c>
      <c r="DS654" s="10" t="s">
        <v>25</v>
      </c>
      <c r="DT654" s="10" t="s">
        <v>25</v>
      </c>
      <c r="DU654" s="10">
        <v>0</v>
      </c>
      <c r="DV654" s="10" t="s">
        <v>630</v>
      </c>
      <c r="DW654" s="10"/>
      <c r="DX654" s="10"/>
      <c r="DY654" s="10"/>
      <c r="DZ654" s="10"/>
      <c r="EA654" s="10"/>
      <c r="EB654" s="10"/>
      <c r="EC654" s="10"/>
      <c r="ED654" s="10"/>
      <c r="EE654" s="10"/>
      <c r="EF654" s="10"/>
      <c r="EG654" s="10"/>
      <c r="EH654" s="10"/>
    </row>
    <row r="655" spans="1:138" x14ac:dyDescent="0.25">
      <c r="A655" s="78">
        <f t="shared" si="522"/>
        <v>3352</v>
      </c>
      <c r="C655" s="10" t="str">
        <f t="shared" si="561"/>
        <v>Below Avg</v>
      </c>
      <c r="D655" s="17">
        <f t="shared" si="523"/>
        <v>4.5906912442396308</v>
      </c>
      <c r="E655" s="113">
        <f t="shared" si="549"/>
        <v>20</v>
      </c>
      <c r="F655" s="113">
        <f t="shared" si="550"/>
        <v>15</v>
      </c>
      <c r="G655" s="113">
        <f t="shared" si="551"/>
        <v>0</v>
      </c>
      <c r="H655" s="113">
        <f t="shared" si="552"/>
        <v>4.3354838709677423</v>
      </c>
      <c r="I655" s="113">
        <f t="shared" si="553"/>
        <v>6</v>
      </c>
      <c r="J655" s="113">
        <f t="shared" si="554"/>
        <v>0</v>
      </c>
      <c r="K655" s="113">
        <f t="shared" si="544"/>
        <v>0.5714285714285714</v>
      </c>
      <c r="L655" s="76">
        <v>8</v>
      </c>
      <c r="M655" s="76">
        <v>5</v>
      </c>
      <c r="N655" s="76">
        <v>7</v>
      </c>
      <c r="O655" s="76">
        <v>6</v>
      </c>
      <c r="P655" s="76">
        <v>6</v>
      </c>
      <c r="Q655" s="76">
        <v>2</v>
      </c>
      <c r="R655" s="76">
        <v>1</v>
      </c>
      <c r="S655" s="17">
        <f t="shared" si="524"/>
        <v>5.1016589861751154</v>
      </c>
      <c r="T655" s="113">
        <f t="shared" si="555"/>
        <v>25</v>
      </c>
      <c r="U655" s="113">
        <f t="shared" si="556"/>
        <v>18</v>
      </c>
      <c r="V655" s="113">
        <f t="shared" si="557"/>
        <v>0</v>
      </c>
      <c r="W655" s="113">
        <f t="shared" si="558"/>
        <v>1.4451612903225808</v>
      </c>
      <c r="X655" s="113">
        <f t="shared" si="559"/>
        <v>2</v>
      </c>
      <c r="Y655" s="113">
        <f t="shared" si="560"/>
        <v>0</v>
      </c>
      <c r="Z655" s="113">
        <f t="shared" si="545"/>
        <v>4.5714285714285712</v>
      </c>
      <c r="AA655" s="76">
        <v>10</v>
      </c>
      <c r="AB655" s="76">
        <v>6</v>
      </c>
      <c r="AC655" s="76">
        <v>8</v>
      </c>
      <c r="AD655" s="76">
        <v>2</v>
      </c>
      <c r="AE655" s="76">
        <v>2</v>
      </c>
      <c r="AF655" s="76">
        <v>5</v>
      </c>
      <c r="AG655" s="76">
        <v>8</v>
      </c>
      <c r="AH655" s="131">
        <f t="shared" si="525"/>
        <v>2.5</v>
      </c>
      <c r="AI655" s="131">
        <f t="shared" si="546"/>
        <v>3</v>
      </c>
      <c r="AJ655" s="131">
        <f t="shared" si="562"/>
        <v>0</v>
      </c>
      <c r="AK655" s="131">
        <f t="shared" si="563"/>
        <v>0.72258064516129039</v>
      </c>
      <c r="AL655" s="131">
        <f t="shared" si="547"/>
        <v>1</v>
      </c>
      <c r="AM655" s="131">
        <f t="shared" si="548"/>
        <v>0</v>
      </c>
      <c r="AN655" s="131">
        <f t="shared" si="526"/>
        <v>0.5714285714285714</v>
      </c>
      <c r="AO655" s="115">
        <f t="shared" si="564"/>
        <v>0</v>
      </c>
      <c r="AP655" s="115">
        <f t="shared" si="565"/>
        <v>1</v>
      </c>
      <c r="AQ655" s="115">
        <f t="shared" si="566"/>
        <v>0</v>
      </c>
      <c r="AR655" s="79">
        <f t="shared" si="527"/>
        <v>0</v>
      </c>
      <c r="AS655" s="79">
        <f t="shared" si="528"/>
        <v>0</v>
      </c>
      <c r="AT655" s="79">
        <f t="shared" si="529"/>
        <v>0</v>
      </c>
      <c r="AU655" s="79">
        <f t="shared" si="530"/>
        <v>10</v>
      </c>
      <c r="AV655" s="79">
        <f t="shared" si="531"/>
        <v>0</v>
      </c>
      <c r="AW655" s="79">
        <f t="shared" si="532"/>
        <v>10</v>
      </c>
      <c r="AX655" s="128">
        <f t="shared" si="533"/>
        <v>0</v>
      </c>
      <c r="AY655" s="128"/>
      <c r="AZ655" s="128"/>
      <c r="BA655" s="128">
        <f t="shared" si="534"/>
        <v>1</v>
      </c>
      <c r="BB655" s="128">
        <f t="shared" si="535"/>
        <v>0</v>
      </c>
      <c r="BC655" s="80">
        <f t="shared" si="536"/>
        <v>0</v>
      </c>
      <c r="BD655" s="80">
        <f t="shared" si="537"/>
        <v>0</v>
      </c>
      <c r="BE655" s="80">
        <f t="shared" si="538"/>
        <v>0</v>
      </c>
      <c r="BF655" s="80">
        <f t="shared" si="539"/>
        <v>1</v>
      </c>
      <c r="BG655" s="80">
        <f t="shared" si="540"/>
        <v>0</v>
      </c>
      <c r="BH655" s="80">
        <f t="shared" si="567"/>
        <v>0.25</v>
      </c>
      <c r="BI655" s="4">
        <f t="shared" si="541"/>
        <v>10</v>
      </c>
      <c r="BJ655" s="4">
        <f t="shared" si="542"/>
        <v>10</v>
      </c>
      <c r="BK655" s="4">
        <f t="shared" si="543"/>
        <v>10</v>
      </c>
      <c r="BL655" s="8">
        <f>VLOOKUP(CN655,'CIR Results'!$B$3:$L$42,2,FALSE)</f>
        <v>6</v>
      </c>
      <c r="BM655" s="8">
        <f>VLOOKUP(CN655,'CIR Results'!$B$3:$L$42,3,FALSE)</f>
        <v>94</v>
      </c>
      <c r="BN655" s="8">
        <f>VLOOKUP(CN655,'CIR Results'!$B$3:$L$42,4,FALSE)</f>
        <v>70</v>
      </c>
      <c r="BO655" s="8">
        <f>VLOOKUP(CN655,'CIR Results'!$B$3:$L$42,5,FALSE)</f>
        <v>182</v>
      </c>
      <c r="BP655" s="8">
        <f>VLOOKUP(CN655,'CIR Results'!$B$3:$L$42,6,FALSE)</f>
        <v>36590</v>
      </c>
      <c r="BQ655" s="8">
        <f>VLOOKUP(CN655,'CIR Results'!$B$3:$L$42,8,FALSE)</f>
        <v>8</v>
      </c>
      <c r="BR655" s="8">
        <f>VLOOKUP(CN655,'CIR Results'!$B$3:$L$42,9,FALSE)</f>
        <v>0</v>
      </c>
      <c r="BS655" s="8" t="str">
        <f>VLOOKUP(CN655,'CIR Results'!$B$3:$L$42,10,FALSE)</f>
        <v>03-05-00</v>
      </c>
      <c r="BT655" s="8">
        <f>VLOOKUP(CN655,'CIR Results'!$B$3:$L$42,11,FALSE)</f>
        <v>22</v>
      </c>
      <c r="BU655" s="136" t="str">
        <f>VLOOKUP(CN655,'CIR Team Info'!$B$5:$E$44,2,FALSE)</f>
        <v>Flaming Monkeys</v>
      </c>
      <c r="BV655" s="136" t="str">
        <f>VLOOKUP(CN655,'CIR Team Info'!$B$5:$E$44,4,FALSE)</f>
        <v>Belvidere, IL</v>
      </c>
      <c r="BW655" s="136" t="str">
        <f t="shared" si="568"/>
        <v xml:space="preserve">   Had trouble scoring but they did defense.</v>
      </c>
      <c r="CM655" s="10" t="s">
        <v>387</v>
      </c>
      <c r="CN655" s="10">
        <v>3352</v>
      </c>
      <c r="CO655" s="10">
        <v>7</v>
      </c>
      <c r="CP655" s="10" t="s">
        <v>23</v>
      </c>
      <c r="CQ655" s="10" t="s">
        <v>25</v>
      </c>
      <c r="CR655" s="10" t="s">
        <v>25</v>
      </c>
      <c r="CS655" s="10" t="s">
        <v>25</v>
      </c>
      <c r="CT655" s="10">
        <v>0</v>
      </c>
      <c r="CU655" s="10">
        <v>0</v>
      </c>
      <c r="CV655" s="10">
        <v>0</v>
      </c>
      <c r="CW655" s="10">
        <v>0</v>
      </c>
      <c r="CX655" s="10" t="s">
        <v>66</v>
      </c>
      <c r="CY655" s="10" t="s">
        <v>22</v>
      </c>
      <c r="CZ655" s="10" t="s">
        <v>25</v>
      </c>
      <c r="DA655" s="10" t="s">
        <v>22</v>
      </c>
      <c r="DB655" s="10" t="s">
        <v>22</v>
      </c>
      <c r="DC655" s="10">
        <v>0</v>
      </c>
      <c r="DD655" s="10">
        <v>21</v>
      </c>
      <c r="DE655" s="10">
        <v>0</v>
      </c>
      <c r="DF655" s="10">
        <v>0</v>
      </c>
      <c r="DG655" s="10">
        <v>2</v>
      </c>
      <c r="DH655" s="10">
        <v>1</v>
      </c>
      <c r="DI655" s="10">
        <v>20</v>
      </c>
      <c r="DJ655" s="10">
        <v>0</v>
      </c>
      <c r="DK655" s="10">
        <v>0</v>
      </c>
      <c r="DL655" s="10">
        <v>1</v>
      </c>
      <c r="DM655" s="10">
        <v>0</v>
      </c>
      <c r="DN655" s="10">
        <v>0</v>
      </c>
      <c r="DO655" s="10">
        <v>0</v>
      </c>
      <c r="DP655" s="10" t="s">
        <v>25</v>
      </c>
      <c r="DQ655" s="10" t="s">
        <v>22</v>
      </c>
      <c r="DR655" s="10" t="s">
        <v>25</v>
      </c>
      <c r="DS655" s="10" t="s">
        <v>25</v>
      </c>
      <c r="DT655" s="10" t="s">
        <v>25</v>
      </c>
      <c r="DU655" s="10">
        <v>1</v>
      </c>
      <c r="DV655" s="10" t="s">
        <v>631</v>
      </c>
      <c r="DW655" s="10"/>
      <c r="DX655" s="10"/>
      <c r="DY655" s="10"/>
      <c r="DZ655" s="10"/>
      <c r="EA655" s="10"/>
      <c r="EB655" s="10"/>
      <c r="EC655" s="10"/>
      <c r="ED655" s="10"/>
      <c r="EE655" s="10"/>
      <c r="EF655" s="10"/>
      <c r="EG655" s="10"/>
      <c r="EH655" s="10"/>
    </row>
    <row r="656" spans="1:138" x14ac:dyDescent="0.25">
      <c r="A656" s="78">
        <f t="shared" si="522"/>
        <v>525</v>
      </c>
      <c r="C656" s="10" t="str">
        <f t="shared" si="561"/>
        <v>Above Avg</v>
      </c>
      <c r="D656" s="17">
        <f t="shared" si="523"/>
        <v>9.8838461538461537</v>
      </c>
      <c r="E656" s="113">
        <f t="shared" si="549"/>
        <v>60</v>
      </c>
      <c r="F656" s="113">
        <f t="shared" si="550"/>
        <v>5</v>
      </c>
      <c r="G656" s="113">
        <f t="shared" si="551"/>
        <v>21.53846153846154</v>
      </c>
      <c r="H656" s="113">
        <f t="shared" si="552"/>
        <v>12.299999999999999</v>
      </c>
      <c r="I656" s="113">
        <f t="shared" si="553"/>
        <v>0</v>
      </c>
      <c r="J656" s="113">
        <f t="shared" si="554"/>
        <v>0</v>
      </c>
      <c r="K656" s="113">
        <f t="shared" si="544"/>
        <v>0</v>
      </c>
      <c r="L656" s="76">
        <v>8</v>
      </c>
      <c r="M656" s="76">
        <v>5</v>
      </c>
      <c r="N656" s="76">
        <v>7</v>
      </c>
      <c r="O656" s="76">
        <v>6</v>
      </c>
      <c r="P656" s="76">
        <v>6</v>
      </c>
      <c r="Q656" s="76">
        <v>2</v>
      </c>
      <c r="R656" s="76">
        <v>1</v>
      </c>
      <c r="S656" s="17">
        <f t="shared" si="524"/>
        <v>10.971538461538461</v>
      </c>
      <c r="T656" s="113">
        <f t="shared" si="555"/>
        <v>75</v>
      </c>
      <c r="U656" s="113">
        <f t="shared" si="556"/>
        <v>6</v>
      </c>
      <c r="V656" s="113">
        <f t="shared" si="557"/>
        <v>24.615384615384617</v>
      </c>
      <c r="W656" s="113">
        <f t="shared" si="558"/>
        <v>4.0999999999999996</v>
      </c>
      <c r="X656" s="113">
        <f t="shared" si="559"/>
        <v>0</v>
      </c>
      <c r="Y656" s="113">
        <f t="shared" si="560"/>
        <v>0</v>
      </c>
      <c r="Z656" s="113">
        <f t="shared" si="545"/>
        <v>0</v>
      </c>
      <c r="AA656" s="76">
        <v>10</v>
      </c>
      <c r="AB656" s="76">
        <v>6</v>
      </c>
      <c r="AC656" s="76">
        <v>8</v>
      </c>
      <c r="AD656" s="76">
        <v>2</v>
      </c>
      <c r="AE656" s="76">
        <v>2</v>
      </c>
      <c r="AF656" s="76">
        <v>5</v>
      </c>
      <c r="AG656" s="76">
        <v>8</v>
      </c>
      <c r="AH656" s="131">
        <f t="shared" si="525"/>
        <v>7.5</v>
      </c>
      <c r="AI656" s="131">
        <f t="shared" si="546"/>
        <v>1</v>
      </c>
      <c r="AJ656" s="131">
        <f t="shared" si="562"/>
        <v>3.0769230769230771</v>
      </c>
      <c r="AK656" s="131">
        <f t="shared" si="563"/>
        <v>2.0499999999999998</v>
      </c>
      <c r="AL656" s="131">
        <f t="shared" si="547"/>
        <v>0</v>
      </c>
      <c r="AM656" s="131">
        <f t="shared" si="548"/>
        <v>0</v>
      </c>
      <c r="AN656" s="131">
        <f t="shared" si="526"/>
        <v>0</v>
      </c>
      <c r="AO656" s="115">
        <f t="shared" si="564"/>
        <v>0</v>
      </c>
      <c r="AP656" s="115">
        <f t="shared" si="565"/>
        <v>0</v>
      </c>
      <c r="AQ656" s="115">
        <f t="shared" si="566"/>
        <v>1</v>
      </c>
      <c r="AR656" s="79">
        <f t="shared" si="527"/>
        <v>0</v>
      </c>
      <c r="AS656" s="79">
        <f t="shared" si="528"/>
        <v>20</v>
      </c>
      <c r="AT656" s="79">
        <f t="shared" si="529"/>
        <v>41</v>
      </c>
      <c r="AU656" s="79">
        <f t="shared" si="530"/>
        <v>0</v>
      </c>
      <c r="AV656" s="79">
        <f t="shared" si="531"/>
        <v>0</v>
      </c>
      <c r="AW656" s="79">
        <f t="shared" si="532"/>
        <v>0</v>
      </c>
      <c r="AX656" s="128">
        <f t="shared" si="533"/>
        <v>0</v>
      </c>
      <c r="AY656" s="128"/>
      <c r="AZ656" s="128"/>
      <c r="BA656" s="128">
        <f t="shared" si="534"/>
        <v>0</v>
      </c>
      <c r="BB656" s="128">
        <f t="shared" si="535"/>
        <v>0</v>
      </c>
      <c r="BC656" s="80">
        <f t="shared" si="536"/>
        <v>0</v>
      </c>
      <c r="BD656" s="80">
        <f t="shared" si="537"/>
        <v>1</v>
      </c>
      <c r="BE656" s="80">
        <f t="shared" si="538"/>
        <v>1</v>
      </c>
      <c r="BF656" s="80">
        <f t="shared" si="539"/>
        <v>0</v>
      </c>
      <c r="BG656" s="80">
        <f t="shared" si="540"/>
        <v>0</v>
      </c>
      <c r="BH656" s="80">
        <f t="shared" si="567"/>
        <v>0</v>
      </c>
      <c r="BI656" s="4">
        <f t="shared" si="541"/>
        <v>41</v>
      </c>
      <c r="BJ656" s="4">
        <f t="shared" si="542"/>
        <v>61</v>
      </c>
      <c r="BK656" s="4">
        <f t="shared" si="543"/>
        <v>0</v>
      </c>
      <c r="BL656" s="8">
        <f>VLOOKUP(CN656,'CIR Results'!$B$3:$L$42,2,FALSE)</f>
        <v>12</v>
      </c>
      <c r="BM656" s="8">
        <f>VLOOKUP(CN656,'CIR Results'!$B$3:$L$42,3,FALSE)</f>
        <v>186</v>
      </c>
      <c r="BN656" s="8">
        <f>VLOOKUP(CN656,'CIR Results'!$B$3:$L$42,4,FALSE)</f>
        <v>150</v>
      </c>
      <c r="BO656" s="8">
        <f>VLOOKUP(CN656,'CIR Results'!$B$3:$L$42,5,FALSE)</f>
        <v>379</v>
      </c>
      <c r="BP656" s="8">
        <f>VLOOKUP(CN656,'CIR Results'!$B$3:$L$42,6,FALSE)</f>
        <v>36680</v>
      </c>
      <c r="BQ656" s="8">
        <f>VLOOKUP(CN656,'CIR Results'!$B$3:$L$42,8,FALSE)</f>
        <v>9</v>
      </c>
      <c r="BR656" s="8">
        <f>VLOOKUP(CN656,'CIR Results'!$B$3:$L$42,9,FALSE)</f>
        <v>0</v>
      </c>
      <c r="BS656" s="8" t="str">
        <f>VLOOKUP(CN656,'CIR Results'!$B$3:$L$42,10,FALSE)</f>
        <v>06-03-00</v>
      </c>
      <c r="BT656" s="8">
        <f>VLOOKUP(CN656,'CIR Results'!$B$3:$L$42,11,FALSE)</f>
        <v>1</v>
      </c>
      <c r="BU656" s="136" t="str">
        <f>VLOOKUP(CN656,'CIR Team Info'!$B$5:$E$44,2,FALSE)</f>
        <v>Swartdogs</v>
      </c>
      <c r="BV656" s="136" t="str">
        <f>VLOOKUP(CN656,'CIR Team Info'!$B$5:$E$44,4,FALSE)</f>
        <v>Cedar Falls, IA</v>
      </c>
      <c r="BW656" s="136" t="str">
        <f t="shared" si="568"/>
        <v xml:space="preserve">   Excellent shooter. They move quickly and get the job done.</v>
      </c>
      <c r="CM656" s="10" t="s">
        <v>387</v>
      </c>
      <c r="CN656" s="10">
        <v>525</v>
      </c>
      <c r="CO656" s="10">
        <v>8</v>
      </c>
      <c r="CP656" s="10" t="s">
        <v>23</v>
      </c>
      <c r="CQ656" s="10" t="s">
        <v>22</v>
      </c>
      <c r="CR656" s="10" t="s">
        <v>25</v>
      </c>
      <c r="CS656" s="10" t="s">
        <v>25</v>
      </c>
      <c r="CT656" s="10">
        <v>20</v>
      </c>
      <c r="CU656" s="10">
        <v>0</v>
      </c>
      <c r="CV656" s="10">
        <v>0</v>
      </c>
      <c r="CW656" s="10">
        <v>0</v>
      </c>
      <c r="CX656" s="10" t="s">
        <v>60</v>
      </c>
      <c r="CY656" s="10" t="s">
        <v>22</v>
      </c>
      <c r="CZ656" s="10" t="s">
        <v>25</v>
      </c>
      <c r="DA656" s="10" t="s">
        <v>25</v>
      </c>
      <c r="DB656" s="10" t="s">
        <v>22</v>
      </c>
      <c r="DC656" s="10">
        <v>41</v>
      </c>
      <c r="DD656" s="10">
        <v>0</v>
      </c>
      <c r="DE656" s="10">
        <v>0</v>
      </c>
      <c r="DF656" s="10">
        <v>0</v>
      </c>
      <c r="DG656" s="10">
        <v>3</v>
      </c>
      <c r="DH656" s="10">
        <v>0</v>
      </c>
      <c r="DI656" s="10">
        <v>0</v>
      </c>
      <c r="DJ656" s="10">
        <v>0</v>
      </c>
      <c r="DK656" s="10">
        <v>0</v>
      </c>
      <c r="DL656" s="10">
        <v>0</v>
      </c>
      <c r="DM656" s="10">
        <v>0</v>
      </c>
      <c r="DN656" s="10">
        <v>0</v>
      </c>
      <c r="DO656" s="10">
        <v>0</v>
      </c>
      <c r="DP656" s="10" t="s">
        <v>25</v>
      </c>
      <c r="DQ656" s="10" t="s">
        <v>25</v>
      </c>
      <c r="DR656" s="10" t="s">
        <v>22</v>
      </c>
      <c r="DS656" s="10" t="s">
        <v>25</v>
      </c>
      <c r="DT656" s="10" t="s">
        <v>25</v>
      </c>
      <c r="DU656" s="10">
        <v>2</v>
      </c>
      <c r="DV656" s="10" t="s">
        <v>632</v>
      </c>
      <c r="DW656" s="10"/>
      <c r="DX656" s="10"/>
      <c r="DY656" s="10"/>
      <c r="DZ656" s="10"/>
      <c r="EA656" s="10"/>
      <c r="EB656" s="10"/>
      <c r="EC656" s="10"/>
      <c r="ED656" s="10"/>
      <c r="EE656" s="10"/>
      <c r="EF656" s="10"/>
      <c r="EG656" s="10"/>
      <c r="EH656" s="10"/>
    </row>
    <row r="657" spans="1:138" x14ac:dyDescent="0.25">
      <c r="A657" s="78">
        <f t="shared" si="522"/>
        <v>1208</v>
      </c>
      <c r="C657" s="10" t="str">
        <f t="shared" si="561"/>
        <v>Below Avg</v>
      </c>
      <c r="D657" s="17">
        <f t="shared" si="523"/>
        <v>6.0953846153846154</v>
      </c>
      <c r="E657" s="113">
        <f t="shared" si="549"/>
        <v>20</v>
      </c>
      <c r="F657" s="113">
        <f t="shared" si="550"/>
        <v>5</v>
      </c>
      <c r="G657" s="113">
        <f t="shared" si="551"/>
        <v>16.153846153846153</v>
      </c>
      <c r="H657" s="113">
        <f t="shared" si="552"/>
        <v>7.8000000000000007</v>
      </c>
      <c r="I657" s="113">
        <f t="shared" si="553"/>
        <v>12</v>
      </c>
      <c r="J657" s="113">
        <f t="shared" si="554"/>
        <v>0</v>
      </c>
      <c r="K657" s="113">
        <f t="shared" si="544"/>
        <v>0</v>
      </c>
      <c r="L657" s="76">
        <v>8</v>
      </c>
      <c r="M657" s="76">
        <v>5</v>
      </c>
      <c r="N657" s="76">
        <v>7</v>
      </c>
      <c r="O657" s="76">
        <v>6</v>
      </c>
      <c r="P657" s="76">
        <v>6</v>
      </c>
      <c r="Q657" s="76">
        <v>2</v>
      </c>
      <c r="R657" s="76">
        <v>1</v>
      </c>
      <c r="S657" s="17">
        <f t="shared" si="524"/>
        <v>5.6061538461538465</v>
      </c>
      <c r="T657" s="113">
        <f t="shared" si="555"/>
        <v>25</v>
      </c>
      <c r="U657" s="113">
        <f t="shared" si="556"/>
        <v>6</v>
      </c>
      <c r="V657" s="113">
        <f t="shared" si="557"/>
        <v>18.46153846153846</v>
      </c>
      <c r="W657" s="113">
        <f t="shared" si="558"/>
        <v>2.6</v>
      </c>
      <c r="X657" s="113">
        <f t="shared" si="559"/>
        <v>4</v>
      </c>
      <c r="Y657" s="113">
        <f t="shared" si="560"/>
        <v>0</v>
      </c>
      <c r="Z657" s="113">
        <f t="shared" si="545"/>
        <v>0</v>
      </c>
      <c r="AA657" s="76">
        <v>10</v>
      </c>
      <c r="AB657" s="76">
        <v>6</v>
      </c>
      <c r="AC657" s="76">
        <v>8</v>
      </c>
      <c r="AD657" s="76">
        <v>2</v>
      </c>
      <c r="AE657" s="76">
        <v>2</v>
      </c>
      <c r="AF657" s="76">
        <v>5</v>
      </c>
      <c r="AG657" s="76">
        <v>8</v>
      </c>
      <c r="AH657" s="131">
        <f t="shared" si="525"/>
        <v>2.5</v>
      </c>
      <c r="AI657" s="131">
        <f t="shared" si="546"/>
        <v>1</v>
      </c>
      <c r="AJ657" s="131">
        <f t="shared" si="562"/>
        <v>2.3076923076923075</v>
      </c>
      <c r="AK657" s="131">
        <f t="shared" si="563"/>
        <v>1.3</v>
      </c>
      <c r="AL657" s="131">
        <f t="shared" si="547"/>
        <v>2</v>
      </c>
      <c r="AM657" s="131">
        <f t="shared" si="548"/>
        <v>0</v>
      </c>
      <c r="AN657" s="131">
        <f t="shared" si="526"/>
        <v>0</v>
      </c>
      <c r="AO657" s="115">
        <f t="shared" si="564"/>
        <v>1</v>
      </c>
      <c r="AP657" s="115">
        <f t="shared" si="565"/>
        <v>0</v>
      </c>
      <c r="AQ657" s="115">
        <f t="shared" si="566"/>
        <v>1</v>
      </c>
      <c r="AR657" s="79">
        <f t="shared" si="527"/>
        <v>0</v>
      </c>
      <c r="AS657" s="79">
        <f t="shared" si="528"/>
        <v>15</v>
      </c>
      <c r="AT657" s="79">
        <f t="shared" si="529"/>
        <v>10</v>
      </c>
      <c r="AU657" s="79">
        <f t="shared" si="530"/>
        <v>20</v>
      </c>
      <c r="AV657" s="79">
        <f t="shared" si="531"/>
        <v>0</v>
      </c>
      <c r="AW657" s="79">
        <f t="shared" si="532"/>
        <v>0</v>
      </c>
      <c r="AX657" s="128">
        <f t="shared" si="533"/>
        <v>0</v>
      </c>
      <c r="AY657" s="128"/>
      <c r="AZ657" s="128"/>
      <c r="BA657" s="128">
        <f t="shared" si="534"/>
        <v>2</v>
      </c>
      <c r="BB657" s="128">
        <f t="shared" si="535"/>
        <v>0</v>
      </c>
      <c r="BC657" s="80">
        <f t="shared" si="536"/>
        <v>0</v>
      </c>
      <c r="BD657" s="80">
        <f t="shared" si="537"/>
        <v>1</v>
      </c>
      <c r="BE657" s="80">
        <f t="shared" si="538"/>
        <v>1</v>
      </c>
      <c r="BF657" s="80">
        <f t="shared" si="539"/>
        <v>1</v>
      </c>
      <c r="BG657" s="80">
        <f t="shared" si="540"/>
        <v>0</v>
      </c>
      <c r="BH657" s="80">
        <f t="shared" si="567"/>
        <v>0</v>
      </c>
      <c r="BI657" s="4">
        <f t="shared" si="541"/>
        <v>30</v>
      </c>
      <c r="BJ657" s="4">
        <f t="shared" si="542"/>
        <v>45</v>
      </c>
      <c r="BK657" s="4">
        <f t="shared" si="543"/>
        <v>0</v>
      </c>
      <c r="BL657" s="8">
        <f>VLOOKUP(CN657,'CIR Results'!$B$3:$L$42,2,FALSE)</f>
        <v>12</v>
      </c>
      <c r="BM657" s="8">
        <f>VLOOKUP(CN657,'CIR Results'!$B$3:$L$42,3,FALSE)</f>
        <v>70</v>
      </c>
      <c r="BN657" s="8">
        <f>VLOOKUP(CN657,'CIR Results'!$B$3:$L$42,4,FALSE)</f>
        <v>140</v>
      </c>
      <c r="BO657" s="8">
        <f>VLOOKUP(CN657,'CIR Results'!$B$3:$L$42,5,FALSE)</f>
        <v>170</v>
      </c>
      <c r="BP657" s="8">
        <f>VLOOKUP(CN657,'CIR Results'!$B$3:$L$42,6,FALSE)</f>
        <v>36679</v>
      </c>
      <c r="BQ657" s="8">
        <f>VLOOKUP(CN657,'CIR Results'!$B$3:$L$42,8,FALSE)</f>
        <v>8</v>
      </c>
      <c r="BR657" s="8">
        <f>VLOOKUP(CN657,'CIR Results'!$B$3:$L$42,9,FALSE)</f>
        <v>0</v>
      </c>
      <c r="BS657" s="8" t="str">
        <f>VLOOKUP(CN657,'CIR Results'!$B$3:$L$42,10,FALSE)</f>
        <v>06-02-00</v>
      </c>
      <c r="BT657" s="8">
        <f>VLOOKUP(CN657,'CIR Results'!$B$3:$L$42,11,FALSE)</f>
        <v>31</v>
      </c>
      <c r="BU657" s="136" t="str">
        <f>VLOOKUP(CN657,'CIR Team Info'!$B$5:$E$44,2,FALSE)</f>
        <v>Metool Brigade</v>
      </c>
      <c r="BV657" s="136" t="str">
        <f>VLOOKUP(CN657,'CIR Team Info'!$B$5:$E$44,4,FALSE)</f>
        <v>O'Fallon, IL</v>
      </c>
      <c r="BW657" s="136" t="str">
        <f t="shared" si="568"/>
        <v xml:space="preserve">   Inbounded well with strong shooter that was used for truss. Pretty middle-of-the-pack robot.</v>
      </c>
      <c r="CM657" s="10" t="s">
        <v>387</v>
      </c>
      <c r="CN657" s="10">
        <v>1208</v>
      </c>
      <c r="CO657" s="10">
        <v>10</v>
      </c>
      <c r="CP657" s="10" t="s">
        <v>23</v>
      </c>
      <c r="CQ657" s="10" t="s">
        <v>22</v>
      </c>
      <c r="CR657" s="10" t="s">
        <v>25</v>
      </c>
      <c r="CS657" s="10" t="s">
        <v>25</v>
      </c>
      <c r="CT657" s="10">
        <v>15</v>
      </c>
      <c r="CU657" s="10">
        <v>0</v>
      </c>
      <c r="CV657" s="10">
        <v>0</v>
      </c>
      <c r="CW657" s="10">
        <v>0</v>
      </c>
      <c r="CX657" s="10" t="s">
        <v>60</v>
      </c>
      <c r="CY657" s="10" t="s">
        <v>22</v>
      </c>
      <c r="CZ657" s="10" t="s">
        <v>25</v>
      </c>
      <c r="DA657" s="10" t="s">
        <v>25</v>
      </c>
      <c r="DB657" s="10" t="s">
        <v>22</v>
      </c>
      <c r="DC657" s="10">
        <v>10</v>
      </c>
      <c r="DD657" s="10">
        <v>0</v>
      </c>
      <c r="DE657" s="10">
        <v>0</v>
      </c>
      <c r="DF657" s="10">
        <v>0</v>
      </c>
      <c r="DG657" s="10">
        <v>2</v>
      </c>
      <c r="DH657" s="10">
        <v>0</v>
      </c>
      <c r="DI657" s="10">
        <v>0</v>
      </c>
      <c r="DJ657" s="10">
        <v>0</v>
      </c>
      <c r="DK657" s="10">
        <v>0</v>
      </c>
      <c r="DL657" s="10">
        <v>2</v>
      </c>
      <c r="DM657" s="10">
        <v>0</v>
      </c>
      <c r="DN657" s="10">
        <v>0</v>
      </c>
      <c r="DO657" s="10">
        <v>0</v>
      </c>
      <c r="DP657" s="10" t="s">
        <v>22</v>
      </c>
      <c r="DQ657" s="10" t="s">
        <v>25</v>
      </c>
      <c r="DR657" s="10" t="s">
        <v>22</v>
      </c>
      <c r="DS657" s="10" t="s">
        <v>25</v>
      </c>
      <c r="DT657" s="10" t="s">
        <v>25</v>
      </c>
      <c r="DU657" s="10">
        <v>1</v>
      </c>
      <c r="DV657" s="10" t="s">
        <v>633</v>
      </c>
      <c r="DW657" s="10"/>
      <c r="DX657" s="10"/>
      <c r="DY657" s="10"/>
      <c r="DZ657" s="10"/>
      <c r="EA657" s="10"/>
      <c r="EB657" s="10"/>
      <c r="EC657" s="10"/>
      <c r="ED657" s="10"/>
      <c r="EE657" s="10"/>
      <c r="EF657" s="10"/>
      <c r="EG657" s="10"/>
      <c r="EH657" s="10"/>
    </row>
    <row r="658" spans="1:138" x14ac:dyDescent="0.25">
      <c r="A658" s="78">
        <f t="shared" si="522"/>
        <v>167</v>
      </c>
      <c r="C658" s="10" t="str">
        <f t="shared" si="561"/>
        <v>Below Avg</v>
      </c>
      <c r="D658" s="17">
        <f t="shared" si="523"/>
        <v>5.0898830202056002</v>
      </c>
      <c r="E658" s="113">
        <f t="shared" si="549"/>
        <v>10</v>
      </c>
      <c r="F658" s="113">
        <f t="shared" si="550"/>
        <v>15</v>
      </c>
      <c r="G658" s="113">
        <f t="shared" si="551"/>
        <v>21.53846153846154</v>
      </c>
      <c r="H658" s="113">
        <f t="shared" si="552"/>
        <v>3.5032258064516126</v>
      </c>
      <c r="I658" s="113">
        <f t="shared" si="553"/>
        <v>0</v>
      </c>
      <c r="J658" s="113">
        <f t="shared" si="554"/>
        <v>0</v>
      </c>
      <c r="K658" s="113">
        <f t="shared" si="544"/>
        <v>0.85714285714285721</v>
      </c>
      <c r="L658" s="76">
        <v>8</v>
      </c>
      <c r="M658" s="76">
        <v>5</v>
      </c>
      <c r="N658" s="76">
        <v>7</v>
      </c>
      <c r="O658" s="76">
        <v>6</v>
      </c>
      <c r="P658" s="76">
        <v>6</v>
      </c>
      <c r="Q658" s="76">
        <v>2</v>
      </c>
      <c r="R658" s="76">
        <v>1</v>
      </c>
      <c r="S658" s="17">
        <f t="shared" si="524"/>
        <v>6.3140269408011331</v>
      </c>
      <c r="T658" s="113">
        <f t="shared" si="555"/>
        <v>12.5</v>
      </c>
      <c r="U658" s="113">
        <f t="shared" si="556"/>
        <v>18</v>
      </c>
      <c r="V658" s="113">
        <f t="shared" si="557"/>
        <v>24.615384615384617</v>
      </c>
      <c r="W658" s="113">
        <f t="shared" si="558"/>
        <v>1.167741935483871</v>
      </c>
      <c r="X658" s="113">
        <f t="shared" si="559"/>
        <v>0</v>
      </c>
      <c r="Y658" s="113">
        <f t="shared" si="560"/>
        <v>0</v>
      </c>
      <c r="Z658" s="113">
        <f t="shared" si="545"/>
        <v>6.8571428571428577</v>
      </c>
      <c r="AA658" s="76">
        <v>10</v>
      </c>
      <c r="AB658" s="76">
        <v>6</v>
      </c>
      <c r="AC658" s="76">
        <v>8</v>
      </c>
      <c r="AD658" s="76">
        <v>2</v>
      </c>
      <c r="AE658" s="76">
        <v>2</v>
      </c>
      <c r="AF658" s="76">
        <v>5</v>
      </c>
      <c r="AG658" s="76">
        <v>8</v>
      </c>
      <c r="AH658" s="131">
        <f t="shared" si="525"/>
        <v>1.25</v>
      </c>
      <c r="AI658" s="131">
        <f t="shared" si="546"/>
        <v>3</v>
      </c>
      <c r="AJ658" s="131">
        <f t="shared" si="562"/>
        <v>3.0769230769230771</v>
      </c>
      <c r="AK658" s="131">
        <f t="shared" si="563"/>
        <v>0.58387096774193548</v>
      </c>
      <c r="AL658" s="131">
        <f t="shared" si="547"/>
        <v>0</v>
      </c>
      <c r="AM658" s="131">
        <f t="shared" si="548"/>
        <v>0</v>
      </c>
      <c r="AN658" s="131">
        <f t="shared" si="526"/>
        <v>0.85714285714285721</v>
      </c>
      <c r="AO658" s="115">
        <f t="shared" si="564"/>
        <v>0</v>
      </c>
      <c r="AP658" s="115">
        <f t="shared" si="565"/>
        <v>1</v>
      </c>
      <c r="AQ658" s="115">
        <f t="shared" si="566"/>
        <v>1</v>
      </c>
      <c r="AR658" s="79">
        <f t="shared" si="527"/>
        <v>0</v>
      </c>
      <c r="AS658" s="79">
        <f t="shared" si="528"/>
        <v>20</v>
      </c>
      <c r="AT658" s="79">
        <f t="shared" si="529"/>
        <v>2</v>
      </c>
      <c r="AU658" s="79">
        <f t="shared" si="530"/>
        <v>0</v>
      </c>
      <c r="AV658" s="79">
        <f t="shared" si="531"/>
        <v>0</v>
      </c>
      <c r="AW658" s="79">
        <f t="shared" si="532"/>
        <v>15</v>
      </c>
      <c r="AX658" s="128">
        <f t="shared" si="533"/>
        <v>0</v>
      </c>
      <c r="AY658" s="128"/>
      <c r="AZ658" s="128"/>
      <c r="BA658" s="128">
        <f t="shared" si="534"/>
        <v>0</v>
      </c>
      <c r="BB658" s="128">
        <f t="shared" si="535"/>
        <v>0</v>
      </c>
      <c r="BC658" s="80">
        <f t="shared" si="536"/>
        <v>0</v>
      </c>
      <c r="BD658" s="80">
        <f t="shared" si="537"/>
        <v>1</v>
      </c>
      <c r="BE658" s="80">
        <f t="shared" si="538"/>
        <v>0.16666666666666666</v>
      </c>
      <c r="BF658" s="80">
        <f t="shared" si="539"/>
        <v>0</v>
      </c>
      <c r="BG658" s="80">
        <f t="shared" si="540"/>
        <v>0</v>
      </c>
      <c r="BH658" s="80">
        <f t="shared" si="567"/>
        <v>0.25</v>
      </c>
      <c r="BI658" s="4">
        <f t="shared" si="541"/>
        <v>2</v>
      </c>
      <c r="BJ658" s="4">
        <f t="shared" si="542"/>
        <v>22</v>
      </c>
      <c r="BK658" s="4">
        <f t="shared" si="543"/>
        <v>15</v>
      </c>
      <c r="BL658" s="8">
        <f>VLOOKUP(CN658,'CIR Results'!$B$3:$L$42,2,FALSE)</f>
        <v>18</v>
      </c>
      <c r="BM658" s="8">
        <f>VLOOKUP(CN658,'CIR Results'!$B$3:$L$42,3,FALSE)</f>
        <v>240</v>
      </c>
      <c r="BN658" s="8">
        <f>VLOOKUP(CN658,'CIR Results'!$B$3:$L$42,4,FALSE)</f>
        <v>140</v>
      </c>
      <c r="BO658" s="8">
        <f>VLOOKUP(CN658,'CIR Results'!$B$3:$L$42,5,FALSE)</f>
        <v>461</v>
      </c>
      <c r="BP658" s="8" t="str">
        <f>VLOOKUP(CN658,'CIR Results'!$B$3:$L$42,6,FALSE)</f>
        <v>9-0-0</v>
      </c>
      <c r="BQ658" s="8">
        <f>VLOOKUP(CN658,'CIR Results'!$B$3:$L$42,8,FALSE)</f>
        <v>9</v>
      </c>
      <c r="BR658" s="8">
        <f>VLOOKUP(CN658,'CIR Results'!$B$3:$L$42,9,FALSE)</f>
        <v>0</v>
      </c>
      <c r="BS658" s="8" t="str">
        <f>VLOOKUP(CN658,'CIR Results'!$B$3:$L$42,10,FALSE)</f>
        <v>9-0-0</v>
      </c>
      <c r="BT658" s="8">
        <f>VLOOKUP(CN658,'CIR Results'!$B$3:$L$42,11,FALSE)</f>
        <v>33</v>
      </c>
      <c r="BU658" s="136" t="e">
        <f>VLOOKUP(CN658,'CIR Team Info'!$B$5:$E$44,2,FALSE)</f>
        <v>#N/A</v>
      </c>
      <c r="BV658" s="136" t="e">
        <f>VLOOKUP(CN658,'CIR Team Info'!$B$5:$E$44,4,FALSE)</f>
        <v>#N/A</v>
      </c>
      <c r="BW658" s="136" t="str">
        <f t="shared" si="568"/>
        <v xml:space="preserve">   Wasn't a good shooter at all.  Got pushed around a lot.</v>
      </c>
      <c r="CM658" s="10" t="s">
        <v>499</v>
      </c>
      <c r="CN658" s="10">
        <v>167</v>
      </c>
      <c r="CO658" s="10">
        <v>7</v>
      </c>
      <c r="CP658" s="10" t="s">
        <v>23</v>
      </c>
      <c r="CQ658" s="10" t="s">
        <v>22</v>
      </c>
      <c r="CR658" s="10" t="s">
        <v>25</v>
      </c>
      <c r="CS658" s="10" t="s">
        <v>22</v>
      </c>
      <c r="CT658" s="10">
        <v>20</v>
      </c>
      <c r="CU658" s="10">
        <v>0</v>
      </c>
      <c r="CV658" s="10">
        <v>0</v>
      </c>
      <c r="CW658" s="10">
        <v>0</v>
      </c>
      <c r="CX658" s="10" t="s">
        <v>66</v>
      </c>
      <c r="CY658" s="10" t="s">
        <v>22</v>
      </c>
      <c r="CZ658" s="10" t="s">
        <v>25</v>
      </c>
      <c r="DA658" s="10" t="s">
        <v>22</v>
      </c>
      <c r="DB658" s="10" t="s">
        <v>22</v>
      </c>
      <c r="DC658" s="10">
        <v>2</v>
      </c>
      <c r="DD658" s="10">
        <v>10</v>
      </c>
      <c r="DE658" s="10">
        <v>0</v>
      </c>
      <c r="DF658" s="10">
        <v>0</v>
      </c>
      <c r="DG658" s="10">
        <v>1</v>
      </c>
      <c r="DH658" s="10">
        <v>1</v>
      </c>
      <c r="DI658" s="10">
        <v>30</v>
      </c>
      <c r="DJ658" s="10">
        <v>0</v>
      </c>
      <c r="DK658" s="10">
        <v>0</v>
      </c>
      <c r="DL658" s="10">
        <v>0</v>
      </c>
      <c r="DM658" s="10">
        <v>0</v>
      </c>
      <c r="DN658" s="10">
        <v>0</v>
      </c>
      <c r="DO658" s="10">
        <v>0</v>
      </c>
      <c r="DP658" s="10" t="s">
        <v>25</v>
      </c>
      <c r="DQ658" s="10" t="s">
        <v>22</v>
      </c>
      <c r="DR658" s="10" t="s">
        <v>22</v>
      </c>
      <c r="DS658" s="10" t="s">
        <v>25</v>
      </c>
      <c r="DT658" s="10" t="s">
        <v>22</v>
      </c>
      <c r="DU658" s="10">
        <v>1</v>
      </c>
      <c r="DV658" s="10" t="s">
        <v>634</v>
      </c>
      <c r="DW658" s="10"/>
      <c r="DX658" s="10"/>
      <c r="DY658" s="10"/>
      <c r="DZ658" s="10"/>
      <c r="EA658" s="10"/>
      <c r="EB658" s="10"/>
      <c r="EC658" s="10"/>
      <c r="ED658" s="10"/>
      <c r="EE658" s="10"/>
      <c r="EF658" s="10"/>
      <c r="EG658" s="10"/>
      <c r="EH658" s="10"/>
    </row>
    <row r="659" spans="1:138" x14ac:dyDescent="0.25">
      <c r="A659" s="78">
        <f t="shared" si="522"/>
        <v>4143</v>
      </c>
      <c r="C659" s="10" t="str">
        <f t="shared" si="561"/>
        <v>Above Avg</v>
      </c>
      <c r="D659" s="17">
        <f t="shared" si="523"/>
        <v>8.8097057780928747</v>
      </c>
      <c r="E659" s="113">
        <f t="shared" si="549"/>
        <v>40</v>
      </c>
      <c r="F659" s="113">
        <f t="shared" si="550"/>
        <v>15</v>
      </c>
      <c r="G659" s="113">
        <f t="shared" si="551"/>
        <v>5.384615384615385</v>
      </c>
      <c r="H659" s="113">
        <f t="shared" si="552"/>
        <v>26.283870967741937</v>
      </c>
      <c r="I659" s="113">
        <f t="shared" si="553"/>
        <v>0</v>
      </c>
      <c r="J659" s="113">
        <f t="shared" si="554"/>
        <v>-2</v>
      </c>
      <c r="K659" s="113">
        <f t="shared" si="544"/>
        <v>3.4285714285714288</v>
      </c>
      <c r="L659" s="76">
        <v>8</v>
      </c>
      <c r="M659" s="76">
        <v>5</v>
      </c>
      <c r="N659" s="76">
        <v>7</v>
      </c>
      <c r="O659" s="76">
        <v>6</v>
      </c>
      <c r="P659" s="76">
        <v>6</v>
      </c>
      <c r="Q659" s="76">
        <v>2</v>
      </c>
      <c r="R659" s="76">
        <v>1</v>
      </c>
      <c r="S659" s="17">
        <f t="shared" si="524"/>
        <v>10.534370790499825</v>
      </c>
      <c r="T659" s="113">
        <f t="shared" si="555"/>
        <v>50</v>
      </c>
      <c r="U659" s="113">
        <f t="shared" si="556"/>
        <v>18</v>
      </c>
      <c r="V659" s="113">
        <f t="shared" si="557"/>
        <v>6.1538461538461542</v>
      </c>
      <c r="W659" s="113">
        <f t="shared" si="558"/>
        <v>8.7612903225806456</v>
      </c>
      <c r="X659" s="113">
        <f t="shared" si="559"/>
        <v>0</v>
      </c>
      <c r="Y659" s="113">
        <f t="shared" si="560"/>
        <v>-5</v>
      </c>
      <c r="Z659" s="113">
        <f t="shared" si="545"/>
        <v>27.428571428571431</v>
      </c>
      <c r="AA659" s="76">
        <v>10</v>
      </c>
      <c r="AB659" s="76">
        <v>6</v>
      </c>
      <c r="AC659" s="76">
        <v>8</v>
      </c>
      <c r="AD659" s="76">
        <v>2</v>
      </c>
      <c r="AE659" s="76">
        <v>2</v>
      </c>
      <c r="AF659" s="76">
        <v>5</v>
      </c>
      <c r="AG659" s="76">
        <v>8</v>
      </c>
      <c r="AH659" s="131">
        <f t="shared" si="525"/>
        <v>5</v>
      </c>
      <c r="AI659" s="131">
        <f t="shared" si="546"/>
        <v>3</v>
      </c>
      <c r="AJ659" s="131">
        <f t="shared" si="562"/>
        <v>0.76923076923076927</v>
      </c>
      <c r="AK659" s="131">
        <f t="shared" si="563"/>
        <v>4.3806451612903228</v>
      </c>
      <c r="AL659" s="131">
        <f t="shared" si="547"/>
        <v>0</v>
      </c>
      <c r="AM659" s="131">
        <f t="shared" si="548"/>
        <v>-1</v>
      </c>
      <c r="AN659" s="131">
        <f t="shared" si="526"/>
        <v>3.4285714285714288</v>
      </c>
      <c r="AO659" s="115">
        <f t="shared" si="564"/>
        <v>0</v>
      </c>
      <c r="AP659" s="115">
        <f t="shared" si="565"/>
        <v>1</v>
      </c>
      <c r="AQ659" s="115">
        <f t="shared" si="566"/>
        <v>1</v>
      </c>
      <c r="AR659" s="79">
        <f t="shared" si="527"/>
        <v>20</v>
      </c>
      <c r="AS659" s="79">
        <f t="shared" si="528"/>
        <v>5</v>
      </c>
      <c r="AT659" s="79">
        <f t="shared" si="529"/>
        <v>0</v>
      </c>
      <c r="AU659" s="79">
        <f t="shared" si="530"/>
        <v>0</v>
      </c>
      <c r="AV659" s="79">
        <f t="shared" si="531"/>
        <v>0</v>
      </c>
      <c r="AW659" s="79">
        <f t="shared" si="532"/>
        <v>60</v>
      </c>
      <c r="AX659" s="128">
        <f t="shared" si="533"/>
        <v>2</v>
      </c>
      <c r="AY659" s="128"/>
      <c r="AZ659" s="128"/>
      <c r="BA659" s="128">
        <f t="shared" si="534"/>
        <v>0</v>
      </c>
      <c r="BB659" s="128">
        <f t="shared" si="535"/>
        <v>1</v>
      </c>
      <c r="BC659" s="80">
        <f t="shared" si="536"/>
        <v>1</v>
      </c>
      <c r="BD659" s="80">
        <f t="shared" si="537"/>
        <v>1</v>
      </c>
      <c r="BE659" s="80">
        <f t="shared" si="538"/>
        <v>0</v>
      </c>
      <c r="BF659" s="80">
        <f t="shared" si="539"/>
        <v>0</v>
      </c>
      <c r="BG659" s="80">
        <f t="shared" si="540"/>
        <v>0</v>
      </c>
      <c r="BH659" s="80">
        <f t="shared" si="567"/>
        <v>0.5</v>
      </c>
      <c r="BI659" s="4">
        <f t="shared" si="541"/>
        <v>20</v>
      </c>
      <c r="BJ659" s="4">
        <f t="shared" si="542"/>
        <v>25</v>
      </c>
      <c r="BK659" s="4">
        <f t="shared" si="543"/>
        <v>60</v>
      </c>
      <c r="BL659" s="8">
        <f>VLOOKUP(CN659,'CIR Results'!$B$3:$L$42,2,FALSE)</f>
        <v>6</v>
      </c>
      <c r="BM659" s="8">
        <f>VLOOKUP(CN659,'CIR Results'!$B$3:$L$42,3,FALSE)</f>
        <v>94</v>
      </c>
      <c r="BN659" s="8">
        <f>VLOOKUP(CN659,'CIR Results'!$B$3:$L$42,4,FALSE)</f>
        <v>70</v>
      </c>
      <c r="BO659" s="8">
        <f>VLOOKUP(CN659,'CIR Results'!$B$3:$L$42,5,FALSE)</f>
        <v>99</v>
      </c>
      <c r="BP659" s="8">
        <f>VLOOKUP(CN659,'CIR Results'!$B$3:$L$42,6,FALSE)</f>
        <v>36590</v>
      </c>
      <c r="BQ659" s="8">
        <f>VLOOKUP(CN659,'CIR Results'!$B$3:$L$42,8,FALSE)</f>
        <v>8</v>
      </c>
      <c r="BR659" s="8">
        <f>VLOOKUP(CN659,'CIR Results'!$B$3:$L$42,9,FALSE)</f>
        <v>0</v>
      </c>
      <c r="BS659" s="8" t="str">
        <f>VLOOKUP(CN659,'CIR Results'!$B$3:$L$42,10,FALSE)</f>
        <v>03-05-00</v>
      </c>
      <c r="BT659" s="8">
        <f>VLOOKUP(CN659,'CIR Results'!$B$3:$L$42,11,FALSE)</f>
        <v>23</v>
      </c>
      <c r="BU659" s="136" t="str">
        <f>VLOOKUP(CN659,'CIR Team Info'!$B$5:$E$44,2,FALSE)</f>
        <v>MARS/ WARS</v>
      </c>
      <c r="BV659" s="136" t="str">
        <f>VLOOKUP(CN659,'CIR Team Info'!$B$5:$E$44,4,FALSE)</f>
        <v>Metamora, IL</v>
      </c>
      <c r="BW659" s="136" t="str">
        <f t="shared" si="568"/>
        <v xml:space="preserve">   Very good defender due to swerve and design.  Not the best shooter but could get some longer range shots in.</v>
      </c>
      <c r="CM659" s="10" t="s">
        <v>499</v>
      </c>
      <c r="CN659" s="10">
        <v>4143</v>
      </c>
      <c r="CO659" s="10">
        <v>8</v>
      </c>
      <c r="CP659" s="10" t="s">
        <v>23</v>
      </c>
      <c r="CQ659" s="10" t="s">
        <v>22</v>
      </c>
      <c r="CR659" s="10" t="s">
        <v>25</v>
      </c>
      <c r="CS659" s="10" t="s">
        <v>22</v>
      </c>
      <c r="CT659" s="10">
        <v>5</v>
      </c>
      <c r="CU659" s="10">
        <v>0</v>
      </c>
      <c r="CV659" s="10">
        <v>0</v>
      </c>
      <c r="CW659" s="10">
        <v>0</v>
      </c>
      <c r="CX659" s="10" t="s">
        <v>65</v>
      </c>
      <c r="CY659" s="10" t="s">
        <v>25</v>
      </c>
      <c r="CZ659" s="10" t="s">
        <v>22</v>
      </c>
      <c r="DA659" s="10" t="s">
        <v>25</v>
      </c>
      <c r="DB659" s="10" t="s">
        <v>22</v>
      </c>
      <c r="DC659" s="10">
        <v>0</v>
      </c>
      <c r="DD659" s="10">
        <v>10</v>
      </c>
      <c r="DE659" s="10">
        <v>0</v>
      </c>
      <c r="DF659" s="10">
        <v>0</v>
      </c>
      <c r="DG659" s="10">
        <v>2</v>
      </c>
      <c r="DH659" s="10">
        <v>2</v>
      </c>
      <c r="DI659" s="10">
        <v>60</v>
      </c>
      <c r="DJ659" s="10">
        <v>2</v>
      </c>
      <c r="DK659" s="10">
        <v>0</v>
      </c>
      <c r="DL659" s="10">
        <v>0</v>
      </c>
      <c r="DM659" s="10">
        <v>0</v>
      </c>
      <c r="DN659" s="10">
        <v>0</v>
      </c>
      <c r="DO659" s="10">
        <v>1</v>
      </c>
      <c r="DP659" s="10" t="s">
        <v>25</v>
      </c>
      <c r="DQ659" s="10" t="s">
        <v>22</v>
      </c>
      <c r="DR659" s="10" t="s">
        <v>22</v>
      </c>
      <c r="DS659" s="10" t="s">
        <v>25</v>
      </c>
      <c r="DT659" s="10" t="s">
        <v>22</v>
      </c>
      <c r="DU659" s="10">
        <v>2</v>
      </c>
      <c r="DV659" s="10" t="s">
        <v>635</v>
      </c>
      <c r="DW659" s="10"/>
      <c r="DX659" s="10"/>
      <c r="DY659" s="10"/>
      <c r="DZ659" s="10"/>
      <c r="EA659" s="10"/>
      <c r="EB659" s="10"/>
      <c r="EC659" s="10"/>
      <c r="ED659" s="10"/>
      <c r="EE659" s="10"/>
      <c r="EF659" s="10"/>
      <c r="EG659" s="10"/>
      <c r="EH659" s="10"/>
    </row>
    <row r="660" spans="1:138" x14ac:dyDescent="0.25">
      <c r="A660" s="78">
        <f t="shared" si="522"/>
        <v>1736</v>
      </c>
      <c r="C660" s="10" t="str">
        <f t="shared" si="561"/>
        <v>Top Team</v>
      </c>
      <c r="D660" s="17">
        <f t="shared" si="523"/>
        <v>16.84075859624247</v>
      </c>
      <c r="E660" s="113">
        <f t="shared" si="549"/>
        <v>90</v>
      </c>
      <c r="F660" s="113">
        <f t="shared" si="550"/>
        <v>15</v>
      </c>
      <c r="G660" s="113">
        <f t="shared" si="551"/>
        <v>21.53846153846154</v>
      </c>
      <c r="H660" s="113">
        <f t="shared" si="552"/>
        <v>24.154838709677417</v>
      </c>
      <c r="I660" s="113">
        <f t="shared" si="553"/>
        <v>12</v>
      </c>
      <c r="J660" s="113">
        <f t="shared" si="554"/>
        <v>0</v>
      </c>
      <c r="K660" s="113">
        <f t="shared" si="544"/>
        <v>5.7142857142857135</v>
      </c>
      <c r="L660" s="76">
        <v>8</v>
      </c>
      <c r="M660" s="76">
        <v>5</v>
      </c>
      <c r="N660" s="76">
        <v>7</v>
      </c>
      <c r="O660" s="76">
        <v>6</v>
      </c>
      <c r="P660" s="76">
        <v>6</v>
      </c>
      <c r="Q660" s="76">
        <v>2</v>
      </c>
      <c r="R660" s="76">
        <v>1</v>
      </c>
      <c r="S660" s="17">
        <f t="shared" si="524"/>
        <v>21.288128323289612</v>
      </c>
      <c r="T660" s="113">
        <f t="shared" si="555"/>
        <v>112.5</v>
      </c>
      <c r="U660" s="113">
        <f t="shared" si="556"/>
        <v>18</v>
      </c>
      <c r="V660" s="113">
        <f t="shared" si="557"/>
        <v>24.615384615384617</v>
      </c>
      <c r="W660" s="113">
        <f t="shared" si="558"/>
        <v>8.0516129032258057</v>
      </c>
      <c r="X660" s="113">
        <f t="shared" si="559"/>
        <v>4</v>
      </c>
      <c r="Y660" s="113">
        <f t="shared" si="560"/>
        <v>0</v>
      </c>
      <c r="Z660" s="113">
        <f t="shared" si="545"/>
        <v>45.714285714285708</v>
      </c>
      <c r="AA660" s="76">
        <v>10</v>
      </c>
      <c r="AB660" s="76">
        <v>6</v>
      </c>
      <c r="AC660" s="76">
        <v>8</v>
      </c>
      <c r="AD660" s="76">
        <v>2</v>
      </c>
      <c r="AE660" s="76">
        <v>2</v>
      </c>
      <c r="AF660" s="76">
        <v>5</v>
      </c>
      <c r="AG660" s="76">
        <v>8</v>
      </c>
      <c r="AH660" s="131">
        <f t="shared" si="525"/>
        <v>11.25</v>
      </c>
      <c r="AI660" s="131">
        <f t="shared" si="546"/>
        <v>3</v>
      </c>
      <c r="AJ660" s="131">
        <f t="shared" si="562"/>
        <v>3.0769230769230771</v>
      </c>
      <c r="AK660" s="131">
        <f t="shared" si="563"/>
        <v>4.0258064516129028</v>
      </c>
      <c r="AL660" s="131">
        <f t="shared" si="547"/>
        <v>2</v>
      </c>
      <c r="AM660" s="131">
        <f t="shared" si="548"/>
        <v>0</v>
      </c>
      <c r="AN660" s="131">
        <f t="shared" si="526"/>
        <v>5.7142857142857135</v>
      </c>
      <c r="AO660" s="115">
        <f t="shared" si="564"/>
        <v>0</v>
      </c>
      <c r="AP660" s="115">
        <f t="shared" si="565"/>
        <v>1</v>
      </c>
      <c r="AQ660" s="115">
        <f t="shared" si="566"/>
        <v>0</v>
      </c>
      <c r="AR660" s="79">
        <f t="shared" si="527"/>
        <v>0</v>
      </c>
      <c r="AS660" s="79">
        <f t="shared" si="528"/>
        <v>20</v>
      </c>
      <c r="AT660" s="79">
        <f t="shared" si="529"/>
        <v>0</v>
      </c>
      <c r="AU660" s="79">
        <f t="shared" si="530"/>
        <v>20</v>
      </c>
      <c r="AV660" s="79">
        <f t="shared" si="531"/>
        <v>0</v>
      </c>
      <c r="AW660" s="79">
        <f t="shared" si="532"/>
        <v>100</v>
      </c>
      <c r="AX660" s="128">
        <f t="shared" si="533"/>
        <v>0</v>
      </c>
      <c r="AY660" s="128"/>
      <c r="AZ660" s="128"/>
      <c r="BA660" s="128">
        <f t="shared" si="534"/>
        <v>2</v>
      </c>
      <c r="BB660" s="128">
        <f t="shared" si="535"/>
        <v>0</v>
      </c>
      <c r="BC660" s="80">
        <f t="shared" si="536"/>
        <v>0</v>
      </c>
      <c r="BD660" s="80">
        <f t="shared" si="537"/>
        <v>1</v>
      </c>
      <c r="BE660" s="80">
        <f t="shared" si="538"/>
        <v>0</v>
      </c>
      <c r="BF660" s="80">
        <f t="shared" si="539"/>
        <v>1</v>
      </c>
      <c r="BG660" s="80">
        <f t="shared" si="540"/>
        <v>0</v>
      </c>
      <c r="BH660" s="80">
        <f t="shared" si="567"/>
        <v>1</v>
      </c>
      <c r="BI660" s="4">
        <f t="shared" si="541"/>
        <v>20</v>
      </c>
      <c r="BJ660" s="4">
        <f t="shared" si="542"/>
        <v>40</v>
      </c>
      <c r="BK660" s="4">
        <f t="shared" si="543"/>
        <v>100</v>
      </c>
      <c r="BL660" s="8">
        <f>VLOOKUP(CN660,'CIR Results'!$B$3:$L$42,2,FALSE)</f>
        <v>10</v>
      </c>
      <c r="BM660" s="8">
        <f>VLOOKUP(CN660,'CIR Results'!$B$3:$L$42,3,FALSE)</f>
        <v>178</v>
      </c>
      <c r="BN660" s="8">
        <f>VLOOKUP(CN660,'CIR Results'!$B$3:$L$42,4,FALSE)</f>
        <v>80</v>
      </c>
      <c r="BO660" s="8">
        <f>VLOOKUP(CN660,'CIR Results'!$B$3:$L$42,5,FALSE)</f>
        <v>213</v>
      </c>
      <c r="BP660" s="8">
        <f>VLOOKUP(CN660,'CIR Results'!$B$3:$L$42,6,FALSE)</f>
        <v>36649</v>
      </c>
      <c r="BQ660" s="8">
        <f>VLOOKUP(CN660,'CIR Results'!$B$3:$L$42,8,FALSE)</f>
        <v>8</v>
      </c>
      <c r="BR660" s="8">
        <f>VLOOKUP(CN660,'CIR Results'!$B$3:$L$42,9,FALSE)</f>
        <v>0</v>
      </c>
      <c r="BS660" s="8" t="str">
        <f>VLOOKUP(CN660,'CIR Results'!$B$3:$L$42,10,FALSE)</f>
        <v>05-03-00</v>
      </c>
      <c r="BT660" s="8">
        <f>VLOOKUP(CN660,'CIR Results'!$B$3:$L$42,11,FALSE)</f>
        <v>8</v>
      </c>
      <c r="BU660" s="136" t="str">
        <f>VLOOKUP(CN660,'CIR Team Info'!$B$5:$E$44,2,FALSE)</f>
        <v>Robot Casserole</v>
      </c>
      <c r="BV660" s="136" t="str">
        <f>VLOOKUP(CN660,'CIR Team Info'!$B$5:$E$44,4,FALSE)</f>
        <v>Peoria, IL</v>
      </c>
      <c r="BW660" s="136" t="str">
        <f t="shared" si="568"/>
        <v xml:space="preserve">   Had some exceptional defense this match.  Should take more control from other teams when they don't perform.</v>
      </c>
      <c r="CM660" s="10" t="s">
        <v>499</v>
      </c>
      <c r="CN660" s="10">
        <v>1736</v>
      </c>
      <c r="CO660" s="10">
        <v>9</v>
      </c>
      <c r="CP660" s="10" t="s">
        <v>23</v>
      </c>
      <c r="CQ660" s="10" t="s">
        <v>22</v>
      </c>
      <c r="CR660" s="10" t="s">
        <v>25</v>
      </c>
      <c r="CS660" s="10" t="s">
        <v>22</v>
      </c>
      <c r="CT660" s="10">
        <v>20</v>
      </c>
      <c r="CU660" s="10">
        <v>0</v>
      </c>
      <c r="CV660" s="10">
        <v>0</v>
      </c>
      <c r="CW660" s="10">
        <v>0</v>
      </c>
      <c r="CX660" s="10" t="s">
        <v>60</v>
      </c>
      <c r="CY660" s="10" t="s">
        <v>22</v>
      </c>
      <c r="CZ660" s="10" t="s">
        <v>25</v>
      </c>
      <c r="DA660" s="10" t="s">
        <v>22</v>
      </c>
      <c r="DB660" s="10" t="s">
        <v>22</v>
      </c>
      <c r="DC660" s="10">
        <v>0</v>
      </c>
      <c r="DD660" s="10">
        <v>0</v>
      </c>
      <c r="DE660" s="10">
        <v>0</v>
      </c>
      <c r="DF660" s="10">
        <v>0</v>
      </c>
      <c r="DG660" s="10">
        <v>3</v>
      </c>
      <c r="DH660" s="10">
        <v>3</v>
      </c>
      <c r="DI660" s="10">
        <v>80</v>
      </c>
      <c r="DJ660" s="10">
        <v>0</v>
      </c>
      <c r="DK660" s="10">
        <v>0</v>
      </c>
      <c r="DL660" s="10">
        <v>2</v>
      </c>
      <c r="DM660" s="10">
        <v>0</v>
      </c>
      <c r="DN660" s="10">
        <v>0</v>
      </c>
      <c r="DO660" s="10">
        <v>0</v>
      </c>
      <c r="DP660" s="10" t="s">
        <v>25</v>
      </c>
      <c r="DQ660" s="10" t="s">
        <v>22</v>
      </c>
      <c r="DR660" s="10" t="s">
        <v>25</v>
      </c>
      <c r="DS660" s="10" t="s">
        <v>25</v>
      </c>
      <c r="DT660" s="10" t="s">
        <v>22</v>
      </c>
      <c r="DU660" s="10">
        <v>3</v>
      </c>
      <c r="DV660" s="10" t="s">
        <v>636</v>
      </c>
      <c r="DW660" s="10"/>
      <c r="DX660" s="10"/>
      <c r="DY660" s="10"/>
      <c r="DZ660" s="10"/>
      <c r="EA660" s="10"/>
      <c r="EB660" s="10"/>
      <c r="EC660" s="10"/>
      <c r="ED660" s="10"/>
      <c r="EE660" s="10"/>
      <c r="EF660" s="10"/>
      <c r="EG660" s="10"/>
      <c r="EH660" s="10"/>
    </row>
    <row r="661" spans="1:138" x14ac:dyDescent="0.25">
      <c r="A661" s="78">
        <f t="shared" si="522"/>
        <v>1094</v>
      </c>
      <c r="C661" s="10" t="str">
        <f t="shared" si="561"/>
        <v>Below Avg</v>
      </c>
      <c r="D661" s="17">
        <f t="shared" si="523"/>
        <v>2.1284615384615386</v>
      </c>
      <c r="E661" s="113">
        <f t="shared" si="549"/>
        <v>10</v>
      </c>
      <c r="F661" s="113">
        <f t="shared" si="550"/>
        <v>5</v>
      </c>
      <c r="G661" s="113">
        <f t="shared" si="551"/>
        <v>5.384615384615385</v>
      </c>
      <c r="H661" s="113">
        <f t="shared" si="552"/>
        <v>0.89999999999999991</v>
      </c>
      <c r="I661" s="113">
        <f t="shared" si="553"/>
        <v>0</v>
      </c>
      <c r="J661" s="113">
        <f t="shared" si="554"/>
        <v>0</v>
      </c>
      <c r="K661" s="113">
        <f t="shared" si="544"/>
        <v>0</v>
      </c>
      <c r="L661" s="76">
        <v>8</v>
      </c>
      <c r="M661" s="76">
        <v>5</v>
      </c>
      <c r="N661" s="76">
        <v>7</v>
      </c>
      <c r="O661" s="76">
        <v>6</v>
      </c>
      <c r="P661" s="76">
        <v>6</v>
      </c>
      <c r="Q661" s="76">
        <v>2</v>
      </c>
      <c r="R661" s="76">
        <v>1</v>
      </c>
      <c r="S661" s="17">
        <f t="shared" si="524"/>
        <v>2.4953846153846153</v>
      </c>
      <c r="T661" s="113">
        <f t="shared" si="555"/>
        <v>12.5</v>
      </c>
      <c r="U661" s="113">
        <f t="shared" si="556"/>
        <v>6</v>
      </c>
      <c r="V661" s="113">
        <f t="shared" si="557"/>
        <v>6.1538461538461542</v>
      </c>
      <c r="W661" s="113">
        <f t="shared" si="558"/>
        <v>0.3</v>
      </c>
      <c r="X661" s="113">
        <f t="shared" si="559"/>
        <v>0</v>
      </c>
      <c r="Y661" s="113">
        <f t="shared" si="560"/>
        <v>0</v>
      </c>
      <c r="Z661" s="113">
        <f t="shared" si="545"/>
        <v>0</v>
      </c>
      <c r="AA661" s="76">
        <v>10</v>
      </c>
      <c r="AB661" s="76">
        <v>6</v>
      </c>
      <c r="AC661" s="76">
        <v>8</v>
      </c>
      <c r="AD661" s="76">
        <v>2</v>
      </c>
      <c r="AE661" s="76">
        <v>2</v>
      </c>
      <c r="AF661" s="76">
        <v>5</v>
      </c>
      <c r="AG661" s="76">
        <v>8</v>
      </c>
      <c r="AH661" s="131">
        <f t="shared" si="525"/>
        <v>1.25</v>
      </c>
      <c r="AI661" s="131">
        <f t="shared" si="546"/>
        <v>1</v>
      </c>
      <c r="AJ661" s="131">
        <f t="shared" si="562"/>
        <v>0.76923076923076927</v>
      </c>
      <c r="AK661" s="131">
        <f t="shared" si="563"/>
        <v>0.15</v>
      </c>
      <c r="AL661" s="131">
        <f t="shared" si="547"/>
        <v>0</v>
      </c>
      <c r="AM661" s="131">
        <f t="shared" si="548"/>
        <v>0</v>
      </c>
      <c r="AN661" s="131">
        <f t="shared" si="526"/>
        <v>0</v>
      </c>
      <c r="AO661" s="115">
        <f t="shared" si="564"/>
        <v>0</v>
      </c>
      <c r="AP661" s="115">
        <f t="shared" si="565"/>
        <v>0</v>
      </c>
      <c r="AQ661" s="115">
        <f t="shared" si="566"/>
        <v>1</v>
      </c>
      <c r="AR661" s="79">
        <f t="shared" si="527"/>
        <v>0</v>
      </c>
      <c r="AS661" s="79">
        <f t="shared" si="528"/>
        <v>5</v>
      </c>
      <c r="AT661" s="79">
        <f t="shared" si="529"/>
        <v>3</v>
      </c>
      <c r="AU661" s="79">
        <f t="shared" si="530"/>
        <v>0</v>
      </c>
      <c r="AV661" s="79">
        <f t="shared" si="531"/>
        <v>0</v>
      </c>
      <c r="AW661" s="79">
        <f t="shared" si="532"/>
        <v>0</v>
      </c>
      <c r="AX661" s="128">
        <f t="shared" si="533"/>
        <v>0</v>
      </c>
      <c r="AY661" s="128"/>
      <c r="AZ661" s="128"/>
      <c r="BA661" s="128">
        <f t="shared" si="534"/>
        <v>0</v>
      </c>
      <c r="BB661" s="128">
        <f t="shared" si="535"/>
        <v>0</v>
      </c>
      <c r="BC661" s="80">
        <f t="shared" si="536"/>
        <v>0</v>
      </c>
      <c r="BD661" s="80">
        <f t="shared" si="537"/>
        <v>1</v>
      </c>
      <c r="BE661" s="80">
        <f t="shared" si="538"/>
        <v>0.23076923076923078</v>
      </c>
      <c r="BF661" s="80">
        <f t="shared" si="539"/>
        <v>0</v>
      </c>
      <c r="BG661" s="80">
        <f t="shared" si="540"/>
        <v>0</v>
      </c>
      <c r="BH661" s="80">
        <f t="shared" si="567"/>
        <v>0</v>
      </c>
      <c r="BI661" s="4">
        <f t="shared" si="541"/>
        <v>3</v>
      </c>
      <c r="BJ661" s="4">
        <f t="shared" si="542"/>
        <v>8</v>
      </c>
      <c r="BK661" s="4">
        <f t="shared" si="543"/>
        <v>0</v>
      </c>
      <c r="BL661" s="8">
        <f>VLOOKUP(CN661,'CIR Results'!$B$3:$L$42,2,FALSE)</f>
        <v>12</v>
      </c>
      <c r="BM661" s="8">
        <f>VLOOKUP(CN661,'CIR Results'!$B$3:$L$42,3,FALSE)</f>
        <v>142</v>
      </c>
      <c r="BN661" s="8">
        <f>VLOOKUP(CN661,'CIR Results'!$B$3:$L$42,4,FALSE)</f>
        <v>110</v>
      </c>
      <c r="BO661" s="8">
        <f>VLOOKUP(CN661,'CIR Results'!$B$3:$L$42,5,FALSE)</f>
        <v>112</v>
      </c>
      <c r="BP661" s="8">
        <f>VLOOKUP(CN661,'CIR Results'!$B$3:$L$42,6,FALSE)</f>
        <v>36679</v>
      </c>
      <c r="BQ661" s="8">
        <f>VLOOKUP(CN661,'CIR Results'!$B$3:$L$42,8,FALSE)</f>
        <v>8</v>
      </c>
      <c r="BR661" s="8">
        <f>VLOOKUP(CN661,'CIR Results'!$B$3:$L$42,9,FALSE)</f>
        <v>0</v>
      </c>
      <c r="BS661" s="8" t="str">
        <f>VLOOKUP(CN661,'CIR Results'!$B$3:$L$42,10,FALSE)</f>
        <v>06-02-00</v>
      </c>
      <c r="BT661" s="8">
        <f>VLOOKUP(CN661,'CIR Results'!$B$3:$L$42,11,FALSE)</f>
        <v>26</v>
      </c>
      <c r="BU661" s="136" t="str">
        <f>VLOOKUP(CN661,'CIR Team Info'!$B$5:$E$44,2,FALSE)</f>
        <v>Channel Cats</v>
      </c>
      <c r="BV661" s="136" t="str">
        <f>VLOOKUP(CN661,'CIR Team Info'!$B$5:$E$44,4,FALSE)</f>
        <v>O'Fallon, MO</v>
      </c>
      <c r="BW661" s="136" t="str">
        <f t="shared" si="568"/>
        <v xml:space="preserve">   Not all that great.  Shooter wasn't functioning quite as well as yesterday.</v>
      </c>
      <c r="CM661" s="10" t="s">
        <v>499</v>
      </c>
      <c r="CN661" s="10">
        <v>1094</v>
      </c>
      <c r="CO661" s="10">
        <v>10</v>
      </c>
      <c r="CP661" s="10" t="s">
        <v>23</v>
      </c>
      <c r="CQ661" s="10" t="s">
        <v>22</v>
      </c>
      <c r="CR661" s="10" t="s">
        <v>25</v>
      </c>
      <c r="CS661" s="10" t="s">
        <v>22</v>
      </c>
      <c r="CT661" s="10">
        <v>5</v>
      </c>
      <c r="CU661" s="10">
        <v>0</v>
      </c>
      <c r="CV661" s="10">
        <v>0</v>
      </c>
      <c r="CW661" s="10">
        <v>0</v>
      </c>
      <c r="CX661" s="10" t="s">
        <v>65</v>
      </c>
      <c r="CY661" s="10" t="s">
        <v>25</v>
      </c>
      <c r="CZ661" s="10" t="s">
        <v>25</v>
      </c>
      <c r="DA661" s="10" t="s">
        <v>25</v>
      </c>
      <c r="DB661" s="10" t="s">
        <v>22</v>
      </c>
      <c r="DC661" s="10">
        <v>3</v>
      </c>
      <c r="DD661" s="10">
        <v>10</v>
      </c>
      <c r="DE661" s="10">
        <v>0</v>
      </c>
      <c r="DF661" s="10">
        <v>0</v>
      </c>
      <c r="DG661" s="10">
        <v>1</v>
      </c>
      <c r="DH661" s="10">
        <v>0</v>
      </c>
      <c r="DI661" s="10">
        <v>0</v>
      </c>
      <c r="DJ661" s="10">
        <v>0</v>
      </c>
      <c r="DK661" s="10">
        <v>0</v>
      </c>
      <c r="DL661" s="10">
        <v>0</v>
      </c>
      <c r="DM661" s="10">
        <v>0</v>
      </c>
      <c r="DN661" s="10">
        <v>0</v>
      </c>
      <c r="DO661" s="10">
        <v>0</v>
      </c>
      <c r="DP661" s="10" t="s">
        <v>25</v>
      </c>
      <c r="DQ661" s="10" t="s">
        <v>25</v>
      </c>
      <c r="DR661" s="10" t="s">
        <v>22</v>
      </c>
      <c r="DS661" s="10" t="s">
        <v>25</v>
      </c>
      <c r="DT661" s="10" t="s">
        <v>22</v>
      </c>
      <c r="DU661" s="10">
        <v>1</v>
      </c>
      <c r="DV661" s="10" t="s">
        <v>637</v>
      </c>
      <c r="DW661" s="10"/>
      <c r="DX661" s="10"/>
      <c r="DY661" s="10"/>
      <c r="DZ661" s="10"/>
      <c r="EA661" s="10"/>
      <c r="EB661" s="10"/>
      <c r="EC661" s="10"/>
      <c r="ED661" s="10"/>
      <c r="EE661" s="10"/>
      <c r="EF661" s="10"/>
      <c r="EG661" s="10"/>
      <c r="EH661" s="10"/>
    </row>
    <row r="662" spans="1:138" x14ac:dyDescent="0.25">
      <c r="A662" s="78">
        <f t="shared" si="522"/>
        <v>1208</v>
      </c>
      <c r="C662" s="10" t="str">
        <f t="shared" si="561"/>
        <v>Do Not Pick</v>
      </c>
      <c r="D662" s="17">
        <f t="shared" si="523"/>
        <v>0</v>
      </c>
      <c r="E662" s="113">
        <f t="shared" si="549"/>
        <v>0</v>
      </c>
      <c r="F662" s="113">
        <f t="shared" si="550"/>
        <v>0</v>
      </c>
      <c r="G662" s="113">
        <f t="shared" si="551"/>
        <v>0</v>
      </c>
      <c r="H662" s="113">
        <f t="shared" si="552"/>
        <v>0</v>
      </c>
      <c r="I662" s="113">
        <f t="shared" si="553"/>
        <v>0</v>
      </c>
      <c r="J662" s="113">
        <f t="shared" si="554"/>
        <v>0</v>
      </c>
      <c r="K662" s="113">
        <f t="shared" si="544"/>
        <v>0</v>
      </c>
      <c r="L662" s="76">
        <v>8</v>
      </c>
      <c r="M662" s="76">
        <v>5</v>
      </c>
      <c r="N662" s="76">
        <v>7</v>
      </c>
      <c r="O662" s="76">
        <v>6</v>
      </c>
      <c r="P662" s="76">
        <v>6</v>
      </c>
      <c r="Q662" s="76">
        <v>2</v>
      </c>
      <c r="R662" s="76">
        <v>1</v>
      </c>
      <c r="S662" s="17">
        <f t="shared" si="524"/>
        <v>0</v>
      </c>
      <c r="T662" s="113">
        <f t="shared" si="555"/>
        <v>0</v>
      </c>
      <c r="U662" s="113">
        <f t="shared" si="556"/>
        <v>0</v>
      </c>
      <c r="V662" s="113">
        <f t="shared" si="557"/>
        <v>0</v>
      </c>
      <c r="W662" s="113">
        <f t="shared" si="558"/>
        <v>0</v>
      </c>
      <c r="X662" s="113">
        <f t="shared" si="559"/>
        <v>0</v>
      </c>
      <c r="Y662" s="113">
        <f t="shared" si="560"/>
        <v>0</v>
      </c>
      <c r="Z662" s="113">
        <f t="shared" si="545"/>
        <v>0</v>
      </c>
      <c r="AA662" s="76">
        <v>10</v>
      </c>
      <c r="AB662" s="76">
        <v>6</v>
      </c>
      <c r="AC662" s="76">
        <v>8</v>
      </c>
      <c r="AD662" s="76">
        <v>2</v>
      </c>
      <c r="AE662" s="76">
        <v>2</v>
      </c>
      <c r="AF662" s="76">
        <v>5</v>
      </c>
      <c r="AG662" s="76">
        <v>8</v>
      </c>
      <c r="AH662" s="131">
        <f t="shared" si="525"/>
        <v>0</v>
      </c>
      <c r="AI662" s="131">
        <f t="shared" si="546"/>
        <v>0</v>
      </c>
      <c r="AJ662" s="131">
        <f t="shared" si="562"/>
        <v>0</v>
      </c>
      <c r="AK662" s="131">
        <f t="shared" si="563"/>
        <v>0</v>
      </c>
      <c r="AL662" s="131">
        <f t="shared" si="547"/>
        <v>0</v>
      </c>
      <c r="AM662" s="131">
        <f t="shared" si="548"/>
        <v>0</v>
      </c>
      <c r="AN662" s="131">
        <f t="shared" si="526"/>
        <v>0</v>
      </c>
      <c r="AO662" s="115">
        <f t="shared" si="564"/>
        <v>0</v>
      </c>
      <c r="AP662" s="115">
        <f t="shared" si="565"/>
        <v>0</v>
      </c>
      <c r="AQ662" s="115">
        <f t="shared" si="566"/>
        <v>0</v>
      </c>
      <c r="AR662" s="79">
        <f t="shared" si="527"/>
        <v>0</v>
      </c>
      <c r="AS662" s="79">
        <f t="shared" si="528"/>
        <v>0</v>
      </c>
      <c r="AT662" s="79">
        <f t="shared" si="529"/>
        <v>0</v>
      </c>
      <c r="AU662" s="79">
        <f t="shared" si="530"/>
        <v>0</v>
      </c>
      <c r="AV662" s="79">
        <f t="shared" si="531"/>
        <v>0</v>
      </c>
      <c r="AW662" s="79">
        <f t="shared" si="532"/>
        <v>0</v>
      </c>
      <c r="AX662" s="128">
        <f t="shared" si="533"/>
        <v>0</v>
      </c>
      <c r="AY662" s="128"/>
      <c r="AZ662" s="128"/>
      <c r="BA662" s="128">
        <f t="shared" si="534"/>
        <v>0</v>
      </c>
      <c r="BB662" s="128">
        <f t="shared" si="535"/>
        <v>0</v>
      </c>
      <c r="BC662" s="80">
        <f t="shared" si="536"/>
        <v>0</v>
      </c>
      <c r="BD662" s="80">
        <f t="shared" si="537"/>
        <v>0</v>
      </c>
      <c r="BE662" s="80">
        <f t="shared" si="538"/>
        <v>0</v>
      </c>
      <c r="BF662" s="80">
        <f t="shared" si="539"/>
        <v>0</v>
      </c>
      <c r="BG662" s="80">
        <f t="shared" si="540"/>
        <v>0</v>
      </c>
      <c r="BH662" s="80">
        <f t="shared" si="567"/>
        <v>0</v>
      </c>
      <c r="BI662" s="4">
        <f t="shared" si="541"/>
        <v>0</v>
      </c>
      <c r="BJ662" s="4">
        <f t="shared" si="542"/>
        <v>0</v>
      </c>
      <c r="BK662" s="4">
        <f t="shared" si="543"/>
        <v>0</v>
      </c>
      <c r="BL662" s="8">
        <f>VLOOKUP(CN662,'CIR Results'!$B$3:$L$42,2,FALSE)</f>
        <v>12</v>
      </c>
      <c r="BM662" s="8">
        <f>VLOOKUP(CN662,'CIR Results'!$B$3:$L$42,3,FALSE)</f>
        <v>70</v>
      </c>
      <c r="BN662" s="8">
        <f>VLOOKUP(CN662,'CIR Results'!$B$3:$L$42,4,FALSE)</f>
        <v>140</v>
      </c>
      <c r="BO662" s="8">
        <f>VLOOKUP(CN662,'CIR Results'!$B$3:$L$42,5,FALSE)</f>
        <v>170</v>
      </c>
      <c r="BP662" s="8">
        <f>VLOOKUP(CN662,'CIR Results'!$B$3:$L$42,6,FALSE)</f>
        <v>36679</v>
      </c>
      <c r="BQ662" s="8">
        <f>VLOOKUP(CN662,'CIR Results'!$B$3:$L$42,8,FALSE)</f>
        <v>8</v>
      </c>
      <c r="BR662" s="8">
        <f>VLOOKUP(CN662,'CIR Results'!$B$3:$L$42,9,FALSE)</f>
        <v>0</v>
      </c>
      <c r="BS662" s="8" t="str">
        <f>VLOOKUP(CN662,'CIR Results'!$B$3:$L$42,10,FALSE)</f>
        <v>06-02-00</v>
      </c>
      <c r="BT662" s="8">
        <f>VLOOKUP(CN662,'CIR Results'!$B$3:$L$42,11,FALSE)</f>
        <v>31</v>
      </c>
      <c r="BU662" s="136" t="str">
        <f>VLOOKUP(CN662,'CIR Team Info'!$B$5:$E$44,2,FALSE)</f>
        <v>Metool Brigade</v>
      </c>
      <c r="BV662" s="136" t="str">
        <f>VLOOKUP(CN662,'CIR Team Info'!$B$5:$E$44,4,FALSE)</f>
        <v>O'Fallon, IL</v>
      </c>
      <c r="BW662" s="136" t="str">
        <f t="shared" si="568"/>
        <v xml:space="preserve">   Missed single shot with ball preloaded in teleop_ proceeded to only spin in circles and sit still</v>
      </c>
      <c r="CM662" s="10" t="s">
        <v>388</v>
      </c>
      <c r="CN662" s="10">
        <v>1208</v>
      </c>
      <c r="CO662" s="10">
        <v>1</v>
      </c>
      <c r="CP662" s="10" t="s">
        <v>23</v>
      </c>
      <c r="CQ662" s="10" t="s">
        <v>25</v>
      </c>
      <c r="CR662" s="10" t="s">
        <v>22</v>
      </c>
      <c r="CS662" s="10" t="s">
        <v>25</v>
      </c>
      <c r="CT662" s="10">
        <v>0</v>
      </c>
      <c r="CU662" s="10">
        <v>0</v>
      </c>
      <c r="CV662" s="10">
        <v>0</v>
      </c>
      <c r="CW662" s="10">
        <v>0</v>
      </c>
      <c r="CX662" s="10" t="s">
        <v>60</v>
      </c>
      <c r="CY662" s="10" t="s">
        <v>25</v>
      </c>
      <c r="CZ662" s="10" t="s">
        <v>25</v>
      </c>
      <c r="DA662" s="10" t="s">
        <v>25</v>
      </c>
      <c r="DB662" s="10" t="s">
        <v>25</v>
      </c>
      <c r="DC662" s="10">
        <v>0</v>
      </c>
      <c r="DD662" s="10">
        <v>10</v>
      </c>
      <c r="DE662" s="10">
        <v>0</v>
      </c>
      <c r="DF662" s="10">
        <v>0</v>
      </c>
      <c r="DG662" s="10">
        <v>0</v>
      </c>
      <c r="DH662" s="10">
        <v>0</v>
      </c>
      <c r="DI662" s="10">
        <v>0</v>
      </c>
      <c r="DJ662" s="10">
        <v>0</v>
      </c>
      <c r="DK662" s="10">
        <v>0</v>
      </c>
      <c r="DL662" s="10">
        <v>0</v>
      </c>
      <c r="DM662" s="10">
        <v>0</v>
      </c>
      <c r="DN662" s="10">
        <v>0</v>
      </c>
      <c r="DO662" s="10">
        <v>0</v>
      </c>
      <c r="DP662" s="10" t="s">
        <v>25</v>
      </c>
      <c r="DQ662" s="10" t="s">
        <v>25</v>
      </c>
      <c r="DR662" s="10" t="s">
        <v>25</v>
      </c>
      <c r="DS662" s="10" t="s">
        <v>25</v>
      </c>
      <c r="DT662" s="10" t="s">
        <v>25</v>
      </c>
      <c r="DU662" s="10">
        <v>0</v>
      </c>
      <c r="DV662" s="10" t="s">
        <v>596</v>
      </c>
      <c r="DW662" s="10"/>
      <c r="DX662" s="10"/>
      <c r="DY662" s="10"/>
      <c r="DZ662" s="10"/>
      <c r="EA662" s="10"/>
      <c r="EB662" s="10"/>
      <c r="EC662" s="10"/>
      <c r="ED662" s="10"/>
      <c r="EE662" s="10"/>
      <c r="EF662" s="10"/>
      <c r="EG662" s="10"/>
      <c r="EH662" s="10"/>
    </row>
    <row r="663" spans="1:138" x14ac:dyDescent="0.25">
      <c r="A663" s="78">
        <f t="shared" si="522"/>
        <v>525</v>
      </c>
      <c r="C663" s="10" t="str">
        <f t="shared" si="561"/>
        <v>Top Team</v>
      </c>
      <c r="D663" s="17">
        <f t="shared" si="523"/>
        <v>17.389032258064514</v>
      </c>
      <c r="E663" s="113">
        <f t="shared" si="549"/>
        <v>90</v>
      </c>
      <c r="F663" s="113">
        <f t="shared" si="550"/>
        <v>25</v>
      </c>
      <c r="G663" s="113">
        <f t="shared" si="551"/>
        <v>0</v>
      </c>
      <c r="H663" s="113">
        <f t="shared" si="552"/>
        <v>54.890322580645162</v>
      </c>
      <c r="I663" s="113">
        <f t="shared" si="553"/>
        <v>0</v>
      </c>
      <c r="J663" s="113">
        <f t="shared" si="554"/>
        <v>0</v>
      </c>
      <c r="K663" s="113">
        <f t="shared" si="544"/>
        <v>4</v>
      </c>
      <c r="L663" s="76">
        <v>8</v>
      </c>
      <c r="M663" s="76">
        <v>5</v>
      </c>
      <c r="N663" s="76">
        <v>7</v>
      </c>
      <c r="O663" s="76">
        <v>6</v>
      </c>
      <c r="P663" s="76">
        <v>6</v>
      </c>
      <c r="Q663" s="76">
        <v>2</v>
      </c>
      <c r="R663" s="76">
        <v>1</v>
      </c>
      <c r="S663" s="17">
        <f t="shared" si="524"/>
        <v>19.27967741935484</v>
      </c>
      <c r="T663" s="113">
        <f t="shared" si="555"/>
        <v>112.5</v>
      </c>
      <c r="U663" s="113">
        <f t="shared" si="556"/>
        <v>30</v>
      </c>
      <c r="V663" s="113">
        <f t="shared" si="557"/>
        <v>0</v>
      </c>
      <c r="W663" s="113">
        <f t="shared" si="558"/>
        <v>18.296774193548387</v>
      </c>
      <c r="X663" s="113">
        <f t="shared" si="559"/>
        <v>0</v>
      </c>
      <c r="Y663" s="113">
        <f t="shared" si="560"/>
        <v>0</v>
      </c>
      <c r="Z663" s="113">
        <f t="shared" si="545"/>
        <v>32</v>
      </c>
      <c r="AA663" s="76">
        <v>10</v>
      </c>
      <c r="AB663" s="76">
        <v>6</v>
      </c>
      <c r="AC663" s="76">
        <v>8</v>
      </c>
      <c r="AD663" s="76">
        <v>2</v>
      </c>
      <c r="AE663" s="76">
        <v>2</v>
      </c>
      <c r="AF663" s="76">
        <v>5</v>
      </c>
      <c r="AG663" s="76">
        <v>8</v>
      </c>
      <c r="AH663" s="131">
        <f t="shared" si="525"/>
        <v>11.25</v>
      </c>
      <c r="AI663" s="131">
        <f t="shared" si="546"/>
        <v>5</v>
      </c>
      <c r="AJ663" s="131">
        <f t="shared" si="562"/>
        <v>0</v>
      </c>
      <c r="AK663" s="131">
        <f t="shared" si="563"/>
        <v>9.1483870967741936</v>
      </c>
      <c r="AL663" s="131">
        <f t="shared" si="547"/>
        <v>0</v>
      </c>
      <c r="AM663" s="131">
        <f t="shared" si="548"/>
        <v>0</v>
      </c>
      <c r="AN663" s="131">
        <f t="shared" si="526"/>
        <v>4</v>
      </c>
      <c r="AO663" s="115">
        <f t="shared" si="564"/>
        <v>0</v>
      </c>
      <c r="AP663" s="115">
        <f t="shared" si="565"/>
        <v>0</v>
      </c>
      <c r="AQ663" s="115">
        <f t="shared" si="566"/>
        <v>0</v>
      </c>
      <c r="AR663" s="79">
        <f t="shared" si="527"/>
        <v>40</v>
      </c>
      <c r="AS663" s="79">
        <f t="shared" si="528"/>
        <v>0</v>
      </c>
      <c r="AT663" s="79">
        <f t="shared" si="529"/>
        <v>40</v>
      </c>
      <c r="AU663" s="79">
        <f t="shared" si="530"/>
        <v>0</v>
      </c>
      <c r="AV663" s="79">
        <f t="shared" si="531"/>
        <v>0</v>
      </c>
      <c r="AW663" s="79">
        <f t="shared" si="532"/>
        <v>70</v>
      </c>
      <c r="AX663" s="128">
        <f t="shared" si="533"/>
        <v>4</v>
      </c>
      <c r="AY663" s="128"/>
      <c r="AZ663" s="128"/>
      <c r="BA663" s="128">
        <f t="shared" si="534"/>
        <v>0</v>
      </c>
      <c r="BB663" s="128">
        <f t="shared" si="535"/>
        <v>0</v>
      </c>
      <c r="BC663" s="80">
        <f t="shared" si="536"/>
        <v>1</v>
      </c>
      <c r="BD663" s="80">
        <f t="shared" si="537"/>
        <v>0</v>
      </c>
      <c r="BE663" s="80">
        <f t="shared" si="538"/>
        <v>0.8</v>
      </c>
      <c r="BF663" s="80">
        <f t="shared" si="539"/>
        <v>0</v>
      </c>
      <c r="BG663" s="80">
        <f t="shared" si="540"/>
        <v>0</v>
      </c>
      <c r="BH663" s="80">
        <f t="shared" si="567"/>
        <v>0.5</v>
      </c>
      <c r="BI663" s="4">
        <f t="shared" si="541"/>
        <v>80</v>
      </c>
      <c r="BJ663" s="4">
        <f t="shared" si="542"/>
        <v>80</v>
      </c>
      <c r="BK663" s="4">
        <f t="shared" si="543"/>
        <v>70</v>
      </c>
      <c r="BL663" s="8">
        <f>VLOOKUP(CN663,'CIR Results'!$B$3:$L$42,2,FALSE)</f>
        <v>12</v>
      </c>
      <c r="BM663" s="8">
        <f>VLOOKUP(CN663,'CIR Results'!$B$3:$L$42,3,FALSE)</f>
        <v>186</v>
      </c>
      <c r="BN663" s="8">
        <f>VLOOKUP(CN663,'CIR Results'!$B$3:$L$42,4,FALSE)</f>
        <v>150</v>
      </c>
      <c r="BO663" s="8">
        <f>VLOOKUP(CN663,'CIR Results'!$B$3:$L$42,5,FALSE)</f>
        <v>379</v>
      </c>
      <c r="BP663" s="8">
        <f>VLOOKUP(CN663,'CIR Results'!$B$3:$L$42,6,FALSE)</f>
        <v>36680</v>
      </c>
      <c r="BQ663" s="8">
        <f>VLOOKUP(CN663,'CIR Results'!$B$3:$L$42,8,FALSE)</f>
        <v>9</v>
      </c>
      <c r="BR663" s="8">
        <f>VLOOKUP(CN663,'CIR Results'!$B$3:$L$42,9,FALSE)</f>
        <v>0</v>
      </c>
      <c r="BS663" s="8" t="str">
        <f>VLOOKUP(CN663,'CIR Results'!$B$3:$L$42,10,FALSE)</f>
        <v>06-03-00</v>
      </c>
      <c r="BT663" s="8">
        <f>VLOOKUP(CN663,'CIR Results'!$B$3:$L$42,11,FALSE)</f>
        <v>1</v>
      </c>
      <c r="BU663" s="136" t="str">
        <f>VLOOKUP(CN663,'CIR Team Info'!$B$5:$E$44,2,FALSE)</f>
        <v>Swartdogs</v>
      </c>
      <c r="BV663" s="136" t="str">
        <f>VLOOKUP(CN663,'CIR Team Info'!$B$5:$E$44,4,FALSE)</f>
        <v>Cedar Falls, IA</v>
      </c>
      <c r="BW663" s="136" t="str">
        <f t="shared" si="568"/>
        <v xml:space="preserve">   Very good overall driving.  Played offense and when it did not have the ball it played very effective defense_ great overall robot.  Scored almost every shot and worked very well with the other teams to win the match.</v>
      </c>
      <c r="CM663" s="10" t="s">
        <v>388</v>
      </c>
      <c r="CN663" s="10">
        <v>525</v>
      </c>
      <c r="CO663" s="10">
        <v>2</v>
      </c>
      <c r="CP663" s="10" t="s">
        <v>23</v>
      </c>
      <c r="CQ663" s="10" t="s">
        <v>22</v>
      </c>
      <c r="CR663" s="10" t="s">
        <v>25</v>
      </c>
      <c r="CS663" s="10" t="s">
        <v>25</v>
      </c>
      <c r="CT663" s="10">
        <v>0</v>
      </c>
      <c r="CU663" s="10">
        <v>15</v>
      </c>
      <c r="CV663" s="10">
        <v>0</v>
      </c>
      <c r="CW663" s="10">
        <v>0</v>
      </c>
      <c r="CX663" s="10" t="s">
        <v>24</v>
      </c>
      <c r="CY663" s="10" t="s">
        <v>22</v>
      </c>
      <c r="CZ663" s="10" t="s">
        <v>25</v>
      </c>
      <c r="DA663" s="10" t="s">
        <v>25</v>
      </c>
      <c r="DB663" s="10" t="s">
        <v>22</v>
      </c>
      <c r="DC663" s="10">
        <v>40</v>
      </c>
      <c r="DD663" s="10">
        <v>10</v>
      </c>
      <c r="DE663" s="10">
        <v>0</v>
      </c>
      <c r="DF663" s="10">
        <v>0</v>
      </c>
      <c r="DG663" s="10">
        <v>3</v>
      </c>
      <c r="DH663" s="10">
        <v>2</v>
      </c>
      <c r="DI663" s="10">
        <v>70</v>
      </c>
      <c r="DJ663" s="10">
        <v>4</v>
      </c>
      <c r="DK663" s="10">
        <v>0</v>
      </c>
      <c r="DL663" s="10">
        <v>0</v>
      </c>
      <c r="DM663" s="10">
        <v>0</v>
      </c>
      <c r="DN663" s="10">
        <v>0</v>
      </c>
      <c r="DO663" s="10">
        <v>0</v>
      </c>
      <c r="DP663" s="10" t="s">
        <v>25</v>
      </c>
      <c r="DQ663" s="10" t="s">
        <v>25</v>
      </c>
      <c r="DR663" s="10" t="s">
        <v>25</v>
      </c>
      <c r="DS663" s="10" t="s">
        <v>25</v>
      </c>
      <c r="DT663" s="10" t="s">
        <v>25</v>
      </c>
      <c r="DU663" s="10">
        <v>3</v>
      </c>
      <c r="DV663" s="10" t="s">
        <v>597</v>
      </c>
      <c r="DW663" s="10"/>
      <c r="DX663" s="10"/>
      <c r="DY663" s="10"/>
      <c r="DZ663" s="10"/>
      <c r="EA663" s="10"/>
      <c r="EB663" s="10"/>
      <c r="EC663" s="10"/>
      <c r="ED663" s="10"/>
      <c r="EE663" s="10"/>
      <c r="EF663" s="10"/>
      <c r="EG663" s="10"/>
      <c r="EH663" s="10"/>
    </row>
    <row r="664" spans="1:138" x14ac:dyDescent="0.25">
      <c r="A664" s="78">
        <f t="shared" si="522"/>
        <v>3284</v>
      </c>
      <c r="C664" s="10" t="str">
        <f t="shared" si="561"/>
        <v>Below Avg</v>
      </c>
      <c r="D664" s="17">
        <f t="shared" si="523"/>
        <v>6.5998830202056009</v>
      </c>
      <c r="E664" s="113">
        <f t="shared" si="549"/>
        <v>20</v>
      </c>
      <c r="F664" s="113">
        <f t="shared" si="550"/>
        <v>15</v>
      </c>
      <c r="G664" s="113">
        <f t="shared" si="551"/>
        <v>21.53846153846154</v>
      </c>
      <c r="H664" s="113">
        <f t="shared" si="552"/>
        <v>14.603225806451615</v>
      </c>
      <c r="I664" s="113">
        <f t="shared" si="553"/>
        <v>-6</v>
      </c>
      <c r="J664" s="113">
        <f t="shared" si="554"/>
        <v>0</v>
      </c>
      <c r="K664" s="113">
        <f t="shared" si="544"/>
        <v>0.85714285714285721</v>
      </c>
      <c r="L664" s="76">
        <v>8</v>
      </c>
      <c r="M664" s="76">
        <v>5</v>
      </c>
      <c r="N664" s="76">
        <v>7</v>
      </c>
      <c r="O664" s="76">
        <v>6</v>
      </c>
      <c r="P664" s="76">
        <v>6</v>
      </c>
      <c r="Q664" s="76">
        <v>2</v>
      </c>
      <c r="R664" s="76">
        <v>1</v>
      </c>
      <c r="S664" s="17">
        <f t="shared" si="524"/>
        <v>7.7340269408011348</v>
      </c>
      <c r="T664" s="113">
        <f t="shared" si="555"/>
        <v>25</v>
      </c>
      <c r="U664" s="113">
        <f t="shared" si="556"/>
        <v>18</v>
      </c>
      <c r="V664" s="113">
        <f t="shared" si="557"/>
        <v>24.615384615384617</v>
      </c>
      <c r="W664" s="113">
        <f t="shared" si="558"/>
        <v>4.8677419354838714</v>
      </c>
      <c r="X664" s="113">
        <f t="shared" si="559"/>
        <v>-2</v>
      </c>
      <c r="Y664" s="113">
        <f t="shared" si="560"/>
        <v>0</v>
      </c>
      <c r="Z664" s="113">
        <f t="shared" si="545"/>
        <v>6.8571428571428577</v>
      </c>
      <c r="AA664" s="76">
        <v>10</v>
      </c>
      <c r="AB664" s="76">
        <v>6</v>
      </c>
      <c r="AC664" s="76">
        <v>8</v>
      </c>
      <c r="AD664" s="76">
        <v>2</v>
      </c>
      <c r="AE664" s="76">
        <v>2</v>
      </c>
      <c r="AF664" s="76">
        <v>5</v>
      </c>
      <c r="AG664" s="76">
        <v>8</v>
      </c>
      <c r="AH664" s="131">
        <f t="shared" si="525"/>
        <v>2.5</v>
      </c>
      <c r="AI664" s="131">
        <f t="shared" si="546"/>
        <v>3</v>
      </c>
      <c r="AJ664" s="131">
        <f t="shared" si="562"/>
        <v>3.0769230769230771</v>
      </c>
      <c r="AK664" s="131">
        <f t="shared" si="563"/>
        <v>2.4338709677419357</v>
      </c>
      <c r="AL664" s="131">
        <f t="shared" si="547"/>
        <v>-1</v>
      </c>
      <c r="AM664" s="131">
        <f t="shared" si="548"/>
        <v>0</v>
      </c>
      <c r="AN664" s="131">
        <f t="shared" si="526"/>
        <v>0.85714285714285721</v>
      </c>
      <c r="AO664" s="115">
        <f t="shared" si="564"/>
        <v>0</v>
      </c>
      <c r="AP664" s="115">
        <f t="shared" si="565"/>
        <v>0</v>
      </c>
      <c r="AQ664" s="115">
        <f t="shared" si="566"/>
        <v>0</v>
      </c>
      <c r="AR664" s="79">
        <f t="shared" si="527"/>
        <v>0</v>
      </c>
      <c r="AS664" s="79">
        <f t="shared" si="528"/>
        <v>20</v>
      </c>
      <c r="AT664" s="79">
        <f t="shared" si="529"/>
        <v>31</v>
      </c>
      <c r="AU664" s="79">
        <f t="shared" si="530"/>
        <v>10</v>
      </c>
      <c r="AV664" s="79">
        <f t="shared" si="531"/>
        <v>0</v>
      </c>
      <c r="AW664" s="79">
        <f t="shared" si="532"/>
        <v>15</v>
      </c>
      <c r="AX664" s="128">
        <f t="shared" si="533"/>
        <v>0</v>
      </c>
      <c r="AY664" s="128"/>
      <c r="AZ664" s="128"/>
      <c r="BA664" s="128">
        <f t="shared" si="534"/>
        <v>3</v>
      </c>
      <c r="BB664" s="128">
        <f t="shared" si="535"/>
        <v>0</v>
      </c>
      <c r="BC664" s="80">
        <f t="shared" si="536"/>
        <v>0</v>
      </c>
      <c r="BD664" s="80">
        <f t="shared" si="537"/>
        <v>1</v>
      </c>
      <c r="BE664" s="80">
        <f t="shared" si="538"/>
        <v>0.60784313725490191</v>
      </c>
      <c r="BF664" s="80">
        <f t="shared" si="539"/>
        <v>0.33333333333333331</v>
      </c>
      <c r="BG664" s="80">
        <f t="shared" si="540"/>
        <v>0</v>
      </c>
      <c r="BH664" s="80">
        <f t="shared" si="567"/>
        <v>0.25</v>
      </c>
      <c r="BI664" s="4">
        <f t="shared" si="541"/>
        <v>41</v>
      </c>
      <c r="BJ664" s="4">
        <f t="shared" si="542"/>
        <v>61</v>
      </c>
      <c r="BK664" s="4">
        <f t="shared" si="543"/>
        <v>15</v>
      </c>
      <c r="BL664" s="8">
        <f>VLOOKUP(CN664,'CIR Results'!$B$3:$L$42,2,FALSE)</f>
        <v>6</v>
      </c>
      <c r="BM664" s="8">
        <f>VLOOKUP(CN664,'CIR Results'!$B$3:$L$42,3,FALSE)</f>
        <v>106</v>
      </c>
      <c r="BN664" s="8">
        <f>VLOOKUP(CN664,'CIR Results'!$B$3:$L$42,4,FALSE)</f>
        <v>60</v>
      </c>
      <c r="BO664" s="8">
        <f>VLOOKUP(CN664,'CIR Results'!$B$3:$L$42,5,FALSE)</f>
        <v>139</v>
      </c>
      <c r="BP664" s="8">
        <f>VLOOKUP(CN664,'CIR Results'!$B$3:$L$42,6,FALSE)</f>
        <v>36591</v>
      </c>
      <c r="BQ664" s="8">
        <f>VLOOKUP(CN664,'CIR Results'!$B$3:$L$42,8,FALSE)</f>
        <v>9</v>
      </c>
      <c r="BR664" s="8">
        <f>VLOOKUP(CN664,'CIR Results'!$B$3:$L$42,9,FALSE)</f>
        <v>0</v>
      </c>
      <c r="BS664" s="8" t="str">
        <f>VLOOKUP(CN664,'CIR Results'!$B$3:$L$42,10,FALSE)</f>
        <v>03-06-00</v>
      </c>
      <c r="BT664" s="8">
        <f>VLOOKUP(CN664,'CIR Results'!$B$3:$L$42,11,FALSE)</f>
        <v>37</v>
      </c>
      <c r="BU664" s="136" t="str">
        <f>VLOOKUP(CN664,'CIR Team Info'!$B$5:$E$44,2,FALSE)</f>
        <v>Laser Team</v>
      </c>
      <c r="BV664" s="136" t="str">
        <f>VLOOKUP(CN664,'CIR Team Info'!$B$5:$E$44,4,FALSE)</f>
        <v>Camdenton, MO</v>
      </c>
      <c r="BW664" s="136" t="str">
        <f t="shared" si="568"/>
        <v xml:space="preserve">   Decent shooter however it seems very easy to defend.  It is only able to make in a high goal when it is pressed up against the goal itself_ simply getting between it would stop it from scoring it seems</v>
      </c>
      <c r="CM664" s="10" t="s">
        <v>388</v>
      </c>
      <c r="CN664" s="10">
        <v>3284</v>
      </c>
      <c r="CO664" s="10">
        <v>3</v>
      </c>
      <c r="CP664" s="10" t="s">
        <v>23</v>
      </c>
      <c r="CQ664" s="10" t="s">
        <v>25</v>
      </c>
      <c r="CR664" s="10" t="s">
        <v>22</v>
      </c>
      <c r="CS664" s="10" t="s">
        <v>25</v>
      </c>
      <c r="CT664" s="10">
        <v>20</v>
      </c>
      <c r="CU664" s="10">
        <v>0</v>
      </c>
      <c r="CV664" s="10">
        <v>0</v>
      </c>
      <c r="CW664" s="10">
        <v>0</v>
      </c>
      <c r="CX664" s="10" t="s">
        <v>542</v>
      </c>
      <c r="CY664" s="10" t="s">
        <v>22</v>
      </c>
      <c r="CZ664" s="10" t="s">
        <v>25</v>
      </c>
      <c r="DA664" s="10" t="s">
        <v>22</v>
      </c>
      <c r="DB664" s="10" t="s">
        <v>22</v>
      </c>
      <c r="DC664" s="10">
        <v>31</v>
      </c>
      <c r="DD664" s="10">
        <v>20</v>
      </c>
      <c r="DE664" s="10">
        <v>0</v>
      </c>
      <c r="DF664" s="10">
        <v>0</v>
      </c>
      <c r="DG664" s="10">
        <v>2</v>
      </c>
      <c r="DH664" s="10">
        <v>1</v>
      </c>
      <c r="DI664" s="10">
        <v>30</v>
      </c>
      <c r="DJ664" s="10">
        <v>0</v>
      </c>
      <c r="DK664" s="10">
        <v>0</v>
      </c>
      <c r="DL664" s="10">
        <v>1</v>
      </c>
      <c r="DM664" s="10">
        <v>2</v>
      </c>
      <c r="DN664" s="10">
        <v>0</v>
      </c>
      <c r="DO664" s="10">
        <v>0</v>
      </c>
      <c r="DP664" s="10" t="s">
        <v>25</v>
      </c>
      <c r="DQ664" s="10" t="s">
        <v>25</v>
      </c>
      <c r="DR664" s="10" t="s">
        <v>25</v>
      </c>
      <c r="DS664" s="10" t="s">
        <v>25</v>
      </c>
      <c r="DT664" s="10" t="s">
        <v>25</v>
      </c>
      <c r="DU664" s="10">
        <v>1</v>
      </c>
      <c r="DV664" s="10" t="s">
        <v>598</v>
      </c>
      <c r="DW664" s="10"/>
      <c r="DX664" s="10"/>
      <c r="DY664" s="10"/>
      <c r="DZ664" s="10"/>
      <c r="EA664" s="10"/>
      <c r="EB664" s="10"/>
      <c r="EC664" s="10"/>
      <c r="ED664" s="10"/>
      <c r="EE664" s="10"/>
      <c r="EF664" s="10"/>
      <c r="EG664" s="10"/>
      <c r="EH664" s="10"/>
    </row>
    <row r="665" spans="1:138" x14ac:dyDescent="0.25">
      <c r="A665" s="78">
        <f t="shared" si="522"/>
        <v>5041</v>
      </c>
      <c r="C665" s="10" t="str">
        <f t="shared" si="561"/>
        <v>Do Not Pick</v>
      </c>
      <c r="D665" s="17">
        <f t="shared" si="523"/>
        <v>0</v>
      </c>
      <c r="E665" s="113">
        <f t="shared" si="549"/>
        <v>0</v>
      </c>
      <c r="F665" s="113">
        <f t="shared" si="550"/>
        <v>0</v>
      </c>
      <c r="G665" s="113">
        <f t="shared" si="551"/>
        <v>0</v>
      </c>
      <c r="H665" s="113">
        <f t="shared" si="552"/>
        <v>0</v>
      </c>
      <c r="I665" s="113">
        <f t="shared" si="553"/>
        <v>0</v>
      </c>
      <c r="J665" s="113">
        <f t="shared" si="554"/>
        <v>0</v>
      </c>
      <c r="K665" s="113">
        <f t="shared" si="544"/>
        <v>0</v>
      </c>
      <c r="L665" s="76">
        <v>8</v>
      </c>
      <c r="M665" s="76">
        <v>5</v>
      </c>
      <c r="N665" s="76">
        <v>7</v>
      </c>
      <c r="O665" s="76">
        <v>6</v>
      </c>
      <c r="P665" s="76">
        <v>6</v>
      </c>
      <c r="Q665" s="76">
        <v>2</v>
      </c>
      <c r="R665" s="76">
        <v>1</v>
      </c>
      <c r="S665" s="17">
        <f t="shared" si="524"/>
        <v>0</v>
      </c>
      <c r="T665" s="113">
        <f t="shared" si="555"/>
        <v>0</v>
      </c>
      <c r="U665" s="113">
        <f t="shared" si="556"/>
        <v>0</v>
      </c>
      <c r="V665" s="113">
        <f t="shared" si="557"/>
        <v>0</v>
      </c>
      <c r="W665" s="113">
        <f t="shared" si="558"/>
        <v>0</v>
      </c>
      <c r="X665" s="113">
        <f t="shared" si="559"/>
        <v>0</v>
      </c>
      <c r="Y665" s="113">
        <f t="shared" si="560"/>
        <v>0</v>
      </c>
      <c r="Z665" s="113">
        <f t="shared" si="545"/>
        <v>0</v>
      </c>
      <c r="AA665" s="76">
        <v>10</v>
      </c>
      <c r="AB665" s="76">
        <v>6</v>
      </c>
      <c r="AC665" s="76">
        <v>8</v>
      </c>
      <c r="AD665" s="76">
        <v>2</v>
      </c>
      <c r="AE665" s="76">
        <v>2</v>
      </c>
      <c r="AF665" s="76">
        <v>5</v>
      </c>
      <c r="AG665" s="76">
        <v>8</v>
      </c>
      <c r="AH665" s="131">
        <f t="shared" si="525"/>
        <v>0</v>
      </c>
      <c r="AI665" s="131">
        <f t="shared" si="546"/>
        <v>0</v>
      </c>
      <c r="AJ665" s="131">
        <f t="shared" si="562"/>
        <v>0</v>
      </c>
      <c r="AK665" s="131">
        <f t="shared" si="563"/>
        <v>0</v>
      </c>
      <c r="AL665" s="131">
        <f t="shared" si="547"/>
        <v>0</v>
      </c>
      <c r="AM665" s="131">
        <f t="shared" si="548"/>
        <v>0</v>
      </c>
      <c r="AN665" s="131">
        <f t="shared" si="526"/>
        <v>0</v>
      </c>
      <c r="AO665" s="115">
        <f t="shared" si="564"/>
        <v>0</v>
      </c>
      <c r="AP665" s="115">
        <f t="shared" si="565"/>
        <v>0</v>
      </c>
      <c r="AQ665" s="115">
        <f t="shared" si="566"/>
        <v>0</v>
      </c>
      <c r="AR665" s="79">
        <f t="shared" si="527"/>
        <v>0</v>
      </c>
      <c r="AS665" s="79">
        <f t="shared" si="528"/>
        <v>0</v>
      </c>
      <c r="AT665" s="79">
        <f t="shared" si="529"/>
        <v>0</v>
      </c>
      <c r="AU665" s="79">
        <f t="shared" si="530"/>
        <v>0</v>
      </c>
      <c r="AV665" s="79">
        <f t="shared" si="531"/>
        <v>0</v>
      </c>
      <c r="AW665" s="79">
        <f t="shared" si="532"/>
        <v>0</v>
      </c>
      <c r="AX665" s="128">
        <f t="shared" si="533"/>
        <v>0</v>
      </c>
      <c r="AY665" s="128"/>
      <c r="AZ665" s="128"/>
      <c r="BA665" s="128">
        <f t="shared" si="534"/>
        <v>0</v>
      </c>
      <c r="BB665" s="128">
        <f t="shared" si="535"/>
        <v>0</v>
      </c>
      <c r="BC665" s="80">
        <f t="shared" si="536"/>
        <v>0</v>
      </c>
      <c r="BD665" s="80">
        <f t="shared" si="537"/>
        <v>0</v>
      </c>
      <c r="BE665" s="80">
        <f t="shared" si="538"/>
        <v>0</v>
      </c>
      <c r="BF665" s="80">
        <f t="shared" si="539"/>
        <v>0</v>
      </c>
      <c r="BG665" s="80">
        <f t="shared" si="540"/>
        <v>0</v>
      </c>
      <c r="BH665" s="80">
        <f t="shared" si="567"/>
        <v>0</v>
      </c>
      <c r="BI665" s="4">
        <f t="shared" si="541"/>
        <v>0</v>
      </c>
      <c r="BJ665" s="4">
        <f t="shared" si="542"/>
        <v>0</v>
      </c>
      <c r="BK665" s="4">
        <f t="shared" si="543"/>
        <v>0</v>
      </c>
      <c r="BL665" s="8">
        <f>VLOOKUP(CN665,'CIR Results'!$B$3:$L$42,2,FALSE)</f>
        <v>2</v>
      </c>
      <c r="BM665" s="8">
        <f>VLOOKUP(CN665,'CIR Results'!$B$3:$L$42,3,FALSE)</f>
        <v>88</v>
      </c>
      <c r="BN665" s="8">
        <f>VLOOKUP(CN665,'CIR Results'!$B$3:$L$42,4,FALSE)</f>
        <v>90</v>
      </c>
      <c r="BO665" s="8">
        <f>VLOOKUP(CN665,'CIR Results'!$B$3:$L$42,5,FALSE)</f>
        <v>162</v>
      </c>
      <c r="BP665" s="8">
        <f>VLOOKUP(CN665,'CIR Results'!$B$3:$L$42,6,FALSE)</f>
        <v>36533</v>
      </c>
      <c r="BQ665" s="8">
        <f>VLOOKUP(CN665,'CIR Results'!$B$3:$L$42,8,FALSE)</f>
        <v>9</v>
      </c>
      <c r="BR665" s="8">
        <f>VLOOKUP(CN665,'CIR Results'!$B$3:$L$42,9,FALSE)</f>
        <v>0</v>
      </c>
      <c r="BS665" s="8" t="str">
        <f>VLOOKUP(CN665,'CIR Results'!$B$3:$L$42,10,FALSE)</f>
        <v>01-08-00</v>
      </c>
      <c r="BT665" s="8">
        <f>VLOOKUP(CN665,'CIR Results'!$B$3:$L$42,11,FALSE)</f>
        <v>13</v>
      </c>
      <c r="BU665" s="136" t="str">
        <f>VLOOKUP(CN665,'CIR Team Info'!$B$5:$E$44,2,FALSE)</f>
        <v>System Overlord Robotics</v>
      </c>
      <c r="BV665" s="136" t="str">
        <f>VLOOKUP(CN665,'CIR Team Info'!$B$5:$E$44,4,FALSE)</f>
        <v>West Branch, IA</v>
      </c>
      <c r="BW665" s="136" t="str">
        <f t="shared" si="568"/>
        <v xml:space="preserve">   Did nothing the whole match_ robot twitched back and forth and just took up space on the field.</v>
      </c>
      <c r="CM665" s="10" t="s">
        <v>388</v>
      </c>
      <c r="CN665" s="10">
        <v>5041</v>
      </c>
      <c r="CO665" s="10">
        <v>4</v>
      </c>
      <c r="CP665" s="10" t="s">
        <v>23</v>
      </c>
      <c r="CQ665" s="10" t="s">
        <v>25</v>
      </c>
      <c r="CR665" s="10" t="s">
        <v>25</v>
      </c>
      <c r="CS665" s="10" t="s">
        <v>25</v>
      </c>
      <c r="CT665" s="10">
        <v>0</v>
      </c>
      <c r="CU665" s="10">
        <v>0</v>
      </c>
      <c r="CV665" s="10">
        <v>0</v>
      </c>
      <c r="CW665" s="10">
        <v>0</v>
      </c>
      <c r="CX665" s="10" t="s">
        <v>65</v>
      </c>
      <c r="CY665" s="10" t="s">
        <v>25</v>
      </c>
      <c r="CZ665" s="10" t="s">
        <v>25</v>
      </c>
      <c r="DA665" s="10" t="s">
        <v>25</v>
      </c>
      <c r="DB665" s="10" t="s">
        <v>25</v>
      </c>
      <c r="DC665" s="10">
        <v>0</v>
      </c>
      <c r="DD665" s="10">
        <v>0</v>
      </c>
      <c r="DE665" s="10">
        <v>0</v>
      </c>
      <c r="DF665" s="10">
        <v>0</v>
      </c>
      <c r="DG665" s="10">
        <v>0</v>
      </c>
      <c r="DH665" s="10">
        <v>0</v>
      </c>
      <c r="DI665" s="10">
        <v>0</v>
      </c>
      <c r="DJ665" s="10">
        <v>0</v>
      </c>
      <c r="DK665" s="10">
        <v>0</v>
      </c>
      <c r="DL665" s="10">
        <v>0</v>
      </c>
      <c r="DM665" s="10">
        <v>0</v>
      </c>
      <c r="DN665" s="10">
        <v>0</v>
      </c>
      <c r="DO665" s="10">
        <v>0</v>
      </c>
      <c r="DP665" s="10" t="s">
        <v>25</v>
      </c>
      <c r="DQ665" s="10" t="s">
        <v>25</v>
      </c>
      <c r="DR665" s="10" t="s">
        <v>25</v>
      </c>
      <c r="DS665" s="10" t="s">
        <v>25</v>
      </c>
      <c r="DT665" s="10" t="s">
        <v>25</v>
      </c>
      <c r="DU665" s="10">
        <v>0</v>
      </c>
      <c r="DV665" s="10" t="s">
        <v>599</v>
      </c>
      <c r="DW665" s="10"/>
      <c r="DX665" s="10"/>
      <c r="DY665" s="10"/>
      <c r="DZ665" s="10"/>
      <c r="EA665" s="10"/>
      <c r="EB665" s="10"/>
      <c r="EC665" s="10"/>
      <c r="ED665" s="10"/>
      <c r="EE665" s="10"/>
      <c r="EF665" s="10"/>
      <c r="EG665" s="10"/>
      <c r="EH665" s="10"/>
    </row>
    <row r="666" spans="1:138" x14ac:dyDescent="0.25">
      <c r="A666" s="78">
        <f t="shared" si="522"/>
        <v>967</v>
      </c>
      <c r="C666" s="10" t="str">
        <f t="shared" si="561"/>
        <v>Below Avg</v>
      </c>
      <c r="D666" s="17">
        <f t="shared" si="523"/>
        <v>2.683846153846154</v>
      </c>
      <c r="E666" s="113">
        <f t="shared" si="549"/>
        <v>0</v>
      </c>
      <c r="F666" s="113">
        <f t="shared" si="550"/>
        <v>5</v>
      </c>
      <c r="G666" s="113">
        <f t="shared" si="551"/>
        <v>21.53846153846154</v>
      </c>
      <c r="H666" s="113">
        <f t="shared" si="552"/>
        <v>0.30000000000000004</v>
      </c>
      <c r="I666" s="113">
        <f t="shared" si="553"/>
        <v>0</v>
      </c>
      <c r="J666" s="113">
        <f t="shared" si="554"/>
        <v>0</v>
      </c>
      <c r="K666" s="113">
        <f t="shared" si="544"/>
        <v>0</v>
      </c>
      <c r="L666" s="76">
        <v>8</v>
      </c>
      <c r="M666" s="76">
        <v>5</v>
      </c>
      <c r="N666" s="76">
        <v>7</v>
      </c>
      <c r="O666" s="76">
        <v>6</v>
      </c>
      <c r="P666" s="76">
        <v>6</v>
      </c>
      <c r="Q666" s="76">
        <v>2</v>
      </c>
      <c r="R666" s="76">
        <v>1</v>
      </c>
      <c r="S666" s="17">
        <f t="shared" si="524"/>
        <v>3.071538461538462</v>
      </c>
      <c r="T666" s="113">
        <f t="shared" si="555"/>
        <v>0</v>
      </c>
      <c r="U666" s="113">
        <f t="shared" si="556"/>
        <v>6</v>
      </c>
      <c r="V666" s="113">
        <f t="shared" si="557"/>
        <v>24.615384615384617</v>
      </c>
      <c r="W666" s="113">
        <f t="shared" si="558"/>
        <v>0.1</v>
      </c>
      <c r="X666" s="113">
        <f t="shared" si="559"/>
        <v>0</v>
      </c>
      <c r="Y666" s="113">
        <f t="shared" si="560"/>
        <v>0</v>
      </c>
      <c r="Z666" s="113">
        <f t="shared" si="545"/>
        <v>0</v>
      </c>
      <c r="AA666" s="76">
        <v>10</v>
      </c>
      <c r="AB666" s="76">
        <v>6</v>
      </c>
      <c r="AC666" s="76">
        <v>8</v>
      </c>
      <c r="AD666" s="76">
        <v>2</v>
      </c>
      <c r="AE666" s="76">
        <v>2</v>
      </c>
      <c r="AF666" s="76">
        <v>5</v>
      </c>
      <c r="AG666" s="76">
        <v>8</v>
      </c>
      <c r="AH666" s="131">
        <f t="shared" si="525"/>
        <v>0</v>
      </c>
      <c r="AI666" s="131">
        <f t="shared" si="546"/>
        <v>1</v>
      </c>
      <c r="AJ666" s="131">
        <f t="shared" si="562"/>
        <v>3.0769230769230771</v>
      </c>
      <c r="AK666" s="131">
        <f t="shared" si="563"/>
        <v>0.05</v>
      </c>
      <c r="AL666" s="131">
        <f t="shared" si="547"/>
        <v>0</v>
      </c>
      <c r="AM666" s="131">
        <f t="shared" si="548"/>
        <v>0</v>
      </c>
      <c r="AN666" s="131">
        <f t="shared" si="526"/>
        <v>0</v>
      </c>
      <c r="AO666" s="115">
        <f t="shared" si="564"/>
        <v>0</v>
      </c>
      <c r="AP666" s="115">
        <f t="shared" si="565"/>
        <v>0</v>
      </c>
      <c r="AQ666" s="115">
        <f t="shared" si="566"/>
        <v>0</v>
      </c>
      <c r="AR666" s="79">
        <f t="shared" si="527"/>
        <v>0</v>
      </c>
      <c r="AS666" s="79">
        <f t="shared" si="528"/>
        <v>20</v>
      </c>
      <c r="AT666" s="79">
        <f t="shared" si="529"/>
        <v>1</v>
      </c>
      <c r="AU666" s="79">
        <f t="shared" si="530"/>
        <v>0</v>
      </c>
      <c r="AV666" s="79">
        <f t="shared" si="531"/>
        <v>0</v>
      </c>
      <c r="AW666" s="79">
        <f t="shared" si="532"/>
        <v>0</v>
      </c>
      <c r="AX666" s="128">
        <f t="shared" si="533"/>
        <v>0</v>
      </c>
      <c r="AY666" s="128"/>
      <c r="AZ666" s="128"/>
      <c r="BA666" s="128">
        <f t="shared" si="534"/>
        <v>0</v>
      </c>
      <c r="BB666" s="128">
        <f t="shared" si="535"/>
        <v>0</v>
      </c>
      <c r="BC666" s="80">
        <f t="shared" si="536"/>
        <v>0</v>
      </c>
      <c r="BD666" s="80">
        <f t="shared" si="537"/>
        <v>0.5714285714285714</v>
      </c>
      <c r="BE666" s="80">
        <f t="shared" si="538"/>
        <v>9.0909090909090912E-2</v>
      </c>
      <c r="BF666" s="80">
        <f t="shared" si="539"/>
        <v>0</v>
      </c>
      <c r="BG666" s="80">
        <f t="shared" si="540"/>
        <v>0</v>
      </c>
      <c r="BH666" s="80">
        <f t="shared" si="567"/>
        <v>0</v>
      </c>
      <c r="BI666" s="4">
        <f t="shared" si="541"/>
        <v>1</v>
      </c>
      <c r="BJ666" s="4">
        <f t="shared" si="542"/>
        <v>21</v>
      </c>
      <c r="BK666" s="4">
        <f t="shared" si="543"/>
        <v>0</v>
      </c>
      <c r="BL666" s="8">
        <f>VLOOKUP(CN666,'CIR Results'!$B$3:$L$42,2,FALSE)</f>
        <v>12</v>
      </c>
      <c r="BM666" s="8">
        <f>VLOOKUP(CN666,'CIR Results'!$B$3:$L$42,3,FALSE)</f>
        <v>144</v>
      </c>
      <c r="BN666" s="8">
        <f>VLOOKUP(CN666,'CIR Results'!$B$3:$L$42,4,FALSE)</f>
        <v>120</v>
      </c>
      <c r="BO666" s="8">
        <f>VLOOKUP(CN666,'CIR Results'!$B$3:$L$42,5,FALSE)</f>
        <v>169</v>
      </c>
      <c r="BP666" s="8">
        <f>VLOOKUP(CN666,'CIR Results'!$B$3:$L$42,6,FALSE)</f>
        <v>36680</v>
      </c>
      <c r="BQ666" s="8">
        <f>VLOOKUP(CN666,'CIR Results'!$B$3:$L$42,8,FALSE)</f>
        <v>9</v>
      </c>
      <c r="BR666" s="8">
        <f>VLOOKUP(CN666,'CIR Results'!$B$3:$L$42,9,FALSE)</f>
        <v>0</v>
      </c>
      <c r="BS666" s="8" t="str">
        <f>VLOOKUP(CN666,'CIR Results'!$B$3:$L$42,10,FALSE)</f>
        <v>06-03-00</v>
      </c>
      <c r="BT666" s="8">
        <f>VLOOKUP(CN666,'CIR Results'!$B$3:$L$42,11,FALSE)</f>
        <v>11</v>
      </c>
      <c r="BU666" s="136" t="str">
        <f>VLOOKUP(CN666,'CIR Team Info'!$B$5:$E$44,2,FALSE)</f>
        <v>Iron Lions</v>
      </c>
      <c r="BV666" s="136" t="str">
        <f>VLOOKUP(CN666,'CIR Team Info'!$B$5:$E$44,4,FALSE)</f>
        <v>Marion, IA</v>
      </c>
      <c r="BW666" s="136" t="str">
        <f t="shared" si="568"/>
        <v xml:space="preserve">   seemed to have a decent floor pickup and shooter; however the robot stopped moving about a third of the way into the match</v>
      </c>
      <c r="CM666" s="10" t="s">
        <v>388</v>
      </c>
      <c r="CN666" s="10">
        <v>967</v>
      </c>
      <c r="CO666" s="10">
        <v>5</v>
      </c>
      <c r="CP666" s="10" t="s">
        <v>23</v>
      </c>
      <c r="CQ666" s="10" t="s">
        <v>22</v>
      </c>
      <c r="CR666" s="10" t="s">
        <v>22</v>
      </c>
      <c r="CS666" s="10" t="s">
        <v>25</v>
      </c>
      <c r="CT666" s="10">
        <v>20</v>
      </c>
      <c r="CU666" s="10">
        <v>15</v>
      </c>
      <c r="CV666" s="10">
        <v>0</v>
      </c>
      <c r="CW666" s="10">
        <v>0</v>
      </c>
      <c r="CX666" s="10" t="s">
        <v>59</v>
      </c>
      <c r="CY666" s="10" t="s">
        <v>25</v>
      </c>
      <c r="CZ666" s="10" t="s">
        <v>22</v>
      </c>
      <c r="DA666" s="10" t="s">
        <v>25</v>
      </c>
      <c r="DB666" s="10" t="s">
        <v>22</v>
      </c>
      <c r="DC666" s="10">
        <v>1</v>
      </c>
      <c r="DD666" s="10">
        <v>10</v>
      </c>
      <c r="DE666" s="10">
        <v>0</v>
      </c>
      <c r="DF666" s="10">
        <v>0</v>
      </c>
      <c r="DG666" s="10">
        <v>0</v>
      </c>
      <c r="DH666" s="10">
        <v>0</v>
      </c>
      <c r="DI666" s="10">
        <v>0</v>
      </c>
      <c r="DJ666" s="10">
        <v>0</v>
      </c>
      <c r="DK666" s="10">
        <v>0</v>
      </c>
      <c r="DL666" s="10">
        <v>0</v>
      </c>
      <c r="DM666" s="10">
        <v>0</v>
      </c>
      <c r="DN666" s="10">
        <v>0</v>
      </c>
      <c r="DO666" s="10">
        <v>0</v>
      </c>
      <c r="DP666" s="10" t="s">
        <v>25</v>
      </c>
      <c r="DQ666" s="10" t="s">
        <v>25</v>
      </c>
      <c r="DR666" s="10" t="s">
        <v>25</v>
      </c>
      <c r="DS666" s="10" t="s">
        <v>25</v>
      </c>
      <c r="DT666" s="10" t="s">
        <v>25</v>
      </c>
      <c r="DU666" s="10">
        <v>1</v>
      </c>
      <c r="DV666" s="10" t="s">
        <v>600</v>
      </c>
      <c r="DW666" s="10"/>
      <c r="DX666" s="10"/>
      <c r="DY666" s="10"/>
      <c r="DZ666" s="10"/>
      <c r="EA666" s="10"/>
      <c r="EB666" s="10"/>
      <c r="EC666" s="10"/>
      <c r="ED666" s="10"/>
      <c r="EE666" s="10"/>
      <c r="EF666" s="10"/>
      <c r="EG666" s="10"/>
      <c r="EH666" s="10"/>
    </row>
    <row r="667" spans="1:138" x14ac:dyDescent="0.25">
      <c r="A667" s="78">
        <f t="shared" si="522"/>
        <v>4330</v>
      </c>
      <c r="C667" s="10" t="str">
        <f t="shared" si="561"/>
        <v>Below Avg</v>
      </c>
      <c r="D667" s="17">
        <f t="shared" si="523"/>
        <v>4.5096774193548388</v>
      </c>
      <c r="E667" s="113">
        <f t="shared" si="549"/>
        <v>10</v>
      </c>
      <c r="F667" s="113">
        <f t="shared" si="550"/>
        <v>0</v>
      </c>
      <c r="G667" s="113">
        <f t="shared" si="551"/>
        <v>0</v>
      </c>
      <c r="H667" s="113">
        <f t="shared" si="552"/>
        <v>27.096774193548391</v>
      </c>
      <c r="I667" s="113">
        <f t="shared" si="553"/>
        <v>0</v>
      </c>
      <c r="J667" s="113">
        <f t="shared" si="554"/>
        <v>0</v>
      </c>
      <c r="K667" s="113">
        <f t="shared" si="544"/>
        <v>8</v>
      </c>
      <c r="L667" s="76">
        <v>8</v>
      </c>
      <c r="M667" s="76">
        <v>5</v>
      </c>
      <c r="N667" s="76">
        <v>7</v>
      </c>
      <c r="O667" s="76">
        <v>6</v>
      </c>
      <c r="P667" s="76">
        <v>6</v>
      </c>
      <c r="Q667" s="76">
        <v>2</v>
      </c>
      <c r="R667" s="76">
        <v>1</v>
      </c>
      <c r="S667" s="17">
        <f t="shared" si="524"/>
        <v>8.5532258064516125</v>
      </c>
      <c r="T667" s="113">
        <f t="shared" si="555"/>
        <v>12.5</v>
      </c>
      <c r="U667" s="113">
        <f t="shared" si="556"/>
        <v>0</v>
      </c>
      <c r="V667" s="113">
        <f t="shared" si="557"/>
        <v>0</v>
      </c>
      <c r="W667" s="113">
        <f t="shared" si="558"/>
        <v>9.0322580645161299</v>
      </c>
      <c r="X667" s="113">
        <f t="shared" si="559"/>
        <v>0</v>
      </c>
      <c r="Y667" s="113">
        <f t="shared" si="560"/>
        <v>0</v>
      </c>
      <c r="Z667" s="113">
        <f t="shared" si="545"/>
        <v>64</v>
      </c>
      <c r="AA667" s="76">
        <v>10</v>
      </c>
      <c r="AB667" s="76">
        <v>6</v>
      </c>
      <c r="AC667" s="76">
        <v>8</v>
      </c>
      <c r="AD667" s="76">
        <v>2</v>
      </c>
      <c r="AE667" s="76">
        <v>2</v>
      </c>
      <c r="AF667" s="76">
        <v>5</v>
      </c>
      <c r="AG667" s="76">
        <v>8</v>
      </c>
      <c r="AH667" s="131">
        <f t="shared" si="525"/>
        <v>1.25</v>
      </c>
      <c r="AI667" s="131">
        <f t="shared" si="546"/>
        <v>0</v>
      </c>
      <c r="AJ667" s="131">
        <f t="shared" si="562"/>
        <v>0</v>
      </c>
      <c r="AK667" s="131">
        <f t="shared" si="563"/>
        <v>4.5161290322580649</v>
      </c>
      <c r="AL667" s="131">
        <f t="shared" si="547"/>
        <v>0</v>
      </c>
      <c r="AM667" s="131">
        <f t="shared" si="548"/>
        <v>0</v>
      </c>
      <c r="AN667" s="131">
        <f t="shared" si="526"/>
        <v>8</v>
      </c>
      <c r="AO667" s="115">
        <f t="shared" si="564"/>
        <v>0</v>
      </c>
      <c r="AP667" s="115">
        <f t="shared" si="565"/>
        <v>0</v>
      </c>
      <c r="AQ667" s="115">
        <f t="shared" si="566"/>
        <v>0</v>
      </c>
      <c r="AR667" s="79">
        <f t="shared" si="527"/>
        <v>0</v>
      </c>
      <c r="AS667" s="79">
        <f t="shared" si="528"/>
        <v>0</v>
      </c>
      <c r="AT667" s="79">
        <f t="shared" si="529"/>
        <v>0</v>
      </c>
      <c r="AU667" s="79">
        <f t="shared" si="530"/>
        <v>0</v>
      </c>
      <c r="AV667" s="79">
        <f t="shared" si="531"/>
        <v>0</v>
      </c>
      <c r="AW667" s="79">
        <f t="shared" si="532"/>
        <v>140</v>
      </c>
      <c r="AX667" s="128">
        <f t="shared" si="533"/>
        <v>0</v>
      </c>
      <c r="AY667" s="128"/>
      <c r="AZ667" s="128"/>
      <c r="BA667" s="128">
        <f t="shared" si="534"/>
        <v>0</v>
      </c>
      <c r="BB667" s="128">
        <f t="shared" si="535"/>
        <v>0</v>
      </c>
      <c r="BC667" s="80">
        <f t="shared" si="536"/>
        <v>0</v>
      </c>
      <c r="BD667" s="80">
        <f t="shared" si="537"/>
        <v>0</v>
      </c>
      <c r="BE667" s="80">
        <f t="shared" si="538"/>
        <v>0</v>
      </c>
      <c r="BF667" s="80">
        <f t="shared" si="539"/>
        <v>0</v>
      </c>
      <c r="BG667" s="80">
        <f t="shared" si="540"/>
        <v>0</v>
      </c>
      <c r="BH667" s="80">
        <f t="shared" si="567"/>
        <v>0.5</v>
      </c>
      <c r="BI667" s="4">
        <f t="shared" si="541"/>
        <v>0</v>
      </c>
      <c r="BJ667" s="4">
        <f t="shared" si="542"/>
        <v>0</v>
      </c>
      <c r="BK667" s="4">
        <f t="shared" si="543"/>
        <v>140</v>
      </c>
      <c r="BL667" s="8">
        <f>VLOOKUP(CN667,'CIR Results'!$B$3:$L$42,2,FALSE)</f>
        <v>4</v>
      </c>
      <c r="BM667" s="8">
        <f>VLOOKUP(CN667,'CIR Results'!$B$3:$L$42,3,FALSE)</f>
        <v>24</v>
      </c>
      <c r="BN667" s="8">
        <f>VLOOKUP(CN667,'CIR Results'!$B$3:$L$42,4,FALSE)</f>
        <v>80</v>
      </c>
      <c r="BO667" s="8">
        <f>VLOOKUP(CN667,'CIR Results'!$B$3:$L$42,5,FALSE)</f>
        <v>88</v>
      </c>
      <c r="BP667" s="8">
        <f>VLOOKUP(CN667,'CIR Results'!$B$3:$L$42,6,FALSE)</f>
        <v>36562</v>
      </c>
      <c r="BQ667" s="8">
        <f>VLOOKUP(CN667,'CIR Results'!$B$3:$L$42,8,FALSE)</f>
        <v>8</v>
      </c>
      <c r="BR667" s="8">
        <f>VLOOKUP(CN667,'CIR Results'!$B$3:$L$42,9,FALSE)</f>
        <v>0</v>
      </c>
      <c r="BS667" s="8" t="str">
        <f>VLOOKUP(CN667,'CIR Results'!$B$3:$L$42,10,FALSE)</f>
        <v>02-06-00</v>
      </c>
      <c r="BT667" s="8">
        <f>VLOOKUP(CN667,'CIR Results'!$B$3:$L$42,11,FALSE)</f>
        <v>30</v>
      </c>
      <c r="BU667" s="136" t="str">
        <f>VLOOKUP(CN667,'CIR Team Info'!$B$5:$E$44,2,FALSE)</f>
        <v>Rambunction</v>
      </c>
      <c r="BV667" s="136" t="str">
        <f>VLOOKUP(CN667,'CIR Team Info'!$B$5:$E$44,4,FALSE)</f>
        <v>St. Louis, MO</v>
      </c>
      <c r="BW667" s="136" t="str">
        <f t="shared" si="568"/>
        <v xml:space="preserve">   Only played defense and did a decenet job of keeping the other robots from crossing the field.  it did not have the best drivetrain however and was fairly easily pushed aside by robots with more powerful drivetrains</v>
      </c>
      <c r="CM667" s="10" t="s">
        <v>388</v>
      </c>
      <c r="CN667" s="10">
        <v>4330</v>
      </c>
      <c r="CO667" s="10">
        <v>7</v>
      </c>
      <c r="CP667" s="10" t="s">
        <v>23</v>
      </c>
      <c r="CQ667" s="10" t="s">
        <v>22</v>
      </c>
      <c r="CR667" s="10" t="s">
        <v>25</v>
      </c>
      <c r="CS667" s="10" t="s">
        <v>25</v>
      </c>
      <c r="CT667" s="10">
        <v>0</v>
      </c>
      <c r="CU667" s="10">
        <v>15</v>
      </c>
      <c r="CV667" s="10">
        <v>0</v>
      </c>
      <c r="CW667" s="10">
        <v>0</v>
      </c>
      <c r="CX667" s="10" t="s">
        <v>66</v>
      </c>
      <c r="CY667" s="10" t="s">
        <v>25</v>
      </c>
      <c r="CZ667" s="10" t="s">
        <v>25</v>
      </c>
      <c r="DA667" s="10" t="s">
        <v>25</v>
      </c>
      <c r="DB667" s="10" t="s">
        <v>25</v>
      </c>
      <c r="DC667" s="10">
        <v>0</v>
      </c>
      <c r="DD667" s="10">
        <v>0</v>
      </c>
      <c r="DE667" s="10">
        <v>0</v>
      </c>
      <c r="DF667" s="10">
        <v>0</v>
      </c>
      <c r="DG667" s="10">
        <v>1</v>
      </c>
      <c r="DH667" s="10">
        <v>2</v>
      </c>
      <c r="DI667" s="10">
        <v>140</v>
      </c>
      <c r="DJ667" s="10">
        <v>0</v>
      </c>
      <c r="DK667" s="10">
        <v>0</v>
      </c>
      <c r="DL667" s="10">
        <v>0</v>
      </c>
      <c r="DM667" s="10">
        <v>0</v>
      </c>
      <c r="DN667" s="10">
        <v>0</v>
      </c>
      <c r="DO667" s="10">
        <v>0</v>
      </c>
      <c r="DP667" s="10" t="s">
        <v>25</v>
      </c>
      <c r="DQ667" s="10" t="s">
        <v>25</v>
      </c>
      <c r="DR667" s="10" t="s">
        <v>25</v>
      </c>
      <c r="DS667" s="10" t="s">
        <v>25</v>
      </c>
      <c r="DT667" s="10" t="s">
        <v>25</v>
      </c>
      <c r="DU667" s="10">
        <v>1</v>
      </c>
      <c r="DV667" s="10" t="s">
        <v>638</v>
      </c>
      <c r="DW667" s="10"/>
      <c r="DX667" s="10"/>
      <c r="DY667" s="10"/>
      <c r="DZ667" s="10"/>
      <c r="EA667" s="10"/>
      <c r="EB667" s="10"/>
      <c r="EC667" s="10"/>
      <c r="ED667" s="10"/>
      <c r="EE667" s="10"/>
      <c r="EF667" s="10"/>
      <c r="EG667" s="10"/>
      <c r="EH667" s="10"/>
    </row>
    <row r="668" spans="1:138" x14ac:dyDescent="0.25">
      <c r="A668" s="78">
        <f t="shared" si="522"/>
        <v>2040</v>
      </c>
      <c r="C668" s="10" t="str">
        <f t="shared" si="561"/>
        <v>Below Avg</v>
      </c>
      <c r="D668" s="17">
        <f t="shared" si="523"/>
        <v>3.2856221198156681</v>
      </c>
      <c r="E668" s="113">
        <f t="shared" si="549"/>
        <v>10</v>
      </c>
      <c r="F668" s="113">
        <f t="shared" si="550"/>
        <v>5</v>
      </c>
      <c r="G668" s="113">
        <f t="shared" si="551"/>
        <v>0</v>
      </c>
      <c r="H668" s="113">
        <f t="shared" si="552"/>
        <v>16.141935483870967</v>
      </c>
      <c r="I668" s="113">
        <f t="shared" si="553"/>
        <v>0</v>
      </c>
      <c r="J668" s="113">
        <f t="shared" si="554"/>
        <v>0</v>
      </c>
      <c r="K668" s="113">
        <f t="shared" si="544"/>
        <v>1.7142857142857144</v>
      </c>
      <c r="L668" s="76">
        <v>8</v>
      </c>
      <c r="M668" s="76">
        <v>5</v>
      </c>
      <c r="N668" s="76">
        <v>7</v>
      </c>
      <c r="O668" s="76">
        <v>6</v>
      </c>
      <c r="P668" s="76">
        <v>6</v>
      </c>
      <c r="Q668" s="76">
        <v>2</v>
      </c>
      <c r="R668" s="76">
        <v>1</v>
      </c>
      <c r="S668" s="17">
        <f t="shared" si="524"/>
        <v>3.7594930875576038</v>
      </c>
      <c r="T668" s="113">
        <f t="shared" si="555"/>
        <v>12.5</v>
      </c>
      <c r="U668" s="113">
        <f t="shared" si="556"/>
        <v>6</v>
      </c>
      <c r="V668" s="113">
        <f t="shared" si="557"/>
        <v>0</v>
      </c>
      <c r="W668" s="113">
        <f t="shared" si="558"/>
        <v>5.3806451612903228</v>
      </c>
      <c r="X668" s="113">
        <f t="shared" si="559"/>
        <v>0</v>
      </c>
      <c r="Y668" s="113">
        <f t="shared" si="560"/>
        <v>0</v>
      </c>
      <c r="Z668" s="113">
        <f t="shared" si="545"/>
        <v>13.714285714285715</v>
      </c>
      <c r="AA668" s="76">
        <v>10</v>
      </c>
      <c r="AB668" s="76">
        <v>6</v>
      </c>
      <c r="AC668" s="76">
        <v>8</v>
      </c>
      <c r="AD668" s="76">
        <v>2</v>
      </c>
      <c r="AE668" s="76">
        <v>2</v>
      </c>
      <c r="AF668" s="76">
        <v>5</v>
      </c>
      <c r="AG668" s="76">
        <v>8</v>
      </c>
      <c r="AH668" s="131">
        <f t="shared" si="525"/>
        <v>1.25</v>
      </c>
      <c r="AI668" s="131">
        <f t="shared" si="546"/>
        <v>1</v>
      </c>
      <c r="AJ668" s="131">
        <f t="shared" si="562"/>
        <v>0</v>
      </c>
      <c r="AK668" s="131">
        <f t="shared" si="563"/>
        <v>2.6903225806451614</v>
      </c>
      <c r="AL668" s="131">
        <f t="shared" si="547"/>
        <v>0</v>
      </c>
      <c r="AM668" s="131">
        <f t="shared" si="548"/>
        <v>0</v>
      </c>
      <c r="AN668" s="131">
        <f t="shared" si="526"/>
        <v>1.7142857142857144</v>
      </c>
      <c r="AO668" s="115">
        <f t="shared" si="564"/>
        <v>0</v>
      </c>
      <c r="AP668" s="115">
        <f t="shared" si="565"/>
        <v>0</v>
      </c>
      <c r="AQ668" s="115">
        <f t="shared" si="566"/>
        <v>0</v>
      </c>
      <c r="AR668" s="79">
        <f t="shared" si="527"/>
        <v>10</v>
      </c>
      <c r="AS668" s="79">
        <f t="shared" si="528"/>
        <v>0</v>
      </c>
      <c r="AT668" s="79">
        <f t="shared" si="529"/>
        <v>10</v>
      </c>
      <c r="AU668" s="79">
        <f t="shared" si="530"/>
        <v>0</v>
      </c>
      <c r="AV668" s="79">
        <f t="shared" si="531"/>
        <v>0</v>
      </c>
      <c r="AW668" s="79">
        <f t="shared" si="532"/>
        <v>30</v>
      </c>
      <c r="AX668" s="128">
        <f t="shared" si="533"/>
        <v>1</v>
      </c>
      <c r="AY668" s="128"/>
      <c r="AZ668" s="128"/>
      <c r="BA668" s="128">
        <f t="shared" si="534"/>
        <v>0</v>
      </c>
      <c r="BB668" s="128">
        <f t="shared" si="535"/>
        <v>0</v>
      </c>
      <c r="BC668" s="80">
        <f t="shared" si="536"/>
        <v>1</v>
      </c>
      <c r="BD668" s="80">
        <f t="shared" si="537"/>
        <v>0</v>
      </c>
      <c r="BE668" s="80">
        <f t="shared" si="538"/>
        <v>1</v>
      </c>
      <c r="BF668" s="80">
        <f t="shared" si="539"/>
        <v>0</v>
      </c>
      <c r="BG668" s="80">
        <f t="shared" si="540"/>
        <v>0</v>
      </c>
      <c r="BH668" s="80">
        <f t="shared" si="567"/>
        <v>0.25</v>
      </c>
      <c r="BI668" s="4">
        <f t="shared" si="541"/>
        <v>20</v>
      </c>
      <c r="BJ668" s="4">
        <f t="shared" si="542"/>
        <v>20</v>
      </c>
      <c r="BK668" s="4">
        <f t="shared" si="543"/>
        <v>30</v>
      </c>
      <c r="BL668" s="8">
        <f>VLOOKUP(CN668,'CIR Results'!$B$3:$L$42,2,FALSE)</f>
        <v>8</v>
      </c>
      <c r="BM668" s="8">
        <f>VLOOKUP(CN668,'CIR Results'!$B$3:$L$42,3,FALSE)</f>
        <v>102</v>
      </c>
      <c r="BN668" s="8">
        <f>VLOOKUP(CN668,'CIR Results'!$B$3:$L$42,4,FALSE)</f>
        <v>90</v>
      </c>
      <c r="BO668" s="8">
        <f>VLOOKUP(CN668,'CIR Results'!$B$3:$L$42,5,FALSE)</f>
        <v>94</v>
      </c>
      <c r="BP668" s="8">
        <f>VLOOKUP(CN668,'CIR Results'!$B$3:$L$42,6,FALSE)</f>
        <v>36620</v>
      </c>
      <c r="BQ668" s="8">
        <f>VLOOKUP(CN668,'CIR Results'!$B$3:$L$42,8,FALSE)</f>
        <v>8</v>
      </c>
      <c r="BR668" s="8">
        <f>VLOOKUP(CN668,'CIR Results'!$B$3:$L$42,9,FALSE)</f>
        <v>0</v>
      </c>
      <c r="BS668" s="8" t="str">
        <f>VLOOKUP(CN668,'CIR Results'!$B$3:$L$42,10,FALSE)</f>
        <v>04-04-00</v>
      </c>
      <c r="BT668" s="8">
        <f>VLOOKUP(CN668,'CIR Results'!$B$3:$L$42,11,FALSE)</f>
        <v>32</v>
      </c>
      <c r="BU668" s="136" t="str">
        <f>VLOOKUP(CN668,'CIR Team Info'!$B$5:$E$44,2,FALSE)</f>
        <v>DERT</v>
      </c>
      <c r="BV668" s="136" t="str">
        <f>VLOOKUP(CN668,'CIR Team Info'!$B$5:$E$44,4,FALSE)</f>
        <v>Dunlap, IL</v>
      </c>
      <c r="BW668" s="136" t="str">
        <f t="shared" si="568"/>
        <v xml:space="preserve">   Tried to play as a long range shooter however  their inability to pick up the ball kept them from being effective.  Eventually they tried playing defense which acctually ended up working in favor of the other team as the managed to block their own team.</v>
      </c>
      <c r="CM668" s="10" t="s">
        <v>388</v>
      </c>
      <c r="CN668" s="10">
        <v>2040</v>
      </c>
      <c r="CO668" s="10">
        <v>8</v>
      </c>
      <c r="CP668" s="10" t="s">
        <v>23</v>
      </c>
      <c r="CQ668" s="10" t="s">
        <v>22</v>
      </c>
      <c r="CR668" s="10" t="s">
        <v>25</v>
      </c>
      <c r="CS668" s="10" t="s">
        <v>25</v>
      </c>
      <c r="CT668" s="10">
        <v>0</v>
      </c>
      <c r="CU668" s="10">
        <v>0</v>
      </c>
      <c r="CV668" s="10">
        <v>0</v>
      </c>
      <c r="CW668" s="10">
        <v>0</v>
      </c>
      <c r="CX668" s="10" t="s">
        <v>24</v>
      </c>
      <c r="CY668" s="10" t="s">
        <v>25</v>
      </c>
      <c r="CZ668" s="10" t="s">
        <v>22</v>
      </c>
      <c r="DA668" s="10" t="s">
        <v>25</v>
      </c>
      <c r="DB668" s="10" t="s">
        <v>25</v>
      </c>
      <c r="DC668" s="10">
        <v>10</v>
      </c>
      <c r="DD668" s="10">
        <v>0</v>
      </c>
      <c r="DE668" s="10">
        <v>0</v>
      </c>
      <c r="DF668" s="10">
        <v>0</v>
      </c>
      <c r="DG668" s="10">
        <v>1</v>
      </c>
      <c r="DH668" s="10">
        <v>1</v>
      </c>
      <c r="DI668" s="10">
        <v>60</v>
      </c>
      <c r="DJ668" s="10">
        <v>1</v>
      </c>
      <c r="DK668" s="10">
        <v>0</v>
      </c>
      <c r="DL668" s="10">
        <v>0</v>
      </c>
      <c r="DM668" s="10">
        <v>0</v>
      </c>
      <c r="DN668" s="10">
        <v>0</v>
      </c>
      <c r="DO668" s="10">
        <v>0</v>
      </c>
      <c r="DP668" s="10" t="s">
        <v>25</v>
      </c>
      <c r="DQ668" s="10" t="s">
        <v>25</v>
      </c>
      <c r="DR668" s="10" t="s">
        <v>25</v>
      </c>
      <c r="DS668" s="10" t="s">
        <v>25</v>
      </c>
      <c r="DT668" s="10" t="s">
        <v>25</v>
      </c>
      <c r="DU668" s="10">
        <v>1</v>
      </c>
      <c r="DV668" s="10" t="s">
        <v>639</v>
      </c>
      <c r="DW668" s="10"/>
      <c r="DX668" s="10"/>
      <c r="DY668" s="10"/>
      <c r="DZ668" s="10"/>
      <c r="EA668" s="10"/>
      <c r="EB668" s="10"/>
      <c r="EC668" s="10"/>
      <c r="ED668" s="10"/>
      <c r="EE668" s="10"/>
      <c r="EF668" s="10"/>
      <c r="EG668" s="10"/>
      <c r="EH668" s="10"/>
    </row>
    <row r="669" spans="1:138" x14ac:dyDescent="0.25">
      <c r="A669" s="78">
        <f t="shared" si="522"/>
        <v>4786</v>
      </c>
      <c r="C669" s="10" t="str">
        <f t="shared" si="561"/>
        <v>Do Not Pick</v>
      </c>
      <c r="D669" s="17">
        <f t="shared" si="523"/>
        <v>4.2219354838709675</v>
      </c>
      <c r="E669" s="113">
        <f t="shared" si="549"/>
        <v>0</v>
      </c>
      <c r="F669" s="113">
        <f t="shared" si="550"/>
        <v>10</v>
      </c>
      <c r="G669" s="113">
        <f t="shared" si="551"/>
        <v>0</v>
      </c>
      <c r="H669" s="113">
        <f t="shared" si="552"/>
        <v>28.219354838709677</v>
      </c>
      <c r="I669" s="113">
        <f t="shared" si="553"/>
        <v>0</v>
      </c>
      <c r="J669" s="113">
        <f t="shared" si="554"/>
        <v>0</v>
      </c>
      <c r="K669" s="113">
        <f t="shared" si="544"/>
        <v>4</v>
      </c>
      <c r="L669" s="76">
        <v>8</v>
      </c>
      <c r="M669" s="76">
        <v>5</v>
      </c>
      <c r="N669" s="76">
        <v>7</v>
      </c>
      <c r="O669" s="76">
        <v>6</v>
      </c>
      <c r="P669" s="76">
        <v>6</v>
      </c>
      <c r="Q669" s="76">
        <v>2</v>
      </c>
      <c r="R669" s="76">
        <v>1</v>
      </c>
      <c r="S669" s="17">
        <f t="shared" si="524"/>
        <v>5.3406451612903227</v>
      </c>
      <c r="T669" s="113">
        <f t="shared" si="555"/>
        <v>0</v>
      </c>
      <c r="U669" s="113">
        <f t="shared" si="556"/>
        <v>12</v>
      </c>
      <c r="V669" s="113">
        <f t="shared" si="557"/>
        <v>0</v>
      </c>
      <c r="W669" s="113">
        <f t="shared" si="558"/>
        <v>9.4064516129032256</v>
      </c>
      <c r="X669" s="113">
        <f t="shared" si="559"/>
        <v>0</v>
      </c>
      <c r="Y669" s="113">
        <f t="shared" si="560"/>
        <v>0</v>
      </c>
      <c r="Z669" s="113">
        <f t="shared" si="545"/>
        <v>32</v>
      </c>
      <c r="AA669" s="76">
        <v>10</v>
      </c>
      <c r="AB669" s="76">
        <v>6</v>
      </c>
      <c r="AC669" s="76">
        <v>8</v>
      </c>
      <c r="AD669" s="76">
        <v>2</v>
      </c>
      <c r="AE669" s="76">
        <v>2</v>
      </c>
      <c r="AF669" s="76">
        <v>5</v>
      </c>
      <c r="AG669" s="76">
        <v>8</v>
      </c>
      <c r="AH669" s="131">
        <f t="shared" si="525"/>
        <v>0</v>
      </c>
      <c r="AI669" s="131">
        <f t="shared" si="546"/>
        <v>2</v>
      </c>
      <c r="AJ669" s="131">
        <f t="shared" si="562"/>
        <v>0</v>
      </c>
      <c r="AK669" s="131">
        <f t="shared" si="563"/>
        <v>4.7032258064516128</v>
      </c>
      <c r="AL669" s="131">
        <f t="shared" si="547"/>
        <v>0</v>
      </c>
      <c r="AM669" s="131">
        <f t="shared" si="548"/>
        <v>0</v>
      </c>
      <c r="AN669" s="131">
        <f t="shared" si="526"/>
        <v>4</v>
      </c>
      <c r="AO669" s="115">
        <f t="shared" si="564"/>
        <v>0</v>
      </c>
      <c r="AP669" s="115">
        <f t="shared" si="565"/>
        <v>0</v>
      </c>
      <c r="AQ669" s="115">
        <f t="shared" si="566"/>
        <v>0</v>
      </c>
      <c r="AR669" s="79">
        <f t="shared" si="527"/>
        <v>20</v>
      </c>
      <c r="AS669" s="79">
        <f t="shared" si="528"/>
        <v>0</v>
      </c>
      <c r="AT669" s="79">
        <f t="shared" si="529"/>
        <v>0</v>
      </c>
      <c r="AU669" s="79">
        <f t="shared" si="530"/>
        <v>0</v>
      </c>
      <c r="AV669" s="79">
        <f t="shared" si="531"/>
        <v>0</v>
      </c>
      <c r="AW669" s="79">
        <f t="shared" si="532"/>
        <v>70</v>
      </c>
      <c r="AX669" s="128">
        <f t="shared" si="533"/>
        <v>2</v>
      </c>
      <c r="AY669" s="128"/>
      <c r="AZ669" s="128"/>
      <c r="BA669" s="128">
        <f t="shared" si="534"/>
        <v>0</v>
      </c>
      <c r="BB669" s="128">
        <f t="shared" si="535"/>
        <v>0</v>
      </c>
      <c r="BC669" s="80">
        <f t="shared" si="536"/>
        <v>1</v>
      </c>
      <c r="BD669" s="80">
        <f t="shared" si="537"/>
        <v>0</v>
      </c>
      <c r="BE669" s="80">
        <f t="shared" si="538"/>
        <v>0</v>
      </c>
      <c r="BF669" s="80">
        <f t="shared" si="539"/>
        <v>0</v>
      </c>
      <c r="BG669" s="80">
        <f t="shared" si="540"/>
        <v>0</v>
      </c>
      <c r="BH669" s="80">
        <f t="shared" si="567"/>
        <v>0.25</v>
      </c>
      <c r="BI669" s="4">
        <f t="shared" si="541"/>
        <v>20</v>
      </c>
      <c r="BJ669" s="4">
        <f t="shared" si="542"/>
        <v>20</v>
      </c>
      <c r="BK669" s="4">
        <f t="shared" si="543"/>
        <v>70</v>
      </c>
      <c r="BL669" s="8">
        <f>VLOOKUP(CN669,'CIR Results'!$B$3:$L$42,2,FALSE)</f>
        <v>3</v>
      </c>
      <c r="BM669" s="8">
        <f>VLOOKUP(CN669,'CIR Results'!$B$3:$L$42,3,FALSE)</f>
        <v>74</v>
      </c>
      <c r="BN669" s="8">
        <f>VLOOKUP(CN669,'CIR Results'!$B$3:$L$42,4,FALSE)</f>
        <v>50</v>
      </c>
      <c r="BO669" s="8">
        <f>VLOOKUP(CN669,'CIR Results'!$B$3:$L$42,5,FALSE)</f>
        <v>162</v>
      </c>
      <c r="BP669" s="8">
        <f>VLOOKUP(CN669,'CIR Results'!$B$3:$L$42,6,FALSE)</f>
        <v>36897</v>
      </c>
      <c r="BQ669" s="8">
        <f>VLOOKUP(CN669,'CIR Results'!$B$3:$L$42,8,FALSE)</f>
        <v>8</v>
      </c>
      <c r="BR669" s="8">
        <f>VLOOKUP(CN669,'CIR Results'!$B$3:$L$42,9,FALSE)</f>
        <v>0</v>
      </c>
      <c r="BS669" s="8" t="str">
        <f>VLOOKUP(CN669,'CIR Results'!$B$3:$L$42,10,FALSE)</f>
        <v>01-06-01</v>
      </c>
      <c r="BT669" s="8">
        <f>VLOOKUP(CN669,'CIR Results'!$B$3:$L$42,11,FALSE)</f>
        <v>21</v>
      </c>
      <c r="BU669" s="136" t="str">
        <f>VLOOKUP(CN669,'CIR Team Info'!$B$5:$E$44,2,FALSE)</f>
        <v>Nicolet F.E.A.R.</v>
      </c>
      <c r="BV669" s="136" t="str">
        <f>VLOOKUP(CN669,'CIR Team Info'!$B$5:$E$44,4,FALSE)</f>
        <v>Glendale, WI</v>
      </c>
      <c r="BW669" s="136" t="str">
        <f t="shared" si="568"/>
        <v xml:space="preserve">   Played a purely defensive robot_ but managed to accomplish nothing.  Ended up just driving around the middle of the field but forgot to acctually block the robots trying to score.</v>
      </c>
      <c r="CM669" s="10" t="s">
        <v>388</v>
      </c>
      <c r="CN669" s="10">
        <v>4786</v>
      </c>
      <c r="CO669" s="10">
        <v>10</v>
      </c>
      <c r="CP669" s="10" t="s">
        <v>23</v>
      </c>
      <c r="CQ669" s="10" t="s">
        <v>25</v>
      </c>
      <c r="CR669" s="10" t="s">
        <v>25</v>
      </c>
      <c r="CS669" s="10" t="s">
        <v>25</v>
      </c>
      <c r="CT669" s="10">
        <v>0</v>
      </c>
      <c r="CU669" s="10">
        <v>0</v>
      </c>
      <c r="CV669" s="10">
        <v>0</v>
      </c>
      <c r="CW669" s="10">
        <v>0</v>
      </c>
      <c r="CX669" s="10" t="s">
        <v>24</v>
      </c>
      <c r="CY669" s="10" t="s">
        <v>25</v>
      </c>
      <c r="CZ669" s="10" t="s">
        <v>25</v>
      </c>
      <c r="DA669" s="10" t="s">
        <v>25</v>
      </c>
      <c r="DB669" s="10" t="s">
        <v>25</v>
      </c>
      <c r="DC669" s="10">
        <v>0</v>
      </c>
      <c r="DD669" s="10">
        <v>0</v>
      </c>
      <c r="DE669" s="10">
        <v>0</v>
      </c>
      <c r="DF669" s="10">
        <v>0</v>
      </c>
      <c r="DG669" s="10">
        <v>1</v>
      </c>
      <c r="DH669" s="10">
        <v>1</v>
      </c>
      <c r="DI669" s="10">
        <v>140</v>
      </c>
      <c r="DJ669" s="10">
        <v>2</v>
      </c>
      <c r="DK669" s="10">
        <v>0</v>
      </c>
      <c r="DL669" s="10">
        <v>0</v>
      </c>
      <c r="DM669" s="10">
        <v>0</v>
      </c>
      <c r="DN669" s="10">
        <v>0</v>
      </c>
      <c r="DO669" s="10">
        <v>0</v>
      </c>
      <c r="DP669" s="10" t="s">
        <v>25</v>
      </c>
      <c r="DQ669" s="10" t="s">
        <v>25</v>
      </c>
      <c r="DR669" s="10" t="s">
        <v>25</v>
      </c>
      <c r="DS669" s="10" t="s">
        <v>25</v>
      </c>
      <c r="DT669" s="10" t="s">
        <v>25</v>
      </c>
      <c r="DU669" s="10">
        <v>0</v>
      </c>
      <c r="DV669" s="10" t="s">
        <v>640</v>
      </c>
      <c r="DW669" s="10"/>
      <c r="DX669" s="10"/>
      <c r="DY669" s="10"/>
      <c r="DZ669" s="10"/>
      <c r="EA669" s="10"/>
      <c r="EB669" s="10"/>
      <c r="EC669" s="10"/>
      <c r="ED669" s="10"/>
      <c r="EE669" s="10"/>
      <c r="EF669" s="10"/>
      <c r="EG669" s="10"/>
      <c r="EH669" s="10"/>
    </row>
    <row r="670" spans="1:138" x14ac:dyDescent="0.25">
      <c r="A670" s="78">
        <f t="shared" si="522"/>
        <v>1736</v>
      </c>
      <c r="C670" s="10" t="str">
        <f t="shared" si="561"/>
        <v>Above Avg</v>
      </c>
      <c r="D670" s="17">
        <f t="shared" si="523"/>
        <v>8.572009925558314</v>
      </c>
      <c r="E670" s="113">
        <f t="shared" si="549"/>
        <v>40</v>
      </c>
      <c r="F670" s="113">
        <f t="shared" si="550"/>
        <v>10</v>
      </c>
      <c r="G670" s="113">
        <f t="shared" si="551"/>
        <v>5.384615384615385</v>
      </c>
      <c r="H670" s="113">
        <f t="shared" si="552"/>
        <v>19.335483870967742</v>
      </c>
      <c r="I670" s="113">
        <f t="shared" si="553"/>
        <v>6</v>
      </c>
      <c r="J670" s="113">
        <f t="shared" si="554"/>
        <v>0</v>
      </c>
      <c r="K670" s="113">
        <f t="shared" si="544"/>
        <v>5</v>
      </c>
      <c r="L670" s="76">
        <v>8</v>
      </c>
      <c r="M670" s="76">
        <v>5</v>
      </c>
      <c r="N670" s="76">
        <v>7</v>
      </c>
      <c r="O670" s="76">
        <v>6</v>
      </c>
      <c r="P670" s="76">
        <v>6</v>
      </c>
      <c r="Q670" s="76">
        <v>2</v>
      </c>
      <c r="R670" s="76">
        <v>1</v>
      </c>
      <c r="S670" s="17">
        <f t="shared" si="524"/>
        <v>11.659900744416873</v>
      </c>
      <c r="T670" s="113">
        <f t="shared" si="555"/>
        <v>50</v>
      </c>
      <c r="U670" s="113">
        <f t="shared" si="556"/>
        <v>12</v>
      </c>
      <c r="V670" s="113">
        <f t="shared" si="557"/>
        <v>6.1538461538461542</v>
      </c>
      <c r="W670" s="113">
        <f t="shared" si="558"/>
        <v>6.4451612903225808</v>
      </c>
      <c r="X670" s="113">
        <f t="shared" si="559"/>
        <v>2</v>
      </c>
      <c r="Y670" s="113">
        <f t="shared" si="560"/>
        <v>0</v>
      </c>
      <c r="Z670" s="113">
        <f t="shared" si="545"/>
        <v>40</v>
      </c>
      <c r="AA670" s="76">
        <v>10</v>
      </c>
      <c r="AB670" s="76">
        <v>6</v>
      </c>
      <c r="AC670" s="76">
        <v>8</v>
      </c>
      <c r="AD670" s="76">
        <v>2</v>
      </c>
      <c r="AE670" s="76">
        <v>2</v>
      </c>
      <c r="AF670" s="76">
        <v>5</v>
      </c>
      <c r="AG670" s="76">
        <v>8</v>
      </c>
      <c r="AH670" s="131">
        <f t="shared" si="525"/>
        <v>5</v>
      </c>
      <c r="AI670" s="131">
        <f t="shared" si="546"/>
        <v>2</v>
      </c>
      <c r="AJ670" s="131">
        <f t="shared" si="562"/>
        <v>0.76923076923076927</v>
      </c>
      <c r="AK670" s="131">
        <f t="shared" si="563"/>
        <v>3.2225806451612904</v>
      </c>
      <c r="AL670" s="131">
        <f t="shared" si="547"/>
        <v>1</v>
      </c>
      <c r="AM670" s="131">
        <f t="shared" si="548"/>
        <v>0</v>
      </c>
      <c r="AN670" s="131">
        <f t="shared" si="526"/>
        <v>5</v>
      </c>
      <c r="AO670" s="115">
        <f t="shared" si="564"/>
        <v>0</v>
      </c>
      <c r="AP670" s="115">
        <f t="shared" si="565"/>
        <v>0</v>
      </c>
      <c r="AQ670" s="115">
        <f t="shared" si="566"/>
        <v>0</v>
      </c>
      <c r="AR670" s="79">
        <f t="shared" si="527"/>
        <v>0</v>
      </c>
      <c r="AS670" s="79">
        <f t="shared" si="528"/>
        <v>5</v>
      </c>
      <c r="AT670" s="79">
        <f t="shared" si="529"/>
        <v>0</v>
      </c>
      <c r="AU670" s="79">
        <f t="shared" si="530"/>
        <v>10</v>
      </c>
      <c r="AV670" s="79">
        <f t="shared" si="531"/>
        <v>0</v>
      </c>
      <c r="AW670" s="79">
        <f t="shared" si="532"/>
        <v>87.5</v>
      </c>
      <c r="AX670" s="128">
        <f t="shared" si="533"/>
        <v>0</v>
      </c>
      <c r="AY670" s="128"/>
      <c r="AZ670" s="128"/>
      <c r="BA670" s="128">
        <f t="shared" si="534"/>
        <v>1</v>
      </c>
      <c r="BB670" s="128">
        <f t="shared" si="535"/>
        <v>0</v>
      </c>
      <c r="BC670" s="80">
        <f t="shared" si="536"/>
        <v>0</v>
      </c>
      <c r="BD670" s="80">
        <f t="shared" si="537"/>
        <v>0.25</v>
      </c>
      <c r="BE670" s="80">
        <f t="shared" si="538"/>
        <v>0</v>
      </c>
      <c r="BF670" s="80">
        <f t="shared" si="539"/>
        <v>1</v>
      </c>
      <c r="BG670" s="80">
        <f t="shared" si="540"/>
        <v>0</v>
      </c>
      <c r="BH670" s="80">
        <f t="shared" si="567"/>
        <v>1</v>
      </c>
      <c r="BI670" s="4">
        <f t="shared" si="541"/>
        <v>10</v>
      </c>
      <c r="BJ670" s="4">
        <f t="shared" si="542"/>
        <v>15</v>
      </c>
      <c r="BK670" s="4">
        <f t="shared" si="543"/>
        <v>87.5</v>
      </c>
      <c r="BL670" s="8">
        <f>VLOOKUP(CN670,'CIR Results'!$B$3:$L$42,2,FALSE)</f>
        <v>10</v>
      </c>
      <c r="BM670" s="8">
        <f>VLOOKUP(CN670,'CIR Results'!$B$3:$L$42,3,FALSE)</f>
        <v>178</v>
      </c>
      <c r="BN670" s="8">
        <f>VLOOKUP(CN670,'CIR Results'!$B$3:$L$42,4,FALSE)</f>
        <v>80</v>
      </c>
      <c r="BO670" s="8">
        <f>VLOOKUP(CN670,'CIR Results'!$B$3:$L$42,5,FALSE)</f>
        <v>213</v>
      </c>
      <c r="BP670" s="8">
        <f>VLOOKUP(CN670,'CIR Results'!$B$3:$L$42,6,FALSE)</f>
        <v>36649</v>
      </c>
      <c r="BQ670" s="8">
        <f>VLOOKUP(CN670,'CIR Results'!$B$3:$L$42,8,FALSE)</f>
        <v>8</v>
      </c>
      <c r="BR670" s="8">
        <f>VLOOKUP(CN670,'CIR Results'!$B$3:$L$42,9,FALSE)</f>
        <v>0</v>
      </c>
      <c r="BS670" s="8" t="str">
        <f>VLOOKUP(CN670,'CIR Results'!$B$3:$L$42,10,FALSE)</f>
        <v>05-03-00</v>
      </c>
      <c r="BT670" s="8">
        <f>VLOOKUP(CN670,'CIR Results'!$B$3:$L$42,11,FALSE)</f>
        <v>8</v>
      </c>
      <c r="BU670" s="136" t="str">
        <f>VLOOKUP(CN670,'CIR Team Info'!$B$5:$E$44,2,FALSE)</f>
        <v>Robot Casserole</v>
      </c>
      <c r="BV670" s="136" t="str">
        <f>VLOOKUP(CN670,'CIR Team Info'!$B$5:$E$44,4,FALSE)</f>
        <v>Peoria, IL</v>
      </c>
      <c r="BW670" s="136" t="str">
        <f t="shared" si="568"/>
        <v xml:space="preserve">   Very good defense shown this match. Not enough shooter power to make a high goal in autonomous.</v>
      </c>
      <c r="CM670" s="10" t="s">
        <v>601</v>
      </c>
      <c r="CN670" s="10">
        <v>1736</v>
      </c>
      <c r="CO670" s="10">
        <v>6</v>
      </c>
      <c r="CP670" s="10" t="s">
        <v>23</v>
      </c>
      <c r="CQ670" s="10" t="s">
        <v>22</v>
      </c>
      <c r="CR670" s="10" t="s">
        <v>25</v>
      </c>
      <c r="CS670" s="10" t="s">
        <v>22</v>
      </c>
      <c r="CT670" s="10">
        <v>5</v>
      </c>
      <c r="CU670" s="10">
        <v>15</v>
      </c>
      <c r="CV670" s="10">
        <v>0</v>
      </c>
      <c r="CW670" s="10">
        <v>0</v>
      </c>
      <c r="CX670" s="10" t="s">
        <v>59</v>
      </c>
      <c r="CY670" s="10" t="s">
        <v>25</v>
      </c>
      <c r="CZ670" s="10" t="s">
        <v>25</v>
      </c>
      <c r="DA670" s="10" t="s">
        <v>22</v>
      </c>
      <c r="DB670" s="10" t="s">
        <v>25</v>
      </c>
      <c r="DC670" s="10">
        <v>0</v>
      </c>
      <c r="DD670" s="10">
        <v>0</v>
      </c>
      <c r="DE670" s="10">
        <v>0</v>
      </c>
      <c r="DF670" s="10">
        <v>0</v>
      </c>
      <c r="DG670" s="10">
        <v>2</v>
      </c>
      <c r="DH670" s="10">
        <v>3</v>
      </c>
      <c r="DI670" s="10">
        <v>70</v>
      </c>
      <c r="DJ670" s="10">
        <v>0</v>
      </c>
      <c r="DK670" s="10">
        <v>0</v>
      </c>
      <c r="DL670" s="10">
        <v>1</v>
      </c>
      <c r="DM670" s="10">
        <v>0</v>
      </c>
      <c r="DN670" s="10">
        <v>0</v>
      </c>
      <c r="DO670" s="10">
        <v>0</v>
      </c>
      <c r="DP670" s="10" t="s">
        <v>25</v>
      </c>
      <c r="DQ670" s="10" t="s">
        <v>25</v>
      </c>
      <c r="DR670" s="10" t="s">
        <v>25</v>
      </c>
      <c r="DS670" s="10" t="s">
        <v>25</v>
      </c>
      <c r="DT670" s="10" t="s">
        <v>25</v>
      </c>
      <c r="DU670" s="10">
        <v>2</v>
      </c>
      <c r="DV670" s="10" t="s">
        <v>641</v>
      </c>
      <c r="DW670" s="10"/>
      <c r="DX670" s="10"/>
      <c r="DY670" s="10"/>
      <c r="DZ670" s="10"/>
      <c r="EA670" s="10"/>
      <c r="EB670" s="10"/>
      <c r="EC670" s="10"/>
      <c r="ED670" s="10"/>
      <c r="EE670" s="10"/>
      <c r="EF670" s="10"/>
      <c r="EG670" s="10"/>
      <c r="EH670" s="10"/>
    </row>
    <row r="671" spans="1:138" x14ac:dyDescent="0.25">
      <c r="A671" s="78">
        <f t="shared" si="522"/>
        <v>1288</v>
      </c>
      <c r="C671" s="10" t="str">
        <f t="shared" si="561"/>
        <v>Below Avg</v>
      </c>
      <c r="D671" s="17">
        <f t="shared" si="523"/>
        <v>2.3684615384615388</v>
      </c>
      <c r="E671" s="113">
        <f t="shared" si="549"/>
        <v>10</v>
      </c>
      <c r="F671" s="113">
        <f t="shared" si="550"/>
        <v>5</v>
      </c>
      <c r="G671" s="113">
        <f t="shared" si="551"/>
        <v>5.384615384615385</v>
      </c>
      <c r="H671" s="113">
        <f t="shared" si="552"/>
        <v>3.3000000000000003</v>
      </c>
      <c r="I671" s="113">
        <f t="shared" si="553"/>
        <v>0</v>
      </c>
      <c r="J671" s="113">
        <f t="shared" si="554"/>
        <v>0</v>
      </c>
      <c r="K671" s="113">
        <f t="shared" si="544"/>
        <v>0</v>
      </c>
      <c r="L671" s="76">
        <v>8</v>
      </c>
      <c r="M671" s="76">
        <v>5</v>
      </c>
      <c r="N671" s="76">
        <v>7</v>
      </c>
      <c r="O671" s="76">
        <v>6</v>
      </c>
      <c r="P671" s="76">
        <v>6</v>
      </c>
      <c r="Q671" s="76">
        <v>2</v>
      </c>
      <c r="R671" s="76">
        <v>1</v>
      </c>
      <c r="S671" s="17">
        <f t="shared" si="524"/>
        <v>2.5753846153846154</v>
      </c>
      <c r="T671" s="113">
        <f t="shared" si="555"/>
        <v>12.5</v>
      </c>
      <c r="U671" s="113">
        <f t="shared" si="556"/>
        <v>6</v>
      </c>
      <c r="V671" s="113">
        <f t="shared" si="557"/>
        <v>6.1538461538461542</v>
      </c>
      <c r="W671" s="113">
        <f t="shared" si="558"/>
        <v>1.1000000000000001</v>
      </c>
      <c r="X671" s="113">
        <f t="shared" si="559"/>
        <v>0</v>
      </c>
      <c r="Y671" s="113">
        <f t="shared" si="560"/>
        <v>0</v>
      </c>
      <c r="Z671" s="113">
        <f t="shared" si="545"/>
        <v>0</v>
      </c>
      <c r="AA671" s="76">
        <v>10</v>
      </c>
      <c r="AB671" s="76">
        <v>6</v>
      </c>
      <c r="AC671" s="76">
        <v>8</v>
      </c>
      <c r="AD671" s="76">
        <v>2</v>
      </c>
      <c r="AE671" s="76">
        <v>2</v>
      </c>
      <c r="AF671" s="76">
        <v>5</v>
      </c>
      <c r="AG671" s="76">
        <v>8</v>
      </c>
      <c r="AH671" s="131">
        <f t="shared" si="525"/>
        <v>1.25</v>
      </c>
      <c r="AI671" s="131">
        <f t="shared" si="546"/>
        <v>1</v>
      </c>
      <c r="AJ671" s="131">
        <f t="shared" si="562"/>
        <v>0.76923076923076927</v>
      </c>
      <c r="AK671" s="131">
        <f t="shared" si="563"/>
        <v>0.55000000000000004</v>
      </c>
      <c r="AL671" s="131">
        <f t="shared" si="547"/>
        <v>0</v>
      </c>
      <c r="AM671" s="131">
        <f t="shared" si="548"/>
        <v>0</v>
      </c>
      <c r="AN671" s="131">
        <f t="shared" si="526"/>
        <v>0</v>
      </c>
      <c r="AO671" s="115">
        <f t="shared" si="564"/>
        <v>0</v>
      </c>
      <c r="AP671" s="115">
        <f t="shared" si="565"/>
        <v>1</v>
      </c>
      <c r="AQ671" s="115">
        <f t="shared" si="566"/>
        <v>0</v>
      </c>
      <c r="AR671" s="79">
        <f t="shared" si="527"/>
        <v>0</v>
      </c>
      <c r="AS671" s="79">
        <f t="shared" si="528"/>
        <v>5</v>
      </c>
      <c r="AT671" s="79">
        <f t="shared" si="529"/>
        <v>11</v>
      </c>
      <c r="AU671" s="79">
        <f t="shared" si="530"/>
        <v>0</v>
      </c>
      <c r="AV671" s="79">
        <f t="shared" si="531"/>
        <v>0</v>
      </c>
      <c r="AW671" s="79">
        <f t="shared" si="532"/>
        <v>0</v>
      </c>
      <c r="AX671" s="128">
        <f t="shared" si="533"/>
        <v>0</v>
      </c>
      <c r="AY671" s="128"/>
      <c r="AZ671" s="128"/>
      <c r="BA671" s="128">
        <f t="shared" si="534"/>
        <v>0</v>
      </c>
      <c r="BB671" s="128">
        <f t="shared" si="535"/>
        <v>0</v>
      </c>
      <c r="BC671" s="80">
        <f t="shared" si="536"/>
        <v>0</v>
      </c>
      <c r="BD671" s="80">
        <f t="shared" si="537"/>
        <v>0.2</v>
      </c>
      <c r="BE671" s="80">
        <f t="shared" si="538"/>
        <v>1</v>
      </c>
      <c r="BF671" s="80">
        <f t="shared" si="539"/>
        <v>0</v>
      </c>
      <c r="BG671" s="80">
        <f t="shared" si="540"/>
        <v>0</v>
      </c>
      <c r="BH671" s="80">
        <f t="shared" si="567"/>
        <v>0</v>
      </c>
      <c r="BI671" s="4">
        <f t="shared" si="541"/>
        <v>11</v>
      </c>
      <c r="BJ671" s="4">
        <f t="shared" si="542"/>
        <v>16</v>
      </c>
      <c r="BK671" s="4">
        <f t="shared" si="543"/>
        <v>0</v>
      </c>
      <c r="BL671" s="8">
        <f>VLOOKUP(CN671,'CIR Results'!$B$3:$L$42,2,FALSE)</f>
        <v>11</v>
      </c>
      <c r="BM671" s="8">
        <f>VLOOKUP(CN671,'CIR Results'!$B$3:$L$42,3,FALSE)</f>
        <v>148</v>
      </c>
      <c r="BN671" s="8">
        <f>VLOOKUP(CN671,'CIR Results'!$B$3:$L$42,4,FALSE)</f>
        <v>100</v>
      </c>
      <c r="BO671" s="8">
        <f>VLOOKUP(CN671,'CIR Results'!$B$3:$L$42,5,FALSE)</f>
        <v>202</v>
      </c>
      <c r="BP671" s="8">
        <f>VLOOKUP(CN671,'CIR Results'!$B$3:$L$42,6,FALSE)</f>
        <v>37014</v>
      </c>
      <c r="BQ671" s="8">
        <f>VLOOKUP(CN671,'CIR Results'!$B$3:$L$42,8,FALSE)</f>
        <v>9</v>
      </c>
      <c r="BR671" s="8">
        <f>VLOOKUP(CN671,'CIR Results'!$B$3:$L$42,9,FALSE)</f>
        <v>0</v>
      </c>
      <c r="BS671" s="8" t="str">
        <f>VLOOKUP(CN671,'CIR Results'!$B$3:$L$42,10,FALSE)</f>
        <v>05-03-01</v>
      </c>
      <c r="BT671" s="8">
        <f>VLOOKUP(CN671,'CIR Results'!$B$3:$L$42,11,FALSE)</f>
        <v>28</v>
      </c>
      <c r="BU671" s="136" t="str">
        <f>VLOOKUP(CN671,'CIR Team Info'!$B$5:$E$44,2,FALSE)</f>
        <v>RAVEN Robotics</v>
      </c>
      <c r="BV671" s="136" t="str">
        <f>VLOOKUP(CN671,'CIR Team Info'!$B$5:$E$44,4,FALSE)</f>
        <v>Saint Charles, MO</v>
      </c>
      <c r="BW671" s="136" t="str">
        <f t="shared" si="568"/>
        <v xml:space="preserve">   Weak ground pick up. Able to make high goals but not consistently. Not very fast or great driving.</v>
      </c>
      <c r="CM671" s="10" t="s">
        <v>601</v>
      </c>
      <c r="CN671" s="10">
        <v>1288</v>
      </c>
      <c r="CO671" s="10">
        <v>7</v>
      </c>
      <c r="CP671" s="10" t="s">
        <v>23</v>
      </c>
      <c r="CQ671" s="10" t="s">
        <v>22</v>
      </c>
      <c r="CR671" s="10" t="s">
        <v>25</v>
      </c>
      <c r="CS671" s="10" t="s">
        <v>22</v>
      </c>
      <c r="CT671" s="10">
        <v>5</v>
      </c>
      <c r="CU671" s="10">
        <v>20</v>
      </c>
      <c r="CV671" s="10">
        <v>0</v>
      </c>
      <c r="CW671" s="10">
        <v>0</v>
      </c>
      <c r="CX671" s="10" t="s">
        <v>65</v>
      </c>
      <c r="CY671" s="10" t="s">
        <v>22</v>
      </c>
      <c r="CZ671" s="10" t="s">
        <v>25</v>
      </c>
      <c r="DA671" s="10" t="s">
        <v>25</v>
      </c>
      <c r="DB671" s="10" t="s">
        <v>22</v>
      </c>
      <c r="DC671" s="10">
        <v>11</v>
      </c>
      <c r="DD671" s="10">
        <v>0</v>
      </c>
      <c r="DE671" s="10">
        <v>0</v>
      </c>
      <c r="DF671" s="10">
        <v>0</v>
      </c>
      <c r="DG671" s="10">
        <v>1</v>
      </c>
      <c r="DH671" s="10">
        <v>0</v>
      </c>
      <c r="DI671" s="10">
        <v>0</v>
      </c>
      <c r="DJ671" s="10">
        <v>0</v>
      </c>
      <c r="DK671" s="10">
        <v>0</v>
      </c>
      <c r="DL671" s="10">
        <v>0</v>
      </c>
      <c r="DM671" s="10">
        <v>0</v>
      </c>
      <c r="DN671" s="10">
        <v>0</v>
      </c>
      <c r="DO671" s="10">
        <v>0</v>
      </c>
      <c r="DP671" s="10" t="s">
        <v>25</v>
      </c>
      <c r="DQ671" s="10" t="s">
        <v>22</v>
      </c>
      <c r="DR671" s="10" t="s">
        <v>25</v>
      </c>
      <c r="DS671" s="10" t="s">
        <v>25</v>
      </c>
      <c r="DT671" s="10" t="s">
        <v>25</v>
      </c>
      <c r="DU671" s="10">
        <v>1</v>
      </c>
      <c r="DV671" s="10" t="s">
        <v>642</v>
      </c>
      <c r="DW671" s="10"/>
      <c r="DX671" s="10"/>
      <c r="DY671" s="10"/>
      <c r="DZ671" s="10"/>
      <c r="EA671" s="10"/>
      <c r="EB671" s="10"/>
      <c r="EC671" s="10"/>
      <c r="ED671" s="10"/>
      <c r="EE671" s="10"/>
      <c r="EF671" s="10"/>
      <c r="EG671" s="10"/>
      <c r="EH671" s="10"/>
    </row>
    <row r="672" spans="1:138" x14ac:dyDescent="0.25">
      <c r="A672" s="78">
        <f t="shared" si="522"/>
        <v>292</v>
      </c>
      <c r="C672" s="10" t="str">
        <f t="shared" si="561"/>
        <v>Below Avg</v>
      </c>
      <c r="D672" s="17">
        <f t="shared" si="523"/>
        <v>4.3298830202056013</v>
      </c>
      <c r="E672" s="113">
        <f t="shared" si="549"/>
        <v>10</v>
      </c>
      <c r="F672" s="113">
        <f t="shared" si="550"/>
        <v>5</v>
      </c>
      <c r="G672" s="113">
        <f t="shared" si="551"/>
        <v>21.53846153846154</v>
      </c>
      <c r="H672" s="113">
        <f t="shared" si="552"/>
        <v>5.903225806451613</v>
      </c>
      <c r="I672" s="113">
        <f t="shared" si="553"/>
        <v>0</v>
      </c>
      <c r="J672" s="113">
        <f t="shared" si="554"/>
        <v>0</v>
      </c>
      <c r="K672" s="113">
        <f t="shared" si="544"/>
        <v>0.85714285714285721</v>
      </c>
      <c r="L672" s="76">
        <v>8</v>
      </c>
      <c r="M672" s="76">
        <v>5</v>
      </c>
      <c r="N672" s="76">
        <v>7</v>
      </c>
      <c r="O672" s="76">
        <v>6</v>
      </c>
      <c r="P672" s="76">
        <v>6</v>
      </c>
      <c r="Q672" s="76">
        <v>2</v>
      </c>
      <c r="R672" s="76">
        <v>1</v>
      </c>
      <c r="S672" s="17">
        <f t="shared" si="524"/>
        <v>5.1940269408011348</v>
      </c>
      <c r="T672" s="113">
        <f t="shared" si="555"/>
        <v>12.5</v>
      </c>
      <c r="U672" s="113">
        <f t="shared" si="556"/>
        <v>6</v>
      </c>
      <c r="V672" s="113">
        <f t="shared" si="557"/>
        <v>24.615384615384617</v>
      </c>
      <c r="W672" s="113">
        <f t="shared" si="558"/>
        <v>1.967741935483871</v>
      </c>
      <c r="X672" s="113">
        <f t="shared" si="559"/>
        <v>0</v>
      </c>
      <c r="Y672" s="113">
        <f t="shared" si="560"/>
        <v>0</v>
      </c>
      <c r="Z672" s="113">
        <f t="shared" si="545"/>
        <v>6.8571428571428577</v>
      </c>
      <c r="AA672" s="76">
        <v>10</v>
      </c>
      <c r="AB672" s="76">
        <v>6</v>
      </c>
      <c r="AC672" s="76">
        <v>8</v>
      </c>
      <c r="AD672" s="76">
        <v>2</v>
      </c>
      <c r="AE672" s="76">
        <v>2</v>
      </c>
      <c r="AF672" s="76">
        <v>5</v>
      </c>
      <c r="AG672" s="76">
        <v>8</v>
      </c>
      <c r="AH672" s="131">
        <f t="shared" si="525"/>
        <v>1.25</v>
      </c>
      <c r="AI672" s="131">
        <f t="shared" si="546"/>
        <v>1</v>
      </c>
      <c r="AJ672" s="131">
        <f t="shared" si="562"/>
        <v>3.0769230769230771</v>
      </c>
      <c r="AK672" s="131">
        <f t="shared" si="563"/>
        <v>0.9838709677419355</v>
      </c>
      <c r="AL672" s="131">
        <f t="shared" si="547"/>
        <v>0</v>
      </c>
      <c r="AM672" s="131">
        <f t="shared" si="548"/>
        <v>0</v>
      </c>
      <c r="AN672" s="131">
        <f t="shared" si="526"/>
        <v>0.85714285714285721</v>
      </c>
      <c r="AO672" s="115">
        <f t="shared" si="564"/>
        <v>0</v>
      </c>
      <c r="AP672" s="115">
        <f t="shared" si="565"/>
        <v>0</v>
      </c>
      <c r="AQ672" s="115">
        <f t="shared" si="566"/>
        <v>1</v>
      </c>
      <c r="AR672" s="79">
        <f t="shared" si="527"/>
        <v>0</v>
      </c>
      <c r="AS672" s="79">
        <f t="shared" si="528"/>
        <v>20</v>
      </c>
      <c r="AT672" s="79">
        <f t="shared" si="529"/>
        <v>10</v>
      </c>
      <c r="AU672" s="79">
        <f t="shared" si="530"/>
        <v>0</v>
      </c>
      <c r="AV672" s="79">
        <f t="shared" si="531"/>
        <v>0</v>
      </c>
      <c r="AW672" s="79">
        <f t="shared" si="532"/>
        <v>15</v>
      </c>
      <c r="AX672" s="128">
        <f t="shared" si="533"/>
        <v>0</v>
      </c>
      <c r="AY672" s="128"/>
      <c r="AZ672" s="128"/>
      <c r="BA672" s="128">
        <f t="shared" si="534"/>
        <v>0</v>
      </c>
      <c r="BB672" s="128">
        <f t="shared" si="535"/>
        <v>0</v>
      </c>
      <c r="BC672" s="80">
        <f t="shared" si="536"/>
        <v>0</v>
      </c>
      <c r="BD672" s="80">
        <f t="shared" si="537"/>
        <v>1</v>
      </c>
      <c r="BE672" s="80">
        <f t="shared" si="538"/>
        <v>0.5</v>
      </c>
      <c r="BF672" s="80">
        <f t="shared" si="539"/>
        <v>0</v>
      </c>
      <c r="BG672" s="80">
        <f t="shared" si="540"/>
        <v>0</v>
      </c>
      <c r="BH672" s="80">
        <f t="shared" si="567"/>
        <v>0.25</v>
      </c>
      <c r="BI672" s="4">
        <f t="shared" si="541"/>
        <v>10</v>
      </c>
      <c r="BJ672" s="4">
        <f t="shared" si="542"/>
        <v>30</v>
      </c>
      <c r="BK672" s="4">
        <f t="shared" si="543"/>
        <v>15</v>
      </c>
      <c r="BL672" s="8">
        <f>VLOOKUP(CN672,'CIR Results'!$B$3:$L$42,2,FALSE)</f>
        <v>14</v>
      </c>
      <c r="BM672" s="8">
        <f>VLOOKUP(CN672,'CIR Results'!$B$3:$L$42,3,FALSE)</f>
        <v>180</v>
      </c>
      <c r="BN672" s="8">
        <f>VLOOKUP(CN672,'CIR Results'!$B$3:$L$42,4,FALSE)</f>
        <v>140</v>
      </c>
      <c r="BO672" s="8">
        <f>VLOOKUP(CN672,'CIR Results'!$B$3:$L$42,5,FALSE)</f>
        <v>209</v>
      </c>
      <c r="BP672" s="8">
        <f>VLOOKUP(CN672,'CIR Results'!$B$3:$L$42,6,FALSE)</f>
        <v>36709</v>
      </c>
      <c r="BQ672" s="8">
        <f>VLOOKUP(CN672,'CIR Results'!$B$3:$L$42,8,FALSE)</f>
        <v>9</v>
      </c>
      <c r="BR672" s="8">
        <f>VLOOKUP(CN672,'CIR Results'!$B$3:$L$42,9,FALSE)</f>
        <v>0</v>
      </c>
      <c r="BS672" s="8" t="str">
        <f>VLOOKUP(CN672,'CIR Results'!$B$3:$L$42,10,FALSE)</f>
        <v>07-02-00</v>
      </c>
      <c r="BT672" s="8">
        <f>VLOOKUP(CN672,'CIR Results'!$B$3:$L$42,11,FALSE)</f>
        <v>19</v>
      </c>
      <c r="BU672" s="136" t="str">
        <f>VLOOKUP(CN672,'CIR Team Info'!$B$5:$E$44,2,FALSE)</f>
        <v>PantherTech</v>
      </c>
      <c r="BV672" s="136" t="str">
        <f>VLOOKUP(CN672,'CIR Team Info'!$B$5:$E$44,4,FALSE)</f>
        <v>Russiaville, IN</v>
      </c>
      <c r="BW672" s="136" t="str">
        <f t="shared" si="568"/>
        <v xml:space="preserve">   Didn't see too much from this team. Not great driving or shooting. Stayed in shooter region the whole time and team struggled to get the ball up the court.</v>
      </c>
      <c r="CM672" s="10" t="s">
        <v>601</v>
      </c>
      <c r="CN672" s="10">
        <v>292</v>
      </c>
      <c r="CO672" s="10">
        <v>8</v>
      </c>
      <c r="CP672" s="10" t="s">
        <v>23</v>
      </c>
      <c r="CQ672" s="10" t="s">
        <v>22</v>
      </c>
      <c r="CR672" s="10" t="s">
        <v>25</v>
      </c>
      <c r="CS672" s="10" t="s">
        <v>22</v>
      </c>
      <c r="CT672" s="10">
        <v>20</v>
      </c>
      <c r="CU672" s="10">
        <v>0</v>
      </c>
      <c r="CV672" s="10">
        <v>0</v>
      </c>
      <c r="CW672" s="10">
        <v>0</v>
      </c>
      <c r="CX672" s="10" t="s">
        <v>59</v>
      </c>
      <c r="CY672" s="10" t="s">
        <v>22</v>
      </c>
      <c r="CZ672" s="10" t="s">
        <v>25</v>
      </c>
      <c r="DA672" s="10" t="s">
        <v>25</v>
      </c>
      <c r="DB672" s="10" t="s">
        <v>22</v>
      </c>
      <c r="DC672" s="10">
        <v>10</v>
      </c>
      <c r="DD672" s="10">
        <v>10</v>
      </c>
      <c r="DE672" s="10">
        <v>0</v>
      </c>
      <c r="DF672" s="10">
        <v>0</v>
      </c>
      <c r="DG672" s="10">
        <v>1</v>
      </c>
      <c r="DH672" s="10">
        <v>1</v>
      </c>
      <c r="DI672" s="10">
        <v>30</v>
      </c>
      <c r="DJ672" s="10">
        <v>0</v>
      </c>
      <c r="DK672" s="10">
        <v>0</v>
      </c>
      <c r="DL672" s="10">
        <v>0</v>
      </c>
      <c r="DM672" s="10">
        <v>0</v>
      </c>
      <c r="DN672" s="10">
        <v>0</v>
      </c>
      <c r="DO672" s="10">
        <v>0</v>
      </c>
      <c r="DP672" s="10" t="s">
        <v>25</v>
      </c>
      <c r="DQ672" s="10" t="s">
        <v>25</v>
      </c>
      <c r="DR672" s="10" t="s">
        <v>22</v>
      </c>
      <c r="DS672" s="10" t="s">
        <v>25</v>
      </c>
      <c r="DT672" s="10" t="s">
        <v>25</v>
      </c>
      <c r="DU672" s="10">
        <v>1</v>
      </c>
      <c r="DV672" s="10" t="s">
        <v>643</v>
      </c>
      <c r="DW672" s="10"/>
      <c r="DX672" s="10"/>
      <c r="DY672" s="10"/>
      <c r="DZ672" s="10"/>
      <c r="EA672" s="10"/>
      <c r="EB672" s="10"/>
      <c r="EC672" s="10"/>
      <c r="ED672" s="10"/>
      <c r="EE672" s="10"/>
      <c r="EF672" s="10"/>
      <c r="EG672" s="10"/>
      <c r="EH672" s="10"/>
    </row>
    <row r="673" spans="1:138" x14ac:dyDescent="0.25">
      <c r="A673" s="78">
        <f t="shared" si="522"/>
        <v>967</v>
      </c>
      <c r="C673" s="10" t="str">
        <f t="shared" si="561"/>
        <v>Above Avg</v>
      </c>
      <c r="D673" s="17">
        <f t="shared" si="523"/>
        <v>10.533846153846154</v>
      </c>
      <c r="E673" s="113">
        <f t="shared" si="549"/>
        <v>40</v>
      </c>
      <c r="F673" s="113">
        <f t="shared" si="550"/>
        <v>15</v>
      </c>
      <c r="G673" s="113">
        <f t="shared" si="551"/>
        <v>21.53846153846154</v>
      </c>
      <c r="H673" s="113">
        <f t="shared" si="552"/>
        <v>10.799999999999999</v>
      </c>
      <c r="I673" s="113">
        <f t="shared" si="553"/>
        <v>18</v>
      </c>
      <c r="J673" s="113">
        <f t="shared" si="554"/>
        <v>0</v>
      </c>
      <c r="K673" s="113">
        <f t="shared" si="544"/>
        <v>0</v>
      </c>
      <c r="L673" s="76">
        <v>8</v>
      </c>
      <c r="M673" s="76">
        <v>5</v>
      </c>
      <c r="N673" s="76">
        <v>7</v>
      </c>
      <c r="O673" s="76">
        <v>6</v>
      </c>
      <c r="P673" s="76">
        <v>6</v>
      </c>
      <c r="Q673" s="76">
        <v>2</v>
      </c>
      <c r="R673" s="76">
        <v>1</v>
      </c>
      <c r="S673" s="17">
        <f t="shared" si="524"/>
        <v>10.221538461538461</v>
      </c>
      <c r="T673" s="113">
        <f t="shared" si="555"/>
        <v>50</v>
      </c>
      <c r="U673" s="113">
        <f t="shared" si="556"/>
        <v>18</v>
      </c>
      <c r="V673" s="113">
        <f t="shared" si="557"/>
        <v>24.615384615384617</v>
      </c>
      <c r="W673" s="113">
        <f t="shared" si="558"/>
        <v>3.5999999999999996</v>
      </c>
      <c r="X673" s="113">
        <f t="shared" si="559"/>
        <v>6</v>
      </c>
      <c r="Y673" s="113">
        <f t="shared" si="560"/>
        <v>0</v>
      </c>
      <c r="Z673" s="113">
        <f t="shared" si="545"/>
        <v>0</v>
      </c>
      <c r="AA673" s="76">
        <v>10</v>
      </c>
      <c r="AB673" s="76">
        <v>6</v>
      </c>
      <c r="AC673" s="76">
        <v>8</v>
      </c>
      <c r="AD673" s="76">
        <v>2</v>
      </c>
      <c r="AE673" s="76">
        <v>2</v>
      </c>
      <c r="AF673" s="76">
        <v>5</v>
      </c>
      <c r="AG673" s="76">
        <v>8</v>
      </c>
      <c r="AH673" s="131">
        <f t="shared" si="525"/>
        <v>5</v>
      </c>
      <c r="AI673" s="131">
        <f t="shared" si="546"/>
        <v>3</v>
      </c>
      <c r="AJ673" s="131">
        <f t="shared" si="562"/>
        <v>3.0769230769230771</v>
      </c>
      <c r="AK673" s="131">
        <f t="shared" si="563"/>
        <v>1.7999999999999998</v>
      </c>
      <c r="AL673" s="131">
        <f t="shared" si="547"/>
        <v>3</v>
      </c>
      <c r="AM673" s="131">
        <f t="shared" si="548"/>
        <v>0</v>
      </c>
      <c r="AN673" s="131">
        <f t="shared" si="526"/>
        <v>0</v>
      </c>
      <c r="AO673" s="115">
        <f t="shared" si="564"/>
        <v>0</v>
      </c>
      <c r="AP673" s="115">
        <f t="shared" si="565"/>
        <v>0</v>
      </c>
      <c r="AQ673" s="115">
        <f t="shared" si="566"/>
        <v>0</v>
      </c>
      <c r="AR673" s="79">
        <f t="shared" si="527"/>
        <v>0</v>
      </c>
      <c r="AS673" s="79">
        <f t="shared" si="528"/>
        <v>20</v>
      </c>
      <c r="AT673" s="79">
        <f t="shared" si="529"/>
        <v>12</v>
      </c>
      <c r="AU673" s="79">
        <f t="shared" si="530"/>
        <v>30</v>
      </c>
      <c r="AV673" s="79">
        <f t="shared" si="531"/>
        <v>0</v>
      </c>
      <c r="AW673" s="79">
        <f t="shared" si="532"/>
        <v>0</v>
      </c>
      <c r="AX673" s="128">
        <f t="shared" si="533"/>
        <v>0</v>
      </c>
      <c r="AY673" s="128"/>
      <c r="AZ673" s="128"/>
      <c r="BA673" s="128">
        <f t="shared" si="534"/>
        <v>3</v>
      </c>
      <c r="BB673" s="128">
        <f t="shared" si="535"/>
        <v>0</v>
      </c>
      <c r="BC673" s="80">
        <f t="shared" si="536"/>
        <v>0</v>
      </c>
      <c r="BD673" s="80">
        <f t="shared" si="537"/>
        <v>0.5</v>
      </c>
      <c r="BE673" s="80">
        <f t="shared" si="538"/>
        <v>0.54545454545454541</v>
      </c>
      <c r="BF673" s="80">
        <f t="shared" si="539"/>
        <v>1</v>
      </c>
      <c r="BG673" s="80">
        <f t="shared" si="540"/>
        <v>0</v>
      </c>
      <c r="BH673" s="80">
        <f t="shared" si="567"/>
        <v>0</v>
      </c>
      <c r="BI673" s="4">
        <f t="shared" si="541"/>
        <v>42</v>
      </c>
      <c r="BJ673" s="4">
        <f t="shared" si="542"/>
        <v>62</v>
      </c>
      <c r="BK673" s="4">
        <f t="shared" si="543"/>
        <v>0</v>
      </c>
      <c r="BL673" s="8">
        <f>VLOOKUP(CN673,'CIR Results'!$B$3:$L$42,2,FALSE)</f>
        <v>12</v>
      </c>
      <c r="BM673" s="8">
        <f>VLOOKUP(CN673,'CIR Results'!$B$3:$L$42,3,FALSE)</f>
        <v>144</v>
      </c>
      <c r="BN673" s="8">
        <f>VLOOKUP(CN673,'CIR Results'!$B$3:$L$42,4,FALSE)</f>
        <v>120</v>
      </c>
      <c r="BO673" s="8">
        <f>VLOOKUP(CN673,'CIR Results'!$B$3:$L$42,5,FALSE)</f>
        <v>169</v>
      </c>
      <c r="BP673" s="8">
        <f>VLOOKUP(CN673,'CIR Results'!$B$3:$L$42,6,FALSE)</f>
        <v>36680</v>
      </c>
      <c r="BQ673" s="8">
        <f>VLOOKUP(CN673,'CIR Results'!$B$3:$L$42,8,FALSE)</f>
        <v>9</v>
      </c>
      <c r="BR673" s="8">
        <f>VLOOKUP(CN673,'CIR Results'!$B$3:$L$42,9,FALSE)</f>
        <v>0</v>
      </c>
      <c r="BS673" s="8" t="str">
        <f>VLOOKUP(CN673,'CIR Results'!$B$3:$L$42,10,FALSE)</f>
        <v>06-03-00</v>
      </c>
      <c r="BT673" s="8">
        <f>VLOOKUP(CN673,'CIR Results'!$B$3:$L$42,11,FALSE)</f>
        <v>11</v>
      </c>
      <c r="BU673" s="136" t="str">
        <f>VLOOKUP(CN673,'CIR Team Info'!$B$5:$E$44,2,FALSE)</f>
        <v>Iron Lions</v>
      </c>
      <c r="BV673" s="136" t="str">
        <f>VLOOKUP(CN673,'CIR Team Info'!$B$5:$E$44,4,FALSE)</f>
        <v>Marion, IA</v>
      </c>
      <c r="BW673" s="136" t="str">
        <f t="shared" si="568"/>
        <v xml:space="preserve">   Solid shooter that can make from white zone. Pretty easily defended in this match since they were the only team that could do anything with the ball.</v>
      </c>
      <c r="CM673" s="10" t="s">
        <v>601</v>
      </c>
      <c r="CN673" s="10">
        <v>967</v>
      </c>
      <c r="CO673" s="10">
        <v>9</v>
      </c>
      <c r="CP673" s="10" t="s">
        <v>23</v>
      </c>
      <c r="CQ673" s="10" t="s">
        <v>22</v>
      </c>
      <c r="CR673" s="10" t="s">
        <v>22</v>
      </c>
      <c r="CS673" s="10" t="s">
        <v>22</v>
      </c>
      <c r="CT673" s="10">
        <v>20</v>
      </c>
      <c r="CU673" s="10">
        <v>20</v>
      </c>
      <c r="CV673" s="10">
        <v>0</v>
      </c>
      <c r="CW673" s="10">
        <v>0</v>
      </c>
      <c r="CX673" s="10" t="s">
        <v>24</v>
      </c>
      <c r="CY673" s="10" t="s">
        <v>25</v>
      </c>
      <c r="CZ673" s="10" t="s">
        <v>22</v>
      </c>
      <c r="DA673" s="10" t="s">
        <v>22</v>
      </c>
      <c r="DB673" s="10" t="s">
        <v>22</v>
      </c>
      <c r="DC673" s="10">
        <v>12</v>
      </c>
      <c r="DD673" s="10">
        <v>10</v>
      </c>
      <c r="DE673" s="10">
        <v>0</v>
      </c>
      <c r="DF673" s="10">
        <v>0</v>
      </c>
      <c r="DG673" s="10">
        <v>2</v>
      </c>
      <c r="DH673" s="10">
        <v>0</v>
      </c>
      <c r="DI673" s="10">
        <v>0</v>
      </c>
      <c r="DJ673" s="10">
        <v>0</v>
      </c>
      <c r="DK673" s="10">
        <v>0</v>
      </c>
      <c r="DL673" s="10">
        <v>3</v>
      </c>
      <c r="DM673" s="10">
        <v>0</v>
      </c>
      <c r="DN673" s="10">
        <v>0</v>
      </c>
      <c r="DO673" s="10">
        <v>0</v>
      </c>
      <c r="DP673" s="10" t="s">
        <v>25</v>
      </c>
      <c r="DQ673" s="10" t="s">
        <v>25</v>
      </c>
      <c r="DR673" s="10" t="s">
        <v>25</v>
      </c>
      <c r="DS673" s="10" t="s">
        <v>25</v>
      </c>
      <c r="DT673" s="10" t="s">
        <v>25</v>
      </c>
      <c r="DU673" s="10">
        <v>2</v>
      </c>
      <c r="DV673" s="10" t="s">
        <v>644</v>
      </c>
      <c r="DW673" s="10"/>
      <c r="DX673" s="10"/>
      <c r="DY673" s="10"/>
      <c r="DZ673" s="10"/>
      <c r="EA673" s="10"/>
      <c r="EB673" s="10"/>
      <c r="EC673" s="10"/>
      <c r="ED673" s="10"/>
      <c r="EE673" s="10"/>
      <c r="EF673" s="10"/>
      <c r="EG673" s="10"/>
      <c r="EH673" s="10"/>
    </row>
    <row r="674" spans="1:138" x14ac:dyDescent="0.25">
      <c r="A674" s="78">
        <f t="shared" si="522"/>
        <v>4212</v>
      </c>
      <c r="C674" s="10" t="str">
        <f t="shared" si="561"/>
        <v>Do Not Pick</v>
      </c>
      <c r="D674" s="17">
        <f t="shared" si="523"/>
        <v>3.5069408011343497</v>
      </c>
      <c r="E674" s="113">
        <f t="shared" si="549"/>
        <v>0</v>
      </c>
      <c r="F674" s="113">
        <f t="shared" si="550"/>
        <v>10</v>
      </c>
      <c r="G674" s="113">
        <f t="shared" si="551"/>
        <v>5.384615384615385</v>
      </c>
      <c r="H674" s="113">
        <f t="shared" si="552"/>
        <v>18.541935483870969</v>
      </c>
      <c r="I674" s="113">
        <f t="shared" si="553"/>
        <v>0</v>
      </c>
      <c r="J674" s="113">
        <f t="shared" si="554"/>
        <v>0</v>
      </c>
      <c r="K674" s="113">
        <f t="shared" si="544"/>
        <v>1.1428571428571428</v>
      </c>
      <c r="L674" s="76">
        <v>8</v>
      </c>
      <c r="M674" s="76">
        <v>5</v>
      </c>
      <c r="N674" s="76">
        <v>7</v>
      </c>
      <c r="O674" s="76">
        <v>6</v>
      </c>
      <c r="P674" s="76">
        <v>6</v>
      </c>
      <c r="Q674" s="76">
        <v>2</v>
      </c>
      <c r="R674" s="76">
        <v>1</v>
      </c>
      <c r="S674" s="17">
        <f t="shared" si="524"/>
        <v>3.3477348457993612</v>
      </c>
      <c r="T674" s="113">
        <f t="shared" si="555"/>
        <v>0</v>
      </c>
      <c r="U674" s="113">
        <f t="shared" si="556"/>
        <v>12</v>
      </c>
      <c r="V674" s="113">
        <f t="shared" si="557"/>
        <v>6.1538461538461542</v>
      </c>
      <c r="W674" s="113">
        <f t="shared" si="558"/>
        <v>6.1806451612903226</v>
      </c>
      <c r="X674" s="113">
        <f t="shared" si="559"/>
        <v>0</v>
      </c>
      <c r="Y674" s="113">
        <f t="shared" si="560"/>
        <v>0</v>
      </c>
      <c r="Z674" s="113">
        <f t="shared" si="545"/>
        <v>9.1428571428571423</v>
      </c>
      <c r="AA674" s="76">
        <v>10</v>
      </c>
      <c r="AB674" s="76">
        <v>6</v>
      </c>
      <c r="AC674" s="76">
        <v>8</v>
      </c>
      <c r="AD674" s="76">
        <v>2</v>
      </c>
      <c r="AE674" s="76">
        <v>2</v>
      </c>
      <c r="AF674" s="76">
        <v>5</v>
      </c>
      <c r="AG674" s="76">
        <v>8</v>
      </c>
      <c r="AH674" s="131">
        <f t="shared" si="525"/>
        <v>0</v>
      </c>
      <c r="AI674" s="131">
        <f t="shared" si="546"/>
        <v>2</v>
      </c>
      <c r="AJ674" s="131">
        <f t="shared" si="562"/>
        <v>0.76923076923076927</v>
      </c>
      <c r="AK674" s="131">
        <f t="shared" si="563"/>
        <v>3.0903225806451613</v>
      </c>
      <c r="AL674" s="131">
        <f t="shared" si="547"/>
        <v>0</v>
      </c>
      <c r="AM674" s="131">
        <f t="shared" si="548"/>
        <v>0</v>
      </c>
      <c r="AN674" s="131">
        <f t="shared" si="526"/>
        <v>1.1428571428571428</v>
      </c>
      <c r="AO674" s="115">
        <f t="shared" si="564"/>
        <v>0</v>
      </c>
      <c r="AP674" s="115">
        <f t="shared" si="565"/>
        <v>0</v>
      </c>
      <c r="AQ674" s="115">
        <f t="shared" si="566"/>
        <v>0</v>
      </c>
      <c r="AR674" s="79">
        <f t="shared" si="527"/>
        <v>20</v>
      </c>
      <c r="AS674" s="79">
        <f t="shared" si="528"/>
        <v>5</v>
      </c>
      <c r="AT674" s="79">
        <f t="shared" si="529"/>
        <v>0</v>
      </c>
      <c r="AU674" s="79">
        <f t="shared" si="530"/>
        <v>0</v>
      </c>
      <c r="AV674" s="79">
        <f t="shared" si="531"/>
        <v>0</v>
      </c>
      <c r="AW674" s="79">
        <f t="shared" si="532"/>
        <v>20</v>
      </c>
      <c r="AX674" s="128">
        <f t="shared" si="533"/>
        <v>2</v>
      </c>
      <c r="AY674" s="128"/>
      <c r="AZ674" s="128"/>
      <c r="BA674" s="128">
        <f t="shared" si="534"/>
        <v>0</v>
      </c>
      <c r="BB674" s="128">
        <f t="shared" si="535"/>
        <v>0</v>
      </c>
      <c r="BC674" s="80">
        <f t="shared" si="536"/>
        <v>1</v>
      </c>
      <c r="BD674" s="80">
        <f t="shared" si="537"/>
        <v>1</v>
      </c>
      <c r="BE674" s="80">
        <f t="shared" si="538"/>
        <v>0</v>
      </c>
      <c r="BF674" s="80">
        <f t="shared" si="539"/>
        <v>0</v>
      </c>
      <c r="BG674" s="80">
        <f t="shared" si="540"/>
        <v>0</v>
      </c>
      <c r="BH674" s="80">
        <f t="shared" si="567"/>
        <v>0.25</v>
      </c>
      <c r="BI674" s="4">
        <f t="shared" si="541"/>
        <v>20</v>
      </c>
      <c r="BJ674" s="4">
        <f t="shared" si="542"/>
        <v>25</v>
      </c>
      <c r="BK674" s="4">
        <f t="shared" si="543"/>
        <v>20</v>
      </c>
      <c r="BL674" s="8">
        <f>VLOOKUP(CN674,'CIR Results'!$B$3:$L$42,2,FALSE)</f>
        <v>6</v>
      </c>
      <c r="BM674" s="8">
        <f>VLOOKUP(CN674,'CIR Results'!$B$3:$L$42,3,FALSE)</f>
        <v>66</v>
      </c>
      <c r="BN674" s="8">
        <f>VLOOKUP(CN674,'CIR Results'!$B$3:$L$42,4,FALSE)</f>
        <v>70</v>
      </c>
      <c r="BO674" s="8">
        <f>VLOOKUP(CN674,'CIR Results'!$B$3:$L$42,5,FALSE)</f>
        <v>129</v>
      </c>
      <c r="BP674" s="8">
        <f>VLOOKUP(CN674,'CIR Results'!$B$3:$L$42,6,FALSE)</f>
        <v>36590</v>
      </c>
      <c r="BQ674" s="8">
        <f>VLOOKUP(CN674,'CIR Results'!$B$3:$L$42,8,FALSE)</f>
        <v>8</v>
      </c>
      <c r="BR674" s="8">
        <f>VLOOKUP(CN674,'CIR Results'!$B$3:$L$42,9,FALSE)</f>
        <v>0</v>
      </c>
      <c r="BS674" s="8" t="str">
        <f>VLOOKUP(CN674,'CIR Results'!$B$3:$L$42,10,FALSE)</f>
        <v>03-05-00</v>
      </c>
      <c r="BT674" s="8">
        <f>VLOOKUP(CN674,'CIR Results'!$B$3:$L$42,11,FALSE)</f>
        <v>9</v>
      </c>
      <c r="BU674" s="136" t="str">
        <f>VLOOKUP(CN674,'CIR Team Info'!$B$5:$E$44,2,FALSE)</f>
        <v>Techno Ferrets</v>
      </c>
      <c r="BV674" s="136" t="str">
        <f>VLOOKUP(CN674,'CIR Team Info'!$B$5:$E$44,4,FALSE)</f>
        <v>Galesburg, IL</v>
      </c>
      <c r="BW674" s="136" t="str">
        <f t="shared" si="568"/>
        <v xml:space="preserve">   Shooter and pickup did not work very well. Driving also was not very strong. Unless some intake / shooter / driving improvements are made I wouldn't pick this team.</v>
      </c>
      <c r="CM674" s="10" t="s">
        <v>601</v>
      </c>
      <c r="CN674" s="10">
        <v>4212</v>
      </c>
      <c r="CO674" s="10">
        <v>10</v>
      </c>
      <c r="CP674" s="10" t="s">
        <v>23</v>
      </c>
      <c r="CQ674" s="10" t="s">
        <v>25</v>
      </c>
      <c r="CR674" s="10" t="s">
        <v>25</v>
      </c>
      <c r="CS674" s="10" t="s">
        <v>22</v>
      </c>
      <c r="CT674" s="10">
        <v>5</v>
      </c>
      <c r="CU674" s="10">
        <v>0</v>
      </c>
      <c r="CV674" s="10">
        <v>0</v>
      </c>
      <c r="CW674" s="10">
        <v>0</v>
      </c>
      <c r="CX674" s="10" t="s">
        <v>60</v>
      </c>
      <c r="CY674" s="10" t="s">
        <v>25</v>
      </c>
      <c r="CZ674" s="10" t="s">
        <v>25</v>
      </c>
      <c r="DA674" s="10" t="s">
        <v>25</v>
      </c>
      <c r="DB674" s="10" t="s">
        <v>25</v>
      </c>
      <c r="DC674" s="10">
        <v>0</v>
      </c>
      <c r="DD674" s="10">
        <v>0</v>
      </c>
      <c r="DE674" s="10">
        <v>0</v>
      </c>
      <c r="DF674" s="10">
        <v>0</v>
      </c>
      <c r="DG674" s="10">
        <v>1</v>
      </c>
      <c r="DH674" s="10">
        <v>1</v>
      </c>
      <c r="DI674" s="10">
        <v>40</v>
      </c>
      <c r="DJ674" s="10">
        <v>2</v>
      </c>
      <c r="DK674" s="10">
        <v>0</v>
      </c>
      <c r="DL674" s="10">
        <v>0</v>
      </c>
      <c r="DM674" s="10">
        <v>0</v>
      </c>
      <c r="DN674" s="10">
        <v>0</v>
      </c>
      <c r="DO674" s="10">
        <v>0</v>
      </c>
      <c r="DP674" s="10" t="s">
        <v>25</v>
      </c>
      <c r="DQ674" s="10" t="s">
        <v>25</v>
      </c>
      <c r="DR674" s="10" t="s">
        <v>25</v>
      </c>
      <c r="DS674" s="10" t="s">
        <v>25</v>
      </c>
      <c r="DT674" s="10" t="s">
        <v>25</v>
      </c>
      <c r="DU674" s="10">
        <v>0</v>
      </c>
      <c r="DV674" s="10" t="s">
        <v>645</v>
      </c>
      <c r="DW674" s="10"/>
      <c r="DX674" s="10"/>
      <c r="DY674" s="10"/>
      <c r="DZ674" s="10"/>
      <c r="EA674" s="10"/>
      <c r="EB674" s="10"/>
      <c r="EC674" s="10"/>
      <c r="ED674" s="10"/>
      <c r="EE674" s="10"/>
      <c r="EF674" s="10"/>
      <c r="EG674" s="10"/>
      <c r="EH674" s="10"/>
    </row>
    <row r="675" spans="1:138" x14ac:dyDescent="0.25">
      <c r="A675" s="78">
        <f t="shared" si="522"/>
        <v>3138</v>
      </c>
      <c r="C675" s="10" t="str">
        <f t="shared" si="561"/>
        <v>Below Avg</v>
      </c>
      <c r="D675" s="17">
        <f t="shared" si="523"/>
        <v>2.4158808933002485</v>
      </c>
      <c r="E675" s="113">
        <f t="shared" si="549"/>
        <v>10</v>
      </c>
      <c r="F675" s="113">
        <f t="shared" si="550"/>
        <v>0</v>
      </c>
      <c r="G675" s="113">
        <f t="shared" si="551"/>
        <v>5.384615384615385</v>
      </c>
      <c r="H675" s="113">
        <f t="shared" si="552"/>
        <v>6.7741935483870979</v>
      </c>
      <c r="I675" s="113">
        <f t="shared" si="553"/>
        <v>0</v>
      </c>
      <c r="J675" s="113">
        <f t="shared" si="554"/>
        <v>0</v>
      </c>
      <c r="K675" s="113">
        <f t="shared" si="544"/>
        <v>2</v>
      </c>
      <c r="L675" s="76">
        <v>8</v>
      </c>
      <c r="M675" s="76">
        <v>5</v>
      </c>
      <c r="N675" s="76">
        <v>7</v>
      </c>
      <c r="O675" s="76">
        <v>6</v>
      </c>
      <c r="P675" s="76">
        <v>6</v>
      </c>
      <c r="Q675" s="76">
        <v>2</v>
      </c>
      <c r="R675" s="76">
        <v>1</v>
      </c>
      <c r="S675" s="17">
        <f t="shared" si="524"/>
        <v>3.6911910669975185</v>
      </c>
      <c r="T675" s="113">
        <f t="shared" si="555"/>
        <v>12.5</v>
      </c>
      <c r="U675" s="113">
        <f t="shared" si="556"/>
        <v>0</v>
      </c>
      <c r="V675" s="113">
        <f t="shared" si="557"/>
        <v>6.1538461538461542</v>
      </c>
      <c r="W675" s="113">
        <f t="shared" si="558"/>
        <v>2.2580645161290325</v>
      </c>
      <c r="X675" s="113">
        <f t="shared" si="559"/>
        <v>0</v>
      </c>
      <c r="Y675" s="113">
        <f t="shared" si="560"/>
        <v>0</v>
      </c>
      <c r="Z675" s="113">
        <f t="shared" si="545"/>
        <v>16</v>
      </c>
      <c r="AA675" s="76">
        <v>10</v>
      </c>
      <c r="AB675" s="76">
        <v>6</v>
      </c>
      <c r="AC675" s="76">
        <v>8</v>
      </c>
      <c r="AD675" s="76">
        <v>2</v>
      </c>
      <c r="AE675" s="76">
        <v>2</v>
      </c>
      <c r="AF675" s="76">
        <v>5</v>
      </c>
      <c r="AG675" s="76">
        <v>8</v>
      </c>
      <c r="AH675" s="131">
        <f t="shared" si="525"/>
        <v>1.25</v>
      </c>
      <c r="AI675" s="131">
        <f t="shared" si="546"/>
        <v>0</v>
      </c>
      <c r="AJ675" s="131">
        <f t="shared" si="562"/>
        <v>0.76923076923076927</v>
      </c>
      <c r="AK675" s="131">
        <f t="shared" si="563"/>
        <v>1.1290322580645162</v>
      </c>
      <c r="AL675" s="131">
        <f t="shared" si="547"/>
        <v>0</v>
      </c>
      <c r="AM675" s="131">
        <f t="shared" si="548"/>
        <v>0</v>
      </c>
      <c r="AN675" s="131">
        <f t="shared" si="526"/>
        <v>2</v>
      </c>
      <c r="AO675" s="115">
        <f t="shared" si="564"/>
        <v>0</v>
      </c>
      <c r="AP675" s="115">
        <f t="shared" si="565"/>
        <v>0</v>
      </c>
      <c r="AQ675" s="115">
        <f t="shared" si="566"/>
        <v>0</v>
      </c>
      <c r="AR675" s="79">
        <f t="shared" si="527"/>
        <v>0</v>
      </c>
      <c r="AS675" s="79">
        <f t="shared" si="528"/>
        <v>5</v>
      </c>
      <c r="AT675" s="79">
        <f t="shared" si="529"/>
        <v>0</v>
      </c>
      <c r="AU675" s="79">
        <f t="shared" si="530"/>
        <v>0</v>
      </c>
      <c r="AV675" s="79">
        <f t="shared" si="531"/>
        <v>0</v>
      </c>
      <c r="AW675" s="79">
        <f t="shared" si="532"/>
        <v>35</v>
      </c>
      <c r="AX675" s="128">
        <f t="shared" si="533"/>
        <v>0</v>
      </c>
      <c r="AY675" s="128"/>
      <c r="AZ675" s="128"/>
      <c r="BA675" s="128">
        <f t="shared" si="534"/>
        <v>0</v>
      </c>
      <c r="BB675" s="128">
        <f t="shared" si="535"/>
        <v>0</v>
      </c>
      <c r="BC675" s="80">
        <f t="shared" si="536"/>
        <v>0</v>
      </c>
      <c r="BD675" s="80">
        <f t="shared" si="537"/>
        <v>1</v>
      </c>
      <c r="BE675" s="80">
        <f t="shared" si="538"/>
        <v>0</v>
      </c>
      <c r="BF675" s="80">
        <f t="shared" si="539"/>
        <v>0</v>
      </c>
      <c r="BG675" s="80">
        <f t="shared" si="540"/>
        <v>0</v>
      </c>
      <c r="BH675" s="80">
        <f t="shared" si="567"/>
        <v>0.25</v>
      </c>
      <c r="BI675" s="4">
        <f t="shared" si="541"/>
        <v>0</v>
      </c>
      <c r="BJ675" s="4">
        <f t="shared" si="542"/>
        <v>5</v>
      </c>
      <c r="BK675" s="4">
        <f t="shared" si="543"/>
        <v>35</v>
      </c>
      <c r="BL675" s="8">
        <f>VLOOKUP(CN675,'CIR Results'!$B$3:$L$42,2,FALSE)</f>
        <v>6</v>
      </c>
      <c r="BM675" s="8">
        <f>VLOOKUP(CN675,'CIR Results'!$B$3:$L$42,3,FALSE)</f>
        <v>106</v>
      </c>
      <c r="BN675" s="8">
        <f>VLOOKUP(CN675,'CIR Results'!$B$3:$L$42,4,FALSE)</f>
        <v>70</v>
      </c>
      <c r="BO675" s="8">
        <f>VLOOKUP(CN675,'CIR Results'!$B$3:$L$42,5,FALSE)</f>
        <v>201</v>
      </c>
      <c r="BP675" s="8">
        <f>VLOOKUP(CN675,'CIR Results'!$B$3:$L$42,6,FALSE)</f>
        <v>36590</v>
      </c>
      <c r="BQ675" s="8">
        <f>VLOOKUP(CN675,'CIR Results'!$B$3:$L$42,8,FALSE)</f>
        <v>8</v>
      </c>
      <c r="BR675" s="8">
        <f>VLOOKUP(CN675,'CIR Results'!$B$3:$L$42,9,FALSE)</f>
        <v>0</v>
      </c>
      <c r="BS675" s="8" t="str">
        <f>VLOOKUP(CN675,'CIR Results'!$B$3:$L$42,10,FALSE)</f>
        <v>03-05-00</v>
      </c>
      <c r="BT675" s="8">
        <f>VLOOKUP(CN675,'CIR Results'!$B$3:$L$42,11,FALSE)</f>
        <v>7</v>
      </c>
      <c r="BU675" s="136" t="str">
        <f>VLOOKUP(CN675,'CIR Team Info'!$B$5:$E$44,2,FALSE)</f>
        <v>Innovators Robotics</v>
      </c>
      <c r="BV675" s="136" t="str">
        <f>VLOOKUP(CN675,'CIR Team Info'!$B$5:$E$44,4,FALSE)</f>
        <v>Dayton, OH</v>
      </c>
      <c r="BW675" s="136" t="str">
        <f t="shared" si="568"/>
        <v xml:space="preserve">   Couldn't do much offensively but played some good defense. Their defense was helped by the fact that they had a big lead and could double team the opposing team's best player.</v>
      </c>
      <c r="CM675" s="10" t="s">
        <v>601</v>
      </c>
      <c r="CN675" s="10">
        <v>3138</v>
      </c>
      <c r="CO675" s="10">
        <v>11</v>
      </c>
      <c r="CP675" s="10" t="s">
        <v>23</v>
      </c>
      <c r="CQ675" s="10" t="s">
        <v>25</v>
      </c>
      <c r="CR675" s="10" t="s">
        <v>25</v>
      </c>
      <c r="CS675" s="10" t="s">
        <v>22</v>
      </c>
      <c r="CT675" s="10">
        <v>5</v>
      </c>
      <c r="CU675" s="10">
        <v>0</v>
      </c>
      <c r="CV675" s="10">
        <v>0</v>
      </c>
      <c r="CW675" s="10">
        <v>0</v>
      </c>
      <c r="CX675" s="10" t="s">
        <v>24</v>
      </c>
      <c r="CY675" s="10" t="s">
        <v>25</v>
      </c>
      <c r="CZ675" s="10" t="s">
        <v>25</v>
      </c>
      <c r="DA675" s="10" t="s">
        <v>25</v>
      </c>
      <c r="DB675" s="10" t="s">
        <v>25</v>
      </c>
      <c r="DC675" s="10">
        <v>0</v>
      </c>
      <c r="DD675" s="10">
        <v>0</v>
      </c>
      <c r="DE675" s="10">
        <v>0</v>
      </c>
      <c r="DF675" s="10">
        <v>0</v>
      </c>
      <c r="DG675" s="10">
        <v>1</v>
      </c>
      <c r="DH675" s="10">
        <v>1</v>
      </c>
      <c r="DI675" s="10">
        <v>70</v>
      </c>
      <c r="DJ675" s="10">
        <v>0</v>
      </c>
      <c r="DK675" s="10">
        <v>0</v>
      </c>
      <c r="DL675" s="10">
        <v>0</v>
      </c>
      <c r="DM675" s="10">
        <v>0</v>
      </c>
      <c r="DN675" s="10">
        <v>0</v>
      </c>
      <c r="DO675" s="10">
        <v>0</v>
      </c>
      <c r="DP675" s="10" t="s">
        <v>25</v>
      </c>
      <c r="DQ675" s="10" t="s">
        <v>25</v>
      </c>
      <c r="DR675" s="10" t="s">
        <v>25</v>
      </c>
      <c r="DS675" s="10" t="s">
        <v>25</v>
      </c>
      <c r="DT675" s="10" t="s">
        <v>25</v>
      </c>
      <c r="DU675" s="10">
        <v>1</v>
      </c>
      <c r="DV675" s="10" t="s">
        <v>646</v>
      </c>
      <c r="DW675" s="10"/>
      <c r="DX675" s="10"/>
      <c r="DY675" s="10"/>
      <c r="DZ675" s="10"/>
      <c r="EA675" s="10"/>
      <c r="EB675" s="10"/>
      <c r="EC675" s="10"/>
      <c r="ED675" s="10"/>
      <c r="EE675" s="10"/>
      <c r="EF675" s="10"/>
      <c r="EG675" s="10"/>
      <c r="EH675" s="10"/>
    </row>
    <row r="676" spans="1:138" x14ac:dyDescent="0.25">
      <c r="A676" s="78">
        <f t="shared" si="522"/>
        <v>1756</v>
      </c>
      <c r="C676" s="10" t="str">
        <f t="shared" si="561"/>
        <v>Above Avg</v>
      </c>
      <c r="D676" s="17">
        <f t="shared" si="523"/>
        <v>7.7640836582772055</v>
      </c>
      <c r="E676" s="113">
        <f t="shared" si="549"/>
        <v>20</v>
      </c>
      <c r="F676" s="113">
        <f t="shared" si="550"/>
        <v>20</v>
      </c>
      <c r="G676" s="113">
        <f t="shared" si="551"/>
        <v>5.384615384615385</v>
      </c>
      <c r="H676" s="113">
        <f t="shared" si="552"/>
        <v>24.541935483870965</v>
      </c>
      <c r="I676" s="113">
        <f t="shared" si="553"/>
        <v>6</v>
      </c>
      <c r="J676" s="113">
        <f t="shared" si="554"/>
        <v>0</v>
      </c>
      <c r="K676" s="113">
        <f t="shared" si="544"/>
        <v>1.7142857142857144</v>
      </c>
      <c r="L676" s="76">
        <v>8</v>
      </c>
      <c r="M676" s="76">
        <v>5</v>
      </c>
      <c r="N676" s="76">
        <v>7</v>
      </c>
      <c r="O676" s="76">
        <v>6</v>
      </c>
      <c r="P676" s="76">
        <v>6</v>
      </c>
      <c r="Q676" s="76">
        <v>2</v>
      </c>
      <c r="R676" s="76">
        <v>1</v>
      </c>
      <c r="S676" s="17">
        <f t="shared" si="524"/>
        <v>7.9048777029422181</v>
      </c>
      <c r="T676" s="113">
        <f t="shared" si="555"/>
        <v>25</v>
      </c>
      <c r="U676" s="113">
        <f t="shared" si="556"/>
        <v>24</v>
      </c>
      <c r="V676" s="113">
        <f t="shared" si="557"/>
        <v>6.1538461538461542</v>
      </c>
      <c r="W676" s="113">
        <f t="shared" si="558"/>
        <v>8.1806451612903217</v>
      </c>
      <c r="X676" s="113">
        <f t="shared" si="559"/>
        <v>2</v>
      </c>
      <c r="Y676" s="113">
        <f t="shared" si="560"/>
        <v>0</v>
      </c>
      <c r="Z676" s="113">
        <f t="shared" si="545"/>
        <v>13.714285714285715</v>
      </c>
      <c r="AA676" s="76">
        <v>10</v>
      </c>
      <c r="AB676" s="76">
        <v>6</v>
      </c>
      <c r="AC676" s="76">
        <v>8</v>
      </c>
      <c r="AD676" s="76">
        <v>2</v>
      </c>
      <c r="AE676" s="76">
        <v>2</v>
      </c>
      <c r="AF676" s="76">
        <v>5</v>
      </c>
      <c r="AG676" s="76">
        <v>8</v>
      </c>
      <c r="AH676" s="131">
        <f t="shared" si="525"/>
        <v>2.5</v>
      </c>
      <c r="AI676" s="131">
        <f t="shared" si="546"/>
        <v>4</v>
      </c>
      <c r="AJ676" s="131">
        <f t="shared" si="562"/>
        <v>0.76923076923076927</v>
      </c>
      <c r="AK676" s="131">
        <f t="shared" si="563"/>
        <v>4.0903225806451609</v>
      </c>
      <c r="AL676" s="131">
        <f t="shared" si="547"/>
        <v>1</v>
      </c>
      <c r="AM676" s="131">
        <f t="shared" si="548"/>
        <v>0</v>
      </c>
      <c r="AN676" s="131">
        <f t="shared" si="526"/>
        <v>1.7142857142857144</v>
      </c>
      <c r="AO676" s="115">
        <f t="shared" si="564"/>
        <v>1</v>
      </c>
      <c r="AP676" s="115">
        <f t="shared" si="565"/>
        <v>0</v>
      </c>
      <c r="AQ676" s="115">
        <f t="shared" si="566"/>
        <v>1</v>
      </c>
      <c r="AR676" s="79">
        <f t="shared" si="527"/>
        <v>10</v>
      </c>
      <c r="AS676" s="79">
        <f t="shared" si="528"/>
        <v>5</v>
      </c>
      <c r="AT676" s="79">
        <f t="shared" si="529"/>
        <v>30</v>
      </c>
      <c r="AU676" s="79">
        <f t="shared" si="530"/>
        <v>10</v>
      </c>
      <c r="AV676" s="79">
        <f t="shared" si="531"/>
        <v>0</v>
      </c>
      <c r="AW676" s="79">
        <f t="shared" si="532"/>
        <v>30</v>
      </c>
      <c r="AX676" s="128">
        <f t="shared" si="533"/>
        <v>1</v>
      </c>
      <c r="AY676" s="128"/>
      <c r="AZ676" s="128"/>
      <c r="BA676" s="128">
        <f t="shared" si="534"/>
        <v>1</v>
      </c>
      <c r="BB676" s="128">
        <f t="shared" si="535"/>
        <v>0</v>
      </c>
      <c r="BC676" s="80">
        <f t="shared" si="536"/>
        <v>1</v>
      </c>
      <c r="BD676" s="80">
        <f t="shared" si="537"/>
        <v>0.25</v>
      </c>
      <c r="BE676" s="80">
        <f t="shared" si="538"/>
        <v>1</v>
      </c>
      <c r="BF676" s="80">
        <f t="shared" si="539"/>
        <v>1</v>
      </c>
      <c r="BG676" s="80">
        <f t="shared" si="540"/>
        <v>0</v>
      </c>
      <c r="BH676" s="80">
        <f t="shared" si="567"/>
        <v>0.5</v>
      </c>
      <c r="BI676" s="4">
        <f t="shared" si="541"/>
        <v>50</v>
      </c>
      <c r="BJ676" s="4">
        <f t="shared" si="542"/>
        <v>55</v>
      </c>
      <c r="BK676" s="4">
        <f t="shared" si="543"/>
        <v>30</v>
      </c>
      <c r="BL676" s="8">
        <f>VLOOKUP(CN676,'CIR Results'!$B$3:$L$42,2,FALSE)</f>
        <v>10</v>
      </c>
      <c r="BM676" s="8">
        <f>VLOOKUP(CN676,'CIR Results'!$B$3:$L$42,3,FALSE)</f>
        <v>78</v>
      </c>
      <c r="BN676" s="8">
        <f>VLOOKUP(CN676,'CIR Results'!$B$3:$L$42,4,FALSE)</f>
        <v>90</v>
      </c>
      <c r="BO676" s="8">
        <f>VLOOKUP(CN676,'CIR Results'!$B$3:$L$42,5,FALSE)</f>
        <v>178</v>
      </c>
      <c r="BP676" s="8">
        <f>VLOOKUP(CN676,'CIR Results'!$B$3:$L$42,6,FALSE)</f>
        <v>36650</v>
      </c>
      <c r="BQ676" s="8">
        <f>VLOOKUP(CN676,'CIR Results'!$B$3:$L$42,8,FALSE)</f>
        <v>9</v>
      </c>
      <c r="BR676" s="8">
        <f>VLOOKUP(CN676,'CIR Results'!$B$3:$L$42,9,FALSE)</f>
        <v>0</v>
      </c>
      <c r="BS676" s="8" t="str">
        <f>VLOOKUP(CN676,'CIR Results'!$B$3:$L$42,10,FALSE)</f>
        <v>05-04-00</v>
      </c>
      <c r="BT676" s="8">
        <f>VLOOKUP(CN676,'CIR Results'!$B$3:$L$42,11,FALSE)</f>
        <v>2</v>
      </c>
      <c r="BU676" s="136" t="str">
        <f>VLOOKUP(CN676,'CIR Team Info'!$B$5:$E$44,2,FALSE)</f>
        <v>Argos</v>
      </c>
      <c r="BV676" s="136" t="str">
        <f>VLOOKUP(CN676,'CIR Team Info'!$B$5:$E$44,4,FALSE)</f>
        <v>Peoria, IL</v>
      </c>
      <c r="BW676" s="136" t="str">
        <f t="shared" si="568"/>
        <v xml:space="preserve">   cooperation started out slow. better at end of match  missed shot in autonomous. cleaned up in teleop  lost the ball - knocked out a lot.   </v>
      </c>
      <c r="CM676" s="10" t="s">
        <v>608</v>
      </c>
      <c r="CN676" s="10">
        <v>1756</v>
      </c>
      <c r="CO676" s="10">
        <v>7</v>
      </c>
      <c r="CP676" s="10" t="s">
        <v>23</v>
      </c>
      <c r="CQ676" s="10" t="s">
        <v>22</v>
      </c>
      <c r="CR676" s="10" t="s">
        <v>22</v>
      </c>
      <c r="CS676" s="10" t="s">
        <v>22</v>
      </c>
      <c r="CT676" s="10">
        <v>5</v>
      </c>
      <c r="CU676" s="10">
        <v>15</v>
      </c>
      <c r="CV676" s="10">
        <v>0</v>
      </c>
      <c r="CW676" s="10">
        <v>0</v>
      </c>
      <c r="CX676" s="10" t="s">
        <v>60</v>
      </c>
      <c r="CY676" s="10" t="s">
        <v>22</v>
      </c>
      <c r="CZ676" s="10" t="s">
        <v>25</v>
      </c>
      <c r="DA676" s="10" t="s">
        <v>22</v>
      </c>
      <c r="DB676" s="10" t="s">
        <v>22</v>
      </c>
      <c r="DC676" s="10">
        <v>30</v>
      </c>
      <c r="DD676" s="10">
        <v>0</v>
      </c>
      <c r="DE676" s="10">
        <v>0</v>
      </c>
      <c r="DF676" s="10">
        <v>0</v>
      </c>
      <c r="DG676" s="10">
        <v>1</v>
      </c>
      <c r="DH676" s="10">
        <v>2</v>
      </c>
      <c r="DI676" s="10">
        <v>30</v>
      </c>
      <c r="DJ676" s="10">
        <v>1</v>
      </c>
      <c r="DK676" s="10">
        <v>0</v>
      </c>
      <c r="DL676" s="10">
        <v>1</v>
      </c>
      <c r="DM676" s="10">
        <v>0</v>
      </c>
      <c r="DN676" s="10">
        <v>0</v>
      </c>
      <c r="DO676" s="10">
        <v>0</v>
      </c>
      <c r="DP676" s="10" t="s">
        <v>22</v>
      </c>
      <c r="DQ676" s="10" t="s">
        <v>25</v>
      </c>
      <c r="DR676" s="10" t="s">
        <v>22</v>
      </c>
      <c r="DS676" s="10" t="s">
        <v>25</v>
      </c>
      <c r="DT676" s="10" t="s">
        <v>25</v>
      </c>
      <c r="DU676" s="10">
        <v>2</v>
      </c>
      <c r="DV676" s="10" t="s">
        <v>647</v>
      </c>
      <c r="DW676" s="10"/>
      <c r="DX676" s="10"/>
      <c r="DY676" s="10"/>
      <c r="DZ676" s="10"/>
      <c r="EA676" s="10"/>
      <c r="EB676" s="10"/>
      <c r="EC676" s="10"/>
      <c r="ED676" s="10"/>
      <c r="EE676" s="10"/>
      <c r="EF676" s="10"/>
      <c r="EG676" s="10"/>
      <c r="EH676" s="10"/>
    </row>
    <row r="677" spans="1:138" x14ac:dyDescent="0.25">
      <c r="A677" s="78">
        <f t="shared" si="522"/>
        <v>1764</v>
      </c>
      <c r="C677" s="10" t="str">
        <f t="shared" si="561"/>
        <v>Below Avg</v>
      </c>
      <c r="D677" s="17">
        <f t="shared" si="523"/>
        <v>6.4258560794044657</v>
      </c>
      <c r="E677" s="113">
        <f t="shared" si="549"/>
        <v>10</v>
      </c>
      <c r="F677" s="113">
        <f t="shared" si="550"/>
        <v>20</v>
      </c>
      <c r="G677" s="113">
        <f t="shared" si="551"/>
        <v>26.923076923076923</v>
      </c>
      <c r="H677" s="113">
        <f t="shared" si="552"/>
        <v>7.3354838709677423</v>
      </c>
      <c r="I677" s="113">
        <f t="shared" si="553"/>
        <v>0</v>
      </c>
      <c r="J677" s="113">
        <f t="shared" si="554"/>
        <v>0</v>
      </c>
      <c r="K677" s="113">
        <f t="shared" si="544"/>
        <v>0</v>
      </c>
      <c r="L677" s="76">
        <v>8</v>
      </c>
      <c r="M677" s="76">
        <v>5</v>
      </c>
      <c r="N677" s="76">
        <v>7</v>
      </c>
      <c r="O677" s="76">
        <v>6</v>
      </c>
      <c r="P677" s="76">
        <v>6</v>
      </c>
      <c r="Q677" s="76">
        <v>2</v>
      </c>
      <c r="R677" s="76">
        <v>1</v>
      </c>
      <c r="S677" s="17">
        <f t="shared" si="524"/>
        <v>6.9714392059553347</v>
      </c>
      <c r="T677" s="113">
        <f t="shared" si="555"/>
        <v>12.5</v>
      </c>
      <c r="U677" s="113">
        <f t="shared" si="556"/>
        <v>24</v>
      </c>
      <c r="V677" s="113">
        <f t="shared" si="557"/>
        <v>30.76923076923077</v>
      </c>
      <c r="W677" s="113">
        <f t="shared" si="558"/>
        <v>2.4451612903225808</v>
      </c>
      <c r="X677" s="113">
        <f t="shared" si="559"/>
        <v>0</v>
      </c>
      <c r="Y677" s="113">
        <f t="shared" si="560"/>
        <v>0</v>
      </c>
      <c r="Z677" s="113">
        <f t="shared" si="545"/>
        <v>0</v>
      </c>
      <c r="AA677" s="76">
        <v>10</v>
      </c>
      <c r="AB677" s="76">
        <v>6</v>
      </c>
      <c r="AC677" s="76">
        <v>8</v>
      </c>
      <c r="AD677" s="76">
        <v>2</v>
      </c>
      <c r="AE677" s="76">
        <v>2</v>
      </c>
      <c r="AF677" s="76">
        <v>5</v>
      </c>
      <c r="AG677" s="76">
        <v>8</v>
      </c>
      <c r="AH677" s="131">
        <f t="shared" si="525"/>
        <v>1.25</v>
      </c>
      <c r="AI677" s="131">
        <f t="shared" si="546"/>
        <v>4</v>
      </c>
      <c r="AJ677" s="131">
        <f t="shared" si="562"/>
        <v>3.8461538461538463</v>
      </c>
      <c r="AK677" s="131">
        <f t="shared" si="563"/>
        <v>1.2225806451612904</v>
      </c>
      <c r="AL677" s="131">
        <f t="shared" si="547"/>
        <v>0</v>
      </c>
      <c r="AM677" s="131">
        <f t="shared" si="548"/>
        <v>0</v>
      </c>
      <c r="AN677" s="131">
        <f t="shared" si="526"/>
        <v>0</v>
      </c>
      <c r="AO677" s="115">
        <f t="shared" si="564"/>
        <v>1</v>
      </c>
      <c r="AP677" s="115">
        <f t="shared" si="565"/>
        <v>0</v>
      </c>
      <c r="AQ677" s="115">
        <f t="shared" si="566"/>
        <v>0</v>
      </c>
      <c r="AR677" s="79">
        <f t="shared" si="527"/>
        <v>10</v>
      </c>
      <c r="AS677" s="79">
        <f t="shared" si="528"/>
        <v>25</v>
      </c>
      <c r="AT677" s="79">
        <f t="shared" si="529"/>
        <v>0</v>
      </c>
      <c r="AU677" s="79">
        <f t="shared" si="530"/>
        <v>0</v>
      </c>
      <c r="AV677" s="79">
        <f t="shared" si="531"/>
        <v>0</v>
      </c>
      <c r="AW677" s="79">
        <f t="shared" si="532"/>
        <v>0</v>
      </c>
      <c r="AX677" s="128">
        <f t="shared" si="533"/>
        <v>1</v>
      </c>
      <c r="AY677" s="128"/>
      <c r="AZ677" s="128"/>
      <c r="BA677" s="128">
        <f t="shared" si="534"/>
        <v>0</v>
      </c>
      <c r="BB677" s="128">
        <f t="shared" si="535"/>
        <v>0</v>
      </c>
      <c r="BC677" s="80">
        <f t="shared" si="536"/>
        <v>1</v>
      </c>
      <c r="BD677" s="80">
        <f t="shared" si="537"/>
        <v>1</v>
      </c>
      <c r="BE677" s="80">
        <f t="shared" si="538"/>
        <v>0</v>
      </c>
      <c r="BF677" s="80">
        <f t="shared" si="539"/>
        <v>0</v>
      </c>
      <c r="BG677" s="80">
        <f t="shared" si="540"/>
        <v>0</v>
      </c>
      <c r="BH677" s="80">
        <f t="shared" si="567"/>
        <v>0</v>
      </c>
      <c r="BI677" s="4">
        <f t="shared" si="541"/>
        <v>10</v>
      </c>
      <c r="BJ677" s="4">
        <f t="shared" si="542"/>
        <v>35</v>
      </c>
      <c r="BK677" s="4">
        <f t="shared" si="543"/>
        <v>0</v>
      </c>
      <c r="BL677" s="8">
        <f>VLOOKUP(CN677,'CIR Results'!$B$3:$L$42,2,FALSE)</f>
        <v>10</v>
      </c>
      <c r="BM677" s="8">
        <f>VLOOKUP(CN677,'CIR Results'!$B$3:$L$42,3,FALSE)</f>
        <v>72</v>
      </c>
      <c r="BN677" s="8">
        <f>VLOOKUP(CN677,'CIR Results'!$B$3:$L$42,4,FALSE)</f>
        <v>80</v>
      </c>
      <c r="BO677" s="8">
        <f>VLOOKUP(CN677,'CIR Results'!$B$3:$L$42,5,FALSE)</f>
        <v>107</v>
      </c>
      <c r="BP677" s="8">
        <f>VLOOKUP(CN677,'CIR Results'!$B$3:$L$42,6,FALSE)</f>
        <v>36649</v>
      </c>
      <c r="BQ677" s="8">
        <f>VLOOKUP(CN677,'CIR Results'!$B$3:$L$42,8,FALSE)</f>
        <v>8</v>
      </c>
      <c r="BR677" s="8">
        <f>VLOOKUP(CN677,'CIR Results'!$B$3:$L$42,9,FALSE)</f>
        <v>0</v>
      </c>
      <c r="BS677" s="8" t="str">
        <f>VLOOKUP(CN677,'CIR Results'!$B$3:$L$42,10,FALSE)</f>
        <v>05-03-00</v>
      </c>
      <c r="BT677" s="8">
        <f>VLOOKUP(CN677,'CIR Results'!$B$3:$L$42,11,FALSE)</f>
        <v>35</v>
      </c>
      <c r="BU677" s="136" t="str">
        <f>VLOOKUP(CN677,'CIR Team Info'!$B$5:$E$44,2,FALSE)</f>
        <v>Liberty Robotics</v>
      </c>
      <c r="BV677" s="136" t="str">
        <f>VLOOKUP(CN677,'CIR Team Info'!$B$5:$E$44,4,FALSE)</f>
        <v>Liberty, MO</v>
      </c>
      <c r="BW677" s="136" t="str">
        <f t="shared" si="568"/>
        <v xml:space="preserve">   heavy defense by opposite alliance prevented much action  shooter easily disrupted </v>
      </c>
      <c r="CM677" s="10" t="s">
        <v>608</v>
      </c>
      <c r="CN677" s="10">
        <v>1764</v>
      </c>
      <c r="CO677" s="10">
        <v>8</v>
      </c>
      <c r="CP677" s="10" t="s">
        <v>23</v>
      </c>
      <c r="CQ677" s="10" t="s">
        <v>22</v>
      </c>
      <c r="CR677" s="10" t="s">
        <v>25</v>
      </c>
      <c r="CS677" s="10" t="s">
        <v>22</v>
      </c>
      <c r="CT677" s="10">
        <v>25</v>
      </c>
      <c r="CU677" s="10">
        <v>0</v>
      </c>
      <c r="CV677" s="10">
        <v>0</v>
      </c>
      <c r="CW677" s="10">
        <v>0</v>
      </c>
      <c r="CX677" s="10" t="s">
        <v>65</v>
      </c>
      <c r="CY677" s="10" t="s">
        <v>22</v>
      </c>
      <c r="CZ677" s="10" t="s">
        <v>25</v>
      </c>
      <c r="DA677" s="10" t="s">
        <v>22</v>
      </c>
      <c r="DB677" s="10" t="s">
        <v>22</v>
      </c>
      <c r="DC677" s="10">
        <v>0</v>
      </c>
      <c r="DD677" s="10">
        <v>0</v>
      </c>
      <c r="DE677" s="10">
        <v>0</v>
      </c>
      <c r="DF677" s="10">
        <v>0</v>
      </c>
      <c r="DG677" s="10">
        <v>1</v>
      </c>
      <c r="DH677" s="10">
        <v>0</v>
      </c>
      <c r="DI677" s="10">
        <v>0</v>
      </c>
      <c r="DJ677" s="10">
        <v>1</v>
      </c>
      <c r="DK677" s="10">
        <v>0</v>
      </c>
      <c r="DL677" s="10">
        <v>0</v>
      </c>
      <c r="DM677" s="10">
        <v>0</v>
      </c>
      <c r="DN677" s="10">
        <v>0</v>
      </c>
      <c r="DO677" s="10">
        <v>0</v>
      </c>
      <c r="DP677" s="10" t="s">
        <v>22</v>
      </c>
      <c r="DQ677" s="10" t="s">
        <v>25</v>
      </c>
      <c r="DR677" s="10" t="s">
        <v>25</v>
      </c>
      <c r="DS677" s="10" t="s">
        <v>25</v>
      </c>
      <c r="DT677" s="10" t="s">
        <v>25</v>
      </c>
      <c r="DU677" s="10">
        <v>1</v>
      </c>
      <c r="DV677" s="10" t="s">
        <v>648</v>
      </c>
      <c r="DW677" s="10"/>
      <c r="DX677" s="10"/>
      <c r="DY677" s="10"/>
      <c r="DZ677" s="10"/>
      <c r="EA677" s="10"/>
      <c r="EB677" s="10"/>
      <c r="EC677" s="10"/>
      <c r="ED677" s="10"/>
      <c r="EE677" s="10"/>
      <c r="EF677" s="10"/>
      <c r="EG677" s="10"/>
      <c r="EH677" s="10"/>
    </row>
    <row r="678" spans="1:138" x14ac:dyDescent="0.25">
      <c r="A678" s="78">
        <f t="shared" si="522"/>
        <v>4196</v>
      </c>
      <c r="C678" s="10" t="str">
        <f t="shared" si="561"/>
        <v>Below Avg</v>
      </c>
      <c r="D678" s="17">
        <f t="shared" si="523"/>
        <v>4.5453739808578515</v>
      </c>
      <c r="E678" s="113">
        <f t="shared" si="549"/>
        <v>10</v>
      </c>
      <c r="F678" s="113">
        <f t="shared" si="550"/>
        <v>5</v>
      </c>
      <c r="G678" s="113">
        <f t="shared" si="551"/>
        <v>5.384615384615385</v>
      </c>
      <c r="H678" s="113">
        <f t="shared" si="552"/>
        <v>19.354838709677416</v>
      </c>
      <c r="I678" s="113">
        <f t="shared" si="553"/>
        <v>0</v>
      </c>
      <c r="J678" s="113">
        <f t="shared" si="554"/>
        <v>0</v>
      </c>
      <c r="K678" s="113">
        <f t="shared" si="544"/>
        <v>5.7142857142857135</v>
      </c>
      <c r="L678" s="76">
        <v>8</v>
      </c>
      <c r="M678" s="76">
        <v>5</v>
      </c>
      <c r="N678" s="76">
        <v>7</v>
      </c>
      <c r="O678" s="76">
        <v>6</v>
      </c>
      <c r="P678" s="76">
        <v>6</v>
      </c>
      <c r="Q678" s="76">
        <v>2</v>
      </c>
      <c r="R678" s="76">
        <v>1</v>
      </c>
      <c r="S678" s="17">
        <f t="shared" si="524"/>
        <v>7.6819744771357676</v>
      </c>
      <c r="T678" s="113">
        <f t="shared" si="555"/>
        <v>12.5</v>
      </c>
      <c r="U678" s="113">
        <f t="shared" si="556"/>
        <v>6</v>
      </c>
      <c r="V678" s="113">
        <f t="shared" si="557"/>
        <v>6.1538461538461542</v>
      </c>
      <c r="W678" s="113">
        <f t="shared" si="558"/>
        <v>6.4516129032258061</v>
      </c>
      <c r="X678" s="113">
        <f t="shared" si="559"/>
        <v>0</v>
      </c>
      <c r="Y678" s="113">
        <f t="shared" si="560"/>
        <v>0</v>
      </c>
      <c r="Z678" s="113">
        <f t="shared" si="545"/>
        <v>45.714285714285708</v>
      </c>
      <c r="AA678" s="76">
        <v>10</v>
      </c>
      <c r="AB678" s="76">
        <v>6</v>
      </c>
      <c r="AC678" s="76">
        <v>8</v>
      </c>
      <c r="AD678" s="76">
        <v>2</v>
      </c>
      <c r="AE678" s="76">
        <v>2</v>
      </c>
      <c r="AF678" s="76">
        <v>5</v>
      </c>
      <c r="AG678" s="76">
        <v>8</v>
      </c>
      <c r="AH678" s="131">
        <f t="shared" si="525"/>
        <v>1.25</v>
      </c>
      <c r="AI678" s="131">
        <f t="shared" si="546"/>
        <v>1</v>
      </c>
      <c r="AJ678" s="131">
        <f t="shared" si="562"/>
        <v>0.76923076923076927</v>
      </c>
      <c r="AK678" s="131">
        <f t="shared" si="563"/>
        <v>3.225806451612903</v>
      </c>
      <c r="AL678" s="131">
        <f t="shared" si="547"/>
        <v>0</v>
      </c>
      <c r="AM678" s="131">
        <f t="shared" si="548"/>
        <v>0</v>
      </c>
      <c r="AN678" s="131">
        <f t="shared" si="526"/>
        <v>5.7142857142857135</v>
      </c>
      <c r="AO678" s="115">
        <f t="shared" si="564"/>
        <v>1</v>
      </c>
      <c r="AP678" s="115">
        <f t="shared" si="565"/>
        <v>0</v>
      </c>
      <c r="AQ678" s="115">
        <f t="shared" si="566"/>
        <v>0</v>
      </c>
      <c r="AR678" s="79">
        <f t="shared" si="527"/>
        <v>0</v>
      </c>
      <c r="AS678" s="79">
        <f t="shared" si="528"/>
        <v>5</v>
      </c>
      <c r="AT678" s="79">
        <f t="shared" si="529"/>
        <v>0</v>
      </c>
      <c r="AU678" s="79">
        <f t="shared" si="530"/>
        <v>0</v>
      </c>
      <c r="AV678" s="79">
        <f t="shared" si="531"/>
        <v>0</v>
      </c>
      <c r="AW678" s="79">
        <f t="shared" si="532"/>
        <v>100</v>
      </c>
      <c r="AX678" s="128">
        <f t="shared" si="533"/>
        <v>0</v>
      </c>
      <c r="AY678" s="128"/>
      <c r="AZ678" s="128"/>
      <c r="BA678" s="128">
        <f t="shared" si="534"/>
        <v>0</v>
      </c>
      <c r="BB678" s="128">
        <f t="shared" si="535"/>
        <v>0</v>
      </c>
      <c r="BC678" s="80">
        <f t="shared" si="536"/>
        <v>0</v>
      </c>
      <c r="BD678" s="80">
        <f t="shared" si="537"/>
        <v>1</v>
      </c>
      <c r="BE678" s="80">
        <f t="shared" si="538"/>
        <v>0</v>
      </c>
      <c r="BF678" s="80">
        <f t="shared" si="539"/>
        <v>0</v>
      </c>
      <c r="BG678" s="80">
        <f t="shared" si="540"/>
        <v>0</v>
      </c>
      <c r="BH678" s="80">
        <f t="shared" si="567"/>
        <v>0.5</v>
      </c>
      <c r="BI678" s="4">
        <f t="shared" si="541"/>
        <v>0</v>
      </c>
      <c r="BJ678" s="4">
        <f t="shared" si="542"/>
        <v>5</v>
      </c>
      <c r="BK678" s="4">
        <f t="shared" si="543"/>
        <v>100</v>
      </c>
      <c r="BL678" s="8">
        <f>VLOOKUP(CN678,'CIR Results'!$B$3:$L$42,2,FALSE)</f>
        <v>6</v>
      </c>
      <c r="BM678" s="8">
        <f>VLOOKUP(CN678,'CIR Results'!$B$3:$L$42,3,FALSE)</f>
        <v>84</v>
      </c>
      <c r="BN678" s="8">
        <f>VLOOKUP(CN678,'CIR Results'!$B$3:$L$42,4,FALSE)</f>
        <v>90</v>
      </c>
      <c r="BO678" s="8">
        <f>VLOOKUP(CN678,'CIR Results'!$B$3:$L$42,5,FALSE)</f>
        <v>144</v>
      </c>
      <c r="BP678" s="8">
        <f>VLOOKUP(CN678,'CIR Results'!$B$3:$L$42,6,FALSE)</f>
        <v>36591</v>
      </c>
      <c r="BQ678" s="8">
        <f>VLOOKUP(CN678,'CIR Results'!$B$3:$L$42,8,FALSE)</f>
        <v>9</v>
      </c>
      <c r="BR678" s="8">
        <f>VLOOKUP(CN678,'CIR Results'!$B$3:$L$42,9,FALSE)</f>
        <v>0</v>
      </c>
      <c r="BS678" s="8" t="str">
        <f>VLOOKUP(CN678,'CIR Results'!$B$3:$L$42,10,FALSE)</f>
        <v>03-06-00</v>
      </c>
      <c r="BT678" s="8">
        <f>VLOOKUP(CN678,'CIR Results'!$B$3:$L$42,11,FALSE)</f>
        <v>17</v>
      </c>
      <c r="BU678" s="136" t="str">
        <f>VLOOKUP(CN678,'CIR Team Info'!$B$5:$E$44,2,FALSE)</f>
        <v>QAVTC Devils</v>
      </c>
      <c r="BV678" s="136" t="str">
        <f>VLOOKUP(CN678,'CIR Team Info'!$B$5:$E$44,4,FALSE)</f>
        <v>Quincy, IL</v>
      </c>
      <c r="BW678" s="136" t="str">
        <f t="shared" si="568"/>
        <v xml:space="preserve">   floor pickup broke at beginning of match  played defense. moderately effective.   </v>
      </c>
      <c r="CM678" s="10" t="s">
        <v>608</v>
      </c>
      <c r="CN678" s="10">
        <v>4196</v>
      </c>
      <c r="CO678" s="10">
        <v>9</v>
      </c>
      <c r="CP678" s="10" t="s">
        <v>23</v>
      </c>
      <c r="CQ678" s="10" t="s">
        <v>22</v>
      </c>
      <c r="CR678" s="10" t="s">
        <v>22</v>
      </c>
      <c r="CS678" s="10" t="s">
        <v>22</v>
      </c>
      <c r="CT678" s="10">
        <v>5</v>
      </c>
      <c r="CU678" s="10">
        <v>0</v>
      </c>
      <c r="CV678" s="10">
        <v>0</v>
      </c>
      <c r="CW678" s="10">
        <v>0</v>
      </c>
      <c r="CX678" s="10" t="s">
        <v>24</v>
      </c>
      <c r="CY678" s="10" t="s">
        <v>22</v>
      </c>
      <c r="CZ678" s="10" t="s">
        <v>25</v>
      </c>
      <c r="DA678" s="10" t="s">
        <v>25</v>
      </c>
      <c r="DB678" s="10" t="s">
        <v>22</v>
      </c>
      <c r="DC678" s="10">
        <v>0</v>
      </c>
      <c r="DD678" s="10">
        <v>0</v>
      </c>
      <c r="DE678" s="10">
        <v>0</v>
      </c>
      <c r="DF678" s="10">
        <v>0</v>
      </c>
      <c r="DG678" s="10">
        <v>1</v>
      </c>
      <c r="DH678" s="10">
        <v>2</v>
      </c>
      <c r="DI678" s="10">
        <v>100</v>
      </c>
      <c r="DJ678" s="10">
        <v>0</v>
      </c>
      <c r="DK678" s="10">
        <v>0</v>
      </c>
      <c r="DL678" s="10">
        <v>0</v>
      </c>
      <c r="DM678" s="10">
        <v>0</v>
      </c>
      <c r="DN678" s="10">
        <v>0</v>
      </c>
      <c r="DO678" s="10">
        <v>0</v>
      </c>
      <c r="DP678" s="10" t="s">
        <v>22</v>
      </c>
      <c r="DQ678" s="10" t="s">
        <v>25</v>
      </c>
      <c r="DR678" s="10" t="s">
        <v>25</v>
      </c>
      <c r="DS678" s="10" t="s">
        <v>25</v>
      </c>
      <c r="DT678" s="10" t="s">
        <v>25</v>
      </c>
      <c r="DU678" s="10">
        <v>1</v>
      </c>
      <c r="DV678" s="10" t="s">
        <v>649</v>
      </c>
      <c r="DW678" s="10"/>
      <c r="DX678" s="10"/>
      <c r="DY678" s="10"/>
      <c r="DZ678" s="10"/>
      <c r="EA678" s="10"/>
      <c r="EB678" s="10"/>
      <c r="EC678" s="10"/>
      <c r="ED678" s="10"/>
      <c r="EE678" s="10"/>
      <c r="EF678" s="10"/>
      <c r="EG678" s="10"/>
      <c r="EH678" s="10"/>
    </row>
    <row r="679" spans="1:138" x14ac:dyDescent="0.25">
      <c r="A679" s="78">
        <f t="shared" si="522"/>
        <v>2451</v>
      </c>
      <c r="C679" s="10" t="str">
        <f t="shared" si="561"/>
        <v>Above Avg</v>
      </c>
      <c r="D679" s="17">
        <f t="shared" si="523"/>
        <v>8.9887770294221916</v>
      </c>
      <c r="E679" s="113">
        <f t="shared" si="549"/>
        <v>40</v>
      </c>
      <c r="F679" s="113">
        <f t="shared" si="550"/>
        <v>10</v>
      </c>
      <c r="G679" s="113">
        <f t="shared" si="551"/>
        <v>21.53846153846154</v>
      </c>
      <c r="H679" s="113">
        <f t="shared" si="552"/>
        <v>17.206451612903226</v>
      </c>
      <c r="I679" s="113">
        <f t="shared" si="553"/>
        <v>0</v>
      </c>
      <c r="J679" s="113">
        <f t="shared" si="554"/>
        <v>0</v>
      </c>
      <c r="K679" s="113">
        <f t="shared" si="544"/>
        <v>1.1428571428571428</v>
      </c>
      <c r="L679" s="76">
        <v>8</v>
      </c>
      <c r="M679" s="76">
        <v>5</v>
      </c>
      <c r="N679" s="76">
        <v>7</v>
      </c>
      <c r="O679" s="76">
        <v>6</v>
      </c>
      <c r="P679" s="76">
        <v>6</v>
      </c>
      <c r="Q679" s="76">
        <v>2</v>
      </c>
      <c r="R679" s="76">
        <v>1</v>
      </c>
      <c r="S679" s="17">
        <f t="shared" si="524"/>
        <v>10.149372562920949</v>
      </c>
      <c r="T679" s="113">
        <f t="shared" si="555"/>
        <v>50</v>
      </c>
      <c r="U679" s="113">
        <f t="shared" si="556"/>
        <v>12</v>
      </c>
      <c r="V679" s="113">
        <f t="shared" si="557"/>
        <v>24.615384615384617</v>
      </c>
      <c r="W679" s="113">
        <f t="shared" si="558"/>
        <v>5.7354838709677418</v>
      </c>
      <c r="X679" s="113">
        <f t="shared" si="559"/>
        <v>0</v>
      </c>
      <c r="Y679" s="113">
        <f t="shared" si="560"/>
        <v>0</v>
      </c>
      <c r="Z679" s="113">
        <f t="shared" si="545"/>
        <v>9.1428571428571423</v>
      </c>
      <c r="AA679" s="76">
        <v>10</v>
      </c>
      <c r="AB679" s="76">
        <v>6</v>
      </c>
      <c r="AC679" s="76">
        <v>8</v>
      </c>
      <c r="AD679" s="76">
        <v>2</v>
      </c>
      <c r="AE679" s="76">
        <v>2</v>
      </c>
      <c r="AF679" s="76">
        <v>5</v>
      </c>
      <c r="AG679" s="76">
        <v>8</v>
      </c>
      <c r="AH679" s="131">
        <f t="shared" si="525"/>
        <v>5</v>
      </c>
      <c r="AI679" s="131">
        <f t="shared" si="546"/>
        <v>2</v>
      </c>
      <c r="AJ679" s="131">
        <f t="shared" si="562"/>
        <v>3.0769230769230771</v>
      </c>
      <c r="AK679" s="131">
        <f t="shared" si="563"/>
        <v>2.8677419354838709</v>
      </c>
      <c r="AL679" s="131">
        <f t="shared" si="547"/>
        <v>0</v>
      </c>
      <c r="AM679" s="131">
        <f t="shared" si="548"/>
        <v>0</v>
      </c>
      <c r="AN679" s="131">
        <f t="shared" si="526"/>
        <v>1.1428571428571428</v>
      </c>
      <c r="AO679" s="115">
        <f t="shared" si="564"/>
        <v>0</v>
      </c>
      <c r="AP679" s="115">
        <f t="shared" si="565"/>
        <v>1</v>
      </c>
      <c r="AQ679" s="115">
        <f t="shared" si="566"/>
        <v>1</v>
      </c>
      <c r="AR679" s="79">
        <f t="shared" si="527"/>
        <v>10</v>
      </c>
      <c r="AS679" s="79">
        <f t="shared" si="528"/>
        <v>20</v>
      </c>
      <c r="AT679" s="79">
        <f t="shared" si="529"/>
        <v>20</v>
      </c>
      <c r="AU679" s="79">
        <f t="shared" si="530"/>
        <v>0</v>
      </c>
      <c r="AV679" s="79">
        <f t="shared" si="531"/>
        <v>0</v>
      </c>
      <c r="AW679" s="79">
        <f t="shared" si="532"/>
        <v>20</v>
      </c>
      <c r="AX679" s="128">
        <f t="shared" si="533"/>
        <v>1</v>
      </c>
      <c r="AY679" s="128"/>
      <c r="AZ679" s="128"/>
      <c r="BA679" s="128">
        <f t="shared" si="534"/>
        <v>0</v>
      </c>
      <c r="BB679" s="128">
        <f t="shared" si="535"/>
        <v>0</v>
      </c>
      <c r="BC679" s="80">
        <f t="shared" si="536"/>
        <v>1</v>
      </c>
      <c r="BD679" s="80">
        <f t="shared" si="537"/>
        <v>1</v>
      </c>
      <c r="BE679" s="80">
        <f t="shared" si="538"/>
        <v>1</v>
      </c>
      <c r="BF679" s="80">
        <f t="shared" si="539"/>
        <v>0</v>
      </c>
      <c r="BG679" s="80">
        <f t="shared" si="540"/>
        <v>0</v>
      </c>
      <c r="BH679" s="80">
        <f t="shared" si="567"/>
        <v>0.25</v>
      </c>
      <c r="BI679" s="4">
        <f t="shared" si="541"/>
        <v>30</v>
      </c>
      <c r="BJ679" s="4">
        <f t="shared" si="542"/>
        <v>50</v>
      </c>
      <c r="BK679" s="4">
        <f t="shared" si="543"/>
        <v>20</v>
      </c>
      <c r="BL679" s="8">
        <f>VLOOKUP(CN679,'CIR Results'!$B$3:$L$42,2,FALSE)</f>
        <v>8</v>
      </c>
      <c r="BM679" s="8">
        <f>VLOOKUP(CN679,'CIR Results'!$B$3:$L$42,3,FALSE)</f>
        <v>58</v>
      </c>
      <c r="BN679" s="8">
        <f>VLOOKUP(CN679,'CIR Results'!$B$3:$L$42,4,FALSE)</f>
        <v>30</v>
      </c>
      <c r="BO679" s="8">
        <f>VLOOKUP(CN679,'CIR Results'!$B$3:$L$42,5,FALSE)</f>
        <v>138</v>
      </c>
      <c r="BP679" s="8">
        <f>VLOOKUP(CN679,'CIR Results'!$B$3:$L$42,6,FALSE)</f>
        <v>36620</v>
      </c>
      <c r="BQ679" s="8">
        <f>VLOOKUP(CN679,'CIR Results'!$B$3:$L$42,8,FALSE)</f>
        <v>8</v>
      </c>
      <c r="BR679" s="8">
        <f>VLOOKUP(CN679,'CIR Results'!$B$3:$L$42,9,FALSE)</f>
        <v>0</v>
      </c>
      <c r="BS679" s="8" t="str">
        <f>VLOOKUP(CN679,'CIR Results'!$B$3:$L$42,10,FALSE)</f>
        <v>04-04-00</v>
      </c>
      <c r="BT679" s="8">
        <f>VLOOKUP(CN679,'CIR Results'!$B$3:$L$42,11,FALSE)</f>
        <v>3</v>
      </c>
      <c r="BU679" s="136" t="str">
        <f>VLOOKUP(CN679,'CIR Team Info'!$B$5:$E$44,2,FALSE)</f>
        <v>PWNAGE</v>
      </c>
      <c r="BV679" s="136" t="str">
        <f>VLOOKUP(CN679,'CIR Team Info'!$B$5:$E$44,4,FALSE)</f>
        <v>St. Charles, IL</v>
      </c>
      <c r="BW679" s="136" t="str">
        <f t="shared" si="568"/>
        <v xml:space="preserve">   good shooter. agile driving. played some defense. mainly front court but some mid court.   missed autonomous shot. </v>
      </c>
      <c r="CM679" s="10" t="s">
        <v>608</v>
      </c>
      <c r="CN679" s="10">
        <v>2451</v>
      </c>
      <c r="CO679" s="10">
        <v>10</v>
      </c>
      <c r="CP679" s="10" t="s">
        <v>23</v>
      </c>
      <c r="CQ679" s="10" t="s">
        <v>22</v>
      </c>
      <c r="CR679" s="10" t="s">
        <v>25</v>
      </c>
      <c r="CS679" s="10" t="s">
        <v>22</v>
      </c>
      <c r="CT679" s="10">
        <v>20</v>
      </c>
      <c r="CU679" s="10">
        <v>0</v>
      </c>
      <c r="CV679" s="10">
        <v>0</v>
      </c>
      <c r="CW679" s="10">
        <v>0</v>
      </c>
      <c r="CX679" s="10" t="s">
        <v>66</v>
      </c>
      <c r="CY679" s="10" t="s">
        <v>22</v>
      </c>
      <c r="CZ679" s="10" t="s">
        <v>25</v>
      </c>
      <c r="DA679" s="10" t="s">
        <v>25</v>
      </c>
      <c r="DB679" s="10" t="s">
        <v>22</v>
      </c>
      <c r="DC679" s="10">
        <v>20</v>
      </c>
      <c r="DD679" s="10">
        <v>0</v>
      </c>
      <c r="DE679" s="10">
        <v>0</v>
      </c>
      <c r="DF679" s="10">
        <v>0</v>
      </c>
      <c r="DG679" s="10">
        <v>2</v>
      </c>
      <c r="DH679" s="10">
        <v>1</v>
      </c>
      <c r="DI679" s="10">
        <v>40</v>
      </c>
      <c r="DJ679" s="10">
        <v>1</v>
      </c>
      <c r="DK679" s="10">
        <v>0</v>
      </c>
      <c r="DL679" s="10">
        <v>0</v>
      </c>
      <c r="DM679" s="10">
        <v>0</v>
      </c>
      <c r="DN679" s="10">
        <v>0</v>
      </c>
      <c r="DO679" s="10">
        <v>0</v>
      </c>
      <c r="DP679" s="10" t="s">
        <v>25</v>
      </c>
      <c r="DQ679" s="10" t="s">
        <v>22</v>
      </c>
      <c r="DR679" s="10" t="s">
        <v>22</v>
      </c>
      <c r="DS679" s="10" t="s">
        <v>25</v>
      </c>
      <c r="DT679" s="10" t="s">
        <v>25</v>
      </c>
      <c r="DU679" s="10">
        <v>2</v>
      </c>
      <c r="DV679" s="10" t="s">
        <v>650</v>
      </c>
      <c r="DW679" s="10"/>
      <c r="DX679" s="10"/>
      <c r="DY679" s="10"/>
      <c r="DZ679" s="10"/>
      <c r="EA679" s="10"/>
      <c r="EB679" s="10"/>
      <c r="EC679" s="10"/>
      <c r="ED679" s="10"/>
      <c r="EE679" s="10"/>
      <c r="EF679" s="10"/>
      <c r="EG679" s="10"/>
      <c r="EH679" s="10"/>
    </row>
    <row r="680" spans="1:138" x14ac:dyDescent="0.25">
      <c r="A680" s="78">
        <f t="shared" si="522"/>
        <v>4143</v>
      </c>
      <c r="C680" s="10" t="str">
        <f t="shared" si="561"/>
        <v>Below Avg</v>
      </c>
      <c r="D680" s="17">
        <f t="shared" si="523"/>
        <v>2.5</v>
      </c>
      <c r="E680" s="113">
        <f t="shared" si="549"/>
        <v>10</v>
      </c>
      <c r="F680" s="113">
        <f t="shared" si="550"/>
        <v>15</v>
      </c>
      <c r="G680" s="113">
        <f t="shared" si="551"/>
        <v>0</v>
      </c>
      <c r="H680" s="113">
        <f t="shared" si="552"/>
        <v>0</v>
      </c>
      <c r="I680" s="113">
        <f t="shared" si="553"/>
        <v>0</v>
      </c>
      <c r="J680" s="113">
        <f t="shared" si="554"/>
        <v>0</v>
      </c>
      <c r="K680" s="113">
        <f t="shared" si="544"/>
        <v>0</v>
      </c>
      <c r="L680" s="76">
        <v>8</v>
      </c>
      <c r="M680" s="76">
        <v>5</v>
      </c>
      <c r="N680" s="76">
        <v>7</v>
      </c>
      <c r="O680" s="76">
        <v>6</v>
      </c>
      <c r="P680" s="76">
        <v>6</v>
      </c>
      <c r="Q680" s="76">
        <v>2</v>
      </c>
      <c r="R680" s="76">
        <v>1</v>
      </c>
      <c r="S680" s="17">
        <f t="shared" si="524"/>
        <v>3.05</v>
      </c>
      <c r="T680" s="113">
        <f t="shared" si="555"/>
        <v>12.5</v>
      </c>
      <c r="U680" s="113">
        <f t="shared" si="556"/>
        <v>18</v>
      </c>
      <c r="V680" s="113">
        <f t="shared" si="557"/>
        <v>0</v>
      </c>
      <c r="W680" s="113">
        <f t="shared" si="558"/>
        <v>0</v>
      </c>
      <c r="X680" s="113">
        <f t="shared" si="559"/>
        <v>0</v>
      </c>
      <c r="Y680" s="113">
        <f t="shared" si="560"/>
        <v>0</v>
      </c>
      <c r="Z680" s="113">
        <f t="shared" si="545"/>
        <v>0</v>
      </c>
      <c r="AA680" s="76">
        <v>10</v>
      </c>
      <c r="AB680" s="76">
        <v>6</v>
      </c>
      <c r="AC680" s="76">
        <v>8</v>
      </c>
      <c r="AD680" s="76">
        <v>2</v>
      </c>
      <c r="AE680" s="76">
        <v>2</v>
      </c>
      <c r="AF680" s="76">
        <v>5</v>
      </c>
      <c r="AG680" s="76">
        <v>8</v>
      </c>
      <c r="AH680" s="131">
        <f t="shared" si="525"/>
        <v>1.25</v>
      </c>
      <c r="AI680" s="131">
        <f t="shared" si="546"/>
        <v>3</v>
      </c>
      <c r="AJ680" s="131">
        <f t="shared" si="562"/>
        <v>0</v>
      </c>
      <c r="AK680" s="131">
        <f t="shared" si="563"/>
        <v>0</v>
      </c>
      <c r="AL680" s="131">
        <f t="shared" si="547"/>
        <v>0</v>
      </c>
      <c r="AM680" s="131">
        <f t="shared" si="548"/>
        <v>0</v>
      </c>
      <c r="AN680" s="131">
        <f t="shared" si="526"/>
        <v>0</v>
      </c>
      <c r="AO680" s="115">
        <f t="shared" si="564"/>
        <v>0</v>
      </c>
      <c r="AP680" s="115">
        <f t="shared" si="565"/>
        <v>1</v>
      </c>
      <c r="AQ680" s="115">
        <f t="shared" si="566"/>
        <v>0</v>
      </c>
      <c r="AR680" s="79">
        <f t="shared" si="527"/>
        <v>0</v>
      </c>
      <c r="AS680" s="79">
        <f t="shared" si="528"/>
        <v>0</v>
      </c>
      <c r="AT680" s="79">
        <f t="shared" si="529"/>
        <v>0</v>
      </c>
      <c r="AU680" s="79">
        <f t="shared" si="530"/>
        <v>0</v>
      </c>
      <c r="AV680" s="79">
        <f t="shared" si="531"/>
        <v>0</v>
      </c>
      <c r="AW680" s="79">
        <f t="shared" si="532"/>
        <v>0</v>
      </c>
      <c r="AX680" s="128">
        <f t="shared" si="533"/>
        <v>0</v>
      </c>
      <c r="AY680" s="128"/>
      <c r="AZ680" s="128"/>
      <c r="BA680" s="128">
        <f t="shared" si="534"/>
        <v>0</v>
      </c>
      <c r="BB680" s="128">
        <f t="shared" si="535"/>
        <v>0</v>
      </c>
      <c r="BC680" s="80">
        <f t="shared" si="536"/>
        <v>0</v>
      </c>
      <c r="BD680" s="80">
        <f t="shared" si="537"/>
        <v>0</v>
      </c>
      <c r="BE680" s="80">
        <f t="shared" si="538"/>
        <v>0</v>
      </c>
      <c r="BF680" s="80">
        <f t="shared" si="539"/>
        <v>0</v>
      </c>
      <c r="BG680" s="80">
        <f t="shared" si="540"/>
        <v>0</v>
      </c>
      <c r="BH680" s="80">
        <f t="shared" si="567"/>
        <v>0</v>
      </c>
      <c r="BI680" s="4">
        <f t="shared" si="541"/>
        <v>0</v>
      </c>
      <c r="BJ680" s="4">
        <f t="shared" si="542"/>
        <v>0</v>
      </c>
      <c r="BK680" s="4">
        <f t="shared" si="543"/>
        <v>0</v>
      </c>
      <c r="BL680" s="8">
        <f>VLOOKUP(CN680,'CIR Results'!$B$3:$L$42,2,FALSE)</f>
        <v>6</v>
      </c>
      <c r="BM680" s="8">
        <f>VLOOKUP(CN680,'CIR Results'!$B$3:$L$42,3,FALSE)</f>
        <v>94</v>
      </c>
      <c r="BN680" s="8">
        <f>VLOOKUP(CN680,'CIR Results'!$B$3:$L$42,4,FALSE)</f>
        <v>70</v>
      </c>
      <c r="BO680" s="8">
        <f>VLOOKUP(CN680,'CIR Results'!$B$3:$L$42,5,FALSE)</f>
        <v>99</v>
      </c>
      <c r="BP680" s="8">
        <f>VLOOKUP(CN680,'CIR Results'!$B$3:$L$42,6,FALSE)</f>
        <v>36590</v>
      </c>
      <c r="BQ680" s="8">
        <f>VLOOKUP(CN680,'CIR Results'!$B$3:$L$42,8,FALSE)</f>
        <v>8</v>
      </c>
      <c r="BR680" s="8">
        <f>VLOOKUP(CN680,'CIR Results'!$B$3:$L$42,9,FALSE)</f>
        <v>0</v>
      </c>
      <c r="BS680" s="8" t="str">
        <f>VLOOKUP(CN680,'CIR Results'!$B$3:$L$42,10,FALSE)</f>
        <v>03-05-00</v>
      </c>
      <c r="BT680" s="8">
        <f>VLOOKUP(CN680,'CIR Results'!$B$3:$L$42,11,FALSE)</f>
        <v>23</v>
      </c>
      <c r="BU680" s="136" t="str">
        <f>VLOOKUP(CN680,'CIR Team Info'!$B$5:$E$44,2,FALSE)</f>
        <v>MARS/ WARS</v>
      </c>
      <c r="BV680" s="136" t="str">
        <f>VLOOKUP(CN680,'CIR Team Info'!$B$5:$E$44,4,FALSE)</f>
        <v>Metamora, IL</v>
      </c>
      <c r="BW680" s="136" t="str">
        <f t="shared" si="568"/>
        <v xml:space="preserve">   Seemed capable once it started moving_ but for ~2/3 of the game</v>
      </c>
      <c r="CM680" s="10" t="s">
        <v>384</v>
      </c>
      <c r="CN680" s="10">
        <v>4143</v>
      </c>
      <c r="CO680" s="10">
        <v>1</v>
      </c>
      <c r="CP680" s="10" t="s">
        <v>23</v>
      </c>
      <c r="CQ680" s="10" t="s">
        <v>22</v>
      </c>
      <c r="CR680" s="10" t="s">
        <v>25</v>
      </c>
      <c r="CS680" s="10" t="s">
        <v>25</v>
      </c>
      <c r="CT680" s="10">
        <v>0</v>
      </c>
      <c r="CU680" s="10">
        <v>0</v>
      </c>
      <c r="CV680" s="10">
        <v>0</v>
      </c>
      <c r="CW680" s="10">
        <v>0</v>
      </c>
      <c r="CX680" s="10" t="s">
        <v>24</v>
      </c>
      <c r="CY680" s="10" t="s">
        <v>25</v>
      </c>
      <c r="CZ680" s="10" t="s">
        <v>25</v>
      </c>
      <c r="DA680" s="10" t="s">
        <v>22</v>
      </c>
      <c r="DB680" s="10" t="s">
        <v>22</v>
      </c>
      <c r="DC680" s="10">
        <v>0</v>
      </c>
      <c r="DD680" s="10">
        <v>0</v>
      </c>
      <c r="DE680" s="10">
        <v>0</v>
      </c>
      <c r="DF680" s="10">
        <v>0</v>
      </c>
      <c r="DG680" s="10">
        <v>1</v>
      </c>
      <c r="DH680" s="10">
        <v>0</v>
      </c>
      <c r="DI680" s="10">
        <v>0</v>
      </c>
      <c r="DJ680" s="10">
        <v>0</v>
      </c>
      <c r="DK680" s="10">
        <v>0</v>
      </c>
      <c r="DL680" s="10">
        <v>0</v>
      </c>
      <c r="DM680" s="10">
        <v>0</v>
      </c>
      <c r="DN680" s="10">
        <v>0</v>
      </c>
      <c r="DO680" s="10">
        <v>0</v>
      </c>
      <c r="DP680" s="10" t="s">
        <v>25</v>
      </c>
      <c r="DQ680" s="10" t="s">
        <v>22</v>
      </c>
      <c r="DR680" s="10" t="s">
        <v>25</v>
      </c>
      <c r="DS680" s="10" t="s">
        <v>25</v>
      </c>
      <c r="DT680" s="10" t="s">
        <v>22</v>
      </c>
      <c r="DU680" s="10">
        <v>1</v>
      </c>
      <c r="DV680" s="10" t="s">
        <v>575</v>
      </c>
      <c r="DW680" s="10" t="s">
        <v>576</v>
      </c>
      <c r="DX680" s="10"/>
      <c r="DY680" s="10"/>
      <c r="DZ680" s="10"/>
      <c r="EA680" s="10"/>
      <c r="EB680" s="10"/>
      <c r="EC680" s="10"/>
      <c r="ED680" s="10"/>
      <c r="EE680" s="10"/>
      <c r="EF680" s="10"/>
      <c r="EG680" s="10"/>
      <c r="EH680" s="10"/>
    </row>
    <row r="681" spans="1:138" x14ac:dyDescent="0.25">
      <c r="A681" s="78">
        <f t="shared" si="522"/>
        <v>4256</v>
      </c>
      <c r="C681" s="10" t="str">
        <f t="shared" si="561"/>
        <v>Below Avg</v>
      </c>
      <c r="D681" s="17">
        <f t="shared" si="523"/>
        <v>4.338461538461539</v>
      </c>
      <c r="E681" s="113">
        <f t="shared" si="549"/>
        <v>20</v>
      </c>
      <c r="F681" s="113">
        <f t="shared" si="550"/>
        <v>15</v>
      </c>
      <c r="G681" s="113">
        <f t="shared" si="551"/>
        <v>5.384615384615385</v>
      </c>
      <c r="H681" s="113">
        <f t="shared" si="552"/>
        <v>3</v>
      </c>
      <c r="I681" s="113">
        <f t="shared" si="553"/>
        <v>0</v>
      </c>
      <c r="J681" s="113">
        <f t="shared" si="554"/>
        <v>0</v>
      </c>
      <c r="K681" s="113">
        <f t="shared" si="544"/>
        <v>0</v>
      </c>
      <c r="L681" s="76">
        <v>8</v>
      </c>
      <c r="M681" s="76">
        <v>5</v>
      </c>
      <c r="N681" s="76">
        <v>7</v>
      </c>
      <c r="O681" s="76">
        <v>6</v>
      </c>
      <c r="P681" s="76">
        <v>6</v>
      </c>
      <c r="Q681" s="76">
        <v>2</v>
      </c>
      <c r="R681" s="76">
        <v>1</v>
      </c>
      <c r="S681" s="17">
        <f t="shared" si="524"/>
        <v>5.0153846153846153</v>
      </c>
      <c r="T681" s="113">
        <f t="shared" si="555"/>
        <v>25</v>
      </c>
      <c r="U681" s="113">
        <f t="shared" si="556"/>
        <v>18</v>
      </c>
      <c r="V681" s="113">
        <f t="shared" si="557"/>
        <v>6.1538461538461542</v>
      </c>
      <c r="W681" s="113">
        <f t="shared" si="558"/>
        <v>1</v>
      </c>
      <c r="X681" s="113">
        <f t="shared" si="559"/>
        <v>0</v>
      </c>
      <c r="Y681" s="113">
        <f t="shared" si="560"/>
        <v>0</v>
      </c>
      <c r="Z681" s="113">
        <f t="shared" si="545"/>
        <v>0</v>
      </c>
      <c r="AA681" s="76">
        <v>10</v>
      </c>
      <c r="AB681" s="76">
        <v>6</v>
      </c>
      <c r="AC681" s="76">
        <v>8</v>
      </c>
      <c r="AD681" s="76">
        <v>2</v>
      </c>
      <c r="AE681" s="76">
        <v>2</v>
      </c>
      <c r="AF681" s="76">
        <v>5</v>
      </c>
      <c r="AG681" s="76">
        <v>8</v>
      </c>
      <c r="AH681" s="131">
        <f t="shared" si="525"/>
        <v>2.5</v>
      </c>
      <c r="AI681" s="131">
        <f t="shared" si="546"/>
        <v>3</v>
      </c>
      <c r="AJ681" s="131">
        <f t="shared" si="562"/>
        <v>0.76923076923076927</v>
      </c>
      <c r="AK681" s="131">
        <f t="shared" si="563"/>
        <v>0.5</v>
      </c>
      <c r="AL681" s="131">
        <f t="shared" si="547"/>
        <v>0</v>
      </c>
      <c r="AM681" s="131">
        <f t="shared" si="548"/>
        <v>0</v>
      </c>
      <c r="AN681" s="131">
        <f t="shared" si="526"/>
        <v>0</v>
      </c>
      <c r="AO681" s="115">
        <f t="shared" si="564"/>
        <v>0</v>
      </c>
      <c r="AP681" s="115">
        <f t="shared" si="565"/>
        <v>1</v>
      </c>
      <c r="AQ681" s="115">
        <f t="shared" si="566"/>
        <v>1</v>
      </c>
      <c r="AR681" s="79">
        <f t="shared" si="527"/>
        <v>0</v>
      </c>
      <c r="AS681" s="79">
        <f t="shared" si="528"/>
        <v>5</v>
      </c>
      <c r="AT681" s="79">
        <f t="shared" si="529"/>
        <v>10</v>
      </c>
      <c r="AU681" s="79">
        <f t="shared" si="530"/>
        <v>0</v>
      </c>
      <c r="AV681" s="79">
        <f t="shared" si="531"/>
        <v>0</v>
      </c>
      <c r="AW681" s="79">
        <f t="shared" si="532"/>
        <v>0</v>
      </c>
      <c r="AX681" s="128">
        <f t="shared" si="533"/>
        <v>0</v>
      </c>
      <c r="AY681" s="128"/>
      <c r="AZ681" s="128"/>
      <c r="BA681" s="128">
        <f t="shared" si="534"/>
        <v>0</v>
      </c>
      <c r="BB681" s="128">
        <f t="shared" si="535"/>
        <v>0</v>
      </c>
      <c r="BC681" s="80">
        <f t="shared" si="536"/>
        <v>0</v>
      </c>
      <c r="BD681" s="80">
        <f t="shared" si="537"/>
        <v>0.2</v>
      </c>
      <c r="BE681" s="80">
        <f t="shared" si="538"/>
        <v>0.5</v>
      </c>
      <c r="BF681" s="80">
        <f t="shared" si="539"/>
        <v>0</v>
      </c>
      <c r="BG681" s="80">
        <f t="shared" si="540"/>
        <v>0</v>
      </c>
      <c r="BH681" s="80">
        <f t="shared" si="567"/>
        <v>0</v>
      </c>
      <c r="BI681" s="4">
        <f t="shared" si="541"/>
        <v>10</v>
      </c>
      <c r="BJ681" s="4">
        <f t="shared" si="542"/>
        <v>15</v>
      </c>
      <c r="BK681" s="4">
        <f t="shared" si="543"/>
        <v>0</v>
      </c>
      <c r="BL681" s="8">
        <f>VLOOKUP(CN681,'CIR Results'!$B$3:$L$42,2,FALSE)</f>
        <v>5</v>
      </c>
      <c r="BM681" s="8">
        <f>VLOOKUP(CN681,'CIR Results'!$B$3:$L$42,3,FALSE)</f>
        <v>118</v>
      </c>
      <c r="BN681" s="8">
        <f>VLOOKUP(CN681,'CIR Results'!$B$3:$L$42,4,FALSE)</f>
        <v>120</v>
      </c>
      <c r="BO681" s="8">
        <f>VLOOKUP(CN681,'CIR Results'!$B$3:$L$42,5,FALSE)</f>
        <v>179</v>
      </c>
      <c r="BP681" s="8">
        <f>VLOOKUP(CN681,'CIR Results'!$B$3:$L$42,6,FALSE)</f>
        <v>36927</v>
      </c>
      <c r="BQ681" s="8">
        <f>VLOOKUP(CN681,'CIR Results'!$B$3:$L$42,8,FALSE)</f>
        <v>8</v>
      </c>
      <c r="BR681" s="8">
        <f>VLOOKUP(CN681,'CIR Results'!$B$3:$L$42,9,FALSE)</f>
        <v>0</v>
      </c>
      <c r="BS681" s="8" t="str">
        <f>VLOOKUP(CN681,'CIR Results'!$B$3:$L$42,10,FALSE)</f>
        <v>02-05-01</v>
      </c>
      <c r="BT681" s="8">
        <f>VLOOKUP(CN681,'CIR Results'!$B$3:$L$42,11,FALSE)</f>
        <v>14</v>
      </c>
      <c r="BU681" s="136" t="str">
        <f>VLOOKUP(CN681,'CIR Team Info'!$B$5:$E$44,2,FALSE)</f>
        <v>Cyborg Cats</v>
      </c>
      <c r="BV681" s="136" t="str">
        <f>VLOOKUP(CN681,'CIR Team Info'!$B$5:$E$44,4,FALSE)</f>
        <v>Town and Country, MO</v>
      </c>
      <c r="BW681" s="136" t="str">
        <f t="shared" si="568"/>
        <v xml:space="preserve">   May have scored penalties_ but didn't want to count if I wasn't sure. Not a bad robot</v>
      </c>
      <c r="CM681" s="10" t="s">
        <v>384</v>
      </c>
      <c r="CN681" s="10">
        <v>4256</v>
      </c>
      <c r="CO681" s="10">
        <v>2</v>
      </c>
      <c r="CP681" s="10" t="s">
        <v>23</v>
      </c>
      <c r="CQ681" s="10" t="s">
        <v>22</v>
      </c>
      <c r="CR681" s="10" t="s">
        <v>25</v>
      </c>
      <c r="CS681" s="10" t="s">
        <v>22</v>
      </c>
      <c r="CT681" s="10">
        <v>5</v>
      </c>
      <c r="CU681" s="10">
        <v>20</v>
      </c>
      <c r="CV681" s="10">
        <v>0</v>
      </c>
      <c r="CW681" s="10">
        <v>0</v>
      </c>
      <c r="CX681" s="10" t="s">
        <v>24</v>
      </c>
      <c r="CY681" s="10" t="s">
        <v>22</v>
      </c>
      <c r="CZ681" s="10" t="s">
        <v>25</v>
      </c>
      <c r="DA681" s="10" t="s">
        <v>22</v>
      </c>
      <c r="DB681" s="10" t="s">
        <v>22</v>
      </c>
      <c r="DC681" s="10">
        <v>10</v>
      </c>
      <c r="DD681" s="10">
        <v>10</v>
      </c>
      <c r="DE681" s="10">
        <v>0</v>
      </c>
      <c r="DF681" s="10">
        <v>0</v>
      </c>
      <c r="DG681" s="10">
        <v>2</v>
      </c>
      <c r="DH681" s="10">
        <v>0</v>
      </c>
      <c r="DI681" s="10">
        <v>0</v>
      </c>
      <c r="DJ681" s="10">
        <v>0</v>
      </c>
      <c r="DK681" s="10">
        <v>0</v>
      </c>
      <c r="DL681" s="10">
        <v>0</v>
      </c>
      <c r="DM681" s="10">
        <v>0</v>
      </c>
      <c r="DN681" s="10">
        <v>0</v>
      </c>
      <c r="DO681" s="10">
        <v>0</v>
      </c>
      <c r="DP681" s="10" t="s">
        <v>25</v>
      </c>
      <c r="DQ681" s="10" t="s">
        <v>22</v>
      </c>
      <c r="DR681" s="10" t="s">
        <v>22</v>
      </c>
      <c r="DS681" s="10" t="s">
        <v>25</v>
      </c>
      <c r="DT681" s="10" t="s">
        <v>25</v>
      </c>
      <c r="DU681" s="10">
        <v>1</v>
      </c>
      <c r="DV681" s="10" t="s">
        <v>577</v>
      </c>
      <c r="DW681" s="10" t="s">
        <v>578</v>
      </c>
      <c r="DX681" s="10"/>
      <c r="DY681" s="10"/>
      <c r="DZ681" s="10"/>
      <c r="EA681" s="10"/>
      <c r="EB681" s="10"/>
      <c r="EC681" s="10"/>
      <c r="ED681" s="10"/>
      <c r="EE681" s="10"/>
      <c r="EF681" s="10"/>
      <c r="EG681" s="10"/>
      <c r="EH681" s="10"/>
    </row>
    <row r="682" spans="1:138" x14ac:dyDescent="0.25">
      <c r="A682" s="78">
        <f t="shared" si="522"/>
        <v>4213</v>
      </c>
      <c r="C682" s="10" t="str">
        <f t="shared" si="561"/>
        <v>Above Avg</v>
      </c>
      <c r="D682" s="17">
        <f t="shared" si="523"/>
        <v>8.042998936547324</v>
      </c>
      <c r="E682" s="113">
        <f t="shared" si="549"/>
        <v>40</v>
      </c>
      <c r="F682" s="113">
        <f t="shared" si="550"/>
        <v>5</v>
      </c>
      <c r="G682" s="113">
        <f t="shared" si="551"/>
        <v>26.923076923076923</v>
      </c>
      <c r="H682" s="113">
        <f t="shared" si="552"/>
        <v>7.935483870967742</v>
      </c>
      <c r="I682" s="113">
        <f t="shared" si="553"/>
        <v>0</v>
      </c>
      <c r="J682" s="113">
        <f t="shared" si="554"/>
        <v>0</v>
      </c>
      <c r="K682" s="113">
        <f t="shared" si="544"/>
        <v>0.5714285714285714</v>
      </c>
      <c r="L682" s="76">
        <v>8</v>
      </c>
      <c r="M682" s="76">
        <v>5</v>
      </c>
      <c r="N682" s="76">
        <v>7</v>
      </c>
      <c r="O682" s="76">
        <v>6</v>
      </c>
      <c r="P682" s="76">
        <v>6</v>
      </c>
      <c r="Q682" s="76">
        <v>2</v>
      </c>
      <c r="R682" s="76">
        <v>1</v>
      </c>
      <c r="S682" s="17">
        <f t="shared" si="524"/>
        <v>9.3985820630981927</v>
      </c>
      <c r="T682" s="113">
        <f t="shared" si="555"/>
        <v>50</v>
      </c>
      <c r="U682" s="113">
        <f t="shared" si="556"/>
        <v>6</v>
      </c>
      <c r="V682" s="113">
        <f t="shared" si="557"/>
        <v>30.76923076923077</v>
      </c>
      <c r="W682" s="113">
        <f t="shared" si="558"/>
        <v>2.6451612903225805</v>
      </c>
      <c r="X682" s="113">
        <f t="shared" si="559"/>
        <v>0</v>
      </c>
      <c r="Y682" s="113">
        <f t="shared" si="560"/>
        <v>0</v>
      </c>
      <c r="Z682" s="113">
        <f t="shared" si="545"/>
        <v>4.5714285714285712</v>
      </c>
      <c r="AA682" s="76">
        <v>10</v>
      </c>
      <c r="AB682" s="76">
        <v>6</v>
      </c>
      <c r="AC682" s="76">
        <v>8</v>
      </c>
      <c r="AD682" s="76">
        <v>2</v>
      </c>
      <c r="AE682" s="76">
        <v>2</v>
      </c>
      <c r="AF682" s="76">
        <v>5</v>
      </c>
      <c r="AG682" s="76">
        <v>8</v>
      </c>
      <c r="AH682" s="131">
        <f t="shared" si="525"/>
        <v>5</v>
      </c>
      <c r="AI682" s="131">
        <f t="shared" si="546"/>
        <v>1</v>
      </c>
      <c r="AJ682" s="131">
        <f t="shared" si="562"/>
        <v>3.8461538461538463</v>
      </c>
      <c r="AK682" s="131">
        <f t="shared" si="563"/>
        <v>1.3225806451612903</v>
      </c>
      <c r="AL682" s="131">
        <f t="shared" si="547"/>
        <v>0</v>
      </c>
      <c r="AM682" s="131">
        <f t="shared" si="548"/>
        <v>0</v>
      </c>
      <c r="AN682" s="131">
        <f t="shared" si="526"/>
        <v>0.5714285714285714</v>
      </c>
      <c r="AO682" s="115">
        <f t="shared" si="564"/>
        <v>0</v>
      </c>
      <c r="AP682" s="115">
        <f t="shared" si="565"/>
        <v>0</v>
      </c>
      <c r="AQ682" s="115">
        <f t="shared" si="566"/>
        <v>0</v>
      </c>
      <c r="AR682" s="79">
        <f t="shared" si="527"/>
        <v>0</v>
      </c>
      <c r="AS682" s="79">
        <f t="shared" si="528"/>
        <v>25</v>
      </c>
      <c r="AT682" s="79">
        <f t="shared" si="529"/>
        <v>20</v>
      </c>
      <c r="AU682" s="79">
        <f t="shared" si="530"/>
        <v>0</v>
      </c>
      <c r="AV682" s="79">
        <f t="shared" si="531"/>
        <v>0</v>
      </c>
      <c r="AW682" s="79">
        <f t="shared" si="532"/>
        <v>10</v>
      </c>
      <c r="AX682" s="128">
        <f t="shared" si="533"/>
        <v>0</v>
      </c>
      <c r="AY682" s="128"/>
      <c r="AZ682" s="128"/>
      <c r="BA682" s="128">
        <f t="shared" si="534"/>
        <v>0</v>
      </c>
      <c r="BB682" s="128">
        <f t="shared" si="535"/>
        <v>0</v>
      </c>
      <c r="BC682" s="80">
        <f t="shared" si="536"/>
        <v>0</v>
      </c>
      <c r="BD682" s="80">
        <f t="shared" si="537"/>
        <v>1</v>
      </c>
      <c r="BE682" s="80">
        <f t="shared" si="538"/>
        <v>0.66666666666666663</v>
      </c>
      <c r="BF682" s="80">
        <f t="shared" si="539"/>
        <v>0</v>
      </c>
      <c r="BG682" s="80">
        <f t="shared" si="540"/>
        <v>0</v>
      </c>
      <c r="BH682" s="80">
        <f t="shared" si="567"/>
        <v>0.5</v>
      </c>
      <c r="BI682" s="4">
        <f t="shared" si="541"/>
        <v>20</v>
      </c>
      <c r="BJ682" s="4">
        <f t="shared" si="542"/>
        <v>45</v>
      </c>
      <c r="BK682" s="4">
        <f t="shared" si="543"/>
        <v>10</v>
      </c>
      <c r="BL682" s="8">
        <f>VLOOKUP(CN682,'CIR Results'!$B$3:$L$42,2,FALSE)</f>
        <v>6</v>
      </c>
      <c r="BM682" s="8">
        <f>VLOOKUP(CN682,'CIR Results'!$B$3:$L$42,3,FALSE)</f>
        <v>42</v>
      </c>
      <c r="BN682" s="8">
        <f>VLOOKUP(CN682,'CIR Results'!$B$3:$L$42,4,FALSE)</f>
        <v>60</v>
      </c>
      <c r="BO682" s="8">
        <f>VLOOKUP(CN682,'CIR Results'!$B$3:$L$42,5,FALSE)</f>
        <v>91</v>
      </c>
      <c r="BP682" s="8">
        <f>VLOOKUP(CN682,'CIR Results'!$B$3:$L$42,6,FALSE)</f>
        <v>36589</v>
      </c>
      <c r="BQ682" s="8">
        <f>VLOOKUP(CN682,'CIR Results'!$B$3:$L$42,8,FALSE)</f>
        <v>8</v>
      </c>
      <c r="BR682" s="8">
        <f>VLOOKUP(CN682,'CIR Results'!$B$3:$L$42,9,FALSE)</f>
        <v>0</v>
      </c>
      <c r="BS682" s="8" t="str">
        <f>VLOOKUP(CN682,'CIR Results'!$B$3:$L$42,10,FALSE)</f>
        <v>03-04-00</v>
      </c>
      <c r="BT682" s="8">
        <f>VLOOKUP(CN682,'CIR Results'!$B$3:$L$42,11,FALSE)</f>
        <v>29</v>
      </c>
      <c r="BU682" s="136" t="str">
        <f>VLOOKUP(CN682,'CIR Team Info'!$B$5:$E$44,2,FALSE)</f>
        <v>MetalCow</v>
      </c>
      <c r="BV682" s="136" t="str">
        <f>VLOOKUP(CN682,'CIR Team Info'!$B$5:$E$44,4,FALSE)</f>
        <v>Bloomington, IL</v>
      </c>
      <c r="BW682" s="136" t="str">
        <f t="shared" si="568"/>
        <v xml:space="preserve">   Took a short amount of time to line up; should be negligible in match. Note that they missed one shot when opposing robot ran into it when lining up. Overall pretty good_ but I didn't see any passing attempts or truss attempts.</v>
      </c>
      <c r="CM682" s="10" t="s">
        <v>384</v>
      </c>
      <c r="CN682" s="10">
        <v>4213</v>
      </c>
      <c r="CO682" s="10">
        <v>3</v>
      </c>
      <c r="CP682" s="10" t="s">
        <v>23</v>
      </c>
      <c r="CQ682" s="10" t="s">
        <v>22</v>
      </c>
      <c r="CR682" s="10" t="s">
        <v>25</v>
      </c>
      <c r="CS682" s="10" t="s">
        <v>22</v>
      </c>
      <c r="CT682" s="10">
        <v>25</v>
      </c>
      <c r="CU682" s="10">
        <v>0</v>
      </c>
      <c r="CV682" s="10">
        <v>0</v>
      </c>
      <c r="CW682" s="10">
        <v>0</v>
      </c>
      <c r="CX682" s="10" t="s">
        <v>59</v>
      </c>
      <c r="CY682" s="10" t="s">
        <v>22</v>
      </c>
      <c r="CZ682" s="10" t="s">
        <v>25</v>
      </c>
      <c r="DA682" s="10" t="s">
        <v>25</v>
      </c>
      <c r="DB682" s="10" t="s">
        <v>22</v>
      </c>
      <c r="DC682" s="10">
        <v>20</v>
      </c>
      <c r="DD682" s="10">
        <v>10</v>
      </c>
      <c r="DE682" s="10">
        <v>0</v>
      </c>
      <c r="DF682" s="10">
        <v>0</v>
      </c>
      <c r="DG682" s="10">
        <v>2</v>
      </c>
      <c r="DH682" s="10">
        <v>2</v>
      </c>
      <c r="DI682" s="10">
        <v>10</v>
      </c>
      <c r="DJ682" s="10">
        <v>0</v>
      </c>
      <c r="DK682" s="10">
        <v>0</v>
      </c>
      <c r="DL682" s="10">
        <v>0</v>
      </c>
      <c r="DM682" s="10">
        <v>0</v>
      </c>
      <c r="DN682" s="10">
        <v>0</v>
      </c>
      <c r="DO682" s="10">
        <v>0</v>
      </c>
      <c r="DP682" s="10" t="s">
        <v>25</v>
      </c>
      <c r="DQ682" s="10" t="s">
        <v>25</v>
      </c>
      <c r="DR682" s="10" t="s">
        <v>25</v>
      </c>
      <c r="DS682" s="10" t="s">
        <v>25</v>
      </c>
      <c r="DT682" s="10" t="s">
        <v>25</v>
      </c>
      <c r="DU682" s="10">
        <v>2</v>
      </c>
      <c r="DV682" s="10" t="s">
        <v>579</v>
      </c>
      <c r="DW682" s="10"/>
      <c r="DX682" s="10"/>
      <c r="DY682" s="10"/>
      <c r="DZ682" s="10"/>
      <c r="EA682" s="10"/>
      <c r="EB682" s="10"/>
      <c r="EC682" s="10"/>
      <c r="ED682" s="10"/>
      <c r="EE682" s="10"/>
      <c r="EF682" s="10"/>
      <c r="EG682" s="10"/>
      <c r="EH682" s="10"/>
    </row>
    <row r="683" spans="1:138" x14ac:dyDescent="0.25">
      <c r="A683" s="78">
        <f t="shared" si="522"/>
        <v>4329</v>
      </c>
      <c r="C683" s="10" t="str">
        <f t="shared" si="561"/>
        <v>Do Not Pick</v>
      </c>
      <c r="D683" s="17">
        <f t="shared" si="523"/>
        <v>0.53846153846153855</v>
      </c>
      <c r="E683" s="113">
        <f t="shared" si="549"/>
        <v>0</v>
      </c>
      <c r="F683" s="113">
        <f t="shared" si="550"/>
        <v>0</v>
      </c>
      <c r="G683" s="113">
        <f t="shared" si="551"/>
        <v>5.384615384615385</v>
      </c>
      <c r="H683" s="113">
        <f t="shared" si="552"/>
        <v>0</v>
      </c>
      <c r="I683" s="113">
        <f t="shared" si="553"/>
        <v>0</v>
      </c>
      <c r="J683" s="113">
        <f t="shared" si="554"/>
        <v>0</v>
      </c>
      <c r="K683" s="113">
        <f t="shared" si="544"/>
        <v>0</v>
      </c>
      <c r="L683" s="76">
        <v>8</v>
      </c>
      <c r="M683" s="76">
        <v>5</v>
      </c>
      <c r="N683" s="76">
        <v>7</v>
      </c>
      <c r="O683" s="76">
        <v>6</v>
      </c>
      <c r="P683" s="76">
        <v>6</v>
      </c>
      <c r="Q683" s="76">
        <v>2</v>
      </c>
      <c r="R683" s="76">
        <v>1</v>
      </c>
      <c r="S683" s="17">
        <f t="shared" si="524"/>
        <v>0.61538461538461542</v>
      </c>
      <c r="T683" s="113">
        <f t="shared" si="555"/>
        <v>0</v>
      </c>
      <c r="U683" s="113">
        <f t="shared" si="556"/>
        <v>0</v>
      </c>
      <c r="V683" s="113">
        <f t="shared" si="557"/>
        <v>6.1538461538461542</v>
      </c>
      <c r="W683" s="113">
        <f t="shared" si="558"/>
        <v>0</v>
      </c>
      <c r="X683" s="113">
        <f t="shared" si="559"/>
        <v>0</v>
      </c>
      <c r="Y683" s="113">
        <f t="shared" si="560"/>
        <v>0</v>
      </c>
      <c r="Z683" s="113">
        <f t="shared" si="545"/>
        <v>0</v>
      </c>
      <c r="AA683" s="76">
        <v>10</v>
      </c>
      <c r="AB683" s="76">
        <v>6</v>
      </c>
      <c r="AC683" s="76">
        <v>8</v>
      </c>
      <c r="AD683" s="76">
        <v>2</v>
      </c>
      <c r="AE683" s="76">
        <v>2</v>
      </c>
      <c r="AF683" s="76">
        <v>5</v>
      </c>
      <c r="AG683" s="76">
        <v>8</v>
      </c>
      <c r="AH683" s="131">
        <f t="shared" si="525"/>
        <v>0</v>
      </c>
      <c r="AI683" s="131">
        <f t="shared" si="546"/>
        <v>0</v>
      </c>
      <c r="AJ683" s="131">
        <f t="shared" si="562"/>
        <v>0.76923076923076927</v>
      </c>
      <c r="AK683" s="131">
        <f t="shared" si="563"/>
        <v>0</v>
      </c>
      <c r="AL683" s="131">
        <f t="shared" si="547"/>
        <v>0</v>
      </c>
      <c r="AM683" s="131">
        <f t="shared" si="548"/>
        <v>0</v>
      </c>
      <c r="AN683" s="131">
        <f t="shared" si="526"/>
        <v>0</v>
      </c>
      <c r="AO683" s="115">
        <f t="shared" si="564"/>
        <v>0</v>
      </c>
      <c r="AP683" s="115">
        <f t="shared" si="565"/>
        <v>0</v>
      </c>
      <c r="AQ683" s="115">
        <f t="shared" si="566"/>
        <v>0</v>
      </c>
      <c r="AR683" s="79">
        <f t="shared" si="527"/>
        <v>0</v>
      </c>
      <c r="AS683" s="79">
        <f t="shared" si="528"/>
        <v>5</v>
      </c>
      <c r="AT683" s="79">
        <f t="shared" si="529"/>
        <v>0</v>
      </c>
      <c r="AU683" s="79">
        <f t="shared" si="530"/>
        <v>0</v>
      </c>
      <c r="AV683" s="79">
        <f t="shared" si="531"/>
        <v>0</v>
      </c>
      <c r="AW683" s="79">
        <f t="shared" si="532"/>
        <v>0</v>
      </c>
      <c r="AX683" s="128">
        <f t="shared" si="533"/>
        <v>0</v>
      </c>
      <c r="AY683" s="128"/>
      <c r="AZ683" s="128"/>
      <c r="BA683" s="128">
        <f t="shared" si="534"/>
        <v>0</v>
      </c>
      <c r="BB683" s="128">
        <f t="shared" si="535"/>
        <v>0</v>
      </c>
      <c r="BC683" s="80">
        <f t="shared" si="536"/>
        <v>0</v>
      </c>
      <c r="BD683" s="80">
        <f t="shared" si="537"/>
        <v>0.2</v>
      </c>
      <c r="BE683" s="80">
        <f t="shared" si="538"/>
        <v>0</v>
      </c>
      <c r="BF683" s="80">
        <f t="shared" si="539"/>
        <v>0</v>
      </c>
      <c r="BG683" s="80">
        <f t="shared" si="540"/>
        <v>0</v>
      </c>
      <c r="BH683" s="80">
        <f t="shared" si="567"/>
        <v>0</v>
      </c>
      <c r="BI683" s="4">
        <f t="shared" si="541"/>
        <v>0</v>
      </c>
      <c r="BJ683" s="4">
        <f t="shared" si="542"/>
        <v>5</v>
      </c>
      <c r="BK683" s="4">
        <f t="shared" si="543"/>
        <v>0</v>
      </c>
      <c r="BL683" s="8">
        <f>VLOOKUP(CN683,'CIR Results'!$B$3:$L$42,2,FALSE)</f>
        <v>4</v>
      </c>
      <c r="BM683" s="8">
        <f>VLOOKUP(CN683,'CIR Results'!$B$3:$L$42,3,FALSE)</f>
        <v>94</v>
      </c>
      <c r="BN683" s="8">
        <f>VLOOKUP(CN683,'CIR Results'!$B$3:$L$42,4,FALSE)</f>
        <v>70</v>
      </c>
      <c r="BO683" s="8">
        <f>VLOOKUP(CN683,'CIR Results'!$B$3:$L$42,5,FALSE)</f>
        <v>162</v>
      </c>
      <c r="BP683" s="8">
        <f>VLOOKUP(CN683,'CIR Results'!$B$3:$L$42,6,FALSE)</f>
        <v>36562</v>
      </c>
      <c r="BQ683" s="8">
        <f>VLOOKUP(CN683,'CIR Results'!$B$3:$L$42,8,FALSE)</f>
        <v>8</v>
      </c>
      <c r="BR683" s="8">
        <f>VLOOKUP(CN683,'CIR Results'!$B$3:$L$42,9,FALSE)</f>
        <v>0</v>
      </c>
      <c r="BS683" s="8" t="str">
        <f>VLOOKUP(CN683,'CIR Results'!$B$3:$L$42,10,FALSE)</f>
        <v>02-06-00</v>
      </c>
      <c r="BT683" s="8">
        <f>VLOOKUP(CN683,'CIR Results'!$B$3:$L$42,11,FALSE)</f>
        <v>10</v>
      </c>
      <c r="BU683" s="136" t="str">
        <f>VLOOKUP(CN683,'CIR Team Info'!$B$5:$E$44,2,FALSE)</f>
        <v>Lutheran Roboteers</v>
      </c>
      <c r="BV683" s="136" t="str">
        <f>VLOOKUP(CN683,'CIR Team Info'!$B$5:$E$44,4,FALSE)</f>
        <v>St. Charles, MO</v>
      </c>
      <c r="BW683" s="136" t="str">
        <f t="shared" si="568"/>
        <v xml:space="preserve">   Seemed like they did not know what to do. Did not pick up the ball when given the opportunity. Played very poor and ineffective defense.</v>
      </c>
      <c r="CM683" s="10" t="s">
        <v>527</v>
      </c>
      <c r="CN683" s="10">
        <v>4329</v>
      </c>
      <c r="CO683" s="10">
        <v>4</v>
      </c>
      <c r="CP683" s="10" t="s">
        <v>23</v>
      </c>
      <c r="CQ683" s="10" t="s">
        <v>22</v>
      </c>
      <c r="CR683" s="10" t="s">
        <v>25</v>
      </c>
      <c r="CS683" s="10" t="s">
        <v>22</v>
      </c>
      <c r="CT683" s="10">
        <v>5</v>
      </c>
      <c r="CU683" s="10">
        <v>20</v>
      </c>
      <c r="CV683" s="10">
        <v>0</v>
      </c>
      <c r="CW683" s="10">
        <v>0</v>
      </c>
      <c r="CX683" s="10" t="s">
        <v>24</v>
      </c>
      <c r="CY683" s="10" t="s">
        <v>25</v>
      </c>
      <c r="CZ683" s="10" t="s">
        <v>25</v>
      </c>
      <c r="DA683" s="10" t="s">
        <v>25</v>
      </c>
      <c r="DB683" s="10" t="s">
        <v>25</v>
      </c>
      <c r="DC683" s="10">
        <v>0</v>
      </c>
      <c r="DD683" s="10">
        <v>0</v>
      </c>
      <c r="DE683" s="10">
        <v>0</v>
      </c>
      <c r="DF683" s="10">
        <v>0</v>
      </c>
      <c r="DG683" s="10">
        <v>0</v>
      </c>
      <c r="DH683" s="10">
        <v>0</v>
      </c>
      <c r="DI683" s="10">
        <v>100</v>
      </c>
      <c r="DJ683" s="10">
        <v>0</v>
      </c>
      <c r="DK683" s="10">
        <v>0</v>
      </c>
      <c r="DL683" s="10">
        <v>0</v>
      </c>
      <c r="DM683" s="10">
        <v>0</v>
      </c>
      <c r="DN683" s="10">
        <v>0</v>
      </c>
      <c r="DO683" s="10">
        <v>0</v>
      </c>
      <c r="DP683" s="10" t="s">
        <v>25</v>
      </c>
      <c r="DQ683" s="10" t="s">
        <v>25</v>
      </c>
      <c r="DR683" s="10" t="s">
        <v>25</v>
      </c>
      <c r="DS683" s="10" t="s">
        <v>25</v>
      </c>
      <c r="DT683" s="10" t="s">
        <v>25</v>
      </c>
      <c r="DU683" s="10">
        <v>0</v>
      </c>
      <c r="DV683" s="10" t="s">
        <v>580</v>
      </c>
      <c r="DW683" s="10"/>
      <c r="DX683" s="10"/>
      <c r="DY683" s="10"/>
      <c r="DZ683" s="10"/>
      <c r="EA683" s="10"/>
      <c r="EB683" s="10"/>
      <c r="EC683" s="10"/>
      <c r="ED683" s="10"/>
      <c r="EE683" s="10"/>
      <c r="EF683" s="10"/>
      <c r="EG683" s="10"/>
      <c r="EH683" s="10"/>
    </row>
    <row r="684" spans="1:138" x14ac:dyDescent="0.25">
      <c r="A684" s="78">
        <f t="shared" si="522"/>
        <v>1806</v>
      </c>
      <c r="C684" s="10" t="str">
        <f t="shared" si="561"/>
        <v>Above Avg</v>
      </c>
      <c r="D684" s="17">
        <f t="shared" si="523"/>
        <v>12.824537398085786</v>
      </c>
      <c r="E684" s="113">
        <f t="shared" si="549"/>
        <v>60</v>
      </c>
      <c r="F684" s="113">
        <f t="shared" si="550"/>
        <v>10</v>
      </c>
      <c r="G684" s="113">
        <f t="shared" si="551"/>
        <v>21.53846153846154</v>
      </c>
      <c r="H684" s="113">
        <f t="shared" si="552"/>
        <v>18.135483870967743</v>
      </c>
      <c r="I684" s="113">
        <f t="shared" si="553"/>
        <v>18</v>
      </c>
      <c r="J684" s="113">
        <f t="shared" si="554"/>
        <v>0</v>
      </c>
      <c r="K684" s="113">
        <f t="shared" si="544"/>
        <v>0.5714285714285714</v>
      </c>
      <c r="L684" s="76">
        <v>8</v>
      </c>
      <c r="M684" s="76">
        <v>5</v>
      </c>
      <c r="N684" s="76">
        <v>7</v>
      </c>
      <c r="O684" s="76">
        <v>6</v>
      </c>
      <c r="P684" s="76">
        <v>6</v>
      </c>
      <c r="Q684" s="76">
        <v>2</v>
      </c>
      <c r="R684" s="76">
        <v>1</v>
      </c>
      <c r="S684" s="17">
        <f t="shared" si="524"/>
        <v>12.823197447713577</v>
      </c>
      <c r="T684" s="113">
        <f t="shared" si="555"/>
        <v>75</v>
      </c>
      <c r="U684" s="113">
        <f t="shared" si="556"/>
        <v>12</v>
      </c>
      <c r="V684" s="113">
        <f t="shared" si="557"/>
        <v>24.615384615384617</v>
      </c>
      <c r="W684" s="113">
        <f t="shared" si="558"/>
        <v>6.0451612903225813</v>
      </c>
      <c r="X684" s="113">
        <f t="shared" si="559"/>
        <v>6</v>
      </c>
      <c r="Y684" s="113">
        <f t="shared" si="560"/>
        <v>0</v>
      </c>
      <c r="Z684" s="113">
        <f t="shared" si="545"/>
        <v>4.5714285714285712</v>
      </c>
      <c r="AA684" s="76">
        <v>10</v>
      </c>
      <c r="AB684" s="76">
        <v>6</v>
      </c>
      <c r="AC684" s="76">
        <v>8</v>
      </c>
      <c r="AD684" s="76">
        <v>2</v>
      </c>
      <c r="AE684" s="76">
        <v>2</v>
      </c>
      <c r="AF684" s="76">
        <v>5</v>
      </c>
      <c r="AG684" s="76">
        <v>8</v>
      </c>
      <c r="AH684" s="131">
        <f t="shared" si="525"/>
        <v>7.5</v>
      </c>
      <c r="AI684" s="131">
        <f t="shared" si="546"/>
        <v>2</v>
      </c>
      <c r="AJ684" s="131">
        <f t="shared" si="562"/>
        <v>3.0769230769230771</v>
      </c>
      <c r="AK684" s="131">
        <f t="shared" si="563"/>
        <v>3.0225806451612907</v>
      </c>
      <c r="AL684" s="131">
        <f t="shared" si="547"/>
        <v>3</v>
      </c>
      <c r="AM684" s="131">
        <f t="shared" si="548"/>
        <v>0</v>
      </c>
      <c r="AN684" s="131">
        <f t="shared" si="526"/>
        <v>0.5714285714285714</v>
      </c>
      <c r="AO684" s="115">
        <f t="shared" si="564"/>
        <v>0</v>
      </c>
      <c r="AP684" s="115">
        <f t="shared" si="565"/>
        <v>0</v>
      </c>
      <c r="AQ684" s="115">
        <f t="shared" si="566"/>
        <v>0</v>
      </c>
      <c r="AR684" s="79">
        <f t="shared" si="527"/>
        <v>0</v>
      </c>
      <c r="AS684" s="79">
        <f t="shared" si="528"/>
        <v>20</v>
      </c>
      <c r="AT684" s="79">
        <f t="shared" si="529"/>
        <v>30</v>
      </c>
      <c r="AU684" s="79">
        <f t="shared" si="530"/>
        <v>30</v>
      </c>
      <c r="AV684" s="79">
        <f t="shared" si="531"/>
        <v>0</v>
      </c>
      <c r="AW684" s="79">
        <f t="shared" si="532"/>
        <v>10</v>
      </c>
      <c r="AX684" s="128">
        <f t="shared" si="533"/>
        <v>1</v>
      </c>
      <c r="AY684" s="128"/>
      <c r="AZ684" s="128"/>
      <c r="BA684" s="128">
        <f t="shared" si="534"/>
        <v>3</v>
      </c>
      <c r="BB684" s="128">
        <f t="shared" si="535"/>
        <v>0</v>
      </c>
      <c r="BC684" s="80">
        <f t="shared" si="536"/>
        <v>0</v>
      </c>
      <c r="BD684" s="80">
        <f t="shared" si="537"/>
        <v>0.5</v>
      </c>
      <c r="BE684" s="80">
        <f t="shared" si="538"/>
        <v>1</v>
      </c>
      <c r="BF684" s="80">
        <f t="shared" si="539"/>
        <v>1</v>
      </c>
      <c r="BG684" s="80">
        <f t="shared" si="540"/>
        <v>0</v>
      </c>
      <c r="BH684" s="80">
        <f t="shared" si="567"/>
        <v>0.25</v>
      </c>
      <c r="BI684" s="4">
        <f t="shared" si="541"/>
        <v>60</v>
      </c>
      <c r="BJ684" s="4">
        <f t="shared" si="542"/>
        <v>80</v>
      </c>
      <c r="BK684" s="4">
        <f t="shared" si="543"/>
        <v>10</v>
      </c>
      <c r="BL684" s="8">
        <f>VLOOKUP(CN684,'CIR Results'!$B$3:$L$42,2,FALSE)</f>
        <v>10</v>
      </c>
      <c r="BM684" s="8">
        <f>VLOOKUP(CN684,'CIR Results'!$B$3:$L$42,3,FALSE)</f>
        <v>64</v>
      </c>
      <c r="BN684" s="8">
        <f>VLOOKUP(CN684,'CIR Results'!$B$3:$L$42,4,FALSE)</f>
        <v>70</v>
      </c>
      <c r="BO684" s="8">
        <f>VLOOKUP(CN684,'CIR Results'!$B$3:$L$42,5,FALSE)</f>
        <v>87</v>
      </c>
      <c r="BP684" s="8">
        <f>VLOOKUP(CN684,'CIR Results'!$B$3:$L$42,6,FALSE)</f>
        <v>36649</v>
      </c>
      <c r="BQ684" s="8">
        <f>VLOOKUP(CN684,'CIR Results'!$B$3:$L$42,8,FALSE)</f>
        <v>8</v>
      </c>
      <c r="BR684" s="8">
        <f>VLOOKUP(CN684,'CIR Results'!$B$3:$L$42,9,FALSE)</f>
        <v>0</v>
      </c>
      <c r="BS684" s="8" t="str">
        <f>VLOOKUP(CN684,'CIR Results'!$B$3:$L$42,10,FALSE)</f>
        <v>05-03-00</v>
      </c>
      <c r="BT684" s="8">
        <f>VLOOKUP(CN684,'CIR Results'!$B$3:$L$42,11,FALSE)</f>
        <v>20</v>
      </c>
      <c r="BU684" s="136" t="str">
        <f>VLOOKUP(CN684,'CIR Team Info'!$B$5:$E$44,2,FALSE)</f>
        <v>S.W.A.T.</v>
      </c>
      <c r="BV684" s="136" t="str">
        <f>VLOOKUP(CN684,'CIR Team Info'!$B$5:$E$44,4,FALSE)</f>
        <v>Smithville, MO</v>
      </c>
      <c r="BW684" s="136" t="str">
        <f t="shared" si="568"/>
        <v xml:space="preserve">   Good at working with alliance.  Versatile between offense and defense as necessary.  Good shooting. Great autonomous mode. Tracks hot goal.</v>
      </c>
      <c r="CM684" s="10" t="s">
        <v>527</v>
      </c>
      <c r="CN684" s="10">
        <v>1806</v>
      </c>
      <c r="CO684" s="10">
        <v>5</v>
      </c>
      <c r="CP684" s="10" t="s">
        <v>23</v>
      </c>
      <c r="CQ684" s="10" t="s">
        <v>22</v>
      </c>
      <c r="CR684" s="10" t="s">
        <v>22</v>
      </c>
      <c r="CS684" s="10" t="s">
        <v>25</v>
      </c>
      <c r="CT684" s="10">
        <v>20</v>
      </c>
      <c r="CU684" s="10">
        <v>20</v>
      </c>
      <c r="CV684" s="10">
        <v>0</v>
      </c>
      <c r="CW684" s="10">
        <v>0</v>
      </c>
      <c r="CX684" s="10" t="s">
        <v>65</v>
      </c>
      <c r="CY684" s="10" t="s">
        <v>22</v>
      </c>
      <c r="CZ684" s="10" t="s">
        <v>22</v>
      </c>
      <c r="DA684" s="10" t="s">
        <v>22</v>
      </c>
      <c r="DB684" s="10" t="s">
        <v>22</v>
      </c>
      <c r="DC684" s="10">
        <v>30</v>
      </c>
      <c r="DD684" s="10">
        <v>0</v>
      </c>
      <c r="DE684" s="10">
        <v>0</v>
      </c>
      <c r="DF684" s="10">
        <v>0</v>
      </c>
      <c r="DG684" s="10">
        <v>3</v>
      </c>
      <c r="DH684" s="10">
        <v>1</v>
      </c>
      <c r="DI684" s="10">
        <v>20</v>
      </c>
      <c r="DJ684" s="10">
        <v>0</v>
      </c>
      <c r="DK684" s="10">
        <v>1</v>
      </c>
      <c r="DL684" s="10">
        <v>3</v>
      </c>
      <c r="DM684" s="10">
        <v>0</v>
      </c>
      <c r="DN684" s="10">
        <v>0</v>
      </c>
      <c r="DO684" s="10">
        <v>0</v>
      </c>
      <c r="DP684" s="10" t="s">
        <v>25</v>
      </c>
      <c r="DQ684" s="10" t="s">
        <v>25</v>
      </c>
      <c r="DR684" s="10" t="s">
        <v>25</v>
      </c>
      <c r="DS684" s="10" t="s">
        <v>25</v>
      </c>
      <c r="DT684" s="10" t="s">
        <v>25</v>
      </c>
      <c r="DU684" s="10">
        <v>2</v>
      </c>
      <c r="DV684" s="10" t="s">
        <v>581</v>
      </c>
      <c r="DW684" s="10"/>
      <c r="DX684" s="10"/>
      <c r="DY684" s="10"/>
      <c r="DZ684" s="10"/>
      <c r="EA684" s="10"/>
      <c r="EB684" s="10"/>
      <c r="EC684" s="10"/>
      <c r="ED684" s="10"/>
      <c r="EE684" s="10"/>
      <c r="EF684" s="10"/>
      <c r="EG684" s="10"/>
      <c r="EH684" s="10"/>
    </row>
    <row r="685" spans="1:138" x14ac:dyDescent="0.25">
      <c r="A685" s="78">
        <f t="shared" si="522"/>
        <v>1747</v>
      </c>
      <c r="C685" s="10" t="str">
        <f t="shared" si="561"/>
        <v>Below Avg</v>
      </c>
      <c r="D685" s="17">
        <f t="shared" si="523"/>
        <v>0.53</v>
      </c>
      <c r="E685" s="113">
        <f t="shared" si="549"/>
        <v>0</v>
      </c>
      <c r="F685" s="113">
        <f t="shared" si="550"/>
        <v>5</v>
      </c>
      <c r="G685" s="113">
        <f t="shared" si="551"/>
        <v>0</v>
      </c>
      <c r="H685" s="113">
        <f t="shared" si="552"/>
        <v>0.30000000000000004</v>
      </c>
      <c r="I685" s="113">
        <f t="shared" si="553"/>
        <v>0</v>
      </c>
      <c r="J685" s="113">
        <f t="shared" si="554"/>
        <v>0</v>
      </c>
      <c r="K685" s="113">
        <f t="shared" si="544"/>
        <v>0</v>
      </c>
      <c r="L685" s="76">
        <v>8</v>
      </c>
      <c r="M685" s="76">
        <v>5</v>
      </c>
      <c r="N685" s="76">
        <v>7</v>
      </c>
      <c r="O685" s="76">
        <v>6</v>
      </c>
      <c r="P685" s="76">
        <v>6</v>
      </c>
      <c r="Q685" s="76">
        <v>2</v>
      </c>
      <c r="R685" s="76">
        <v>1</v>
      </c>
      <c r="S685" s="17">
        <f t="shared" si="524"/>
        <v>0.61</v>
      </c>
      <c r="T685" s="113">
        <f t="shared" si="555"/>
        <v>0</v>
      </c>
      <c r="U685" s="113">
        <f t="shared" si="556"/>
        <v>6</v>
      </c>
      <c r="V685" s="113">
        <f t="shared" si="557"/>
        <v>0</v>
      </c>
      <c r="W685" s="113">
        <f t="shared" si="558"/>
        <v>0.1</v>
      </c>
      <c r="X685" s="113">
        <f t="shared" si="559"/>
        <v>0</v>
      </c>
      <c r="Y685" s="113">
        <f t="shared" si="560"/>
        <v>0</v>
      </c>
      <c r="Z685" s="113">
        <f t="shared" si="545"/>
        <v>0</v>
      </c>
      <c r="AA685" s="76">
        <v>10</v>
      </c>
      <c r="AB685" s="76">
        <v>6</v>
      </c>
      <c r="AC685" s="76">
        <v>8</v>
      </c>
      <c r="AD685" s="76">
        <v>2</v>
      </c>
      <c r="AE685" s="76">
        <v>2</v>
      </c>
      <c r="AF685" s="76">
        <v>5</v>
      </c>
      <c r="AG685" s="76">
        <v>8</v>
      </c>
      <c r="AH685" s="131">
        <f t="shared" si="525"/>
        <v>0</v>
      </c>
      <c r="AI685" s="131">
        <f t="shared" si="546"/>
        <v>1</v>
      </c>
      <c r="AJ685" s="131">
        <f t="shared" si="562"/>
        <v>0</v>
      </c>
      <c r="AK685" s="131">
        <f t="shared" si="563"/>
        <v>0.05</v>
      </c>
      <c r="AL685" s="131">
        <f t="shared" si="547"/>
        <v>0</v>
      </c>
      <c r="AM685" s="131">
        <f t="shared" si="548"/>
        <v>0</v>
      </c>
      <c r="AN685" s="131">
        <f t="shared" si="526"/>
        <v>0</v>
      </c>
      <c r="AO685" s="115">
        <f t="shared" si="564"/>
        <v>0</v>
      </c>
      <c r="AP685" s="115">
        <f t="shared" si="565"/>
        <v>0</v>
      </c>
      <c r="AQ685" s="115">
        <f t="shared" si="566"/>
        <v>0</v>
      </c>
      <c r="AR685" s="79">
        <f t="shared" si="527"/>
        <v>0</v>
      </c>
      <c r="AS685" s="79">
        <f t="shared" si="528"/>
        <v>0</v>
      </c>
      <c r="AT685" s="79">
        <f t="shared" si="529"/>
        <v>1</v>
      </c>
      <c r="AU685" s="79">
        <f t="shared" si="530"/>
        <v>0</v>
      </c>
      <c r="AV685" s="79">
        <f t="shared" si="531"/>
        <v>0</v>
      </c>
      <c r="AW685" s="79">
        <f t="shared" si="532"/>
        <v>0</v>
      </c>
      <c r="AX685" s="128">
        <f t="shared" si="533"/>
        <v>0</v>
      </c>
      <c r="AY685" s="128"/>
      <c r="AZ685" s="128"/>
      <c r="BA685" s="128">
        <f t="shared" si="534"/>
        <v>0</v>
      </c>
      <c r="BB685" s="128">
        <f t="shared" si="535"/>
        <v>0</v>
      </c>
      <c r="BC685" s="80">
        <f t="shared" si="536"/>
        <v>0</v>
      </c>
      <c r="BD685" s="80">
        <f t="shared" si="537"/>
        <v>0</v>
      </c>
      <c r="BE685" s="80">
        <f t="shared" si="538"/>
        <v>1</v>
      </c>
      <c r="BF685" s="80">
        <f t="shared" si="539"/>
        <v>0</v>
      </c>
      <c r="BG685" s="80">
        <f t="shared" si="540"/>
        <v>0</v>
      </c>
      <c r="BH685" s="80">
        <f t="shared" si="567"/>
        <v>0</v>
      </c>
      <c r="BI685" s="4">
        <f t="shared" si="541"/>
        <v>1</v>
      </c>
      <c r="BJ685" s="4">
        <f t="shared" si="542"/>
        <v>1</v>
      </c>
      <c r="BK685" s="4">
        <f t="shared" si="543"/>
        <v>0</v>
      </c>
      <c r="BL685" s="8">
        <f>VLOOKUP(CN685,'CIR Results'!$B$3:$L$42,2,FALSE)</f>
        <v>10</v>
      </c>
      <c r="BM685" s="8">
        <f>VLOOKUP(CN685,'CIR Results'!$B$3:$L$42,3,FALSE)</f>
        <v>102</v>
      </c>
      <c r="BN685" s="8">
        <f>VLOOKUP(CN685,'CIR Results'!$B$3:$L$42,4,FALSE)</f>
        <v>190</v>
      </c>
      <c r="BO685" s="8">
        <f>VLOOKUP(CN685,'CIR Results'!$B$3:$L$42,5,FALSE)</f>
        <v>152</v>
      </c>
      <c r="BP685" s="8">
        <f>VLOOKUP(CN685,'CIR Results'!$B$3:$L$42,6,FALSE)</f>
        <v>36650</v>
      </c>
      <c r="BQ685" s="8">
        <f>VLOOKUP(CN685,'CIR Results'!$B$3:$L$42,8,FALSE)</f>
        <v>9</v>
      </c>
      <c r="BR685" s="8">
        <f>VLOOKUP(CN685,'CIR Results'!$B$3:$L$42,9,FALSE)</f>
        <v>0</v>
      </c>
      <c r="BS685" s="8" t="str">
        <f>VLOOKUP(CN685,'CIR Results'!$B$3:$L$42,10,FALSE)</f>
        <v>05-04-00</v>
      </c>
      <c r="BT685" s="8">
        <f>VLOOKUP(CN685,'CIR Results'!$B$3:$L$42,11,FALSE)</f>
        <v>25</v>
      </c>
      <c r="BU685" s="136" t="str">
        <f>VLOOKUP(CN685,'CIR Team Info'!$B$5:$E$44,2,FALSE)</f>
        <v>Harrison Boiler Robotics</v>
      </c>
      <c r="BV685" s="136" t="str">
        <f>VLOOKUP(CN685,'CIR Team Info'!$B$5:$E$44,4,FALSE)</f>
        <v>West Lafayette, IN</v>
      </c>
      <c r="BW685" s="136" t="str">
        <f t="shared" si="568"/>
        <v xml:space="preserve">   Decent bot. No autonomous. </v>
      </c>
      <c r="CM685" s="10" t="s">
        <v>527</v>
      </c>
      <c r="CN685" s="10">
        <v>1747</v>
      </c>
      <c r="CO685" s="10">
        <v>6</v>
      </c>
      <c r="CP685" s="10" t="s">
        <v>23</v>
      </c>
      <c r="CQ685" s="10" t="s">
        <v>25</v>
      </c>
      <c r="CR685" s="10" t="s">
        <v>25</v>
      </c>
      <c r="CS685" s="10" t="s">
        <v>25</v>
      </c>
      <c r="CT685" s="10">
        <v>0</v>
      </c>
      <c r="CU685" s="10">
        <v>0</v>
      </c>
      <c r="CV685" s="10">
        <v>0</v>
      </c>
      <c r="CW685" s="10">
        <v>0</v>
      </c>
      <c r="CX685" s="10" t="s">
        <v>24</v>
      </c>
      <c r="CY685" s="10" t="s">
        <v>25</v>
      </c>
      <c r="CZ685" s="10" t="s">
        <v>25</v>
      </c>
      <c r="DA685" s="10" t="s">
        <v>25</v>
      </c>
      <c r="DB685" s="10" t="s">
        <v>22</v>
      </c>
      <c r="DC685" s="10">
        <v>1</v>
      </c>
      <c r="DD685" s="10">
        <v>0</v>
      </c>
      <c r="DE685" s="10">
        <v>0</v>
      </c>
      <c r="DF685" s="10">
        <v>0</v>
      </c>
      <c r="DG685" s="10">
        <v>0</v>
      </c>
      <c r="DH685" s="10">
        <v>0</v>
      </c>
      <c r="DI685" s="10">
        <v>0</v>
      </c>
      <c r="DJ685" s="10">
        <v>0</v>
      </c>
      <c r="DK685" s="10">
        <v>0</v>
      </c>
      <c r="DL685" s="10">
        <v>0</v>
      </c>
      <c r="DM685" s="10">
        <v>0</v>
      </c>
      <c r="DN685" s="10">
        <v>0</v>
      </c>
      <c r="DO685" s="10">
        <v>0</v>
      </c>
      <c r="DP685" s="10" t="s">
        <v>25</v>
      </c>
      <c r="DQ685" s="10" t="s">
        <v>25</v>
      </c>
      <c r="DR685" s="10" t="s">
        <v>25</v>
      </c>
      <c r="DS685" s="10" t="s">
        <v>25</v>
      </c>
      <c r="DT685" s="10" t="s">
        <v>25</v>
      </c>
      <c r="DU685" s="10">
        <v>1</v>
      </c>
      <c r="DV685" s="10" t="s">
        <v>624</v>
      </c>
      <c r="DW685" s="10"/>
      <c r="DX685" s="10"/>
      <c r="DY685" s="10"/>
      <c r="DZ685" s="10"/>
      <c r="EA685" s="10"/>
      <c r="EB685" s="10"/>
      <c r="EC685" s="10"/>
      <c r="ED685" s="10"/>
      <c r="EE685" s="10"/>
      <c r="EF685" s="10"/>
      <c r="EG685" s="10"/>
      <c r="EH685" s="10"/>
    </row>
    <row r="686" spans="1:138" x14ac:dyDescent="0.25">
      <c r="A686" s="78">
        <f t="shared" si="522"/>
        <v>1739</v>
      </c>
      <c r="C686" s="10" t="str">
        <f t="shared" si="561"/>
        <v>Do Not Pick</v>
      </c>
      <c r="D686" s="17">
        <f t="shared" si="523"/>
        <v>0</v>
      </c>
      <c r="E686" s="113">
        <f t="shared" si="549"/>
        <v>0</v>
      </c>
      <c r="F686" s="113">
        <f t="shared" si="550"/>
        <v>0</v>
      </c>
      <c r="G686" s="113">
        <f t="shared" si="551"/>
        <v>0</v>
      </c>
      <c r="H686" s="113">
        <f t="shared" si="552"/>
        <v>0</v>
      </c>
      <c r="I686" s="113">
        <f t="shared" si="553"/>
        <v>0</v>
      </c>
      <c r="J686" s="113">
        <f t="shared" si="554"/>
        <v>0</v>
      </c>
      <c r="K686" s="113">
        <f t="shared" si="544"/>
        <v>0</v>
      </c>
      <c r="L686" s="76">
        <v>8</v>
      </c>
      <c r="M686" s="76">
        <v>5</v>
      </c>
      <c r="N686" s="76">
        <v>7</v>
      </c>
      <c r="O686" s="76">
        <v>6</v>
      </c>
      <c r="P686" s="76">
        <v>6</v>
      </c>
      <c r="Q686" s="76">
        <v>2</v>
      </c>
      <c r="R686" s="76">
        <v>1</v>
      </c>
      <c r="S686" s="17">
        <f t="shared" si="524"/>
        <v>0</v>
      </c>
      <c r="T686" s="113">
        <f t="shared" si="555"/>
        <v>0</v>
      </c>
      <c r="U686" s="113">
        <f t="shared" si="556"/>
        <v>0</v>
      </c>
      <c r="V686" s="113">
        <f t="shared" si="557"/>
        <v>0</v>
      </c>
      <c r="W686" s="113">
        <f t="shared" si="558"/>
        <v>0</v>
      </c>
      <c r="X686" s="113">
        <f t="shared" si="559"/>
        <v>0</v>
      </c>
      <c r="Y686" s="113">
        <f t="shared" si="560"/>
        <v>0</v>
      </c>
      <c r="Z686" s="113">
        <f t="shared" si="545"/>
        <v>0</v>
      </c>
      <c r="AA686" s="76">
        <v>10</v>
      </c>
      <c r="AB686" s="76">
        <v>6</v>
      </c>
      <c r="AC686" s="76">
        <v>8</v>
      </c>
      <c r="AD686" s="76">
        <v>2</v>
      </c>
      <c r="AE686" s="76">
        <v>2</v>
      </c>
      <c r="AF686" s="76">
        <v>5</v>
      </c>
      <c r="AG686" s="76">
        <v>8</v>
      </c>
      <c r="AH686" s="131">
        <f t="shared" si="525"/>
        <v>0</v>
      </c>
      <c r="AI686" s="131">
        <f t="shared" si="546"/>
        <v>0</v>
      </c>
      <c r="AJ686" s="131">
        <f t="shared" si="562"/>
        <v>0</v>
      </c>
      <c r="AK686" s="131">
        <f t="shared" si="563"/>
        <v>0</v>
      </c>
      <c r="AL686" s="131">
        <f t="shared" si="547"/>
        <v>0</v>
      </c>
      <c r="AM686" s="131">
        <f t="shared" si="548"/>
        <v>0</v>
      </c>
      <c r="AN686" s="131">
        <f t="shared" si="526"/>
        <v>0</v>
      </c>
      <c r="AO686" s="115">
        <f t="shared" si="564"/>
        <v>0</v>
      </c>
      <c r="AP686" s="115">
        <f t="shared" si="565"/>
        <v>1</v>
      </c>
      <c r="AQ686" s="115">
        <f t="shared" si="566"/>
        <v>0</v>
      </c>
      <c r="AR686" s="79">
        <f t="shared" si="527"/>
        <v>0</v>
      </c>
      <c r="AS686" s="79">
        <f t="shared" si="528"/>
        <v>0</v>
      </c>
      <c r="AT686" s="79">
        <f t="shared" si="529"/>
        <v>0</v>
      </c>
      <c r="AU686" s="79">
        <f t="shared" si="530"/>
        <v>0</v>
      </c>
      <c r="AV686" s="79">
        <f t="shared" si="531"/>
        <v>0</v>
      </c>
      <c r="AW686" s="79">
        <f t="shared" si="532"/>
        <v>0</v>
      </c>
      <c r="AX686" s="128">
        <f t="shared" si="533"/>
        <v>0</v>
      </c>
      <c r="AY686" s="128"/>
      <c r="AZ686" s="128"/>
      <c r="BA686" s="128">
        <f t="shared" si="534"/>
        <v>0</v>
      </c>
      <c r="BB686" s="128">
        <f t="shared" si="535"/>
        <v>0</v>
      </c>
      <c r="BC686" s="80">
        <f t="shared" si="536"/>
        <v>0</v>
      </c>
      <c r="BD686" s="80">
        <f t="shared" si="537"/>
        <v>0</v>
      </c>
      <c r="BE686" s="80">
        <f t="shared" si="538"/>
        <v>0</v>
      </c>
      <c r="BF686" s="80">
        <f t="shared" si="539"/>
        <v>0</v>
      </c>
      <c r="BG686" s="80">
        <f t="shared" si="540"/>
        <v>0</v>
      </c>
      <c r="BH686" s="80">
        <f t="shared" si="567"/>
        <v>0</v>
      </c>
      <c r="BI686" s="4">
        <f t="shared" si="541"/>
        <v>0</v>
      </c>
      <c r="BJ686" s="4">
        <f t="shared" si="542"/>
        <v>0</v>
      </c>
      <c r="BK686" s="4">
        <f t="shared" si="543"/>
        <v>0</v>
      </c>
      <c r="BL686" s="8">
        <f>VLOOKUP(CN686,'CIR Results'!$B$3:$L$42,2,FALSE)</f>
        <v>10</v>
      </c>
      <c r="BM686" s="8">
        <f>VLOOKUP(CN686,'CIR Results'!$B$3:$L$42,3,FALSE)</f>
        <v>158</v>
      </c>
      <c r="BN686" s="8">
        <f>VLOOKUP(CN686,'CIR Results'!$B$3:$L$42,4,FALSE)</f>
        <v>100</v>
      </c>
      <c r="BO686" s="8">
        <f>VLOOKUP(CN686,'CIR Results'!$B$3:$L$42,5,FALSE)</f>
        <v>161</v>
      </c>
      <c r="BP686" s="8">
        <f>VLOOKUP(CN686,'CIR Results'!$B$3:$L$42,6,FALSE)</f>
        <v>36649</v>
      </c>
      <c r="BQ686" s="8">
        <f>VLOOKUP(CN686,'CIR Results'!$B$3:$L$42,8,FALSE)</f>
        <v>8</v>
      </c>
      <c r="BR686" s="8">
        <f>VLOOKUP(CN686,'CIR Results'!$B$3:$L$42,9,FALSE)</f>
        <v>0</v>
      </c>
      <c r="BS686" s="8" t="str">
        <f>VLOOKUP(CN686,'CIR Results'!$B$3:$L$42,10,FALSE)</f>
        <v>05-03-00</v>
      </c>
      <c r="BT686" s="8">
        <f>VLOOKUP(CN686,'CIR Results'!$B$3:$L$42,11,FALSE)</f>
        <v>34</v>
      </c>
      <c r="BU686" s="136" t="str">
        <f>VLOOKUP(CN686,'CIR Team Info'!$B$5:$E$44,2,FALSE)</f>
        <v>Chicago Knights</v>
      </c>
      <c r="BV686" s="136" t="str">
        <f>VLOOKUP(CN686,'CIR Team Info'!$B$5:$E$44,4,FALSE)</f>
        <v>Chicago, IL</v>
      </c>
      <c r="BW686" s="136" t="str">
        <f t="shared" si="568"/>
        <v xml:space="preserve">   Did not possess the ball once_ broke down twice during game</v>
      </c>
      <c r="CM686" s="10" t="s">
        <v>527</v>
      </c>
      <c r="CN686" s="10">
        <v>1739</v>
      </c>
      <c r="CO686" s="10">
        <v>7</v>
      </c>
      <c r="CP686" s="10" t="s">
        <v>23</v>
      </c>
      <c r="CQ686" s="10" t="s">
        <v>22</v>
      </c>
      <c r="CR686" s="10" t="s">
        <v>25</v>
      </c>
      <c r="CS686" s="10" t="s">
        <v>25</v>
      </c>
      <c r="CT686" s="10">
        <v>0</v>
      </c>
      <c r="CU686" s="10">
        <v>0</v>
      </c>
      <c r="CV686" s="10">
        <v>0</v>
      </c>
      <c r="CW686" s="10">
        <v>0</v>
      </c>
      <c r="CX686" s="10" t="s">
        <v>60</v>
      </c>
      <c r="CY686" s="10" t="s">
        <v>25</v>
      </c>
      <c r="CZ686" s="10" t="s">
        <v>25</v>
      </c>
      <c r="DA686" s="10" t="s">
        <v>25</v>
      </c>
      <c r="DB686" s="10" t="s">
        <v>25</v>
      </c>
      <c r="DC686" s="10">
        <v>0</v>
      </c>
      <c r="DD686" s="10">
        <v>0</v>
      </c>
      <c r="DE686" s="10">
        <v>0</v>
      </c>
      <c r="DF686" s="10">
        <v>0</v>
      </c>
      <c r="DG686" s="10">
        <v>0</v>
      </c>
      <c r="DH686" s="10">
        <v>0</v>
      </c>
      <c r="DI686" s="10">
        <v>0</v>
      </c>
      <c r="DJ686" s="10">
        <v>0</v>
      </c>
      <c r="DK686" s="10">
        <v>0</v>
      </c>
      <c r="DL686" s="10">
        <v>0</v>
      </c>
      <c r="DM686" s="10">
        <v>0</v>
      </c>
      <c r="DN686" s="10">
        <v>0</v>
      </c>
      <c r="DO686" s="10">
        <v>0</v>
      </c>
      <c r="DP686" s="10" t="s">
        <v>25</v>
      </c>
      <c r="DQ686" s="10" t="s">
        <v>22</v>
      </c>
      <c r="DR686" s="10" t="s">
        <v>25</v>
      </c>
      <c r="DS686" s="10" t="s">
        <v>25</v>
      </c>
      <c r="DT686" s="10" t="s">
        <v>22</v>
      </c>
      <c r="DU686" s="10">
        <v>0</v>
      </c>
      <c r="DV686" s="10" t="s">
        <v>625</v>
      </c>
      <c r="DW686" s="10" t="s">
        <v>626</v>
      </c>
      <c r="DX686" s="10" t="s">
        <v>627</v>
      </c>
      <c r="DY686" s="10"/>
      <c r="DZ686" s="10"/>
      <c r="EA686" s="10"/>
      <c r="EB686" s="10"/>
      <c r="EC686" s="10"/>
      <c r="ED686" s="10"/>
      <c r="EE686" s="10"/>
      <c r="EF686" s="10"/>
      <c r="EG686" s="10"/>
      <c r="EH686" s="10"/>
    </row>
    <row r="687" spans="1:138" x14ac:dyDescent="0.25">
      <c r="A687" s="78">
        <f t="shared" si="522"/>
        <v>2481</v>
      </c>
      <c r="C687" s="10" t="str">
        <f t="shared" si="561"/>
        <v>Above Avg</v>
      </c>
      <c r="D687" s="17">
        <f t="shared" si="523"/>
        <v>12.042701169797944</v>
      </c>
      <c r="E687" s="113">
        <f t="shared" si="549"/>
        <v>60</v>
      </c>
      <c r="F687" s="113">
        <f t="shared" si="550"/>
        <v>20</v>
      </c>
      <c r="G687" s="113">
        <f t="shared" si="551"/>
        <v>5.384615384615385</v>
      </c>
      <c r="H687" s="113">
        <f t="shared" si="552"/>
        <v>16.470967741935482</v>
      </c>
      <c r="I687" s="113">
        <f t="shared" si="553"/>
        <v>18</v>
      </c>
      <c r="J687" s="113">
        <f t="shared" si="554"/>
        <v>0</v>
      </c>
      <c r="K687" s="113">
        <f t="shared" si="544"/>
        <v>0.5714285714285714</v>
      </c>
      <c r="L687" s="76">
        <v>8</v>
      </c>
      <c r="M687" s="76">
        <v>5</v>
      </c>
      <c r="N687" s="76">
        <v>7</v>
      </c>
      <c r="O687" s="76">
        <v>6</v>
      </c>
      <c r="P687" s="76">
        <v>6</v>
      </c>
      <c r="Q687" s="76">
        <v>2</v>
      </c>
      <c r="R687" s="76">
        <v>1</v>
      </c>
      <c r="S687" s="17">
        <f t="shared" si="524"/>
        <v>12.121559730591988</v>
      </c>
      <c r="T687" s="113">
        <f t="shared" si="555"/>
        <v>75</v>
      </c>
      <c r="U687" s="113">
        <f t="shared" si="556"/>
        <v>24</v>
      </c>
      <c r="V687" s="113">
        <f t="shared" si="557"/>
        <v>6.1538461538461542</v>
      </c>
      <c r="W687" s="113">
        <f t="shared" si="558"/>
        <v>5.4903225806451612</v>
      </c>
      <c r="X687" s="113">
        <f t="shared" si="559"/>
        <v>6</v>
      </c>
      <c r="Y687" s="113">
        <f t="shared" si="560"/>
        <v>0</v>
      </c>
      <c r="Z687" s="113">
        <f t="shared" si="545"/>
        <v>4.5714285714285712</v>
      </c>
      <c r="AA687" s="76">
        <v>10</v>
      </c>
      <c r="AB687" s="76">
        <v>6</v>
      </c>
      <c r="AC687" s="76">
        <v>8</v>
      </c>
      <c r="AD687" s="76">
        <v>2</v>
      </c>
      <c r="AE687" s="76">
        <v>2</v>
      </c>
      <c r="AF687" s="76">
        <v>5</v>
      </c>
      <c r="AG687" s="76">
        <v>8</v>
      </c>
      <c r="AH687" s="131">
        <f t="shared" si="525"/>
        <v>7.5</v>
      </c>
      <c r="AI687" s="131">
        <f t="shared" si="546"/>
        <v>4</v>
      </c>
      <c r="AJ687" s="131">
        <f t="shared" si="562"/>
        <v>0.76923076923076927</v>
      </c>
      <c r="AK687" s="131">
        <f t="shared" si="563"/>
        <v>2.7451612903225806</v>
      </c>
      <c r="AL687" s="131">
        <f t="shared" si="547"/>
        <v>3</v>
      </c>
      <c r="AM687" s="131">
        <f t="shared" si="548"/>
        <v>0</v>
      </c>
      <c r="AN687" s="131">
        <f t="shared" si="526"/>
        <v>0.5714285714285714</v>
      </c>
      <c r="AO687" s="115">
        <f t="shared" si="564"/>
        <v>1</v>
      </c>
      <c r="AP687" s="115">
        <f t="shared" si="565"/>
        <v>0</v>
      </c>
      <c r="AQ687" s="115">
        <f t="shared" si="566"/>
        <v>0</v>
      </c>
      <c r="AR687" s="79">
        <f t="shared" si="527"/>
        <v>10</v>
      </c>
      <c r="AS687" s="79">
        <f t="shared" si="528"/>
        <v>5</v>
      </c>
      <c r="AT687" s="79">
        <f t="shared" si="529"/>
        <v>0</v>
      </c>
      <c r="AU687" s="79">
        <f t="shared" si="530"/>
        <v>30</v>
      </c>
      <c r="AV687" s="79">
        <f t="shared" si="531"/>
        <v>0</v>
      </c>
      <c r="AW687" s="79">
        <f t="shared" si="532"/>
        <v>10</v>
      </c>
      <c r="AX687" s="128">
        <f t="shared" si="533"/>
        <v>1</v>
      </c>
      <c r="AY687" s="128"/>
      <c r="AZ687" s="128"/>
      <c r="BA687" s="128">
        <f t="shared" si="534"/>
        <v>3</v>
      </c>
      <c r="BB687" s="128">
        <f t="shared" si="535"/>
        <v>0</v>
      </c>
      <c r="BC687" s="80">
        <f t="shared" si="536"/>
        <v>1</v>
      </c>
      <c r="BD687" s="80">
        <f t="shared" si="537"/>
        <v>0.25</v>
      </c>
      <c r="BE687" s="80">
        <f t="shared" si="538"/>
        <v>0</v>
      </c>
      <c r="BF687" s="80">
        <f t="shared" si="539"/>
        <v>1</v>
      </c>
      <c r="BG687" s="80">
        <f t="shared" si="540"/>
        <v>0</v>
      </c>
      <c r="BH687" s="80">
        <f t="shared" si="567"/>
        <v>0.5</v>
      </c>
      <c r="BI687" s="4">
        <f t="shared" si="541"/>
        <v>40</v>
      </c>
      <c r="BJ687" s="4">
        <f t="shared" si="542"/>
        <v>45</v>
      </c>
      <c r="BK687" s="4">
        <f t="shared" si="543"/>
        <v>10</v>
      </c>
      <c r="BL687" s="8">
        <f>VLOOKUP(CN687,'CIR Results'!$B$3:$L$42,2,FALSE)</f>
        <v>8</v>
      </c>
      <c r="BM687" s="8">
        <f>VLOOKUP(CN687,'CIR Results'!$B$3:$L$42,3,FALSE)</f>
        <v>54</v>
      </c>
      <c r="BN687" s="8">
        <f>VLOOKUP(CN687,'CIR Results'!$B$3:$L$42,4,FALSE)</f>
        <v>230</v>
      </c>
      <c r="BO687" s="8">
        <f>VLOOKUP(CN687,'CIR Results'!$B$3:$L$42,5,FALSE)</f>
        <v>62</v>
      </c>
      <c r="BP687" s="8">
        <f>VLOOKUP(CN687,'CIR Results'!$B$3:$L$42,6,FALSE)</f>
        <v>36620</v>
      </c>
      <c r="BQ687" s="8">
        <f>VLOOKUP(CN687,'CIR Results'!$B$3:$L$42,8,FALSE)</f>
        <v>8</v>
      </c>
      <c r="BR687" s="8">
        <f>VLOOKUP(CN687,'CIR Results'!$B$3:$L$42,9,FALSE)</f>
        <v>0</v>
      </c>
      <c r="BS687" s="8" t="str">
        <f>VLOOKUP(CN687,'CIR Results'!$B$3:$L$42,10,FALSE)</f>
        <v>04-04-00</v>
      </c>
      <c r="BT687" s="8">
        <f>VLOOKUP(CN687,'CIR Results'!$B$3:$L$42,11,FALSE)</f>
        <v>4</v>
      </c>
      <c r="BU687" s="136" t="str">
        <f>VLOOKUP(CN687,'CIR Team Info'!$B$5:$E$44,2,FALSE)</f>
        <v>Roboteers</v>
      </c>
      <c r="BV687" s="136" t="str">
        <f>VLOOKUP(CN687,'CIR Team Info'!$B$5:$E$44,4,FALSE)</f>
        <v>Tremont, IL</v>
      </c>
      <c r="BW687" s="136" t="str">
        <f t="shared" si="568"/>
        <v xml:space="preserve">   Great robot_ great driving</v>
      </c>
      <c r="CM687" s="10" t="s">
        <v>384</v>
      </c>
      <c r="CN687" s="10">
        <v>2481</v>
      </c>
      <c r="CO687" s="10">
        <v>8</v>
      </c>
      <c r="CP687" s="10" t="s">
        <v>23</v>
      </c>
      <c r="CQ687" s="10" t="s">
        <v>22</v>
      </c>
      <c r="CR687" s="10" t="s">
        <v>25</v>
      </c>
      <c r="CS687" s="10" t="s">
        <v>22</v>
      </c>
      <c r="CT687" s="10">
        <v>5</v>
      </c>
      <c r="CU687" s="10">
        <v>15</v>
      </c>
      <c r="CV687" s="10">
        <v>0</v>
      </c>
      <c r="CW687" s="10">
        <v>0</v>
      </c>
      <c r="CX687" s="10" t="s">
        <v>24</v>
      </c>
      <c r="CY687" s="10" t="s">
        <v>22</v>
      </c>
      <c r="CZ687" s="10" t="s">
        <v>25</v>
      </c>
      <c r="DA687" s="10" t="s">
        <v>22</v>
      </c>
      <c r="DB687" s="10" t="s">
        <v>22</v>
      </c>
      <c r="DC687" s="10">
        <v>0</v>
      </c>
      <c r="DD687" s="10">
        <v>30</v>
      </c>
      <c r="DE687" s="10">
        <v>0</v>
      </c>
      <c r="DF687" s="10">
        <v>0</v>
      </c>
      <c r="DG687" s="10">
        <v>3</v>
      </c>
      <c r="DH687" s="10">
        <v>2</v>
      </c>
      <c r="DI687" s="10">
        <v>10</v>
      </c>
      <c r="DJ687" s="10">
        <v>1</v>
      </c>
      <c r="DK687" s="10">
        <v>0</v>
      </c>
      <c r="DL687" s="10">
        <v>3</v>
      </c>
      <c r="DM687" s="10">
        <v>0</v>
      </c>
      <c r="DN687" s="10">
        <v>0</v>
      </c>
      <c r="DO687" s="10">
        <v>0</v>
      </c>
      <c r="DP687" s="10" t="s">
        <v>22</v>
      </c>
      <c r="DQ687" s="10" t="s">
        <v>25</v>
      </c>
      <c r="DR687" s="10" t="s">
        <v>25</v>
      </c>
      <c r="DS687" s="10" t="s">
        <v>25</v>
      </c>
      <c r="DT687" s="10" t="s">
        <v>25</v>
      </c>
      <c r="DU687" s="10">
        <v>2</v>
      </c>
      <c r="DV687" s="10" t="s">
        <v>628</v>
      </c>
      <c r="DW687" s="10" t="s">
        <v>629</v>
      </c>
      <c r="DX687" s="10"/>
      <c r="DY687" s="10"/>
      <c r="DZ687" s="10"/>
      <c r="EA687" s="10"/>
      <c r="EB687" s="10"/>
      <c r="EC687" s="10"/>
      <c r="ED687" s="10"/>
      <c r="EE687" s="10"/>
      <c r="EF687" s="10"/>
      <c r="EG687" s="10"/>
      <c r="EH687" s="10"/>
    </row>
    <row r="688" spans="1:138" x14ac:dyDescent="0.25">
      <c r="A688" s="78">
        <f t="shared" si="522"/>
        <v>5041</v>
      </c>
      <c r="C688" s="10" t="str">
        <f t="shared" si="561"/>
        <v>Do Not Pick</v>
      </c>
      <c r="D688" s="17">
        <f t="shared" si="523"/>
        <v>1.0384615384615385</v>
      </c>
      <c r="E688" s="113">
        <f t="shared" si="549"/>
        <v>0</v>
      </c>
      <c r="F688" s="113">
        <f t="shared" si="550"/>
        <v>5</v>
      </c>
      <c r="G688" s="113">
        <f t="shared" si="551"/>
        <v>5.384615384615385</v>
      </c>
      <c r="H688" s="113">
        <f t="shared" si="552"/>
        <v>0</v>
      </c>
      <c r="I688" s="113">
        <f t="shared" si="553"/>
        <v>0</v>
      </c>
      <c r="J688" s="113">
        <f t="shared" si="554"/>
        <v>0</v>
      </c>
      <c r="K688" s="113">
        <f t="shared" si="544"/>
        <v>0</v>
      </c>
      <c r="L688" s="76">
        <v>8</v>
      </c>
      <c r="M688" s="76">
        <v>5</v>
      </c>
      <c r="N688" s="76">
        <v>7</v>
      </c>
      <c r="O688" s="76">
        <v>6</v>
      </c>
      <c r="P688" s="76">
        <v>6</v>
      </c>
      <c r="Q688" s="76">
        <v>2</v>
      </c>
      <c r="R688" s="76">
        <v>1</v>
      </c>
      <c r="S688" s="17">
        <f t="shared" si="524"/>
        <v>1.2153846153846153</v>
      </c>
      <c r="T688" s="113">
        <f t="shared" si="555"/>
        <v>0</v>
      </c>
      <c r="U688" s="113">
        <f t="shared" si="556"/>
        <v>6</v>
      </c>
      <c r="V688" s="113">
        <f t="shared" si="557"/>
        <v>6.1538461538461542</v>
      </c>
      <c r="W688" s="113">
        <f t="shared" si="558"/>
        <v>0</v>
      </c>
      <c r="X688" s="113">
        <f t="shared" si="559"/>
        <v>0</v>
      </c>
      <c r="Y688" s="113">
        <f t="shared" si="560"/>
        <v>0</v>
      </c>
      <c r="Z688" s="113">
        <f t="shared" si="545"/>
        <v>0</v>
      </c>
      <c r="AA688" s="76">
        <v>10</v>
      </c>
      <c r="AB688" s="76">
        <v>6</v>
      </c>
      <c r="AC688" s="76">
        <v>8</v>
      </c>
      <c r="AD688" s="76">
        <v>2</v>
      </c>
      <c r="AE688" s="76">
        <v>2</v>
      </c>
      <c r="AF688" s="76">
        <v>5</v>
      </c>
      <c r="AG688" s="76">
        <v>8</v>
      </c>
      <c r="AH688" s="131">
        <f t="shared" si="525"/>
        <v>0</v>
      </c>
      <c r="AI688" s="131">
        <f t="shared" si="546"/>
        <v>1</v>
      </c>
      <c r="AJ688" s="131">
        <f t="shared" si="562"/>
        <v>0.76923076923076927</v>
      </c>
      <c r="AK688" s="131">
        <f t="shared" si="563"/>
        <v>0</v>
      </c>
      <c r="AL688" s="131">
        <f t="shared" si="547"/>
        <v>0</v>
      </c>
      <c r="AM688" s="131">
        <f t="shared" si="548"/>
        <v>0</v>
      </c>
      <c r="AN688" s="131">
        <f t="shared" si="526"/>
        <v>0</v>
      </c>
      <c r="AO688" s="115">
        <f t="shared" si="564"/>
        <v>0</v>
      </c>
      <c r="AP688" s="115">
        <f t="shared" si="565"/>
        <v>1</v>
      </c>
      <c r="AQ688" s="115">
        <f t="shared" si="566"/>
        <v>0</v>
      </c>
      <c r="AR688" s="79">
        <f t="shared" si="527"/>
        <v>0</v>
      </c>
      <c r="AS688" s="79">
        <f t="shared" si="528"/>
        <v>5</v>
      </c>
      <c r="AT688" s="79">
        <f t="shared" si="529"/>
        <v>0</v>
      </c>
      <c r="AU688" s="79">
        <f t="shared" si="530"/>
        <v>0</v>
      </c>
      <c r="AV688" s="79">
        <f t="shared" si="531"/>
        <v>0</v>
      </c>
      <c r="AW688" s="79">
        <f t="shared" si="532"/>
        <v>0</v>
      </c>
      <c r="AX688" s="128">
        <f t="shared" si="533"/>
        <v>0</v>
      </c>
      <c r="AY688" s="128"/>
      <c r="AZ688" s="128"/>
      <c r="BA688" s="128">
        <f t="shared" si="534"/>
        <v>0</v>
      </c>
      <c r="BB688" s="128">
        <f t="shared" si="535"/>
        <v>0</v>
      </c>
      <c r="BC688" s="80">
        <f t="shared" si="536"/>
        <v>0</v>
      </c>
      <c r="BD688" s="80">
        <f t="shared" si="537"/>
        <v>1</v>
      </c>
      <c r="BE688" s="80">
        <f t="shared" si="538"/>
        <v>0</v>
      </c>
      <c r="BF688" s="80">
        <f t="shared" si="539"/>
        <v>0</v>
      </c>
      <c r="BG688" s="80">
        <f t="shared" si="540"/>
        <v>0</v>
      </c>
      <c r="BH688" s="80">
        <f t="shared" si="567"/>
        <v>0</v>
      </c>
      <c r="BI688" s="4">
        <f t="shared" si="541"/>
        <v>0</v>
      </c>
      <c r="BJ688" s="4">
        <f t="shared" si="542"/>
        <v>5</v>
      </c>
      <c r="BK688" s="4">
        <f t="shared" si="543"/>
        <v>0</v>
      </c>
      <c r="BL688" s="8">
        <f>VLOOKUP(CN688,'CIR Results'!$B$3:$L$42,2,FALSE)</f>
        <v>2</v>
      </c>
      <c r="BM688" s="8">
        <f>VLOOKUP(CN688,'CIR Results'!$B$3:$L$42,3,FALSE)</f>
        <v>88</v>
      </c>
      <c r="BN688" s="8">
        <f>VLOOKUP(CN688,'CIR Results'!$B$3:$L$42,4,FALSE)</f>
        <v>90</v>
      </c>
      <c r="BO688" s="8">
        <f>VLOOKUP(CN688,'CIR Results'!$B$3:$L$42,5,FALSE)</f>
        <v>162</v>
      </c>
      <c r="BP688" s="8">
        <f>VLOOKUP(CN688,'CIR Results'!$B$3:$L$42,6,FALSE)</f>
        <v>36533</v>
      </c>
      <c r="BQ688" s="8">
        <f>VLOOKUP(CN688,'CIR Results'!$B$3:$L$42,8,FALSE)</f>
        <v>9</v>
      </c>
      <c r="BR688" s="8">
        <f>VLOOKUP(CN688,'CIR Results'!$B$3:$L$42,9,FALSE)</f>
        <v>0</v>
      </c>
      <c r="BS688" s="8" t="str">
        <f>VLOOKUP(CN688,'CIR Results'!$B$3:$L$42,10,FALSE)</f>
        <v>01-08-00</v>
      </c>
      <c r="BT688" s="8">
        <f>VLOOKUP(CN688,'CIR Results'!$B$3:$L$42,11,FALSE)</f>
        <v>13</v>
      </c>
      <c r="BU688" s="136" t="str">
        <f>VLOOKUP(CN688,'CIR Team Info'!$B$5:$E$44,2,FALSE)</f>
        <v>System Overlord Robotics</v>
      </c>
      <c r="BV688" s="136" t="str">
        <f>VLOOKUP(CN688,'CIR Team Info'!$B$5:$E$44,4,FALSE)</f>
        <v>West Branch, IA</v>
      </c>
      <c r="BW688" s="136" t="str">
        <f t="shared" si="568"/>
        <v xml:space="preserve">   Seemed to have problems_ but not sure if they broke down or not. Really slow movement in autonomous. Did not attempt to shoot once during the game. Performance seems opposite to the footage seen during video scouting.</v>
      </c>
      <c r="CM688" s="10" t="s">
        <v>384</v>
      </c>
      <c r="CN688" s="10">
        <v>5041</v>
      </c>
      <c r="CO688" s="10">
        <v>10</v>
      </c>
      <c r="CP688" s="10" t="s">
        <v>23</v>
      </c>
      <c r="CQ688" s="10" t="s">
        <v>22</v>
      </c>
      <c r="CR688" s="10" t="s">
        <v>25</v>
      </c>
      <c r="CS688" s="10" t="s">
        <v>22</v>
      </c>
      <c r="CT688" s="10">
        <v>5</v>
      </c>
      <c r="CU688" s="10">
        <v>0</v>
      </c>
      <c r="CV688" s="10">
        <v>0</v>
      </c>
      <c r="CW688" s="10">
        <v>0</v>
      </c>
      <c r="CX688" s="10" t="s">
        <v>24</v>
      </c>
      <c r="CY688" s="10" t="s">
        <v>25</v>
      </c>
      <c r="CZ688" s="10" t="s">
        <v>25</v>
      </c>
      <c r="DA688" s="10" t="s">
        <v>25</v>
      </c>
      <c r="DB688" s="10" t="s">
        <v>22</v>
      </c>
      <c r="DC688" s="10">
        <v>0</v>
      </c>
      <c r="DD688" s="10">
        <v>0</v>
      </c>
      <c r="DE688" s="10">
        <v>0</v>
      </c>
      <c r="DF688" s="10">
        <v>0</v>
      </c>
      <c r="DG688" s="10">
        <v>1</v>
      </c>
      <c r="DH688" s="10">
        <v>0</v>
      </c>
      <c r="DI688" s="10">
        <v>0</v>
      </c>
      <c r="DJ688" s="10">
        <v>0</v>
      </c>
      <c r="DK688" s="10">
        <v>0</v>
      </c>
      <c r="DL688" s="10">
        <v>0</v>
      </c>
      <c r="DM688" s="10">
        <v>0</v>
      </c>
      <c r="DN688" s="10">
        <v>0</v>
      </c>
      <c r="DO688" s="10">
        <v>0</v>
      </c>
      <c r="DP688" s="10" t="s">
        <v>25</v>
      </c>
      <c r="DQ688" s="10" t="s">
        <v>22</v>
      </c>
      <c r="DR688" s="10" t="s">
        <v>25</v>
      </c>
      <c r="DS688" s="10" t="s">
        <v>25</v>
      </c>
      <c r="DT688" s="10" t="s">
        <v>25</v>
      </c>
      <c r="DU688" s="10">
        <v>0</v>
      </c>
      <c r="DV688" s="10" t="s">
        <v>630</v>
      </c>
      <c r="DW688" s="10"/>
      <c r="DX688" s="10"/>
      <c r="DY688" s="10"/>
      <c r="DZ688" s="10"/>
      <c r="EA688" s="10"/>
      <c r="EB688" s="10"/>
      <c r="EC688" s="10"/>
      <c r="ED688" s="10"/>
      <c r="EE688" s="10"/>
      <c r="EF688" s="10"/>
      <c r="EG688" s="10"/>
      <c r="EH688" s="10"/>
    </row>
    <row r="689" spans="1:138" x14ac:dyDescent="0.25">
      <c r="A689" s="78">
        <f t="shared" si="522"/>
        <v>4655</v>
      </c>
      <c r="C689" s="10" t="str">
        <f t="shared" si="561"/>
        <v>Below Avg</v>
      </c>
      <c r="D689" s="17">
        <f t="shared" si="523"/>
        <v>3.539844026940802</v>
      </c>
      <c r="E689" s="113">
        <f t="shared" si="549"/>
        <v>10</v>
      </c>
      <c r="F689" s="113">
        <f t="shared" si="550"/>
        <v>15</v>
      </c>
      <c r="G689" s="113">
        <f t="shared" si="551"/>
        <v>5.384615384615385</v>
      </c>
      <c r="H689" s="113">
        <f t="shared" si="552"/>
        <v>3.870967741935484</v>
      </c>
      <c r="I689" s="113">
        <f t="shared" si="553"/>
        <v>0</v>
      </c>
      <c r="J689" s="113">
        <f t="shared" si="554"/>
        <v>0</v>
      </c>
      <c r="K689" s="113">
        <f t="shared" si="544"/>
        <v>1.1428571428571428</v>
      </c>
      <c r="L689" s="76">
        <v>8</v>
      </c>
      <c r="M689" s="76">
        <v>5</v>
      </c>
      <c r="N689" s="76">
        <v>7</v>
      </c>
      <c r="O689" s="76">
        <v>6</v>
      </c>
      <c r="P689" s="76">
        <v>6</v>
      </c>
      <c r="Q689" s="76">
        <v>2</v>
      </c>
      <c r="R689" s="76">
        <v>1</v>
      </c>
      <c r="S689" s="17">
        <f t="shared" si="524"/>
        <v>4.7087025877348454</v>
      </c>
      <c r="T689" s="113">
        <f t="shared" si="555"/>
        <v>12.5</v>
      </c>
      <c r="U689" s="113">
        <f t="shared" si="556"/>
        <v>18</v>
      </c>
      <c r="V689" s="113">
        <f t="shared" si="557"/>
        <v>6.1538461538461542</v>
      </c>
      <c r="W689" s="113">
        <f t="shared" si="558"/>
        <v>1.2903225806451613</v>
      </c>
      <c r="X689" s="113">
        <f t="shared" si="559"/>
        <v>0</v>
      </c>
      <c r="Y689" s="113">
        <f t="shared" si="560"/>
        <v>0</v>
      </c>
      <c r="Z689" s="113">
        <f t="shared" si="545"/>
        <v>9.1428571428571423</v>
      </c>
      <c r="AA689" s="76">
        <v>10</v>
      </c>
      <c r="AB689" s="76">
        <v>6</v>
      </c>
      <c r="AC689" s="76">
        <v>8</v>
      </c>
      <c r="AD689" s="76">
        <v>2</v>
      </c>
      <c r="AE689" s="76">
        <v>2</v>
      </c>
      <c r="AF689" s="76">
        <v>5</v>
      </c>
      <c r="AG689" s="76">
        <v>8</v>
      </c>
      <c r="AH689" s="131">
        <f t="shared" si="525"/>
        <v>1.25</v>
      </c>
      <c r="AI689" s="131">
        <f t="shared" si="546"/>
        <v>3</v>
      </c>
      <c r="AJ689" s="131">
        <f t="shared" si="562"/>
        <v>0.76923076923076927</v>
      </c>
      <c r="AK689" s="131">
        <f t="shared" si="563"/>
        <v>0.64516129032258063</v>
      </c>
      <c r="AL689" s="131">
        <f t="shared" si="547"/>
        <v>0</v>
      </c>
      <c r="AM689" s="131">
        <f t="shared" si="548"/>
        <v>0</v>
      </c>
      <c r="AN689" s="131">
        <f t="shared" si="526"/>
        <v>1.1428571428571428</v>
      </c>
      <c r="AO689" s="115">
        <f t="shared" si="564"/>
        <v>1</v>
      </c>
      <c r="AP689" s="115">
        <f t="shared" si="565"/>
        <v>0</v>
      </c>
      <c r="AQ689" s="115">
        <f t="shared" si="566"/>
        <v>0</v>
      </c>
      <c r="AR689" s="79">
        <f t="shared" si="527"/>
        <v>0</v>
      </c>
      <c r="AS689" s="79">
        <f t="shared" si="528"/>
        <v>5</v>
      </c>
      <c r="AT689" s="79">
        <f t="shared" si="529"/>
        <v>0</v>
      </c>
      <c r="AU689" s="79">
        <f t="shared" si="530"/>
        <v>0</v>
      </c>
      <c r="AV689" s="79">
        <f t="shared" si="531"/>
        <v>0</v>
      </c>
      <c r="AW689" s="79">
        <f t="shared" si="532"/>
        <v>20</v>
      </c>
      <c r="AX689" s="128">
        <f t="shared" si="533"/>
        <v>0</v>
      </c>
      <c r="AY689" s="128"/>
      <c r="AZ689" s="128"/>
      <c r="BA689" s="128">
        <f t="shared" si="534"/>
        <v>0</v>
      </c>
      <c r="BB689" s="128">
        <f t="shared" si="535"/>
        <v>0</v>
      </c>
      <c r="BC689" s="80">
        <f t="shared" si="536"/>
        <v>0</v>
      </c>
      <c r="BD689" s="80">
        <f t="shared" si="537"/>
        <v>0.2</v>
      </c>
      <c r="BE689" s="80">
        <f t="shared" si="538"/>
        <v>0</v>
      </c>
      <c r="BF689" s="80">
        <f t="shared" si="539"/>
        <v>0</v>
      </c>
      <c r="BG689" s="80">
        <f t="shared" si="540"/>
        <v>0</v>
      </c>
      <c r="BH689" s="80">
        <f t="shared" si="567"/>
        <v>0.5</v>
      </c>
      <c r="BI689" s="4">
        <f t="shared" si="541"/>
        <v>0</v>
      </c>
      <c r="BJ689" s="4">
        <f t="shared" si="542"/>
        <v>5</v>
      </c>
      <c r="BK689" s="4">
        <f t="shared" si="543"/>
        <v>20</v>
      </c>
      <c r="BL689" s="8">
        <f>VLOOKUP(CN689,'CIR Results'!$B$3:$L$42,2,FALSE)</f>
        <v>3</v>
      </c>
      <c r="BM689" s="8">
        <f>VLOOKUP(CN689,'CIR Results'!$B$3:$L$42,3,FALSE)</f>
        <v>78</v>
      </c>
      <c r="BN689" s="8">
        <f>VLOOKUP(CN689,'CIR Results'!$B$3:$L$42,4,FALSE)</f>
        <v>90</v>
      </c>
      <c r="BO689" s="8">
        <f>VLOOKUP(CN689,'CIR Results'!$B$3:$L$42,5,FALSE)</f>
        <v>101</v>
      </c>
      <c r="BP689" s="8">
        <f>VLOOKUP(CN689,'CIR Results'!$B$3:$L$42,6,FALSE)</f>
        <v>36898</v>
      </c>
      <c r="BQ689" s="8">
        <f>VLOOKUP(CN689,'CIR Results'!$B$3:$L$42,8,FALSE)</f>
        <v>9</v>
      </c>
      <c r="BR689" s="8">
        <f>VLOOKUP(CN689,'CIR Results'!$B$3:$L$42,9,FALSE)</f>
        <v>0</v>
      </c>
      <c r="BS689" s="8" t="str">
        <f>VLOOKUP(CN689,'CIR Results'!$B$3:$L$42,10,FALSE)</f>
        <v>01-07-01</v>
      </c>
      <c r="BT689" s="8">
        <f>VLOOKUP(CN689,'CIR Results'!$B$3:$L$42,11,FALSE)</f>
        <v>38</v>
      </c>
      <c r="BU689" s="136" t="str">
        <f>VLOOKUP(CN689,'CIR Team Info'!$B$5:$E$44,2,FALSE)</f>
        <v>Stateline Robotics</v>
      </c>
      <c r="BV689" s="136" t="str">
        <f>VLOOKUP(CN689,'CIR Team Info'!$B$5:$E$44,4,FALSE)</f>
        <v>Rockton, IL</v>
      </c>
      <c r="BW689" s="136" t="str">
        <f t="shared" si="568"/>
        <v xml:space="preserve">   Good inbounder_ but not great at shooting. Most of the time just picked up ball and dropped it for teammates.</v>
      </c>
      <c r="CM689" s="10" t="s">
        <v>384</v>
      </c>
      <c r="CN689" s="10">
        <v>4655</v>
      </c>
      <c r="CO689" s="10">
        <v>11</v>
      </c>
      <c r="CP689" s="10" t="s">
        <v>23</v>
      </c>
      <c r="CQ689" s="10" t="s">
        <v>22</v>
      </c>
      <c r="CR689" s="10" t="s">
        <v>25</v>
      </c>
      <c r="CS689" s="10" t="s">
        <v>22</v>
      </c>
      <c r="CT689" s="10">
        <v>5</v>
      </c>
      <c r="CU689" s="10">
        <v>20</v>
      </c>
      <c r="CV689" s="10">
        <v>0</v>
      </c>
      <c r="CW689" s="10">
        <v>0</v>
      </c>
      <c r="CX689" s="10" t="s">
        <v>24</v>
      </c>
      <c r="CY689" s="10" t="s">
        <v>22</v>
      </c>
      <c r="CZ689" s="10" t="s">
        <v>25</v>
      </c>
      <c r="DA689" s="10" t="s">
        <v>22</v>
      </c>
      <c r="DB689" s="10" t="s">
        <v>22</v>
      </c>
      <c r="DC689" s="10">
        <v>0</v>
      </c>
      <c r="DD689" s="10">
        <v>0</v>
      </c>
      <c r="DE689" s="10">
        <v>0</v>
      </c>
      <c r="DF689" s="10">
        <v>0</v>
      </c>
      <c r="DG689" s="10">
        <v>1</v>
      </c>
      <c r="DH689" s="10">
        <v>2</v>
      </c>
      <c r="DI689" s="10">
        <v>20</v>
      </c>
      <c r="DJ689" s="10">
        <v>0</v>
      </c>
      <c r="DK689" s="10">
        <v>0</v>
      </c>
      <c r="DL689" s="10">
        <v>0</v>
      </c>
      <c r="DM689" s="10">
        <v>0</v>
      </c>
      <c r="DN689" s="10">
        <v>0</v>
      </c>
      <c r="DO689" s="10">
        <v>0</v>
      </c>
      <c r="DP689" s="10" t="s">
        <v>22</v>
      </c>
      <c r="DQ689" s="10" t="s">
        <v>25</v>
      </c>
      <c r="DR689" s="10" t="s">
        <v>25</v>
      </c>
      <c r="DS689" s="10" t="s">
        <v>25</v>
      </c>
      <c r="DT689" s="10" t="s">
        <v>25</v>
      </c>
      <c r="DU689" s="10">
        <v>1</v>
      </c>
      <c r="DV689" s="10" t="s">
        <v>651</v>
      </c>
      <c r="DW689" s="10"/>
      <c r="DX689" s="10"/>
      <c r="DY689" s="10"/>
      <c r="DZ689" s="10"/>
      <c r="EA689" s="10"/>
      <c r="EB689" s="10"/>
      <c r="EC689" s="10"/>
      <c r="ED689" s="10"/>
      <c r="EE689" s="10"/>
      <c r="EF689" s="10"/>
      <c r="EG689" s="10"/>
      <c r="EH689" s="10"/>
    </row>
    <row r="690" spans="1:138" x14ac:dyDescent="0.25">
      <c r="A690" s="78">
        <f t="shared" si="522"/>
        <v>2704</v>
      </c>
      <c r="C690" s="10" t="str">
        <f t="shared" si="561"/>
        <v>Above Avg</v>
      </c>
      <c r="D690" s="17">
        <f t="shared" si="523"/>
        <v>4.8842396313364054</v>
      </c>
      <c r="E690" s="113">
        <f t="shared" si="549"/>
        <v>40</v>
      </c>
      <c r="F690" s="113">
        <f t="shared" si="550"/>
        <v>5</v>
      </c>
      <c r="G690" s="113">
        <f t="shared" si="551"/>
        <v>0</v>
      </c>
      <c r="H690" s="113">
        <f t="shared" si="552"/>
        <v>9.2709677419354843</v>
      </c>
      <c r="I690" s="113">
        <f t="shared" si="553"/>
        <v>-6</v>
      </c>
      <c r="J690" s="113">
        <f t="shared" si="554"/>
        <v>0</v>
      </c>
      <c r="K690" s="113">
        <f t="shared" si="544"/>
        <v>0.5714285714285714</v>
      </c>
      <c r="L690" s="76">
        <v>8</v>
      </c>
      <c r="M690" s="76">
        <v>5</v>
      </c>
      <c r="N690" s="76">
        <v>7</v>
      </c>
      <c r="O690" s="76">
        <v>6</v>
      </c>
      <c r="P690" s="76">
        <v>6</v>
      </c>
      <c r="Q690" s="76">
        <v>2</v>
      </c>
      <c r="R690" s="76">
        <v>1</v>
      </c>
      <c r="S690" s="17">
        <f t="shared" si="524"/>
        <v>6.1661751152073734</v>
      </c>
      <c r="T690" s="113">
        <f t="shared" si="555"/>
        <v>50</v>
      </c>
      <c r="U690" s="113">
        <f t="shared" si="556"/>
        <v>6</v>
      </c>
      <c r="V690" s="113">
        <f t="shared" si="557"/>
        <v>0</v>
      </c>
      <c r="W690" s="113">
        <f t="shared" si="558"/>
        <v>3.0903225806451613</v>
      </c>
      <c r="X690" s="113">
        <f t="shared" si="559"/>
        <v>-2</v>
      </c>
      <c r="Y690" s="113">
        <f t="shared" si="560"/>
        <v>0</v>
      </c>
      <c r="Z690" s="113">
        <f t="shared" si="545"/>
        <v>4.5714285714285712</v>
      </c>
      <c r="AA690" s="76">
        <v>10</v>
      </c>
      <c r="AB690" s="76">
        <v>6</v>
      </c>
      <c r="AC690" s="76">
        <v>8</v>
      </c>
      <c r="AD690" s="76">
        <v>2</v>
      </c>
      <c r="AE690" s="76">
        <v>2</v>
      </c>
      <c r="AF690" s="76">
        <v>5</v>
      </c>
      <c r="AG690" s="76">
        <v>8</v>
      </c>
      <c r="AH690" s="131">
        <f t="shared" si="525"/>
        <v>5</v>
      </c>
      <c r="AI690" s="131">
        <f t="shared" si="546"/>
        <v>1</v>
      </c>
      <c r="AJ690" s="131">
        <f t="shared" si="562"/>
        <v>0</v>
      </c>
      <c r="AK690" s="131">
        <f t="shared" si="563"/>
        <v>1.5451612903225806</v>
      </c>
      <c r="AL690" s="131">
        <f t="shared" si="547"/>
        <v>-1</v>
      </c>
      <c r="AM690" s="131">
        <f t="shared" si="548"/>
        <v>0</v>
      </c>
      <c r="AN690" s="131">
        <f t="shared" si="526"/>
        <v>0.5714285714285714</v>
      </c>
      <c r="AO690" s="115">
        <f t="shared" si="564"/>
        <v>0</v>
      </c>
      <c r="AP690" s="115">
        <f t="shared" si="565"/>
        <v>0</v>
      </c>
      <c r="AQ690" s="115">
        <f t="shared" si="566"/>
        <v>0</v>
      </c>
      <c r="AR690" s="79">
        <f t="shared" si="527"/>
        <v>10</v>
      </c>
      <c r="AS690" s="79">
        <f t="shared" si="528"/>
        <v>0</v>
      </c>
      <c r="AT690" s="79">
        <f t="shared" si="529"/>
        <v>0</v>
      </c>
      <c r="AU690" s="79">
        <f t="shared" si="530"/>
        <v>0</v>
      </c>
      <c r="AV690" s="79">
        <f t="shared" si="531"/>
        <v>0</v>
      </c>
      <c r="AW690" s="79">
        <f t="shared" si="532"/>
        <v>10</v>
      </c>
      <c r="AX690" s="128">
        <f t="shared" si="533"/>
        <v>1</v>
      </c>
      <c r="AY690" s="128"/>
      <c r="AZ690" s="128"/>
      <c r="BA690" s="128">
        <f t="shared" si="534"/>
        <v>1</v>
      </c>
      <c r="BB690" s="128">
        <f t="shared" si="535"/>
        <v>0</v>
      </c>
      <c r="BC690" s="80">
        <f t="shared" si="536"/>
        <v>1</v>
      </c>
      <c r="BD690" s="80">
        <f t="shared" si="537"/>
        <v>0</v>
      </c>
      <c r="BE690" s="80">
        <f t="shared" si="538"/>
        <v>0</v>
      </c>
      <c r="BF690" s="80">
        <f t="shared" si="539"/>
        <v>0</v>
      </c>
      <c r="BG690" s="80">
        <f t="shared" si="540"/>
        <v>0</v>
      </c>
      <c r="BH690" s="80">
        <f t="shared" si="567"/>
        <v>0.25</v>
      </c>
      <c r="BI690" s="4">
        <f t="shared" si="541"/>
        <v>10</v>
      </c>
      <c r="BJ690" s="4">
        <f t="shared" si="542"/>
        <v>10</v>
      </c>
      <c r="BK690" s="4">
        <f t="shared" si="543"/>
        <v>10</v>
      </c>
      <c r="BL690" s="8">
        <f>VLOOKUP(CN690,'CIR Results'!$B$3:$L$42,2,FALSE)</f>
        <v>7</v>
      </c>
      <c r="BM690" s="8">
        <f>VLOOKUP(CN690,'CIR Results'!$B$3:$L$42,3,FALSE)</f>
        <v>128</v>
      </c>
      <c r="BN690" s="8">
        <f>VLOOKUP(CN690,'CIR Results'!$B$3:$L$42,4,FALSE)</f>
        <v>40</v>
      </c>
      <c r="BO690" s="8">
        <f>VLOOKUP(CN690,'CIR Results'!$B$3:$L$42,5,FALSE)</f>
        <v>148</v>
      </c>
      <c r="BP690" s="8">
        <f>VLOOKUP(CN690,'CIR Results'!$B$3:$L$42,6,FALSE)</f>
        <v>36954</v>
      </c>
      <c r="BQ690" s="8">
        <f>VLOOKUP(CN690,'CIR Results'!$B$3:$L$42,8,FALSE)</f>
        <v>8</v>
      </c>
      <c r="BR690" s="8">
        <f>VLOOKUP(CN690,'CIR Results'!$B$3:$L$42,9,FALSE)</f>
        <v>0</v>
      </c>
      <c r="BS690" s="8" t="str">
        <f>VLOOKUP(CN690,'CIR Results'!$B$3:$L$42,10,FALSE)</f>
        <v>03-04-01</v>
      </c>
      <c r="BT690" s="8">
        <f>VLOOKUP(CN690,'CIR Results'!$B$3:$L$42,11,FALSE)</f>
        <v>5</v>
      </c>
      <c r="BU690" s="136" t="str">
        <f>VLOOKUP(CN690,'CIR Team Info'!$B$5:$E$44,2,FALSE)</f>
        <v>Order 2 Chaos</v>
      </c>
      <c r="BV690" s="136" t="str">
        <f>VLOOKUP(CN690,'CIR Team Info'!$B$5:$E$44,4,FALSE)</f>
        <v>Batavia, IL</v>
      </c>
      <c r="BW690" s="136" t="str">
        <f t="shared" si="568"/>
        <v xml:space="preserve">   </v>
      </c>
      <c r="CM690" s="10" t="s">
        <v>652</v>
      </c>
      <c r="CN690" s="10">
        <v>2704</v>
      </c>
      <c r="CO690" s="10">
        <v>12</v>
      </c>
      <c r="CP690" s="10" t="s">
        <v>23</v>
      </c>
      <c r="CQ690" s="10" t="s">
        <v>22</v>
      </c>
      <c r="CR690" s="10" t="s">
        <v>25</v>
      </c>
      <c r="CS690" s="10" t="s">
        <v>25</v>
      </c>
      <c r="CT690" s="10">
        <v>0</v>
      </c>
      <c r="CU690" s="10">
        <v>20</v>
      </c>
      <c r="CV690" s="10">
        <v>0</v>
      </c>
      <c r="CW690" s="10">
        <v>0</v>
      </c>
      <c r="CX690" s="10" t="s">
        <v>24</v>
      </c>
      <c r="CY690" s="10" t="s">
        <v>25</v>
      </c>
      <c r="CZ690" s="10" t="s">
        <v>25</v>
      </c>
      <c r="DA690" s="10" t="s">
        <v>25</v>
      </c>
      <c r="DB690" s="10" t="s">
        <v>25</v>
      </c>
      <c r="DC690" s="10">
        <v>0</v>
      </c>
      <c r="DD690" s="10">
        <v>0</v>
      </c>
      <c r="DE690" s="10">
        <v>0</v>
      </c>
      <c r="DF690" s="10">
        <v>0</v>
      </c>
      <c r="DG690" s="10">
        <v>2</v>
      </c>
      <c r="DH690" s="10">
        <v>1</v>
      </c>
      <c r="DI690" s="10">
        <v>20</v>
      </c>
      <c r="DJ690" s="10">
        <v>1</v>
      </c>
      <c r="DK690" s="10">
        <v>0</v>
      </c>
      <c r="DL690" s="10">
        <v>0</v>
      </c>
      <c r="DM690" s="10">
        <v>1</v>
      </c>
      <c r="DN690" s="10">
        <v>0</v>
      </c>
      <c r="DO690" s="10">
        <v>0</v>
      </c>
      <c r="DP690" s="10" t="s">
        <v>25</v>
      </c>
      <c r="DQ690" s="10" t="s">
        <v>25</v>
      </c>
      <c r="DR690" s="10" t="s">
        <v>25</v>
      </c>
      <c r="DS690" s="10" t="s">
        <v>25</v>
      </c>
      <c r="DT690" s="10" t="s">
        <v>25</v>
      </c>
      <c r="DU690" s="10">
        <v>2</v>
      </c>
      <c r="DV690" s="10"/>
      <c r="DW690" s="10"/>
      <c r="DX690" s="10"/>
      <c r="DY690" s="10"/>
      <c r="DZ690" s="10"/>
      <c r="EA690" s="10"/>
      <c r="EB690" s="10"/>
      <c r="EC690" s="10"/>
      <c r="ED690" s="10"/>
      <c r="EE690" s="10"/>
      <c r="EF690" s="10"/>
      <c r="EG690" s="10"/>
      <c r="EH690" s="10"/>
    </row>
    <row r="691" spans="1:138" x14ac:dyDescent="0.25">
      <c r="A691" s="78">
        <f t="shared" ref="A691:A754" si="569">CN691</f>
        <v>2194</v>
      </c>
      <c r="C691" s="10" t="str">
        <f t="shared" si="561"/>
        <v>Below Avg</v>
      </c>
      <c r="D691" s="17">
        <f t="shared" ref="D691:D754" si="570">SUM(E691:K691)/10</f>
        <v>0</v>
      </c>
      <c r="E691" s="113">
        <f t="shared" si="549"/>
        <v>0</v>
      </c>
      <c r="F691" s="113">
        <f t="shared" si="550"/>
        <v>0</v>
      </c>
      <c r="G691" s="113">
        <f t="shared" si="551"/>
        <v>0</v>
      </c>
      <c r="H691" s="113">
        <f t="shared" si="552"/>
        <v>0</v>
      </c>
      <c r="I691" s="113">
        <f t="shared" si="553"/>
        <v>0</v>
      </c>
      <c r="J691" s="113">
        <f t="shared" si="554"/>
        <v>0</v>
      </c>
      <c r="K691" s="113">
        <f t="shared" si="544"/>
        <v>0</v>
      </c>
      <c r="L691" s="76">
        <v>8</v>
      </c>
      <c r="M691" s="76">
        <v>5</v>
      </c>
      <c r="N691" s="76">
        <v>7</v>
      </c>
      <c r="O691" s="76">
        <v>6</v>
      </c>
      <c r="P691" s="76">
        <v>6</v>
      </c>
      <c r="Q691" s="76">
        <v>2</v>
      </c>
      <c r="R691" s="76">
        <v>1</v>
      </c>
      <c r="S691" s="17">
        <f t="shared" ref="S691:S754" si="571">SUM(T691:Z691)/10</f>
        <v>0</v>
      </c>
      <c r="T691" s="113">
        <f t="shared" si="555"/>
        <v>0</v>
      </c>
      <c r="U691" s="113">
        <f t="shared" si="556"/>
        <v>0</v>
      </c>
      <c r="V691" s="113">
        <f t="shared" si="557"/>
        <v>0</v>
      </c>
      <c r="W691" s="113">
        <f t="shared" si="558"/>
        <v>0</v>
      </c>
      <c r="X691" s="113">
        <f t="shared" si="559"/>
        <v>0</v>
      </c>
      <c r="Y691" s="113">
        <f t="shared" si="560"/>
        <v>0</v>
      </c>
      <c r="Z691" s="113">
        <f t="shared" si="545"/>
        <v>0</v>
      </c>
      <c r="AA691" s="76">
        <v>10</v>
      </c>
      <c r="AB691" s="76">
        <v>6</v>
      </c>
      <c r="AC691" s="76">
        <v>8</v>
      </c>
      <c r="AD691" s="76">
        <v>2</v>
      </c>
      <c r="AE691" s="76">
        <v>2</v>
      </c>
      <c r="AF691" s="76">
        <v>5</v>
      </c>
      <c r="AG691" s="76">
        <v>8</v>
      </c>
      <c r="AH691" s="131">
        <f t="shared" ref="AH691:AH754" si="572">(DG691*DU691)/0.8</f>
        <v>0</v>
      </c>
      <c r="AI691" s="131">
        <f t="shared" si="546"/>
        <v>0</v>
      </c>
      <c r="AJ691" s="131">
        <f t="shared" si="562"/>
        <v>0</v>
      </c>
      <c r="AK691" s="131">
        <f t="shared" si="563"/>
        <v>0</v>
      </c>
      <c r="AL691" s="131">
        <f t="shared" si="547"/>
        <v>0</v>
      </c>
      <c r="AM691" s="131">
        <f t="shared" si="548"/>
        <v>0</v>
      </c>
      <c r="AN691" s="131">
        <f t="shared" ref="AN691:AN754" si="573">((AW691/175)*10)-DE691-DF691</f>
        <v>0</v>
      </c>
      <c r="AO691" s="115">
        <f t="shared" si="564"/>
        <v>0</v>
      </c>
      <c r="AP691" s="115">
        <f t="shared" si="565"/>
        <v>0</v>
      </c>
      <c r="AQ691" s="115">
        <f t="shared" si="566"/>
        <v>0</v>
      </c>
      <c r="AR691" s="79">
        <f t="shared" ref="AR691:AR754" si="574">DJ691*10</f>
        <v>0</v>
      </c>
      <c r="AS691" s="79">
        <f t="shared" ref="AS691:AS754" si="575">CT691</f>
        <v>0</v>
      </c>
      <c r="AT691" s="79">
        <f t="shared" ref="AT691:AT754" si="576">DC691</f>
        <v>0</v>
      </c>
      <c r="AU691" s="79">
        <f t="shared" ref="AU691:AU754" si="577">DL691*10</f>
        <v>0</v>
      </c>
      <c r="AV691" s="79">
        <f t="shared" ref="AV691:AV754" si="578">DN691*10</f>
        <v>0</v>
      </c>
      <c r="AW691" s="79">
        <f t="shared" ref="AW691:AW754" si="579">IF(DH691=3,1.25*DI691,IF(DH691=2,DI691,IF(DH691=1,0.5*DI691,0)))</f>
        <v>0</v>
      </c>
      <c r="AX691" s="128">
        <f t="shared" ref="AX691:AX754" si="580">DJ691+DK691</f>
        <v>0</v>
      </c>
      <c r="AY691" s="128"/>
      <c r="AZ691" s="128"/>
      <c r="BA691" s="128">
        <f t="shared" ref="BA691:BA754" si="581">DL691+DM691</f>
        <v>0</v>
      </c>
      <c r="BB691" s="128">
        <f t="shared" ref="BB691:BB754" si="582">DN691+DO691</f>
        <v>0</v>
      </c>
      <c r="BC691" s="80">
        <f t="shared" ref="BC691:BC754" si="583">IF(DJ691+DK691=0,0,DJ691/(DJ691+DK691))</f>
        <v>0</v>
      </c>
      <c r="BD691" s="80">
        <f t="shared" ref="BD691:BD754" si="584">IF(CT691+CU691=0,0,CT691/(CT691+CU691))</f>
        <v>0</v>
      </c>
      <c r="BE691" s="80">
        <f t="shared" ref="BE691:BE754" si="585">IF(DC691+DD691=0,0,DC691/(DC691+DD691))</f>
        <v>0</v>
      </c>
      <c r="BF691" s="80">
        <f t="shared" ref="BF691:BF754" si="586">IF(DL691+DM691=0,0,DL691/(DL691+DM691))</f>
        <v>0</v>
      </c>
      <c r="BG691" s="80">
        <f t="shared" ref="BG691:BG754" si="587">IF(DN691+DO691=0,0,DN691/(DN691+DO691))</f>
        <v>0</v>
      </c>
      <c r="BH691" s="80">
        <f t="shared" si="567"/>
        <v>0</v>
      </c>
      <c r="BI691" s="4">
        <f t="shared" ref="BI691:BI754" si="588">SUM(AR691,AT691:AV691)</f>
        <v>0</v>
      </c>
      <c r="BJ691" s="4">
        <f t="shared" ref="BJ691:BJ754" si="589">SUM(AR691:AV691)</f>
        <v>0</v>
      </c>
      <c r="BK691" s="4">
        <f t="shared" ref="BK691:BK754" si="590">AW691</f>
        <v>0</v>
      </c>
      <c r="BL691" s="8">
        <f>VLOOKUP(CN691,'CIR Results'!$B$3:$L$42,2,FALSE)</f>
        <v>8</v>
      </c>
      <c r="BM691" s="8">
        <f>VLOOKUP(CN691,'CIR Results'!$B$3:$L$42,3,FALSE)</f>
        <v>82</v>
      </c>
      <c r="BN691" s="8">
        <f>VLOOKUP(CN691,'CIR Results'!$B$3:$L$42,4,FALSE)</f>
        <v>80</v>
      </c>
      <c r="BO691" s="8">
        <f>VLOOKUP(CN691,'CIR Results'!$B$3:$L$42,5,FALSE)</f>
        <v>145</v>
      </c>
      <c r="BP691" s="8">
        <f>VLOOKUP(CN691,'CIR Results'!$B$3:$L$42,6,FALSE)</f>
        <v>36620</v>
      </c>
      <c r="BQ691" s="8">
        <f>VLOOKUP(CN691,'CIR Results'!$B$3:$L$42,8,FALSE)</f>
        <v>8</v>
      </c>
      <c r="BR691" s="8">
        <f>VLOOKUP(CN691,'CIR Results'!$B$3:$L$42,9,FALSE)</f>
        <v>0</v>
      </c>
      <c r="BS691" s="8" t="str">
        <f>VLOOKUP(CN691,'CIR Results'!$B$3:$L$42,10,FALSE)</f>
        <v>04-04-00</v>
      </c>
      <c r="BT691" s="8">
        <f>VLOOKUP(CN691,'CIR Results'!$B$3:$L$42,11,FALSE)</f>
        <v>39</v>
      </c>
      <c r="BU691" s="136" t="str">
        <f>VLOOKUP(CN691,'CIR Team Info'!$B$5:$E$44,2,FALSE)</f>
        <v>Fondy Fire</v>
      </c>
      <c r="BV691" s="136" t="str">
        <f>VLOOKUP(CN691,'CIR Team Info'!$B$5:$E$44,4,FALSE)</f>
        <v>Fon du Lac, WI</v>
      </c>
      <c r="BW691" s="136" t="str">
        <f t="shared" si="568"/>
        <v xml:space="preserve">   </v>
      </c>
      <c r="CM691" s="10" t="s">
        <v>652</v>
      </c>
      <c r="CN691" s="10">
        <v>2194</v>
      </c>
      <c r="CO691" s="10">
        <v>13</v>
      </c>
      <c r="CP691" s="10" t="s">
        <v>23</v>
      </c>
      <c r="CQ691" s="10" t="s">
        <v>25</v>
      </c>
      <c r="CR691" s="10" t="s">
        <v>25</v>
      </c>
      <c r="CS691" s="10" t="s">
        <v>25</v>
      </c>
      <c r="CT691" s="10">
        <v>0</v>
      </c>
      <c r="CU691" s="10">
        <v>0</v>
      </c>
      <c r="CV691" s="10">
        <v>0</v>
      </c>
      <c r="CW691" s="10">
        <v>0</v>
      </c>
      <c r="CX691" s="10" t="s">
        <v>24</v>
      </c>
      <c r="CY691" s="10" t="s">
        <v>25</v>
      </c>
      <c r="CZ691" s="10" t="s">
        <v>25</v>
      </c>
      <c r="DA691" s="10" t="s">
        <v>25</v>
      </c>
      <c r="DB691" s="10" t="s">
        <v>25</v>
      </c>
      <c r="DC691" s="10">
        <v>0</v>
      </c>
      <c r="DD691" s="10">
        <v>0</v>
      </c>
      <c r="DE691" s="10">
        <v>0</v>
      </c>
      <c r="DF691" s="10">
        <v>0</v>
      </c>
      <c r="DG691" s="10">
        <v>0</v>
      </c>
      <c r="DH691" s="10">
        <v>0</v>
      </c>
      <c r="DI691" s="10">
        <v>0</v>
      </c>
      <c r="DJ691" s="10">
        <v>0</v>
      </c>
      <c r="DK691" s="10">
        <v>0</v>
      </c>
      <c r="DL691" s="10">
        <v>0</v>
      </c>
      <c r="DM691" s="10">
        <v>0</v>
      </c>
      <c r="DN691" s="10">
        <v>0</v>
      </c>
      <c r="DO691" s="10">
        <v>0</v>
      </c>
      <c r="DP691" s="10" t="s">
        <v>25</v>
      </c>
      <c r="DQ691" s="10" t="s">
        <v>25</v>
      </c>
      <c r="DR691" s="10" t="s">
        <v>25</v>
      </c>
      <c r="DS691" s="10" t="s">
        <v>25</v>
      </c>
      <c r="DT691" s="10" t="s">
        <v>25</v>
      </c>
      <c r="DU691" s="10">
        <v>1</v>
      </c>
      <c r="DV691" s="10"/>
      <c r="DW691" s="10"/>
      <c r="DX691" s="10"/>
      <c r="DY691" s="10"/>
      <c r="DZ691" s="10"/>
      <c r="EA691" s="10"/>
      <c r="EB691" s="10"/>
      <c r="EC691" s="10"/>
      <c r="ED691" s="10"/>
      <c r="EE691" s="10"/>
      <c r="EF691" s="10"/>
      <c r="EG691" s="10"/>
      <c r="EH691" s="10"/>
    </row>
    <row r="692" spans="1:138" x14ac:dyDescent="0.25">
      <c r="A692" s="78">
        <f t="shared" si="569"/>
        <v>0</v>
      </c>
      <c r="C692" s="10" t="str">
        <f t="shared" si="561"/>
        <v>Do Not Pick</v>
      </c>
      <c r="D692" s="17">
        <f t="shared" si="570"/>
        <v>0</v>
      </c>
      <c r="E692" s="113">
        <f t="shared" si="549"/>
        <v>0</v>
      </c>
      <c r="F692" s="113">
        <f t="shared" si="550"/>
        <v>0</v>
      </c>
      <c r="G692" s="113">
        <f t="shared" si="551"/>
        <v>0</v>
      </c>
      <c r="H692" s="113">
        <f t="shared" si="552"/>
        <v>0</v>
      </c>
      <c r="I692" s="113">
        <f t="shared" si="553"/>
        <v>0</v>
      </c>
      <c r="J692" s="113">
        <f t="shared" si="554"/>
        <v>0</v>
      </c>
      <c r="K692" s="113">
        <f t="shared" ref="K692:K755" si="591">R692*AN692</f>
        <v>0</v>
      </c>
      <c r="L692" s="76">
        <v>8</v>
      </c>
      <c r="M692" s="76">
        <v>5</v>
      </c>
      <c r="N692" s="76">
        <v>7</v>
      </c>
      <c r="O692" s="76">
        <v>6</v>
      </c>
      <c r="P692" s="76">
        <v>6</v>
      </c>
      <c r="Q692" s="76">
        <v>2</v>
      </c>
      <c r="R692" s="76">
        <v>1</v>
      </c>
      <c r="S692" s="17">
        <f t="shared" si="571"/>
        <v>0</v>
      </c>
      <c r="T692" s="113">
        <f t="shared" si="555"/>
        <v>0</v>
      </c>
      <c r="U692" s="113">
        <f t="shared" si="556"/>
        <v>0</v>
      </c>
      <c r="V692" s="113">
        <f t="shared" si="557"/>
        <v>0</v>
      </c>
      <c r="W692" s="113">
        <f t="shared" si="558"/>
        <v>0</v>
      </c>
      <c r="X692" s="113">
        <f t="shared" si="559"/>
        <v>0</v>
      </c>
      <c r="Y692" s="113">
        <f t="shared" si="560"/>
        <v>0</v>
      </c>
      <c r="Z692" s="113">
        <f t="shared" ref="Z692:Z755" si="592">AN692*AG692</f>
        <v>0</v>
      </c>
      <c r="AA692" s="76">
        <v>10</v>
      </c>
      <c r="AB692" s="76">
        <v>6</v>
      </c>
      <c r="AC692" s="76">
        <v>8</v>
      </c>
      <c r="AD692" s="76">
        <v>2</v>
      </c>
      <c r="AE692" s="76">
        <v>2</v>
      </c>
      <c r="AF692" s="76">
        <v>5</v>
      </c>
      <c r="AG692" s="76">
        <v>8</v>
      </c>
      <c r="AH692" s="131">
        <f t="shared" si="572"/>
        <v>0</v>
      </c>
      <c r="AI692" s="131">
        <f t="shared" ref="AI692:AI755" si="593">DJ692-DK692+IF(DA692="T",2,0)+IF(DB692="T",1,0)</f>
        <v>0</v>
      </c>
      <c r="AJ692" s="131">
        <f t="shared" si="562"/>
        <v>0</v>
      </c>
      <c r="AK692" s="131">
        <f t="shared" si="563"/>
        <v>0</v>
      </c>
      <c r="AL692" s="131">
        <f t="shared" ref="AL692:AL755" si="594">DL692-DM692</f>
        <v>0</v>
      </c>
      <c r="AM692" s="131">
        <f t="shared" ref="AM692:AM755" si="595">DN692-DO692</f>
        <v>0</v>
      </c>
      <c r="AN692" s="131">
        <f t="shared" si="573"/>
        <v>0</v>
      </c>
      <c r="AO692" s="115">
        <f t="shared" si="564"/>
        <v>0</v>
      </c>
      <c r="AP692" s="115">
        <f t="shared" si="565"/>
        <v>0</v>
      </c>
      <c r="AQ692" s="115">
        <f t="shared" si="566"/>
        <v>0</v>
      </c>
      <c r="AR692" s="79">
        <f t="shared" si="574"/>
        <v>0</v>
      </c>
      <c r="AS692" s="79">
        <f t="shared" si="575"/>
        <v>0</v>
      </c>
      <c r="AT692" s="79">
        <f t="shared" si="576"/>
        <v>0</v>
      </c>
      <c r="AU692" s="79">
        <f t="shared" si="577"/>
        <v>0</v>
      </c>
      <c r="AV692" s="79">
        <f t="shared" si="578"/>
        <v>0</v>
      </c>
      <c r="AW692" s="79">
        <f t="shared" si="579"/>
        <v>0</v>
      </c>
      <c r="AX692" s="128">
        <f t="shared" si="580"/>
        <v>0</v>
      </c>
      <c r="AY692" s="128"/>
      <c r="AZ692" s="128"/>
      <c r="BA692" s="128">
        <f t="shared" si="581"/>
        <v>0</v>
      </c>
      <c r="BB692" s="128">
        <f t="shared" si="582"/>
        <v>0</v>
      </c>
      <c r="BC692" s="80">
        <f t="shared" si="583"/>
        <v>0</v>
      </c>
      <c r="BD692" s="80">
        <f t="shared" si="584"/>
        <v>0</v>
      </c>
      <c r="BE692" s="80">
        <f t="shared" si="585"/>
        <v>0</v>
      </c>
      <c r="BF692" s="80">
        <f t="shared" si="586"/>
        <v>0</v>
      </c>
      <c r="BG692" s="80">
        <f t="shared" si="587"/>
        <v>0</v>
      </c>
      <c r="BH692" s="80">
        <f t="shared" si="567"/>
        <v>0</v>
      </c>
      <c r="BI692" s="4">
        <f t="shared" si="588"/>
        <v>0</v>
      </c>
      <c r="BJ692" s="4">
        <f t="shared" si="589"/>
        <v>0</v>
      </c>
      <c r="BK692" s="4">
        <f t="shared" si="590"/>
        <v>0</v>
      </c>
      <c r="BL692" s="8" t="e">
        <f>VLOOKUP(CN692,'CIR Results'!$B$3:$L$42,2,FALSE)</f>
        <v>#N/A</v>
      </c>
      <c r="BM692" s="8" t="e">
        <f>VLOOKUP(CN692,'CIR Results'!$B$3:$L$42,3,FALSE)</f>
        <v>#N/A</v>
      </c>
      <c r="BN692" s="8" t="e">
        <f>VLOOKUP(CN692,'CIR Results'!$B$3:$L$42,4,FALSE)</f>
        <v>#N/A</v>
      </c>
      <c r="BO692" s="8" t="e">
        <f>VLOOKUP(CN692,'CIR Results'!$B$3:$L$42,5,FALSE)</f>
        <v>#N/A</v>
      </c>
      <c r="BP692" s="8" t="e">
        <f>VLOOKUP(CN692,'CIR Results'!$B$3:$L$42,6,FALSE)</f>
        <v>#N/A</v>
      </c>
      <c r="BQ692" s="8" t="e">
        <f>VLOOKUP(CN692,'CIR Results'!$B$3:$L$42,8,FALSE)</f>
        <v>#N/A</v>
      </c>
      <c r="BR692" s="8" t="e">
        <f>VLOOKUP(CN692,'CIR Results'!$B$3:$L$42,9,FALSE)</f>
        <v>#N/A</v>
      </c>
      <c r="BS692" s="8" t="e">
        <f>VLOOKUP(CN692,'CIR Results'!$B$3:$L$42,10,FALSE)</f>
        <v>#N/A</v>
      </c>
      <c r="BT692" s="8" t="e">
        <f>VLOOKUP(CN692,'CIR Results'!$B$3:$L$42,11,FALSE)</f>
        <v>#N/A</v>
      </c>
      <c r="BU692" s="136" t="e">
        <f>VLOOKUP(CN692,'CIR Team Info'!$B$5:$E$44,2,FALSE)</f>
        <v>#N/A</v>
      </c>
      <c r="BV692" s="136" t="e">
        <f>VLOOKUP(CN692,'CIR Team Info'!$B$5:$E$44,4,FALSE)</f>
        <v>#N/A</v>
      </c>
      <c r="BW692" s="136" t="str">
        <f t="shared" si="568"/>
        <v xml:space="preserve">   </v>
      </c>
      <c r="CM692" s="10" t="s">
        <v>652</v>
      </c>
      <c r="CN692" s="10"/>
      <c r="CO692" s="10"/>
      <c r="CP692" s="10" t="s">
        <v>23</v>
      </c>
      <c r="CQ692" s="10" t="s">
        <v>25</v>
      </c>
      <c r="CR692" s="10" t="s">
        <v>25</v>
      </c>
      <c r="CS692" s="10" t="s">
        <v>25</v>
      </c>
      <c r="CT692" s="10">
        <v>0</v>
      </c>
      <c r="CU692" s="10">
        <v>0</v>
      </c>
      <c r="CV692" s="10">
        <v>0</v>
      </c>
      <c r="CW692" s="10">
        <v>0</v>
      </c>
      <c r="CX692" s="10" t="s">
        <v>24</v>
      </c>
      <c r="CY692" s="10" t="s">
        <v>25</v>
      </c>
      <c r="CZ692" s="10" t="s">
        <v>25</v>
      </c>
      <c r="DA692" s="10" t="s">
        <v>25</v>
      </c>
      <c r="DB692" s="10" t="s">
        <v>25</v>
      </c>
      <c r="DC692" s="10">
        <v>0</v>
      </c>
      <c r="DD692" s="10">
        <v>0</v>
      </c>
      <c r="DE692" s="10">
        <v>0</v>
      </c>
      <c r="DF692" s="10">
        <v>0</v>
      </c>
      <c r="DG692" s="10">
        <v>0</v>
      </c>
      <c r="DH692" s="10">
        <v>0</v>
      </c>
      <c r="DI692" s="10">
        <v>0</v>
      </c>
      <c r="DJ692" s="10">
        <v>0</v>
      </c>
      <c r="DK692" s="10">
        <v>0</v>
      </c>
      <c r="DL692" s="10">
        <v>0</v>
      </c>
      <c r="DM692" s="10">
        <v>0</v>
      </c>
      <c r="DN692" s="10">
        <v>0</v>
      </c>
      <c r="DO692" s="10">
        <v>0</v>
      </c>
      <c r="DP692" s="10" t="s">
        <v>25</v>
      </c>
      <c r="DQ692" s="10" t="s">
        <v>25</v>
      </c>
      <c r="DR692" s="10" t="s">
        <v>25</v>
      </c>
      <c r="DS692" s="10" t="s">
        <v>25</v>
      </c>
      <c r="DT692" s="10" t="s">
        <v>25</v>
      </c>
      <c r="DU692" s="10">
        <v>0</v>
      </c>
      <c r="DV692" s="10"/>
      <c r="DW692" s="10"/>
      <c r="DX692" s="10"/>
      <c r="DY692" s="10"/>
      <c r="DZ692" s="10"/>
      <c r="EA692" s="10"/>
      <c r="EB692" s="10"/>
      <c r="EC692" s="10"/>
      <c r="ED692" s="10"/>
      <c r="EE692" s="10"/>
      <c r="EF692" s="10"/>
      <c r="EG692" s="10"/>
      <c r="EH692" s="10"/>
    </row>
    <row r="693" spans="1:138" x14ac:dyDescent="0.25">
      <c r="A693" s="78">
        <f t="shared" si="569"/>
        <v>0</v>
      </c>
      <c r="C693" s="10" t="str">
        <f t="shared" si="561"/>
        <v>Do Not Pick</v>
      </c>
      <c r="D693" s="17">
        <f t="shared" si="570"/>
        <v>0</v>
      </c>
      <c r="E693" s="113">
        <f t="shared" ref="E693:E756" si="596">L693*AH693</f>
        <v>0</v>
      </c>
      <c r="F693" s="113">
        <f t="shared" ref="F693:F756" si="597">M693*AI693</f>
        <v>0</v>
      </c>
      <c r="G693" s="113">
        <f t="shared" ref="G693:G756" si="598">N693*AJ693</f>
        <v>0</v>
      </c>
      <c r="H693" s="113">
        <f t="shared" ref="H693:H756" si="599">O693*AK693</f>
        <v>0</v>
      </c>
      <c r="I693" s="113">
        <f t="shared" ref="I693:I756" si="600">P693*AL693</f>
        <v>0</v>
      </c>
      <c r="J693" s="113">
        <f t="shared" ref="J693:J756" si="601">Q693*AM693</f>
        <v>0</v>
      </c>
      <c r="K693" s="113">
        <f t="shared" si="591"/>
        <v>0</v>
      </c>
      <c r="L693" s="76">
        <v>8</v>
      </c>
      <c r="M693" s="76">
        <v>5</v>
      </c>
      <c r="N693" s="76">
        <v>7</v>
      </c>
      <c r="O693" s="76">
        <v>6</v>
      </c>
      <c r="P693" s="76">
        <v>6</v>
      </c>
      <c r="Q693" s="76">
        <v>2</v>
      </c>
      <c r="R693" s="76">
        <v>1</v>
      </c>
      <c r="S693" s="17">
        <f t="shared" si="571"/>
        <v>0</v>
      </c>
      <c r="T693" s="113">
        <f t="shared" ref="T693:T756" si="602">AH693*AA693</f>
        <v>0</v>
      </c>
      <c r="U693" s="113">
        <f t="shared" ref="U693:U756" si="603">AI693*AB693</f>
        <v>0</v>
      </c>
      <c r="V693" s="113">
        <f t="shared" ref="V693:V756" si="604">AJ693*AC693</f>
        <v>0</v>
      </c>
      <c r="W693" s="113">
        <f t="shared" ref="W693:W756" si="605">AK693*AD693</f>
        <v>0</v>
      </c>
      <c r="X693" s="113">
        <f t="shared" ref="X693:X756" si="606">AL693*AE693</f>
        <v>0</v>
      </c>
      <c r="Y693" s="113">
        <f t="shared" ref="Y693:Y756" si="607">AM693*AF693</f>
        <v>0</v>
      </c>
      <c r="Z693" s="113">
        <f t="shared" si="592"/>
        <v>0</v>
      </c>
      <c r="AA693" s="76">
        <v>10</v>
      </c>
      <c r="AB693" s="76">
        <v>6</v>
      </c>
      <c r="AC693" s="76">
        <v>8</v>
      </c>
      <c r="AD693" s="76">
        <v>2</v>
      </c>
      <c r="AE693" s="76">
        <v>2</v>
      </c>
      <c r="AF693" s="76">
        <v>5</v>
      </c>
      <c r="AG693" s="76">
        <v>8</v>
      </c>
      <c r="AH693" s="131">
        <f t="shared" si="572"/>
        <v>0</v>
      </c>
      <c r="AI693" s="131">
        <f t="shared" si="593"/>
        <v>0</v>
      </c>
      <c r="AJ693" s="131">
        <f t="shared" si="562"/>
        <v>0</v>
      </c>
      <c r="AK693" s="131">
        <f t="shared" si="563"/>
        <v>0</v>
      </c>
      <c r="AL693" s="131">
        <f t="shared" si="594"/>
        <v>0</v>
      </c>
      <c r="AM693" s="131">
        <f t="shared" si="595"/>
        <v>0</v>
      </c>
      <c r="AN693" s="131">
        <f t="shared" si="573"/>
        <v>0</v>
      </c>
      <c r="AO693" s="115">
        <f t="shared" si="564"/>
        <v>0</v>
      </c>
      <c r="AP693" s="115">
        <f t="shared" si="565"/>
        <v>0</v>
      </c>
      <c r="AQ693" s="115">
        <f t="shared" si="566"/>
        <v>0</v>
      </c>
      <c r="AR693" s="79">
        <f t="shared" si="574"/>
        <v>0</v>
      </c>
      <c r="AS693" s="79">
        <f t="shared" si="575"/>
        <v>0</v>
      </c>
      <c r="AT693" s="79">
        <f t="shared" si="576"/>
        <v>0</v>
      </c>
      <c r="AU693" s="79">
        <f t="shared" si="577"/>
        <v>0</v>
      </c>
      <c r="AV693" s="79">
        <f t="shared" si="578"/>
        <v>0</v>
      </c>
      <c r="AW693" s="79">
        <f t="shared" si="579"/>
        <v>0</v>
      </c>
      <c r="AX693" s="128">
        <f t="shared" si="580"/>
        <v>0</v>
      </c>
      <c r="AY693" s="128"/>
      <c r="AZ693" s="128"/>
      <c r="BA693" s="128">
        <f t="shared" si="581"/>
        <v>0</v>
      </c>
      <c r="BB693" s="128">
        <f t="shared" si="582"/>
        <v>0</v>
      </c>
      <c r="BC693" s="80">
        <f t="shared" si="583"/>
        <v>0</v>
      </c>
      <c r="BD693" s="80">
        <f t="shared" si="584"/>
        <v>0</v>
      </c>
      <c r="BE693" s="80">
        <f t="shared" si="585"/>
        <v>0</v>
      </c>
      <c r="BF693" s="80">
        <f t="shared" si="586"/>
        <v>0</v>
      </c>
      <c r="BG693" s="80">
        <f t="shared" si="587"/>
        <v>0</v>
      </c>
      <c r="BH693" s="80">
        <f t="shared" si="567"/>
        <v>0</v>
      </c>
      <c r="BI693" s="4">
        <f t="shared" si="588"/>
        <v>0</v>
      </c>
      <c r="BJ693" s="4">
        <f t="shared" si="589"/>
        <v>0</v>
      </c>
      <c r="BK693" s="4">
        <f t="shared" si="590"/>
        <v>0</v>
      </c>
      <c r="BL693" s="8" t="e">
        <f>VLOOKUP(CN693,'CIR Results'!$B$3:$L$42,2,FALSE)</f>
        <v>#N/A</v>
      </c>
      <c r="BM693" s="8" t="e">
        <f>VLOOKUP(CN693,'CIR Results'!$B$3:$L$42,3,FALSE)</f>
        <v>#N/A</v>
      </c>
      <c r="BN693" s="8" t="e">
        <f>VLOOKUP(CN693,'CIR Results'!$B$3:$L$42,4,FALSE)</f>
        <v>#N/A</v>
      </c>
      <c r="BO693" s="8" t="e">
        <f>VLOOKUP(CN693,'CIR Results'!$B$3:$L$42,5,FALSE)</f>
        <v>#N/A</v>
      </c>
      <c r="BP693" s="8" t="e">
        <f>VLOOKUP(CN693,'CIR Results'!$B$3:$L$42,6,FALSE)</f>
        <v>#N/A</v>
      </c>
      <c r="BQ693" s="8" t="e">
        <f>VLOOKUP(CN693,'CIR Results'!$B$3:$L$42,8,FALSE)</f>
        <v>#N/A</v>
      </c>
      <c r="BR693" s="8" t="e">
        <f>VLOOKUP(CN693,'CIR Results'!$B$3:$L$42,9,FALSE)</f>
        <v>#N/A</v>
      </c>
      <c r="BS693" s="8" t="e">
        <f>VLOOKUP(CN693,'CIR Results'!$B$3:$L$42,10,FALSE)</f>
        <v>#N/A</v>
      </c>
      <c r="BT693" s="8" t="e">
        <f>VLOOKUP(CN693,'CIR Results'!$B$3:$L$42,11,FALSE)</f>
        <v>#N/A</v>
      </c>
      <c r="BU693" s="136" t="e">
        <f>VLOOKUP(CN693,'CIR Team Info'!$B$5:$E$44,2,FALSE)</f>
        <v>#N/A</v>
      </c>
      <c r="BV693" s="136" t="e">
        <f>VLOOKUP(CN693,'CIR Team Info'!$B$5:$E$44,4,FALSE)</f>
        <v>#N/A</v>
      </c>
      <c r="BW693" s="136" t="str">
        <f t="shared" si="568"/>
        <v xml:space="preserve">   </v>
      </c>
      <c r="CM693" s="10" t="s">
        <v>652</v>
      </c>
      <c r="CN693" s="10"/>
      <c r="CO693" s="10"/>
      <c r="CP693" s="10" t="s">
        <v>23</v>
      </c>
      <c r="CQ693" s="10" t="s">
        <v>25</v>
      </c>
      <c r="CR693" s="10" t="s">
        <v>25</v>
      </c>
      <c r="CS693" s="10" t="s">
        <v>25</v>
      </c>
      <c r="CT693" s="10">
        <v>0</v>
      </c>
      <c r="CU693" s="10">
        <v>0</v>
      </c>
      <c r="CV693" s="10">
        <v>0</v>
      </c>
      <c r="CW693" s="10">
        <v>0</v>
      </c>
      <c r="CX693" s="10" t="s">
        <v>24</v>
      </c>
      <c r="CY693" s="10" t="s">
        <v>25</v>
      </c>
      <c r="CZ693" s="10" t="s">
        <v>25</v>
      </c>
      <c r="DA693" s="10" t="s">
        <v>25</v>
      </c>
      <c r="DB693" s="10" t="s">
        <v>25</v>
      </c>
      <c r="DC693" s="10">
        <v>0</v>
      </c>
      <c r="DD693" s="10">
        <v>0</v>
      </c>
      <c r="DE693" s="10">
        <v>0</v>
      </c>
      <c r="DF693" s="10">
        <v>0</v>
      </c>
      <c r="DG693" s="10">
        <v>0</v>
      </c>
      <c r="DH693" s="10">
        <v>0</v>
      </c>
      <c r="DI693" s="10">
        <v>0</v>
      </c>
      <c r="DJ693" s="10">
        <v>0</v>
      </c>
      <c r="DK693" s="10">
        <v>0</v>
      </c>
      <c r="DL693" s="10">
        <v>0</v>
      </c>
      <c r="DM693" s="10">
        <v>0</v>
      </c>
      <c r="DN693" s="10">
        <v>0</v>
      </c>
      <c r="DO693" s="10">
        <v>0</v>
      </c>
      <c r="DP693" s="10" t="s">
        <v>25</v>
      </c>
      <c r="DQ693" s="10" t="s">
        <v>25</v>
      </c>
      <c r="DR693" s="10" t="s">
        <v>25</v>
      </c>
      <c r="DS693" s="10" t="s">
        <v>25</v>
      </c>
      <c r="DT693" s="10" t="s">
        <v>25</v>
      </c>
      <c r="DU693" s="10">
        <v>0</v>
      </c>
      <c r="DV693" s="10"/>
      <c r="DW693" s="10"/>
      <c r="DX693" s="10"/>
      <c r="DY693" s="10"/>
      <c r="DZ693" s="10"/>
      <c r="EA693" s="10"/>
      <c r="EB693" s="10"/>
      <c r="EC693" s="10"/>
      <c r="ED693" s="10"/>
      <c r="EE693" s="10"/>
      <c r="EF693" s="10"/>
      <c r="EG693" s="10"/>
      <c r="EH693" s="10"/>
    </row>
    <row r="694" spans="1:138" x14ac:dyDescent="0.25">
      <c r="A694" s="78">
        <f t="shared" si="569"/>
        <v>2022</v>
      </c>
      <c r="C694" s="10" t="str">
        <f t="shared" si="561"/>
        <v>Below Avg</v>
      </c>
      <c r="D694" s="17">
        <f t="shared" si="570"/>
        <v>5.048138957816378</v>
      </c>
      <c r="E694" s="113">
        <f t="shared" si="596"/>
        <v>10</v>
      </c>
      <c r="F694" s="113">
        <f t="shared" si="597"/>
        <v>0</v>
      </c>
      <c r="G694" s="113">
        <f t="shared" si="598"/>
        <v>5.384615384615385</v>
      </c>
      <c r="H694" s="113">
        <f t="shared" si="599"/>
        <v>27.096774193548391</v>
      </c>
      <c r="I694" s="113">
        <f t="shared" si="600"/>
        <v>0</v>
      </c>
      <c r="J694" s="113">
        <f t="shared" si="601"/>
        <v>0</v>
      </c>
      <c r="K694" s="113">
        <f t="shared" si="591"/>
        <v>8</v>
      </c>
      <c r="L694" s="76">
        <v>8</v>
      </c>
      <c r="M694" s="76">
        <v>5</v>
      </c>
      <c r="N694" s="76">
        <v>7</v>
      </c>
      <c r="O694" s="76">
        <v>6</v>
      </c>
      <c r="P694" s="76">
        <v>6</v>
      </c>
      <c r="Q694" s="76">
        <v>2</v>
      </c>
      <c r="R694" s="76">
        <v>1</v>
      </c>
      <c r="S694" s="17">
        <f t="shared" si="571"/>
        <v>9.1686104218362292</v>
      </c>
      <c r="T694" s="113">
        <f t="shared" si="602"/>
        <v>12.5</v>
      </c>
      <c r="U694" s="113">
        <f t="shared" si="603"/>
        <v>0</v>
      </c>
      <c r="V694" s="113">
        <f t="shared" si="604"/>
        <v>6.1538461538461542</v>
      </c>
      <c r="W694" s="113">
        <f t="shared" si="605"/>
        <v>9.0322580645161299</v>
      </c>
      <c r="X694" s="113">
        <f t="shared" si="606"/>
        <v>0</v>
      </c>
      <c r="Y694" s="113">
        <f t="shared" si="607"/>
        <v>0</v>
      </c>
      <c r="Z694" s="113">
        <f t="shared" si="592"/>
        <v>64</v>
      </c>
      <c r="AA694" s="76">
        <v>10</v>
      </c>
      <c r="AB694" s="76">
        <v>6</v>
      </c>
      <c r="AC694" s="76">
        <v>8</v>
      </c>
      <c r="AD694" s="76">
        <v>2</v>
      </c>
      <c r="AE694" s="76">
        <v>2</v>
      </c>
      <c r="AF694" s="76">
        <v>5</v>
      </c>
      <c r="AG694" s="76">
        <v>8</v>
      </c>
      <c r="AH694" s="131">
        <f t="shared" si="572"/>
        <v>1.25</v>
      </c>
      <c r="AI694" s="131">
        <f t="shared" si="593"/>
        <v>0</v>
      </c>
      <c r="AJ694" s="131">
        <f t="shared" si="562"/>
        <v>0.76923076923076927</v>
      </c>
      <c r="AK694" s="131">
        <f t="shared" si="563"/>
        <v>4.5161290322580649</v>
      </c>
      <c r="AL694" s="131">
        <f t="shared" si="594"/>
        <v>0</v>
      </c>
      <c r="AM694" s="131">
        <f t="shared" si="595"/>
        <v>0</v>
      </c>
      <c r="AN694" s="131">
        <f t="shared" si="573"/>
        <v>8</v>
      </c>
      <c r="AO694" s="115">
        <f t="shared" si="564"/>
        <v>0</v>
      </c>
      <c r="AP694" s="115">
        <f t="shared" si="565"/>
        <v>0</v>
      </c>
      <c r="AQ694" s="115">
        <f t="shared" si="566"/>
        <v>0</v>
      </c>
      <c r="AR694" s="79">
        <f t="shared" si="574"/>
        <v>0</v>
      </c>
      <c r="AS694" s="79">
        <f t="shared" si="575"/>
        <v>5</v>
      </c>
      <c r="AT694" s="79">
        <f t="shared" si="576"/>
        <v>0</v>
      </c>
      <c r="AU694" s="79">
        <f t="shared" si="577"/>
        <v>0</v>
      </c>
      <c r="AV694" s="79">
        <f t="shared" si="578"/>
        <v>0</v>
      </c>
      <c r="AW694" s="79">
        <f t="shared" si="579"/>
        <v>140</v>
      </c>
      <c r="AX694" s="128">
        <f t="shared" si="580"/>
        <v>0</v>
      </c>
      <c r="AY694" s="128"/>
      <c r="AZ694" s="128"/>
      <c r="BA694" s="128">
        <f t="shared" si="581"/>
        <v>0</v>
      </c>
      <c r="BB694" s="128">
        <f t="shared" si="582"/>
        <v>0</v>
      </c>
      <c r="BC694" s="80">
        <f t="shared" si="583"/>
        <v>0</v>
      </c>
      <c r="BD694" s="80">
        <f t="shared" si="584"/>
        <v>1</v>
      </c>
      <c r="BE694" s="80">
        <f t="shared" si="585"/>
        <v>0</v>
      </c>
      <c r="BF694" s="80">
        <f t="shared" si="586"/>
        <v>0</v>
      </c>
      <c r="BG694" s="80">
        <f t="shared" si="587"/>
        <v>0</v>
      </c>
      <c r="BH694" s="80">
        <f t="shared" si="567"/>
        <v>0.5</v>
      </c>
      <c r="BI694" s="4">
        <f t="shared" si="588"/>
        <v>0</v>
      </c>
      <c r="BJ694" s="4">
        <f t="shared" si="589"/>
        <v>5</v>
      </c>
      <c r="BK694" s="4">
        <f t="shared" si="590"/>
        <v>140</v>
      </c>
      <c r="BL694" s="8">
        <f>VLOOKUP(CN694,'CIR Results'!$B$3:$L$42,2,FALSE)</f>
        <v>8</v>
      </c>
      <c r="BM694" s="8">
        <f>VLOOKUP(CN694,'CIR Results'!$B$3:$L$42,3,FALSE)</f>
        <v>160</v>
      </c>
      <c r="BN694" s="8">
        <f>VLOOKUP(CN694,'CIR Results'!$B$3:$L$42,4,FALSE)</f>
        <v>140</v>
      </c>
      <c r="BO694" s="8">
        <f>VLOOKUP(CN694,'CIR Results'!$B$3:$L$42,5,FALSE)</f>
        <v>237</v>
      </c>
      <c r="BP694" s="8">
        <f>VLOOKUP(CN694,'CIR Results'!$B$3:$L$42,6,FALSE)</f>
        <v>36620</v>
      </c>
      <c r="BQ694" s="8">
        <f>VLOOKUP(CN694,'CIR Results'!$B$3:$L$42,8,FALSE)</f>
        <v>8</v>
      </c>
      <c r="BR694" s="8">
        <f>VLOOKUP(CN694,'CIR Results'!$B$3:$L$42,9,FALSE)</f>
        <v>0</v>
      </c>
      <c r="BS694" s="8" t="str">
        <f>VLOOKUP(CN694,'CIR Results'!$B$3:$L$42,10,FALSE)</f>
        <v>04-04-00</v>
      </c>
      <c r="BT694" s="8">
        <f>VLOOKUP(CN694,'CIR Results'!$B$3:$L$42,11,FALSE)</f>
        <v>27</v>
      </c>
      <c r="BU694" s="136" t="str">
        <f>VLOOKUP(CN694,'CIR Team Info'!$B$5:$E$44,2,FALSE)</f>
        <v>Titan Robotics</v>
      </c>
      <c r="BV694" s="136" t="str">
        <f>VLOOKUP(CN694,'CIR Team Info'!$B$5:$E$44,4,FALSE)</f>
        <v>Aurora, IL</v>
      </c>
      <c r="BW694" s="136" t="str">
        <f t="shared" si="568"/>
        <v xml:space="preserve">   </v>
      </c>
      <c r="CM694" s="10" t="s">
        <v>652</v>
      </c>
      <c r="CN694" s="10">
        <v>2022</v>
      </c>
      <c r="CO694" s="10">
        <v>14</v>
      </c>
      <c r="CP694" s="10" t="s">
        <v>23</v>
      </c>
      <c r="CQ694" s="10" t="s">
        <v>25</v>
      </c>
      <c r="CR694" s="10" t="s">
        <v>25</v>
      </c>
      <c r="CS694" s="10" t="s">
        <v>22</v>
      </c>
      <c r="CT694" s="10">
        <v>5</v>
      </c>
      <c r="CU694" s="10">
        <v>0</v>
      </c>
      <c r="CV694" s="10">
        <v>0</v>
      </c>
      <c r="CW694" s="10">
        <v>0</v>
      </c>
      <c r="CX694" s="10" t="s">
        <v>24</v>
      </c>
      <c r="CY694" s="10" t="s">
        <v>25</v>
      </c>
      <c r="CZ694" s="10" t="s">
        <v>25</v>
      </c>
      <c r="DA694" s="10" t="s">
        <v>25</v>
      </c>
      <c r="DB694" s="10" t="s">
        <v>25</v>
      </c>
      <c r="DC694" s="10">
        <v>0</v>
      </c>
      <c r="DD694" s="10">
        <v>0</v>
      </c>
      <c r="DE694" s="10">
        <v>0</v>
      </c>
      <c r="DF694" s="10">
        <v>0</v>
      </c>
      <c r="DG694" s="10">
        <v>1</v>
      </c>
      <c r="DH694" s="10">
        <v>2</v>
      </c>
      <c r="DI694" s="10">
        <v>140</v>
      </c>
      <c r="DJ694" s="10">
        <v>0</v>
      </c>
      <c r="DK694" s="10">
        <v>0</v>
      </c>
      <c r="DL694" s="10">
        <v>0</v>
      </c>
      <c r="DM694" s="10">
        <v>0</v>
      </c>
      <c r="DN694" s="10">
        <v>0</v>
      </c>
      <c r="DO694" s="10">
        <v>0</v>
      </c>
      <c r="DP694" s="10" t="s">
        <v>25</v>
      </c>
      <c r="DQ694" s="10" t="s">
        <v>25</v>
      </c>
      <c r="DR694" s="10" t="s">
        <v>25</v>
      </c>
      <c r="DS694" s="10" t="s">
        <v>25</v>
      </c>
      <c r="DT694" s="10" t="s">
        <v>25</v>
      </c>
      <c r="DU694" s="10">
        <v>1</v>
      </c>
      <c r="DV694" s="10"/>
      <c r="DW694" s="10"/>
      <c r="DX694" s="10"/>
      <c r="DY694" s="10"/>
      <c r="DZ694" s="10"/>
      <c r="EA694" s="10"/>
      <c r="EB694" s="10"/>
      <c r="EC694" s="10"/>
      <c r="ED694" s="10"/>
      <c r="EE694" s="10"/>
      <c r="EF694" s="10"/>
      <c r="EG694" s="10"/>
      <c r="EH694" s="10"/>
    </row>
    <row r="695" spans="1:138" x14ac:dyDescent="0.25">
      <c r="A695" s="78">
        <f t="shared" si="569"/>
        <v>1736</v>
      </c>
      <c r="C695" s="10" t="str">
        <f t="shared" si="561"/>
        <v>Top Team</v>
      </c>
      <c r="D695" s="17">
        <f t="shared" si="570"/>
        <v>5.6089330024813897</v>
      </c>
      <c r="E695" s="113">
        <f t="shared" si="596"/>
        <v>0</v>
      </c>
      <c r="F695" s="113">
        <f t="shared" si="597"/>
        <v>15</v>
      </c>
      <c r="G695" s="113">
        <f t="shared" si="598"/>
        <v>16.153846153846153</v>
      </c>
      <c r="H695" s="113">
        <f t="shared" si="599"/>
        <v>19.935483870967744</v>
      </c>
      <c r="I695" s="113">
        <f t="shared" si="600"/>
        <v>0</v>
      </c>
      <c r="J695" s="113">
        <f t="shared" si="601"/>
        <v>0</v>
      </c>
      <c r="K695" s="113">
        <f t="shared" si="591"/>
        <v>5</v>
      </c>
      <c r="L695" s="76">
        <v>8</v>
      </c>
      <c r="M695" s="76">
        <v>5</v>
      </c>
      <c r="N695" s="76">
        <v>7</v>
      </c>
      <c r="O695" s="76">
        <v>6</v>
      </c>
      <c r="P695" s="76">
        <v>6</v>
      </c>
      <c r="Q695" s="76">
        <v>2</v>
      </c>
      <c r="R695" s="76">
        <v>1</v>
      </c>
      <c r="S695" s="17">
        <f t="shared" si="571"/>
        <v>8.3106699751861051</v>
      </c>
      <c r="T695" s="113">
        <f t="shared" si="602"/>
        <v>0</v>
      </c>
      <c r="U695" s="113">
        <f t="shared" si="603"/>
        <v>18</v>
      </c>
      <c r="V695" s="113">
        <f t="shared" si="604"/>
        <v>18.46153846153846</v>
      </c>
      <c r="W695" s="113">
        <f t="shared" si="605"/>
        <v>6.645161290322581</v>
      </c>
      <c r="X695" s="113">
        <f t="shared" si="606"/>
        <v>0</v>
      </c>
      <c r="Y695" s="113">
        <f t="shared" si="607"/>
        <v>0</v>
      </c>
      <c r="Z695" s="113">
        <f t="shared" si="592"/>
        <v>40</v>
      </c>
      <c r="AA695" s="76">
        <v>10</v>
      </c>
      <c r="AB695" s="76">
        <v>6</v>
      </c>
      <c r="AC695" s="76">
        <v>8</v>
      </c>
      <c r="AD695" s="76">
        <v>2</v>
      </c>
      <c r="AE695" s="76">
        <v>2</v>
      </c>
      <c r="AF695" s="76">
        <v>5</v>
      </c>
      <c r="AG695" s="76">
        <v>8</v>
      </c>
      <c r="AH695" s="131">
        <f t="shared" si="572"/>
        <v>0</v>
      </c>
      <c r="AI695" s="131">
        <f t="shared" si="593"/>
        <v>3</v>
      </c>
      <c r="AJ695" s="131">
        <f t="shared" si="562"/>
        <v>2.3076923076923075</v>
      </c>
      <c r="AK695" s="131">
        <f t="shared" si="563"/>
        <v>3.3225806451612905</v>
      </c>
      <c r="AL695" s="131">
        <f t="shared" si="594"/>
        <v>0</v>
      </c>
      <c r="AM695" s="131">
        <f t="shared" si="595"/>
        <v>0</v>
      </c>
      <c r="AN695" s="131">
        <f t="shared" si="573"/>
        <v>5</v>
      </c>
      <c r="AO695" s="115">
        <f t="shared" si="564"/>
        <v>0</v>
      </c>
      <c r="AP695" s="115">
        <f t="shared" si="565"/>
        <v>1</v>
      </c>
      <c r="AQ695" s="115">
        <f t="shared" si="566"/>
        <v>0</v>
      </c>
      <c r="AR695" s="79">
        <f t="shared" si="574"/>
        <v>0</v>
      </c>
      <c r="AS695" s="79">
        <f t="shared" si="575"/>
        <v>15</v>
      </c>
      <c r="AT695" s="79">
        <f t="shared" si="576"/>
        <v>10</v>
      </c>
      <c r="AU695" s="79">
        <f t="shared" si="577"/>
        <v>0</v>
      </c>
      <c r="AV695" s="79">
        <f t="shared" si="578"/>
        <v>0</v>
      </c>
      <c r="AW695" s="79">
        <f t="shared" si="579"/>
        <v>87.5</v>
      </c>
      <c r="AX695" s="128">
        <f t="shared" si="580"/>
        <v>0</v>
      </c>
      <c r="AY695" s="128"/>
      <c r="AZ695" s="128"/>
      <c r="BA695" s="128">
        <f t="shared" si="581"/>
        <v>0</v>
      </c>
      <c r="BB695" s="128">
        <f t="shared" si="582"/>
        <v>0</v>
      </c>
      <c r="BC695" s="80">
        <f t="shared" si="583"/>
        <v>0</v>
      </c>
      <c r="BD695" s="80">
        <f t="shared" si="584"/>
        <v>1</v>
      </c>
      <c r="BE695" s="80">
        <f t="shared" si="585"/>
        <v>1</v>
      </c>
      <c r="BF695" s="80">
        <f t="shared" si="586"/>
        <v>0</v>
      </c>
      <c r="BG695" s="80">
        <f t="shared" si="587"/>
        <v>0</v>
      </c>
      <c r="BH695" s="80">
        <f t="shared" si="567"/>
        <v>1</v>
      </c>
      <c r="BI695" s="4">
        <f t="shared" si="588"/>
        <v>10</v>
      </c>
      <c r="BJ695" s="4">
        <f t="shared" si="589"/>
        <v>25</v>
      </c>
      <c r="BK695" s="4">
        <f t="shared" si="590"/>
        <v>87.5</v>
      </c>
      <c r="BL695" s="8">
        <f>VLOOKUP(CN695,'CIR Results'!$B$3:$L$42,2,FALSE)</f>
        <v>10</v>
      </c>
      <c r="BM695" s="8">
        <f>VLOOKUP(CN695,'CIR Results'!$B$3:$L$42,3,FALSE)</f>
        <v>178</v>
      </c>
      <c r="BN695" s="8">
        <f>VLOOKUP(CN695,'CIR Results'!$B$3:$L$42,4,FALSE)</f>
        <v>80</v>
      </c>
      <c r="BO695" s="8">
        <f>VLOOKUP(CN695,'CIR Results'!$B$3:$L$42,5,FALSE)</f>
        <v>213</v>
      </c>
      <c r="BP695" s="8">
        <f>VLOOKUP(CN695,'CIR Results'!$B$3:$L$42,6,FALSE)</f>
        <v>36649</v>
      </c>
      <c r="BQ695" s="8">
        <f>VLOOKUP(CN695,'CIR Results'!$B$3:$L$42,8,FALSE)</f>
        <v>8</v>
      </c>
      <c r="BR695" s="8">
        <f>VLOOKUP(CN695,'CIR Results'!$B$3:$L$42,9,FALSE)</f>
        <v>0</v>
      </c>
      <c r="BS695" s="8" t="str">
        <f>VLOOKUP(CN695,'CIR Results'!$B$3:$L$42,10,FALSE)</f>
        <v>05-03-00</v>
      </c>
      <c r="BT695" s="8">
        <f>VLOOKUP(CN695,'CIR Results'!$B$3:$L$42,11,FALSE)</f>
        <v>8</v>
      </c>
      <c r="BU695" s="136" t="str">
        <f>VLOOKUP(CN695,'CIR Team Info'!$B$5:$E$44,2,FALSE)</f>
        <v>Robot Casserole</v>
      </c>
      <c r="BV695" s="136" t="str">
        <f>VLOOKUP(CN695,'CIR Team Info'!$B$5:$E$44,4,FALSE)</f>
        <v>Peoria, IL</v>
      </c>
      <c r="BW695" s="136" t="str">
        <f t="shared" si="568"/>
        <v xml:space="preserve">   Shoots well. Excellent defense. Adjusts well to play differently based on what alliance is doing.</v>
      </c>
      <c r="CM695" s="10" t="s">
        <v>527</v>
      </c>
      <c r="CN695" s="10">
        <v>1736</v>
      </c>
      <c r="CO695" s="10">
        <v>16</v>
      </c>
      <c r="CP695" s="10" t="s">
        <v>23</v>
      </c>
      <c r="CQ695" s="10" t="s">
        <v>22</v>
      </c>
      <c r="CR695" s="10" t="s">
        <v>25</v>
      </c>
      <c r="CS695" s="10" t="s">
        <v>25</v>
      </c>
      <c r="CT695" s="10">
        <v>15</v>
      </c>
      <c r="CU695" s="10">
        <v>0</v>
      </c>
      <c r="CV695" s="10">
        <v>0</v>
      </c>
      <c r="CW695" s="10">
        <v>0</v>
      </c>
      <c r="CX695" s="10" t="s">
        <v>59</v>
      </c>
      <c r="CY695" s="10" t="s">
        <v>22</v>
      </c>
      <c r="CZ695" s="10" t="s">
        <v>25</v>
      </c>
      <c r="DA695" s="10" t="s">
        <v>22</v>
      </c>
      <c r="DB695" s="10" t="s">
        <v>22</v>
      </c>
      <c r="DC695" s="10">
        <v>10</v>
      </c>
      <c r="DD695" s="10">
        <v>0</v>
      </c>
      <c r="DE695" s="10">
        <v>0</v>
      </c>
      <c r="DF695" s="10">
        <v>0</v>
      </c>
      <c r="DG695" s="10">
        <v>0</v>
      </c>
      <c r="DH695" s="10">
        <v>3</v>
      </c>
      <c r="DI695" s="10">
        <v>70</v>
      </c>
      <c r="DJ695" s="10">
        <v>0</v>
      </c>
      <c r="DK695" s="10">
        <v>0</v>
      </c>
      <c r="DL695" s="10">
        <v>0</v>
      </c>
      <c r="DM695" s="10">
        <v>0</v>
      </c>
      <c r="DN695" s="10">
        <v>0</v>
      </c>
      <c r="DO695" s="10">
        <v>0</v>
      </c>
      <c r="DP695" s="10" t="s">
        <v>25</v>
      </c>
      <c r="DQ695" s="10" t="s">
        <v>22</v>
      </c>
      <c r="DR695" s="10" t="s">
        <v>25</v>
      </c>
      <c r="DS695" s="10" t="s">
        <v>25</v>
      </c>
      <c r="DT695" s="10" t="s">
        <v>25</v>
      </c>
      <c r="DU695" s="10">
        <v>3</v>
      </c>
      <c r="DV695" s="10" t="s">
        <v>653</v>
      </c>
      <c r="DW695" s="10"/>
      <c r="DX695" s="10"/>
      <c r="DY695" s="10"/>
      <c r="DZ695" s="10"/>
      <c r="EA695" s="10"/>
      <c r="EB695" s="10"/>
      <c r="EC695" s="10"/>
      <c r="ED695" s="10"/>
      <c r="EE695" s="10"/>
      <c r="EF695" s="10"/>
      <c r="EG695" s="10"/>
      <c r="EH695" s="10"/>
    </row>
    <row r="696" spans="1:138" x14ac:dyDescent="0.25">
      <c r="A696" s="78">
        <f t="shared" si="569"/>
        <v>3138</v>
      </c>
      <c r="C696" s="10" t="str">
        <f t="shared" si="561"/>
        <v>Below Avg</v>
      </c>
      <c r="D696" s="17">
        <f t="shared" si="570"/>
        <v>4.7670967741935488</v>
      </c>
      <c r="E696" s="113">
        <f t="shared" si="596"/>
        <v>20</v>
      </c>
      <c r="F696" s="113">
        <f t="shared" si="597"/>
        <v>10</v>
      </c>
      <c r="G696" s="113">
        <f t="shared" si="598"/>
        <v>0</v>
      </c>
      <c r="H696" s="113">
        <f t="shared" si="599"/>
        <v>17.670967741935481</v>
      </c>
      <c r="I696" s="113">
        <f t="shared" si="600"/>
        <v>0</v>
      </c>
      <c r="J696" s="113">
        <f t="shared" si="601"/>
        <v>0</v>
      </c>
      <c r="K696" s="113">
        <f t="shared" si="591"/>
        <v>0</v>
      </c>
      <c r="L696" s="76">
        <v>8</v>
      </c>
      <c r="M696" s="76">
        <v>5</v>
      </c>
      <c r="N696" s="76">
        <v>7</v>
      </c>
      <c r="O696" s="76">
        <v>6</v>
      </c>
      <c r="P696" s="76">
        <v>6</v>
      </c>
      <c r="Q696" s="76">
        <v>2</v>
      </c>
      <c r="R696" s="76">
        <v>1</v>
      </c>
      <c r="S696" s="17">
        <f t="shared" si="571"/>
        <v>4.2890322580645162</v>
      </c>
      <c r="T696" s="113">
        <f t="shared" si="602"/>
        <v>25</v>
      </c>
      <c r="U696" s="113">
        <f t="shared" si="603"/>
        <v>12</v>
      </c>
      <c r="V696" s="113">
        <f t="shared" si="604"/>
        <v>0</v>
      </c>
      <c r="W696" s="113">
        <f t="shared" si="605"/>
        <v>5.8903225806451607</v>
      </c>
      <c r="X696" s="113">
        <f t="shared" si="606"/>
        <v>0</v>
      </c>
      <c r="Y696" s="113">
        <f t="shared" si="607"/>
        <v>0</v>
      </c>
      <c r="Z696" s="113">
        <f t="shared" si="592"/>
        <v>0</v>
      </c>
      <c r="AA696" s="76">
        <v>10</v>
      </c>
      <c r="AB696" s="76">
        <v>6</v>
      </c>
      <c r="AC696" s="76">
        <v>8</v>
      </c>
      <c r="AD696" s="76">
        <v>2</v>
      </c>
      <c r="AE696" s="76">
        <v>2</v>
      </c>
      <c r="AF696" s="76">
        <v>5</v>
      </c>
      <c r="AG696" s="76">
        <v>8</v>
      </c>
      <c r="AH696" s="131">
        <f t="shared" si="572"/>
        <v>2.5</v>
      </c>
      <c r="AI696" s="131">
        <f t="shared" si="593"/>
        <v>2</v>
      </c>
      <c r="AJ696" s="131">
        <f t="shared" si="562"/>
        <v>0</v>
      </c>
      <c r="AK696" s="131">
        <f t="shared" si="563"/>
        <v>2.9451612903225803</v>
      </c>
      <c r="AL696" s="131">
        <f t="shared" si="594"/>
        <v>0</v>
      </c>
      <c r="AM696" s="131">
        <f t="shared" si="595"/>
        <v>0</v>
      </c>
      <c r="AN696" s="131">
        <f t="shared" si="573"/>
        <v>0</v>
      </c>
      <c r="AO696" s="115">
        <f t="shared" si="564"/>
        <v>0</v>
      </c>
      <c r="AP696" s="115">
        <f t="shared" si="565"/>
        <v>0</v>
      </c>
      <c r="AQ696" s="115">
        <f t="shared" si="566"/>
        <v>0</v>
      </c>
      <c r="AR696" s="79">
        <f t="shared" si="574"/>
        <v>20</v>
      </c>
      <c r="AS696" s="79">
        <f t="shared" si="575"/>
        <v>0</v>
      </c>
      <c r="AT696" s="79">
        <f t="shared" si="576"/>
        <v>10</v>
      </c>
      <c r="AU696" s="79">
        <f t="shared" si="577"/>
        <v>0</v>
      </c>
      <c r="AV696" s="79">
        <f t="shared" si="578"/>
        <v>0</v>
      </c>
      <c r="AW696" s="79">
        <f t="shared" si="579"/>
        <v>0</v>
      </c>
      <c r="AX696" s="128">
        <f t="shared" si="580"/>
        <v>2</v>
      </c>
      <c r="AY696" s="128"/>
      <c r="AZ696" s="128"/>
      <c r="BA696" s="128">
        <f t="shared" si="581"/>
        <v>0</v>
      </c>
      <c r="BB696" s="128">
        <f t="shared" si="582"/>
        <v>0</v>
      </c>
      <c r="BC696" s="80">
        <f t="shared" si="583"/>
        <v>1</v>
      </c>
      <c r="BD696" s="80">
        <f t="shared" si="584"/>
        <v>0</v>
      </c>
      <c r="BE696" s="80">
        <f t="shared" si="585"/>
        <v>1</v>
      </c>
      <c r="BF696" s="80">
        <f t="shared" si="586"/>
        <v>0</v>
      </c>
      <c r="BG696" s="80">
        <f t="shared" si="587"/>
        <v>0</v>
      </c>
      <c r="BH696" s="80">
        <f t="shared" si="567"/>
        <v>0.5</v>
      </c>
      <c r="BI696" s="4">
        <f t="shared" si="588"/>
        <v>30</v>
      </c>
      <c r="BJ696" s="4">
        <f t="shared" si="589"/>
        <v>30</v>
      </c>
      <c r="BK696" s="4">
        <f t="shared" si="590"/>
        <v>0</v>
      </c>
      <c r="BL696" s="8">
        <f>VLOOKUP(CN696,'CIR Results'!$B$3:$L$42,2,FALSE)</f>
        <v>6</v>
      </c>
      <c r="BM696" s="8">
        <f>VLOOKUP(CN696,'CIR Results'!$B$3:$L$42,3,FALSE)</f>
        <v>106</v>
      </c>
      <c r="BN696" s="8">
        <f>VLOOKUP(CN696,'CIR Results'!$B$3:$L$42,4,FALSE)</f>
        <v>70</v>
      </c>
      <c r="BO696" s="8">
        <f>VLOOKUP(CN696,'CIR Results'!$B$3:$L$42,5,FALSE)</f>
        <v>201</v>
      </c>
      <c r="BP696" s="8">
        <f>VLOOKUP(CN696,'CIR Results'!$B$3:$L$42,6,FALSE)</f>
        <v>36590</v>
      </c>
      <c r="BQ696" s="8">
        <f>VLOOKUP(CN696,'CIR Results'!$B$3:$L$42,8,FALSE)</f>
        <v>8</v>
      </c>
      <c r="BR696" s="8">
        <f>VLOOKUP(CN696,'CIR Results'!$B$3:$L$42,9,FALSE)</f>
        <v>0</v>
      </c>
      <c r="BS696" s="8" t="str">
        <f>VLOOKUP(CN696,'CIR Results'!$B$3:$L$42,10,FALSE)</f>
        <v>03-05-00</v>
      </c>
      <c r="BT696" s="8">
        <f>VLOOKUP(CN696,'CIR Results'!$B$3:$L$42,11,FALSE)</f>
        <v>7</v>
      </c>
      <c r="BU696" s="136" t="str">
        <f>VLOOKUP(CN696,'CIR Team Info'!$B$5:$E$44,2,FALSE)</f>
        <v>Innovators Robotics</v>
      </c>
      <c r="BV696" s="136" t="str">
        <f>VLOOKUP(CN696,'CIR Team Info'!$B$5:$E$44,4,FALSE)</f>
        <v>Dayton, OH</v>
      </c>
      <c r="BW696" s="136" t="str">
        <f t="shared" si="568"/>
        <v xml:space="preserve">   Autonomous seemed to malfunction_ however the shot was nmade as soon as teleop began. Was pushed around a lot by the other team</v>
      </c>
      <c r="CM696" s="10" t="s">
        <v>385</v>
      </c>
      <c r="CN696" s="10">
        <v>3138</v>
      </c>
      <c r="CO696" s="10">
        <v>17</v>
      </c>
      <c r="CP696" s="10" t="s">
        <v>23</v>
      </c>
      <c r="CQ696" s="10" t="s">
        <v>25</v>
      </c>
      <c r="CR696" s="10" t="s">
        <v>25</v>
      </c>
      <c r="CS696" s="10" t="s">
        <v>25</v>
      </c>
      <c r="CT696" s="10">
        <v>0</v>
      </c>
      <c r="CU696" s="10">
        <v>0</v>
      </c>
      <c r="CV696" s="10">
        <v>0</v>
      </c>
      <c r="CW696" s="10">
        <v>0</v>
      </c>
      <c r="CX696" s="10" t="s">
        <v>24</v>
      </c>
      <c r="CY696" s="10" t="s">
        <v>25</v>
      </c>
      <c r="CZ696" s="10" t="s">
        <v>25</v>
      </c>
      <c r="DA696" s="10" t="s">
        <v>25</v>
      </c>
      <c r="DB696" s="10" t="s">
        <v>25</v>
      </c>
      <c r="DC696" s="10">
        <v>10</v>
      </c>
      <c r="DD696" s="10">
        <v>0</v>
      </c>
      <c r="DE696" s="10">
        <v>0</v>
      </c>
      <c r="DF696" s="10">
        <v>0</v>
      </c>
      <c r="DG696" s="10">
        <v>2</v>
      </c>
      <c r="DH696" s="10">
        <v>2</v>
      </c>
      <c r="DI696" s="10">
        <v>0</v>
      </c>
      <c r="DJ696" s="10">
        <v>2</v>
      </c>
      <c r="DK696" s="10">
        <v>0</v>
      </c>
      <c r="DL696" s="10">
        <v>0</v>
      </c>
      <c r="DM696" s="10">
        <v>0</v>
      </c>
      <c r="DN696" s="10">
        <v>0</v>
      </c>
      <c r="DO696" s="10">
        <v>0</v>
      </c>
      <c r="DP696" s="10" t="s">
        <v>25</v>
      </c>
      <c r="DQ696" s="10" t="s">
        <v>25</v>
      </c>
      <c r="DR696" s="10" t="s">
        <v>25</v>
      </c>
      <c r="DS696" s="10" t="s">
        <v>25</v>
      </c>
      <c r="DT696" s="10" t="s">
        <v>25</v>
      </c>
      <c r="DU696" s="10">
        <v>1</v>
      </c>
      <c r="DV696" s="10" t="s">
        <v>654</v>
      </c>
      <c r="DW696" s="10" t="s">
        <v>655</v>
      </c>
      <c r="DX696" s="10"/>
      <c r="DY696" s="10"/>
      <c r="DZ696" s="10"/>
      <c r="EA696" s="10"/>
      <c r="EB696" s="10"/>
      <c r="EC696" s="10"/>
      <c r="ED696" s="10"/>
      <c r="EE696" s="10"/>
      <c r="EF696" s="10"/>
      <c r="EG696" s="10"/>
      <c r="EH696" s="10"/>
    </row>
    <row r="697" spans="1:138" x14ac:dyDescent="0.25">
      <c r="A697" s="78">
        <f t="shared" si="569"/>
        <v>2164</v>
      </c>
      <c r="C697" s="10" t="str">
        <f t="shared" si="561"/>
        <v>Below Avg</v>
      </c>
      <c r="D697" s="17">
        <f t="shared" si="570"/>
        <v>3.9336405529953922</v>
      </c>
      <c r="E697" s="113">
        <f t="shared" si="596"/>
        <v>20</v>
      </c>
      <c r="F697" s="113">
        <f t="shared" si="597"/>
        <v>0</v>
      </c>
      <c r="G697" s="113">
        <f t="shared" si="598"/>
        <v>0</v>
      </c>
      <c r="H697" s="113">
        <f t="shared" si="599"/>
        <v>24.193548387096776</v>
      </c>
      <c r="I697" s="113">
        <f t="shared" si="600"/>
        <v>-12</v>
      </c>
      <c r="J697" s="113">
        <f t="shared" si="601"/>
        <v>0</v>
      </c>
      <c r="K697" s="113">
        <f t="shared" si="591"/>
        <v>7.1428571428571432</v>
      </c>
      <c r="L697" s="76">
        <v>8</v>
      </c>
      <c r="M697" s="76">
        <v>5</v>
      </c>
      <c r="N697" s="76">
        <v>7</v>
      </c>
      <c r="O697" s="76">
        <v>6</v>
      </c>
      <c r="P697" s="76">
        <v>6</v>
      </c>
      <c r="Q697" s="76">
        <v>2</v>
      </c>
      <c r="R697" s="76">
        <v>1</v>
      </c>
      <c r="S697" s="17">
        <f t="shared" si="571"/>
        <v>8.6207373271889391</v>
      </c>
      <c r="T697" s="113">
        <f t="shared" si="602"/>
        <v>25</v>
      </c>
      <c r="U697" s="113">
        <f t="shared" si="603"/>
        <v>0</v>
      </c>
      <c r="V697" s="113">
        <f t="shared" si="604"/>
        <v>0</v>
      </c>
      <c r="W697" s="113">
        <f t="shared" si="605"/>
        <v>8.064516129032258</v>
      </c>
      <c r="X697" s="113">
        <f t="shared" si="606"/>
        <v>-4</v>
      </c>
      <c r="Y697" s="113">
        <f t="shared" si="607"/>
        <v>0</v>
      </c>
      <c r="Z697" s="113">
        <f t="shared" si="592"/>
        <v>57.142857142857146</v>
      </c>
      <c r="AA697" s="76">
        <v>10</v>
      </c>
      <c r="AB697" s="76">
        <v>6</v>
      </c>
      <c r="AC697" s="76">
        <v>8</v>
      </c>
      <c r="AD697" s="76">
        <v>2</v>
      </c>
      <c r="AE697" s="76">
        <v>2</v>
      </c>
      <c r="AF697" s="76">
        <v>5</v>
      </c>
      <c r="AG697" s="76">
        <v>8</v>
      </c>
      <c r="AH697" s="131">
        <f t="shared" si="572"/>
        <v>2.5</v>
      </c>
      <c r="AI697" s="131">
        <f t="shared" si="593"/>
        <v>0</v>
      </c>
      <c r="AJ697" s="131">
        <f t="shared" si="562"/>
        <v>0</v>
      </c>
      <c r="AK697" s="131">
        <f t="shared" si="563"/>
        <v>4.032258064516129</v>
      </c>
      <c r="AL697" s="131">
        <f t="shared" si="594"/>
        <v>-2</v>
      </c>
      <c r="AM697" s="131">
        <f t="shared" si="595"/>
        <v>0</v>
      </c>
      <c r="AN697" s="131">
        <f t="shared" si="573"/>
        <v>7.1428571428571432</v>
      </c>
      <c r="AO697" s="115">
        <f t="shared" si="564"/>
        <v>0</v>
      </c>
      <c r="AP697" s="115">
        <f t="shared" si="565"/>
        <v>0</v>
      </c>
      <c r="AQ697" s="115">
        <f t="shared" si="566"/>
        <v>0</v>
      </c>
      <c r="AR697" s="79">
        <f t="shared" si="574"/>
        <v>0</v>
      </c>
      <c r="AS697" s="79">
        <f t="shared" si="575"/>
        <v>0</v>
      </c>
      <c r="AT697" s="79">
        <f t="shared" si="576"/>
        <v>0</v>
      </c>
      <c r="AU697" s="79">
        <f t="shared" si="577"/>
        <v>0</v>
      </c>
      <c r="AV697" s="79">
        <f t="shared" si="578"/>
        <v>0</v>
      </c>
      <c r="AW697" s="79">
        <f t="shared" si="579"/>
        <v>125</v>
      </c>
      <c r="AX697" s="128">
        <f t="shared" si="580"/>
        <v>0</v>
      </c>
      <c r="AY697" s="128"/>
      <c r="AZ697" s="128"/>
      <c r="BA697" s="128">
        <f t="shared" si="581"/>
        <v>2</v>
      </c>
      <c r="BB697" s="128">
        <f t="shared" si="582"/>
        <v>0</v>
      </c>
      <c r="BC697" s="80">
        <f t="shared" si="583"/>
        <v>0</v>
      </c>
      <c r="BD697" s="80">
        <f t="shared" si="584"/>
        <v>0</v>
      </c>
      <c r="BE697" s="80">
        <f t="shared" si="585"/>
        <v>0</v>
      </c>
      <c r="BF697" s="80">
        <f t="shared" si="586"/>
        <v>0</v>
      </c>
      <c r="BG697" s="80">
        <f t="shared" si="587"/>
        <v>0</v>
      </c>
      <c r="BH697" s="80">
        <f t="shared" si="567"/>
        <v>1</v>
      </c>
      <c r="BI697" s="4">
        <f t="shared" si="588"/>
        <v>0</v>
      </c>
      <c r="BJ697" s="4">
        <f t="shared" si="589"/>
        <v>0</v>
      </c>
      <c r="BK697" s="4">
        <f t="shared" si="590"/>
        <v>125</v>
      </c>
      <c r="BL697" s="8">
        <f>VLOOKUP(CN697,'CIR Results'!$B$3:$L$42,2,FALSE)</f>
        <v>8</v>
      </c>
      <c r="BM697" s="8">
        <f>VLOOKUP(CN697,'CIR Results'!$B$3:$L$42,3,FALSE)</f>
        <v>82</v>
      </c>
      <c r="BN697" s="8">
        <f>VLOOKUP(CN697,'CIR Results'!$B$3:$L$42,4,FALSE)</f>
        <v>180</v>
      </c>
      <c r="BO697" s="8">
        <f>VLOOKUP(CN697,'CIR Results'!$B$3:$L$42,5,FALSE)</f>
        <v>228</v>
      </c>
      <c r="BP697" s="8">
        <f>VLOOKUP(CN697,'CIR Results'!$B$3:$L$42,6,FALSE)</f>
        <v>36621</v>
      </c>
      <c r="BQ697" s="8">
        <f>VLOOKUP(CN697,'CIR Results'!$B$3:$L$42,8,FALSE)</f>
        <v>9</v>
      </c>
      <c r="BR697" s="8">
        <f>VLOOKUP(CN697,'CIR Results'!$B$3:$L$42,9,FALSE)</f>
        <v>0</v>
      </c>
      <c r="BS697" s="8" t="str">
        <f>VLOOKUP(CN697,'CIR Results'!$B$3:$L$42,10,FALSE)</f>
        <v>04-05-00</v>
      </c>
      <c r="BT697" s="8">
        <f>VLOOKUP(CN697,'CIR Results'!$B$3:$L$42,11,FALSE)</f>
        <v>12</v>
      </c>
      <c r="BU697" s="136" t="str">
        <f>VLOOKUP(CN697,'CIR Team Info'!$B$5:$E$44,2,FALSE)</f>
        <v>The Corps</v>
      </c>
      <c r="BV697" s="136" t="str">
        <f>VLOOKUP(CN697,'CIR Team Info'!$B$5:$E$44,4,FALSE)</f>
        <v>Harrisonville, MO</v>
      </c>
      <c r="BW697" s="136" t="str">
        <f t="shared" si="568"/>
        <v xml:space="preserve">   While the robot did an exceptional job of defending_ partially due to the size and height of the arm and partially due to great driving and aggressive defense tactics</v>
      </c>
      <c r="CM697" s="10" t="s">
        <v>385</v>
      </c>
      <c r="CN697" s="10">
        <v>2164</v>
      </c>
      <c r="CO697" s="10">
        <v>18</v>
      </c>
      <c r="CP697" s="10" t="s">
        <v>23</v>
      </c>
      <c r="CQ697" s="10" t="s">
        <v>22</v>
      </c>
      <c r="CR697" s="10" t="s">
        <v>25</v>
      </c>
      <c r="CS697" s="10" t="s">
        <v>25</v>
      </c>
      <c r="CT697" s="10">
        <v>0</v>
      </c>
      <c r="CU697" s="10">
        <v>0</v>
      </c>
      <c r="CV697" s="10">
        <v>0</v>
      </c>
      <c r="CW697" s="10">
        <v>0</v>
      </c>
      <c r="CX697" s="10" t="s">
        <v>65</v>
      </c>
      <c r="CY697" s="10" t="s">
        <v>25</v>
      </c>
      <c r="CZ697" s="10" t="s">
        <v>25</v>
      </c>
      <c r="DA697" s="10" t="s">
        <v>25</v>
      </c>
      <c r="DB697" s="10" t="s">
        <v>25</v>
      </c>
      <c r="DC697" s="10">
        <v>0</v>
      </c>
      <c r="DD697" s="10">
        <v>10</v>
      </c>
      <c r="DE697" s="10">
        <v>0</v>
      </c>
      <c r="DF697" s="10">
        <v>0</v>
      </c>
      <c r="DG697" s="10">
        <v>2</v>
      </c>
      <c r="DH697" s="10">
        <v>3</v>
      </c>
      <c r="DI697" s="10">
        <v>100</v>
      </c>
      <c r="DJ697" s="10">
        <v>0</v>
      </c>
      <c r="DK697" s="10">
        <v>0</v>
      </c>
      <c r="DL697" s="10">
        <v>0</v>
      </c>
      <c r="DM697" s="10">
        <v>2</v>
      </c>
      <c r="DN697" s="10">
        <v>0</v>
      </c>
      <c r="DO697" s="10">
        <v>0</v>
      </c>
      <c r="DP697" s="10" t="s">
        <v>25</v>
      </c>
      <c r="DQ697" s="10" t="s">
        <v>25</v>
      </c>
      <c r="DR697" s="10" t="s">
        <v>25</v>
      </c>
      <c r="DS697" s="10" t="s">
        <v>25</v>
      </c>
      <c r="DT697" s="10" t="s">
        <v>25</v>
      </c>
      <c r="DU697" s="10">
        <v>1</v>
      </c>
      <c r="DV697" s="10" t="s">
        <v>656</v>
      </c>
      <c r="DW697" s="10" t="s">
        <v>657</v>
      </c>
      <c r="DX697" s="10" t="s">
        <v>658</v>
      </c>
      <c r="DY697" s="10"/>
      <c r="DZ697" s="10"/>
      <c r="EA697" s="10"/>
      <c r="EB697" s="10"/>
      <c r="EC697" s="10"/>
      <c r="ED697" s="10"/>
      <c r="EE697" s="10"/>
      <c r="EF697" s="10"/>
      <c r="EG697" s="10"/>
      <c r="EH697" s="10"/>
    </row>
    <row r="698" spans="1:138" x14ac:dyDescent="0.25">
      <c r="A698" s="78">
        <f t="shared" si="569"/>
        <v>1764</v>
      </c>
      <c r="C698" s="10" t="str">
        <f t="shared" si="561"/>
        <v>Below Avg</v>
      </c>
      <c r="D698" s="17">
        <f t="shared" si="570"/>
        <v>2.8045373980857855</v>
      </c>
      <c r="E698" s="113">
        <f t="shared" si="596"/>
        <v>10</v>
      </c>
      <c r="F698" s="113">
        <f t="shared" si="597"/>
        <v>0</v>
      </c>
      <c r="G698" s="113">
        <f t="shared" si="598"/>
        <v>21.53846153846154</v>
      </c>
      <c r="H698" s="113">
        <f t="shared" si="599"/>
        <v>1.935483870967742</v>
      </c>
      <c r="I698" s="113">
        <f t="shared" si="600"/>
        <v>-6</v>
      </c>
      <c r="J698" s="113">
        <f t="shared" si="601"/>
        <v>0</v>
      </c>
      <c r="K698" s="113">
        <f t="shared" si="591"/>
        <v>0.5714285714285714</v>
      </c>
      <c r="L698" s="76">
        <v>8</v>
      </c>
      <c r="M698" s="76">
        <v>5</v>
      </c>
      <c r="N698" s="76">
        <v>7</v>
      </c>
      <c r="O698" s="76">
        <v>6</v>
      </c>
      <c r="P698" s="76">
        <v>6</v>
      </c>
      <c r="Q698" s="76">
        <v>2</v>
      </c>
      <c r="R698" s="76">
        <v>1</v>
      </c>
      <c r="S698" s="17">
        <f t="shared" si="571"/>
        <v>4.0331974477135768</v>
      </c>
      <c r="T698" s="113">
        <f t="shared" si="602"/>
        <v>12.5</v>
      </c>
      <c r="U698" s="113">
        <f t="shared" si="603"/>
        <v>0</v>
      </c>
      <c r="V698" s="113">
        <f t="shared" si="604"/>
        <v>24.615384615384617</v>
      </c>
      <c r="W698" s="113">
        <f t="shared" si="605"/>
        <v>0.64516129032258063</v>
      </c>
      <c r="X698" s="113">
        <f t="shared" si="606"/>
        <v>-2</v>
      </c>
      <c r="Y698" s="113">
        <f t="shared" si="607"/>
        <v>0</v>
      </c>
      <c r="Z698" s="113">
        <f t="shared" si="592"/>
        <v>4.5714285714285712</v>
      </c>
      <c r="AA698" s="76">
        <v>10</v>
      </c>
      <c r="AB698" s="76">
        <v>6</v>
      </c>
      <c r="AC698" s="76">
        <v>8</v>
      </c>
      <c r="AD698" s="76">
        <v>2</v>
      </c>
      <c r="AE698" s="76">
        <v>2</v>
      </c>
      <c r="AF698" s="76">
        <v>5</v>
      </c>
      <c r="AG698" s="76">
        <v>8</v>
      </c>
      <c r="AH698" s="131">
        <f t="shared" si="572"/>
        <v>1.25</v>
      </c>
      <c r="AI698" s="131">
        <f t="shared" si="593"/>
        <v>0</v>
      </c>
      <c r="AJ698" s="131">
        <f t="shared" si="562"/>
        <v>3.0769230769230771</v>
      </c>
      <c r="AK698" s="131">
        <f t="shared" si="563"/>
        <v>0.32258064516129031</v>
      </c>
      <c r="AL698" s="131">
        <f t="shared" si="594"/>
        <v>-1</v>
      </c>
      <c r="AM698" s="131">
        <f t="shared" si="595"/>
        <v>0</v>
      </c>
      <c r="AN698" s="131">
        <f t="shared" si="573"/>
        <v>0.5714285714285714</v>
      </c>
      <c r="AO698" s="115">
        <f t="shared" si="564"/>
        <v>0</v>
      </c>
      <c r="AP698" s="115">
        <f t="shared" si="565"/>
        <v>0</v>
      </c>
      <c r="AQ698" s="115">
        <f t="shared" si="566"/>
        <v>0</v>
      </c>
      <c r="AR698" s="79">
        <f t="shared" si="574"/>
        <v>0</v>
      </c>
      <c r="AS698" s="79">
        <f t="shared" si="575"/>
        <v>20</v>
      </c>
      <c r="AT698" s="79">
        <f t="shared" si="576"/>
        <v>0</v>
      </c>
      <c r="AU698" s="79">
        <f t="shared" si="577"/>
        <v>0</v>
      </c>
      <c r="AV698" s="79">
        <f t="shared" si="578"/>
        <v>0</v>
      </c>
      <c r="AW698" s="79">
        <f t="shared" si="579"/>
        <v>10</v>
      </c>
      <c r="AX698" s="128">
        <f t="shared" si="580"/>
        <v>0</v>
      </c>
      <c r="AY698" s="128"/>
      <c r="AZ698" s="128"/>
      <c r="BA698" s="128">
        <f t="shared" si="581"/>
        <v>1</v>
      </c>
      <c r="BB698" s="128">
        <f t="shared" si="582"/>
        <v>0</v>
      </c>
      <c r="BC698" s="80">
        <f t="shared" si="583"/>
        <v>0</v>
      </c>
      <c r="BD698" s="80">
        <f t="shared" si="584"/>
        <v>1</v>
      </c>
      <c r="BE698" s="80">
        <f t="shared" si="585"/>
        <v>0</v>
      </c>
      <c r="BF698" s="80">
        <f t="shared" si="586"/>
        <v>0</v>
      </c>
      <c r="BG698" s="80">
        <f t="shared" si="587"/>
        <v>0</v>
      </c>
      <c r="BH698" s="80">
        <f t="shared" si="567"/>
        <v>0.25</v>
      </c>
      <c r="BI698" s="4">
        <f t="shared" si="588"/>
        <v>0</v>
      </c>
      <c r="BJ698" s="4">
        <f t="shared" si="589"/>
        <v>20</v>
      </c>
      <c r="BK698" s="4">
        <f t="shared" si="590"/>
        <v>10</v>
      </c>
      <c r="BL698" s="8">
        <f>VLOOKUP(CN698,'CIR Results'!$B$3:$L$42,2,FALSE)</f>
        <v>10</v>
      </c>
      <c r="BM698" s="8">
        <f>VLOOKUP(CN698,'CIR Results'!$B$3:$L$42,3,FALSE)</f>
        <v>72</v>
      </c>
      <c r="BN698" s="8">
        <f>VLOOKUP(CN698,'CIR Results'!$B$3:$L$42,4,FALSE)</f>
        <v>80</v>
      </c>
      <c r="BO698" s="8">
        <f>VLOOKUP(CN698,'CIR Results'!$B$3:$L$42,5,FALSE)</f>
        <v>107</v>
      </c>
      <c r="BP698" s="8">
        <f>VLOOKUP(CN698,'CIR Results'!$B$3:$L$42,6,FALSE)</f>
        <v>36649</v>
      </c>
      <c r="BQ698" s="8">
        <f>VLOOKUP(CN698,'CIR Results'!$B$3:$L$42,8,FALSE)</f>
        <v>8</v>
      </c>
      <c r="BR698" s="8">
        <f>VLOOKUP(CN698,'CIR Results'!$B$3:$L$42,9,FALSE)</f>
        <v>0</v>
      </c>
      <c r="BS698" s="8" t="str">
        <f>VLOOKUP(CN698,'CIR Results'!$B$3:$L$42,10,FALSE)</f>
        <v>05-03-00</v>
      </c>
      <c r="BT698" s="8">
        <f>VLOOKUP(CN698,'CIR Results'!$B$3:$L$42,11,FALSE)</f>
        <v>35</v>
      </c>
      <c r="BU698" s="136" t="str">
        <f>VLOOKUP(CN698,'CIR Team Info'!$B$5:$E$44,2,FALSE)</f>
        <v>Liberty Robotics</v>
      </c>
      <c r="BV698" s="136" t="str">
        <f>VLOOKUP(CN698,'CIR Team Info'!$B$5:$E$44,4,FALSE)</f>
        <v>Liberty, MO</v>
      </c>
      <c r="BW698" s="136" t="str">
        <f t="shared" si="568"/>
        <v xml:space="preserve">   Robot showed potential_ autonomous shot was powerful and seemed reliable</v>
      </c>
      <c r="CM698" s="10" t="s">
        <v>385</v>
      </c>
      <c r="CN698" s="10">
        <v>1764</v>
      </c>
      <c r="CO698" s="10">
        <v>19</v>
      </c>
      <c r="CP698" s="10" t="s">
        <v>23</v>
      </c>
      <c r="CQ698" s="10" t="s">
        <v>22</v>
      </c>
      <c r="CR698" s="10" t="s">
        <v>25</v>
      </c>
      <c r="CS698" s="10" t="s">
        <v>25</v>
      </c>
      <c r="CT698" s="10">
        <v>20</v>
      </c>
      <c r="CU698" s="10">
        <v>0</v>
      </c>
      <c r="CV698" s="10">
        <v>0</v>
      </c>
      <c r="CW698" s="10">
        <v>0</v>
      </c>
      <c r="CX698" s="10" t="s">
        <v>65</v>
      </c>
      <c r="CY698" s="10" t="s">
        <v>25</v>
      </c>
      <c r="CZ698" s="10" t="s">
        <v>25</v>
      </c>
      <c r="DA698" s="10" t="s">
        <v>25</v>
      </c>
      <c r="DB698" s="10" t="s">
        <v>25</v>
      </c>
      <c r="DC698" s="10">
        <v>0</v>
      </c>
      <c r="DD698" s="10">
        <v>10</v>
      </c>
      <c r="DE698" s="10">
        <v>0</v>
      </c>
      <c r="DF698" s="10">
        <v>0</v>
      </c>
      <c r="DG698" s="10">
        <v>1</v>
      </c>
      <c r="DH698" s="10">
        <v>1</v>
      </c>
      <c r="DI698" s="10">
        <v>20</v>
      </c>
      <c r="DJ698" s="10">
        <v>0</v>
      </c>
      <c r="DK698" s="10">
        <v>0</v>
      </c>
      <c r="DL698" s="10">
        <v>0</v>
      </c>
      <c r="DM698" s="10">
        <v>1</v>
      </c>
      <c r="DN698" s="10">
        <v>0</v>
      </c>
      <c r="DO698" s="10">
        <v>0</v>
      </c>
      <c r="DP698" s="10" t="s">
        <v>25</v>
      </c>
      <c r="DQ698" s="10" t="s">
        <v>25</v>
      </c>
      <c r="DR698" s="10" t="s">
        <v>25</v>
      </c>
      <c r="DS698" s="10" t="s">
        <v>25</v>
      </c>
      <c r="DT698" s="10" t="s">
        <v>25</v>
      </c>
      <c r="DU698" s="10">
        <v>1</v>
      </c>
      <c r="DV698" s="10" t="s">
        <v>659</v>
      </c>
      <c r="DW698" s="10" t="s">
        <v>660</v>
      </c>
      <c r="DX698" s="10"/>
      <c r="DY698" s="10"/>
      <c r="DZ698" s="10"/>
      <c r="EA698" s="10"/>
      <c r="EB698" s="10"/>
      <c r="EC698" s="10"/>
      <c r="ED698" s="10"/>
      <c r="EE698" s="10"/>
      <c r="EF698" s="10"/>
      <c r="EG698" s="10"/>
      <c r="EH698" s="10"/>
    </row>
    <row r="699" spans="1:138" x14ac:dyDescent="0.25">
      <c r="A699" s="78">
        <f t="shared" si="569"/>
        <v>2194</v>
      </c>
      <c r="C699" s="10" t="str">
        <f t="shared" si="561"/>
        <v>Do Not Pick</v>
      </c>
      <c r="D699" s="17">
        <f t="shared" si="570"/>
        <v>4.6367671038638782</v>
      </c>
      <c r="E699" s="113">
        <f t="shared" si="596"/>
        <v>0</v>
      </c>
      <c r="F699" s="113">
        <f t="shared" si="597"/>
        <v>0</v>
      </c>
      <c r="G699" s="113">
        <f t="shared" si="598"/>
        <v>16.153846153846153</v>
      </c>
      <c r="H699" s="113">
        <f t="shared" si="599"/>
        <v>11.070967741935483</v>
      </c>
      <c r="I699" s="113">
        <f t="shared" si="600"/>
        <v>18</v>
      </c>
      <c r="J699" s="113">
        <f t="shared" si="601"/>
        <v>0</v>
      </c>
      <c r="K699" s="113">
        <f t="shared" si="591"/>
        <v>1.1428571428571428</v>
      </c>
      <c r="L699" s="76">
        <v>8</v>
      </c>
      <c r="M699" s="76">
        <v>5</v>
      </c>
      <c r="N699" s="76">
        <v>7</v>
      </c>
      <c r="O699" s="76">
        <v>6</v>
      </c>
      <c r="P699" s="76">
        <v>6</v>
      </c>
      <c r="Q699" s="76">
        <v>2</v>
      </c>
      <c r="R699" s="76">
        <v>1</v>
      </c>
      <c r="S699" s="17">
        <f t="shared" si="571"/>
        <v>3.7294718185040763</v>
      </c>
      <c r="T699" s="113">
        <f t="shared" si="602"/>
        <v>0</v>
      </c>
      <c r="U699" s="113">
        <f t="shared" si="603"/>
        <v>0</v>
      </c>
      <c r="V699" s="113">
        <f t="shared" si="604"/>
        <v>18.46153846153846</v>
      </c>
      <c r="W699" s="113">
        <f t="shared" si="605"/>
        <v>3.6903225806451614</v>
      </c>
      <c r="X699" s="113">
        <f t="shared" si="606"/>
        <v>6</v>
      </c>
      <c r="Y699" s="113">
        <f t="shared" si="607"/>
        <v>0</v>
      </c>
      <c r="Z699" s="113">
        <f t="shared" si="592"/>
        <v>9.1428571428571423</v>
      </c>
      <c r="AA699" s="76">
        <v>10</v>
      </c>
      <c r="AB699" s="76">
        <v>6</v>
      </c>
      <c r="AC699" s="76">
        <v>8</v>
      </c>
      <c r="AD699" s="76">
        <v>2</v>
      </c>
      <c r="AE699" s="76">
        <v>2</v>
      </c>
      <c r="AF699" s="76">
        <v>5</v>
      </c>
      <c r="AG699" s="76">
        <v>8</v>
      </c>
      <c r="AH699" s="131">
        <f t="shared" si="572"/>
        <v>0</v>
      </c>
      <c r="AI699" s="131">
        <f t="shared" si="593"/>
        <v>0</v>
      </c>
      <c r="AJ699" s="131">
        <f t="shared" si="562"/>
        <v>2.3076923076923075</v>
      </c>
      <c r="AK699" s="131">
        <f t="shared" si="563"/>
        <v>1.8451612903225807</v>
      </c>
      <c r="AL699" s="131">
        <f t="shared" si="594"/>
        <v>3</v>
      </c>
      <c r="AM699" s="131">
        <f t="shared" si="595"/>
        <v>0</v>
      </c>
      <c r="AN699" s="131">
        <f t="shared" si="573"/>
        <v>1.1428571428571428</v>
      </c>
      <c r="AO699" s="115">
        <f t="shared" si="564"/>
        <v>0</v>
      </c>
      <c r="AP699" s="115">
        <f t="shared" si="565"/>
        <v>0</v>
      </c>
      <c r="AQ699" s="115">
        <f t="shared" si="566"/>
        <v>0</v>
      </c>
      <c r="AR699" s="79">
        <f t="shared" si="574"/>
        <v>0</v>
      </c>
      <c r="AS699" s="79">
        <f t="shared" si="575"/>
        <v>15</v>
      </c>
      <c r="AT699" s="79">
        <f t="shared" si="576"/>
        <v>0</v>
      </c>
      <c r="AU699" s="79">
        <f t="shared" si="577"/>
        <v>30</v>
      </c>
      <c r="AV699" s="79">
        <f t="shared" si="578"/>
        <v>0</v>
      </c>
      <c r="AW699" s="79">
        <f t="shared" si="579"/>
        <v>20</v>
      </c>
      <c r="AX699" s="128">
        <f t="shared" si="580"/>
        <v>0</v>
      </c>
      <c r="AY699" s="128"/>
      <c r="AZ699" s="128"/>
      <c r="BA699" s="128">
        <f t="shared" si="581"/>
        <v>3</v>
      </c>
      <c r="BB699" s="128">
        <f t="shared" si="582"/>
        <v>0</v>
      </c>
      <c r="BC699" s="80">
        <f t="shared" si="583"/>
        <v>0</v>
      </c>
      <c r="BD699" s="80">
        <f t="shared" si="584"/>
        <v>1</v>
      </c>
      <c r="BE699" s="80">
        <f t="shared" si="585"/>
        <v>0</v>
      </c>
      <c r="BF699" s="80">
        <f t="shared" si="586"/>
        <v>1</v>
      </c>
      <c r="BG699" s="80">
        <f t="shared" si="587"/>
        <v>0</v>
      </c>
      <c r="BH699" s="80">
        <f t="shared" si="567"/>
        <v>0.25</v>
      </c>
      <c r="BI699" s="4">
        <f t="shared" si="588"/>
        <v>30</v>
      </c>
      <c r="BJ699" s="4">
        <f t="shared" si="589"/>
        <v>45</v>
      </c>
      <c r="BK699" s="4">
        <f t="shared" si="590"/>
        <v>20</v>
      </c>
      <c r="BL699" s="8">
        <f>VLOOKUP(CN699,'CIR Results'!$B$3:$L$42,2,FALSE)</f>
        <v>8</v>
      </c>
      <c r="BM699" s="8">
        <f>VLOOKUP(CN699,'CIR Results'!$B$3:$L$42,3,FALSE)</f>
        <v>82</v>
      </c>
      <c r="BN699" s="8">
        <f>VLOOKUP(CN699,'CIR Results'!$B$3:$L$42,4,FALSE)</f>
        <v>80</v>
      </c>
      <c r="BO699" s="8">
        <f>VLOOKUP(CN699,'CIR Results'!$B$3:$L$42,5,FALSE)</f>
        <v>145</v>
      </c>
      <c r="BP699" s="8">
        <f>VLOOKUP(CN699,'CIR Results'!$B$3:$L$42,6,FALSE)</f>
        <v>36620</v>
      </c>
      <c r="BQ699" s="8">
        <f>VLOOKUP(CN699,'CIR Results'!$B$3:$L$42,8,FALSE)</f>
        <v>8</v>
      </c>
      <c r="BR699" s="8">
        <f>VLOOKUP(CN699,'CIR Results'!$B$3:$L$42,9,FALSE)</f>
        <v>0</v>
      </c>
      <c r="BS699" s="8" t="str">
        <f>VLOOKUP(CN699,'CIR Results'!$B$3:$L$42,10,FALSE)</f>
        <v>04-04-00</v>
      </c>
      <c r="BT699" s="8">
        <f>VLOOKUP(CN699,'CIR Results'!$B$3:$L$42,11,FALSE)</f>
        <v>39</v>
      </c>
      <c r="BU699" s="136" t="str">
        <f>VLOOKUP(CN699,'CIR Team Info'!$B$5:$E$44,2,FALSE)</f>
        <v>Fondy Fire</v>
      </c>
      <c r="BV699" s="136" t="str">
        <f>VLOOKUP(CN699,'CIR Team Info'!$B$5:$E$44,4,FALSE)</f>
        <v>Fon du Lac, WI</v>
      </c>
      <c r="BW699" s="136" t="str">
        <f t="shared" si="568"/>
        <v xml:space="preserve">   couldn't hold the ball very well</v>
      </c>
      <c r="CM699" s="10" t="s">
        <v>385</v>
      </c>
      <c r="CN699" s="10">
        <v>2194</v>
      </c>
      <c r="CO699" s="10">
        <v>20</v>
      </c>
      <c r="CP699" s="10" t="s">
        <v>23</v>
      </c>
      <c r="CQ699" s="10" t="s">
        <v>22</v>
      </c>
      <c r="CR699" s="10" t="s">
        <v>25</v>
      </c>
      <c r="CS699" s="10" t="s">
        <v>25</v>
      </c>
      <c r="CT699" s="10">
        <v>15</v>
      </c>
      <c r="CU699" s="10">
        <v>0</v>
      </c>
      <c r="CV699" s="10">
        <v>0</v>
      </c>
      <c r="CW699" s="10">
        <v>0</v>
      </c>
      <c r="CX699" s="10" t="s">
        <v>66</v>
      </c>
      <c r="CY699" s="10" t="s">
        <v>25</v>
      </c>
      <c r="CZ699" s="10" t="s">
        <v>25</v>
      </c>
      <c r="DA699" s="10" t="s">
        <v>25</v>
      </c>
      <c r="DB699" s="10" t="s">
        <v>25</v>
      </c>
      <c r="DC699" s="10">
        <v>0</v>
      </c>
      <c r="DD699" s="10">
        <v>0</v>
      </c>
      <c r="DE699" s="10">
        <v>0</v>
      </c>
      <c r="DF699" s="10">
        <v>0</v>
      </c>
      <c r="DG699" s="10">
        <v>1</v>
      </c>
      <c r="DH699" s="10">
        <v>1</v>
      </c>
      <c r="DI699" s="10">
        <v>40</v>
      </c>
      <c r="DJ699" s="10">
        <v>0</v>
      </c>
      <c r="DK699" s="10">
        <v>0</v>
      </c>
      <c r="DL699" s="10">
        <v>3</v>
      </c>
      <c r="DM699" s="10">
        <v>0</v>
      </c>
      <c r="DN699" s="10">
        <v>0</v>
      </c>
      <c r="DO699" s="10">
        <v>0</v>
      </c>
      <c r="DP699" s="10" t="s">
        <v>25</v>
      </c>
      <c r="DQ699" s="10" t="s">
        <v>25</v>
      </c>
      <c r="DR699" s="10" t="s">
        <v>25</v>
      </c>
      <c r="DS699" s="10" t="s">
        <v>25</v>
      </c>
      <c r="DT699" s="10" t="s">
        <v>25</v>
      </c>
      <c r="DU699" s="10">
        <v>0</v>
      </c>
      <c r="DV699" s="10" t="s">
        <v>661</v>
      </c>
      <c r="DW699" s="10"/>
      <c r="DX699" s="10"/>
      <c r="DY699" s="10"/>
      <c r="DZ699" s="10"/>
      <c r="EA699" s="10"/>
      <c r="EB699" s="10"/>
      <c r="EC699" s="10"/>
      <c r="ED699" s="10"/>
      <c r="EE699" s="10"/>
      <c r="EF699" s="10"/>
      <c r="EG699" s="10"/>
      <c r="EH699" s="10"/>
    </row>
    <row r="700" spans="1:138" x14ac:dyDescent="0.25">
      <c r="A700" s="78">
        <f t="shared" si="569"/>
        <v>1986</v>
      </c>
      <c r="C700" s="10" t="str">
        <f t="shared" si="561"/>
        <v>Below Avg</v>
      </c>
      <c r="D700" s="17">
        <f t="shared" si="570"/>
        <v>1.3</v>
      </c>
      <c r="E700" s="113">
        <f t="shared" si="596"/>
        <v>10</v>
      </c>
      <c r="F700" s="113">
        <f t="shared" si="597"/>
        <v>0</v>
      </c>
      <c r="G700" s="113">
        <f t="shared" si="598"/>
        <v>0</v>
      </c>
      <c r="H700" s="113">
        <f t="shared" si="599"/>
        <v>3</v>
      </c>
      <c r="I700" s="113">
        <f t="shared" si="600"/>
        <v>0</v>
      </c>
      <c r="J700" s="113">
        <f t="shared" si="601"/>
        <v>0</v>
      </c>
      <c r="K700" s="113">
        <f t="shared" si="591"/>
        <v>0</v>
      </c>
      <c r="L700" s="76">
        <v>8</v>
      </c>
      <c r="M700" s="76">
        <v>5</v>
      </c>
      <c r="N700" s="76">
        <v>7</v>
      </c>
      <c r="O700" s="76">
        <v>6</v>
      </c>
      <c r="P700" s="76">
        <v>6</v>
      </c>
      <c r="Q700" s="76">
        <v>2</v>
      </c>
      <c r="R700" s="76">
        <v>1</v>
      </c>
      <c r="S700" s="17">
        <f t="shared" si="571"/>
        <v>1.35</v>
      </c>
      <c r="T700" s="113">
        <f t="shared" si="602"/>
        <v>12.5</v>
      </c>
      <c r="U700" s="113">
        <f t="shared" si="603"/>
        <v>0</v>
      </c>
      <c r="V700" s="113">
        <f t="shared" si="604"/>
        <v>0</v>
      </c>
      <c r="W700" s="113">
        <f t="shared" si="605"/>
        <v>1</v>
      </c>
      <c r="X700" s="113">
        <f t="shared" si="606"/>
        <v>0</v>
      </c>
      <c r="Y700" s="113">
        <f t="shared" si="607"/>
        <v>0</v>
      </c>
      <c r="Z700" s="113">
        <f t="shared" si="592"/>
        <v>0</v>
      </c>
      <c r="AA700" s="76">
        <v>10</v>
      </c>
      <c r="AB700" s="76">
        <v>6</v>
      </c>
      <c r="AC700" s="76">
        <v>8</v>
      </c>
      <c r="AD700" s="76">
        <v>2</v>
      </c>
      <c r="AE700" s="76">
        <v>2</v>
      </c>
      <c r="AF700" s="76">
        <v>5</v>
      </c>
      <c r="AG700" s="76">
        <v>8</v>
      </c>
      <c r="AH700" s="131">
        <f t="shared" si="572"/>
        <v>1.25</v>
      </c>
      <c r="AI700" s="131">
        <f t="shared" si="593"/>
        <v>0</v>
      </c>
      <c r="AJ700" s="131">
        <f t="shared" si="562"/>
        <v>0</v>
      </c>
      <c r="AK700" s="131">
        <f t="shared" si="563"/>
        <v>0.5</v>
      </c>
      <c r="AL700" s="131">
        <f t="shared" si="594"/>
        <v>0</v>
      </c>
      <c r="AM700" s="131">
        <f t="shared" si="595"/>
        <v>0</v>
      </c>
      <c r="AN700" s="131">
        <f t="shared" si="573"/>
        <v>0</v>
      </c>
      <c r="AO700" s="115">
        <f t="shared" si="564"/>
        <v>0</v>
      </c>
      <c r="AP700" s="115">
        <f t="shared" si="565"/>
        <v>0</v>
      </c>
      <c r="AQ700" s="115">
        <f t="shared" si="566"/>
        <v>0</v>
      </c>
      <c r="AR700" s="79">
        <f t="shared" si="574"/>
        <v>0</v>
      </c>
      <c r="AS700" s="79">
        <f t="shared" si="575"/>
        <v>0</v>
      </c>
      <c r="AT700" s="79">
        <f t="shared" si="576"/>
        <v>10</v>
      </c>
      <c r="AU700" s="79">
        <f t="shared" si="577"/>
        <v>0</v>
      </c>
      <c r="AV700" s="79">
        <f t="shared" si="578"/>
        <v>0</v>
      </c>
      <c r="AW700" s="79">
        <f t="shared" si="579"/>
        <v>0</v>
      </c>
      <c r="AX700" s="128">
        <f t="shared" si="580"/>
        <v>0</v>
      </c>
      <c r="AY700" s="128"/>
      <c r="AZ700" s="128"/>
      <c r="BA700" s="128">
        <f t="shared" si="581"/>
        <v>0</v>
      </c>
      <c r="BB700" s="128">
        <f t="shared" si="582"/>
        <v>0</v>
      </c>
      <c r="BC700" s="80">
        <f t="shared" si="583"/>
        <v>0</v>
      </c>
      <c r="BD700" s="80">
        <f t="shared" si="584"/>
        <v>0</v>
      </c>
      <c r="BE700" s="80">
        <f t="shared" si="585"/>
        <v>0.33333333333333331</v>
      </c>
      <c r="BF700" s="80">
        <f t="shared" si="586"/>
        <v>0</v>
      </c>
      <c r="BG700" s="80">
        <f t="shared" si="587"/>
        <v>0</v>
      </c>
      <c r="BH700" s="80">
        <f t="shared" si="567"/>
        <v>0</v>
      </c>
      <c r="BI700" s="4">
        <f t="shared" si="588"/>
        <v>10</v>
      </c>
      <c r="BJ700" s="4">
        <f t="shared" si="589"/>
        <v>10</v>
      </c>
      <c r="BK700" s="4">
        <f t="shared" si="590"/>
        <v>0</v>
      </c>
      <c r="BL700" s="8">
        <f>VLOOKUP(CN700,'CIR Results'!$B$3:$L$42,2,FALSE)</f>
        <v>9</v>
      </c>
      <c r="BM700" s="8">
        <f>VLOOKUP(CN700,'CIR Results'!$B$3:$L$42,3,FALSE)</f>
        <v>78</v>
      </c>
      <c r="BN700" s="8">
        <f>VLOOKUP(CN700,'CIR Results'!$B$3:$L$42,4,FALSE)</f>
        <v>50</v>
      </c>
      <c r="BO700" s="8">
        <f>VLOOKUP(CN700,'CIR Results'!$B$3:$L$42,5,FALSE)</f>
        <v>194</v>
      </c>
      <c r="BP700" s="8">
        <f>VLOOKUP(CN700,'CIR Results'!$B$3:$L$42,6,FALSE)</f>
        <v>36984</v>
      </c>
      <c r="BQ700" s="8">
        <f>VLOOKUP(CN700,'CIR Results'!$B$3:$L$42,8,FALSE)</f>
        <v>8</v>
      </c>
      <c r="BR700" s="8">
        <f>VLOOKUP(CN700,'CIR Results'!$B$3:$L$42,9,FALSE)</f>
        <v>0</v>
      </c>
      <c r="BS700" s="8" t="str">
        <f>VLOOKUP(CN700,'CIR Results'!$B$3:$L$42,10,FALSE)</f>
        <v>04-03-01</v>
      </c>
      <c r="BT700" s="8">
        <f>VLOOKUP(CN700,'CIR Results'!$B$3:$L$42,11,FALSE)</f>
        <v>16</v>
      </c>
      <c r="BU700" s="136" t="str">
        <f>VLOOKUP(CN700,'CIR Team Info'!$B$5:$E$44,2,FALSE)</f>
        <v>Team Titanium</v>
      </c>
      <c r="BV700" s="136" t="str">
        <f>VLOOKUP(CN700,'CIR Team Info'!$B$5:$E$44,4,FALSE)</f>
        <v>Lee's Summit, MO</v>
      </c>
      <c r="BW700" s="136" t="str">
        <f t="shared" si="568"/>
        <v xml:space="preserve">   Missed shots from reckless/rushed shooting. Midway through broke a part and quit shooting_ did not play any defense</v>
      </c>
      <c r="CM700" s="10" t="s">
        <v>385</v>
      </c>
      <c r="CN700" s="10">
        <v>1986</v>
      </c>
      <c r="CO700" s="10">
        <v>21</v>
      </c>
      <c r="CP700" s="10" t="s">
        <v>23</v>
      </c>
      <c r="CQ700" s="10" t="s">
        <v>22</v>
      </c>
      <c r="CR700" s="10" t="s">
        <v>25</v>
      </c>
      <c r="CS700" s="10" t="s">
        <v>25</v>
      </c>
      <c r="CT700" s="10">
        <v>0</v>
      </c>
      <c r="CU700" s="10">
        <v>40</v>
      </c>
      <c r="CV700" s="10">
        <v>0</v>
      </c>
      <c r="CW700" s="10">
        <v>0</v>
      </c>
      <c r="CX700" s="10" t="s">
        <v>65</v>
      </c>
      <c r="CY700" s="10" t="s">
        <v>25</v>
      </c>
      <c r="CZ700" s="10" t="s">
        <v>25</v>
      </c>
      <c r="DA700" s="10" t="s">
        <v>25</v>
      </c>
      <c r="DB700" s="10" t="s">
        <v>25</v>
      </c>
      <c r="DC700" s="10">
        <v>10</v>
      </c>
      <c r="DD700" s="10">
        <v>20</v>
      </c>
      <c r="DE700" s="10">
        <v>0</v>
      </c>
      <c r="DF700" s="10">
        <v>0</v>
      </c>
      <c r="DG700" s="10">
        <v>1</v>
      </c>
      <c r="DH700" s="10">
        <v>0</v>
      </c>
      <c r="DI700" s="10">
        <v>0</v>
      </c>
      <c r="DJ700" s="10">
        <v>0</v>
      </c>
      <c r="DK700" s="10">
        <v>0</v>
      </c>
      <c r="DL700" s="10">
        <v>0</v>
      </c>
      <c r="DM700" s="10">
        <v>0</v>
      </c>
      <c r="DN700" s="10">
        <v>0</v>
      </c>
      <c r="DO700" s="10">
        <v>0</v>
      </c>
      <c r="DP700" s="10" t="s">
        <v>25</v>
      </c>
      <c r="DQ700" s="10" t="s">
        <v>25</v>
      </c>
      <c r="DR700" s="10" t="s">
        <v>25</v>
      </c>
      <c r="DS700" s="10" t="s">
        <v>25</v>
      </c>
      <c r="DT700" s="10" t="s">
        <v>25</v>
      </c>
      <c r="DU700" s="10">
        <v>1</v>
      </c>
      <c r="DV700" s="10" t="s">
        <v>662</v>
      </c>
      <c r="DW700" s="10"/>
      <c r="DX700" s="10"/>
      <c r="DY700" s="10"/>
      <c r="DZ700" s="10"/>
      <c r="EA700" s="10"/>
      <c r="EB700" s="10"/>
      <c r="EC700" s="10"/>
      <c r="ED700" s="10"/>
      <c r="EE700" s="10"/>
      <c r="EF700" s="10"/>
      <c r="EG700" s="10"/>
      <c r="EH700" s="10"/>
    </row>
    <row r="701" spans="1:138" x14ac:dyDescent="0.25">
      <c r="A701" s="78">
        <f t="shared" si="569"/>
        <v>1756</v>
      </c>
      <c r="C701" s="10" t="str">
        <f t="shared" si="561"/>
        <v>Do Not Pick</v>
      </c>
      <c r="D701" s="17">
        <f t="shared" si="570"/>
        <v>0</v>
      </c>
      <c r="E701" s="113">
        <f t="shared" si="596"/>
        <v>0</v>
      </c>
      <c r="F701" s="113">
        <f t="shared" si="597"/>
        <v>0</v>
      </c>
      <c r="G701" s="113">
        <f t="shared" si="598"/>
        <v>0</v>
      </c>
      <c r="H701" s="113">
        <f t="shared" si="599"/>
        <v>0</v>
      </c>
      <c r="I701" s="113">
        <f t="shared" si="600"/>
        <v>0</v>
      </c>
      <c r="J701" s="113">
        <f t="shared" si="601"/>
        <v>0</v>
      </c>
      <c r="K701" s="113">
        <f t="shared" si="591"/>
        <v>0</v>
      </c>
      <c r="L701" s="76">
        <v>8</v>
      </c>
      <c r="M701" s="76">
        <v>5</v>
      </c>
      <c r="N701" s="76">
        <v>7</v>
      </c>
      <c r="O701" s="76">
        <v>6</v>
      </c>
      <c r="P701" s="76">
        <v>6</v>
      </c>
      <c r="Q701" s="76">
        <v>2</v>
      </c>
      <c r="R701" s="76">
        <v>1</v>
      </c>
      <c r="S701" s="17">
        <f t="shared" si="571"/>
        <v>0</v>
      </c>
      <c r="T701" s="113">
        <f t="shared" si="602"/>
        <v>0</v>
      </c>
      <c r="U701" s="113">
        <f t="shared" si="603"/>
        <v>0</v>
      </c>
      <c r="V701" s="113">
        <f t="shared" si="604"/>
        <v>0</v>
      </c>
      <c r="W701" s="113">
        <f t="shared" si="605"/>
        <v>0</v>
      </c>
      <c r="X701" s="113">
        <f t="shared" si="606"/>
        <v>0</v>
      </c>
      <c r="Y701" s="113">
        <f t="shared" si="607"/>
        <v>0</v>
      </c>
      <c r="Z701" s="113">
        <f t="shared" si="592"/>
        <v>0</v>
      </c>
      <c r="AA701" s="76">
        <v>10</v>
      </c>
      <c r="AB701" s="76">
        <v>6</v>
      </c>
      <c r="AC701" s="76">
        <v>8</v>
      </c>
      <c r="AD701" s="76">
        <v>2</v>
      </c>
      <c r="AE701" s="76">
        <v>2</v>
      </c>
      <c r="AF701" s="76">
        <v>5</v>
      </c>
      <c r="AG701" s="76">
        <v>8</v>
      </c>
      <c r="AH701" s="131">
        <f t="shared" si="572"/>
        <v>0</v>
      </c>
      <c r="AI701" s="131">
        <f t="shared" si="593"/>
        <v>0</v>
      </c>
      <c r="AJ701" s="131">
        <f t="shared" si="562"/>
        <v>0</v>
      </c>
      <c r="AK701" s="131">
        <f t="shared" si="563"/>
        <v>0</v>
      </c>
      <c r="AL701" s="131">
        <f t="shared" si="594"/>
        <v>0</v>
      </c>
      <c r="AM701" s="131">
        <f t="shared" si="595"/>
        <v>0</v>
      </c>
      <c r="AN701" s="131">
        <f t="shared" si="573"/>
        <v>0</v>
      </c>
      <c r="AO701" s="115">
        <f t="shared" si="564"/>
        <v>0</v>
      </c>
      <c r="AP701" s="115">
        <f t="shared" si="565"/>
        <v>0</v>
      </c>
      <c r="AQ701" s="115">
        <f t="shared" si="566"/>
        <v>0</v>
      </c>
      <c r="AR701" s="79">
        <f t="shared" si="574"/>
        <v>0</v>
      </c>
      <c r="AS701" s="79">
        <f t="shared" si="575"/>
        <v>0</v>
      </c>
      <c r="AT701" s="79">
        <f t="shared" si="576"/>
        <v>0</v>
      </c>
      <c r="AU701" s="79">
        <f t="shared" si="577"/>
        <v>0</v>
      </c>
      <c r="AV701" s="79">
        <f t="shared" si="578"/>
        <v>0</v>
      </c>
      <c r="AW701" s="79">
        <f t="shared" si="579"/>
        <v>0</v>
      </c>
      <c r="AX701" s="128">
        <f t="shared" si="580"/>
        <v>0</v>
      </c>
      <c r="AY701" s="128"/>
      <c r="AZ701" s="128"/>
      <c r="BA701" s="128">
        <f t="shared" si="581"/>
        <v>0</v>
      </c>
      <c r="BB701" s="128">
        <f t="shared" si="582"/>
        <v>0</v>
      </c>
      <c r="BC701" s="80">
        <f t="shared" si="583"/>
        <v>0</v>
      </c>
      <c r="BD701" s="80">
        <f t="shared" si="584"/>
        <v>0</v>
      </c>
      <c r="BE701" s="80">
        <f t="shared" si="585"/>
        <v>0</v>
      </c>
      <c r="BF701" s="80">
        <f t="shared" si="586"/>
        <v>0</v>
      </c>
      <c r="BG701" s="80">
        <f t="shared" si="587"/>
        <v>0</v>
      </c>
      <c r="BH701" s="80">
        <f t="shared" si="567"/>
        <v>0</v>
      </c>
      <c r="BI701" s="4">
        <f t="shared" si="588"/>
        <v>0</v>
      </c>
      <c r="BJ701" s="4">
        <f t="shared" si="589"/>
        <v>0</v>
      </c>
      <c r="BK701" s="4">
        <f t="shared" si="590"/>
        <v>0</v>
      </c>
      <c r="BL701" s="8">
        <f>VLOOKUP(CN701,'CIR Results'!$B$3:$L$42,2,FALSE)</f>
        <v>10</v>
      </c>
      <c r="BM701" s="8">
        <f>VLOOKUP(CN701,'CIR Results'!$B$3:$L$42,3,FALSE)</f>
        <v>78</v>
      </c>
      <c r="BN701" s="8">
        <f>VLOOKUP(CN701,'CIR Results'!$B$3:$L$42,4,FALSE)</f>
        <v>90</v>
      </c>
      <c r="BO701" s="8">
        <f>VLOOKUP(CN701,'CIR Results'!$B$3:$L$42,5,FALSE)</f>
        <v>178</v>
      </c>
      <c r="BP701" s="8">
        <f>VLOOKUP(CN701,'CIR Results'!$B$3:$L$42,6,FALSE)</f>
        <v>36650</v>
      </c>
      <c r="BQ701" s="8">
        <f>VLOOKUP(CN701,'CIR Results'!$B$3:$L$42,8,FALSE)</f>
        <v>9</v>
      </c>
      <c r="BR701" s="8">
        <f>VLOOKUP(CN701,'CIR Results'!$B$3:$L$42,9,FALSE)</f>
        <v>0</v>
      </c>
      <c r="BS701" s="8" t="str">
        <f>VLOOKUP(CN701,'CIR Results'!$B$3:$L$42,10,FALSE)</f>
        <v>05-04-00</v>
      </c>
      <c r="BT701" s="8">
        <f>VLOOKUP(CN701,'CIR Results'!$B$3:$L$42,11,FALSE)</f>
        <v>2</v>
      </c>
      <c r="BU701" s="136" t="str">
        <f>VLOOKUP(CN701,'CIR Team Info'!$B$5:$E$44,2,FALSE)</f>
        <v>Argos</v>
      </c>
      <c r="BV701" s="136" t="str">
        <f>VLOOKUP(CN701,'CIR Team Info'!$B$5:$E$44,4,FALSE)</f>
        <v>Peoria, IL</v>
      </c>
      <c r="BW701" s="136" t="str">
        <f t="shared" si="568"/>
        <v xml:space="preserve">   No Clue about goals_ found laptop unattended midway through match. Robot seemed to break down for a while</v>
      </c>
      <c r="CM701" s="10" t="s">
        <v>385</v>
      </c>
      <c r="CN701" s="10">
        <v>1756</v>
      </c>
      <c r="CO701" s="10">
        <v>22</v>
      </c>
      <c r="CP701" s="10" t="s">
        <v>23</v>
      </c>
      <c r="CQ701" s="10" t="s">
        <v>25</v>
      </c>
      <c r="CR701" s="10" t="s">
        <v>25</v>
      </c>
      <c r="CS701" s="10" t="s">
        <v>25</v>
      </c>
      <c r="CT701" s="10">
        <v>0</v>
      </c>
      <c r="CU701" s="10">
        <v>0</v>
      </c>
      <c r="CV701" s="10">
        <v>0</v>
      </c>
      <c r="CW701" s="10">
        <v>0</v>
      </c>
      <c r="CX701" s="10" t="s">
        <v>24</v>
      </c>
      <c r="CY701" s="10" t="s">
        <v>25</v>
      </c>
      <c r="CZ701" s="10" t="s">
        <v>25</v>
      </c>
      <c r="DA701" s="10" t="s">
        <v>25</v>
      </c>
      <c r="DB701" s="10" t="s">
        <v>25</v>
      </c>
      <c r="DC701" s="10">
        <v>0</v>
      </c>
      <c r="DD701" s="10">
        <v>0</v>
      </c>
      <c r="DE701" s="10">
        <v>0</v>
      </c>
      <c r="DF701" s="10">
        <v>0</v>
      </c>
      <c r="DG701" s="10">
        <v>0</v>
      </c>
      <c r="DH701" s="10">
        <v>0</v>
      </c>
      <c r="DI701" s="10">
        <v>0</v>
      </c>
      <c r="DJ701" s="10">
        <v>0</v>
      </c>
      <c r="DK701" s="10">
        <v>0</v>
      </c>
      <c r="DL701" s="10">
        <v>0</v>
      </c>
      <c r="DM701" s="10">
        <v>0</v>
      </c>
      <c r="DN701" s="10">
        <v>0</v>
      </c>
      <c r="DO701" s="10">
        <v>0</v>
      </c>
      <c r="DP701" s="10" t="s">
        <v>25</v>
      </c>
      <c r="DQ701" s="10" t="s">
        <v>25</v>
      </c>
      <c r="DR701" s="10" t="s">
        <v>25</v>
      </c>
      <c r="DS701" s="10" t="s">
        <v>25</v>
      </c>
      <c r="DT701" s="10" t="s">
        <v>25</v>
      </c>
      <c r="DU701" s="10">
        <v>0</v>
      </c>
      <c r="DV701" s="10" t="s">
        <v>663</v>
      </c>
      <c r="DW701" s="10" t="s">
        <v>664</v>
      </c>
      <c r="DX701" s="10"/>
      <c r="DY701" s="10"/>
      <c r="DZ701" s="10"/>
      <c r="EA701" s="10"/>
      <c r="EB701" s="10"/>
      <c r="EC701" s="10"/>
      <c r="ED701" s="10"/>
      <c r="EE701" s="10"/>
      <c r="EF701" s="10"/>
      <c r="EG701" s="10"/>
      <c r="EH701" s="10"/>
    </row>
    <row r="702" spans="1:138" x14ac:dyDescent="0.25">
      <c r="A702" s="78">
        <f t="shared" si="569"/>
        <v>171</v>
      </c>
      <c r="C702" s="10" t="str">
        <f t="shared" si="561"/>
        <v>Below Avg</v>
      </c>
      <c r="D702" s="17">
        <f t="shared" si="570"/>
        <v>0.50138248847926259</v>
      </c>
      <c r="E702" s="113">
        <f t="shared" si="596"/>
        <v>0</v>
      </c>
      <c r="F702" s="113">
        <f t="shared" si="597"/>
        <v>0</v>
      </c>
      <c r="G702" s="113">
        <f t="shared" si="598"/>
        <v>0</v>
      </c>
      <c r="H702" s="113">
        <f t="shared" si="599"/>
        <v>3.870967741935484</v>
      </c>
      <c r="I702" s="113">
        <f t="shared" si="600"/>
        <v>0</v>
      </c>
      <c r="J702" s="113">
        <f t="shared" si="601"/>
        <v>0</v>
      </c>
      <c r="K702" s="113">
        <f t="shared" si="591"/>
        <v>1.1428571428571428</v>
      </c>
      <c r="L702" s="76">
        <v>8</v>
      </c>
      <c r="M702" s="76">
        <v>5</v>
      </c>
      <c r="N702" s="76">
        <v>7</v>
      </c>
      <c r="O702" s="76">
        <v>6</v>
      </c>
      <c r="P702" s="76">
        <v>6</v>
      </c>
      <c r="Q702" s="76">
        <v>2</v>
      </c>
      <c r="R702" s="76">
        <v>1</v>
      </c>
      <c r="S702" s="17">
        <f t="shared" si="571"/>
        <v>1.0433179723502304</v>
      </c>
      <c r="T702" s="113">
        <f t="shared" si="602"/>
        <v>0</v>
      </c>
      <c r="U702" s="113">
        <f t="shared" si="603"/>
        <v>0</v>
      </c>
      <c r="V702" s="113">
        <f t="shared" si="604"/>
        <v>0</v>
      </c>
      <c r="W702" s="113">
        <f t="shared" si="605"/>
        <v>1.2903225806451613</v>
      </c>
      <c r="X702" s="113">
        <f t="shared" si="606"/>
        <v>0</v>
      </c>
      <c r="Y702" s="113">
        <f t="shared" si="607"/>
        <v>0</v>
      </c>
      <c r="Z702" s="113">
        <f t="shared" si="592"/>
        <v>9.1428571428571423</v>
      </c>
      <c r="AA702" s="76">
        <v>10</v>
      </c>
      <c r="AB702" s="76">
        <v>6</v>
      </c>
      <c r="AC702" s="76">
        <v>8</v>
      </c>
      <c r="AD702" s="76">
        <v>2</v>
      </c>
      <c r="AE702" s="76">
        <v>2</v>
      </c>
      <c r="AF702" s="76">
        <v>5</v>
      </c>
      <c r="AG702" s="76">
        <v>8</v>
      </c>
      <c r="AH702" s="131">
        <f t="shared" si="572"/>
        <v>0</v>
      </c>
      <c r="AI702" s="131">
        <f t="shared" si="593"/>
        <v>0</v>
      </c>
      <c r="AJ702" s="131">
        <f t="shared" si="562"/>
        <v>0</v>
      </c>
      <c r="AK702" s="131">
        <f t="shared" si="563"/>
        <v>0.64516129032258063</v>
      </c>
      <c r="AL702" s="131">
        <f t="shared" si="594"/>
        <v>0</v>
      </c>
      <c r="AM702" s="131">
        <f t="shared" si="595"/>
        <v>0</v>
      </c>
      <c r="AN702" s="131">
        <f t="shared" si="573"/>
        <v>1.1428571428571428</v>
      </c>
      <c r="AO702" s="115">
        <f t="shared" si="564"/>
        <v>0</v>
      </c>
      <c r="AP702" s="115">
        <f t="shared" si="565"/>
        <v>0</v>
      </c>
      <c r="AQ702" s="115">
        <f t="shared" si="566"/>
        <v>0</v>
      </c>
      <c r="AR702" s="79">
        <f t="shared" si="574"/>
        <v>0</v>
      </c>
      <c r="AS702" s="79">
        <f t="shared" si="575"/>
        <v>0</v>
      </c>
      <c r="AT702" s="79">
        <f t="shared" si="576"/>
        <v>0</v>
      </c>
      <c r="AU702" s="79">
        <f t="shared" si="577"/>
        <v>0</v>
      </c>
      <c r="AV702" s="79">
        <f t="shared" si="578"/>
        <v>0</v>
      </c>
      <c r="AW702" s="79">
        <f t="shared" si="579"/>
        <v>20</v>
      </c>
      <c r="AX702" s="128">
        <f t="shared" si="580"/>
        <v>0</v>
      </c>
      <c r="AY702" s="128"/>
      <c r="AZ702" s="128"/>
      <c r="BA702" s="128">
        <f t="shared" si="581"/>
        <v>0</v>
      </c>
      <c r="BB702" s="128">
        <f t="shared" si="582"/>
        <v>0</v>
      </c>
      <c r="BC702" s="80">
        <f t="shared" si="583"/>
        <v>0</v>
      </c>
      <c r="BD702" s="80">
        <f t="shared" si="584"/>
        <v>0</v>
      </c>
      <c r="BE702" s="80">
        <f t="shared" si="585"/>
        <v>0</v>
      </c>
      <c r="BF702" s="80">
        <f t="shared" si="586"/>
        <v>0</v>
      </c>
      <c r="BG702" s="80">
        <f t="shared" si="587"/>
        <v>0</v>
      </c>
      <c r="BH702" s="80">
        <f t="shared" si="567"/>
        <v>0.25</v>
      </c>
      <c r="BI702" s="4">
        <f t="shared" si="588"/>
        <v>0</v>
      </c>
      <c r="BJ702" s="4">
        <f t="shared" si="589"/>
        <v>0</v>
      </c>
      <c r="BK702" s="4">
        <f t="shared" si="590"/>
        <v>20</v>
      </c>
      <c r="BL702" s="8">
        <f>VLOOKUP(CN702,'CIR Results'!$B$3:$L$42,2,FALSE)</f>
        <v>14</v>
      </c>
      <c r="BM702" s="8">
        <f>VLOOKUP(CN702,'CIR Results'!$B$3:$L$42,3,FALSE)</f>
        <v>266</v>
      </c>
      <c r="BN702" s="8">
        <f>VLOOKUP(CN702,'CIR Results'!$B$3:$L$42,4,FALSE)</f>
        <v>140</v>
      </c>
      <c r="BO702" s="8">
        <f>VLOOKUP(CN702,'CIR Results'!$B$3:$L$42,5,FALSE)</f>
        <v>284</v>
      </c>
      <c r="BP702" s="8">
        <f>VLOOKUP(CN702,'CIR Results'!$B$3:$L$42,6,FALSE)</f>
        <v>36709</v>
      </c>
      <c r="BQ702" s="8">
        <f>VLOOKUP(CN702,'CIR Results'!$B$3:$L$42,8,FALSE)</f>
        <v>9</v>
      </c>
      <c r="BR702" s="8">
        <f>VLOOKUP(CN702,'CIR Results'!$B$3:$L$42,9,FALSE)</f>
        <v>0</v>
      </c>
      <c r="BS702" s="8" t="str">
        <f>VLOOKUP(CN702,'CIR Results'!$B$3:$L$42,10,FALSE)</f>
        <v>07-02-00</v>
      </c>
      <c r="BT702" s="8">
        <f>VLOOKUP(CN702,'CIR Results'!$B$3:$L$42,11,FALSE)</f>
        <v>36</v>
      </c>
      <c r="BU702" s="136" t="str">
        <f>VLOOKUP(CN702,'CIR Team Info'!$B$5:$E$44,2,FALSE)</f>
        <v>Cheese Curd Herd</v>
      </c>
      <c r="BV702" s="136" t="str">
        <f>VLOOKUP(CN702,'CIR Team Info'!$B$5:$E$44,4,FALSE)</f>
        <v>Platteville, WI</v>
      </c>
      <c r="BW702" s="136" t="str">
        <f t="shared" si="568"/>
        <v xml:space="preserve">   Defense not very effective. But match was unfair since other two robots on alliance became disabled.</v>
      </c>
      <c r="CM702" s="10" t="s">
        <v>385</v>
      </c>
      <c r="CN702" s="10">
        <v>171</v>
      </c>
      <c r="CO702" s="10">
        <v>23</v>
      </c>
      <c r="CP702" s="10" t="s">
        <v>23</v>
      </c>
      <c r="CQ702" s="10" t="s">
        <v>25</v>
      </c>
      <c r="CR702" s="10" t="s">
        <v>25</v>
      </c>
      <c r="CS702" s="10" t="s">
        <v>25</v>
      </c>
      <c r="CT702" s="10">
        <v>0</v>
      </c>
      <c r="CU702" s="10">
        <v>0</v>
      </c>
      <c r="CV702" s="10">
        <v>0</v>
      </c>
      <c r="CW702" s="10">
        <v>0</v>
      </c>
      <c r="CX702" s="10" t="s">
        <v>65</v>
      </c>
      <c r="CY702" s="10" t="s">
        <v>25</v>
      </c>
      <c r="CZ702" s="10" t="s">
        <v>25</v>
      </c>
      <c r="DA702" s="10" t="s">
        <v>25</v>
      </c>
      <c r="DB702" s="10" t="s">
        <v>25</v>
      </c>
      <c r="DC702" s="10">
        <v>0</v>
      </c>
      <c r="DD702" s="10">
        <v>0</v>
      </c>
      <c r="DE702" s="10">
        <v>0</v>
      </c>
      <c r="DF702" s="10">
        <v>0</v>
      </c>
      <c r="DG702" s="10">
        <v>0</v>
      </c>
      <c r="DH702" s="10">
        <v>1</v>
      </c>
      <c r="DI702" s="10">
        <v>40</v>
      </c>
      <c r="DJ702" s="10">
        <v>0</v>
      </c>
      <c r="DK702" s="10">
        <v>0</v>
      </c>
      <c r="DL702" s="10">
        <v>0</v>
      </c>
      <c r="DM702" s="10">
        <v>0</v>
      </c>
      <c r="DN702" s="10">
        <v>0</v>
      </c>
      <c r="DO702" s="10">
        <v>0</v>
      </c>
      <c r="DP702" s="10" t="s">
        <v>25</v>
      </c>
      <c r="DQ702" s="10" t="s">
        <v>25</v>
      </c>
      <c r="DR702" s="10" t="s">
        <v>25</v>
      </c>
      <c r="DS702" s="10" t="s">
        <v>25</v>
      </c>
      <c r="DT702" s="10" t="s">
        <v>25</v>
      </c>
      <c r="DU702" s="10">
        <v>1</v>
      </c>
      <c r="DV702" s="10" t="s">
        <v>665</v>
      </c>
      <c r="DW702" s="10"/>
      <c r="DX702" s="10"/>
      <c r="DY702" s="10"/>
      <c r="DZ702" s="10"/>
      <c r="EA702" s="10"/>
      <c r="EB702" s="10"/>
      <c r="EC702" s="10"/>
      <c r="ED702" s="10"/>
      <c r="EE702" s="10"/>
      <c r="EF702" s="10"/>
      <c r="EG702" s="10"/>
      <c r="EH702" s="10"/>
    </row>
    <row r="703" spans="1:138" x14ac:dyDescent="0.25">
      <c r="A703" s="78">
        <f t="shared" si="569"/>
        <v>525</v>
      </c>
      <c r="C703" s="10" t="str">
        <f t="shared" si="561"/>
        <v>Above Avg</v>
      </c>
      <c r="D703" s="17">
        <f t="shared" si="570"/>
        <v>8.129999999999999</v>
      </c>
      <c r="E703" s="113">
        <f t="shared" si="596"/>
        <v>60</v>
      </c>
      <c r="F703" s="113">
        <f t="shared" si="597"/>
        <v>15</v>
      </c>
      <c r="G703" s="113">
        <f t="shared" si="598"/>
        <v>0</v>
      </c>
      <c r="H703" s="113">
        <f t="shared" si="599"/>
        <v>6.3000000000000007</v>
      </c>
      <c r="I703" s="113">
        <f t="shared" si="600"/>
        <v>0</v>
      </c>
      <c r="J703" s="113">
        <f t="shared" si="601"/>
        <v>0</v>
      </c>
      <c r="K703" s="113">
        <f t="shared" si="591"/>
        <v>0</v>
      </c>
      <c r="L703" s="76">
        <v>8</v>
      </c>
      <c r="M703" s="76">
        <v>5</v>
      </c>
      <c r="N703" s="76">
        <v>7</v>
      </c>
      <c r="O703" s="76">
        <v>6</v>
      </c>
      <c r="P703" s="76">
        <v>6</v>
      </c>
      <c r="Q703" s="76">
        <v>2</v>
      </c>
      <c r="R703" s="76">
        <v>1</v>
      </c>
      <c r="S703" s="17">
        <f t="shared" si="571"/>
        <v>9.51</v>
      </c>
      <c r="T703" s="113">
        <f t="shared" si="602"/>
        <v>75</v>
      </c>
      <c r="U703" s="113">
        <f t="shared" si="603"/>
        <v>18</v>
      </c>
      <c r="V703" s="113">
        <f t="shared" si="604"/>
        <v>0</v>
      </c>
      <c r="W703" s="113">
        <f t="shared" si="605"/>
        <v>2.1</v>
      </c>
      <c r="X703" s="113">
        <f t="shared" si="606"/>
        <v>0</v>
      </c>
      <c r="Y703" s="113">
        <f t="shared" si="607"/>
        <v>0</v>
      </c>
      <c r="Z703" s="113">
        <f t="shared" si="592"/>
        <v>0</v>
      </c>
      <c r="AA703" s="76">
        <v>10</v>
      </c>
      <c r="AB703" s="76">
        <v>6</v>
      </c>
      <c r="AC703" s="76">
        <v>8</v>
      </c>
      <c r="AD703" s="76">
        <v>2</v>
      </c>
      <c r="AE703" s="76">
        <v>2</v>
      </c>
      <c r="AF703" s="76">
        <v>5</v>
      </c>
      <c r="AG703" s="76">
        <v>8</v>
      </c>
      <c r="AH703" s="131">
        <f t="shared" si="572"/>
        <v>7.5</v>
      </c>
      <c r="AI703" s="131">
        <f t="shared" si="593"/>
        <v>3</v>
      </c>
      <c r="AJ703" s="131">
        <f t="shared" si="562"/>
        <v>0</v>
      </c>
      <c r="AK703" s="131">
        <f t="shared" si="563"/>
        <v>1.05</v>
      </c>
      <c r="AL703" s="131">
        <f t="shared" si="594"/>
        <v>0</v>
      </c>
      <c r="AM703" s="131">
        <f t="shared" si="595"/>
        <v>0</v>
      </c>
      <c r="AN703" s="131">
        <f t="shared" si="573"/>
        <v>0</v>
      </c>
      <c r="AO703" s="115">
        <f t="shared" si="564"/>
        <v>0</v>
      </c>
      <c r="AP703" s="115">
        <f t="shared" si="565"/>
        <v>0</v>
      </c>
      <c r="AQ703" s="115">
        <f t="shared" si="566"/>
        <v>0</v>
      </c>
      <c r="AR703" s="79">
        <f t="shared" si="574"/>
        <v>0</v>
      </c>
      <c r="AS703" s="79">
        <f t="shared" si="575"/>
        <v>0</v>
      </c>
      <c r="AT703" s="79">
        <f t="shared" si="576"/>
        <v>21</v>
      </c>
      <c r="AU703" s="79">
        <f t="shared" si="577"/>
        <v>0</v>
      </c>
      <c r="AV703" s="79">
        <f t="shared" si="578"/>
        <v>0</v>
      </c>
      <c r="AW703" s="79">
        <f t="shared" si="579"/>
        <v>0</v>
      </c>
      <c r="AX703" s="128">
        <f t="shared" si="580"/>
        <v>0</v>
      </c>
      <c r="AY703" s="128"/>
      <c r="AZ703" s="128"/>
      <c r="BA703" s="128">
        <f t="shared" si="581"/>
        <v>0</v>
      </c>
      <c r="BB703" s="128">
        <f t="shared" si="582"/>
        <v>0</v>
      </c>
      <c r="BC703" s="80">
        <f t="shared" si="583"/>
        <v>0</v>
      </c>
      <c r="BD703" s="80">
        <f t="shared" si="584"/>
        <v>0</v>
      </c>
      <c r="BE703" s="80">
        <f t="shared" si="585"/>
        <v>1</v>
      </c>
      <c r="BF703" s="80">
        <f t="shared" si="586"/>
        <v>0</v>
      </c>
      <c r="BG703" s="80">
        <f t="shared" si="587"/>
        <v>0</v>
      </c>
      <c r="BH703" s="80">
        <f t="shared" si="567"/>
        <v>0</v>
      </c>
      <c r="BI703" s="4">
        <f t="shared" si="588"/>
        <v>21</v>
      </c>
      <c r="BJ703" s="4">
        <f t="shared" si="589"/>
        <v>21</v>
      </c>
      <c r="BK703" s="4">
        <f t="shared" si="590"/>
        <v>0</v>
      </c>
      <c r="BL703" s="8">
        <f>VLOOKUP(CN703,'CIR Results'!$B$3:$L$42,2,FALSE)</f>
        <v>12</v>
      </c>
      <c r="BM703" s="8">
        <f>VLOOKUP(CN703,'CIR Results'!$B$3:$L$42,3,FALSE)</f>
        <v>186</v>
      </c>
      <c r="BN703" s="8">
        <f>VLOOKUP(CN703,'CIR Results'!$B$3:$L$42,4,FALSE)</f>
        <v>150</v>
      </c>
      <c r="BO703" s="8">
        <f>VLOOKUP(CN703,'CIR Results'!$B$3:$L$42,5,FALSE)</f>
        <v>379</v>
      </c>
      <c r="BP703" s="8">
        <f>VLOOKUP(CN703,'CIR Results'!$B$3:$L$42,6,FALSE)</f>
        <v>36680</v>
      </c>
      <c r="BQ703" s="8">
        <f>VLOOKUP(CN703,'CIR Results'!$B$3:$L$42,8,FALSE)</f>
        <v>9</v>
      </c>
      <c r="BR703" s="8">
        <f>VLOOKUP(CN703,'CIR Results'!$B$3:$L$42,9,FALSE)</f>
        <v>0</v>
      </c>
      <c r="BS703" s="8" t="str">
        <f>VLOOKUP(CN703,'CIR Results'!$B$3:$L$42,10,FALSE)</f>
        <v>06-03-00</v>
      </c>
      <c r="BT703" s="8">
        <f>VLOOKUP(CN703,'CIR Results'!$B$3:$L$42,11,FALSE)</f>
        <v>1</v>
      </c>
      <c r="BU703" s="136" t="str">
        <f>VLOOKUP(CN703,'CIR Team Info'!$B$5:$E$44,2,FALSE)</f>
        <v>Swartdogs</v>
      </c>
      <c r="BV703" s="136" t="str">
        <f>VLOOKUP(CN703,'CIR Team Info'!$B$5:$E$44,4,FALSE)</f>
        <v>Cedar Falls, IA</v>
      </c>
      <c r="BW703" s="136" t="str">
        <f t="shared" si="568"/>
        <v xml:space="preserve">   great driving shooting and decent defense_ great team.</v>
      </c>
      <c r="CM703" s="10" t="s">
        <v>388</v>
      </c>
      <c r="CN703" s="10">
        <v>525</v>
      </c>
      <c r="CO703" s="10">
        <v>25</v>
      </c>
      <c r="CP703" s="10" t="s">
        <v>23</v>
      </c>
      <c r="CQ703" s="10" t="s">
        <v>25</v>
      </c>
      <c r="CR703" s="10" t="s">
        <v>25</v>
      </c>
      <c r="CS703" s="10" t="s">
        <v>25</v>
      </c>
      <c r="CT703" s="10">
        <v>0</v>
      </c>
      <c r="CU703" s="10">
        <v>0</v>
      </c>
      <c r="CV703" s="10">
        <v>0</v>
      </c>
      <c r="CW703" s="10">
        <v>0</v>
      </c>
      <c r="CX703" s="10" t="s">
        <v>65</v>
      </c>
      <c r="CY703" s="10" t="s">
        <v>22</v>
      </c>
      <c r="CZ703" s="10" t="s">
        <v>25</v>
      </c>
      <c r="DA703" s="10" t="s">
        <v>22</v>
      </c>
      <c r="DB703" s="10" t="s">
        <v>22</v>
      </c>
      <c r="DC703" s="10">
        <v>21</v>
      </c>
      <c r="DD703" s="10">
        <v>0</v>
      </c>
      <c r="DE703" s="10">
        <v>0</v>
      </c>
      <c r="DF703" s="10">
        <v>0</v>
      </c>
      <c r="DG703" s="10">
        <v>3</v>
      </c>
      <c r="DH703" s="10">
        <v>0</v>
      </c>
      <c r="DI703" s="10">
        <v>0</v>
      </c>
      <c r="DJ703" s="10">
        <v>0</v>
      </c>
      <c r="DK703" s="10">
        <v>0</v>
      </c>
      <c r="DL703" s="10">
        <v>0</v>
      </c>
      <c r="DM703" s="10">
        <v>0</v>
      </c>
      <c r="DN703" s="10">
        <v>0</v>
      </c>
      <c r="DO703" s="10">
        <v>0</v>
      </c>
      <c r="DP703" s="10" t="s">
        <v>25</v>
      </c>
      <c r="DQ703" s="10" t="s">
        <v>25</v>
      </c>
      <c r="DR703" s="10" t="s">
        <v>25</v>
      </c>
      <c r="DS703" s="10" t="s">
        <v>25</v>
      </c>
      <c r="DT703" s="10" t="s">
        <v>25</v>
      </c>
      <c r="DU703" s="10">
        <v>2</v>
      </c>
      <c r="DV703" s="10" t="s">
        <v>666</v>
      </c>
      <c r="DW703" s="10"/>
      <c r="DX703" s="10"/>
      <c r="DY703" s="10"/>
      <c r="DZ703" s="10"/>
      <c r="EA703" s="10"/>
      <c r="EB703" s="10"/>
      <c r="EC703" s="10"/>
      <c r="ED703" s="10"/>
      <c r="EE703" s="10"/>
      <c r="EF703" s="10"/>
      <c r="EG703" s="10"/>
      <c r="EH703" s="10"/>
    </row>
    <row r="704" spans="1:138" x14ac:dyDescent="0.25">
      <c r="A704" s="78">
        <f t="shared" si="569"/>
        <v>167</v>
      </c>
      <c r="C704" s="10" t="str">
        <f t="shared" si="561"/>
        <v>Below Avg</v>
      </c>
      <c r="D704" s="17">
        <f t="shared" si="570"/>
        <v>0.53</v>
      </c>
      <c r="E704" s="113">
        <f t="shared" si="596"/>
        <v>0</v>
      </c>
      <c r="F704" s="113">
        <f t="shared" si="597"/>
        <v>5</v>
      </c>
      <c r="G704" s="113">
        <f t="shared" si="598"/>
        <v>0</v>
      </c>
      <c r="H704" s="113">
        <f t="shared" si="599"/>
        <v>0.30000000000000004</v>
      </c>
      <c r="I704" s="113">
        <f t="shared" si="600"/>
        <v>0</v>
      </c>
      <c r="J704" s="113">
        <f t="shared" si="601"/>
        <v>0</v>
      </c>
      <c r="K704" s="113">
        <f t="shared" si="591"/>
        <v>0</v>
      </c>
      <c r="L704" s="76">
        <v>8</v>
      </c>
      <c r="M704" s="76">
        <v>5</v>
      </c>
      <c r="N704" s="76">
        <v>7</v>
      </c>
      <c r="O704" s="76">
        <v>6</v>
      </c>
      <c r="P704" s="76">
        <v>6</v>
      </c>
      <c r="Q704" s="76">
        <v>2</v>
      </c>
      <c r="R704" s="76">
        <v>1</v>
      </c>
      <c r="S704" s="17">
        <f t="shared" si="571"/>
        <v>0.61</v>
      </c>
      <c r="T704" s="113">
        <f t="shared" si="602"/>
        <v>0</v>
      </c>
      <c r="U704" s="113">
        <f t="shared" si="603"/>
        <v>6</v>
      </c>
      <c r="V704" s="113">
        <f t="shared" si="604"/>
        <v>0</v>
      </c>
      <c r="W704" s="113">
        <f t="shared" si="605"/>
        <v>0.1</v>
      </c>
      <c r="X704" s="113">
        <f t="shared" si="606"/>
        <v>0</v>
      </c>
      <c r="Y704" s="113">
        <f t="shared" si="607"/>
        <v>0</v>
      </c>
      <c r="Z704" s="113">
        <f t="shared" si="592"/>
        <v>0</v>
      </c>
      <c r="AA704" s="76">
        <v>10</v>
      </c>
      <c r="AB704" s="76">
        <v>6</v>
      </c>
      <c r="AC704" s="76">
        <v>8</v>
      </c>
      <c r="AD704" s="76">
        <v>2</v>
      </c>
      <c r="AE704" s="76">
        <v>2</v>
      </c>
      <c r="AF704" s="76">
        <v>5</v>
      </c>
      <c r="AG704" s="76">
        <v>8</v>
      </c>
      <c r="AH704" s="131">
        <f t="shared" si="572"/>
        <v>0</v>
      </c>
      <c r="AI704" s="131">
        <f t="shared" si="593"/>
        <v>1</v>
      </c>
      <c r="AJ704" s="131">
        <f t="shared" si="562"/>
        <v>0</v>
      </c>
      <c r="AK704" s="131">
        <f t="shared" si="563"/>
        <v>0.05</v>
      </c>
      <c r="AL704" s="131">
        <f t="shared" si="594"/>
        <v>0</v>
      </c>
      <c r="AM704" s="131">
        <f t="shared" si="595"/>
        <v>0</v>
      </c>
      <c r="AN704" s="131">
        <f t="shared" si="573"/>
        <v>0</v>
      </c>
      <c r="AO704" s="115">
        <f t="shared" si="564"/>
        <v>1</v>
      </c>
      <c r="AP704" s="115">
        <f t="shared" si="565"/>
        <v>1</v>
      </c>
      <c r="AQ704" s="115">
        <f t="shared" si="566"/>
        <v>0</v>
      </c>
      <c r="AR704" s="79">
        <f t="shared" si="574"/>
        <v>0</v>
      </c>
      <c r="AS704" s="79">
        <f t="shared" si="575"/>
        <v>0</v>
      </c>
      <c r="AT704" s="79">
        <f t="shared" si="576"/>
        <v>1</v>
      </c>
      <c r="AU704" s="79">
        <f t="shared" si="577"/>
        <v>0</v>
      </c>
      <c r="AV704" s="79">
        <f t="shared" si="578"/>
        <v>0</v>
      </c>
      <c r="AW704" s="79">
        <f t="shared" si="579"/>
        <v>0</v>
      </c>
      <c r="AX704" s="128">
        <f t="shared" si="580"/>
        <v>0</v>
      </c>
      <c r="AY704" s="128"/>
      <c r="AZ704" s="128"/>
      <c r="BA704" s="128">
        <f t="shared" si="581"/>
        <v>0</v>
      </c>
      <c r="BB704" s="128">
        <f t="shared" si="582"/>
        <v>0</v>
      </c>
      <c r="BC704" s="80">
        <f t="shared" si="583"/>
        <v>0</v>
      </c>
      <c r="BD704" s="80">
        <f t="shared" si="584"/>
        <v>0</v>
      </c>
      <c r="BE704" s="80">
        <f t="shared" si="585"/>
        <v>9.0909090909090912E-2</v>
      </c>
      <c r="BF704" s="80">
        <f t="shared" si="586"/>
        <v>0</v>
      </c>
      <c r="BG704" s="80">
        <f t="shared" si="587"/>
        <v>0</v>
      </c>
      <c r="BH704" s="80">
        <f t="shared" si="567"/>
        <v>0</v>
      </c>
      <c r="BI704" s="4">
        <f t="shared" si="588"/>
        <v>1</v>
      </c>
      <c r="BJ704" s="4">
        <f t="shared" si="589"/>
        <v>1</v>
      </c>
      <c r="BK704" s="4">
        <f t="shared" si="590"/>
        <v>0</v>
      </c>
      <c r="BL704" s="8">
        <f>VLOOKUP(CN704,'CIR Results'!$B$3:$L$42,2,FALSE)</f>
        <v>18</v>
      </c>
      <c r="BM704" s="8">
        <f>VLOOKUP(CN704,'CIR Results'!$B$3:$L$42,3,FALSE)</f>
        <v>240</v>
      </c>
      <c r="BN704" s="8">
        <f>VLOOKUP(CN704,'CIR Results'!$B$3:$L$42,4,FALSE)</f>
        <v>140</v>
      </c>
      <c r="BO704" s="8">
        <f>VLOOKUP(CN704,'CIR Results'!$B$3:$L$42,5,FALSE)</f>
        <v>461</v>
      </c>
      <c r="BP704" s="8" t="str">
        <f>VLOOKUP(CN704,'CIR Results'!$B$3:$L$42,6,FALSE)</f>
        <v>9-0-0</v>
      </c>
      <c r="BQ704" s="8">
        <f>VLOOKUP(CN704,'CIR Results'!$B$3:$L$42,8,FALSE)</f>
        <v>9</v>
      </c>
      <c r="BR704" s="8">
        <f>VLOOKUP(CN704,'CIR Results'!$B$3:$L$42,9,FALSE)</f>
        <v>0</v>
      </c>
      <c r="BS704" s="8" t="str">
        <f>VLOOKUP(CN704,'CIR Results'!$B$3:$L$42,10,FALSE)</f>
        <v>9-0-0</v>
      </c>
      <c r="BT704" s="8">
        <f>VLOOKUP(CN704,'CIR Results'!$B$3:$L$42,11,FALSE)</f>
        <v>33</v>
      </c>
      <c r="BU704" s="136" t="e">
        <f>VLOOKUP(CN704,'CIR Team Info'!$B$5:$E$44,2,FALSE)</f>
        <v>#N/A</v>
      </c>
      <c r="BV704" s="136" t="e">
        <f>VLOOKUP(CN704,'CIR Team Info'!$B$5:$E$44,4,FALSE)</f>
        <v>#N/A</v>
      </c>
      <c r="BW704" s="136" t="str">
        <f t="shared" si="568"/>
        <v xml:space="preserve">   played midcourt/shooter_ it failed to score any attempted high goals</v>
      </c>
      <c r="CM704" s="10" t="s">
        <v>388</v>
      </c>
      <c r="CN704" s="10">
        <v>167</v>
      </c>
      <c r="CO704" s="10">
        <v>26</v>
      </c>
      <c r="CP704" s="10" t="s">
        <v>23</v>
      </c>
      <c r="CQ704" s="10" t="s">
        <v>22</v>
      </c>
      <c r="CR704" s="10" t="s">
        <v>25</v>
      </c>
      <c r="CS704" s="10" t="s">
        <v>25</v>
      </c>
      <c r="CT704" s="10">
        <v>0</v>
      </c>
      <c r="CU704" s="10">
        <v>40</v>
      </c>
      <c r="CV704" s="10">
        <v>0</v>
      </c>
      <c r="CW704" s="10">
        <v>0</v>
      </c>
      <c r="CX704" s="10" t="s">
        <v>66</v>
      </c>
      <c r="CY704" s="10" t="s">
        <v>22</v>
      </c>
      <c r="CZ704" s="10" t="s">
        <v>25</v>
      </c>
      <c r="DA704" s="10" t="s">
        <v>25</v>
      </c>
      <c r="DB704" s="10" t="s">
        <v>22</v>
      </c>
      <c r="DC704" s="10">
        <v>1</v>
      </c>
      <c r="DD704" s="10">
        <v>10</v>
      </c>
      <c r="DE704" s="10">
        <v>0</v>
      </c>
      <c r="DF704" s="10">
        <v>0</v>
      </c>
      <c r="DG704" s="10">
        <v>0</v>
      </c>
      <c r="DH704" s="10">
        <v>0</v>
      </c>
      <c r="DI704" s="10">
        <v>0</v>
      </c>
      <c r="DJ704" s="10">
        <v>0</v>
      </c>
      <c r="DK704" s="10">
        <v>0</v>
      </c>
      <c r="DL704" s="10">
        <v>0</v>
      </c>
      <c r="DM704" s="10">
        <v>0</v>
      </c>
      <c r="DN704" s="10">
        <v>0</v>
      </c>
      <c r="DO704" s="10">
        <v>0</v>
      </c>
      <c r="DP704" s="10" t="s">
        <v>22</v>
      </c>
      <c r="DQ704" s="10" t="s">
        <v>22</v>
      </c>
      <c r="DR704" s="10" t="s">
        <v>25</v>
      </c>
      <c r="DS704" s="10" t="s">
        <v>25</v>
      </c>
      <c r="DT704" s="10" t="s">
        <v>25</v>
      </c>
      <c r="DU704" s="10">
        <v>1</v>
      </c>
      <c r="DV704" s="10" t="s">
        <v>667</v>
      </c>
      <c r="DW704" s="10" t="s">
        <v>668</v>
      </c>
      <c r="DX704" s="10"/>
      <c r="DY704" s="10"/>
      <c r="DZ704" s="10"/>
      <c r="EA704" s="10"/>
      <c r="EB704" s="10"/>
      <c r="EC704" s="10"/>
      <c r="ED704" s="10"/>
      <c r="EE704" s="10"/>
      <c r="EF704" s="10"/>
      <c r="EG704" s="10"/>
      <c r="EH704" s="10"/>
    </row>
    <row r="705" spans="1:138" x14ac:dyDescent="0.25">
      <c r="A705" s="78">
        <f t="shared" si="569"/>
        <v>1986</v>
      </c>
      <c r="C705" s="10" t="str">
        <f t="shared" si="561"/>
        <v>Above Avg</v>
      </c>
      <c r="D705" s="17">
        <f t="shared" si="570"/>
        <v>11.193846153846156</v>
      </c>
      <c r="E705" s="113">
        <f t="shared" si="596"/>
        <v>40</v>
      </c>
      <c r="F705" s="113">
        <f t="shared" si="597"/>
        <v>15</v>
      </c>
      <c r="G705" s="113">
        <f t="shared" si="598"/>
        <v>21.53846153846154</v>
      </c>
      <c r="H705" s="113">
        <f t="shared" si="599"/>
        <v>29.400000000000002</v>
      </c>
      <c r="I705" s="113">
        <f t="shared" si="600"/>
        <v>6</v>
      </c>
      <c r="J705" s="113">
        <f t="shared" si="601"/>
        <v>0</v>
      </c>
      <c r="K705" s="113">
        <f t="shared" si="591"/>
        <v>0</v>
      </c>
      <c r="L705" s="76">
        <v>8</v>
      </c>
      <c r="M705" s="76">
        <v>5</v>
      </c>
      <c r="N705" s="76">
        <v>7</v>
      </c>
      <c r="O705" s="76">
        <v>6</v>
      </c>
      <c r="P705" s="76">
        <v>6</v>
      </c>
      <c r="Q705" s="76">
        <v>2</v>
      </c>
      <c r="R705" s="76">
        <v>1</v>
      </c>
      <c r="S705" s="17">
        <f t="shared" si="571"/>
        <v>10.44153846153846</v>
      </c>
      <c r="T705" s="113">
        <f t="shared" si="602"/>
        <v>50</v>
      </c>
      <c r="U705" s="113">
        <f t="shared" si="603"/>
        <v>18</v>
      </c>
      <c r="V705" s="113">
        <f t="shared" si="604"/>
        <v>24.615384615384617</v>
      </c>
      <c r="W705" s="113">
        <f t="shared" si="605"/>
        <v>9.8000000000000007</v>
      </c>
      <c r="X705" s="113">
        <f t="shared" si="606"/>
        <v>2</v>
      </c>
      <c r="Y705" s="113">
        <f t="shared" si="607"/>
        <v>0</v>
      </c>
      <c r="Z705" s="113">
        <f t="shared" si="592"/>
        <v>0</v>
      </c>
      <c r="AA705" s="76">
        <v>10</v>
      </c>
      <c r="AB705" s="76">
        <v>6</v>
      </c>
      <c r="AC705" s="76">
        <v>8</v>
      </c>
      <c r="AD705" s="76">
        <v>2</v>
      </c>
      <c r="AE705" s="76">
        <v>2</v>
      </c>
      <c r="AF705" s="76">
        <v>5</v>
      </c>
      <c r="AG705" s="76">
        <v>8</v>
      </c>
      <c r="AH705" s="131">
        <f t="shared" si="572"/>
        <v>5</v>
      </c>
      <c r="AI705" s="131">
        <f t="shared" si="593"/>
        <v>3</v>
      </c>
      <c r="AJ705" s="131">
        <f t="shared" si="562"/>
        <v>3.0769230769230771</v>
      </c>
      <c r="AK705" s="131">
        <f t="shared" si="563"/>
        <v>4.9000000000000004</v>
      </c>
      <c r="AL705" s="131">
        <f t="shared" si="594"/>
        <v>1</v>
      </c>
      <c r="AM705" s="131">
        <f t="shared" si="595"/>
        <v>0</v>
      </c>
      <c r="AN705" s="131">
        <f t="shared" si="573"/>
        <v>0</v>
      </c>
      <c r="AO705" s="115">
        <f t="shared" si="564"/>
        <v>1</v>
      </c>
      <c r="AP705" s="115">
        <f t="shared" si="565"/>
        <v>1</v>
      </c>
      <c r="AQ705" s="115">
        <f t="shared" si="566"/>
        <v>1</v>
      </c>
      <c r="AR705" s="79">
        <f t="shared" si="574"/>
        <v>0</v>
      </c>
      <c r="AS705" s="79">
        <f t="shared" si="575"/>
        <v>20</v>
      </c>
      <c r="AT705" s="79">
        <f t="shared" si="576"/>
        <v>90</v>
      </c>
      <c r="AU705" s="79">
        <f t="shared" si="577"/>
        <v>10</v>
      </c>
      <c r="AV705" s="79">
        <f t="shared" si="578"/>
        <v>0</v>
      </c>
      <c r="AW705" s="79">
        <f t="shared" si="579"/>
        <v>0</v>
      </c>
      <c r="AX705" s="128">
        <f t="shared" si="580"/>
        <v>0</v>
      </c>
      <c r="AY705" s="128"/>
      <c r="AZ705" s="128"/>
      <c r="BA705" s="128">
        <f t="shared" si="581"/>
        <v>1</v>
      </c>
      <c r="BB705" s="128">
        <f t="shared" si="582"/>
        <v>0</v>
      </c>
      <c r="BC705" s="80">
        <f t="shared" si="583"/>
        <v>0</v>
      </c>
      <c r="BD705" s="80">
        <f t="shared" si="584"/>
        <v>0.36363636363636365</v>
      </c>
      <c r="BE705" s="80">
        <f t="shared" si="585"/>
        <v>1</v>
      </c>
      <c r="BF705" s="80">
        <f t="shared" si="586"/>
        <v>1</v>
      </c>
      <c r="BG705" s="80">
        <f t="shared" si="587"/>
        <v>0</v>
      </c>
      <c r="BH705" s="80">
        <f t="shared" si="567"/>
        <v>0</v>
      </c>
      <c r="BI705" s="4">
        <f t="shared" si="588"/>
        <v>100</v>
      </c>
      <c r="BJ705" s="4">
        <f t="shared" si="589"/>
        <v>120</v>
      </c>
      <c r="BK705" s="4">
        <f t="shared" si="590"/>
        <v>0</v>
      </c>
      <c r="BL705" s="8">
        <f>VLOOKUP(CN705,'CIR Results'!$B$3:$L$42,2,FALSE)</f>
        <v>9</v>
      </c>
      <c r="BM705" s="8">
        <f>VLOOKUP(CN705,'CIR Results'!$B$3:$L$42,3,FALSE)</f>
        <v>78</v>
      </c>
      <c r="BN705" s="8">
        <f>VLOOKUP(CN705,'CIR Results'!$B$3:$L$42,4,FALSE)</f>
        <v>50</v>
      </c>
      <c r="BO705" s="8">
        <f>VLOOKUP(CN705,'CIR Results'!$B$3:$L$42,5,FALSE)</f>
        <v>194</v>
      </c>
      <c r="BP705" s="8">
        <f>VLOOKUP(CN705,'CIR Results'!$B$3:$L$42,6,FALSE)</f>
        <v>36984</v>
      </c>
      <c r="BQ705" s="8">
        <f>VLOOKUP(CN705,'CIR Results'!$B$3:$L$42,8,FALSE)</f>
        <v>8</v>
      </c>
      <c r="BR705" s="8">
        <f>VLOOKUP(CN705,'CIR Results'!$B$3:$L$42,9,FALSE)</f>
        <v>0</v>
      </c>
      <c r="BS705" s="8" t="str">
        <f>VLOOKUP(CN705,'CIR Results'!$B$3:$L$42,10,FALSE)</f>
        <v>04-03-01</v>
      </c>
      <c r="BT705" s="8">
        <f>VLOOKUP(CN705,'CIR Results'!$B$3:$L$42,11,FALSE)</f>
        <v>16</v>
      </c>
      <c r="BU705" s="136" t="str">
        <f>VLOOKUP(CN705,'CIR Team Info'!$B$5:$E$44,2,FALSE)</f>
        <v>Team Titanium</v>
      </c>
      <c r="BV705" s="136" t="str">
        <f>VLOOKUP(CN705,'CIR Team Info'!$B$5:$E$44,4,FALSE)</f>
        <v>Lee's Summit, MO</v>
      </c>
      <c r="BW705" s="136" t="str">
        <f t="shared" si="568"/>
        <v xml:space="preserve">   Picked up the slack when one of the members fell out. Solid shooter and mover</v>
      </c>
      <c r="CM705" s="10" t="s">
        <v>387</v>
      </c>
      <c r="CN705" s="10">
        <v>1986</v>
      </c>
      <c r="CO705" s="10">
        <v>12</v>
      </c>
      <c r="CP705" s="10" t="s">
        <v>23</v>
      </c>
      <c r="CQ705" s="10" t="s">
        <v>22</v>
      </c>
      <c r="CR705" s="10" t="s">
        <v>25</v>
      </c>
      <c r="CS705" s="10" t="s">
        <v>25</v>
      </c>
      <c r="CT705" s="10">
        <v>20</v>
      </c>
      <c r="CU705" s="10">
        <v>35</v>
      </c>
      <c r="CV705" s="10">
        <v>0</v>
      </c>
      <c r="CW705" s="10">
        <v>0</v>
      </c>
      <c r="CX705" s="10" t="s">
        <v>60</v>
      </c>
      <c r="CY705" s="10" t="s">
        <v>22</v>
      </c>
      <c r="CZ705" s="10" t="s">
        <v>25</v>
      </c>
      <c r="DA705" s="10" t="s">
        <v>22</v>
      </c>
      <c r="DB705" s="10" t="s">
        <v>22</v>
      </c>
      <c r="DC705" s="10">
        <v>90</v>
      </c>
      <c r="DD705" s="10">
        <v>0</v>
      </c>
      <c r="DE705" s="10">
        <v>0</v>
      </c>
      <c r="DF705" s="10">
        <v>0</v>
      </c>
      <c r="DG705" s="10">
        <v>2</v>
      </c>
      <c r="DH705" s="10">
        <v>0</v>
      </c>
      <c r="DI705" s="10">
        <v>0</v>
      </c>
      <c r="DJ705" s="10">
        <v>0</v>
      </c>
      <c r="DK705" s="10">
        <v>0</v>
      </c>
      <c r="DL705" s="10">
        <v>1</v>
      </c>
      <c r="DM705" s="10">
        <v>0</v>
      </c>
      <c r="DN705" s="10">
        <v>0</v>
      </c>
      <c r="DO705" s="10">
        <v>0</v>
      </c>
      <c r="DP705" s="10" t="s">
        <v>22</v>
      </c>
      <c r="DQ705" s="10" t="s">
        <v>22</v>
      </c>
      <c r="DR705" s="10" t="s">
        <v>22</v>
      </c>
      <c r="DS705" s="10" t="s">
        <v>22</v>
      </c>
      <c r="DT705" s="10" t="s">
        <v>25</v>
      </c>
      <c r="DU705" s="10">
        <v>2</v>
      </c>
      <c r="DV705" s="10" t="s">
        <v>669</v>
      </c>
      <c r="DW705" s="10"/>
      <c r="DX705" s="10"/>
      <c r="DY705" s="10"/>
      <c r="DZ705" s="10"/>
      <c r="EA705" s="10"/>
      <c r="EB705" s="10"/>
      <c r="EC705" s="10"/>
      <c r="ED705" s="10"/>
      <c r="EE705" s="10"/>
      <c r="EF705" s="10"/>
      <c r="EG705" s="10"/>
      <c r="EH705" s="10"/>
    </row>
    <row r="706" spans="1:138" x14ac:dyDescent="0.25">
      <c r="A706" s="78">
        <f t="shared" si="569"/>
        <v>2081</v>
      </c>
      <c r="C706" s="10" t="str">
        <f t="shared" ref="C706:C769" si="608">IF(DU706=0,"Do Not Pick",IF(DU706=1,"Below Avg",IF(DU706=2,"Above Avg",IF(DU706=3,"Top Team"))))</f>
        <v>Above Avg</v>
      </c>
      <c r="D706" s="17">
        <f t="shared" si="570"/>
        <v>9.815384615384616</v>
      </c>
      <c r="E706" s="113">
        <f t="shared" si="596"/>
        <v>40</v>
      </c>
      <c r="F706" s="113">
        <f t="shared" si="597"/>
        <v>15</v>
      </c>
      <c r="G706" s="113">
        <f t="shared" si="598"/>
        <v>16.153846153846153</v>
      </c>
      <c r="H706" s="113">
        <f t="shared" si="599"/>
        <v>27</v>
      </c>
      <c r="I706" s="113">
        <f t="shared" si="600"/>
        <v>0</v>
      </c>
      <c r="J706" s="113">
        <f t="shared" si="601"/>
        <v>0</v>
      </c>
      <c r="K706" s="113">
        <f t="shared" si="591"/>
        <v>0</v>
      </c>
      <c r="L706" s="76">
        <v>8</v>
      </c>
      <c r="M706" s="76">
        <v>5</v>
      </c>
      <c r="N706" s="76">
        <v>7</v>
      </c>
      <c r="O706" s="76">
        <v>6</v>
      </c>
      <c r="P706" s="76">
        <v>6</v>
      </c>
      <c r="Q706" s="76">
        <v>2</v>
      </c>
      <c r="R706" s="76">
        <v>1</v>
      </c>
      <c r="S706" s="17">
        <f t="shared" si="571"/>
        <v>9.546153846153846</v>
      </c>
      <c r="T706" s="113">
        <f t="shared" si="602"/>
        <v>50</v>
      </c>
      <c r="U706" s="113">
        <f t="shared" si="603"/>
        <v>18</v>
      </c>
      <c r="V706" s="113">
        <f t="shared" si="604"/>
        <v>18.46153846153846</v>
      </c>
      <c r="W706" s="113">
        <f t="shared" si="605"/>
        <v>9</v>
      </c>
      <c r="X706" s="113">
        <f t="shared" si="606"/>
        <v>0</v>
      </c>
      <c r="Y706" s="113">
        <f t="shared" si="607"/>
        <v>0</v>
      </c>
      <c r="Z706" s="113">
        <f t="shared" si="592"/>
        <v>0</v>
      </c>
      <c r="AA706" s="76">
        <v>10</v>
      </c>
      <c r="AB706" s="76">
        <v>6</v>
      </c>
      <c r="AC706" s="76">
        <v>8</v>
      </c>
      <c r="AD706" s="76">
        <v>2</v>
      </c>
      <c r="AE706" s="76">
        <v>2</v>
      </c>
      <c r="AF706" s="76">
        <v>5</v>
      </c>
      <c r="AG706" s="76">
        <v>8</v>
      </c>
      <c r="AH706" s="131">
        <f t="shared" si="572"/>
        <v>5</v>
      </c>
      <c r="AI706" s="131">
        <f t="shared" si="593"/>
        <v>3</v>
      </c>
      <c r="AJ706" s="131">
        <f t="shared" ref="AJ706:AJ769" si="609">AS706/6.5-CV5324-CW706</f>
        <v>2.3076923076923075</v>
      </c>
      <c r="AK706" s="131">
        <f t="shared" ref="AK706:AK769" si="610">SUM(AR706,AT706)/20 + SUM(AR706,AU706,AV706)/25 + SUM(AR706,AW706)/31</f>
        <v>4.5</v>
      </c>
      <c r="AL706" s="131">
        <f t="shared" si="594"/>
        <v>0</v>
      </c>
      <c r="AM706" s="131">
        <f t="shared" si="595"/>
        <v>0</v>
      </c>
      <c r="AN706" s="131">
        <f t="shared" si="573"/>
        <v>0</v>
      </c>
      <c r="AO706" s="115">
        <f t="shared" ref="AO706:AO769" si="611">IF(DP706="T",1,IF(DP706="F",0))</f>
        <v>0</v>
      </c>
      <c r="AP706" s="115">
        <f t="shared" ref="AP706:AP769" si="612">IF(DQ706="T",1,IF(DQ706="F",0))</f>
        <v>0</v>
      </c>
      <c r="AQ706" s="115">
        <f t="shared" ref="AQ706:AQ769" si="613">IF(DR706="T",1,IF(DR706="F",0))</f>
        <v>0</v>
      </c>
      <c r="AR706" s="79">
        <f t="shared" si="574"/>
        <v>0</v>
      </c>
      <c r="AS706" s="79">
        <f t="shared" si="575"/>
        <v>15</v>
      </c>
      <c r="AT706" s="79">
        <f t="shared" si="576"/>
        <v>90</v>
      </c>
      <c r="AU706" s="79">
        <f t="shared" si="577"/>
        <v>0</v>
      </c>
      <c r="AV706" s="79">
        <f t="shared" si="578"/>
        <v>0</v>
      </c>
      <c r="AW706" s="79">
        <f t="shared" si="579"/>
        <v>0</v>
      </c>
      <c r="AX706" s="128">
        <f t="shared" si="580"/>
        <v>0</v>
      </c>
      <c r="AY706" s="128"/>
      <c r="AZ706" s="128"/>
      <c r="BA706" s="128">
        <f t="shared" si="581"/>
        <v>0</v>
      </c>
      <c r="BB706" s="128">
        <f t="shared" si="582"/>
        <v>0</v>
      </c>
      <c r="BC706" s="80">
        <f t="shared" si="583"/>
        <v>0</v>
      </c>
      <c r="BD706" s="80">
        <f t="shared" si="584"/>
        <v>1</v>
      </c>
      <c r="BE706" s="80">
        <f t="shared" si="585"/>
        <v>1</v>
      </c>
      <c r="BF706" s="80">
        <f t="shared" si="586"/>
        <v>0</v>
      </c>
      <c r="BG706" s="80">
        <f t="shared" si="587"/>
        <v>0</v>
      </c>
      <c r="BH706" s="80">
        <f t="shared" ref="BH706:BH769" si="614">IF(DH706=3,1,IF(DH706=2,0.5,IF(DH706=1,0.25*DH706,0)))</f>
        <v>0</v>
      </c>
      <c r="BI706" s="4">
        <f t="shared" si="588"/>
        <v>90</v>
      </c>
      <c r="BJ706" s="4">
        <f t="shared" si="589"/>
        <v>105</v>
      </c>
      <c r="BK706" s="4">
        <f t="shared" si="590"/>
        <v>0</v>
      </c>
      <c r="BL706" s="8">
        <f>VLOOKUP(CN706,'CIR Results'!$B$3:$L$42,2,FALSE)</f>
        <v>8</v>
      </c>
      <c r="BM706" s="8">
        <f>VLOOKUP(CN706,'CIR Results'!$B$3:$L$42,3,FALSE)</f>
        <v>86</v>
      </c>
      <c r="BN706" s="8">
        <f>VLOOKUP(CN706,'CIR Results'!$B$3:$L$42,4,FALSE)</f>
        <v>80</v>
      </c>
      <c r="BO706" s="8">
        <f>VLOOKUP(CN706,'CIR Results'!$B$3:$L$42,5,FALSE)</f>
        <v>122</v>
      </c>
      <c r="BP706" s="8">
        <f>VLOOKUP(CN706,'CIR Results'!$B$3:$L$42,6,FALSE)</f>
        <v>36621</v>
      </c>
      <c r="BQ706" s="8">
        <f>VLOOKUP(CN706,'CIR Results'!$B$3:$L$42,8,FALSE)</f>
        <v>9</v>
      </c>
      <c r="BR706" s="8">
        <f>VLOOKUP(CN706,'CIR Results'!$B$3:$L$42,9,FALSE)</f>
        <v>0</v>
      </c>
      <c r="BS706" s="8" t="str">
        <f>VLOOKUP(CN706,'CIR Results'!$B$3:$L$42,10,FALSE)</f>
        <v>04-05-00</v>
      </c>
      <c r="BT706" s="8">
        <f>VLOOKUP(CN706,'CIR Results'!$B$3:$L$42,11,FALSE)</f>
        <v>6</v>
      </c>
      <c r="BU706" s="136" t="str">
        <f>VLOOKUP(CN706,'CIR Team Info'!$B$5:$E$44,2,FALSE)</f>
        <v>Icarus</v>
      </c>
      <c r="BV706" s="136" t="str">
        <f>VLOOKUP(CN706,'CIR Team Info'!$B$5:$E$44,4,FALSE)</f>
        <v>Peoria, IL</v>
      </c>
      <c r="BW706" s="136" t="str">
        <f t="shared" si="568"/>
        <v xml:space="preserve">   Good shooter. </v>
      </c>
      <c r="CM706" s="10" t="s">
        <v>387</v>
      </c>
      <c r="CN706" s="10">
        <v>2081</v>
      </c>
      <c r="CO706" s="10">
        <v>12</v>
      </c>
      <c r="CP706" s="10" t="s">
        <v>23</v>
      </c>
      <c r="CQ706" s="10" t="s">
        <v>22</v>
      </c>
      <c r="CR706" s="10" t="s">
        <v>25</v>
      </c>
      <c r="CS706" s="10" t="s">
        <v>25</v>
      </c>
      <c r="CT706" s="10">
        <v>15</v>
      </c>
      <c r="CU706" s="10">
        <v>0</v>
      </c>
      <c r="CV706" s="10">
        <v>0</v>
      </c>
      <c r="CW706" s="10">
        <v>0</v>
      </c>
      <c r="CX706" s="10" t="s">
        <v>60</v>
      </c>
      <c r="CY706" s="10" t="s">
        <v>22</v>
      </c>
      <c r="CZ706" s="10" t="s">
        <v>25</v>
      </c>
      <c r="DA706" s="10" t="s">
        <v>22</v>
      </c>
      <c r="DB706" s="10" t="s">
        <v>22</v>
      </c>
      <c r="DC706" s="10">
        <v>90</v>
      </c>
      <c r="DD706" s="10">
        <v>0</v>
      </c>
      <c r="DE706" s="10">
        <v>0</v>
      </c>
      <c r="DF706" s="10">
        <v>0</v>
      </c>
      <c r="DG706" s="10">
        <v>2</v>
      </c>
      <c r="DH706" s="10">
        <v>0</v>
      </c>
      <c r="DI706" s="10">
        <v>0</v>
      </c>
      <c r="DJ706" s="10">
        <v>0</v>
      </c>
      <c r="DK706" s="10">
        <v>0</v>
      </c>
      <c r="DL706" s="10">
        <v>0</v>
      </c>
      <c r="DM706" s="10">
        <v>0</v>
      </c>
      <c r="DN706" s="10">
        <v>0</v>
      </c>
      <c r="DO706" s="10">
        <v>0</v>
      </c>
      <c r="DP706" s="10" t="s">
        <v>25</v>
      </c>
      <c r="DQ706" s="10" t="s">
        <v>25</v>
      </c>
      <c r="DR706" s="10" t="s">
        <v>25</v>
      </c>
      <c r="DS706" s="10" t="s">
        <v>22</v>
      </c>
      <c r="DT706" s="10" t="s">
        <v>25</v>
      </c>
      <c r="DU706" s="10">
        <v>2</v>
      </c>
      <c r="DV706" s="10" t="s">
        <v>670</v>
      </c>
      <c r="DW706" s="10"/>
      <c r="DX706" s="10"/>
      <c r="DY706" s="10"/>
      <c r="DZ706" s="10"/>
      <c r="EA706" s="10"/>
      <c r="EB706" s="10"/>
      <c r="EC706" s="10"/>
      <c r="ED706" s="10"/>
      <c r="EE706" s="10"/>
      <c r="EF706" s="10"/>
      <c r="EG706" s="10"/>
      <c r="EH706" s="10"/>
    </row>
    <row r="707" spans="1:138" x14ac:dyDescent="0.25">
      <c r="A707" s="78">
        <f t="shared" si="569"/>
        <v>2194</v>
      </c>
      <c r="C707" s="10" t="str">
        <f t="shared" si="608"/>
        <v>Below Avg</v>
      </c>
      <c r="D707" s="17">
        <f t="shared" si="570"/>
        <v>3.1153846153846154</v>
      </c>
      <c r="E707" s="113">
        <f t="shared" si="596"/>
        <v>10</v>
      </c>
      <c r="F707" s="113">
        <f t="shared" si="597"/>
        <v>5</v>
      </c>
      <c r="G707" s="113">
        <f t="shared" si="598"/>
        <v>16.153846153846153</v>
      </c>
      <c r="H707" s="113">
        <f t="shared" si="599"/>
        <v>0</v>
      </c>
      <c r="I707" s="113">
        <f t="shared" si="600"/>
        <v>0</v>
      </c>
      <c r="J707" s="113">
        <f t="shared" si="601"/>
        <v>0</v>
      </c>
      <c r="K707" s="113">
        <f t="shared" si="591"/>
        <v>0</v>
      </c>
      <c r="L707" s="76">
        <v>8</v>
      </c>
      <c r="M707" s="76">
        <v>5</v>
      </c>
      <c r="N707" s="76">
        <v>7</v>
      </c>
      <c r="O707" s="76">
        <v>6</v>
      </c>
      <c r="P707" s="76">
        <v>6</v>
      </c>
      <c r="Q707" s="76">
        <v>2</v>
      </c>
      <c r="R707" s="76">
        <v>1</v>
      </c>
      <c r="S707" s="17">
        <f t="shared" si="571"/>
        <v>3.6961538461538459</v>
      </c>
      <c r="T707" s="113">
        <f t="shared" si="602"/>
        <v>12.5</v>
      </c>
      <c r="U707" s="113">
        <f t="shared" si="603"/>
        <v>6</v>
      </c>
      <c r="V707" s="113">
        <f t="shared" si="604"/>
        <v>18.46153846153846</v>
      </c>
      <c r="W707" s="113">
        <f t="shared" si="605"/>
        <v>0</v>
      </c>
      <c r="X707" s="113">
        <f t="shared" si="606"/>
        <v>0</v>
      </c>
      <c r="Y707" s="113">
        <f t="shared" si="607"/>
        <v>0</v>
      </c>
      <c r="Z707" s="113">
        <f t="shared" si="592"/>
        <v>0</v>
      </c>
      <c r="AA707" s="76">
        <v>10</v>
      </c>
      <c r="AB707" s="76">
        <v>6</v>
      </c>
      <c r="AC707" s="76">
        <v>8</v>
      </c>
      <c r="AD707" s="76">
        <v>2</v>
      </c>
      <c r="AE707" s="76">
        <v>2</v>
      </c>
      <c r="AF707" s="76">
        <v>5</v>
      </c>
      <c r="AG707" s="76">
        <v>8</v>
      </c>
      <c r="AH707" s="131">
        <f t="shared" si="572"/>
        <v>1.25</v>
      </c>
      <c r="AI707" s="131">
        <f t="shared" si="593"/>
        <v>1</v>
      </c>
      <c r="AJ707" s="131">
        <f t="shared" si="609"/>
        <v>2.3076923076923075</v>
      </c>
      <c r="AK707" s="131">
        <f t="shared" si="610"/>
        <v>0</v>
      </c>
      <c r="AL707" s="131">
        <f t="shared" si="594"/>
        <v>0</v>
      </c>
      <c r="AM707" s="131">
        <f t="shared" si="595"/>
        <v>0</v>
      </c>
      <c r="AN707" s="131">
        <f t="shared" si="573"/>
        <v>0</v>
      </c>
      <c r="AO707" s="115">
        <f t="shared" si="611"/>
        <v>0</v>
      </c>
      <c r="AP707" s="115">
        <f t="shared" si="612"/>
        <v>0</v>
      </c>
      <c r="AQ707" s="115">
        <f t="shared" si="613"/>
        <v>0</v>
      </c>
      <c r="AR707" s="79">
        <f t="shared" si="574"/>
        <v>0</v>
      </c>
      <c r="AS707" s="79">
        <f t="shared" si="575"/>
        <v>15</v>
      </c>
      <c r="AT707" s="79">
        <f t="shared" si="576"/>
        <v>0</v>
      </c>
      <c r="AU707" s="79">
        <f t="shared" si="577"/>
        <v>0</v>
      </c>
      <c r="AV707" s="79">
        <f t="shared" si="578"/>
        <v>0</v>
      </c>
      <c r="AW707" s="79">
        <f t="shared" si="579"/>
        <v>0</v>
      </c>
      <c r="AX707" s="128">
        <f t="shared" si="580"/>
        <v>0</v>
      </c>
      <c r="AY707" s="128"/>
      <c r="AZ707" s="128"/>
      <c r="BA707" s="128">
        <f t="shared" si="581"/>
        <v>0</v>
      </c>
      <c r="BB707" s="128">
        <f t="shared" si="582"/>
        <v>0</v>
      </c>
      <c r="BC707" s="80">
        <f t="shared" si="583"/>
        <v>0</v>
      </c>
      <c r="BD707" s="80">
        <f t="shared" si="584"/>
        <v>1</v>
      </c>
      <c r="BE707" s="80">
        <f t="shared" si="585"/>
        <v>0</v>
      </c>
      <c r="BF707" s="80">
        <f t="shared" si="586"/>
        <v>0</v>
      </c>
      <c r="BG707" s="80">
        <f t="shared" si="587"/>
        <v>0</v>
      </c>
      <c r="BH707" s="80">
        <f t="shared" si="614"/>
        <v>0</v>
      </c>
      <c r="BI707" s="4">
        <f t="shared" si="588"/>
        <v>0</v>
      </c>
      <c r="BJ707" s="4">
        <f t="shared" si="589"/>
        <v>15</v>
      </c>
      <c r="BK707" s="4">
        <f t="shared" si="590"/>
        <v>0</v>
      </c>
      <c r="BL707" s="8">
        <f>VLOOKUP(CN707,'CIR Results'!$B$3:$L$42,2,FALSE)</f>
        <v>8</v>
      </c>
      <c r="BM707" s="8">
        <f>VLOOKUP(CN707,'CIR Results'!$B$3:$L$42,3,FALSE)</f>
        <v>82</v>
      </c>
      <c r="BN707" s="8">
        <f>VLOOKUP(CN707,'CIR Results'!$B$3:$L$42,4,FALSE)</f>
        <v>80</v>
      </c>
      <c r="BO707" s="8">
        <f>VLOOKUP(CN707,'CIR Results'!$B$3:$L$42,5,FALSE)</f>
        <v>145</v>
      </c>
      <c r="BP707" s="8">
        <f>VLOOKUP(CN707,'CIR Results'!$B$3:$L$42,6,FALSE)</f>
        <v>36620</v>
      </c>
      <c r="BQ707" s="8">
        <f>VLOOKUP(CN707,'CIR Results'!$B$3:$L$42,8,FALSE)</f>
        <v>8</v>
      </c>
      <c r="BR707" s="8">
        <f>VLOOKUP(CN707,'CIR Results'!$B$3:$L$42,9,FALSE)</f>
        <v>0</v>
      </c>
      <c r="BS707" s="8" t="str">
        <f>VLOOKUP(CN707,'CIR Results'!$B$3:$L$42,10,FALSE)</f>
        <v>04-04-00</v>
      </c>
      <c r="BT707" s="8">
        <f>VLOOKUP(CN707,'CIR Results'!$B$3:$L$42,11,FALSE)</f>
        <v>39</v>
      </c>
      <c r="BU707" s="136" t="str">
        <f>VLOOKUP(CN707,'CIR Team Info'!$B$5:$E$44,2,FALSE)</f>
        <v>Fondy Fire</v>
      </c>
      <c r="BV707" s="136" t="str">
        <f>VLOOKUP(CN707,'CIR Team Info'!$B$5:$E$44,4,FALSE)</f>
        <v>Fon du Lac, WI</v>
      </c>
      <c r="BW707" s="136" t="str">
        <f t="shared" ref="BW707:BW770" si="615">CONCATENATE(CJ707," ",CK707," ",CL707," ",DV707)</f>
        <v xml:space="preserve">   Scored into wrong low goal. Had functioning issues afterwards</v>
      </c>
      <c r="CM707" s="10" t="s">
        <v>387</v>
      </c>
      <c r="CN707" s="10">
        <v>2194</v>
      </c>
      <c r="CO707" s="10">
        <v>13</v>
      </c>
      <c r="CP707" s="10" t="s">
        <v>23</v>
      </c>
      <c r="CQ707" s="10" t="s">
        <v>22</v>
      </c>
      <c r="CR707" s="10" t="s">
        <v>25</v>
      </c>
      <c r="CS707" s="10" t="s">
        <v>25</v>
      </c>
      <c r="CT707" s="10">
        <v>15</v>
      </c>
      <c r="CU707" s="10">
        <v>0</v>
      </c>
      <c r="CV707" s="10">
        <v>0</v>
      </c>
      <c r="CW707" s="10">
        <v>0</v>
      </c>
      <c r="CX707" s="10" t="s">
        <v>59</v>
      </c>
      <c r="CY707" s="10" t="s">
        <v>22</v>
      </c>
      <c r="CZ707" s="10" t="s">
        <v>25</v>
      </c>
      <c r="DA707" s="10" t="s">
        <v>25</v>
      </c>
      <c r="DB707" s="10" t="s">
        <v>22</v>
      </c>
      <c r="DC707" s="10">
        <v>0</v>
      </c>
      <c r="DD707" s="10">
        <v>0</v>
      </c>
      <c r="DE707" s="10">
        <v>0</v>
      </c>
      <c r="DF707" s="10">
        <v>0</v>
      </c>
      <c r="DG707" s="10">
        <v>1</v>
      </c>
      <c r="DH707" s="10">
        <v>0</v>
      </c>
      <c r="DI707" s="10">
        <v>0</v>
      </c>
      <c r="DJ707" s="10">
        <v>0</v>
      </c>
      <c r="DK707" s="10">
        <v>0</v>
      </c>
      <c r="DL707" s="10">
        <v>0</v>
      </c>
      <c r="DM707" s="10">
        <v>0</v>
      </c>
      <c r="DN707" s="10">
        <v>0</v>
      </c>
      <c r="DO707" s="10">
        <v>0</v>
      </c>
      <c r="DP707" s="10" t="s">
        <v>25</v>
      </c>
      <c r="DQ707" s="10" t="s">
        <v>25</v>
      </c>
      <c r="DR707" s="10" t="s">
        <v>25</v>
      </c>
      <c r="DS707" s="10" t="s">
        <v>25</v>
      </c>
      <c r="DT707" s="10" t="s">
        <v>22</v>
      </c>
      <c r="DU707" s="10">
        <v>1</v>
      </c>
      <c r="DV707" s="10" t="s">
        <v>671</v>
      </c>
      <c r="DW707" s="10"/>
      <c r="DX707" s="10"/>
      <c r="DY707" s="10"/>
      <c r="DZ707" s="10"/>
      <c r="EA707" s="10"/>
      <c r="EB707" s="10"/>
      <c r="EC707" s="10"/>
      <c r="ED707" s="10"/>
      <c r="EE707" s="10"/>
      <c r="EF707" s="10"/>
      <c r="EG707" s="10"/>
      <c r="EH707" s="10"/>
    </row>
    <row r="708" spans="1:138" x14ac:dyDescent="0.25">
      <c r="A708" s="78">
        <f t="shared" si="569"/>
        <v>1739</v>
      </c>
      <c r="C708" s="10" t="str">
        <f t="shared" si="608"/>
        <v>Above Avg</v>
      </c>
      <c r="D708" s="17">
        <f t="shared" si="570"/>
        <v>6.0041474654377875</v>
      </c>
      <c r="E708" s="113">
        <f t="shared" si="596"/>
        <v>40</v>
      </c>
      <c r="F708" s="113">
        <f t="shared" si="597"/>
        <v>5</v>
      </c>
      <c r="G708" s="113">
        <f t="shared" si="598"/>
        <v>0</v>
      </c>
      <c r="H708" s="113">
        <f t="shared" si="599"/>
        <v>11.612903225806452</v>
      </c>
      <c r="I708" s="113">
        <f t="shared" si="600"/>
        <v>0</v>
      </c>
      <c r="J708" s="113">
        <f t="shared" si="601"/>
        <v>0</v>
      </c>
      <c r="K708" s="113">
        <f t="shared" si="591"/>
        <v>3.4285714285714288</v>
      </c>
      <c r="L708" s="76">
        <v>8</v>
      </c>
      <c r="M708" s="76">
        <v>5</v>
      </c>
      <c r="N708" s="76">
        <v>7</v>
      </c>
      <c r="O708" s="76">
        <v>6</v>
      </c>
      <c r="P708" s="76">
        <v>6</v>
      </c>
      <c r="Q708" s="76">
        <v>2</v>
      </c>
      <c r="R708" s="76">
        <v>1</v>
      </c>
      <c r="S708" s="17">
        <f t="shared" si="571"/>
        <v>8.7299539170506915</v>
      </c>
      <c r="T708" s="113">
        <f t="shared" si="602"/>
        <v>50</v>
      </c>
      <c r="U708" s="113">
        <f t="shared" si="603"/>
        <v>6</v>
      </c>
      <c r="V708" s="113">
        <f t="shared" si="604"/>
        <v>0</v>
      </c>
      <c r="W708" s="113">
        <f t="shared" si="605"/>
        <v>3.870967741935484</v>
      </c>
      <c r="X708" s="113">
        <f t="shared" si="606"/>
        <v>0</v>
      </c>
      <c r="Y708" s="113">
        <f t="shared" si="607"/>
        <v>0</v>
      </c>
      <c r="Z708" s="113">
        <f t="shared" si="592"/>
        <v>27.428571428571431</v>
      </c>
      <c r="AA708" s="76">
        <v>10</v>
      </c>
      <c r="AB708" s="76">
        <v>6</v>
      </c>
      <c r="AC708" s="76">
        <v>8</v>
      </c>
      <c r="AD708" s="76">
        <v>2</v>
      </c>
      <c r="AE708" s="76">
        <v>2</v>
      </c>
      <c r="AF708" s="76">
        <v>5</v>
      </c>
      <c r="AG708" s="76">
        <v>8</v>
      </c>
      <c r="AH708" s="131">
        <f t="shared" si="572"/>
        <v>5</v>
      </c>
      <c r="AI708" s="131">
        <f t="shared" si="593"/>
        <v>1</v>
      </c>
      <c r="AJ708" s="131">
        <f t="shared" si="609"/>
        <v>0</v>
      </c>
      <c r="AK708" s="131">
        <f t="shared" si="610"/>
        <v>1.935483870967742</v>
      </c>
      <c r="AL708" s="131">
        <f t="shared" si="594"/>
        <v>0</v>
      </c>
      <c r="AM708" s="131">
        <f t="shared" si="595"/>
        <v>0</v>
      </c>
      <c r="AN708" s="131">
        <f t="shared" si="573"/>
        <v>3.4285714285714288</v>
      </c>
      <c r="AO708" s="115">
        <f t="shared" si="611"/>
        <v>0</v>
      </c>
      <c r="AP708" s="115">
        <f t="shared" si="612"/>
        <v>0</v>
      </c>
      <c r="AQ708" s="115">
        <f t="shared" si="613"/>
        <v>0</v>
      </c>
      <c r="AR708" s="79">
        <f t="shared" si="574"/>
        <v>0</v>
      </c>
      <c r="AS708" s="79">
        <f t="shared" si="575"/>
        <v>0</v>
      </c>
      <c r="AT708" s="79">
        <f t="shared" si="576"/>
        <v>0</v>
      </c>
      <c r="AU708" s="79">
        <f t="shared" si="577"/>
        <v>0</v>
      </c>
      <c r="AV708" s="79">
        <f t="shared" si="578"/>
        <v>0</v>
      </c>
      <c r="AW708" s="79">
        <f t="shared" si="579"/>
        <v>60</v>
      </c>
      <c r="AX708" s="128">
        <f t="shared" si="580"/>
        <v>0</v>
      </c>
      <c r="AY708" s="128"/>
      <c r="AZ708" s="128"/>
      <c r="BA708" s="128">
        <f t="shared" si="581"/>
        <v>0</v>
      </c>
      <c r="BB708" s="128">
        <f t="shared" si="582"/>
        <v>0</v>
      </c>
      <c r="BC708" s="80">
        <f t="shared" si="583"/>
        <v>0</v>
      </c>
      <c r="BD708" s="80">
        <f t="shared" si="584"/>
        <v>0</v>
      </c>
      <c r="BE708" s="80">
        <f t="shared" si="585"/>
        <v>0</v>
      </c>
      <c r="BF708" s="80">
        <f t="shared" si="586"/>
        <v>0</v>
      </c>
      <c r="BG708" s="80">
        <f t="shared" si="587"/>
        <v>0</v>
      </c>
      <c r="BH708" s="80">
        <f t="shared" si="614"/>
        <v>0.5</v>
      </c>
      <c r="BI708" s="4">
        <f t="shared" si="588"/>
        <v>0</v>
      </c>
      <c r="BJ708" s="4">
        <f t="shared" si="589"/>
        <v>0</v>
      </c>
      <c r="BK708" s="4">
        <f t="shared" si="590"/>
        <v>60</v>
      </c>
      <c r="BL708" s="8">
        <f>VLOOKUP(CN708,'CIR Results'!$B$3:$L$42,2,FALSE)</f>
        <v>10</v>
      </c>
      <c r="BM708" s="8">
        <f>VLOOKUP(CN708,'CIR Results'!$B$3:$L$42,3,FALSE)</f>
        <v>158</v>
      </c>
      <c r="BN708" s="8">
        <f>VLOOKUP(CN708,'CIR Results'!$B$3:$L$42,4,FALSE)</f>
        <v>100</v>
      </c>
      <c r="BO708" s="8">
        <f>VLOOKUP(CN708,'CIR Results'!$B$3:$L$42,5,FALSE)</f>
        <v>161</v>
      </c>
      <c r="BP708" s="8">
        <f>VLOOKUP(CN708,'CIR Results'!$B$3:$L$42,6,FALSE)</f>
        <v>36649</v>
      </c>
      <c r="BQ708" s="8">
        <f>VLOOKUP(CN708,'CIR Results'!$B$3:$L$42,8,FALSE)</f>
        <v>8</v>
      </c>
      <c r="BR708" s="8">
        <f>VLOOKUP(CN708,'CIR Results'!$B$3:$L$42,9,FALSE)</f>
        <v>0</v>
      </c>
      <c r="BS708" s="8" t="str">
        <f>VLOOKUP(CN708,'CIR Results'!$B$3:$L$42,10,FALSE)</f>
        <v>05-03-00</v>
      </c>
      <c r="BT708" s="8">
        <f>VLOOKUP(CN708,'CIR Results'!$B$3:$L$42,11,FALSE)</f>
        <v>34</v>
      </c>
      <c r="BU708" s="136" t="str">
        <f>VLOOKUP(CN708,'CIR Team Info'!$B$5:$E$44,2,FALSE)</f>
        <v>Chicago Knights</v>
      </c>
      <c r="BV708" s="136" t="str">
        <f>VLOOKUP(CN708,'CIR Team Info'!$B$5:$E$44,4,FALSE)</f>
        <v>Chicago, IL</v>
      </c>
      <c r="BW708" s="136" t="str">
        <f t="shared" si="615"/>
        <v xml:space="preserve">   Very defensive robot.</v>
      </c>
      <c r="CM708" s="10" t="s">
        <v>387</v>
      </c>
      <c r="CN708" s="10">
        <v>1739</v>
      </c>
      <c r="CO708" s="10">
        <v>14</v>
      </c>
      <c r="CP708" s="10" t="s">
        <v>23</v>
      </c>
      <c r="CQ708" s="10" t="s">
        <v>25</v>
      </c>
      <c r="CR708" s="10" t="s">
        <v>22</v>
      </c>
      <c r="CS708" s="10" t="s">
        <v>25</v>
      </c>
      <c r="CT708" s="10">
        <v>0</v>
      </c>
      <c r="CU708" s="10">
        <v>0</v>
      </c>
      <c r="CV708" s="10">
        <v>0</v>
      </c>
      <c r="CW708" s="10">
        <v>0</v>
      </c>
      <c r="CX708" s="10" t="s">
        <v>24</v>
      </c>
      <c r="CY708" s="10" t="s">
        <v>25</v>
      </c>
      <c r="CZ708" s="10" t="s">
        <v>25</v>
      </c>
      <c r="DA708" s="10" t="s">
        <v>25</v>
      </c>
      <c r="DB708" s="10" t="s">
        <v>22</v>
      </c>
      <c r="DC708" s="10">
        <v>0</v>
      </c>
      <c r="DD708" s="10">
        <v>0</v>
      </c>
      <c r="DE708" s="10">
        <v>0</v>
      </c>
      <c r="DF708" s="10">
        <v>0</v>
      </c>
      <c r="DG708" s="10">
        <v>2</v>
      </c>
      <c r="DH708" s="10">
        <v>2</v>
      </c>
      <c r="DI708" s="10">
        <v>60</v>
      </c>
      <c r="DJ708" s="10">
        <v>0</v>
      </c>
      <c r="DK708" s="10">
        <v>0</v>
      </c>
      <c r="DL708" s="10">
        <v>0</v>
      </c>
      <c r="DM708" s="10">
        <v>0</v>
      </c>
      <c r="DN708" s="10">
        <v>0</v>
      </c>
      <c r="DO708" s="10">
        <v>0</v>
      </c>
      <c r="DP708" s="10" t="s">
        <v>25</v>
      </c>
      <c r="DQ708" s="10" t="s">
        <v>25</v>
      </c>
      <c r="DR708" s="10" t="s">
        <v>25</v>
      </c>
      <c r="DS708" s="10" t="s">
        <v>25</v>
      </c>
      <c r="DT708" s="10" t="s">
        <v>22</v>
      </c>
      <c r="DU708" s="10">
        <v>2</v>
      </c>
      <c r="DV708" s="10" t="s">
        <v>672</v>
      </c>
      <c r="DW708" s="10"/>
      <c r="DX708" s="10"/>
      <c r="DY708" s="10"/>
      <c r="DZ708" s="10"/>
      <c r="EA708" s="10"/>
      <c r="EB708" s="10"/>
      <c r="EC708" s="10"/>
      <c r="ED708" s="10"/>
      <c r="EE708" s="10"/>
      <c r="EF708" s="10"/>
      <c r="EG708" s="10"/>
      <c r="EH708" s="10"/>
    </row>
    <row r="709" spans="1:138" x14ac:dyDescent="0.25">
      <c r="A709" s="78">
        <f t="shared" si="569"/>
        <v>4212</v>
      </c>
      <c r="C709" s="10" t="str">
        <f t="shared" si="608"/>
        <v>Above Avg</v>
      </c>
      <c r="D709" s="17">
        <f t="shared" si="570"/>
        <v>4</v>
      </c>
      <c r="E709" s="113">
        <f t="shared" si="596"/>
        <v>40</v>
      </c>
      <c r="F709" s="113">
        <f t="shared" si="597"/>
        <v>0</v>
      </c>
      <c r="G709" s="113">
        <f t="shared" si="598"/>
        <v>0</v>
      </c>
      <c r="H709" s="113">
        <f t="shared" si="599"/>
        <v>0</v>
      </c>
      <c r="I709" s="113">
        <f t="shared" si="600"/>
        <v>0</v>
      </c>
      <c r="J709" s="113">
        <f t="shared" si="601"/>
        <v>0</v>
      </c>
      <c r="K709" s="113">
        <f t="shared" si="591"/>
        <v>0</v>
      </c>
      <c r="L709" s="76">
        <v>8</v>
      </c>
      <c r="M709" s="76">
        <v>5</v>
      </c>
      <c r="N709" s="76">
        <v>7</v>
      </c>
      <c r="O709" s="76">
        <v>6</v>
      </c>
      <c r="P709" s="76">
        <v>6</v>
      </c>
      <c r="Q709" s="76">
        <v>2</v>
      </c>
      <c r="R709" s="76">
        <v>1</v>
      </c>
      <c r="S709" s="17">
        <f t="shared" si="571"/>
        <v>5</v>
      </c>
      <c r="T709" s="113">
        <f t="shared" si="602"/>
        <v>50</v>
      </c>
      <c r="U709" s="113">
        <f t="shared" si="603"/>
        <v>0</v>
      </c>
      <c r="V709" s="113">
        <f t="shared" si="604"/>
        <v>0</v>
      </c>
      <c r="W709" s="113">
        <f t="shared" si="605"/>
        <v>0</v>
      </c>
      <c r="X709" s="113">
        <f t="shared" si="606"/>
        <v>0</v>
      </c>
      <c r="Y709" s="113">
        <f t="shared" si="607"/>
        <v>0</v>
      </c>
      <c r="Z709" s="113">
        <f t="shared" si="592"/>
        <v>0</v>
      </c>
      <c r="AA709" s="76">
        <v>10</v>
      </c>
      <c r="AB709" s="76">
        <v>6</v>
      </c>
      <c r="AC709" s="76">
        <v>8</v>
      </c>
      <c r="AD709" s="76">
        <v>2</v>
      </c>
      <c r="AE709" s="76">
        <v>2</v>
      </c>
      <c r="AF709" s="76">
        <v>5</v>
      </c>
      <c r="AG709" s="76">
        <v>8</v>
      </c>
      <c r="AH709" s="131">
        <f t="shared" si="572"/>
        <v>5</v>
      </c>
      <c r="AI709" s="131">
        <f t="shared" si="593"/>
        <v>0</v>
      </c>
      <c r="AJ709" s="131">
        <f t="shared" si="609"/>
        <v>0</v>
      </c>
      <c r="AK709" s="131">
        <f t="shared" si="610"/>
        <v>0</v>
      </c>
      <c r="AL709" s="131">
        <f t="shared" si="594"/>
        <v>0</v>
      </c>
      <c r="AM709" s="131">
        <f t="shared" si="595"/>
        <v>0</v>
      </c>
      <c r="AN709" s="131">
        <f t="shared" si="573"/>
        <v>0</v>
      </c>
      <c r="AO709" s="115">
        <f t="shared" si="611"/>
        <v>0</v>
      </c>
      <c r="AP709" s="115">
        <f t="shared" si="612"/>
        <v>0</v>
      </c>
      <c r="AQ709" s="115">
        <f t="shared" si="613"/>
        <v>0</v>
      </c>
      <c r="AR709" s="79">
        <f t="shared" si="574"/>
        <v>0</v>
      </c>
      <c r="AS709" s="79">
        <f t="shared" si="575"/>
        <v>0</v>
      </c>
      <c r="AT709" s="79">
        <f t="shared" si="576"/>
        <v>0</v>
      </c>
      <c r="AU709" s="79">
        <f t="shared" si="577"/>
        <v>0</v>
      </c>
      <c r="AV709" s="79">
        <f t="shared" si="578"/>
        <v>0</v>
      </c>
      <c r="AW709" s="79">
        <f t="shared" si="579"/>
        <v>0</v>
      </c>
      <c r="AX709" s="128">
        <f t="shared" si="580"/>
        <v>0</v>
      </c>
      <c r="AY709" s="128"/>
      <c r="AZ709" s="128"/>
      <c r="BA709" s="128">
        <f t="shared" si="581"/>
        <v>0</v>
      </c>
      <c r="BB709" s="128">
        <f t="shared" si="582"/>
        <v>0</v>
      </c>
      <c r="BC709" s="80">
        <f t="shared" si="583"/>
        <v>0</v>
      </c>
      <c r="BD709" s="80">
        <f t="shared" si="584"/>
        <v>0</v>
      </c>
      <c r="BE709" s="80">
        <f t="shared" si="585"/>
        <v>0</v>
      </c>
      <c r="BF709" s="80">
        <f t="shared" si="586"/>
        <v>0</v>
      </c>
      <c r="BG709" s="80">
        <f t="shared" si="587"/>
        <v>0</v>
      </c>
      <c r="BH709" s="80">
        <f t="shared" si="614"/>
        <v>0.5</v>
      </c>
      <c r="BI709" s="4">
        <f t="shared" si="588"/>
        <v>0</v>
      </c>
      <c r="BJ709" s="4">
        <f t="shared" si="589"/>
        <v>0</v>
      </c>
      <c r="BK709" s="4">
        <f t="shared" si="590"/>
        <v>0</v>
      </c>
      <c r="BL709" s="8">
        <f>VLOOKUP(CN709,'CIR Results'!$B$3:$L$42,2,FALSE)</f>
        <v>6</v>
      </c>
      <c r="BM709" s="8">
        <f>VLOOKUP(CN709,'CIR Results'!$B$3:$L$42,3,FALSE)</f>
        <v>66</v>
      </c>
      <c r="BN709" s="8">
        <f>VLOOKUP(CN709,'CIR Results'!$B$3:$L$42,4,FALSE)</f>
        <v>70</v>
      </c>
      <c r="BO709" s="8">
        <f>VLOOKUP(CN709,'CIR Results'!$B$3:$L$42,5,FALSE)</f>
        <v>129</v>
      </c>
      <c r="BP709" s="8">
        <f>VLOOKUP(CN709,'CIR Results'!$B$3:$L$42,6,FALSE)</f>
        <v>36590</v>
      </c>
      <c r="BQ709" s="8">
        <f>VLOOKUP(CN709,'CIR Results'!$B$3:$L$42,8,FALSE)</f>
        <v>8</v>
      </c>
      <c r="BR709" s="8">
        <f>VLOOKUP(CN709,'CIR Results'!$B$3:$L$42,9,FALSE)</f>
        <v>0</v>
      </c>
      <c r="BS709" s="8" t="str">
        <f>VLOOKUP(CN709,'CIR Results'!$B$3:$L$42,10,FALSE)</f>
        <v>03-05-00</v>
      </c>
      <c r="BT709" s="8">
        <f>VLOOKUP(CN709,'CIR Results'!$B$3:$L$42,11,FALSE)</f>
        <v>9</v>
      </c>
      <c r="BU709" s="136" t="str">
        <f>VLOOKUP(CN709,'CIR Team Info'!$B$5:$E$44,2,FALSE)</f>
        <v>Techno Ferrets</v>
      </c>
      <c r="BV709" s="136" t="str">
        <f>VLOOKUP(CN709,'CIR Team Info'!$B$5:$E$44,4,FALSE)</f>
        <v>Galesburg, IL</v>
      </c>
      <c r="BW709" s="136" t="str">
        <f t="shared" si="615"/>
        <v xml:space="preserve">   Did not handle the ball_ I don't think it was ever in it's possession</v>
      </c>
      <c r="CM709" s="10" t="s">
        <v>387</v>
      </c>
      <c r="CN709" s="10">
        <v>4212</v>
      </c>
      <c r="CO709" s="10">
        <v>15</v>
      </c>
      <c r="CP709" s="10" t="s">
        <v>23</v>
      </c>
      <c r="CQ709" s="10" t="s">
        <v>25</v>
      </c>
      <c r="CR709" s="10" t="s">
        <v>25</v>
      </c>
      <c r="CS709" s="10" t="s">
        <v>25</v>
      </c>
      <c r="CT709" s="10">
        <v>0</v>
      </c>
      <c r="CU709" s="10">
        <v>0</v>
      </c>
      <c r="CV709" s="10">
        <v>0</v>
      </c>
      <c r="CW709" s="10">
        <v>0</v>
      </c>
      <c r="CX709" s="10" t="s">
        <v>66</v>
      </c>
      <c r="CY709" s="10" t="s">
        <v>25</v>
      </c>
      <c r="CZ709" s="10" t="s">
        <v>25</v>
      </c>
      <c r="DA709" s="10" t="s">
        <v>25</v>
      </c>
      <c r="DB709" s="10" t="s">
        <v>25</v>
      </c>
      <c r="DC709" s="10">
        <v>0</v>
      </c>
      <c r="DD709" s="10">
        <v>0</v>
      </c>
      <c r="DE709" s="10">
        <v>0</v>
      </c>
      <c r="DF709" s="10">
        <v>0</v>
      </c>
      <c r="DG709" s="10">
        <v>2</v>
      </c>
      <c r="DH709" s="10">
        <v>2</v>
      </c>
      <c r="DI709" s="10">
        <v>0</v>
      </c>
      <c r="DJ709" s="10">
        <v>0</v>
      </c>
      <c r="DK709" s="10">
        <v>0</v>
      </c>
      <c r="DL709" s="10">
        <v>0</v>
      </c>
      <c r="DM709" s="10">
        <v>0</v>
      </c>
      <c r="DN709" s="10">
        <v>0</v>
      </c>
      <c r="DO709" s="10">
        <v>0</v>
      </c>
      <c r="DP709" s="10" t="s">
        <v>25</v>
      </c>
      <c r="DQ709" s="10" t="s">
        <v>25</v>
      </c>
      <c r="DR709" s="10" t="s">
        <v>25</v>
      </c>
      <c r="DS709" s="10" t="s">
        <v>25</v>
      </c>
      <c r="DT709" s="10" t="s">
        <v>22</v>
      </c>
      <c r="DU709" s="10">
        <v>2</v>
      </c>
      <c r="DV709" s="10" t="s">
        <v>673</v>
      </c>
      <c r="DW709" s="10" t="s">
        <v>674</v>
      </c>
      <c r="DX709" s="10" t="s">
        <v>675</v>
      </c>
      <c r="DY709" s="10"/>
      <c r="DZ709" s="10"/>
      <c r="EA709" s="10"/>
      <c r="EB709" s="10"/>
      <c r="EC709" s="10"/>
      <c r="ED709" s="10"/>
      <c r="EE709" s="10"/>
      <c r="EF709" s="10"/>
      <c r="EG709" s="10"/>
      <c r="EH709" s="10"/>
    </row>
    <row r="710" spans="1:138" x14ac:dyDescent="0.25">
      <c r="A710" s="78">
        <f t="shared" si="569"/>
        <v>967</v>
      </c>
      <c r="C710" s="10" t="str">
        <f t="shared" si="608"/>
        <v>Above Avg</v>
      </c>
      <c r="D710" s="17">
        <f t="shared" si="570"/>
        <v>9.5612265154200635</v>
      </c>
      <c r="E710" s="113">
        <f t="shared" si="596"/>
        <v>40</v>
      </c>
      <c r="F710" s="113">
        <f t="shared" si="597"/>
        <v>15</v>
      </c>
      <c r="G710" s="113">
        <f t="shared" si="598"/>
        <v>5.384615384615385</v>
      </c>
      <c r="H710" s="113">
        <f t="shared" si="599"/>
        <v>14.941935483870967</v>
      </c>
      <c r="I710" s="113">
        <f t="shared" si="600"/>
        <v>18</v>
      </c>
      <c r="J710" s="113">
        <f t="shared" si="601"/>
        <v>0</v>
      </c>
      <c r="K710" s="113">
        <f t="shared" si="591"/>
        <v>2.2857142857142856</v>
      </c>
      <c r="L710" s="76">
        <v>8</v>
      </c>
      <c r="M710" s="76">
        <v>5</v>
      </c>
      <c r="N710" s="76">
        <v>7</v>
      </c>
      <c r="O710" s="76">
        <v>6</v>
      </c>
      <c r="P710" s="76">
        <v>6</v>
      </c>
      <c r="Q710" s="76">
        <v>2</v>
      </c>
      <c r="R710" s="76">
        <v>1</v>
      </c>
      <c r="S710" s="17">
        <f t="shared" si="571"/>
        <v>10.342020560085079</v>
      </c>
      <c r="T710" s="113">
        <f t="shared" si="602"/>
        <v>50</v>
      </c>
      <c r="U710" s="113">
        <f t="shared" si="603"/>
        <v>18</v>
      </c>
      <c r="V710" s="113">
        <f t="shared" si="604"/>
        <v>6.1538461538461542</v>
      </c>
      <c r="W710" s="113">
        <f t="shared" si="605"/>
        <v>4.9806451612903224</v>
      </c>
      <c r="X710" s="113">
        <f t="shared" si="606"/>
        <v>6</v>
      </c>
      <c r="Y710" s="113">
        <f t="shared" si="607"/>
        <v>0</v>
      </c>
      <c r="Z710" s="113">
        <f t="shared" si="592"/>
        <v>18.285714285714285</v>
      </c>
      <c r="AA710" s="76">
        <v>10</v>
      </c>
      <c r="AB710" s="76">
        <v>6</v>
      </c>
      <c r="AC710" s="76">
        <v>8</v>
      </c>
      <c r="AD710" s="76">
        <v>2</v>
      </c>
      <c r="AE710" s="76">
        <v>2</v>
      </c>
      <c r="AF710" s="76">
        <v>5</v>
      </c>
      <c r="AG710" s="76">
        <v>8</v>
      </c>
      <c r="AH710" s="131">
        <f t="shared" si="572"/>
        <v>5</v>
      </c>
      <c r="AI710" s="131">
        <f t="shared" si="593"/>
        <v>3</v>
      </c>
      <c r="AJ710" s="131">
        <f t="shared" si="609"/>
        <v>0.76923076923076927</v>
      </c>
      <c r="AK710" s="131">
        <f t="shared" si="610"/>
        <v>2.4903225806451612</v>
      </c>
      <c r="AL710" s="131">
        <f t="shared" si="594"/>
        <v>3</v>
      </c>
      <c r="AM710" s="131">
        <f t="shared" si="595"/>
        <v>0</v>
      </c>
      <c r="AN710" s="131">
        <f t="shared" si="573"/>
        <v>2.2857142857142856</v>
      </c>
      <c r="AO710" s="115">
        <f t="shared" si="611"/>
        <v>0</v>
      </c>
      <c r="AP710" s="115">
        <f t="shared" si="612"/>
        <v>0</v>
      </c>
      <c r="AQ710" s="115">
        <f t="shared" si="613"/>
        <v>0</v>
      </c>
      <c r="AR710" s="79">
        <f t="shared" si="574"/>
        <v>0</v>
      </c>
      <c r="AS710" s="79">
        <f t="shared" si="575"/>
        <v>5</v>
      </c>
      <c r="AT710" s="79">
        <f t="shared" si="576"/>
        <v>0</v>
      </c>
      <c r="AU710" s="79">
        <f t="shared" si="577"/>
        <v>30</v>
      </c>
      <c r="AV710" s="79">
        <f t="shared" si="578"/>
        <v>0</v>
      </c>
      <c r="AW710" s="79">
        <f t="shared" si="579"/>
        <v>40</v>
      </c>
      <c r="AX710" s="128">
        <f t="shared" si="580"/>
        <v>0</v>
      </c>
      <c r="AY710" s="128"/>
      <c r="AZ710" s="128"/>
      <c r="BA710" s="128">
        <f t="shared" si="581"/>
        <v>3</v>
      </c>
      <c r="BB710" s="128">
        <f t="shared" si="582"/>
        <v>0</v>
      </c>
      <c r="BC710" s="80">
        <f t="shared" si="583"/>
        <v>0</v>
      </c>
      <c r="BD710" s="80">
        <f t="shared" si="584"/>
        <v>1</v>
      </c>
      <c r="BE710" s="80">
        <f t="shared" si="585"/>
        <v>0</v>
      </c>
      <c r="BF710" s="80">
        <f t="shared" si="586"/>
        <v>1</v>
      </c>
      <c r="BG710" s="80">
        <f t="shared" si="587"/>
        <v>0</v>
      </c>
      <c r="BH710" s="80">
        <f t="shared" si="614"/>
        <v>0.5</v>
      </c>
      <c r="BI710" s="4">
        <f t="shared" si="588"/>
        <v>30</v>
      </c>
      <c r="BJ710" s="4">
        <f t="shared" si="589"/>
        <v>35</v>
      </c>
      <c r="BK710" s="4">
        <f t="shared" si="590"/>
        <v>40</v>
      </c>
      <c r="BL710" s="8">
        <f>VLOOKUP(CN710,'CIR Results'!$B$3:$L$42,2,FALSE)</f>
        <v>12</v>
      </c>
      <c r="BM710" s="8">
        <f>VLOOKUP(CN710,'CIR Results'!$B$3:$L$42,3,FALSE)</f>
        <v>144</v>
      </c>
      <c r="BN710" s="8">
        <f>VLOOKUP(CN710,'CIR Results'!$B$3:$L$42,4,FALSE)</f>
        <v>120</v>
      </c>
      <c r="BO710" s="8">
        <f>VLOOKUP(CN710,'CIR Results'!$B$3:$L$42,5,FALSE)</f>
        <v>169</v>
      </c>
      <c r="BP710" s="8">
        <f>VLOOKUP(CN710,'CIR Results'!$B$3:$L$42,6,FALSE)</f>
        <v>36680</v>
      </c>
      <c r="BQ710" s="8">
        <f>VLOOKUP(CN710,'CIR Results'!$B$3:$L$42,8,FALSE)</f>
        <v>9</v>
      </c>
      <c r="BR710" s="8">
        <f>VLOOKUP(CN710,'CIR Results'!$B$3:$L$42,9,FALSE)</f>
        <v>0</v>
      </c>
      <c r="BS710" s="8" t="str">
        <f>VLOOKUP(CN710,'CIR Results'!$B$3:$L$42,10,FALSE)</f>
        <v>06-03-00</v>
      </c>
      <c r="BT710" s="8">
        <f>VLOOKUP(CN710,'CIR Results'!$B$3:$L$42,11,FALSE)</f>
        <v>11</v>
      </c>
      <c r="BU710" s="136" t="str">
        <f>VLOOKUP(CN710,'CIR Team Info'!$B$5:$E$44,2,FALSE)</f>
        <v>Iron Lions</v>
      </c>
      <c r="BV710" s="136" t="str">
        <f>VLOOKUP(CN710,'CIR Team Info'!$B$5:$E$44,4,FALSE)</f>
        <v>Marion, IA</v>
      </c>
      <c r="BW710" s="136" t="str">
        <f t="shared" si="615"/>
        <v xml:space="preserve">   fast_ good defensive</v>
      </c>
      <c r="CM710" s="10" t="s">
        <v>390</v>
      </c>
      <c r="CN710" s="10">
        <v>967</v>
      </c>
      <c r="CO710" s="10">
        <v>16</v>
      </c>
      <c r="CP710" s="10" t="s">
        <v>23</v>
      </c>
      <c r="CQ710" s="10" t="s">
        <v>22</v>
      </c>
      <c r="CR710" s="10" t="s">
        <v>25</v>
      </c>
      <c r="CS710" s="10" t="s">
        <v>22</v>
      </c>
      <c r="CT710" s="10">
        <v>5</v>
      </c>
      <c r="CU710" s="10">
        <v>0</v>
      </c>
      <c r="CV710" s="10">
        <v>0</v>
      </c>
      <c r="CW710" s="10">
        <v>0</v>
      </c>
      <c r="CX710" s="10" t="s">
        <v>24</v>
      </c>
      <c r="CY710" s="10" t="s">
        <v>25</v>
      </c>
      <c r="CZ710" s="10" t="s">
        <v>25</v>
      </c>
      <c r="DA710" s="10" t="s">
        <v>22</v>
      </c>
      <c r="DB710" s="10" t="s">
        <v>22</v>
      </c>
      <c r="DC710" s="10">
        <v>0</v>
      </c>
      <c r="DD710" s="10">
        <v>0</v>
      </c>
      <c r="DE710" s="10">
        <v>0</v>
      </c>
      <c r="DF710" s="10">
        <v>0</v>
      </c>
      <c r="DG710" s="10">
        <v>2</v>
      </c>
      <c r="DH710" s="10">
        <v>2</v>
      </c>
      <c r="DI710" s="10">
        <v>40</v>
      </c>
      <c r="DJ710" s="10">
        <v>0</v>
      </c>
      <c r="DK710" s="10">
        <v>0</v>
      </c>
      <c r="DL710" s="10">
        <v>3</v>
      </c>
      <c r="DM710" s="10">
        <v>0</v>
      </c>
      <c r="DN710" s="10">
        <v>0</v>
      </c>
      <c r="DO710" s="10">
        <v>0</v>
      </c>
      <c r="DP710" s="10" t="s">
        <v>25</v>
      </c>
      <c r="DQ710" s="10" t="s">
        <v>25</v>
      </c>
      <c r="DR710" s="10" t="s">
        <v>25</v>
      </c>
      <c r="DS710" s="10" t="s">
        <v>25</v>
      </c>
      <c r="DT710" s="10" t="s">
        <v>22</v>
      </c>
      <c r="DU710" s="10">
        <v>2</v>
      </c>
      <c r="DV710" s="10" t="s">
        <v>676</v>
      </c>
      <c r="DW710" s="10" t="s">
        <v>677</v>
      </c>
      <c r="DX710" s="10" t="s">
        <v>678</v>
      </c>
      <c r="DY710" s="10"/>
      <c r="DZ710" s="10"/>
      <c r="EA710" s="10"/>
      <c r="EB710" s="10"/>
      <c r="EC710" s="10"/>
      <c r="ED710" s="10"/>
      <c r="EE710" s="10"/>
      <c r="EF710" s="10"/>
      <c r="EG710" s="10"/>
      <c r="EH710" s="10"/>
    </row>
    <row r="711" spans="1:138" x14ac:dyDescent="0.25">
      <c r="A711" s="78">
        <f t="shared" si="569"/>
        <v>2704</v>
      </c>
      <c r="C711" s="10" t="str">
        <f t="shared" si="608"/>
        <v>Below Avg</v>
      </c>
      <c r="D711" s="17">
        <f t="shared" si="570"/>
        <v>7.937993619283942</v>
      </c>
      <c r="E711" s="113">
        <f t="shared" si="596"/>
        <v>10</v>
      </c>
      <c r="F711" s="113">
        <f t="shared" si="597"/>
        <v>10</v>
      </c>
      <c r="G711" s="113">
        <f t="shared" si="598"/>
        <v>21.53846153846154</v>
      </c>
      <c r="H711" s="113">
        <f t="shared" si="599"/>
        <v>22.412903225806453</v>
      </c>
      <c r="I711" s="113">
        <f t="shared" si="600"/>
        <v>12</v>
      </c>
      <c r="J711" s="113">
        <f t="shared" si="601"/>
        <v>0</v>
      </c>
      <c r="K711" s="113">
        <f t="shared" si="591"/>
        <v>3.4285714285714288</v>
      </c>
      <c r="L711" s="76">
        <v>8</v>
      </c>
      <c r="M711" s="76">
        <v>5</v>
      </c>
      <c r="N711" s="76">
        <v>7</v>
      </c>
      <c r="O711" s="76">
        <v>6</v>
      </c>
      <c r="P711" s="76">
        <v>6</v>
      </c>
      <c r="Q711" s="76">
        <v>2</v>
      </c>
      <c r="R711" s="76">
        <v>1</v>
      </c>
      <c r="S711" s="17">
        <f t="shared" si="571"/>
        <v>8.8014923785891526</v>
      </c>
      <c r="T711" s="113">
        <f t="shared" si="602"/>
        <v>12.5</v>
      </c>
      <c r="U711" s="113">
        <f t="shared" si="603"/>
        <v>12</v>
      </c>
      <c r="V711" s="113">
        <f t="shared" si="604"/>
        <v>24.615384615384617</v>
      </c>
      <c r="W711" s="113">
        <f t="shared" si="605"/>
        <v>7.4709677419354836</v>
      </c>
      <c r="X711" s="113">
        <f t="shared" si="606"/>
        <v>4</v>
      </c>
      <c r="Y711" s="113">
        <f t="shared" si="607"/>
        <v>0</v>
      </c>
      <c r="Z711" s="113">
        <f t="shared" si="592"/>
        <v>27.428571428571431</v>
      </c>
      <c r="AA711" s="76">
        <v>10</v>
      </c>
      <c r="AB711" s="76">
        <v>6</v>
      </c>
      <c r="AC711" s="76">
        <v>8</v>
      </c>
      <c r="AD711" s="76">
        <v>2</v>
      </c>
      <c r="AE711" s="76">
        <v>2</v>
      </c>
      <c r="AF711" s="76">
        <v>5</v>
      </c>
      <c r="AG711" s="76">
        <v>8</v>
      </c>
      <c r="AH711" s="131">
        <f t="shared" si="572"/>
        <v>1.25</v>
      </c>
      <c r="AI711" s="131">
        <f t="shared" si="593"/>
        <v>2</v>
      </c>
      <c r="AJ711" s="131">
        <f t="shared" si="609"/>
        <v>3.0769230769230771</v>
      </c>
      <c r="AK711" s="131">
        <f t="shared" si="610"/>
        <v>3.7354838709677418</v>
      </c>
      <c r="AL711" s="131">
        <f t="shared" si="594"/>
        <v>2</v>
      </c>
      <c r="AM711" s="131">
        <f t="shared" si="595"/>
        <v>0</v>
      </c>
      <c r="AN711" s="131">
        <f t="shared" si="573"/>
        <v>3.4285714285714288</v>
      </c>
      <c r="AO711" s="115">
        <f t="shared" si="611"/>
        <v>1</v>
      </c>
      <c r="AP711" s="115">
        <f t="shared" si="612"/>
        <v>0</v>
      </c>
      <c r="AQ711" s="115">
        <f t="shared" si="613"/>
        <v>0</v>
      </c>
      <c r="AR711" s="79">
        <f t="shared" si="574"/>
        <v>0</v>
      </c>
      <c r="AS711" s="79">
        <f t="shared" si="575"/>
        <v>20</v>
      </c>
      <c r="AT711" s="79">
        <f t="shared" si="576"/>
        <v>20</v>
      </c>
      <c r="AU711" s="79">
        <f t="shared" si="577"/>
        <v>20</v>
      </c>
      <c r="AV711" s="79">
        <f t="shared" si="578"/>
        <v>0</v>
      </c>
      <c r="AW711" s="79">
        <f t="shared" si="579"/>
        <v>60</v>
      </c>
      <c r="AX711" s="128">
        <f t="shared" si="580"/>
        <v>0</v>
      </c>
      <c r="AY711" s="128"/>
      <c r="AZ711" s="128"/>
      <c r="BA711" s="128">
        <f t="shared" si="581"/>
        <v>2</v>
      </c>
      <c r="BB711" s="128">
        <f t="shared" si="582"/>
        <v>0</v>
      </c>
      <c r="BC711" s="80">
        <f t="shared" si="583"/>
        <v>0</v>
      </c>
      <c r="BD711" s="80">
        <f t="shared" si="584"/>
        <v>1</v>
      </c>
      <c r="BE711" s="80">
        <f t="shared" si="585"/>
        <v>1</v>
      </c>
      <c r="BF711" s="80">
        <f t="shared" si="586"/>
        <v>1</v>
      </c>
      <c r="BG711" s="80">
        <f t="shared" si="587"/>
        <v>0</v>
      </c>
      <c r="BH711" s="80">
        <f t="shared" si="614"/>
        <v>0.25</v>
      </c>
      <c r="BI711" s="4">
        <f t="shared" si="588"/>
        <v>40</v>
      </c>
      <c r="BJ711" s="4">
        <f t="shared" si="589"/>
        <v>60</v>
      </c>
      <c r="BK711" s="4">
        <f t="shared" si="590"/>
        <v>60</v>
      </c>
      <c r="BL711" s="8">
        <f>VLOOKUP(CN711,'CIR Results'!$B$3:$L$42,2,FALSE)</f>
        <v>7</v>
      </c>
      <c r="BM711" s="8">
        <f>VLOOKUP(CN711,'CIR Results'!$B$3:$L$42,3,FALSE)</f>
        <v>128</v>
      </c>
      <c r="BN711" s="8">
        <f>VLOOKUP(CN711,'CIR Results'!$B$3:$L$42,4,FALSE)</f>
        <v>40</v>
      </c>
      <c r="BO711" s="8">
        <f>VLOOKUP(CN711,'CIR Results'!$B$3:$L$42,5,FALSE)</f>
        <v>148</v>
      </c>
      <c r="BP711" s="8">
        <f>VLOOKUP(CN711,'CIR Results'!$B$3:$L$42,6,FALSE)</f>
        <v>36954</v>
      </c>
      <c r="BQ711" s="8">
        <f>VLOOKUP(CN711,'CIR Results'!$B$3:$L$42,8,FALSE)</f>
        <v>8</v>
      </c>
      <c r="BR711" s="8">
        <f>VLOOKUP(CN711,'CIR Results'!$B$3:$L$42,9,FALSE)</f>
        <v>0</v>
      </c>
      <c r="BS711" s="8" t="str">
        <f>VLOOKUP(CN711,'CIR Results'!$B$3:$L$42,10,FALSE)</f>
        <v>03-04-01</v>
      </c>
      <c r="BT711" s="8">
        <f>VLOOKUP(CN711,'CIR Results'!$B$3:$L$42,11,FALSE)</f>
        <v>5</v>
      </c>
      <c r="BU711" s="136" t="str">
        <f>VLOOKUP(CN711,'CIR Team Info'!$B$5:$E$44,2,FALSE)</f>
        <v>Order 2 Chaos</v>
      </c>
      <c r="BV711" s="136" t="str">
        <f>VLOOKUP(CN711,'CIR Team Info'!$B$5:$E$44,4,FALSE)</f>
        <v>Batavia, IL</v>
      </c>
      <c r="BW711" s="136" t="str">
        <f t="shared" si="615"/>
        <v xml:space="preserve">   Could play better offense_ but didn't. Bad at defense</v>
      </c>
      <c r="CM711" s="10" t="s">
        <v>390</v>
      </c>
      <c r="CN711" s="10">
        <v>2704</v>
      </c>
      <c r="CO711" s="10">
        <v>17</v>
      </c>
      <c r="CP711" s="10" t="s">
        <v>23</v>
      </c>
      <c r="CQ711" s="10" t="s">
        <v>22</v>
      </c>
      <c r="CR711" s="10" t="s">
        <v>25</v>
      </c>
      <c r="CS711" s="10" t="s">
        <v>22</v>
      </c>
      <c r="CT711" s="10">
        <v>20</v>
      </c>
      <c r="CU711" s="10">
        <v>0</v>
      </c>
      <c r="CV711" s="10">
        <v>0</v>
      </c>
      <c r="CW711" s="10">
        <v>0</v>
      </c>
      <c r="CX711" s="10" t="s">
        <v>24</v>
      </c>
      <c r="CY711" s="10" t="s">
        <v>25</v>
      </c>
      <c r="CZ711" s="10" t="s">
        <v>25</v>
      </c>
      <c r="DA711" s="10" t="s">
        <v>22</v>
      </c>
      <c r="DB711" s="10" t="s">
        <v>25</v>
      </c>
      <c r="DC711" s="10">
        <v>20</v>
      </c>
      <c r="DD711" s="10">
        <v>0</v>
      </c>
      <c r="DE711" s="10">
        <v>0</v>
      </c>
      <c r="DF711" s="10">
        <v>0</v>
      </c>
      <c r="DG711" s="10">
        <v>1</v>
      </c>
      <c r="DH711" s="10">
        <v>1</v>
      </c>
      <c r="DI711" s="10">
        <v>120</v>
      </c>
      <c r="DJ711" s="10">
        <v>0</v>
      </c>
      <c r="DK711" s="10">
        <v>0</v>
      </c>
      <c r="DL711" s="10">
        <v>2</v>
      </c>
      <c r="DM711" s="10">
        <v>0</v>
      </c>
      <c r="DN711" s="10">
        <v>0</v>
      </c>
      <c r="DO711" s="10">
        <v>0</v>
      </c>
      <c r="DP711" s="10" t="s">
        <v>22</v>
      </c>
      <c r="DQ711" s="10" t="s">
        <v>25</v>
      </c>
      <c r="DR711" s="10" t="s">
        <v>25</v>
      </c>
      <c r="DS711" s="10" t="s">
        <v>25</v>
      </c>
      <c r="DT711" s="10" t="s">
        <v>25</v>
      </c>
      <c r="DU711" s="10">
        <v>1</v>
      </c>
      <c r="DV711" s="10" t="s">
        <v>679</v>
      </c>
      <c r="DW711" s="10" t="s">
        <v>680</v>
      </c>
      <c r="DX711" s="10"/>
      <c r="DY711" s="10"/>
      <c r="DZ711" s="10"/>
      <c r="EA711" s="10"/>
      <c r="EB711" s="10"/>
      <c r="EC711" s="10"/>
      <c r="ED711" s="10"/>
      <c r="EE711" s="10"/>
      <c r="EF711" s="10"/>
      <c r="EG711" s="10"/>
      <c r="EH711" s="10"/>
    </row>
    <row r="712" spans="1:138" x14ac:dyDescent="0.25">
      <c r="A712" s="78">
        <f t="shared" si="569"/>
        <v>4296</v>
      </c>
      <c r="C712" s="10" t="str">
        <f t="shared" si="608"/>
        <v>Do Not Pick</v>
      </c>
      <c r="D712" s="17">
        <f t="shared" si="570"/>
        <v>1.61915278270117</v>
      </c>
      <c r="E712" s="113">
        <f t="shared" si="596"/>
        <v>0</v>
      </c>
      <c r="F712" s="113">
        <f t="shared" si="597"/>
        <v>5</v>
      </c>
      <c r="G712" s="113">
        <f t="shared" si="598"/>
        <v>5.384615384615385</v>
      </c>
      <c r="H712" s="113">
        <f t="shared" si="599"/>
        <v>5.2354838709677418</v>
      </c>
      <c r="I712" s="113">
        <f t="shared" si="600"/>
        <v>0</v>
      </c>
      <c r="J712" s="113">
        <f t="shared" si="601"/>
        <v>0</v>
      </c>
      <c r="K712" s="113">
        <f t="shared" si="591"/>
        <v>0.5714285714285714</v>
      </c>
      <c r="L712" s="76">
        <v>8</v>
      </c>
      <c r="M712" s="76">
        <v>5</v>
      </c>
      <c r="N712" s="76">
        <v>7</v>
      </c>
      <c r="O712" s="76">
        <v>6</v>
      </c>
      <c r="P712" s="76">
        <v>6</v>
      </c>
      <c r="Q712" s="76">
        <v>2</v>
      </c>
      <c r="R712" s="76">
        <v>1</v>
      </c>
      <c r="S712" s="17">
        <f t="shared" si="571"/>
        <v>1.8470436015597307</v>
      </c>
      <c r="T712" s="113">
        <f t="shared" si="602"/>
        <v>0</v>
      </c>
      <c r="U712" s="113">
        <f t="shared" si="603"/>
        <v>6</v>
      </c>
      <c r="V712" s="113">
        <f t="shared" si="604"/>
        <v>6.1538461538461542</v>
      </c>
      <c r="W712" s="113">
        <f t="shared" si="605"/>
        <v>1.7451612903225806</v>
      </c>
      <c r="X712" s="113">
        <f t="shared" si="606"/>
        <v>0</v>
      </c>
      <c r="Y712" s="113">
        <f t="shared" si="607"/>
        <v>0</v>
      </c>
      <c r="Z712" s="113">
        <f t="shared" si="592"/>
        <v>4.5714285714285712</v>
      </c>
      <c r="AA712" s="76">
        <v>10</v>
      </c>
      <c r="AB712" s="76">
        <v>6</v>
      </c>
      <c r="AC712" s="76">
        <v>8</v>
      </c>
      <c r="AD712" s="76">
        <v>2</v>
      </c>
      <c r="AE712" s="76">
        <v>2</v>
      </c>
      <c r="AF712" s="76">
        <v>5</v>
      </c>
      <c r="AG712" s="76">
        <v>8</v>
      </c>
      <c r="AH712" s="131">
        <f t="shared" si="572"/>
        <v>0</v>
      </c>
      <c r="AI712" s="131">
        <f t="shared" si="593"/>
        <v>1</v>
      </c>
      <c r="AJ712" s="131">
        <f t="shared" si="609"/>
        <v>0.76923076923076927</v>
      </c>
      <c r="AK712" s="131">
        <f t="shared" si="610"/>
        <v>0.8725806451612903</v>
      </c>
      <c r="AL712" s="131">
        <f t="shared" si="594"/>
        <v>0</v>
      </c>
      <c r="AM712" s="131">
        <f t="shared" si="595"/>
        <v>0</v>
      </c>
      <c r="AN712" s="131">
        <f t="shared" si="573"/>
        <v>0.5714285714285714</v>
      </c>
      <c r="AO712" s="115">
        <f t="shared" si="611"/>
        <v>0</v>
      </c>
      <c r="AP712" s="115">
        <f t="shared" si="612"/>
        <v>0</v>
      </c>
      <c r="AQ712" s="115">
        <f t="shared" si="613"/>
        <v>1</v>
      </c>
      <c r="AR712" s="79">
        <f t="shared" si="574"/>
        <v>0</v>
      </c>
      <c r="AS712" s="79">
        <f t="shared" si="575"/>
        <v>5</v>
      </c>
      <c r="AT712" s="79">
        <f t="shared" si="576"/>
        <v>11</v>
      </c>
      <c r="AU712" s="79">
        <f t="shared" si="577"/>
        <v>0</v>
      </c>
      <c r="AV712" s="79">
        <f t="shared" si="578"/>
        <v>0</v>
      </c>
      <c r="AW712" s="79">
        <f t="shared" si="579"/>
        <v>10</v>
      </c>
      <c r="AX712" s="128">
        <f t="shared" si="580"/>
        <v>0</v>
      </c>
      <c r="AY712" s="128"/>
      <c r="AZ712" s="128"/>
      <c r="BA712" s="128">
        <f t="shared" si="581"/>
        <v>0</v>
      </c>
      <c r="BB712" s="128">
        <f t="shared" si="582"/>
        <v>0</v>
      </c>
      <c r="BC712" s="80">
        <f t="shared" si="583"/>
        <v>0</v>
      </c>
      <c r="BD712" s="80">
        <f t="shared" si="584"/>
        <v>0.25</v>
      </c>
      <c r="BE712" s="80">
        <f t="shared" si="585"/>
        <v>0.26829268292682928</v>
      </c>
      <c r="BF712" s="80">
        <f t="shared" si="586"/>
        <v>0</v>
      </c>
      <c r="BG712" s="80">
        <f t="shared" si="587"/>
        <v>0</v>
      </c>
      <c r="BH712" s="80">
        <f t="shared" si="614"/>
        <v>0.25</v>
      </c>
      <c r="BI712" s="4">
        <f t="shared" si="588"/>
        <v>11</v>
      </c>
      <c r="BJ712" s="4">
        <f t="shared" si="589"/>
        <v>16</v>
      </c>
      <c r="BK712" s="4">
        <f t="shared" si="590"/>
        <v>10</v>
      </c>
      <c r="BL712" s="8">
        <f>VLOOKUP(CN712,'CIR Results'!$B$3:$L$42,2,FALSE)</f>
        <v>4</v>
      </c>
      <c r="BM712" s="8">
        <f>VLOOKUP(CN712,'CIR Results'!$B$3:$L$42,3,FALSE)</f>
        <v>112</v>
      </c>
      <c r="BN712" s="8">
        <f>VLOOKUP(CN712,'CIR Results'!$B$3:$L$42,4,FALSE)</f>
        <v>90</v>
      </c>
      <c r="BO712" s="8">
        <f>VLOOKUP(CN712,'CIR Results'!$B$3:$L$42,5,FALSE)</f>
        <v>106</v>
      </c>
      <c r="BP712" s="8">
        <f>VLOOKUP(CN712,'CIR Results'!$B$3:$L$42,6,FALSE)</f>
        <v>36562</v>
      </c>
      <c r="BQ712" s="8">
        <f>VLOOKUP(CN712,'CIR Results'!$B$3:$L$42,8,FALSE)</f>
        <v>8</v>
      </c>
      <c r="BR712" s="8">
        <f>VLOOKUP(CN712,'CIR Results'!$B$3:$L$42,9,FALSE)</f>
        <v>0</v>
      </c>
      <c r="BS712" s="8" t="str">
        <f>VLOOKUP(CN712,'CIR Results'!$B$3:$L$42,10,FALSE)</f>
        <v>02-06-00</v>
      </c>
      <c r="BT712" s="8">
        <f>VLOOKUP(CN712,'CIR Results'!$B$3:$L$42,11,FALSE)</f>
        <v>24</v>
      </c>
      <c r="BU712" s="136" t="str">
        <f>VLOOKUP(CN712,'CIR Team Info'!$B$5:$E$44,2,FALSE)</f>
        <v>Trident Robotics</v>
      </c>
      <c r="BV712" s="136" t="str">
        <f>VLOOKUP(CN712,'CIR Team Info'!$B$5:$E$44,4,FALSE)</f>
        <v>Gurnee, IL</v>
      </c>
      <c r="BW712" s="136" t="str">
        <f t="shared" si="615"/>
        <v xml:space="preserve">   Can't shoot worth anything. </v>
      </c>
      <c r="CM712" s="10" t="s">
        <v>390</v>
      </c>
      <c r="CN712" s="10">
        <v>4296</v>
      </c>
      <c r="CO712" s="10">
        <v>18</v>
      </c>
      <c r="CP712" s="10" t="s">
        <v>23</v>
      </c>
      <c r="CQ712" s="10" t="s">
        <v>25</v>
      </c>
      <c r="CR712" s="10" t="s">
        <v>22</v>
      </c>
      <c r="CS712" s="10" t="s">
        <v>22</v>
      </c>
      <c r="CT712" s="10">
        <v>5</v>
      </c>
      <c r="CU712" s="10">
        <v>15</v>
      </c>
      <c r="CV712" s="10">
        <v>0</v>
      </c>
      <c r="CW712" s="10">
        <v>0</v>
      </c>
      <c r="CX712" s="10" t="s">
        <v>24</v>
      </c>
      <c r="CY712" s="10" t="s">
        <v>22</v>
      </c>
      <c r="CZ712" s="10" t="s">
        <v>25</v>
      </c>
      <c r="DA712" s="10" t="s">
        <v>25</v>
      </c>
      <c r="DB712" s="10" t="s">
        <v>22</v>
      </c>
      <c r="DC712" s="10">
        <v>11</v>
      </c>
      <c r="DD712" s="10">
        <v>30</v>
      </c>
      <c r="DE712" s="10">
        <v>0</v>
      </c>
      <c r="DF712" s="10">
        <v>0</v>
      </c>
      <c r="DG712" s="10">
        <v>1</v>
      </c>
      <c r="DH712" s="10">
        <v>1</v>
      </c>
      <c r="DI712" s="10">
        <v>20</v>
      </c>
      <c r="DJ712" s="10">
        <v>0</v>
      </c>
      <c r="DK712" s="10">
        <v>0</v>
      </c>
      <c r="DL712" s="10">
        <v>0</v>
      </c>
      <c r="DM712" s="10">
        <v>0</v>
      </c>
      <c r="DN712" s="10">
        <v>0</v>
      </c>
      <c r="DO712" s="10">
        <v>0</v>
      </c>
      <c r="DP712" s="10" t="s">
        <v>25</v>
      </c>
      <c r="DQ712" s="10" t="s">
        <v>25</v>
      </c>
      <c r="DR712" s="10" t="s">
        <v>22</v>
      </c>
      <c r="DS712" s="10" t="s">
        <v>25</v>
      </c>
      <c r="DT712" s="10" t="s">
        <v>25</v>
      </c>
      <c r="DU712" s="10">
        <v>0</v>
      </c>
      <c r="DV712" s="10" t="s">
        <v>681</v>
      </c>
      <c r="DW712" s="10"/>
      <c r="DX712" s="10"/>
      <c r="DY712" s="10"/>
      <c r="DZ712" s="10"/>
      <c r="EA712" s="10"/>
      <c r="EB712" s="10"/>
      <c r="EC712" s="10"/>
      <c r="ED712" s="10"/>
      <c r="EE712" s="10"/>
      <c r="EF712" s="10"/>
      <c r="EG712" s="10"/>
      <c r="EH712" s="10"/>
    </row>
    <row r="713" spans="1:138" x14ac:dyDescent="0.25">
      <c r="A713" s="78">
        <f t="shared" si="569"/>
        <v>1208</v>
      </c>
      <c r="C713" s="10" t="str">
        <f t="shared" si="608"/>
        <v>Below Avg</v>
      </c>
      <c r="D713" s="17">
        <f t="shared" si="570"/>
        <v>5.2538461538461538</v>
      </c>
      <c r="E713" s="113">
        <f t="shared" si="596"/>
        <v>20</v>
      </c>
      <c r="F713" s="113">
        <f t="shared" si="597"/>
        <v>5</v>
      </c>
      <c r="G713" s="113">
        <f t="shared" si="598"/>
        <v>21.53846153846154</v>
      </c>
      <c r="H713" s="113">
        <f t="shared" si="599"/>
        <v>6</v>
      </c>
      <c r="I713" s="113">
        <f t="shared" si="600"/>
        <v>0</v>
      </c>
      <c r="J713" s="113">
        <f t="shared" si="601"/>
        <v>0</v>
      </c>
      <c r="K713" s="113">
        <f t="shared" si="591"/>
        <v>0</v>
      </c>
      <c r="L713" s="76">
        <v>8</v>
      </c>
      <c r="M713" s="76">
        <v>5</v>
      </c>
      <c r="N713" s="76">
        <v>7</v>
      </c>
      <c r="O713" s="76">
        <v>6</v>
      </c>
      <c r="P713" s="76">
        <v>6</v>
      </c>
      <c r="Q713" s="76">
        <v>2</v>
      </c>
      <c r="R713" s="76">
        <v>1</v>
      </c>
      <c r="S713" s="17">
        <f t="shared" si="571"/>
        <v>5.7615384615384615</v>
      </c>
      <c r="T713" s="113">
        <f t="shared" si="602"/>
        <v>25</v>
      </c>
      <c r="U713" s="113">
        <f t="shared" si="603"/>
        <v>6</v>
      </c>
      <c r="V713" s="113">
        <f t="shared" si="604"/>
        <v>24.615384615384617</v>
      </c>
      <c r="W713" s="113">
        <f t="shared" si="605"/>
        <v>2</v>
      </c>
      <c r="X713" s="113">
        <f t="shared" si="606"/>
        <v>0</v>
      </c>
      <c r="Y713" s="113">
        <f t="shared" si="607"/>
        <v>0</v>
      </c>
      <c r="Z713" s="113">
        <f t="shared" si="592"/>
        <v>0</v>
      </c>
      <c r="AA713" s="76">
        <v>10</v>
      </c>
      <c r="AB713" s="76">
        <v>6</v>
      </c>
      <c r="AC713" s="76">
        <v>8</v>
      </c>
      <c r="AD713" s="76">
        <v>2</v>
      </c>
      <c r="AE713" s="76">
        <v>2</v>
      </c>
      <c r="AF713" s="76">
        <v>5</v>
      </c>
      <c r="AG713" s="76">
        <v>8</v>
      </c>
      <c r="AH713" s="131">
        <f t="shared" si="572"/>
        <v>2.5</v>
      </c>
      <c r="AI713" s="131">
        <f t="shared" si="593"/>
        <v>1</v>
      </c>
      <c r="AJ713" s="131">
        <f t="shared" si="609"/>
        <v>3.0769230769230771</v>
      </c>
      <c r="AK713" s="131">
        <f t="shared" si="610"/>
        <v>1</v>
      </c>
      <c r="AL713" s="131">
        <f t="shared" si="594"/>
        <v>0</v>
      </c>
      <c r="AM713" s="131">
        <f t="shared" si="595"/>
        <v>0</v>
      </c>
      <c r="AN713" s="131">
        <f t="shared" si="573"/>
        <v>0</v>
      </c>
      <c r="AO713" s="115">
        <f t="shared" si="611"/>
        <v>0</v>
      </c>
      <c r="AP713" s="115">
        <f t="shared" si="612"/>
        <v>0</v>
      </c>
      <c r="AQ713" s="115">
        <f t="shared" si="613"/>
        <v>0</v>
      </c>
      <c r="AR713" s="79">
        <f t="shared" si="574"/>
        <v>0</v>
      </c>
      <c r="AS713" s="79">
        <f t="shared" si="575"/>
        <v>20</v>
      </c>
      <c r="AT713" s="79">
        <f t="shared" si="576"/>
        <v>20</v>
      </c>
      <c r="AU713" s="79">
        <f t="shared" si="577"/>
        <v>0</v>
      </c>
      <c r="AV713" s="79">
        <f t="shared" si="578"/>
        <v>0</v>
      </c>
      <c r="AW713" s="79">
        <f t="shared" si="579"/>
        <v>0</v>
      </c>
      <c r="AX713" s="128">
        <f t="shared" si="580"/>
        <v>0</v>
      </c>
      <c r="AY713" s="128"/>
      <c r="AZ713" s="128"/>
      <c r="BA713" s="128">
        <f t="shared" si="581"/>
        <v>0</v>
      </c>
      <c r="BB713" s="128">
        <f t="shared" si="582"/>
        <v>0</v>
      </c>
      <c r="BC713" s="80">
        <f t="shared" si="583"/>
        <v>0</v>
      </c>
      <c r="BD713" s="80">
        <f t="shared" si="584"/>
        <v>1</v>
      </c>
      <c r="BE713" s="80">
        <f t="shared" si="585"/>
        <v>1</v>
      </c>
      <c r="BF713" s="80">
        <f t="shared" si="586"/>
        <v>0</v>
      </c>
      <c r="BG713" s="80">
        <f t="shared" si="587"/>
        <v>0</v>
      </c>
      <c r="BH713" s="80">
        <f t="shared" si="614"/>
        <v>0.5</v>
      </c>
      <c r="BI713" s="4">
        <f t="shared" si="588"/>
        <v>20</v>
      </c>
      <c r="BJ713" s="4">
        <f t="shared" si="589"/>
        <v>40</v>
      </c>
      <c r="BK713" s="4">
        <f t="shared" si="590"/>
        <v>0</v>
      </c>
      <c r="BL713" s="8">
        <f>VLOOKUP(CN713,'CIR Results'!$B$3:$L$42,2,FALSE)</f>
        <v>12</v>
      </c>
      <c r="BM713" s="8">
        <f>VLOOKUP(CN713,'CIR Results'!$B$3:$L$42,3,FALSE)</f>
        <v>70</v>
      </c>
      <c r="BN713" s="8">
        <f>VLOOKUP(CN713,'CIR Results'!$B$3:$L$42,4,FALSE)</f>
        <v>140</v>
      </c>
      <c r="BO713" s="8">
        <f>VLOOKUP(CN713,'CIR Results'!$B$3:$L$42,5,FALSE)</f>
        <v>170</v>
      </c>
      <c r="BP713" s="8">
        <f>VLOOKUP(CN713,'CIR Results'!$B$3:$L$42,6,FALSE)</f>
        <v>36679</v>
      </c>
      <c r="BQ713" s="8">
        <f>VLOOKUP(CN713,'CIR Results'!$B$3:$L$42,8,FALSE)</f>
        <v>8</v>
      </c>
      <c r="BR713" s="8">
        <f>VLOOKUP(CN713,'CIR Results'!$B$3:$L$42,9,FALSE)</f>
        <v>0</v>
      </c>
      <c r="BS713" s="8" t="str">
        <f>VLOOKUP(CN713,'CIR Results'!$B$3:$L$42,10,FALSE)</f>
        <v>06-02-00</v>
      </c>
      <c r="BT713" s="8">
        <f>VLOOKUP(CN713,'CIR Results'!$B$3:$L$42,11,FALSE)</f>
        <v>31</v>
      </c>
      <c r="BU713" s="136" t="str">
        <f>VLOOKUP(CN713,'CIR Team Info'!$B$5:$E$44,2,FALSE)</f>
        <v>Metool Brigade</v>
      </c>
      <c r="BV713" s="136" t="str">
        <f>VLOOKUP(CN713,'CIR Team Info'!$B$5:$E$44,4,FALSE)</f>
        <v>O'Fallon, IL</v>
      </c>
      <c r="BW713" s="136" t="str">
        <f t="shared" si="615"/>
        <v xml:space="preserve">   Kept sitting in front of other team as defensive measure. not bad at defense or shooting. not fanstastic either</v>
      </c>
      <c r="CM713" s="10" t="s">
        <v>390</v>
      </c>
      <c r="CN713" s="10">
        <v>1208</v>
      </c>
      <c r="CO713" s="10">
        <v>19</v>
      </c>
      <c r="CP713" s="10" t="s">
        <v>23</v>
      </c>
      <c r="CQ713" s="10" t="s">
        <v>25</v>
      </c>
      <c r="CR713" s="10" t="s">
        <v>22</v>
      </c>
      <c r="CS713" s="10" t="s">
        <v>22</v>
      </c>
      <c r="CT713" s="10">
        <v>20</v>
      </c>
      <c r="CU713" s="10">
        <v>0</v>
      </c>
      <c r="CV713" s="10">
        <v>0</v>
      </c>
      <c r="CW713" s="10">
        <v>0</v>
      </c>
      <c r="CX713" s="10" t="s">
        <v>24</v>
      </c>
      <c r="CY713" s="10" t="s">
        <v>22</v>
      </c>
      <c r="CZ713" s="10" t="s">
        <v>25</v>
      </c>
      <c r="DA713" s="10" t="s">
        <v>25</v>
      </c>
      <c r="DB713" s="10" t="s">
        <v>22</v>
      </c>
      <c r="DC713" s="10">
        <v>20</v>
      </c>
      <c r="DD713" s="10">
        <v>0</v>
      </c>
      <c r="DE713" s="10">
        <v>0</v>
      </c>
      <c r="DF713" s="10">
        <v>0</v>
      </c>
      <c r="DG713" s="10">
        <v>2</v>
      </c>
      <c r="DH713" s="10">
        <v>2</v>
      </c>
      <c r="DI713" s="10">
        <v>0</v>
      </c>
      <c r="DJ713" s="10">
        <v>0</v>
      </c>
      <c r="DK713" s="10">
        <v>0</v>
      </c>
      <c r="DL713" s="10">
        <v>0</v>
      </c>
      <c r="DM713" s="10">
        <v>0</v>
      </c>
      <c r="DN713" s="10">
        <v>0</v>
      </c>
      <c r="DO713" s="10">
        <v>0</v>
      </c>
      <c r="DP713" s="10" t="s">
        <v>25</v>
      </c>
      <c r="DQ713" s="10" t="s">
        <v>25</v>
      </c>
      <c r="DR713" s="10" t="s">
        <v>25</v>
      </c>
      <c r="DS713" s="10" t="s">
        <v>25</v>
      </c>
      <c r="DT713" s="10" t="s">
        <v>25</v>
      </c>
      <c r="DU713" s="10">
        <v>1</v>
      </c>
      <c r="DV713" s="10" t="s">
        <v>682</v>
      </c>
      <c r="DW713" s="10"/>
      <c r="DX713" s="10"/>
      <c r="DY713" s="10"/>
      <c r="DZ713" s="10"/>
      <c r="EA713" s="10"/>
      <c r="EB713" s="10"/>
      <c r="EC713" s="10"/>
      <c r="ED713" s="10"/>
      <c r="EE713" s="10"/>
      <c r="EF713" s="10"/>
      <c r="EG713" s="10"/>
      <c r="EH713" s="10"/>
    </row>
    <row r="714" spans="1:138" x14ac:dyDescent="0.25">
      <c r="A714" s="78">
        <f t="shared" si="569"/>
        <v>4213</v>
      </c>
      <c r="C714" s="10" t="str">
        <f t="shared" si="608"/>
        <v>Do Not Pick</v>
      </c>
      <c r="D714" s="17">
        <f t="shared" si="570"/>
        <v>0.43846153846153851</v>
      </c>
      <c r="E714" s="113">
        <f t="shared" si="596"/>
        <v>0</v>
      </c>
      <c r="F714" s="113">
        <f t="shared" si="597"/>
        <v>0</v>
      </c>
      <c r="G714" s="113">
        <f t="shared" si="598"/>
        <v>5.384615384615385</v>
      </c>
      <c r="H714" s="113">
        <f t="shared" si="599"/>
        <v>3</v>
      </c>
      <c r="I714" s="113">
        <f t="shared" si="600"/>
        <v>0</v>
      </c>
      <c r="J714" s="113">
        <f t="shared" si="601"/>
        <v>-4</v>
      </c>
      <c r="K714" s="113">
        <f t="shared" si="591"/>
        <v>0</v>
      </c>
      <c r="L714" s="76">
        <v>8</v>
      </c>
      <c r="M714" s="76">
        <v>5</v>
      </c>
      <c r="N714" s="76">
        <v>7</v>
      </c>
      <c r="O714" s="76">
        <v>6</v>
      </c>
      <c r="P714" s="76">
        <v>6</v>
      </c>
      <c r="Q714" s="76">
        <v>2</v>
      </c>
      <c r="R714" s="76">
        <v>1</v>
      </c>
      <c r="S714" s="17">
        <f t="shared" si="571"/>
        <v>-0.2846153846153846</v>
      </c>
      <c r="T714" s="113">
        <f t="shared" si="602"/>
        <v>0</v>
      </c>
      <c r="U714" s="113">
        <f t="shared" si="603"/>
        <v>0</v>
      </c>
      <c r="V714" s="113">
        <f t="shared" si="604"/>
        <v>6.1538461538461542</v>
      </c>
      <c r="W714" s="113">
        <f t="shared" si="605"/>
        <v>1</v>
      </c>
      <c r="X714" s="113">
        <f t="shared" si="606"/>
        <v>0</v>
      </c>
      <c r="Y714" s="113">
        <f t="shared" si="607"/>
        <v>-10</v>
      </c>
      <c r="Z714" s="113">
        <f t="shared" si="592"/>
        <v>0</v>
      </c>
      <c r="AA714" s="76">
        <v>10</v>
      </c>
      <c r="AB714" s="76">
        <v>6</v>
      </c>
      <c r="AC714" s="76">
        <v>8</v>
      </c>
      <c r="AD714" s="76">
        <v>2</v>
      </c>
      <c r="AE714" s="76">
        <v>2</v>
      </c>
      <c r="AF714" s="76">
        <v>5</v>
      </c>
      <c r="AG714" s="76">
        <v>8</v>
      </c>
      <c r="AH714" s="131">
        <f t="shared" si="572"/>
        <v>0</v>
      </c>
      <c r="AI714" s="131">
        <f t="shared" si="593"/>
        <v>0</v>
      </c>
      <c r="AJ714" s="131">
        <f t="shared" si="609"/>
        <v>0.76923076923076927</v>
      </c>
      <c r="AK714" s="131">
        <f t="shared" si="610"/>
        <v>0.5</v>
      </c>
      <c r="AL714" s="131">
        <f t="shared" si="594"/>
        <v>0</v>
      </c>
      <c r="AM714" s="131">
        <f t="shared" si="595"/>
        <v>-2</v>
      </c>
      <c r="AN714" s="131">
        <f t="shared" si="573"/>
        <v>0</v>
      </c>
      <c r="AO714" s="115">
        <f t="shared" si="611"/>
        <v>0</v>
      </c>
      <c r="AP714" s="115">
        <f t="shared" si="612"/>
        <v>0</v>
      </c>
      <c r="AQ714" s="115">
        <f t="shared" si="613"/>
        <v>0</v>
      </c>
      <c r="AR714" s="79">
        <f t="shared" si="574"/>
        <v>0</v>
      </c>
      <c r="AS714" s="79">
        <f t="shared" si="575"/>
        <v>5</v>
      </c>
      <c r="AT714" s="79">
        <f t="shared" si="576"/>
        <v>10</v>
      </c>
      <c r="AU714" s="79">
        <f t="shared" si="577"/>
        <v>0</v>
      </c>
      <c r="AV714" s="79">
        <f t="shared" si="578"/>
        <v>0</v>
      </c>
      <c r="AW714" s="79">
        <f t="shared" si="579"/>
        <v>0</v>
      </c>
      <c r="AX714" s="128">
        <f t="shared" si="580"/>
        <v>0</v>
      </c>
      <c r="AY714" s="128"/>
      <c r="AZ714" s="128"/>
      <c r="BA714" s="128">
        <f t="shared" si="581"/>
        <v>0</v>
      </c>
      <c r="BB714" s="128">
        <f t="shared" si="582"/>
        <v>2</v>
      </c>
      <c r="BC714" s="80">
        <f t="shared" si="583"/>
        <v>0</v>
      </c>
      <c r="BD714" s="80">
        <f t="shared" si="584"/>
        <v>0.25</v>
      </c>
      <c r="BE714" s="80">
        <f t="shared" si="585"/>
        <v>1</v>
      </c>
      <c r="BF714" s="80">
        <f t="shared" si="586"/>
        <v>0</v>
      </c>
      <c r="BG714" s="80">
        <f t="shared" si="587"/>
        <v>0</v>
      </c>
      <c r="BH714" s="80">
        <f t="shared" si="614"/>
        <v>0</v>
      </c>
      <c r="BI714" s="4">
        <f t="shared" si="588"/>
        <v>10</v>
      </c>
      <c r="BJ714" s="4">
        <f t="shared" si="589"/>
        <v>15</v>
      </c>
      <c r="BK714" s="4">
        <f t="shared" si="590"/>
        <v>0</v>
      </c>
      <c r="BL714" s="8">
        <f>VLOOKUP(CN714,'CIR Results'!$B$3:$L$42,2,FALSE)</f>
        <v>6</v>
      </c>
      <c r="BM714" s="8">
        <f>VLOOKUP(CN714,'CIR Results'!$B$3:$L$42,3,FALSE)</f>
        <v>42</v>
      </c>
      <c r="BN714" s="8">
        <f>VLOOKUP(CN714,'CIR Results'!$B$3:$L$42,4,FALSE)</f>
        <v>60</v>
      </c>
      <c r="BO714" s="8">
        <f>VLOOKUP(CN714,'CIR Results'!$B$3:$L$42,5,FALSE)</f>
        <v>91</v>
      </c>
      <c r="BP714" s="8">
        <f>VLOOKUP(CN714,'CIR Results'!$B$3:$L$42,6,FALSE)</f>
        <v>36589</v>
      </c>
      <c r="BQ714" s="8">
        <f>VLOOKUP(CN714,'CIR Results'!$B$3:$L$42,8,FALSE)</f>
        <v>8</v>
      </c>
      <c r="BR714" s="8">
        <f>VLOOKUP(CN714,'CIR Results'!$B$3:$L$42,9,FALSE)</f>
        <v>0</v>
      </c>
      <c r="BS714" s="8" t="str">
        <f>VLOOKUP(CN714,'CIR Results'!$B$3:$L$42,10,FALSE)</f>
        <v>03-04-00</v>
      </c>
      <c r="BT714" s="8">
        <f>VLOOKUP(CN714,'CIR Results'!$B$3:$L$42,11,FALSE)</f>
        <v>29</v>
      </c>
      <c r="BU714" s="136" t="str">
        <f>VLOOKUP(CN714,'CIR Team Info'!$B$5:$E$44,2,FALSE)</f>
        <v>MetalCow</v>
      </c>
      <c r="BV714" s="136" t="str">
        <f>VLOOKUP(CN714,'CIR Team Info'!$B$5:$E$44,4,FALSE)</f>
        <v>Bloomington, IL</v>
      </c>
      <c r="BW714" s="136" t="str">
        <f t="shared" si="615"/>
        <v xml:space="preserve">   Did next to nothing_ unsure if actually capable if there is a real alliance</v>
      </c>
      <c r="CM714" s="10" t="s">
        <v>390</v>
      </c>
      <c r="CN714" s="10">
        <v>4213</v>
      </c>
      <c r="CO714" s="10">
        <v>20</v>
      </c>
      <c r="CP714" s="10" t="s">
        <v>23</v>
      </c>
      <c r="CQ714" s="10" t="s">
        <v>22</v>
      </c>
      <c r="CR714" s="10" t="s">
        <v>25</v>
      </c>
      <c r="CS714" s="10" t="s">
        <v>22</v>
      </c>
      <c r="CT714" s="10">
        <v>5</v>
      </c>
      <c r="CU714" s="10">
        <v>15</v>
      </c>
      <c r="CV714" s="10">
        <v>0</v>
      </c>
      <c r="CW714" s="10">
        <v>0</v>
      </c>
      <c r="CX714" s="10" t="s">
        <v>24</v>
      </c>
      <c r="CY714" s="10" t="s">
        <v>25</v>
      </c>
      <c r="CZ714" s="10" t="s">
        <v>25</v>
      </c>
      <c r="DA714" s="10" t="s">
        <v>25</v>
      </c>
      <c r="DB714" s="10" t="s">
        <v>25</v>
      </c>
      <c r="DC714" s="10">
        <v>10</v>
      </c>
      <c r="DD714" s="10">
        <v>0</v>
      </c>
      <c r="DE714" s="10">
        <v>0</v>
      </c>
      <c r="DF714" s="10">
        <v>0</v>
      </c>
      <c r="DG714" s="10">
        <v>1</v>
      </c>
      <c r="DH714" s="10">
        <v>0</v>
      </c>
      <c r="DI714" s="10">
        <v>0</v>
      </c>
      <c r="DJ714" s="10">
        <v>0</v>
      </c>
      <c r="DK714" s="10">
        <v>0</v>
      </c>
      <c r="DL714" s="10">
        <v>0</v>
      </c>
      <c r="DM714" s="10">
        <v>0</v>
      </c>
      <c r="DN714" s="10">
        <v>0</v>
      </c>
      <c r="DO714" s="10">
        <v>2</v>
      </c>
      <c r="DP714" s="10" t="s">
        <v>25</v>
      </c>
      <c r="DQ714" s="10" t="s">
        <v>25</v>
      </c>
      <c r="DR714" s="10" t="s">
        <v>25</v>
      </c>
      <c r="DS714" s="10" t="s">
        <v>25</v>
      </c>
      <c r="DT714" s="10" t="s">
        <v>25</v>
      </c>
      <c r="DU714" s="10">
        <v>0</v>
      </c>
      <c r="DV714" s="10" t="s">
        <v>683</v>
      </c>
      <c r="DW714" s="10" t="s">
        <v>684</v>
      </c>
      <c r="DX714" s="10"/>
      <c r="DY714" s="10"/>
      <c r="DZ714" s="10"/>
      <c r="EA714" s="10"/>
      <c r="EB714" s="10"/>
      <c r="EC714" s="10"/>
      <c r="ED714" s="10"/>
      <c r="EE714" s="10"/>
      <c r="EF714" s="10"/>
      <c r="EG714" s="10"/>
      <c r="EH714" s="10"/>
    </row>
    <row r="715" spans="1:138" x14ac:dyDescent="0.25">
      <c r="A715" s="78">
        <f t="shared" si="569"/>
        <v>4330</v>
      </c>
      <c r="C715" s="10" t="str">
        <f t="shared" si="608"/>
        <v>Do Not Pick</v>
      </c>
      <c r="D715" s="17">
        <f t="shared" si="570"/>
        <v>1.5412265154200639</v>
      </c>
      <c r="E715" s="113">
        <f t="shared" si="596"/>
        <v>0</v>
      </c>
      <c r="F715" s="113">
        <f t="shared" si="597"/>
        <v>0</v>
      </c>
      <c r="G715" s="113">
        <f t="shared" si="598"/>
        <v>5.384615384615385</v>
      </c>
      <c r="H715" s="113">
        <f t="shared" si="599"/>
        <v>7.741935483870968</v>
      </c>
      <c r="I715" s="113">
        <f t="shared" si="600"/>
        <v>0</v>
      </c>
      <c r="J715" s="113">
        <f t="shared" si="601"/>
        <v>0</v>
      </c>
      <c r="K715" s="113">
        <f t="shared" si="591"/>
        <v>2.2857142857142856</v>
      </c>
      <c r="L715" s="76">
        <v>8</v>
      </c>
      <c r="M715" s="76">
        <v>5</v>
      </c>
      <c r="N715" s="76">
        <v>7</v>
      </c>
      <c r="O715" s="76">
        <v>6</v>
      </c>
      <c r="P715" s="76">
        <v>6</v>
      </c>
      <c r="Q715" s="76">
        <v>2</v>
      </c>
      <c r="R715" s="76">
        <v>1</v>
      </c>
      <c r="S715" s="17">
        <f t="shared" si="571"/>
        <v>2.7020205600850762</v>
      </c>
      <c r="T715" s="113">
        <f t="shared" si="602"/>
        <v>0</v>
      </c>
      <c r="U715" s="113">
        <f t="shared" si="603"/>
        <v>0</v>
      </c>
      <c r="V715" s="113">
        <f t="shared" si="604"/>
        <v>6.1538461538461542</v>
      </c>
      <c r="W715" s="113">
        <f t="shared" si="605"/>
        <v>2.5806451612903225</v>
      </c>
      <c r="X715" s="113">
        <f t="shared" si="606"/>
        <v>0</v>
      </c>
      <c r="Y715" s="113">
        <f t="shared" si="607"/>
        <v>0</v>
      </c>
      <c r="Z715" s="113">
        <f t="shared" si="592"/>
        <v>18.285714285714285</v>
      </c>
      <c r="AA715" s="76">
        <v>10</v>
      </c>
      <c r="AB715" s="76">
        <v>6</v>
      </c>
      <c r="AC715" s="76">
        <v>8</v>
      </c>
      <c r="AD715" s="76">
        <v>2</v>
      </c>
      <c r="AE715" s="76">
        <v>2</v>
      </c>
      <c r="AF715" s="76">
        <v>5</v>
      </c>
      <c r="AG715" s="76">
        <v>8</v>
      </c>
      <c r="AH715" s="131">
        <f t="shared" si="572"/>
        <v>0</v>
      </c>
      <c r="AI715" s="131">
        <f t="shared" si="593"/>
        <v>0</v>
      </c>
      <c r="AJ715" s="131">
        <f t="shared" si="609"/>
        <v>0.76923076923076927</v>
      </c>
      <c r="AK715" s="131">
        <f t="shared" si="610"/>
        <v>1.2903225806451613</v>
      </c>
      <c r="AL715" s="131">
        <f t="shared" si="594"/>
        <v>0</v>
      </c>
      <c r="AM715" s="131">
        <f t="shared" si="595"/>
        <v>0</v>
      </c>
      <c r="AN715" s="131">
        <f t="shared" si="573"/>
        <v>2.2857142857142856</v>
      </c>
      <c r="AO715" s="115">
        <f t="shared" si="611"/>
        <v>0</v>
      </c>
      <c r="AP715" s="115">
        <f t="shared" si="612"/>
        <v>0</v>
      </c>
      <c r="AQ715" s="115">
        <f t="shared" si="613"/>
        <v>0</v>
      </c>
      <c r="AR715" s="79">
        <f t="shared" si="574"/>
        <v>0</v>
      </c>
      <c r="AS715" s="79">
        <f t="shared" si="575"/>
        <v>5</v>
      </c>
      <c r="AT715" s="79">
        <f t="shared" si="576"/>
        <v>0</v>
      </c>
      <c r="AU715" s="79">
        <f t="shared" si="577"/>
        <v>0</v>
      </c>
      <c r="AV715" s="79">
        <f t="shared" si="578"/>
        <v>0</v>
      </c>
      <c r="AW715" s="79">
        <f t="shared" si="579"/>
        <v>40</v>
      </c>
      <c r="AX715" s="128">
        <f t="shared" si="580"/>
        <v>0</v>
      </c>
      <c r="AY715" s="128"/>
      <c r="AZ715" s="128"/>
      <c r="BA715" s="128">
        <f t="shared" si="581"/>
        <v>0</v>
      </c>
      <c r="BB715" s="128">
        <f t="shared" si="582"/>
        <v>0</v>
      </c>
      <c r="BC715" s="80">
        <f t="shared" si="583"/>
        <v>0</v>
      </c>
      <c r="BD715" s="80">
        <f t="shared" si="584"/>
        <v>1</v>
      </c>
      <c r="BE715" s="80">
        <f t="shared" si="585"/>
        <v>0</v>
      </c>
      <c r="BF715" s="80">
        <f t="shared" si="586"/>
        <v>0</v>
      </c>
      <c r="BG715" s="80">
        <f t="shared" si="587"/>
        <v>0</v>
      </c>
      <c r="BH715" s="80">
        <f t="shared" si="614"/>
        <v>0.25</v>
      </c>
      <c r="BI715" s="4">
        <f t="shared" si="588"/>
        <v>0</v>
      </c>
      <c r="BJ715" s="4">
        <f t="shared" si="589"/>
        <v>5</v>
      </c>
      <c r="BK715" s="4">
        <f t="shared" si="590"/>
        <v>40</v>
      </c>
      <c r="BL715" s="8">
        <f>VLOOKUP(CN715,'CIR Results'!$B$3:$L$42,2,FALSE)</f>
        <v>4</v>
      </c>
      <c r="BM715" s="8">
        <f>VLOOKUP(CN715,'CIR Results'!$B$3:$L$42,3,FALSE)</f>
        <v>24</v>
      </c>
      <c r="BN715" s="8">
        <f>VLOOKUP(CN715,'CIR Results'!$B$3:$L$42,4,FALSE)</f>
        <v>80</v>
      </c>
      <c r="BO715" s="8">
        <f>VLOOKUP(CN715,'CIR Results'!$B$3:$L$42,5,FALSE)</f>
        <v>88</v>
      </c>
      <c r="BP715" s="8">
        <f>VLOOKUP(CN715,'CIR Results'!$B$3:$L$42,6,FALSE)</f>
        <v>36562</v>
      </c>
      <c r="BQ715" s="8">
        <f>VLOOKUP(CN715,'CIR Results'!$B$3:$L$42,8,FALSE)</f>
        <v>8</v>
      </c>
      <c r="BR715" s="8">
        <f>VLOOKUP(CN715,'CIR Results'!$B$3:$L$42,9,FALSE)</f>
        <v>0</v>
      </c>
      <c r="BS715" s="8" t="str">
        <f>VLOOKUP(CN715,'CIR Results'!$B$3:$L$42,10,FALSE)</f>
        <v>02-06-00</v>
      </c>
      <c r="BT715" s="8">
        <f>VLOOKUP(CN715,'CIR Results'!$B$3:$L$42,11,FALSE)</f>
        <v>30</v>
      </c>
      <c r="BU715" s="136" t="str">
        <f>VLOOKUP(CN715,'CIR Team Info'!$B$5:$E$44,2,FALSE)</f>
        <v>Rambunction</v>
      </c>
      <c r="BV715" s="136" t="str">
        <f>VLOOKUP(CN715,'CIR Team Info'!$B$5:$E$44,4,FALSE)</f>
        <v>St. Louis, MO</v>
      </c>
      <c r="BW715" s="136" t="str">
        <f t="shared" si="615"/>
        <v xml:space="preserve">   Did nothing really_ kinda defended</v>
      </c>
      <c r="CM715" s="10" t="s">
        <v>390</v>
      </c>
      <c r="CN715" s="10">
        <v>4330</v>
      </c>
      <c r="CO715" s="10">
        <v>21</v>
      </c>
      <c r="CP715" s="10" t="s">
        <v>23</v>
      </c>
      <c r="CQ715" s="10" t="s">
        <v>25</v>
      </c>
      <c r="CR715" s="10" t="s">
        <v>25</v>
      </c>
      <c r="CS715" s="10" t="s">
        <v>22</v>
      </c>
      <c r="CT715" s="10">
        <v>5</v>
      </c>
      <c r="CU715" s="10">
        <v>0</v>
      </c>
      <c r="CV715" s="10">
        <v>0</v>
      </c>
      <c r="CW715" s="10">
        <v>0</v>
      </c>
      <c r="CX715" s="10" t="s">
        <v>24</v>
      </c>
      <c r="CY715" s="10" t="s">
        <v>25</v>
      </c>
      <c r="CZ715" s="10" t="s">
        <v>25</v>
      </c>
      <c r="DA715" s="10" t="s">
        <v>25</v>
      </c>
      <c r="DB715" s="10" t="s">
        <v>25</v>
      </c>
      <c r="DC715" s="10">
        <v>0</v>
      </c>
      <c r="DD715" s="10">
        <v>0</v>
      </c>
      <c r="DE715" s="10">
        <v>0</v>
      </c>
      <c r="DF715" s="10">
        <v>0</v>
      </c>
      <c r="DG715" s="10">
        <v>1</v>
      </c>
      <c r="DH715" s="10">
        <v>1</v>
      </c>
      <c r="DI715" s="10">
        <v>80</v>
      </c>
      <c r="DJ715" s="10">
        <v>0</v>
      </c>
      <c r="DK715" s="10">
        <v>0</v>
      </c>
      <c r="DL715" s="10">
        <v>0</v>
      </c>
      <c r="DM715" s="10">
        <v>0</v>
      </c>
      <c r="DN715" s="10">
        <v>0</v>
      </c>
      <c r="DO715" s="10">
        <v>0</v>
      </c>
      <c r="DP715" s="10" t="s">
        <v>25</v>
      </c>
      <c r="DQ715" s="10" t="s">
        <v>25</v>
      </c>
      <c r="DR715" s="10" t="s">
        <v>25</v>
      </c>
      <c r="DS715" s="10" t="s">
        <v>25</v>
      </c>
      <c r="DT715" s="10" t="s">
        <v>25</v>
      </c>
      <c r="DU715" s="10">
        <v>0</v>
      </c>
      <c r="DV715" s="10" t="s">
        <v>685</v>
      </c>
      <c r="DW715" s="10" t="s">
        <v>686</v>
      </c>
      <c r="DX715" s="10"/>
      <c r="DY715" s="10"/>
      <c r="DZ715" s="10"/>
      <c r="EA715" s="10"/>
      <c r="EB715" s="10"/>
      <c r="EC715" s="10"/>
      <c r="ED715" s="10"/>
      <c r="EE715" s="10"/>
      <c r="EF715" s="10"/>
      <c r="EG715" s="10"/>
      <c r="EH715" s="10"/>
    </row>
    <row r="716" spans="1:138" x14ac:dyDescent="0.25">
      <c r="A716" s="78">
        <f t="shared" si="569"/>
        <v>4196</v>
      </c>
      <c r="C716" s="10" t="str">
        <f t="shared" si="608"/>
        <v>Do Not Pick</v>
      </c>
      <c r="D716" s="17">
        <f t="shared" si="570"/>
        <v>2.1538461538461542</v>
      </c>
      <c r="E716" s="113">
        <f t="shared" si="596"/>
        <v>0</v>
      </c>
      <c r="F716" s="113">
        <f t="shared" si="597"/>
        <v>0</v>
      </c>
      <c r="G716" s="113">
        <f t="shared" si="598"/>
        <v>21.53846153846154</v>
      </c>
      <c r="H716" s="113">
        <f t="shared" si="599"/>
        <v>0</v>
      </c>
      <c r="I716" s="113">
        <f t="shared" si="600"/>
        <v>0</v>
      </c>
      <c r="J716" s="113">
        <f t="shared" si="601"/>
        <v>0</v>
      </c>
      <c r="K716" s="113">
        <f t="shared" si="591"/>
        <v>0</v>
      </c>
      <c r="L716" s="76">
        <v>8</v>
      </c>
      <c r="M716" s="76">
        <v>5</v>
      </c>
      <c r="N716" s="76">
        <v>7</v>
      </c>
      <c r="O716" s="76">
        <v>6</v>
      </c>
      <c r="P716" s="76">
        <v>6</v>
      </c>
      <c r="Q716" s="76">
        <v>2</v>
      </c>
      <c r="R716" s="76">
        <v>1</v>
      </c>
      <c r="S716" s="17">
        <f t="shared" si="571"/>
        <v>2.4615384615384617</v>
      </c>
      <c r="T716" s="113">
        <f t="shared" si="602"/>
        <v>0</v>
      </c>
      <c r="U716" s="113">
        <f t="shared" si="603"/>
        <v>0</v>
      </c>
      <c r="V716" s="113">
        <f t="shared" si="604"/>
        <v>24.615384615384617</v>
      </c>
      <c r="W716" s="113">
        <f t="shared" si="605"/>
        <v>0</v>
      </c>
      <c r="X716" s="113">
        <f t="shared" si="606"/>
        <v>0</v>
      </c>
      <c r="Y716" s="113">
        <f t="shared" si="607"/>
        <v>0</v>
      </c>
      <c r="Z716" s="113">
        <f t="shared" si="592"/>
        <v>0</v>
      </c>
      <c r="AA716" s="76">
        <v>10</v>
      </c>
      <c r="AB716" s="76">
        <v>6</v>
      </c>
      <c r="AC716" s="76">
        <v>8</v>
      </c>
      <c r="AD716" s="76">
        <v>2</v>
      </c>
      <c r="AE716" s="76">
        <v>2</v>
      </c>
      <c r="AF716" s="76">
        <v>5</v>
      </c>
      <c r="AG716" s="76">
        <v>8</v>
      </c>
      <c r="AH716" s="131">
        <f t="shared" si="572"/>
        <v>0</v>
      </c>
      <c r="AI716" s="131">
        <f t="shared" si="593"/>
        <v>0</v>
      </c>
      <c r="AJ716" s="131">
        <f t="shared" si="609"/>
        <v>3.0769230769230771</v>
      </c>
      <c r="AK716" s="131">
        <f t="shared" si="610"/>
        <v>0</v>
      </c>
      <c r="AL716" s="131">
        <f t="shared" si="594"/>
        <v>0</v>
      </c>
      <c r="AM716" s="131">
        <f t="shared" si="595"/>
        <v>0</v>
      </c>
      <c r="AN716" s="131">
        <f t="shared" si="573"/>
        <v>0</v>
      </c>
      <c r="AO716" s="115">
        <f t="shared" si="611"/>
        <v>0</v>
      </c>
      <c r="AP716" s="115">
        <f t="shared" si="612"/>
        <v>0</v>
      </c>
      <c r="AQ716" s="115">
        <f t="shared" si="613"/>
        <v>0</v>
      </c>
      <c r="AR716" s="79">
        <f t="shared" si="574"/>
        <v>0</v>
      </c>
      <c r="AS716" s="79">
        <f t="shared" si="575"/>
        <v>20</v>
      </c>
      <c r="AT716" s="79">
        <f t="shared" si="576"/>
        <v>0</v>
      </c>
      <c r="AU716" s="79">
        <f t="shared" si="577"/>
        <v>0</v>
      </c>
      <c r="AV716" s="79">
        <f t="shared" si="578"/>
        <v>0</v>
      </c>
      <c r="AW716" s="79">
        <f t="shared" si="579"/>
        <v>0</v>
      </c>
      <c r="AX716" s="128">
        <f t="shared" si="580"/>
        <v>0</v>
      </c>
      <c r="AY716" s="128"/>
      <c r="AZ716" s="128"/>
      <c r="BA716" s="128">
        <f t="shared" si="581"/>
        <v>0</v>
      </c>
      <c r="BB716" s="128">
        <f t="shared" si="582"/>
        <v>0</v>
      </c>
      <c r="BC716" s="80">
        <f t="shared" si="583"/>
        <v>0</v>
      </c>
      <c r="BD716" s="80">
        <f t="shared" si="584"/>
        <v>1</v>
      </c>
      <c r="BE716" s="80">
        <f t="shared" si="585"/>
        <v>0</v>
      </c>
      <c r="BF716" s="80">
        <f t="shared" si="586"/>
        <v>0</v>
      </c>
      <c r="BG716" s="80">
        <f t="shared" si="587"/>
        <v>0</v>
      </c>
      <c r="BH716" s="80">
        <f t="shared" si="614"/>
        <v>0</v>
      </c>
      <c r="BI716" s="4">
        <f t="shared" si="588"/>
        <v>0</v>
      </c>
      <c r="BJ716" s="4">
        <f t="shared" si="589"/>
        <v>20</v>
      </c>
      <c r="BK716" s="4">
        <f t="shared" si="590"/>
        <v>0</v>
      </c>
      <c r="BL716" s="8">
        <f>VLOOKUP(CN716,'CIR Results'!$B$3:$L$42,2,FALSE)</f>
        <v>6</v>
      </c>
      <c r="BM716" s="8">
        <f>VLOOKUP(CN716,'CIR Results'!$B$3:$L$42,3,FALSE)</f>
        <v>84</v>
      </c>
      <c r="BN716" s="8">
        <f>VLOOKUP(CN716,'CIR Results'!$B$3:$L$42,4,FALSE)</f>
        <v>90</v>
      </c>
      <c r="BO716" s="8">
        <f>VLOOKUP(CN716,'CIR Results'!$B$3:$L$42,5,FALSE)</f>
        <v>144</v>
      </c>
      <c r="BP716" s="8">
        <f>VLOOKUP(CN716,'CIR Results'!$B$3:$L$42,6,FALSE)</f>
        <v>36591</v>
      </c>
      <c r="BQ716" s="8">
        <f>VLOOKUP(CN716,'CIR Results'!$B$3:$L$42,8,FALSE)</f>
        <v>9</v>
      </c>
      <c r="BR716" s="8">
        <f>VLOOKUP(CN716,'CIR Results'!$B$3:$L$42,9,FALSE)</f>
        <v>0</v>
      </c>
      <c r="BS716" s="8" t="str">
        <f>VLOOKUP(CN716,'CIR Results'!$B$3:$L$42,10,FALSE)</f>
        <v>03-06-00</v>
      </c>
      <c r="BT716" s="8">
        <f>VLOOKUP(CN716,'CIR Results'!$B$3:$L$42,11,FALSE)</f>
        <v>17</v>
      </c>
      <c r="BU716" s="136" t="str">
        <f>VLOOKUP(CN716,'CIR Team Info'!$B$5:$E$44,2,FALSE)</f>
        <v>QAVTC Devils</v>
      </c>
      <c r="BV716" s="136" t="str">
        <f>VLOOKUP(CN716,'CIR Team Info'!$B$5:$E$44,4,FALSE)</f>
        <v>Quincy, IL</v>
      </c>
      <c r="BW716" s="136" t="str">
        <f t="shared" si="615"/>
        <v xml:space="preserve">   perfect autonomous_ then died</v>
      </c>
      <c r="CM716" s="10" t="s">
        <v>390</v>
      </c>
      <c r="CN716" s="10">
        <v>4196</v>
      </c>
      <c r="CO716" s="10">
        <v>22</v>
      </c>
      <c r="CP716" s="10" t="s">
        <v>23</v>
      </c>
      <c r="CQ716" s="10" t="s">
        <v>25</v>
      </c>
      <c r="CR716" s="10" t="s">
        <v>22</v>
      </c>
      <c r="CS716" s="10" t="s">
        <v>22</v>
      </c>
      <c r="CT716" s="10">
        <v>20</v>
      </c>
      <c r="CU716" s="10">
        <v>0</v>
      </c>
      <c r="CV716" s="10">
        <v>0</v>
      </c>
      <c r="CW716" s="10">
        <v>0</v>
      </c>
      <c r="CX716" s="10" t="s">
        <v>24</v>
      </c>
      <c r="CY716" s="10" t="s">
        <v>22</v>
      </c>
      <c r="CZ716" s="10" t="s">
        <v>25</v>
      </c>
      <c r="DA716" s="10" t="s">
        <v>25</v>
      </c>
      <c r="DB716" s="10" t="s">
        <v>25</v>
      </c>
      <c r="DC716" s="10">
        <v>0</v>
      </c>
      <c r="DD716" s="10">
        <v>0</v>
      </c>
      <c r="DE716" s="10">
        <v>0</v>
      </c>
      <c r="DF716" s="10">
        <v>0</v>
      </c>
      <c r="DG716" s="10">
        <v>0</v>
      </c>
      <c r="DH716" s="10">
        <v>0</v>
      </c>
      <c r="DI716" s="10">
        <v>0</v>
      </c>
      <c r="DJ716" s="10">
        <v>0</v>
      </c>
      <c r="DK716" s="10">
        <v>0</v>
      </c>
      <c r="DL716" s="10">
        <v>0</v>
      </c>
      <c r="DM716" s="10">
        <v>0</v>
      </c>
      <c r="DN716" s="10">
        <v>0</v>
      </c>
      <c r="DO716" s="10">
        <v>0</v>
      </c>
      <c r="DP716" s="10" t="s">
        <v>25</v>
      </c>
      <c r="DQ716" s="10" t="s">
        <v>25</v>
      </c>
      <c r="DR716" s="10" t="s">
        <v>25</v>
      </c>
      <c r="DS716" s="10" t="s">
        <v>25</v>
      </c>
      <c r="DT716" s="10" t="s">
        <v>22</v>
      </c>
      <c r="DU716" s="10">
        <v>0</v>
      </c>
      <c r="DV716" s="10" t="s">
        <v>687</v>
      </c>
      <c r="DW716" s="10"/>
      <c r="DX716" s="10"/>
      <c r="DY716" s="10"/>
      <c r="DZ716" s="10"/>
      <c r="EA716" s="10"/>
      <c r="EB716" s="10"/>
      <c r="EC716" s="10"/>
      <c r="ED716" s="10"/>
      <c r="EE716" s="10"/>
      <c r="EF716" s="10"/>
      <c r="EG716" s="10"/>
      <c r="EH716" s="10"/>
    </row>
    <row r="717" spans="1:138" x14ac:dyDescent="0.25">
      <c r="A717" s="78">
        <f t="shared" si="569"/>
        <v>4256</v>
      </c>
      <c r="C717" s="10" t="str">
        <f t="shared" si="608"/>
        <v>Do Not Pick</v>
      </c>
      <c r="D717" s="17">
        <f t="shared" si="570"/>
        <v>3.0180467919177598</v>
      </c>
      <c r="E717" s="113">
        <f t="shared" si="596"/>
        <v>0</v>
      </c>
      <c r="F717" s="113">
        <f t="shared" si="597"/>
        <v>5</v>
      </c>
      <c r="G717" s="113">
        <f t="shared" si="598"/>
        <v>5.384615384615385</v>
      </c>
      <c r="H717" s="113">
        <f t="shared" si="599"/>
        <v>12.938709677419354</v>
      </c>
      <c r="I717" s="113">
        <f t="shared" si="600"/>
        <v>6</v>
      </c>
      <c r="J717" s="113">
        <f t="shared" si="601"/>
        <v>0</v>
      </c>
      <c r="K717" s="113">
        <f t="shared" si="591"/>
        <v>0.85714285714285721</v>
      </c>
      <c r="L717" s="76">
        <v>8</v>
      </c>
      <c r="M717" s="76">
        <v>5</v>
      </c>
      <c r="N717" s="76">
        <v>7</v>
      </c>
      <c r="O717" s="76">
        <v>6</v>
      </c>
      <c r="P717" s="76">
        <v>6</v>
      </c>
      <c r="Q717" s="76">
        <v>2</v>
      </c>
      <c r="R717" s="76">
        <v>1</v>
      </c>
      <c r="S717" s="17">
        <f t="shared" si="571"/>
        <v>2.5323892236795462</v>
      </c>
      <c r="T717" s="113">
        <f t="shared" si="602"/>
        <v>0</v>
      </c>
      <c r="U717" s="113">
        <f t="shared" si="603"/>
        <v>6</v>
      </c>
      <c r="V717" s="113">
        <f t="shared" si="604"/>
        <v>6.1538461538461542</v>
      </c>
      <c r="W717" s="113">
        <f t="shared" si="605"/>
        <v>4.3129032258064512</v>
      </c>
      <c r="X717" s="113">
        <f t="shared" si="606"/>
        <v>2</v>
      </c>
      <c r="Y717" s="113">
        <f t="shared" si="607"/>
        <v>0</v>
      </c>
      <c r="Z717" s="113">
        <f t="shared" si="592"/>
        <v>6.8571428571428577</v>
      </c>
      <c r="AA717" s="76">
        <v>10</v>
      </c>
      <c r="AB717" s="76">
        <v>6</v>
      </c>
      <c r="AC717" s="76">
        <v>8</v>
      </c>
      <c r="AD717" s="76">
        <v>2</v>
      </c>
      <c r="AE717" s="76">
        <v>2</v>
      </c>
      <c r="AF717" s="76">
        <v>5</v>
      </c>
      <c r="AG717" s="76">
        <v>8</v>
      </c>
      <c r="AH717" s="131">
        <f t="shared" si="572"/>
        <v>0</v>
      </c>
      <c r="AI717" s="131">
        <f t="shared" si="593"/>
        <v>1</v>
      </c>
      <c r="AJ717" s="131">
        <f t="shared" si="609"/>
        <v>0.76923076923076927</v>
      </c>
      <c r="AK717" s="131">
        <f t="shared" si="610"/>
        <v>2.1564516129032256</v>
      </c>
      <c r="AL717" s="131">
        <f t="shared" si="594"/>
        <v>1</v>
      </c>
      <c r="AM717" s="131">
        <f t="shared" si="595"/>
        <v>0</v>
      </c>
      <c r="AN717" s="131">
        <f t="shared" si="573"/>
        <v>0.85714285714285721</v>
      </c>
      <c r="AO717" s="115">
        <f t="shared" si="611"/>
        <v>0</v>
      </c>
      <c r="AP717" s="115">
        <f t="shared" si="612"/>
        <v>0</v>
      </c>
      <c r="AQ717" s="115">
        <f t="shared" si="613"/>
        <v>0</v>
      </c>
      <c r="AR717" s="79">
        <f t="shared" si="574"/>
        <v>10</v>
      </c>
      <c r="AS717" s="79">
        <f t="shared" si="575"/>
        <v>5</v>
      </c>
      <c r="AT717" s="79">
        <f t="shared" si="576"/>
        <v>1</v>
      </c>
      <c r="AU717" s="79">
        <f t="shared" si="577"/>
        <v>10</v>
      </c>
      <c r="AV717" s="79">
        <f t="shared" si="578"/>
        <v>0</v>
      </c>
      <c r="AW717" s="79">
        <f t="shared" si="579"/>
        <v>15</v>
      </c>
      <c r="AX717" s="128">
        <f t="shared" si="580"/>
        <v>1</v>
      </c>
      <c r="AY717" s="128"/>
      <c r="AZ717" s="128"/>
      <c r="BA717" s="128">
        <f t="shared" si="581"/>
        <v>1</v>
      </c>
      <c r="BB717" s="128">
        <f t="shared" si="582"/>
        <v>0</v>
      </c>
      <c r="BC717" s="80">
        <f t="shared" si="583"/>
        <v>1</v>
      </c>
      <c r="BD717" s="80">
        <f t="shared" si="584"/>
        <v>1</v>
      </c>
      <c r="BE717" s="80">
        <f t="shared" si="585"/>
        <v>1</v>
      </c>
      <c r="BF717" s="80">
        <f t="shared" si="586"/>
        <v>1</v>
      </c>
      <c r="BG717" s="80">
        <f t="shared" si="587"/>
        <v>0</v>
      </c>
      <c r="BH717" s="80">
        <f t="shared" si="614"/>
        <v>0.25</v>
      </c>
      <c r="BI717" s="4">
        <f t="shared" si="588"/>
        <v>21</v>
      </c>
      <c r="BJ717" s="4">
        <f t="shared" si="589"/>
        <v>26</v>
      </c>
      <c r="BK717" s="4">
        <f t="shared" si="590"/>
        <v>15</v>
      </c>
      <c r="BL717" s="8">
        <f>VLOOKUP(CN717,'CIR Results'!$B$3:$L$42,2,FALSE)</f>
        <v>5</v>
      </c>
      <c r="BM717" s="8">
        <f>VLOOKUP(CN717,'CIR Results'!$B$3:$L$42,3,FALSE)</f>
        <v>118</v>
      </c>
      <c r="BN717" s="8">
        <f>VLOOKUP(CN717,'CIR Results'!$B$3:$L$42,4,FALSE)</f>
        <v>120</v>
      </c>
      <c r="BO717" s="8">
        <f>VLOOKUP(CN717,'CIR Results'!$B$3:$L$42,5,FALSE)</f>
        <v>179</v>
      </c>
      <c r="BP717" s="8">
        <f>VLOOKUP(CN717,'CIR Results'!$B$3:$L$42,6,FALSE)</f>
        <v>36927</v>
      </c>
      <c r="BQ717" s="8">
        <f>VLOOKUP(CN717,'CIR Results'!$B$3:$L$42,8,FALSE)</f>
        <v>8</v>
      </c>
      <c r="BR717" s="8">
        <f>VLOOKUP(CN717,'CIR Results'!$B$3:$L$42,9,FALSE)</f>
        <v>0</v>
      </c>
      <c r="BS717" s="8" t="str">
        <f>VLOOKUP(CN717,'CIR Results'!$B$3:$L$42,10,FALSE)</f>
        <v>02-05-01</v>
      </c>
      <c r="BT717" s="8">
        <f>VLOOKUP(CN717,'CIR Results'!$B$3:$L$42,11,FALSE)</f>
        <v>14</v>
      </c>
      <c r="BU717" s="136" t="str">
        <f>VLOOKUP(CN717,'CIR Team Info'!$B$5:$E$44,2,FALSE)</f>
        <v>Cyborg Cats</v>
      </c>
      <c r="BV717" s="136" t="str">
        <f>VLOOKUP(CN717,'CIR Team Info'!$B$5:$E$44,4,FALSE)</f>
        <v>Town and Country, MO</v>
      </c>
      <c r="BW717" s="136" t="str">
        <f t="shared" si="615"/>
        <v xml:space="preserve">   died around 45 seconds in</v>
      </c>
      <c r="CM717" s="10" t="s">
        <v>390</v>
      </c>
      <c r="CN717" s="10">
        <v>4256</v>
      </c>
      <c r="CO717" s="10">
        <v>23</v>
      </c>
      <c r="CP717" s="10" t="s">
        <v>23</v>
      </c>
      <c r="CQ717" s="10" t="s">
        <v>25</v>
      </c>
      <c r="CR717" s="10" t="s">
        <v>25</v>
      </c>
      <c r="CS717" s="10" t="s">
        <v>22</v>
      </c>
      <c r="CT717" s="10">
        <v>5</v>
      </c>
      <c r="CU717" s="10">
        <v>0</v>
      </c>
      <c r="CV717" s="10">
        <v>0</v>
      </c>
      <c r="CW717" s="10">
        <v>0</v>
      </c>
      <c r="CX717" s="10" t="s">
        <v>24</v>
      </c>
      <c r="CY717" s="10" t="s">
        <v>25</v>
      </c>
      <c r="CZ717" s="10" t="s">
        <v>25</v>
      </c>
      <c r="DA717" s="10" t="s">
        <v>25</v>
      </c>
      <c r="DB717" s="10" t="s">
        <v>25</v>
      </c>
      <c r="DC717" s="10">
        <v>1</v>
      </c>
      <c r="DD717" s="10">
        <v>0</v>
      </c>
      <c r="DE717" s="10">
        <v>0</v>
      </c>
      <c r="DF717" s="10">
        <v>0</v>
      </c>
      <c r="DG717" s="10">
        <v>1</v>
      </c>
      <c r="DH717" s="10">
        <v>1</v>
      </c>
      <c r="DI717" s="10">
        <v>30</v>
      </c>
      <c r="DJ717" s="10">
        <v>1</v>
      </c>
      <c r="DK717" s="10">
        <v>0</v>
      </c>
      <c r="DL717" s="10">
        <v>1</v>
      </c>
      <c r="DM717" s="10">
        <v>0</v>
      </c>
      <c r="DN717" s="10">
        <v>0</v>
      </c>
      <c r="DO717" s="10">
        <v>0</v>
      </c>
      <c r="DP717" s="10" t="s">
        <v>25</v>
      </c>
      <c r="DQ717" s="10" t="s">
        <v>25</v>
      </c>
      <c r="DR717" s="10" t="s">
        <v>25</v>
      </c>
      <c r="DS717" s="10" t="s">
        <v>25</v>
      </c>
      <c r="DT717" s="10" t="s">
        <v>22</v>
      </c>
      <c r="DU717" s="10">
        <v>0</v>
      </c>
      <c r="DV717" s="10" t="s">
        <v>688</v>
      </c>
      <c r="DW717" s="10"/>
      <c r="DX717" s="10"/>
      <c r="DY717" s="10"/>
      <c r="DZ717" s="10"/>
      <c r="EA717" s="10"/>
      <c r="EB717" s="10"/>
      <c r="EC717" s="10"/>
      <c r="ED717" s="10"/>
      <c r="EE717" s="10"/>
      <c r="EF717" s="10"/>
      <c r="EG717" s="10"/>
      <c r="EH717" s="10"/>
    </row>
    <row r="718" spans="1:138" x14ac:dyDescent="0.25">
      <c r="A718" s="78">
        <f t="shared" si="569"/>
        <v>4212</v>
      </c>
      <c r="C718" s="10" t="str">
        <f t="shared" si="608"/>
        <v>Below Avg</v>
      </c>
      <c r="D718" s="17">
        <f t="shared" si="570"/>
        <v>3.5341474654377882</v>
      </c>
      <c r="E718" s="113">
        <f t="shared" si="596"/>
        <v>20</v>
      </c>
      <c r="F718" s="113">
        <f t="shared" si="597"/>
        <v>0</v>
      </c>
      <c r="G718" s="113">
        <f t="shared" si="598"/>
        <v>0</v>
      </c>
      <c r="H718" s="113">
        <f t="shared" si="599"/>
        <v>11.912903225806453</v>
      </c>
      <c r="I718" s="113">
        <f t="shared" si="600"/>
        <v>0</v>
      </c>
      <c r="J718" s="113">
        <f t="shared" si="601"/>
        <v>0</v>
      </c>
      <c r="K718" s="113">
        <f t="shared" si="591"/>
        <v>3.4285714285714288</v>
      </c>
      <c r="L718" s="76">
        <v>8</v>
      </c>
      <c r="M718" s="76">
        <v>5</v>
      </c>
      <c r="N718" s="76">
        <v>7</v>
      </c>
      <c r="O718" s="76">
        <v>6</v>
      </c>
      <c r="P718" s="76">
        <v>6</v>
      </c>
      <c r="Q718" s="76">
        <v>2</v>
      </c>
      <c r="R718" s="76">
        <v>1</v>
      </c>
      <c r="S718" s="17">
        <f t="shared" si="571"/>
        <v>5.6399539170506916</v>
      </c>
      <c r="T718" s="113">
        <f t="shared" si="602"/>
        <v>25</v>
      </c>
      <c r="U718" s="113">
        <f t="shared" si="603"/>
        <v>0</v>
      </c>
      <c r="V718" s="113">
        <f t="shared" si="604"/>
        <v>0</v>
      </c>
      <c r="W718" s="113">
        <f t="shared" si="605"/>
        <v>3.9709677419354841</v>
      </c>
      <c r="X718" s="113">
        <f t="shared" si="606"/>
        <v>0</v>
      </c>
      <c r="Y718" s="113">
        <f t="shared" si="607"/>
        <v>0</v>
      </c>
      <c r="Z718" s="113">
        <f t="shared" si="592"/>
        <v>27.428571428571431</v>
      </c>
      <c r="AA718" s="76">
        <v>10</v>
      </c>
      <c r="AB718" s="76">
        <v>6</v>
      </c>
      <c r="AC718" s="76">
        <v>8</v>
      </c>
      <c r="AD718" s="76">
        <v>2</v>
      </c>
      <c r="AE718" s="76">
        <v>2</v>
      </c>
      <c r="AF718" s="76">
        <v>5</v>
      </c>
      <c r="AG718" s="76">
        <v>8</v>
      </c>
      <c r="AH718" s="131">
        <f t="shared" si="572"/>
        <v>2.5</v>
      </c>
      <c r="AI718" s="131">
        <f t="shared" si="593"/>
        <v>0</v>
      </c>
      <c r="AJ718" s="131">
        <f t="shared" si="609"/>
        <v>0</v>
      </c>
      <c r="AK718" s="131">
        <f t="shared" si="610"/>
        <v>1.985483870967742</v>
      </c>
      <c r="AL718" s="131">
        <f t="shared" si="594"/>
        <v>0</v>
      </c>
      <c r="AM718" s="131">
        <f t="shared" si="595"/>
        <v>0</v>
      </c>
      <c r="AN718" s="131">
        <f t="shared" si="573"/>
        <v>3.4285714285714288</v>
      </c>
      <c r="AO718" s="115">
        <f t="shared" si="611"/>
        <v>0</v>
      </c>
      <c r="AP718" s="115">
        <f t="shared" si="612"/>
        <v>0</v>
      </c>
      <c r="AQ718" s="115">
        <f t="shared" si="613"/>
        <v>0</v>
      </c>
      <c r="AR718" s="79">
        <f t="shared" si="574"/>
        <v>0</v>
      </c>
      <c r="AS718" s="79">
        <f t="shared" si="575"/>
        <v>0</v>
      </c>
      <c r="AT718" s="79">
        <f t="shared" si="576"/>
        <v>1</v>
      </c>
      <c r="AU718" s="79">
        <f t="shared" si="577"/>
        <v>0</v>
      </c>
      <c r="AV718" s="79">
        <f t="shared" si="578"/>
        <v>0</v>
      </c>
      <c r="AW718" s="79">
        <f t="shared" si="579"/>
        <v>60</v>
      </c>
      <c r="AX718" s="128">
        <f t="shared" si="580"/>
        <v>0</v>
      </c>
      <c r="AY718" s="128"/>
      <c r="AZ718" s="128"/>
      <c r="BA718" s="128">
        <f t="shared" si="581"/>
        <v>0</v>
      </c>
      <c r="BB718" s="128">
        <f t="shared" si="582"/>
        <v>0</v>
      </c>
      <c r="BC718" s="80">
        <f t="shared" si="583"/>
        <v>0</v>
      </c>
      <c r="BD718" s="80">
        <f t="shared" si="584"/>
        <v>0</v>
      </c>
      <c r="BE718" s="80">
        <f t="shared" si="585"/>
        <v>1</v>
      </c>
      <c r="BF718" s="80">
        <f t="shared" si="586"/>
        <v>0</v>
      </c>
      <c r="BG718" s="80">
        <f t="shared" si="587"/>
        <v>0</v>
      </c>
      <c r="BH718" s="80">
        <f t="shared" si="614"/>
        <v>0.5</v>
      </c>
      <c r="BI718" s="4">
        <f t="shared" si="588"/>
        <v>1</v>
      </c>
      <c r="BJ718" s="4">
        <f t="shared" si="589"/>
        <v>1</v>
      </c>
      <c r="BK718" s="4">
        <f t="shared" si="590"/>
        <v>60</v>
      </c>
      <c r="BL718" s="8">
        <f>VLOOKUP(CN718,'CIR Results'!$B$3:$L$42,2,FALSE)</f>
        <v>6</v>
      </c>
      <c r="BM718" s="8">
        <f>VLOOKUP(CN718,'CIR Results'!$B$3:$L$42,3,FALSE)</f>
        <v>66</v>
      </c>
      <c r="BN718" s="8">
        <f>VLOOKUP(CN718,'CIR Results'!$B$3:$L$42,4,FALSE)</f>
        <v>70</v>
      </c>
      <c r="BO718" s="8">
        <f>VLOOKUP(CN718,'CIR Results'!$B$3:$L$42,5,FALSE)</f>
        <v>129</v>
      </c>
      <c r="BP718" s="8">
        <f>VLOOKUP(CN718,'CIR Results'!$B$3:$L$42,6,FALSE)</f>
        <v>36590</v>
      </c>
      <c r="BQ718" s="8">
        <f>VLOOKUP(CN718,'CIR Results'!$B$3:$L$42,8,FALSE)</f>
        <v>8</v>
      </c>
      <c r="BR718" s="8">
        <f>VLOOKUP(CN718,'CIR Results'!$B$3:$L$42,9,FALSE)</f>
        <v>0</v>
      </c>
      <c r="BS718" s="8" t="str">
        <f>VLOOKUP(CN718,'CIR Results'!$B$3:$L$42,10,FALSE)</f>
        <v>03-05-00</v>
      </c>
      <c r="BT718" s="8">
        <f>VLOOKUP(CN718,'CIR Results'!$B$3:$L$42,11,FALSE)</f>
        <v>9</v>
      </c>
      <c r="BU718" s="136" t="str">
        <f>VLOOKUP(CN718,'CIR Team Info'!$B$5:$E$44,2,FALSE)</f>
        <v>Techno Ferrets</v>
      </c>
      <c r="BV718" s="136" t="str">
        <f>VLOOKUP(CN718,'CIR Team Info'!$B$5:$E$44,4,FALSE)</f>
        <v>Galesburg, IL</v>
      </c>
      <c r="BW718" s="136" t="str">
        <f t="shared" si="615"/>
        <v xml:space="preserve">   Mostly played defense_ decent driving  </v>
      </c>
      <c r="CM718" s="10" t="s">
        <v>386</v>
      </c>
      <c r="CN718" s="10">
        <v>4212</v>
      </c>
      <c r="CO718" s="10">
        <v>24</v>
      </c>
      <c r="CP718" s="10" t="s">
        <v>23</v>
      </c>
      <c r="CQ718" s="10" t="s">
        <v>25</v>
      </c>
      <c r="CR718" s="10" t="s">
        <v>25</v>
      </c>
      <c r="CS718" s="10" t="s">
        <v>25</v>
      </c>
      <c r="CT718" s="10">
        <v>0</v>
      </c>
      <c r="CU718" s="10">
        <v>0</v>
      </c>
      <c r="CV718" s="10">
        <v>0</v>
      </c>
      <c r="CW718" s="10">
        <v>0</v>
      </c>
      <c r="CX718" s="10" t="s">
        <v>24</v>
      </c>
      <c r="CY718" s="10" t="s">
        <v>25</v>
      </c>
      <c r="CZ718" s="10" t="s">
        <v>25</v>
      </c>
      <c r="DA718" s="10" t="s">
        <v>25</v>
      </c>
      <c r="DB718" s="10" t="s">
        <v>25</v>
      </c>
      <c r="DC718" s="10">
        <v>1</v>
      </c>
      <c r="DD718" s="10">
        <v>0</v>
      </c>
      <c r="DE718" s="10">
        <v>0</v>
      </c>
      <c r="DF718" s="10">
        <v>0</v>
      </c>
      <c r="DG718" s="10">
        <v>2</v>
      </c>
      <c r="DH718" s="10">
        <v>2</v>
      </c>
      <c r="DI718" s="10">
        <v>60</v>
      </c>
      <c r="DJ718" s="10">
        <v>0</v>
      </c>
      <c r="DK718" s="10">
        <v>0</v>
      </c>
      <c r="DL718" s="10">
        <v>0</v>
      </c>
      <c r="DM718" s="10">
        <v>0</v>
      </c>
      <c r="DN718" s="10">
        <v>0</v>
      </c>
      <c r="DO718" s="10">
        <v>0</v>
      </c>
      <c r="DP718" s="10" t="s">
        <v>25</v>
      </c>
      <c r="DQ718" s="10" t="s">
        <v>25</v>
      </c>
      <c r="DR718" s="10" t="s">
        <v>25</v>
      </c>
      <c r="DS718" s="10" t="s">
        <v>25</v>
      </c>
      <c r="DT718" s="10" t="s">
        <v>22</v>
      </c>
      <c r="DU718" s="10">
        <v>1</v>
      </c>
      <c r="DV718" s="10" t="s">
        <v>689</v>
      </c>
      <c r="DW718" s="10"/>
      <c r="DX718" s="10"/>
      <c r="DY718" s="10"/>
      <c r="DZ718" s="10"/>
      <c r="EA718" s="10"/>
      <c r="EB718" s="10"/>
      <c r="EC718" s="10"/>
      <c r="ED718" s="10"/>
      <c r="EE718" s="10"/>
      <c r="EF718" s="10"/>
      <c r="EG718" s="10"/>
      <c r="EH718" s="10"/>
    </row>
    <row r="719" spans="1:138" x14ac:dyDescent="0.25">
      <c r="A719" s="78">
        <f t="shared" si="569"/>
        <v>0</v>
      </c>
      <c r="C719" s="10" t="str">
        <f t="shared" si="608"/>
        <v>Do Not Pick</v>
      </c>
      <c r="D719" s="17">
        <f t="shared" si="570"/>
        <v>0</v>
      </c>
      <c r="E719" s="113">
        <f t="shared" si="596"/>
        <v>0</v>
      </c>
      <c r="F719" s="113">
        <f t="shared" si="597"/>
        <v>0</v>
      </c>
      <c r="G719" s="113">
        <f t="shared" si="598"/>
        <v>0</v>
      </c>
      <c r="H719" s="113">
        <f t="shared" si="599"/>
        <v>0</v>
      </c>
      <c r="I719" s="113">
        <f t="shared" si="600"/>
        <v>0</v>
      </c>
      <c r="J719" s="113">
        <f t="shared" si="601"/>
        <v>0</v>
      </c>
      <c r="K719" s="113">
        <f t="shared" si="591"/>
        <v>0</v>
      </c>
      <c r="L719" s="76">
        <v>8</v>
      </c>
      <c r="M719" s="76">
        <v>5</v>
      </c>
      <c r="N719" s="76">
        <v>7</v>
      </c>
      <c r="O719" s="76">
        <v>6</v>
      </c>
      <c r="P719" s="76">
        <v>6</v>
      </c>
      <c r="Q719" s="76">
        <v>2</v>
      </c>
      <c r="R719" s="76">
        <v>1</v>
      </c>
      <c r="S719" s="17">
        <f t="shared" si="571"/>
        <v>0</v>
      </c>
      <c r="T719" s="113">
        <f t="shared" si="602"/>
        <v>0</v>
      </c>
      <c r="U719" s="113">
        <f t="shared" si="603"/>
        <v>0</v>
      </c>
      <c r="V719" s="113">
        <f t="shared" si="604"/>
        <v>0</v>
      </c>
      <c r="W719" s="113">
        <f t="shared" si="605"/>
        <v>0</v>
      </c>
      <c r="X719" s="113">
        <f t="shared" si="606"/>
        <v>0</v>
      </c>
      <c r="Y719" s="113">
        <f t="shared" si="607"/>
        <v>0</v>
      </c>
      <c r="Z719" s="113">
        <f t="shared" si="592"/>
        <v>0</v>
      </c>
      <c r="AA719" s="76">
        <v>10</v>
      </c>
      <c r="AB719" s="76">
        <v>6</v>
      </c>
      <c r="AC719" s="76">
        <v>8</v>
      </c>
      <c r="AD719" s="76">
        <v>2</v>
      </c>
      <c r="AE719" s="76">
        <v>2</v>
      </c>
      <c r="AF719" s="76">
        <v>5</v>
      </c>
      <c r="AG719" s="76">
        <v>8</v>
      </c>
      <c r="AH719" s="131">
        <f t="shared" si="572"/>
        <v>0</v>
      </c>
      <c r="AI719" s="131">
        <f t="shared" si="593"/>
        <v>0</v>
      </c>
      <c r="AJ719" s="131">
        <f t="shared" si="609"/>
        <v>0</v>
      </c>
      <c r="AK719" s="131">
        <f t="shared" si="610"/>
        <v>0</v>
      </c>
      <c r="AL719" s="131">
        <f t="shared" si="594"/>
        <v>0</v>
      </c>
      <c r="AM719" s="131">
        <f t="shared" si="595"/>
        <v>0</v>
      </c>
      <c r="AN719" s="131">
        <f t="shared" si="573"/>
        <v>0</v>
      </c>
      <c r="AO719" s="115">
        <f t="shared" si="611"/>
        <v>0</v>
      </c>
      <c r="AP719" s="115">
        <f t="shared" si="612"/>
        <v>0</v>
      </c>
      <c r="AQ719" s="115">
        <f t="shared" si="613"/>
        <v>0</v>
      </c>
      <c r="AR719" s="79">
        <f t="shared" si="574"/>
        <v>0</v>
      </c>
      <c r="AS719" s="79">
        <f t="shared" si="575"/>
        <v>0</v>
      </c>
      <c r="AT719" s="79">
        <f t="shared" si="576"/>
        <v>0</v>
      </c>
      <c r="AU719" s="79">
        <f t="shared" si="577"/>
        <v>0</v>
      </c>
      <c r="AV719" s="79">
        <f t="shared" si="578"/>
        <v>0</v>
      </c>
      <c r="AW719" s="79">
        <f t="shared" si="579"/>
        <v>0</v>
      </c>
      <c r="AX719" s="128">
        <f t="shared" si="580"/>
        <v>0</v>
      </c>
      <c r="AY719" s="128"/>
      <c r="AZ719" s="128"/>
      <c r="BA719" s="128">
        <f t="shared" si="581"/>
        <v>0</v>
      </c>
      <c r="BB719" s="128">
        <f t="shared" si="582"/>
        <v>0</v>
      </c>
      <c r="BC719" s="80">
        <f t="shared" si="583"/>
        <v>0</v>
      </c>
      <c r="BD719" s="80">
        <f t="shared" si="584"/>
        <v>0</v>
      </c>
      <c r="BE719" s="80">
        <f t="shared" si="585"/>
        <v>0</v>
      </c>
      <c r="BF719" s="80">
        <f t="shared" si="586"/>
        <v>0</v>
      </c>
      <c r="BG719" s="80">
        <f t="shared" si="587"/>
        <v>0</v>
      </c>
      <c r="BH719" s="80">
        <f t="shared" si="614"/>
        <v>0</v>
      </c>
      <c r="BI719" s="4">
        <f t="shared" si="588"/>
        <v>0</v>
      </c>
      <c r="BJ719" s="4">
        <f t="shared" si="589"/>
        <v>0</v>
      </c>
      <c r="BK719" s="4">
        <f t="shared" si="590"/>
        <v>0</v>
      </c>
      <c r="BL719" s="8" t="e">
        <f>VLOOKUP(CN719,'CIR Results'!$B$3:$L$42,2,FALSE)</f>
        <v>#N/A</v>
      </c>
      <c r="BM719" s="8" t="e">
        <f>VLOOKUP(CN719,'CIR Results'!$B$3:$L$42,3,FALSE)</f>
        <v>#N/A</v>
      </c>
      <c r="BN719" s="8" t="e">
        <f>VLOOKUP(CN719,'CIR Results'!$B$3:$L$42,4,FALSE)</f>
        <v>#N/A</v>
      </c>
      <c r="BO719" s="8" t="e">
        <f>VLOOKUP(CN719,'CIR Results'!$B$3:$L$42,5,FALSE)</f>
        <v>#N/A</v>
      </c>
      <c r="BP719" s="8" t="e">
        <f>VLOOKUP(CN719,'CIR Results'!$B$3:$L$42,6,FALSE)</f>
        <v>#N/A</v>
      </c>
      <c r="BQ719" s="8" t="e">
        <f>VLOOKUP(CN719,'CIR Results'!$B$3:$L$42,8,FALSE)</f>
        <v>#N/A</v>
      </c>
      <c r="BR719" s="8" t="e">
        <f>VLOOKUP(CN719,'CIR Results'!$B$3:$L$42,9,FALSE)</f>
        <v>#N/A</v>
      </c>
      <c r="BS719" s="8" t="e">
        <f>VLOOKUP(CN719,'CIR Results'!$B$3:$L$42,10,FALSE)</f>
        <v>#N/A</v>
      </c>
      <c r="BT719" s="8" t="e">
        <f>VLOOKUP(CN719,'CIR Results'!$B$3:$L$42,11,FALSE)</f>
        <v>#N/A</v>
      </c>
      <c r="BU719" s="136" t="e">
        <f>VLOOKUP(CN719,'CIR Team Info'!$B$5:$E$44,2,FALSE)</f>
        <v>#N/A</v>
      </c>
      <c r="BV719" s="136" t="e">
        <f>VLOOKUP(CN719,'CIR Team Info'!$B$5:$E$44,4,FALSE)</f>
        <v>#N/A</v>
      </c>
      <c r="BW719" s="136" t="str">
        <f t="shared" si="615"/>
        <v xml:space="preserve">   </v>
      </c>
      <c r="CM719" s="10" t="s">
        <v>386</v>
      </c>
      <c r="CN719" s="10"/>
      <c r="CO719" s="10"/>
      <c r="CP719" s="10" t="s">
        <v>23</v>
      </c>
      <c r="CQ719" s="10" t="s">
        <v>25</v>
      </c>
      <c r="CR719" s="10" t="s">
        <v>25</v>
      </c>
      <c r="CS719" s="10" t="s">
        <v>25</v>
      </c>
      <c r="CT719" s="10">
        <v>0</v>
      </c>
      <c r="CU719" s="10">
        <v>0</v>
      </c>
      <c r="CV719" s="10">
        <v>0</v>
      </c>
      <c r="CW719" s="10">
        <v>0</v>
      </c>
      <c r="CX719" s="10" t="s">
        <v>24</v>
      </c>
      <c r="CY719" s="10" t="s">
        <v>25</v>
      </c>
      <c r="CZ719" s="10" t="s">
        <v>25</v>
      </c>
      <c r="DA719" s="10" t="s">
        <v>25</v>
      </c>
      <c r="DB719" s="10" t="s">
        <v>25</v>
      </c>
      <c r="DC719" s="10">
        <v>0</v>
      </c>
      <c r="DD719" s="10">
        <v>0</v>
      </c>
      <c r="DE719" s="10">
        <v>0</v>
      </c>
      <c r="DF719" s="10">
        <v>0</v>
      </c>
      <c r="DG719" s="10">
        <v>0</v>
      </c>
      <c r="DH719" s="10">
        <v>0</v>
      </c>
      <c r="DI719" s="10">
        <v>0</v>
      </c>
      <c r="DJ719" s="10">
        <v>0</v>
      </c>
      <c r="DK719" s="10">
        <v>0</v>
      </c>
      <c r="DL719" s="10">
        <v>0</v>
      </c>
      <c r="DM719" s="10">
        <v>0</v>
      </c>
      <c r="DN719" s="10">
        <v>0</v>
      </c>
      <c r="DO719" s="10">
        <v>0</v>
      </c>
      <c r="DP719" s="10" t="s">
        <v>25</v>
      </c>
      <c r="DQ719" s="10" t="s">
        <v>25</v>
      </c>
      <c r="DR719" s="10" t="s">
        <v>25</v>
      </c>
      <c r="DS719" s="10" t="s">
        <v>25</v>
      </c>
      <c r="DT719" s="10" t="s">
        <v>22</v>
      </c>
      <c r="DU719" s="10">
        <v>0</v>
      </c>
      <c r="DV719" s="10"/>
      <c r="DW719" s="10"/>
      <c r="DX719" s="10"/>
      <c r="DY719" s="10"/>
      <c r="DZ719" s="10"/>
      <c r="EA719" s="10"/>
      <c r="EB719" s="10"/>
      <c r="EC719" s="10"/>
      <c r="ED719" s="10"/>
      <c r="EE719" s="10"/>
      <c r="EF719" s="10"/>
      <c r="EG719" s="10"/>
      <c r="EH719" s="10"/>
    </row>
    <row r="720" spans="1:138" x14ac:dyDescent="0.25">
      <c r="A720" s="78">
        <f t="shared" si="569"/>
        <v>967</v>
      </c>
      <c r="C720" s="10" t="str">
        <f t="shared" si="608"/>
        <v>Above Avg</v>
      </c>
      <c r="D720" s="17">
        <f t="shared" si="570"/>
        <v>8.8281495923431414</v>
      </c>
      <c r="E720" s="113">
        <f t="shared" si="596"/>
        <v>40</v>
      </c>
      <c r="F720" s="113">
        <f t="shared" si="597"/>
        <v>5</v>
      </c>
      <c r="G720" s="113">
        <f t="shared" si="598"/>
        <v>16.153846153846153</v>
      </c>
      <c r="H720" s="113">
        <f t="shared" si="599"/>
        <v>12.841935483870969</v>
      </c>
      <c r="I720" s="113">
        <f t="shared" si="600"/>
        <v>12</v>
      </c>
      <c r="J720" s="113">
        <f t="shared" si="601"/>
        <v>0</v>
      </c>
      <c r="K720" s="113">
        <f t="shared" si="591"/>
        <v>2.2857142857142856</v>
      </c>
      <c r="L720" s="76">
        <v>8</v>
      </c>
      <c r="M720" s="76">
        <v>5</v>
      </c>
      <c r="N720" s="76">
        <v>7</v>
      </c>
      <c r="O720" s="76">
        <v>6</v>
      </c>
      <c r="P720" s="76">
        <v>6</v>
      </c>
      <c r="Q720" s="76">
        <v>2</v>
      </c>
      <c r="R720" s="76">
        <v>1</v>
      </c>
      <c r="S720" s="17">
        <f t="shared" si="571"/>
        <v>10.102789790854306</v>
      </c>
      <c r="T720" s="113">
        <f t="shared" si="602"/>
        <v>50</v>
      </c>
      <c r="U720" s="113">
        <f t="shared" si="603"/>
        <v>6</v>
      </c>
      <c r="V720" s="113">
        <f t="shared" si="604"/>
        <v>18.46153846153846</v>
      </c>
      <c r="W720" s="113">
        <f t="shared" si="605"/>
        <v>4.2806451612903231</v>
      </c>
      <c r="X720" s="113">
        <f t="shared" si="606"/>
        <v>4</v>
      </c>
      <c r="Y720" s="113">
        <f t="shared" si="607"/>
        <v>0</v>
      </c>
      <c r="Z720" s="113">
        <f t="shared" si="592"/>
        <v>18.285714285714285</v>
      </c>
      <c r="AA720" s="76">
        <v>10</v>
      </c>
      <c r="AB720" s="76">
        <v>6</v>
      </c>
      <c r="AC720" s="76">
        <v>8</v>
      </c>
      <c r="AD720" s="76">
        <v>2</v>
      </c>
      <c r="AE720" s="76">
        <v>2</v>
      </c>
      <c r="AF720" s="76">
        <v>5</v>
      </c>
      <c r="AG720" s="76">
        <v>8</v>
      </c>
      <c r="AH720" s="131">
        <f t="shared" si="572"/>
        <v>5</v>
      </c>
      <c r="AI720" s="131">
        <f t="shared" si="593"/>
        <v>1</v>
      </c>
      <c r="AJ720" s="131">
        <f t="shared" si="609"/>
        <v>2.3076923076923075</v>
      </c>
      <c r="AK720" s="131">
        <f t="shared" si="610"/>
        <v>2.1403225806451616</v>
      </c>
      <c r="AL720" s="131">
        <f t="shared" si="594"/>
        <v>2</v>
      </c>
      <c r="AM720" s="131">
        <f t="shared" si="595"/>
        <v>0</v>
      </c>
      <c r="AN720" s="131">
        <f t="shared" si="573"/>
        <v>2.2857142857142856</v>
      </c>
      <c r="AO720" s="115">
        <f t="shared" si="611"/>
        <v>0</v>
      </c>
      <c r="AP720" s="115">
        <f t="shared" si="612"/>
        <v>0</v>
      </c>
      <c r="AQ720" s="115">
        <f t="shared" si="613"/>
        <v>0</v>
      </c>
      <c r="AR720" s="79">
        <f t="shared" si="574"/>
        <v>0</v>
      </c>
      <c r="AS720" s="79">
        <f t="shared" si="575"/>
        <v>15</v>
      </c>
      <c r="AT720" s="79">
        <f t="shared" si="576"/>
        <v>1</v>
      </c>
      <c r="AU720" s="79">
        <f t="shared" si="577"/>
        <v>20</v>
      </c>
      <c r="AV720" s="79">
        <f t="shared" si="578"/>
        <v>0</v>
      </c>
      <c r="AW720" s="79">
        <f t="shared" si="579"/>
        <v>40</v>
      </c>
      <c r="AX720" s="128">
        <f t="shared" si="580"/>
        <v>0</v>
      </c>
      <c r="AY720" s="128"/>
      <c r="AZ720" s="128"/>
      <c r="BA720" s="128">
        <f t="shared" si="581"/>
        <v>2</v>
      </c>
      <c r="BB720" s="128">
        <f t="shared" si="582"/>
        <v>0</v>
      </c>
      <c r="BC720" s="80">
        <f t="shared" si="583"/>
        <v>0</v>
      </c>
      <c r="BD720" s="80">
        <f t="shared" si="584"/>
        <v>1</v>
      </c>
      <c r="BE720" s="80">
        <f t="shared" si="585"/>
        <v>9.0909090909090912E-2</v>
      </c>
      <c r="BF720" s="80">
        <f t="shared" si="586"/>
        <v>1</v>
      </c>
      <c r="BG720" s="80">
        <f t="shared" si="587"/>
        <v>0</v>
      </c>
      <c r="BH720" s="80">
        <f t="shared" si="614"/>
        <v>0.5</v>
      </c>
      <c r="BI720" s="4">
        <f t="shared" si="588"/>
        <v>21</v>
      </c>
      <c r="BJ720" s="4">
        <f t="shared" si="589"/>
        <v>36</v>
      </c>
      <c r="BK720" s="4">
        <f t="shared" si="590"/>
        <v>40</v>
      </c>
      <c r="BL720" s="8">
        <f>VLOOKUP(CN720,'CIR Results'!$B$3:$L$42,2,FALSE)</f>
        <v>12</v>
      </c>
      <c r="BM720" s="8">
        <f>VLOOKUP(CN720,'CIR Results'!$B$3:$L$42,3,FALSE)</f>
        <v>144</v>
      </c>
      <c r="BN720" s="8">
        <f>VLOOKUP(CN720,'CIR Results'!$B$3:$L$42,4,FALSE)</f>
        <v>120</v>
      </c>
      <c r="BO720" s="8">
        <f>VLOOKUP(CN720,'CIR Results'!$B$3:$L$42,5,FALSE)</f>
        <v>169</v>
      </c>
      <c r="BP720" s="8">
        <f>VLOOKUP(CN720,'CIR Results'!$B$3:$L$42,6,FALSE)</f>
        <v>36680</v>
      </c>
      <c r="BQ720" s="8">
        <f>VLOOKUP(CN720,'CIR Results'!$B$3:$L$42,8,FALSE)</f>
        <v>9</v>
      </c>
      <c r="BR720" s="8">
        <f>VLOOKUP(CN720,'CIR Results'!$B$3:$L$42,9,FALSE)</f>
        <v>0</v>
      </c>
      <c r="BS720" s="8" t="str">
        <f>VLOOKUP(CN720,'CIR Results'!$B$3:$L$42,10,FALSE)</f>
        <v>06-03-00</v>
      </c>
      <c r="BT720" s="8">
        <f>VLOOKUP(CN720,'CIR Results'!$B$3:$L$42,11,FALSE)</f>
        <v>11</v>
      </c>
      <c r="BU720" s="136" t="str">
        <f>VLOOKUP(CN720,'CIR Team Info'!$B$5:$E$44,2,FALSE)</f>
        <v>Iron Lions</v>
      </c>
      <c r="BV720" s="136" t="str">
        <f>VLOOKUP(CN720,'CIR Team Info'!$B$5:$E$44,4,FALSE)</f>
        <v>Marion, IA</v>
      </c>
      <c r="BW720" s="136" t="str">
        <f t="shared" si="615"/>
        <v xml:space="preserve">   pretty good driving_ farthest shooting shooter i've seen so far</v>
      </c>
      <c r="CM720" s="10" t="s">
        <v>386</v>
      </c>
      <c r="CN720" s="10">
        <v>967</v>
      </c>
      <c r="CO720" s="10">
        <v>25</v>
      </c>
      <c r="CP720" s="10" t="s">
        <v>23</v>
      </c>
      <c r="CQ720" s="10" t="s">
        <v>22</v>
      </c>
      <c r="CR720" s="10" t="s">
        <v>25</v>
      </c>
      <c r="CS720" s="10" t="s">
        <v>25</v>
      </c>
      <c r="CT720" s="10">
        <v>15</v>
      </c>
      <c r="CU720" s="10">
        <v>0</v>
      </c>
      <c r="CV720" s="10">
        <v>0</v>
      </c>
      <c r="CW720" s="10">
        <v>0</v>
      </c>
      <c r="CX720" s="10" t="s">
        <v>24</v>
      </c>
      <c r="CY720" s="10" t="s">
        <v>25</v>
      </c>
      <c r="CZ720" s="10" t="s">
        <v>22</v>
      </c>
      <c r="DA720" s="10" t="s">
        <v>25</v>
      </c>
      <c r="DB720" s="10" t="s">
        <v>22</v>
      </c>
      <c r="DC720" s="10">
        <v>1</v>
      </c>
      <c r="DD720" s="10">
        <v>10</v>
      </c>
      <c r="DE720" s="10">
        <v>0</v>
      </c>
      <c r="DF720" s="10">
        <v>0</v>
      </c>
      <c r="DG720" s="10">
        <v>2</v>
      </c>
      <c r="DH720" s="10">
        <v>2</v>
      </c>
      <c r="DI720" s="10">
        <v>40</v>
      </c>
      <c r="DJ720" s="10">
        <v>0</v>
      </c>
      <c r="DK720" s="10">
        <v>0</v>
      </c>
      <c r="DL720" s="10">
        <v>2</v>
      </c>
      <c r="DM720" s="10">
        <v>0</v>
      </c>
      <c r="DN720" s="10">
        <v>0</v>
      </c>
      <c r="DO720" s="10">
        <v>0</v>
      </c>
      <c r="DP720" s="10" t="s">
        <v>25</v>
      </c>
      <c r="DQ720" s="10" t="s">
        <v>25</v>
      </c>
      <c r="DR720" s="10" t="s">
        <v>25</v>
      </c>
      <c r="DS720" s="10" t="s">
        <v>25</v>
      </c>
      <c r="DT720" s="10" t="s">
        <v>22</v>
      </c>
      <c r="DU720" s="10">
        <v>2</v>
      </c>
      <c r="DV720" s="10" t="s">
        <v>690</v>
      </c>
      <c r="DW720" s="10"/>
      <c r="DX720" s="10"/>
      <c r="DY720" s="10"/>
      <c r="DZ720" s="10"/>
      <c r="EA720" s="10"/>
      <c r="EB720" s="10"/>
      <c r="EC720" s="10"/>
      <c r="ED720" s="10"/>
      <c r="EE720" s="10"/>
      <c r="EF720" s="10"/>
      <c r="EG720" s="10"/>
      <c r="EH720" s="10"/>
    </row>
    <row r="721" spans="1:138" x14ac:dyDescent="0.25">
      <c r="A721" s="78">
        <f t="shared" si="569"/>
        <v>1091</v>
      </c>
      <c r="C721" s="10" t="str">
        <f t="shared" si="608"/>
        <v>Do Not Pick</v>
      </c>
      <c r="D721" s="17">
        <f t="shared" si="570"/>
        <v>-7.0000000000000021E-2</v>
      </c>
      <c r="E721" s="113">
        <f t="shared" si="596"/>
        <v>0</v>
      </c>
      <c r="F721" s="113">
        <f t="shared" si="597"/>
        <v>5</v>
      </c>
      <c r="G721" s="113">
        <f t="shared" si="598"/>
        <v>0</v>
      </c>
      <c r="H721" s="113">
        <f t="shared" si="599"/>
        <v>0.30000000000000004</v>
      </c>
      <c r="I721" s="113">
        <f t="shared" si="600"/>
        <v>-6</v>
      </c>
      <c r="J721" s="113">
        <f t="shared" si="601"/>
        <v>0</v>
      </c>
      <c r="K721" s="113">
        <f t="shared" si="591"/>
        <v>0</v>
      </c>
      <c r="L721" s="76">
        <v>8</v>
      </c>
      <c r="M721" s="76">
        <v>5</v>
      </c>
      <c r="N721" s="76">
        <v>7</v>
      </c>
      <c r="O721" s="76">
        <v>6</v>
      </c>
      <c r="P721" s="76">
        <v>6</v>
      </c>
      <c r="Q721" s="76">
        <v>2</v>
      </c>
      <c r="R721" s="76">
        <v>1</v>
      </c>
      <c r="S721" s="17">
        <f t="shared" si="571"/>
        <v>0.41</v>
      </c>
      <c r="T721" s="113">
        <f t="shared" si="602"/>
        <v>0</v>
      </c>
      <c r="U721" s="113">
        <f t="shared" si="603"/>
        <v>6</v>
      </c>
      <c r="V721" s="113">
        <f t="shared" si="604"/>
        <v>0</v>
      </c>
      <c r="W721" s="113">
        <f t="shared" si="605"/>
        <v>0.1</v>
      </c>
      <c r="X721" s="113">
        <f t="shared" si="606"/>
        <v>-2</v>
      </c>
      <c r="Y721" s="113">
        <f t="shared" si="607"/>
        <v>0</v>
      </c>
      <c r="Z721" s="113">
        <f t="shared" si="592"/>
        <v>0</v>
      </c>
      <c r="AA721" s="76">
        <v>10</v>
      </c>
      <c r="AB721" s="76">
        <v>6</v>
      </c>
      <c r="AC721" s="76">
        <v>8</v>
      </c>
      <c r="AD721" s="76">
        <v>2</v>
      </c>
      <c r="AE721" s="76">
        <v>2</v>
      </c>
      <c r="AF721" s="76">
        <v>5</v>
      </c>
      <c r="AG721" s="76">
        <v>8</v>
      </c>
      <c r="AH721" s="131">
        <f t="shared" si="572"/>
        <v>0</v>
      </c>
      <c r="AI721" s="131">
        <f t="shared" si="593"/>
        <v>1</v>
      </c>
      <c r="AJ721" s="131">
        <f t="shared" si="609"/>
        <v>0</v>
      </c>
      <c r="AK721" s="131">
        <f t="shared" si="610"/>
        <v>0.05</v>
      </c>
      <c r="AL721" s="131">
        <f t="shared" si="594"/>
        <v>-1</v>
      </c>
      <c r="AM721" s="131">
        <f t="shared" si="595"/>
        <v>0</v>
      </c>
      <c r="AN721" s="131">
        <f t="shared" si="573"/>
        <v>0</v>
      </c>
      <c r="AO721" s="115">
        <f t="shared" si="611"/>
        <v>0</v>
      </c>
      <c r="AP721" s="115">
        <f t="shared" si="612"/>
        <v>0</v>
      </c>
      <c r="AQ721" s="115">
        <f t="shared" si="613"/>
        <v>0</v>
      </c>
      <c r="AR721" s="79">
        <f t="shared" si="574"/>
        <v>0</v>
      </c>
      <c r="AS721" s="79">
        <f t="shared" si="575"/>
        <v>0</v>
      </c>
      <c r="AT721" s="79">
        <f t="shared" si="576"/>
        <v>1</v>
      </c>
      <c r="AU721" s="79">
        <f t="shared" si="577"/>
        <v>0</v>
      </c>
      <c r="AV721" s="79">
        <f t="shared" si="578"/>
        <v>0</v>
      </c>
      <c r="AW721" s="79">
        <f t="shared" si="579"/>
        <v>0</v>
      </c>
      <c r="AX721" s="128">
        <f t="shared" si="580"/>
        <v>0</v>
      </c>
      <c r="AY721" s="128"/>
      <c r="AZ721" s="128"/>
      <c r="BA721" s="128">
        <f t="shared" si="581"/>
        <v>1</v>
      </c>
      <c r="BB721" s="128">
        <f t="shared" si="582"/>
        <v>0</v>
      </c>
      <c r="BC721" s="80">
        <f t="shared" si="583"/>
        <v>0</v>
      </c>
      <c r="BD721" s="80">
        <f t="shared" si="584"/>
        <v>0</v>
      </c>
      <c r="BE721" s="80">
        <f t="shared" si="585"/>
        <v>1</v>
      </c>
      <c r="BF721" s="80">
        <f t="shared" si="586"/>
        <v>0</v>
      </c>
      <c r="BG721" s="80">
        <f t="shared" si="587"/>
        <v>0</v>
      </c>
      <c r="BH721" s="80">
        <f t="shared" si="614"/>
        <v>0</v>
      </c>
      <c r="BI721" s="4">
        <f t="shared" si="588"/>
        <v>1</v>
      </c>
      <c r="BJ721" s="4">
        <f t="shared" si="589"/>
        <v>1</v>
      </c>
      <c r="BK721" s="4">
        <f t="shared" si="590"/>
        <v>0</v>
      </c>
      <c r="BL721" s="8">
        <f>VLOOKUP(CN721,'CIR Results'!$B$3:$L$42,2,FALSE)</f>
        <v>12</v>
      </c>
      <c r="BM721" s="8">
        <f>VLOOKUP(CN721,'CIR Results'!$B$3:$L$42,3,FALSE)</f>
        <v>142</v>
      </c>
      <c r="BN721" s="8">
        <f>VLOOKUP(CN721,'CIR Results'!$B$3:$L$42,4,FALSE)</f>
        <v>110</v>
      </c>
      <c r="BO721" s="8">
        <f>VLOOKUP(CN721,'CIR Results'!$B$3:$L$42,5,FALSE)</f>
        <v>418</v>
      </c>
      <c r="BP721" s="8">
        <f>VLOOKUP(CN721,'CIR Results'!$B$3:$L$42,6,FALSE)</f>
        <v>36679</v>
      </c>
      <c r="BQ721" s="8">
        <f>VLOOKUP(CN721,'CIR Results'!$B$3:$L$42,8,FALSE)</f>
        <v>8</v>
      </c>
      <c r="BR721" s="8">
        <f>VLOOKUP(CN721,'CIR Results'!$B$3:$L$42,9,FALSE)</f>
        <v>0</v>
      </c>
      <c r="BS721" s="8" t="str">
        <f>VLOOKUP(CN721,'CIR Results'!$B$3:$L$42,10,FALSE)</f>
        <v>06-02-00</v>
      </c>
      <c r="BT721" s="8">
        <f>VLOOKUP(CN721,'CIR Results'!$B$3:$L$42,11,FALSE)</f>
        <v>40</v>
      </c>
      <c r="BU721" s="136" t="str">
        <f>VLOOKUP(CN721,'CIR Team Info'!$B$5:$E$44,2,FALSE)</f>
        <v>Oriole Assault</v>
      </c>
      <c r="BV721" s="136" t="str">
        <f>VLOOKUP(CN721,'CIR Team Info'!$B$5:$E$44,4,FALSE)</f>
        <v>Hartford, WI</v>
      </c>
      <c r="BW721" s="136" t="str">
        <f t="shared" si="615"/>
        <v xml:space="preserve">   bad loader_ bad shooter</v>
      </c>
      <c r="CM721" s="10" t="s">
        <v>386</v>
      </c>
      <c r="CN721" s="10">
        <v>1091</v>
      </c>
      <c r="CO721" s="10">
        <v>26</v>
      </c>
      <c r="CP721" s="10" t="s">
        <v>23</v>
      </c>
      <c r="CQ721" s="10" t="s">
        <v>25</v>
      </c>
      <c r="CR721" s="10" t="s">
        <v>25</v>
      </c>
      <c r="CS721" s="10" t="s">
        <v>25</v>
      </c>
      <c r="CT721" s="10">
        <v>0</v>
      </c>
      <c r="CU721" s="10">
        <v>0</v>
      </c>
      <c r="CV721" s="10">
        <v>0</v>
      </c>
      <c r="CW721" s="10">
        <v>0</v>
      </c>
      <c r="CX721" s="10" t="s">
        <v>24</v>
      </c>
      <c r="CY721" s="10" t="s">
        <v>22</v>
      </c>
      <c r="CZ721" s="10" t="s">
        <v>25</v>
      </c>
      <c r="DA721" s="10" t="s">
        <v>25</v>
      </c>
      <c r="DB721" s="10" t="s">
        <v>22</v>
      </c>
      <c r="DC721" s="10">
        <v>1</v>
      </c>
      <c r="DD721" s="10">
        <v>0</v>
      </c>
      <c r="DE721" s="10">
        <v>0</v>
      </c>
      <c r="DF721" s="10">
        <v>0</v>
      </c>
      <c r="DG721" s="10">
        <v>1</v>
      </c>
      <c r="DH721" s="10">
        <v>0</v>
      </c>
      <c r="DI721" s="10">
        <v>20</v>
      </c>
      <c r="DJ721" s="10">
        <v>0</v>
      </c>
      <c r="DK721" s="10">
        <v>0</v>
      </c>
      <c r="DL721" s="10">
        <v>0</v>
      </c>
      <c r="DM721" s="10">
        <v>1</v>
      </c>
      <c r="DN721" s="10">
        <v>0</v>
      </c>
      <c r="DO721" s="10">
        <v>0</v>
      </c>
      <c r="DP721" s="10" t="s">
        <v>25</v>
      </c>
      <c r="DQ721" s="10" t="s">
        <v>25</v>
      </c>
      <c r="DR721" s="10" t="s">
        <v>25</v>
      </c>
      <c r="DS721" s="10" t="s">
        <v>25</v>
      </c>
      <c r="DT721" s="10" t="s">
        <v>22</v>
      </c>
      <c r="DU721" s="10">
        <v>0</v>
      </c>
      <c r="DV721" s="10" t="s">
        <v>691</v>
      </c>
      <c r="DW721" s="10"/>
      <c r="DX721" s="10"/>
      <c r="DY721" s="10"/>
      <c r="DZ721" s="10"/>
      <c r="EA721" s="10"/>
      <c r="EB721" s="10"/>
      <c r="EC721" s="10"/>
      <c r="ED721" s="10"/>
      <c r="EE721" s="10"/>
      <c r="EF721" s="10"/>
      <c r="EG721" s="10"/>
      <c r="EH721" s="10"/>
    </row>
    <row r="722" spans="1:138" x14ac:dyDescent="0.25">
      <c r="A722" s="78">
        <f t="shared" si="569"/>
        <v>0</v>
      </c>
      <c r="C722" s="10" t="str">
        <f t="shared" si="608"/>
        <v>Do Not Pick</v>
      </c>
      <c r="D722" s="17">
        <f t="shared" si="570"/>
        <v>0</v>
      </c>
      <c r="E722" s="113">
        <f t="shared" si="596"/>
        <v>0</v>
      </c>
      <c r="F722" s="113">
        <f t="shared" si="597"/>
        <v>0</v>
      </c>
      <c r="G722" s="113">
        <f t="shared" si="598"/>
        <v>0</v>
      </c>
      <c r="H722" s="113">
        <f t="shared" si="599"/>
        <v>0</v>
      </c>
      <c r="I722" s="113">
        <f t="shared" si="600"/>
        <v>0</v>
      </c>
      <c r="J722" s="113">
        <f t="shared" si="601"/>
        <v>0</v>
      </c>
      <c r="K722" s="113">
        <f t="shared" si="591"/>
        <v>0</v>
      </c>
      <c r="L722" s="76">
        <v>8</v>
      </c>
      <c r="M722" s="76">
        <v>5</v>
      </c>
      <c r="N722" s="76">
        <v>7</v>
      </c>
      <c r="O722" s="76">
        <v>6</v>
      </c>
      <c r="P722" s="76">
        <v>6</v>
      </c>
      <c r="Q722" s="76">
        <v>2</v>
      </c>
      <c r="R722" s="76">
        <v>1</v>
      </c>
      <c r="S722" s="17">
        <f t="shared" si="571"/>
        <v>0</v>
      </c>
      <c r="T722" s="113">
        <f t="shared" si="602"/>
        <v>0</v>
      </c>
      <c r="U722" s="113">
        <f t="shared" si="603"/>
        <v>0</v>
      </c>
      <c r="V722" s="113">
        <f t="shared" si="604"/>
        <v>0</v>
      </c>
      <c r="W722" s="113">
        <f t="shared" si="605"/>
        <v>0</v>
      </c>
      <c r="X722" s="113">
        <f t="shared" si="606"/>
        <v>0</v>
      </c>
      <c r="Y722" s="113">
        <f t="shared" si="607"/>
        <v>0</v>
      </c>
      <c r="Z722" s="113">
        <f t="shared" si="592"/>
        <v>0</v>
      </c>
      <c r="AA722" s="76">
        <v>10</v>
      </c>
      <c r="AB722" s="76">
        <v>6</v>
      </c>
      <c r="AC722" s="76">
        <v>8</v>
      </c>
      <c r="AD722" s="76">
        <v>2</v>
      </c>
      <c r="AE722" s="76">
        <v>2</v>
      </c>
      <c r="AF722" s="76">
        <v>5</v>
      </c>
      <c r="AG722" s="76">
        <v>8</v>
      </c>
      <c r="AH722" s="131">
        <f t="shared" si="572"/>
        <v>0</v>
      </c>
      <c r="AI722" s="131">
        <f t="shared" si="593"/>
        <v>0</v>
      </c>
      <c r="AJ722" s="131">
        <f t="shared" si="609"/>
        <v>0</v>
      </c>
      <c r="AK722" s="131">
        <f t="shared" si="610"/>
        <v>0</v>
      </c>
      <c r="AL722" s="131">
        <f t="shared" si="594"/>
        <v>0</v>
      </c>
      <c r="AM722" s="131">
        <f t="shared" si="595"/>
        <v>0</v>
      </c>
      <c r="AN722" s="131">
        <f t="shared" si="573"/>
        <v>0</v>
      </c>
      <c r="AO722" s="115">
        <f t="shared" si="611"/>
        <v>0</v>
      </c>
      <c r="AP722" s="115">
        <f t="shared" si="612"/>
        <v>0</v>
      </c>
      <c r="AQ722" s="115">
        <f t="shared" si="613"/>
        <v>0</v>
      </c>
      <c r="AR722" s="79">
        <f t="shared" si="574"/>
        <v>0</v>
      </c>
      <c r="AS722" s="79">
        <f t="shared" si="575"/>
        <v>0</v>
      </c>
      <c r="AT722" s="79">
        <f t="shared" si="576"/>
        <v>0</v>
      </c>
      <c r="AU722" s="79">
        <f t="shared" si="577"/>
        <v>0</v>
      </c>
      <c r="AV722" s="79">
        <f t="shared" si="578"/>
        <v>0</v>
      </c>
      <c r="AW722" s="79">
        <f t="shared" si="579"/>
        <v>0</v>
      </c>
      <c r="AX722" s="128">
        <f t="shared" si="580"/>
        <v>0</v>
      </c>
      <c r="AY722" s="128"/>
      <c r="AZ722" s="128"/>
      <c r="BA722" s="128">
        <f t="shared" si="581"/>
        <v>0</v>
      </c>
      <c r="BB722" s="128">
        <f t="shared" si="582"/>
        <v>0</v>
      </c>
      <c r="BC722" s="80">
        <f t="shared" si="583"/>
        <v>0</v>
      </c>
      <c r="BD722" s="80">
        <f t="shared" si="584"/>
        <v>0</v>
      </c>
      <c r="BE722" s="80">
        <f t="shared" si="585"/>
        <v>0</v>
      </c>
      <c r="BF722" s="80">
        <f t="shared" si="586"/>
        <v>0</v>
      </c>
      <c r="BG722" s="80">
        <f t="shared" si="587"/>
        <v>0</v>
      </c>
      <c r="BH722" s="80">
        <f t="shared" si="614"/>
        <v>0</v>
      </c>
      <c r="BI722" s="4">
        <f t="shared" si="588"/>
        <v>0</v>
      </c>
      <c r="BJ722" s="4">
        <f t="shared" si="589"/>
        <v>0</v>
      </c>
      <c r="BK722" s="4">
        <f t="shared" si="590"/>
        <v>0</v>
      </c>
      <c r="BL722" s="8" t="e">
        <f>VLOOKUP(CN722,'CIR Results'!$B$3:$L$42,2,FALSE)</f>
        <v>#N/A</v>
      </c>
      <c r="BM722" s="8" t="e">
        <f>VLOOKUP(CN722,'CIR Results'!$B$3:$L$42,3,FALSE)</f>
        <v>#N/A</v>
      </c>
      <c r="BN722" s="8" t="e">
        <f>VLOOKUP(CN722,'CIR Results'!$B$3:$L$42,4,FALSE)</f>
        <v>#N/A</v>
      </c>
      <c r="BO722" s="8" t="e">
        <f>VLOOKUP(CN722,'CIR Results'!$B$3:$L$42,5,FALSE)</f>
        <v>#N/A</v>
      </c>
      <c r="BP722" s="8" t="e">
        <f>VLOOKUP(CN722,'CIR Results'!$B$3:$L$42,6,FALSE)</f>
        <v>#N/A</v>
      </c>
      <c r="BQ722" s="8" t="e">
        <f>VLOOKUP(CN722,'CIR Results'!$B$3:$L$42,8,FALSE)</f>
        <v>#N/A</v>
      </c>
      <c r="BR722" s="8" t="e">
        <f>VLOOKUP(CN722,'CIR Results'!$B$3:$L$42,9,FALSE)</f>
        <v>#N/A</v>
      </c>
      <c r="BS722" s="8" t="e">
        <f>VLOOKUP(CN722,'CIR Results'!$B$3:$L$42,10,FALSE)</f>
        <v>#N/A</v>
      </c>
      <c r="BT722" s="8" t="e">
        <f>VLOOKUP(CN722,'CIR Results'!$B$3:$L$42,11,FALSE)</f>
        <v>#N/A</v>
      </c>
      <c r="BU722" s="136" t="e">
        <f>VLOOKUP(CN722,'CIR Team Info'!$B$5:$E$44,2,FALSE)</f>
        <v>#N/A</v>
      </c>
      <c r="BV722" s="136" t="e">
        <f>VLOOKUP(CN722,'CIR Team Info'!$B$5:$E$44,4,FALSE)</f>
        <v>#N/A</v>
      </c>
      <c r="BW722" s="136" t="str">
        <f t="shared" si="615"/>
        <v xml:space="preserve">   </v>
      </c>
      <c r="CM722" s="10" t="s">
        <v>386</v>
      </c>
      <c r="CN722" s="10"/>
      <c r="CO722" s="10"/>
      <c r="CP722" s="10" t="s">
        <v>23</v>
      </c>
      <c r="CQ722" s="10" t="s">
        <v>25</v>
      </c>
      <c r="CR722" s="10" t="s">
        <v>25</v>
      </c>
      <c r="CS722" s="10" t="s">
        <v>25</v>
      </c>
      <c r="CT722" s="10">
        <v>0</v>
      </c>
      <c r="CU722" s="10">
        <v>0</v>
      </c>
      <c r="CV722" s="10">
        <v>0</v>
      </c>
      <c r="CW722" s="10">
        <v>0</v>
      </c>
      <c r="CX722" s="10" t="s">
        <v>24</v>
      </c>
      <c r="CY722" s="10" t="s">
        <v>25</v>
      </c>
      <c r="CZ722" s="10" t="s">
        <v>25</v>
      </c>
      <c r="DA722" s="10" t="s">
        <v>25</v>
      </c>
      <c r="DB722" s="10" t="s">
        <v>25</v>
      </c>
      <c r="DC722" s="10">
        <v>0</v>
      </c>
      <c r="DD722" s="10">
        <v>0</v>
      </c>
      <c r="DE722" s="10">
        <v>0</v>
      </c>
      <c r="DF722" s="10">
        <v>0</v>
      </c>
      <c r="DG722" s="10">
        <v>0</v>
      </c>
      <c r="DH722" s="10">
        <v>0</v>
      </c>
      <c r="DI722" s="10">
        <v>0</v>
      </c>
      <c r="DJ722" s="10">
        <v>0</v>
      </c>
      <c r="DK722" s="10">
        <v>0</v>
      </c>
      <c r="DL722" s="10">
        <v>0</v>
      </c>
      <c r="DM722" s="10">
        <v>0</v>
      </c>
      <c r="DN722" s="10">
        <v>0</v>
      </c>
      <c r="DO722" s="10">
        <v>0</v>
      </c>
      <c r="DP722" s="10" t="s">
        <v>25</v>
      </c>
      <c r="DQ722" s="10" t="s">
        <v>25</v>
      </c>
      <c r="DR722" s="10" t="s">
        <v>25</v>
      </c>
      <c r="DS722" s="10" t="s">
        <v>25</v>
      </c>
      <c r="DT722" s="10" t="s">
        <v>22</v>
      </c>
      <c r="DU722" s="10">
        <v>0</v>
      </c>
      <c r="DV722" s="10"/>
      <c r="DW722" s="10"/>
      <c r="DX722" s="10"/>
      <c r="DY722" s="10"/>
      <c r="DZ722" s="10"/>
      <c r="EA722" s="10"/>
      <c r="EB722" s="10"/>
      <c r="EC722" s="10"/>
      <c r="ED722" s="10"/>
      <c r="EE722" s="10"/>
      <c r="EF722" s="10"/>
      <c r="EG722" s="10"/>
      <c r="EH722" s="10"/>
    </row>
    <row r="723" spans="1:138" x14ac:dyDescent="0.25">
      <c r="A723" s="78">
        <f t="shared" si="569"/>
        <v>1739</v>
      </c>
      <c r="C723" s="10" t="str">
        <f t="shared" si="608"/>
        <v>Do Not Pick</v>
      </c>
      <c r="D723" s="17">
        <f t="shared" si="570"/>
        <v>0.53846153846153855</v>
      </c>
      <c r="E723" s="113">
        <f t="shared" si="596"/>
        <v>0</v>
      </c>
      <c r="F723" s="113">
        <f t="shared" si="597"/>
        <v>0</v>
      </c>
      <c r="G723" s="113">
        <f t="shared" si="598"/>
        <v>5.384615384615385</v>
      </c>
      <c r="H723" s="113">
        <f t="shared" si="599"/>
        <v>0</v>
      </c>
      <c r="I723" s="113">
        <f t="shared" si="600"/>
        <v>0</v>
      </c>
      <c r="J723" s="113">
        <f t="shared" si="601"/>
        <v>0</v>
      </c>
      <c r="K723" s="113">
        <f t="shared" si="591"/>
        <v>0</v>
      </c>
      <c r="L723" s="76">
        <v>8</v>
      </c>
      <c r="M723" s="76">
        <v>5</v>
      </c>
      <c r="N723" s="76">
        <v>7</v>
      </c>
      <c r="O723" s="76">
        <v>6</v>
      </c>
      <c r="P723" s="76">
        <v>6</v>
      </c>
      <c r="Q723" s="76">
        <v>2</v>
      </c>
      <c r="R723" s="76">
        <v>1</v>
      </c>
      <c r="S723" s="17">
        <f t="shared" si="571"/>
        <v>0.61538461538461542</v>
      </c>
      <c r="T723" s="113">
        <f t="shared" si="602"/>
        <v>0</v>
      </c>
      <c r="U723" s="113">
        <f t="shared" si="603"/>
        <v>0</v>
      </c>
      <c r="V723" s="113">
        <f t="shared" si="604"/>
        <v>6.1538461538461542</v>
      </c>
      <c r="W723" s="113">
        <f t="shared" si="605"/>
        <v>0</v>
      </c>
      <c r="X723" s="113">
        <f t="shared" si="606"/>
        <v>0</v>
      </c>
      <c r="Y723" s="113">
        <f t="shared" si="607"/>
        <v>0</v>
      </c>
      <c r="Z723" s="113">
        <f t="shared" si="592"/>
        <v>0</v>
      </c>
      <c r="AA723" s="76">
        <v>10</v>
      </c>
      <c r="AB723" s="76">
        <v>6</v>
      </c>
      <c r="AC723" s="76">
        <v>8</v>
      </c>
      <c r="AD723" s="76">
        <v>2</v>
      </c>
      <c r="AE723" s="76">
        <v>2</v>
      </c>
      <c r="AF723" s="76">
        <v>5</v>
      </c>
      <c r="AG723" s="76">
        <v>8</v>
      </c>
      <c r="AH723" s="131">
        <f t="shared" si="572"/>
        <v>0</v>
      </c>
      <c r="AI723" s="131">
        <f t="shared" si="593"/>
        <v>0</v>
      </c>
      <c r="AJ723" s="131">
        <f t="shared" si="609"/>
        <v>0.76923076923076927</v>
      </c>
      <c r="AK723" s="131">
        <f t="shared" si="610"/>
        <v>0</v>
      </c>
      <c r="AL723" s="131">
        <f t="shared" si="594"/>
        <v>0</v>
      </c>
      <c r="AM723" s="131">
        <f t="shared" si="595"/>
        <v>0</v>
      </c>
      <c r="AN723" s="131">
        <f t="shared" si="573"/>
        <v>0</v>
      </c>
      <c r="AO723" s="115">
        <f t="shared" si="611"/>
        <v>0</v>
      </c>
      <c r="AP723" s="115">
        <f t="shared" si="612"/>
        <v>1</v>
      </c>
      <c r="AQ723" s="115">
        <f t="shared" si="613"/>
        <v>0</v>
      </c>
      <c r="AR723" s="79">
        <f t="shared" si="574"/>
        <v>0</v>
      </c>
      <c r="AS723" s="79">
        <f t="shared" si="575"/>
        <v>5</v>
      </c>
      <c r="AT723" s="79">
        <f t="shared" si="576"/>
        <v>0</v>
      </c>
      <c r="AU723" s="79">
        <f t="shared" si="577"/>
        <v>0</v>
      </c>
      <c r="AV723" s="79">
        <f t="shared" si="578"/>
        <v>0</v>
      </c>
      <c r="AW723" s="79">
        <f t="shared" si="579"/>
        <v>0</v>
      </c>
      <c r="AX723" s="128">
        <f t="shared" si="580"/>
        <v>0</v>
      </c>
      <c r="AY723" s="128"/>
      <c r="AZ723" s="128"/>
      <c r="BA723" s="128">
        <f t="shared" si="581"/>
        <v>0</v>
      </c>
      <c r="BB723" s="128">
        <f t="shared" si="582"/>
        <v>0</v>
      </c>
      <c r="BC723" s="80">
        <f t="shared" si="583"/>
        <v>0</v>
      </c>
      <c r="BD723" s="80">
        <f t="shared" si="584"/>
        <v>1</v>
      </c>
      <c r="BE723" s="80">
        <f t="shared" si="585"/>
        <v>0</v>
      </c>
      <c r="BF723" s="80">
        <f t="shared" si="586"/>
        <v>0</v>
      </c>
      <c r="BG723" s="80">
        <f t="shared" si="587"/>
        <v>0</v>
      </c>
      <c r="BH723" s="80">
        <f t="shared" si="614"/>
        <v>0</v>
      </c>
      <c r="BI723" s="4">
        <f t="shared" si="588"/>
        <v>0</v>
      </c>
      <c r="BJ723" s="4">
        <f t="shared" si="589"/>
        <v>5</v>
      </c>
      <c r="BK723" s="4">
        <f t="shared" si="590"/>
        <v>0</v>
      </c>
      <c r="BL723" s="8">
        <f>VLOOKUP(CN723,'CIR Results'!$B$3:$L$42,2,FALSE)</f>
        <v>10</v>
      </c>
      <c r="BM723" s="8">
        <f>VLOOKUP(CN723,'CIR Results'!$B$3:$L$42,3,FALSE)</f>
        <v>158</v>
      </c>
      <c r="BN723" s="8">
        <f>VLOOKUP(CN723,'CIR Results'!$B$3:$L$42,4,FALSE)</f>
        <v>100</v>
      </c>
      <c r="BO723" s="8">
        <f>VLOOKUP(CN723,'CIR Results'!$B$3:$L$42,5,FALSE)</f>
        <v>161</v>
      </c>
      <c r="BP723" s="8">
        <f>VLOOKUP(CN723,'CIR Results'!$B$3:$L$42,6,FALSE)</f>
        <v>36649</v>
      </c>
      <c r="BQ723" s="8">
        <f>VLOOKUP(CN723,'CIR Results'!$B$3:$L$42,8,FALSE)</f>
        <v>8</v>
      </c>
      <c r="BR723" s="8">
        <f>VLOOKUP(CN723,'CIR Results'!$B$3:$L$42,9,FALSE)</f>
        <v>0</v>
      </c>
      <c r="BS723" s="8" t="str">
        <f>VLOOKUP(CN723,'CIR Results'!$B$3:$L$42,10,FALSE)</f>
        <v>05-03-00</v>
      </c>
      <c r="BT723" s="8">
        <f>VLOOKUP(CN723,'CIR Results'!$B$3:$L$42,11,FALSE)</f>
        <v>34</v>
      </c>
      <c r="BU723" s="136" t="str">
        <f>VLOOKUP(CN723,'CIR Team Info'!$B$5:$E$44,2,FALSE)</f>
        <v>Chicago Knights</v>
      </c>
      <c r="BV723" s="136" t="str">
        <f>VLOOKUP(CN723,'CIR Team Info'!$B$5:$E$44,4,FALSE)</f>
        <v>Chicago, IL</v>
      </c>
      <c r="BW723" s="136" t="str">
        <f t="shared" si="615"/>
        <v xml:space="preserve">   Broke down early on.  Radio came off robot.</v>
      </c>
      <c r="CM723" s="10" t="s">
        <v>499</v>
      </c>
      <c r="CN723" s="10">
        <v>1739</v>
      </c>
      <c r="CO723" s="10">
        <v>11</v>
      </c>
      <c r="CP723" s="10" t="s">
        <v>23</v>
      </c>
      <c r="CQ723" s="10" t="s">
        <v>22</v>
      </c>
      <c r="CR723" s="10" t="s">
        <v>25</v>
      </c>
      <c r="CS723" s="10" t="s">
        <v>22</v>
      </c>
      <c r="CT723" s="10">
        <v>5</v>
      </c>
      <c r="CU723" s="10">
        <v>0</v>
      </c>
      <c r="CV723" s="10">
        <v>0</v>
      </c>
      <c r="CW723" s="10">
        <v>0</v>
      </c>
      <c r="CX723" s="10" t="s">
        <v>24</v>
      </c>
      <c r="CY723" s="10" t="s">
        <v>25</v>
      </c>
      <c r="CZ723" s="10" t="s">
        <v>25</v>
      </c>
      <c r="DA723" s="10" t="s">
        <v>25</v>
      </c>
      <c r="DB723" s="10" t="s">
        <v>25</v>
      </c>
      <c r="DC723" s="10">
        <v>0</v>
      </c>
      <c r="DD723" s="10">
        <v>0</v>
      </c>
      <c r="DE723" s="10">
        <v>0</v>
      </c>
      <c r="DF723" s="10">
        <v>0</v>
      </c>
      <c r="DG723" s="10">
        <v>0</v>
      </c>
      <c r="DH723" s="10">
        <v>0</v>
      </c>
      <c r="DI723" s="10">
        <v>0</v>
      </c>
      <c r="DJ723" s="10">
        <v>0</v>
      </c>
      <c r="DK723" s="10">
        <v>0</v>
      </c>
      <c r="DL723" s="10">
        <v>0</v>
      </c>
      <c r="DM723" s="10">
        <v>0</v>
      </c>
      <c r="DN723" s="10">
        <v>0</v>
      </c>
      <c r="DO723" s="10">
        <v>0</v>
      </c>
      <c r="DP723" s="10" t="s">
        <v>25</v>
      </c>
      <c r="DQ723" s="10" t="s">
        <v>22</v>
      </c>
      <c r="DR723" s="10" t="s">
        <v>25</v>
      </c>
      <c r="DS723" s="10" t="s">
        <v>25</v>
      </c>
      <c r="DT723" s="10" t="s">
        <v>22</v>
      </c>
      <c r="DU723" s="10">
        <v>0</v>
      </c>
      <c r="DV723" s="10" t="s">
        <v>692</v>
      </c>
      <c r="DW723" s="10"/>
      <c r="DX723" s="10"/>
      <c r="DY723" s="10"/>
      <c r="DZ723" s="10"/>
      <c r="EA723" s="10"/>
      <c r="EB723" s="10"/>
      <c r="EC723" s="10"/>
      <c r="ED723" s="10"/>
      <c r="EE723" s="10"/>
      <c r="EF723" s="10"/>
      <c r="EG723" s="10"/>
      <c r="EH723" s="10"/>
    </row>
    <row r="724" spans="1:138" x14ac:dyDescent="0.25">
      <c r="A724" s="78">
        <f t="shared" si="569"/>
        <v>648</v>
      </c>
      <c r="C724" s="10" t="str">
        <f t="shared" si="608"/>
        <v>Below Avg</v>
      </c>
      <c r="D724" s="17">
        <f t="shared" si="570"/>
        <v>2.4041474654377879</v>
      </c>
      <c r="E724" s="113">
        <f t="shared" si="596"/>
        <v>10</v>
      </c>
      <c r="F724" s="113">
        <f t="shared" si="597"/>
        <v>0</v>
      </c>
      <c r="G724" s="113">
        <f t="shared" si="598"/>
        <v>0</v>
      </c>
      <c r="H724" s="113">
        <f t="shared" si="599"/>
        <v>11.612903225806452</v>
      </c>
      <c r="I724" s="113">
        <f t="shared" si="600"/>
        <v>0</v>
      </c>
      <c r="J724" s="113">
        <f t="shared" si="601"/>
        <v>0</v>
      </c>
      <c r="K724" s="113">
        <f t="shared" si="591"/>
        <v>2.4285714285714288</v>
      </c>
      <c r="L724" s="76">
        <v>8</v>
      </c>
      <c r="M724" s="76">
        <v>5</v>
      </c>
      <c r="N724" s="76">
        <v>7</v>
      </c>
      <c r="O724" s="76">
        <v>6</v>
      </c>
      <c r="P724" s="76">
        <v>6</v>
      </c>
      <c r="Q724" s="76">
        <v>2</v>
      </c>
      <c r="R724" s="76">
        <v>1</v>
      </c>
      <c r="S724" s="17">
        <f t="shared" si="571"/>
        <v>3.579953917050692</v>
      </c>
      <c r="T724" s="113">
        <f t="shared" si="602"/>
        <v>12.5</v>
      </c>
      <c r="U724" s="113">
        <f t="shared" si="603"/>
        <v>0</v>
      </c>
      <c r="V724" s="113">
        <f t="shared" si="604"/>
        <v>0</v>
      </c>
      <c r="W724" s="113">
        <f t="shared" si="605"/>
        <v>3.870967741935484</v>
      </c>
      <c r="X724" s="113">
        <f t="shared" si="606"/>
        <v>0</v>
      </c>
      <c r="Y724" s="113">
        <f t="shared" si="607"/>
        <v>0</v>
      </c>
      <c r="Z724" s="113">
        <f t="shared" si="592"/>
        <v>19.428571428571431</v>
      </c>
      <c r="AA724" s="76">
        <v>10</v>
      </c>
      <c r="AB724" s="76">
        <v>6</v>
      </c>
      <c r="AC724" s="76">
        <v>8</v>
      </c>
      <c r="AD724" s="76">
        <v>2</v>
      </c>
      <c r="AE724" s="76">
        <v>2</v>
      </c>
      <c r="AF724" s="76">
        <v>5</v>
      </c>
      <c r="AG724" s="76">
        <v>8</v>
      </c>
      <c r="AH724" s="131">
        <f t="shared" si="572"/>
        <v>1.25</v>
      </c>
      <c r="AI724" s="131">
        <f t="shared" si="593"/>
        <v>0</v>
      </c>
      <c r="AJ724" s="131">
        <f t="shared" si="609"/>
        <v>0</v>
      </c>
      <c r="AK724" s="131">
        <f t="shared" si="610"/>
        <v>1.935483870967742</v>
      </c>
      <c r="AL724" s="131">
        <f t="shared" si="594"/>
        <v>0</v>
      </c>
      <c r="AM724" s="131">
        <f t="shared" si="595"/>
        <v>0</v>
      </c>
      <c r="AN724" s="131">
        <f t="shared" si="573"/>
        <v>2.4285714285714288</v>
      </c>
      <c r="AO724" s="115">
        <f t="shared" si="611"/>
        <v>1</v>
      </c>
      <c r="AP724" s="115">
        <f t="shared" si="612"/>
        <v>0</v>
      </c>
      <c r="AQ724" s="115">
        <f t="shared" si="613"/>
        <v>0</v>
      </c>
      <c r="AR724" s="79">
        <f t="shared" si="574"/>
        <v>0</v>
      </c>
      <c r="AS724" s="79">
        <f t="shared" si="575"/>
        <v>0</v>
      </c>
      <c r="AT724" s="79">
        <f t="shared" si="576"/>
        <v>0</v>
      </c>
      <c r="AU724" s="79">
        <f t="shared" si="577"/>
        <v>0</v>
      </c>
      <c r="AV724" s="79">
        <f t="shared" si="578"/>
        <v>0</v>
      </c>
      <c r="AW724" s="79">
        <f t="shared" si="579"/>
        <v>60</v>
      </c>
      <c r="AX724" s="128">
        <f t="shared" si="580"/>
        <v>0</v>
      </c>
      <c r="AY724" s="128"/>
      <c r="AZ724" s="128"/>
      <c r="BA724" s="128">
        <f t="shared" si="581"/>
        <v>0</v>
      </c>
      <c r="BB724" s="128">
        <f t="shared" si="582"/>
        <v>0</v>
      </c>
      <c r="BC724" s="80">
        <f t="shared" si="583"/>
        <v>0</v>
      </c>
      <c r="BD724" s="80">
        <f t="shared" si="584"/>
        <v>0</v>
      </c>
      <c r="BE724" s="80">
        <f t="shared" si="585"/>
        <v>0</v>
      </c>
      <c r="BF724" s="80">
        <f t="shared" si="586"/>
        <v>0</v>
      </c>
      <c r="BG724" s="80">
        <f t="shared" si="587"/>
        <v>0</v>
      </c>
      <c r="BH724" s="80">
        <f t="shared" si="614"/>
        <v>0.25</v>
      </c>
      <c r="BI724" s="4">
        <f t="shared" si="588"/>
        <v>0</v>
      </c>
      <c r="BJ724" s="4">
        <f t="shared" si="589"/>
        <v>0</v>
      </c>
      <c r="BK724" s="4">
        <f t="shared" si="590"/>
        <v>60</v>
      </c>
      <c r="BL724" s="8">
        <f>VLOOKUP(CN724,'CIR Results'!$B$3:$L$42,2,FALSE)</f>
        <v>12</v>
      </c>
      <c r="BM724" s="8">
        <f>VLOOKUP(CN724,'CIR Results'!$B$3:$L$42,3,FALSE)</f>
        <v>186</v>
      </c>
      <c r="BN724" s="8">
        <f>VLOOKUP(CN724,'CIR Results'!$B$3:$L$42,4,FALSE)</f>
        <v>110</v>
      </c>
      <c r="BO724" s="8">
        <f>VLOOKUP(CN724,'CIR Results'!$B$3:$L$42,5,FALSE)</f>
        <v>231</v>
      </c>
      <c r="BP724" s="8">
        <f>VLOOKUP(CN724,'CIR Results'!$B$3:$L$42,6,FALSE)</f>
        <v>36680</v>
      </c>
      <c r="BQ724" s="8">
        <f>VLOOKUP(CN724,'CIR Results'!$B$3:$L$42,8,FALSE)</f>
        <v>9</v>
      </c>
      <c r="BR724" s="8">
        <f>VLOOKUP(CN724,'CIR Results'!$B$3:$L$42,9,FALSE)</f>
        <v>0</v>
      </c>
      <c r="BS724" s="8" t="str">
        <f>VLOOKUP(CN724,'CIR Results'!$B$3:$L$42,10,FALSE)</f>
        <v>06-03-00</v>
      </c>
      <c r="BT724" s="8">
        <f>VLOOKUP(CN724,'CIR Results'!$B$3:$L$42,11,FALSE)</f>
        <v>15</v>
      </c>
      <c r="BU724" s="136" t="str">
        <f>VLOOKUP(CN724,'CIR Team Info'!$B$5:$E$44,2,FALSE)</f>
        <v>QC Elite</v>
      </c>
      <c r="BV724" s="136" t="str">
        <f>VLOOKUP(CN724,'CIR Team Info'!$B$5:$E$44,4,FALSE)</f>
        <v>Quad Cities, IL</v>
      </c>
      <c r="BW724" s="136" t="str">
        <f t="shared" si="615"/>
        <v xml:space="preserve">   Drove wrong way in auto.  Played defense the whole match but they weren't all that good at it.</v>
      </c>
      <c r="CM724" s="10" t="s">
        <v>499</v>
      </c>
      <c r="CN724" s="10">
        <v>648</v>
      </c>
      <c r="CO724" s="10">
        <v>12</v>
      </c>
      <c r="CP724" s="10" t="s">
        <v>23</v>
      </c>
      <c r="CQ724" s="10" t="s">
        <v>25</v>
      </c>
      <c r="CR724" s="10" t="s">
        <v>25</v>
      </c>
      <c r="CS724" s="10" t="s">
        <v>25</v>
      </c>
      <c r="CT724" s="10">
        <v>0</v>
      </c>
      <c r="CU724" s="10">
        <v>0</v>
      </c>
      <c r="CV724" s="10">
        <v>1</v>
      </c>
      <c r="CW724" s="10">
        <v>0</v>
      </c>
      <c r="CX724" s="10" t="s">
        <v>65</v>
      </c>
      <c r="CY724" s="10" t="s">
        <v>25</v>
      </c>
      <c r="CZ724" s="10" t="s">
        <v>25</v>
      </c>
      <c r="DA724" s="10" t="s">
        <v>25</v>
      </c>
      <c r="DB724" s="10" t="s">
        <v>25</v>
      </c>
      <c r="DC724" s="10">
        <v>0</v>
      </c>
      <c r="DD724" s="10">
        <v>0</v>
      </c>
      <c r="DE724" s="10">
        <v>1</v>
      </c>
      <c r="DF724" s="10">
        <v>0</v>
      </c>
      <c r="DG724" s="10">
        <v>1</v>
      </c>
      <c r="DH724" s="10">
        <v>1</v>
      </c>
      <c r="DI724" s="10">
        <v>120</v>
      </c>
      <c r="DJ724" s="10">
        <v>0</v>
      </c>
      <c r="DK724" s="10">
        <v>0</v>
      </c>
      <c r="DL724" s="10">
        <v>0</v>
      </c>
      <c r="DM724" s="10">
        <v>0</v>
      </c>
      <c r="DN724" s="10">
        <v>0</v>
      </c>
      <c r="DO724" s="10">
        <v>0</v>
      </c>
      <c r="DP724" s="10" t="s">
        <v>22</v>
      </c>
      <c r="DQ724" s="10" t="s">
        <v>25</v>
      </c>
      <c r="DR724" s="10" t="s">
        <v>25</v>
      </c>
      <c r="DS724" s="10" t="s">
        <v>25</v>
      </c>
      <c r="DT724" s="10" t="s">
        <v>22</v>
      </c>
      <c r="DU724" s="10">
        <v>1</v>
      </c>
      <c r="DV724" s="10" t="s">
        <v>693</v>
      </c>
      <c r="DW724" s="10"/>
      <c r="DX724" s="10"/>
      <c r="DY724" s="10"/>
      <c r="DZ724" s="10"/>
      <c r="EA724" s="10"/>
      <c r="EB724" s="10"/>
      <c r="EC724" s="10"/>
      <c r="ED724" s="10"/>
      <c r="EE724" s="10"/>
      <c r="EF724" s="10"/>
      <c r="EG724" s="10"/>
      <c r="EH724" s="10"/>
    </row>
    <row r="725" spans="1:138" x14ac:dyDescent="0.25">
      <c r="A725" s="78">
        <f t="shared" si="569"/>
        <v>3352</v>
      </c>
      <c r="C725" s="10" t="str">
        <f t="shared" si="608"/>
        <v>Below Avg</v>
      </c>
      <c r="D725" s="17">
        <f t="shared" si="570"/>
        <v>5.6262211981566823</v>
      </c>
      <c r="E725" s="113">
        <f t="shared" si="596"/>
        <v>20</v>
      </c>
      <c r="F725" s="113">
        <f t="shared" si="597"/>
        <v>5</v>
      </c>
      <c r="G725" s="113">
        <f t="shared" si="598"/>
        <v>0</v>
      </c>
      <c r="H725" s="113">
        <f t="shared" si="599"/>
        <v>20.119354838709679</v>
      </c>
      <c r="I725" s="113">
        <f t="shared" si="600"/>
        <v>6</v>
      </c>
      <c r="J725" s="113">
        <f t="shared" si="601"/>
        <v>0</v>
      </c>
      <c r="K725" s="113">
        <f t="shared" si="591"/>
        <v>5.1428571428571423</v>
      </c>
      <c r="L725" s="76">
        <v>8</v>
      </c>
      <c r="M725" s="76">
        <v>5</v>
      </c>
      <c r="N725" s="76">
        <v>7</v>
      </c>
      <c r="O725" s="76">
        <v>6</v>
      </c>
      <c r="P725" s="76">
        <v>6</v>
      </c>
      <c r="Q725" s="76">
        <v>2</v>
      </c>
      <c r="R725" s="76">
        <v>1</v>
      </c>
      <c r="S725" s="17">
        <f t="shared" si="571"/>
        <v>8.0849308755760365</v>
      </c>
      <c r="T725" s="113">
        <f t="shared" si="602"/>
        <v>25</v>
      </c>
      <c r="U725" s="113">
        <f t="shared" si="603"/>
        <v>6</v>
      </c>
      <c r="V725" s="113">
        <f t="shared" si="604"/>
        <v>0</v>
      </c>
      <c r="W725" s="113">
        <f t="shared" si="605"/>
        <v>6.7064516129032263</v>
      </c>
      <c r="X725" s="113">
        <f t="shared" si="606"/>
        <v>2</v>
      </c>
      <c r="Y725" s="113">
        <f t="shared" si="607"/>
        <v>0</v>
      </c>
      <c r="Z725" s="113">
        <f t="shared" si="592"/>
        <v>41.142857142857139</v>
      </c>
      <c r="AA725" s="76">
        <v>10</v>
      </c>
      <c r="AB725" s="76">
        <v>6</v>
      </c>
      <c r="AC725" s="76">
        <v>8</v>
      </c>
      <c r="AD725" s="76">
        <v>2</v>
      </c>
      <c r="AE725" s="76">
        <v>2</v>
      </c>
      <c r="AF725" s="76">
        <v>5</v>
      </c>
      <c r="AG725" s="76">
        <v>8</v>
      </c>
      <c r="AH725" s="131">
        <f t="shared" si="572"/>
        <v>2.5</v>
      </c>
      <c r="AI725" s="131">
        <f t="shared" si="593"/>
        <v>1</v>
      </c>
      <c r="AJ725" s="131">
        <f t="shared" si="609"/>
        <v>0</v>
      </c>
      <c r="AK725" s="131">
        <f t="shared" si="610"/>
        <v>3.3532258064516132</v>
      </c>
      <c r="AL725" s="131">
        <f t="shared" si="594"/>
        <v>1</v>
      </c>
      <c r="AM725" s="131">
        <f t="shared" si="595"/>
        <v>0</v>
      </c>
      <c r="AN725" s="131">
        <f t="shared" si="573"/>
        <v>5.1428571428571423</v>
      </c>
      <c r="AO725" s="115">
        <f t="shared" si="611"/>
        <v>1</v>
      </c>
      <c r="AP725" s="115">
        <f t="shared" si="612"/>
        <v>1</v>
      </c>
      <c r="AQ725" s="115">
        <f t="shared" si="613"/>
        <v>0</v>
      </c>
      <c r="AR725" s="79">
        <f t="shared" si="574"/>
        <v>0</v>
      </c>
      <c r="AS725" s="79">
        <f t="shared" si="575"/>
        <v>0</v>
      </c>
      <c r="AT725" s="79">
        <f t="shared" si="576"/>
        <v>1</v>
      </c>
      <c r="AU725" s="79">
        <f t="shared" si="577"/>
        <v>10</v>
      </c>
      <c r="AV725" s="79">
        <f t="shared" si="578"/>
        <v>0</v>
      </c>
      <c r="AW725" s="79">
        <f t="shared" si="579"/>
        <v>90</v>
      </c>
      <c r="AX725" s="128">
        <f t="shared" si="580"/>
        <v>0</v>
      </c>
      <c r="AY725" s="128"/>
      <c r="AZ725" s="128"/>
      <c r="BA725" s="128">
        <f t="shared" si="581"/>
        <v>1</v>
      </c>
      <c r="BB725" s="128">
        <f t="shared" si="582"/>
        <v>0</v>
      </c>
      <c r="BC725" s="80">
        <f t="shared" si="583"/>
        <v>0</v>
      </c>
      <c r="BD725" s="80">
        <f t="shared" si="584"/>
        <v>0</v>
      </c>
      <c r="BE725" s="80">
        <f t="shared" si="585"/>
        <v>1</v>
      </c>
      <c r="BF725" s="80">
        <f t="shared" si="586"/>
        <v>1</v>
      </c>
      <c r="BG725" s="80">
        <f t="shared" si="587"/>
        <v>0</v>
      </c>
      <c r="BH725" s="80">
        <f t="shared" si="614"/>
        <v>0.5</v>
      </c>
      <c r="BI725" s="4">
        <f t="shared" si="588"/>
        <v>11</v>
      </c>
      <c r="BJ725" s="4">
        <f t="shared" si="589"/>
        <v>11</v>
      </c>
      <c r="BK725" s="4">
        <f t="shared" si="590"/>
        <v>90</v>
      </c>
      <c r="BL725" s="8">
        <f>VLOOKUP(CN725,'CIR Results'!$B$3:$L$42,2,FALSE)</f>
        <v>6</v>
      </c>
      <c r="BM725" s="8">
        <f>VLOOKUP(CN725,'CIR Results'!$B$3:$L$42,3,FALSE)</f>
        <v>94</v>
      </c>
      <c r="BN725" s="8">
        <f>VLOOKUP(CN725,'CIR Results'!$B$3:$L$42,4,FALSE)</f>
        <v>70</v>
      </c>
      <c r="BO725" s="8">
        <f>VLOOKUP(CN725,'CIR Results'!$B$3:$L$42,5,FALSE)</f>
        <v>182</v>
      </c>
      <c r="BP725" s="8">
        <f>VLOOKUP(CN725,'CIR Results'!$B$3:$L$42,6,FALSE)</f>
        <v>36590</v>
      </c>
      <c r="BQ725" s="8">
        <f>VLOOKUP(CN725,'CIR Results'!$B$3:$L$42,8,FALSE)</f>
        <v>8</v>
      </c>
      <c r="BR725" s="8">
        <f>VLOOKUP(CN725,'CIR Results'!$B$3:$L$42,9,FALSE)</f>
        <v>0</v>
      </c>
      <c r="BS725" s="8" t="str">
        <f>VLOOKUP(CN725,'CIR Results'!$B$3:$L$42,10,FALSE)</f>
        <v>03-05-00</v>
      </c>
      <c r="BT725" s="8">
        <f>VLOOKUP(CN725,'CIR Results'!$B$3:$L$42,11,FALSE)</f>
        <v>22</v>
      </c>
      <c r="BU725" s="136" t="str">
        <f>VLOOKUP(CN725,'CIR Team Info'!$B$5:$E$44,2,FALSE)</f>
        <v>Flaming Monkeys</v>
      </c>
      <c r="BV725" s="136" t="str">
        <f>VLOOKUP(CN725,'CIR Team Info'!$B$5:$E$44,4,FALSE)</f>
        <v>Belvidere, IL</v>
      </c>
      <c r="BW725" s="136" t="str">
        <f t="shared" si="615"/>
        <v xml:space="preserve">   Played decent defense.  Not the best pickup or shooter.</v>
      </c>
      <c r="CM725" s="10" t="s">
        <v>499</v>
      </c>
      <c r="CN725" s="10">
        <v>3352</v>
      </c>
      <c r="CO725" s="10">
        <v>13</v>
      </c>
      <c r="CP725" s="10" t="s">
        <v>23</v>
      </c>
      <c r="CQ725" s="10" t="s">
        <v>22</v>
      </c>
      <c r="CR725" s="10" t="s">
        <v>25</v>
      </c>
      <c r="CS725" s="10" t="s">
        <v>25</v>
      </c>
      <c r="CT725" s="10">
        <v>0</v>
      </c>
      <c r="CU725" s="10">
        <v>0</v>
      </c>
      <c r="CV725" s="10">
        <v>0</v>
      </c>
      <c r="CW725" s="10">
        <v>0</v>
      </c>
      <c r="CX725" s="10" t="s">
        <v>65</v>
      </c>
      <c r="CY725" s="10" t="s">
        <v>25</v>
      </c>
      <c r="CZ725" s="10" t="s">
        <v>25</v>
      </c>
      <c r="DA725" s="10" t="s">
        <v>25</v>
      </c>
      <c r="DB725" s="10" t="s">
        <v>22</v>
      </c>
      <c r="DC725" s="10">
        <v>1</v>
      </c>
      <c r="DD725" s="10">
        <v>0</v>
      </c>
      <c r="DE725" s="10">
        <v>0</v>
      </c>
      <c r="DF725" s="10">
        <v>0</v>
      </c>
      <c r="DG725" s="10">
        <v>2</v>
      </c>
      <c r="DH725" s="10">
        <v>2</v>
      </c>
      <c r="DI725" s="10">
        <v>90</v>
      </c>
      <c r="DJ725" s="10">
        <v>0</v>
      </c>
      <c r="DK725" s="10">
        <v>0</v>
      </c>
      <c r="DL725" s="10">
        <v>1</v>
      </c>
      <c r="DM725" s="10">
        <v>0</v>
      </c>
      <c r="DN725" s="10">
        <v>0</v>
      </c>
      <c r="DO725" s="10">
        <v>0</v>
      </c>
      <c r="DP725" s="10" t="s">
        <v>22</v>
      </c>
      <c r="DQ725" s="10" t="s">
        <v>22</v>
      </c>
      <c r="DR725" s="10" t="s">
        <v>25</v>
      </c>
      <c r="DS725" s="10" t="s">
        <v>25</v>
      </c>
      <c r="DT725" s="10" t="s">
        <v>25</v>
      </c>
      <c r="DU725" s="10">
        <v>1</v>
      </c>
      <c r="DV725" s="10" t="s">
        <v>694</v>
      </c>
      <c r="DW725" s="10"/>
      <c r="DX725" s="10"/>
      <c r="DY725" s="10"/>
      <c r="DZ725" s="10"/>
      <c r="EA725" s="10"/>
      <c r="EB725" s="10"/>
      <c r="EC725" s="10"/>
      <c r="ED725" s="10"/>
      <c r="EE725" s="10"/>
      <c r="EF725" s="10"/>
      <c r="EG725" s="10"/>
      <c r="EH725" s="10"/>
    </row>
    <row r="726" spans="1:138" x14ac:dyDescent="0.25">
      <c r="A726" s="78">
        <f t="shared" si="569"/>
        <v>5041</v>
      </c>
      <c r="C726" s="10" t="str">
        <f t="shared" si="608"/>
        <v>Below Avg</v>
      </c>
      <c r="D726" s="17">
        <f t="shared" si="570"/>
        <v>2.0984615384615388</v>
      </c>
      <c r="E726" s="113">
        <f t="shared" si="596"/>
        <v>10</v>
      </c>
      <c r="F726" s="113">
        <f t="shared" si="597"/>
        <v>5</v>
      </c>
      <c r="G726" s="113">
        <f t="shared" si="598"/>
        <v>5.384615384615385</v>
      </c>
      <c r="H726" s="113">
        <f t="shared" si="599"/>
        <v>0.60000000000000009</v>
      </c>
      <c r="I726" s="113">
        <f t="shared" si="600"/>
        <v>0</v>
      </c>
      <c r="J726" s="113">
        <f t="shared" si="601"/>
        <v>0</v>
      </c>
      <c r="K726" s="113">
        <f t="shared" si="591"/>
        <v>0</v>
      </c>
      <c r="L726" s="76">
        <v>8</v>
      </c>
      <c r="M726" s="76">
        <v>5</v>
      </c>
      <c r="N726" s="76">
        <v>7</v>
      </c>
      <c r="O726" s="76">
        <v>6</v>
      </c>
      <c r="P726" s="76">
        <v>6</v>
      </c>
      <c r="Q726" s="76">
        <v>2</v>
      </c>
      <c r="R726" s="76">
        <v>1</v>
      </c>
      <c r="S726" s="17">
        <f t="shared" si="571"/>
        <v>2.4853846153846151</v>
      </c>
      <c r="T726" s="113">
        <f t="shared" si="602"/>
        <v>12.5</v>
      </c>
      <c r="U726" s="113">
        <f t="shared" si="603"/>
        <v>6</v>
      </c>
      <c r="V726" s="113">
        <f t="shared" si="604"/>
        <v>6.1538461538461542</v>
      </c>
      <c r="W726" s="113">
        <f t="shared" si="605"/>
        <v>0.2</v>
      </c>
      <c r="X726" s="113">
        <f t="shared" si="606"/>
        <v>0</v>
      </c>
      <c r="Y726" s="113">
        <f t="shared" si="607"/>
        <v>0</v>
      </c>
      <c r="Z726" s="113">
        <f t="shared" si="592"/>
        <v>0</v>
      </c>
      <c r="AA726" s="76">
        <v>10</v>
      </c>
      <c r="AB726" s="76">
        <v>6</v>
      </c>
      <c r="AC726" s="76">
        <v>8</v>
      </c>
      <c r="AD726" s="76">
        <v>2</v>
      </c>
      <c r="AE726" s="76">
        <v>2</v>
      </c>
      <c r="AF726" s="76">
        <v>5</v>
      </c>
      <c r="AG726" s="76">
        <v>8</v>
      </c>
      <c r="AH726" s="131">
        <f t="shared" si="572"/>
        <v>1.25</v>
      </c>
      <c r="AI726" s="131">
        <f t="shared" si="593"/>
        <v>1</v>
      </c>
      <c r="AJ726" s="131">
        <f t="shared" si="609"/>
        <v>0.76923076923076927</v>
      </c>
      <c r="AK726" s="131">
        <f t="shared" si="610"/>
        <v>0.1</v>
      </c>
      <c r="AL726" s="131">
        <f t="shared" si="594"/>
        <v>0</v>
      </c>
      <c r="AM726" s="131">
        <f t="shared" si="595"/>
        <v>0</v>
      </c>
      <c r="AN726" s="131">
        <f t="shared" si="573"/>
        <v>0</v>
      </c>
      <c r="AO726" s="115">
        <f t="shared" si="611"/>
        <v>0</v>
      </c>
      <c r="AP726" s="115">
        <f t="shared" si="612"/>
        <v>0</v>
      </c>
      <c r="AQ726" s="115">
        <f t="shared" si="613"/>
        <v>1</v>
      </c>
      <c r="AR726" s="79">
        <f t="shared" si="574"/>
        <v>0</v>
      </c>
      <c r="AS726" s="79">
        <f t="shared" si="575"/>
        <v>5</v>
      </c>
      <c r="AT726" s="79">
        <f t="shared" si="576"/>
        <v>2</v>
      </c>
      <c r="AU726" s="79">
        <f t="shared" si="577"/>
        <v>0</v>
      </c>
      <c r="AV726" s="79">
        <f t="shared" si="578"/>
        <v>0</v>
      </c>
      <c r="AW726" s="79">
        <f t="shared" si="579"/>
        <v>0</v>
      </c>
      <c r="AX726" s="128">
        <f t="shared" si="580"/>
        <v>0</v>
      </c>
      <c r="AY726" s="128"/>
      <c r="AZ726" s="128"/>
      <c r="BA726" s="128">
        <f t="shared" si="581"/>
        <v>0</v>
      </c>
      <c r="BB726" s="128">
        <f t="shared" si="582"/>
        <v>0</v>
      </c>
      <c r="BC726" s="80">
        <f t="shared" si="583"/>
        <v>0</v>
      </c>
      <c r="BD726" s="80">
        <f t="shared" si="584"/>
        <v>1</v>
      </c>
      <c r="BE726" s="80">
        <f t="shared" si="585"/>
        <v>1</v>
      </c>
      <c r="BF726" s="80">
        <f t="shared" si="586"/>
        <v>0</v>
      </c>
      <c r="BG726" s="80">
        <f t="shared" si="587"/>
        <v>0</v>
      </c>
      <c r="BH726" s="80">
        <f t="shared" si="614"/>
        <v>0</v>
      </c>
      <c r="BI726" s="4">
        <f t="shared" si="588"/>
        <v>2</v>
      </c>
      <c r="BJ726" s="4">
        <f t="shared" si="589"/>
        <v>7</v>
      </c>
      <c r="BK726" s="4">
        <f t="shared" si="590"/>
        <v>0</v>
      </c>
      <c r="BL726" s="8">
        <f>VLOOKUP(CN726,'CIR Results'!$B$3:$L$42,2,FALSE)</f>
        <v>2</v>
      </c>
      <c r="BM726" s="8">
        <f>VLOOKUP(CN726,'CIR Results'!$B$3:$L$42,3,FALSE)</f>
        <v>88</v>
      </c>
      <c r="BN726" s="8">
        <f>VLOOKUP(CN726,'CIR Results'!$B$3:$L$42,4,FALSE)</f>
        <v>90</v>
      </c>
      <c r="BO726" s="8">
        <f>VLOOKUP(CN726,'CIR Results'!$B$3:$L$42,5,FALSE)</f>
        <v>162</v>
      </c>
      <c r="BP726" s="8">
        <f>VLOOKUP(CN726,'CIR Results'!$B$3:$L$42,6,FALSE)</f>
        <v>36533</v>
      </c>
      <c r="BQ726" s="8">
        <f>VLOOKUP(CN726,'CIR Results'!$B$3:$L$42,8,FALSE)</f>
        <v>9</v>
      </c>
      <c r="BR726" s="8">
        <f>VLOOKUP(CN726,'CIR Results'!$B$3:$L$42,9,FALSE)</f>
        <v>0</v>
      </c>
      <c r="BS726" s="8" t="str">
        <f>VLOOKUP(CN726,'CIR Results'!$B$3:$L$42,10,FALSE)</f>
        <v>01-08-00</v>
      </c>
      <c r="BT726" s="8">
        <f>VLOOKUP(CN726,'CIR Results'!$B$3:$L$42,11,FALSE)</f>
        <v>13</v>
      </c>
      <c r="BU726" s="136" t="str">
        <f>VLOOKUP(CN726,'CIR Team Info'!$B$5:$E$44,2,FALSE)</f>
        <v>System Overlord Robotics</v>
      </c>
      <c r="BV726" s="136" t="str">
        <f>VLOOKUP(CN726,'CIR Team Info'!$B$5:$E$44,4,FALSE)</f>
        <v>West Branch, IA</v>
      </c>
      <c r="BW726" s="136" t="str">
        <f t="shared" si="615"/>
        <v xml:space="preserve">   Got in their teammates way a lot.  OK at low scoring.</v>
      </c>
      <c r="CM726" s="10" t="s">
        <v>499</v>
      </c>
      <c r="CN726" s="10">
        <v>5041</v>
      </c>
      <c r="CO726" s="10">
        <v>14</v>
      </c>
      <c r="CP726" s="10" t="s">
        <v>23</v>
      </c>
      <c r="CQ726" s="10" t="s">
        <v>25</v>
      </c>
      <c r="CR726" s="10" t="s">
        <v>25</v>
      </c>
      <c r="CS726" s="10" t="s">
        <v>22</v>
      </c>
      <c r="CT726" s="10">
        <v>5</v>
      </c>
      <c r="CU726" s="10">
        <v>0</v>
      </c>
      <c r="CV726" s="10">
        <v>0</v>
      </c>
      <c r="CW726" s="10">
        <v>0</v>
      </c>
      <c r="CX726" s="10" t="s">
        <v>59</v>
      </c>
      <c r="CY726" s="10" t="s">
        <v>25</v>
      </c>
      <c r="CZ726" s="10" t="s">
        <v>25</v>
      </c>
      <c r="DA726" s="10" t="s">
        <v>25</v>
      </c>
      <c r="DB726" s="10" t="s">
        <v>22</v>
      </c>
      <c r="DC726" s="10">
        <v>2</v>
      </c>
      <c r="DD726" s="10">
        <v>0</v>
      </c>
      <c r="DE726" s="10">
        <v>0</v>
      </c>
      <c r="DF726" s="10">
        <v>0</v>
      </c>
      <c r="DG726" s="10">
        <v>1</v>
      </c>
      <c r="DH726" s="10">
        <v>0</v>
      </c>
      <c r="DI726" s="10">
        <v>0</v>
      </c>
      <c r="DJ726" s="10">
        <v>0</v>
      </c>
      <c r="DK726" s="10">
        <v>0</v>
      </c>
      <c r="DL726" s="10">
        <v>0</v>
      </c>
      <c r="DM726" s="10">
        <v>0</v>
      </c>
      <c r="DN726" s="10">
        <v>0</v>
      </c>
      <c r="DO726" s="10">
        <v>0</v>
      </c>
      <c r="DP726" s="10" t="s">
        <v>25</v>
      </c>
      <c r="DQ726" s="10" t="s">
        <v>25</v>
      </c>
      <c r="DR726" s="10" t="s">
        <v>22</v>
      </c>
      <c r="DS726" s="10" t="s">
        <v>25</v>
      </c>
      <c r="DT726" s="10" t="s">
        <v>25</v>
      </c>
      <c r="DU726" s="10">
        <v>1</v>
      </c>
      <c r="DV726" s="10" t="s">
        <v>695</v>
      </c>
      <c r="DW726" s="10"/>
      <c r="DX726" s="10"/>
      <c r="DY726" s="10"/>
      <c r="DZ726" s="10"/>
      <c r="EA726" s="10"/>
      <c r="EB726" s="10"/>
      <c r="EC726" s="10"/>
      <c r="ED726" s="10"/>
      <c r="EE726" s="10"/>
      <c r="EF726" s="10"/>
      <c r="EG726" s="10"/>
      <c r="EH726" s="10"/>
    </row>
    <row r="727" spans="1:138" x14ac:dyDescent="0.25">
      <c r="A727" s="78">
        <f t="shared" si="569"/>
        <v>1756</v>
      </c>
      <c r="C727" s="10" t="str">
        <f t="shared" si="608"/>
        <v>Below Avg</v>
      </c>
      <c r="D727" s="17">
        <f t="shared" si="570"/>
        <v>3.5544984048209853</v>
      </c>
      <c r="E727" s="113">
        <f t="shared" si="596"/>
        <v>0</v>
      </c>
      <c r="F727" s="113">
        <f t="shared" si="597"/>
        <v>15</v>
      </c>
      <c r="G727" s="113">
        <f t="shared" si="598"/>
        <v>5.384615384615385</v>
      </c>
      <c r="H727" s="113">
        <f t="shared" si="599"/>
        <v>8.3032258064516125</v>
      </c>
      <c r="I727" s="113">
        <f t="shared" si="600"/>
        <v>6</v>
      </c>
      <c r="J727" s="113">
        <f t="shared" si="601"/>
        <v>0</v>
      </c>
      <c r="K727" s="113">
        <f t="shared" si="591"/>
        <v>0.85714285714285721</v>
      </c>
      <c r="L727" s="76">
        <v>8</v>
      </c>
      <c r="M727" s="76">
        <v>5</v>
      </c>
      <c r="N727" s="76">
        <v>7</v>
      </c>
      <c r="O727" s="76">
        <v>6</v>
      </c>
      <c r="P727" s="76">
        <v>6</v>
      </c>
      <c r="Q727" s="76">
        <v>2</v>
      </c>
      <c r="R727" s="76">
        <v>1</v>
      </c>
      <c r="S727" s="17">
        <f t="shared" si="571"/>
        <v>3.5778730946472876</v>
      </c>
      <c r="T727" s="113">
        <f t="shared" si="602"/>
        <v>0</v>
      </c>
      <c r="U727" s="113">
        <f t="shared" si="603"/>
        <v>18</v>
      </c>
      <c r="V727" s="113">
        <f t="shared" si="604"/>
        <v>6.1538461538461542</v>
      </c>
      <c r="W727" s="113">
        <f t="shared" si="605"/>
        <v>2.7677419354838708</v>
      </c>
      <c r="X727" s="113">
        <f t="shared" si="606"/>
        <v>2</v>
      </c>
      <c r="Y727" s="113">
        <f t="shared" si="607"/>
        <v>0</v>
      </c>
      <c r="Z727" s="113">
        <f t="shared" si="592"/>
        <v>6.8571428571428577</v>
      </c>
      <c r="AA727" s="76">
        <v>10</v>
      </c>
      <c r="AB727" s="76">
        <v>6</v>
      </c>
      <c r="AC727" s="76">
        <v>8</v>
      </c>
      <c r="AD727" s="76">
        <v>2</v>
      </c>
      <c r="AE727" s="76">
        <v>2</v>
      </c>
      <c r="AF727" s="76">
        <v>5</v>
      </c>
      <c r="AG727" s="76">
        <v>8</v>
      </c>
      <c r="AH727" s="131">
        <f t="shared" si="572"/>
        <v>0</v>
      </c>
      <c r="AI727" s="131">
        <f t="shared" si="593"/>
        <v>3</v>
      </c>
      <c r="AJ727" s="131">
        <f t="shared" si="609"/>
        <v>0.76923076923076927</v>
      </c>
      <c r="AK727" s="131">
        <f t="shared" si="610"/>
        <v>1.3838709677419354</v>
      </c>
      <c r="AL727" s="131">
        <f t="shared" si="594"/>
        <v>1</v>
      </c>
      <c r="AM727" s="131">
        <f t="shared" si="595"/>
        <v>0</v>
      </c>
      <c r="AN727" s="131">
        <f t="shared" si="573"/>
        <v>0.85714285714285721</v>
      </c>
      <c r="AO727" s="115">
        <f t="shared" si="611"/>
        <v>1</v>
      </c>
      <c r="AP727" s="115">
        <f t="shared" si="612"/>
        <v>0</v>
      </c>
      <c r="AQ727" s="115">
        <f t="shared" si="613"/>
        <v>0</v>
      </c>
      <c r="AR727" s="79">
        <f t="shared" si="574"/>
        <v>0</v>
      </c>
      <c r="AS727" s="79">
        <f t="shared" si="575"/>
        <v>5</v>
      </c>
      <c r="AT727" s="79">
        <f t="shared" si="576"/>
        <v>10</v>
      </c>
      <c r="AU727" s="79">
        <f t="shared" si="577"/>
        <v>10</v>
      </c>
      <c r="AV727" s="79">
        <f t="shared" si="578"/>
        <v>0</v>
      </c>
      <c r="AW727" s="79">
        <f t="shared" si="579"/>
        <v>15</v>
      </c>
      <c r="AX727" s="128">
        <f t="shared" si="580"/>
        <v>0</v>
      </c>
      <c r="AY727" s="128"/>
      <c r="AZ727" s="128"/>
      <c r="BA727" s="128">
        <f t="shared" si="581"/>
        <v>1</v>
      </c>
      <c r="BB727" s="128">
        <f t="shared" si="582"/>
        <v>0</v>
      </c>
      <c r="BC727" s="80">
        <f t="shared" si="583"/>
        <v>0</v>
      </c>
      <c r="BD727" s="80">
        <f t="shared" si="584"/>
        <v>0.125</v>
      </c>
      <c r="BE727" s="80">
        <f t="shared" si="585"/>
        <v>1</v>
      </c>
      <c r="BF727" s="80">
        <f t="shared" si="586"/>
        <v>1</v>
      </c>
      <c r="BG727" s="80">
        <f t="shared" si="587"/>
        <v>0</v>
      </c>
      <c r="BH727" s="80">
        <f t="shared" si="614"/>
        <v>0.25</v>
      </c>
      <c r="BI727" s="4">
        <f t="shared" si="588"/>
        <v>20</v>
      </c>
      <c r="BJ727" s="4">
        <f t="shared" si="589"/>
        <v>25</v>
      </c>
      <c r="BK727" s="4">
        <f t="shared" si="590"/>
        <v>15</v>
      </c>
      <c r="BL727" s="8">
        <f>VLOOKUP(CN727,'CIR Results'!$B$3:$L$42,2,FALSE)</f>
        <v>10</v>
      </c>
      <c r="BM727" s="8">
        <f>VLOOKUP(CN727,'CIR Results'!$B$3:$L$42,3,FALSE)</f>
        <v>78</v>
      </c>
      <c r="BN727" s="8">
        <f>VLOOKUP(CN727,'CIR Results'!$B$3:$L$42,4,FALSE)</f>
        <v>90</v>
      </c>
      <c r="BO727" s="8">
        <f>VLOOKUP(CN727,'CIR Results'!$B$3:$L$42,5,FALSE)</f>
        <v>178</v>
      </c>
      <c r="BP727" s="8">
        <f>VLOOKUP(CN727,'CIR Results'!$B$3:$L$42,6,FALSE)</f>
        <v>36650</v>
      </c>
      <c r="BQ727" s="8">
        <f>VLOOKUP(CN727,'CIR Results'!$B$3:$L$42,8,FALSE)</f>
        <v>9</v>
      </c>
      <c r="BR727" s="8">
        <f>VLOOKUP(CN727,'CIR Results'!$B$3:$L$42,9,FALSE)</f>
        <v>0</v>
      </c>
      <c r="BS727" s="8" t="str">
        <f>VLOOKUP(CN727,'CIR Results'!$B$3:$L$42,10,FALSE)</f>
        <v>05-04-00</v>
      </c>
      <c r="BT727" s="8">
        <f>VLOOKUP(CN727,'CIR Results'!$B$3:$L$42,11,FALSE)</f>
        <v>2</v>
      </c>
      <c r="BU727" s="136" t="str">
        <f>VLOOKUP(CN727,'CIR Team Info'!$B$5:$E$44,2,FALSE)</f>
        <v>Argos</v>
      </c>
      <c r="BV727" s="136" t="str">
        <f>VLOOKUP(CN727,'CIR Team Info'!$B$5:$E$44,4,FALSE)</f>
        <v>Peoria, IL</v>
      </c>
      <c r="BW727" s="136" t="str">
        <f t="shared" si="615"/>
        <v xml:space="preserve">   Didn't perform well this round.  Sat waiting for an inbound for far too long.  Played defense for a short time and it was ok.</v>
      </c>
      <c r="CM727" s="10" t="s">
        <v>499</v>
      </c>
      <c r="CN727" s="10">
        <v>1756</v>
      </c>
      <c r="CO727" s="10">
        <v>15</v>
      </c>
      <c r="CP727" s="10" t="s">
        <v>23</v>
      </c>
      <c r="CQ727" s="10" t="s">
        <v>22</v>
      </c>
      <c r="CR727" s="10" t="s">
        <v>22</v>
      </c>
      <c r="CS727" s="10" t="s">
        <v>22</v>
      </c>
      <c r="CT727" s="10">
        <v>5</v>
      </c>
      <c r="CU727" s="10">
        <v>35</v>
      </c>
      <c r="CV727" s="10">
        <v>0</v>
      </c>
      <c r="CW727" s="10">
        <v>0</v>
      </c>
      <c r="CX727" s="10" t="s">
        <v>59</v>
      </c>
      <c r="CY727" s="10" t="s">
        <v>22</v>
      </c>
      <c r="CZ727" s="10" t="s">
        <v>25</v>
      </c>
      <c r="DA727" s="10" t="s">
        <v>22</v>
      </c>
      <c r="DB727" s="10" t="s">
        <v>22</v>
      </c>
      <c r="DC727" s="10">
        <v>10</v>
      </c>
      <c r="DD727" s="10">
        <v>0</v>
      </c>
      <c r="DE727" s="10">
        <v>0</v>
      </c>
      <c r="DF727" s="10">
        <v>0</v>
      </c>
      <c r="DG727" s="10">
        <v>0</v>
      </c>
      <c r="DH727" s="10">
        <v>1</v>
      </c>
      <c r="DI727" s="10">
        <v>30</v>
      </c>
      <c r="DJ727" s="10">
        <v>0</v>
      </c>
      <c r="DK727" s="10">
        <v>0</v>
      </c>
      <c r="DL727" s="10">
        <v>1</v>
      </c>
      <c r="DM727" s="10">
        <v>0</v>
      </c>
      <c r="DN727" s="10">
        <v>0</v>
      </c>
      <c r="DO727" s="10">
        <v>0</v>
      </c>
      <c r="DP727" s="10" t="s">
        <v>22</v>
      </c>
      <c r="DQ727" s="10" t="s">
        <v>25</v>
      </c>
      <c r="DR727" s="10" t="s">
        <v>25</v>
      </c>
      <c r="DS727" s="10" t="s">
        <v>25</v>
      </c>
      <c r="DT727" s="10" t="s">
        <v>25</v>
      </c>
      <c r="DU727" s="10">
        <v>1</v>
      </c>
      <c r="DV727" s="10" t="s">
        <v>696</v>
      </c>
      <c r="DW727" s="10"/>
      <c r="DX727" s="10"/>
      <c r="DY727" s="10"/>
      <c r="DZ727" s="10"/>
      <c r="EA727" s="10"/>
      <c r="EB727" s="10"/>
      <c r="EC727" s="10"/>
      <c r="ED727" s="10"/>
      <c r="EE727" s="10"/>
      <c r="EF727" s="10"/>
      <c r="EG727" s="10"/>
      <c r="EH727" s="10"/>
    </row>
    <row r="728" spans="1:138" x14ac:dyDescent="0.25">
      <c r="A728" s="78">
        <f t="shared" si="569"/>
        <v>3352</v>
      </c>
      <c r="C728" s="10" t="str">
        <f t="shared" si="608"/>
        <v>Below Avg</v>
      </c>
      <c r="D728" s="17">
        <f t="shared" si="570"/>
        <v>2.0313824884792626</v>
      </c>
      <c r="E728" s="113">
        <f t="shared" si="596"/>
        <v>10</v>
      </c>
      <c r="F728" s="113">
        <f t="shared" si="597"/>
        <v>5</v>
      </c>
      <c r="G728" s="113">
        <f t="shared" si="598"/>
        <v>0</v>
      </c>
      <c r="H728" s="113">
        <f t="shared" si="599"/>
        <v>4.1709677419354838</v>
      </c>
      <c r="I728" s="113">
        <f t="shared" si="600"/>
        <v>0</v>
      </c>
      <c r="J728" s="113">
        <f t="shared" si="601"/>
        <v>0</v>
      </c>
      <c r="K728" s="113">
        <f t="shared" si="591"/>
        <v>1.1428571428571428</v>
      </c>
      <c r="L728" s="76">
        <v>8</v>
      </c>
      <c r="M728" s="76">
        <v>5</v>
      </c>
      <c r="N728" s="76">
        <v>7</v>
      </c>
      <c r="O728" s="76">
        <v>6</v>
      </c>
      <c r="P728" s="76">
        <v>6</v>
      </c>
      <c r="Q728" s="76">
        <v>2</v>
      </c>
      <c r="R728" s="76">
        <v>1</v>
      </c>
      <c r="S728" s="17">
        <f t="shared" si="571"/>
        <v>2.9033179723502305</v>
      </c>
      <c r="T728" s="113">
        <f t="shared" si="602"/>
        <v>12.5</v>
      </c>
      <c r="U728" s="113">
        <f t="shared" si="603"/>
        <v>6</v>
      </c>
      <c r="V728" s="113">
        <f t="shared" si="604"/>
        <v>0</v>
      </c>
      <c r="W728" s="113">
        <f t="shared" si="605"/>
        <v>1.3903225806451613</v>
      </c>
      <c r="X728" s="113">
        <f t="shared" si="606"/>
        <v>0</v>
      </c>
      <c r="Y728" s="113">
        <f t="shared" si="607"/>
        <v>0</v>
      </c>
      <c r="Z728" s="113">
        <f t="shared" si="592"/>
        <v>9.1428571428571423</v>
      </c>
      <c r="AA728" s="76">
        <v>10</v>
      </c>
      <c r="AB728" s="76">
        <v>6</v>
      </c>
      <c r="AC728" s="76">
        <v>8</v>
      </c>
      <c r="AD728" s="76">
        <v>2</v>
      </c>
      <c r="AE728" s="76">
        <v>2</v>
      </c>
      <c r="AF728" s="76">
        <v>5</v>
      </c>
      <c r="AG728" s="76">
        <v>8</v>
      </c>
      <c r="AH728" s="131">
        <f t="shared" si="572"/>
        <v>1.25</v>
      </c>
      <c r="AI728" s="131">
        <f t="shared" si="593"/>
        <v>1</v>
      </c>
      <c r="AJ728" s="131">
        <f t="shared" si="609"/>
        <v>0</v>
      </c>
      <c r="AK728" s="131">
        <f t="shared" si="610"/>
        <v>0.69516129032258067</v>
      </c>
      <c r="AL728" s="131">
        <f t="shared" si="594"/>
        <v>0</v>
      </c>
      <c r="AM728" s="131">
        <f t="shared" si="595"/>
        <v>0</v>
      </c>
      <c r="AN728" s="131">
        <f t="shared" si="573"/>
        <v>1.1428571428571428</v>
      </c>
      <c r="AO728" s="115">
        <f t="shared" si="611"/>
        <v>0</v>
      </c>
      <c r="AP728" s="115">
        <f t="shared" si="612"/>
        <v>0</v>
      </c>
      <c r="AQ728" s="115">
        <f t="shared" si="613"/>
        <v>0</v>
      </c>
      <c r="AR728" s="79">
        <f t="shared" si="574"/>
        <v>0</v>
      </c>
      <c r="AS728" s="79">
        <f t="shared" si="575"/>
        <v>0</v>
      </c>
      <c r="AT728" s="79">
        <f t="shared" si="576"/>
        <v>1</v>
      </c>
      <c r="AU728" s="79">
        <f t="shared" si="577"/>
        <v>0</v>
      </c>
      <c r="AV728" s="79">
        <f t="shared" si="578"/>
        <v>0</v>
      </c>
      <c r="AW728" s="79">
        <f t="shared" si="579"/>
        <v>20</v>
      </c>
      <c r="AX728" s="128">
        <f t="shared" si="580"/>
        <v>0</v>
      </c>
      <c r="AY728" s="128"/>
      <c r="AZ728" s="128"/>
      <c r="BA728" s="128">
        <f t="shared" si="581"/>
        <v>0</v>
      </c>
      <c r="BB728" s="128">
        <f t="shared" si="582"/>
        <v>0</v>
      </c>
      <c r="BC728" s="80">
        <f t="shared" si="583"/>
        <v>0</v>
      </c>
      <c r="BD728" s="80">
        <f t="shared" si="584"/>
        <v>0</v>
      </c>
      <c r="BE728" s="80">
        <f t="shared" si="585"/>
        <v>1</v>
      </c>
      <c r="BF728" s="80">
        <f t="shared" si="586"/>
        <v>0</v>
      </c>
      <c r="BG728" s="80">
        <f t="shared" si="587"/>
        <v>0</v>
      </c>
      <c r="BH728" s="80">
        <f t="shared" si="614"/>
        <v>0.25</v>
      </c>
      <c r="BI728" s="4">
        <f t="shared" si="588"/>
        <v>1</v>
      </c>
      <c r="BJ728" s="4">
        <f t="shared" si="589"/>
        <v>1</v>
      </c>
      <c r="BK728" s="4">
        <f t="shared" si="590"/>
        <v>20</v>
      </c>
      <c r="BL728" s="8">
        <f>VLOOKUP(CN728,'CIR Results'!$B$3:$L$42,2,FALSE)</f>
        <v>6</v>
      </c>
      <c r="BM728" s="8">
        <f>VLOOKUP(CN728,'CIR Results'!$B$3:$L$42,3,FALSE)</f>
        <v>94</v>
      </c>
      <c r="BN728" s="8">
        <f>VLOOKUP(CN728,'CIR Results'!$B$3:$L$42,4,FALSE)</f>
        <v>70</v>
      </c>
      <c r="BO728" s="8">
        <f>VLOOKUP(CN728,'CIR Results'!$B$3:$L$42,5,FALSE)</f>
        <v>182</v>
      </c>
      <c r="BP728" s="8">
        <f>VLOOKUP(CN728,'CIR Results'!$B$3:$L$42,6,FALSE)</f>
        <v>36590</v>
      </c>
      <c r="BQ728" s="8">
        <f>VLOOKUP(CN728,'CIR Results'!$B$3:$L$42,8,FALSE)</f>
        <v>8</v>
      </c>
      <c r="BR728" s="8">
        <f>VLOOKUP(CN728,'CIR Results'!$B$3:$L$42,9,FALSE)</f>
        <v>0</v>
      </c>
      <c r="BS728" s="8" t="str">
        <f>VLOOKUP(CN728,'CIR Results'!$B$3:$L$42,10,FALSE)</f>
        <v>03-05-00</v>
      </c>
      <c r="BT728" s="8">
        <f>VLOOKUP(CN728,'CIR Results'!$B$3:$L$42,11,FALSE)</f>
        <v>22</v>
      </c>
      <c r="BU728" s="136" t="str">
        <f>VLOOKUP(CN728,'CIR Team Info'!$B$5:$E$44,2,FALSE)</f>
        <v>Flaming Monkeys</v>
      </c>
      <c r="BV728" s="136" t="str">
        <f>VLOOKUP(CN728,'CIR Team Info'!$B$5:$E$44,4,FALSE)</f>
        <v>Belvidere, IL</v>
      </c>
      <c r="BW728" s="136" t="str">
        <f t="shared" si="615"/>
        <v xml:space="preserve">   One of their arms broke off this match and kind of rendered them useless.</v>
      </c>
      <c r="CM728" s="10" t="s">
        <v>499</v>
      </c>
      <c r="CN728" s="10">
        <v>3352</v>
      </c>
      <c r="CO728" s="10">
        <v>16</v>
      </c>
      <c r="CP728" s="10" t="s">
        <v>23</v>
      </c>
      <c r="CQ728" s="10" t="s">
        <v>25</v>
      </c>
      <c r="CR728" s="10" t="s">
        <v>25</v>
      </c>
      <c r="CS728" s="10" t="s">
        <v>25</v>
      </c>
      <c r="CT728" s="10">
        <v>0</v>
      </c>
      <c r="CU728" s="10">
        <v>0</v>
      </c>
      <c r="CV728" s="10">
        <v>0</v>
      </c>
      <c r="CW728" s="10">
        <v>0</v>
      </c>
      <c r="CX728" s="10" t="s">
        <v>697</v>
      </c>
      <c r="CY728" s="10" t="s">
        <v>25</v>
      </c>
      <c r="CZ728" s="10" t="s">
        <v>25</v>
      </c>
      <c r="DA728" s="10" t="s">
        <v>25</v>
      </c>
      <c r="DB728" s="10" t="s">
        <v>22</v>
      </c>
      <c r="DC728" s="10">
        <v>1</v>
      </c>
      <c r="DD728" s="10">
        <v>0</v>
      </c>
      <c r="DE728" s="10">
        <v>0</v>
      </c>
      <c r="DF728" s="10">
        <v>0</v>
      </c>
      <c r="DG728" s="10">
        <v>1</v>
      </c>
      <c r="DH728" s="10">
        <v>1</v>
      </c>
      <c r="DI728" s="10">
        <v>40</v>
      </c>
      <c r="DJ728" s="10">
        <v>0</v>
      </c>
      <c r="DK728" s="10">
        <v>0</v>
      </c>
      <c r="DL728" s="10">
        <v>0</v>
      </c>
      <c r="DM728" s="10">
        <v>0</v>
      </c>
      <c r="DN728" s="10">
        <v>0</v>
      </c>
      <c r="DO728" s="10">
        <v>0</v>
      </c>
      <c r="DP728" s="10" t="s">
        <v>25</v>
      </c>
      <c r="DQ728" s="10" t="s">
        <v>25</v>
      </c>
      <c r="DR728" s="10" t="s">
        <v>25</v>
      </c>
      <c r="DS728" s="10" t="s">
        <v>25</v>
      </c>
      <c r="DT728" s="10" t="s">
        <v>25</v>
      </c>
      <c r="DU728" s="10">
        <v>1</v>
      </c>
      <c r="DV728" s="10" t="s">
        <v>698</v>
      </c>
      <c r="DW728" s="10"/>
      <c r="DX728" s="10"/>
      <c r="DY728" s="10"/>
      <c r="DZ728" s="10"/>
      <c r="EA728" s="10"/>
      <c r="EB728" s="10"/>
      <c r="EC728" s="10"/>
      <c r="ED728" s="10"/>
      <c r="EE728" s="10"/>
      <c r="EF728" s="10"/>
      <c r="EG728" s="10"/>
      <c r="EH728" s="10"/>
    </row>
    <row r="729" spans="1:138" x14ac:dyDescent="0.25">
      <c r="A729" s="78">
        <f t="shared" si="569"/>
        <v>525</v>
      </c>
      <c r="C729" s="10" t="str">
        <f t="shared" si="608"/>
        <v>Above Avg</v>
      </c>
      <c r="D729" s="17">
        <f t="shared" si="570"/>
        <v>5.8891527827011698</v>
      </c>
      <c r="E729" s="113">
        <f t="shared" si="596"/>
        <v>40</v>
      </c>
      <c r="F729" s="113">
        <f t="shared" si="597"/>
        <v>5</v>
      </c>
      <c r="G729" s="113">
        <f t="shared" si="598"/>
        <v>5.384615384615385</v>
      </c>
      <c r="H729" s="113">
        <f t="shared" si="599"/>
        <v>7.935483870967742</v>
      </c>
      <c r="I729" s="113">
        <f t="shared" si="600"/>
        <v>0</v>
      </c>
      <c r="J729" s="113">
        <f t="shared" si="601"/>
        <v>0</v>
      </c>
      <c r="K729" s="113">
        <f t="shared" si="591"/>
        <v>0.5714285714285714</v>
      </c>
      <c r="L729" s="76">
        <v>8</v>
      </c>
      <c r="M729" s="76">
        <v>5</v>
      </c>
      <c r="N729" s="76">
        <v>7</v>
      </c>
      <c r="O729" s="76">
        <v>6</v>
      </c>
      <c r="P729" s="76">
        <v>6</v>
      </c>
      <c r="Q729" s="76">
        <v>2</v>
      </c>
      <c r="R729" s="76">
        <v>1</v>
      </c>
      <c r="S729" s="17">
        <f t="shared" si="571"/>
        <v>6.937043601559731</v>
      </c>
      <c r="T729" s="113">
        <f t="shared" si="602"/>
        <v>50</v>
      </c>
      <c r="U729" s="113">
        <f t="shared" si="603"/>
        <v>6</v>
      </c>
      <c r="V729" s="113">
        <f t="shared" si="604"/>
        <v>6.1538461538461542</v>
      </c>
      <c r="W729" s="113">
        <f t="shared" si="605"/>
        <v>2.6451612903225805</v>
      </c>
      <c r="X729" s="113">
        <f t="shared" si="606"/>
        <v>0</v>
      </c>
      <c r="Y729" s="113">
        <f t="shared" si="607"/>
        <v>0</v>
      </c>
      <c r="Z729" s="113">
        <f t="shared" si="592"/>
        <v>4.5714285714285712</v>
      </c>
      <c r="AA729" s="76">
        <v>10</v>
      </c>
      <c r="AB729" s="76">
        <v>6</v>
      </c>
      <c r="AC729" s="76">
        <v>8</v>
      </c>
      <c r="AD729" s="76">
        <v>2</v>
      </c>
      <c r="AE729" s="76">
        <v>2</v>
      </c>
      <c r="AF729" s="76">
        <v>5</v>
      </c>
      <c r="AG729" s="76">
        <v>8</v>
      </c>
      <c r="AH729" s="131">
        <f t="shared" si="572"/>
        <v>5</v>
      </c>
      <c r="AI729" s="131">
        <f t="shared" si="593"/>
        <v>1</v>
      </c>
      <c r="AJ729" s="131">
        <f t="shared" si="609"/>
        <v>0.76923076923076927</v>
      </c>
      <c r="AK729" s="131">
        <f t="shared" si="610"/>
        <v>1.3225806451612903</v>
      </c>
      <c r="AL729" s="131">
        <f t="shared" si="594"/>
        <v>0</v>
      </c>
      <c r="AM729" s="131">
        <f t="shared" si="595"/>
        <v>0</v>
      </c>
      <c r="AN729" s="131">
        <f t="shared" si="573"/>
        <v>0.5714285714285714</v>
      </c>
      <c r="AO729" s="115">
        <f t="shared" si="611"/>
        <v>0</v>
      </c>
      <c r="AP729" s="115">
        <f t="shared" si="612"/>
        <v>1</v>
      </c>
      <c r="AQ729" s="115">
        <f t="shared" si="613"/>
        <v>0</v>
      </c>
      <c r="AR729" s="79">
        <f t="shared" si="574"/>
        <v>0</v>
      </c>
      <c r="AS729" s="79">
        <f t="shared" si="575"/>
        <v>5</v>
      </c>
      <c r="AT729" s="79">
        <f t="shared" si="576"/>
        <v>20</v>
      </c>
      <c r="AU729" s="79">
        <f t="shared" si="577"/>
        <v>0</v>
      </c>
      <c r="AV729" s="79">
        <f t="shared" si="578"/>
        <v>0</v>
      </c>
      <c r="AW729" s="79">
        <f t="shared" si="579"/>
        <v>10</v>
      </c>
      <c r="AX729" s="128">
        <f t="shared" si="580"/>
        <v>0</v>
      </c>
      <c r="AY729" s="128"/>
      <c r="AZ729" s="128"/>
      <c r="BA729" s="128">
        <f t="shared" si="581"/>
        <v>0</v>
      </c>
      <c r="BB729" s="128">
        <f t="shared" si="582"/>
        <v>0</v>
      </c>
      <c r="BC729" s="80">
        <f t="shared" si="583"/>
        <v>0</v>
      </c>
      <c r="BD729" s="80">
        <f t="shared" si="584"/>
        <v>1</v>
      </c>
      <c r="BE729" s="80">
        <f t="shared" si="585"/>
        <v>1</v>
      </c>
      <c r="BF729" s="80">
        <f t="shared" si="586"/>
        <v>0</v>
      </c>
      <c r="BG729" s="80">
        <f t="shared" si="587"/>
        <v>0</v>
      </c>
      <c r="BH729" s="80">
        <f t="shared" si="614"/>
        <v>0.25</v>
      </c>
      <c r="BI729" s="4">
        <f t="shared" si="588"/>
        <v>20</v>
      </c>
      <c r="BJ729" s="4">
        <f t="shared" si="589"/>
        <v>25</v>
      </c>
      <c r="BK729" s="4">
        <f t="shared" si="590"/>
        <v>10</v>
      </c>
      <c r="BL729" s="8">
        <f>VLOOKUP(CN729,'CIR Results'!$B$3:$L$42,2,FALSE)</f>
        <v>12</v>
      </c>
      <c r="BM729" s="8">
        <f>VLOOKUP(CN729,'CIR Results'!$B$3:$L$42,3,FALSE)</f>
        <v>186</v>
      </c>
      <c r="BN729" s="8">
        <f>VLOOKUP(CN729,'CIR Results'!$B$3:$L$42,4,FALSE)</f>
        <v>150</v>
      </c>
      <c r="BO729" s="8">
        <f>VLOOKUP(CN729,'CIR Results'!$B$3:$L$42,5,FALSE)</f>
        <v>379</v>
      </c>
      <c r="BP729" s="8">
        <f>VLOOKUP(CN729,'CIR Results'!$B$3:$L$42,6,FALSE)</f>
        <v>36680</v>
      </c>
      <c r="BQ729" s="8">
        <f>VLOOKUP(CN729,'CIR Results'!$B$3:$L$42,8,FALSE)</f>
        <v>9</v>
      </c>
      <c r="BR729" s="8">
        <f>VLOOKUP(CN729,'CIR Results'!$B$3:$L$42,9,FALSE)</f>
        <v>0</v>
      </c>
      <c r="BS729" s="8" t="str">
        <f>VLOOKUP(CN729,'CIR Results'!$B$3:$L$42,10,FALSE)</f>
        <v>06-03-00</v>
      </c>
      <c r="BT729" s="8">
        <f>VLOOKUP(CN729,'CIR Results'!$B$3:$L$42,11,FALSE)</f>
        <v>1</v>
      </c>
      <c r="BU729" s="136" t="str">
        <f>VLOOKUP(CN729,'CIR Team Info'!$B$5:$E$44,2,FALSE)</f>
        <v>Swartdogs</v>
      </c>
      <c r="BV729" s="136" t="str">
        <f>VLOOKUP(CN729,'CIR Team Info'!$B$5:$E$44,4,FALSE)</f>
        <v>Cedar Falls, IA</v>
      </c>
      <c r="BW729" s="136" t="str">
        <f t="shared" si="615"/>
        <v xml:space="preserve">   Took 2 balls in auto but didn't shoot them.  Made them at the start of teleop.  Did ok.</v>
      </c>
      <c r="CM729" s="10" t="s">
        <v>499</v>
      </c>
      <c r="CN729" s="10">
        <v>525</v>
      </c>
      <c r="CO729" s="10">
        <v>17</v>
      </c>
      <c r="CP729" s="10" t="s">
        <v>23</v>
      </c>
      <c r="CQ729" s="10" t="s">
        <v>22</v>
      </c>
      <c r="CR729" s="10" t="s">
        <v>22</v>
      </c>
      <c r="CS729" s="10" t="s">
        <v>22</v>
      </c>
      <c r="CT729" s="10">
        <v>5</v>
      </c>
      <c r="CU729" s="10">
        <v>0</v>
      </c>
      <c r="CV729" s="10">
        <v>0</v>
      </c>
      <c r="CW729" s="10">
        <v>0</v>
      </c>
      <c r="CX729" s="10" t="s">
        <v>66</v>
      </c>
      <c r="CY729" s="10" t="s">
        <v>22</v>
      </c>
      <c r="CZ729" s="10" t="s">
        <v>25</v>
      </c>
      <c r="DA729" s="10" t="s">
        <v>25</v>
      </c>
      <c r="DB729" s="10" t="s">
        <v>22</v>
      </c>
      <c r="DC729" s="10">
        <v>20</v>
      </c>
      <c r="DD729" s="10">
        <v>0</v>
      </c>
      <c r="DE729" s="10">
        <v>0</v>
      </c>
      <c r="DF729" s="10">
        <v>0</v>
      </c>
      <c r="DG729" s="10">
        <v>2</v>
      </c>
      <c r="DH729" s="10">
        <v>1</v>
      </c>
      <c r="DI729" s="10">
        <v>20</v>
      </c>
      <c r="DJ729" s="10">
        <v>0</v>
      </c>
      <c r="DK729" s="10">
        <v>0</v>
      </c>
      <c r="DL729" s="10">
        <v>0</v>
      </c>
      <c r="DM729" s="10">
        <v>0</v>
      </c>
      <c r="DN729" s="10">
        <v>0</v>
      </c>
      <c r="DO729" s="10">
        <v>0</v>
      </c>
      <c r="DP729" s="10" t="s">
        <v>25</v>
      </c>
      <c r="DQ729" s="10" t="s">
        <v>22</v>
      </c>
      <c r="DR729" s="10" t="s">
        <v>25</v>
      </c>
      <c r="DS729" s="10" t="s">
        <v>25</v>
      </c>
      <c r="DT729" s="10" t="s">
        <v>25</v>
      </c>
      <c r="DU729" s="10">
        <v>2</v>
      </c>
      <c r="DV729" s="10" t="s">
        <v>699</v>
      </c>
      <c r="DW729" s="10"/>
      <c r="DX729" s="10"/>
      <c r="DY729" s="10"/>
      <c r="DZ729" s="10"/>
      <c r="EA729" s="10"/>
      <c r="EB729" s="10"/>
      <c r="EC729" s="10"/>
      <c r="ED729" s="10"/>
      <c r="EE729" s="10"/>
      <c r="EF729" s="10"/>
      <c r="EG729" s="10"/>
      <c r="EH729" s="10"/>
    </row>
    <row r="730" spans="1:138" x14ac:dyDescent="0.25">
      <c r="A730" s="78">
        <f t="shared" si="569"/>
        <v>648</v>
      </c>
      <c r="C730" s="10" t="str">
        <f t="shared" si="608"/>
        <v>Below Avg</v>
      </c>
      <c r="D730" s="17">
        <f t="shared" si="570"/>
        <v>3.0426090038993268</v>
      </c>
      <c r="E730" s="113">
        <f t="shared" si="596"/>
        <v>10</v>
      </c>
      <c r="F730" s="113">
        <f t="shared" si="597"/>
        <v>0</v>
      </c>
      <c r="G730" s="113">
        <f t="shared" si="598"/>
        <v>5.384615384615385</v>
      </c>
      <c r="H730" s="113">
        <f t="shared" si="599"/>
        <v>11.612903225806452</v>
      </c>
      <c r="I730" s="113">
        <f t="shared" si="600"/>
        <v>0</v>
      </c>
      <c r="J730" s="113">
        <f t="shared" si="601"/>
        <v>0</v>
      </c>
      <c r="K730" s="113">
        <f t="shared" si="591"/>
        <v>3.4285714285714288</v>
      </c>
      <c r="L730" s="76">
        <v>8</v>
      </c>
      <c r="M730" s="76">
        <v>5</v>
      </c>
      <c r="N730" s="76">
        <v>7</v>
      </c>
      <c r="O730" s="76">
        <v>6</v>
      </c>
      <c r="P730" s="76">
        <v>6</v>
      </c>
      <c r="Q730" s="76">
        <v>2</v>
      </c>
      <c r="R730" s="76">
        <v>1</v>
      </c>
      <c r="S730" s="17">
        <f t="shared" si="571"/>
        <v>4.9953385324353068</v>
      </c>
      <c r="T730" s="113">
        <f t="shared" si="602"/>
        <v>12.5</v>
      </c>
      <c r="U730" s="113">
        <f t="shared" si="603"/>
        <v>0</v>
      </c>
      <c r="V730" s="113">
        <f t="shared" si="604"/>
        <v>6.1538461538461542</v>
      </c>
      <c r="W730" s="113">
        <f t="shared" si="605"/>
        <v>3.870967741935484</v>
      </c>
      <c r="X730" s="113">
        <f t="shared" si="606"/>
        <v>0</v>
      </c>
      <c r="Y730" s="113">
        <f t="shared" si="607"/>
        <v>0</v>
      </c>
      <c r="Z730" s="113">
        <f t="shared" si="592"/>
        <v>27.428571428571431</v>
      </c>
      <c r="AA730" s="76">
        <v>10</v>
      </c>
      <c r="AB730" s="76">
        <v>6</v>
      </c>
      <c r="AC730" s="76">
        <v>8</v>
      </c>
      <c r="AD730" s="76">
        <v>2</v>
      </c>
      <c r="AE730" s="76">
        <v>2</v>
      </c>
      <c r="AF730" s="76">
        <v>5</v>
      </c>
      <c r="AG730" s="76">
        <v>8</v>
      </c>
      <c r="AH730" s="131">
        <f t="shared" si="572"/>
        <v>1.25</v>
      </c>
      <c r="AI730" s="131">
        <f t="shared" si="593"/>
        <v>0</v>
      </c>
      <c r="AJ730" s="131">
        <f t="shared" si="609"/>
        <v>0.76923076923076927</v>
      </c>
      <c r="AK730" s="131">
        <f t="shared" si="610"/>
        <v>1.935483870967742</v>
      </c>
      <c r="AL730" s="131">
        <f t="shared" si="594"/>
        <v>0</v>
      </c>
      <c r="AM730" s="131">
        <f t="shared" si="595"/>
        <v>0</v>
      </c>
      <c r="AN730" s="131">
        <f t="shared" si="573"/>
        <v>3.4285714285714288</v>
      </c>
      <c r="AO730" s="115">
        <f t="shared" si="611"/>
        <v>0</v>
      </c>
      <c r="AP730" s="115">
        <f t="shared" si="612"/>
        <v>1</v>
      </c>
      <c r="AQ730" s="115">
        <f t="shared" si="613"/>
        <v>0</v>
      </c>
      <c r="AR730" s="79">
        <f t="shared" si="574"/>
        <v>0</v>
      </c>
      <c r="AS730" s="79">
        <f t="shared" si="575"/>
        <v>5</v>
      </c>
      <c r="AT730" s="79">
        <f t="shared" si="576"/>
        <v>0</v>
      </c>
      <c r="AU730" s="79">
        <f t="shared" si="577"/>
        <v>0</v>
      </c>
      <c r="AV730" s="79">
        <f t="shared" si="578"/>
        <v>0</v>
      </c>
      <c r="AW730" s="79">
        <f t="shared" si="579"/>
        <v>60</v>
      </c>
      <c r="AX730" s="128">
        <f t="shared" si="580"/>
        <v>0</v>
      </c>
      <c r="AY730" s="128"/>
      <c r="AZ730" s="128"/>
      <c r="BA730" s="128">
        <f t="shared" si="581"/>
        <v>0</v>
      </c>
      <c r="BB730" s="128">
        <f t="shared" si="582"/>
        <v>0</v>
      </c>
      <c r="BC730" s="80">
        <f t="shared" si="583"/>
        <v>0</v>
      </c>
      <c r="BD730" s="80">
        <f t="shared" si="584"/>
        <v>1</v>
      </c>
      <c r="BE730" s="80">
        <f t="shared" si="585"/>
        <v>0</v>
      </c>
      <c r="BF730" s="80">
        <f t="shared" si="586"/>
        <v>0</v>
      </c>
      <c r="BG730" s="80">
        <f t="shared" si="587"/>
        <v>0</v>
      </c>
      <c r="BH730" s="80">
        <f t="shared" si="614"/>
        <v>0.25</v>
      </c>
      <c r="BI730" s="4">
        <f t="shared" si="588"/>
        <v>0</v>
      </c>
      <c r="BJ730" s="4">
        <f t="shared" si="589"/>
        <v>5</v>
      </c>
      <c r="BK730" s="4">
        <f t="shared" si="590"/>
        <v>60</v>
      </c>
      <c r="BL730" s="8">
        <f>VLOOKUP(CN730,'CIR Results'!$B$3:$L$42,2,FALSE)</f>
        <v>12</v>
      </c>
      <c r="BM730" s="8">
        <f>VLOOKUP(CN730,'CIR Results'!$B$3:$L$42,3,FALSE)</f>
        <v>186</v>
      </c>
      <c r="BN730" s="8">
        <f>VLOOKUP(CN730,'CIR Results'!$B$3:$L$42,4,FALSE)</f>
        <v>110</v>
      </c>
      <c r="BO730" s="8">
        <f>VLOOKUP(CN730,'CIR Results'!$B$3:$L$42,5,FALSE)</f>
        <v>231</v>
      </c>
      <c r="BP730" s="8">
        <f>VLOOKUP(CN730,'CIR Results'!$B$3:$L$42,6,FALSE)</f>
        <v>36680</v>
      </c>
      <c r="BQ730" s="8">
        <f>VLOOKUP(CN730,'CIR Results'!$B$3:$L$42,8,FALSE)</f>
        <v>9</v>
      </c>
      <c r="BR730" s="8">
        <f>VLOOKUP(CN730,'CIR Results'!$B$3:$L$42,9,FALSE)</f>
        <v>0</v>
      </c>
      <c r="BS730" s="8" t="str">
        <f>VLOOKUP(CN730,'CIR Results'!$B$3:$L$42,10,FALSE)</f>
        <v>06-03-00</v>
      </c>
      <c r="BT730" s="8">
        <f>VLOOKUP(CN730,'CIR Results'!$B$3:$L$42,11,FALSE)</f>
        <v>15</v>
      </c>
      <c r="BU730" s="136" t="str">
        <f>VLOOKUP(CN730,'CIR Team Info'!$B$5:$E$44,2,FALSE)</f>
        <v>QC Elite</v>
      </c>
      <c r="BV730" s="136" t="str">
        <f>VLOOKUP(CN730,'CIR Team Info'!$B$5:$E$44,4,FALSE)</f>
        <v>Quad Cities, IL</v>
      </c>
      <c r="BW730" s="136" t="str">
        <f t="shared" si="615"/>
        <v xml:space="preserve">   Basically just drove back and forth in the middle as "defense".</v>
      </c>
      <c r="CM730" s="10" t="s">
        <v>499</v>
      </c>
      <c r="CN730" s="10">
        <v>648</v>
      </c>
      <c r="CO730" s="10">
        <v>18</v>
      </c>
      <c r="CP730" s="10" t="s">
        <v>23</v>
      </c>
      <c r="CQ730" s="10" t="s">
        <v>25</v>
      </c>
      <c r="CR730" s="10" t="s">
        <v>25</v>
      </c>
      <c r="CS730" s="10" t="s">
        <v>22</v>
      </c>
      <c r="CT730" s="10">
        <v>5</v>
      </c>
      <c r="CU730" s="10">
        <v>0</v>
      </c>
      <c r="CV730" s="10">
        <v>0</v>
      </c>
      <c r="CW730" s="10">
        <v>0</v>
      </c>
      <c r="CX730" s="10" t="s">
        <v>24</v>
      </c>
      <c r="CY730" s="10" t="s">
        <v>25</v>
      </c>
      <c r="CZ730" s="10" t="s">
        <v>25</v>
      </c>
      <c r="DA730" s="10" t="s">
        <v>25</v>
      </c>
      <c r="DB730" s="10" t="s">
        <v>25</v>
      </c>
      <c r="DC730" s="10">
        <v>0</v>
      </c>
      <c r="DD730" s="10">
        <v>0</v>
      </c>
      <c r="DE730" s="10">
        <v>0</v>
      </c>
      <c r="DF730" s="10">
        <v>0</v>
      </c>
      <c r="DG730" s="10">
        <v>1</v>
      </c>
      <c r="DH730" s="10">
        <v>1</v>
      </c>
      <c r="DI730" s="10">
        <v>120</v>
      </c>
      <c r="DJ730" s="10">
        <v>0</v>
      </c>
      <c r="DK730" s="10">
        <v>0</v>
      </c>
      <c r="DL730" s="10">
        <v>0</v>
      </c>
      <c r="DM730" s="10">
        <v>0</v>
      </c>
      <c r="DN730" s="10">
        <v>0</v>
      </c>
      <c r="DO730" s="10">
        <v>0</v>
      </c>
      <c r="DP730" s="10" t="s">
        <v>25</v>
      </c>
      <c r="DQ730" s="10" t="s">
        <v>22</v>
      </c>
      <c r="DR730" s="10" t="s">
        <v>25</v>
      </c>
      <c r="DS730" s="10" t="s">
        <v>25</v>
      </c>
      <c r="DT730" s="10" t="s">
        <v>25</v>
      </c>
      <c r="DU730" s="10">
        <v>1</v>
      </c>
      <c r="DV730" s="10" t="s">
        <v>700</v>
      </c>
      <c r="DW730" s="10"/>
      <c r="DX730" s="10"/>
      <c r="DY730" s="10"/>
      <c r="DZ730" s="10"/>
      <c r="EA730" s="10"/>
      <c r="EB730" s="10"/>
      <c r="EC730" s="10"/>
      <c r="ED730" s="10"/>
      <c r="EE730" s="10"/>
      <c r="EF730" s="10"/>
      <c r="EG730" s="10"/>
      <c r="EH730" s="10"/>
    </row>
    <row r="731" spans="1:138" x14ac:dyDescent="0.25">
      <c r="A731" s="78">
        <f t="shared" si="569"/>
        <v>1747</v>
      </c>
      <c r="C731" s="10" t="str">
        <f t="shared" si="608"/>
        <v>Below Avg</v>
      </c>
      <c r="D731" s="17">
        <f t="shared" si="570"/>
        <v>3.9227011697979441</v>
      </c>
      <c r="E731" s="113">
        <f t="shared" si="596"/>
        <v>10</v>
      </c>
      <c r="F731" s="113">
        <f t="shared" si="597"/>
        <v>20</v>
      </c>
      <c r="G731" s="113">
        <f t="shared" si="598"/>
        <v>5.384615384615385</v>
      </c>
      <c r="H731" s="113">
        <f t="shared" si="599"/>
        <v>9.2709677419354843</v>
      </c>
      <c r="I731" s="113">
        <f t="shared" si="600"/>
        <v>-6</v>
      </c>
      <c r="J731" s="113">
        <f t="shared" si="601"/>
        <v>0</v>
      </c>
      <c r="K731" s="113">
        <f t="shared" si="591"/>
        <v>0.5714285714285714</v>
      </c>
      <c r="L731" s="76">
        <v>8</v>
      </c>
      <c r="M731" s="76">
        <v>5</v>
      </c>
      <c r="N731" s="76">
        <v>7</v>
      </c>
      <c r="O731" s="76">
        <v>6</v>
      </c>
      <c r="P731" s="76">
        <v>6</v>
      </c>
      <c r="Q731" s="76">
        <v>2</v>
      </c>
      <c r="R731" s="76">
        <v>1</v>
      </c>
      <c r="S731" s="17">
        <f t="shared" si="571"/>
        <v>4.8315597305919891</v>
      </c>
      <c r="T731" s="113">
        <f t="shared" si="602"/>
        <v>12.5</v>
      </c>
      <c r="U731" s="113">
        <f t="shared" si="603"/>
        <v>24</v>
      </c>
      <c r="V731" s="113">
        <f t="shared" si="604"/>
        <v>6.1538461538461542</v>
      </c>
      <c r="W731" s="113">
        <f t="shared" si="605"/>
        <v>3.0903225806451613</v>
      </c>
      <c r="X731" s="113">
        <f t="shared" si="606"/>
        <v>-2</v>
      </c>
      <c r="Y731" s="113">
        <f t="shared" si="607"/>
        <v>0</v>
      </c>
      <c r="Z731" s="113">
        <f t="shared" si="592"/>
        <v>4.5714285714285712</v>
      </c>
      <c r="AA731" s="76">
        <v>10</v>
      </c>
      <c r="AB731" s="76">
        <v>6</v>
      </c>
      <c r="AC731" s="76">
        <v>8</v>
      </c>
      <c r="AD731" s="76">
        <v>2</v>
      </c>
      <c r="AE731" s="76">
        <v>2</v>
      </c>
      <c r="AF731" s="76">
        <v>5</v>
      </c>
      <c r="AG731" s="76">
        <v>8</v>
      </c>
      <c r="AH731" s="131">
        <f t="shared" si="572"/>
        <v>1.25</v>
      </c>
      <c r="AI731" s="131">
        <f t="shared" si="593"/>
        <v>4</v>
      </c>
      <c r="AJ731" s="131">
        <f t="shared" si="609"/>
        <v>0.76923076923076927</v>
      </c>
      <c r="AK731" s="131">
        <f t="shared" si="610"/>
        <v>1.5451612903225806</v>
      </c>
      <c r="AL731" s="131">
        <f t="shared" si="594"/>
        <v>-1</v>
      </c>
      <c r="AM731" s="131">
        <f t="shared" si="595"/>
        <v>0</v>
      </c>
      <c r="AN731" s="131">
        <f t="shared" si="573"/>
        <v>0.5714285714285714</v>
      </c>
      <c r="AO731" s="115">
        <f t="shared" si="611"/>
        <v>1</v>
      </c>
      <c r="AP731" s="115">
        <f t="shared" si="612"/>
        <v>0</v>
      </c>
      <c r="AQ731" s="115">
        <f t="shared" si="613"/>
        <v>0</v>
      </c>
      <c r="AR731" s="79">
        <f t="shared" si="574"/>
        <v>10</v>
      </c>
      <c r="AS731" s="79">
        <f t="shared" si="575"/>
        <v>5</v>
      </c>
      <c r="AT731" s="79">
        <f t="shared" si="576"/>
        <v>0</v>
      </c>
      <c r="AU731" s="79">
        <f t="shared" si="577"/>
        <v>0</v>
      </c>
      <c r="AV731" s="79">
        <f t="shared" si="578"/>
        <v>0</v>
      </c>
      <c r="AW731" s="79">
        <f t="shared" si="579"/>
        <v>10</v>
      </c>
      <c r="AX731" s="128">
        <f t="shared" si="580"/>
        <v>1</v>
      </c>
      <c r="AY731" s="128"/>
      <c r="AZ731" s="128"/>
      <c r="BA731" s="128">
        <f t="shared" si="581"/>
        <v>1</v>
      </c>
      <c r="BB731" s="128">
        <f t="shared" si="582"/>
        <v>0</v>
      </c>
      <c r="BC731" s="80">
        <f t="shared" si="583"/>
        <v>1</v>
      </c>
      <c r="BD731" s="80">
        <f t="shared" si="584"/>
        <v>1</v>
      </c>
      <c r="BE731" s="80">
        <f t="shared" si="585"/>
        <v>0</v>
      </c>
      <c r="BF731" s="80">
        <f t="shared" si="586"/>
        <v>0</v>
      </c>
      <c r="BG731" s="80">
        <f t="shared" si="587"/>
        <v>0</v>
      </c>
      <c r="BH731" s="80">
        <f t="shared" si="614"/>
        <v>0.25</v>
      </c>
      <c r="BI731" s="4">
        <f t="shared" si="588"/>
        <v>10</v>
      </c>
      <c r="BJ731" s="4">
        <f t="shared" si="589"/>
        <v>15</v>
      </c>
      <c r="BK731" s="4">
        <f t="shared" si="590"/>
        <v>10</v>
      </c>
      <c r="BL731" s="8">
        <f>VLOOKUP(CN731,'CIR Results'!$B$3:$L$42,2,FALSE)</f>
        <v>10</v>
      </c>
      <c r="BM731" s="8">
        <f>VLOOKUP(CN731,'CIR Results'!$B$3:$L$42,3,FALSE)</f>
        <v>102</v>
      </c>
      <c r="BN731" s="8">
        <f>VLOOKUP(CN731,'CIR Results'!$B$3:$L$42,4,FALSE)</f>
        <v>190</v>
      </c>
      <c r="BO731" s="8">
        <f>VLOOKUP(CN731,'CIR Results'!$B$3:$L$42,5,FALSE)</f>
        <v>152</v>
      </c>
      <c r="BP731" s="8">
        <f>VLOOKUP(CN731,'CIR Results'!$B$3:$L$42,6,FALSE)</f>
        <v>36650</v>
      </c>
      <c r="BQ731" s="8">
        <f>VLOOKUP(CN731,'CIR Results'!$B$3:$L$42,8,FALSE)</f>
        <v>9</v>
      </c>
      <c r="BR731" s="8">
        <f>VLOOKUP(CN731,'CIR Results'!$B$3:$L$42,9,FALSE)</f>
        <v>0</v>
      </c>
      <c r="BS731" s="8" t="str">
        <f>VLOOKUP(CN731,'CIR Results'!$B$3:$L$42,10,FALSE)</f>
        <v>05-04-00</v>
      </c>
      <c r="BT731" s="8">
        <f>VLOOKUP(CN731,'CIR Results'!$B$3:$L$42,11,FALSE)</f>
        <v>25</v>
      </c>
      <c r="BU731" s="136" t="str">
        <f>VLOOKUP(CN731,'CIR Team Info'!$B$5:$E$44,2,FALSE)</f>
        <v>Harrison Boiler Robotics</v>
      </c>
      <c r="BV731" s="136" t="str">
        <f>VLOOKUP(CN731,'CIR Team Info'!$B$5:$E$44,4,FALSE)</f>
        <v>West Lafayette, IN</v>
      </c>
      <c r="BW731" s="136" t="str">
        <f t="shared" si="615"/>
        <v xml:space="preserve">   Didn't do all that much.  Spent majority of time waiting for an inbound.  Didn't work well with alliance.</v>
      </c>
      <c r="CM731" s="10" t="s">
        <v>499</v>
      </c>
      <c r="CN731" s="10">
        <v>1747</v>
      </c>
      <c r="CO731" s="10">
        <v>19</v>
      </c>
      <c r="CP731" s="10" t="s">
        <v>23</v>
      </c>
      <c r="CQ731" s="10" t="s">
        <v>25</v>
      </c>
      <c r="CR731" s="10" t="s">
        <v>25</v>
      </c>
      <c r="CS731" s="10" t="s">
        <v>22</v>
      </c>
      <c r="CT731" s="10">
        <v>5</v>
      </c>
      <c r="CU731" s="10">
        <v>0</v>
      </c>
      <c r="CV731" s="10">
        <v>0</v>
      </c>
      <c r="CW731" s="10">
        <v>0</v>
      </c>
      <c r="CX731" s="10" t="s">
        <v>24</v>
      </c>
      <c r="CY731" s="10" t="s">
        <v>25</v>
      </c>
      <c r="CZ731" s="10" t="s">
        <v>25</v>
      </c>
      <c r="DA731" s="10" t="s">
        <v>22</v>
      </c>
      <c r="DB731" s="10" t="s">
        <v>22</v>
      </c>
      <c r="DC731" s="10">
        <v>0</v>
      </c>
      <c r="DD731" s="10">
        <v>0</v>
      </c>
      <c r="DE731" s="10">
        <v>0</v>
      </c>
      <c r="DF731" s="10">
        <v>0</v>
      </c>
      <c r="DG731" s="10">
        <v>1</v>
      </c>
      <c r="DH731" s="10">
        <v>1</v>
      </c>
      <c r="DI731" s="10">
        <v>20</v>
      </c>
      <c r="DJ731" s="10">
        <v>1</v>
      </c>
      <c r="DK731" s="10">
        <v>0</v>
      </c>
      <c r="DL731" s="10">
        <v>0</v>
      </c>
      <c r="DM731" s="10">
        <v>1</v>
      </c>
      <c r="DN731" s="10">
        <v>0</v>
      </c>
      <c r="DO731" s="10">
        <v>0</v>
      </c>
      <c r="DP731" s="10" t="s">
        <v>22</v>
      </c>
      <c r="DQ731" s="10" t="s">
        <v>25</v>
      </c>
      <c r="DR731" s="10" t="s">
        <v>25</v>
      </c>
      <c r="DS731" s="10" t="s">
        <v>25</v>
      </c>
      <c r="DT731" s="10" t="s">
        <v>25</v>
      </c>
      <c r="DU731" s="10">
        <v>1</v>
      </c>
      <c r="DV731" s="10" t="s">
        <v>701</v>
      </c>
      <c r="DW731" s="10"/>
      <c r="DX731" s="10"/>
      <c r="DY731" s="10"/>
      <c r="DZ731" s="10"/>
      <c r="EA731" s="10"/>
      <c r="EB731" s="10"/>
      <c r="EC731" s="10"/>
      <c r="ED731" s="10"/>
      <c r="EE731" s="10"/>
      <c r="EF731" s="10"/>
      <c r="EG731" s="10"/>
      <c r="EH731" s="10"/>
    </row>
    <row r="732" spans="1:138" x14ac:dyDescent="0.25">
      <c r="A732" s="78">
        <f t="shared" si="569"/>
        <v>1747</v>
      </c>
      <c r="C732" s="10" t="str">
        <f t="shared" si="608"/>
        <v>Do Not Pick</v>
      </c>
      <c r="D732" s="17">
        <f t="shared" si="570"/>
        <v>-0.8</v>
      </c>
      <c r="E732" s="113">
        <f t="shared" si="596"/>
        <v>0</v>
      </c>
      <c r="F732" s="113">
        <f t="shared" si="597"/>
        <v>0</v>
      </c>
      <c r="G732" s="113">
        <f t="shared" si="598"/>
        <v>-7</v>
      </c>
      <c r="H732" s="113">
        <f t="shared" si="599"/>
        <v>0</v>
      </c>
      <c r="I732" s="113">
        <f t="shared" si="600"/>
        <v>0</v>
      </c>
      <c r="J732" s="113">
        <f t="shared" si="601"/>
        <v>0</v>
      </c>
      <c r="K732" s="113">
        <f t="shared" si="591"/>
        <v>-1</v>
      </c>
      <c r="L732" s="76">
        <v>8</v>
      </c>
      <c r="M732" s="76">
        <v>5</v>
      </c>
      <c r="N732" s="76">
        <v>7</v>
      </c>
      <c r="O732" s="76">
        <v>6</v>
      </c>
      <c r="P732" s="76">
        <v>6</v>
      </c>
      <c r="Q732" s="76">
        <v>2</v>
      </c>
      <c r="R732" s="76">
        <v>1</v>
      </c>
      <c r="S732" s="17">
        <f t="shared" si="571"/>
        <v>-1.6</v>
      </c>
      <c r="T732" s="113">
        <f t="shared" si="602"/>
        <v>0</v>
      </c>
      <c r="U732" s="113">
        <f t="shared" si="603"/>
        <v>0</v>
      </c>
      <c r="V732" s="113">
        <f t="shared" si="604"/>
        <v>-8</v>
      </c>
      <c r="W732" s="113">
        <f t="shared" si="605"/>
        <v>0</v>
      </c>
      <c r="X732" s="113">
        <f t="shared" si="606"/>
        <v>0</v>
      </c>
      <c r="Y732" s="113">
        <f t="shared" si="607"/>
        <v>0</v>
      </c>
      <c r="Z732" s="113">
        <f t="shared" si="592"/>
        <v>-8</v>
      </c>
      <c r="AA732" s="76">
        <v>10</v>
      </c>
      <c r="AB732" s="76">
        <v>6</v>
      </c>
      <c r="AC732" s="76">
        <v>8</v>
      </c>
      <c r="AD732" s="76">
        <v>2</v>
      </c>
      <c r="AE732" s="76">
        <v>2</v>
      </c>
      <c r="AF732" s="76">
        <v>5</v>
      </c>
      <c r="AG732" s="76">
        <v>8</v>
      </c>
      <c r="AH732" s="131">
        <f t="shared" si="572"/>
        <v>0</v>
      </c>
      <c r="AI732" s="131">
        <f t="shared" si="593"/>
        <v>0</v>
      </c>
      <c r="AJ732" s="131">
        <f t="shared" si="609"/>
        <v>-1</v>
      </c>
      <c r="AK732" s="131">
        <f t="shared" si="610"/>
        <v>0</v>
      </c>
      <c r="AL732" s="131">
        <f t="shared" si="594"/>
        <v>0</v>
      </c>
      <c r="AM732" s="131">
        <f t="shared" si="595"/>
        <v>0</v>
      </c>
      <c r="AN732" s="131">
        <f t="shared" si="573"/>
        <v>-1</v>
      </c>
      <c r="AO732" s="115">
        <f t="shared" si="611"/>
        <v>0</v>
      </c>
      <c r="AP732" s="115">
        <f t="shared" si="612"/>
        <v>0</v>
      </c>
      <c r="AQ732" s="115">
        <f t="shared" si="613"/>
        <v>0</v>
      </c>
      <c r="AR732" s="79">
        <f t="shared" si="574"/>
        <v>0</v>
      </c>
      <c r="AS732" s="79">
        <f t="shared" si="575"/>
        <v>0</v>
      </c>
      <c r="AT732" s="79">
        <f t="shared" si="576"/>
        <v>0</v>
      </c>
      <c r="AU732" s="79">
        <f t="shared" si="577"/>
        <v>0</v>
      </c>
      <c r="AV732" s="79">
        <f t="shared" si="578"/>
        <v>0</v>
      </c>
      <c r="AW732" s="79">
        <f t="shared" si="579"/>
        <v>0</v>
      </c>
      <c r="AX732" s="128">
        <f t="shared" si="580"/>
        <v>0</v>
      </c>
      <c r="AY732" s="128"/>
      <c r="AZ732" s="128"/>
      <c r="BA732" s="128">
        <f t="shared" si="581"/>
        <v>0</v>
      </c>
      <c r="BB732" s="128">
        <f t="shared" si="582"/>
        <v>0</v>
      </c>
      <c r="BC732" s="80">
        <f t="shared" si="583"/>
        <v>0</v>
      </c>
      <c r="BD732" s="80">
        <f t="shared" si="584"/>
        <v>0</v>
      </c>
      <c r="BE732" s="80">
        <f t="shared" si="585"/>
        <v>0</v>
      </c>
      <c r="BF732" s="80">
        <f t="shared" si="586"/>
        <v>0</v>
      </c>
      <c r="BG732" s="80">
        <f t="shared" si="587"/>
        <v>0</v>
      </c>
      <c r="BH732" s="80">
        <f t="shared" si="614"/>
        <v>0</v>
      </c>
      <c r="BI732" s="4">
        <f t="shared" si="588"/>
        <v>0</v>
      </c>
      <c r="BJ732" s="4">
        <f t="shared" si="589"/>
        <v>0</v>
      </c>
      <c r="BK732" s="4">
        <f t="shared" si="590"/>
        <v>0</v>
      </c>
      <c r="BL732" s="8">
        <f>VLOOKUP(CN732,'CIR Results'!$B$3:$L$42,2,FALSE)</f>
        <v>10</v>
      </c>
      <c r="BM732" s="8">
        <f>VLOOKUP(CN732,'CIR Results'!$B$3:$L$42,3,FALSE)</f>
        <v>102</v>
      </c>
      <c r="BN732" s="8">
        <f>VLOOKUP(CN732,'CIR Results'!$B$3:$L$42,4,FALSE)</f>
        <v>190</v>
      </c>
      <c r="BO732" s="8">
        <f>VLOOKUP(CN732,'CIR Results'!$B$3:$L$42,5,FALSE)</f>
        <v>152</v>
      </c>
      <c r="BP732" s="8">
        <f>VLOOKUP(CN732,'CIR Results'!$B$3:$L$42,6,FALSE)</f>
        <v>36650</v>
      </c>
      <c r="BQ732" s="8">
        <f>VLOOKUP(CN732,'CIR Results'!$B$3:$L$42,8,FALSE)</f>
        <v>9</v>
      </c>
      <c r="BR732" s="8">
        <f>VLOOKUP(CN732,'CIR Results'!$B$3:$L$42,9,FALSE)</f>
        <v>0</v>
      </c>
      <c r="BS732" s="8" t="str">
        <f>VLOOKUP(CN732,'CIR Results'!$B$3:$L$42,10,FALSE)</f>
        <v>05-04-00</v>
      </c>
      <c r="BT732" s="8">
        <f>VLOOKUP(CN732,'CIR Results'!$B$3:$L$42,11,FALSE)</f>
        <v>25</v>
      </c>
      <c r="BU732" s="136" t="str">
        <f>VLOOKUP(CN732,'CIR Team Info'!$B$5:$E$44,2,FALSE)</f>
        <v>Harrison Boiler Robotics</v>
      </c>
      <c r="BV732" s="136" t="str">
        <f>VLOOKUP(CN732,'CIR Team Info'!$B$5:$E$44,4,FALSE)</f>
        <v>West Lafayette, IN</v>
      </c>
      <c r="BW732" s="136" t="str">
        <f t="shared" si="615"/>
        <v xml:space="preserve">   Update - Broke plane of field by human player for technical.</v>
      </c>
      <c r="CM732" s="10" t="s">
        <v>499</v>
      </c>
      <c r="CN732" s="10">
        <v>1747</v>
      </c>
      <c r="CO732" s="10">
        <v>999</v>
      </c>
      <c r="CP732" s="10" t="s">
        <v>23</v>
      </c>
      <c r="CQ732" s="10" t="s">
        <v>25</v>
      </c>
      <c r="CR732" s="10" t="s">
        <v>25</v>
      </c>
      <c r="CS732" s="10" t="s">
        <v>25</v>
      </c>
      <c r="CT732" s="10">
        <v>0</v>
      </c>
      <c r="CU732" s="10">
        <v>0</v>
      </c>
      <c r="CV732" s="10">
        <v>0</v>
      </c>
      <c r="CW732" s="10">
        <v>1</v>
      </c>
      <c r="CX732" s="10" t="s">
        <v>24</v>
      </c>
      <c r="CY732" s="10" t="s">
        <v>25</v>
      </c>
      <c r="CZ732" s="10" t="s">
        <v>25</v>
      </c>
      <c r="DA732" s="10" t="s">
        <v>25</v>
      </c>
      <c r="DB732" s="10" t="s">
        <v>25</v>
      </c>
      <c r="DC732" s="10">
        <v>0</v>
      </c>
      <c r="DD732" s="10">
        <v>0</v>
      </c>
      <c r="DE732" s="10">
        <v>0</v>
      </c>
      <c r="DF732" s="10">
        <v>1</v>
      </c>
      <c r="DG732" s="10">
        <v>0</v>
      </c>
      <c r="DH732" s="10">
        <v>0</v>
      </c>
      <c r="DI732" s="10">
        <v>0</v>
      </c>
      <c r="DJ732" s="10">
        <v>0</v>
      </c>
      <c r="DK732" s="10">
        <v>0</v>
      </c>
      <c r="DL732" s="10">
        <v>0</v>
      </c>
      <c r="DM732" s="10">
        <v>0</v>
      </c>
      <c r="DN732" s="10">
        <v>0</v>
      </c>
      <c r="DO732" s="10">
        <v>0</v>
      </c>
      <c r="DP732" s="10" t="s">
        <v>25</v>
      </c>
      <c r="DQ732" s="10" t="s">
        <v>25</v>
      </c>
      <c r="DR732" s="10" t="s">
        <v>25</v>
      </c>
      <c r="DS732" s="10" t="s">
        <v>25</v>
      </c>
      <c r="DT732" s="10" t="s">
        <v>25</v>
      </c>
      <c r="DU732" s="10">
        <v>0</v>
      </c>
      <c r="DV732" s="10" t="s">
        <v>702</v>
      </c>
      <c r="DW732" s="10"/>
      <c r="DX732" s="10"/>
      <c r="DY732" s="10"/>
      <c r="DZ732" s="10"/>
      <c r="EA732" s="10"/>
      <c r="EB732" s="10"/>
      <c r="EC732" s="10"/>
      <c r="ED732" s="10"/>
      <c r="EE732" s="10"/>
      <c r="EF732" s="10"/>
      <c r="EG732" s="10"/>
      <c r="EH732" s="10"/>
    </row>
    <row r="733" spans="1:138" x14ac:dyDescent="0.25">
      <c r="A733" s="78">
        <f t="shared" si="569"/>
        <v>2039</v>
      </c>
      <c r="C733" s="10" t="str">
        <f t="shared" si="608"/>
        <v>Below Avg</v>
      </c>
      <c r="D733" s="17">
        <f t="shared" si="570"/>
        <v>3.5720099255583131</v>
      </c>
      <c r="E733" s="113">
        <f t="shared" si="596"/>
        <v>0</v>
      </c>
      <c r="F733" s="113">
        <f t="shared" si="597"/>
        <v>20</v>
      </c>
      <c r="G733" s="113">
        <f t="shared" si="598"/>
        <v>5.384615384615385</v>
      </c>
      <c r="H733" s="113">
        <f t="shared" si="599"/>
        <v>10.335483870967741</v>
      </c>
      <c r="I733" s="113">
        <f t="shared" si="600"/>
        <v>0</v>
      </c>
      <c r="J733" s="113">
        <f t="shared" si="601"/>
        <v>0</v>
      </c>
      <c r="K733" s="113">
        <f t="shared" si="591"/>
        <v>0</v>
      </c>
      <c r="L733" s="76">
        <v>8</v>
      </c>
      <c r="M733" s="76">
        <v>5</v>
      </c>
      <c r="N733" s="76">
        <v>7</v>
      </c>
      <c r="O733" s="76">
        <v>6</v>
      </c>
      <c r="P733" s="76">
        <v>6</v>
      </c>
      <c r="Q733" s="76">
        <v>2</v>
      </c>
      <c r="R733" s="76">
        <v>1</v>
      </c>
      <c r="S733" s="17">
        <f t="shared" si="571"/>
        <v>3.3599007444168736</v>
      </c>
      <c r="T733" s="113">
        <f t="shared" si="602"/>
        <v>0</v>
      </c>
      <c r="U733" s="113">
        <f t="shared" si="603"/>
        <v>24</v>
      </c>
      <c r="V733" s="113">
        <f t="shared" si="604"/>
        <v>6.1538461538461542</v>
      </c>
      <c r="W733" s="113">
        <f t="shared" si="605"/>
        <v>3.4451612903225803</v>
      </c>
      <c r="X733" s="113">
        <f t="shared" si="606"/>
        <v>0</v>
      </c>
      <c r="Y733" s="113">
        <f t="shared" si="607"/>
        <v>0</v>
      </c>
      <c r="Z733" s="113">
        <f t="shared" si="592"/>
        <v>0</v>
      </c>
      <c r="AA733" s="76">
        <v>10</v>
      </c>
      <c r="AB733" s="76">
        <v>6</v>
      </c>
      <c r="AC733" s="76">
        <v>8</v>
      </c>
      <c r="AD733" s="76">
        <v>2</v>
      </c>
      <c r="AE733" s="76">
        <v>2</v>
      </c>
      <c r="AF733" s="76">
        <v>5</v>
      </c>
      <c r="AG733" s="76">
        <v>8</v>
      </c>
      <c r="AH733" s="131">
        <f t="shared" si="572"/>
        <v>0</v>
      </c>
      <c r="AI733" s="131">
        <f t="shared" si="593"/>
        <v>4</v>
      </c>
      <c r="AJ733" s="131">
        <f t="shared" si="609"/>
        <v>0.76923076923076927</v>
      </c>
      <c r="AK733" s="131">
        <f t="shared" si="610"/>
        <v>1.7225806451612902</v>
      </c>
      <c r="AL733" s="131">
        <f t="shared" si="594"/>
        <v>0</v>
      </c>
      <c r="AM733" s="131">
        <f t="shared" si="595"/>
        <v>0</v>
      </c>
      <c r="AN733" s="131">
        <f t="shared" si="573"/>
        <v>0</v>
      </c>
      <c r="AO733" s="115">
        <f t="shared" si="611"/>
        <v>0</v>
      </c>
      <c r="AP733" s="115">
        <f t="shared" si="612"/>
        <v>1</v>
      </c>
      <c r="AQ733" s="115">
        <f t="shared" si="613"/>
        <v>0</v>
      </c>
      <c r="AR733" s="79">
        <f t="shared" si="574"/>
        <v>10</v>
      </c>
      <c r="AS733" s="79">
        <f t="shared" si="575"/>
        <v>5</v>
      </c>
      <c r="AT733" s="79">
        <f t="shared" si="576"/>
        <v>10</v>
      </c>
      <c r="AU733" s="79">
        <f t="shared" si="577"/>
        <v>0</v>
      </c>
      <c r="AV733" s="79">
        <f t="shared" si="578"/>
        <v>0</v>
      </c>
      <c r="AW733" s="79">
        <f t="shared" si="579"/>
        <v>0</v>
      </c>
      <c r="AX733" s="128">
        <f t="shared" si="580"/>
        <v>1</v>
      </c>
      <c r="AY733" s="128"/>
      <c r="AZ733" s="128"/>
      <c r="BA733" s="128">
        <f t="shared" si="581"/>
        <v>0</v>
      </c>
      <c r="BB733" s="128">
        <f t="shared" si="582"/>
        <v>0</v>
      </c>
      <c r="BC733" s="80">
        <f t="shared" si="583"/>
        <v>1</v>
      </c>
      <c r="BD733" s="80">
        <f t="shared" si="584"/>
        <v>0.2</v>
      </c>
      <c r="BE733" s="80">
        <f t="shared" si="585"/>
        <v>1</v>
      </c>
      <c r="BF733" s="80">
        <f t="shared" si="586"/>
        <v>0</v>
      </c>
      <c r="BG733" s="80">
        <f t="shared" si="587"/>
        <v>0</v>
      </c>
      <c r="BH733" s="80">
        <f t="shared" si="614"/>
        <v>0</v>
      </c>
      <c r="BI733" s="4">
        <f t="shared" si="588"/>
        <v>20</v>
      </c>
      <c r="BJ733" s="4">
        <f t="shared" si="589"/>
        <v>25</v>
      </c>
      <c r="BK733" s="4">
        <f t="shared" si="590"/>
        <v>0</v>
      </c>
      <c r="BL733" s="8">
        <f>VLOOKUP(CN733,'CIR Results'!$B$3:$L$42,2,FALSE)</f>
        <v>8</v>
      </c>
      <c r="BM733" s="8">
        <f>VLOOKUP(CN733,'CIR Results'!$B$3:$L$42,3,FALSE)</f>
        <v>106</v>
      </c>
      <c r="BN733" s="8">
        <f>VLOOKUP(CN733,'CIR Results'!$B$3:$L$42,4,FALSE)</f>
        <v>120</v>
      </c>
      <c r="BO733" s="8">
        <f>VLOOKUP(CN733,'CIR Results'!$B$3:$L$42,5,FALSE)</f>
        <v>156</v>
      </c>
      <c r="BP733" s="8">
        <f>VLOOKUP(CN733,'CIR Results'!$B$3:$L$42,6,FALSE)</f>
        <v>36621</v>
      </c>
      <c r="BQ733" s="8">
        <f>VLOOKUP(CN733,'CIR Results'!$B$3:$L$42,8,FALSE)</f>
        <v>9</v>
      </c>
      <c r="BR733" s="8">
        <f>VLOOKUP(CN733,'CIR Results'!$B$3:$L$42,9,FALSE)</f>
        <v>0</v>
      </c>
      <c r="BS733" s="8" t="str">
        <f>VLOOKUP(CN733,'CIR Results'!$B$3:$L$42,10,FALSE)</f>
        <v>04-05-00</v>
      </c>
      <c r="BT733" s="8">
        <f>VLOOKUP(CN733,'CIR Results'!$B$3:$L$42,11,FALSE)</f>
        <v>18</v>
      </c>
      <c r="BU733" s="136" t="str">
        <f>VLOOKUP(CN733,'CIR Team Info'!$B$5:$E$44,2,FALSE)</f>
        <v>Rockford Robotics</v>
      </c>
      <c r="BV733" s="136" t="str">
        <f>VLOOKUP(CN733,'CIR Team Info'!$B$5:$E$44,4,FALSE)</f>
        <v>Rockford, IL</v>
      </c>
      <c r="BW733" s="136" t="str">
        <f t="shared" si="615"/>
        <v xml:space="preserve">   They had Fondy Fire on their alliance who was really sucking.  But they had 3 robots against 2 for the other alliance and still lost.  </v>
      </c>
      <c r="CM733" s="10" t="s">
        <v>499</v>
      </c>
      <c r="CN733" s="10">
        <v>2039</v>
      </c>
      <c r="CO733" s="10">
        <v>20</v>
      </c>
      <c r="CP733" s="10" t="s">
        <v>23</v>
      </c>
      <c r="CQ733" s="10" t="s">
        <v>22</v>
      </c>
      <c r="CR733" s="10" t="s">
        <v>25</v>
      </c>
      <c r="CS733" s="10" t="s">
        <v>22</v>
      </c>
      <c r="CT733" s="10">
        <v>5</v>
      </c>
      <c r="CU733" s="10">
        <v>20</v>
      </c>
      <c r="CV733" s="10">
        <v>0</v>
      </c>
      <c r="CW733" s="10">
        <v>0</v>
      </c>
      <c r="CX733" s="10" t="s">
        <v>66</v>
      </c>
      <c r="CY733" s="10" t="s">
        <v>25</v>
      </c>
      <c r="CZ733" s="10" t="s">
        <v>22</v>
      </c>
      <c r="DA733" s="10" t="s">
        <v>22</v>
      </c>
      <c r="DB733" s="10" t="s">
        <v>22</v>
      </c>
      <c r="DC733" s="10">
        <v>10</v>
      </c>
      <c r="DD733" s="10">
        <v>0</v>
      </c>
      <c r="DE733" s="10">
        <v>0</v>
      </c>
      <c r="DF733" s="10">
        <v>0</v>
      </c>
      <c r="DG733" s="10">
        <v>0</v>
      </c>
      <c r="DH733" s="10">
        <v>0</v>
      </c>
      <c r="DI733" s="10">
        <v>0</v>
      </c>
      <c r="DJ733" s="10">
        <v>1</v>
      </c>
      <c r="DK733" s="10">
        <v>0</v>
      </c>
      <c r="DL733" s="10">
        <v>0</v>
      </c>
      <c r="DM733" s="10">
        <v>0</v>
      </c>
      <c r="DN733" s="10">
        <v>0</v>
      </c>
      <c r="DO733" s="10">
        <v>0</v>
      </c>
      <c r="DP733" s="10" t="s">
        <v>25</v>
      </c>
      <c r="DQ733" s="10" t="s">
        <v>22</v>
      </c>
      <c r="DR733" s="10" t="s">
        <v>25</v>
      </c>
      <c r="DS733" s="10" t="s">
        <v>25</v>
      </c>
      <c r="DT733" s="10" t="s">
        <v>25</v>
      </c>
      <c r="DU733" s="10">
        <v>1</v>
      </c>
      <c r="DV733" s="10" t="s">
        <v>703</v>
      </c>
      <c r="DW733" s="10"/>
      <c r="DX733" s="10"/>
      <c r="DY733" s="10"/>
      <c r="DZ733" s="10"/>
      <c r="EA733" s="10"/>
      <c r="EB733" s="10"/>
      <c r="EC733" s="10"/>
      <c r="ED733" s="10"/>
      <c r="EE733" s="10"/>
      <c r="EF733" s="10"/>
      <c r="EG733" s="10"/>
      <c r="EH733" s="10"/>
    </row>
    <row r="734" spans="1:138" x14ac:dyDescent="0.25">
      <c r="A734" s="78">
        <f t="shared" si="569"/>
        <v>2481</v>
      </c>
      <c r="C734" s="10" t="str">
        <f t="shared" si="608"/>
        <v>Top Team</v>
      </c>
      <c r="D734" s="17">
        <f t="shared" si="570"/>
        <v>10.283846153846154</v>
      </c>
      <c r="E734" s="113">
        <f t="shared" si="596"/>
        <v>60</v>
      </c>
      <c r="F734" s="113">
        <f t="shared" si="597"/>
        <v>15</v>
      </c>
      <c r="G734" s="113">
        <f t="shared" si="598"/>
        <v>21.53846153846154</v>
      </c>
      <c r="H734" s="113">
        <f t="shared" si="599"/>
        <v>6.3000000000000007</v>
      </c>
      <c r="I734" s="113">
        <f t="shared" si="600"/>
        <v>0</v>
      </c>
      <c r="J734" s="113">
        <f t="shared" si="601"/>
        <v>0</v>
      </c>
      <c r="K734" s="113">
        <f t="shared" si="591"/>
        <v>0</v>
      </c>
      <c r="L734" s="76">
        <v>8</v>
      </c>
      <c r="M734" s="76">
        <v>5</v>
      </c>
      <c r="N734" s="76">
        <v>7</v>
      </c>
      <c r="O734" s="76">
        <v>6</v>
      </c>
      <c r="P734" s="76">
        <v>6</v>
      </c>
      <c r="Q734" s="76">
        <v>2</v>
      </c>
      <c r="R734" s="76">
        <v>1</v>
      </c>
      <c r="S734" s="17">
        <f t="shared" si="571"/>
        <v>11.971538461538461</v>
      </c>
      <c r="T734" s="113">
        <f t="shared" si="602"/>
        <v>75</v>
      </c>
      <c r="U734" s="113">
        <f t="shared" si="603"/>
        <v>18</v>
      </c>
      <c r="V734" s="113">
        <f t="shared" si="604"/>
        <v>24.615384615384617</v>
      </c>
      <c r="W734" s="113">
        <f t="shared" si="605"/>
        <v>2.1</v>
      </c>
      <c r="X734" s="113">
        <f t="shared" si="606"/>
        <v>0</v>
      </c>
      <c r="Y734" s="113">
        <f t="shared" si="607"/>
        <v>0</v>
      </c>
      <c r="Z734" s="113">
        <f t="shared" si="592"/>
        <v>0</v>
      </c>
      <c r="AA734" s="76">
        <v>10</v>
      </c>
      <c r="AB734" s="76">
        <v>6</v>
      </c>
      <c r="AC734" s="76">
        <v>8</v>
      </c>
      <c r="AD734" s="76">
        <v>2</v>
      </c>
      <c r="AE734" s="76">
        <v>2</v>
      </c>
      <c r="AF734" s="76">
        <v>5</v>
      </c>
      <c r="AG734" s="76">
        <v>8</v>
      </c>
      <c r="AH734" s="131">
        <f t="shared" si="572"/>
        <v>7.5</v>
      </c>
      <c r="AI734" s="131">
        <f t="shared" si="593"/>
        <v>3</v>
      </c>
      <c r="AJ734" s="131">
        <f t="shared" si="609"/>
        <v>3.0769230769230771</v>
      </c>
      <c r="AK734" s="131">
        <f t="shared" si="610"/>
        <v>1.05</v>
      </c>
      <c r="AL734" s="131">
        <f t="shared" si="594"/>
        <v>0</v>
      </c>
      <c r="AM734" s="131">
        <f t="shared" si="595"/>
        <v>0</v>
      </c>
      <c r="AN734" s="131">
        <f t="shared" si="573"/>
        <v>0</v>
      </c>
      <c r="AO734" s="115">
        <f t="shared" si="611"/>
        <v>1</v>
      </c>
      <c r="AP734" s="115">
        <f t="shared" si="612"/>
        <v>0</v>
      </c>
      <c r="AQ734" s="115">
        <f t="shared" si="613"/>
        <v>1</v>
      </c>
      <c r="AR734" s="79">
        <f t="shared" si="574"/>
        <v>0</v>
      </c>
      <c r="AS734" s="79">
        <f t="shared" si="575"/>
        <v>20</v>
      </c>
      <c r="AT734" s="79">
        <f t="shared" si="576"/>
        <v>21</v>
      </c>
      <c r="AU734" s="79">
        <f t="shared" si="577"/>
        <v>0</v>
      </c>
      <c r="AV734" s="79">
        <f t="shared" si="578"/>
        <v>0</v>
      </c>
      <c r="AW734" s="79">
        <f t="shared" si="579"/>
        <v>0</v>
      </c>
      <c r="AX734" s="128">
        <f t="shared" si="580"/>
        <v>0</v>
      </c>
      <c r="AY734" s="128"/>
      <c r="AZ734" s="128"/>
      <c r="BA734" s="128">
        <f t="shared" si="581"/>
        <v>0</v>
      </c>
      <c r="BB734" s="128">
        <f t="shared" si="582"/>
        <v>0</v>
      </c>
      <c r="BC734" s="80">
        <f t="shared" si="583"/>
        <v>0</v>
      </c>
      <c r="BD734" s="80">
        <f t="shared" si="584"/>
        <v>1</v>
      </c>
      <c r="BE734" s="80">
        <f t="shared" si="585"/>
        <v>1</v>
      </c>
      <c r="BF734" s="80">
        <f t="shared" si="586"/>
        <v>0</v>
      </c>
      <c r="BG734" s="80">
        <f t="shared" si="587"/>
        <v>0</v>
      </c>
      <c r="BH734" s="80">
        <f t="shared" si="614"/>
        <v>0</v>
      </c>
      <c r="BI734" s="4">
        <f t="shared" si="588"/>
        <v>21</v>
      </c>
      <c r="BJ734" s="4">
        <f t="shared" si="589"/>
        <v>41</v>
      </c>
      <c r="BK734" s="4">
        <f t="shared" si="590"/>
        <v>0</v>
      </c>
      <c r="BL734" s="8">
        <f>VLOOKUP(CN734,'CIR Results'!$B$3:$L$42,2,FALSE)</f>
        <v>8</v>
      </c>
      <c r="BM734" s="8">
        <f>VLOOKUP(CN734,'CIR Results'!$B$3:$L$42,3,FALSE)</f>
        <v>54</v>
      </c>
      <c r="BN734" s="8">
        <f>VLOOKUP(CN734,'CIR Results'!$B$3:$L$42,4,FALSE)</f>
        <v>230</v>
      </c>
      <c r="BO734" s="8">
        <f>VLOOKUP(CN734,'CIR Results'!$B$3:$L$42,5,FALSE)</f>
        <v>62</v>
      </c>
      <c r="BP734" s="8">
        <f>VLOOKUP(CN734,'CIR Results'!$B$3:$L$42,6,FALSE)</f>
        <v>36620</v>
      </c>
      <c r="BQ734" s="8">
        <f>VLOOKUP(CN734,'CIR Results'!$B$3:$L$42,8,FALSE)</f>
        <v>8</v>
      </c>
      <c r="BR734" s="8">
        <f>VLOOKUP(CN734,'CIR Results'!$B$3:$L$42,9,FALSE)</f>
        <v>0</v>
      </c>
      <c r="BS734" s="8" t="str">
        <f>VLOOKUP(CN734,'CIR Results'!$B$3:$L$42,10,FALSE)</f>
        <v>04-04-00</v>
      </c>
      <c r="BT734" s="8">
        <f>VLOOKUP(CN734,'CIR Results'!$B$3:$L$42,11,FALSE)</f>
        <v>4</v>
      </c>
      <c r="BU734" s="136" t="str">
        <f>VLOOKUP(CN734,'CIR Team Info'!$B$5:$E$44,2,FALSE)</f>
        <v>Roboteers</v>
      </c>
      <c r="BV734" s="136" t="str">
        <f>VLOOKUP(CN734,'CIR Team Info'!$B$5:$E$44,4,FALSE)</f>
        <v>Tremont, IL</v>
      </c>
      <c r="BW734" s="136" t="str">
        <f t="shared" si="615"/>
        <v xml:space="preserve">   They were a great inbounder and shooter_ but we beat them.</v>
      </c>
      <c r="CM734" s="10" t="s">
        <v>499</v>
      </c>
      <c r="CN734" s="10">
        <v>2481</v>
      </c>
      <c r="CO734" s="10">
        <v>21</v>
      </c>
      <c r="CP734" s="10" t="s">
        <v>23</v>
      </c>
      <c r="CQ734" s="10" t="s">
        <v>22</v>
      </c>
      <c r="CR734" s="10" t="s">
        <v>25</v>
      </c>
      <c r="CS734" s="10" t="s">
        <v>22</v>
      </c>
      <c r="CT734" s="10">
        <v>20</v>
      </c>
      <c r="CU734" s="10">
        <v>0</v>
      </c>
      <c r="CV734" s="10">
        <v>0</v>
      </c>
      <c r="CW734" s="10">
        <v>0</v>
      </c>
      <c r="CX734" s="10" t="s">
        <v>24</v>
      </c>
      <c r="CY734" s="10" t="s">
        <v>22</v>
      </c>
      <c r="CZ734" s="10" t="s">
        <v>25</v>
      </c>
      <c r="DA734" s="10" t="s">
        <v>22</v>
      </c>
      <c r="DB734" s="10" t="s">
        <v>22</v>
      </c>
      <c r="DC734" s="10">
        <v>21</v>
      </c>
      <c r="DD734" s="10">
        <v>0</v>
      </c>
      <c r="DE734" s="10">
        <v>0</v>
      </c>
      <c r="DF734" s="10">
        <v>0</v>
      </c>
      <c r="DG734" s="10">
        <v>2</v>
      </c>
      <c r="DH734" s="10">
        <v>0</v>
      </c>
      <c r="DI734" s="10">
        <v>0</v>
      </c>
      <c r="DJ734" s="10">
        <v>0</v>
      </c>
      <c r="DK734" s="10">
        <v>0</v>
      </c>
      <c r="DL734" s="10">
        <v>0</v>
      </c>
      <c r="DM734" s="10">
        <v>0</v>
      </c>
      <c r="DN734" s="10">
        <v>0</v>
      </c>
      <c r="DO734" s="10">
        <v>0</v>
      </c>
      <c r="DP734" s="10" t="s">
        <v>22</v>
      </c>
      <c r="DQ734" s="10" t="s">
        <v>25</v>
      </c>
      <c r="DR734" s="10" t="s">
        <v>22</v>
      </c>
      <c r="DS734" s="10" t="s">
        <v>25</v>
      </c>
      <c r="DT734" s="10" t="s">
        <v>25</v>
      </c>
      <c r="DU734" s="10">
        <v>3</v>
      </c>
      <c r="DV734" s="10" t="s">
        <v>704</v>
      </c>
      <c r="DW734" s="10"/>
      <c r="DX734" s="10"/>
      <c r="DY734" s="10"/>
      <c r="DZ734" s="10"/>
      <c r="EA734" s="10"/>
      <c r="EB734" s="10"/>
      <c r="EC734" s="10"/>
      <c r="ED734" s="10"/>
      <c r="EE734" s="10"/>
      <c r="EF734" s="10"/>
      <c r="EG734" s="10"/>
      <c r="EH734" s="10"/>
    </row>
    <row r="735" spans="1:138" x14ac:dyDescent="0.25">
      <c r="A735" s="78">
        <f t="shared" si="569"/>
        <v>22</v>
      </c>
      <c r="C735" s="10" t="str">
        <f t="shared" si="608"/>
        <v>Do Not Pick</v>
      </c>
      <c r="D735" s="17">
        <f t="shared" si="570"/>
        <v>1.9144984048209857</v>
      </c>
      <c r="E735" s="113">
        <f t="shared" si="596"/>
        <v>0</v>
      </c>
      <c r="F735" s="113">
        <f t="shared" si="597"/>
        <v>10</v>
      </c>
      <c r="G735" s="113">
        <f t="shared" si="598"/>
        <v>5.384615384615385</v>
      </c>
      <c r="H735" s="113">
        <f t="shared" si="599"/>
        <v>2.903225806451613</v>
      </c>
      <c r="I735" s="113">
        <f t="shared" si="600"/>
        <v>0</v>
      </c>
      <c r="J735" s="113">
        <f t="shared" si="601"/>
        <v>0</v>
      </c>
      <c r="K735" s="113">
        <f t="shared" si="591"/>
        <v>0.85714285714285721</v>
      </c>
      <c r="L735" s="76">
        <v>8</v>
      </c>
      <c r="M735" s="76">
        <v>5</v>
      </c>
      <c r="N735" s="76">
        <v>7</v>
      </c>
      <c r="O735" s="76">
        <v>6</v>
      </c>
      <c r="P735" s="76">
        <v>6</v>
      </c>
      <c r="Q735" s="76">
        <v>2</v>
      </c>
      <c r="R735" s="76">
        <v>1</v>
      </c>
      <c r="S735" s="17">
        <f t="shared" si="571"/>
        <v>2.5978730946472881</v>
      </c>
      <c r="T735" s="113">
        <f t="shared" si="602"/>
        <v>0</v>
      </c>
      <c r="U735" s="113">
        <f t="shared" si="603"/>
        <v>12</v>
      </c>
      <c r="V735" s="113">
        <f t="shared" si="604"/>
        <v>6.1538461538461542</v>
      </c>
      <c r="W735" s="113">
        <f t="shared" si="605"/>
        <v>0.967741935483871</v>
      </c>
      <c r="X735" s="113">
        <f t="shared" si="606"/>
        <v>0</v>
      </c>
      <c r="Y735" s="113">
        <f t="shared" si="607"/>
        <v>0</v>
      </c>
      <c r="Z735" s="113">
        <f t="shared" si="592"/>
        <v>6.8571428571428577</v>
      </c>
      <c r="AA735" s="76">
        <v>10</v>
      </c>
      <c r="AB735" s="76">
        <v>6</v>
      </c>
      <c r="AC735" s="76">
        <v>8</v>
      </c>
      <c r="AD735" s="76">
        <v>2</v>
      </c>
      <c r="AE735" s="76">
        <v>2</v>
      </c>
      <c r="AF735" s="76">
        <v>5</v>
      </c>
      <c r="AG735" s="76">
        <v>8</v>
      </c>
      <c r="AH735" s="131">
        <f t="shared" si="572"/>
        <v>0</v>
      </c>
      <c r="AI735" s="131">
        <f t="shared" si="593"/>
        <v>2</v>
      </c>
      <c r="AJ735" s="131">
        <f t="shared" si="609"/>
        <v>0.76923076923076927</v>
      </c>
      <c r="AK735" s="131">
        <f t="shared" si="610"/>
        <v>0.4838709677419355</v>
      </c>
      <c r="AL735" s="131">
        <f t="shared" si="594"/>
        <v>0</v>
      </c>
      <c r="AM735" s="131">
        <f t="shared" si="595"/>
        <v>0</v>
      </c>
      <c r="AN735" s="131">
        <f t="shared" si="573"/>
        <v>0.85714285714285721</v>
      </c>
      <c r="AO735" s="115">
        <f t="shared" si="611"/>
        <v>1</v>
      </c>
      <c r="AP735" s="115">
        <f t="shared" si="612"/>
        <v>0</v>
      </c>
      <c r="AQ735" s="115">
        <f t="shared" si="613"/>
        <v>0</v>
      </c>
      <c r="AR735" s="79">
        <f t="shared" si="574"/>
        <v>0</v>
      </c>
      <c r="AS735" s="79">
        <f t="shared" si="575"/>
        <v>5</v>
      </c>
      <c r="AT735" s="79">
        <f t="shared" si="576"/>
        <v>0</v>
      </c>
      <c r="AU735" s="79">
        <f t="shared" si="577"/>
        <v>0</v>
      </c>
      <c r="AV735" s="79">
        <f t="shared" si="578"/>
        <v>0</v>
      </c>
      <c r="AW735" s="79">
        <f t="shared" si="579"/>
        <v>15</v>
      </c>
      <c r="AX735" s="128">
        <f t="shared" si="580"/>
        <v>0</v>
      </c>
      <c r="AY735" s="128"/>
      <c r="AZ735" s="128"/>
      <c r="BA735" s="128">
        <f t="shared" si="581"/>
        <v>0</v>
      </c>
      <c r="BB735" s="128">
        <f t="shared" si="582"/>
        <v>0</v>
      </c>
      <c r="BC735" s="80">
        <f t="shared" si="583"/>
        <v>0</v>
      </c>
      <c r="BD735" s="80">
        <f t="shared" si="584"/>
        <v>1</v>
      </c>
      <c r="BE735" s="80">
        <f t="shared" si="585"/>
        <v>0</v>
      </c>
      <c r="BF735" s="80">
        <f t="shared" si="586"/>
        <v>0</v>
      </c>
      <c r="BG735" s="80">
        <f t="shared" si="587"/>
        <v>0</v>
      </c>
      <c r="BH735" s="80">
        <f t="shared" si="614"/>
        <v>0.25</v>
      </c>
      <c r="BI735" s="4">
        <f t="shared" si="588"/>
        <v>0</v>
      </c>
      <c r="BJ735" s="4">
        <f t="shared" si="589"/>
        <v>5</v>
      </c>
      <c r="BK735" s="4">
        <f t="shared" si="590"/>
        <v>15</v>
      </c>
      <c r="BL735" s="8" t="e">
        <f>VLOOKUP(CN735,'CIR Results'!$B$3:$L$42,2,FALSE)</f>
        <v>#N/A</v>
      </c>
      <c r="BM735" s="8" t="e">
        <f>VLOOKUP(CN735,'CIR Results'!$B$3:$L$42,3,FALSE)</f>
        <v>#N/A</v>
      </c>
      <c r="BN735" s="8" t="e">
        <f>VLOOKUP(CN735,'CIR Results'!$B$3:$L$42,4,FALSE)</f>
        <v>#N/A</v>
      </c>
      <c r="BO735" s="8" t="e">
        <f>VLOOKUP(CN735,'CIR Results'!$B$3:$L$42,5,FALSE)</f>
        <v>#N/A</v>
      </c>
      <c r="BP735" s="8" t="e">
        <f>VLOOKUP(CN735,'CIR Results'!$B$3:$L$42,6,FALSE)</f>
        <v>#N/A</v>
      </c>
      <c r="BQ735" s="8" t="e">
        <f>VLOOKUP(CN735,'CIR Results'!$B$3:$L$42,8,FALSE)</f>
        <v>#N/A</v>
      </c>
      <c r="BR735" s="8" t="e">
        <f>VLOOKUP(CN735,'CIR Results'!$B$3:$L$42,9,FALSE)</f>
        <v>#N/A</v>
      </c>
      <c r="BS735" s="8" t="e">
        <f>VLOOKUP(CN735,'CIR Results'!$B$3:$L$42,10,FALSE)</f>
        <v>#N/A</v>
      </c>
      <c r="BT735" s="8" t="e">
        <f>VLOOKUP(CN735,'CIR Results'!$B$3:$L$42,11,FALSE)</f>
        <v>#N/A</v>
      </c>
      <c r="BU735" s="136" t="e">
        <f>VLOOKUP(CN735,'CIR Team Info'!$B$5:$E$44,2,FALSE)</f>
        <v>#N/A</v>
      </c>
      <c r="BV735" s="136" t="e">
        <f>VLOOKUP(CN735,'CIR Team Info'!$B$5:$E$44,4,FALSE)</f>
        <v>#N/A</v>
      </c>
      <c r="BW735" s="136" t="str">
        <f t="shared" si="615"/>
        <v xml:space="preserve">   They really just sit at the inbounding area and every once in a while go defend.  Ineffective.</v>
      </c>
      <c r="CM735" s="10" t="s">
        <v>499</v>
      </c>
      <c r="CN735" s="10">
        <v>22</v>
      </c>
      <c r="CO735" s="10">
        <v>1747</v>
      </c>
      <c r="CP735" s="10" t="s">
        <v>23</v>
      </c>
      <c r="CQ735" s="10" t="s">
        <v>25</v>
      </c>
      <c r="CR735" s="10" t="s">
        <v>25</v>
      </c>
      <c r="CS735" s="10" t="s">
        <v>22</v>
      </c>
      <c r="CT735" s="10">
        <v>5</v>
      </c>
      <c r="CU735" s="10">
        <v>0</v>
      </c>
      <c r="CV735" s="10">
        <v>0</v>
      </c>
      <c r="CW735" s="10">
        <v>0</v>
      </c>
      <c r="CX735" s="10" t="s">
        <v>65</v>
      </c>
      <c r="CY735" s="10" t="s">
        <v>25</v>
      </c>
      <c r="CZ735" s="10" t="s">
        <v>25</v>
      </c>
      <c r="DA735" s="10" t="s">
        <v>22</v>
      </c>
      <c r="DB735" s="10" t="s">
        <v>25</v>
      </c>
      <c r="DC735" s="10">
        <v>0</v>
      </c>
      <c r="DD735" s="10">
        <v>0</v>
      </c>
      <c r="DE735" s="10">
        <v>0</v>
      </c>
      <c r="DF735" s="10">
        <v>0</v>
      </c>
      <c r="DG735" s="10">
        <v>1</v>
      </c>
      <c r="DH735" s="10">
        <v>1</v>
      </c>
      <c r="DI735" s="10">
        <v>30</v>
      </c>
      <c r="DJ735" s="10">
        <v>0</v>
      </c>
      <c r="DK735" s="10">
        <v>0</v>
      </c>
      <c r="DL735" s="10">
        <v>0</v>
      </c>
      <c r="DM735" s="10">
        <v>0</v>
      </c>
      <c r="DN735" s="10">
        <v>0</v>
      </c>
      <c r="DO735" s="10">
        <v>0</v>
      </c>
      <c r="DP735" s="10" t="s">
        <v>22</v>
      </c>
      <c r="DQ735" s="10" t="s">
        <v>25</v>
      </c>
      <c r="DR735" s="10" t="s">
        <v>25</v>
      </c>
      <c r="DS735" s="10" t="s">
        <v>25</v>
      </c>
      <c r="DT735" s="10" t="s">
        <v>25</v>
      </c>
      <c r="DU735" s="10">
        <v>0</v>
      </c>
      <c r="DV735" s="10" t="s">
        <v>705</v>
      </c>
      <c r="DW735" s="10"/>
      <c r="DX735" s="10"/>
      <c r="DY735" s="10"/>
      <c r="DZ735" s="10"/>
      <c r="EA735" s="10"/>
      <c r="EB735" s="10"/>
      <c r="EC735" s="10"/>
      <c r="ED735" s="10"/>
      <c r="EE735" s="10"/>
      <c r="EF735" s="10"/>
      <c r="EG735" s="10"/>
      <c r="EH735" s="10"/>
    </row>
    <row r="736" spans="1:138" x14ac:dyDescent="0.25">
      <c r="A736" s="78">
        <f t="shared" si="569"/>
        <v>4329</v>
      </c>
      <c r="C736" s="10" t="str">
        <f t="shared" si="608"/>
        <v>Below Avg</v>
      </c>
      <c r="D736" s="17">
        <f t="shared" si="570"/>
        <v>0.83846153846153848</v>
      </c>
      <c r="E736" s="113">
        <f t="shared" si="596"/>
        <v>0</v>
      </c>
      <c r="F736" s="113">
        <f t="shared" si="597"/>
        <v>0</v>
      </c>
      <c r="G736" s="113">
        <f t="shared" si="598"/>
        <v>5.384615384615385</v>
      </c>
      <c r="H736" s="113">
        <f t="shared" si="599"/>
        <v>3</v>
      </c>
      <c r="I736" s="113">
        <f t="shared" si="600"/>
        <v>0</v>
      </c>
      <c r="J736" s="113">
        <f t="shared" si="601"/>
        <v>0</v>
      </c>
      <c r="K736" s="113">
        <f t="shared" si="591"/>
        <v>0</v>
      </c>
      <c r="L736" s="76">
        <v>8</v>
      </c>
      <c r="M736" s="76">
        <v>5</v>
      </c>
      <c r="N736" s="76">
        <v>7</v>
      </c>
      <c r="O736" s="76">
        <v>6</v>
      </c>
      <c r="P736" s="76">
        <v>6</v>
      </c>
      <c r="Q736" s="76">
        <v>2</v>
      </c>
      <c r="R736" s="76">
        <v>1</v>
      </c>
      <c r="S736" s="17">
        <f t="shared" si="571"/>
        <v>0.7153846153846154</v>
      </c>
      <c r="T736" s="113">
        <f t="shared" si="602"/>
        <v>0</v>
      </c>
      <c r="U736" s="113">
        <f t="shared" si="603"/>
        <v>0</v>
      </c>
      <c r="V736" s="113">
        <f t="shared" si="604"/>
        <v>6.1538461538461542</v>
      </c>
      <c r="W736" s="113">
        <f t="shared" si="605"/>
        <v>1</v>
      </c>
      <c r="X736" s="113">
        <f t="shared" si="606"/>
        <v>0</v>
      </c>
      <c r="Y736" s="113">
        <f t="shared" si="607"/>
        <v>0</v>
      </c>
      <c r="Z736" s="113">
        <f t="shared" si="592"/>
        <v>0</v>
      </c>
      <c r="AA736" s="76">
        <v>10</v>
      </c>
      <c r="AB736" s="76">
        <v>6</v>
      </c>
      <c r="AC736" s="76">
        <v>8</v>
      </c>
      <c r="AD736" s="76">
        <v>2</v>
      </c>
      <c r="AE736" s="76">
        <v>2</v>
      </c>
      <c r="AF736" s="76">
        <v>5</v>
      </c>
      <c r="AG736" s="76">
        <v>8</v>
      </c>
      <c r="AH736" s="131">
        <f t="shared" si="572"/>
        <v>0</v>
      </c>
      <c r="AI736" s="131">
        <f t="shared" si="593"/>
        <v>0</v>
      </c>
      <c r="AJ736" s="131">
        <f t="shared" si="609"/>
        <v>0.76923076923076927</v>
      </c>
      <c r="AK736" s="131">
        <f t="shared" si="610"/>
        <v>0.5</v>
      </c>
      <c r="AL736" s="131">
        <f t="shared" si="594"/>
        <v>0</v>
      </c>
      <c r="AM736" s="131">
        <f t="shared" si="595"/>
        <v>0</v>
      </c>
      <c r="AN736" s="131">
        <f t="shared" si="573"/>
        <v>0</v>
      </c>
      <c r="AO736" s="115">
        <f t="shared" si="611"/>
        <v>0</v>
      </c>
      <c r="AP736" s="115">
        <f t="shared" si="612"/>
        <v>1</v>
      </c>
      <c r="AQ736" s="115">
        <f t="shared" si="613"/>
        <v>0</v>
      </c>
      <c r="AR736" s="79">
        <f t="shared" si="574"/>
        <v>0</v>
      </c>
      <c r="AS736" s="79">
        <f t="shared" si="575"/>
        <v>5</v>
      </c>
      <c r="AT736" s="79">
        <f t="shared" si="576"/>
        <v>10</v>
      </c>
      <c r="AU736" s="79">
        <f t="shared" si="577"/>
        <v>0</v>
      </c>
      <c r="AV736" s="79">
        <f t="shared" si="578"/>
        <v>0</v>
      </c>
      <c r="AW736" s="79">
        <f t="shared" si="579"/>
        <v>0</v>
      </c>
      <c r="AX736" s="128">
        <f t="shared" si="580"/>
        <v>0</v>
      </c>
      <c r="AY736" s="128"/>
      <c r="AZ736" s="128"/>
      <c r="BA736" s="128">
        <f t="shared" si="581"/>
        <v>0</v>
      </c>
      <c r="BB736" s="128">
        <f t="shared" si="582"/>
        <v>0</v>
      </c>
      <c r="BC736" s="80">
        <f t="shared" si="583"/>
        <v>0</v>
      </c>
      <c r="BD736" s="80">
        <f t="shared" si="584"/>
        <v>1</v>
      </c>
      <c r="BE736" s="80">
        <f t="shared" si="585"/>
        <v>1</v>
      </c>
      <c r="BF736" s="80">
        <f t="shared" si="586"/>
        <v>0</v>
      </c>
      <c r="BG736" s="80">
        <f t="shared" si="587"/>
        <v>0</v>
      </c>
      <c r="BH736" s="80">
        <f t="shared" si="614"/>
        <v>0</v>
      </c>
      <c r="BI736" s="4">
        <f t="shared" si="588"/>
        <v>10</v>
      </c>
      <c r="BJ736" s="4">
        <f t="shared" si="589"/>
        <v>15</v>
      </c>
      <c r="BK736" s="4">
        <f t="shared" si="590"/>
        <v>0</v>
      </c>
      <c r="BL736" s="8">
        <f>VLOOKUP(CN736,'CIR Results'!$B$3:$L$42,2,FALSE)</f>
        <v>4</v>
      </c>
      <c r="BM736" s="8">
        <f>VLOOKUP(CN736,'CIR Results'!$B$3:$L$42,3,FALSE)</f>
        <v>94</v>
      </c>
      <c r="BN736" s="8">
        <f>VLOOKUP(CN736,'CIR Results'!$B$3:$L$42,4,FALSE)</f>
        <v>70</v>
      </c>
      <c r="BO736" s="8">
        <f>VLOOKUP(CN736,'CIR Results'!$B$3:$L$42,5,FALSE)</f>
        <v>162</v>
      </c>
      <c r="BP736" s="8">
        <f>VLOOKUP(CN736,'CIR Results'!$B$3:$L$42,6,FALSE)</f>
        <v>36562</v>
      </c>
      <c r="BQ736" s="8">
        <f>VLOOKUP(CN736,'CIR Results'!$B$3:$L$42,8,FALSE)</f>
        <v>8</v>
      </c>
      <c r="BR736" s="8">
        <f>VLOOKUP(CN736,'CIR Results'!$B$3:$L$42,9,FALSE)</f>
        <v>0</v>
      </c>
      <c r="BS736" s="8" t="str">
        <f>VLOOKUP(CN736,'CIR Results'!$B$3:$L$42,10,FALSE)</f>
        <v>02-06-00</v>
      </c>
      <c r="BT736" s="8">
        <f>VLOOKUP(CN736,'CIR Results'!$B$3:$L$42,11,FALSE)</f>
        <v>10</v>
      </c>
      <c r="BU736" s="136" t="str">
        <f>VLOOKUP(CN736,'CIR Team Info'!$B$5:$E$44,2,FALSE)</f>
        <v>Lutheran Roboteers</v>
      </c>
      <c r="BV736" s="136" t="str">
        <f>VLOOKUP(CN736,'CIR Team Info'!$B$5:$E$44,4,FALSE)</f>
        <v>St. Charles, MO</v>
      </c>
      <c r="BW736" s="136" t="str">
        <f t="shared" si="615"/>
        <v xml:space="preserve">   Made auto then stopped moving early in the match.</v>
      </c>
      <c r="CM736" s="10" t="s">
        <v>499</v>
      </c>
      <c r="CN736" s="10">
        <v>4329</v>
      </c>
      <c r="CO736" s="10">
        <v>23</v>
      </c>
      <c r="CP736" s="10" t="s">
        <v>23</v>
      </c>
      <c r="CQ736" s="10" t="s">
        <v>22</v>
      </c>
      <c r="CR736" s="10" t="s">
        <v>25</v>
      </c>
      <c r="CS736" s="10" t="s">
        <v>22</v>
      </c>
      <c r="CT736" s="10">
        <v>5</v>
      </c>
      <c r="CU736" s="10">
        <v>0</v>
      </c>
      <c r="CV736" s="10">
        <v>0</v>
      </c>
      <c r="CW736" s="10">
        <v>0</v>
      </c>
      <c r="CX736" s="10" t="s">
        <v>66</v>
      </c>
      <c r="CY736" s="10" t="s">
        <v>25</v>
      </c>
      <c r="CZ736" s="10" t="s">
        <v>25</v>
      </c>
      <c r="DA736" s="10" t="s">
        <v>25</v>
      </c>
      <c r="DB736" s="10" t="s">
        <v>25</v>
      </c>
      <c r="DC736" s="10">
        <v>10</v>
      </c>
      <c r="DD736" s="10">
        <v>0</v>
      </c>
      <c r="DE736" s="10">
        <v>0</v>
      </c>
      <c r="DF736" s="10">
        <v>0</v>
      </c>
      <c r="DG736" s="10">
        <v>0</v>
      </c>
      <c r="DH736" s="10">
        <v>0</v>
      </c>
      <c r="DI736" s="10">
        <v>0</v>
      </c>
      <c r="DJ736" s="10">
        <v>0</v>
      </c>
      <c r="DK736" s="10">
        <v>0</v>
      </c>
      <c r="DL736" s="10">
        <v>0</v>
      </c>
      <c r="DM736" s="10">
        <v>0</v>
      </c>
      <c r="DN736" s="10">
        <v>0</v>
      </c>
      <c r="DO736" s="10">
        <v>0</v>
      </c>
      <c r="DP736" s="10" t="s">
        <v>25</v>
      </c>
      <c r="DQ736" s="10" t="s">
        <v>22</v>
      </c>
      <c r="DR736" s="10" t="s">
        <v>25</v>
      </c>
      <c r="DS736" s="10" t="s">
        <v>25</v>
      </c>
      <c r="DT736" s="10" t="s">
        <v>22</v>
      </c>
      <c r="DU736" s="10">
        <v>1</v>
      </c>
      <c r="DV736" s="10" t="s">
        <v>706</v>
      </c>
      <c r="DW736" s="10"/>
      <c r="DX736" s="10"/>
      <c r="DY736" s="10"/>
      <c r="DZ736" s="10"/>
      <c r="EA736" s="10"/>
      <c r="EB736" s="10"/>
      <c r="EC736" s="10"/>
      <c r="ED736" s="10"/>
      <c r="EE736" s="10"/>
      <c r="EF736" s="10"/>
      <c r="EG736" s="10"/>
      <c r="EH736" s="10"/>
    </row>
    <row r="737" spans="1:138" x14ac:dyDescent="0.25">
      <c r="A737" s="78">
        <f t="shared" si="569"/>
        <v>1094</v>
      </c>
      <c r="C737" s="10" t="str">
        <f t="shared" si="608"/>
        <v>Below Avg</v>
      </c>
      <c r="D737" s="17">
        <f t="shared" si="570"/>
        <v>2.0384615384615388</v>
      </c>
      <c r="E737" s="113">
        <f t="shared" si="596"/>
        <v>10</v>
      </c>
      <c r="F737" s="113">
        <f t="shared" si="597"/>
        <v>5</v>
      </c>
      <c r="G737" s="113">
        <f t="shared" si="598"/>
        <v>5.384615384615385</v>
      </c>
      <c r="H737" s="113">
        <f t="shared" si="599"/>
        <v>0</v>
      </c>
      <c r="I737" s="113">
        <f t="shared" si="600"/>
        <v>0</v>
      </c>
      <c r="J737" s="113">
        <f t="shared" si="601"/>
        <v>0</v>
      </c>
      <c r="K737" s="113">
        <f t="shared" si="591"/>
        <v>0</v>
      </c>
      <c r="L737" s="76">
        <v>8</v>
      </c>
      <c r="M737" s="76">
        <v>5</v>
      </c>
      <c r="N737" s="76">
        <v>7</v>
      </c>
      <c r="O737" s="76">
        <v>6</v>
      </c>
      <c r="P737" s="76">
        <v>6</v>
      </c>
      <c r="Q737" s="76">
        <v>2</v>
      </c>
      <c r="R737" s="76">
        <v>1</v>
      </c>
      <c r="S737" s="17">
        <f t="shared" si="571"/>
        <v>2.4653846153846155</v>
      </c>
      <c r="T737" s="113">
        <f t="shared" si="602"/>
        <v>12.5</v>
      </c>
      <c r="U737" s="113">
        <f t="shared" si="603"/>
        <v>6</v>
      </c>
      <c r="V737" s="113">
        <f t="shared" si="604"/>
        <v>6.1538461538461542</v>
      </c>
      <c r="W737" s="113">
        <f t="shared" si="605"/>
        <v>0</v>
      </c>
      <c r="X737" s="113">
        <f t="shared" si="606"/>
        <v>0</v>
      </c>
      <c r="Y737" s="113">
        <f t="shared" si="607"/>
        <v>0</v>
      </c>
      <c r="Z737" s="113">
        <f t="shared" si="592"/>
        <v>0</v>
      </c>
      <c r="AA737" s="76">
        <v>10</v>
      </c>
      <c r="AB737" s="76">
        <v>6</v>
      </c>
      <c r="AC737" s="76">
        <v>8</v>
      </c>
      <c r="AD737" s="76">
        <v>2</v>
      </c>
      <c r="AE737" s="76">
        <v>2</v>
      </c>
      <c r="AF737" s="76">
        <v>5</v>
      </c>
      <c r="AG737" s="76">
        <v>8</v>
      </c>
      <c r="AH737" s="131">
        <f t="shared" si="572"/>
        <v>1.25</v>
      </c>
      <c r="AI737" s="131">
        <f t="shared" si="593"/>
        <v>1</v>
      </c>
      <c r="AJ737" s="131">
        <f t="shared" si="609"/>
        <v>0.76923076923076927</v>
      </c>
      <c r="AK737" s="131">
        <f t="shared" si="610"/>
        <v>0</v>
      </c>
      <c r="AL737" s="131">
        <f t="shared" si="594"/>
        <v>0</v>
      </c>
      <c r="AM737" s="131">
        <f t="shared" si="595"/>
        <v>0</v>
      </c>
      <c r="AN737" s="131">
        <f t="shared" si="573"/>
        <v>0</v>
      </c>
      <c r="AO737" s="115">
        <f t="shared" si="611"/>
        <v>0</v>
      </c>
      <c r="AP737" s="115">
        <f t="shared" si="612"/>
        <v>1</v>
      </c>
      <c r="AQ737" s="115">
        <f t="shared" si="613"/>
        <v>0</v>
      </c>
      <c r="AR737" s="79">
        <f t="shared" si="574"/>
        <v>0</v>
      </c>
      <c r="AS737" s="79">
        <f t="shared" si="575"/>
        <v>5</v>
      </c>
      <c r="AT737" s="79">
        <f t="shared" si="576"/>
        <v>0</v>
      </c>
      <c r="AU737" s="79">
        <f t="shared" si="577"/>
        <v>0</v>
      </c>
      <c r="AV737" s="79">
        <f t="shared" si="578"/>
        <v>0</v>
      </c>
      <c r="AW737" s="79">
        <f t="shared" si="579"/>
        <v>0</v>
      </c>
      <c r="AX737" s="128">
        <f t="shared" si="580"/>
        <v>0</v>
      </c>
      <c r="AY737" s="128"/>
      <c r="AZ737" s="128"/>
      <c r="BA737" s="128">
        <f t="shared" si="581"/>
        <v>0</v>
      </c>
      <c r="BB737" s="128">
        <f t="shared" si="582"/>
        <v>0</v>
      </c>
      <c r="BC737" s="80">
        <f t="shared" si="583"/>
        <v>0</v>
      </c>
      <c r="BD737" s="80">
        <f t="shared" si="584"/>
        <v>0.2</v>
      </c>
      <c r="BE737" s="80">
        <f t="shared" si="585"/>
        <v>0</v>
      </c>
      <c r="BF737" s="80">
        <f t="shared" si="586"/>
        <v>0</v>
      </c>
      <c r="BG737" s="80">
        <f t="shared" si="587"/>
        <v>0</v>
      </c>
      <c r="BH737" s="80">
        <f t="shared" si="614"/>
        <v>0</v>
      </c>
      <c r="BI737" s="4">
        <f t="shared" si="588"/>
        <v>0</v>
      </c>
      <c r="BJ737" s="4">
        <f t="shared" si="589"/>
        <v>5</v>
      </c>
      <c r="BK737" s="4">
        <f t="shared" si="590"/>
        <v>0</v>
      </c>
      <c r="BL737" s="8">
        <f>VLOOKUP(CN737,'CIR Results'!$B$3:$L$42,2,FALSE)</f>
        <v>12</v>
      </c>
      <c r="BM737" s="8">
        <f>VLOOKUP(CN737,'CIR Results'!$B$3:$L$42,3,FALSE)</f>
        <v>142</v>
      </c>
      <c r="BN737" s="8">
        <f>VLOOKUP(CN737,'CIR Results'!$B$3:$L$42,4,FALSE)</f>
        <v>110</v>
      </c>
      <c r="BO737" s="8">
        <f>VLOOKUP(CN737,'CIR Results'!$B$3:$L$42,5,FALSE)</f>
        <v>112</v>
      </c>
      <c r="BP737" s="8">
        <f>VLOOKUP(CN737,'CIR Results'!$B$3:$L$42,6,FALSE)</f>
        <v>36679</v>
      </c>
      <c r="BQ737" s="8">
        <f>VLOOKUP(CN737,'CIR Results'!$B$3:$L$42,8,FALSE)</f>
        <v>8</v>
      </c>
      <c r="BR737" s="8">
        <f>VLOOKUP(CN737,'CIR Results'!$B$3:$L$42,9,FALSE)</f>
        <v>0</v>
      </c>
      <c r="BS737" s="8" t="str">
        <f>VLOOKUP(CN737,'CIR Results'!$B$3:$L$42,10,FALSE)</f>
        <v>06-02-00</v>
      </c>
      <c r="BT737" s="8">
        <f>VLOOKUP(CN737,'CIR Results'!$B$3:$L$42,11,FALSE)</f>
        <v>26</v>
      </c>
      <c r="BU737" s="136" t="str">
        <f>VLOOKUP(CN737,'CIR Team Info'!$B$5:$E$44,2,FALSE)</f>
        <v>Channel Cats</v>
      </c>
      <c r="BV737" s="136" t="str">
        <f>VLOOKUP(CN737,'CIR Team Info'!$B$5:$E$44,4,FALSE)</f>
        <v>O'Fallon, MO</v>
      </c>
      <c r="BW737" s="136" t="str">
        <f t="shared" si="615"/>
        <v xml:space="preserve">   In a match with Fondy Fire and couldn't do much of anything cause of it.</v>
      </c>
      <c r="CM737" s="10" t="s">
        <v>499</v>
      </c>
      <c r="CN737" s="10">
        <v>1094</v>
      </c>
      <c r="CO737" s="10">
        <v>24</v>
      </c>
      <c r="CP737" s="10" t="s">
        <v>23</v>
      </c>
      <c r="CQ737" s="10" t="s">
        <v>22</v>
      </c>
      <c r="CR737" s="10" t="s">
        <v>25</v>
      </c>
      <c r="CS737" s="10" t="s">
        <v>22</v>
      </c>
      <c r="CT737" s="10">
        <v>5</v>
      </c>
      <c r="CU737" s="10">
        <v>20</v>
      </c>
      <c r="CV737" s="10">
        <v>0</v>
      </c>
      <c r="CW737" s="10">
        <v>0</v>
      </c>
      <c r="CX737" s="10" t="s">
        <v>65</v>
      </c>
      <c r="CY737" s="10" t="s">
        <v>22</v>
      </c>
      <c r="CZ737" s="10" t="s">
        <v>25</v>
      </c>
      <c r="DA737" s="10" t="s">
        <v>25</v>
      </c>
      <c r="DB737" s="10" t="s">
        <v>22</v>
      </c>
      <c r="DC737" s="10">
        <v>0</v>
      </c>
      <c r="DD737" s="10">
        <v>10</v>
      </c>
      <c r="DE737" s="10">
        <v>0</v>
      </c>
      <c r="DF737" s="10">
        <v>0</v>
      </c>
      <c r="DG737" s="10">
        <v>1</v>
      </c>
      <c r="DH737" s="10">
        <v>0</v>
      </c>
      <c r="DI737" s="10">
        <v>0</v>
      </c>
      <c r="DJ737" s="10">
        <v>0</v>
      </c>
      <c r="DK737" s="10">
        <v>0</v>
      </c>
      <c r="DL737" s="10">
        <v>0</v>
      </c>
      <c r="DM737" s="10">
        <v>0</v>
      </c>
      <c r="DN737" s="10">
        <v>0</v>
      </c>
      <c r="DO737" s="10">
        <v>0</v>
      </c>
      <c r="DP737" s="10" t="s">
        <v>25</v>
      </c>
      <c r="DQ737" s="10" t="s">
        <v>22</v>
      </c>
      <c r="DR737" s="10" t="s">
        <v>25</v>
      </c>
      <c r="DS737" s="10" t="s">
        <v>25</v>
      </c>
      <c r="DT737" s="10" t="s">
        <v>25</v>
      </c>
      <c r="DU737" s="10">
        <v>1</v>
      </c>
      <c r="DV737" s="10" t="s">
        <v>707</v>
      </c>
      <c r="DW737" s="10"/>
      <c r="DX737" s="10"/>
      <c r="DY737" s="10"/>
      <c r="DZ737" s="10"/>
      <c r="EA737" s="10"/>
      <c r="EB737" s="10"/>
      <c r="EC737" s="10"/>
      <c r="ED737" s="10"/>
      <c r="EE737" s="10"/>
      <c r="EF737" s="10"/>
      <c r="EG737" s="10"/>
      <c r="EH737" s="10"/>
    </row>
    <row r="738" spans="1:138" x14ac:dyDescent="0.25">
      <c r="A738" s="78">
        <f t="shared" si="569"/>
        <v>1764</v>
      </c>
      <c r="C738" s="10" t="str">
        <f t="shared" si="608"/>
        <v>Below Avg</v>
      </c>
      <c r="D738" s="17">
        <f t="shared" si="570"/>
        <v>3.7720099255583128</v>
      </c>
      <c r="E738" s="113">
        <f t="shared" si="596"/>
        <v>10</v>
      </c>
      <c r="F738" s="113">
        <f t="shared" si="597"/>
        <v>15</v>
      </c>
      <c r="G738" s="113">
        <f t="shared" si="598"/>
        <v>5.384615384615385</v>
      </c>
      <c r="H738" s="113">
        <f t="shared" si="599"/>
        <v>7.3354838709677423</v>
      </c>
      <c r="I738" s="113">
        <f t="shared" si="600"/>
        <v>0</v>
      </c>
      <c r="J738" s="113">
        <f t="shared" si="601"/>
        <v>0</v>
      </c>
      <c r="K738" s="113">
        <f t="shared" si="591"/>
        <v>0</v>
      </c>
      <c r="L738" s="76">
        <v>8</v>
      </c>
      <c r="M738" s="76">
        <v>5</v>
      </c>
      <c r="N738" s="76">
        <v>7</v>
      </c>
      <c r="O738" s="76">
        <v>6</v>
      </c>
      <c r="P738" s="76">
        <v>6</v>
      </c>
      <c r="Q738" s="76">
        <v>2</v>
      </c>
      <c r="R738" s="76">
        <v>1</v>
      </c>
      <c r="S738" s="17">
        <f t="shared" si="571"/>
        <v>3.9099007444168734</v>
      </c>
      <c r="T738" s="113">
        <f t="shared" si="602"/>
        <v>12.5</v>
      </c>
      <c r="U738" s="113">
        <f t="shared" si="603"/>
        <v>18</v>
      </c>
      <c r="V738" s="113">
        <f t="shared" si="604"/>
        <v>6.1538461538461542</v>
      </c>
      <c r="W738" s="113">
        <f t="shared" si="605"/>
        <v>2.4451612903225808</v>
      </c>
      <c r="X738" s="113">
        <f t="shared" si="606"/>
        <v>0</v>
      </c>
      <c r="Y738" s="113">
        <f t="shared" si="607"/>
        <v>0</v>
      </c>
      <c r="Z738" s="113">
        <f t="shared" si="592"/>
        <v>0</v>
      </c>
      <c r="AA738" s="76">
        <v>10</v>
      </c>
      <c r="AB738" s="76">
        <v>6</v>
      </c>
      <c r="AC738" s="76">
        <v>8</v>
      </c>
      <c r="AD738" s="76">
        <v>2</v>
      </c>
      <c r="AE738" s="76">
        <v>2</v>
      </c>
      <c r="AF738" s="76">
        <v>5</v>
      </c>
      <c r="AG738" s="76">
        <v>8</v>
      </c>
      <c r="AH738" s="131">
        <f t="shared" si="572"/>
        <v>1.25</v>
      </c>
      <c r="AI738" s="131">
        <f t="shared" si="593"/>
        <v>3</v>
      </c>
      <c r="AJ738" s="131">
        <f t="shared" si="609"/>
        <v>0.76923076923076927</v>
      </c>
      <c r="AK738" s="131">
        <f t="shared" si="610"/>
        <v>1.2225806451612904</v>
      </c>
      <c r="AL738" s="131">
        <f t="shared" si="594"/>
        <v>0</v>
      </c>
      <c r="AM738" s="131">
        <f t="shared" si="595"/>
        <v>0</v>
      </c>
      <c r="AN738" s="131">
        <f t="shared" si="573"/>
        <v>0</v>
      </c>
      <c r="AO738" s="115">
        <f t="shared" si="611"/>
        <v>1</v>
      </c>
      <c r="AP738" s="115">
        <f t="shared" si="612"/>
        <v>0</v>
      </c>
      <c r="AQ738" s="115">
        <f t="shared" si="613"/>
        <v>0</v>
      </c>
      <c r="AR738" s="79">
        <f t="shared" si="574"/>
        <v>10</v>
      </c>
      <c r="AS738" s="79">
        <f t="shared" si="575"/>
        <v>5</v>
      </c>
      <c r="AT738" s="79">
        <f t="shared" si="576"/>
        <v>0</v>
      </c>
      <c r="AU738" s="79">
        <f t="shared" si="577"/>
        <v>0</v>
      </c>
      <c r="AV738" s="79">
        <f t="shared" si="578"/>
        <v>0</v>
      </c>
      <c r="AW738" s="79">
        <f t="shared" si="579"/>
        <v>0</v>
      </c>
      <c r="AX738" s="128">
        <f t="shared" si="580"/>
        <v>2</v>
      </c>
      <c r="AY738" s="128"/>
      <c r="AZ738" s="128"/>
      <c r="BA738" s="128">
        <f t="shared" si="581"/>
        <v>0</v>
      </c>
      <c r="BB738" s="128">
        <f t="shared" si="582"/>
        <v>0</v>
      </c>
      <c r="BC738" s="80">
        <f t="shared" si="583"/>
        <v>0.5</v>
      </c>
      <c r="BD738" s="80">
        <f t="shared" si="584"/>
        <v>0.2</v>
      </c>
      <c r="BE738" s="80">
        <f t="shared" si="585"/>
        <v>0</v>
      </c>
      <c r="BF738" s="80">
        <f t="shared" si="586"/>
        <v>0</v>
      </c>
      <c r="BG738" s="80">
        <f t="shared" si="587"/>
        <v>0</v>
      </c>
      <c r="BH738" s="80">
        <f t="shared" si="614"/>
        <v>0</v>
      </c>
      <c r="BI738" s="4">
        <f t="shared" si="588"/>
        <v>10</v>
      </c>
      <c r="BJ738" s="4">
        <f t="shared" si="589"/>
        <v>15</v>
      </c>
      <c r="BK738" s="4">
        <f t="shared" si="590"/>
        <v>0</v>
      </c>
      <c r="BL738" s="8">
        <f>VLOOKUP(CN738,'CIR Results'!$B$3:$L$42,2,FALSE)</f>
        <v>10</v>
      </c>
      <c r="BM738" s="8">
        <f>VLOOKUP(CN738,'CIR Results'!$B$3:$L$42,3,FALSE)</f>
        <v>72</v>
      </c>
      <c r="BN738" s="8">
        <f>VLOOKUP(CN738,'CIR Results'!$B$3:$L$42,4,FALSE)</f>
        <v>80</v>
      </c>
      <c r="BO738" s="8">
        <f>VLOOKUP(CN738,'CIR Results'!$B$3:$L$42,5,FALSE)</f>
        <v>107</v>
      </c>
      <c r="BP738" s="8">
        <f>VLOOKUP(CN738,'CIR Results'!$B$3:$L$42,6,FALSE)</f>
        <v>36649</v>
      </c>
      <c r="BQ738" s="8">
        <f>VLOOKUP(CN738,'CIR Results'!$B$3:$L$42,8,FALSE)</f>
        <v>8</v>
      </c>
      <c r="BR738" s="8">
        <f>VLOOKUP(CN738,'CIR Results'!$B$3:$L$42,9,FALSE)</f>
        <v>0</v>
      </c>
      <c r="BS738" s="8" t="str">
        <f>VLOOKUP(CN738,'CIR Results'!$B$3:$L$42,10,FALSE)</f>
        <v>05-03-00</v>
      </c>
      <c r="BT738" s="8">
        <f>VLOOKUP(CN738,'CIR Results'!$B$3:$L$42,11,FALSE)</f>
        <v>35</v>
      </c>
      <c r="BU738" s="136" t="str">
        <f>VLOOKUP(CN738,'CIR Team Info'!$B$5:$E$44,2,FALSE)</f>
        <v>Liberty Robotics</v>
      </c>
      <c r="BV738" s="136" t="str">
        <f>VLOOKUP(CN738,'CIR Team Info'!$B$5:$E$44,4,FALSE)</f>
        <v>Liberty, MO</v>
      </c>
      <c r="BW738" s="136" t="str">
        <f t="shared" si="615"/>
        <v xml:space="preserve">   Didn't do a whole lot.  Drove around ineffectively.</v>
      </c>
      <c r="CM738" s="10" t="s">
        <v>499</v>
      </c>
      <c r="CN738" s="10">
        <v>1764</v>
      </c>
      <c r="CO738" s="10">
        <v>25</v>
      </c>
      <c r="CP738" s="10" t="s">
        <v>23</v>
      </c>
      <c r="CQ738" s="10" t="s">
        <v>22</v>
      </c>
      <c r="CR738" s="10" t="s">
        <v>25</v>
      </c>
      <c r="CS738" s="10" t="s">
        <v>22</v>
      </c>
      <c r="CT738" s="10">
        <v>5</v>
      </c>
      <c r="CU738" s="10">
        <v>20</v>
      </c>
      <c r="CV738" s="10">
        <v>0</v>
      </c>
      <c r="CW738" s="10">
        <v>0</v>
      </c>
      <c r="CX738" s="10" t="s">
        <v>65</v>
      </c>
      <c r="CY738" s="10" t="s">
        <v>22</v>
      </c>
      <c r="CZ738" s="10" t="s">
        <v>25</v>
      </c>
      <c r="DA738" s="10" t="s">
        <v>22</v>
      </c>
      <c r="DB738" s="10" t="s">
        <v>22</v>
      </c>
      <c r="DC738" s="10">
        <v>0</v>
      </c>
      <c r="DD738" s="10">
        <v>0</v>
      </c>
      <c r="DE738" s="10">
        <v>0</v>
      </c>
      <c r="DF738" s="10">
        <v>0</v>
      </c>
      <c r="DG738" s="10">
        <v>1</v>
      </c>
      <c r="DH738" s="10">
        <v>0</v>
      </c>
      <c r="DI738" s="10">
        <v>0</v>
      </c>
      <c r="DJ738" s="10">
        <v>1</v>
      </c>
      <c r="DK738" s="10">
        <v>1</v>
      </c>
      <c r="DL738" s="10">
        <v>0</v>
      </c>
      <c r="DM738" s="10">
        <v>0</v>
      </c>
      <c r="DN738" s="10">
        <v>0</v>
      </c>
      <c r="DO738" s="10">
        <v>0</v>
      </c>
      <c r="DP738" s="10" t="s">
        <v>22</v>
      </c>
      <c r="DQ738" s="10" t="s">
        <v>25</v>
      </c>
      <c r="DR738" s="10" t="s">
        <v>25</v>
      </c>
      <c r="DS738" s="10" t="s">
        <v>25</v>
      </c>
      <c r="DT738" s="10" t="s">
        <v>25</v>
      </c>
      <c r="DU738" s="10">
        <v>1</v>
      </c>
      <c r="DV738" s="10" t="s">
        <v>708</v>
      </c>
      <c r="DW738" s="10"/>
      <c r="DX738" s="10"/>
      <c r="DY738" s="10"/>
      <c r="DZ738" s="10"/>
      <c r="EA738" s="10"/>
      <c r="EB738" s="10"/>
      <c r="EC738" s="10"/>
      <c r="ED738" s="10"/>
      <c r="EE738" s="10"/>
      <c r="EF738" s="10"/>
      <c r="EG738" s="10"/>
      <c r="EH738" s="10"/>
    </row>
    <row r="739" spans="1:138" x14ac:dyDescent="0.25">
      <c r="A739" s="78">
        <f t="shared" si="569"/>
        <v>2022</v>
      </c>
      <c r="C739" s="10" t="str">
        <f t="shared" si="608"/>
        <v>Below Avg</v>
      </c>
      <c r="D739" s="17">
        <f t="shared" si="570"/>
        <v>1.7491527827011701</v>
      </c>
      <c r="E739" s="113">
        <f t="shared" si="596"/>
        <v>10</v>
      </c>
      <c r="F739" s="113">
        <f t="shared" si="597"/>
        <v>5</v>
      </c>
      <c r="G739" s="113">
        <f t="shared" si="598"/>
        <v>5.384615384615385</v>
      </c>
      <c r="H739" s="113">
        <f t="shared" si="599"/>
        <v>2.5354838709677421</v>
      </c>
      <c r="I739" s="113">
        <f t="shared" si="600"/>
        <v>-6</v>
      </c>
      <c r="J739" s="113">
        <f t="shared" si="601"/>
        <v>0</v>
      </c>
      <c r="K739" s="113">
        <f t="shared" si="591"/>
        <v>0.5714285714285714</v>
      </c>
      <c r="L739" s="76">
        <v>8</v>
      </c>
      <c r="M739" s="76">
        <v>5</v>
      </c>
      <c r="N739" s="76">
        <v>7</v>
      </c>
      <c r="O739" s="76">
        <v>6</v>
      </c>
      <c r="P739" s="76">
        <v>6</v>
      </c>
      <c r="Q739" s="76">
        <v>2</v>
      </c>
      <c r="R739" s="76">
        <v>1</v>
      </c>
      <c r="S739" s="17">
        <f t="shared" si="571"/>
        <v>2.8070436015597302</v>
      </c>
      <c r="T739" s="113">
        <f t="shared" si="602"/>
        <v>12.5</v>
      </c>
      <c r="U739" s="113">
        <f t="shared" si="603"/>
        <v>6</v>
      </c>
      <c r="V739" s="113">
        <f t="shared" si="604"/>
        <v>6.1538461538461542</v>
      </c>
      <c r="W739" s="113">
        <f t="shared" si="605"/>
        <v>0.84516129032258069</v>
      </c>
      <c r="X739" s="113">
        <f t="shared" si="606"/>
        <v>-2</v>
      </c>
      <c r="Y739" s="113">
        <f t="shared" si="607"/>
        <v>0</v>
      </c>
      <c r="Z739" s="113">
        <f t="shared" si="592"/>
        <v>4.5714285714285712</v>
      </c>
      <c r="AA739" s="76">
        <v>10</v>
      </c>
      <c r="AB739" s="76">
        <v>6</v>
      </c>
      <c r="AC739" s="76">
        <v>8</v>
      </c>
      <c r="AD739" s="76">
        <v>2</v>
      </c>
      <c r="AE739" s="76">
        <v>2</v>
      </c>
      <c r="AF739" s="76">
        <v>5</v>
      </c>
      <c r="AG739" s="76">
        <v>8</v>
      </c>
      <c r="AH739" s="131">
        <f t="shared" si="572"/>
        <v>1.25</v>
      </c>
      <c r="AI739" s="131">
        <f t="shared" si="593"/>
        <v>1</v>
      </c>
      <c r="AJ739" s="131">
        <f t="shared" si="609"/>
        <v>0.76923076923076927</v>
      </c>
      <c r="AK739" s="131">
        <f t="shared" si="610"/>
        <v>0.42258064516129035</v>
      </c>
      <c r="AL739" s="131">
        <f t="shared" si="594"/>
        <v>-1</v>
      </c>
      <c r="AM739" s="131">
        <f t="shared" si="595"/>
        <v>0</v>
      </c>
      <c r="AN739" s="131">
        <f t="shared" si="573"/>
        <v>0.5714285714285714</v>
      </c>
      <c r="AO739" s="115">
        <f t="shared" si="611"/>
        <v>0</v>
      </c>
      <c r="AP739" s="115">
        <f t="shared" si="612"/>
        <v>1</v>
      </c>
      <c r="AQ739" s="115">
        <f t="shared" si="613"/>
        <v>0</v>
      </c>
      <c r="AR739" s="79">
        <f t="shared" si="574"/>
        <v>0</v>
      </c>
      <c r="AS739" s="79">
        <f t="shared" si="575"/>
        <v>5</v>
      </c>
      <c r="AT739" s="79">
        <f t="shared" si="576"/>
        <v>2</v>
      </c>
      <c r="AU739" s="79">
        <f t="shared" si="577"/>
        <v>0</v>
      </c>
      <c r="AV739" s="79">
        <f t="shared" si="578"/>
        <v>0</v>
      </c>
      <c r="AW739" s="79">
        <f t="shared" si="579"/>
        <v>10</v>
      </c>
      <c r="AX739" s="128">
        <f t="shared" si="580"/>
        <v>0</v>
      </c>
      <c r="AY739" s="128"/>
      <c r="AZ739" s="128"/>
      <c r="BA739" s="128">
        <f t="shared" si="581"/>
        <v>1</v>
      </c>
      <c r="BB739" s="128">
        <f t="shared" si="582"/>
        <v>0</v>
      </c>
      <c r="BC739" s="80">
        <f t="shared" si="583"/>
        <v>0</v>
      </c>
      <c r="BD739" s="80">
        <f t="shared" si="584"/>
        <v>1</v>
      </c>
      <c r="BE739" s="80">
        <f t="shared" si="585"/>
        <v>1</v>
      </c>
      <c r="BF739" s="80">
        <f t="shared" si="586"/>
        <v>0</v>
      </c>
      <c r="BG739" s="80">
        <f t="shared" si="587"/>
        <v>0</v>
      </c>
      <c r="BH739" s="80">
        <f t="shared" si="614"/>
        <v>0.25</v>
      </c>
      <c r="BI739" s="4">
        <f t="shared" si="588"/>
        <v>2</v>
      </c>
      <c r="BJ739" s="4">
        <f t="shared" si="589"/>
        <v>7</v>
      </c>
      <c r="BK739" s="4">
        <f t="shared" si="590"/>
        <v>10</v>
      </c>
      <c r="BL739" s="8">
        <f>VLOOKUP(CN739,'CIR Results'!$B$3:$L$42,2,FALSE)</f>
        <v>8</v>
      </c>
      <c r="BM739" s="8">
        <f>VLOOKUP(CN739,'CIR Results'!$B$3:$L$42,3,FALSE)</f>
        <v>160</v>
      </c>
      <c r="BN739" s="8">
        <f>VLOOKUP(CN739,'CIR Results'!$B$3:$L$42,4,FALSE)</f>
        <v>140</v>
      </c>
      <c r="BO739" s="8">
        <f>VLOOKUP(CN739,'CIR Results'!$B$3:$L$42,5,FALSE)</f>
        <v>237</v>
      </c>
      <c r="BP739" s="8">
        <f>VLOOKUP(CN739,'CIR Results'!$B$3:$L$42,6,FALSE)</f>
        <v>36620</v>
      </c>
      <c r="BQ739" s="8">
        <f>VLOOKUP(CN739,'CIR Results'!$B$3:$L$42,8,FALSE)</f>
        <v>8</v>
      </c>
      <c r="BR739" s="8">
        <f>VLOOKUP(CN739,'CIR Results'!$B$3:$L$42,9,FALSE)</f>
        <v>0</v>
      </c>
      <c r="BS739" s="8" t="str">
        <f>VLOOKUP(CN739,'CIR Results'!$B$3:$L$42,10,FALSE)</f>
        <v>04-04-00</v>
      </c>
      <c r="BT739" s="8">
        <f>VLOOKUP(CN739,'CIR Results'!$B$3:$L$42,11,FALSE)</f>
        <v>27</v>
      </c>
      <c r="BU739" s="136" t="str">
        <f>VLOOKUP(CN739,'CIR Team Info'!$B$5:$E$44,2,FALSE)</f>
        <v>Titan Robotics</v>
      </c>
      <c r="BV739" s="136" t="str">
        <f>VLOOKUP(CN739,'CIR Team Info'!$B$5:$E$44,4,FALSE)</f>
        <v>Aurora, IL</v>
      </c>
      <c r="BW739" s="136" t="str">
        <f t="shared" si="615"/>
        <v xml:space="preserve">   Drops balls easily.  Don't think shooter has potential for much.</v>
      </c>
      <c r="CM739" s="10" t="s">
        <v>499</v>
      </c>
      <c r="CN739" s="10">
        <v>2022</v>
      </c>
      <c r="CO739" s="10">
        <v>26</v>
      </c>
      <c r="CP739" s="10" t="s">
        <v>23</v>
      </c>
      <c r="CQ739" s="10" t="s">
        <v>25</v>
      </c>
      <c r="CR739" s="10" t="s">
        <v>25</v>
      </c>
      <c r="CS739" s="10" t="s">
        <v>22</v>
      </c>
      <c r="CT739" s="10">
        <v>5</v>
      </c>
      <c r="CU739" s="10">
        <v>0</v>
      </c>
      <c r="CV739" s="10">
        <v>0</v>
      </c>
      <c r="CW739" s="10">
        <v>0</v>
      </c>
      <c r="CX739" s="10" t="s">
        <v>59</v>
      </c>
      <c r="CY739" s="10" t="s">
        <v>25</v>
      </c>
      <c r="CZ739" s="10" t="s">
        <v>25</v>
      </c>
      <c r="DA739" s="10" t="s">
        <v>25</v>
      </c>
      <c r="DB739" s="10" t="s">
        <v>22</v>
      </c>
      <c r="DC739" s="10">
        <v>2</v>
      </c>
      <c r="DD739" s="10">
        <v>0</v>
      </c>
      <c r="DE739" s="10">
        <v>0</v>
      </c>
      <c r="DF739" s="10">
        <v>0</v>
      </c>
      <c r="DG739" s="10">
        <v>1</v>
      </c>
      <c r="DH739" s="10">
        <v>1</v>
      </c>
      <c r="DI739" s="10">
        <v>20</v>
      </c>
      <c r="DJ739" s="10">
        <v>0</v>
      </c>
      <c r="DK739" s="10">
        <v>0</v>
      </c>
      <c r="DL739" s="10">
        <v>0</v>
      </c>
      <c r="DM739" s="10">
        <v>1</v>
      </c>
      <c r="DN739" s="10">
        <v>0</v>
      </c>
      <c r="DO739" s="10">
        <v>0</v>
      </c>
      <c r="DP739" s="10" t="s">
        <v>25</v>
      </c>
      <c r="DQ739" s="10" t="s">
        <v>22</v>
      </c>
      <c r="DR739" s="10" t="s">
        <v>25</v>
      </c>
      <c r="DS739" s="10" t="s">
        <v>25</v>
      </c>
      <c r="DT739" s="10" t="s">
        <v>25</v>
      </c>
      <c r="DU739" s="10">
        <v>1</v>
      </c>
      <c r="DV739" s="10" t="s">
        <v>709</v>
      </c>
      <c r="DW739" s="10"/>
      <c r="DX739" s="10"/>
      <c r="DY739" s="10"/>
      <c r="DZ739" s="10"/>
      <c r="EA739" s="10"/>
      <c r="EB739" s="10"/>
      <c r="EC739" s="10"/>
      <c r="ED739" s="10"/>
      <c r="EE739" s="10"/>
      <c r="EF739" s="10"/>
      <c r="EG739" s="10"/>
      <c r="EH739" s="10"/>
    </row>
    <row r="740" spans="1:138" x14ac:dyDescent="0.25">
      <c r="A740" s="78">
        <f t="shared" si="569"/>
        <v>1806</v>
      </c>
      <c r="C740" s="10" t="str">
        <f t="shared" si="608"/>
        <v>Above Avg</v>
      </c>
      <c r="D740" s="17">
        <f t="shared" si="570"/>
        <v>10.859078341013825</v>
      </c>
      <c r="E740" s="113">
        <f t="shared" si="596"/>
        <v>40</v>
      </c>
      <c r="F740" s="113">
        <f t="shared" si="597"/>
        <v>10</v>
      </c>
      <c r="G740" s="113">
        <f t="shared" si="598"/>
        <v>0</v>
      </c>
      <c r="H740" s="113">
        <f t="shared" si="599"/>
        <v>36.019354838709681</v>
      </c>
      <c r="I740" s="113">
        <f t="shared" si="600"/>
        <v>18</v>
      </c>
      <c r="J740" s="113">
        <f t="shared" si="601"/>
        <v>0</v>
      </c>
      <c r="K740" s="113">
        <f t="shared" si="591"/>
        <v>4.5714285714285712</v>
      </c>
      <c r="L740" s="76">
        <v>8</v>
      </c>
      <c r="M740" s="76">
        <v>5</v>
      </c>
      <c r="N740" s="76">
        <v>7</v>
      </c>
      <c r="O740" s="76">
        <v>6</v>
      </c>
      <c r="P740" s="76">
        <v>6</v>
      </c>
      <c r="Q740" s="76">
        <v>2</v>
      </c>
      <c r="R740" s="76">
        <v>1</v>
      </c>
      <c r="S740" s="17">
        <f t="shared" si="571"/>
        <v>11.657788018433179</v>
      </c>
      <c r="T740" s="113">
        <f t="shared" si="602"/>
        <v>50</v>
      </c>
      <c r="U740" s="113">
        <f t="shared" si="603"/>
        <v>12</v>
      </c>
      <c r="V740" s="113">
        <f t="shared" si="604"/>
        <v>0</v>
      </c>
      <c r="W740" s="113">
        <f t="shared" si="605"/>
        <v>12.006451612903227</v>
      </c>
      <c r="X740" s="113">
        <f t="shared" si="606"/>
        <v>6</v>
      </c>
      <c r="Y740" s="113">
        <f t="shared" si="607"/>
        <v>0</v>
      </c>
      <c r="Z740" s="113">
        <f t="shared" si="592"/>
        <v>36.571428571428569</v>
      </c>
      <c r="AA740" s="76">
        <v>10</v>
      </c>
      <c r="AB740" s="76">
        <v>6</v>
      </c>
      <c r="AC740" s="76">
        <v>8</v>
      </c>
      <c r="AD740" s="76">
        <v>2</v>
      </c>
      <c r="AE740" s="76">
        <v>2</v>
      </c>
      <c r="AF740" s="76">
        <v>5</v>
      </c>
      <c r="AG740" s="76">
        <v>8</v>
      </c>
      <c r="AH740" s="131">
        <f t="shared" si="572"/>
        <v>5</v>
      </c>
      <c r="AI740" s="131">
        <f t="shared" si="593"/>
        <v>2</v>
      </c>
      <c r="AJ740" s="131">
        <f t="shared" si="609"/>
        <v>0</v>
      </c>
      <c r="AK740" s="131">
        <f t="shared" si="610"/>
        <v>6.0032258064516135</v>
      </c>
      <c r="AL740" s="131">
        <f t="shared" si="594"/>
        <v>3</v>
      </c>
      <c r="AM740" s="131">
        <f t="shared" si="595"/>
        <v>0</v>
      </c>
      <c r="AN740" s="131">
        <f t="shared" si="573"/>
        <v>4.5714285714285712</v>
      </c>
      <c r="AO740" s="115">
        <f t="shared" si="611"/>
        <v>1</v>
      </c>
      <c r="AP740" s="115">
        <f t="shared" si="612"/>
        <v>0</v>
      </c>
      <c r="AQ740" s="115">
        <f t="shared" si="613"/>
        <v>0</v>
      </c>
      <c r="AR740" s="79">
        <f t="shared" si="574"/>
        <v>10</v>
      </c>
      <c r="AS740" s="79">
        <f t="shared" si="575"/>
        <v>0</v>
      </c>
      <c r="AT740" s="79">
        <f t="shared" si="576"/>
        <v>20</v>
      </c>
      <c r="AU740" s="79">
        <f t="shared" si="577"/>
        <v>30</v>
      </c>
      <c r="AV740" s="79">
        <f t="shared" si="578"/>
        <v>0</v>
      </c>
      <c r="AW740" s="79">
        <f t="shared" si="579"/>
        <v>80</v>
      </c>
      <c r="AX740" s="128">
        <f t="shared" si="580"/>
        <v>1</v>
      </c>
      <c r="AY740" s="128"/>
      <c r="AZ740" s="128"/>
      <c r="BA740" s="128">
        <f t="shared" si="581"/>
        <v>3</v>
      </c>
      <c r="BB740" s="128">
        <f t="shared" si="582"/>
        <v>0</v>
      </c>
      <c r="BC740" s="80">
        <f t="shared" si="583"/>
        <v>1</v>
      </c>
      <c r="BD740" s="80">
        <f t="shared" si="584"/>
        <v>0</v>
      </c>
      <c r="BE740" s="80">
        <f t="shared" si="585"/>
        <v>1</v>
      </c>
      <c r="BF740" s="80">
        <f t="shared" si="586"/>
        <v>1</v>
      </c>
      <c r="BG740" s="80">
        <f t="shared" si="587"/>
        <v>0</v>
      </c>
      <c r="BH740" s="80">
        <f t="shared" si="614"/>
        <v>0.5</v>
      </c>
      <c r="BI740" s="4">
        <f t="shared" si="588"/>
        <v>60</v>
      </c>
      <c r="BJ740" s="4">
        <f t="shared" si="589"/>
        <v>60</v>
      </c>
      <c r="BK740" s="4">
        <f t="shared" si="590"/>
        <v>80</v>
      </c>
      <c r="BL740" s="8">
        <f>VLOOKUP(CN740,'CIR Results'!$B$3:$L$42,2,FALSE)</f>
        <v>10</v>
      </c>
      <c r="BM740" s="8">
        <f>VLOOKUP(CN740,'CIR Results'!$B$3:$L$42,3,FALSE)</f>
        <v>64</v>
      </c>
      <c r="BN740" s="8">
        <f>VLOOKUP(CN740,'CIR Results'!$B$3:$L$42,4,FALSE)</f>
        <v>70</v>
      </c>
      <c r="BO740" s="8">
        <f>VLOOKUP(CN740,'CIR Results'!$B$3:$L$42,5,FALSE)</f>
        <v>87</v>
      </c>
      <c r="BP740" s="8">
        <f>VLOOKUP(CN740,'CIR Results'!$B$3:$L$42,6,FALSE)</f>
        <v>36649</v>
      </c>
      <c r="BQ740" s="8">
        <f>VLOOKUP(CN740,'CIR Results'!$B$3:$L$42,8,FALSE)</f>
        <v>8</v>
      </c>
      <c r="BR740" s="8">
        <f>VLOOKUP(CN740,'CIR Results'!$B$3:$L$42,9,FALSE)</f>
        <v>0</v>
      </c>
      <c r="BS740" s="8" t="str">
        <f>VLOOKUP(CN740,'CIR Results'!$B$3:$L$42,10,FALSE)</f>
        <v>05-03-00</v>
      </c>
      <c r="BT740" s="8">
        <f>VLOOKUP(CN740,'CIR Results'!$B$3:$L$42,11,FALSE)</f>
        <v>20</v>
      </c>
      <c r="BU740" s="136" t="str">
        <f>VLOOKUP(CN740,'CIR Team Info'!$B$5:$E$44,2,FALSE)</f>
        <v>S.W.A.T.</v>
      </c>
      <c r="BV740" s="136" t="str">
        <f>VLOOKUP(CN740,'CIR Team Info'!$B$5:$E$44,4,FALSE)</f>
        <v>Smithville, MO</v>
      </c>
      <c r="BW740" s="136" t="str">
        <f t="shared" si="615"/>
        <v xml:space="preserve">   Good inbounder and managed to block a few points being scored while playing defense_ at the end they played offense and have a fairly effective shooter</v>
      </c>
      <c r="CM740" s="10" t="s">
        <v>388</v>
      </c>
      <c r="CN740" s="10">
        <v>1806</v>
      </c>
      <c r="CO740" s="10">
        <v>11</v>
      </c>
      <c r="CP740" s="10" t="s">
        <v>23</v>
      </c>
      <c r="CQ740" s="10" t="s">
        <v>22</v>
      </c>
      <c r="CR740" s="10" t="s">
        <v>22</v>
      </c>
      <c r="CS740" s="10" t="s">
        <v>25</v>
      </c>
      <c r="CT740" s="10">
        <v>0</v>
      </c>
      <c r="CU740" s="10">
        <v>30</v>
      </c>
      <c r="CV740" s="10">
        <v>0</v>
      </c>
      <c r="CW740" s="10">
        <v>0</v>
      </c>
      <c r="CX740" s="10" t="s">
        <v>65</v>
      </c>
      <c r="CY740" s="10" t="s">
        <v>25</v>
      </c>
      <c r="CZ740" s="10" t="s">
        <v>22</v>
      </c>
      <c r="DA740" s="10" t="s">
        <v>25</v>
      </c>
      <c r="DB740" s="10" t="s">
        <v>22</v>
      </c>
      <c r="DC740" s="10">
        <v>20</v>
      </c>
      <c r="DD740" s="10">
        <v>0</v>
      </c>
      <c r="DE740" s="10">
        <v>0</v>
      </c>
      <c r="DF740" s="10">
        <v>0</v>
      </c>
      <c r="DG740" s="10">
        <v>2</v>
      </c>
      <c r="DH740" s="10">
        <v>2</v>
      </c>
      <c r="DI740" s="10">
        <v>80</v>
      </c>
      <c r="DJ740" s="10">
        <v>1</v>
      </c>
      <c r="DK740" s="10">
        <v>0</v>
      </c>
      <c r="DL740" s="10">
        <v>3</v>
      </c>
      <c r="DM740" s="10">
        <v>0</v>
      </c>
      <c r="DN740" s="10">
        <v>0</v>
      </c>
      <c r="DO740" s="10">
        <v>0</v>
      </c>
      <c r="DP740" s="10" t="s">
        <v>22</v>
      </c>
      <c r="DQ740" s="10" t="s">
        <v>25</v>
      </c>
      <c r="DR740" s="10" t="s">
        <v>25</v>
      </c>
      <c r="DS740" s="10" t="s">
        <v>25</v>
      </c>
      <c r="DT740" s="10" t="s">
        <v>25</v>
      </c>
      <c r="DU740" s="10">
        <v>2</v>
      </c>
      <c r="DV740" s="10" t="s">
        <v>710</v>
      </c>
      <c r="DW740" s="10"/>
      <c r="DX740" s="10"/>
      <c r="DY740" s="10"/>
      <c r="DZ740" s="10"/>
      <c r="EA740" s="10"/>
      <c r="EB740" s="10"/>
      <c r="EC740" s="10"/>
      <c r="ED740" s="10"/>
      <c r="EE740" s="10"/>
      <c r="EF740" s="10"/>
      <c r="EG740" s="10"/>
      <c r="EH740" s="10"/>
    </row>
    <row r="741" spans="1:138" x14ac:dyDescent="0.25">
      <c r="A741" s="78">
        <f t="shared" si="569"/>
        <v>4330</v>
      </c>
      <c r="C741" s="10" t="str">
        <f t="shared" si="608"/>
        <v>Do Not Pick</v>
      </c>
      <c r="D741" s="17">
        <f t="shared" si="570"/>
        <v>1.7548387096774196</v>
      </c>
      <c r="E741" s="113">
        <f t="shared" si="596"/>
        <v>0</v>
      </c>
      <c r="F741" s="113">
        <f t="shared" si="597"/>
        <v>0</v>
      </c>
      <c r="G741" s="113">
        <f t="shared" si="598"/>
        <v>0</v>
      </c>
      <c r="H741" s="113">
        <f t="shared" si="599"/>
        <v>13.548387096774196</v>
      </c>
      <c r="I741" s="113">
        <f t="shared" si="600"/>
        <v>0</v>
      </c>
      <c r="J741" s="113">
        <f t="shared" si="601"/>
        <v>0</v>
      </c>
      <c r="K741" s="113">
        <f t="shared" si="591"/>
        <v>4</v>
      </c>
      <c r="L741" s="76">
        <v>8</v>
      </c>
      <c r="M741" s="76">
        <v>5</v>
      </c>
      <c r="N741" s="76">
        <v>7</v>
      </c>
      <c r="O741" s="76">
        <v>6</v>
      </c>
      <c r="P741" s="76">
        <v>6</v>
      </c>
      <c r="Q741" s="76">
        <v>2</v>
      </c>
      <c r="R741" s="76">
        <v>1</v>
      </c>
      <c r="S741" s="17">
        <f t="shared" si="571"/>
        <v>3.6516129032258062</v>
      </c>
      <c r="T741" s="113">
        <f t="shared" si="602"/>
        <v>0</v>
      </c>
      <c r="U741" s="113">
        <f t="shared" si="603"/>
        <v>0</v>
      </c>
      <c r="V741" s="113">
        <f t="shared" si="604"/>
        <v>0</v>
      </c>
      <c r="W741" s="113">
        <f t="shared" si="605"/>
        <v>4.5161290322580649</v>
      </c>
      <c r="X741" s="113">
        <f t="shared" si="606"/>
        <v>0</v>
      </c>
      <c r="Y741" s="113">
        <f t="shared" si="607"/>
        <v>0</v>
      </c>
      <c r="Z741" s="113">
        <f t="shared" si="592"/>
        <v>32</v>
      </c>
      <c r="AA741" s="76">
        <v>10</v>
      </c>
      <c r="AB741" s="76">
        <v>6</v>
      </c>
      <c r="AC741" s="76">
        <v>8</v>
      </c>
      <c r="AD741" s="76">
        <v>2</v>
      </c>
      <c r="AE741" s="76">
        <v>2</v>
      </c>
      <c r="AF741" s="76">
        <v>5</v>
      </c>
      <c r="AG741" s="76">
        <v>8</v>
      </c>
      <c r="AH741" s="131">
        <f t="shared" si="572"/>
        <v>0</v>
      </c>
      <c r="AI741" s="131">
        <f t="shared" si="593"/>
        <v>0</v>
      </c>
      <c r="AJ741" s="131">
        <f t="shared" si="609"/>
        <v>0</v>
      </c>
      <c r="AK741" s="131">
        <f t="shared" si="610"/>
        <v>2.2580645161290325</v>
      </c>
      <c r="AL741" s="131">
        <f t="shared" si="594"/>
        <v>0</v>
      </c>
      <c r="AM741" s="131">
        <f t="shared" si="595"/>
        <v>0</v>
      </c>
      <c r="AN741" s="131">
        <f t="shared" si="573"/>
        <v>4</v>
      </c>
      <c r="AO741" s="115">
        <f t="shared" si="611"/>
        <v>0</v>
      </c>
      <c r="AP741" s="115">
        <f t="shared" si="612"/>
        <v>0</v>
      </c>
      <c r="AQ741" s="115">
        <f t="shared" si="613"/>
        <v>0</v>
      </c>
      <c r="AR741" s="79">
        <f t="shared" si="574"/>
        <v>0</v>
      </c>
      <c r="AS741" s="79">
        <f t="shared" si="575"/>
        <v>0</v>
      </c>
      <c r="AT741" s="79">
        <f t="shared" si="576"/>
        <v>0</v>
      </c>
      <c r="AU741" s="79">
        <f t="shared" si="577"/>
        <v>0</v>
      </c>
      <c r="AV741" s="79">
        <f t="shared" si="578"/>
        <v>0</v>
      </c>
      <c r="AW741" s="79">
        <f t="shared" si="579"/>
        <v>70</v>
      </c>
      <c r="AX741" s="128">
        <f t="shared" si="580"/>
        <v>0</v>
      </c>
      <c r="AY741" s="128"/>
      <c r="AZ741" s="128"/>
      <c r="BA741" s="128">
        <f t="shared" si="581"/>
        <v>0</v>
      </c>
      <c r="BB741" s="128">
        <f t="shared" si="582"/>
        <v>0</v>
      </c>
      <c r="BC741" s="80">
        <f t="shared" si="583"/>
        <v>0</v>
      </c>
      <c r="BD741" s="80">
        <f t="shared" si="584"/>
        <v>0</v>
      </c>
      <c r="BE741" s="80">
        <f t="shared" si="585"/>
        <v>0</v>
      </c>
      <c r="BF741" s="80">
        <f t="shared" si="586"/>
        <v>0</v>
      </c>
      <c r="BG741" s="80">
        <f t="shared" si="587"/>
        <v>0</v>
      </c>
      <c r="BH741" s="80">
        <f t="shared" si="614"/>
        <v>0.25</v>
      </c>
      <c r="BI741" s="4">
        <f t="shared" si="588"/>
        <v>0</v>
      </c>
      <c r="BJ741" s="4">
        <f t="shared" si="589"/>
        <v>0</v>
      </c>
      <c r="BK741" s="4">
        <f t="shared" si="590"/>
        <v>70</v>
      </c>
      <c r="BL741" s="8">
        <f>VLOOKUP(CN741,'CIR Results'!$B$3:$L$42,2,FALSE)</f>
        <v>4</v>
      </c>
      <c r="BM741" s="8">
        <f>VLOOKUP(CN741,'CIR Results'!$B$3:$L$42,3,FALSE)</f>
        <v>24</v>
      </c>
      <c r="BN741" s="8">
        <f>VLOOKUP(CN741,'CIR Results'!$B$3:$L$42,4,FALSE)</f>
        <v>80</v>
      </c>
      <c r="BO741" s="8">
        <f>VLOOKUP(CN741,'CIR Results'!$B$3:$L$42,5,FALSE)</f>
        <v>88</v>
      </c>
      <c r="BP741" s="8">
        <f>VLOOKUP(CN741,'CIR Results'!$B$3:$L$42,6,FALSE)</f>
        <v>36562</v>
      </c>
      <c r="BQ741" s="8">
        <f>VLOOKUP(CN741,'CIR Results'!$B$3:$L$42,8,FALSE)</f>
        <v>8</v>
      </c>
      <c r="BR741" s="8">
        <f>VLOOKUP(CN741,'CIR Results'!$B$3:$L$42,9,FALSE)</f>
        <v>0</v>
      </c>
      <c r="BS741" s="8" t="str">
        <f>VLOOKUP(CN741,'CIR Results'!$B$3:$L$42,10,FALSE)</f>
        <v>02-06-00</v>
      </c>
      <c r="BT741" s="8">
        <f>VLOOKUP(CN741,'CIR Results'!$B$3:$L$42,11,FALSE)</f>
        <v>30</v>
      </c>
      <c r="BU741" s="136" t="str">
        <f>VLOOKUP(CN741,'CIR Team Info'!$B$5:$E$44,2,FALSE)</f>
        <v>Rambunction</v>
      </c>
      <c r="BV741" s="136" t="str">
        <f>VLOOKUP(CN741,'CIR Team Info'!$B$5:$E$44,4,FALSE)</f>
        <v>St. Louis, MO</v>
      </c>
      <c r="BW741" s="136" t="str">
        <f t="shared" si="615"/>
        <v xml:space="preserve">   played pure defense and never managed to prevent or even slow down the other team from scoring.</v>
      </c>
      <c r="CM741" s="10" t="s">
        <v>388</v>
      </c>
      <c r="CN741" s="10">
        <v>4330</v>
      </c>
      <c r="CO741" s="10">
        <v>12</v>
      </c>
      <c r="CP741" s="10" t="s">
        <v>23</v>
      </c>
      <c r="CQ741" s="10" t="s">
        <v>22</v>
      </c>
      <c r="CR741" s="10" t="s">
        <v>25</v>
      </c>
      <c r="CS741" s="10" t="s">
        <v>25</v>
      </c>
      <c r="CT741" s="10">
        <v>0</v>
      </c>
      <c r="CU741" s="10">
        <v>0</v>
      </c>
      <c r="CV741" s="10">
        <v>0</v>
      </c>
      <c r="CW741" s="10">
        <v>0</v>
      </c>
      <c r="CX741" s="10" t="s">
        <v>65</v>
      </c>
      <c r="CY741" s="10" t="s">
        <v>25</v>
      </c>
      <c r="CZ741" s="10" t="s">
        <v>25</v>
      </c>
      <c r="DA741" s="10" t="s">
        <v>25</v>
      </c>
      <c r="DB741" s="10" t="s">
        <v>25</v>
      </c>
      <c r="DC741" s="10">
        <v>0</v>
      </c>
      <c r="DD741" s="10">
        <v>0</v>
      </c>
      <c r="DE741" s="10">
        <v>0</v>
      </c>
      <c r="DF741" s="10">
        <v>0</v>
      </c>
      <c r="DG741" s="10">
        <v>1</v>
      </c>
      <c r="DH741" s="10">
        <v>1</v>
      </c>
      <c r="DI741" s="10">
        <v>140</v>
      </c>
      <c r="DJ741" s="10">
        <v>0</v>
      </c>
      <c r="DK741" s="10">
        <v>0</v>
      </c>
      <c r="DL741" s="10">
        <v>0</v>
      </c>
      <c r="DM741" s="10">
        <v>0</v>
      </c>
      <c r="DN741" s="10">
        <v>0</v>
      </c>
      <c r="DO741" s="10">
        <v>0</v>
      </c>
      <c r="DP741" s="10" t="s">
        <v>25</v>
      </c>
      <c r="DQ741" s="10" t="s">
        <v>25</v>
      </c>
      <c r="DR741" s="10" t="s">
        <v>25</v>
      </c>
      <c r="DS741" s="10" t="s">
        <v>25</v>
      </c>
      <c r="DT741" s="10" t="s">
        <v>25</v>
      </c>
      <c r="DU741" s="10">
        <v>0</v>
      </c>
      <c r="DV741" s="10" t="s">
        <v>711</v>
      </c>
      <c r="DW741" s="10"/>
      <c r="DX741" s="10"/>
      <c r="DY741" s="10"/>
      <c r="DZ741" s="10"/>
      <c r="EA741" s="10"/>
      <c r="EB741" s="10"/>
      <c r="EC741" s="10"/>
      <c r="ED741" s="10"/>
      <c r="EE741" s="10"/>
      <c r="EF741" s="10"/>
      <c r="EG741" s="10"/>
      <c r="EH741" s="10"/>
    </row>
    <row r="742" spans="1:138" x14ac:dyDescent="0.25">
      <c r="A742" s="78">
        <f t="shared" si="569"/>
        <v>1747</v>
      </c>
      <c r="C742" s="10" t="str">
        <f t="shared" si="608"/>
        <v>Below Avg</v>
      </c>
      <c r="D742" s="17">
        <f t="shared" si="570"/>
        <v>2.2363133640552997</v>
      </c>
      <c r="E742" s="113">
        <f t="shared" si="596"/>
        <v>0</v>
      </c>
      <c r="F742" s="113">
        <f t="shared" si="597"/>
        <v>5</v>
      </c>
      <c r="G742" s="113">
        <f t="shared" si="598"/>
        <v>0</v>
      </c>
      <c r="H742" s="113">
        <f t="shared" si="599"/>
        <v>15.077419354838709</v>
      </c>
      <c r="I742" s="113">
        <f t="shared" si="600"/>
        <v>0</v>
      </c>
      <c r="J742" s="113">
        <f t="shared" si="601"/>
        <v>0</v>
      </c>
      <c r="K742" s="113">
        <f t="shared" si="591"/>
        <v>2.2857142857142856</v>
      </c>
      <c r="L742" s="76">
        <v>8</v>
      </c>
      <c r="M742" s="76">
        <v>5</v>
      </c>
      <c r="N742" s="76">
        <v>7</v>
      </c>
      <c r="O742" s="76">
        <v>6</v>
      </c>
      <c r="P742" s="76">
        <v>6</v>
      </c>
      <c r="Q742" s="76">
        <v>2</v>
      </c>
      <c r="R742" s="76">
        <v>1</v>
      </c>
      <c r="S742" s="17">
        <f t="shared" si="571"/>
        <v>2.9311520737327186</v>
      </c>
      <c r="T742" s="113">
        <f t="shared" si="602"/>
        <v>0</v>
      </c>
      <c r="U742" s="113">
        <f t="shared" si="603"/>
        <v>6</v>
      </c>
      <c r="V742" s="113">
        <f t="shared" si="604"/>
        <v>0</v>
      </c>
      <c r="W742" s="113">
        <f t="shared" si="605"/>
        <v>5.0258064516129028</v>
      </c>
      <c r="X742" s="113">
        <f t="shared" si="606"/>
        <v>0</v>
      </c>
      <c r="Y742" s="113">
        <f t="shared" si="607"/>
        <v>0</v>
      </c>
      <c r="Z742" s="113">
        <f t="shared" si="592"/>
        <v>18.285714285714285</v>
      </c>
      <c r="AA742" s="76">
        <v>10</v>
      </c>
      <c r="AB742" s="76">
        <v>6</v>
      </c>
      <c r="AC742" s="76">
        <v>8</v>
      </c>
      <c r="AD742" s="76">
        <v>2</v>
      </c>
      <c r="AE742" s="76">
        <v>2</v>
      </c>
      <c r="AF742" s="76">
        <v>5</v>
      </c>
      <c r="AG742" s="76">
        <v>8</v>
      </c>
      <c r="AH742" s="131">
        <f t="shared" si="572"/>
        <v>0</v>
      </c>
      <c r="AI742" s="131">
        <f t="shared" si="593"/>
        <v>1</v>
      </c>
      <c r="AJ742" s="131">
        <f t="shared" si="609"/>
        <v>0</v>
      </c>
      <c r="AK742" s="131">
        <f t="shared" si="610"/>
        <v>2.5129032258064514</v>
      </c>
      <c r="AL742" s="131">
        <f t="shared" si="594"/>
        <v>0</v>
      </c>
      <c r="AM742" s="131">
        <f t="shared" si="595"/>
        <v>0</v>
      </c>
      <c r="AN742" s="131">
        <f t="shared" si="573"/>
        <v>2.2857142857142856</v>
      </c>
      <c r="AO742" s="115">
        <f t="shared" si="611"/>
        <v>1</v>
      </c>
      <c r="AP742" s="115">
        <f t="shared" si="612"/>
        <v>0</v>
      </c>
      <c r="AQ742" s="115">
        <f t="shared" si="613"/>
        <v>0</v>
      </c>
      <c r="AR742" s="79">
        <f t="shared" si="574"/>
        <v>10</v>
      </c>
      <c r="AS742" s="79">
        <f t="shared" si="575"/>
        <v>0</v>
      </c>
      <c r="AT742" s="79">
        <f t="shared" si="576"/>
        <v>0</v>
      </c>
      <c r="AU742" s="79">
        <f t="shared" si="577"/>
        <v>0</v>
      </c>
      <c r="AV742" s="79">
        <f t="shared" si="578"/>
        <v>0</v>
      </c>
      <c r="AW742" s="79">
        <f t="shared" si="579"/>
        <v>40</v>
      </c>
      <c r="AX742" s="128">
        <f t="shared" si="580"/>
        <v>1</v>
      </c>
      <c r="AY742" s="128"/>
      <c r="AZ742" s="128"/>
      <c r="BA742" s="128">
        <f t="shared" si="581"/>
        <v>0</v>
      </c>
      <c r="BB742" s="128">
        <f t="shared" si="582"/>
        <v>0</v>
      </c>
      <c r="BC742" s="80">
        <f t="shared" si="583"/>
        <v>1</v>
      </c>
      <c r="BD742" s="80">
        <f t="shared" si="584"/>
        <v>0</v>
      </c>
      <c r="BE742" s="80">
        <f t="shared" si="585"/>
        <v>0</v>
      </c>
      <c r="BF742" s="80">
        <f t="shared" si="586"/>
        <v>0</v>
      </c>
      <c r="BG742" s="80">
        <f t="shared" si="587"/>
        <v>0</v>
      </c>
      <c r="BH742" s="80">
        <f t="shared" si="614"/>
        <v>0.5</v>
      </c>
      <c r="BI742" s="4">
        <f t="shared" si="588"/>
        <v>10</v>
      </c>
      <c r="BJ742" s="4">
        <f t="shared" si="589"/>
        <v>10</v>
      </c>
      <c r="BK742" s="4">
        <f t="shared" si="590"/>
        <v>40</v>
      </c>
      <c r="BL742" s="8">
        <f>VLOOKUP(CN742,'CIR Results'!$B$3:$L$42,2,FALSE)</f>
        <v>10</v>
      </c>
      <c r="BM742" s="8">
        <f>VLOOKUP(CN742,'CIR Results'!$B$3:$L$42,3,FALSE)</f>
        <v>102</v>
      </c>
      <c r="BN742" s="8">
        <f>VLOOKUP(CN742,'CIR Results'!$B$3:$L$42,4,FALSE)</f>
        <v>190</v>
      </c>
      <c r="BO742" s="8">
        <f>VLOOKUP(CN742,'CIR Results'!$B$3:$L$42,5,FALSE)</f>
        <v>152</v>
      </c>
      <c r="BP742" s="8">
        <f>VLOOKUP(CN742,'CIR Results'!$B$3:$L$42,6,FALSE)</f>
        <v>36650</v>
      </c>
      <c r="BQ742" s="8">
        <f>VLOOKUP(CN742,'CIR Results'!$B$3:$L$42,8,FALSE)</f>
        <v>9</v>
      </c>
      <c r="BR742" s="8">
        <f>VLOOKUP(CN742,'CIR Results'!$B$3:$L$42,9,FALSE)</f>
        <v>0</v>
      </c>
      <c r="BS742" s="8" t="str">
        <f>VLOOKUP(CN742,'CIR Results'!$B$3:$L$42,10,FALSE)</f>
        <v>05-04-00</v>
      </c>
      <c r="BT742" s="8">
        <f>VLOOKUP(CN742,'CIR Results'!$B$3:$L$42,11,FALSE)</f>
        <v>25</v>
      </c>
      <c r="BU742" s="136" t="str">
        <f>VLOOKUP(CN742,'CIR Team Info'!$B$5:$E$44,2,FALSE)</f>
        <v>Harrison Boiler Robotics</v>
      </c>
      <c r="BV742" s="136" t="str">
        <f>VLOOKUP(CN742,'CIR Team Info'!$B$5:$E$44,4,FALSE)</f>
        <v>West Lafayette, IN</v>
      </c>
      <c r="BW742" s="136" t="str">
        <f t="shared" si="615"/>
        <v xml:space="preserve">   tried to play inbounder/defense for periods of time they would just sit still as if the lost connection to the robot.  while playing defense they almost managed to tip over 2 other robots.  overall below average</v>
      </c>
      <c r="CM742" s="10" t="s">
        <v>388</v>
      </c>
      <c r="CN742" s="10">
        <v>1747</v>
      </c>
      <c r="CO742" s="10">
        <v>13</v>
      </c>
      <c r="CP742" s="10" t="s">
        <v>23</v>
      </c>
      <c r="CQ742" s="10" t="s">
        <v>25</v>
      </c>
      <c r="CR742" s="10" t="s">
        <v>25</v>
      </c>
      <c r="CS742" s="10" t="s">
        <v>25</v>
      </c>
      <c r="CT742" s="10">
        <v>0</v>
      </c>
      <c r="CU742" s="10">
        <v>0</v>
      </c>
      <c r="CV742" s="10">
        <v>0</v>
      </c>
      <c r="CW742" s="10">
        <v>0</v>
      </c>
      <c r="CX742" s="10" t="s">
        <v>59</v>
      </c>
      <c r="CY742" s="10" t="s">
        <v>25</v>
      </c>
      <c r="CZ742" s="10" t="s">
        <v>25</v>
      </c>
      <c r="DA742" s="10" t="s">
        <v>25</v>
      </c>
      <c r="DB742" s="10" t="s">
        <v>25</v>
      </c>
      <c r="DC742" s="10">
        <v>0</v>
      </c>
      <c r="DD742" s="10">
        <v>0</v>
      </c>
      <c r="DE742" s="10">
        <v>0</v>
      </c>
      <c r="DF742" s="10">
        <v>0</v>
      </c>
      <c r="DG742" s="10">
        <v>0</v>
      </c>
      <c r="DH742" s="10">
        <v>2</v>
      </c>
      <c r="DI742" s="10">
        <v>40</v>
      </c>
      <c r="DJ742" s="10">
        <v>1</v>
      </c>
      <c r="DK742" s="10">
        <v>0</v>
      </c>
      <c r="DL742" s="10">
        <v>0</v>
      </c>
      <c r="DM742" s="10">
        <v>0</v>
      </c>
      <c r="DN742" s="10">
        <v>0</v>
      </c>
      <c r="DO742" s="10">
        <v>0</v>
      </c>
      <c r="DP742" s="10" t="s">
        <v>22</v>
      </c>
      <c r="DQ742" s="10" t="s">
        <v>25</v>
      </c>
      <c r="DR742" s="10" t="s">
        <v>25</v>
      </c>
      <c r="DS742" s="10" t="s">
        <v>25</v>
      </c>
      <c r="DT742" s="10" t="s">
        <v>25</v>
      </c>
      <c r="DU742" s="10">
        <v>1</v>
      </c>
      <c r="DV742" s="10" t="s">
        <v>712</v>
      </c>
      <c r="DW742" s="10"/>
      <c r="DX742" s="10"/>
      <c r="DY742" s="10"/>
      <c r="DZ742" s="10"/>
      <c r="EA742" s="10"/>
      <c r="EB742" s="10"/>
      <c r="EC742" s="10"/>
      <c r="ED742" s="10"/>
      <c r="EE742" s="10"/>
      <c r="EF742" s="10"/>
      <c r="EG742" s="10"/>
      <c r="EH742" s="10"/>
    </row>
    <row r="743" spans="1:138" x14ac:dyDescent="0.25">
      <c r="A743" s="78">
        <f t="shared" si="569"/>
        <v>2022</v>
      </c>
      <c r="C743" s="10" t="str">
        <f t="shared" si="608"/>
        <v>Below Avg</v>
      </c>
      <c r="D743" s="17">
        <f t="shared" si="570"/>
        <v>4.5096774193548388</v>
      </c>
      <c r="E743" s="113">
        <f t="shared" si="596"/>
        <v>10</v>
      </c>
      <c r="F743" s="113">
        <f t="shared" si="597"/>
        <v>0</v>
      </c>
      <c r="G743" s="113">
        <f t="shared" si="598"/>
        <v>0</v>
      </c>
      <c r="H743" s="113">
        <f t="shared" si="599"/>
        <v>27.096774193548391</v>
      </c>
      <c r="I743" s="113">
        <f t="shared" si="600"/>
        <v>0</v>
      </c>
      <c r="J743" s="113">
        <f t="shared" si="601"/>
        <v>0</v>
      </c>
      <c r="K743" s="113">
        <f t="shared" si="591"/>
        <v>8</v>
      </c>
      <c r="L743" s="76">
        <v>8</v>
      </c>
      <c r="M743" s="76">
        <v>5</v>
      </c>
      <c r="N743" s="76">
        <v>7</v>
      </c>
      <c r="O743" s="76">
        <v>6</v>
      </c>
      <c r="P743" s="76">
        <v>6</v>
      </c>
      <c r="Q743" s="76">
        <v>2</v>
      </c>
      <c r="R743" s="76">
        <v>1</v>
      </c>
      <c r="S743" s="17">
        <f t="shared" si="571"/>
        <v>8.5532258064516125</v>
      </c>
      <c r="T743" s="113">
        <f t="shared" si="602"/>
        <v>12.5</v>
      </c>
      <c r="U743" s="113">
        <f t="shared" si="603"/>
        <v>0</v>
      </c>
      <c r="V743" s="113">
        <f t="shared" si="604"/>
        <v>0</v>
      </c>
      <c r="W743" s="113">
        <f t="shared" si="605"/>
        <v>9.0322580645161299</v>
      </c>
      <c r="X743" s="113">
        <f t="shared" si="606"/>
        <v>0</v>
      </c>
      <c r="Y743" s="113">
        <f t="shared" si="607"/>
        <v>0</v>
      </c>
      <c r="Z743" s="113">
        <f t="shared" si="592"/>
        <v>64</v>
      </c>
      <c r="AA743" s="76">
        <v>10</v>
      </c>
      <c r="AB743" s="76">
        <v>6</v>
      </c>
      <c r="AC743" s="76">
        <v>8</v>
      </c>
      <c r="AD743" s="76">
        <v>2</v>
      </c>
      <c r="AE743" s="76">
        <v>2</v>
      </c>
      <c r="AF743" s="76">
        <v>5</v>
      </c>
      <c r="AG743" s="76">
        <v>8</v>
      </c>
      <c r="AH743" s="131">
        <f t="shared" si="572"/>
        <v>1.25</v>
      </c>
      <c r="AI743" s="131">
        <f t="shared" si="593"/>
        <v>0</v>
      </c>
      <c r="AJ743" s="131">
        <f t="shared" si="609"/>
        <v>0</v>
      </c>
      <c r="AK743" s="131">
        <f t="shared" si="610"/>
        <v>4.5161290322580649</v>
      </c>
      <c r="AL743" s="131">
        <f t="shared" si="594"/>
        <v>0</v>
      </c>
      <c r="AM743" s="131">
        <f t="shared" si="595"/>
        <v>0</v>
      </c>
      <c r="AN743" s="131">
        <f t="shared" si="573"/>
        <v>8</v>
      </c>
      <c r="AO743" s="115">
        <f t="shared" si="611"/>
        <v>0</v>
      </c>
      <c r="AP743" s="115">
        <f t="shared" si="612"/>
        <v>0</v>
      </c>
      <c r="AQ743" s="115">
        <f t="shared" si="613"/>
        <v>0</v>
      </c>
      <c r="AR743" s="79">
        <f t="shared" si="574"/>
        <v>0</v>
      </c>
      <c r="AS743" s="79">
        <f t="shared" si="575"/>
        <v>0</v>
      </c>
      <c r="AT743" s="79">
        <f t="shared" si="576"/>
        <v>0</v>
      </c>
      <c r="AU743" s="79">
        <f t="shared" si="577"/>
        <v>0</v>
      </c>
      <c r="AV743" s="79">
        <f t="shared" si="578"/>
        <v>0</v>
      </c>
      <c r="AW743" s="79">
        <f t="shared" si="579"/>
        <v>140</v>
      </c>
      <c r="AX743" s="128">
        <f t="shared" si="580"/>
        <v>0</v>
      </c>
      <c r="AY743" s="128"/>
      <c r="AZ743" s="128"/>
      <c r="BA743" s="128">
        <f t="shared" si="581"/>
        <v>0</v>
      </c>
      <c r="BB743" s="128">
        <f t="shared" si="582"/>
        <v>0</v>
      </c>
      <c r="BC743" s="80">
        <f t="shared" si="583"/>
        <v>0</v>
      </c>
      <c r="BD743" s="80">
        <f t="shared" si="584"/>
        <v>0</v>
      </c>
      <c r="BE743" s="80">
        <f t="shared" si="585"/>
        <v>0</v>
      </c>
      <c r="BF743" s="80">
        <f t="shared" si="586"/>
        <v>0</v>
      </c>
      <c r="BG743" s="80">
        <f t="shared" si="587"/>
        <v>0</v>
      </c>
      <c r="BH743" s="80">
        <f t="shared" si="614"/>
        <v>0.5</v>
      </c>
      <c r="BI743" s="4">
        <f t="shared" si="588"/>
        <v>0</v>
      </c>
      <c r="BJ743" s="4">
        <f t="shared" si="589"/>
        <v>0</v>
      </c>
      <c r="BK743" s="4">
        <f t="shared" si="590"/>
        <v>140</v>
      </c>
      <c r="BL743" s="8">
        <f>VLOOKUP(CN743,'CIR Results'!$B$3:$L$42,2,FALSE)</f>
        <v>8</v>
      </c>
      <c r="BM743" s="8">
        <f>VLOOKUP(CN743,'CIR Results'!$B$3:$L$42,3,FALSE)</f>
        <v>160</v>
      </c>
      <c r="BN743" s="8">
        <f>VLOOKUP(CN743,'CIR Results'!$B$3:$L$42,4,FALSE)</f>
        <v>140</v>
      </c>
      <c r="BO743" s="8">
        <f>VLOOKUP(CN743,'CIR Results'!$B$3:$L$42,5,FALSE)</f>
        <v>237</v>
      </c>
      <c r="BP743" s="8">
        <f>VLOOKUP(CN743,'CIR Results'!$B$3:$L$42,6,FALSE)</f>
        <v>36620</v>
      </c>
      <c r="BQ743" s="8">
        <f>VLOOKUP(CN743,'CIR Results'!$B$3:$L$42,8,FALSE)</f>
        <v>8</v>
      </c>
      <c r="BR743" s="8">
        <f>VLOOKUP(CN743,'CIR Results'!$B$3:$L$42,9,FALSE)</f>
        <v>0</v>
      </c>
      <c r="BS743" s="8" t="str">
        <f>VLOOKUP(CN743,'CIR Results'!$B$3:$L$42,10,FALSE)</f>
        <v>04-04-00</v>
      </c>
      <c r="BT743" s="8">
        <f>VLOOKUP(CN743,'CIR Results'!$B$3:$L$42,11,FALSE)</f>
        <v>27</v>
      </c>
      <c r="BU743" s="136" t="str">
        <f>VLOOKUP(CN743,'CIR Team Info'!$B$5:$E$44,2,FALSE)</f>
        <v>Titan Robotics</v>
      </c>
      <c r="BV743" s="136" t="str">
        <f>VLOOKUP(CN743,'CIR Team Info'!$B$5:$E$44,4,FALSE)</f>
        <v>Aurora, IL</v>
      </c>
      <c r="BW743" s="136" t="str">
        <f t="shared" si="615"/>
        <v xml:space="preserve">   purely defensive strategy</v>
      </c>
      <c r="CM743" s="10" t="s">
        <v>386</v>
      </c>
      <c r="CN743" s="10">
        <v>2022</v>
      </c>
      <c r="CO743" s="10">
        <v>14</v>
      </c>
      <c r="CP743" s="10" t="s">
        <v>23</v>
      </c>
      <c r="CQ743" s="10" t="s">
        <v>25</v>
      </c>
      <c r="CR743" s="10" t="s">
        <v>25</v>
      </c>
      <c r="CS743" s="10" t="s">
        <v>25</v>
      </c>
      <c r="CT743" s="10">
        <v>0</v>
      </c>
      <c r="CU743" s="10">
        <v>0</v>
      </c>
      <c r="CV743" s="10">
        <v>0</v>
      </c>
      <c r="CW743" s="10">
        <v>0</v>
      </c>
      <c r="CX743" s="10" t="s">
        <v>542</v>
      </c>
      <c r="CY743" s="10" t="s">
        <v>25</v>
      </c>
      <c r="CZ743" s="10" t="s">
        <v>25</v>
      </c>
      <c r="DA743" s="10" t="s">
        <v>25</v>
      </c>
      <c r="DB743" s="10" t="s">
        <v>25</v>
      </c>
      <c r="DC743" s="10">
        <v>0</v>
      </c>
      <c r="DD743" s="10">
        <v>0</v>
      </c>
      <c r="DE743" s="10">
        <v>0</v>
      </c>
      <c r="DF743" s="10">
        <v>0</v>
      </c>
      <c r="DG743" s="10">
        <v>1</v>
      </c>
      <c r="DH743" s="10">
        <v>2</v>
      </c>
      <c r="DI743" s="10">
        <v>140</v>
      </c>
      <c r="DJ743" s="10">
        <v>0</v>
      </c>
      <c r="DK743" s="10">
        <v>0</v>
      </c>
      <c r="DL743" s="10">
        <v>0</v>
      </c>
      <c r="DM743" s="10">
        <v>0</v>
      </c>
      <c r="DN743" s="10">
        <v>0</v>
      </c>
      <c r="DO743" s="10">
        <v>0</v>
      </c>
      <c r="DP743" s="10" t="s">
        <v>25</v>
      </c>
      <c r="DQ743" s="10" t="s">
        <v>25</v>
      </c>
      <c r="DR743" s="10" t="s">
        <v>25</v>
      </c>
      <c r="DS743" s="10" t="s">
        <v>25</v>
      </c>
      <c r="DT743" s="10" t="s">
        <v>25</v>
      </c>
      <c r="DU743" s="10">
        <v>1</v>
      </c>
      <c r="DV743" s="10" t="s">
        <v>713</v>
      </c>
      <c r="DW743" s="10"/>
      <c r="DX743" s="10"/>
      <c r="DY743" s="10"/>
      <c r="DZ743" s="10"/>
      <c r="EA743" s="10"/>
      <c r="EB743" s="10"/>
      <c r="EC743" s="10"/>
      <c r="ED743" s="10"/>
      <c r="EE743" s="10"/>
      <c r="EF743" s="10"/>
      <c r="EG743" s="10"/>
      <c r="EH743" s="10"/>
    </row>
    <row r="744" spans="1:138" x14ac:dyDescent="0.25">
      <c r="A744" s="78">
        <f t="shared" si="569"/>
        <v>2081</v>
      </c>
      <c r="C744" s="10" t="str">
        <f t="shared" si="608"/>
        <v>Above Avg</v>
      </c>
      <c r="D744" s="17">
        <f t="shared" si="570"/>
        <v>9.7670967741935488</v>
      </c>
      <c r="E744" s="113">
        <f t="shared" si="596"/>
        <v>60</v>
      </c>
      <c r="F744" s="113">
        <f t="shared" si="597"/>
        <v>20</v>
      </c>
      <c r="G744" s="113">
        <f t="shared" si="598"/>
        <v>0</v>
      </c>
      <c r="H744" s="113">
        <f t="shared" si="599"/>
        <v>17.670967741935481</v>
      </c>
      <c r="I744" s="113">
        <f t="shared" si="600"/>
        <v>0</v>
      </c>
      <c r="J744" s="113">
        <f t="shared" si="601"/>
        <v>0</v>
      </c>
      <c r="K744" s="113">
        <f t="shared" si="591"/>
        <v>0</v>
      </c>
      <c r="L744" s="76">
        <v>8</v>
      </c>
      <c r="M744" s="76">
        <v>5</v>
      </c>
      <c r="N744" s="76">
        <v>7</v>
      </c>
      <c r="O744" s="76">
        <v>6</v>
      </c>
      <c r="P744" s="76">
        <v>6</v>
      </c>
      <c r="Q744" s="76">
        <v>2</v>
      </c>
      <c r="R744" s="76">
        <v>1</v>
      </c>
      <c r="S744" s="17">
        <f t="shared" si="571"/>
        <v>10.489032258064515</v>
      </c>
      <c r="T744" s="113">
        <f t="shared" si="602"/>
        <v>75</v>
      </c>
      <c r="U744" s="113">
        <f t="shared" si="603"/>
        <v>24</v>
      </c>
      <c r="V744" s="113">
        <f t="shared" si="604"/>
        <v>0</v>
      </c>
      <c r="W744" s="113">
        <f t="shared" si="605"/>
        <v>5.8903225806451607</v>
      </c>
      <c r="X744" s="113">
        <f t="shared" si="606"/>
        <v>0</v>
      </c>
      <c r="Y744" s="113">
        <f t="shared" si="607"/>
        <v>0</v>
      </c>
      <c r="Z744" s="113">
        <f t="shared" si="592"/>
        <v>0</v>
      </c>
      <c r="AA744" s="76">
        <v>10</v>
      </c>
      <c r="AB744" s="76">
        <v>6</v>
      </c>
      <c r="AC744" s="76">
        <v>8</v>
      </c>
      <c r="AD744" s="76">
        <v>2</v>
      </c>
      <c r="AE744" s="76">
        <v>2</v>
      </c>
      <c r="AF744" s="76">
        <v>5</v>
      </c>
      <c r="AG744" s="76">
        <v>8</v>
      </c>
      <c r="AH744" s="131">
        <f t="shared" si="572"/>
        <v>7.5</v>
      </c>
      <c r="AI744" s="131">
        <f t="shared" si="593"/>
        <v>4</v>
      </c>
      <c r="AJ744" s="131">
        <f t="shared" si="609"/>
        <v>0</v>
      </c>
      <c r="AK744" s="131">
        <f t="shared" si="610"/>
        <v>2.9451612903225803</v>
      </c>
      <c r="AL744" s="131">
        <f t="shared" si="594"/>
        <v>0</v>
      </c>
      <c r="AM744" s="131">
        <f t="shared" si="595"/>
        <v>0</v>
      </c>
      <c r="AN744" s="131">
        <f t="shared" si="573"/>
        <v>0</v>
      </c>
      <c r="AO744" s="115">
        <f t="shared" si="611"/>
        <v>0</v>
      </c>
      <c r="AP744" s="115">
        <f t="shared" si="612"/>
        <v>0</v>
      </c>
      <c r="AQ744" s="115">
        <f t="shared" si="613"/>
        <v>0</v>
      </c>
      <c r="AR744" s="79">
        <f t="shared" si="574"/>
        <v>20</v>
      </c>
      <c r="AS744" s="79">
        <f t="shared" si="575"/>
        <v>0</v>
      </c>
      <c r="AT744" s="79">
        <f t="shared" si="576"/>
        <v>10</v>
      </c>
      <c r="AU744" s="79">
        <f t="shared" si="577"/>
        <v>0</v>
      </c>
      <c r="AV744" s="79">
        <f t="shared" si="578"/>
        <v>0</v>
      </c>
      <c r="AW744" s="79">
        <f t="shared" si="579"/>
        <v>0</v>
      </c>
      <c r="AX744" s="128">
        <f t="shared" si="580"/>
        <v>2</v>
      </c>
      <c r="AY744" s="128"/>
      <c r="AZ744" s="128"/>
      <c r="BA744" s="128">
        <f t="shared" si="581"/>
        <v>0</v>
      </c>
      <c r="BB744" s="128">
        <f t="shared" si="582"/>
        <v>0</v>
      </c>
      <c r="BC744" s="80">
        <f t="shared" si="583"/>
        <v>1</v>
      </c>
      <c r="BD744" s="80">
        <f t="shared" si="584"/>
        <v>0</v>
      </c>
      <c r="BE744" s="80">
        <f t="shared" si="585"/>
        <v>0.5</v>
      </c>
      <c r="BF744" s="80">
        <f t="shared" si="586"/>
        <v>0</v>
      </c>
      <c r="BG744" s="80">
        <f t="shared" si="587"/>
        <v>0</v>
      </c>
      <c r="BH744" s="80">
        <f t="shared" si="614"/>
        <v>0</v>
      </c>
      <c r="BI744" s="4">
        <f t="shared" si="588"/>
        <v>30</v>
      </c>
      <c r="BJ744" s="4">
        <f t="shared" si="589"/>
        <v>30</v>
      </c>
      <c r="BK744" s="4">
        <f t="shared" si="590"/>
        <v>0</v>
      </c>
      <c r="BL744" s="8">
        <f>VLOOKUP(CN744,'CIR Results'!$B$3:$L$42,2,FALSE)</f>
        <v>8</v>
      </c>
      <c r="BM744" s="8">
        <f>VLOOKUP(CN744,'CIR Results'!$B$3:$L$42,3,FALSE)</f>
        <v>86</v>
      </c>
      <c r="BN744" s="8">
        <f>VLOOKUP(CN744,'CIR Results'!$B$3:$L$42,4,FALSE)</f>
        <v>80</v>
      </c>
      <c r="BO744" s="8">
        <f>VLOOKUP(CN744,'CIR Results'!$B$3:$L$42,5,FALSE)</f>
        <v>122</v>
      </c>
      <c r="BP744" s="8">
        <f>VLOOKUP(CN744,'CIR Results'!$B$3:$L$42,6,FALSE)</f>
        <v>36621</v>
      </c>
      <c r="BQ744" s="8">
        <f>VLOOKUP(CN744,'CIR Results'!$B$3:$L$42,8,FALSE)</f>
        <v>9</v>
      </c>
      <c r="BR744" s="8">
        <f>VLOOKUP(CN744,'CIR Results'!$B$3:$L$42,9,FALSE)</f>
        <v>0</v>
      </c>
      <c r="BS744" s="8" t="str">
        <f>VLOOKUP(CN744,'CIR Results'!$B$3:$L$42,10,FALSE)</f>
        <v>04-05-00</v>
      </c>
      <c r="BT744" s="8">
        <f>VLOOKUP(CN744,'CIR Results'!$B$3:$L$42,11,FALSE)</f>
        <v>6</v>
      </c>
      <c r="BU744" s="136" t="str">
        <f>VLOOKUP(CN744,'CIR Team Info'!$B$5:$E$44,2,FALSE)</f>
        <v>Icarus</v>
      </c>
      <c r="BV744" s="136" t="str">
        <f>VLOOKUP(CN744,'CIR Team Info'!$B$5:$E$44,4,FALSE)</f>
        <v>Peoria, IL</v>
      </c>
      <c r="BW744" s="136" t="str">
        <f t="shared" si="615"/>
        <v xml:space="preserve">   better driving than most teams</v>
      </c>
      <c r="CM744" s="10" t="s">
        <v>386</v>
      </c>
      <c r="CN744" s="10">
        <v>2081</v>
      </c>
      <c r="CO744" s="10">
        <v>18</v>
      </c>
      <c r="CP744" s="10" t="s">
        <v>23</v>
      </c>
      <c r="CQ744" s="10" t="s">
        <v>25</v>
      </c>
      <c r="CR744" s="10" t="s">
        <v>25</v>
      </c>
      <c r="CS744" s="10" t="s">
        <v>25</v>
      </c>
      <c r="CT744" s="10">
        <v>0</v>
      </c>
      <c r="CU744" s="10">
        <v>15</v>
      </c>
      <c r="CV744" s="10">
        <v>0</v>
      </c>
      <c r="CW744" s="10">
        <v>0</v>
      </c>
      <c r="CX744" s="10" t="s">
        <v>59</v>
      </c>
      <c r="CY744" s="10" t="s">
        <v>22</v>
      </c>
      <c r="CZ744" s="10" t="s">
        <v>25</v>
      </c>
      <c r="DA744" s="10" t="s">
        <v>22</v>
      </c>
      <c r="DB744" s="10" t="s">
        <v>25</v>
      </c>
      <c r="DC744" s="10">
        <v>10</v>
      </c>
      <c r="DD744" s="10">
        <v>10</v>
      </c>
      <c r="DE744" s="10">
        <v>0</v>
      </c>
      <c r="DF744" s="10">
        <v>0</v>
      </c>
      <c r="DG744" s="10">
        <v>3</v>
      </c>
      <c r="DH744" s="10">
        <v>0</v>
      </c>
      <c r="DI744" s="10">
        <v>0</v>
      </c>
      <c r="DJ744" s="10">
        <v>2</v>
      </c>
      <c r="DK744" s="10">
        <v>0</v>
      </c>
      <c r="DL744" s="10">
        <v>0</v>
      </c>
      <c r="DM744" s="10">
        <v>0</v>
      </c>
      <c r="DN744" s="10">
        <v>0</v>
      </c>
      <c r="DO744" s="10">
        <v>0</v>
      </c>
      <c r="DP744" s="10" t="s">
        <v>25</v>
      </c>
      <c r="DQ744" s="10" t="s">
        <v>25</v>
      </c>
      <c r="DR744" s="10" t="s">
        <v>25</v>
      </c>
      <c r="DS744" s="10" t="s">
        <v>25</v>
      </c>
      <c r="DT744" s="10" t="s">
        <v>25</v>
      </c>
      <c r="DU744" s="10">
        <v>2</v>
      </c>
      <c r="DV744" s="10" t="s">
        <v>714</v>
      </c>
      <c r="DW744" s="10"/>
      <c r="DX744" s="10"/>
      <c r="DY744" s="10"/>
      <c r="DZ744" s="10"/>
      <c r="EA744" s="10"/>
      <c r="EB744" s="10"/>
      <c r="EC744" s="10"/>
      <c r="ED744" s="10"/>
      <c r="EE744" s="10"/>
      <c r="EF744" s="10"/>
      <c r="EG744" s="10"/>
      <c r="EH744" s="10"/>
    </row>
    <row r="745" spans="1:138" x14ac:dyDescent="0.25">
      <c r="A745" s="78">
        <f t="shared" si="569"/>
        <v>1288</v>
      </c>
      <c r="C745" s="10" t="str">
        <f t="shared" si="608"/>
        <v>Above Avg</v>
      </c>
      <c r="D745" s="17">
        <f t="shared" si="570"/>
        <v>7.5538461538461545</v>
      </c>
      <c r="E745" s="113">
        <f t="shared" si="596"/>
        <v>40</v>
      </c>
      <c r="F745" s="113">
        <f t="shared" si="597"/>
        <v>5</v>
      </c>
      <c r="G745" s="113">
        <f t="shared" si="598"/>
        <v>21.53846153846154</v>
      </c>
      <c r="H745" s="113">
        <f t="shared" si="599"/>
        <v>9</v>
      </c>
      <c r="I745" s="113">
        <f t="shared" si="600"/>
        <v>0</v>
      </c>
      <c r="J745" s="113">
        <f t="shared" si="601"/>
        <v>0</v>
      </c>
      <c r="K745" s="113">
        <f t="shared" si="591"/>
        <v>0</v>
      </c>
      <c r="L745" s="76">
        <v>8</v>
      </c>
      <c r="M745" s="76">
        <v>5</v>
      </c>
      <c r="N745" s="76">
        <v>7</v>
      </c>
      <c r="O745" s="76">
        <v>6</v>
      </c>
      <c r="P745" s="76">
        <v>6</v>
      </c>
      <c r="Q745" s="76">
        <v>2</v>
      </c>
      <c r="R745" s="76">
        <v>1</v>
      </c>
      <c r="S745" s="17">
        <f t="shared" si="571"/>
        <v>8.361538461538462</v>
      </c>
      <c r="T745" s="113">
        <f t="shared" si="602"/>
        <v>50</v>
      </c>
      <c r="U745" s="113">
        <f t="shared" si="603"/>
        <v>6</v>
      </c>
      <c r="V745" s="113">
        <f t="shared" si="604"/>
        <v>24.615384615384617</v>
      </c>
      <c r="W745" s="113">
        <f t="shared" si="605"/>
        <v>3</v>
      </c>
      <c r="X745" s="113">
        <f t="shared" si="606"/>
        <v>0</v>
      </c>
      <c r="Y745" s="113">
        <f t="shared" si="607"/>
        <v>0</v>
      </c>
      <c r="Z745" s="113">
        <f t="shared" si="592"/>
        <v>0</v>
      </c>
      <c r="AA745" s="76">
        <v>10</v>
      </c>
      <c r="AB745" s="76">
        <v>6</v>
      </c>
      <c r="AC745" s="76">
        <v>8</v>
      </c>
      <c r="AD745" s="76">
        <v>2</v>
      </c>
      <c r="AE745" s="76">
        <v>2</v>
      </c>
      <c r="AF745" s="76">
        <v>5</v>
      </c>
      <c r="AG745" s="76">
        <v>8</v>
      </c>
      <c r="AH745" s="131">
        <f t="shared" si="572"/>
        <v>5</v>
      </c>
      <c r="AI745" s="131">
        <f t="shared" si="593"/>
        <v>1</v>
      </c>
      <c r="AJ745" s="131">
        <f t="shared" si="609"/>
        <v>3.0769230769230771</v>
      </c>
      <c r="AK745" s="131">
        <f t="shared" si="610"/>
        <v>1.5</v>
      </c>
      <c r="AL745" s="131">
        <f t="shared" si="594"/>
        <v>0</v>
      </c>
      <c r="AM745" s="131">
        <f t="shared" si="595"/>
        <v>0</v>
      </c>
      <c r="AN745" s="131">
        <f t="shared" si="573"/>
        <v>0</v>
      </c>
      <c r="AO745" s="115">
        <f t="shared" si="611"/>
        <v>0</v>
      </c>
      <c r="AP745" s="115">
        <f t="shared" si="612"/>
        <v>0</v>
      </c>
      <c r="AQ745" s="115">
        <f t="shared" si="613"/>
        <v>1</v>
      </c>
      <c r="AR745" s="79">
        <f t="shared" si="574"/>
        <v>0</v>
      </c>
      <c r="AS745" s="79">
        <f t="shared" si="575"/>
        <v>20</v>
      </c>
      <c r="AT745" s="79">
        <f t="shared" si="576"/>
        <v>30</v>
      </c>
      <c r="AU745" s="79">
        <f t="shared" si="577"/>
        <v>0</v>
      </c>
      <c r="AV745" s="79">
        <f t="shared" si="578"/>
        <v>0</v>
      </c>
      <c r="AW745" s="79">
        <f t="shared" si="579"/>
        <v>0</v>
      </c>
      <c r="AX745" s="128">
        <f t="shared" si="580"/>
        <v>0</v>
      </c>
      <c r="AY745" s="128"/>
      <c r="AZ745" s="128"/>
      <c r="BA745" s="128">
        <f t="shared" si="581"/>
        <v>0</v>
      </c>
      <c r="BB745" s="128">
        <f t="shared" si="582"/>
        <v>0</v>
      </c>
      <c r="BC745" s="80">
        <f t="shared" si="583"/>
        <v>0</v>
      </c>
      <c r="BD745" s="80">
        <f t="shared" si="584"/>
        <v>1</v>
      </c>
      <c r="BE745" s="80">
        <f t="shared" si="585"/>
        <v>1</v>
      </c>
      <c r="BF745" s="80">
        <f t="shared" si="586"/>
        <v>0</v>
      </c>
      <c r="BG745" s="80">
        <f t="shared" si="587"/>
        <v>0</v>
      </c>
      <c r="BH745" s="80">
        <f t="shared" si="614"/>
        <v>0</v>
      </c>
      <c r="BI745" s="4">
        <f t="shared" si="588"/>
        <v>30</v>
      </c>
      <c r="BJ745" s="4">
        <f t="shared" si="589"/>
        <v>50</v>
      </c>
      <c r="BK745" s="4">
        <f t="shared" si="590"/>
        <v>0</v>
      </c>
      <c r="BL745" s="8">
        <f>VLOOKUP(CN745,'CIR Results'!$B$3:$L$42,2,FALSE)</f>
        <v>11</v>
      </c>
      <c r="BM745" s="8">
        <f>VLOOKUP(CN745,'CIR Results'!$B$3:$L$42,3,FALSE)</f>
        <v>148</v>
      </c>
      <c r="BN745" s="8">
        <f>VLOOKUP(CN745,'CIR Results'!$B$3:$L$42,4,FALSE)</f>
        <v>100</v>
      </c>
      <c r="BO745" s="8">
        <f>VLOOKUP(CN745,'CIR Results'!$B$3:$L$42,5,FALSE)</f>
        <v>202</v>
      </c>
      <c r="BP745" s="8">
        <f>VLOOKUP(CN745,'CIR Results'!$B$3:$L$42,6,FALSE)</f>
        <v>37014</v>
      </c>
      <c r="BQ745" s="8">
        <f>VLOOKUP(CN745,'CIR Results'!$B$3:$L$42,8,FALSE)</f>
        <v>9</v>
      </c>
      <c r="BR745" s="8">
        <f>VLOOKUP(CN745,'CIR Results'!$B$3:$L$42,9,FALSE)</f>
        <v>0</v>
      </c>
      <c r="BS745" s="8" t="str">
        <f>VLOOKUP(CN745,'CIR Results'!$B$3:$L$42,10,FALSE)</f>
        <v>05-03-01</v>
      </c>
      <c r="BT745" s="8">
        <f>VLOOKUP(CN745,'CIR Results'!$B$3:$L$42,11,FALSE)</f>
        <v>28</v>
      </c>
      <c r="BU745" s="136" t="str">
        <f>VLOOKUP(CN745,'CIR Team Info'!$B$5:$E$44,2,FALSE)</f>
        <v>RAVEN Robotics</v>
      </c>
      <c r="BV745" s="136" t="str">
        <f>VLOOKUP(CN745,'CIR Team Info'!$B$5:$E$44,4,FALSE)</f>
        <v>Saint Charles, MO</v>
      </c>
      <c r="BW745" s="136" t="str">
        <f t="shared" si="615"/>
        <v xml:space="preserve">   decent scoring robot_ good driving</v>
      </c>
      <c r="CM745" s="10" t="s">
        <v>388</v>
      </c>
      <c r="CN745" s="10">
        <v>1288</v>
      </c>
      <c r="CO745" s="10">
        <v>17</v>
      </c>
      <c r="CP745" s="10" t="s">
        <v>23</v>
      </c>
      <c r="CQ745" s="10" t="s">
        <v>22</v>
      </c>
      <c r="CR745" s="10" t="s">
        <v>25</v>
      </c>
      <c r="CS745" s="10" t="s">
        <v>25</v>
      </c>
      <c r="CT745" s="10">
        <v>20</v>
      </c>
      <c r="CU745" s="10">
        <v>0</v>
      </c>
      <c r="CV745" s="10">
        <v>0</v>
      </c>
      <c r="CW745" s="10">
        <v>0</v>
      </c>
      <c r="CX745" s="10" t="s">
        <v>59</v>
      </c>
      <c r="CY745" s="10" t="s">
        <v>22</v>
      </c>
      <c r="CZ745" s="10" t="s">
        <v>25</v>
      </c>
      <c r="DA745" s="10" t="s">
        <v>25</v>
      </c>
      <c r="DB745" s="10" t="s">
        <v>22</v>
      </c>
      <c r="DC745" s="10">
        <v>30</v>
      </c>
      <c r="DD745" s="10">
        <v>0</v>
      </c>
      <c r="DE745" s="10">
        <v>0</v>
      </c>
      <c r="DF745" s="10">
        <v>0</v>
      </c>
      <c r="DG745" s="10">
        <v>2</v>
      </c>
      <c r="DH745" s="10">
        <v>0</v>
      </c>
      <c r="DI745" s="10">
        <v>0</v>
      </c>
      <c r="DJ745" s="10">
        <v>0</v>
      </c>
      <c r="DK745" s="10">
        <v>0</v>
      </c>
      <c r="DL745" s="10">
        <v>0</v>
      </c>
      <c r="DM745" s="10">
        <v>0</v>
      </c>
      <c r="DN745" s="10">
        <v>0</v>
      </c>
      <c r="DO745" s="10">
        <v>0</v>
      </c>
      <c r="DP745" s="10" t="s">
        <v>25</v>
      </c>
      <c r="DQ745" s="10" t="s">
        <v>25</v>
      </c>
      <c r="DR745" s="10" t="s">
        <v>22</v>
      </c>
      <c r="DS745" s="10" t="s">
        <v>25</v>
      </c>
      <c r="DT745" s="10" t="s">
        <v>25</v>
      </c>
      <c r="DU745" s="10">
        <v>2</v>
      </c>
      <c r="DV745" s="10" t="s">
        <v>715</v>
      </c>
      <c r="DW745" s="10" t="s">
        <v>716</v>
      </c>
      <c r="DX745" s="10"/>
      <c r="DY745" s="10"/>
      <c r="DZ745" s="10"/>
      <c r="EA745" s="10"/>
      <c r="EB745" s="10"/>
      <c r="EC745" s="10"/>
      <c r="ED745" s="10"/>
      <c r="EE745" s="10"/>
      <c r="EF745" s="10"/>
      <c r="EG745" s="10"/>
      <c r="EH745" s="10"/>
    </row>
    <row r="746" spans="1:138" x14ac:dyDescent="0.25">
      <c r="A746" s="78">
        <f t="shared" si="569"/>
        <v>1986</v>
      </c>
      <c r="C746" s="10" t="str">
        <f t="shared" si="608"/>
        <v>Above Avg</v>
      </c>
      <c r="D746" s="17">
        <f t="shared" si="570"/>
        <v>8.4284615384615389</v>
      </c>
      <c r="E746" s="113">
        <f t="shared" si="596"/>
        <v>60</v>
      </c>
      <c r="F746" s="113">
        <f t="shared" si="597"/>
        <v>15</v>
      </c>
      <c r="G746" s="113">
        <f t="shared" si="598"/>
        <v>5.384615384615385</v>
      </c>
      <c r="H746" s="113">
        <f t="shared" si="599"/>
        <v>3.9000000000000004</v>
      </c>
      <c r="I746" s="113">
        <f t="shared" si="600"/>
        <v>0</v>
      </c>
      <c r="J746" s="113">
        <f t="shared" si="601"/>
        <v>0</v>
      </c>
      <c r="K746" s="113">
        <f t="shared" si="591"/>
        <v>0</v>
      </c>
      <c r="L746" s="76">
        <v>8</v>
      </c>
      <c r="M746" s="76">
        <v>5</v>
      </c>
      <c r="N746" s="76">
        <v>7</v>
      </c>
      <c r="O746" s="76">
        <v>6</v>
      </c>
      <c r="P746" s="76">
        <v>6</v>
      </c>
      <c r="Q746" s="76">
        <v>2</v>
      </c>
      <c r="R746" s="76">
        <v>1</v>
      </c>
      <c r="S746" s="17">
        <f t="shared" si="571"/>
        <v>10.045384615384616</v>
      </c>
      <c r="T746" s="113">
        <f t="shared" si="602"/>
        <v>75</v>
      </c>
      <c r="U746" s="113">
        <f t="shared" si="603"/>
        <v>18</v>
      </c>
      <c r="V746" s="113">
        <f t="shared" si="604"/>
        <v>6.1538461538461542</v>
      </c>
      <c r="W746" s="113">
        <f t="shared" si="605"/>
        <v>1.3</v>
      </c>
      <c r="X746" s="113">
        <f t="shared" si="606"/>
        <v>0</v>
      </c>
      <c r="Y746" s="113">
        <f t="shared" si="607"/>
        <v>0</v>
      </c>
      <c r="Z746" s="113">
        <f t="shared" si="592"/>
        <v>0</v>
      </c>
      <c r="AA746" s="76">
        <v>10</v>
      </c>
      <c r="AB746" s="76">
        <v>6</v>
      </c>
      <c r="AC746" s="76">
        <v>8</v>
      </c>
      <c r="AD746" s="76">
        <v>2</v>
      </c>
      <c r="AE746" s="76">
        <v>2</v>
      </c>
      <c r="AF746" s="76">
        <v>5</v>
      </c>
      <c r="AG746" s="76">
        <v>8</v>
      </c>
      <c r="AH746" s="131">
        <f t="shared" si="572"/>
        <v>7.5</v>
      </c>
      <c r="AI746" s="131">
        <f t="shared" si="593"/>
        <v>3</v>
      </c>
      <c r="AJ746" s="131">
        <f t="shared" si="609"/>
        <v>0.76923076923076927</v>
      </c>
      <c r="AK746" s="131">
        <f t="shared" si="610"/>
        <v>0.65</v>
      </c>
      <c r="AL746" s="131">
        <f t="shared" si="594"/>
        <v>0</v>
      </c>
      <c r="AM746" s="131">
        <f t="shared" si="595"/>
        <v>0</v>
      </c>
      <c r="AN746" s="131">
        <f t="shared" si="573"/>
        <v>0</v>
      </c>
      <c r="AO746" s="115">
        <f t="shared" si="611"/>
        <v>0</v>
      </c>
      <c r="AP746" s="115">
        <f t="shared" si="612"/>
        <v>0</v>
      </c>
      <c r="AQ746" s="115">
        <f t="shared" si="613"/>
        <v>1</v>
      </c>
      <c r="AR746" s="79">
        <f t="shared" si="574"/>
        <v>0</v>
      </c>
      <c r="AS746" s="79">
        <f t="shared" si="575"/>
        <v>5</v>
      </c>
      <c r="AT746" s="79">
        <f t="shared" si="576"/>
        <v>13</v>
      </c>
      <c r="AU746" s="79">
        <f t="shared" si="577"/>
        <v>0</v>
      </c>
      <c r="AV746" s="79">
        <f t="shared" si="578"/>
        <v>0</v>
      </c>
      <c r="AW746" s="79">
        <f t="shared" si="579"/>
        <v>0</v>
      </c>
      <c r="AX746" s="128">
        <f t="shared" si="580"/>
        <v>0</v>
      </c>
      <c r="AY746" s="128"/>
      <c r="AZ746" s="128"/>
      <c r="BA746" s="128">
        <f t="shared" si="581"/>
        <v>0</v>
      </c>
      <c r="BB746" s="128">
        <f t="shared" si="582"/>
        <v>0</v>
      </c>
      <c r="BC746" s="80">
        <f t="shared" si="583"/>
        <v>0</v>
      </c>
      <c r="BD746" s="80">
        <f t="shared" si="584"/>
        <v>0.2</v>
      </c>
      <c r="BE746" s="80">
        <f t="shared" si="585"/>
        <v>0.39393939393939392</v>
      </c>
      <c r="BF746" s="80">
        <f t="shared" si="586"/>
        <v>0</v>
      </c>
      <c r="BG746" s="80">
        <f t="shared" si="587"/>
        <v>0</v>
      </c>
      <c r="BH746" s="80">
        <f t="shared" si="614"/>
        <v>0</v>
      </c>
      <c r="BI746" s="4">
        <f t="shared" si="588"/>
        <v>13</v>
      </c>
      <c r="BJ746" s="4">
        <f t="shared" si="589"/>
        <v>18</v>
      </c>
      <c r="BK746" s="4">
        <f t="shared" si="590"/>
        <v>0</v>
      </c>
      <c r="BL746" s="8">
        <f>VLOOKUP(CN746,'CIR Results'!$B$3:$L$42,2,FALSE)</f>
        <v>9</v>
      </c>
      <c r="BM746" s="8">
        <f>VLOOKUP(CN746,'CIR Results'!$B$3:$L$42,3,FALSE)</f>
        <v>78</v>
      </c>
      <c r="BN746" s="8">
        <f>VLOOKUP(CN746,'CIR Results'!$B$3:$L$42,4,FALSE)</f>
        <v>50</v>
      </c>
      <c r="BO746" s="8">
        <f>VLOOKUP(CN746,'CIR Results'!$B$3:$L$42,5,FALSE)</f>
        <v>194</v>
      </c>
      <c r="BP746" s="8">
        <f>VLOOKUP(CN746,'CIR Results'!$B$3:$L$42,6,FALSE)</f>
        <v>36984</v>
      </c>
      <c r="BQ746" s="8">
        <f>VLOOKUP(CN746,'CIR Results'!$B$3:$L$42,8,FALSE)</f>
        <v>8</v>
      </c>
      <c r="BR746" s="8">
        <f>VLOOKUP(CN746,'CIR Results'!$B$3:$L$42,9,FALSE)</f>
        <v>0</v>
      </c>
      <c r="BS746" s="8" t="str">
        <f>VLOOKUP(CN746,'CIR Results'!$B$3:$L$42,10,FALSE)</f>
        <v>04-03-01</v>
      </c>
      <c r="BT746" s="8">
        <f>VLOOKUP(CN746,'CIR Results'!$B$3:$L$42,11,FALSE)</f>
        <v>16</v>
      </c>
      <c r="BU746" s="136" t="str">
        <f>VLOOKUP(CN746,'CIR Team Info'!$B$5:$E$44,2,FALSE)</f>
        <v>Team Titanium</v>
      </c>
      <c r="BV746" s="136" t="str">
        <f>VLOOKUP(CN746,'CIR Team Info'!$B$5:$E$44,4,FALSE)</f>
        <v>Lee's Summit, MO</v>
      </c>
      <c r="BW746" s="136" t="str">
        <f t="shared" si="615"/>
        <v xml:space="preserve">   Great overall team can function very well all on their own.  Seems to be able to be defended if you can keep them facing sideways you can keep the from facing the goal to score</v>
      </c>
      <c r="CM746" s="10" t="s">
        <v>388</v>
      </c>
      <c r="CN746" s="10">
        <v>1986</v>
      </c>
      <c r="CO746" s="10">
        <v>18</v>
      </c>
      <c r="CP746" s="10" t="s">
        <v>23</v>
      </c>
      <c r="CQ746" s="10" t="s">
        <v>22</v>
      </c>
      <c r="CR746" s="10" t="s">
        <v>22</v>
      </c>
      <c r="CS746" s="10" t="s">
        <v>22</v>
      </c>
      <c r="CT746" s="10">
        <v>5</v>
      </c>
      <c r="CU746" s="10">
        <v>20</v>
      </c>
      <c r="CV746" s="10">
        <v>0</v>
      </c>
      <c r="CW746" s="10">
        <v>0</v>
      </c>
      <c r="CX746" s="10" t="s">
        <v>65</v>
      </c>
      <c r="CY746" s="10" t="s">
        <v>22</v>
      </c>
      <c r="CZ746" s="10" t="s">
        <v>25</v>
      </c>
      <c r="DA746" s="10" t="s">
        <v>22</v>
      </c>
      <c r="DB746" s="10" t="s">
        <v>22</v>
      </c>
      <c r="DC746" s="10">
        <v>13</v>
      </c>
      <c r="DD746" s="10">
        <v>20</v>
      </c>
      <c r="DE746" s="10">
        <v>0</v>
      </c>
      <c r="DF746" s="10">
        <v>0</v>
      </c>
      <c r="DG746" s="10">
        <v>3</v>
      </c>
      <c r="DH746" s="10">
        <v>0</v>
      </c>
      <c r="DI746" s="10">
        <v>0</v>
      </c>
      <c r="DJ746" s="10">
        <v>0</v>
      </c>
      <c r="DK746" s="10">
        <v>0</v>
      </c>
      <c r="DL746" s="10">
        <v>0</v>
      </c>
      <c r="DM746" s="10">
        <v>0</v>
      </c>
      <c r="DN746" s="10">
        <v>0</v>
      </c>
      <c r="DO746" s="10">
        <v>0</v>
      </c>
      <c r="DP746" s="10" t="s">
        <v>25</v>
      </c>
      <c r="DQ746" s="10" t="s">
        <v>25</v>
      </c>
      <c r="DR746" s="10" t="s">
        <v>22</v>
      </c>
      <c r="DS746" s="10" t="s">
        <v>25</v>
      </c>
      <c r="DT746" s="10" t="s">
        <v>25</v>
      </c>
      <c r="DU746" s="10">
        <v>2</v>
      </c>
      <c r="DV746" s="10" t="s">
        <v>717</v>
      </c>
      <c r="DW746" s="10"/>
      <c r="DX746" s="10"/>
      <c r="DY746" s="10"/>
      <c r="DZ746" s="10"/>
      <c r="EA746" s="10"/>
      <c r="EB746" s="10"/>
      <c r="EC746" s="10"/>
      <c r="ED746" s="10"/>
      <c r="EE746" s="10"/>
      <c r="EF746" s="10"/>
      <c r="EG746" s="10"/>
      <c r="EH746" s="10"/>
    </row>
    <row r="747" spans="1:138" x14ac:dyDescent="0.25">
      <c r="A747" s="78">
        <f t="shared" si="569"/>
        <v>4256</v>
      </c>
      <c r="C747" s="10" t="str">
        <f t="shared" si="608"/>
        <v>Do Not Pick</v>
      </c>
      <c r="D747" s="17">
        <f t="shared" si="570"/>
        <v>0.9</v>
      </c>
      <c r="E747" s="113">
        <f t="shared" si="596"/>
        <v>0</v>
      </c>
      <c r="F747" s="113">
        <f t="shared" si="597"/>
        <v>15</v>
      </c>
      <c r="G747" s="113">
        <f t="shared" si="598"/>
        <v>0</v>
      </c>
      <c r="H747" s="113">
        <f t="shared" si="599"/>
        <v>0</v>
      </c>
      <c r="I747" s="113">
        <f t="shared" si="600"/>
        <v>-6</v>
      </c>
      <c r="J747" s="113">
        <f t="shared" si="601"/>
        <v>0</v>
      </c>
      <c r="K747" s="113">
        <f t="shared" si="591"/>
        <v>0</v>
      </c>
      <c r="L747" s="76">
        <v>8</v>
      </c>
      <c r="M747" s="76">
        <v>5</v>
      </c>
      <c r="N747" s="76">
        <v>7</v>
      </c>
      <c r="O747" s="76">
        <v>6</v>
      </c>
      <c r="P747" s="76">
        <v>6</v>
      </c>
      <c r="Q747" s="76">
        <v>2</v>
      </c>
      <c r="R747" s="76">
        <v>1</v>
      </c>
      <c r="S747" s="17">
        <f t="shared" si="571"/>
        <v>1.6</v>
      </c>
      <c r="T747" s="113">
        <f t="shared" si="602"/>
        <v>0</v>
      </c>
      <c r="U747" s="113">
        <f t="shared" si="603"/>
        <v>18</v>
      </c>
      <c r="V747" s="113">
        <f t="shared" si="604"/>
        <v>0</v>
      </c>
      <c r="W747" s="113">
        <f t="shared" si="605"/>
        <v>0</v>
      </c>
      <c r="X747" s="113">
        <f t="shared" si="606"/>
        <v>-2</v>
      </c>
      <c r="Y747" s="113">
        <f t="shared" si="607"/>
        <v>0</v>
      </c>
      <c r="Z747" s="113">
        <f t="shared" si="592"/>
        <v>0</v>
      </c>
      <c r="AA747" s="76">
        <v>10</v>
      </c>
      <c r="AB747" s="76">
        <v>6</v>
      </c>
      <c r="AC747" s="76">
        <v>8</v>
      </c>
      <c r="AD747" s="76">
        <v>2</v>
      </c>
      <c r="AE747" s="76">
        <v>2</v>
      </c>
      <c r="AF747" s="76">
        <v>5</v>
      </c>
      <c r="AG747" s="76">
        <v>8</v>
      </c>
      <c r="AH747" s="131">
        <f t="shared" si="572"/>
        <v>0</v>
      </c>
      <c r="AI747" s="131">
        <f t="shared" si="593"/>
        <v>3</v>
      </c>
      <c r="AJ747" s="131">
        <f t="shared" si="609"/>
        <v>0</v>
      </c>
      <c r="AK747" s="131">
        <f t="shared" si="610"/>
        <v>0</v>
      </c>
      <c r="AL747" s="131">
        <f t="shared" si="594"/>
        <v>-1</v>
      </c>
      <c r="AM747" s="131">
        <f t="shared" si="595"/>
        <v>0</v>
      </c>
      <c r="AN747" s="131">
        <f t="shared" si="573"/>
        <v>0</v>
      </c>
      <c r="AO747" s="115">
        <f t="shared" si="611"/>
        <v>0</v>
      </c>
      <c r="AP747" s="115">
        <f t="shared" si="612"/>
        <v>1</v>
      </c>
      <c r="AQ747" s="115">
        <f t="shared" si="613"/>
        <v>0</v>
      </c>
      <c r="AR747" s="79">
        <f t="shared" si="574"/>
        <v>0</v>
      </c>
      <c r="AS747" s="79">
        <f t="shared" si="575"/>
        <v>0</v>
      </c>
      <c r="AT747" s="79">
        <f t="shared" si="576"/>
        <v>0</v>
      </c>
      <c r="AU747" s="79">
        <f t="shared" si="577"/>
        <v>0</v>
      </c>
      <c r="AV747" s="79">
        <f t="shared" si="578"/>
        <v>0</v>
      </c>
      <c r="AW747" s="79">
        <f t="shared" si="579"/>
        <v>0</v>
      </c>
      <c r="AX747" s="128">
        <f t="shared" si="580"/>
        <v>0</v>
      </c>
      <c r="AY747" s="128"/>
      <c r="AZ747" s="128"/>
      <c r="BA747" s="128">
        <f t="shared" si="581"/>
        <v>1</v>
      </c>
      <c r="BB747" s="128">
        <f t="shared" si="582"/>
        <v>0</v>
      </c>
      <c r="BC747" s="80">
        <f t="shared" si="583"/>
        <v>0</v>
      </c>
      <c r="BD747" s="80">
        <f t="shared" si="584"/>
        <v>0</v>
      </c>
      <c r="BE747" s="80">
        <f t="shared" si="585"/>
        <v>0</v>
      </c>
      <c r="BF747" s="80">
        <f t="shared" si="586"/>
        <v>0</v>
      </c>
      <c r="BG747" s="80">
        <f t="shared" si="587"/>
        <v>0</v>
      </c>
      <c r="BH747" s="80">
        <f t="shared" si="614"/>
        <v>0</v>
      </c>
      <c r="BI747" s="4">
        <f t="shared" si="588"/>
        <v>0</v>
      </c>
      <c r="BJ747" s="4">
        <f t="shared" si="589"/>
        <v>0</v>
      </c>
      <c r="BK747" s="4">
        <f t="shared" si="590"/>
        <v>0</v>
      </c>
      <c r="BL747" s="8">
        <f>VLOOKUP(CN747,'CIR Results'!$B$3:$L$42,2,FALSE)</f>
        <v>5</v>
      </c>
      <c r="BM747" s="8">
        <f>VLOOKUP(CN747,'CIR Results'!$B$3:$L$42,3,FALSE)</f>
        <v>118</v>
      </c>
      <c r="BN747" s="8">
        <f>VLOOKUP(CN747,'CIR Results'!$B$3:$L$42,4,FALSE)</f>
        <v>120</v>
      </c>
      <c r="BO747" s="8">
        <f>VLOOKUP(CN747,'CIR Results'!$B$3:$L$42,5,FALSE)</f>
        <v>179</v>
      </c>
      <c r="BP747" s="8">
        <f>VLOOKUP(CN747,'CIR Results'!$B$3:$L$42,6,FALSE)</f>
        <v>36927</v>
      </c>
      <c r="BQ747" s="8">
        <f>VLOOKUP(CN747,'CIR Results'!$B$3:$L$42,8,FALSE)</f>
        <v>8</v>
      </c>
      <c r="BR747" s="8">
        <f>VLOOKUP(CN747,'CIR Results'!$B$3:$L$42,9,FALSE)</f>
        <v>0</v>
      </c>
      <c r="BS747" s="8" t="str">
        <f>VLOOKUP(CN747,'CIR Results'!$B$3:$L$42,10,FALSE)</f>
        <v>02-05-01</v>
      </c>
      <c r="BT747" s="8">
        <f>VLOOKUP(CN747,'CIR Results'!$B$3:$L$42,11,FALSE)</f>
        <v>14</v>
      </c>
      <c r="BU747" s="136" t="str">
        <f>VLOOKUP(CN747,'CIR Team Info'!$B$5:$E$44,2,FALSE)</f>
        <v>Cyborg Cats</v>
      </c>
      <c r="BV747" s="136" t="str">
        <f>VLOOKUP(CN747,'CIR Team Info'!$B$5:$E$44,4,FALSE)</f>
        <v>Town and Country, MO</v>
      </c>
      <c r="BW747" s="136" t="str">
        <f t="shared" si="615"/>
        <v xml:space="preserve">   Missed every shot it fired_ easily defended against</v>
      </c>
      <c r="CM747" s="10" t="s">
        <v>388</v>
      </c>
      <c r="CN747" s="10">
        <v>4256</v>
      </c>
      <c r="CO747" s="10">
        <v>19</v>
      </c>
      <c r="CP747" s="10" t="s">
        <v>23</v>
      </c>
      <c r="CQ747" s="10" t="s">
        <v>22</v>
      </c>
      <c r="CR747" s="10" t="s">
        <v>25</v>
      </c>
      <c r="CS747" s="10" t="s">
        <v>25</v>
      </c>
      <c r="CT747" s="10">
        <v>0</v>
      </c>
      <c r="CU747" s="10">
        <v>20</v>
      </c>
      <c r="CV747" s="10">
        <v>0</v>
      </c>
      <c r="CW747" s="10">
        <v>0</v>
      </c>
      <c r="CX747" s="10" t="s">
        <v>24</v>
      </c>
      <c r="CY747" s="10" t="s">
        <v>25</v>
      </c>
      <c r="CZ747" s="10" t="s">
        <v>25</v>
      </c>
      <c r="DA747" s="10" t="s">
        <v>22</v>
      </c>
      <c r="DB747" s="10" t="s">
        <v>22</v>
      </c>
      <c r="DC747" s="10">
        <v>0</v>
      </c>
      <c r="DD747" s="10">
        <v>30</v>
      </c>
      <c r="DE747" s="10">
        <v>0</v>
      </c>
      <c r="DF747" s="10">
        <v>0</v>
      </c>
      <c r="DG747" s="10">
        <v>0</v>
      </c>
      <c r="DH747" s="10">
        <v>0</v>
      </c>
      <c r="DI747" s="10">
        <v>0</v>
      </c>
      <c r="DJ747" s="10">
        <v>0</v>
      </c>
      <c r="DK747" s="10">
        <v>0</v>
      </c>
      <c r="DL747" s="10">
        <v>0</v>
      </c>
      <c r="DM747" s="10">
        <v>1</v>
      </c>
      <c r="DN747" s="10">
        <v>0</v>
      </c>
      <c r="DO747" s="10">
        <v>0</v>
      </c>
      <c r="DP747" s="10" t="s">
        <v>25</v>
      </c>
      <c r="DQ747" s="10" t="s">
        <v>22</v>
      </c>
      <c r="DR747" s="10" t="s">
        <v>25</v>
      </c>
      <c r="DS747" s="10" t="s">
        <v>25</v>
      </c>
      <c r="DT747" s="10" t="s">
        <v>25</v>
      </c>
      <c r="DU747" s="10">
        <v>0</v>
      </c>
      <c r="DV747" s="10" t="s">
        <v>718</v>
      </c>
      <c r="DW747" s="10" t="s">
        <v>719</v>
      </c>
      <c r="DX747" s="10"/>
      <c r="DY747" s="10"/>
      <c r="DZ747" s="10"/>
      <c r="EA747" s="10"/>
      <c r="EB747" s="10"/>
      <c r="EC747" s="10"/>
      <c r="ED747" s="10"/>
      <c r="EE747" s="10"/>
      <c r="EF747" s="10"/>
      <c r="EG747" s="10"/>
      <c r="EH747" s="10"/>
    </row>
    <row r="748" spans="1:138" x14ac:dyDescent="0.25">
      <c r="A748" s="78">
        <f t="shared" si="569"/>
        <v>4296</v>
      </c>
      <c r="C748" s="10" t="str">
        <f t="shared" si="608"/>
        <v>Below Avg</v>
      </c>
      <c r="D748" s="17">
        <f t="shared" si="570"/>
        <v>1.03</v>
      </c>
      <c r="E748" s="113">
        <f t="shared" si="596"/>
        <v>10</v>
      </c>
      <c r="F748" s="113">
        <f t="shared" si="597"/>
        <v>0</v>
      </c>
      <c r="G748" s="113">
        <f t="shared" si="598"/>
        <v>0</v>
      </c>
      <c r="H748" s="113">
        <f t="shared" si="599"/>
        <v>0.30000000000000004</v>
      </c>
      <c r="I748" s="113">
        <f t="shared" si="600"/>
        <v>0</v>
      </c>
      <c r="J748" s="113">
        <f t="shared" si="601"/>
        <v>0</v>
      </c>
      <c r="K748" s="113">
        <f t="shared" si="591"/>
        <v>0</v>
      </c>
      <c r="L748" s="76">
        <v>8</v>
      </c>
      <c r="M748" s="76">
        <v>5</v>
      </c>
      <c r="N748" s="76">
        <v>7</v>
      </c>
      <c r="O748" s="76">
        <v>6</v>
      </c>
      <c r="P748" s="76">
        <v>6</v>
      </c>
      <c r="Q748" s="76">
        <v>2</v>
      </c>
      <c r="R748" s="76">
        <v>1</v>
      </c>
      <c r="S748" s="17">
        <f t="shared" si="571"/>
        <v>1.26</v>
      </c>
      <c r="T748" s="113">
        <f t="shared" si="602"/>
        <v>12.5</v>
      </c>
      <c r="U748" s="113">
        <f t="shared" si="603"/>
        <v>0</v>
      </c>
      <c r="V748" s="113">
        <f t="shared" si="604"/>
        <v>0</v>
      </c>
      <c r="W748" s="113">
        <f t="shared" si="605"/>
        <v>0.1</v>
      </c>
      <c r="X748" s="113">
        <f t="shared" si="606"/>
        <v>0</v>
      </c>
      <c r="Y748" s="113">
        <f t="shared" si="607"/>
        <v>0</v>
      </c>
      <c r="Z748" s="113">
        <f t="shared" si="592"/>
        <v>0</v>
      </c>
      <c r="AA748" s="76">
        <v>10</v>
      </c>
      <c r="AB748" s="76">
        <v>6</v>
      </c>
      <c r="AC748" s="76">
        <v>8</v>
      </c>
      <c r="AD748" s="76">
        <v>2</v>
      </c>
      <c r="AE748" s="76">
        <v>2</v>
      </c>
      <c r="AF748" s="76">
        <v>5</v>
      </c>
      <c r="AG748" s="76">
        <v>8</v>
      </c>
      <c r="AH748" s="131">
        <f t="shared" si="572"/>
        <v>1.25</v>
      </c>
      <c r="AI748" s="131">
        <f t="shared" si="593"/>
        <v>0</v>
      </c>
      <c r="AJ748" s="131">
        <f t="shared" si="609"/>
        <v>0</v>
      </c>
      <c r="AK748" s="131">
        <f t="shared" si="610"/>
        <v>0.05</v>
      </c>
      <c r="AL748" s="131">
        <f t="shared" si="594"/>
        <v>0</v>
      </c>
      <c r="AM748" s="131">
        <f t="shared" si="595"/>
        <v>0</v>
      </c>
      <c r="AN748" s="131">
        <f t="shared" si="573"/>
        <v>0</v>
      </c>
      <c r="AO748" s="115">
        <f t="shared" si="611"/>
        <v>0</v>
      </c>
      <c r="AP748" s="115">
        <f t="shared" si="612"/>
        <v>0</v>
      </c>
      <c r="AQ748" s="115">
        <f t="shared" si="613"/>
        <v>0</v>
      </c>
      <c r="AR748" s="79">
        <f t="shared" si="574"/>
        <v>0</v>
      </c>
      <c r="AS748" s="79">
        <f t="shared" si="575"/>
        <v>0</v>
      </c>
      <c r="AT748" s="79">
        <f t="shared" si="576"/>
        <v>1</v>
      </c>
      <c r="AU748" s="79">
        <f t="shared" si="577"/>
        <v>0</v>
      </c>
      <c r="AV748" s="79">
        <f t="shared" si="578"/>
        <v>0</v>
      </c>
      <c r="AW748" s="79">
        <f t="shared" si="579"/>
        <v>0</v>
      </c>
      <c r="AX748" s="128">
        <f t="shared" si="580"/>
        <v>0</v>
      </c>
      <c r="AY748" s="128"/>
      <c r="AZ748" s="128"/>
      <c r="BA748" s="128">
        <f t="shared" si="581"/>
        <v>0</v>
      </c>
      <c r="BB748" s="128">
        <f t="shared" si="582"/>
        <v>0</v>
      </c>
      <c r="BC748" s="80">
        <f t="shared" si="583"/>
        <v>0</v>
      </c>
      <c r="BD748" s="80">
        <f t="shared" si="584"/>
        <v>0</v>
      </c>
      <c r="BE748" s="80">
        <f t="shared" si="585"/>
        <v>1</v>
      </c>
      <c r="BF748" s="80">
        <f t="shared" si="586"/>
        <v>0</v>
      </c>
      <c r="BG748" s="80">
        <f t="shared" si="587"/>
        <v>0</v>
      </c>
      <c r="BH748" s="80">
        <f t="shared" si="614"/>
        <v>0</v>
      </c>
      <c r="BI748" s="4">
        <f t="shared" si="588"/>
        <v>1</v>
      </c>
      <c r="BJ748" s="4">
        <f t="shared" si="589"/>
        <v>1</v>
      </c>
      <c r="BK748" s="4">
        <f t="shared" si="590"/>
        <v>0</v>
      </c>
      <c r="BL748" s="8">
        <f>VLOOKUP(CN748,'CIR Results'!$B$3:$L$42,2,FALSE)</f>
        <v>4</v>
      </c>
      <c r="BM748" s="8">
        <f>VLOOKUP(CN748,'CIR Results'!$B$3:$L$42,3,FALSE)</f>
        <v>112</v>
      </c>
      <c r="BN748" s="8">
        <f>VLOOKUP(CN748,'CIR Results'!$B$3:$L$42,4,FALSE)</f>
        <v>90</v>
      </c>
      <c r="BO748" s="8">
        <f>VLOOKUP(CN748,'CIR Results'!$B$3:$L$42,5,FALSE)</f>
        <v>106</v>
      </c>
      <c r="BP748" s="8">
        <f>VLOOKUP(CN748,'CIR Results'!$B$3:$L$42,6,FALSE)</f>
        <v>36562</v>
      </c>
      <c r="BQ748" s="8">
        <f>VLOOKUP(CN748,'CIR Results'!$B$3:$L$42,8,FALSE)</f>
        <v>8</v>
      </c>
      <c r="BR748" s="8">
        <f>VLOOKUP(CN748,'CIR Results'!$B$3:$L$42,9,FALSE)</f>
        <v>0</v>
      </c>
      <c r="BS748" s="8" t="str">
        <f>VLOOKUP(CN748,'CIR Results'!$B$3:$L$42,10,FALSE)</f>
        <v>02-06-00</v>
      </c>
      <c r="BT748" s="8">
        <f>VLOOKUP(CN748,'CIR Results'!$B$3:$L$42,11,FALSE)</f>
        <v>24</v>
      </c>
      <c r="BU748" s="136" t="str">
        <f>VLOOKUP(CN748,'CIR Team Info'!$B$5:$E$44,2,FALSE)</f>
        <v>Trident Robotics</v>
      </c>
      <c r="BV748" s="136" t="str">
        <f>VLOOKUP(CN748,'CIR Team Info'!$B$5:$E$44,4,FALSE)</f>
        <v>Gurnee, IL</v>
      </c>
      <c r="BW748" s="136" t="str">
        <f t="shared" si="615"/>
        <v xml:space="preserve">   bad robot didnt contribute much to the overall game</v>
      </c>
      <c r="CM748" s="10" t="s">
        <v>388</v>
      </c>
      <c r="CN748" s="10">
        <v>4296</v>
      </c>
      <c r="CO748" s="10">
        <v>21</v>
      </c>
      <c r="CP748" s="10" t="s">
        <v>23</v>
      </c>
      <c r="CQ748" s="10" t="s">
        <v>25</v>
      </c>
      <c r="CR748" s="10" t="s">
        <v>22</v>
      </c>
      <c r="CS748" s="10" t="s">
        <v>22</v>
      </c>
      <c r="CT748" s="10">
        <v>0</v>
      </c>
      <c r="CU748" s="10">
        <v>15</v>
      </c>
      <c r="CV748" s="10">
        <v>0</v>
      </c>
      <c r="CW748" s="10">
        <v>0</v>
      </c>
      <c r="CX748" s="10" t="s">
        <v>24</v>
      </c>
      <c r="CY748" s="10" t="s">
        <v>22</v>
      </c>
      <c r="CZ748" s="10" t="s">
        <v>25</v>
      </c>
      <c r="DA748" s="10" t="s">
        <v>25</v>
      </c>
      <c r="DB748" s="10" t="s">
        <v>25</v>
      </c>
      <c r="DC748" s="10">
        <v>1</v>
      </c>
      <c r="DD748" s="10">
        <v>0</v>
      </c>
      <c r="DE748" s="10">
        <v>0</v>
      </c>
      <c r="DF748" s="10">
        <v>0</v>
      </c>
      <c r="DG748" s="10">
        <v>1</v>
      </c>
      <c r="DH748" s="10">
        <v>0</v>
      </c>
      <c r="DI748" s="10">
        <v>0</v>
      </c>
      <c r="DJ748" s="10">
        <v>0</v>
      </c>
      <c r="DK748" s="10">
        <v>0</v>
      </c>
      <c r="DL748" s="10">
        <v>0</v>
      </c>
      <c r="DM748" s="10">
        <v>0</v>
      </c>
      <c r="DN748" s="10">
        <v>0</v>
      </c>
      <c r="DO748" s="10">
        <v>0</v>
      </c>
      <c r="DP748" s="10" t="s">
        <v>25</v>
      </c>
      <c r="DQ748" s="10" t="s">
        <v>25</v>
      </c>
      <c r="DR748" s="10" t="s">
        <v>25</v>
      </c>
      <c r="DS748" s="10" t="s">
        <v>25</v>
      </c>
      <c r="DT748" s="10" t="s">
        <v>25</v>
      </c>
      <c r="DU748" s="10">
        <v>1</v>
      </c>
      <c r="DV748" s="10" t="s">
        <v>720</v>
      </c>
      <c r="DW748" s="10"/>
      <c r="DX748" s="10"/>
      <c r="DY748" s="10"/>
      <c r="DZ748" s="10"/>
      <c r="EA748" s="10"/>
      <c r="EB748" s="10"/>
      <c r="EC748" s="10"/>
      <c r="ED748" s="10"/>
      <c r="EE748" s="10"/>
      <c r="EF748" s="10"/>
      <c r="EG748" s="10"/>
      <c r="EH748" s="10"/>
    </row>
    <row r="749" spans="1:138" x14ac:dyDescent="0.25">
      <c r="A749" s="78">
        <f t="shared" si="569"/>
        <v>292</v>
      </c>
      <c r="C749" s="10" t="str">
        <f t="shared" si="608"/>
        <v>Below Avg</v>
      </c>
      <c r="D749" s="17">
        <f t="shared" si="570"/>
        <v>5.1873945409429281</v>
      </c>
      <c r="E749" s="113">
        <f t="shared" si="596"/>
        <v>10</v>
      </c>
      <c r="F749" s="113">
        <f t="shared" si="597"/>
        <v>10</v>
      </c>
      <c r="G749" s="113">
        <f t="shared" si="598"/>
        <v>21.53846153846154</v>
      </c>
      <c r="H749" s="113">
        <f t="shared" si="599"/>
        <v>10.335483870967741</v>
      </c>
      <c r="I749" s="113">
        <f t="shared" si="600"/>
        <v>0</v>
      </c>
      <c r="J749" s="113">
        <f t="shared" si="601"/>
        <v>0</v>
      </c>
      <c r="K749" s="113">
        <f t="shared" si="591"/>
        <v>0</v>
      </c>
      <c r="L749" s="76">
        <v>8</v>
      </c>
      <c r="M749" s="76">
        <v>5</v>
      </c>
      <c r="N749" s="76">
        <v>7</v>
      </c>
      <c r="O749" s="76">
        <v>6</v>
      </c>
      <c r="P749" s="76">
        <v>6</v>
      </c>
      <c r="Q749" s="76">
        <v>2</v>
      </c>
      <c r="R749" s="76">
        <v>1</v>
      </c>
      <c r="S749" s="17">
        <f t="shared" si="571"/>
        <v>5.2560545905707192</v>
      </c>
      <c r="T749" s="113">
        <f t="shared" si="602"/>
        <v>12.5</v>
      </c>
      <c r="U749" s="113">
        <f t="shared" si="603"/>
        <v>12</v>
      </c>
      <c r="V749" s="113">
        <f t="shared" si="604"/>
        <v>24.615384615384617</v>
      </c>
      <c r="W749" s="113">
        <f t="shared" si="605"/>
        <v>3.4451612903225803</v>
      </c>
      <c r="X749" s="113">
        <f t="shared" si="606"/>
        <v>0</v>
      </c>
      <c r="Y749" s="113">
        <f t="shared" si="607"/>
        <v>0</v>
      </c>
      <c r="Z749" s="113">
        <f t="shared" si="592"/>
        <v>0</v>
      </c>
      <c r="AA749" s="76">
        <v>10</v>
      </c>
      <c r="AB749" s="76">
        <v>6</v>
      </c>
      <c r="AC749" s="76">
        <v>8</v>
      </c>
      <c r="AD749" s="76">
        <v>2</v>
      </c>
      <c r="AE749" s="76">
        <v>2</v>
      </c>
      <c r="AF749" s="76">
        <v>5</v>
      </c>
      <c r="AG749" s="76">
        <v>8</v>
      </c>
      <c r="AH749" s="131">
        <f t="shared" si="572"/>
        <v>1.25</v>
      </c>
      <c r="AI749" s="131">
        <f t="shared" si="593"/>
        <v>2</v>
      </c>
      <c r="AJ749" s="131">
        <f t="shared" si="609"/>
        <v>3.0769230769230771</v>
      </c>
      <c r="AK749" s="131">
        <f t="shared" si="610"/>
        <v>1.7225806451612902</v>
      </c>
      <c r="AL749" s="131">
        <f t="shared" si="594"/>
        <v>0</v>
      </c>
      <c r="AM749" s="131">
        <f t="shared" si="595"/>
        <v>0</v>
      </c>
      <c r="AN749" s="131">
        <f t="shared" si="573"/>
        <v>0</v>
      </c>
      <c r="AO749" s="115">
        <f t="shared" si="611"/>
        <v>0</v>
      </c>
      <c r="AP749" s="115">
        <f t="shared" si="612"/>
        <v>0</v>
      </c>
      <c r="AQ749" s="115">
        <f t="shared" si="613"/>
        <v>1</v>
      </c>
      <c r="AR749" s="79">
        <f t="shared" si="574"/>
        <v>10</v>
      </c>
      <c r="AS749" s="79">
        <f t="shared" si="575"/>
        <v>20</v>
      </c>
      <c r="AT749" s="79">
        <f t="shared" si="576"/>
        <v>10</v>
      </c>
      <c r="AU749" s="79">
        <f t="shared" si="577"/>
        <v>0</v>
      </c>
      <c r="AV749" s="79">
        <f t="shared" si="578"/>
        <v>0</v>
      </c>
      <c r="AW749" s="79">
        <f t="shared" si="579"/>
        <v>0</v>
      </c>
      <c r="AX749" s="128">
        <f t="shared" si="580"/>
        <v>1</v>
      </c>
      <c r="AY749" s="128"/>
      <c r="AZ749" s="128"/>
      <c r="BA749" s="128">
        <f t="shared" si="581"/>
        <v>0</v>
      </c>
      <c r="BB749" s="128">
        <f t="shared" si="582"/>
        <v>0</v>
      </c>
      <c r="BC749" s="80">
        <f t="shared" si="583"/>
        <v>1</v>
      </c>
      <c r="BD749" s="80">
        <f t="shared" si="584"/>
        <v>1</v>
      </c>
      <c r="BE749" s="80">
        <f t="shared" si="585"/>
        <v>0.5</v>
      </c>
      <c r="BF749" s="80">
        <f t="shared" si="586"/>
        <v>0</v>
      </c>
      <c r="BG749" s="80">
        <f t="shared" si="587"/>
        <v>0</v>
      </c>
      <c r="BH749" s="80">
        <f t="shared" si="614"/>
        <v>0</v>
      </c>
      <c r="BI749" s="4">
        <f t="shared" si="588"/>
        <v>20</v>
      </c>
      <c r="BJ749" s="4">
        <f t="shared" si="589"/>
        <v>40</v>
      </c>
      <c r="BK749" s="4">
        <f t="shared" si="590"/>
        <v>0</v>
      </c>
      <c r="BL749" s="8">
        <f>VLOOKUP(CN749,'CIR Results'!$B$3:$L$42,2,FALSE)</f>
        <v>14</v>
      </c>
      <c r="BM749" s="8">
        <f>VLOOKUP(CN749,'CIR Results'!$B$3:$L$42,3,FALSE)</f>
        <v>180</v>
      </c>
      <c r="BN749" s="8">
        <f>VLOOKUP(CN749,'CIR Results'!$B$3:$L$42,4,FALSE)</f>
        <v>140</v>
      </c>
      <c r="BO749" s="8">
        <f>VLOOKUP(CN749,'CIR Results'!$B$3:$L$42,5,FALSE)</f>
        <v>209</v>
      </c>
      <c r="BP749" s="8">
        <f>VLOOKUP(CN749,'CIR Results'!$B$3:$L$42,6,FALSE)</f>
        <v>36709</v>
      </c>
      <c r="BQ749" s="8">
        <f>VLOOKUP(CN749,'CIR Results'!$B$3:$L$42,8,FALSE)</f>
        <v>9</v>
      </c>
      <c r="BR749" s="8">
        <f>VLOOKUP(CN749,'CIR Results'!$B$3:$L$42,9,FALSE)</f>
        <v>0</v>
      </c>
      <c r="BS749" s="8" t="str">
        <f>VLOOKUP(CN749,'CIR Results'!$B$3:$L$42,10,FALSE)</f>
        <v>07-02-00</v>
      </c>
      <c r="BT749" s="8">
        <f>VLOOKUP(CN749,'CIR Results'!$B$3:$L$42,11,FALSE)</f>
        <v>19</v>
      </c>
      <c r="BU749" s="136" t="str">
        <f>VLOOKUP(CN749,'CIR Team Info'!$B$5:$E$44,2,FALSE)</f>
        <v>PantherTech</v>
      </c>
      <c r="BV749" s="136" t="str">
        <f>VLOOKUP(CN749,'CIR Team Info'!$B$5:$E$44,4,FALSE)</f>
        <v>Russiaville, IN</v>
      </c>
      <c r="BW749" s="136" t="str">
        <f t="shared" si="615"/>
        <v xml:space="preserve">   very easily defended_ inconsistent shooter.  Ball is easily knocked away when trying to shoot</v>
      </c>
      <c r="CM749" s="10" t="s">
        <v>388</v>
      </c>
      <c r="CN749" s="10">
        <v>292</v>
      </c>
      <c r="CO749" s="10">
        <v>22</v>
      </c>
      <c r="CP749" s="10" t="s">
        <v>23</v>
      </c>
      <c r="CQ749" s="10" t="s">
        <v>22</v>
      </c>
      <c r="CR749" s="10" t="s">
        <v>25</v>
      </c>
      <c r="CS749" s="10" t="s">
        <v>25</v>
      </c>
      <c r="CT749" s="10">
        <v>20</v>
      </c>
      <c r="CU749" s="10">
        <v>0</v>
      </c>
      <c r="CV749" s="10">
        <v>0</v>
      </c>
      <c r="CW749" s="10">
        <v>0</v>
      </c>
      <c r="CX749" s="10" t="s">
        <v>60</v>
      </c>
      <c r="CY749" s="10" t="s">
        <v>25</v>
      </c>
      <c r="CZ749" s="10" t="s">
        <v>25</v>
      </c>
      <c r="DA749" s="10" t="s">
        <v>25</v>
      </c>
      <c r="DB749" s="10" t="s">
        <v>22</v>
      </c>
      <c r="DC749" s="10">
        <v>10</v>
      </c>
      <c r="DD749" s="10">
        <v>10</v>
      </c>
      <c r="DE749" s="10">
        <v>0</v>
      </c>
      <c r="DF749" s="10">
        <v>0</v>
      </c>
      <c r="DG749" s="10">
        <v>1</v>
      </c>
      <c r="DH749" s="10">
        <v>0</v>
      </c>
      <c r="DI749" s="10">
        <v>0</v>
      </c>
      <c r="DJ749" s="10">
        <v>1</v>
      </c>
      <c r="DK749" s="10">
        <v>0</v>
      </c>
      <c r="DL749" s="10">
        <v>0</v>
      </c>
      <c r="DM749" s="10">
        <v>0</v>
      </c>
      <c r="DN749" s="10">
        <v>0</v>
      </c>
      <c r="DO749" s="10">
        <v>0</v>
      </c>
      <c r="DP749" s="10" t="s">
        <v>25</v>
      </c>
      <c r="DQ749" s="10" t="s">
        <v>25</v>
      </c>
      <c r="DR749" s="10" t="s">
        <v>22</v>
      </c>
      <c r="DS749" s="10" t="s">
        <v>25</v>
      </c>
      <c r="DT749" s="10" t="s">
        <v>25</v>
      </c>
      <c r="DU749" s="10">
        <v>1</v>
      </c>
      <c r="DV749" s="10" t="s">
        <v>721</v>
      </c>
      <c r="DW749" s="10"/>
      <c r="DX749" s="10"/>
      <c r="DY749" s="10"/>
      <c r="DZ749" s="10"/>
      <c r="EA749" s="10"/>
      <c r="EB749" s="10"/>
      <c r="EC749" s="10"/>
      <c r="ED749" s="10"/>
      <c r="EE749" s="10"/>
      <c r="EF749" s="10"/>
      <c r="EG749" s="10"/>
      <c r="EH749" s="10"/>
    </row>
    <row r="750" spans="1:138" x14ac:dyDescent="0.25">
      <c r="A750" s="78">
        <f t="shared" si="569"/>
        <v>2040</v>
      </c>
      <c r="C750" s="10" t="str">
        <f t="shared" si="608"/>
        <v>Below Avg</v>
      </c>
      <c r="D750" s="17">
        <f t="shared" si="570"/>
        <v>1.7548387096774196</v>
      </c>
      <c r="E750" s="113">
        <f t="shared" si="596"/>
        <v>0</v>
      </c>
      <c r="F750" s="113">
        <f t="shared" si="597"/>
        <v>0</v>
      </c>
      <c r="G750" s="113">
        <f t="shared" si="598"/>
        <v>0</v>
      </c>
      <c r="H750" s="113">
        <f t="shared" si="599"/>
        <v>13.548387096774196</v>
      </c>
      <c r="I750" s="113">
        <f t="shared" si="600"/>
        <v>0</v>
      </c>
      <c r="J750" s="113">
        <f t="shared" si="601"/>
        <v>0</v>
      </c>
      <c r="K750" s="113">
        <f t="shared" si="591"/>
        <v>4</v>
      </c>
      <c r="L750" s="76">
        <v>8</v>
      </c>
      <c r="M750" s="76">
        <v>5</v>
      </c>
      <c r="N750" s="76">
        <v>7</v>
      </c>
      <c r="O750" s="76">
        <v>6</v>
      </c>
      <c r="P750" s="76">
        <v>6</v>
      </c>
      <c r="Q750" s="76">
        <v>2</v>
      </c>
      <c r="R750" s="76">
        <v>1</v>
      </c>
      <c r="S750" s="17">
        <f t="shared" si="571"/>
        <v>3.6516129032258062</v>
      </c>
      <c r="T750" s="113">
        <f t="shared" si="602"/>
        <v>0</v>
      </c>
      <c r="U750" s="113">
        <f t="shared" si="603"/>
        <v>0</v>
      </c>
      <c r="V750" s="113">
        <f t="shared" si="604"/>
        <v>0</v>
      </c>
      <c r="W750" s="113">
        <f t="shared" si="605"/>
        <v>4.5161290322580649</v>
      </c>
      <c r="X750" s="113">
        <f t="shared" si="606"/>
        <v>0</v>
      </c>
      <c r="Y750" s="113">
        <f t="shared" si="607"/>
        <v>0</v>
      </c>
      <c r="Z750" s="113">
        <f t="shared" si="592"/>
        <v>32</v>
      </c>
      <c r="AA750" s="76">
        <v>10</v>
      </c>
      <c r="AB750" s="76">
        <v>6</v>
      </c>
      <c r="AC750" s="76">
        <v>8</v>
      </c>
      <c r="AD750" s="76">
        <v>2</v>
      </c>
      <c r="AE750" s="76">
        <v>2</v>
      </c>
      <c r="AF750" s="76">
        <v>5</v>
      </c>
      <c r="AG750" s="76">
        <v>8</v>
      </c>
      <c r="AH750" s="131">
        <f t="shared" si="572"/>
        <v>0</v>
      </c>
      <c r="AI750" s="131">
        <f t="shared" si="593"/>
        <v>0</v>
      </c>
      <c r="AJ750" s="131">
        <f t="shared" si="609"/>
        <v>0</v>
      </c>
      <c r="AK750" s="131">
        <f t="shared" si="610"/>
        <v>2.2580645161290325</v>
      </c>
      <c r="AL750" s="131">
        <f t="shared" si="594"/>
        <v>0</v>
      </c>
      <c r="AM750" s="131">
        <f t="shared" si="595"/>
        <v>0</v>
      </c>
      <c r="AN750" s="131">
        <f t="shared" si="573"/>
        <v>4</v>
      </c>
      <c r="AO750" s="115">
        <f t="shared" si="611"/>
        <v>0</v>
      </c>
      <c r="AP750" s="115">
        <f t="shared" si="612"/>
        <v>0</v>
      </c>
      <c r="AQ750" s="115">
        <f t="shared" si="613"/>
        <v>0</v>
      </c>
      <c r="AR750" s="79">
        <f t="shared" si="574"/>
        <v>0</v>
      </c>
      <c r="AS750" s="79">
        <f t="shared" si="575"/>
        <v>0</v>
      </c>
      <c r="AT750" s="79">
        <f t="shared" si="576"/>
        <v>0</v>
      </c>
      <c r="AU750" s="79">
        <f t="shared" si="577"/>
        <v>0</v>
      </c>
      <c r="AV750" s="79">
        <f t="shared" si="578"/>
        <v>0</v>
      </c>
      <c r="AW750" s="79">
        <f t="shared" si="579"/>
        <v>70</v>
      </c>
      <c r="AX750" s="128">
        <f t="shared" si="580"/>
        <v>0</v>
      </c>
      <c r="AY750" s="128"/>
      <c r="AZ750" s="128"/>
      <c r="BA750" s="128">
        <f t="shared" si="581"/>
        <v>0</v>
      </c>
      <c r="BB750" s="128">
        <f t="shared" si="582"/>
        <v>0</v>
      </c>
      <c r="BC750" s="80">
        <f t="shared" si="583"/>
        <v>0</v>
      </c>
      <c r="BD750" s="80">
        <f t="shared" si="584"/>
        <v>0</v>
      </c>
      <c r="BE750" s="80">
        <f t="shared" si="585"/>
        <v>0</v>
      </c>
      <c r="BF750" s="80">
        <f t="shared" si="586"/>
        <v>0</v>
      </c>
      <c r="BG750" s="80">
        <f t="shared" si="587"/>
        <v>0</v>
      </c>
      <c r="BH750" s="80">
        <f t="shared" si="614"/>
        <v>0.25</v>
      </c>
      <c r="BI750" s="4">
        <f t="shared" si="588"/>
        <v>0</v>
      </c>
      <c r="BJ750" s="4">
        <f t="shared" si="589"/>
        <v>0</v>
      </c>
      <c r="BK750" s="4">
        <f t="shared" si="590"/>
        <v>70</v>
      </c>
      <c r="BL750" s="8">
        <f>VLOOKUP(CN750,'CIR Results'!$B$3:$L$42,2,FALSE)</f>
        <v>8</v>
      </c>
      <c r="BM750" s="8">
        <f>VLOOKUP(CN750,'CIR Results'!$B$3:$L$42,3,FALSE)</f>
        <v>102</v>
      </c>
      <c r="BN750" s="8">
        <f>VLOOKUP(CN750,'CIR Results'!$B$3:$L$42,4,FALSE)</f>
        <v>90</v>
      </c>
      <c r="BO750" s="8">
        <f>VLOOKUP(CN750,'CIR Results'!$B$3:$L$42,5,FALSE)</f>
        <v>94</v>
      </c>
      <c r="BP750" s="8">
        <f>VLOOKUP(CN750,'CIR Results'!$B$3:$L$42,6,FALSE)</f>
        <v>36620</v>
      </c>
      <c r="BQ750" s="8">
        <f>VLOOKUP(CN750,'CIR Results'!$B$3:$L$42,8,FALSE)</f>
        <v>8</v>
      </c>
      <c r="BR750" s="8">
        <f>VLOOKUP(CN750,'CIR Results'!$B$3:$L$42,9,FALSE)</f>
        <v>0</v>
      </c>
      <c r="BS750" s="8" t="str">
        <f>VLOOKUP(CN750,'CIR Results'!$B$3:$L$42,10,FALSE)</f>
        <v>04-04-00</v>
      </c>
      <c r="BT750" s="8">
        <f>VLOOKUP(CN750,'CIR Results'!$B$3:$L$42,11,FALSE)</f>
        <v>32</v>
      </c>
      <c r="BU750" s="136" t="str">
        <f>VLOOKUP(CN750,'CIR Team Info'!$B$5:$E$44,2,FALSE)</f>
        <v>DERT</v>
      </c>
      <c r="BV750" s="136" t="str">
        <f>VLOOKUP(CN750,'CIR Team Info'!$B$5:$E$44,4,FALSE)</f>
        <v>Dunlap, IL</v>
      </c>
      <c r="BW750" s="136" t="str">
        <f t="shared" si="615"/>
        <v xml:space="preserve">   Only played defense_ but didnt get to do anything as 2 of 3 red robots became disabled and it ended up just driving in the middle field.</v>
      </c>
      <c r="CM750" s="10" t="s">
        <v>388</v>
      </c>
      <c r="CN750" s="10">
        <v>2040</v>
      </c>
      <c r="CO750" s="10">
        <v>23</v>
      </c>
      <c r="CP750" s="10" t="s">
        <v>23</v>
      </c>
      <c r="CQ750" s="10" t="s">
        <v>25</v>
      </c>
      <c r="CR750" s="10" t="s">
        <v>25</v>
      </c>
      <c r="CS750" s="10" t="s">
        <v>25</v>
      </c>
      <c r="CT750" s="10">
        <v>0</v>
      </c>
      <c r="CU750" s="10">
        <v>0</v>
      </c>
      <c r="CV750" s="10">
        <v>0</v>
      </c>
      <c r="CW750" s="10">
        <v>0</v>
      </c>
      <c r="CX750" s="10" t="s">
        <v>65</v>
      </c>
      <c r="CY750" s="10" t="s">
        <v>25</v>
      </c>
      <c r="CZ750" s="10" t="s">
        <v>25</v>
      </c>
      <c r="DA750" s="10" t="s">
        <v>25</v>
      </c>
      <c r="DB750" s="10" t="s">
        <v>25</v>
      </c>
      <c r="DC750" s="10">
        <v>0</v>
      </c>
      <c r="DD750" s="10">
        <v>0</v>
      </c>
      <c r="DE750" s="10">
        <v>0</v>
      </c>
      <c r="DF750" s="10">
        <v>0</v>
      </c>
      <c r="DG750" s="10">
        <v>0</v>
      </c>
      <c r="DH750" s="10">
        <v>1</v>
      </c>
      <c r="DI750" s="10">
        <v>140</v>
      </c>
      <c r="DJ750" s="10">
        <v>0</v>
      </c>
      <c r="DK750" s="10">
        <v>0</v>
      </c>
      <c r="DL750" s="10">
        <v>0</v>
      </c>
      <c r="DM750" s="10">
        <v>0</v>
      </c>
      <c r="DN750" s="10">
        <v>0</v>
      </c>
      <c r="DO750" s="10">
        <v>0</v>
      </c>
      <c r="DP750" s="10" t="s">
        <v>25</v>
      </c>
      <c r="DQ750" s="10" t="s">
        <v>25</v>
      </c>
      <c r="DR750" s="10" t="s">
        <v>25</v>
      </c>
      <c r="DS750" s="10" t="s">
        <v>25</v>
      </c>
      <c r="DT750" s="10" t="s">
        <v>25</v>
      </c>
      <c r="DU750" s="10">
        <v>1</v>
      </c>
      <c r="DV750" s="10" t="s">
        <v>722</v>
      </c>
      <c r="DW750" s="10"/>
      <c r="DX750" s="10"/>
      <c r="DY750" s="10"/>
      <c r="DZ750" s="10"/>
      <c r="EA750" s="10"/>
      <c r="EB750" s="10"/>
      <c r="EC750" s="10"/>
      <c r="ED750" s="10"/>
      <c r="EE750" s="10"/>
      <c r="EF750" s="10"/>
      <c r="EG750" s="10"/>
      <c r="EH750" s="10"/>
    </row>
    <row r="751" spans="1:138" x14ac:dyDescent="0.25">
      <c r="A751" s="78">
        <f t="shared" si="569"/>
        <v>5041</v>
      </c>
      <c r="C751" s="10" t="str">
        <f t="shared" si="608"/>
        <v>Do Not Pick</v>
      </c>
      <c r="D751" s="17">
        <f t="shared" si="570"/>
        <v>0.56846153846153846</v>
      </c>
      <c r="E751" s="113">
        <f t="shared" si="596"/>
        <v>0</v>
      </c>
      <c r="F751" s="113">
        <f t="shared" si="597"/>
        <v>0</v>
      </c>
      <c r="G751" s="113">
        <f t="shared" si="598"/>
        <v>5.384615384615385</v>
      </c>
      <c r="H751" s="113">
        <f t="shared" si="599"/>
        <v>0.30000000000000004</v>
      </c>
      <c r="I751" s="113">
        <f t="shared" si="600"/>
        <v>0</v>
      </c>
      <c r="J751" s="113">
        <f t="shared" si="601"/>
        <v>0</v>
      </c>
      <c r="K751" s="113">
        <f t="shared" si="591"/>
        <v>0</v>
      </c>
      <c r="L751" s="76">
        <v>8</v>
      </c>
      <c r="M751" s="76">
        <v>5</v>
      </c>
      <c r="N751" s="76">
        <v>7</v>
      </c>
      <c r="O751" s="76">
        <v>6</v>
      </c>
      <c r="P751" s="76">
        <v>6</v>
      </c>
      <c r="Q751" s="76">
        <v>2</v>
      </c>
      <c r="R751" s="76">
        <v>1</v>
      </c>
      <c r="S751" s="17">
        <f t="shared" si="571"/>
        <v>0.62538461538461543</v>
      </c>
      <c r="T751" s="113">
        <f t="shared" si="602"/>
        <v>0</v>
      </c>
      <c r="U751" s="113">
        <f t="shared" si="603"/>
        <v>0</v>
      </c>
      <c r="V751" s="113">
        <f t="shared" si="604"/>
        <v>6.1538461538461542</v>
      </c>
      <c r="W751" s="113">
        <f t="shared" si="605"/>
        <v>0.1</v>
      </c>
      <c r="X751" s="113">
        <f t="shared" si="606"/>
        <v>0</v>
      </c>
      <c r="Y751" s="113">
        <f t="shared" si="607"/>
        <v>0</v>
      </c>
      <c r="Z751" s="113">
        <f t="shared" si="592"/>
        <v>0</v>
      </c>
      <c r="AA751" s="76">
        <v>10</v>
      </c>
      <c r="AB751" s="76">
        <v>6</v>
      </c>
      <c r="AC751" s="76">
        <v>8</v>
      </c>
      <c r="AD751" s="76">
        <v>2</v>
      </c>
      <c r="AE751" s="76">
        <v>2</v>
      </c>
      <c r="AF751" s="76">
        <v>5</v>
      </c>
      <c r="AG751" s="76">
        <v>8</v>
      </c>
      <c r="AH751" s="131">
        <f t="shared" si="572"/>
        <v>0</v>
      </c>
      <c r="AI751" s="131">
        <f t="shared" si="593"/>
        <v>0</v>
      </c>
      <c r="AJ751" s="131">
        <f t="shared" si="609"/>
        <v>0.76923076923076927</v>
      </c>
      <c r="AK751" s="131">
        <f t="shared" si="610"/>
        <v>0.05</v>
      </c>
      <c r="AL751" s="131">
        <f t="shared" si="594"/>
        <v>0</v>
      </c>
      <c r="AM751" s="131">
        <f t="shared" si="595"/>
        <v>0</v>
      </c>
      <c r="AN751" s="131">
        <f t="shared" si="573"/>
        <v>0</v>
      </c>
      <c r="AO751" s="115">
        <f t="shared" si="611"/>
        <v>0</v>
      </c>
      <c r="AP751" s="115">
        <f t="shared" si="612"/>
        <v>0</v>
      </c>
      <c r="AQ751" s="115">
        <f t="shared" si="613"/>
        <v>0</v>
      </c>
      <c r="AR751" s="79">
        <f t="shared" si="574"/>
        <v>0</v>
      </c>
      <c r="AS751" s="79">
        <f t="shared" si="575"/>
        <v>5</v>
      </c>
      <c r="AT751" s="79">
        <f t="shared" si="576"/>
        <v>1</v>
      </c>
      <c r="AU751" s="79">
        <f t="shared" si="577"/>
        <v>0</v>
      </c>
      <c r="AV751" s="79">
        <f t="shared" si="578"/>
        <v>0</v>
      </c>
      <c r="AW751" s="79">
        <f t="shared" si="579"/>
        <v>0</v>
      </c>
      <c r="AX751" s="128">
        <f t="shared" si="580"/>
        <v>0</v>
      </c>
      <c r="AY751" s="128"/>
      <c r="AZ751" s="128"/>
      <c r="BA751" s="128">
        <f t="shared" si="581"/>
        <v>0</v>
      </c>
      <c r="BB751" s="128">
        <f t="shared" si="582"/>
        <v>0</v>
      </c>
      <c r="BC751" s="80">
        <f t="shared" si="583"/>
        <v>0</v>
      </c>
      <c r="BD751" s="80">
        <f t="shared" si="584"/>
        <v>0.3125</v>
      </c>
      <c r="BE751" s="80">
        <f t="shared" si="585"/>
        <v>1</v>
      </c>
      <c r="BF751" s="80">
        <f t="shared" si="586"/>
        <v>0</v>
      </c>
      <c r="BG751" s="80">
        <f t="shared" si="587"/>
        <v>0</v>
      </c>
      <c r="BH751" s="80">
        <f t="shared" si="614"/>
        <v>0</v>
      </c>
      <c r="BI751" s="4">
        <f t="shared" si="588"/>
        <v>1</v>
      </c>
      <c r="BJ751" s="4">
        <f t="shared" si="589"/>
        <v>6</v>
      </c>
      <c r="BK751" s="4">
        <f t="shared" si="590"/>
        <v>0</v>
      </c>
      <c r="BL751" s="8">
        <f>VLOOKUP(CN751,'CIR Results'!$B$3:$L$42,2,FALSE)</f>
        <v>2</v>
      </c>
      <c r="BM751" s="8">
        <f>VLOOKUP(CN751,'CIR Results'!$B$3:$L$42,3,FALSE)</f>
        <v>88</v>
      </c>
      <c r="BN751" s="8">
        <f>VLOOKUP(CN751,'CIR Results'!$B$3:$L$42,4,FALSE)</f>
        <v>90</v>
      </c>
      <c r="BO751" s="8">
        <f>VLOOKUP(CN751,'CIR Results'!$B$3:$L$42,5,FALSE)</f>
        <v>162</v>
      </c>
      <c r="BP751" s="8">
        <f>VLOOKUP(CN751,'CIR Results'!$B$3:$L$42,6,FALSE)</f>
        <v>36533</v>
      </c>
      <c r="BQ751" s="8">
        <f>VLOOKUP(CN751,'CIR Results'!$B$3:$L$42,8,FALSE)</f>
        <v>9</v>
      </c>
      <c r="BR751" s="8">
        <f>VLOOKUP(CN751,'CIR Results'!$B$3:$L$42,9,FALSE)</f>
        <v>0</v>
      </c>
      <c r="BS751" s="8" t="str">
        <f>VLOOKUP(CN751,'CIR Results'!$B$3:$L$42,10,FALSE)</f>
        <v>01-08-00</v>
      </c>
      <c r="BT751" s="8">
        <f>VLOOKUP(CN751,'CIR Results'!$B$3:$L$42,11,FALSE)</f>
        <v>13</v>
      </c>
      <c r="BU751" s="136" t="str">
        <f>VLOOKUP(CN751,'CIR Team Info'!$B$5:$E$44,2,FALSE)</f>
        <v>System Overlord Robotics</v>
      </c>
      <c r="BV751" s="136" t="str">
        <f>VLOOKUP(CN751,'CIR Team Info'!$B$5:$E$44,4,FALSE)</f>
        <v>West Branch, IA</v>
      </c>
      <c r="BW751" s="136" t="str">
        <f t="shared" si="615"/>
        <v xml:space="preserve">   died in the middle of the match</v>
      </c>
      <c r="CM751" s="10" t="s">
        <v>611</v>
      </c>
      <c r="CN751" s="10">
        <v>5041</v>
      </c>
      <c r="CO751" s="10">
        <v>24</v>
      </c>
      <c r="CP751" s="10" t="s">
        <v>23</v>
      </c>
      <c r="CQ751" s="10" t="s">
        <v>22</v>
      </c>
      <c r="CR751" s="10" t="s">
        <v>25</v>
      </c>
      <c r="CS751" s="10" t="s">
        <v>22</v>
      </c>
      <c r="CT751" s="10">
        <v>5</v>
      </c>
      <c r="CU751" s="10">
        <v>11</v>
      </c>
      <c r="CV751" s="10">
        <v>0</v>
      </c>
      <c r="CW751" s="10">
        <v>0</v>
      </c>
      <c r="CX751" s="10" t="s">
        <v>60</v>
      </c>
      <c r="CY751" s="10" t="s">
        <v>25</v>
      </c>
      <c r="CZ751" s="10" t="s">
        <v>25</v>
      </c>
      <c r="DA751" s="10" t="s">
        <v>25</v>
      </c>
      <c r="DB751" s="10" t="s">
        <v>25</v>
      </c>
      <c r="DC751" s="10">
        <v>1</v>
      </c>
      <c r="DD751" s="10">
        <v>0</v>
      </c>
      <c r="DE751" s="10">
        <v>0</v>
      </c>
      <c r="DF751" s="10">
        <v>0</v>
      </c>
      <c r="DG751" s="10">
        <v>0</v>
      </c>
      <c r="DH751" s="10">
        <v>0</v>
      </c>
      <c r="DI751" s="10">
        <v>0</v>
      </c>
      <c r="DJ751" s="10">
        <v>0</v>
      </c>
      <c r="DK751" s="10">
        <v>0</v>
      </c>
      <c r="DL751" s="10">
        <v>0</v>
      </c>
      <c r="DM751" s="10">
        <v>0</v>
      </c>
      <c r="DN751" s="10">
        <v>0</v>
      </c>
      <c r="DO751" s="10">
        <v>0</v>
      </c>
      <c r="DP751" s="10" t="s">
        <v>25</v>
      </c>
      <c r="DQ751" s="10" t="s">
        <v>25</v>
      </c>
      <c r="DR751" s="10" t="s">
        <v>25</v>
      </c>
      <c r="DS751" s="10" t="s">
        <v>25</v>
      </c>
      <c r="DT751" s="10" t="s">
        <v>25</v>
      </c>
      <c r="DU751" s="10">
        <v>0</v>
      </c>
      <c r="DV751" s="10" t="s">
        <v>723</v>
      </c>
      <c r="DW751" s="10"/>
      <c r="DX751" s="10"/>
      <c r="DY751" s="10"/>
      <c r="DZ751" s="10"/>
      <c r="EA751" s="10"/>
      <c r="EB751" s="10"/>
      <c r="EC751" s="10"/>
      <c r="ED751" s="10"/>
      <c r="EE751" s="10"/>
      <c r="EF751" s="10"/>
      <c r="EG751" s="10"/>
      <c r="EH751" s="10"/>
    </row>
    <row r="752" spans="1:138" x14ac:dyDescent="0.25">
      <c r="A752" s="78">
        <f t="shared" si="569"/>
        <v>2081</v>
      </c>
      <c r="C752" s="10" t="str">
        <f t="shared" si="608"/>
        <v>Above Avg</v>
      </c>
      <c r="D752" s="17">
        <f t="shared" si="570"/>
        <v>4.6489330024813897</v>
      </c>
      <c r="E752" s="113">
        <f t="shared" si="596"/>
        <v>0</v>
      </c>
      <c r="F752" s="113">
        <f t="shared" si="597"/>
        <v>20</v>
      </c>
      <c r="G752" s="113">
        <f t="shared" si="598"/>
        <v>16.153846153846153</v>
      </c>
      <c r="H752" s="113">
        <f t="shared" si="599"/>
        <v>10.335483870967741</v>
      </c>
      <c r="I752" s="113">
        <f t="shared" si="600"/>
        <v>0</v>
      </c>
      <c r="J752" s="113">
        <f t="shared" si="601"/>
        <v>0</v>
      </c>
      <c r="K752" s="113">
        <f t="shared" si="591"/>
        <v>0</v>
      </c>
      <c r="L752" s="76">
        <v>8</v>
      </c>
      <c r="M752" s="76">
        <v>5</v>
      </c>
      <c r="N752" s="76">
        <v>7</v>
      </c>
      <c r="O752" s="76">
        <v>6</v>
      </c>
      <c r="P752" s="76">
        <v>6</v>
      </c>
      <c r="Q752" s="76">
        <v>2</v>
      </c>
      <c r="R752" s="76">
        <v>1</v>
      </c>
      <c r="S752" s="17">
        <f t="shared" si="571"/>
        <v>4.5906699751861044</v>
      </c>
      <c r="T752" s="113">
        <f t="shared" si="602"/>
        <v>0</v>
      </c>
      <c r="U752" s="113">
        <f t="shared" si="603"/>
        <v>24</v>
      </c>
      <c r="V752" s="113">
        <f t="shared" si="604"/>
        <v>18.46153846153846</v>
      </c>
      <c r="W752" s="113">
        <f t="shared" si="605"/>
        <v>3.4451612903225803</v>
      </c>
      <c r="X752" s="113">
        <f t="shared" si="606"/>
        <v>0</v>
      </c>
      <c r="Y752" s="113">
        <f t="shared" si="607"/>
        <v>0</v>
      </c>
      <c r="Z752" s="113">
        <f t="shared" si="592"/>
        <v>0</v>
      </c>
      <c r="AA752" s="76">
        <v>10</v>
      </c>
      <c r="AB752" s="76">
        <v>6</v>
      </c>
      <c r="AC752" s="76">
        <v>8</v>
      </c>
      <c r="AD752" s="76">
        <v>2</v>
      </c>
      <c r="AE752" s="76">
        <v>2</v>
      </c>
      <c r="AF752" s="76">
        <v>5</v>
      </c>
      <c r="AG752" s="76">
        <v>8</v>
      </c>
      <c r="AH752" s="131">
        <f t="shared" si="572"/>
        <v>0</v>
      </c>
      <c r="AI752" s="131">
        <f t="shared" si="593"/>
        <v>4</v>
      </c>
      <c r="AJ752" s="131">
        <f t="shared" si="609"/>
        <v>2.3076923076923075</v>
      </c>
      <c r="AK752" s="131">
        <f t="shared" si="610"/>
        <v>1.7225806451612902</v>
      </c>
      <c r="AL752" s="131">
        <f t="shared" si="594"/>
        <v>0</v>
      </c>
      <c r="AM752" s="131">
        <f t="shared" si="595"/>
        <v>0</v>
      </c>
      <c r="AN752" s="131">
        <f t="shared" si="573"/>
        <v>0</v>
      </c>
      <c r="AO752" s="115">
        <f t="shared" si="611"/>
        <v>0</v>
      </c>
      <c r="AP752" s="115">
        <f t="shared" si="612"/>
        <v>1</v>
      </c>
      <c r="AQ752" s="115">
        <f t="shared" si="613"/>
        <v>1</v>
      </c>
      <c r="AR752" s="79">
        <f t="shared" si="574"/>
        <v>10</v>
      </c>
      <c r="AS752" s="79">
        <f t="shared" si="575"/>
        <v>15</v>
      </c>
      <c r="AT752" s="79">
        <f t="shared" si="576"/>
        <v>10</v>
      </c>
      <c r="AU752" s="79">
        <f t="shared" si="577"/>
        <v>0</v>
      </c>
      <c r="AV752" s="79">
        <f t="shared" si="578"/>
        <v>0</v>
      </c>
      <c r="AW752" s="79">
        <f t="shared" si="579"/>
        <v>0</v>
      </c>
      <c r="AX752" s="128">
        <f t="shared" si="580"/>
        <v>1</v>
      </c>
      <c r="AY752" s="128"/>
      <c r="AZ752" s="128"/>
      <c r="BA752" s="128">
        <f t="shared" si="581"/>
        <v>0</v>
      </c>
      <c r="BB752" s="128">
        <f t="shared" si="582"/>
        <v>0</v>
      </c>
      <c r="BC752" s="80">
        <f t="shared" si="583"/>
        <v>1</v>
      </c>
      <c r="BD752" s="80">
        <f t="shared" si="584"/>
        <v>1</v>
      </c>
      <c r="BE752" s="80">
        <f t="shared" si="585"/>
        <v>0.5</v>
      </c>
      <c r="BF752" s="80">
        <f t="shared" si="586"/>
        <v>0</v>
      </c>
      <c r="BG752" s="80">
        <f t="shared" si="587"/>
        <v>0</v>
      </c>
      <c r="BH752" s="80">
        <f t="shared" si="614"/>
        <v>0</v>
      </c>
      <c r="BI752" s="4">
        <f t="shared" si="588"/>
        <v>20</v>
      </c>
      <c r="BJ752" s="4">
        <f t="shared" si="589"/>
        <v>35</v>
      </c>
      <c r="BK752" s="4">
        <f t="shared" si="590"/>
        <v>0</v>
      </c>
      <c r="BL752" s="8">
        <f>VLOOKUP(CN752,'CIR Results'!$B$3:$L$42,2,FALSE)</f>
        <v>8</v>
      </c>
      <c r="BM752" s="8">
        <f>VLOOKUP(CN752,'CIR Results'!$B$3:$L$42,3,FALSE)</f>
        <v>86</v>
      </c>
      <c r="BN752" s="8">
        <f>VLOOKUP(CN752,'CIR Results'!$B$3:$L$42,4,FALSE)</f>
        <v>80</v>
      </c>
      <c r="BO752" s="8">
        <f>VLOOKUP(CN752,'CIR Results'!$B$3:$L$42,5,FALSE)</f>
        <v>122</v>
      </c>
      <c r="BP752" s="8">
        <f>VLOOKUP(CN752,'CIR Results'!$B$3:$L$42,6,FALSE)</f>
        <v>36621</v>
      </c>
      <c r="BQ752" s="8">
        <f>VLOOKUP(CN752,'CIR Results'!$B$3:$L$42,8,FALSE)</f>
        <v>9</v>
      </c>
      <c r="BR752" s="8">
        <f>VLOOKUP(CN752,'CIR Results'!$B$3:$L$42,9,FALSE)</f>
        <v>0</v>
      </c>
      <c r="BS752" s="8" t="str">
        <f>VLOOKUP(CN752,'CIR Results'!$B$3:$L$42,10,FALSE)</f>
        <v>04-05-00</v>
      </c>
      <c r="BT752" s="8">
        <f>VLOOKUP(CN752,'CIR Results'!$B$3:$L$42,11,FALSE)</f>
        <v>6</v>
      </c>
      <c r="BU752" s="136" t="str">
        <f>VLOOKUP(CN752,'CIR Team Info'!$B$5:$E$44,2,FALSE)</f>
        <v>Icarus</v>
      </c>
      <c r="BV752" s="136" t="str">
        <f>VLOOKUP(CN752,'CIR Team Info'!$B$5:$E$44,4,FALSE)</f>
        <v>Peoria, IL</v>
      </c>
      <c r="BW752" s="136" t="str">
        <f t="shared" si="615"/>
        <v xml:space="preserve">   realies on its human player to feed it the balls for the assis points. hard for it to take ball unless it gets from the human player.</v>
      </c>
      <c r="CM752" s="10" t="s">
        <v>611</v>
      </c>
      <c r="CN752" s="10">
        <v>2081</v>
      </c>
      <c r="CO752" s="10">
        <v>24</v>
      </c>
      <c r="CP752" s="10" t="s">
        <v>23</v>
      </c>
      <c r="CQ752" s="10" t="s">
        <v>22</v>
      </c>
      <c r="CR752" s="10" t="s">
        <v>25</v>
      </c>
      <c r="CS752" s="10" t="s">
        <v>25</v>
      </c>
      <c r="CT752" s="10">
        <v>15</v>
      </c>
      <c r="CU752" s="10">
        <v>0</v>
      </c>
      <c r="CV752" s="10">
        <v>0</v>
      </c>
      <c r="CW752" s="10">
        <v>0</v>
      </c>
      <c r="CX752" s="10" t="s">
        <v>65</v>
      </c>
      <c r="CY752" s="10" t="s">
        <v>22</v>
      </c>
      <c r="CZ752" s="10" t="s">
        <v>25</v>
      </c>
      <c r="DA752" s="10" t="s">
        <v>22</v>
      </c>
      <c r="DB752" s="10" t="s">
        <v>22</v>
      </c>
      <c r="DC752" s="10">
        <v>10</v>
      </c>
      <c r="DD752" s="10">
        <v>10</v>
      </c>
      <c r="DE752" s="10">
        <v>0</v>
      </c>
      <c r="DF752" s="10">
        <v>0</v>
      </c>
      <c r="DG752" s="10">
        <v>0</v>
      </c>
      <c r="DH752" s="10">
        <v>0</v>
      </c>
      <c r="DI752" s="10">
        <v>0</v>
      </c>
      <c r="DJ752" s="10">
        <v>1</v>
      </c>
      <c r="DK752" s="10">
        <v>0</v>
      </c>
      <c r="DL752" s="10">
        <v>0</v>
      </c>
      <c r="DM752" s="10">
        <v>0</v>
      </c>
      <c r="DN752" s="10">
        <v>0</v>
      </c>
      <c r="DO752" s="10">
        <v>0</v>
      </c>
      <c r="DP752" s="10" t="s">
        <v>25</v>
      </c>
      <c r="DQ752" s="10" t="s">
        <v>22</v>
      </c>
      <c r="DR752" s="10" t="s">
        <v>22</v>
      </c>
      <c r="DS752" s="10" t="s">
        <v>25</v>
      </c>
      <c r="DT752" s="10" t="s">
        <v>25</v>
      </c>
      <c r="DU752" s="10">
        <v>2</v>
      </c>
      <c r="DV752" s="10" t="s">
        <v>724</v>
      </c>
      <c r="DW752" s="10"/>
      <c r="DX752" s="10"/>
      <c r="DY752" s="10"/>
      <c r="DZ752" s="10"/>
      <c r="EA752" s="10"/>
      <c r="EB752" s="10"/>
      <c r="EC752" s="10"/>
      <c r="ED752" s="10"/>
      <c r="EE752" s="10"/>
      <c r="EF752" s="10"/>
      <c r="EG752" s="10"/>
      <c r="EH752" s="10"/>
    </row>
    <row r="753" spans="1:138" x14ac:dyDescent="0.25">
      <c r="A753" s="78">
        <f t="shared" si="569"/>
        <v>4786</v>
      </c>
      <c r="C753" s="10" t="str">
        <f t="shared" si="608"/>
        <v>Do Not Pick</v>
      </c>
      <c r="D753" s="17">
        <f t="shared" si="570"/>
        <v>0.53846153846153855</v>
      </c>
      <c r="E753" s="113">
        <f t="shared" si="596"/>
        <v>0</v>
      </c>
      <c r="F753" s="113">
        <f t="shared" si="597"/>
        <v>0</v>
      </c>
      <c r="G753" s="113">
        <f t="shared" si="598"/>
        <v>5.384615384615385</v>
      </c>
      <c r="H753" s="113">
        <f t="shared" si="599"/>
        <v>0</v>
      </c>
      <c r="I753" s="113">
        <f t="shared" si="600"/>
        <v>0</v>
      </c>
      <c r="J753" s="113">
        <f t="shared" si="601"/>
        <v>0</v>
      </c>
      <c r="K753" s="113">
        <f t="shared" si="591"/>
        <v>0</v>
      </c>
      <c r="L753" s="76">
        <v>8</v>
      </c>
      <c r="M753" s="76">
        <v>5</v>
      </c>
      <c r="N753" s="76">
        <v>7</v>
      </c>
      <c r="O753" s="76">
        <v>6</v>
      </c>
      <c r="P753" s="76">
        <v>6</v>
      </c>
      <c r="Q753" s="76">
        <v>2</v>
      </c>
      <c r="R753" s="76">
        <v>1</v>
      </c>
      <c r="S753" s="17">
        <f t="shared" si="571"/>
        <v>0.61538461538461542</v>
      </c>
      <c r="T753" s="113">
        <f t="shared" si="602"/>
        <v>0</v>
      </c>
      <c r="U753" s="113">
        <f t="shared" si="603"/>
        <v>0</v>
      </c>
      <c r="V753" s="113">
        <f t="shared" si="604"/>
        <v>6.1538461538461542</v>
      </c>
      <c r="W753" s="113">
        <f t="shared" si="605"/>
        <v>0</v>
      </c>
      <c r="X753" s="113">
        <f t="shared" si="606"/>
        <v>0</v>
      </c>
      <c r="Y753" s="113">
        <f t="shared" si="607"/>
        <v>0</v>
      </c>
      <c r="Z753" s="113">
        <f t="shared" si="592"/>
        <v>0</v>
      </c>
      <c r="AA753" s="76">
        <v>10</v>
      </c>
      <c r="AB753" s="76">
        <v>6</v>
      </c>
      <c r="AC753" s="76">
        <v>8</v>
      </c>
      <c r="AD753" s="76">
        <v>2</v>
      </c>
      <c r="AE753" s="76">
        <v>2</v>
      </c>
      <c r="AF753" s="76">
        <v>5</v>
      </c>
      <c r="AG753" s="76">
        <v>8</v>
      </c>
      <c r="AH753" s="131">
        <f t="shared" si="572"/>
        <v>0</v>
      </c>
      <c r="AI753" s="131">
        <f t="shared" si="593"/>
        <v>0</v>
      </c>
      <c r="AJ753" s="131">
        <f t="shared" si="609"/>
        <v>0.76923076923076927</v>
      </c>
      <c r="AK753" s="131">
        <f t="shared" si="610"/>
        <v>0</v>
      </c>
      <c r="AL753" s="131">
        <f t="shared" si="594"/>
        <v>0</v>
      </c>
      <c r="AM753" s="131">
        <f t="shared" si="595"/>
        <v>0</v>
      </c>
      <c r="AN753" s="131">
        <f t="shared" si="573"/>
        <v>0</v>
      </c>
      <c r="AO753" s="115">
        <f t="shared" si="611"/>
        <v>0</v>
      </c>
      <c r="AP753" s="115">
        <f t="shared" si="612"/>
        <v>0</v>
      </c>
      <c r="AQ753" s="115">
        <f t="shared" si="613"/>
        <v>0</v>
      </c>
      <c r="AR753" s="79">
        <f t="shared" si="574"/>
        <v>0</v>
      </c>
      <c r="AS753" s="79">
        <f t="shared" si="575"/>
        <v>5</v>
      </c>
      <c r="AT753" s="79">
        <f t="shared" si="576"/>
        <v>0</v>
      </c>
      <c r="AU753" s="79">
        <f t="shared" si="577"/>
        <v>0</v>
      </c>
      <c r="AV753" s="79">
        <f t="shared" si="578"/>
        <v>0</v>
      </c>
      <c r="AW753" s="79">
        <f t="shared" si="579"/>
        <v>0</v>
      </c>
      <c r="AX753" s="128">
        <f t="shared" si="580"/>
        <v>0</v>
      </c>
      <c r="AY753" s="128"/>
      <c r="AZ753" s="128"/>
      <c r="BA753" s="128">
        <f t="shared" si="581"/>
        <v>0</v>
      </c>
      <c r="BB753" s="128">
        <f t="shared" si="582"/>
        <v>0</v>
      </c>
      <c r="BC753" s="80">
        <f t="shared" si="583"/>
        <v>0</v>
      </c>
      <c r="BD753" s="80">
        <f t="shared" si="584"/>
        <v>1</v>
      </c>
      <c r="BE753" s="80">
        <f t="shared" si="585"/>
        <v>0</v>
      </c>
      <c r="BF753" s="80">
        <f t="shared" si="586"/>
        <v>0</v>
      </c>
      <c r="BG753" s="80">
        <f t="shared" si="587"/>
        <v>0</v>
      </c>
      <c r="BH753" s="80">
        <f t="shared" si="614"/>
        <v>0</v>
      </c>
      <c r="BI753" s="4">
        <f t="shared" si="588"/>
        <v>0</v>
      </c>
      <c r="BJ753" s="4">
        <f t="shared" si="589"/>
        <v>5</v>
      </c>
      <c r="BK753" s="4">
        <f t="shared" si="590"/>
        <v>0</v>
      </c>
      <c r="BL753" s="8">
        <f>VLOOKUP(CN753,'CIR Results'!$B$3:$L$42,2,FALSE)</f>
        <v>3</v>
      </c>
      <c r="BM753" s="8">
        <f>VLOOKUP(CN753,'CIR Results'!$B$3:$L$42,3,FALSE)</f>
        <v>74</v>
      </c>
      <c r="BN753" s="8">
        <f>VLOOKUP(CN753,'CIR Results'!$B$3:$L$42,4,FALSE)</f>
        <v>50</v>
      </c>
      <c r="BO753" s="8">
        <f>VLOOKUP(CN753,'CIR Results'!$B$3:$L$42,5,FALSE)</f>
        <v>162</v>
      </c>
      <c r="BP753" s="8">
        <f>VLOOKUP(CN753,'CIR Results'!$B$3:$L$42,6,FALSE)</f>
        <v>36897</v>
      </c>
      <c r="BQ753" s="8">
        <f>VLOOKUP(CN753,'CIR Results'!$B$3:$L$42,8,FALSE)</f>
        <v>8</v>
      </c>
      <c r="BR753" s="8">
        <f>VLOOKUP(CN753,'CIR Results'!$B$3:$L$42,9,FALSE)</f>
        <v>0</v>
      </c>
      <c r="BS753" s="8" t="str">
        <f>VLOOKUP(CN753,'CIR Results'!$B$3:$L$42,10,FALSE)</f>
        <v>01-06-01</v>
      </c>
      <c r="BT753" s="8">
        <f>VLOOKUP(CN753,'CIR Results'!$B$3:$L$42,11,FALSE)</f>
        <v>21</v>
      </c>
      <c r="BU753" s="136" t="str">
        <f>VLOOKUP(CN753,'CIR Team Info'!$B$5:$E$44,2,FALSE)</f>
        <v>Nicolet F.E.A.R.</v>
      </c>
      <c r="BV753" s="136" t="str">
        <f>VLOOKUP(CN753,'CIR Team Info'!$B$5:$E$44,4,FALSE)</f>
        <v>Glendale, WI</v>
      </c>
      <c r="BW753" s="136" t="str">
        <f t="shared" si="615"/>
        <v xml:space="preserve">   didn't really do anything</v>
      </c>
      <c r="CM753" s="10" t="s">
        <v>611</v>
      </c>
      <c r="CN753" s="10">
        <v>4786</v>
      </c>
      <c r="CO753" s="10">
        <v>26</v>
      </c>
      <c r="CP753" s="10" t="s">
        <v>23</v>
      </c>
      <c r="CQ753" s="10" t="s">
        <v>25</v>
      </c>
      <c r="CR753" s="10" t="s">
        <v>25</v>
      </c>
      <c r="CS753" s="10" t="s">
        <v>22</v>
      </c>
      <c r="CT753" s="10">
        <v>5</v>
      </c>
      <c r="CU753" s="10">
        <v>0</v>
      </c>
      <c r="CV753" s="10">
        <v>0</v>
      </c>
      <c r="CW753" s="10">
        <v>0</v>
      </c>
      <c r="CX753" s="10" t="s">
        <v>65</v>
      </c>
      <c r="CY753" s="10" t="s">
        <v>25</v>
      </c>
      <c r="CZ753" s="10" t="s">
        <v>25</v>
      </c>
      <c r="DA753" s="10" t="s">
        <v>25</v>
      </c>
      <c r="DB753" s="10" t="s">
        <v>25</v>
      </c>
      <c r="DC753" s="10">
        <v>0</v>
      </c>
      <c r="DD753" s="10">
        <v>0</v>
      </c>
      <c r="DE753" s="10">
        <v>0</v>
      </c>
      <c r="DF753" s="10">
        <v>0</v>
      </c>
      <c r="DG753" s="10">
        <v>1</v>
      </c>
      <c r="DH753" s="10">
        <v>0</v>
      </c>
      <c r="DI753" s="10">
        <v>30</v>
      </c>
      <c r="DJ753" s="10">
        <v>0</v>
      </c>
      <c r="DK753" s="10">
        <v>0</v>
      </c>
      <c r="DL753" s="10">
        <v>0</v>
      </c>
      <c r="DM753" s="10">
        <v>0</v>
      </c>
      <c r="DN753" s="10">
        <v>0</v>
      </c>
      <c r="DO753" s="10">
        <v>0</v>
      </c>
      <c r="DP753" s="10" t="s">
        <v>25</v>
      </c>
      <c r="DQ753" s="10" t="s">
        <v>25</v>
      </c>
      <c r="DR753" s="10" t="s">
        <v>25</v>
      </c>
      <c r="DS753" s="10" t="s">
        <v>25</v>
      </c>
      <c r="DT753" s="10" t="s">
        <v>25</v>
      </c>
      <c r="DU753" s="10">
        <v>0</v>
      </c>
      <c r="DV753" s="10" t="s">
        <v>725</v>
      </c>
      <c r="DW753" s="10"/>
      <c r="DX753" s="10"/>
      <c r="DY753" s="10"/>
      <c r="DZ753" s="10"/>
      <c r="EA753" s="10"/>
      <c r="EB753" s="10"/>
      <c r="EC753" s="10"/>
      <c r="ED753" s="10"/>
      <c r="EE753" s="10"/>
      <c r="EF753" s="10"/>
      <c r="EG753" s="10"/>
      <c r="EH753" s="10"/>
    </row>
    <row r="754" spans="1:138" x14ac:dyDescent="0.25">
      <c r="A754" s="78">
        <f t="shared" si="569"/>
        <v>4213</v>
      </c>
      <c r="C754" s="10" t="str">
        <f t="shared" si="608"/>
        <v>Below Avg</v>
      </c>
      <c r="D754" s="17">
        <f t="shared" si="570"/>
        <v>2.7144984048209855</v>
      </c>
      <c r="E754" s="113">
        <f t="shared" si="596"/>
        <v>10</v>
      </c>
      <c r="F754" s="113">
        <f t="shared" si="597"/>
        <v>5</v>
      </c>
      <c r="G754" s="113">
        <f t="shared" si="598"/>
        <v>5.384615384615385</v>
      </c>
      <c r="H754" s="113">
        <f t="shared" si="599"/>
        <v>5.903225806451613</v>
      </c>
      <c r="I754" s="113">
        <f t="shared" si="600"/>
        <v>0</v>
      </c>
      <c r="J754" s="113">
        <f t="shared" si="601"/>
        <v>0</v>
      </c>
      <c r="K754" s="113">
        <f t="shared" si="591"/>
        <v>0.85714285714285721</v>
      </c>
      <c r="L754" s="76">
        <v>8</v>
      </c>
      <c r="M754" s="76">
        <v>5</v>
      </c>
      <c r="N754" s="76">
        <v>7</v>
      </c>
      <c r="O754" s="76">
        <v>6</v>
      </c>
      <c r="P754" s="76">
        <v>6</v>
      </c>
      <c r="Q754" s="76">
        <v>2</v>
      </c>
      <c r="R754" s="76">
        <v>1</v>
      </c>
      <c r="S754" s="17">
        <f t="shared" si="571"/>
        <v>3.3478730946472881</v>
      </c>
      <c r="T754" s="113">
        <f t="shared" si="602"/>
        <v>12.5</v>
      </c>
      <c r="U754" s="113">
        <f t="shared" si="603"/>
        <v>6</v>
      </c>
      <c r="V754" s="113">
        <f t="shared" si="604"/>
        <v>6.1538461538461542</v>
      </c>
      <c r="W754" s="113">
        <f t="shared" si="605"/>
        <v>1.967741935483871</v>
      </c>
      <c r="X754" s="113">
        <f t="shared" si="606"/>
        <v>0</v>
      </c>
      <c r="Y754" s="113">
        <f t="shared" si="607"/>
        <v>0</v>
      </c>
      <c r="Z754" s="113">
        <f t="shared" si="592"/>
        <v>6.8571428571428577</v>
      </c>
      <c r="AA754" s="76">
        <v>10</v>
      </c>
      <c r="AB754" s="76">
        <v>6</v>
      </c>
      <c r="AC754" s="76">
        <v>8</v>
      </c>
      <c r="AD754" s="76">
        <v>2</v>
      </c>
      <c r="AE754" s="76">
        <v>2</v>
      </c>
      <c r="AF754" s="76">
        <v>5</v>
      </c>
      <c r="AG754" s="76">
        <v>8</v>
      </c>
      <c r="AH754" s="131">
        <f t="shared" si="572"/>
        <v>1.25</v>
      </c>
      <c r="AI754" s="131">
        <f t="shared" si="593"/>
        <v>1</v>
      </c>
      <c r="AJ754" s="131">
        <f t="shared" si="609"/>
        <v>0.76923076923076927</v>
      </c>
      <c r="AK754" s="131">
        <f t="shared" si="610"/>
        <v>0.9838709677419355</v>
      </c>
      <c r="AL754" s="131">
        <f t="shared" si="594"/>
        <v>0</v>
      </c>
      <c r="AM754" s="131">
        <f t="shared" si="595"/>
        <v>0</v>
      </c>
      <c r="AN754" s="131">
        <f t="shared" si="573"/>
        <v>0.85714285714285721</v>
      </c>
      <c r="AO754" s="115">
        <f t="shared" si="611"/>
        <v>0</v>
      </c>
      <c r="AP754" s="115">
        <f t="shared" si="612"/>
        <v>0</v>
      </c>
      <c r="AQ754" s="115">
        <f t="shared" si="613"/>
        <v>0</v>
      </c>
      <c r="AR754" s="79">
        <f t="shared" si="574"/>
        <v>0</v>
      </c>
      <c r="AS754" s="79">
        <f t="shared" si="575"/>
        <v>5</v>
      </c>
      <c r="AT754" s="79">
        <f t="shared" si="576"/>
        <v>10</v>
      </c>
      <c r="AU754" s="79">
        <f t="shared" si="577"/>
        <v>0</v>
      </c>
      <c r="AV754" s="79">
        <f t="shared" si="578"/>
        <v>0</v>
      </c>
      <c r="AW754" s="79">
        <f t="shared" si="579"/>
        <v>15</v>
      </c>
      <c r="AX754" s="128">
        <f t="shared" si="580"/>
        <v>0</v>
      </c>
      <c r="AY754" s="128"/>
      <c r="AZ754" s="128"/>
      <c r="BA754" s="128">
        <f t="shared" si="581"/>
        <v>0</v>
      </c>
      <c r="BB754" s="128">
        <f t="shared" si="582"/>
        <v>0</v>
      </c>
      <c r="BC754" s="80">
        <f t="shared" si="583"/>
        <v>0</v>
      </c>
      <c r="BD754" s="80">
        <f t="shared" si="584"/>
        <v>1</v>
      </c>
      <c r="BE754" s="80">
        <f t="shared" si="585"/>
        <v>0.33333333333333331</v>
      </c>
      <c r="BF754" s="80">
        <f t="shared" si="586"/>
        <v>0</v>
      </c>
      <c r="BG754" s="80">
        <f t="shared" si="587"/>
        <v>0</v>
      </c>
      <c r="BH754" s="80">
        <f t="shared" si="614"/>
        <v>0.25</v>
      </c>
      <c r="BI754" s="4">
        <f t="shared" si="588"/>
        <v>10</v>
      </c>
      <c r="BJ754" s="4">
        <f t="shared" si="589"/>
        <v>15</v>
      </c>
      <c r="BK754" s="4">
        <f t="shared" si="590"/>
        <v>15</v>
      </c>
      <c r="BL754" s="8">
        <f>VLOOKUP(CN754,'CIR Results'!$B$3:$L$42,2,FALSE)</f>
        <v>6</v>
      </c>
      <c r="BM754" s="8">
        <f>VLOOKUP(CN754,'CIR Results'!$B$3:$L$42,3,FALSE)</f>
        <v>42</v>
      </c>
      <c r="BN754" s="8">
        <f>VLOOKUP(CN754,'CIR Results'!$B$3:$L$42,4,FALSE)</f>
        <v>60</v>
      </c>
      <c r="BO754" s="8">
        <f>VLOOKUP(CN754,'CIR Results'!$B$3:$L$42,5,FALSE)</f>
        <v>91</v>
      </c>
      <c r="BP754" s="8">
        <f>VLOOKUP(CN754,'CIR Results'!$B$3:$L$42,6,FALSE)</f>
        <v>36589</v>
      </c>
      <c r="BQ754" s="8">
        <f>VLOOKUP(CN754,'CIR Results'!$B$3:$L$42,8,FALSE)</f>
        <v>8</v>
      </c>
      <c r="BR754" s="8">
        <f>VLOOKUP(CN754,'CIR Results'!$B$3:$L$42,9,FALSE)</f>
        <v>0</v>
      </c>
      <c r="BS754" s="8" t="str">
        <f>VLOOKUP(CN754,'CIR Results'!$B$3:$L$42,10,FALSE)</f>
        <v>03-04-00</v>
      </c>
      <c r="BT754" s="8">
        <f>VLOOKUP(CN754,'CIR Results'!$B$3:$L$42,11,FALSE)</f>
        <v>29</v>
      </c>
      <c r="BU754" s="136" t="str">
        <f>VLOOKUP(CN754,'CIR Team Info'!$B$5:$E$44,2,FALSE)</f>
        <v>MetalCow</v>
      </c>
      <c r="BV754" s="136" t="str">
        <f>VLOOKUP(CN754,'CIR Team Info'!$B$5:$E$44,4,FALSE)</f>
        <v>Bloomington, IL</v>
      </c>
      <c r="BW754" s="136" t="str">
        <f t="shared" si="615"/>
        <v xml:space="preserve">   Shooter wasn't that great. Looks like they could be a good catching robot but didn't have a chance to catch. Played some defense when team couldn't move the ball offensively but not overly effective.</v>
      </c>
      <c r="CM754" s="10" t="s">
        <v>601</v>
      </c>
      <c r="CN754" s="10">
        <v>4213</v>
      </c>
      <c r="CO754" s="10">
        <v>12</v>
      </c>
      <c r="CP754" s="10" t="s">
        <v>23</v>
      </c>
      <c r="CQ754" s="10" t="s">
        <v>22</v>
      </c>
      <c r="CR754" s="10" t="s">
        <v>25</v>
      </c>
      <c r="CS754" s="10" t="s">
        <v>22</v>
      </c>
      <c r="CT754" s="10">
        <v>5</v>
      </c>
      <c r="CU754" s="10">
        <v>0</v>
      </c>
      <c r="CV754" s="10">
        <v>0</v>
      </c>
      <c r="CW754" s="10">
        <v>0</v>
      </c>
      <c r="CX754" s="10" t="s">
        <v>24</v>
      </c>
      <c r="CY754" s="10" t="s">
        <v>22</v>
      </c>
      <c r="CZ754" s="10" t="s">
        <v>25</v>
      </c>
      <c r="DA754" s="10" t="s">
        <v>25</v>
      </c>
      <c r="DB754" s="10" t="s">
        <v>22</v>
      </c>
      <c r="DC754" s="10">
        <v>10</v>
      </c>
      <c r="DD754" s="10">
        <v>20</v>
      </c>
      <c r="DE754" s="10">
        <v>0</v>
      </c>
      <c r="DF754" s="10">
        <v>0</v>
      </c>
      <c r="DG754" s="10">
        <v>1</v>
      </c>
      <c r="DH754" s="10">
        <v>1</v>
      </c>
      <c r="DI754" s="10">
        <v>30</v>
      </c>
      <c r="DJ754" s="10">
        <v>0</v>
      </c>
      <c r="DK754" s="10">
        <v>0</v>
      </c>
      <c r="DL754" s="10">
        <v>0</v>
      </c>
      <c r="DM754" s="10">
        <v>0</v>
      </c>
      <c r="DN754" s="10">
        <v>0</v>
      </c>
      <c r="DO754" s="10">
        <v>0</v>
      </c>
      <c r="DP754" s="10" t="s">
        <v>25</v>
      </c>
      <c r="DQ754" s="10" t="s">
        <v>25</v>
      </c>
      <c r="DR754" s="10" t="s">
        <v>25</v>
      </c>
      <c r="DS754" s="10" t="s">
        <v>25</v>
      </c>
      <c r="DT754" s="10" t="s">
        <v>25</v>
      </c>
      <c r="DU754" s="10">
        <v>1</v>
      </c>
      <c r="DV754" s="10" t="s">
        <v>726</v>
      </c>
      <c r="DW754" s="10"/>
      <c r="DX754" s="10"/>
      <c r="DY754" s="10"/>
      <c r="DZ754" s="10"/>
      <c r="EA754" s="10"/>
      <c r="EB754" s="10"/>
      <c r="EC754" s="10"/>
      <c r="ED754" s="10"/>
      <c r="EE754" s="10"/>
      <c r="EF754" s="10"/>
      <c r="EG754" s="10"/>
      <c r="EH754" s="10"/>
    </row>
    <row r="755" spans="1:138" x14ac:dyDescent="0.25">
      <c r="A755" s="78">
        <f t="shared" ref="A755:A818" si="616">CN755</f>
        <v>4296</v>
      </c>
      <c r="C755" s="10" t="str">
        <f t="shared" si="608"/>
        <v>Below Avg</v>
      </c>
      <c r="D755" s="17">
        <f t="shared" ref="D755:D818" si="617">SUM(E755:K755)/10</f>
        <v>6.1815951790145336</v>
      </c>
      <c r="E755" s="113">
        <f t="shared" si="596"/>
        <v>20</v>
      </c>
      <c r="F755" s="113">
        <f t="shared" si="597"/>
        <v>15</v>
      </c>
      <c r="G755" s="113">
        <f t="shared" si="598"/>
        <v>5.384615384615385</v>
      </c>
      <c r="H755" s="113">
        <f t="shared" si="599"/>
        <v>20.574193548387093</v>
      </c>
      <c r="I755" s="113">
        <f t="shared" si="600"/>
        <v>0</v>
      </c>
      <c r="J755" s="113">
        <f t="shared" si="601"/>
        <v>0</v>
      </c>
      <c r="K755" s="113">
        <f t="shared" si="591"/>
        <v>0.85714285714285721</v>
      </c>
      <c r="L755" s="76">
        <v>8</v>
      </c>
      <c r="M755" s="76">
        <v>5</v>
      </c>
      <c r="N755" s="76">
        <v>7</v>
      </c>
      <c r="O755" s="76">
        <v>6</v>
      </c>
      <c r="P755" s="76">
        <v>6</v>
      </c>
      <c r="Q755" s="76">
        <v>2</v>
      </c>
      <c r="R755" s="76">
        <v>1</v>
      </c>
      <c r="S755" s="17">
        <f t="shared" ref="S755:S818" si="618">SUM(T755:Z755)/10</f>
        <v>6.2869053527118037</v>
      </c>
      <c r="T755" s="113">
        <f t="shared" si="602"/>
        <v>25</v>
      </c>
      <c r="U755" s="113">
        <f t="shared" si="603"/>
        <v>18</v>
      </c>
      <c r="V755" s="113">
        <f t="shared" si="604"/>
        <v>6.1538461538461542</v>
      </c>
      <c r="W755" s="113">
        <f t="shared" si="605"/>
        <v>6.8580645161290317</v>
      </c>
      <c r="X755" s="113">
        <f t="shared" si="606"/>
        <v>0</v>
      </c>
      <c r="Y755" s="113">
        <f t="shared" si="607"/>
        <v>0</v>
      </c>
      <c r="Z755" s="113">
        <f t="shared" si="592"/>
        <v>6.8571428571428577</v>
      </c>
      <c r="AA755" s="76">
        <v>10</v>
      </c>
      <c r="AB755" s="76">
        <v>6</v>
      </c>
      <c r="AC755" s="76">
        <v>8</v>
      </c>
      <c r="AD755" s="76">
        <v>2</v>
      </c>
      <c r="AE755" s="76">
        <v>2</v>
      </c>
      <c r="AF755" s="76">
        <v>5</v>
      </c>
      <c r="AG755" s="76">
        <v>8</v>
      </c>
      <c r="AH755" s="131">
        <f t="shared" ref="AH755:AH818" si="619">(DG755*DU755)/0.8</f>
        <v>2.5</v>
      </c>
      <c r="AI755" s="131">
        <f t="shared" si="593"/>
        <v>3</v>
      </c>
      <c r="AJ755" s="131">
        <f t="shared" si="609"/>
        <v>0.76923076923076927</v>
      </c>
      <c r="AK755" s="131">
        <f t="shared" si="610"/>
        <v>3.4290322580645158</v>
      </c>
      <c r="AL755" s="131">
        <f t="shared" si="594"/>
        <v>0</v>
      </c>
      <c r="AM755" s="131">
        <f t="shared" si="595"/>
        <v>0</v>
      </c>
      <c r="AN755" s="131">
        <f t="shared" ref="AN755:AN818" si="620">((AW755/175)*10)-DE755-DF755</f>
        <v>0.85714285714285721</v>
      </c>
      <c r="AO755" s="115">
        <f t="shared" si="611"/>
        <v>0</v>
      </c>
      <c r="AP755" s="115">
        <f t="shared" si="612"/>
        <v>1</v>
      </c>
      <c r="AQ755" s="115">
        <f t="shared" si="613"/>
        <v>0</v>
      </c>
      <c r="AR755" s="79">
        <f t="shared" ref="AR755:AR818" si="621">DJ755*10</f>
        <v>20</v>
      </c>
      <c r="AS755" s="79">
        <f t="shared" ref="AS755:AS818" si="622">CT755</f>
        <v>5</v>
      </c>
      <c r="AT755" s="79">
        <f t="shared" ref="AT755:AT818" si="623">DC755</f>
        <v>10</v>
      </c>
      <c r="AU755" s="79">
        <f t="shared" ref="AU755:AU818" si="624">DL755*10</f>
        <v>0</v>
      </c>
      <c r="AV755" s="79">
        <f t="shared" ref="AV755:AV818" si="625">DN755*10</f>
        <v>0</v>
      </c>
      <c r="AW755" s="79">
        <f t="shared" ref="AW755:AW818" si="626">IF(DH755=3,1.25*DI755,IF(DH755=2,DI755,IF(DH755=1,0.5*DI755,0)))</f>
        <v>15</v>
      </c>
      <c r="AX755" s="128">
        <f t="shared" ref="AX755:AX818" si="627">DJ755+DK755</f>
        <v>2</v>
      </c>
      <c r="AY755" s="128"/>
      <c r="AZ755" s="128"/>
      <c r="BA755" s="128">
        <f t="shared" ref="BA755:BA818" si="628">DL755+DM755</f>
        <v>0</v>
      </c>
      <c r="BB755" s="128">
        <f t="shared" ref="BB755:BB818" si="629">DN755+DO755</f>
        <v>0</v>
      </c>
      <c r="BC755" s="80">
        <f t="shared" ref="BC755:BC818" si="630">IF(DJ755+DK755=0,0,DJ755/(DJ755+DK755))</f>
        <v>1</v>
      </c>
      <c r="BD755" s="80">
        <f t="shared" ref="BD755:BD818" si="631">IF(CT755+CU755=0,0,CT755/(CT755+CU755))</f>
        <v>1</v>
      </c>
      <c r="BE755" s="80">
        <f t="shared" ref="BE755:BE818" si="632">IF(DC755+DD755=0,0,DC755/(DC755+DD755))</f>
        <v>1</v>
      </c>
      <c r="BF755" s="80">
        <f t="shared" ref="BF755:BF818" si="633">IF(DL755+DM755=0,0,DL755/(DL755+DM755))</f>
        <v>0</v>
      </c>
      <c r="BG755" s="80">
        <f t="shared" ref="BG755:BG818" si="634">IF(DN755+DO755=0,0,DN755/(DN755+DO755))</f>
        <v>0</v>
      </c>
      <c r="BH755" s="80">
        <f t="shared" si="614"/>
        <v>0.25</v>
      </c>
      <c r="BI755" s="4">
        <f t="shared" ref="BI755:BI818" si="635">SUM(AR755,AT755:AV755)</f>
        <v>30</v>
      </c>
      <c r="BJ755" s="4">
        <f t="shared" ref="BJ755:BJ818" si="636">SUM(AR755:AV755)</f>
        <v>35</v>
      </c>
      <c r="BK755" s="4">
        <f t="shared" ref="BK755:BK818" si="637">AW755</f>
        <v>15</v>
      </c>
      <c r="BL755" s="8">
        <f>VLOOKUP(CN755,'CIR Results'!$B$3:$L$42,2,FALSE)</f>
        <v>4</v>
      </c>
      <c r="BM755" s="8">
        <f>VLOOKUP(CN755,'CIR Results'!$B$3:$L$42,3,FALSE)</f>
        <v>112</v>
      </c>
      <c r="BN755" s="8">
        <f>VLOOKUP(CN755,'CIR Results'!$B$3:$L$42,4,FALSE)</f>
        <v>90</v>
      </c>
      <c r="BO755" s="8">
        <f>VLOOKUP(CN755,'CIR Results'!$B$3:$L$42,5,FALSE)</f>
        <v>106</v>
      </c>
      <c r="BP755" s="8">
        <f>VLOOKUP(CN755,'CIR Results'!$B$3:$L$42,6,FALSE)</f>
        <v>36562</v>
      </c>
      <c r="BQ755" s="8">
        <f>VLOOKUP(CN755,'CIR Results'!$B$3:$L$42,8,FALSE)</f>
        <v>8</v>
      </c>
      <c r="BR755" s="8">
        <f>VLOOKUP(CN755,'CIR Results'!$B$3:$L$42,9,FALSE)</f>
        <v>0</v>
      </c>
      <c r="BS755" s="8" t="str">
        <f>VLOOKUP(CN755,'CIR Results'!$B$3:$L$42,10,FALSE)</f>
        <v>02-06-00</v>
      </c>
      <c r="BT755" s="8">
        <f>VLOOKUP(CN755,'CIR Results'!$B$3:$L$42,11,FALSE)</f>
        <v>24</v>
      </c>
      <c r="BU755" s="136" t="str">
        <f>VLOOKUP(CN755,'CIR Team Info'!$B$5:$E$44,2,FALSE)</f>
        <v>Trident Robotics</v>
      </c>
      <c r="BV755" s="136" t="str">
        <f>VLOOKUP(CN755,'CIR Team Info'!$B$5:$E$44,4,FALSE)</f>
        <v>Gurnee, IL</v>
      </c>
      <c r="BW755" s="136" t="str">
        <f t="shared" si="615"/>
        <v xml:space="preserve">   Floor pickup was not effective but able to pass relatively well. Shooter was nothing special but they did well at screening defenders to open their teammates up for shots.</v>
      </c>
      <c r="CM755" s="10" t="s">
        <v>601</v>
      </c>
      <c r="CN755" s="10">
        <v>4296</v>
      </c>
      <c r="CO755" s="10">
        <v>13</v>
      </c>
      <c r="CP755" s="10" t="s">
        <v>23</v>
      </c>
      <c r="CQ755" s="10" t="s">
        <v>25</v>
      </c>
      <c r="CR755" s="10" t="s">
        <v>22</v>
      </c>
      <c r="CS755" s="10" t="s">
        <v>22</v>
      </c>
      <c r="CT755" s="10">
        <v>5</v>
      </c>
      <c r="CU755" s="10">
        <v>0</v>
      </c>
      <c r="CV755" s="10">
        <v>0</v>
      </c>
      <c r="CW755" s="10">
        <v>0</v>
      </c>
      <c r="CX755" s="10" t="s">
        <v>24</v>
      </c>
      <c r="CY755" s="10" t="s">
        <v>22</v>
      </c>
      <c r="CZ755" s="10" t="s">
        <v>25</v>
      </c>
      <c r="DA755" s="10" t="s">
        <v>25</v>
      </c>
      <c r="DB755" s="10" t="s">
        <v>22</v>
      </c>
      <c r="DC755" s="10">
        <v>10</v>
      </c>
      <c r="DD755" s="10">
        <v>0</v>
      </c>
      <c r="DE755" s="10">
        <v>0</v>
      </c>
      <c r="DF755" s="10">
        <v>0</v>
      </c>
      <c r="DG755" s="10">
        <v>2</v>
      </c>
      <c r="DH755" s="10">
        <v>1</v>
      </c>
      <c r="DI755" s="10">
        <v>30</v>
      </c>
      <c r="DJ755" s="10">
        <v>2</v>
      </c>
      <c r="DK755" s="10">
        <v>0</v>
      </c>
      <c r="DL755" s="10">
        <v>0</v>
      </c>
      <c r="DM755" s="10">
        <v>0</v>
      </c>
      <c r="DN755" s="10">
        <v>0</v>
      </c>
      <c r="DO755" s="10">
        <v>0</v>
      </c>
      <c r="DP755" s="10" t="s">
        <v>25</v>
      </c>
      <c r="DQ755" s="10" t="s">
        <v>22</v>
      </c>
      <c r="DR755" s="10" t="s">
        <v>25</v>
      </c>
      <c r="DS755" s="10" t="s">
        <v>25</v>
      </c>
      <c r="DT755" s="10" t="s">
        <v>25</v>
      </c>
      <c r="DU755" s="10">
        <v>1</v>
      </c>
      <c r="DV755" s="10" t="s">
        <v>727</v>
      </c>
      <c r="DW755" s="10"/>
      <c r="DX755" s="10"/>
      <c r="DY755" s="10"/>
      <c r="DZ755" s="10"/>
      <c r="EA755" s="10"/>
      <c r="EB755" s="10"/>
      <c r="EC755" s="10"/>
      <c r="ED755" s="10"/>
      <c r="EE755" s="10"/>
      <c r="EF755" s="10"/>
      <c r="EG755" s="10"/>
      <c r="EH755" s="10"/>
    </row>
    <row r="756" spans="1:138" x14ac:dyDescent="0.25">
      <c r="A756" s="78">
        <f t="shared" si="616"/>
        <v>2481</v>
      </c>
      <c r="C756" s="10" t="str">
        <f t="shared" si="608"/>
        <v>Above Avg</v>
      </c>
      <c r="D756" s="17">
        <f t="shared" si="617"/>
        <v>9.5936901807869539</v>
      </c>
      <c r="E756" s="113">
        <f t="shared" si="596"/>
        <v>40</v>
      </c>
      <c r="F756" s="113">
        <f t="shared" si="597"/>
        <v>15</v>
      </c>
      <c r="G756" s="113">
        <f t="shared" si="598"/>
        <v>26.923076923076923</v>
      </c>
      <c r="H756" s="113">
        <f t="shared" si="599"/>
        <v>12.870967741935484</v>
      </c>
      <c r="I756" s="113">
        <f t="shared" si="600"/>
        <v>0</v>
      </c>
      <c r="J756" s="113">
        <f t="shared" si="601"/>
        <v>0</v>
      </c>
      <c r="K756" s="113">
        <f t="shared" ref="K756:K819" si="638">R756*AN756</f>
        <v>1.1428571428571428</v>
      </c>
      <c r="L756" s="76">
        <v>8</v>
      </c>
      <c r="M756" s="76">
        <v>5</v>
      </c>
      <c r="N756" s="76">
        <v>7</v>
      </c>
      <c r="O756" s="76">
        <v>6</v>
      </c>
      <c r="P756" s="76">
        <v>6</v>
      </c>
      <c r="Q756" s="76">
        <v>2</v>
      </c>
      <c r="R756" s="76">
        <v>1</v>
      </c>
      <c r="S756" s="17">
        <f t="shared" si="618"/>
        <v>11.220241049273309</v>
      </c>
      <c r="T756" s="113">
        <f t="shared" si="602"/>
        <v>50</v>
      </c>
      <c r="U756" s="113">
        <f t="shared" si="603"/>
        <v>18</v>
      </c>
      <c r="V756" s="113">
        <f t="shared" si="604"/>
        <v>30.76923076923077</v>
      </c>
      <c r="W756" s="113">
        <f t="shared" si="605"/>
        <v>4.290322580645161</v>
      </c>
      <c r="X756" s="113">
        <f t="shared" si="606"/>
        <v>0</v>
      </c>
      <c r="Y756" s="113">
        <f t="shared" si="607"/>
        <v>0</v>
      </c>
      <c r="Z756" s="113">
        <f t="shared" ref="Z756:Z819" si="639">AN756*AG756</f>
        <v>9.1428571428571423</v>
      </c>
      <c r="AA756" s="76">
        <v>10</v>
      </c>
      <c r="AB756" s="76">
        <v>6</v>
      </c>
      <c r="AC756" s="76">
        <v>8</v>
      </c>
      <c r="AD756" s="76">
        <v>2</v>
      </c>
      <c r="AE756" s="76">
        <v>2</v>
      </c>
      <c r="AF756" s="76">
        <v>5</v>
      </c>
      <c r="AG756" s="76">
        <v>8</v>
      </c>
      <c r="AH756" s="131">
        <f t="shared" si="619"/>
        <v>5</v>
      </c>
      <c r="AI756" s="131">
        <f t="shared" ref="AI756:AI819" si="640">DJ756-DK756+IF(DA756="T",2,0)+IF(DB756="T",1,0)</f>
        <v>3</v>
      </c>
      <c r="AJ756" s="131">
        <f t="shared" si="609"/>
        <v>3.8461538461538463</v>
      </c>
      <c r="AK756" s="131">
        <f t="shared" si="610"/>
        <v>2.1451612903225805</v>
      </c>
      <c r="AL756" s="131">
        <f t="shared" ref="AL756:AL819" si="641">DL756-DM756</f>
        <v>0</v>
      </c>
      <c r="AM756" s="131">
        <f t="shared" ref="AM756:AM819" si="642">DN756-DO756</f>
        <v>0</v>
      </c>
      <c r="AN756" s="131">
        <f t="shared" si="620"/>
        <v>1.1428571428571428</v>
      </c>
      <c r="AO756" s="115">
        <f t="shared" si="611"/>
        <v>0</v>
      </c>
      <c r="AP756" s="115">
        <f t="shared" si="612"/>
        <v>1</v>
      </c>
      <c r="AQ756" s="115">
        <f t="shared" si="613"/>
        <v>1</v>
      </c>
      <c r="AR756" s="79">
        <f t="shared" si="621"/>
        <v>0</v>
      </c>
      <c r="AS756" s="79">
        <f t="shared" si="622"/>
        <v>25</v>
      </c>
      <c r="AT756" s="79">
        <f t="shared" si="623"/>
        <v>30</v>
      </c>
      <c r="AU756" s="79">
        <f t="shared" si="624"/>
        <v>0</v>
      </c>
      <c r="AV756" s="79">
        <f t="shared" si="625"/>
        <v>0</v>
      </c>
      <c r="AW756" s="79">
        <f t="shared" si="626"/>
        <v>20</v>
      </c>
      <c r="AX756" s="128">
        <f t="shared" si="627"/>
        <v>0</v>
      </c>
      <c r="AY756" s="128"/>
      <c r="AZ756" s="128"/>
      <c r="BA756" s="128">
        <f t="shared" si="628"/>
        <v>0</v>
      </c>
      <c r="BB756" s="128">
        <f t="shared" si="629"/>
        <v>0</v>
      </c>
      <c r="BC756" s="80">
        <f t="shared" si="630"/>
        <v>0</v>
      </c>
      <c r="BD756" s="80">
        <f t="shared" si="631"/>
        <v>1</v>
      </c>
      <c r="BE756" s="80">
        <f t="shared" si="632"/>
        <v>0.75</v>
      </c>
      <c r="BF756" s="80">
        <f t="shared" si="633"/>
        <v>0</v>
      </c>
      <c r="BG756" s="80">
        <f t="shared" si="634"/>
        <v>0</v>
      </c>
      <c r="BH756" s="80">
        <f t="shared" si="614"/>
        <v>0.5</v>
      </c>
      <c r="BI756" s="4">
        <f t="shared" si="635"/>
        <v>30</v>
      </c>
      <c r="BJ756" s="4">
        <f t="shared" si="636"/>
        <v>55</v>
      </c>
      <c r="BK756" s="4">
        <f t="shared" si="637"/>
        <v>20</v>
      </c>
      <c r="BL756" s="8">
        <f>VLOOKUP(CN756,'CIR Results'!$B$3:$L$42,2,FALSE)</f>
        <v>8</v>
      </c>
      <c r="BM756" s="8">
        <f>VLOOKUP(CN756,'CIR Results'!$B$3:$L$42,3,FALSE)</f>
        <v>54</v>
      </c>
      <c r="BN756" s="8">
        <f>VLOOKUP(CN756,'CIR Results'!$B$3:$L$42,4,FALSE)</f>
        <v>230</v>
      </c>
      <c r="BO756" s="8">
        <f>VLOOKUP(CN756,'CIR Results'!$B$3:$L$42,5,FALSE)</f>
        <v>62</v>
      </c>
      <c r="BP756" s="8">
        <f>VLOOKUP(CN756,'CIR Results'!$B$3:$L$42,6,FALSE)</f>
        <v>36620</v>
      </c>
      <c r="BQ756" s="8">
        <f>VLOOKUP(CN756,'CIR Results'!$B$3:$L$42,8,FALSE)</f>
        <v>8</v>
      </c>
      <c r="BR756" s="8">
        <f>VLOOKUP(CN756,'CIR Results'!$B$3:$L$42,9,FALSE)</f>
        <v>0</v>
      </c>
      <c r="BS756" s="8" t="str">
        <f>VLOOKUP(CN756,'CIR Results'!$B$3:$L$42,10,FALSE)</f>
        <v>04-04-00</v>
      </c>
      <c r="BT756" s="8">
        <f>VLOOKUP(CN756,'CIR Results'!$B$3:$L$42,11,FALSE)</f>
        <v>4</v>
      </c>
      <c r="BU756" s="136" t="str">
        <f>VLOOKUP(CN756,'CIR Team Info'!$B$5:$E$44,2,FALSE)</f>
        <v>Roboteers</v>
      </c>
      <c r="BV756" s="136" t="str">
        <f>VLOOKUP(CN756,'CIR Team Info'!$B$5:$E$44,4,FALSE)</f>
        <v>Tremont, IL</v>
      </c>
      <c r="BW756" s="136" t="str">
        <f t="shared" si="615"/>
        <v xml:space="preserve">   Very fast robot. Successfully stopped a couple inbounds passes by opposition. Have their shooter tuned in to shoot from low goal into high goal.</v>
      </c>
      <c r="CM756" s="10" t="s">
        <v>601</v>
      </c>
      <c r="CN756" s="10">
        <v>2481</v>
      </c>
      <c r="CO756" s="10">
        <v>14</v>
      </c>
      <c r="CP756" s="10" t="s">
        <v>23</v>
      </c>
      <c r="CQ756" s="10" t="s">
        <v>22</v>
      </c>
      <c r="CR756" s="10" t="s">
        <v>25</v>
      </c>
      <c r="CS756" s="10" t="s">
        <v>22</v>
      </c>
      <c r="CT756" s="10">
        <v>25</v>
      </c>
      <c r="CU756" s="10">
        <v>0</v>
      </c>
      <c r="CV756" s="10">
        <v>0</v>
      </c>
      <c r="CW756" s="10">
        <v>0</v>
      </c>
      <c r="CX756" s="10" t="s">
        <v>60</v>
      </c>
      <c r="CY756" s="10" t="s">
        <v>22</v>
      </c>
      <c r="CZ756" s="10" t="s">
        <v>25</v>
      </c>
      <c r="DA756" s="10" t="s">
        <v>22</v>
      </c>
      <c r="DB756" s="10" t="s">
        <v>22</v>
      </c>
      <c r="DC756" s="10">
        <v>30</v>
      </c>
      <c r="DD756" s="10">
        <v>10</v>
      </c>
      <c r="DE756" s="10">
        <v>0</v>
      </c>
      <c r="DF756" s="10">
        <v>0</v>
      </c>
      <c r="DG756" s="10">
        <v>2</v>
      </c>
      <c r="DH756" s="10">
        <v>2</v>
      </c>
      <c r="DI756" s="10">
        <v>20</v>
      </c>
      <c r="DJ756" s="10">
        <v>0</v>
      </c>
      <c r="DK756" s="10">
        <v>0</v>
      </c>
      <c r="DL756" s="10">
        <v>0</v>
      </c>
      <c r="DM756" s="10">
        <v>0</v>
      </c>
      <c r="DN756" s="10">
        <v>0</v>
      </c>
      <c r="DO756" s="10">
        <v>0</v>
      </c>
      <c r="DP756" s="10" t="s">
        <v>25</v>
      </c>
      <c r="DQ756" s="10" t="s">
        <v>22</v>
      </c>
      <c r="DR756" s="10" t="s">
        <v>22</v>
      </c>
      <c r="DS756" s="10" t="s">
        <v>25</v>
      </c>
      <c r="DT756" s="10" t="s">
        <v>25</v>
      </c>
      <c r="DU756" s="10">
        <v>2</v>
      </c>
      <c r="DV756" s="10" t="s">
        <v>728</v>
      </c>
      <c r="DW756" s="10"/>
      <c r="DX756" s="10"/>
      <c r="DY756" s="10"/>
      <c r="DZ756" s="10"/>
      <c r="EA756" s="10"/>
      <c r="EB756" s="10"/>
      <c r="EC756" s="10"/>
      <c r="ED756" s="10"/>
      <c r="EE756" s="10"/>
      <c r="EF756" s="10"/>
      <c r="EG756" s="10"/>
      <c r="EH756" s="10"/>
    </row>
    <row r="757" spans="1:138" x14ac:dyDescent="0.25">
      <c r="A757" s="78">
        <f t="shared" si="616"/>
        <v>4655</v>
      </c>
      <c r="C757" s="10" t="str">
        <f t="shared" si="608"/>
        <v>Above Avg</v>
      </c>
      <c r="D757" s="17">
        <f t="shared" si="617"/>
        <v>4.4553456221198156</v>
      </c>
      <c r="E757" s="113">
        <f t="shared" ref="E757:E820" si="643">L757*AH757</f>
        <v>40</v>
      </c>
      <c r="F757" s="113">
        <f t="shared" ref="F757:F820" si="644">M757*AI757</f>
        <v>0</v>
      </c>
      <c r="G757" s="113">
        <f t="shared" ref="G757:G820" si="645">N757*AJ757</f>
        <v>0</v>
      </c>
      <c r="H757" s="113">
        <f t="shared" ref="H757:H820" si="646">O757*AK757</f>
        <v>4.2677419354838708</v>
      </c>
      <c r="I757" s="113">
        <f t="shared" ref="I757:I820" si="647">P757*AL757</f>
        <v>0</v>
      </c>
      <c r="J757" s="113">
        <f t="shared" ref="J757:J820" si="648">Q757*AM757</f>
        <v>0</v>
      </c>
      <c r="K757" s="113">
        <f t="shared" si="638"/>
        <v>0.2857142857142857</v>
      </c>
      <c r="L757" s="76">
        <v>8</v>
      </c>
      <c r="M757" s="76">
        <v>5</v>
      </c>
      <c r="N757" s="76">
        <v>7</v>
      </c>
      <c r="O757" s="76">
        <v>6</v>
      </c>
      <c r="P757" s="76">
        <v>6</v>
      </c>
      <c r="Q757" s="76">
        <v>2</v>
      </c>
      <c r="R757" s="76">
        <v>1</v>
      </c>
      <c r="S757" s="17">
        <f t="shared" si="618"/>
        <v>5.3708294930875571</v>
      </c>
      <c r="T757" s="113">
        <f t="shared" ref="T757:T820" si="649">AH757*AA757</f>
        <v>50</v>
      </c>
      <c r="U757" s="113">
        <f t="shared" ref="U757:U820" si="650">AI757*AB757</f>
        <v>0</v>
      </c>
      <c r="V757" s="113">
        <f t="shared" ref="V757:V820" si="651">AJ757*AC757</f>
        <v>0</v>
      </c>
      <c r="W757" s="113">
        <f t="shared" ref="W757:W820" si="652">AK757*AD757</f>
        <v>1.4225806451612903</v>
      </c>
      <c r="X757" s="113">
        <f t="shared" ref="X757:X820" si="653">AL757*AE757</f>
        <v>0</v>
      </c>
      <c r="Y757" s="113">
        <f t="shared" ref="Y757:Y820" si="654">AM757*AF757</f>
        <v>0</v>
      </c>
      <c r="Z757" s="113">
        <f t="shared" si="639"/>
        <v>2.2857142857142856</v>
      </c>
      <c r="AA757" s="76">
        <v>10</v>
      </c>
      <c r="AB757" s="76">
        <v>6</v>
      </c>
      <c r="AC757" s="76">
        <v>8</v>
      </c>
      <c r="AD757" s="76">
        <v>2</v>
      </c>
      <c r="AE757" s="76">
        <v>2</v>
      </c>
      <c r="AF757" s="76">
        <v>5</v>
      </c>
      <c r="AG757" s="76">
        <v>8</v>
      </c>
      <c r="AH757" s="131">
        <f t="shared" si="619"/>
        <v>5</v>
      </c>
      <c r="AI757" s="131">
        <f t="shared" si="640"/>
        <v>0</v>
      </c>
      <c r="AJ757" s="131">
        <f t="shared" si="609"/>
        <v>0</v>
      </c>
      <c r="AK757" s="131">
        <f t="shared" si="610"/>
        <v>0.71129032258064517</v>
      </c>
      <c r="AL757" s="131">
        <f t="shared" si="641"/>
        <v>0</v>
      </c>
      <c r="AM757" s="131">
        <f t="shared" si="642"/>
        <v>0</v>
      </c>
      <c r="AN757" s="131">
        <f t="shared" si="620"/>
        <v>0.2857142857142857</v>
      </c>
      <c r="AO757" s="115">
        <f t="shared" si="611"/>
        <v>0</v>
      </c>
      <c r="AP757" s="115">
        <f t="shared" si="612"/>
        <v>0</v>
      </c>
      <c r="AQ757" s="115">
        <f t="shared" si="613"/>
        <v>1</v>
      </c>
      <c r="AR757" s="79">
        <f t="shared" si="621"/>
        <v>0</v>
      </c>
      <c r="AS757" s="79">
        <f t="shared" si="622"/>
        <v>0</v>
      </c>
      <c r="AT757" s="79">
        <f t="shared" si="623"/>
        <v>11</v>
      </c>
      <c r="AU757" s="79">
        <f t="shared" si="624"/>
        <v>0</v>
      </c>
      <c r="AV757" s="79">
        <f t="shared" si="625"/>
        <v>0</v>
      </c>
      <c r="AW757" s="79">
        <f t="shared" si="626"/>
        <v>5</v>
      </c>
      <c r="AX757" s="128">
        <f t="shared" si="627"/>
        <v>0</v>
      </c>
      <c r="AY757" s="128"/>
      <c r="AZ757" s="128"/>
      <c r="BA757" s="128">
        <f t="shared" si="628"/>
        <v>0</v>
      </c>
      <c r="BB757" s="128">
        <f t="shared" si="629"/>
        <v>0</v>
      </c>
      <c r="BC757" s="80">
        <f t="shared" si="630"/>
        <v>0</v>
      </c>
      <c r="BD757" s="80">
        <f t="shared" si="631"/>
        <v>0</v>
      </c>
      <c r="BE757" s="80">
        <f t="shared" si="632"/>
        <v>0.35483870967741937</v>
      </c>
      <c r="BF757" s="80">
        <f t="shared" si="633"/>
        <v>0</v>
      </c>
      <c r="BG757" s="80">
        <f t="shared" si="634"/>
        <v>0</v>
      </c>
      <c r="BH757" s="80">
        <f t="shared" si="614"/>
        <v>0.25</v>
      </c>
      <c r="BI757" s="4">
        <f t="shared" si="635"/>
        <v>11</v>
      </c>
      <c r="BJ757" s="4">
        <f t="shared" si="636"/>
        <v>11</v>
      </c>
      <c r="BK757" s="4">
        <f t="shared" si="637"/>
        <v>5</v>
      </c>
      <c r="BL757" s="8">
        <f>VLOOKUP(CN757,'CIR Results'!$B$3:$L$42,2,FALSE)</f>
        <v>3</v>
      </c>
      <c r="BM757" s="8">
        <f>VLOOKUP(CN757,'CIR Results'!$B$3:$L$42,3,FALSE)</f>
        <v>78</v>
      </c>
      <c r="BN757" s="8">
        <f>VLOOKUP(CN757,'CIR Results'!$B$3:$L$42,4,FALSE)</f>
        <v>90</v>
      </c>
      <c r="BO757" s="8">
        <f>VLOOKUP(CN757,'CIR Results'!$B$3:$L$42,5,FALSE)</f>
        <v>101</v>
      </c>
      <c r="BP757" s="8">
        <f>VLOOKUP(CN757,'CIR Results'!$B$3:$L$42,6,FALSE)</f>
        <v>36898</v>
      </c>
      <c r="BQ757" s="8">
        <f>VLOOKUP(CN757,'CIR Results'!$B$3:$L$42,8,FALSE)</f>
        <v>9</v>
      </c>
      <c r="BR757" s="8">
        <f>VLOOKUP(CN757,'CIR Results'!$B$3:$L$42,9,FALSE)</f>
        <v>0</v>
      </c>
      <c r="BS757" s="8" t="str">
        <f>VLOOKUP(CN757,'CIR Results'!$B$3:$L$42,10,FALSE)</f>
        <v>01-07-01</v>
      </c>
      <c r="BT757" s="8">
        <f>VLOOKUP(CN757,'CIR Results'!$B$3:$L$42,11,FALSE)</f>
        <v>38</v>
      </c>
      <c r="BU757" s="136" t="str">
        <f>VLOOKUP(CN757,'CIR Team Info'!$B$5:$E$44,2,FALSE)</f>
        <v>Stateline Robotics</v>
      </c>
      <c r="BV757" s="136" t="str">
        <f>VLOOKUP(CN757,'CIR Team Info'!$B$5:$E$44,4,FALSE)</f>
        <v>Rockton, IL</v>
      </c>
      <c r="BW757" s="136" t="str">
        <f t="shared" si="615"/>
        <v xml:space="preserve">   They are actually average. 2081 loaded into them. Their drive train allows them to be pushed around.</v>
      </c>
      <c r="CM757" s="10" t="s">
        <v>729</v>
      </c>
      <c r="CN757" s="10">
        <v>4655</v>
      </c>
      <c r="CO757" s="10">
        <v>15</v>
      </c>
      <c r="CP757" s="10" t="s">
        <v>23</v>
      </c>
      <c r="CQ757" s="10" t="s">
        <v>22</v>
      </c>
      <c r="CR757" s="10" t="s">
        <v>25</v>
      </c>
      <c r="CS757" s="10" t="s">
        <v>25</v>
      </c>
      <c r="CT757" s="10">
        <v>0</v>
      </c>
      <c r="CU757" s="10">
        <v>15</v>
      </c>
      <c r="CV757" s="10">
        <v>0</v>
      </c>
      <c r="CW757" s="10">
        <v>0</v>
      </c>
      <c r="CX757" s="10" t="s">
        <v>24</v>
      </c>
      <c r="CY757" s="10" t="s">
        <v>25</v>
      </c>
      <c r="CZ757" s="10" t="s">
        <v>25</v>
      </c>
      <c r="DA757" s="10" t="s">
        <v>25</v>
      </c>
      <c r="DB757" s="10" t="s">
        <v>25</v>
      </c>
      <c r="DC757" s="10">
        <v>11</v>
      </c>
      <c r="DD757" s="10">
        <v>20</v>
      </c>
      <c r="DE757" s="10">
        <v>0</v>
      </c>
      <c r="DF757" s="10">
        <v>0</v>
      </c>
      <c r="DG757" s="10">
        <v>2</v>
      </c>
      <c r="DH757" s="10">
        <v>1</v>
      </c>
      <c r="DI757" s="10">
        <v>10</v>
      </c>
      <c r="DJ757" s="10">
        <v>0</v>
      </c>
      <c r="DK757" s="10">
        <v>0</v>
      </c>
      <c r="DL757" s="10">
        <v>0</v>
      </c>
      <c r="DM757" s="10">
        <v>0</v>
      </c>
      <c r="DN757" s="10">
        <v>0</v>
      </c>
      <c r="DO757" s="10">
        <v>0</v>
      </c>
      <c r="DP757" s="10" t="s">
        <v>25</v>
      </c>
      <c r="DQ757" s="10" t="s">
        <v>25</v>
      </c>
      <c r="DR757" s="10" t="s">
        <v>22</v>
      </c>
      <c r="DS757" s="10" t="s">
        <v>25</v>
      </c>
      <c r="DT757" s="10" t="s">
        <v>25</v>
      </c>
      <c r="DU757" s="10">
        <v>2</v>
      </c>
      <c r="DV757" s="10" t="s">
        <v>730</v>
      </c>
      <c r="DW757" s="10"/>
      <c r="DX757" s="10"/>
      <c r="DY757" s="10"/>
      <c r="DZ757" s="10"/>
      <c r="EA757" s="10"/>
      <c r="EB757" s="10"/>
      <c r="EC757" s="10"/>
      <c r="ED757" s="10"/>
      <c r="EE757" s="10"/>
      <c r="EF757" s="10"/>
      <c r="EG757" s="10"/>
      <c r="EH757" s="10"/>
    </row>
    <row r="758" spans="1:138" x14ac:dyDescent="0.25">
      <c r="A758" s="78">
        <f t="shared" si="616"/>
        <v>4786</v>
      </c>
      <c r="C758" s="10" t="str">
        <f t="shared" si="608"/>
        <v>Below Avg</v>
      </c>
      <c r="D758" s="17">
        <f t="shared" si="617"/>
        <v>5.274774902516838</v>
      </c>
      <c r="E758" s="113">
        <f t="shared" si="643"/>
        <v>20</v>
      </c>
      <c r="F758" s="113">
        <f t="shared" si="644"/>
        <v>10</v>
      </c>
      <c r="G758" s="113">
        <f t="shared" si="645"/>
        <v>5.384615384615385</v>
      </c>
      <c r="H758" s="113">
        <f t="shared" si="646"/>
        <v>15.077419354838709</v>
      </c>
      <c r="I758" s="113">
        <f t="shared" si="647"/>
        <v>0</v>
      </c>
      <c r="J758" s="113">
        <f t="shared" si="648"/>
        <v>0</v>
      </c>
      <c r="K758" s="113">
        <f t="shared" si="638"/>
        <v>2.2857142857142856</v>
      </c>
      <c r="L758" s="76">
        <v>8</v>
      </c>
      <c r="M758" s="76">
        <v>5</v>
      </c>
      <c r="N758" s="76">
        <v>7</v>
      </c>
      <c r="O758" s="76">
        <v>6</v>
      </c>
      <c r="P758" s="76">
        <v>6</v>
      </c>
      <c r="Q758" s="76">
        <v>2</v>
      </c>
      <c r="R758" s="76">
        <v>1</v>
      </c>
      <c r="S758" s="17">
        <f t="shared" si="618"/>
        <v>6.646536689117335</v>
      </c>
      <c r="T758" s="113">
        <f t="shared" si="649"/>
        <v>25</v>
      </c>
      <c r="U758" s="113">
        <f t="shared" si="650"/>
        <v>12</v>
      </c>
      <c r="V758" s="113">
        <f t="shared" si="651"/>
        <v>6.1538461538461542</v>
      </c>
      <c r="W758" s="113">
        <f t="shared" si="652"/>
        <v>5.0258064516129028</v>
      </c>
      <c r="X758" s="113">
        <f t="shared" si="653"/>
        <v>0</v>
      </c>
      <c r="Y758" s="113">
        <f t="shared" si="654"/>
        <v>0</v>
      </c>
      <c r="Z758" s="113">
        <f t="shared" si="639"/>
        <v>18.285714285714285</v>
      </c>
      <c r="AA758" s="76">
        <v>10</v>
      </c>
      <c r="AB758" s="76">
        <v>6</v>
      </c>
      <c r="AC758" s="76">
        <v>8</v>
      </c>
      <c r="AD758" s="76">
        <v>2</v>
      </c>
      <c r="AE758" s="76">
        <v>2</v>
      </c>
      <c r="AF758" s="76">
        <v>5</v>
      </c>
      <c r="AG758" s="76">
        <v>8</v>
      </c>
      <c r="AH758" s="131">
        <f t="shared" si="619"/>
        <v>2.5</v>
      </c>
      <c r="AI758" s="131">
        <f t="shared" si="640"/>
        <v>2</v>
      </c>
      <c r="AJ758" s="131">
        <f t="shared" si="609"/>
        <v>0.76923076923076927</v>
      </c>
      <c r="AK758" s="131">
        <f t="shared" si="610"/>
        <v>2.5129032258064514</v>
      </c>
      <c r="AL758" s="131">
        <f t="shared" si="641"/>
        <v>0</v>
      </c>
      <c r="AM758" s="131">
        <f t="shared" si="642"/>
        <v>0</v>
      </c>
      <c r="AN758" s="131">
        <f t="shared" si="620"/>
        <v>2.2857142857142856</v>
      </c>
      <c r="AO758" s="115">
        <f t="shared" si="611"/>
        <v>0</v>
      </c>
      <c r="AP758" s="115">
        <f t="shared" si="612"/>
        <v>0</v>
      </c>
      <c r="AQ758" s="115">
        <f t="shared" si="613"/>
        <v>0</v>
      </c>
      <c r="AR758" s="79">
        <f t="shared" si="621"/>
        <v>10</v>
      </c>
      <c r="AS758" s="79">
        <f t="shared" si="622"/>
        <v>5</v>
      </c>
      <c r="AT758" s="79">
        <f t="shared" si="623"/>
        <v>0</v>
      </c>
      <c r="AU758" s="79">
        <f t="shared" si="624"/>
        <v>0</v>
      </c>
      <c r="AV758" s="79">
        <f t="shared" si="625"/>
        <v>0</v>
      </c>
      <c r="AW758" s="79">
        <f t="shared" si="626"/>
        <v>40</v>
      </c>
      <c r="AX758" s="128">
        <f t="shared" si="627"/>
        <v>1</v>
      </c>
      <c r="AY758" s="128"/>
      <c r="AZ758" s="128"/>
      <c r="BA758" s="128">
        <f t="shared" si="628"/>
        <v>0</v>
      </c>
      <c r="BB758" s="128">
        <f t="shared" si="629"/>
        <v>0</v>
      </c>
      <c r="BC758" s="80">
        <f t="shared" si="630"/>
        <v>1</v>
      </c>
      <c r="BD758" s="80">
        <f t="shared" si="631"/>
        <v>1</v>
      </c>
      <c r="BE758" s="80">
        <f t="shared" si="632"/>
        <v>0</v>
      </c>
      <c r="BF758" s="80">
        <f t="shared" si="633"/>
        <v>0</v>
      </c>
      <c r="BG758" s="80">
        <f t="shared" si="634"/>
        <v>0</v>
      </c>
      <c r="BH758" s="80">
        <f t="shared" si="614"/>
        <v>0.5</v>
      </c>
      <c r="BI758" s="4">
        <f t="shared" si="635"/>
        <v>10</v>
      </c>
      <c r="BJ758" s="4">
        <f t="shared" si="636"/>
        <v>15</v>
      </c>
      <c r="BK758" s="4">
        <f t="shared" si="637"/>
        <v>40</v>
      </c>
      <c r="BL758" s="8">
        <f>VLOOKUP(CN758,'CIR Results'!$B$3:$L$42,2,FALSE)</f>
        <v>3</v>
      </c>
      <c r="BM758" s="8">
        <f>VLOOKUP(CN758,'CIR Results'!$B$3:$L$42,3,FALSE)</f>
        <v>74</v>
      </c>
      <c r="BN758" s="8">
        <f>VLOOKUP(CN758,'CIR Results'!$B$3:$L$42,4,FALSE)</f>
        <v>50</v>
      </c>
      <c r="BO758" s="8">
        <f>VLOOKUP(CN758,'CIR Results'!$B$3:$L$42,5,FALSE)</f>
        <v>162</v>
      </c>
      <c r="BP758" s="8">
        <f>VLOOKUP(CN758,'CIR Results'!$B$3:$L$42,6,FALSE)</f>
        <v>36897</v>
      </c>
      <c r="BQ758" s="8">
        <f>VLOOKUP(CN758,'CIR Results'!$B$3:$L$42,8,FALSE)</f>
        <v>8</v>
      </c>
      <c r="BR758" s="8">
        <f>VLOOKUP(CN758,'CIR Results'!$B$3:$L$42,9,FALSE)</f>
        <v>0</v>
      </c>
      <c r="BS758" s="8" t="str">
        <f>VLOOKUP(CN758,'CIR Results'!$B$3:$L$42,10,FALSE)</f>
        <v>01-06-01</v>
      </c>
      <c r="BT758" s="8">
        <f>VLOOKUP(CN758,'CIR Results'!$B$3:$L$42,11,FALSE)</f>
        <v>21</v>
      </c>
      <c r="BU758" s="136" t="str">
        <f>VLOOKUP(CN758,'CIR Team Info'!$B$5:$E$44,2,FALSE)</f>
        <v>Nicolet F.E.A.R.</v>
      </c>
      <c r="BV758" s="136" t="str">
        <f>VLOOKUP(CN758,'CIR Team Info'!$B$5:$E$44,4,FALSE)</f>
        <v>Glendale, WI</v>
      </c>
      <c r="BW758" s="136" t="str">
        <f t="shared" si="615"/>
        <v xml:space="preserve">   Very good driving and defense. Effective at assisting team mates. Helped corral a misplaced ball into alliance member. </v>
      </c>
      <c r="CM758" s="10" t="s">
        <v>729</v>
      </c>
      <c r="CN758" s="10">
        <v>4786</v>
      </c>
      <c r="CO758" s="10">
        <v>16</v>
      </c>
      <c r="CP758" s="10" t="s">
        <v>23</v>
      </c>
      <c r="CQ758" s="10" t="s">
        <v>25</v>
      </c>
      <c r="CR758" s="10" t="s">
        <v>25</v>
      </c>
      <c r="CS758" s="10" t="s">
        <v>22</v>
      </c>
      <c r="CT758" s="10">
        <v>5</v>
      </c>
      <c r="CU758" s="10">
        <v>0</v>
      </c>
      <c r="CV758" s="10">
        <v>0</v>
      </c>
      <c r="CW758" s="10">
        <v>0</v>
      </c>
      <c r="CX758" s="10" t="s">
        <v>65</v>
      </c>
      <c r="CY758" s="10" t="s">
        <v>25</v>
      </c>
      <c r="CZ758" s="10" t="s">
        <v>25</v>
      </c>
      <c r="DA758" s="10" t="s">
        <v>25</v>
      </c>
      <c r="DB758" s="10" t="s">
        <v>22</v>
      </c>
      <c r="DC758" s="10">
        <v>0</v>
      </c>
      <c r="DD758" s="10">
        <v>0</v>
      </c>
      <c r="DE758" s="10">
        <v>0</v>
      </c>
      <c r="DF758" s="10">
        <v>0</v>
      </c>
      <c r="DG758" s="10">
        <v>2</v>
      </c>
      <c r="DH758" s="10">
        <v>2</v>
      </c>
      <c r="DI758" s="10">
        <v>40</v>
      </c>
      <c r="DJ758" s="10">
        <v>1</v>
      </c>
      <c r="DK758" s="10">
        <v>0</v>
      </c>
      <c r="DL758" s="10">
        <v>0</v>
      </c>
      <c r="DM758" s="10">
        <v>0</v>
      </c>
      <c r="DN758" s="10">
        <v>0</v>
      </c>
      <c r="DO758" s="10">
        <v>0</v>
      </c>
      <c r="DP758" s="10" t="s">
        <v>25</v>
      </c>
      <c r="DQ758" s="10" t="s">
        <v>25</v>
      </c>
      <c r="DR758" s="10" t="s">
        <v>25</v>
      </c>
      <c r="DS758" s="10" t="s">
        <v>25</v>
      </c>
      <c r="DT758" s="10" t="s">
        <v>25</v>
      </c>
      <c r="DU758" s="10">
        <v>1</v>
      </c>
      <c r="DV758" s="10" t="s">
        <v>731</v>
      </c>
      <c r="DW758" s="10"/>
      <c r="DX758" s="10"/>
      <c r="DY758" s="10"/>
      <c r="DZ758" s="10"/>
      <c r="EA758" s="10"/>
      <c r="EB758" s="10"/>
      <c r="EC758" s="10"/>
      <c r="ED758" s="10"/>
      <c r="EE758" s="10"/>
      <c r="EF758" s="10"/>
      <c r="EG758" s="10"/>
      <c r="EH758" s="10"/>
    </row>
    <row r="759" spans="1:138" x14ac:dyDescent="0.25">
      <c r="A759" s="78">
        <f t="shared" si="616"/>
        <v>1806</v>
      </c>
      <c r="C759" s="10" t="str">
        <f t="shared" si="608"/>
        <v>Above Avg</v>
      </c>
      <c r="D759" s="17">
        <f t="shared" si="617"/>
        <v>10.219844026940802</v>
      </c>
      <c r="E759" s="113">
        <f t="shared" si="643"/>
        <v>60</v>
      </c>
      <c r="F759" s="113">
        <f t="shared" si="644"/>
        <v>15</v>
      </c>
      <c r="G759" s="113">
        <f t="shared" si="645"/>
        <v>5.384615384615385</v>
      </c>
      <c r="H759" s="113">
        <f t="shared" si="646"/>
        <v>14.670967741935485</v>
      </c>
      <c r="I759" s="113">
        <f t="shared" si="647"/>
        <v>6</v>
      </c>
      <c r="J759" s="113">
        <f t="shared" si="648"/>
        <v>0</v>
      </c>
      <c r="K759" s="113">
        <f t="shared" si="638"/>
        <v>1.1428571428571428</v>
      </c>
      <c r="L759" s="76">
        <v>8</v>
      </c>
      <c r="M759" s="76">
        <v>5</v>
      </c>
      <c r="N759" s="76">
        <v>7</v>
      </c>
      <c r="O759" s="76">
        <v>6</v>
      </c>
      <c r="P759" s="76">
        <v>6</v>
      </c>
      <c r="Q759" s="76">
        <v>2</v>
      </c>
      <c r="R759" s="76">
        <v>1</v>
      </c>
      <c r="S759" s="17">
        <f t="shared" si="618"/>
        <v>11.518702587734847</v>
      </c>
      <c r="T759" s="113">
        <f t="shared" si="649"/>
        <v>75</v>
      </c>
      <c r="U759" s="113">
        <f t="shared" si="650"/>
        <v>18</v>
      </c>
      <c r="V759" s="113">
        <f t="shared" si="651"/>
        <v>6.1538461538461542</v>
      </c>
      <c r="W759" s="113">
        <f t="shared" si="652"/>
        <v>4.8903225806451616</v>
      </c>
      <c r="X759" s="113">
        <f t="shared" si="653"/>
        <v>2</v>
      </c>
      <c r="Y759" s="113">
        <f t="shared" si="654"/>
        <v>0</v>
      </c>
      <c r="Z759" s="113">
        <f t="shared" si="639"/>
        <v>9.1428571428571423</v>
      </c>
      <c r="AA759" s="76">
        <v>10</v>
      </c>
      <c r="AB759" s="76">
        <v>6</v>
      </c>
      <c r="AC759" s="76">
        <v>8</v>
      </c>
      <c r="AD759" s="76">
        <v>2</v>
      </c>
      <c r="AE759" s="76">
        <v>2</v>
      </c>
      <c r="AF759" s="76">
        <v>5</v>
      </c>
      <c r="AG759" s="76">
        <v>8</v>
      </c>
      <c r="AH759" s="131">
        <f t="shared" si="619"/>
        <v>7.5</v>
      </c>
      <c r="AI759" s="131">
        <f t="shared" si="640"/>
        <v>3</v>
      </c>
      <c r="AJ759" s="131">
        <f t="shared" si="609"/>
        <v>0.76923076923076927</v>
      </c>
      <c r="AK759" s="131">
        <f t="shared" si="610"/>
        <v>2.4451612903225808</v>
      </c>
      <c r="AL759" s="131">
        <f t="shared" si="641"/>
        <v>1</v>
      </c>
      <c r="AM759" s="131">
        <f t="shared" si="642"/>
        <v>0</v>
      </c>
      <c r="AN759" s="131">
        <f t="shared" si="620"/>
        <v>1.1428571428571428</v>
      </c>
      <c r="AO759" s="115">
        <f t="shared" si="611"/>
        <v>0</v>
      </c>
      <c r="AP759" s="115">
        <f t="shared" si="612"/>
        <v>0</v>
      </c>
      <c r="AQ759" s="115">
        <f t="shared" si="613"/>
        <v>0</v>
      </c>
      <c r="AR759" s="79">
        <f t="shared" si="621"/>
        <v>0</v>
      </c>
      <c r="AS759" s="79">
        <f t="shared" si="622"/>
        <v>5</v>
      </c>
      <c r="AT759" s="79">
        <f t="shared" si="623"/>
        <v>20</v>
      </c>
      <c r="AU759" s="79">
        <f t="shared" si="624"/>
        <v>20</v>
      </c>
      <c r="AV759" s="79">
        <f t="shared" si="625"/>
        <v>0</v>
      </c>
      <c r="AW759" s="79">
        <f t="shared" si="626"/>
        <v>20</v>
      </c>
      <c r="AX759" s="128">
        <f t="shared" si="627"/>
        <v>0</v>
      </c>
      <c r="AY759" s="128"/>
      <c r="AZ759" s="128"/>
      <c r="BA759" s="128">
        <f t="shared" si="628"/>
        <v>3</v>
      </c>
      <c r="BB759" s="128">
        <f t="shared" si="629"/>
        <v>0</v>
      </c>
      <c r="BC759" s="80">
        <f t="shared" si="630"/>
        <v>0</v>
      </c>
      <c r="BD759" s="80">
        <f t="shared" si="631"/>
        <v>0.25</v>
      </c>
      <c r="BE759" s="80">
        <f t="shared" si="632"/>
        <v>1</v>
      </c>
      <c r="BF759" s="80">
        <f t="shared" si="633"/>
        <v>0.66666666666666663</v>
      </c>
      <c r="BG759" s="80">
        <f t="shared" si="634"/>
        <v>0</v>
      </c>
      <c r="BH759" s="80">
        <f t="shared" si="614"/>
        <v>0.5</v>
      </c>
      <c r="BI759" s="4">
        <f t="shared" si="635"/>
        <v>40</v>
      </c>
      <c r="BJ759" s="4">
        <f t="shared" si="636"/>
        <v>45</v>
      </c>
      <c r="BK759" s="4">
        <f t="shared" si="637"/>
        <v>20</v>
      </c>
      <c r="BL759" s="8">
        <f>VLOOKUP(CN759,'CIR Results'!$B$3:$L$42,2,FALSE)</f>
        <v>10</v>
      </c>
      <c r="BM759" s="8">
        <f>VLOOKUP(CN759,'CIR Results'!$B$3:$L$42,3,FALSE)</f>
        <v>64</v>
      </c>
      <c r="BN759" s="8">
        <f>VLOOKUP(CN759,'CIR Results'!$B$3:$L$42,4,FALSE)</f>
        <v>70</v>
      </c>
      <c r="BO759" s="8">
        <f>VLOOKUP(CN759,'CIR Results'!$B$3:$L$42,5,FALSE)</f>
        <v>87</v>
      </c>
      <c r="BP759" s="8">
        <f>VLOOKUP(CN759,'CIR Results'!$B$3:$L$42,6,FALSE)</f>
        <v>36649</v>
      </c>
      <c r="BQ759" s="8">
        <f>VLOOKUP(CN759,'CIR Results'!$B$3:$L$42,8,FALSE)</f>
        <v>8</v>
      </c>
      <c r="BR759" s="8">
        <f>VLOOKUP(CN759,'CIR Results'!$B$3:$L$42,9,FALSE)</f>
        <v>0</v>
      </c>
      <c r="BS759" s="8" t="str">
        <f>VLOOKUP(CN759,'CIR Results'!$B$3:$L$42,10,FALSE)</f>
        <v>05-03-00</v>
      </c>
      <c r="BT759" s="8">
        <f>VLOOKUP(CN759,'CIR Results'!$B$3:$L$42,11,FALSE)</f>
        <v>20</v>
      </c>
      <c r="BU759" s="136" t="str">
        <f>VLOOKUP(CN759,'CIR Team Info'!$B$5:$E$44,2,FALSE)</f>
        <v>S.W.A.T.</v>
      </c>
      <c r="BV759" s="136" t="str">
        <f>VLOOKUP(CN759,'CIR Team Info'!$B$5:$E$44,4,FALSE)</f>
        <v>Smithville, MO</v>
      </c>
      <c r="BW759" s="136" t="str">
        <f t="shared" si="615"/>
        <v xml:space="preserve">   Exceptional driving abilities. Very good at maneuvering. Effective at defense. Can push other teams around. Truss throw to human player. The only time they missed is when they were pushed by another bot at the last second. Quick to shoot.</v>
      </c>
      <c r="CM759" s="10" t="s">
        <v>729</v>
      </c>
      <c r="CN759" s="10">
        <v>1806</v>
      </c>
      <c r="CO759" s="10">
        <v>17</v>
      </c>
      <c r="CP759" s="10" t="s">
        <v>23</v>
      </c>
      <c r="CQ759" s="10" t="s">
        <v>22</v>
      </c>
      <c r="CR759" s="10" t="s">
        <v>25</v>
      </c>
      <c r="CS759" s="10" t="s">
        <v>22</v>
      </c>
      <c r="CT759" s="10">
        <v>5</v>
      </c>
      <c r="CU759" s="10">
        <v>15</v>
      </c>
      <c r="CV759" s="10">
        <v>0</v>
      </c>
      <c r="CW759" s="10">
        <v>0</v>
      </c>
      <c r="CX759" s="10" t="s">
        <v>65</v>
      </c>
      <c r="CY759" s="10" t="s">
        <v>22</v>
      </c>
      <c r="CZ759" s="10" t="s">
        <v>25</v>
      </c>
      <c r="DA759" s="10" t="s">
        <v>22</v>
      </c>
      <c r="DB759" s="10" t="s">
        <v>22</v>
      </c>
      <c r="DC759" s="10">
        <v>20</v>
      </c>
      <c r="DD759" s="10">
        <v>0</v>
      </c>
      <c r="DE759" s="10">
        <v>0</v>
      </c>
      <c r="DF759" s="10">
        <v>0</v>
      </c>
      <c r="DG759" s="10">
        <v>3</v>
      </c>
      <c r="DH759" s="10">
        <v>2</v>
      </c>
      <c r="DI759" s="10">
        <v>20</v>
      </c>
      <c r="DJ759" s="10">
        <v>0</v>
      </c>
      <c r="DK759" s="10">
        <v>0</v>
      </c>
      <c r="DL759" s="10">
        <v>2</v>
      </c>
      <c r="DM759" s="10">
        <v>1</v>
      </c>
      <c r="DN759" s="10">
        <v>0</v>
      </c>
      <c r="DO759" s="10">
        <v>0</v>
      </c>
      <c r="DP759" s="10" t="s">
        <v>25</v>
      </c>
      <c r="DQ759" s="10" t="s">
        <v>25</v>
      </c>
      <c r="DR759" s="10" t="s">
        <v>25</v>
      </c>
      <c r="DS759" s="10" t="s">
        <v>25</v>
      </c>
      <c r="DT759" s="10" t="s">
        <v>25</v>
      </c>
      <c r="DU759" s="10">
        <v>2</v>
      </c>
      <c r="DV759" s="10" t="s">
        <v>732</v>
      </c>
      <c r="DW759" s="10"/>
      <c r="DX759" s="10"/>
      <c r="DY759" s="10"/>
      <c r="DZ759" s="10"/>
      <c r="EA759" s="10"/>
      <c r="EB759" s="10"/>
      <c r="EC759" s="10"/>
      <c r="ED759" s="10"/>
      <c r="EE759" s="10"/>
      <c r="EF759" s="10"/>
      <c r="EG759" s="10"/>
      <c r="EH759" s="10"/>
    </row>
    <row r="760" spans="1:138" x14ac:dyDescent="0.25">
      <c r="A760" s="78">
        <f t="shared" si="616"/>
        <v>1094</v>
      </c>
      <c r="C760" s="10" t="str">
        <f t="shared" si="608"/>
        <v>Below Avg</v>
      </c>
      <c r="D760" s="17">
        <f t="shared" si="617"/>
        <v>4.3112265154200635</v>
      </c>
      <c r="E760" s="113">
        <f t="shared" si="643"/>
        <v>20</v>
      </c>
      <c r="F760" s="113">
        <f t="shared" si="644"/>
        <v>5</v>
      </c>
      <c r="G760" s="113">
        <f t="shared" si="645"/>
        <v>5.384615384615385</v>
      </c>
      <c r="H760" s="113">
        <f t="shared" si="646"/>
        <v>10.441935483870967</v>
      </c>
      <c r="I760" s="113">
        <f t="shared" si="647"/>
        <v>0</v>
      </c>
      <c r="J760" s="113">
        <f t="shared" si="648"/>
        <v>0</v>
      </c>
      <c r="K760" s="113">
        <f t="shared" si="638"/>
        <v>2.2857142857142856</v>
      </c>
      <c r="L760" s="76">
        <v>8</v>
      </c>
      <c r="M760" s="76">
        <v>5</v>
      </c>
      <c r="N760" s="76">
        <v>7</v>
      </c>
      <c r="O760" s="76">
        <v>6</v>
      </c>
      <c r="P760" s="76">
        <v>6</v>
      </c>
      <c r="Q760" s="76">
        <v>2</v>
      </c>
      <c r="R760" s="76">
        <v>1</v>
      </c>
      <c r="S760" s="17">
        <f t="shared" si="618"/>
        <v>5.8920205600850757</v>
      </c>
      <c r="T760" s="113">
        <f t="shared" si="649"/>
        <v>25</v>
      </c>
      <c r="U760" s="113">
        <f t="shared" si="650"/>
        <v>6</v>
      </c>
      <c r="V760" s="113">
        <f t="shared" si="651"/>
        <v>6.1538461538461542</v>
      </c>
      <c r="W760" s="113">
        <f t="shared" si="652"/>
        <v>3.4806451612903224</v>
      </c>
      <c r="X760" s="113">
        <f t="shared" si="653"/>
        <v>0</v>
      </c>
      <c r="Y760" s="113">
        <f t="shared" si="654"/>
        <v>0</v>
      </c>
      <c r="Z760" s="113">
        <f t="shared" si="639"/>
        <v>18.285714285714285</v>
      </c>
      <c r="AA760" s="76">
        <v>10</v>
      </c>
      <c r="AB760" s="76">
        <v>6</v>
      </c>
      <c r="AC760" s="76">
        <v>8</v>
      </c>
      <c r="AD760" s="76">
        <v>2</v>
      </c>
      <c r="AE760" s="76">
        <v>2</v>
      </c>
      <c r="AF760" s="76">
        <v>5</v>
      </c>
      <c r="AG760" s="76">
        <v>8</v>
      </c>
      <c r="AH760" s="131">
        <f t="shared" si="619"/>
        <v>2.5</v>
      </c>
      <c r="AI760" s="131">
        <f t="shared" si="640"/>
        <v>1</v>
      </c>
      <c r="AJ760" s="131">
        <f t="shared" si="609"/>
        <v>0.76923076923076927</v>
      </c>
      <c r="AK760" s="131">
        <f t="shared" si="610"/>
        <v>1.7403225806451612</v>
      </c>
      <c r="AL760" s="131">
        <f t="shared" si="641"/>
        <v>0</v>
      </c>
      <c r="AM760" s="131">
        <f t="shared" si="642"/>
        <v>0</v>
      </c>
      <c r="AN760" s="131">
        <f t="shared" si="620"/>
        <v>2.2857142857142856</v>
      </c>
      <c r="AO760" s="115">
        <f t="shared" si="611"/>
        <v>1</v>
      </c>
      <c r="AP760" s="115">
        <f t="shared" si="612"/>
        <v>1</v>
      </c>
      <c r="AQ760" s="115">
        <f t="shared" si="613"/>
        <v>0</v>
      </c>
      <c r="AR760" s="79">
        <f t="shared" si="621"/>
        <v>0</v>
      </c>
      <c r="AS760" s="79">
        <f t="shared" si="622"/>
        <v>5</v>
      </c>
      <c r="AT760" s="79">
        <f t="shared" si="623"/>
        <v>1</v>
      </c>
      <c r="AU760" s="79">
        <f t="shared" si="624"/>
        <v>10</v>
      </c>
      <c r="AV760" s="79">
        <f t="shared" si="625"/>
        <v>0</v>
      </c>
      <c r="AW760" s="79">
        <f t="shared" si="626"/>
        <v>40</v>
      </c>
      <c r="AX760" s="128">
        <f t="shared" si="627"/>
        <v>0</v>
      </c>
      <c r="AY760" s="128"/>
      <c r="AZ760" s="128"/>
      <c r="BA760" s="128">
        <f t="shared" si="628"/>
        <v>2</v>
      </c>
      <c r="BB760" s="128">
        <f t="shared" si="629"/>
        <v>0</v>
      </c>
      <c r="BC760" s="80">
        <f t="shared" si="630"/>
        <v>0</v>
      </c>
      <c r="BD760" s="80">
        <f t="shared" si="631"/>
        <v>0.25</v>
      </c>
      <c r="BE760" s="80">
        <f t="shared" si="632"/>
        <v>9.0909090909090912E-2</v>
      </c>
      <c r="BF760" s="80">
        <f t="shared" si="633"/>
        <v>0.5</v>
      </c>
      <c r="BG760" s="80">
        <f t="shared" si="634"/>
        <v>0</v>
      </c>
      <c r="BH760" s="80">
        <f t="shared" si="614"/>
        <v>0.5</v>
      </c>
      <c r="BI760" s="4">
        <f t="shared" si="635"/>
        <v>11</v>
      </c>
      <c r="BJ760" s="4">
        <f t="shared" si="636"/>
        <v>16</v>
      </c>
      <c r="BK760" s="4">
        <f t="shared" si="637"/>
        <v>40</v>
      </c>
      <c r="BL760" s="8">
        <f>VLOOKUP(CN760,'CIR Results'!$B$3:$L$42,2,FALSE)</f>
        <v>12</v>
      </c>
      <c r="BM760" s="8">
        <f>VLOOKUP(CN760,'CIR Results'!$B$3:$L$42,3,FALSE)</f>
        <v>142</v>
      </c>
      <c r="BN760" s="8">
        <f>VLOOKUP(CN760,'CIR Results'!$B$3:$L$42,4,FALSE)</f>
        <v>110</v>
      </c>
      <c r="BO760" s="8">
        <f>VLOOKUP(CN760,'CIR Results'!$B$3:$L$42,5,FALSE)</f>
        <v>112</v>
      </c>
      <c r="BP760" s="8">
        <f>VLOOKUP(CN760,'CIR Results'!$B$3:$L$42,6,FALSE)</f>
        <v>36679</v>
      </c>
      <c r="BQ760" s="8">
        <f>VLOOKUP(CN760,'CIR Results'!$B$3:$L$42,8,FALSE)</f>
        <v>8</v>
      </c>
      <c r="BR760" s="8">
        <f>VLOOKUP(CN760,'CIR Results'!$B$3:$L$42,9,FALSE)</f>
        <v>0</v>
      </c>
      <c r="BS760" s="8" t="str">
        <f>VLOOKUP(CN760,'CIR Results'!$B$3:$L$42,10,FALSE)</f>
        <v>06-02-00</v>
      </c>
      <c r="BT760" s="8">
        <f>VLOOKUP(CN760,'CIR Results'!$B$3:$L$42,11,FALSE)</f>
        <v>26</v>
      </c>
      <c r="BU760" s="136" t="str">
        <f>VLOOKUP(CN760,'CIR Team Info'!$B$5:$E$44,2,FALSE)</f>
        <v>Channel Cats</v>
      </c>
      <c r="BV760" s="136" t="str">
        <f>VLOOKUP(CN760,'CIR Team Info'!$B$5:$E$44,4,FALSE)</f>
        <v>O'Fallon, MO</v>
      </c>
      <c r="BW760" s="136" t="str">
        <f t="shared" si="615"/>
        <v xml:space="preserve">   had difficulties with human loading. they were active in defense and somewhat effective. shifty</v>
      </c>
      <c r="CM760" s="10" t="s">
        <v>729</v>
      </c>
      <c r="CN760" s="10">
        <v>1094</v>
      </c>
      <c r="CO760" s="10">
        <v>18</v>
      </c>
      <c r="CP760" s="10" t="s">
        <v>23</v>
      </c>
      <c r="CQ760" s="10" t="s">
        <v>22</v>
      </c>
      <c r="CR760" s="10" t="s">
        <v>25</v>
      </c>
      <c r="CS760" s="10" t="s">
        <v>22</v>
      </c>
      <c r="CT760" s="10">
        <v>5</v>
      </c>
      <c r="CU760" s="10">
        <v>15</v>
      </c>
      <c r="CV760" s="10">
        <v>0</v>
      </c>
      <c r="CW760" s="10">
        <v>0</v>
      </c>
      <c r="CX760" s="10" t="s">
        <v>65</v>
      </c>
      <c r="CY760" s="10" t="s">
        <v>25</v>
      </c>
      <c r="CZ760" s="10" t="s">
        <v>25</v>
      </c>
      <c r="DA760" s="10" t="s">
        <v>25</v>
      </c>
      <c r="DB760" s="10" t="s">
        <v>22</v>
      </c>
      <c r="DC760" s="10">
        <v>1</v>
      </c>
      <c r="DD760" s="10">
        <v>10</v>
      </c>
      <c r="DE760" s="10">
        <v>0</v>
      </c>
      <c r="DF760" s="10">
        <v>0</v>
      </c>
      <c r="DG760" s="10">
        <v>2</v>
      </c>
      <c r="DH760" s="10">
        <v>2</v>
      </c>
      <c r="DI760" s="10">
        <v>40</v>
      </c>
      <c r="DJ760" s="10">
        <v>0</v>
      </c>
      <c r="DK760" s="10">
        <v>0</v>
      </c>
      <c r="DL760" s="10">
        <v>1</v>
      </c>
      <c r="DM760" s="10">
        <v>1</v>
      </c>
      <c r="DN760" s="10">
        <v>0</v>
      </c>
      <c r="DO760" s="10">
        <v>0</v>
      </c>
      <c r="DP760" s="10" t="s">
        <v>22</v>
      </c>
      <c r="DQ760" s="10" t="s">
        <v>22</v>
      </c>
      <c r="DR760" s="10" t="s">
        <v>25</v>
      </c>
      <c r="DS760" s="10" t="s">
        <v>25</v>
      </c>
      <c r="DT760" s="10" t="s">
        <v>25</v>
      </c>
      <c r="DU760" s="10">
        <v>1</v>
      </c>
      <c r="DV760" s="10" t="s">
        <v>733</v>
      </c>
      <c r="DW760" s="10"/>
      <c r="DX760" s="10"/>
      <c r="DY760" s="10"/>
      <c r="DZ760" s="10"/>
      <c r="EA760" s="10"/>
      <c r="EB760" s="10"/>
      <c r="EC760" s="10"/>
      <c r="ED760" s="10"/>
      <c r="EE760" s="10"/>
      <c r="EF760" s="10"/>
      <c r="EG760" s="10"/>
      <c r="EH760" s="10"/>
    </row>
    <row r="761" spans="1:138" x14ac:dyDescent="0.25">
      <c r="A761" s="78">
        <f t="shared" si="616"/>
        <v>2022</v>
      </c>
      <c r="C761" s="10" t="str">
        <f t="shared" si="608"/>
        <v>Below Avg</v>
      </c>
      <c r="D761" s="17">
        <f t="shared" si="617"/>
        <v>2.2905352711804325</v>
      </c>
      <c r="E761" s="113">
        <f t="shared" si="643"/>
        <v>10</v>
      </c>
      <c r="F761" s="113">
        <f t="shared" si="644"/>
        <v>0</v>
      </c>
      <c r="G761" s="113">
        <f t="shared" si="645"/>
        <v>5.384615384615385</v>
      </c>
      <c r="H761" s="113">
        <f t="shared" si="646"/>
        <v>5.806451612903226</v>
      </c>
      <c r="I761" s="113">
        <f t="shared" si="647"/>
        <v>0</v>
      </c>
      <c r="J761" s="113">
        <f t="shared" si="648"/>
        <v>0</v>
      </c>
      <c r="K761" s="113">
        <f t="shared" si="638"/>
        <v>1.7142857142857144</v>
      </c>
      <c r="L761" s="76">
        <v>8</v>
      </c>
      <c r="M761" s="76">
        <v>5</v>
      </c>
      <c r="N761" s="76">
        <v>7</v>
      </c>
      <c r="O761" s="76">
        <v>6</v>
      </c>
      <c r="P761" s="76">
        <v>6</v>
      </c>
      <c r="Q761" s="76">
        <v>2</v>
      </c>
      <c r="R761" s="76">
        <v>1</v>
      </c>
      <c r="S761" s="17">
        <f t="shared" si="618"/>
        <v>3.4303615739099613</v>
      </c>
      <c r="T761" s="113">
        <f t="shared" si="649"/>
        <v>12.5</v>
      </c>
      <c r="U761" s="113">
        <f t="shared" si="650"/>
        <v>0</v>
      </c>
      <c r="V761" s="113">
        <f t="shared" si="651"/>
        <v>6.1538461538461542</v>
      </c>
      <c r="W761" s="113">
        <f t="shared" si="652"/>
        <v>1.935483870967742</v>
      </c>
      <c r="X761" s="113">
        <f t="shared" si="653"/>
        <v>0</v>
      </c>
      <c r="Y761" s="113">
        <f t="shared" si="654"/>
        <v>0</v>
      </c>
      <c r="Z761" s="113">
        <f t="shared" si="639"/>
        <v>13.714285714285715</v>
      </c>
      <c r="AA761" s="76">
        <v>10</v>
      </c>
      <c r="AB761" s="76">
        <v>6</v>
      </c>
      <c r="AC761" s="76">
        <v>8</v>
      </c>
      <c r="AD761" s="76">
        <v>2</v>
      </c>
      <c r="AE761" s="76">
        <v>2</v>
      </c>
      <c r="AF761" s="76">
        <v>5</v>
      </c>
      <c r="AG761" s="76">
        <v>8</v>
      </c>
      <c r="AH761" s="131">
        <f t="shared" si="619"/>
        <v>1.25</v>
      </c>
      <c r="AI761" s="131">
        <f t="shared" si="640"/>
        <v>0</v>
      </c>
      <c r="AJ761" s="131">
        <f t="shared" si="609"/>
        <v>0.76923076923076927</v>
      </c>
      <c r="AK761" s="131">
        <f t="shared" si="610"/>
        <v>0.967741935483871</v>
      </c>
      <c r="AL761" s="131">
        <f t="shared" si="641"/>
        <v>0</v>
      </c>
      <c r="AM761" s="131">
        <f t="shared" si="642"/>
        <v>0</v>
      </c>
      <c r="AN761" s="131">
        <f t="shared" si="620"/>
        <v>1.7142857142857144</v>
      </c>
      <c r="AO761" s="115">
        <f t="shared" si="611"/>
        <v>0</v>
      </c>
      <c r="AP761" s="115">
        <f t="shared" si="612"/>
        <v>0</v>
      </c>
      <c r="AQ761" s="115">
        <f t="shared" si="613"/>
        <v>0</v>
      </c>
      <c r="AR761" s="79">
        <f t="shared" si="621"/>
        <v>0</v>
      </c>
      <c r="AS761" s="79">
        <f t="shared" si="622"/>
        <v>5</v>
      </c>
      <c r="AT761" s="79">
        <f t="shared" si="623"/>
        <v>0</v>
      </c>
      <c r="AU761" s="79">
        <f t="shared" si="624"/>
        <v>0</v>
      </c>
      <c r="AV761" s="79">
        <f t="shared" si="625"/>
        <v>0</v>
      </c>
      <c r="AW761" s="79">
        <f t="shared" si="626"/>
        <v>30</v>
      </c>
      <c r="AX761" s="128">
        <f t="shared" si="627"/>
        <v>0</v>
      </c>
      <c r="AY761" s="128"/>
      <c r="AZ761" s="128"/>
      <c r="BA761" s="128">
        <f t="shared" si="628"/>
        <v>0</v>
      </c>
      <c r="BB761" s="128">
        <f t="shared" si="629"/>
        <v>0</v>
      </c>
      <c r="BC761" s="80">
        <f t="shared" si="630"/>
        <v>0</v>
      </c>
      <c r="BD761" s="80">
        <f t="shared" si="631"/>
        <v>1</v>
      </c>
      <c r="BE761" s="80">
        <f t="shared" si="632"/>
        <v>0</v>
      </c>
      <c r="BF761" s="80">
        <f t="shared" si="633"/>
        <v>0</v>
      </c>
      <c r="BG761" s="80">
        <f t="shared" si="634"/>
        <v>0</v>
      </c>
      <c r="BH761" s="80">
        <f t="shared" si="614"/>
        <v>0.5</v>
      </c>
      <c r="BI761" s="4">
        <f t="shared" si="635"/>
        <v>0</v>
      </c>
      <c r="BJ761" s="4">
        <f t="shared" si="636"/>
        <v>5</v>
      </c>
      <c r="BK761" s="4">
        <f t="shared" si="637"/>
        <v>30</v>
      </c>
      <c r="BL761" s="8">
        <f>VLOOKUP(CN761,'CIR Results'!$B$3:$L$42,2,FALSE)</f>
        <v>8</v>
      </c>
      <c r="BM761" s="8">
        <f>VLOOKUP(CN761,'CIR Results'!$B$3:$L$42,3,FALSE)</f>
        <v>160</v>
      </c>
      <c r="BN761" s="8">
        <f>VLOOKUP(CN761,'CIR Results'!$B$3:$L$42,4,FALSE)</f>
        <v>140</v>
      </c>
      <c r="BO761" s="8">
        <f>VLOOKUP(CN761,'CIR Results'!$B$3:$L$42,5,FALSE)</f>
        <v>237</v>
      </c>
      <c r="BP761" s="8">
        <f>VLOOKUP(CN761,'CIR Results'!$B$3:$L$42,6,FALSE)</f>
        <v>36620</v>
      </c>
      <c r="BQ761" s="8">
        <f>VLOOKUP(CN761,'CIR Results'!$B$3:$L$42,8,FALSE)</f>
        <v>8</v>
      </c>
      <c r="BR761" s="8">
        <f>VLOOKUP(CN761,'CIR Results'!$B$3:$L$42,9,FALSE)</f>
        <v>0</v>
      </c>
      <c r="BS761" s="8" t="str">
        <f>VLOOKUP(CN761,'CIR Results'!$B$3:$L$42,10,FALSE)</f>
        <v>04-04-00</v>
      </c>
      <c r="BT761" s="8">
        <f>VLOOKUP(CN761,'CIR Results'!$B$3:$L$42,11,FALSE)</f>
        <v>27</v>
      </c>
      <c r="BU761" s="136" t="str">
        <f>VLOOKUP(CN761,'CIR Team Info'!$B$5:$E$44,2,FALSE)</f>
        <v>Titan Robotics</v>
      </c>
      <c r="BV761" s="136" t="str">
        <f>VLOOKUP(CN761,'CIR Team Info'!$B$5:$E$44,4,FALSE)</f>
        <v>Aurora, IL</v>
      </c>
      <c r="BW761" s="136" t="str">
        <f t="shared" si="615"/>
        <v xml:space="preserve">   I felt as if something was wrong with there robot in the beginning because it acted very awkwardly. There shooter takes a while to lower_ and they did not attempt shooting. Near the middle of the match they were hobbling around - confused. Near the end they participated effectively as a defender.</v>
      </c>
      <c r="CM761" s="10" t="s">
        <v>729</v>
      </c>
      <c r="CN761" s="10">
        <v>2022</v>
      </c>
      <c r="CO761" s="10">
        <v>19</v>
      </c>
      <c r="CP761" s="10" t="s">
        <v>23</v>
      </c>
      <c r="CQ761" s="10" t="s">
        <v>25</v>
      </c>
      <c r="CR761" s="10" t="s">
        <v>25</v>
      </c>
      <c r="CS761" s="10" t="s">
        <v>22</v>
      </c>
      <c r="CT761" s="10">
        <v>5</v>
      </c>
      <c r="CU761" s="10">
        <v>0</v>
      </c>
      <c r="CV761" s="10">
        <v>0</v>
      </c>
      <c r="CW761" s="10">
        <v>0</v>
      </c>
      <c r="CX761" s="10" t="s">
        <v>59</v>
      </c>
      <c r="CY761" s="10" t="s">
        <v>25</v>
      </c>
      <c r="CZ761" s="10" t="s">
        <v>25</v>
      </c>
      <c r="DA761" s="10" t="s">
        <v>25</v>
      </c>
      <c r="DB761" s="10" t="s">
        <v>25</v>
      </c>
      <c r="DC761" s="10">
        <v>0</v>
      </c>
      <c r="DD761" s="10">
        <v>0</v>
      </c>
      <c r="DE761" s="10">
        <v>0</v>
      </c>
      <c r="DF761" s="10">
        <v>0</v>
      </c>
      <c r="DG761" s="10">
        <v>1</v>
      </c>
      <c r="DH761" s="10">
        <v>2</v>
      </c>
      <c r="DI761" s="10">
        <v>30</v>
      </c>
      <c r="DJ761" s="10">
        <v>0</v>
      </c>
      <c r="DK761" s="10">
        <v>0</v>
      </c>
      <c r="DL761" s="10">
        <v>0</v>
      </c>
      <c r="DM761" s="10">
        <v>0</v>
      </c>
      <c r="DN761" s="10">
        <v>0</v>
      </c>
      <c r="DO761" s="10">
        <v>0</v>
      </c>
      <c r="DP761" s="10" t="s">
        <v>25</v>
      </c>
      <c r="DQ761" s="10" t="s">
        <v>25</v>
      </c>
      <c r="DR761" s="10" t="s">
        <v>25</v>
      </c>
      <c r="DS761" s="10" t="s">
        <v>25</v>
      </c>
      <c r="DT761" s="10" t="s">
        <v>25</v>
      </c>
      <c r="DU761" s="10">
        <v>1</v>
      </c>
      <c r="DV761" s="10" t="s">
        <v>734</v>
      </c>
      <c r="DW761" s="10"/>
      <c r="DX761" s="10"/>
      <c r="DY761" s="10"/>
      <c r="DZ761" s="10"/>
      <c r="EA761" s="10"/>
      <c r="EB761" s="10"/>
      <c r="EC761" s="10"/>
      <c r="ED761" s="10"/>
      <c r="EE761" s="10"/>
      <c r="EF761" s="10"/>
      <c r="EG761" s="10"/>
      <c r="EH761" s="10"/>
    </row>
    <row r="762" spans="1:138" x14ac:dyDescent="0.25">
      <c r="A762" s="78">
        <f t="shared" si="616"/>
        <v>2040</v>
      </c>
      <c r="C762" s="10" t="str">
        <f t="shared" si="608"/>
        <v>Do Not Pick</v>
      </c>
      <c r="D762" s="17">
        <f t="shared" si="617"/>
        <v>0</v>
      </c>
      <c r="E762" s="113">
        <f t="shared" si="643"/>
        <v>0</v>
      </c>
      <c r="F762" s="113">
        <f t="shared" si="644"/>
        <v>0</v>
      </c>
      <c r="G762" s="113">
        <f t="shared" si="645"/>
        <v>0</v>
      </c>
      <c r="H762" s="113">
        <f t="shared" si="646"/>
        <v>0</v>
      </c>
      <c r="I762" s="113">
        <f t="shared" si="647"/>
        <v>0</v>
      </c>
      <c r="J762" s="113">
        <f t="shared" si="648"/>
        <v>0</v>
      </c>
      <c r="K762" s="113">
        <f t="shared" si="638"/>
        <v>0</v>
      </c>
      <c r="L762" s="76">
        <v>8</v>
      </c>
      <c r="M762" s="76">
        <v>5</v>
      </c>
      <c r="N762" s="76">
        <v>7</v>
      </c>
      <c r="O762" s="76">
        <v>6</v>
      </c>
      <c r="P762" s="76">
        <v>6</v>
      </c>
      <c r="Q762" s="76">
        <v>2</v>
      </c>
      <c r="R762" s="76">
        <v>1</v>
      </c>
      <c r="S762" s="17">
        <f t="shared" si="618"/>
        <v>0</v>
      </c>
      <c r="T762" s="113">
        <f t="shared" si="649"/>
        <v>0</v>
      </c>
      <c r="U762" s="113">
        <f t="shared" si="650"/>
        <v>0</v>
      </c>
      <c r="V762" s="113">
        <f t="shared" si="651"/>
        <v>0</v>
      </c>
      <c r="W762" s="113">
        <f t="shared" si="652"/>
        <v>0</v>
      </c>
      <c r="X762" s="113">
        <f t="shared" si="653"/>
        <v>0</v>
      </c>
      <c r="Y762" s="113">
        <f t="shared" si="654"/>
        <v>0</v>
      </c>
      <c r="Z762" s="113">
        <f t="shared" si="639"/>
        <v>0</v>
      </c>
      <c r="AA762" s="76">
        <v>10</v>
      </c>
      <c r="AB762" s="76">
        <v>6</v>
      </c>
      <c r="AC762" s="76">
        <v>8</v>
      </c>
      <c r="AD762" s="76">
        <v>2</v>
      </c>
      <c r="AE762" s="76">
        <v>2</v>
      </c>
      <c r="AF762" s="76">
        <v>5</v>
      </c>
      <c r="AG762" s="76">
        <v>8</v>
      </c>
      <c r="AH762" s="131">
        <f t="shared" si="619"/>
        <v>0</v>
      </c>
      <c r="AI762" s="131">
        <f t="shared" si="640"/>
        <v>0</v>
      </c>
      <c r="AJ762" s="131">
        <f t="shared" si="609"/>
        <v>0</v>
      </c>
      <c r="AK762" s="131">
        <f t="shared" si="610"/>
        <v>0</v>
      </c>
      <c r="AL762" s="131">
        <f t="shared" si="641"/>
        <v>0</v>
      </c>
      <c r="AM762" s="131">
        <f t="shared" si="642"/>
        <v>0</v>
      </c>
      <c r="AN762" s="131">
        <f t="shared" si="620"/>
        <v>0</v>
      </c>
      <c r="AO762" s="115">
        <f t="shared" si="611"/>
        <v>0</v>
      </c>
      <c r="AP762" s="115">
        <f t="shared" si="612"/>
        <v>0</v>
      </c>
      <c r="AQ762" s="115">
        <f t="shared" si="613"/>
        <v>0</v>
      </c>
      <c r="AR762" s="79">
        <f t="shared" si="621"/>
        <v>0</v>
      </c>
      <c r="AS762" s="79">
        <f t="shared" si="622"/>
        <v>0</v>
      </c>
      <c r="AT762" s="79">
        <f t="shared" si="623"/>
        <v>0</v>
      </c>
      <c r="AU762" s="79">
        <f t="shared" si="624"/>
        <v>0</v>
      </c>
      <c r="AV762" s="79">
        <f t="shared" si="625"/>
        <v>0</v>
      </c>
      <c r="AW762" s="79">
        <f t="shared" si="626"/>
        <v>0</v>
      </c>
      <c r="AX762" s="128">
        <f t="shared" si="627"/>
        <v>0</v>
      </c>
      <c r="AY762" s="128"/>
      <c r="AZ762" s="128"/>
      <c r="BA762" s="128">
        <f t="shared" si="628"/>
        <v>0</v>
      </c>
      <c r="BB762" s="128">
        <f t="shared" si="629"/>
        <v>0</v>
      </c>
      <c r="BC762" s="80">
        <f t="shared" si="630"/>
        <v>0</v>
      </c>
      <c r="BD762" s="80">
        <f t="shared" si="631"/>
        <v>0</v>
      </c>
      <c r="BE762" s="80">
        <f t="shared" si="632"/>
        <v>0</v>
      </c>
      <c r="BF762" s="80">
        <f t="shared" si="633"/>
        <v>0</v>
      </c>
      <c r="BG762" s="80">
        <f t="shared" si="634"/>
        <v>0</v>
      </c>
      <c r="BH762" s="80">
        <f t="shared" si="614"/>
        <v>0</v>
      </c>
      <c r="BI762" s="4">
        <f t="shared" si="635"/>
        <v>0</v>
      </c>
      <c r="BJ762" s="4">
        <f t="shared" si="636"/>
        <v>0</v>
      </c>
      <c r="BK762" s="4">
        <f t="shared" si="637"/>
        <v>0</v>
      </c>
      <c r="BL762" s="8">
        <f>VLOOKUP(CN762,'CIR Results'!$B$3:$L$42,2,FALSE)</f>
        <v>8</v>
      </c>
      <c r="BM762" s="8">
        <f>VLOOKUP(CN762,'CIR Results'!$B$3:$L$42,3,FALSE)</f>
        <v>102</v>
      </c>
      <c r="BN762" s="8">
        <f>VLOOKUP(CN762,'CIR Results'!$B$3:$L$42,4,FALSE)</f>
        <v>90</v>
      </c>
      <c r="BO762" s="8">
        <f>VLOOKUP(CN762,'CIR Results'!$B$3:$L$42,5,FALSE)</f>
        <v>94</v>
      </c>
      <c r="BP762" s="8">
        <f>VLOOKUP(CN762,'CIR Results'!$B$3:$L$42,6,FALSE)</f>
        <v>36620</v>
      </c>
      <c r="BQ762" s="8">
        <f>VLOOKUP(CN762,'CIR Results'!$B$3:$L$42,8,FALSE)</f>
        <v>8</v>
      </c>
      <c r="BR762" s="8">
        <f>VLOOKUP(CN762,'CIR Results'!$B$3:$L$42,9,FALSE)</f>
        <v>0</v>
      </c>
      <c r="BS762" s="8" t="str">
        <f>VLOOKUP(CN762,'CIR Results'!$B$3:$L$42,10,FALSE)</f>
        <v>04-04-00</v>
      </c>
      <c r="BT762" s="8">
        <f>VLOOKUP(CN762,'CIR Results'!$B$3:$L$42,11,FALSE)</f>
        <v>32</v>
      </c>
      <c r="BU762" s="136" t="str">
        <f>VLOOKUP(CN762,'CIR Team Info'!$B$5:$E$44,2,FALSE)</f>
        <v>DERT</v>
      </c>
      <c r="BV762" s="136" t="str">
        <f>VLOOKUP(CN762,'CIR Team Info'!$B$5:$E$44,4,FALSE)</f>
        <v>Dunlap, IL</v>
      </c>
      <c r="BW762" s="136" t="str">
        <f t="shared" si="615"/>
        <v xml:space="preserve">   Unable to make any assumptions. Their robot was not on the field.</v>
      </c>
      <c r="CM762" s="10" t="s">
        <v>729</v>
      </c>
      <c r="CN762" s="10">
        <v>2040</v>
      </c>
      <c r="CO762" s="10">
        <v>20</v>
      </c>
      <c r="CP762" s="10" t="s">
        <v>23</v>
      </c>
      <c r="CQ762" s="10" t="s">
        <v>25</v>
      </c>
      <c r="CR762" s="10" t="s">
        <v>25</v>
      </c>
      <c r="CS762" s="10" t="s">
        <v>25</v>
      </c>
      <c r="CT762" s="10">
        <v>0</v>
      </c>
      <c r="CU762" s="10">
        <v>0</v>
      </c>
      <c r="CV762" s="10">
        <v>0</v>
      </c>
      <c r="CW762" s="10">
        <v>0</v>
      </c>
      <c r="CX762" s="10" t="s">
        <v>24</v>
      </c>
      <c r="CY762" s="10" t="s">
        <v>25</v>
      </c>
      <c r="CZ762" s="10" t="s">
        <v>25</v>
      </c>
      <c r="DA762" s="10" t="s">
        <v>25</v>
      </c>
      <c r="DB762" s="10" t="s">
        <v>25</v>
      </c>
      <c r="DC762" s="10">
        <v>0</v>
      </c>
      <c r="DD762" s="10">
        <v>0</v>
      </c>
      <c r="DE762" s="10">
        <v>0</v>
      </c>
      <c r="DF762" s="10">
        <v>0</v>
      </c>
      <c r="DG762" s="10">
        <v>0</v>
      </c>
      <c r="DH762" s="10">
        <v>0</v>
      </c>
      <c r="DI762" s="10">
        <v>0</v>
      </c>
      <c r="DJ762" s="10">
        <v>0</v>
      </c>
      <c r="DK762" s="10">
        <v>0</v>
      </c>
      <c r="DL762" s="10">
        <v>0</v>
      </c>
      <c r="DM762" s="10">
        <v>0</v>
      </c>
      <c r="DN762" s="10">
        <v>0</v>
      </c>
      <c r="DO762" s="10">
        <v>0</v>
      </c>
      <c r="DP762" s="10" t="s">
        <v>25</v>
      </c>
      <c r="DQ762" s="10" t="s">
        <v>25</v>
      </c>
      <c r="DR762" s="10" t="s">
        <v>25</v>
      </c>
      <c r="DS762" s="10" t="s">
        <v>25</v>
      </c>
      <c r="DT762" s="10" t="s">
        <v>25</v>
      </c>
      <c r="DU762" s="10">
        <v>0</v>
      </c>
      <c r="DV762" s="10" t="s">
        <v>735</v>
      </c>
      <c r="DW762" s="10"/>
      <c r="DX762" s="10"/>
      <c r="DY762" s="10"/>
      <c r="DZ762" s="10"/>
      <c r="EA762" s="10"/>
      <c r="EB762" s="10"/>
      <c r="EC762" s="10"/>
      <c r="ED762" s="10"/>
      <c r="EE762" s="10"/>
      <c r="EF762" s="10"/>
      <c r="EG762" s="10"/>
      <c r="EH762" s="10"/>
    </row>
    <row r="763" spans="1:138" x14ac:dyDescent="0.25">
      <c r="A763" s="78">
        <f t="shared" si="616"/>
        <v>3284</v>
      </c>
      <c r="C763" s="10" t="str">
        <f t="shared" si="608"/>
        <v>Above Avg</v>
      </c>
      <c r="D763" s="17">
        <f t="shared" si="617"/>
        <v>6.7591527827011699</v>
      </c>
      <c r="E763" s="113">
        <f t="shared" si="643"/>
        <v>40</v>
      </c>
      <c r="F763" s="113">
        <f t="shared" si="644"/>
        <v>5</v>
      </c>
      <c r="G763" s="113">
        <f t="shared" si="645"/>
        <v>5.384615384615385</v>
      </c>
      <c r="H763" s="113">
        <f t="shared" si="646"/>
        <v>10.635483870967743</v>
      </c>
      <c r="I763" s="113">
        <f t="shared" si="647"/>
        <v>6</v>
      </c>
      <c r="J763" s="113">
        <f t="shared" si="648"/>
        <v>0</v>
      </c>
      <c r="K763" s="113">
        <f t="shared" si="638"/>
        <v>0.5714285714285714</v>
      </c>
      <c r="L763" s="76">
        <v>8</v>
      </c>
      <c r="M763" s="76">
        <v>5</v>
      </c>
      <c r="N763" s="76">
        <v>7</v>
      </c>
      <c r="O763" s="76">
        <v>6</v>
      </c>
      <c r="P763" s="76">
        <v>6</v>
      </c>
      <c r="Q763" s="76">
        <v>2</v>
      </c>
      <c r="R763" s="76">
        <v>1</v>
      </c>
      <c r="S763" s="17">
        <f t="shared" si="618"/>
        <v>7.2270436015597301</v>
      </c>
      <c r="T763" s="113">
        <f t="shared" si="649"/>
        <v>50</v>
      </c>
      <c r="U763" s="113">
        <f t="shared" si="650"/>
        <v>6</v>
      </c>
      <c r="V763" s="113">
        <f t="shared" si="651"/>
        <v>6.1538461538461542</v>
      </c>
      <c r="W763" s="113">
        <f t="shared" si="652"/>
        <v>3.5451612903225809</v>
      </c>
      <c r="X763" s="113">
        <f t="shared" si="653"/>
        <v>2</v>
      </c>
      <c r="Y763" s="113">
        <f t="shared" si="654"/>
        <v>0</v>
      </c>
      <c r="Z763" s="113">
        <f t="shared" si="639"/>
        <v>4.5714285714285712</v>
      </c>
      <c r="AA763" s="76">
        <v>10</v>
      </c>
      <c r="AB763" s="76">
        <v>6</v>
      </c>
      <c r="AC763" s="76">
        <v>8</v>
      </c>
      <c r="AD763" s="76">
        <v>2</v>
      </c>
      <c r="AE763" s="76">
        <v>2</v>
      </c>
      <c r="AF763" s="76">
        <v>5</v>
      </c>
      <c r="AG763" s="76">
        <v>8</v>
      </c>
      <c r="AH763" s="131">
        <f t="shared" si="619"/>
        <v>5</v>
      </c>
      <c r="AI763" s="131">
        <f t="shared" si="640"/>
        <v>1</v>
      </c>
      <c r="AJ763" s="131">
        <f t="shared" si="609"/>
        <v>0.76923076923076927</v>
      </c>
      <c r="AK763" s="131">
        <f t="shared" si="610"/>
        <v>1.7725806451612904</v>
      </c>
      <c r="AL763" s="131">
        <f t="shared" si="641"/>
        <v>1</v>
      </c>
      <c r="AM763" s="131">
        <f t="shared" si="642"/>
        <v>0</v>
      </c>
      <c r="AN763" s="131">
        <f t="shared" si="620"/>
        <v>0.5714285714285714</v>
      </c>
      <c r="AO763" s="115">
        <f t="shared" si="611"/>
        <v>0</v>
      </c>
      <c r="AP763" s="115">
        <f t="shared" si="612"/>
        <v>0</v>
      </c>
      <c r="AQ763" s="115">
        <f t="shared" si="613"/>
        <v>0</v>
      </c>
      <c r="AR763" s="79">
        <f t="shared" si="621"/>
        <v>0</v>
      </c>
      <c r="AS763" s="79">
        <f t="shared" si="622"/>
        <v>5</v>
      </c>
      <c r="AT763" s="79">
        <f t="shared" si="623"/>
        <v>21</v>
      </c>
      <c r="AU763" s="79">
        <f t="shared" si="624"/>
        <v>10</v>
      </c>
      <c r="AV763" s="79">
        <f t="shared" si="625"/>
        <v>0</v>
      </c>
      <c r="AW763" s="79">
        <f t="shared" si="626"/>
        <v>10</v>
      </c>
      <c r="AX763" s="128">
        <f t="shared" si="627"/>
        <v>0</v>
      </c>
      <c r="AY763" s="128"/>
      <c r="AZ763" s="128"/>
      <c r="BA763" s="128">
        <f t="shared" si="628"/>
        <v>1</v>
      </c>
      <c r="BB763" s="128">
        <f t="shared" si="629"/>
        <v>0</v>
      </c>
      <c r="BC763" s="80">
        <f t="shared" si="630"/>
        <v>0</v>
      </c>
      <c r="BD763" s="80">
        <f t="shared" si="631"/>
        <v>0.25</v>
      </c>
      <c r="BE763" s="80">
        <f t="shared" si="632"/>
        <v>1</v>
      </c>
      <c r="BF763" s="80">
        <f t="shared" si="633"/>
        <v>1</v>
      </c>
      <c r="BG763" s="80">
        <f t="shared" si="634"/>
        <v>0</v>
      </c>
      <c r="BH763" s="80">
        <f t="shared" si="614"/>
        <v>0.5</v>
      </c>
      <c r="BI763" s="4">
        <f t="shared" si="635"/>
        <v>31</v>
      </c>
      <c r="BJ763" s="4">
        <f t="shared" si="636"/>
        <v>36</v>
      </c>
      <c r="BK763" s="4">
        <f t="shared" si="637"/>
        <v>10</v>
      </c>
      <c r="BL763" s="8">
        <f>VLOOKUP(CN763,'CIR Results'!$B$3:$L$42,2,FALSE)</f>
        <v>6</v>
      </c>
      <c r="BM763" s="8">
        <f>VLOOKUP(CN763,'CIR Results'!$B$3:$L$42,3,FALSE)</f>
        <v>106</v>
      </c>
      <c r="BN763" s="8">
        <f>VLOOKUP(CN763,'CIR Results'!$B$3:$L$42,4,FALSE)</f>
        <v>60</v>
      </c>
      <c r="BO763" s="8">
        <f>VLOOKUP(CN763,'CIR Results'!$B$3:$L$42,5,FALSE)</f>
        <v>139</v>
      </c>
      <c r="BP763" s="8">
        <f>VLOOKUP(CN763,'CIR Results'!$B$3:$L$42,6,FALSE)</f>
        <v>36591</v>
      </c>
      <c r="BQ763" s="8">
        <f>VLOOKUP(CN763,'CIR Results'!$B$3:$L$42,8,FALSE)</f>
        <v>9</v>
      </c>
      <c r="BR763" s="8">
        <f>VLOOKUP(CN763,'CIR Results'!$B$3:$L$42,9,FALSE)</f>
        <v>0</v>
      </c>
      <c r="BS763" s="8" t="str">
        <f>VLOOKUP(CN763,'CIR Results'!$B$3:$L$42,10,FALSE)</f>
        <v>03-06-00</v>
      </c>
      <c r="BT763" s="8">
        <f>VLOOKUP(CN763,'CIR Results'!$B$3:$L$42,11,FALSE)</f>
        <v>37</v>
      </c>
      <c r="BU763" s="136" t="str">
        <f>VLOOKUP(CN763,'CIR Team Info'!$B$5:$E$44,2,FALSE)</f>
        <v>Laser Team</v>
      </c>
      <c r="BV763" s="136" t="str">
        <f>VLOOKUP(CN763,'CIR Team Info'!$B$5:$E$44,4,FALSE)</f>
        <v>Camdenton, MO</v>
      </c>
      <c r="BW763" s="136" t="str">
        <f t="shared" si="615"/>
        <v xml:space="preserve">   Average team. They are pretty good at maneuvering and are effective at shooting the truss. Good defense at helping alliance.</v>
      </c>
      <c r="CM763" s="10" t="s">
        <v>729</v>
      </c>
      <c r="CN763" s="10">
        <v>3284</v>
      </c>
      <c r="CO763" s="10">
        <v>21</v>
      </c>
      <c r="CP763" s="10" t="s">
        <v>23</v>
      </c>
      <c r="CQ763" s="10" t="s">
        <v>22</v>
      </c>
      <c r="CR763" s="10" t="s">
        <v>25</v>
      </c>
      <c r="CS763" s="10" t="s">
        <v>22</v>
      </c>
      <c r="CT763" s="10">
        <v>5</v>
      </c>
      <c r="CU763" s="10">
        <v>15</v>
      </c>
      <c r="CV763" s="10">
        <v>0</v>
      </c>
      <c r="CW763" s="10">
        <v>0</v>
      </c>
      <c r="CX763" s="10" t="s">
        <v>59</v>
      </c>
      <c r="CY763" s="10" t="s">
        <v>25</v>
      </c>
      <c r="CZ763" s="10" t="s">
        <v>25</v>
      </c>
      <c r="DA763" s="10" t="s">
        <v>25</v>
      </c>
      <c r="DB763" s="10" t="s">
        <v>22</v>
      </c>
      <c r="DC763" s="10">
        <v>21</v>
      </c>
      <c r="DD763" s="10">
        <v>0</v>
      </c>
      <c r="DE763" s="10">
        <v>0</v>
      </c>
      <c r="DF763" s="10">
        <v>0</v>
      </c>
      <c r="DG763" s="10">
        <v>2</v>
      </c>
      <c r="DH763" s="10">
        <v>2</v>
      </c>
      <c r="DI763" s="10">
        <v>10</v>
      </c>
      <c r="DJ763" s="10">
        <v>0</v>
      </c>
      <c r="DK763" s="10">
        <v>0</v>
      </c>
      <c r="DL763" s="10">
        <v>1</v>
      </c>
      <c r="DM763" s="10">
        <v>0</v>
      </c>
      <c r="DN763" s="10">
        <v>0</v>
      </c>
      <c r="DO763" s="10">
        <v>0</v>
      </c>
      <c r="DP763" s="10" t="s">
        <v>25</v>
      </c>
      <c r="DQ763" s="10" t="s">
        <v>25</v>
      </c>
      <c r="DR763" s="10" t="s">
        <v>25</v>
      </c>
      <c r="DS763" s="10" t="s">
        <v>25</v>
      </c>
      <c r="DT763" s="10" t="s">
        <v>25</v>
      </c>
      <c r="DU763" s="10">
        <v>2</v>
      </c>
      <c r="DV763" s="10" t="s">
        <v>736</v>
      </c>
      <c r="DW763" s="10"/>
      <c r="DX763" s="10"/>
      <c r="DY763" s="10"/>
      <c r="DZ763" s="10"/>
      <c r="EA763" s="10"/>
      <c r="EB763" s="10"/>
      <c r="EC763" s="10"/>
      <c r="ED763" s="10"/>
      <c r="EE763" s="10"/>
      <c r="EF763" s="10"/>
      <c r="EG763" s="10"/>
      <c r="EH763" s="10"/>
    </row>
    <row r="764" spans="1:138" x14ac:dyDescent="0.25">
      <c r="A764" s="78">
        <f t="shared" si="616"/>
        <v>2704</v>
      </c>
      <c r="C764" s="10" t="str">
        <f t="shared" si="608"/>
        <v>Below Avg</v>
      </c>
      <c r="D764" s="17">
        <f t="shared" si="617"/>
        <v>7.1658560794044659</v>
      </c>
      <c r="E764" s="113">
        <f t="shared" si="643"/>
        <v>20</v>
      </c>
      <c r="F764" s="113">
        <f t="shared" si="644"/>
        <v>15</v>
      </c>
      <c r="G764" s="113">
        <f t="shared" si="645"/>
        <v>26.923076923076923</v>
      </c>
      <c r="H764" s="113">
        <f t="shared" si="646"/>
        <v>9.7354838709677409</v>
      </c>
      <c r="I764" s="113">
        <f t="shared" si="647"/>
        <v>0</v>
      </c>
      <c r="J764" s="113">
        <f t="shared" si="648"/>
        <v>0</v>
      </c>
      <c r="K764" s="113">
        <f t="shared" si="638"/>
        <v>0</v>
      </c>
      <c r="L764" s="76">
        <v>8</v>
      </c>
      <c r="M764" s="76">
        <v>5</v>
      </c>
      <c r="N764" s="76">
        <v>7</v>
      </c>
      <c r="O764" s="76">
        <v>6</v>
      </c>
      <c r="P764" s="76">
        <v>6</v>
      </c>
      <c r="Q764" s="76">
        <v>2</v>
      </c>
      <c r="R764" s="76">
        <v>1</v>
      </c>
      <c r="S764" s="17">
        <f t="shared" si="618"/>
        <v>7.701439205955336</v>
      </c>
      <c r="T764" s="113">
        <f t="shared" si="649"/>
        <v>25</v>
      </c>
      <c r="U764" s="113">
        <f t="shared" si="650"/>
        <v>18</v>
      </c>
      <c r="V764" s="113">
        <f t="shared" si="651"/>
        <v>30.76923076923077</v>
      </c>
      <c r="W764" s="113">
        <f t="shared" si="652"/>
        <v>3.2451612903225806</v>
      </c>
      <c r="X764" s="113">
        <f t="shared" si="653"/>
        <v>0</v>
      </c>
      <c r="Y764" s="113">
        <f t="shared" si="654"/>
        <v>0</v>
      </c>
      <c r="Z764" s="113">
        <f t="shared" si="639"/>
        <v>0</v>
      </c>
      <c r="AA764" s="76">
        <v>10</v>
      </c>
      <c r="AB764" s="76">
        <v>6</v>
      </c>
      <c r="AC764" s="76">
        <v>8</v>
      </c>
      <c r="AD764" s="76">
        <v>2</v>
      </c>
      <c r="AE764" s="76">
        <v>2</v>
      </c>
      <c r="AF764" s="76">
        <v>5</v>
      </c>
      <c r="AG764" s="76">
        <v>8</v>
      </c>
      <c r="AH764" s="131">
        <f t="shared" si="619"/>
        <v>2.5</v>
      </c>
      <c r="AI764" s="131">
        <f t="shared" si="640"/>
        <v>3</v>
      </c>
      <c r="AJ764" s="131">
        <f t="shared" si="609"/>
        <v>3.8461538461538463</v>
      </c>
      <c r="AK764" s="131">
        <f t="shared" si="610"/>
        <v>1.6225806451612903</v>
      </c>
      <c r="AL764" s="131">
        <f t="shared" si="641"/>
        <v>0</v>
      </c>
      <c r="AM764" s="131">
        <f t="shared" si="642"/>
        <v>0</v>
      </c>
      <c r="AN764" s="131">
        <f t="shared" si="620"/>
        <v>0</v>
      </c>
      <c r="AO764" s="115">
        <f t="shared" si="611"/>
        <v>1</v>
      </c>
      <c r="AP764" s="115">
        <f t="shared" si="612"/>
        <v>0</v>
      </c>
      <c r="AQ764" s="115">
        <f t="shared" si="613"/>
        <v>0</v>
      </c>
      <c r="AR764" s="79">
        <f t="shared" si="621"/>
        <v>10</v>
      </c>
      <c r="AS764" s="79">
        <f t="shared" si="622"/>
        <v>25</v>
      </c>
      <c r="AT764" s="79">
        <f t="shared" si="623"/>
        <v>0</v>
      </c>
      <c r="AU764" s="79">
        <f t="shared" si="624"/>
        <v>10</v>
      </c>
      <c r="AV764" s="79">
        <f t="shared" si="625"/>
        <v>0</v>
      </c>
      <c r="AW764" s="79">
        <f t="shared" si="626"/>
        <v>0</v>
      </c>
      <c r="AX764" s="128">
        <f t="shared" si="627"/>
        <v>1</v>
      </c>
      <c r="AY764" s="128"/>
      <c r="AZ764" s="128"/>
      <c r="BA764" s="128">
        <f t="shared" si="628"/>
        <v>2</v>
      </c>
      <c r="BB764" s="128">
        <f t="shared" si="629"/>
        <v>0</v>
      </c>
      <c r="BC764" s="80">
        <f t="shared" si="630"/>
        <v>1</v>
      </c>
      <c r="BD764" s="80">
        <f t="shared" si="631"/>
        <v>1</v>
      </c>
      <c r="BE764" s="80">
        <f t="shared" si="632"/>
        <v>0</v>
      </c>
      <c r="BF764" s="80">
        <f t="shared" si="633"/>
        <v>0.5</v>
      </c>
      <c r="BG764" s="80">
        <f t="shared" si="634"/>
        <v>0</v>
      </c>
      <c r="BH764" s="80">
        <f t="shared" si="614"/>
        <v>0</v>
      </c>
      <c r="BI764" s="4">
        <f t="shared" si="635"/>
        <v>20</v>
      </c>
      <c r="BJ764" s="4">
        <f t="shared" si="636"/>
        <v>45</v>
      </c>
      <c r="BK764" s="4">
        <f t="shared" si="637"/>
        <v>0</v>
      </c>
      <c r="BL764" s="8">
        <f>VLOOKUP(CN764,'CIR Results'!$B$3:$L$42,2,FALSE)</f>
        <v>7</v>
      </c>
      <c r="BM764" s="8">
        <f>VLOOKUP(CN764,'CIR Results'!$B$3:$L$42,3,FALSE)</f>
        <v>128</v>
      </c>
      <c r="BN764" s="8">
        <f>VLOOKUP(CN764,'CIR Results'!$B$3:$L$42,4,FALSE)</f>
        <v>40</v>
      </c>
      <c r="BO764" s="8">
        <f>VLOOKUP(CN764,'CIR Results'!$B$3:$L$42,5,FALSE)</f>
        <v>148</v>
      </c>
      <c r="BP764" s="8">
        <f>VLOOKUP(CN764,'CIR Results'!$B$3:$L$42,6,FALSE)</f>
        <v>36954</v>
      </c>
      <c r="BQ764" s="8">
        <f>VLOOKUP(CN764,'CIR Results'!$B$3:$L$42,8,FALSE)</f>
        <v>8</v>
      </c>
      <c r="BR764" s="8">
        <f>VLOOKUP(CN764,'CIR Results'!$B$3:$L$42,9,FALSE)</f>
        <v>0</v>
      </c>
      <c r="BS764" s="8" t="str">
        <f>VLOOKUP(CN764,'CIR Results'!$B$3:$L$42,10,FALSE)</f>
        <v>03-04-01</v>
      </c>
      <c r="BT764" s="8">
        <f>VLOOKUP(CN764,'CIR Results'!$B$3:$L$42,11,FALSE)</f>
        <v>5</v>
      </c>
      <c r="BU764" s="136" t="str">
        <f>VLOOKUP(CN764,'CIR Team Info'!$B$5:$E$44,2,FALSE)</f>
        <v>Order 2 Chaos</v>
      </c>
      <c r="BV764" s="136" t="str">
        <f>VLOOKUP(CN764,'CIR Team Info'!$B$5:$E$44,4,FALSE)</f>
        <v>Batavia, IL</v>
      </c>
      <c r="BW764" s="136" t="str">
        <f t="shared" si="615"/>
        <v xml:space="preserve">   Blue A: had difficulties w/ shooter. can not pick up from floor. Effective at corraling ball to alliance. I think it went dead for awhile_ but I am not sure. Nice maneuvering</v>
      </c>
      <c r="CM764" s="10" t="s">
        <v>729</v>
      </c>
      <c r="CN764" s="10">
        <v>2704</v>
      </c>
      <c r="CO764" s="10">
        <v>22</v>
      </c>
      <c r="CP764" s="10" t="s">
        <v>23</v>
      </c>
      <c r="CQ764" s="10" t="s">
        <v>22</v>
      </c>
      <c r="CR764" s="10" t="s">
        <v>25</v>
      </c>
      <c r="CS764" s="10" t="s">
        <v>22</v>
      </c>
      <c r="CT764" s="10">
        <v>25</v>
      </c>
      <c r="CU764" s="10">
        <v>0</v>
      </c>
      <c r="CV764" s="10">
        <v>0</v>
      </c>
      <c r="CW764" s="10">
        <v>0</v>
      </c>
      <c r="CX764" s="10" t="s">
        <v>24</v>
      </c>
      <c r="CY764" s="10" t="s">
        <v>25</v>
      </c>
      <c r="CZ764" s="10" t="s">
        <v>25</v>
      </c>
      <c r="DA764" s="10" t="s">
        <v>22</v>
      </c>
      <c r="DB764" s="10" t="s">
        <v>25</v>
      </c>
      <c r="DC764" s="10">
        <v>0</v>
      </c>
      <c r="DD764" s="10">
        <v>0</v>
      </c>
      <c r="DE764" s="10">
        <v>0</v>
      </c>
      <c r="DF764" s="10">
        <v>0</v>
      </c>
      <c r="DG764" s="10">
        <v>2</v>
      </c>
      <c r="DH764" s="10">
        <v>0</v>
      </c>
      <c r="DI764" s="10">
        <v>0</v>
      </c>
      <c r="DJ764" s="10">
        <v>1</v>
      </c>
      <c r="DK764" s="10">
        <v>0</v>
      </c>
      <c r="DL764" s="10">
        <v>1</v>
      </c>
      <c r="DM764" s="10">
        <v>1</v>
      </c>
      <c r="DN764" s="10">
        <v>0</v>
      </c>
      <c r="DO764" s="10">
        <v>0</v>
      </c>
      <c r="DP764" s="10" t="s">
        <v>22</v>
      </c>
      <c r="DQ764" s="10" t="s">
        <v>25</v>
      </c>
      <c r="DR764" s="10" t="s">
        <v>25</v>
      </c>
      <c r="DS764" s="10" t="s">
        <v>25</v>
      </c>
      <c r="DT764" s="10" t="s">
        <v>25</v>
      </c>
      <c r="DU764" s="10">
        <v>1</v>
      </c>
      <c r="DV764" s="10" t="s">
        <v>737</v>
      </c>
      <c r="DW764" s="10"/>
      <c r="DX764" s="10"/>
      <c r="DY764" s="10"/>
      <c r="DZ764" s="10"/>
      <c r="EA764" s="10"/>
      <c r="EB764" s="10"/>
      <c r="EC764" s="10"/>
      <c r="ED764" s="10"/>
      <c r="EE764" s="10"/>
      <c r="EF764" s="10"/>
      <c r="EG764" s="10"/>
      <c r="EH764" s="10"/>
    </row>
    <row r="765" spans="1:138" x14ac:dyDescent="0.25">
      <c r="A765" s="78">
        <f t="shared" si="616"/>
        <v>4655</v>
      </c>
      <c r="C765" s="10" t="str">
        <f t="shared" si="608"/>
        <v>Above Avg</v>
      </c>
      <c r="D765" s="17">
        <f t="shared" si="617"/>
        <v>10.185558312655086</v>
      </c>
      <c r="E765" s="113">
        <f t="shared" si="643"/>
        <v>40</v>
      </c>
      <c r="F765" s="113">
        <f t="shared" si="644"/>
        <v>25</v>
      </c>
      <c r="G765" s="113">
        <f t="shared" si="645"/>
        <v>5.384615384615385</v>
      </c>
      <c r="H765" s="113">
        <f t="shared" si="646"/>
        <v>19.470967741935482</v>
      </c>
      <c r="I765" s="113">
        <f t="shared" si="647"/>
        <v>12</v>
      </c>
      <c r="J765" s="113">
        <f t="shared" si="648"/>
        <v>0</v>
      </c>
      <c r="K765" s="113">
        <f t="shared" si="638"/>
        <v>0</v>
      </c>
      <c r="L765" s="76">
        <v>8</v>
      </c>
      <c r="M765" s="76">
        <v>5</v>
      </c>
      <c r="N765" s="76">
        <v>7</v>
      </c>
      <c r="O765" s="76">
        <v>6</v>
      </c>
      <c r="P765" s="76">
        <v>6</v>
      </c>
      <c r="Q765" s="76">
        <v>2</v>
      </c>
      <c r="R765" s="76">
        <v>1</v>
      </c>
      <c r="S765" s="17">
        <f t="shared" si="618"/>
        <v>9.6644168734491309</v>
      </c>
      <c r="T765" s="113">
        <f t="shared" si="649"/>
        <v>50</v>
      </c>
      <c r="U765" s="113">
        <f t="shared" si="650"/>
        <v>30</v>
      </c>
      <c r="V765" s="113">
        <f t="shared" si="651"/>
        <v>6.1538461538461542</v>
      </c>
      <c r="W765" s="113">
        <f t="shared" si="652"/>
        <v>6.4903225806451612</v>
      </c>
      <c r="X765" s="113">
        <f t="shared" si="653"/>
        <v>4</v>
      </c>
      <c r="Y765" s="113">
        <f t="shared" si="654"/>
        <v>0</v>
      </c>
      <c r="Z765" s="113">
        <f t="shared" si="639"/>
        <v>0</v>
      </c>
      <c r="AA765" s="76">
        <v>10</v>
      </c>
      <c r="AB765" s="76">
        <v>6</v>
      </c>
      <c r="AC765" s="76">
        <v>8</v>
      </c>
      <c r="AD765" s="76">
        <v>2</v>
      </c>
      <c r="AE765" s="76">
        <v>2</v>
      </c>
      <c r="AF765" s="76">
        <v>5</v>
      </c>
      <c r="AG765" s="76">
        <v>8</v>
      </c>
      <c r="AH765" s="131">
        <f t="shared" si="619"/>
        <v>5</v>
      </c>
      <c r="AI765" s="131">
        <f t="shared" si="640"/>
        <v>5</v>
      </c>
      <c r="AJ765" s="131">
        <f t="shared" si="609"/>
        <v>0.76923076923076927</v>
      </c>
      <c r="AK765" s="131">
        <f t="shared" si="610"/>
        <v>3.2451612903225806</v>
      </c>
      <c r="AL765" s="131">
        <f t="shared" si="641"/>
        <v>2</v>
      </c>
      <c r="AM765" s="131">
        <f t="shared" si="642"/>
        <v>0</v>
      </c>
      <c r="AN765" s="131">
        <f t="shared" si="620"/>
        <v>0</v>
      </c>
      <c r="AO765" s="115">
        <f t="shared" si="611"/>
        <v>1</v>
      </c>
      <c r="AP765" s="115">
        <f t="shared" si="612"/>
        <v>1</v>
      </c>
      <c r="AQ765" s="115">
        <f t="shared" si="613"/>
        <v>0</v>
      </c>
      <c r="AR765" s="79">
        <f t="shared" si="621"/>
        <v>20</v>
      </c>
      <c r="AS765" s="79">
        <f t="shared" si="622"/>
        <v>5</v>
      </c>
      <c r="AT765" s="79">
        <f t="shared" si="623"/>
        <v>0</v>
      </c>
      <c r="AU765" s="79">
        <f t="shared" si="624"/>
        <v>20</v>
      </c>
      <c r="AV765" s="79">
        <f t="shared" si="625"/>
        <v>0</v>
      </c>
      <c r="AW765" s="79">
        <f t="shared" si="626"/>
        <v>0</v>
      </c>
      <c r="AX765" s="128">
        <f t="shared" si="627"/>
        <v>2</v>
      </c>
      <c r="AY765" s="128"/>
      <c r="AZ765" s="128"/>
      <c r="BA765" s="128">
        <f t="shared" si="628"/>
        <v>2</v>
      </c>
      <c r="BB765" s="128">
        <f t="shared" si="629"/>
        <v>0</v>
      </c>
      <c r="BC765" s="80">
        <f t="shared" si="630"/>
        <v>1</v>
      </c>
      <c r="BD765" s="80">
        <f t="shared" si="631"/>
        <v>0.25</v>
      </c>
      <c r="BE765" s="80">
        <f t="shared" si="632"/>
        <v>0</v>
      </c>
      <c r="BF765" s="80">
        <f t="shared" si="633"/>
        <v>1</v>
      </c>
      <c r="BG765" s="80">
        <f t="shared" si="634"/>
        <v>0</v>
      </c>
      <c r="BH765" s="80">
        <f t="shared" si="614"/>
        <v>0</v>
      </c>
      <c r="BI765" s="4">
        <f t="shared" si="635"/>
        <v>40</v>
      </c>
      <c r="BJ765" s="4">
        <f t="shared" si="636"/>
        <v>45</v>
      </c>
      <c r="BK765" s="4">
        <f t="shared" si="637"/>
        <v>0</v>
      </c>
      <c r="BL765" s="8">
        <f>VLOOKUP(CN765,'CIR Results'!$B$3:$L$42,2,FALSE)</f>
        <v>3</v>
      </c>
      <c r="BM765" s="8">
        <f>VLOOKUP(CN765,'CIR Results'!$B$3:$L$42,3,FALSE)</f>
        <v>78</v>
      </c>
      <c r="BN765" s="8">
        <f>VLOOKUP(CN765,'CIR Results'!$B$3:$L$42,4,FALSE)</f>
        <v>90</v>
      </c>
      <c r="BO765" s="8">
        <f>VLOOKUP(CN765,'CIR Results'!$B$3:$L$42,5,FALSE)</f>
        <v>101</v>
      </c>
      <c r="BP765" s="8">
        <f>VLOOKUP(CN765,'CIR Results'!$B$3:$L$42,6,FALSE)</f>
        <v>36898</v>
      </c>
      <c r="BQ765" s="8">
        <f>VLOOKUP(CN765,'CIR Results'!$B$3:$L$42,8,FALSE)</f>
        <v>9</v>
      </c>
      <c r="BR765" s="8">
        <f>VLOOKUP(CN765,'CIR Results'!$B$3:$L$42,9,FALSE)</f>
        <v>0</v>
      </c>
      <c r="BS765" s="8" t="str">
        <f>VLOOKUP(CN765,'CIR Results'!$B$3:$L$42,10,FALSE)</f>
        <v>01-07-01</v>
      </c>
      <c r="BT765" s="8">
        <f>VLOOKUP(CN765,'CIR Results'!$B$3:$L$42,11,FALSE)</f>
        <v>38</v>
      </c>
      <c r="BU765" s="136" t="str">
        <f>VLOOKUP(CN765,'CIR Team Info'!$B$5:$E$44,2,FALSE)</f>
        <v>Stateline Robotics</v>
      </c>
      <c r="BV765" s="136" t="str">
        <f>VLOOKUP(CN765,'CIR Team Info'!$B$5:$E$44,4,FALSE)</f>
        <v>Rockton, IL</v>
      </c>
      <c r="BW765" s="136" t="str">
        <f t="shared" si="615"/>
        <v xml:space="preserve">   Average. The human player (of another team) never got the ball in_ it always bounced off. Good at shooting the truss</v>
      </c>
      <c r="CM765" s="10" t="s">
        <v>729</v>
      </c>
      <c r="CN765" s="10">
        <v>4655</v>
      </c>
      <c r="CO765" s="10">
        <v>23</v>
      </c>
      <c r="CP765" s="10" t="s">
        <v>23</v>
      </c>
      <c r="CQ765" s="10" t="s">
        <v>22</v>
      </c>
      <c r="CR765" s="10" t="s">
        <v>25</v>
      </c>
      <c r="CS765" s="10" t="s">
        <v>22</v>
      </c>
      <c r="CT765" s="10">
        <v>5</v>
      </c>
      <c r="CU765" s="10">
        <v>15</v>
      </c>
      <c r="CV765" s="10">
        <v>0</v>
      </c>
      <c r="CW765" s="10">
        <v>0</v>
      </c>
      <c r="CX765" s="10" t="s">
        <v>66</v>
      </c>
      <c r="CY765" s="10" t="s">
        <v>25</v>
      </c>
      <c r="CZ765" s="10" t="s">
        <v>25</v>
      </c>
      <c r="DA765" s="10" t="s">
        <v>22</v>
      </c>
      <c r="DB765" s="10" t="s">
        <v>22</v>
      </c>
      <c r="DC765" s="10">
        <v>0</v>
      </c>
      <c r="DD765" s="10">
        <v>0</v>
      </c>
      <c r="DE765" s="10">
        <v>0</v>
      </c>
      <c r="DF765" s="10">
        <v>0</v>
      </c>
      <c r="DG765" s="10">
        <v>2</v>
      </c>
      <c r="DH765" s="10">
        <v>0</v>
      </c>
      <c r="DI765" s="10">
        <v>0</v>
      </c>
      <c r="DJ765" s="10">
        <v>2</v>
      </c>
      <c r="DK765" s="10">
        <v>0</v>
      </c>
      <c r="DL765" s="10">
        <v>2</v>
      </c>
      <c r="DM765" s="10">
        <v>0</v>
      </c>
      <c r="DN765" s="10">
        <v>0</v>
      </c>
      <c r="DO765" s="10">
        <v>0</v>
      </c>
      <c r="DP765" s="10" t="s">
        <v>22</v>
      </c>
      <c r="DQ765" s="10" t="s">
        <v>22</v>
      </c>
      <c r="DR765" s="10" t="s">
        <v>25</v>
      </c>
      <c r="DS765" s="10" t="s">
        <v>25</v>
      </c>
      <c r="DT765" s="10" t="s">
        <v>25</v>
      </c>
      <c r="DU765" s="10">
        <v>2</v>
      </c>
      <c r="DV765" s="10" t="s">
        <v>738</v>
      </c>
      <c r="DW765" s="10" t="s">
        <v>739</v>
      </c>
      <c r="DX765" s="10"/>
      <c r="DY765" s="10"/>
      <c r="DZ765" s="10"/>
      <c r="EA765" s="10"/>
      <c r="EB765" s="10"/>
      <c r="EC765" s="10"/>
      <c r="ED765" s="10"/>
      <c r="EE765" s="10"/>
      <c r="EF765" s="10"/>
      <c r="EG765" s="10"/>
      <c r="EH765" s="10"/>
    </row>
    <row r="766" spans="1:138" x14ac:dyDescent="0.25">
      <c r="A766" s="78">
        <f t="shared" si="616"/>
        <v>3138</v>
      </c>
      <c r="C766" s="10" t="str">
        <f t="shared" si="608"/>
        <v>Below Avg</v>
      </c>
      <c r="D766" s="17">
        <f t="shared" si="617"/>
        <v>4.0341474654377887</v>
      </c>
      <c r="E766" s="113">
        <f t="shared" si="643"/>
        <v>20</v>
      </c>
      <c r="F766" s="113">
        <f t="shared" si="644"/>
        <v>5</v>
      </c>
      <c r="G766" s="113">
        <f t="shared" si="645"/>
        <v>0</v>
      </c>
      <c r="H766" s="113">
        <f t="shared" si="646"/>
        <v>11.912903225806453</v>
      </c>
      <c r="I766" s="113">
        <f t="shared" si="647"/>
        <v>0</v>
      </c>
      <c r="J766" s="113">
        <f t="shared" si="648"/>
        <v>0</v>
      </c>
      <c r="K766" s="113">
        <f t="shared" si="638"/>
        <v>3.4285714285714288</v>
      </c>
      <c r="L766" s="76">
        <v>8</v>
      </c>
      <c r="M766" s="76">
        <v>5</v>
      </c>
      <c r="N766" s="76">
        <v>7</v>
      </c>
      <c r="O766" s="76">
        <v>6</v>
      </c>
      <c r="P766" s="76">
        <v>6</v>
      </c>
      <c r="Q766" s="76">
        <v>2</v>
      </c>
      <c r="R766" s="76">
        <v>1</v>
      </c>
      <c r="S766" s="17">
        <f t="shared" si="618"/>
        <v>6.2399539170506912</v>
      </c>
      <c r="T766" s="113">
        <f t="shared" si="649"/>
        <v>25</v>
      </c>
      <c r="U766" s="113">
        <f t="shared" si="650"/>
        <v>6</v>
      </c>
      <c r="V766" s="113">
        <f t="shared" si="651"/>
        <v>0</v>
      </c>
      <c r="W766" s="113">
        <f t="shared" si="652"/>
        <v>3.9709677419354841</v>
      </c>
      <c r="X766" s="113">
        <f t="shared" si="653"/>
        <v>0</v>
      </c>
      <c r="Y766" s="113">
        <f t="shared" si="654"/>
        <v>0</v>
      </c>
      <c r="Z766" s="113">
        <f t="shared" si="639"/>
        <v>27.428571428571431</v>
      </c>
      <c r="AA766" s="76">
        <v>10</v>
      </c>
      <c r="AB766" s="76">
        <v>6</v>
      </c>
      <c r="AC766" s="76">
        <v>8</v>
      </c>
      <c r="AD766" s="76">
        <v>2</v>
      </c>
      <c r="AE766" s="76">
        <v>2</v>
      </c>
      <c r="AF766" s="76">
        <v>5</v>
      </c>
      <c r="AG766" s="76">
        <v>8</v>
      </c>
      <c r="AH766" s="131">
        <f t="shared" si="619"/>
        <v>2.5</v>
      </c>
      <c r="AI766" s="131">
        <f t="shared" si="640"/>
        <v>1</v>
      </c>
      <c r="AJ766" s="131">
        <f t="shared" si="609"/>
        <v>0</v>
      </c>
      <c r="AK766" s="131">
        <f t="shared" si="610"/>
        <v>1.985483870967742</v>
      </c>
      <c r="AL766" s="131">
        <f t="shared" si="641"/>
        <v>0</v>
      </c>
      <c r="AM766" s="131">
        <f t="shared" si="642"/>
        <v>0</v>
      </c>
      <c r="AN766" s="131">
        <f t="shared" si="620"/>
        <v>3.4285714285714288</v>
      </c>
      <c r="AO766" s="115">
        <f t="shared" si="611"/>
        <v>0</v>
      </c>
      <c r="AP766" s="115">
        <f t="shared" si="612"/>
        <v>0</v>
      </c>
      <c r="AQ766" s="115">
        <f t="shared" si="613"/>
        <v>0</v>
      </c>
      <c r="AR766" s="79">
        <f t="shared" si="621"/>
        <v>0</v>
      </c>
      <c r="AS766" s="79">
        <f t="shared" si="622"/>
        <v>0</v>
      </c>
      <c r="AT766" s="79">
        <f t="shared" si="623"/>
        <v>1</v>
      </c>
      <c r="AU766" s="79">
        <f t="shared" si="624"/>
        <v>0</v>
      </c>
      <c r="AV766" s="79">
        <f t="shared" si="625"/>
        <v>0</v>
      </c>
      <c r="AW766" s="79">
        <f t="shared" si="626"/>
        <v>60</v>
      </c>
      <c r="AX766" s="128">
        <f t="shared" si="627"/>
        <v>0</v>
      </c>
      <c r="AY766" s="128"/>
      <c r="AZ766" s="128"/>
      <c r="BA766" s="128">
        <f t="shared" si="628"/>
        <v>0</v>
      </c>
      <c r="BB766" s="128">
        <f t="shared" si="629"/>
        <v>0</v>
      </c>
      <c r="BC766" s="80">
        <f t="shared" si="630"/>
        <v>0</v>
      </c>
      <c r="BD766" s="80">
        <f t="shared" si="631"/>
        <v>0</v>
      </c>
      <c r="BE766" s="80">
        <f t="shared" si="632"/>
        <v>1</v>
      </c>
      <c r="BF766" s="80">
        <f t="shared" si="633"/>
        <v>0</v>
      </c>
      <c r="BG766" s="80">
        <f t="shared" si="634"/>
        <v>0</v>
      </c>
      <c r="BH766" s="80">
        <f t="shared" si="614"/>
        <v>0.5</v>
      </c>
      <c r="BI766" s="4">
        <f t="shared" si="635"/>
        <v>1</v>
      </c>
      <c r="BJ766" s="4">
        <f t="shared" si="636"/>
        <v>1</v>
      </c>
      <c r="BK766" s="4">
        <f t="shared" si="637"/>
        <v>60</v>
      </c>
      <c r="BL766" s="8">
        <f>VLOOKUP(CN766,'CIR Results'!$B$3:$L$42,2,FALSE)</f>
        <v>6</v>
      </c>
      <c r="BM766" s="8">
        <f>VLOOKUP(CN766,'CIR Results'!$B$3:$L$42,3,FALSE)</f>
        <v>106</v>
      </c>
      <c r="BN766" s="8">
        <f>VLOOKUP(CN766,'CIR Results'!$B$3:$L$42,4,FALSE)</f>
        <v>70</v>
      </c>
      <c r="BO766" s="8">
        <f>VLOOKUP(CN766,'CIR Results'!$B$3:$L$42,5,FALSE)</f>
        <v>201</v>
      </c>
      <c r="BP766" s="8">
        <f>VLOOKUP(CN766,'CIR Results'!$B$3:$L$42,6,FALSE)</f>
        <v>36590</v>
      </c>
      <c r="BQ766" s="8">
        <f>VLOOKUP(CN766,'CIR Results'!$B$3:$L$42,8,FALSE)</f>
        <v>8</v>
      </c>
      <c r="BR766" s="8">
        <f>VLOOKUP(CN766,'CIR Results'!$B$3:$L$42,9,FALSE)</f>
        <v>0</v>
      </c>
      <c r="BS766" s="8" t="str">
        <f>VLOOKUP(CN766,'CIR Results'!$B$3:$L$42,10,FALSE)</f>
        <v>03-05-00</v>
      </c>
      <c r="BT766" s="8">
        <f>VLOOKUP(CN766,'CIR Results'!$B$3:$L$42,11,FALSE)</f>
        <v>7</v>
      </c>
      <c r="BU766" s="136" t="str">
        <f>VLOOKUP(CN766,'CIR Team Info'!$B$5:$E$44,2,FALSE)</f>
        <v>Innovators Robotics</v>
      </c>
      <c r="BV766" s="136" t="str">
        <f>VLOOKUP(CN766,'CIR Team Info'!$B$5:$E$44,4,FALSE)</f>
        <v>Dayton, OH</v>
      </c>
      <c r="BW766" s="136" t="str">
        <f t="shared" si="615"/>
        <v xml:space="preserve">   too far back on autonomous_ they moved but failed to score. They drove around for a bit. Played defense for awhile and were slightly aggressive at times and ineffective at times. Only did exceptionally in the last 30 seconds and overcame 2 defenders to score in the low goal</v>
      </c>
      <c r="CM766" s="10" t="s">
        <v>729</v>
      </c>
      <c r="CN766" s="10">
        <v>3138</v>
      </c>
      <c r="CO766" s="10">
        <v>24</v>
      </c>
      <c r="CP766" s="10" t="s">
        <v>23</v>
      </c>
      <c r="CQ766" s="10" t="s">
        <v>25</v>
      </c>
      <c r="CR766" s="10" t="s">
        <v>25</v>
      </c>
      <c r="CS766" s="10" t="s">
        <v>25</v>
      </c>
      <c r="CT766" s="10">
        <v>0</v>
      </c>
      <c r="CU766" s="10">
        <v>0</v>
      </c>
      <c r="CV766" s="10">
        <v>0</v>
      </c>
      <c r="CW766" s="10">
        <v>0</v>
      </c>
      <c r="CX766" s="10" t="s">
        <v>61</v>
      </c>
      <c r="CY766" s="10" t="s">
        <v>25</v>
      </c>
      <c r="CZ766" s="10" t="s">
        <v>25</v>
      </c>
      <c r="DA766" s="10" t="s">
        <v>25</v>
      </c>
      <c r="DB766" s="10" t="s">
        <v>22</v>
      </c>
      <c r="DC766" s="10">
        <v>1</v>
      </c>
      <c r="DD766" s="10">
        <v>0</v>
      </c>
      <c r="DE766" s="10">
        <v>0</v>
      </c>
      <c r="DF766" s="10">
        <v>0</v>
      </c>
      <c r="DG766" s="10">
        <v>2</v>
      </c>
      <c r="DH766" s="10">
        <v>2</v>
      </c>
      <c r="DI766" s="10">
        <v>60</v>
      </c>
      <c r="DJ766" s="10">
        <v>0</v>
      </c>
      <c r="DK766" s="10">
        <v>0</v>
      </c>
      <c r="DL766" s="10">
        <v>0</v>
      </c>
      <c r="DM766" s="10">
        <v>0</v>
      </c>
      <c r="DN766" s="10">
        <v>0</v>
      </c>
      <c r="DO766" s="10">
        <v>0</v>
      </c>
      <c r="DP766" s="10" t="s">
        <v>25</v>
      </c>
      <c r="DQ766" s="10" t="s">
        <v>25</v>
      </c>
      <c r="DR766" s="10" t="s">
        <v>25</v>
      </c>
      <c r="DS766" s="10" t="s">
        <v>25</v>
      </c>
      <c r="DT766" s="10" t="s">
        <v>25</v>
      </c>
      <c r="DU766" s="10">
        <v>1</v>
      </c>
      <c r="DV766" s="10" t="s">
        <v>740</v>
      </c>
      <c r="DW766" s="10"/>
      <c r="DX766" s="10"/>
      <c r="DY766" s="10"/>
      <c r="DZ766" s="10"/>
      <c r="EA766" s="10"/>
      <c r="EB766" s="10"/>
      <c r="EC766" s="10"/>
      <c r="ED766" s="10"/>
      <c r="EE766" s="10"/>
      <c r="EF766" s="10"/>
      <c r="EG766" s="10"/>
      <c r="EH766" s="10"/>
    </row>
    <row r="767" spans="1:138" x14ac:dyDescent="0.25">
      <c r="A767" s="78">
        <f t="shared" si="616"/>
        <v>1208</v>
      </c>
      <c r="C767" s="10" t="str">
        <f t="shared" si="608"/>
        <v>Above Avg</v>
      </c>
      <c r="D767" s="17">
        <f t="shared" si="617"/>
        <v>9.5735483870967748</v>
      </c>
      <c r="E767" s="113">
        <f t="shared" si="643"/>
        <v>60</v>
      </c>
      <c r="F767" s="113">
        <f t="shared" si="644"/>
        <v>20</v>
      </c>
      <c r="G767" s="113">
        <f t="shared" si="645"/>
        <v>0</v>
      </c>
      <c r="H767" s="113">
        <f t="shared" si="646"/>
        <v>15.735483870967741</v>
      </c>
      <c r="I767" s="113">
        <f t="shared" si="647"/>
        <v>0</v>
      </c>
      <c r="J767" s="113">
        <f t="shared" si="648"/>
        <v>0</v>
      </c>
      <c r="K767" s="113">
        <f t="shared" si="638"/>
        <v>0</v>
      </c>
      <c r="L767" s="76">
        <v>8</v>
      </c>
      <c r="M767" s="76">
        <v>5</v>
      </c>
      <c r="N767" s="76">
        <v>7</v>
      </c>
      <c r="O767" s="76">
        <v>6</v>
      </c>
      <c r="P767" s="76">
        <v>6</v>
      </c>
      <c r="Q767" s="76">
        <v>2</v>
      </c>
      <c r="R767" s="76">
        <v>1</v>
      </c>
      <c r="S767" s="17">
        <f t="shared" si="618"/>
        <v>10.424516129032259</v>
      </c>
      <c r="T767" s="113">
        <f t="shared" si="649"/>
        <v>75</v>
      </c>
      <c r="U767" s="113">
        <f t="shared" si="650"/>
        <v>24</v>
      </c>
      <c r="V767" s="113">
        <f t="shared" si="651"/>
        <v>0</v>
      </c>
      <c r="W767" s="113">
        <f t="shared" si="652"/>
        <v>5.2451612903225806</v>
      </c>
      <c r="X767" s="113">
        <f t="shared" si="653"/>
        <v>0</v>
      </c>
      <c r="Y767" s="113">
        <f t="shared" si="654"/>
        <v>0</v>
      </c>
      <c r="Z767" s="113">
        <f t="shared" si="639"/>
        <v>0</v>
      </c>
      <c r="AA767" s="76">
        <v>10</v>
      </c>
      <c r="AB767" s="76">
        <v>6</v>
      </c>
      <c r="AC767" s="76">
        <v>8</v>
      </c>
      <c r="AD767" s="76">
        <v>2</v>
      </c>
      <c r="AE767" s="76">
        <v>2</v>
      </c>
      <c r="AF767" s="76">
        <v>5</v>
      </c>
      <c r="AG767" s="76">
        <v>8</v>
      </c>
      <c r="AH767" s="131">
        <f t="shared" si="619"/>
        <v>7.5</v>
      </c>
      <c r="AI767" s="131">
        <f t="shared" si="640"/>
        <v>4</v>
      </c>
      <c r="AJ767" s="131">
        <f t="shared" si="609"/>
        <v>0</v>
      </c>
      <c r="AK767" s="131">
        <f t="shared" si="610"/>
        <v>2.6225806451612903</v>
      </c>
      <c r="AL767" s="131">
        <f t="shared" si="641"/>
        <v>0</v>
      </c>
      <c r="AM767" s="131">
        <f t="shared" si="642"/>
        <v>0</v>
      </c>
      <c r="AN767" s="131">
        <f t="shared" si="620"/>
        <v>0</v>
      </c>
      <c r="AO767" s="115">
        <f t="shared" si="611"/>
        <v>1</v>
      </c>
      <c r="AP767" s="115">
        <f t="shared" si="612"/>
        <v>1</v>
      </c>
      <c r="AQ767" s="115">
        <f t="shared" si="613"/>
        <v>1</v>
      </c>
      <c r="AR767" s="79">
        <f t="shared" si="621"/>
        <v>10</v>
      </c>
      <c r="AS767" s="79">
        <f t="shared" si="622"/>
        <v>0</v>
      </c>
      <c r="AT767" s="79">
        <f t="shared" si="623"/>
        <v>20</v>
      </c>
      <c r="AU767" s="79">
        <f t="shared" si="624"/>
        <v>10</v>
      </c>
      <c r="AV767" s="79">
        <f t="shared" si="625"/>
        <v>0</v>
      </c>
      <c r="AW767" s="79">
        <f t="shared" si="626"/>
        <v>0</v>
      </c>
      <c r="AX767" s="128">
        <f t="shared" si="627"/>
        <v>1</v>
      </c>
      <c r="AY767" s="128"/>
      <c r="AZ767" s="128"/>
      <c r="BA767" s="128">
        <f t="shared" si="628"/>
        <v>2</v>
      </c>
      <c r="BB767" s="128">
        <f t="shared" si="629"/>
        <v>0</v>
      </c>
      <c r="BC767" s="80">
        <f t="shared" si="630"/>
        <v>1</v>
      </c>
      <c r="BD767" s="80">
        <f t="shared" si="631"/>
        <v>0</v>
      </c>
      <c r="BE767" s="80">
        <f t="shared" si="632"/>
        <v>0.66666666666666663</v>
      </c>
      <c r="BF767" s="80">
        <f t="shared" si="633"/>
        <v>0.5</v>
      </c>
      <c r="BG767" s="80">
        <f t="shared" si="634"/>
        <v>0</v>
      </c>
      <c r="BH767" s="80">
        <f t="shared" si="614"/>
        <v>0</v>
      </c>
      <c r="BI767" s="4">
        <f t="shared" si="635"/>
        <v>40</v>
      </c>
      <c r="BJ767" s="4">
        <f t="shared" si="636"/>
        <v>40</v>
      </c>
      <c r="BK767" s="4">
        <f t="shared" si="637"/>
        <v>0</v>
      </c>
      <c r="BL767" s="8">
        <f>VLOOKUP(CN767,'CIR Results'!$B$3:$L$42,2,FALSE)</f>
        <v>12</v>
      </c>
      <c r="BM767" s="8">
        <f>VLOOKUP(CN767,'CIR Results'!$B$3:$L$42,3,FALSE)</f>
        <v>70</v>
      </c>
      <c r="BN767" s="8">
        <f>VLOOKUP(CN767,'CIR Results'!$B$3:$L$42,4,FALSE)</f>
        <v>140</v>
      </c>
      <c r="BO767" s="8">
        <f>VLOOKUP(CN767,'CIR Results'!$B$3:$L$42,5,FALSE)</f>
        <v>170</v>
      </c>
      <c r="BP767" s="8">
        <f>VLOOKUP(CN767,'CIR Results'!$B$3:$L$42,6,FALSE)</f>
        <v>36679</v>
      </c>
      <c r="BQ767" s="8">
        <f>VLOOKUP(CN767,'CIR Results'!$B$3:$L$42,8,FALSE)</f>
        <v>8</v>
      </c>
      <c r="BR767" s="8">
        <f>VLOOKUP(CN767,'CIR Results'!$B$3:$L$42,9,FALSE)</f>
        <v>0</v>
      </c>
      <c r="BS767" s="8" t="str">
        <f>VLOOKUP(CN767,'CIR Results'!$B$3:$L$42,10,FALSE)</f>
        <v>06-02-00</v>
      </c>
      <c r="BT767" s="8">
        <f>VLOOKUP(CN767,'CIR Results'!$B$3:$L$42,11,FALSE)</f>
        <v>31</v>
      </c>
      <c r="BU767" s="136" t="str">
        <f>VLOOKUP(CN767,'CIR Team Info'!$B$5:$E$44,2,FALSE)</f>
        <v>Metool Brigade</v>
      </c>
      <c r="BV767" s="136" t="str">
        <f>VLOOKUP(CN767,'CIR Team Info'!$B$5:$E$44,4,FALSE)</f>
        <v>O'Fallon, IL</v>
      </c>
      <c r="BW767" s="136" t="str">
        <f t="shared" si="615"/>
        <v xml:space="preserve">   effective at pickup and effective at shooting. lost one truss point because they were not aligned properly. Missed one shot because they were pushed at the last second. They are a capable member of all three positions. And played both inbounder_ truss thrower</v>
      </c>
      <c r="CM767" s="10" t="s">
        <v>729</v>
      </c>
      <c r="CN767" s="10">
        <v>1208</v>
      </c>
      <c r="CO767" s="10">
        <v>25</v>
      </c>
      <c r="CP767" s="10" t="s">
        <v>23</v>
      </c>
      <c r="CQ767" s="10" t="s">
        <v>25</v>
      </c>
      <c r="CR767" s="10" t="s">
        <v>25</v>
      </c>
      <c r="CS767" s="10" t="s">
        <v>25</v>
      </c>
      <c r="CT767" s="10">
        <v>0</v>
      </c>
      <c r="CU767" s="10">
        <v>0</v>
      </c>
      <c r="CV767" s="10">
        <v>0</v>
      </c>
      <c r="CW767" s="10">
        <v>0</v>
      </c>
      <c r="CX767" s="10" t="s">
        <v>59</v>
      </c>
      <c r="CY767" s="10" t="s">
        <v>22</v>
      </c>
      <c r="CZ767" s="10" t="s">
        <v>25</v>
      </c>
      <c r="DA767" s="10" t="s">
        <v>22</v>
      </c>
      <c r="DB767" s="10" t="s">
        <v>22</v>
      </c>
      <c r="DC767" s="10">
        <v>20</v>
      </c>
      <c r="DD767" s="10">
        <v>10</v>
      </c>
      <c r="DE767" s="10">
        <v>0</v>
      </c>
      <c r="DF767" s="10">
        <v>0</v>
      </c>
      <c r="DG767" s="10">
        <v>3</v>
      </c>
      <c r="DH767" s="10">
        <v>0</v>
      </c>
      <c r="DI767" s="10">
        <v>0</v>
      </c>
      <c r="DJ767" s="10">
        <v>1</v>
      </c>
      <c r="DK767" s="10">
        <v>0</v>
      </c>
      <c r="DL767" s="10">
        <v>1</v>
      </c>
      <c r="DM767" s="10">
        <v>1</v>
      </c>
      <c r="DN767" s="10">
        <v>0</v>
      </c>
      <c r="DO767" s="10">
        <v>0</v>
      </c>
      <c r="DP767" s="10" t="s">
        <v>22</v>
      </c>
      <c r="DQ767" s="10" t="s">
        <v>22</v>
      </c>
      <c r="DR767" s="10" t="s">
        <v>22</v>
      </c>
      <c r="DS767" s="10" t="s">
        <v>25</v>
      </c>
      <c r="DT767" s="10" t="s">
        <v>25</v>
      </c>
      <c r="DU767" s="10">
        <v>2</v>
      </c>
      <c r="DV767" s="10" t="s">
        <v>741</v>
      </c>
      <c r="DW767" s="10" t="s">
        <v>742</v>
      </c>
      <c r="DX767" s="10"/>
      <c r="DY767" s="10"/>
      <c r="DZ767" s="10"/>
      <c r="EA767" s="10"/>
      <c r="EB767" s="10"/>
      <c r="EC767" s="10"/>
      <c r="ED767" s="10"/>
      <c r="EE767" s="10"/>
      <c r="EF767" s="10"/>
      <c r="EG767" s="10"/>
      <c r="EH767" s="10"/>
    </row>
    <row r="768" spans="1:138" x14ac:dyDescent="0.25">
      <c r="A768" s="78">
        <f t="shared" si="616"/>
        <v>648</v>
      </c>
      <c r="C768" s="10" t="str">
        <f t="shared" si="608"/>
        <v>Below Avg</v>
      </c>
      <c r="D768" s="17">
        <f t="shared" si="617"/>
        <v>5.2720099255583133</v>
      </c>
      <c r="E768" s="113">
        <f t="shared" si="643"/>
        <v>20</v>
      </c>
      <c r="F768" s="113">
        <f t="shared" si="644"/>
        <v>20</v>
      </c>
      <c r="G768" s="113">
        <f t="shared" si="645"/>
        <v>5.384615384615385</v>
      </c>
      <c r="H768" s="113">
        <f t="shared" si="646"/>
        <v>7.3354838709677423</v>
      </c>
      <c r="I768" s="113">
        <f t="shared" si="647"/>
        <v>0</v>
      </c>
      <c r="J768" s="113">
        <f t="shared" si="648"/>
        <v>0</v>
      </c>
      <c r="K768" s="113">
        <f t="shared" si="638"/>
        <v>0</v>
      </c>
      <c r="L768" s="76">
        <v>8</v>
      </c>
      <c r="M768" s="76">
        <v>5</v>
      </c>
      <c r="N768" s="76">
        <v>7</v>
      </c>
      <c r="O768" s="76">
        <v>6</v>
      </c>
      <c r="P768" s="76">
        <v>6</v>
      </c>
      <c r="Q768" s="76">
        <v>2</v>
      </c>
      <c r="R768" s="76">
        <v>1</v>
      </c>
      <c r="S768" s="17">
        <f t="shared" si="618"/>
        <v>5.7599007444168731</v>
      </c>
      <c r="T768" s="113">
        <f t="shared" si="649"/>
        <v>25</v>
      </c>
      <c r="U768" s="113">
        <f t="shared" si="650"/>
        <v>24</v>
      </c>
      <c r="V768" s="113">
        <f t="shared" si="651"/>
        <v>6.1538461538461542</v>
      </c>
      <c r="W768" s="113">
        <f t="shared" si="652"/>
        <v>2.4451612903225808</v>
      </c>
      <c r="X768" s="113">
        <f t="shared" si="653"/>
        <v>0</v>
      </c>
      <c r="Y768" s="113">
        <f t="shared" si="654"/>
        <v>0</v>
      </c>
      <c r="Z768" s="113">
        <f t="shared" si="639"/>
        <v>0</v>
      </c>
      <c r="AA768" s="76">
        <v>10</v>
      </c>
      <c r="AB768" s="76">
        <v>6</v>
      </c>
      <c r="AC768" s="76">
        <v>8</v>
      </c>
      <c r="AD768" s="76">
        <v>2</v>
      </c>
      <c r="AE768" s="76">
        <v>2</v>
      </c>
      <c r="AF768" s="76">
        <v>5</v>
      </c>
      <c r="AG768" s="76">
        <v>8</v>
      </c>
      <c r="AH768" s="131">
        <f t="shared" si="619"/>
        <v>2.5</v>
      </c>
      <c r="AI768" s="131">
        <f t="shared" si="640"/>
        <v>4</v>
      </c>
      <c r="AJ768" s="131">
        <f t="shared" si="609"/>
        <v>0.76923076923076927</v>
      </c>
      <c r="AK768" s="131">
        <f t="shared" si="610"/>
        <v>1.2225806451612904</v>
      </c>
      <c r="AL768" s="131">
        <f t="shared" si="641"/>
        <v>0</v>
      </c>
      <c r="AM768" s="131">
        <f t="shared" si="642"/>
        <v>0</v>
      </c>
      <c r="AN768" s="131">
        <f t="shared" si="620"/>
        <v>0</v>
      </c>
      <c r="AO768" s="115">
        <f t="shared" si="611"/>
        <v>1</v>
      </c>
      <c r="AP768" s="115">
        <f t="shared" si="612"/>
        <v>0</v>
      </c>
      <c r="AQ768" s="115">
        <f t="shared" si="613"/>
        <v>0</v>
      </c>
      <c r="AR768" s="79">
        <f t="shared" si="621"/>
        <v>10</v>
      </c>
      <c r="AS768" s="79">
        <f t="shared" si="622"/>
        <v>5</v>
      </c>
      <c r="AT768" s="79">
        <f t="shared" si="623"/>
        <v>0</v>
      </c>
      <c r="AU768" s="79">
        <f t="shared" si="624"/>
        <v>0</v>
      </c>
      <c r="AV768" s="79">
        <f t="shared" si="625"/>
        <v>0</v>
      </c>
      <c r="AW768" s="79">
        <f t="shared" si="626"/>
        <v>0</v>
      </c>
      <c r="AX768" s="128">
        <f t="shared" si="627"/>
        <v>1</v>
      </c>
      <c r="AY768" s="128"/>
      <c r="AZ768" s="128"/>
      <c r="BA768" s="128">
        <f t="shared" si="628"/>
        <v>0</v>
      </c>
      <c r="BB768" s="128">
        <f t="shared" si="629"/>
        <v>0</v>
      </c>
      <c r="BC768" s="80">
        <f t="shared" si="630"/>
        <v>1</v>
      </c>
      <c r="BD768" s="80">
        <f t="shared" si="631"/>
        <v>1</v>
      </c>
      <c r="BE768" s="80">
        <f t="shared" si="632"/>
        <v>0</v>
      </c>
      <c r="BF768" s="80">
        <f t="shared" si="633"/>
        <v>0</v>
      </c>
      <c r="BG768" s="80">
        <f t="shared" si="634"/>
        <v>0</v>
      </c>
      <c r="BH768" s="80">
        <f t="shared" si="614"/>
        <v>0.5</v>
      </c>
      <c r="BI768" s="4">
        <f t="shared" si="635"/>
        <v>10</v>
      </c>
      <c r="BJ768" s="4">
        <f t="shared" si="636"/>
        <v>15</v>
      </c>
      <c r="BK768" s="4">
        <f t="shared" si="637"/>
        <v>0</v>
      </c>
      <c r="BL768" s="8">
        <f>VLOOKUP(CN768,'CIR Results'!$B$3:$L$42,2,FALSE)</f>
        <v>12</v>
      </c>
      <c r="BM768" s="8">
        <f>VLOOKUP(CN768,'CIR Results'!$B$3:$L$42,3,FALSE)</f>
        <v>186</v>
      </c>
      <c r="BN768" s="8">
        <f>VLOOKUP(CN768,'CIR Results'!$B$3:$L$42,4,FALSE)</f>
        <v>110</v>
      </c>
      <c r="BO768" s="8">
        <f>VLOOKUP(CN768,'CIR Results'!$B$3:$L$42,5,FALSE)</f>
        <v>231</v>
      </c>
      <c r="BP768" s="8">
        <f>VLOOKUP(CN768,'CIR Results'!$B$3:$L$42,6,FALSE)</f>
        <v>36680</v>
      </c>
      <c r="BQ768" s="8">
        <f>VLOOKUP(CN768,'CIR Results'!$B$3:$L$42,8,FALSE)</f>
        <v>9</v>
      </c>
      <c r="BR768" s="8">
        <f>VLOOKUP(CN768,'CIR Results'!$B$3:$L$42,9,FALSE)</f>
        <v>0</v>
      </c>
      <c r="BS768" s="8" t="str">
        <f>VLOOKUP(CN768,'CIR Results'!$B$3:$L$42,10,FALSE)</f>
        <v>06-03-00</v>
      </c>
      <c r="BT768" s="8">
        <f>VLOOKUP(CN768,'CIR Results'!$B$3:$L$42,11,FALSE)</f>
        <v>15</v>
      </c>
      <c r="BU768" s="136" t="str">
        <f>VLOOKUP(CN768,'CIR Team Info'!$B$5:$E$44,2,FALSE)</f>
        <v>QC Elite</v>
      </c>
      <c r="BV768" s="136" t="str">
        <f>VLOOKUP(CN768,'CIR Team Info'!$B$5:$E$44,4,FALSE)</f>
        <v>Quad Cities, IL</v>
      </c>
      <c r="BW768" s="136" t="str">
        <f t="shared" si="615"/>
        <v xml:space="preserve">   Unable to assess this robot properly. It took their alliance partners half of the game to finish off the autonomous balls. They gently passed the ball to their teammate. Played defense because their alliance partners could not score. They were ok at defense. It didn't make a significant/notable difference.</v>
      </c>
      <c r="CM768" s="10" t="s">
        <v>729</v>
      </c>
      <c r="CN768" s="10">
        <v>648</v>
      </c>
      <c r="CO768" s="10">
        <v>25</v>
      </c>
      <c r="CP768" s="10" t="s">
        <v>23</v>
      </c>
      <c r="CQ768" s="10" t="s">
        <v>25</v>
      </c>
      <c r="CR768" s="10" t="s">
        <v>25</v>
      </c>
      <c r="CS768" s="10" t="s">
        <v>22</v>
      </c>
      <c r="CT768" s="10">
        <v>5</v>
      </c>
      <c r="CU768" s="10">
        <v>0</v>
      </c>
      <c r="CV768" s="10">
        <v>0</v>
      </c>
      <c r="CW768" s="10">
        <v>0</v>
      </c>
      <c r="CX768" s="10" t="s">
        <v>66</v>
      </c>
      <c r="CY768" s="10" t="s">
        <v>25</v>
      </c>
      <c r="CZ768" s="10" t="s">
        <v>25</v>
      </c>
      <c r="DA768" s="10" t="s">
        <v>22</v>
      </c>
      <c r="DB768" s="10" t="s">
        <v>22</v>
      </c>
      <c r="DC768" s="10">
        <v>0</v>
      </c>
      <c r="DD768" s="10">
        <v>0</v>
      </c>
      <c r="DE768" s="10">
        <v>0</v>
      </c>
      <c r="DF768" s="10">
        <v>0</v>
      </c>
      <c r="DG768" s="10">
        <v>2</v>
      </c>
      <c r="DH768" s="10">
        <v>2</v>
      </c>
      <c r="DI768" s="10">
        <v>0</v>
      </c>
      <c r="DJ768" s="10">
        <v>1</v>
      </c>
      <c r="DK768" s="10">
        <v>0</v>
      </c>
      <c r="DL768" s="10">
        <v>0</v>
      </c>
      <c r="DM768" s="10">
        <v>0</v>
      </c>
      <c r="DN768" s="10">
        <v>0</v>
      </c>
      <c r="DO768" s="10">
        <v>0</v>
      </c>
      <c r="DP768" s="10" t="s">
        <v>22</v>
      </c>
      <c r="DQ768" s="10" t="s">
        <v>25</v>
      </c>
      <c r="DR768" s="10" t="s">
        <v>25</v>
      </c>
      <c r="DS768" s="10" t="s">
        <v>25</v>
      </c>
      <c r="DT768" s="10" t="s">
        <v>25</v>
      </c>
      <c r="DU768" s="10">
        <v>1</v>
      </c>
      <c r="DV768" s="10" t="s">
        <v>743</v>
      </c>
      <c r="DW768" s="10"/>
      <c r="DX768" s="10"/>
      <c r="DY768" s="10"/>
      <c r="DZ768" s="10"/>
      <c r="EA768" s="10"/>
      <c r="EB768" s="10"/>
      <c r="EC768" s="10"/>
      <c r="ED768" s="10"/>
      <c r="EE768" s="10"/>
      <c r="EF768" s="10"/>
      <c r="EG768" s="10"/>
      <c r="EH768" s="10"/>
    </row>
    <row r="769" spans="1:138" x14ac:dyDescent="0.25">
      <c r="A769" s="78">
        <f t="shared" si="616"/>
        <v>4329</v>
      </c>
      <c r="C769" s="10" t="str">
        <f t="shared" si="608"/>
        <v>Below Avg</v>
      </c>
      <c r="D769" s="17">
        <f t="shared" si="617"/>
        <v>4.9090358029067698</v>
      </c>
      <c r="E769" s="113">
        <f t="shared" si="643"/>
        <v>10</v>
      </c>
      <c r="F769" s="113">
        <f t="shared" si="644"/>
        <v>5</v>
      </c>
      <c r="G769" s="113">
        <f t="shared" si="645"/>
        <v>26.923076923076923</v>
      </c>
      <c r="H769" s="113">
        <f t="shared" si="646"/>
        <v>5.7387096774193544</v>
      </c>
      <c r="I769" s="113">
        <f t="shared" si="647"/>
        <v>0</v>
      </c>
      <c r="J769" s="113">
        <f t="shared" si="648"/>
        <v>0</v>
      </c>
      <c r="K769" s="113">
        <f t="shared" si="638"/>
        <v>1.4285714285714284</v>
      </c>
      <c r="L769" s="76">
        <v>8</v>
      </c>
      <c r="M769" s="76">
        <v>5</v>
      </c>
      <c r="N769" s="76">
        <v>7</v>
      </c>
      <c r="O769" s="76">
        <v>6</v>
      </c>
      <c r="P769" s="76">
        <v>6</v>
      </c>
      <c r="Q769" s="76">
        <v>2</v>
      </c>
      <c r="R769" s="76">
        <v>1</v>
      </c>
      <c r="S769" s="17">
        <f t="shared" si="618"/>
        <v>6.2610705423608648</v>
      </c>
      <c r="T769" s="113">
        <f t="shared" si="649"/>
        <v>12.5</v>
      </c>
      <c r="U769" s="113">
        <f t="shared" si="650"/>
        <v>6</v>
      </c>
      <c r="V769" s="113">
        <f t="shared" si="651"/>
        <v>30.76923076923077</v>
      </c>
      <c r="W769" s="113">
        <f t="shared" si="652"/>
        <v>1.9129032258064516</v>
      </c>
      <c r="X769" s="113">
        <f t="shared" si="653"/>
        <v>0</v>
      </c>
      <c r="Y769" s="113">
        <f t="shared" si="654"/>
        <v>0</v>
      </c>
      <c r="Z769" s="113">
        <f t="shared" si="639"/>
        <v>11.428571428571427</v>
      </c>
      <c r="AA769" s="76">
        <v>10</v>
      </c>
      <c r="AB769" s="76">
        <v>6</v>
      </c>
      <c r="AC769" s="76">
        <v>8</v>
      </c>
      <c r="AD769" s="76">
        <v>2</v>
      </c>
      <c r="AE769" s="76">
        <v>2</v>
      </c>
      <c r="AF769" s="76">
        <v>5</v>
      </c>
      <c r="AG769" s="76">
        <v>8</v>
      </c>
      <c r="AH769" s="131">
        <f t="shared" si="619"/>
        <v>1.25</v>
      </c>
      <c r="AI769" s="131">
        <f t="shared" si="640"/>
        <v>1</v>
      </c>
      <c r="AJ769" s="131">
        <f t="shared" si="609"/>
        <v>3.8461538461538463</v>
      </c>
      <c r="AK769" s="131">
        <f t="shared" si="610"/>
        <v>0.95645161290322578</v>
      </c>
      <c r="AL769" s="131">
        <f t="shared" si="641"/>
        <v>0</v>
      </c>
      <c r="AM769" s="131">
        <f t="shared" si="642"/>
        <v>0</v>
      </c>
      <c r="AN769" s="131">
        <f t="shared" si="620"/>
        <v>1.4285714285714284</v>
      </c>
      <c r="AO769" s="115">
        <f t="shared" si="611"/>
        <v>0</v>
      </c>
      <c r="AP769" s="115">
        <f t="shared" si="612"/>
        <v>0</v>
      </c>
      <c r="AQ769" s="115">
        <f t="shared" si="613"/>
        <v>1</v>
      </c>
      <c r="AR769" s="79">
        <f t="shared" si="621"/>
        <v>0</v>
      </c>
      <c r="AS769" s="79">
        <f t="shared" si="622"/>
        <v>25</v>
      </c>
      <c r="AT769" s="79">
        <f t="shared" si="623"/>
        <v>3</v>
      </c>
      <c r="AU769" s="79">
        <f t="shared" si="624"/>
        <v>0</v>
      </c>
      <c r="AV769" s="79">
        <f t="shared" si="625"/>
        <v>0</v>
      </c>
      <c r="AW769" s="79">
        <f t="shared" si="626"/>
        <v>25</v>
      </c>
      <c r="AX769" s="128">
        <f t="shared" si="627"/>
        <v>0</v>
      </c>
      <c r="AY769" s="128"/>
      <c r="AZ769" s="128"/>
      <c r="BA769" s="128">
        <f t="shared" si="628"/>
        <v>0</v>
      </c>
      <c r="BB769" s="128">
        <f t="shared" si="629"/>
        <v>0</v>
      </c>
      <c r="BC769" s="80">
        <f t="shared" si="630"/>
        <v>0</v>
      </c>
      <c r="BD769" s="80">
        <f t="shared" si="631"/>
        <v>1</v>
      </c>
      <c r="BE769" s="80">
        <f t="shared" si="632"/>
        <v>1</v>
      </c>
      <c r="BF769" s="80">
        <f t="shared" si="633"/>
        <v>0</v>
      </c>
      <c r="BG769" s="80">
        <f t="shared" si="634"/>
        <v>0</v>
      </c>
      <c r="BH769" s="80">
        <f t="shared" si="614"/>
        <v>0.25</v>
      </c>
      <c r="BI769" s="4">
        <f t="shared" si="635"/>
        <v>3</v>
      </c>
      <c r="BJ769" s="4">
        <f t="shared" si="636"/>
        <v>28</v>
      </c>
      <c r="BK769" s="4">
        <f t="shared" si="637"/>
        <v>25</v>
      </c>
      <c r="BL769" s="8">
        <f>VLOOKUP(CN769,'CIR Results'!$B$3:$L$42,2,FALSE)</f>
        <v>4</v>
      </c>
      <c r="BM769" s="8">
        <f>VLOOKUP(CN769,'CIR Results'!$B$3:$L$42,3,FALSE)</f>
        <v>94</v>
      </c>
      <c r="BN769" s="8">
        <f>VLOOKUP(CN769,'CIR Results'!$B$3:$L$42,4,FALSE)</f>
        <v>70</v>
      </c>
      <c r="BO769" s="8">
        <f>VLOOKUP(CN769,'CIR Results'!$B$3:$L$42,5,FALSE)</f>
        <v>162</v>
      </c>
      <c r="BP769" s="8">
        <f>VLOOKUP(CN769,'CIR Results'!$B$3:$L$42,6,FALSE)</f>
        <v>36562</v>
      </c>
      <c r="BQ769" s="8">
        <f>VLOOKUP(CN769,'CIR Results'!$B$3:$L$42,8,FALSE)</f>
        <v>8</v>
      </c>
      <c r="BR769" s="8">
        <f>VLOOKUP(CN769,'CIR Results'!$B$3:$L$42,9,FALSE)</f>
        <v>0</v>
      </c>
      <c r="BS769" s="8" t="str">
        <f>VLOOKUP(CN769,'CIR Results'!$B$3:$L$42,10,FALSE)</f>
        <v>02-06-00</v>
      </c>
      <c r="BT769" s="8">
        <f>VLOOKUP(CN769,'CIR Results'!$B$3:$L$42,11,FALSE)</f>
        <v>10</v>
      </c>
      <c r="BU769" s="136" t="str">
        <f>VLOOKUP(CN769,'CIR Team Info'!$B$5:$E$44,2,FALSE)</f>
        <v>Lutheran Roboteers</v>
      </c>
      <c r="BV769" s="136" t="str">
        <f>VLOOKUP(CN769,'CIR Team Info'!$B$5:$E$44,4,FALSE)</f>
        <v>St. Charles, MO</v>
      </c>
      <c r="BW769" s="136" t="str">
        <f t="shared" si="615"/>
        <v xml:space="preserve">   slow drive train_ very short high goal - shot low goals during teleop. decent cooperation  minimal defense. not too effective due to slow drive.</v>
      </c>
      <c r="CM769" s="10" t="s">
        <v>608</v>
      </c>
      <c r="CN769" s="10">
        <v>4329</v>
      </c>
      <c r="CO769" s="10">
        <v>11</v>
      </c>
      <c r="CP769" s="10" t="s">
        <v>23</v>
      </c>
      <c r="CQ769" s="10" t="s">
        <v>22</v>
      </c>
      <c r="CR769" s="10" t="s">
        <v>25</v>
      </c>
      <c r="CS769" s="10" t="s">
        <v>22</v>
      </c>
      <c r="CT769" s="10">
        <v>25</v>
      </c>
      <c r="CU769" s="10">
        <v>0</v>
      </c>
      <c r="CV769" s="10">
        <v>0</v>
      </c>
      <c r="CW769" s="10">
        <v>0</v>
      </c>
      <c r="CX769" s="10" t="s">
        <v>24</v>
      </c>
      <c r="CY769" s="10" t="s">
        <v>22</v>
      </c>
      <c r="CZ769" s="10" t="s">
        <v>25</v>
      </c>
      <c r="DA769" s="10" t="s">
        <v>25</v>
      </c>
      <c r="DB769" s="10" t="s">
        <v>22</v>
      </c>
      <c r="DC769" s="10">
        <v>3</v>
      </c>
      <c r="DD769" s="10">
        <v>0</v>
      </c>
      <c r="DE769" s="10">
        <v>0</v>
      </c>
      <c r="DF769" s="10">
        <v>0</v>
      </c>
      <c r="DG769" s="10">
        <v>1</v>
      </c>
      <c r="DH769" s="10">
        <v>1</v>
      </c>
      <c r="DI769" s="10">
        <v>50</v>
      </c>
      <c r="DJ769" s="10">
        <v>0</v>
      </c>
      <c r="DK769" s="10">
        <v>0</v>
      </c>
      <c r="DL769" s="10">
        <v>0</v>
      </c>
      <c r="DM769" s="10">
        <v>0</v>
      </c>
      <c r="DN769" s="10">
        <v>0</v>
      </c>
      <c r="DO769" s="10">
        <v>0</v>
      </c>
      <c r="DP769" s="10" t="s">
        <v>25</v>
      </c>
      <c r="DQ769" s="10" t="s">
        <v>25</v>
      </c>
      <c r="DR769" s="10" t="s">
        <v>22</v>
      </c>
      <c r="DS769" s="10" t="s">
        <v>25</v>
      </c>
      <c r="DT769" s="10" t="s">
        <v>25</v>
      </c>
      <c r="DU769" s="10">
        <v>1</v>
      </c>
      <c r="DV769" s="10" t="s">
        <v>744</v>
      </c>
      <c r="DW769" s="10"/>
      <c r="DX769" s="10"/>
      <c r="DY769" s="10"/>
      <c r="DZ769" s="10"/>
      <c r="EA769" s="10"/>
      <c r="EB769" s="10"/>
      <c r="EC769" s="10"/>
      <c r="ED769" s="10"/>
      <c r="EE769" s="10"/>
      <c r="EF769" s="10"/>
      <c r="EG769" s="10"/>
      <c r="EH769" s="10"/>
    </row>
    <row r="770" spans="1:138" x14ac:dyDescent="0.25">
      <c r="A770" s="78">
        <f t="shared" si="616"/>
        <v>3284</v>
      </c>
      <c r="C770" s="10" t="str">
        <f t="shared" ref="C770:C833" si="655">IF(DU770=0,"Do Not Pick",IF(DU770=1,"Below Avg",IF(DU770=2,"Above Avg",IF(DU770=3,"Top Team"))))</f>
        <v>Above Avg</v>
      </c>
      <c r="D770" s="17">
        <f t="shared" si="617"/>
        <v>8.374381425026586</v>
      </c>
      <c r="E770" s="113">
        <f t="shared" si="643"/>
        <v>40</v>
      </c>
      <c r="F770" s="113">
        <f t="shared" si="644"/>
        <v>15</v>
      </c>
      <c r="G770" s="113">
        <f t="shared" si="645"/>
        <v>26.923076923076923</v>
      </c>
      <c r="H770" s="113">
        <f t="shared" si="646"/>
        <v>6.1064516129032267</v>
      </c>
      <c r="I770" s="113">
        <f t="shared" si="647"/>
        <v>-6</v>
      </c>
      <c r="J770" s="113">
        <f t="shared" si="648"/>
        <v>0</v>
      </c>
      <c r="K770" s="113">
        <f t="shared" si="638"/>
        <v>1.7142857142857144</v>
      </c>
      <c r="L770" s="76">
        <v>8</v>
      </c>
      <c r="M770" s="76">
        <v>5</v>
      </c>
      <c r="N770" s="76">
        <v>7</v>
      </c>
      <c r="O770" s="76">
        <v>6</v>
      </c>
      <c r="P770" s="76">
        <v>6</v>
      </c>
      <c r="Q770" s="76">
        <v>2</v>
      </c>
      <c r="R770" s="76">
        <v>1</v>
      </c>
      <c r="S770" s="17">
        <f t="shared" si="618"/>
        <v>11.251900035448424</v>
      </c>
      <c r="T770" s="113">
        <f t="shared" si="649"/>
        <v>50</v>
      </c>
      <c r="U770" s="113">
        <f t="shared" si="650"/>
        <v>18</v>
      </c>
      <c r="V770" s="113">
        <f t="shared" si="651"/>
        <v>30.76923076923077</v>
      </c>
      <c r="W770" s="113">
        <f t="shared" si="652"/>
        <v>2.0354838709677421</v>
      </c>
      <c r="X770" s="113">
        <f t="shared" si="653"/>
        <v>-2</v>
      </c>
      <c r="Y770" s="113">
        <f t="shared" si="654"/>
        <v>0</v>
      </c>
      <c r="Z770" s="113">
        <f t="shared" si="639"/>
        <v>13.714285714285715</v>
      </c>
      <c r="AA770" s="76">
        <v>10</v>
      </c>
      <c r="AB770" s="76">
        <v>6</v>
      </c>
      <c r="AC770" s="76">
        <v>8</v>
      </c>
      <c r="AD770" s="76">
        <v>2</v>
      </c>
      <c r="AE770" s="76">
        <v>2</v>
      </c>
      <c r="AF770" s="76">
        <v>5</v>
      </c>
      <c r="AG770" s="76">
        <v>8</v>
      </c>
      <c r="AH770" s="131">
        <f t="shared" si="619"/>
        <v>5</v>
      </c>
      <c r="AI770" s="131">
        <f t="shared" si="640"/>
        <v>3</v>
      </c>
      <c r="AJ770" s="131">
        <f t="shared" ref="AJ770:AJ833" si="656">AS770/6.5-CV5388-CW770</f>
        <v>3.8461538461538463</v>
      </c>
      <c r="AK770" s="131">
        <f t="shared" ref="AK770:AK833" si="657">SUM(AR770,AT770)/20 + SUM(AR770,AU770,AV770)/25 + SUM(AR770,AW770)/31</f>
        <v>1.017741935483871</v>
      </c>
      <c r="AL770" s="131">
        <f t="shared" si="641"/>
        <v>-1</v>
      </c>
      <c r="AM770" s="131">
        <f t="shared" si="642"/>
        <v>0</v>
      </c>
      <c r="AN770" s="131">
        <f t="shared" si="620"/>
        <v>1.7142857142857144</v>
      </c>
      <c r="AO770" s="115">
        <f t="shared" ref="AO770:AO833" si="658">IF(DP770="T",1,IF(DP770="F",0))</f>
        <v>1</v>
      </c>
      <c r="AP770" s="115">
        <f t="shared" ref="AP770:AP833" si="659">IF(DQ770="T",1,IF(DQ770="F",0))</f>
        <v>0</v>
      </c>
      <c r="AQ770" s="115">
        <f t="shared" ref="AQ770:AQ833" si="660">IF(DR770="T",1,IF(DR770="F",0))</f>
        <v>1</v>
      </c>
      <c r="AR770" s="79">
        <f t="shared" si="621"/>
        <v>0</v>
      </c>
      <c r="AS770" s="79">
        <f t="shared" si="622"/>
        <v>25</v>
      </c>
      <c r="AT770" s="79">
        <f t="shared" si="623"/>
        <v>1</v>
      </c>
      <c r="AU770" s="79">
        <f t="shared" si="624"/>
        <v>0</v>
      </c>
      <c r="AV770" s="79">
        <f t="shared" si="625"/>
        <v>0</v>
      </c>
      <c r="AW770" s="79">
        <f t="shared" si="626"/>
        <v>30</v>
      </c>
      <c r="AX770" s="128">
        <f t="shared" si="627"/>
        <v>0</v>
      </c>
      <c r="AY770" s="128"/>
      <c r="AZ770" s="128"/>
      <c r="BA770" s="128">
        <f t="shared" si="628"/>
        <v>1</v>
      </c>
      <c r="BB770" s="128">
        <f t="shared" si="629"/>
        <v>0</v>
      </c>
      <c r="BC770" s="80">
        <f t="shared" si="630"/>
        <v>0</v>
      </c>
      <c r="BD770" s="80">
        <f t="shared" si="631"/>
        <v>1</v>
      </c>
      <c r="BE770" s="80">
        <f t="shared" si="632"/>
        <v>3.2258064516129031E-2</v>
      </c>
      <c r="BF770" s="80">
        <f t="shared" si="633"/>
        <v>0</v>
      </c>
      <c r="BG770" s="80">
        <f t="shared" si="634"/>
        <v>0</v>
      </c>
      <c r="BH770" s="80">
        <f t="shared" ref="BH770:BH833" si="661">IF(DH770=3,1,IF(DH770=2,0.5,IF(DH770=1,0.25*DH770,0)))</f>
        <v>0.5</v>
      </c>
      <c r="BI770" s="4">
        <f t="shared" si="635"/>
        <v>1</v>
      </c>
      <c r="BJ770" s="4">
        <f t="shared" si="636"/>
        <v>26</v>
      </c>
      <c r="BK770" s="4">
        <f t="shared" si="637"/>
        <v>30</v>
      </c>
      <c r="BL770" s="8">
        <f>VLOOKUP(CN770,'CIR Results'!$B$3:$L$42,2,FALSE)</f>
        <v>6</v>
      </c>
      <c r="BM770" s="8">
        <f>VLOOKUP(CN770,'CIR Results'!$B$3:$L$42,3,FALSE)</f>
        <v>106</v>
      </c>
      <c r="BN770" s="8">
        <f>VLOOKUP(CN770,'CIR Results'!$B$3:$L$42,4,FALSE)</f>
        <v>60</v>
      </c>
      <c r="BO770" s="8">
        <f>VLOOKUP(CN770,'CIR Results'!$B$3:$L$42,5,FALSE)</f>
        <v>139</v>
      </c>
      <c r="BP770" s="8">
        <f>VLOOKUP(CN770,'CIR Results'!$B$3:$L$42,6,FALSE)</f>
        <v>36591</v>
      </c>
      <c r="BQ770" s="8">
        <f>VLOOKUP(CN770,'CIR Results'!$B$3:$L$42,8,FALSE)</f>
        <v>9</v>
      </c>
      <c r="BR770" s="8">
        <f>VLOOKUP(CN770,'CIR Results'!$B$3:$L$42,9,FALSE)</f>
        <v>0</v>
      </c>
      <c r="BS770" s="8" t="str">
        <f>VLOOKUP(CN770,'CIR Results'!$B$3:$L$42,10,FALSE)</f>
        <v>03-06-00</v>
      </c>
      <c r="BT770" s="8">
        <f>VLOOKUP(CN770,'CIR Results'!$B$3:$L$42,11,FALSE)</f>
        <v>37</v>
      </c>
      <c r="BU770" s="136" t="str">
        <f>VLOOKUP(CN770,'CIR Team Info'!$B$5:$E$44,2,FALSE)</f>
        <v>Laser Team</v>
      </c>
      <c r="BV770" s="136" t="str">
        <f>VLOOKUP(CN770,'CIR Team Info'!$B$5:$E$44,4,FALSE)</f>
        <v>Camdenton, MO</v>
      </c>
      <c r="BW770" s="136" t="str">
        <f t="shared" si="615"/>
        <v xml:space="preserve">   short range shooter - not very effective. other alliance members ineffective so they had to do all the shooting.   some defense - moderatly effective. </v>
      </c>
      <c r="CM770" s="10" t="s">
        <v>608</v>
      </c>
      <c r="CN770" s="10">
        <v>3284</v>
      </c>
      <c r="CO770" s="10">
        <v>12</v>
      </c>
      <c r="CP770" s="10" t="s">
        <v>23</v>
      </c>
      <c r="CQ770" s="10" t="s">
        <v>22</v>
      </c>
      <c r="CR770" s="10" t="s">
        <v>25</v>
      </c>
      <c r="CS770" s="10" t="s">
        <v>22</v>
      </c>
      <c r="CT770" s="10">
        <v>25</v>
      </c>
      <c r="CU770" s="10">
        <v>0</v>
      </c>
      <c r="CV770" s="10">
        <v>0</v>
      </c>
      <c r="CW770" s="10">
        <v>0</v>
      </c>
      <c r="CX770" s="10" t="s">
        <v>60</v>
      </c>
      <c r="CY770" s="10" t="s">
        <v>22</v>
      </c>
      <c r="CZ770" s="10" t="s">
        <v>25</v>
      </c>
      <c r="DA770" s="10" t="s">
        <v>22</v>
      </c>
      <c r="DB770" s="10" t="s">
        <v>22</v>
      </c>
      <c r="DC770" s="10">
        <v>1</v>
      </c>
      <c r="DD770" s="10">
        <v>30</v>
      </c>
      <c r="DE770" s="10">
        <v>0</v>
      </c>
      <c r="DF770" s="10">
        <v>0</v>
      </c>
      <c r="DG770" s="10">
        <v>2</v>
      </c>
      <c r="DH770" s="10">
        <v>2</v>
      </c>
      <c r="DI770" s="10">
        <v>30</v>
      </c>
      <c r="DJ770" s="10">
        <v>0</v>
      </c>
      <c r="DK770" s="10">
        <v>0</v>
      </c>
      <c r="DL770" s="10">
        <v>0</v>
      </c>
      <c r="DM770" s="10">
        <v>1</v>
      </c>
      <c r="DN770" s="10">
        <v>0</v>
      </c>
      <c r="DO770" s="10">
        <v>0</v>
      </c>
      <c r="DP770" s="10" t="s">
        <v>22</v>
      </c>
      <c r="DQ770" s="10" t="s">
        <v>25</v>
      </c>
      <c r="DR770" s="10" t="s">
        <v>22</v>
      </c>
      <c r="DS770" s="10" t="s">
        <v>25</v>
      </c>
      <c r="DT770" s="10" t="s">
        <v>25</v>
      </c>
      <c r="DU770" s="10">
        <v>2</v>
      </c>
      <c r="DV770" s="10" t="s">
        <v>745</v>
      </c>
      <c r="DW770" s="10"/>
      <c r="DX770" s="10"/>
      <c r="DY770" s="10"/>
      <c r="DZ770" s="10"/>
      <c r="EA770" s="10"/>
      <c r="EB770" s="10"/>
      <c r="EC770" s="10"/>
      <c r="ED770" s="10"/>
      <c r="EE770" s="10"/>
      <c r="EF770" s="10"/>
      <c r="EG770" s="10"/>
      <c r="EH770" s="10"/>
    </row>
    <row r="771" spans="1:138" x14ac:dyDescent="0.25">
      <c r="A771" s="78">
        <f t="shared" si="616"/>
        <v>4143</v>
      </c>
      <c r="C771" s="10" t="str">
        <f t="shared" si="655"/>
        <v>Below Avg</v>
      </c>
      <c r="D771" s="17">
        <f t="shared" si="617"/>
        <v>2.5</v>
      </c>
      <c r="E771" s="113">
        <f t="shared" si="643"/>
        <v>10</v>
      </c>
      <c r="F771" s="113">
        <f t="shared" si="644"/>
        <v>15</v>
      </c>
      <c r="G771" s="113">
        <f t="shared" si="645"/>
        <v>0</v>
      </c>
      <c r="H771" s="113">
        <f t="shared" si="646"/>
        <v>0</v>
      </c>
      <c r="I771" s="113">
        <f t="shared" si="647"/>
        <v>0</v>
      </c>
      <c r="J771" s="113">
        <f t="shared" si="648"/>
        <v>0</v>
      </c>
      <c r="K771" s="113">
        <f t="shared" si="638"/>
        <v>0</v>
      </c>
      <c r="L771" s="76">
        <v>8</v>
      </c>
      <c r="M771" s="76">
        <v>5</v>
      </c>
      <c r="N771" s="76">
        <v>7</v>
      </c>
      <c r="O771" s="76">
        <v>6</v>
      </c>
      <c r="P771" s="76">
        <v>6</v>
      </c>
      <c r="Q771" s="76">
        <v>2</v>
      </c>
      <c r="R771" s="76">
        <v>1</v>
      </c>
      <c r="S771" s="17">
        <f t="shared" si="618"/>
        <v>3.05</v>
      </c>
      <c r="T771" s="113">
        <f t="shared" si="649"/>
        <v>12.5</v>
      </c>
      <c r="U771" s="113">
        <f t="shared" si="650"/>
        <v>18</v>
      </c>
      <c r="V771" s="113">
        <f t="shared" si="651"/>
        <v>0</v>
      </c>
      <c r="W771" s="113">
        <f t="shared" si="652"/>
        <v>0</v>
      </c>
      <c r="X771" s="113">
        <f t="shared" si="653"/>
        <v>0</v>
      </c>
      <c r="Y771" s="113">
        <f t="shared" si="654"/>
        <v>0</v>
      </c>
      <c r="Z771" s="113">
        <f t="shared" si="639"/>
        <v>0</v>
      </c>
      <c r="AA771" s="76">
        <v>10</v>
      </c>
      <c r="AB771" s="76">
        <v>6</v>
      </c>
      <c r="AC771" s="76">
        <v>8</v>
      </c>
      <c r="AD771" s="76">
        <v>2</v>
      </c>
      <c r="AE771" s="76">
        <v>2</v>
      </c>
      <c r="AF771" s="76">
        <v>5</v>
      </c>
      <c r="AG771" s="76">
        <v>8</v>
      </c>
      <c r="AH771" s="131">
        <f t="shared" si="619"/>
        <v>1.25</v>
      </c>
      <c r="AI771" s="131">
        <f t="shared" si="640"/>
        <v>3</v>
      </c>
      <c r="AJ771" s="131">
        <f t="shared" si="656"/>
        <v>0</v>
      </c>
      <c r="AK771" s="131">
        <f t="shared" si="657"/>
        <v>0</v>
      </c>
      <c r="AL771" s="131">
        <f t="shared" si="641"/>
        <v>0</v>
      </c>
      <c r="AM771" s="131">
        <f t="shared" si="642"/>
        <v>0</v>
      </c>
      <c r="AN771" s="131">
        <f t="shared" si="620"/>
        <v>0</v>
      </c>
      <c r="AO771" s="115">
        <f t="shared" si="658"/>
        <v>0</v>
      </c>
      <c r="AP771" s="115">
        <f t="shared" si="659"/>
        <v>1</v>
      </c>
      <c r="AQ771" s="115">
        <f t="shared" si="660"/>
        <v>0</v>
      </c>
      <c r="AR771" s="79">
        <f t="shared" si="621"/>
        <v>0</v>
      </c>
      <c r="AS771" s="79">
        <f t="shared" si="622"/>
        <v>0</v>
      </c>
      <c r="AT771" s="79">
        <f t="shared" si="623"/>
        <v>0</v>
      </c>
      <c r="AU771" s="79">
        <f t="shared" si="624"/>
        <v>0</v>
      </c>
      <c r="AV771" s="79">
        <f t="shared" si="625"/>
        <v>0</v>
      </c>
      <c r="AW771" s="79">
        <f t="shared" si="626"/>
        <v>0</v>
      </c>
      <c r="AX771" s="128">
        <f t="shared" si="627"/>
        <v>0</v>
      </c>
      <c r="AY771" s="128"/>
      <c r="AZ771" s="128"/>
      <c r="BA771" s="128">
        <f t="shared" si="628"/>
        <v>0</v>
      </c>
      <c r="BB771" s="128">
        <f t="shared" si="629"/>
        <v>0</v>
      </c>
      <c r="BC771" s="80">
        <f t="shared" si="630"/>
        <v>0</v>
      </c>
      <c r="BD771" s="80">
        <f t="shared" si="631"/>
        <v>0</v>
      </c>
      <c r="BE771" s="80">
        <f t="shared" si="632"/>
        <v>0</v>
      </c>
      <c r="BF771" s="80">
        <f t="shared" si="633"/>
        <v>0</v>
      </c>
      <c r="BG771" s="80">
        <f t="shared" si="634"/>
        <v>0</v>
      </c>
      <c r="BH771" s="80">
        <f t="shared" si="661"/>
        <v>0</v>
      </c>
      <c r="BI771" s="4">
        <f t="shared" si="635"/>
        <v>0</v>
      </c>
      <c r="BJ771" s="4">
        <f t="shared" si="636"/>
        <v>0</v>
      </c>
      <c r="BK771" s="4">
        <f t="shared" si="637"/>
        <v>0</v>
      </c>
      <c r="BL771" s="8">
        <f>VLOOKUP(CN771,'CIR Results'!$B$3:$L$42,2,FALSE)</f>
        <v>6</v>
      </c>
      <c r="BM771" s="8">
        <f>VLOOKUP(CN771,'CIR Results'!$B$3:$L$42,3,FALSE)</f>
        <v>94</v>
      </c>
      <c r="BN771" s="8">
        <f>VLOOKUP(CN771,'CIR Results'!$B$3:$L$42,4,FALSE)</f>
        <v>70</v>
      </c>
      <c r="BO771" s="8">
        <f>VLOOKUP(CN771,'CIR Results'!$B$3:$L$42,5,FALSE)</f>
        <v>99</v>
      </c>
      <c r="BP771" s="8">
        <f>VLOOKUP(CN771,'CIR Results'!$B$3:$L$42,6,FALSE)</f>
        <v>36590</v>
      </c>
      <c r="BQ771" s="8">
        <f>VLOOKUP(CN771,'CIR Results'!$B$3:$L$42,8,FALSE)</f>
        <v>8</v>
      </c>
      <c r="BR771" s="8">
        <f>VLOOKUP(CN771,'CIR Results'!$B$3:$L$42,9,FALSE)</f>
        <v>0</v>
      </c>
      <c r="BS771" s="8" t="str">
        <f>VLOOKUP(CN771,'CIR Results'!$B$3:$L$42,10,FALSE)</f>
        <v>03-05-00</v>
      </c>
      <c r="BT771" s="8">
        <f>VLOOKUP(CN771,'CIR Results'!$B$3:$L$42,11,FALSE)</f>
        <v>23</v>
      </c>
      <c r="BU771" s="136" t="str">
        <f>VLOOKUP(CN771,'CIR Team Info'!$B$5:$E$44,2,FALSE)</f>
        <v>MARS/ WARS</v>
      </c>
      <c r="BV771" s="136" t="str">
        <f>VLOOKUP(CN771,'CIR Team Info'!$B$5:$E$44,4,FALSE)</f>
        <v>Metamora, IL</v>
      </c>
      <c r="BW771" s="136" t="str">
        <f t="shared" ref="BW771:BW834" si="662">CONCATENATE(CJ771," ",CK771," ",CL771," ",DV771)</f>
        <v xml:space="preserve">   Seemed capable once it started moving_ but for ~2/3 of the game</v>
      </c>
      <c r="CM771" s="10" t="s">
        <v>384</v>
      </c>
      <c r="CN771" s="10">
        <v>4143</v>
      </c>
      <c r="CO771" s="10">
        <v>1</v>
      </c>
      <c r="CP771" s="10" t="s">
        <v>23</v>
      </c>
      <c r="CQ771" s="10" t="s">
        <v>22</v>
      </c>
      <c r="CR771" s="10" t="s">
        <v>25</v>
      </c>
      <c r="CS771" s="10" t="s">
        <v>25</v>
      </c>
      <c r="CT771" s="10">
        <v>0</v>
      </c>
      <c r="CU771" s="10">
        <v>0</v>
      </c>
      <c r="CV771" s="10">
        <v>0</v>
      </c>
      <c r="CW771" s="10">
        <v>0</v>
      </c>
      <c r="CX771" s="10" t="s">
        <v>24</v>
      </c>
      <c r="CY771" s="10" t="s">
        <v>25</v>
      </c>
      <c r="CZ771" s="10" t="s">
        <v>25</v>
      </c>
      <c r="DA771" s="10" t="s">
        <v>22</v>
      </c>
      <c r="DB771" s="10" t="s">
        <v>22</v>
      </c>
      <c r="DC771" s="10">
        <v>0</v>
      </c>
      <c r="DD771" s="10">
        <v>0</v>
      </c>
      <c r="DE771" s="10">
        <v>0</v>
      </c>
      <c r="DF771" s="10">
        <v>0</v>
      </c>
      <c r="DG771" s="10">
        <v>1</v>
      </c>
      <c r="DH771" s="10">
        <v>0</v>
      </c>
      <c r="DI771" s="10">
        <v>0</v>
      </c>
      <c r="DJ771" s="10">
        <v>0</v>
      </c>
      <c r="DK771" s="10">
        <v>0</v>
      </c>
      <c r="DL771" s="10">
        <v>0</v>
      </c>
      <c r="DM771" s="10">
        <v>0</v>
      </c>
      <c r="DN771" s="10">
        <v>0</v>
      </c>
      <c r="DO771" s="10">
        <v>0</v>
      </c>
      <c r="DP771" s="10" t="s">
        <v>25</v>
      </c>
      <c r="DQ771" s="10" t="s">
        <v>22</v>
      </c>
      <c r="DR771" s="10" t="s">
        <v>25</v>
      </c>
      <c r="DS771" s="10" t="s">
        <v>25</v>
      </c>
      <c r="DT771" s="10" t="s">
        <v>22</v>
      </c>
      <c r="DU771" s="10">
        <v>1</v>
      </c>
      <c r="DV771" s="10" t="s">
        <v>575</v>
      </c>
      <c r="DW771" s="10" t="s">
        <v>576</v>
      </c>
      <c r="DX771" s="10"/>
      <c r="DY771" s="10"/>
      <c r="DZ771" s="10"/>
      <c r="EA771" s="10"/>
      <c r="EB771" s="10"/>
      <c r="EC771" s="10"/>
      <c r="ED771" s="10"/>
      <c r="EE771" s="10"/>
      <c r="EF771" s="10"/>
      <c r="EG771" s="10"/>
      <c r="EH771" s="10"/>
    </row>
    <row r="772" spans="1:138" x14ac:dyDescent="0.25">
      <c r="A772" s="78">
        <f t="shared" si="616"/>
        <v>4256</v>
      </c>
      <c r="C772" s="10" t="str">
        <f t="shared" si="655"/>
        <v>Below Avg</v>
      </c>
      <c r="D772" s="17">
        <f t="shared" si="617"/>
        <v>4.338461538461539</v>
      </c>
      <c r="E772" s="113">
        <f t="shared" si="643"/>
        <v>20</v>
      </c>
      <c r="F772" s="113">
        <f t="shared" si="644"/>
        <v>15</v>
      </c>
      <c r="G772" s="113">
        <f t="shared" si="645"/>
        <v>5.384615384615385</v>
      </c>
      <c r="H772" s="113">
        <f t="shared" si="646"/>
        <v>3</v>
      </c>
      <c r="I772" s="113">
        <f t="shared" si="647"/>
        <v>0</v>
      </c>
      <c r="J772" s="113">
        <f t="shared" si="648"/>
        <v>0</v>
      </c>
      <c r="K772" s="113">
        <f t="shared" si="638"/>
        <v>0</v>
      </c>
      <c r="L772" s="76">
        <v>8</v>
      </c>
      <c r="M772" s="76">
        <v>5</v>
      </c>
      <c r="N772" s="76">
        <v>7</v>
      </c>
      <c r="O772" s="76">
        <v>6</v>
      </c>
      <c r="P772" s="76">
        <v>6</v>
      </c>
      <c r="Q772" s="76">
        <v>2</v>
      </c>
      <c r="R772" s="76">
        <v>1</v>
      </c>
      <c r="S772" s="17">
        <f t="shared" si="618"/>
        <v>5.0153846153846153</v>
      </c>
      <c r="T772" s="113">
        <f t="shared" si="649"/>
        <v>25</v>
      </c>
      <c r="U772" s="113">
        <f t="shared" si="650"/>
        <v>18</v>
      </c>
      <c r="V772" s="113">
        <f t="shared" si="651"/>
        <v>6.1538461538461542</v>
      </c>
      <c r="W772" s="113">
        <f t="shared" si="652"/>
        <v>1</v>
      </c>
      <c r="X772" s="113">
        <f t="shared" si="653"/>
        <v>0</v>
      </c>
      <c r="Y772" s="113">
        <f t="shared" si="654"/>
        <v>0</v>
      </c>
      <c r="Z772" s="113">
        <f t="shared" si="639"/>
        <v>0</v>
      </c>
      <c r="AA772" s="76">
        <v>10</v>
      </c>
      <c r="AB772" s="76">
        <v>6</v>
      </c>
      <c r="AC772" s="76">
        <v>8</v>
      </c>
      <c r="AD772" s="76">
        <v>2</v>
      </c>
      <c r="AE772" s="76">
        <v>2</v>
      </c>
      <c r="AF772" s="76">
        <v>5</v>
      </c>
      <c r="AG772" s="76">
        <v>8</v>
      </c>
      <c r="AH772" s="131">
        <f t="shared" si="619"/>
        <v>2.5</v>
      </c>
      <c r="AI772" s="131">
        <f t="shared" si="640"/>
        <v>3</v>
      </c>
      <c r="AJ772" s="131">
        <f t="shared" si="656"/>
        <v>0.76923076923076927</v>
      </c>
      <c r="AK772" s="131">
        <f t="shared" si="657"/>
        <v>0.5</v>
      </c>
      <c r="AL772" s="131">
        <f t="shared" si="641"/>
        <v>0</v>
      </c>
      <c r="AM772" s="131">
        <f t="shared" si="642"/>
        <v>0</v>
      </c>
      <c r="AN772" s="131">
        <f t="shared" si="620"/>
        <v>0</v>
      </c>
      <c r="AO772" s="115">
        <f t="shared" si="658"/>
        <v>0</v>
      </c>
      <c r="AP772" s="115">
        <f t="shared" si="659"/>
        <v>1</v>
      </c>
      <c r="AQ772" s="115">
        <f t="shared" si="660"/>
        <v>1</v>
      </c>
      <c r="AR772" s="79">
        <f t="shared" si="621"/>
        <v>0</v>
      </c>
      <c r="AS772" s="79">
        <f t="shared" si="622"/>
        <v>5</v>
      </c>
      <c r="AT772" s="79">
        <f t="shared" si="623"/>
        <v>10</v>
      </c>
      <c r="AU772" s="79">
        <f t="shared" si="624"/>
        <v>0</v>
      </c>
      <c r="AV772" s="79">
        <f t="shared" si="625"/>
        <v>0</v>
      </c>
      <c r="AW772" s="79">
        <f t="shared" si="626"/>
        <v>0</v>
      </c>
      <c r="AX772" s="128">
        <f t="shared" si="627"/>
        <v>0</v>
      </c>
      <c r="AY772" s="128"/>
      <c r="AZ772" s="128"/>
      <c r="BA772" s="128">
        <f t="shared" si="628"/>
        <v>0</v>
      </c>
      <c r="BB772" s="128">
        <f t="shared" si="629"/>
        <v>0</v>
      </c>
      <c r="BC772" s="80">
        <f t="shared" si="630"/>
        <v>0</v>
      </c>
      <c r="BD772" s="80">
        <f t="shared" si="631"/>
        <v>0.2</v>
      </c>
      <c r="BE772" s="80">
        <f t="shared" si="632"/>
        <v>0.5</v>
      </c>
      <c r="BF772" s="80">
        <f t="shared" si="633"/>
        <v>0</v>
      </c>
      <c r="BG772" s="80">
        <f t="shared" si="634"/>
        <v>0</v>
      </c>
      <c r="BH772" s="80">
        <f t="shared" si="661"/>
        <v>0</v>
      </c>
      <c r="BI772" s="4">
        <f t="shared" si="635"/>
        <v>10</v>
      </c>
      <c r="BJ772" s="4">
        <f t="shared" si="636"/>
        <v>15</v>
      </c>
      <c r="BK772" s="4">
        <f t="shared" si="637"/>
        <v>0</v>
      </c>
      <c r="BL772" s="8">
        <f>VLOOKUP(CN772,'CIR Results'!$B$3:$L$42,2,FALSE)</f>
        <v>5</v>
      </c>
      <c r="BM772" s="8">
        <f>VLOOKUP(CN772,'CIR Results'!$B$3:$L$42,3,FALSE)</f>
        <v>118</v>
      </c>
      <c r="BN772" s="8">
        <f>VLOOKUP(CN772,'CIR Results'!$B$3:$L$42,4,FALSE)</f>
        <v>120</v>
      </c>
      <c r="BO772" s="8">
        <f>VLOOKUP(CN772,'CIR Results'!$B$3:$L$42,5,FALSE)</f>
        <v>179</v>
      </c>
      <c r="BP772" s="8">
        <f>VLOOKUP(CN772,'CIR Results'!$B$3:$L$42,6,FALSE)</f>
        <v>36927</v>
      </c>
      <c r="BQ772" s="8">
        <f>VLOOKUP(CN772,'CIR Results'!$B$3:$L$42,8,FALSE)</f>
        <v>8</v>
      </c>
      <c r="BR772" s="8">
        <f>VLOOKUP(CN772,'CIR Results'!$B$3:$L$42,9,FALSE)</f>
        <v>0</v>
      </c>
      <c r="BS772" s="8" t="str">
        <f>VLOOKUP(CN772,'CIR Results'!$B$3:$L$42,10,FALSE)</f>
        <v>02-05-01</v>
      </c>
      <c r="BT772" s="8">
        <f>VLOOKUP(CN772,'CIR Results'!$B$3:$L$42,11,FALSE)</f>
        <v>14</v>
      </c>
      <c r="BU772" s="136" t="str">
        <f>VLOOKUP(CN772,'CIR Team Info'!$B$5:$E$44,2,FALSE)</f>
        <v>Cyborg Cats</v>
      </c>
      <c r="BV772" s="136" t="str">
        <f>VLOOKUP(CN772,'CIR Team Info'!$B$5:$E$44,4,FALSE)</f>
        <v>Town and Country, MO</v>
      </c>
      <c r="BW772" s="136" t="str">
        <f t="shared" si="662"/>
        <v xml:space="preserve">   May have scored penalties_ but didn't want to count if I wasn't sure. Not a bad robot</v>
      </c>
      <c r="CM772" s="10" t="s">
        <v>384</v>
      </c>
      <c r="CN772" s="10">
        <v>4256</v>
      </c>
      <c r="CO772" s="10">
        <v>2</v>
      </c>
      <c r="CP772" s="10" t="s">
        <v>23</v>
      </c>
      <c r="CQ772" s="10" t="s">
        <v>22</v>
      </c>
      <c r="CR772" s="10" t="s">
        <v>25</v>
      </c>
      <c r="CS772" s="10" t="s">
        <v>22</v>
      </c>
      <c r="CT772" s="10">
        <v>5</v>
      </c>
      <c r="CU772" s="10">
        <v>20</v>
      </c>
      <c r="CV772" s="10">
        <v>0</v>
      </c>
      <c r="CW772" s="10">
        <v>0</v>
      </c>
      <c r="CX772" s="10" t="s">
        <v>24</v>
      </c>
      <c r="CY772" s="10" t="s">
        <v>22</v>
      </c>
      <c r="CZ772" s="10" t="s">
        <v>25</v>
      </c>
      <c r="DA772" s="10" t="s">
        <v>22</v>
      </c>
      <c r="DB772" s="10" t="s">
        <v>22</v>
      </c>
      <c r="DC772" s="10">
        <v>10</v>
      </c>
      <c r="DD772" s="10">
        <v>10</v>
      </c>
      <c r="DE772" s="10">
        <v>0</v>
      </c>
      <c r="DF772" s="10">
        <v>0</v>
      </c>
      <c r="DG772" s="10">
        <v>2</v>
      </c>
      <c r="DH772" s="10">
        <v>0</v>
      </c>
      <c r="DI772" s="10">
        <v>0</v>
      </c>
      <c r="DJ772" s="10">
        <v>0</v>
      </c>
      <c r="DK772" s="10">
        <v>0</v>
      </c>
      <c r="DL772" s="10">
        <v>0</v>
      </c>
      <c r="DM772" s="10">
        <v>0</v>
      </c>
      <c r="DN772" s="10">
        <v>0</v>
      </c>
      <c r="DO772" s="10">
        <v>0</v>
      </c>
      <c r="DP772" s="10" t="s">
        <v>25</v>
      </c>
      <c r="DQ772" s="10" t="s">
        <v>22</v>
      </c>
      <c r="DR772" s="10" t="s">
        <v>22</v>
      </c>
      <c r="DS772" s="10" t="s">
        <v>25</v>
      </c>
      <c r="DT772" s="10" t="s">
        <v>25</v>
      </c>
      <c r="DU772" s="10">
        <v>1</v>
      </c>
      <c r="DV772" s="10" t="s">
        <v>577</v>
      </c>
      <c r="DW772" s="10" t="s">
        <v>578</v>
      </c>
      <c r="DX772" s="10"/>
      <c r="DY772" s="10"/>
      <c r="DZ772" s="10"/>
      <c r="EA772" s="10"/>
      <c r="EB772" s="10"/>
      <c r="EC772" s="10"/>
      <c r="ED772" s="10"/>
      <c r="EE772" s="10"/>
      <c r="EF772" s="10"/>
      <c r="EG772" s="10"/>
      <c r="EH772" s="10"/>
    </row>
    <row r="773" spans="1:138" x14ac:dyDescent="0.25">
      <c r="A773" s="78">
        <f t="shared" si="616"/>
        <v>4213</v>
      </c>
      <c r="C773" s="10" t="str">
        <f t="shared" si="655"/>
        <v>Above Avg</v>
      </c>
      <c r="D773" s="17">
        <f t="shared" si="617"/>
        <v>8.042998936547324</v>
      </c>
      <c r="E773" s="113">
        <f t="shared" si="643"/>
        <v>40</v>
      </c>
      <c r="F773" s="113">
        <f t="shared" si="644"/>
        <v>5</v>
      </c>
      <c r="G773" s="113">
        <f t="shared" si="645"/>
        <v>26.923076923076923</v>
      </c>
      <c r="H773" s="113">
        <f t="shared" si="646"/>
        <v>7.935483870967742</v>
      </c>
      <c r="I773" s="113">
        <f t="shared" si="647"/>
        <v>0</v>
      </c>
      <c r="J773" s="113">
        <f t="shared" si="648"/>
        <v>0</v>
      </c>
      <c r="K773" s="113">
        <f t="shared" si="638"/>
        <v>0.5714285714285714</v>
      </c>
      <c r="L773" s="76">
        <v>8</v>
      </c>
      <c r="M773" s="76">
        <v>5</v>
      </c>
      <c r="N773" s="76">
        <v>7</v>
      </c>
      <c r="O773" s="76">
        <v>6</v>
      </c>
      <c r="P773" s="76">
        <v>6</v>
      </c>
      <c r="Q773" s="76">
        <v>2</v>
      </c>
      <c r="R773" s="76">
        <v>1</v>
      </c>
      <c r="S773" s="17">
        <f t="shared" si="618"/>
        <v>9.3985820630981927</v>
      </c>
      <c r="T773" s="113">
        <f t="shared" si="649"/>
        <v>50</v>
      </c>
      <c r="U773" s="113">
        <f t="shared" si="650"/>
        <v>6</v>
      </c>
      <c r="V773" s="113">
        <f t="shared" si="651"/>
        <v>30.76923076923077</v>
      </c>
      <c r="W773" s="113">
        <f t="shared" si="652"/>
        <v>2.6451612903225805</v>
      </c>
      <c r="X773" s="113">
        <f t="shared" si="653"/>
        <v>0</v>
      </c>
      <c r="Y773" s="113">
        <f t="shared" si="654"/>
        <v>0</v>
      </c>
      <c r="Z773" s="113">
        <f t="shared" si="639"/>
        <v>4.5714285714285712</v>
      </c>
      <c r="AA773" s="76">
        <v>10</v>
      </c>
      <c r="AB773" s="76">
        <v>6</v>
      </c>
      <c r="AC773" s="76">
        <v>8</v>
      </c>
      <c r="AD773" s="76">
        <v>2</v>
      </c>
      <c r="AE773" s="76">
        <v>2</v>
      </c>
      <c r="AF773" s="76">
        <v>5</v>
      </c>
      <c r="AG773" s="76">
        <v>8</v>
      </c>
      <c r="AH773" s="131">
        <f t="shared" si="619"/>
        <v>5</v>
      </c>
      <c r="AI773" s="131">
        <f t="shared" si="640"/>
        <v>1</v>
      </c>
      <c r="AJ773" s="131">
        <f t="shared" si="656"/>
        <v>3.8461538461538463</v>
      </c>
      <c r="AK773" s="131">
        <f t="shared" si="657"/>
        <v>1.3225806451612903</v>
      </c>
      <c r="AL773" s="131">
        <f t="shared" si="641"/>
        <v>0</v>
      </c>
      <c r="AM773" s="131">
        <f t="shared" si="642"/>
        <v>0</v>
      </c>
      <c r="AN773" s="131">
        <f t="shared" si="620"/>
        <v>0.5714285714285714</v>
      </c>
      <c r="AO773" s="115">
        <f t="shared" si="658"/>
        <v>0</v>
      </c>
      <c r="AP773" s="115">
        <f t="shared" si="659"/>
        <v>0</v>
      </c>
      <c r="AQ773" s="115">
        <f t="shared" si="660"/>
        <v>0</v>
      </c>
      <c r="AR773" s="79">
        <f t="shared" si="621"/>
        <v>0</v>
      </c>
      <c r="AS773" s="79">
        <f t="shared" si="622"/>
        <v>25</v>
      </c>
      <c r="AT773" s="79">
        <f t="shared" si="623"/>
        <v>20</v>
      </c>
      <c r="AU773" s="79">
        <f t="shared" si="624"/>
        <v>0</v>
      </c>
      <c r="AV773" s="79">
        <f t="shared" si="625"/>
        <v>0</v>
      </c>
      <c r="AW773" s="79">
        <f t="shared" si="626"/>
        <v>10</v>
      </c>
      <c r="AX773" s="128">
        <f t="shared" si="627"/>
        <v>0</v>
      </c>
      <c r="AY773" s="128"/>
      <c r="AZ773" s="128"/>
      <c r="BA773" s="128">
        <f t="shared" si="628"/>
        <v>0</v>
      </c>
      <c r="BB773" s="128">
        <f t="shared" si="629"/>
        <v>0</v>
      </c>
      <c r="BC773" s="80">
        <f t="shared" si="630"/>
        <v>0</v>
      </c>
      <c r="BD773" s="80">
        <f t="shared" si="631"/>
        <v>1</v>
      </c>
      <c r="BE773" s="80">
        <f t="shared" si="632"/>
        <v>0.66666666666666663</v>
      </c>
      <c r="BF773" s="80">
        <f t="shared" si="633"/>
        <v>0</v>
      </c>
      <c r="BG773" s="80">
        <f t="shared" si="634"/>
        <v>0</v>
      </c>
      <c r="BH773" s="80">
        <f t="shared" si="661"/>
        <v>0.5</v>
      </c>
      <c r="BI773" s="4">
        <f t="shared" si="635"/>
        <v>20</v>
      </c>
      <c r="BJ773" s="4">
        <f t="shared" si="636"/>
        <v>45</v>
      </c>
      <c r="BK773" s="4">
        <f t="shared" si="637"/>
        <v>10</v>
      </c>
      <c r="BL773" s="8">
        <f>VLOOKUP(CN773,'CIR Results'!$B$3:$L$42,2,FALSE)</f>
        <v>6</v>
      </c>
      <c r="BM773" s="8">
        <f>VLOOKUP(CN773,'CIR Results'!$B$3:$L$42,3,FALSE)</f>
        <v>42</v>
      </c>
      <c r="BN773" s="8">
        <f>VLOOKUP(CN773,'CIR Results'!$B$3:$L$42,4,FALSE)</f>
        <v>60</v>
      </c>
      <c r="BO773" s="8">
        <f>VLOOKUP(CN773,'CIR Results'!$B$3:$L$42,5,FALSE)</f>
        <v>91</v>
      </c>
      <c r="BP773" s="8">
        <f>VLOOKUP(CN773,'CIR Results'!$B$3:$L$42,6,FALSE)</f>
        <v>36589</v>
      </c>
      <c r="BQ773" s="8">
        <f>VLOOKUP(CN773,'CIR Results'!$B$3:$L$42,8,FALSE)</f>
        <v>8</v>
      </c>
      <c r="BR773" s="8">
        <f>VLOOKUP(CN773,'CIR Results'!$B$3:$L$42,9,FALSE)</f>
        <v>0</v>
      </c>
      <c r="BS773" s="8" t="str">
        <f>VLOOKUP(CN773,'CIR Results'!$B$3:$L$42,10,FALSE)</f>
        <v>03-04-00</v>
      </c>
      <c r="BT773" s="8">
        <f>VLOOKUP(CN773,'CIR Results'!$B$3:$L$42,11,FALSE)</f>
        <v>29</v>
      </c>
      <c r="BU773" s="136" t="str">
        <f>VLOOKUP(CN773,'CIR Team Info'!$B$5:$E$44,2,FALSE)</f>
        <v>MetalCow</v>
      </c>
      <c r="BV773" s="136" t="str">
        <f>VLOOKUP(CN773,'CIR Team Info'!$B$5:$E$44,4,FALSE)</f>
        <v>Bloomington, IL</v>
      </c>
      <c r="BW773" s="136" t="str">
        <f t="shared" si="662"/>
        <v xml:space="preserve">   Took a short amount of time to line up; should be negligible in match. Note that they missed one shot when opposing robot ran into it when lining up. Overall pretty good_ but I didn't see any passing attempts or truss attempts.</v>
      </c>
      <c r="CM773" s="10" t="s">
        <v>384</v>
      </c>
      <c r="CN773" s="10">
        <v>4213</v>
      </c>
      <c r="CO773" s="10">
        <v>3</v>
      </c>
      <c r="CP773" s="10" t="s">
        <v>23</v>
      </c>
      <c r="CQ773" s="10" t="s">
        <v>22</v>
      </c>
      <c r="CR773" s="10" t="s">
        <v>25</v>
      </c>
      <c r="CS773" s="10" t="s">
        <v>22</v>
      </c>
      <c r="CT773" s="10">
        <v>25</v>
      </c>
      <c r="CU773" s="10">
        <v>0</v>
      </c>
      <c r="CV773" s="10">
        <v>0</v>
      </c>
      <c r="CW773" s="10">
        <v>0</v>
      </c>
      <c r="CX773" s="10" t="s">
        <v>59</v>
      </c>
      <c r="CY773" s="10" t="s">
        <v>22</v>
      </c>
      <c r="CZ773" s="10" t="s">
        <v>25</v>
      </c>
      <c r="DA773" s="10" t="s">
        <v>25</v>
      </c>
      <c r="DB773" s="10" t="s">
        <v>22</v>
      </c>
      <c r="DC773" s="10">
        <v>20</v>
      </c>
      <c r="DD773" s="10">
        <v>10</v>
      </c>
      <c r="DE773" s="10">
        <v>0</v>
      </c>
      <c r="DF773" s="10">
        <v>0</v>
      </c>
      <c r="DG773" s="10">
        <v>2</v>
      </c>
      <c r="DH773" s="10">
        <v>2</v>
      </c>
      <c r="DI773" s="10">
        <v>10</v>
      </c>
      <c r="DJ773" s="10">
        <v>0</v>
      </c>
      <c r="DK773" s="10">
        <v>0</v>
      </c>
      <c r="DL773" s="10">
        <v>0</v>
      </c>
      <c r="DM773" s="10">
        <v>0</v>
      </c>
      <c r="DN773" s="10">
        <v>0</v>
      </c>
      <c r="DO773" s="10">
        <v>0</v>
      </c>
      <c r="DP773" s="10" t="s">
        <v>25</v>
      </c>
      <c r="DQ773" s="10" t="s">
        <v>25</v>
      </c>
      <c r="DR773" s="10" t="s">
        <v>25</v>
      </c>
      <c r="DS773" s="10" t="s">
        <v>25</v>
      </c>
      <c r="DT773" s="10" t="s">
        <v>25</v>
      </c>
      <c r="DU773" s="10">
        <v>2</v>
      </c>
      <c r="DV773" s="10" t="s">
        <v>579</v>
      </c>
      <c r="DW773" s="10"/>
      <c r="DX773" s="10"/>
      <c r="DY773" s="10"/>
      <c r="DZ773" s="10"/>
      <c r="EA773" s="10"/>
      <c r="EB773" s="10"/>
      <c r="EC773" s="10"/>
      <c r="ED773" s="10"/>
      <c r="EE773" s="10"/>
      <c r="EF773" s="10"/>
      <c r="EG773" s="10"/>
      <c r="EH773" s="10"/>
    </row>
    <row r="774" spans="1:138" x14ac:dyDescent="0.25">
      <c r="A774" s="78">
        <f t="shared" si="616"/>
        <v>4329</v>
      </c>
      <c r="C774" s="10" t="str">
        <f t="shared" si="655"/>
        <v>Do Not Pick</v>
      </c>
      <c r="D774" s="17">
        <f t="shared" si="617"/>
        <v>0.53846153846153855</v>
      </c>
      <c r="E774" s="113">
        <f t="shared" si="643"/>
        <v>0</v>
      </c>
      <c r="F774" s="113">
        <f t="shared" si="644"/>
        <v>0</v>
      </c>
      <c r="G774" s="113">
        <f t="shared" si="645"/>
        <v>5.384615384615385</v>
      </c>
      <c r="H774" s="113">
        <f t="shared" si="646"/>
        <v>0</v>
      </c>
      <c r="I774" s="113">
        <f t="shared" si="647"/>
        <v>0</v>
      </c>
      <c r="J774" s="113">
        <f t="shared" si="648"/>
        <v>0</v>
      </c>
      <c r="K774" s="113">
        <f t="shared" si="638"/>
        <v>0</v>
      </c>
      <c r="L774" s="76">
        <v>8</v>
      </c>
      <c r="M774" s="76">
        <v>5</v>
      </c>
      <c r="N774" s="76">
        <v>7</v>
      </c>
      <c r="O774" s="76">
        <v>6</v>
      </c>
      <c r="P774" s="76">
        <v>6</v>
      </c>
      <c r="Q774" s="76">
        <v>2</v>
      </c>
      <c r="R774" s="76">
        <v>1</v>
      </c>
      <c r="S774" s="17">
        <f t="shared" si="618"/>
        <v>0.61538461538461542</v>
      </c>
      <c r="T774" s="113">
        <f t="shared" si="649"/>
        <v>0</v>
      </c>
      <c r="U774" s="113">
        <f t="shared" si="650"/>
        <v>0</v>
      </c>
      <c r="V774" s="113">
        <f t="shared" si="651"/>
        <v>6.1538461538461542</v>
      </c>
      <c r="W774" s="113">
        <f t="shared" si="652"/>
        <v>0</v>
      </c>
      <c r="X774" s="113">
        <f t="shared" si="653"/>
        <v>0</v>
      </c>
      <c r="Y774" s="113">
        <f t="shared" si="654"/>
        <v>0</v>
      </c>
      <c r="Z774" s="113">
        <f t="shared" si="639"/>
        <v>0</v>
      </c>
      <c r="AA774" s="76">
        <v>10</v>
      </c>
      <c r="AB774" s="76">
        <v>6</v>
      </c>
      <c r="AC774" s="76">
        <v>8</v>
      </c>
      <c r="AD774" s="76">
        <v>2</v>
      </c>
      <c r="AE774" s="76">
        <v>2</v>
      </c>
      <c r="AF774" s="76">
        <v>5</v>
      </c>
      <c r="AG774" s="76">
        <v>8</v>
      </c>
      <c r="AH774" s="131">
        <f t="shared" si="619"/>
        <v>0</v>
      </c>
      <c r="AI774" s="131">
        <f t="shared" si="640"/>
        <v>0</v>
      </c>
      <c r="AJ774" s="131">
        <f t="shared" si="656"/>
        <v>0.76923076923076927</v>
      </c>
      <c r="AK774" s="131">
        <f t="shared" si="657"/>
        <v>0</v>
      </c>
      <c r="AL774" s="131">
        <f t="shared" si="641"/>
        <v>0</v>
      </c>
      <c r="AM774" s="131">
        <f t="shared" si="642"/>
        <v>0</v>
      </c>
      <c r="AN774" s="131">
        <f t="shared" si="620"/>
        <v>0</v>
      </c>
      <c r="AO774" s="115">
        <f t="shared" si="658"/>
        <v>0</v>
      </c>
      <c r="AP774" s="115">
        <f t="shared" si="659"/>
        <v>0</v>
      </c>
      <c r="AQ774" s="115">
        <f t="shared" si="660"/>
        <v>0</v>
      </c>
      <c r="AR774" s="79">
        <f t="shared" si="621"/>
        <v>0</v>
      </c>
      <c r="AS774" s="79">
        <f t="shared" si="622"/>
        <v>5</v>
      </c>
      <c r="AT774" s="79">
        <f t="shared" si="623"/>
        <v>0</v>
      </c>
      <c r="AU774" s="79">
        <f t="shared" si="624"/>
        <v>0</v>
      </c>
      <c r="AV774" s="79">
        <f t="shared" si="625"/>
        <v>0</v>
      </c>
      <c r="AW774" s="79">
        <f t="shared" si="626"/>
        <v>0</v>
      </c>
      <c r="AX774" s="128">
        <f t="shared" si="627"/>
        <v>0</v>
      </c>
      <c r="AY774" s="128"/>
      <c r="AZ774" s="128"/>
      <c r="BA774" s="128">
        <f t="shared" si="628"/>
        <v>0</v>
      </c>
      <c r="BB774" s="128">
        <f t="shared" si="629"/>
        <v>0</v>
      </c>
      <c r="BC774" s="80">
        <f t="shared" si="630"/>
        <v>0</v>
      </c>
      <c r="BD774" s="80">
        <f t="shared" si="631"/>
        <v>0.2</v>
      </c>
      <c r="BE774" s="80">
        <f t="shared" si="632"/>
        <v>0</v>
      </c>
      <c r="BF774" s="80">
        <f t="shared" si="633"/>
        <v>0</v>
      </c>
      <c r="BG774" s="80">
        <f t="shared" si="634"/>
        <v>0</v>
      </c>
      <c r="BH774" s="80">
        <f t="shared" si="661"/>
        <v>0</v>
      </c>
      <c r="BI774" s="4">
        <f t="shared" si="635"/>
        <v>0</v>
      </c>
      <c r="BJ774" s="4">
        <f t="shared" si="636"/>
        <v>5</v>
      </c>
      <c r="BK774" s="4">
        <f t="shared" si="637"/>
        <v>0</v>
      </c>
      <c r="BL774" s="8">
        <f>VLOOKUP(CN774,'CIR Results'!$B$3:$L$42,2,FALSE)</f>
        <v>4</v>
      </c>
      <c r="BM774" s="8">
        <f>VLOOKUP(CN774,'CIR Results'!$B$3:$L$42,3,FALSE)</f>
        <v>94</v>
      </c>
      <c r="BN774" s="8">
        <f>VLOOKUP(CN774,'CIR Results'!$B$3:$L$42,4,FALSE)</f>
        <v>70</v>
      </c>
      <c r="BO774" s="8">
        <f>VLOOKUP(CN774,'CIR Results'!$B$3:$L$42,5,FALSE)</f>
        <v>162</v>
      </c>
      <c r="BP774" s="8">
        <f>VLOOKUP(CN774,'CIR Results'!$B$3:$L$42,6,FALSE)</f>
        <v>36562</v>
      </c>
      <c r="BQ774" s="8">
        <f>VLOOKUP(CN774,'CIR Results'!$B$3:$L$42,8,FALSE)</f>
        <v>8</v>
      </c>
      <c r="BR774" s="8">
        <f>VLOOKUP(CN774,'CIR Results'!$B$3:$L$42,9,FALSE)</f>
        <v>0</v>
      </c>
      <c r="BS774" s="8" t="str">
        <f>VLOOKUP(CN774,'CIR Results'!$B$3:$L$42,10,FALSE)</f>
        <v>02-06-00</v>
      </c>
      <c r="BT774" s="8">
        <f>VLOOKUP(CN774,'CIR Results'!$B$3:$L$42,11,FALSE)</f>
        <v>10</v>
      </c>
      <c r="BU774" s="136" t="str">
        <f>VLOOKUP(CN774,'CIR Team Info'!$B$5:$E$44,2,FALSE)</f>
        <v>Lutheran Roboteers</v>
      </c>
      <c r="BV774" s="136" t="str">
        <f>VLOOKUP(CN774,'CIR Team Info'!$B$5:$E$44,4,FALSE)</f>
        <v>St. Charles, MO</v>
      </c>
      <c r="BW774" s="136" t="str">
        <f t="shared" si="662"/>
        <v xml:space="preserve">   Seemed like they did not know what to do. Did not pick up the ball when given the opportunity. Played very poor and ineffective defense.</v>
      </c>
      <c r="CM774" s="10" t="s">
        <v>527</v>
      </c>
      <c r="CN774" s="10">
        <v>4329</v>
      </c>
      <c r="CO774" s="10">
        <v>4</v>
      </c>
      <c r="CP774" s="10" t="s">
        <v>23</v>
      </c>
      <c r="CQ774" s="10" t="s">
        <v>22</v>
      </c>
      <c r="CR774" s="10" t="s">
        <v>25</v>
      </c>
      <c r="CS774" s="10" t="s">
        <v>22</v>
      </c>
      <c r="CT774" s="10">
        <v>5</v>
      </c>
      <c r="CU774" s="10">
        <v>20</v>
      </c>
      <c r="CV774" s="10">
        <v>0</v>
      </c>
      <c r="CW774" s="10">
        <v>0</v>
      </c>
      <c r="CX774" s="10" t="s">
        <v>24</v>
      </c>
      <c r="CY774" s="10" t="s">
        <v>25</v>
      </c>
      <c r="CZ774" s="10" t="s">
        <v>25</v>
      </c>
      <c r="DA774" s="10" t="s">
        <v>25</v>
      </c>
      <c r="DB774" s="10" t="s">
        <v>25</v>
      </c>
      <c r="DC774" s="10">
        <v>0</v>
      </c>
      <c r="DD774" s="10">
        <v>0</v>
      </c>
      <c r="DE774" s="10">
        <v>0</v>
      </c>
      <c r="DF774" s="10">
        <v>0</v>
      </c>
      <c r="DG774" s="10">
        <v>0</v>
      </c>
      <c r="DH774" s="10">
        <v>0</v>
      </c>
      <c r="DI774" s="10">
        <v>100</v>
      </c>
      <c r="DJ774" s="10">
        <v>0</v>
      </c>
      <c r="DK774" s="10">
        <v>0</v>
      </c>
      <c r="DL774" s="10">
        <v>0</v>
      </c>
      <c r="DM774" s="10">
        <v>0</v>
      </c>
      <c r="DN774" s="10">
        <v>0</v>
      </c>
      <c r="DO774" s="10">
        <v>0</v>
      </c>
      <c r="DP774" s="10" t="s">
        <v>25</v>
      </c>
      <c r="DQ774" s="10" t="s">
        <v>25</v>
      </c>
      <c r="DR774" s="10" t="s">
        <v>25</v>
      </c>
      <c r="DS774" s="10" t="s">
        <v>25</v>
      </c>
      <c r="DT774" s="10" t="s">
        <v>25</v>
      </c>
      <c r="DU774" s="10">
        <v>0</v>
      </c>
      <c r="DV774" s="10" t="s">
        <v>580</v>
      </c>
      <c r="DW774" s="10"/>
      <c r="DX774" s="10"/>
      <c r="DY774" s="10"/>
      <c r="DZ774" s="10"/>
      <c r="EA774" s="10"/>
      <c r="EB774" s="10"/>
      <c r="EC774" s="10"/>
      <c r="ED774" s="10"/>
      <c r="EE774" s="10"/>
      <c r="EF774" s="10"/>
      <c r="EG774" s="10"/>
      <c r="EH774" s="10"/>
    </row>
    <row r="775" spans="1:138" x14ac:dyDescent="0.25">
      <c r="A775" s="78">
        <f t="shared" si="616"/>
        <v>1806</v>
      </c>
      <c r="C775" s="10" t="str">
        <f t="shared" si="655"/>
        <v>Above Avg</v>
      </c>
      <c r="D775" s="17">
        <f t="shared" si="617"/>
        <v>12.824537398085786</v>
      </c>
      <c r="E775" s="113">
        <f t="shared" si="643"/>
        <v>60</v>
      </c>
      <c r="F775" s="113">
        <f t="shared" si="644"/>
        <v>10</v>
      </c>
      <c r="G775" s="113">
        <f t="shared" si="645"/>
        <v>21.53846153846154</v>
      </c>
      <c r="H775" s="113">
        <f t="shared" si="646"/>
        <v>18.135483870967743</v>
      </c>
      <c r="I775" s="113">
        <f t="shared" si="647"/>
        <v>18</v>
      </c>
      <c r="J775" s="113">
        <f t="shared" si="648"/>
        <v>0</v>
      </c>
      <c r="K775" s="113">
        <f t="shared" si="638"/>
        <v>0.5714285714285714</v>
      </c>
      <c r="L775" s="76">
        <v>8</v>
      </c>
      <c r="M775" s="76">
        <v>5</v>
      </c>
      <c r="N775" s="76">
        <v>7</v>
      </c>
      <c r="O775" s="76">
        <v>6</v>
      </c>
      <c r="P775" s="76">
        <v>6</v>
      </c>
      <c r="Q775" s="76">
        <v>2</v>
      </c>
      <c r="R775" s="76">
        <v>1</v>
      </c>
      <c r="S775" s="17">
        <f t="shared" si="618"/>
        <v>12.823197447713577</v>
      </c>
      <c r="T775" s="113">
        <f t="shared" si="649"/>
        <v>75</v>
      </c>
      <c r="U775" s="113">
        <f t="shared" si="650"/>
        <v>12</v>
      </c>
      <c r="V775" s="113">
        <f t="shared" si="651"/>
        <v>24.615384615384617</v>
      </c>
      <c r="W775" s="113">
        <f t="shared" si="652"/>
        <v>6.0451612903225813</v>
      </c>
      <c r="X775" s="113">
        <f t="shared" si="653"/>
        <v>6</v>
      </c>
      <c r="Y775" s="113">
        <f t="shared" si="654"/>
        <v>0</v>
      </c>
      <c r="Z775" s="113">
        <f t="shared" si="639"/>
        <v>4.5714285714285712</v>
      </c>
      <c r="AA775" s="76">
        <v>10</v>
      </c>
      <c r="AB775" s="76">
        <v>6</v>
      </c>
      <c r="AC775" s="76">
        <v>8</v>
      </c>
      <c r="AD775" s="76">
        <v>2</v>
      </c>
      <c r="AE775" s="76">
        <v>2</v>
      </c>
      <c r="AF775" s="76">
        <v>5</v>
      </c>
      <c r="AG775" s="76">
        <v>8</v>
      </c>
      <c r="AH775" s="131">
        <f t="shared" si="619"/>
        <v>7.5</v>
      </c>
      <c r="AI775" s="131">
        <f t="shared" si="640"/>
        <v>2</v>
      </c>
      <c r="AJ775" s="131">
        <f t="shared" si="656"/>
        <v>3.0769230769230771</v>
      </c>
      <c r="AK775" s="131">
        <f t="shared" si="657"/>
        <v>3.0225806451612907</v>
      </c>
      <c r="AL775" s="131">
        <f t="shared" si="641"/>
        <v>3</v>
      </c>
      <c r="AM775" s="131">
        <f t="shared" si="642"/>
        <v>0</v>
      </c>
      <c r="AN775" s="131">
        <f t="shared" si="620"/>
        <v>0.5714285714285714</v>
      </c>
      <c r="AO775" s="115">
        <f t="shared" si="658"/>
        <v>0</v>
      </c>
      <c r="AP775" s="115">
        <f t="shared" si="659"/>
        <v>0</v>
      </c>
      <c r="AQ775" s="115">
        <f t="shared" si="660"/>
        <v>0</v>
      </c>
      <c r="AR775" s="79">
        <f t="shared" si="621"/>
        <v>0</v>
      </c>
      <c r="AS775" s="79">
        <f t="shared" si="622"/>
        <v>20</v>
      </c>
      <c r="AT775" s="79">
        <f t="shared" si="623"/>
        <v>30</v>
      </c>
      <c r="AU775" s="79">
        <f t="shared" si="624"/>
        <v>30</v>
      </c>
      <c r="AV775" s="79">
        <f t="shared" si="625"/>
        <v>0</v>
      </c>
      <c r="AW775" s="79">
        <f t="shared" si="626"/>
        <v>10</v>
      </c>
      <c r="AX775" s="128">
        <f t="shared" si="627"/>
        <v>1</v>
      </c>
      <c r="AY775" s="128"/>
      <c r="AZ775" s="128"/>
      <c r="BA775" s="128">
        <f t="shared" si="628"/>
        <v>3</v>
      </c>
      <c r="BB775" s="128">
        <f t="shared" si="629"/>
        <v>0</v>
      </c>
      <c r="BC775" s="80">
        <f t="shared" si="630"/>
        <v>0</v>
      </c>
      <c r="BD775" s="80">
        <f t="shared" si="631"/>
        <v>0.5</v>
      </c>
      <c r="BE775" s="80">
        <f t="shared" si="632"/>
        <v>1</v>
      </c>
      <c r="BF775" s="80">
        <f t="shared" si="633"/>
        <v>1</v>
      </c>
      <c r="BG775" s="80">
        <f t="shared" si="634"/>
        <v>0</v>
      </c>
      <c r="BH775" s="80">
        <f t="shared" si="661"/>
        <v>0.25</v>
      </c>
      <c r="BI775" s="4">
        <f t="shared" si="635"/>
        <v>60</v>
      </c>
      <c r="BJ775" s="4">
        <f t="shared" si="636"/>
        <v>80</v>
      </c>
      <c r="BK775" s="4">
        <f t="shared" si="637"/>
        <v>10</v>
      </c>
      <c r="BL775" s="8">
        <f>VLOOKUP(CN775,'CIR Results'!$B$3:$L$42,2,FALSE)</f>
        <v>10</v>
      </c>
      <c r="BM775" s="8">
        <f>VLOOKUP(CN775,'CIR Results'!$B$3:$L$42,3,FALSE)</f>
        <v>64</v>
      </c>
      <c r="BN775" s="8">
        <f>VLOOKUP(CN775,'CIR Results'!$B$3:$L$42,4,FALSE)</f>
        <v>70</v>
      </c>
      <c r="BO775" s="8">
        <f>VLOOKUP(CN775,'CIR Results'!$B$3:$L$42,5,FALSE)</f>
        <v>87</v>
      </c>
      <c r="BP775" s="8">
        <f>VLOOKUP(CN775,'CIR Results'!$B$3:$L$42,6,FALSE)</f>
        <v>36649</v>
      </c>
      <c r="BQ775" s="8">
        <f>VLOOKUP(CN775,'CIR Results'!$B$3:$L$42,8,FALSE)</f>
        <v>8</v>
      </c>
      <c r="BR775" s="8">
        <f>VLOOKUP(CN775,'CIR Results'!$B$3:$L$42,9,FALSE)</f>
        <v>0</v>
      </c>
      <c r="BS775" s="8" t="str">
        <f>VLOOKUP(CN775,'CIR Results'!$B$3:$L$42,10,FALSE)</f>
        <v>05-03-00</v>
      </c>
      <c r="BT775" s="8">
        <f>VLOOKUP(CN775,'CIR Results'!$B$3:$L$42,11,FALSE)</f>
        <v>20</v>
      </c>
      <c r="BU775" s="136" t="str">
        <f>VLOOKUP(CN775,'CIR Team Info'!$B$5:$E$44,2,FALSE)</f>
        <v>S.W.A.T.</v>
      </c>
      <c r="BV775" s="136" t="str">
        <f>VLOOKUP(CN775,'CIR Team Info'!$B$5:$E$44,4,FALSE)</f>
        <v>Smithville, MO</v>
      </c>
      <c r="BW775" s="136" t="str">
        <f t="shared" si="662"/>
        <v xml:space="preserve">   Good at working with alliance.  Versatile between offense and defense as necessary.  Good shooting. Great autonomous mode. Tracks hot goal.</v>
      </c>
      <c r="CM775" s="10" t="s">
        <v>527</v>
      </c>
      <c r="CN775" s="10">
        <v>1806</v>
      </c>
      <c r="CO775" s="10">
        <v>5</v>
      </c>
      <c r="CP775" s="10" t="s">
        <v>23</v>
      </c>
      <c r="CQ775" s="10" t="s">
        <v>22</v>
      </c>
      <c r="CR775" s="10" t="s">
        <v>22</v>
      </c>
      <c r="CS775" s="10" t="s">
        <v>25</v>
      </c>
      <c r="CT775" s="10">
        <v>20</v>
      </c>
      <c r="CU775" s="10">
        <v>20</v>
      </c>
      <c r="CV775" s="10">
        <v>0</v>
      </c>
      <c r="CW775" s="10">
        <v>0</v>
      </c>
      <c r="CX775" s="10" t="s">
        <v>65</v>
      </c>
      <c r="CY775" s="10" t="s">
        <v>22</v>
      </c>
      <c r="CZ775" s="10" t="s">
        <v>22</v>
      </c>
      <c r="DA775" s="10" t="s">
        <v>22</v>
      </c>
      <c r="DB775" s="10" t="s">
        <v>22</v>
      </c>
      <c r="DC775" s="10">
        <v>30</v>
      </c>
      <c r="DD775" s="10">
        <v>0</v>
      </c>
      <c r="DE775" s="10">
        <v>0</v>
      </c>
      <c r="DF775" s="10">
        <v>0</v>
      </c>
      <c r="DG775" s="10">
        <v>3</v>
      </c>
      <c r="DH775" s="10">
        <v>1</v>
      </c>
      <c r="DI775" s="10">
        <v>20</v>
      </c>
      <c r="DJ775" s="10">
        <v>0</v>
      </c>
      <c r="DK775" s="10">
        <v>1</v>
      </c>
      <c r="DL775" s="10">
        <v>3</v>
      </c>
      <c r="DM775" s="10">
        <v>0</v>
      </c>
      <c r="DN775" s="10">
        <v>0</v>
      </c>
      <c r="DO775" s="10">
        <v>0</v>
      </c>
      <c r="DP775" s="10" t="s">
        <v>25</v>
      </c>
      <c r="DQ775" s="10" t="s">
        <v>25</v>
      </c>
      <c r="DR775" s="10" t="s">
        <v>25</v>
      </c>
      <c r="DS775" s="10" t="s">
        <v>25</v>
      </c>
      <c r="DT775" s="10" t="s">
        <v>25</v>
      </c>
      <c r="DU775" s="10">
        <v>2</v>
      </c>
      <c r="DV775" s="10" t="s">
        <v>581</v>
      </c>
      <c r="DW775" s="10"/>
      <c r="DX775" s="10"/>
      <c r="DY775" s="10"/>
      <c r="DZ775" s="10"/>
      <c r="EA775" s="10"/>
      <c r="EB775" s="10"/>
      <c r="EC775" s="10"/>
      <c r="ED775" s="10"/>
      <c r="EE775" s="10"/>
      <c r="EF775" s="10"/>
      <c r="EG775" s="10"/>
      <c r="EH775" s="10"/>
    </row>
    <row r="776" spans="1:138" x14ac:dyDescent="0.25">
      <c r="A776" s="78">
        <f t="shared" si="616"/>
        <v>1747</v>
      </c>
      <c r="C776" s="10" t="str">
        <f t="shared" si="655"/>
        <v>Below Avg</v>
      </c>
      <c r="D776" s="17">
        <f t="shared" si="617"/>
        <v>0.53</v>
      </c>
      <c r="E776" s="113">
        <f t="shared" si="643"/>
        <v>0</v>
      </c>
      <c r="F776" s="113">
        <f t="shared" si="644"/>
        <v>5</v>
      </c>
      <c r="G776" s="113">
        <f t="shared" si="645"/>
        <v>0</v>
      </c>
      <c r="H776" s="113">
        <f t="shared" si="646"/>
        <v>0.30000000000000004</v>
      </c>
      <c r="I776" s="113">
        <f t="shared" si="647"/>
        <v>0</v>
      </c>
      <c r="J776" s="113">
        <f t="shared" si="648"/>
        <v>0</v>
      </c>
      <c r="K776" s="113">
        <f t="shared" si="638"/>
        <v>0</v>
      </c>
      <c r="L776" s="76">
        <v>8</v>
      </c>
      <c r="M776" s="76">
        <v>5</v>
      </c>
      <c r="N776" s="76">
        <v>7</v>
      </c>
      <c r="O776" s="76">
        <v>6</v>
      </c>
      <c r="P776" s="76">
        <v>6</v>
      </c>
      <c r="Q776" s="76">
        <v>2</v>
      </c>
      <c r="R776" s="76">
        <v>1</v>
      </c>
      <c r="S776" s="17">
        <f t="shared" si="618"/>
        <v>0.61</v>
      </c>
      <c r="T776" s="113">
        <f t="shared" si="649"/>
        <v>0</v>
      </c>
      <c r="U776" s="113">
        <f t="shared" si="650"/>
        <v>6</v>
      </c>
      <c r="V776" s="113">
        <f t="shared" si="651"/>
        <v>0</v>
      </c>
      <c r="W776" s="113">
        <f t="shared" si="652"/>
        <v>0.1</v>
      </c>
      <c r="X776" s="113">
        <f t="shared" si="653"/>
        <v>0</v>
      </c>
      <c r="Y776" s="113">
        <f t="shared" si="654"/>
        <v>0</v>
      </c>
      <c r="Z776" s="113">
        <f t="shared" si="639"/>
        <v>0</v>
      </c>
      <c r="AA776" s="76">
        <v>10</v>
      </c>
      <c r="AB776" s="76">
        <v>6</v>
      </c>
      <c r="AC776" s="76">
        <v>8</v>
      </c>
      <c r="AD776" s="76">
        <v>2</v>
      </c>
      <c r="AE776" s="76">
        <v>2</v>
      </c>
      <c r="AF776" s="76">
        <v>5</v>
      </c>
      <c r="AG776" s="76">
        <v>8</v>
      </c>
      <c r="AH776" s="131">
        <f t="shared" si="619"/>
        <v>0</v>
      </c>
      <c r="AI776" s="131">
        <f t="shared" si="640"/>
        <v>1</v>
      </c>
      <c r="AJ776" s="131">
        <f t="shared" si="656"/>
        <v>0</v>
      </c>
      <c r="AK776" s="131">
        <f t="shared" si="657"/>
        <v>0.05</v>
      </c>
      <c r="AL776" s="131">
        <f t="shared" si="641"/>
        <v>0</v>
      </c>
      <c r="AM776" s="131">
        <f t="shared" si="642"/>
        <v>0</v>
      </c>
      <c r="AN776" s="131">
        <f t="shared" si="620"/>
        <v>0</v>
      </c>
      <c r="AO776" s="115">
        <f t="shared" si="658"/>
        <v>0</v>
      </c>
      <c r="AP776" s="115">
        <f t="shared" si="659"/>
        <v>0</v>
      </c>
      <c r="AQ776" s="115">
        <f t="shared" si="660"/>
        <v>0</v>
      </c>
      <c r="AR776" s="79">
        <f t="shared" si="621"/>
        <v>0</v>
      </c>
      <c r="AS776" s="79">
        <f t="shared" si="622"/>
        <v>0</v>
      </c>
      <c r="AT776" s="79">
        <f t="shared" si="623"/>
        <v>1</v>
      </c>
      <c r="AU776" s="79">
        <f t="shared" si="624"/>
        <v>0</v>
      </c>
      <c r="AV776" s="79">
        <f t="shared" si="625"/>
        <v>0</v>
      </c>
      <c r="AW776" s="79">
        <f t="shared" si="626"/>
        <v>0</v>
      </c>
      <c r="AX776" s="128">
        <f t="shared" si="627"/>
        <v>0</v>
      </c>
      <c r="AY776" s="128"/>
      <c r="AZ776" s="128"/>
      <c r="BA776" s="128">
        <f t="shared" si="628"/>
        <v>0</v>
      </c>
      <c r="BB776" s="128">
        <f t="shared" si="629"/>
        <v>0</v>
      </c>
      <c r="BC776" s="80">
        <f t="shared" si="630"/>
        <v>0</v>
      </c>
      <c r="BD776" s="80">
        <f t="shared" si="631"/>
        <v>0</v>
      </c>
      <c r="BE776" s="80">
        <f t="shared" si="632"/>
        <v>1</v>
      </c>
      <c r="BF776" s="80">
        <f t="shared" si="633"/>
        <v>0</v>
      </c>
      <c r="BG776" s="80">
        <f t="shared" si="634"/>
        <v>0</v>
      </c>
      <c r="BH776" s="80">
        <f t="shared" si="661"/>
        <v>0</v>
      </c>
      <c r="BI776" s="4">
        <f t="shared" si="635"/>
        <v>1</v>
      </c>
      <c r="BJ776" s="4">
        <f t="shared" si="636"/>
        <v>1</v>
      </c>
      <c r="BK776" s="4">
        <f t="shared" si="637"/>
        <v>0</v>
      </c>
      <c r="BL776" s="8">
        <f>VLOOKUP(CN776,'CIR Results'!$B$3:$L$42,2,FALSE)</f>
        <v>10</v>
      </c>
      <c r="BM776" s="8">
        <f>VLOOKUP(CN776,'CIR Results'!$B$3:$L$42,3,FALSE)</f>
        <v>102</v>
      </c>
      <c r="BN776" s="8">
        <f>VLOOKUP(CN776,'CIR Results'!$B$3:$L$42,4,FALSE)</f>
        <v>190</v>
      </c>
      <c r="BO776" s="8">
        <f>VLOOKUP(CN776,'CIR Results'!$B$3:$L$42,5,FALSE)</f>
        <v>152</v>
      </c>
      <c r="BP776" s="8">
        <f>VLOOKUP(CN776,'CIR Results'!$B$3:$L$42,6,FALSE)</f>
        <v>36650</v>
      </c>
      <c r="BQ776" s="8">
        <f>VLOOKUP(CN776,'CIR Results'!$B$3:$L$42,8,FALSE)</f>
        <v>9</v>
      </c>
      <c r="BR776" s="8">
        <f>VLOOKUP(CN776,'CIR Results'!$B$3:$L$42,9,FALSE)</f>
        <v>0</v>
      </c>
      <c r="BS776" s="8" t="str">
        <f>VLOOKUP(CN776,'CIR Results'!$B$3:$L$42,10,FALSE)</f>
        <v>05-04-00</v>
      </c>
      <c r="BT776" s="8">
        <f>VLOOKUP(CN776,'CIR Results'!$B$3:$L$42,11,FALSE)</f>
        <v>25</v>
      </c>
      <c r="BU776" s="136" t="str">
        <f>VLOOKUP(CN776,'CIR Team Info'!$B$5:$E$44,2,FALSE)</f>
        <v>Harrison Boiler Robotics</v>
      </c>
      <c r="BV776" s="136" t="str">
        <f>VLOOKUP(CN776,'CIR Team Info'!$B$5:$E$44,4,FALSE)</f>
        <v>West Lafayette, IN</v>
      </c>
      <c r="BW776" s="136" t="str">
        <f t="shared" si="662"/>
        <v xml:space="preserve">   Decent bot. No autonomous. </v>
      </c>
      <c r="CM776" s="10" t="s">
        <v>527</v>
      </c>
      <c r="CN776" s="10">
        <v>1747</v>
      </c>
      <c r="CO776" s="10">
        <v>6</v>
      </c>
      <c r="CP776" s="10" t="s">
        <v>23</v>
      </c>
      <c r="CQ776" s="10" t="s">
        <v>25</v>
      </c>
      <c r="CR776" s="10" t="s">
        <v>25</v>
      </c>
      <c r="CS776" s="10" t="s">
        <v>25</v>
      </c>
      <c r="CT776" s="10">
        <v>0</v>
      </c>
      <c r="CU776" s="10">
        <v>0</v>
      </c>
      <c r="CV776" s="10">
        <v>0</v>
      </c>
      <c r="CW776" s="10">
        <v>0</v>
      </c>
      <c r="CX776" s="10" t="s">
        <v>24</v>
      </c>
      <c r="CY776" s="10" t="s">
        <v>25</v>
      </c>
      <c r="CZ776" s="10" t="s">
        <v>25</v>
      </c>
      <c r="DA776" s="10" t="s">
        <v>25</v>
      </c>
      <c r="DB776" s="10" t="s">
        <v>22</v>
      </c>
      <c r="DC776" s="10">
        <v>1</v>
      </c>
      <c r="DD776" s="10">
        <v>0</v>
      </c>
      <c r="DE776" s="10">
        <v>0</v>
      </c>
      <c r="DF776" s="10">
        <v>0</v>
      </c>
      <c r="DG776" s="10">
        <v>0</v>
      </c>
      <c r="DH776" s="10">
        <v>0</v>
      </c>
      <c r="DI776" s="10">
        <v>0</v>
      </c>
      <c r="DJ776" s="10">
        <v>0</v>
      </c>
      <c r="DK776" s="10">
        <v>0</v>
      </c>
      <c r="DL776" s="10">
        <v>0</v>
      </c>
      <c r="DM776" s="10">
        <v>0</v>
      </c>
      <c r="DN776" s="10">
        <v>0</v>
      </c>
      <c r="DO776" s="10">
        <v>0</v>
      </c>
      <c r="DP776" s="10" t="s">
        <v>25</v>
      </c>
      <c r="DQ776" s="10" t="s">
        <v>25</v>
      </c>
      <c r="DR776" s="10" t="s">
        <v>25</v>
      </c>
      <c r="DS776" s="10" t="s">
        <v>25</v>
      </c>
      <c r="DT776" s="10" t="s">
        <v>25</v>
      </c>
      <c r="DU776" s="10">
        <v>1</v>
      </c>
      <c r="DV776" s="10" t="s">
        <v>624</v>
      </c>
      <c r="DW776" s="10"/>
      <c r="DX776" s="10"/>
      <c r="DY776" s="10"/>
      <c r="DZ776" s="10"/>
      <c r="EA776" s="10"/>
      <c r="EB776" s="10"/>
      <c r="EC776" s="10"/>
      <c r="ED776" s="10"/>
      <c r="EE776" s="10"/>
      <c r="EF776" s="10"/>
      <c r="EG776" s="10"/>
      <c r="EH776" s="10"/>
    </row>
    <row r="777" spans="1:138" x14ac:dyDescent="0.25">
      <c r="A777" s="78">
        <f t="shared" si="616"/>
        <v>1739</v>
      </c>
      <c r="C777" s="10" t="str">
        <f t="shared" si="655"/>
        <v>Do Not Pick</v>
      </c>
      <c r="D777" s="17">
        <f t="shared" si="617"/>
        <v>0</v>
      </c>
      <c r="E777" s="113">
        <f t="shared" si="643"/>
        <v>0</v>
      </c>
      <c r="F777" s="113">
        <f t="shared" si="644"/>
        <v>0</v>
      </c>
      <c r="G777" s="113">
        <f t="shared" si="645"/>
        <v>0</v>
      </c>
      <c r="H777" s="113">
        <f t="shared" si="646"/>
        <v>0</v>
      </c>
      <c r="I777" s="113">
        <f t="shared" si="647"/>
        <v>0</v>
      </c>
      <c r="J777" s="113">
        <f t="shared" si="648"/>
        <v>0</v>
      </c>
      <c r="K777" s="113">
        <f t="shared" si="638"/>
        <v>0</v>
      </c>
      <c r="L777" s="76">
        <v>8</v>
      </c>
      <c r="M777" s="76">
        <v>5</v>
      </c>
      <c r="N777" s="76">
        <v>7</v>
      </c>
      <c r="O777" s="76">
        <v>6</v>
      </c>
      <c r="P777" s="76">
        <v>6</v>
      </c>
      <c r="Q777" s="76">
        <v>2</v>
      </c>
      <c r="R777" s="76">
        <v>1</v>
      </c>
      <c r="S777" s="17">
        <f t="shared" si="618"/>
        <v>0</v>
      </c>
      <c r="T777" s="113">
        <f t="shared" si="649"/>
        <v>0</v>
      </c>
      <c r="U777" s="113">
        <f t="shared" si="650"/>
        <v>0</v>
      </c>
      <c r="V777" s="113">
        <f t="shared" si="651"/>
        <v>0</v>
      </c>
      <c r="W777" s="113">
        <f t="shared" si="652"/>
        <v>0</v>
      </c>
      <c r="X777" s="113">
        <f t="shared" si="653"/>
        <v>0</v>
      </c>
      <c r="Y777" s="113">
        <f t="shared" si="654"/>
        <v>0</v>
      </c>
      <c r="Z777" s="113">
        <f t="shared" si="639"/>
        <v>0</v>
      </c>
      <c r="AA777" s="76">
        <v>10</v>
      </c>
      <c r="AB777" s="76">
        <v>6</v>
      </c>
      <c r="AC777" s="76">
        <v>8</v>
      </c>
      <c r="AD777" s="76">
        <v>2</v>
      </c>
      <c r="AE777" s="76">
        <v>2</v>
      </c>
      <c r="AF777" s="76">
        <v>5</v>
      </c>
      <c r="AG777" s="76">
        <v>8</v>
      </c>
      <c r="AH777" s="131">
        <f t="shared" si="619"/>
        <v>0</v>
      </c>
      <c r="AI777" s="131">
        <f t="shared" si="640"/>
        <v>0</v>
      </c>
      <c r="AJ777" s="131">
        <f t="shared" si="656"/>
        <v>0</v>
      </c>
      <c r="AK777" s="131">
        <f t="shared" si="657"/>
        <v>0</v>
      </c>
      <c r="AL777" s="131">
        <f t="shared" si="641"/>
        <v>0</v>
      </c>
      <c r="AM777" s="131">
        <f t="shared" si="642"/>
        <v>0</v>
      </c>
      <c r="AN777" s="131">
        <f t="shared" si="620"/>
        <v>0</v>
      </c>
      <c r="AO777" s="115">
        <f t="shared" si="658"/>
        <v>0</v>
      </c>
      <c r="AP777" s="115">
        <f t="shared" si="659"/>
        <v>1</v>
      </c>
      <c r="AQ777" s="115">
        <f t="shared" si="660"/>
        <v>0</v>
      </c>
      <c r="AR777" s="79">
        <f t="shared" si="621"/>
        <v>0</v>
      </c>
      <c r="AS777" s="79">
        <f t="shared" si="622"/>
        <v>0</v>
      </c>
      <c r="AT777" s="79">
        <f t="shared" si="623"/>
        <v>0</v>
      </c>
      <c r="AU777" s="79">
        <f t="shared" si="624"/>
        <v>0</v>
      </c>
      <c r="AV777" s="79">
        <f t="shared" si="625"/>
        <v>0</v>
      </c>
      <c r="AW777" s="79">
        <f t="shared" si="626"/>
        <v>0</v>
      </c>
      <c r="AX777" s="128">
        <f t="shared" si="627"/>
        <v>0</v>
      </c>
      <c r="AY777" s="128"/>
      <c r="AZ777" s="128"/>
      <c r="BA777" s="128">
        <f t="shared" si="628"/>
        <v>0</v>
      </c>
      <c r="BB777" s="128">
        <f t="shared" si="629"/>
        <v>0</v>
      </c>
      <c r="BC777" s="80">
        <f t="shared" si="630"/>
        <v>0</v>
      </c>
      <c r="BD777" s="80">
        <f t="shared" si="631"/>
        <v>0</v>
      </c>
      <c r="BE777" s="80">
        <f t="shared" si="632"/>
        <v>0</v>
      </c>
      <c r="BF777" s="80">
        <f t="shared" si="633"/>
        <v>0</v>
      </c>
      <c r="BG777" s="80">
        <f t="shared" si="634"/>
        <v>0</v>
      </c>
      <c r="BH777" s="80">
        <f t="shared" si="661"/>
        <v>0</v>
      </c>
      <c r="BI777" s="4">
        <f t="shared" si="635"/>
        <v>0</v>
      </c>
      <c r="BJ777" s="4">
        <f t="shared" si="636"/>
        <v>0</v>
      </c>
      <c r="BK777" s="4">
        <f t="shared" si="637"/>
        <v>0</v>
      </c>
      <c r="BL777" s="8">
        <f>VLOOKUP(CN777,'CIR Results'!$B$3:$L$42,2,FALSE)</f>
        <v>10</v>
      </c>
      <c r="BM777" s="8">
        <f>VLOOKUP(CN777,'CIR Results'!$B$3:$L$42,3,FALSE)</f>
        <v>158</v>
      </c>
      <c r="BN777" s="8">
        <f>VLOOKUP(CN777,'CIR Results'!$B$3:$L$42,4,FALSE)</f>
        <v>100</v>
      </c>
      <c r="BO777" s="8">
        <f>VLOOKUP(CN777,'CIR Results'!$B$3:$L$42,5,FALSE)</f>
        <v>161</v>
      </c>
      <c r="BP777" s="8">
        <f>VLOOKUP(CN777,'CIR Results'!$B$3:$L$42,6,FALSE)</f>
        <v>36649</v>
      </c>
      <c r="BQ777" s="8">
        <f>VLOOKUP(CN777,'CIR Results'!$B$3:$L$42,8,FALSE)</f>
        <v>8</v>
      </c>
      <c r="BR777" s="8">
        <f>VLOOKUP(CN777,'CIR Results'!$B$3:$L$42,9,FALSE)</f>
        <v>0</v>
      </c>
      <c r="BS777" s="8" t="str">
        <f>VLOOKUP(CN777,'CIR Results'!$B$3:$L$42,10,FALSE)</f>
        <v>05-03-00</v>
      </c>
      <c r="BT777" s="8">
        <f>VLOOKUP(CN777,'CIR Results'!$B$3:$L$42,11,FALSE)</f>
        <v>34</v>
      </c>
      <c r="BU777" s="136" t="str">
        <f>VLOOKUP(CN777,'CIR Team Info'!$B$5:$E$44,2,FALSE)</f>
        <v>Chicago Knights</v>
      </c>
      <c r="BV777" s="136" t="str">
        <f>VLOOKUP(CN777,'CIR Team Info'!$B$5:$E$44,4,FALSE)</f>
        <v>Chicago, IL</v>
      </c>
      <c r="BW777" s="136" t="str">
        <f t="shared" si="662"/>
        <v xml:space="preserve">   Did not possess the ball once_ broke down twice during game</v>
      </c>
      <c r="CM777" s="10" t="s">
        <v>527</v>
      </c>
      <c r="CN777" s="10">
        <v>1739</v>
      </c>
      <c r="CO777" s="10">
        <v>7</v>
      </c>
      <c r="CP777" s="10" t="s">
        <v>23</v>
      </c>
      <c r="CQ777" s="10" t="s">
        <v>22</v>
      </c>
      <c r="CR777" s="10" t="s">
        <v>25</v>
      </c>
      <c r="CS777" s="10" t="s">
        <v>25</v>
      </c>
      <c r="CT777" s="10">
        <v>0</v>
      </c>
      <c r="CU777" s="10">
        <v>0</v>
      </c>
      <c r="CV777" s="10">
        <v>0</v>
      </c>
      <c r="CW777" s="10">
        <v>0</v>
      </c>
      <c r="CX777" s="10" t="s">
        <v>60</v>
      </c>
      <c r="CY777" s="10" t="s">
        <v>25</v>
      </c>
      <c r="CZ777" s="10" t="s">
        <v>25</v>
      </c>
      <c r="DA777" s="10" t="s">
        <v>25</v>
      </c>
      <c r="DB777" s="10" t="s">
        <v>25</v>
      </c>
      <c r="DC777" s="10">
        <v>0</v>
      </c>
      <c r="DD777" s="10">
        <v>0</v>
      </c>
      <c r="DE777" s="10">
        <v>0</v>
      </c>
      <c r="DF777" s="10">
        <v>0</v>
      </c>
      <c r="DG777" s="10">
        <v>0</v>
      </c>
      <c r="DH777" s="10">
        <v>0</v>
      </c>
      <c r="DI777" s="10">
        <v>0</v>
      </c>
      <c r="DJ777" s="10">
        <v>0</v>
      </c>
      <c r="DK777" s="10">
        <v>0</v>
      </c>
      <c r="DL777" s="10">
        <v>0</v>
      </c>
      <c r="DM777" s="10">
        <v>0</v>
      </c>
      <c r="DN777" s="10">
        <v>0</v>
      </c>
      <c r="DO777" s="10">
        <v>0</v>
      </c>
      <c r="DP777" s="10" t="s">
        <v>25</v>
      </c>
      <c r="DQ777" s="10" t="s">
        <v>22</v>
      </c>
      <c r="DR777" s="10" t="s">
        <v>25</v>
      </c>
      <c r="DS777" s="10" t="s">
        <v>25</v>
      </c>
      <c r="DT777" s="10" t="s">
        <v>22</v>
      </c>
      <c r="DU777" s="10">
        <v>0</v>
      </c>
      <c r="DV777" s="10" t="s">
        <v>625</v>
      </c>
      <c r="DW777" s="10" t="s">
        <v>626</v>
      </c>
      <c r="DX777" s="10" t="s">
        <v>627</v>
      </c>
      <c r="DY777" s="10"/>
      <c r="DZ777" s="10"/>
      <c r="EA777" s="10"/>
      <c r="EB777" s="10"/>
      <c r="EC777" s="10"/>
      <c r="ED777" s="10"/>
      <c r="EE777" s="10"/>
      <c r="EF777" s="10"/>
      <c r="EG777" s="10"/>
      <c r="EH777" s="10"/>
    </row>
    <row r="778" spans="1:138" x14ac:dyDescent="0.25">
      <c r="A778" s="78">
        <f t="shared" si="616"/>
        <v>2481</v>
      </c>
      <c r="C778" s="10" t="str">
        <f t="shared" si="655"/>
        <v>Above Avg</v>
      </c>
      <c r="D778" s="17">
        <f t="shared" si="617"/>
        <v>12.042701169797944</v>
      </c>
      <c r="E778" s="113">
        <f t="shared" si="643"/>
        <v>60</v>
      </c>
      <c r="F778" s="113">
        <f t="shared" si="644"/>
        <v>20</v>
      </c>
      <c r="G778" s="113">
        <f t="shared" si="645"/>
        <v>5.384615384615385</v>
      </c>
      <c r="H778" s="113">
        <f t="shared" si="646"/>
        <v>16.470967741935482</v>
      </c>
      <c r="I778" s="113">
        <f t="shared" si="647"/>
        <v>18</v>
      </c>
      <c r="J778" s="113">
        <f t="shared" si="648"/>
        <v>0</v>
      </c>
      <c r="K778" s="113">
        <f t="shared" si="638"/>
        <v>0.5714285714285714</v>
      </c>
      <c r="L778" s="76">
        <v>8</v>
      </c>
      <c r="M778" s="76">
        <v>5</v>
      </c>
      <c r="N778" s="76">
        <v>7</v>
      </c>
      <c r="O778" s="76">
        <v>6</v>
      </c>
      <c r="P778" s="76">
        <v>6</v>
      </c>
      <c r="Q778" s="76">
        <v>2</v>
      </c>
      <c r="R778" s="76">
        <v>1</v>
      </c>
      <c r="S778" s="17">
        <f t="shared" si="618"/>
        <v>12.121559730591988</v>
      </c>
      <c r="T778" s="113">
        <f t="shared" si="649"/>
        <v>75</v>
      </c>
      <c r="U778" s="113">
        <f t="shared" si="650"/>
        <v>24</v>
      </c>
      <c r="V778" s="113">
        <f t="shared" si="651"/>
        <v>6.1538461538461542</v>
      </c>
      <c r="W778" s="113">
        <f t="shared" si="652"/>
        <v>5.4903225806451612</v>
      </c>
      <c r="X778" s="113">
        <f t="shared" si="653"/>
        <v>6</v>
      </c>
      <c r="Y778" s="113">
        <f t="shared" si="654"/>
        <v>0</v>
      </c>
      <c r="Z778" s="113">
        <f t="shared" si="639"/>
        <v>4.5714285714285712</v>
      </c>
      <c r="AA778" s="76">
        <v>10</v>
      </c>
      <c r="AB778" s="76">
        <v>6</v>
      </c>
      <c r="AC778" s="76">
        <v>8</v>
      </c>
      <c r="AD778" s="76">
        <v>2</v>
      </c>
      <c r="AE778" s="76">
        <v>2</v>
      </c>
      <c r="AF778" s="76">
        <v>5</v>
      </c>
      <c r="AG778" s="76">
        <v>8</v>
      </c>
      <c r="AH778" s="131">
        <f t="shared" si="619"/>
        <v>7.5</v>
      </c>
      <c r="AI778" s="131">
        <f t="shared" si="640"/>
        <v>4</v>
      </c>
      <c r="AJ778" s="131">
        <f t="shared" si="656"/>
        <v>0.76923076923076927</v>
      </c>
      <c r="AK778" s="131">
        <f t="shared" si="657"/>
        <v>2.7451612903225806</v>
      </c>
      <c r="AL778" s="131">
        <f t="shared" si="641"/>
        <v>3</v>
      </c>
      <c r="AM778" s="131">
        <f t="shared" si="642"/>
        <v>0</v>
      </c>
      <c r="AN778" s="131">
        <f t="shared" si="620"/>
        <v>0.5714285714285714</v>
      </c>
      <c r="AO778" s="115">
        <f t="shared" si="658"/>
        <v>1</v>
      </c>
      <c r="AP778" s="115">
        <f t="shared" si="659"/>
        <v>0</v>
      </c>
      <c r="AQ778" s="115">
        <f t="shared" si="660"/>
        <v>0</v>
      </c>
      <c r="AR778" s="79">
        <f t="shared" si="621"/>
        <v>10</v>
      </c>
      <c r="AS778" s="79">
        <f t="shared" si="622"/>
        <v>5</v>
      </c>
      <c r="AT778" s="79">
        <f t="shared" si="623"/>
        <v>0</v>
      </c>
      <c r="AU778" s="79">
        <f t="shared" si="624"/>
        <v>30</v>
      </c>
      <c r="AV778" s="79">
        <f t="shared" si="625"/>
        <v>0</v>
      </c>
      <c r="AW778" s="79">
        <f t="shared" si="626"/>
        <v>10</v>
      </c>
      <c r="AX778" s="128">
        <f t="shared" si="627"/>
        <v>1</v>
      </c>
      <c r="AY778" s="128"/>
      <c r="AZ778" s="128"/>
      <c r="BA778" s="128">
        <f t="shared" si="628"/>
        <v>3</v>
      </c>
      <c r="BB778" s="128">
        <f t="shared" si="629"/>
        <v>0</v>
      </c>
      <c r="BC778" s="80">
        <f t="shared" si="630"/>
        <v>1</v>
      </c>
      <c r="BD778" s="80">
        <f t="shared" si="631"/>
        <v>0.25</v>
      </c>
      <c r="BE778" s="80">
        <f t="shared" si="632"/>
        <v>0</v>
      </c>
      <c r="BF778" s="80">
        <f t="shared" si="633"/>
        <v>1</v>
      </c>
      <c r="BG778" s="80">
        <f t="shared" si="634"/>
        <v>0</v>
      </c>
      <c r="BH778" s="80">
        <f t="shared" si="661"/>
        <v>0.5</v>
      </c>
      <c r="BI778" s="4">
        <f t="shared" si="635"/>
        <v>40</v>
      </c>
      <c r="BJ778" s="4">
        <f t="shared" si="636"/>
        <v>45</v>
      </c>
      <c r="BK778" s="4">
        <f t="shared" si="637"/>
        <v>10</v>
      </c>
      <c r="BL778" s="8">
        <f>VLOOKUP(CN778,'CIR Results'!$B$3:$L$42,2,FALSE)</f>
        <v>8</v>
      </c>
      <c r="BM778" s="8">
        <f>VLOOKUP(CN778,'CIR Results'!$B$3:$L$42,3,FALSE)</f>
        <v>54</v>
      </c>
      <c r="BN778" s="8">
        <f>VLOOKUP(CN778,'CIR Results'!$B$3:$L$42,4,FALSE)</f>
        <v>230</v>
      </c>
      <c r="BO778" s="8">
        <f>VLOOKUP(CN778,'CIR Results'!$B$3:$L$42,5,FALSE)</f>
        <v>62</v>
      </c>
      <c r="BP778" s="8">
        <f>VLOOKUP(CN778,'CIR Results'!$B$3:$L$42,6,FALSE)</f>
        <v>36620</v>
      </c>
      <c r="BQ778" s="8">
        <f>VLOOKUP(CN778,'CIR Results'!$B$3:$L$42,8,FALSE)</f>
        <v>8</v>
      </c>
      <c r="BR778" s="8">
        <f>VLOOKUP(CN778,'CIR Results'!$B$3:$L$42,9,FALSE)</f>
        <v>0</v>
      </c>
      <c r="BS778" s="8" t="str">
        <f>VLOOKUP(CN778,'CIR Results'!$B$3:$L$42,10,FALSE)</f>
        <v>04-04-00</v>
      </c>
      <c r="BT778" s="8">
        <f>VLOOKUP(CN778,'CIR Results'!$B$3:$L$42,11,FALSE)</f>
        <v>4</v>
      </c>
      <c r="BU778" s="136" t="str">
        <f>VLOOKUP(CN778,'CIR Team Info'!$B$5:$E$44,2,FALSE)</f>
        <v>Roboteers</v>
      </c>
      <c r="BV778" s="136" t="str">
        <f>VLOOKUP(CN778,'CIR Team Info'!$B$5:$E$44,4,FALSE)</f>
        <v>Tremont, IL</v>
      </c>
      <c r="BW778" s="136" t="str">
        <f t="shared" si="662"/>
        <v xml:space="preserve">   Great robot_ great driving</v>
      </c>
      <c r="CM778" s="10" t="s">
        <v>384</v>
      </c>
      <c r="CN778" s="10">
        <v>2481</v>
      </c>
      <c r="CO778" s="10">
        <v>8</v>
      </c>
      <c r="CP778" s="10" t="s">
        <v>23</v>
      </c>
      <c r="CQ778" s="10" t="s">
        <v>22</v>
      </c>
      <c r="CR778" s="10" t="s">
        <v>25</v>
      </c>
      <c r="CS778" s="10" t="s">
        <v>22</v>
      </c>
      <c r="CT778" s="10">
        <v>5</v>
      </c>
      <c r="CU778" s="10">
        <v>15</v>
      </c>
      <c r="CV778" s="10">
        <v>0</v>
      </c>
      <c r="CW778" s="10">
        <v>0</v>
      </c>
      <c r="CX778" s="10" t="s">
        <v>24</v>
      </c>
      <c r="CY778" s="10" t="s">
        <v>22</v>
      </c>
      <c r="CZ778" s="10" t="s">
        <v>25</v>
      </c>
      <c r="DA778" s="10" t="s">
        <v>22</v>
      </c>
      <c r="DB778" s="10" t="s">
        <v>22</v>
      </c>
      <c r="DC778" s="10">
        <v>0</v>
      </c>
      <c r="DD778" s="10">
        <v>30</v>
      </c>
      <c r="DE778" s="10">
        <v>0</v>
      </c>
      <c r="DF778" s="10">
        <v>0</v>
      </c>
      <c r="DG778" s="10">
        <v>3</v>
      </c>
      <c r="DH778" s="10">
        <v>2</v>
      </c>
      <c r="DI778" s="10">
        <v>10</v>
      </c>
      <c r="DJ778" s="10">
        <v>1</v>
      </c>
      <c r="DK778" s="10">
        <v>0</v>
      </c>
      <c r="DL778" s="10">
        <v>3</v>
      </c>
      <c r="DM778" s="10">
        <v>0</v>
      </c>
      <c r="DN778" s="10">
        <v>0</v>
      </c>
      <c r="DO778" s="10">
        <v>0</v>
      </c>
      <c r="DP778" s="10" t="s">
        <v>22</v>
      </c>
      <c r="DQ778" s="10" t="s">
        <v>25</v>
      </c>
      <c r="DR778" s="10" t="s">
        <v>25</v>
      </c>
      <c r="DS778" s="10" t="s">
        <v>25</v>
      </c>
      <c r="DT778" s="10" t="s">
        <v>25</v>
      </c>
      <c r="DU778" s="10">
        <v>2</v>
      </c>
      <c r="DV778" s="10" t="s">
        <v>628</v>
      </c>
      <c r="DW778" s="10" t="s">
        <v>629</v>
      </c>
      <c r="DX778" s="10"/>
      <c r="DY778" s="10"/>
      <c r="DZ778" s="10"/>
      <c r="EA778" s="10"/>
      <c r="EB778" s="10"/>
      <c r="EC778" s="10"/>
      <c r="ED778" s="10"/>
      <c r="EE778" s="10"/>
      <c r="EF778" s="10"/>
      <c r="EG778" s="10"/>
      <c r="EH778" s="10"/>
    </row>
    <row r="779" spans="1:138" x14ac:dyDescent="0.25">
      <c r="A779" s="78">
        <f t="shared" si="616"/>
        <v>5041</v>
      </c>
      <c r="C779" s="10" t="str">
        <f t="shared" si="655"/>
        <v>Do Not Pick</v>
      </c>
      <c r="D779" s="17">
        <f t="shared" si="617"/>
        <v>1.0384615384615385</v>
      </c>
      <c r="E779" s="113">
        <f t="shared" si="643"/>
        <v>0</v>
      </c>
      <c r="F779" s="113">
        <f t="shared" si="644"/>
        <v>5</v>
      </c>
      <c r="G779" s="113">
        <f t="shared" si="645"/>
        <v>5.384615384615385</v>
      </c>
      <c r="H779" s="113">
        <f t="shared" si="646"/>
        <v>0</v>
      </c>
      <c r="I779" s="113">
        <f t="shared" si="647"/>
        <v>0</v>
      </c>
      <c r="J779" s="113">
        <f t="shared" si="648"/>
        <v>0</v>
      </c>
      <c r="K779" s="113">
        <f t="shared" si="638"/>
        <v>0</v>
      </c>
      <c r="L779" s="76">
        <v>8</v>
      </c>
      <c r="M779" s="76">
        <v>5</v>
      </c>
      <c r="N779" s="76">
        <v>7</v>
      </c>
      <c r="O779" s="76">
        <v>6</v>
      </c>
      <c r="P779" s="76">
        <v>6</v>
      </c>
      <c r="Q779" s="76">
        <v>2</v>
      </c>
      <c r="R779" s="76">
        <v>1</v>
      </c>
      <c r="S779" s="17">
        <f t="shared" si="618"/>
        <v>1.2153846153846153</v>
      </c>
      <c r="T779" s="113">
        <f t="shared" si="649"/>
        <v>0</v>
      </c>
      <c r="U779" s="113">
        <f t="shared" si="650"/>
        <v>6</v>
      </c>
      <c r="V779" s="113">
        <f t="shared" si="651"/>
        <v>6.1538461538461542</v>
      </c>
      <c r="W779" s="113">
        <f t="shared" si="652"/>
        <v>0</v>
      </c>
      <c r="X779" s="113">
        <f t="shared" si="653"/>
        <v>0</v>
      </c>
      <c r="Y779" s="113">
        <f t="shared" si="654"/>
        <v>0</v>
      </c>
      <c r="Z779" s="113">
        <f t="shared" si="639"/>
        <v>0</v>
      </c>
      <c r="AA779" s="76">
        <v>10</v>
      </c>
      <c r="AB779" s="76">
        <v>6</v>
      </c>
      <c r="AC779" s="76">
        <v>8</v>
      </c>
      <c r="AD779" s="76">
        <v>2</v>
      </c>
      <c r="AE779" s="76">
        <v>2</v>
      </c>
      <c r="AF779" s="76">
        <v>5</v>
      </c>
      <c r="AG779" s="76">
        <v>8</v>
      </c>
      <c r="AH779" s="131">
        <f t="shared" si="619"/>
        <v>0</v>
      </c>
      <c r="AI779" s="131">
        <f t="shared" si="640"/>
        <v>1</v>
      </c>
      <c r="AJ779" s="131">
        <f t="shared" si="656"/>
        <v>0.76923076923076927</v>
      </c>
      <c r="AK779" s="131">
        <f t="shared" si="657"/>
        <v>0</v>
      </c>
      <c r="AL779" s="131">
        <f t="shared" si="641"/>
        <v>0</v>
      </c>
      <c r="AM779" s="131">
        <f t="shared" si="642"/>
        <v>0</v>
      </c>
      <c r="AN779" s="131">
        <f t="shared" si="620"/>
        <v>0</v>
      </c>
      <c r="AO779" s="115">
        <f t="shared" si="658"/>
        <v>0</v>
      </c>
      <c r="AP779" s="115">
        <f t="shared" si="659"/>
        <v>1</v>
      </c>
      <c r="AQ779" s="115">
        <f t="shared" si="660"/>
        <v>0</v>
      </c>
      <c r="AR779" s="79">
        <f t="shared" si="621"/>
        <v>0</v>
      </c>
      <c r="AS779" s="79">
        <f t="shared" si="622"/>
        <v>5</v>
      </c>
      <c r="AT779" s="79">
        <f t="shared" si="623"/>
        <v>0</v>
      </c>
      <c r="AU779" s="79">
        <f t="shared" si="624"/>
        <v>0</v>
      </c>
      <c r="AV779" s="79">
        <f t="shared" si="625"/>
        <v>0</v>
      </c>
      <c r="AW779" s="79">
        <f t="shared" si="626"/>
        <v>0</v>
      </c>
      <c r="AX779" s="128">
        <f t="shared" si="627"/>
        <v>0</v>
      </c>
      <c r="AY779" s="128"/>
      <c r="AZ779" s="128"/>
      <c r="BA779" s="128">
        <f t="shared" si="628"/>
        <v>0</v>
      </c>
      <c r="BB779" s="128">
        <f t="shared" si="629"/>
        <v>0</v>
      </c>
      <c r="BC779" s="80">
        <f t="shared" si="630"/>
        <v>0</v>
      </c>
      <c r="BD779" s="80">
        <f t="shared" si="631"/>
        <v>1</v>
      </c>
      <c r="BE779" s="80">
        <f t="shared" si="632"/>
        <v>0</v>
      </c>
      <c r="BF779" s="80">
        <f t="shared" si="633"/>
        <v>0</v>
      </c>
      <c r="BG779" s="80">
        <f t="shared" si="634"/>
        <v>0</v>
      </c>
      <c r="BH779" s="80">
        <f t="shared" si="661"/>
        <v>0</v>
      </c>
      <c r="BI779" s="4">
        <f t="shared" si="635"/>
        <v>0</v>
      </c>
      <c r="BJ779" s="4">
        <f t="shared" si="636"/>
        <v>5</v>
      </c>
      <c r="BK779" s="4">
        <f t="shared" si="637"/>
        <v>0</v>
      </c>
      <c r="BL779" s="8">
        <f>VLOOKUP(CN779,'CIR Results'!$B$3:$L$42,2,FALSE)</f>
        <v>2</v>
      </c>
      <c r="BM779" s="8">
        <f>VLOOKUP(CN779,'CIR Results'!$B$3:$L$42,3,FALSE)</f>
        <v>88</v>
      </c>
      <c r="BN779" s="8">
        <f>VLOOKUP(CN779,'CIR Results'!$B$3:$L$42,4,FALSE)</f>
        <v>90</v>
      </c>
      <c r="BO779" s="8">
        <f>VLOOKUP(CN779,'CIR Results'!$B$3:$L$42,5,FALSE)</f>
        <v>162</v>
      </c>
      <c r="BP779" s="8">
        <f>VLOOKUP(CN779,'CIR Results'!$B$3:$L$42,6,FALSE)</f>
        <v>36533</v>
      </c>
      <c r="BQ779" s="8">
        <f>VLOOKUP(CN779,'CIR Results'!$B$3:$L$42,8,FALSE)</f>
        <v>9</v>
      </c>
      <c r="BR779" s="8">
        <f>VLOOKUP(CN779,'CIR Results'!$B$3:$L$42,9,FALSE)</f>
        <v>0</v>
      </c>
      <c r="BS779" s="8" t="str">
        <f>VLOOKUP(CN779,'CIR Results'!$B$3:$L$42,10,FALSE)</f>
        <v>01-08-00</v>
      </c>
      <c r="BT779" s="8">
        <f>VLOOKUP(CN779,'CIR Results'!$B$3:$L$42,11,FALSE)</f>
        <v>13</v>
      </c>
      <c r="BU779" s="136" t="str">
        <f>VLOOKUP(CN779,'CIR Team Info'!$B$5:$E$44,2,FALSE)</f>
        <v>System Overlord Robotics</v>
      </c>
      <c r="BV779" s="136" t="str">
        <f>VLOOKUP(CN779,'CIR Team Info'!$B$5:$E$44,4,FALSE)</f>
        <v>West Branch, IA</v>
      </c>
      <c r="BW779" s="136" t="str">
        <f t="shared" si="662"/>
        <v xml:space="preserve">   Seemed to have problems_ but not sure if they broke down or not. Really slow movement in autonomous. Did not attempt to shoot once during the game. Performance seems opposite to the footage seen during video scouting.</v>
      </c>
      <c r="CM779" s="10" t="s">
        <v>384</v>
      </c>
      <c r="CN779" s="10">
        <v>5041</v>
      </c>
      <c r="CO779" s="10">
        <v>10</v>
      </c>
      <c r="CP779" s="10" t="s">
        <v>23</v>
      </c>
      <c r="CQ779" s="10" t="s">
        <v>22</v>
      </c>
      <c r="CR779" s="10" t="s">
        <v>25</v>
      </c>
      <c r="CS779" s="10" t="s">
        <v>22</v>
      </c>
      <c r="CT779" s="10">
        <v>5</v>
      </c>
      <c r="CU779" s="10">
        <v>0</v>
      </c>
      <c r="CV779" s="10">
        <v>0</v>
      </c>
      <c r="CW779" s="10">
        <v>0</v>
      </c>
      <c r="CX779" s="10" t="s">
        <v>24</v>
      </c>
      <c r="CY779" s="10" t="s">
        <v>25</v>
      </c>
      <c r="CZ779" s="10" t="s">
        <v>25</v>
      </c>
      <c r="DA779" s="10" t="s">
        <v>25</v>
      </c>
      <c r="DB779" s="10" t="s">
        <v>22</v>
      </c>
      <c r="DC779" s="10">
        <v>0</v>
      </c>
      <c r="DD779" s="10">
        <v>0</v>
      </c>
      <c r="DE779" s="10">
        <v>0</v>
      </c>
      <c r="DF779" s="10">
        <v>0</v>
      </c>
      <c r="DG779" s="10">
        <v>1</v>
      </c>
      <c r="DH779" s="10">
        <v>0</v>
      </c>
      <c r="DI779" s="10">
        <v>0</v>
      </c>
      <c r="DJ779" s="10">
        <v>0</v>
      </c>
      <c r="DK779" s="10">
        <v>0</v>
      </c>
      <c r="DL779" s="10">
        <v>0</v>
      </c>
      <c r="DM779" s="10">
        <v>0</v>
      </c>
      <c r="DN779" s="10">
        <v>0</v>
      </c>
      <c r="DO779" s="10">
        <v>0</v>
      </c>
      <c r="DP779" s="10" t="s">
        <v>25</v>
      </c>
      <c r="DQ779" s="10" t="s">
        <v>22</v>
      </c>
      <c r="DR779" s="10" t="s">
        <v>25</v>
      </c>
      <c r="DS779" s="10" t="s">
        <v>25</v>
      </c>
      <c r="DT779" s="10" t="s">
        <v>25</v>
      </c>
      <c r="DU779" s="10">
        <v>0</v>
      </c>
      <c r="DV779" s="10" t="s">
        <v>630</v>
      </c>
      <c r="DW779" s="10"/>
      <c r="DX779" s="10"/>
      <c r="DY779" s="10"/>
      <c r="DZ779" s="10"/>
      <c r="EA779" s="10"/>
      <c r="EB779" s="10"/>
      <c r="EC779" s="10"/>
      <c r="ED779" s="10"/>
      <c r="EE779" s="10"/>
      <c r="EF779" s="10"/>
      <c r="EG779" s="10"/>
      <c r="EH779" s="10"/>
    </row>
    <row r="780" spans="1:138" x14ac:dyDescent="0.25">
      <c r="A780" s="78">
        <f t="shared" si="616"/>
        <v>4655</v>
      </c>
      <c r="C780" s="10" t="str">
        <f t="shared" si="655"/>
        <v>Below Avg</v>
      </c>
      <c r="D780" s="17">
        <f t="shared" si="617"/>
        <v>3.539844026940802</v>
      </c>
      <c r="E780" s="113">
        <f t="shared" si="643"/>
        <v>10</v>
      </c>
      <c r="F780" s="113">
        <f t="shared" si="644"/>
        <v>15</v>
      </c>
      <c r="G780" s="113">
        <f t="shared" si="645"/>
        <v>5.384615384615385</v>
      </c>
      <c r="H780" s="113">
        <f t="shared" si="646"/>
        <v>3.870967741935484</v>
      </c>
      <c r="I780" s="113">
        <f t="shared" si="647"/>
        <v>0</v>
      </c>
      <c r="J780" s="113">
        <f t="shared" si="648"/>
        <v>0</v>
      </c>
      <c r="K780" s="113">
        <f t="shared" si="638"/>
        <v>1.1428571428571428</v>
      </c>
      <c r="L780" s="76">
        <v>8</v>
      </c>
      <c r="M780" s="76">
        <v>5</v>
      </c>
      <c r="N780" s="76">
        <v>7</v>
      </c>
      <c r="O780" s="76">
        <v>6</v>
      </c>
      <c r="P780" s="76">
        <v>6</v>
      </c>
      <c r="Q780" s="76">
        <v>2</v>
      </c>
      <c r="R780" s="76">
        <v>1</v>
      </c>
      <c r="S780" s="17">
        <f t="shared" si="618"/>
        <v>4.7087025877348454</v>
      </c>
      <c r="T780" s="113">
        <f t="shared" si="649"/>
        <v>12.5</v>
      </c>
      <c r="U780" s="113">
        <f t="shared" si="650"/>
        <v>18</v>
      </c>
      <c r="V780" s="113">
        <f t="shared" si="651"/>
        <v>6.1538461538461542</v>
      </c>
      <c r="W780" s="113">
        <f t="shared" si="652"/>
        <v>1.2903225806451613</v>
      </c>
      <c r="X780" s="113">
        <f t="shared" si="653"/>
        <v>0</v>
      </c>
      <c r="Y780" s="113">
        <f t="shared" si="654"/>
        <v>0</v>
      </c>
      <c r="Z780" s="113">
        <f t="shared" si="639"/>
        <v>9.1428571428571423</v>
      </c>
      <c r="AA780" s="76">
        <v>10</v>
      </c>
      <c r="AB780" s="76">
        <v>6</v>
      </c>
      <c r="AC780" s="76">
        <v>8</v>
      </c>
      <c r="AD780" s="76">
        <v>2</v>
      </c>
      <c r="AE780" s="76">
        <v>2</v>
      </c>
      <c r="AF780" s="76">
        <v>5</v>
      </c>
      <c r="AG780" s="76">
        <v>8</v>
      </c>
      <c r="AH780" s="131">
        <f t="shared" si="619"/>
        <v>1.25</v>
      </c>
      <c r="AI780" s="131">
        <f t="shared" si="640"/>
        <v>3</v>
      </c>
      <c r="AJ780" s="131">
        <f t="shared" si="656"/>
        <v>0.76923076923076927</v>
      </c>
      <c r="AK780" s="131">
        <f t="shared" si="657"/>
        <v>0.64516129032258063</v>
      </c>
      <c r="AL780" s="131">
        <f t="shared" si="641"/>
        <v>0</v>
      </c>
      <c r="AM780" s="131">
        <f t="shared" si="642"/>
        <v>0</v>
      </c>
      <c r="AN780" s="131">
        <f t="shared" si="620"/>
        <v>1.1428571428571428</v>
      </c>
      <c r="AO780" s="115">
        <f t="shared" si="658"/>
        <v>1</v>
      </c>
      <c r="AP780" s="115">
        <f t="shared" si="659"/>
        <v>0</v>
      </c>
      <c r="AQ780" s="115">
        <f t="shared" si="660"/>
        <v>0</v>
      </c>
      <c r="AR780" s="79">
        <f t="shared" si="621"/>
        <v>0</v>
      </c>
      <c r="AS780" s="79">
        <f t="shared" si="622"/>
        <v>5</v>
      </c>
      <c r="AT780" s="79">
        <f t="shared" si="623"/>
        <v>0</v>
      </c>
      <c r="AU780" s="79">
        <f t="shared" si="624"/>
        <v>0</v>
      </c>
      <c r="AV780" s="79">
        <f t="shared" si="625"/>
        <v>0</v>
      </c>
      <c r="AW780" s="79">
        <f t="shared" si="626"/>
        <v>20</v>
      </c>
      <c r="AX780" s="128">
        <f t="shared" si="627"/>
        <v>0</v>
      </c>
      <c r="AY780" s="128"/>
      <c r="AZ780" s="128"/>
      <c r="BA780" s="128">
        <f t="shared" si="628"/>
        <v>0</v>
      </c>
      <c r="BB780" s="128">
        <f t="shared" si="629"/>
        <v>0</v>
      </c>
      <c r="BC780" s="80">
        <f t="shared" si="630"/>
        <v>0</v>
      </c>
      <c r="BD780" s="80">
        <f t="shared" si="631"/>
        <v>0.2</v>
      </c>
      <c r="BE780" s="80">
        <f t="shared" si="632"/>
        <v>0</v>
      </c>
      <c r="BF780" s="80">
        <f t="shared" si="633"/>
        <v>0</v>
      </c>
      <c r="BG780" s="80">
        <f t="shared" si="634"/>
        <v>0</v>
      </c>
      <c r="BH780" s="80">
        <f t="shared" si="661"/>
        <v>0.5</v>
      </c>
      <c r="BI780" s="4">
        <f t="shared" si="635"/>
        <v>0</v>
      </c>
      <c r="BJ780" s="4">
        <f t="shared" si="636"/>
        <v>5</v>
      </c>
      <c r="BK780" s="4">
        <f t="shared" si="637"/>
        <v>20</v>
      </c>
      <c r="BL780" s="8">
        <f>VLOOKUP(CN780,'CIR Results'!$B$3:$L$42,2,FALSE)</f>
        <v>3</v>
      </c>
      <c r="BM780" s="8">
        <f>VLOOKUP(CN780,'CIR Results'!$B$3:$L$42,3,FALSE)</f>
        <v>78</v>
      </c>
      <c r="BN780" s="8">
        <f>VLOOKUP(CN780,'CIR Results'!$B$3:$L$42,4,FALSE)</f>
        <v>90</v>
      </c>
      <c r="BO780" s="8">
        <f>VLOOKUP(CN780,'CIR Results'!$B$3:$L$42,5,FALSE)</f>
        <v>101</v>
      </c>
      <c r="BP780" s="8">
        <f>VLOOKUP(CN780,'CIR Results'!$B$3:$L$42,6,FALSE)</f>
        <v>36898</v>
      </c>
      <c r="BQ780" s="8">
        <f>VLOOKUP(CN780,'CIR Results'!$B$3:$L$42,8,FALSE)</f>
        <v>9</v>
      </c>
      <c r="BR780" s="8">
        <f>VLOOKUP(CN780,'CIR Results'!$B$3:$L$42,9,FALSE)</f>
        <v>0</v>
      </c>
      <c r="BS780" s="8" t="str">
        <f>VLOOKUP(CN780,'CIR Results'!$B$3:$L$42,10,FALSE)</f>
        <v>01-07-01</v>
      </c>
      <c r="BT780" s="8">
        <f>VLOOKUP(CN780,'CIR Results'!$B$3:$L$42,11,FALSE)</f>
        <v>38</v>
      </c>
      <c r="BU780" s="136" t="str">
        <f>VLOOKUP(CN780,'CIR Team Info'!$B$5:$E$44,2,FALSE)</f>
        <v>Stateline Robotics</v>
      </c>
      <c r="BV780" s="136" t="str">
        <f>VLOOKUP(CN780,'CIR Team Info'!$B$5:$E$44,4,FALSE)</f>
        <v>Rockton, IL</v>
      </c>
      <c r="BW780" s="136" t="str">
        <f t="shared" si="662"/>
        <v xml:space="preserve">   Good inbounder_ but not great at shooting. Most of the time just picked up ball and dropped it for teammates.</v>
      </c>
      <c r="CM780" s="10" t="s">
        <v>384</v>
      </c>
      <c r="CN780" s="10">
        <v>4655</v>
      </c>
      <c r="CO780" s="10">
        <v>11</v>
      </c>
      <c r="CP780" s="10" t="s">
        <v>23</v>
      </c>
      <c r="CQ780" s="10" t="s">
        <v>22</v>
      </c>
      <c r="CR780" s="10" t="s">
        <v>25</v>
      </c>
      <c r="CS780" s="10" t="s">
        <v>22</v>
      </c>
      <c r="CT780" s="10">
        <v>5</v>
      </c>
      <c r="CU780" s="10">
        <v>20</v>
      </c>
      <c r="CV780" s="10">
        <v>0</v>
      </c>
      <c r="CW780" s="10">
        <v>0</v>
      </c>
      <c r="CX780" s="10" t="s">
        <v>24</v>
      </c>
      <c r="CY780" s="10" t="s">
        <v>22</v>
      </c>
      <c r="CZ780" s="10" t="s">
        <v>25</v>
      </c>
      <c r="DA780" s="10" t="s">
        <v>22</v>
      </c>
      <c r="DB780" s="10" t="s">
        <v>22</v>
      </c>
      <c r="DC780" s="10">
        <v>0</v>
      </c>
      <c r="DD780" s="10">
        <v>0</v>
      </c>
      <c r="DE780" s="10">
        <v>0</v>
      </c>
      <c r="DF780" s="10">
        <v>0</v>
      </c>
      <c r="DG780" s="10">
        <v>1</v>
      </c>
      <c r="DH780" s="10">
        <v>2</v>
      </c>
      <c r="DI780" s="10">
        <v>20</v>
      </c>
      <c r="DJ780" s="10">
        <v>0</v>
      </c>
      <c r="DK780" s="10">
        <v>0</v>
      </c>
      <c r="DL780" s="10">
        <v>0</v>
      </c>
      <c r="DM780" s="10">
        <v>0</v>
      </c>
      <c r="DN780" s="10">
        <v>0</v>
      </c>
      <c r="DO780" s="10">
        <v>0</v>
      </c>
      <c r="DP780" s="10" t="s">
        <v>22</v>
      </c>
      <c r="DQ780" s="10" t="s">
        <v>25</v>
      </c>
      <c r="DR780" s="10" t="s">
        <v>25</v>
      </c>
      <c r="DS780" s="10" t="s">
        <v>25</v>
      </c>
      <c r="DT780" s="10" t="s">
        <v>25</v>
      </c>
      <c r="DU780" s="10">
        <v>1</v>
      </c>
      <c r="DV780" s="10" t="s">
        <v>651</v>
      </c>
      <c r="DW780" s="10"/>
      <c r="DX780" s="10"/>
      <c r="DY780" s="10"/>
      <c r="DZ780" s="10"/>
      <c r="EA780" s="10"/>
      <c r="EB780" s="10"/>
      <c r="EC780" s="10"/>
      <c r="ED780" s="10"/>
      <c r="EE780" s="10"/>
      <c r="EF780" s="10"/>
      <c r="EG780" s="10"/>
      <c r="EH780" s="10"/>
    </row>
    <row r="781" spans="1:138" x14ac:dyDescent="0.25">
      <c r="A781" s="78">
        <f t="shared" si="616"/>
        <v>2704</v>
      </c>
      <c r="C781" s="10" t="str">
        <f t="shared" si="655"/>
        <v>Above Avg</v>
      </c>
      <c r="D781" s="17">
        <f t="shared" si="617"/>
        <v>4.8842396313364054</v>
      </c>
      <c r="E781" s="113">
        <f t="shared" si="643"/>
        <v>40</v>
      </c>
      <c r="F781" s="113">
        <f t="shared" si="644"/>
        <v>5</v>
      </c>
      <c r="G781" s="113">
        <f t="shared" si="645"/>
        <v>0</v>
      </c>
      <c r="H781" s="113">
        <f t="shared" si="646"/>
        <v>9.2709677419354843</v>
      </c>
      <c r="I781" s="113">
        <f t="shared" si="647"/>
        <v>-6</v>
      </c>
      <c r="J781" s="113">
        <f t="shared" si="648"/>
        <v>0</v>
      </c>
      <c r="K781" s="113">
        <f t="shared" si="638"/>
        <v>0.5714285714285714</v>
      </c>
      <c r="L781" s="76">
        <v>8</v>
      </c>
      <c r="M781" s="76">
        <v>5</v>
      </c>
      <c r="N781" s="76">
        <v>7</v>
      </c>
      <c r="O781" s="76">
        <v>6</v>
      </c>
      <c r="P781" s="76">
        <v>6</v>
      </c>
      <c r="Q781" s="76">
        <v>2</v>
      </c>
      <c r="R781" s="76">
        <v>1</v>
      </c>
      <c r="S781" s="17">
        <f t="shared" si="618"/>
        <v>6.1661751152073734</v>
      </c>
      <c r="T781" s="113">
        <f t="shared" si="649"/>
        <v>50</v>
      </c>
      <c r="U781" s="113">
        <f t="shared" si="650"/>
        <v>6</v>
      </c>
      <c r="V781" s="113">
        <f t="shared" si="651"/>
        <v>0</v>
      </c>
      <c r="W781" s="113">
        <f t="shared" si="652"/>
        <v>3.0903225806451613</v>
      </c>
      <c r="X781" s="113">
        <f t="shared" si="653"/>
        <v>-2</v>
      </c>
      <c r="Y781" s="113">
        <f t="shared" si="654"/>
        <v>0</v>
      </c>
      <c r="Z781" s="113">
        <f t="shared" si="639"/>
        <v>4.5714285714285712</v>
      </c>
      <c r="AA781" s="76">
        <v>10</v>
      </c>
      <c r="AB781" s="76">
        <v>6</v>
      </c>
      <c r="AC781" s="76">
        <v>8</v>
      </c>
      <c r="AD781" s="76">
        <v>2</v>
      </c>
      <c r="AE781" s="76">
        <v>2</v>
      </c>
      <c r="AF781" s="76">
        <v>5</v>
      </c>
      <c r="AG781" s="76">
        <v>8</v>
      </c>
      <c r="AH781" s="131">
        <f t="shared" si="619"/>
        <v>5</v>
      </c>
      <c r="AI781" s="131">
        <f t="shared" si="640"/>
        <v>1</v>
      </c>
      <c r="AJ781" s="131">
        <f t="shared" si="656"/>
        <v>0</v>
      </c>
      <c r="AK781" s="131">
        <f t="shared" si="657"/>
        <v>1.5451612903225806</v>
      </c>
      <c r="AL781" s="131">
        <f t="shared" si="641"/>
        <v>-1</v>
      </c>
      <c r="AM781" s="131">
        <f t="shared" si="642"/>
        <v>0</v>
      </c>
      <c r="AN781" s="131">
        <f t="shared" si="620"/>
        <v>0.5714285714285714</v>
      </c>
      <c r="AO781" s="115">
        <f t="shared" si="658"/>
        <v>0</v>
      </c>
      <c r="AP781" s="115">
        <f t="shared" si="659"/>
        <v>0</v>
      </c>
      <c r="AQ781" s="115">
        <f t="shared" si="660"/>
        <v>0</v>
      </c>
      <c r="AR781" s="79">
        <f t="shared" si="621"/>
        <v>10</v>
      </c>
      <c r="AS781" s="79">
        <f t="shared" si="622"/>
        <v>0</v>
      </c>
      <c r="AT781" s="79">
        <f t="shared" si="623"/>
        <v>0</v>
      </c>
      <c r="AU781" s="79">
        <f t="shared" si="624"/>
        <v>0</v>
      </c>
      <c r="AV781" s="79">
        <f t="shared" si="625"/>
        <v>0</v>
      </c>
      <c r="AW781" s="79">
        <f t="shared" si="626"/>
        <v>10</v>
      </c>
      <c r="AX781" s="128">
        <f t="shared" si="627"/>
        <v>1</v>
      </c>
      <c r="AY781" s="128"/>
      <c r="AZ781" s="128"/>
      <c r="BA781" s="128">
        <f t="shared" si="628"/>
        <v>1</v>
      </c>
      <c r="BB781" s="128">
        <f t="shared" si="629"/>
        <v>0</v>
      </c>
      <c r="BC781" s="80">
        <f t="shared" si="630"/>
        <v>1</v>
      </c>
      <c r="BD781" s="80">
        <f t="shared" si="631"/>
        <v>0</v>
      </c>
      <c r="BE781" s="80">
        <f t="shared" si="632"/>
        <v>0</v>
      </c>
      <c r="BF781" s="80">
        <f t="shared" si="633"/>
        <v>0</v>
      </c>
      <c r="BG781" s="80">
        <f t="shared" si="634"/>
        <v>0</v>
      </c>
      <c r="BH781" s="80">
        <f t="shared" si="661"/>
        <v>0.25</v>
      </c>
      <c r="BI781" s="4">
        <f t="shared" si="635"/>
        <v>10</v>
      </c>
      <c r="BJ781" s="4">
        <f t="shared" si="636"/>
        <v>10</v>
      </c>
      <c r="BK781" s="4">
        <f t="shared" si="637"/>
        <v>10</v>
      </c>
      <c r="BL781" s="8">
        <f>VLOOKUP(CN781,'CIR Results'!$B$3:$L$42,2,FALSE)</f>
        <v>7</v>
      </c>
      <c r="BM781" s="8">
        <f>VLOOKUP(CN781,'CIR Results'!$B$3:$L$42,3,FALSE)</f>
        <v>128</v>
      </c>
      <c r="BN781" s="8">
        <f>VLOOKUP(CN781,'CIR Results'!$B$3:$L$42,4,FALSE)</f>
        <v>40</v>
      </c>
      <c r="BO781" s="8">
        <f>VLOOKUP(CN781,'CIR Results'!$B$3:$L$42,5,FALSE)</f>
        <v>148</v>
      </c>
      <c r="BP781" s="8">
        <f>VLOOKUP(CN781,'CIR Results'!$B$3:$L$42,6,FALSE)</f>
        <v>36954</v>
      </c>
      <c r="BQ781" s="8">
        <f>VLOOKUP(CN781,'CIR Results'!$B$3:$L$42,8,FALSE)</f>
        <v>8</v>
      </c>
      <c r="BR781" s="8">
        <f>VLOOKUP(CN781,'CIR Results'!$B$3:$L$42,9,FALSE)</f>
        <v>0</v>
      </c>
      <c r="BS781" s="8" t="str">
        <f>VLOOKUP(CN781,'CIR Results'!$B$3:$L$42,10,FALSE)</f>
        <v>03-04-01</v>
      </c>
      <c r="BT781" s="8">
        <f>VLOOKUP(CN781,'CIR Results'!$B$3:$L$42,11,FALSE)</f>
        <v>5</v>
      </c>
      <c r="BU781" s="136" t="str">
        <f>VLOOKUP(CN781,'CIR Team Info'!$B$5:$E$44,2,FALSE)</f>
        <v>Order 2 Chaos</v>
      </c>
      <c r="BV781" s="136" t="str">
        <f>VLOOKUP(CN781,'CIR Team Info'!$B$5:$E$44,4,FALSE)</f>
        <v>Batavia, IL</v>
      </c>
      <c r="BW781" s="136" t="str">
        <f t="shared" si="662"/>
        <v xml:space="preserve">   </v>
      </c>
      <c r="CM781" s="10" t="s">
        <v>652</v>
      </c>
      <c r="CN781" s="10">
        <v>2704</v>
      </c>
      <c r="CO781" s="10">
        <v>12</v>
      </c>
      <c r="CP781" s="10" t="s">
        <v>23</v>
      </c>
      <c r="CQ781" s="10" t="s">
        <v>22</v>
      </c>
      <c r="CR781" s="10" t="s">
        <v>25</v>
      </c>
      <c r="CS781" s="10" t="s">
        <v>25</v>
      </c>
      <c r="CT781" s="10">
        <v>0</v>
      </c>
      <c r="CU781" s="10">
        <v>20</v>
      </c>
      <c r="CV781" s="10">
        <v>0</v>
      </c>
      <c r="CW781" s="10">
        <v>0</v>
      </c>
      <c r="CX781" s="10" t="s">
        <v>24</v>
      </c>
      <c r="CY781" s="10" t="s">
        <v>25</v>
      </c>
      <c r="CZ781" s="10" t="s">
        <v>25</v>
      </c>
      <c r="DA781" s="10" t="s">
        <v>25</v>
      </c>
      <c r="DB781" s="10" t="s">
        <v>25</v>
      </c>
      <c r="DC781" s="10">
        <v>0</v>
      </c>
      <c r="DD781" s="10">
        <v>0</v>
      </c>
      <c r="DE781" s="10">
        <v>0</v>
      </c>
      <c r="DF781" s="10">
        <v>0</v>
      </c>
      <c r="DG781" s="10">
        <v>2</v>
      </c>
      <c r="DH781" s="10">
        <v>1</v>
      </c>
      <c r="DI781" s="10">
        <v>20</v>
      </c>
      <c r="DJ781" s="10">
        <v>1</v>
      </c>
      <c r="DK781" s="10">
        <v>0</v>
      </c>
      <c r="DL781" s="10">
        <v>0</v>
      </c>
      <c r="DM781" s="10">
        <v>1</v>
      </c>
      <c r="DN781" s="10">
        <v>0</v>
      </c>
      <c r="DO781" s="10">
        <v>0</v>
      </c>
      <c r="DP781" s="10" t="s">
        <v>25</v>
      </c>
      <c r="DQ781" s="10" t="s">
        <v>25</v>
      </c>
      <c r="DR781" s="10" t="s">
        <v>25</v>
      </c>
      <c r="DS781" s="10" t="s">
        <v>25</v>
      </c>
      <c r="DT781" s="10" t="s">
        <v>25</v>
      </c>
      <c r="DU781" s="10">
        <v>2</v>
      </c>
      <c r="DV781" s="10"/>
      <c r="DW781" s="10"/>
      <c r="DX781" s="10"/>
      <c r="DY781" s="10"/>
      <c r="DZ781" s="10"/>
      <c r="EA781" s="10"/>
      <c r="EB781" s="10"/>
      <c r="EC781" s="10"/>
      <c r="ED781" s="10"/>
      <c r="EE781" s="10"/>
      <c r="EF781" s="10"/>
      <c r="EG781" s="10"/>
      <c r="EH781" s="10"/>
    </row>
    <row r="782" spans="1:138" x14ac:dyDescent="0.25">
      <c r="A782" s="78">
        <f t="shared" si="616"/>
        <v>2194</v>
      </c>
      <c r="C782" s="10" t="str">
        <f t="shared" si="655"/>
        <v>Below Avg</v>
      </c>
      <c r="D782" s="17">
        <f t="shared" si="617"/>
        <v>0</v>
      </c>
      <c r="E782" s="113">
        <f t="shared" si="643"/>
        <v>0</v>
      </c>
      <c r="F782" s="113">
        <f t="shared" si="644"/>
        <v>0</v>
      </c>
      <c r="G782" s="113">
        <f t="shared" si="645"/>
        <v>0</v>
      </c>
      <c r="H782" s="113">
        <f t="shared" si="646"/>
        <v>0</v>
      </c>
      <c r="I782" s="113">
        <f t="shared" si="647"/>
        <v>0</v>
      </c>
      <c r="J782" s="113">
        <f t="shared" si="648"/>
        <v>0</v>
      </c>
      <c r="K782" s="113">
        <f t="shared" si="638"/>
        <v>0</v>
      </c>
      <c r="L782" s="76">
        <v>8</v>
      </c>
      <c r="M782" s="76">
        <v>5</v>
      </c>
      <c r="N782" s="76">
        <v>7</v>
      </c>
      <c r="O782" s="76">
        <v>6</v>
      </c>
      <c r="P782" s="76">
        <v>6</v>
      </c>
      <c r="Q782" s="76">
        <v>2</v>
      </c>
      <c r="R782" s="76">
        <v>1</v>
      </c>
      <c r="S782" s="17">
        <f t="shared" si="618"/>
        <v>0</v>
      </c>
      <c r="T782" s="113">
        <f t="shared" si="649"/>
        <v>0</v>
      </c>
      <c r="U782" s="113">
        <f t="shared" si="650"/>
        <v>0</v>
      </c>
      <c r="V782" s="113">
        <f t="shared" si="651"/>
        <v>0</v>
      </c>
      <c r="W782" s="113">
        <f t="shared" si="652"/>
        <v>0</v>
      </c>
      <c r="X782" s="113">
        <f t="shared" si="653"/>
        <v>0</v>
      </c>
      <c r="Y782" s="113">
        <f t="shared" si="654"/>
        <v>0</v>
      </c>
      <c r="Z782" s="113">
        <f t="shared" si="639"/>
        <v>0</v>
      </c>
      <c r="AA782" s="76">
        <v>10</v>
      </c>
      <c r="AB782" s="76">
        <v>6</v>
      </c>
      <c r="AC782" s="76">
        <v>8</v>
      </c>
      <c r="AD782" s="76">
        <v>2</v>
      </c>
      <c r="AE782" s="76">
        <v>2</v>
      </c>
      <c r="AF782" s="76">
        <v>5</v>
      </c>
      <c r="AG782" s="76">
        <v>8</v>
      </c>
      <c r="AH782" s="131">
        <f t="shared" si="619"/>
        <v>0</v>
      </c>
      <c r="AI782" s="131">
        <f t="shared" si="640"/>
        <v>0</v>
      </c>
      <c r="AJ782" s="131">
        <f t="shared" si="656"/>
        <v>0</v>
      </c>
      <c r="AK782" s="131">
        <f t="shared" si="657"/>
        <v>0</v>
      </c>
      <c r="AL782" s="131">
        <f t="shared" si="641"/>
        <v>0</v>
      </c>
      <c r="AM782" s="131">
        <f t="shared" si="642"/>
        <v>0</v>
      </c>
      <c r="AN782" s="131">
        <f t="shared" si="620"/>
        <v>0</v>
      </c>
      <c r="AO782" s="115">
        <f t="shared" si="658"/>
        <v>0</v>
      </c>
      <c r="AP782" s="115">
        <f t="shared" si="659"/>
        <v>0</v>
      </c>
      <c r="AQ782" s="115">
        <f t="shared" si="660"/>
        <v>0</v>
      </c>
      <c r="AR782" s="79">
        <f t="shared" si="621"/>
        <v>0</v>
      </c>
      <c r="AS782" s="79">
        <f t="shared" si="622"/>
        <v>0</v>
      </c>
      <c r="AT782" s="79">
        <f t="shared" si="623"/>
        <v>0</v>
      </c>
      <c r="AU782" s="79">
        <f t="shared" si="624"/>
        <v>0</v>
      </c>
      <c r="AV782" s="79">
        <f t="shared" si="625"/>
        <v>0</v>
      </c>
      <c r="AW782" s="79">
        <f t="shared" si="626"/>
        <v>0</v>
      </c>
      <c r="AX782" s="128">
        <f t="shared" si="627"/>
        <v>0</v>
      </c>
      <c r="AY782" s="128"/>
      <c r="AZ782" s="128"/>
      <c r="BA782" s="128">
        <f t="shared" si="628"/>
        <v>0</v>
      </c>
      <c r="BB782" s="128">
        <f t="shared" si="629"/>
        <v>0</v>
      </c>
      <c r="BC782" s="80">
        <f t="shared" si="630"/>
        <v>0</v>
      </c>
      <c r="BD782" s="80">
        <f t="shared" si="631"/>
        <v>0</v>
      </c>
      <c r="BE782" s="80">
        <f t="shared" si="632"/>
        <v>0</v>
      </c>
      <c r="BF782" s="80">
        <f t="shared" si="633"/>
        <v>0</v>
      </c>
      <c r="BG782" s="80">
        <f t="shared" si="634"/>
        <v>0</v>
      </c>
      <c r="BH782" s="80">
        <f t="shared" si="661"/>
        <v>0</v>
      </c>
      <c r="BI782" s="4">
        <f t="shared" si="635"/>
        <v>0</v>
      </c>
      <c r="BJ782" s="4">
        <f t="shared" si="636"/>
        <v>0</v>
      </c>
      <c r="BK782" s="4">
        <f t="shared" si="637"/>
        <v>0</v>
      </c>
      <c r="BL782" s="8">
        <f>VLOOKUP(CN782,'CIR Results'!$B$3:$L$42,2,FALSE)</f>
        <v>8</v>
      </c>
      <c r="BM782" s="8">
        <f>VLOOKUP(CN782,'CIR Results'!$B$3:$L$42,3,FALSE)</f>
        <v>82</v>
      </c>
      <c r="BN782" s="8">
        <f>VLOOKUP(CN782,'CIR Results'!$B$3:$L$42,4,FALSE)</f>
        <v>80</v>
      </c>
      <c r="BO782" s="8">
        <f>VLOOKUP(CN782,'CIR Results'!$B$3:$L$42,5,FALSE)</f>
        <v>145</v>
      </c>
      <c r="BP782" s="8">
        <f>VLOOKUP(CN782,'CIR Results'!$B$3:$L$42,6,FALSE)</f>
        <v>36620</v>
      </c>
      <c r="BQ782" s="8">
        <f>VLOOKUP(CN782,'CIR Results'!$B$3:$L$42,8,FALSE)</f>
        <v>8</v>
      </c>
      <c r="BR782" s="8">
        <f>VLOOKUP(CN782,'CIR Results'!$B$3:$L$42,9,FALSE)</f>
        <v>0</v>
      </c>
      <c r="BS782" s="8" t="str">
        <f>VLOOKUP(CN782,'CIR Results'!$B$3:$L$42,10,FALSE)</f>
        <v>04-04-00</v>
      </c>
      <c r="BT782" s="8">
        <f>VLOOKUP(CN782,'CIR Results'!$B$3:$L$42,11,FALSE)</f>
        <v>39</v>
      </c>
      <c r="BU782" s="136" t="str">
        <f>VLOOKUP(CN782,'CIR Team Info'!$B$5:$E$44,2,FALSE)</f>
        <v>Fondy Fire</v>
      </c>
      <c r="BV782" s="136" t="str">
        <f>VLOOKUP(CN782,'CIR Team Info'!$B$5:$E$44,4,FALSE)</f>
        <v>Fon du Lac, WI</v>
      </c>
      <c r="BW782" s="136" t="str">
        <f t="shared" si="662"/>
        <v xml:space="preserve">   </v>
      </c>
      <c r="CM782" s="10" t="s">
        <v>652</v>
      </c>
      <c r="CN782" s="10">
        <v>2194</v>
      </c>
      <c r="CO782" s="10">
        <v>13</v>
      </c>
      <c r="CP782" s="10" t="s">
        <v>23</v>
      </c>
      <c r="CQ782" s="10" t="s">
        <v>25</v>
      </c>
      <c r="CR782" s="10" t="s">
        <v>25</v>
      </c>
      <c r="CS782" s="10" t="s">
        <v>25</v>
      </c>
      <c r="CT782" s="10">
        <v>0</v>
      </c>
      <c r="CU782" s="10">
        <v>0</v>
      </c>
      <c r="CV782" s="10">
        <v>0</v>
      </c>
      <c r="CW782" s="10">
        <v>0</v>
      </c>
      <c r="CX782" s="10" t="s">
        <v>24</v>
      </c>
      <c r="CY782" s="10" t="s">
        <v>25</v>
      </c>
      <c r="CZ782" s="10" t="s">
        <v>25</v>
      </c>
      <c r="DA782" s="10" t="s">
        <v>25</v>
      </c>
      <c r="DB782" s="10" t="s">
        <v>25</v>
      </c>
      <c r="DC782" s="10">
        <v>0</v>
      </c>
      <c r="DD782" s="10">
        <v>0</v>
      </c>
      <c r="DE782" s="10">
        <v>0</v>
      </c>
      <c r="DF782" s="10">
        <v>0</v>
      </c>
      <c r="DG782" s="10">
        <v>0</v>
      </c>
      <c r="DH782" s="10">
        <v>0</v>
      </c>
      <c r="DI782" s="10">
        <v>0</v>
      </c>
      <c r="DJ782" s="10">
        <v>0</v>
      </c>
      <c r="DK782" s="10">
        <v>0</v>
      </c>
      <c r="DL782" s="10">
        <v>0</v>
      </c>
      <c r="DM782" s="10">
        <v>0</v>
      </c>
      <c r="DN782" s="10">
        <v>0</v>
      </c>
      <c r="DO782" s="10">
        <v>0</v>
      </c>
      <c r="DP782" s="10" t="s">
        <v>25</v>
      </c>
      <c r="DQ782" s="10" t="s">
        <v>25</v>
      </c>
      <c r="DR782" s="10" t="s">
        <v>25</v>
      </c>
      <c r="DS782" s="10" t="s">
        <v>25</v>
      </c>
      <c r="DT782" s="10" t="s">
        <v>25</v>
      </c>
      <c r="DU782" s="10">
        <v>1</v>
      </c>
      <c r="DV782" s="10"/>
      <c r="DW782" s="10"/>
      <c r="DX782" s="10"/>
      <c r="DY782" s="10"/>
      <c r="DZ782" s="10"/>
      <c r="EA782" s="10"/>
      <c r="EB782" s="10"/>
      <c r="EC782" s="10"/>
      <c r="ED782" s="10"/>
      <c r="EE782" s="10"/>
      <c r="EF782" s="10"/>
      <c r="EG782" s="10"/>
      <c r="EH782" s="10"/>
    </row>
    <row r="783" spans="1:138" x14ac:dyDescent="0.25">
      <c r="A783" s="78">
        <f t="shared" si="616"/>
        <v>0</v>
      </c>
      <c r="C783" s="10" t="str">
        <f t="shared" si="655"/>
        <v>Do Not Pick</v>
      </c>
      <c r="D783" s="17">
        <f t="shared" si="617"/>
        <v>0</v>
      </c>
      <c r="E783" s="113">
        <f t="shared" si="643"/>
        <v>0</v>
      </c>
      <c r="F783" s="113">
        <f t="shared" si="644"/>
        <v>0</v>
      </c>
      <c r="G783" s="113">
        <f t="shared" si="645"/>
        <v>0</v>
      </c>
      <c r="H783" s="113">
        <f t="shared" si="646"/>
        <v>0</v>
      </c>
      <c r="I783" s="113">
        <f t="shared" si="647"/>
        <v>0</v>
      </c>
      <c r="J783" s="113">
        <f t="shared" si="648"/>
        <v>0</v>
      </c>
      <c r="K783" s="113">
        <f t="shared" si="638"/>
        <v>0</v>
      </c>
      <c r="L783" s="76">
        <v>8</v>
      </c>
      <c r="M783" s="76">
        <v>5</v>
      </c>
      <c r="N783" s="76">
        <v>7</v>
      </c>
      <c r="O783" s="76">
        <v>6</v>
      </c>
      <c r="P783" s="76">
        <v>6</v>
      </c>
      <c r="Q783" s="76">
        <v>2</v>
      </c>
      <c r="R783" s="76">
        <v>1</v>
      </c>
      <c r="S783" s="17">
        <f t="shared" si="618"/>
        <v>0</v>
      </c>
      <c r="T783" s="113">
        <f t="shared" si="649"/>
        <v>0</v>
      </c>
      <c r="U783" s="113">
        <f t="shared" si="650"/>
        <v>0</v>
      </c>
      <c r="V783" s="113">
        <f t="shared" si="651"/>
        <v>0</v>
      </c>
      <c r="W783" s="113">
        <f t="shared" si="652"/>
        <v>0</v>
      </c>
      <c r="X783" s="113">
        <f t="shared" si="653"/>
        <v>0</v>
      </c>
      <c r="Y783" s="113">
        <f t="shared" si="654"/>
        <v>0</v>
      </c>
      <c r="Z783" s="113">
        <f t="shared" si="639"/>
        <v>0</v>
      </c>
      <c r="AA783" s="76">
        <v>10</v>
      </c>
      <c r="AB783" s="76">
        <v>6</v>
      </c>
      <c r="AC783" s="76">
        <v>8</v>
      </c>
      <c r="AD783" s="76">
        <v>2</v>
      </c>
      <c r="AE783" s="76">
        <v>2</v>
      </c>
      <c r="AF783" s="76">
        <v>5</v>
      </c>
      <c r="AG783" s="76">
        <v>8</v>
      </c>
      <c r="AH783" s="131">
        <f t="shared" si="619"/>
        <v>0</v>
      </c>
      <c r="AI783" s="131">
        <f t="shared" si="640"/>
        <v>0</v>
      </c>
      <c r="AJ783" s="131">
        <f t="shared" si="656"/>
        <v>0</v>
      </c>
      <c r="AK783" s="131">
        <f t="shared" si="657"/>
        <v>0</v>
      </c>
      <c r="AL783" s="131">
        <f t="shared" si="641"/>
        <v>0</v>
      </c>
      <c r="AM783" s="131">
        <f t="shared" si="642"/>
        <v>0</v>
      </c>
      <c r="AN783" s="131">
        <f t="shared" si="620"/>
        <v>0</v>
      </c>
      <c r="AO783" s="115">
        <f t="shared" si="658"/>
        <v>0</v>
      </c>
      <c r="AP783" s="115">
        <f t="shared" si="659"/>
        <v>0</v>
      </c>
      <c r="AQ783" s="115">
        <f t="shared" si="660"/>
        <v>0</v>
      </c>
      <c r="AR783" s="79">
        <f t="shared" si="621"/>
        <v>0</v>
      </c>
      <c r="AS783" s="79">
        <f t="shared" si="622"/>
        <v>0</v>
      </c>
      <c r="AT783" s="79">
        <f t="shared" si="623"/>
        <v>0</v>
      </c>
      <c r="AU783" s="79">
        <f t="shared" si="624"/>
        <v>0</v>
      </c>
      <c r="AV783" s="79">
        <f t="shared" si="625"/>
        <v>0</v>
      </c>
      <c r="AW783" s="79">
        <f t="shared" si="626"/>
        <v>0</v>
      </c>
      <c r="AX783" s="128">
        <f t="shared" si="627"/>
        <v>0</v>
      </c>
      <c r="AY783" s="128"/>
      <c r="AZ783" s="128"/>
      <c r="BA783" s="128">
        <f t="shared" si="628"/>
        <v>0</v>
      </c>
      <c r="BB783" s="128">
        <f t="shared" si="629"/>
        <v>0</v>
      </c>
      <c r="BC783" s="80">
        <f t="shared" si="630"/>
        <v>0</v>
      </c>
      <c r="BD783" s="80">
        <f t="shared" si="631"/>
        <v>0</v>
      </c>
      <c r="BE783" s="80">
        <f t="shared" si="632"/>
        <v>0</v>
      </c>
      <c r="BF783" s="80">
        <f t="shared" si="633"/>
        <v>0</v>
      </c>
      <c r="BG783" s="80">
        <f t="shared" si="634"/>
        <v>0</v>
      </c>
      <c r="BH783" s="80">
        <f t="shared" si="661"/>
        <v>0</v>
      </c>
      <c r="BI783" s="4">
        <f t="shared" si="635"/>
        <v>0</v>
      </c>
      <c r="BJ783" s="4">
        <f t="shared" si="636"/>
        <v>0</v>
      </c>
      <c r="BK783" s="4">
        <f t="shared" si="637"/>
        <v>0</v>
      </c>
      <c r="BL783" s="8" t="e">
        <f>VLOOKUP(CN783,'CIR Results'!$B$3:$L$42,2,FALSE)</f>
        <v>#N/A</v>
      </c>
      <c r="BM783" s="8" t="e">
        <f>VLOOKUP(CN783,'CIR Results'!$B$3:$L$42,3,FALSE)</f>
        <v>#N/A</v>
      </c>
      <c r="BN783" s="8" t="e">
        <f>VLOOKUP(CN783,'CIR Results'!$B$3:$L$42,4,FALSE)</f>
        <v>#N/A</v>
      </c>
      <c r="BO783" s="8" t="e">
        <f>VLOOKUP(CN783,'CIR Results'!$B$3:$L$42,5,FALSE)</f>
        <v>#N/A</v>
      </c>
      <c r="BP783" s="8" t="e">
        <f>VLOOKUP(CN783,'CIR Results'!$B$3:$L$42,6,FALSE)</f>
        <v>#N/A</v>
      </c>
      <c r="BQ783" s="8" t="e">
        <f>VLOOKUP(CN783,'CIR Results'!$B$3:$L$42,8,FALSE)</f>
        <v>#N/A</v>
      </c>
      <c r="BR783" s="8" t="e">
        <f>VLOOKUP(CN783,'CIR Results'!$B$3:$L$42,9,FALSE)</f>
        <v>#N/A</v>
      </c>
      <c r="BS783" s="8" t="e">
        <f>VLOOKUP(CN783,'CIR Results'!$B$3:$L$42,10,FALSE)</f>
        <v>#N/A</v>
      </c>
      <c r="BT783" s="8" t="e">
        <f>VLOOKUP(CN783,'CIR Results'!$B$3:$L$42,11,FALSE)</f>
        <v>#N/A</v>
      </c>
      <c r="BU783" s="136" t="e">
        <f>VLOOKUP(CN783,'CIR Team Info'!$B$5:$E$44,2,FALSE)</f>
        <v>#N/A</v>
      </c>
      <c r="BV783" s="136" t="e">
        <f>VLOOKUP(CN783,'CIR Team Info'!$B$5:$E$44,4,FALSE)</f>
        <v>#N/A</v>
      </c>
      <c r="BW783" s="136" t="str">
        <f t="shared" si="662"/>
        <v xml:space="preserve">   </v>
      </c>
      <c r="CM783" s="10" t="s">
        <v>652</v>
      </c>
      <c r="CN783" s="10"/>
      <c r="CO783" s="10"/>
      <c r="CP783" s="10" t="s">
        <v>23</v>
      </c>
      <c r="CQ783" s="10" t="s">
        <v>25</v>
      </c>
      <c r="CR783" s="10" t="s">
        <v>25</v>
      </c>
      <c r="CS783" s="10" t="s">
        <v>25</v>
      </c>
      <c r="CT783" s="10">
        <v>0</v>
      </c>
      <c r="CU783" s="10">
        <v>0</v>
      </c>
      <c r="CV783" s="10">
        <v>0</v>
      </c>
      <c r="CW783" s="10">
        <v>0</v>
      </c>
      <c r="CX783" s="10" t="s">
        <v>24</v>
      </c>
      <c r="CY783" s="10" t="s">
        <v>25</v>
      </c>
      <c r="CZ783" s="10" t="s">
        <v>25</v>
      </c>
      <c r="DA783" s="10" t="s">
        <v>25</v>
      </c>
      <c r="DB783" s="10" t="s">
        <v>25</v>
      </c>
      <c r="DC783" s="10">
        <v>0</v>
      </c>
      <c r="DD783" s="10">
        <v>0</v>
      </c>
      <c r="DE783" s="10">
        <v>0</v>
      </c>
      <c r="DF783" s="10">
        <v>0</v>
      </c>
      <c r="DG783" s="10">
        <v>0</v>
      </c>
      <c r="DH783" s="10">
        <v>0</v>
      </c>
      <c r="DI783" s="10">
        <v>0</v>
      </c>
      <c r="DJ783" s="10">
        <v>0</v>
      </c>
      <c r="DK783" s="10">
        <v>0</v>
      </c>
      <c r="DL783" s="10">
        <v>0</v>
      </c>
      <c r="DM783" s="10">
        <v>0</v>
      </c>
      <c r="DN783" s="10">
        <v>0</v>
      </c>
      <c r="DO783" s="10">
        <v>0</v>
      </c>
      <c r="DP783" s="10" t="s">
        <v>25</v>
      </c>
      <c r="DQ783" s="10" t="s">
        <v>25</v>
      </c>
      <c r="DR783" s="10" t="s">
        <v>25</v>
      </c>
      <c r="DS783" s="10" t="s">
        <v>25</v>
      </c>
      <c r="DT783" s="10" t="s">
        <v>25</v>
      </c>
      <c r="DU783" s="10">
        <v>0</v>
      </c>
      <c r="DV783" s="10"/>
      <c r="DW783" s="10"/>
      <c r="DX783" s="10"/>
      <c r="DY783" s="10"/>
      <c r="DZ783" s="10"/>
      <c r="EA783" s="10"/>
      <c r="EB783" s="10"/>
      <c r="EC783" s="10"/>
      <c r="ED783" s="10"/>
      <c r="EE783" s="10"/>
      <c r="EF783" s="10"/>
      <c r="EG783" s="10"/>
      <c r="EH783" s="10"/>
    </row>
    <row r="784" spans="1:138" x14ac:dyDescent="0.25">
      <c r="A784" s="78">
        <f t="shared" si="616"/>
        <v>0</v>
      </c>
      <c r="C784" s="10" t="str">
        <f t="shared" si="655"/>
        <v>Do Not Pick</v>
      </c>
      <c r="D784" s="17">
        <f t="shared" si="617"/>
        <v>0</v>
      </c>
      <c r="E784" s="113">
        <f t="shared" si="643"/>
        <v>0</v>
      </c>
      <c r="F784" s="113">
        <f t="shared" si="644"/>
        <v>0</v>
      </c>
      <c r="G784" s="113">
        <f t="shared" si="645"/>
        <v>0</v>
      </c>
      <c r="H784" s="113">
        <f t="shared" si="646"/>
        <v>0</v>
      </c>
      <c r="I784" s="113">
        <f t="shared" si="647"/>
        <v>0</v>
      </c>
      <c r="J784" s="113">
        <f t="shared" si="648"/>
        <v>0</v>
      </c>
      <c r="K784" s="113">
        <f t="shared" si="638"/>
        <v>0</v>
      </c>
      <c r="L784" s="76">
        <v>8</v>
      </c>
      <c r="M784" s="76">
        <v>5</v>
      </c>
      <c r="N784" s="76">
        <v>7</v>
      </c>
      <c r="O784" s="76">
        <v>6</v>
      </c>
      <c r="P784" s="76">
        <v>6</v>
      </c>
      <c r="Q784" s="76">
        <v>2</v>
      </c>
      <c r="R784" s="76">
        <v>1</v>
      </c>
      <c r="S784" s="17">
        <f t="shared" si="618"/>
        <v>0</v>
      </c>
      <c r="T784" s="113">
        <f t="shared" si="649"/>
        <v>0</v>
      </c>
      <c r="U784" s="113">
        <f t="shared" si="650"/>
        <v>0</v>
      </c>
      <c r="V784" s="113">
        <f t="shared" si="651"/>
        <v>0</v>
      </c>
      <c r="W784" s="113">
        <f t="shared" si="652"/>
        <v>0</v>
      </c>
      <c r="X784" s="113">
        <f t="shared" si="653"/>
        <v>0</v>
      </c>
      <c r="Y784" s="113">
        <f t="shared" si="654"/>
        <v>0</v>
      </c>
      <c r="Z784" s="113">
        <f t="shared" si="639"/>
        <v>0</v>
      </c>
      <c r="AA784" s="76">
        <v>10</v>
      </c>
      <c r="AB784" s="76">
        <v>6</v>
      </c>
      <c r="AC784" s="76">
        <v>8</v>
      </c>
      <c r="AD784" s="76">
        <v>2</v>
      </c>
      <c r="AE784" s="76">
        <v>2</v>
      </c>
      <c r="AF784" s="76">
        <v>5</v>
      </c>
      <c r="AG784" s="76">
        <v>8</v>
      </c>
      <c r="AH784" s="131">
        <f t="shared" si="619"/>
        <v>0</v>
      </c>
      <c r="AI784" s="131">
        <f t="shared" si="640"/>
        <v>0</v>
      </c>
      <c r="AJ784" s="131">
        <f t="shared" si="656"/>
        <v>0</v>
      </c>
      <c r="AK784" s="131">
        <f t="shared" si="657"/>
        <v>0</v>
      </c>
      <c r="AL784" s="131">
        <f t="shared" si="641"/>
        <v>0</v>
      </c>
      <c r="AM784" s="131">
        <f t="shared" si="642"/>
        <v>0</v>
      </c>
      <c r="AN784" s="131">
        <f t="shared" si="620"/>
        <v>0</v>
      </c>
      <c r="AO784" s="115">
        <f t="shared" si="658"/>
        <v>0</v>
      </c>
      <c r="AP784" s="115">
        <f t="shared" si="659"/>
        <v>0</v>
      </c>
      <c r="AQ784" s="115">
        <f t="shared" si="660"/>
        <v>0</v>
      </c>
      <c r="AR784" s="79">
        <f t="shared" si="621"/>
        <v>0</v>
      </c>
      <c r="AS784" s="79">
        <f t="shared" si="622"/>
        <v>0</v>
      </c>
      <c r="AT784" s="79">
        <f t="shared" si="623"/>
        <v>0</v>
      </c>
      <c r="AU784" s="79">
        <f t="shared" si="624"/>
        <v>0</v>
      </c>
      <c r="AV784" s="79">
        <f t="shared" si="625"/>
        <v>0</v>
      </c>
      <c r="AW784" s="79">
        <f t="shared" si="626"/>
        <v>0</v>
      </c>
      <c r="AX784" s="128">
        <f t="shared" si="627"/>
        <v>0</v>
      </c>
      <c r="AY784" s="128"/>
      <c r="AZ784" s="128"/>
      <c r="BA784" s="128">
        <f t="shared" si="628"/>
        <v>0</v>
      </c>
      <c r="BB784" s="128">
        <f t="shared" si="629"/>
        <v>0</v>
      </c>
      <c r="BC784" s="80">
        <f t="shared" si="630"/>
        <v>0</v>
      </c>
      <c r="BD784" s="80">
        <f t="shared" si="631"/>
        <v>0</v>
      </c>
      <c r="BE784" s="80">
        <f t="shared" si="632"/>
        <v>0</v>
      </c>
      <c r="BF784" s="80">
        <f t="shared" si="633"/>
        <v>0</v>
      </c>
      <c r="BG784" s="80">
        <f t="shared" si="634"/>
        <v>0</v>
      </c>
      <c r="BH784" s="80">
        <f t="shared" si="661"/>
        <v>0</v>
      </c>
      <c r="BI784" s="4">
        <f t="shared" si="635"/>
        <v>0</v>
      </c>
      <c r="BJ784" s="4">
        <f t="shared" si="636"/>
        <v>0</v>
      </c>
      <c r="BK784" s="4">
        <f t="shared" si="637"/>
        <v>0</v>
      </c>
      <c r="BL784" s="8" t="e">
        <f>VLOOKUP(CN784,'CIR Results'!$B$3:$L$42,2,FALSE)</f>
        <v>#N/A</v>
      </c>
      <c r="BM784" s="8" t="e">
        <f>VLOOKUP(CN784,'CIR Results'!$B$3:$L$42,3,FALSE)</f>
        <v>#N/A</v>
      </c>
      <c r="BN784" s="8" t="e">
        <f>VLOOKUP(CN784,'CIR Results'!$B$3:$L$42,4,FALSE)</f>
        <v>#N/A</v>
      </c>
      <c r="BO784" s="8" t="e">
        <f>VLOOKUP(CN784,'CIR Results'!$B$3:$L$42,5,FALSE)</f>
        <v>#N/A</v>
      </c>
      <c r="BP784" s="8" t="e">
        <f>VLOOKUP(CN784,'CIR Results'!$B$3:$L$42,6,FALSE)</f>
        <v>#N/A</v>
      </c>
      <c r="BQ784" s="8" t="e">
        <f>VLOOKUP(CN784,'CIR Results'!$B$3:$L$42,8,FALSE)</f>
        <v>#N/A</v>
      </c>
      <c r="BR784" s="8" t="e">
        <f>VLOOKUP(CN784,'CIR Results'!$B$3:$L$42,9,FALSE)</f>
        <v>#N/A</v>
      </c>
      <c r="BS784" s="8" t="e">
        <f>VLOOKUP(CN784,'CIR Results'!$B$3:$L$42,10,FALSE)</f>
        <v>#N/A</v>
      </c>
      <c r="BT784" s="8" t="e">
        <f>VLOOKUP(CN784,'CIR Results'!$B$3:$L$42,11,FALSE)</f>
        <v>#N/A</v>
      </c>
      <c r="BU784" s="136" t="e">
        <f>VLOOKUP(CN784,'CIR Team Info'!$B$5:$E$44,2,FALSE)</f>
        <v>#N/A</v>
      </c>
      <c r="BV784" s="136" t="e">
        <f>VLOOKUP(CN784,'CIR Team Info'!$B$5:$E$44,4,FALSE)</f>
        <v>#N/A</v>
      </c>
      <c r="BW784" s="136" t="str">
        <f t="shared" si="662"/>
        <v xml:space="preserve">   </v>
      </c>
      <c r="CM784" s="10" t="s">
        <v>652</v>
      </c>
      <c r="CN784" s="10"/>
      <c r="CO784" s="10"/>
      <c r="CP784" s="10" t="s">
        <v>23</v>
      </c>
      <c r="CQ784" s="10" t="s">
        <v>25</v>
      </c>
      <c r="CR784" s="10" t="s">
        <v>25</v>
      </c>
      <c r="CS784" s="10" t="s">
        <v>25</v>
      </c>
      <c r="CT784" s="10">
        <v>0</v>
      </c>
      <c r="CU784" s="10">
        <v>0</v>
      </c>
      <c r="CV784" s="10">
        <v>0</v>
      </c>
      <c r="CW784" s="10">
        <v>0</v>
      </c>
      <c r="CX784" s="10" t="s">
        <v>24</v>
      </c>
      <c r="CY784" s="10" t="s">
        <v>25</v>
      </c>
      <c r="CZ784" s="10" t="s">
        <v>25</v>
      </c>
      <c r="DA784" s="10" t="s">
        <v>25</v>
      </c>
      <c r="DB784" s="10" t="s">
        <v>25</v>
      </c>
      <c r="DC784" s="10">
        <v>0</v>
      </c>
      <c r="DD784" s="10">
        <v>0</v>
      </c>
      <c r="DE784" s="10">
        <v>0</v>
      </c>
      <c r="DF784" s="10">
        <v>0</v>
      </c>
      <c r="DG784" s="10">
        <v>0</v>
      </c>
      <c r="DH784" s="10">
        <v>0</v>
      </c>
      <c r="DI784" s="10">
        <v>0</v>
      </c>
      <c r="DJ784" s="10">
        <v>0</v>
      </c>
      <c r="DK784" s="10">
        <v>0</v>
      </c>
      <c r="DL784" s="10">
        <v>0</v>
      </c>
      <c r="DM784" s="10">
        <v>0</v>
      </c>
      <c r="DN784" s="10">
        <v>0</v>
      </c>
      <c r="DO784" s="10">
        <v>0</v>
      </c>
      <c r="DP784" s="10" t="s">
        <v>25</v>
      </c>
      <c r="DQ784" s="10" t="s">
        <v>25</v>
      </c>
      <c r="DR784" s="10" t="s">
        <v>25</v>
      </c>
      <c r="DS784" s="10" t="s">
        <v>25</v>
      </c>
      <c r="DT784" s="10" t="s">
        <v>25</v>
      </c>
      <c r="DU784" s="10">
        <v>0</v>
      </c>
      <c r="DV784" s="10"/>
      <c r="DW784" s="10"/>
      <c r="DX784" s="10"/>
      <c r="DY784" s="10"/>
      <c r="DZ784" s="10"/>
      <c r="EA784" s="10"/>
      <c r="EB784" s="10"/>
      <c r="EC784" s="10"/>
      <c r="ED784" s="10"/>
      <c r="EE784" s="10"/>
      <c r="EF784" s="10"/>
      <c r="EG784" s="10"/>
      <c r="EH784" s="10"/>
    </row>
    <row r="785" spans="1:138" x14ac:dyDescent="0.25">
      <c r="A785" s="78">
        <f t="shared" si="616"/>
        <v>2022</v>
      </c>
      <c r="C785" s="10" t="str">
        <f t="shared" si="655"/>
        <v>Below Avg</v>
      </c>
      <c r="D785" s="17">
        <f t="shared" si="617"/>
        <v>5.048138957816378</v>
      </c>
      <c r="E785" s="113">
        <f t="shared" si="643"/>
        <v>10</v>
      </c>
      <c r="F785" s="113">
        <f t="shared" si="644"/>
        <v>0</v>
      </c>
      <c r="G785" s="113">
        <f t="shared" si="645"/>
        <v>5.384615384615385</v>
      </c>
      <c r="H785" s="113">
        <f t="shared" si="646"/>
        <v>27.096774193548391</v>
      </c>
      <c r="I785" s="113">
        <f t="shared" si="647"/>
        <v>0</v>
      </c>
      <c r="J785" s="113">
        <f t="shared" si="648"/>
        <v>0</v>
      </c>
      <c r="K785" s="113">
        <f t="shared" si="638"/>
        <v>8</v>
      </c>
      <c r="L785" s="76">
        <v>8</v>
      </c>
      <c r="M785" s="76">
        <v>5</v>
      </c>
      <c r="N785" s="76">
        <v>7</v>
      </c>
      <c r="O785" s="76">
        <v>6</v>
      </c>
      <c r="P785" s="76">
        <v>6</v>
      </c>
      <c r="Q785" s="76">
        <v>2</v>
      </c>
      <c r="R785" s="76">
        <v>1</v>
      </c>
      <c r="S785" s="17">
        <f t="shared" si="618"/>
        <v>9.1686104218362292</v>
      </c>
      <c r="T785" s="113">
        <f t="shared" si="649"/>
        <v>12.5</v>
      </c>
      <c r="U785" s="113">
        <f t="shared" si="650"/>
        <v>0</v>
      </c>
      <c r="V785" s="113">
        <f t="shared" si="651"/>
        <v>6.1538461538461542</v>
      </c>
      <c r="W785" s="113">
        <f t="shared" si="652"/>
        <v>9.0322580645161299</v>
      </c>
      <c r="X785" s="113">
        <f t="shared" si="653"/>
        <v>0</v>
      </c>
      <c r="Y785" s="113">
        <f t="shared" si="654"/>
        <v>0</v>
      </c>
      <c r="Z785" s="113">
        <f t="shared" si="639"/>
        <v>64</v>
      </c>
      <c r="AA785" s="76">
        <v>10</v>
      </c>
      <c r="AB785" s="76">
        <v>6</v>
      </c>
      <c r="AC785" s="76">
        <v>8</v>
      </c>
      <c r="AD785" s="76">
        <v>2</v>
      </c>
      <c r="AE785" s="76">
        <v>2</v>
      </c>
      <c r="AF785" s="76">
        <v>5</v>
      </c>
      <c r="AG785" s="76">
        <v>8</v>
      </c>
      <c r="AH785" s="131">
        <f t="shared" si="619"/>
        <v>1.25</v>
      </c>
      <c r="AI785" s="131">
        <f t="shared" si="640"/>
        <v>0</v>
      </c>
      <c r="AJ785" s="131">
        <f t="shared" si="656"/>
        <v>0.76923076923076927</v>
      </c>
      <c r="AK785" s="131">
        <f t="shared" si="657"/>
        <v>4.5161290322580649</v>
      </c>
      <c r="AL785" s="131">
        <f t="shared" si="641"/>
        <v>0</v>
      </c>
      <c r="AM785" s="131">
        <f t="shared" si="642"/>
        <v>0</v>
      </c>
      <c r="AN785" s="131">
        <f t="shared" si="620"/>
        <v>8</v>
      </c>
      <c r="AO785" s="115">
        <f t="shared" si="658"/>
        <v>0</v>
      </c>
      <c r="AP785" s="115">
        <f t="shared" si="659"/>
        <v>0</v>
      </c>
      <c r="AQ785" s="115">
        <f t="shared" si="660"/>
        <v>0</v>
      </c>
      <c r="AR785" s="79">
        <f t="shared" si="621"/>
        <v>0</v>
      </c>
      <c r="AS785" s="79">
        <f t="shared" si="622"/>
        <v>5</v>
      </c>
      <c r="AT785" s="79">
        <f t="shared" si="623"/>
        <v>0</v>
      </c>
      <c r="AU785" s="79">
        <f t="shared" si="624"/>
        <v>0</v>
      </c>
      <c r="AV785" s="79">
        <f t="shared" si="625"/>
        <v>0</v>
      </c>
      <c r="AW785" s="79">
        <f t="shared" si="626"/>
        <v>140</v>
      </c>
      <c r="AX785" s="128">
        <f t="shared" si="627"/>
        <v>0</v>
      </c>
      <c r="AY785" s="128"/>
      <c r="AZ785" s="128"/>
      <c r="BA785" s="128">
        <f t="shared" si="628"/>
        <v>0</v>
      </c>
      <c r="BB785" s="128">
        <f t="shared" si="629"/>
        <v>0</v>
      </c>
      <c r="BC785" s="80">
        <f t="shared" si="630"/>
        <v>0</v>
      </c>
      <c r="BD785" s="80">
        <f t="shared" si="631"/>
        <v>1</v>
      </c>
      <c r="BE785" s="80">
        <f t="shared" si="632"/>
        <v>0</v>
      </c>
      <c r="BF785" s="80">
        <f t="shared" si="633"/>
        <v>0</v>
      </c>
      <c r="BG785" s="80">
        <f t="shared" si="634"/>
        <v>0</v>
      </c>
      <c r="BH785" s="80">
        <f t="shared" si="661"/>
        <v>0.5</v>
      </c>
      <c r="BI785" s="4">
        <f t="shared" si="635"/>
        <v>0</v>
      </c>
      <c r="BJ785" s="4">
        <f t="shared" si="636"/>
        <v>5</v>
      </c>
      <c r="BK785" s="4">
        <f t="shared" si="637"/>
        <v>140</v>
      </c>
      <c r="BL785" s="8">
        <f>VLOOKUP(CN785,'CIR Results'!$B$3:$L$42,2,FALSE)</f>
        <v>8</v>
      </c>
      <c r="BM785" s="8">
        <f>VLOOKUP(CN785,'CIR Results'!$B$3:$L$42,3,FALSE)</f>
        <v>160</v>
      </c>
      <c r="BN785" s="8">
        <f>VLOOKUP(CN785,'CIR Results'!$B$3:$L$42,4,FALSE)</f>
        <v>140</v>
      </c>
      <c r="BO785" s="8">
        <f>VLOOKUP(CN785,'CIR Results'!$B$3:$L$42,5,FALSE)</f>
        <v>237</v>
      </c>
      <c r="BP785" s="8">
        <f>VLOOKUP(CN785,'CIR Results'!$B$3:$L$42,6,FALSE)</f>
        <v>36620</v>
      </c>
      <c r="BQ785" s="8">
        <f>VLOOKUP(CN785,'CIR Results'!$B$3:$L$42,8,FALSE)</f>
        <v>8</v>
      </c>
      <c r="BR785" s="8">
        <f>VLOOKUP(CN785,'CIR Results'!$B$3:$L$42,9,FALSE)</f>
        <v>0</v>
      </c>
      <c r="BS785" s="8" t="str">
        <f>VLOOKUP(CN785,'CIR Results'!$B$3:$L$42,10,FALSE)</f>
        <v>04-04-00</v>
      </c>
      <c r="BT785" s="8">
        <f>VLOOKUP(CN785,'CIR Results'!$B$3:$L$42,11,FALSE)</f>
        <v>27</v>
      </c>
      <c r="BU785" s="136" t="str">
        <f>VLOOKUP(CN785,'CIR Team Info'!$B$5:$E$44,2,FALSE)</f>
        <v>Titan Robotics</v>
      </c>
      <c r="BV785" s="136" t="str">
        <f>VLOOKUP(CN785,'CIR Team Info'!$B$5:$E$44,4,FALSE)</f>
        <v>Aurora, IL</v>
      </c>
      <c r="BW785" s="136" t="str">
        <f t="shared" si="662"/>
        <v xml:space="preserve">   </v>
      </c>
      <c r="CM785" s="10" t="s">
        <v>652</v>
      </c>
      <c r="CN785" s="10">
        <v>2022</v>
      </c>
      <c r="CO785" s="10">
        <v>14</v>
      </c>
      <c r="CP785" s="10" t="s">
        <v>23</v>
      </c>
      <c r="CQ785" s="10" t="s">
        <v>25</v>
      </c>
      <c r="CR785" s="10" t="s">
        <v>25</v>
      </c>
      <c r="CS785" s="10" t="s">
        <v>22</v>
      </c>
      <c r="CT785" s="10">
        <v>5</v>
      </c>
      <c r="CU785" s="10">
        <v>0</v>
      </c>
      <c r="CV785" s="10">
        <v>0</v>
      </c>
      <c r="CW785" s="10">
        <v>0</v>
      </c>
      <c r="CX785" s="10" t="s">
        <v>24</v>
      </c>
      <c r="CY785" s="10" t="s">
        <v>25</v>
      </c>
      <c r="CZ785" s="10" t="s">
        <v>25</v>
      </c>
      <c r="DA785" s="10" t="s">
        <v>25</v>
      </c>
      <c r="DB785" s="10" t="s">
        <v>25</v>
      </c>
      <c r="DC785" s="10">
        <v>0</v>
      </c>
      <c r="DD785" s="10">
        <v>0</v>
      </c>
      <c r="DE785" s="10">
        <v>0</v>
      </c>
      <c r="DF785" s="10">
        <v>0</v>
      </c>
      <c r="DG785" s="10">
        <v>1</v>
      </c>
      <c r="DH785" s="10">
        <v>2</v>
      </c>
      <c r="DI785" s="10">
        <v>140</v>
      </c>
      <c r="DJ785" s="10">
        <v>0</v>
      </c>
      <c r="DK785" s="10">
        <v>0</v>
      </c>
      <c r="DL785" s="10">
        <v>0</v>
      </c>
      <c r="DM785" s="10">
        <v>0</v>
      </c>
      <c r="DN785" s="10">
        <v>0</v>
      </c>
      <c r="DO785" s="10">
        <v>0</v>
      </c>
      <c r="DP785" s="10" t="s">
        <v>25</v>
      </c>
      <c r="DQ785" s="10" t="s">
        <v>25</v>
      </c>
      <c r="DR785" s="10" t="s">
        <v>25</v>
      </c>
      <c r="DS785" s="10" t="s">
        <v>25</v>
      </c>
      <c r="DT785" s="10" t="s">
        <v>25</v>
      </c>
      <c r="DU785" s="10">
        <v>1</v>
      </c>
      <c r="DV785" s="10"/>
      <c r="DW785" s="10"/>
      <c r="DX785" s="10"/>
      <c r="DY785" s="10"/>
      <c r="DZ785" s="10"/>
      <c r="EA785" s="10"/>
      <c r="EB785" s="10"/>
      <c r="EC785" s="10"/>
      <c r="ED785" s="10"/>
      <c r="EE785" s="10"/>
      <c r="EF785" s="10"/>
      <c r="EG785" s="10"/>
      <c r="EH785" s="10"/>
    </row>
    <row r="786" spans="1:138" x14ac:dyDescent="0.25">
      <c r="A786" s="78">
        <f t="shared" si="616"/>
        <v>1736</v>
      </c>
      <c r="C786" s="10" t="str">
        <f t="shared" si="655"/>
        <v>Top Team</v>
      </c>
      <c r="D786" s="17">
        <f t="shared" si="617"/>
        <v>5.6089330024813897</v>
      </c>
      <c r="E786" s="113">
        <f t="shared" si="643"/>
        <v>0</v>
      </c>
      <c r="F786" s="113">
        <f t="shared" si="644"/>
        <v>15</v>
      </c>
      <c r="G786" s="113">
        <f t="shared" si="645"/>
        <v>16.153846153846153</v>
      </c>
      <c r="H786" s="113">
        <f t="shared" si="646"/>
        <v>19.935483870967744</v>
      </c>
      <c r="I786" s="113">
        <f t="shared" si="647"/>
        <v>0</v>
      </c>
      <c r="J786" s="113">
        <f t="shared" si="648"/>
        <v>0</v>
      </c>
      <c r="K786" s="113">
        <f t="shared" si="638"/>
        <v>5</v>
      </c>
      <c r="L786" s="76">
        <v>8</v>
      </c>
      <c r="M786" s="76">
        <v>5</v>
      </c>
      <c r="N786" s="76">
        <v>7</v>
      </c>
      <c r="O786" s="76">
        <v>6</v>
      </c>
      <c r="P786" s="76">
        <v>6</v>
      </c>
      <c r="Q786" s="76">
        <v>2</v>
      </c>
      <c r="R786" s="76">
        <v>1</v>
      </c>
      <c r="S786" s="17">
        <f t="shared" si="618"/>
        <v>8.3106699751861051</v>
      </c>
      <c r="T786" s="113">
        <f t="shared" si="649"/>
        <v>0</v>
      </c>
      <c r="U786" s="113">
        <f t="shared" si="650"/>
        <v>18</v>
      </c>
      <c r="V786" s="113">
        <f t="shared" si="651"/>
        <v>18.46153846153846</v>
      </c>
      <c r="W786" s="113">
        <f t="shared" si="652"/>
        <v>6.645161290322581</v>
      </c>
      <c r="X786" s="113">
        <f t="shared" si="653"/>
        <v>0</v>
      </c>
      <c r="Y786" s="113">
        <f t="shared" si="654"/>
        <v>0</v>
      </c>
      <c r="Z786" s="113">
        <f t="shared" si="639"/>
        <v>40</v>
      </c>
      <c r="AA786" s="76">
        <v>10</v>
      </c>
      <c r="AB786" s="76">
        <v>6</v>
      </c>
      <c r="AC786" s="76">
        <v>8</v>
      </c>
      <c r="AD786" s="76">
        <v>2</v>
      </c>
      <c r="AE786" s="76">
        <v>2</v>
      </c>
      <c r="AF786" s="76">
        <v>5</v>
      </c>
      <c r="AG786" s="76">
        <v>8</v>
      </c>
      <c r="AH786" s="131">
        <f t="shared" si="619"/>
        <v>0</v>
      </c>
      <c r="AI786" s="131">
        <f t="shared" si="640"/>
        <v>3</v>
      </c>
      <c r="AJ786" s="131">
        <f t="shared" si="656"/>
        <v>2.3076923076923075</v>
      </c>
      <c r="AK786" s="131">
        <f t="shared" si="657"/>
        <v>3.3225806451612905</v>
      </c>
      <c r="AL786" s="131">
        <f t="shared" si="641"/>
        <v>0</v>
      </c>
      <c r="AM786" s="131">
        <f t="shared" si="642"/>
        <v>0</v>
      </c>
      <c r="AN786" s="131">
        <f t="shared" si="620"/>
        <v>5</v>
      </c>
      <c r="AO786" s="115">
        <f t="shared" si="658"/>
        <v>0</v>
      </c>
      <c r="AP786" s="115">
        <f t="shared" si="659"/>
        <v>1</v>
      </c>
      <c r="AQ786" s="115">
        <f t="shared" si="660"/>
        <v>0</v>
      </c>
      <c r="AR786" s="79">
        <f t="shared" si="621"/>
        <v>0</v>
      </c>
      <c r="AS786" s="79">
        <f t="shared" si="622"/>
        <v>15</v>
      </c>
      <c r="AT786" s="79">
        <f t="shared" si="623"/>
        <v>10</v>
      </c>
      <c r="AU786" s="79">
        <f t="shared" si="624"/>
        <v>0</v>
      </c>
      <c r="AV786" s="79">
        <f t="shared" si="625"/>
        <v>0</v>
      </c>
      <c r="AW786" s="79">
        <f t="shared" si="626"/>
        <v>87.5</v>
      </c>
      <c r="AX786" s="128">
        <f t="shared" si="627"/>
        <v>0</v>
      </c>
      <c r="AY786" s="128"/>
      <c r="AZ786" s="128"/>
      <c r="BA786" s="128">
        <f t="shared" si="628"/>
        <v>0</v>
      </c>
      <c r="BB786" s="128">
        <f t="shared" si="629"/>
        <v>0</v>
      </c>
      <c r="BC786" s="80">
        <f t="shared" si="630"/>
        <v>0</v>
      </c>
      <c r="BD786" s="80">
        <f t="shared" si="631"/>
        <v>1</v>
      </c>
      <c r="BE786" s="80">
        <f t="shared" si="632"/>
        <v>1</v>
      </c>
      <c r="BF786" s="80">
        <f t="shared" si="633"/>
        <v>0</v>
      </c>
      <c r="BG786" s="80">
        <f t="shared" si="634"/>
        <v>0</v>
      </c>
      <c r="BH786" s="80">
        <f t="shared" si="661"/>
        <v>1</v>
      </c>
      <c r="BI786" s="4">
        <f t="shared" si="635"/>
        <v>10</v>
      </c>
      <c r="BJ786" s="4">
        <f t="shared" si="636"/>
        <v>25</v>
      </c>
      <c r="BK786" s="4">
        <f t="shared" si="637"/>
        <v>87.5</v>
      </c>
      <c r="BL786" s="8">
        <f>VLOOKUP(CN786,'CIR Results'!$B$3:$L$42,2,FALSE)</f>
        <v>10</v>
      </c>
      <c r="BM786" s="8">
        <f>VLOOKUP(CN786,'CIR Results'!$B$3:$L$42,3,FALSE)</f>
        <v>178</v>
      </c>
      <c r="BN786" s="8">
        <f>VLOOKUP(CN786,'CIR Results'!$B$3:$L$42,4,FALSE)</f>
        <v>80</v>
      </c>
      <c r="BO786" s="8">
        <f>VLOOKUP(CN786,'CIR Results'!$B$3:$L$42,5,FALSE)</f>
        <v>213</v>
      </c>
      <c r="BP786" s="8">
        <f>VLOOKUP(CN786,'CIR Results'!$B$3:$L$42,6,FALSE)</f>
        <v>36649</v>
      </c>
      <c r="BQ786" s="8">
        <f>VLOOKUP(CN786,'CIR Results'!$B$3:$L$42,8,FALSE)</f>
        <v>8</v>
      </c>
      <c r="BR786" s="8">
        <f>VLOOKUP(CN786,'CIR Results'!$B$3:$L$42,9,FALSE)</f>
        <v>0</v>
      </c>
      <c r="BS786" s="8" t="str">
        <f>VLOOKUP(CN786,'CIR Results'!$B$3:$L$42,10,FALSE)</f>
        <v>05-03-00</v>
      </c>
      <c r="BT786" s="8">
        <f>VLOOKUP(CN786,'CIR Results'!$B$3:$L$42,11,FALSE)</f>
        <v>8</v>
      </c>
      <c r="BU786" s="136" t="str">
        <f>VLOOKUP(CN786,'CIR Team Info'!$B$5:$E$44,2,FALSE)</f>
        <v>Robot Casserole</v>
      </c>
      <c r="BV786" s="136" t="str">
        <f>VLOOKUP(CN786,'CIR Team Info'!$B$5:$E$44,4,FALSE)</f>
        <v>Peoria, IL</v>
      </c>
      <c r="BW786" s="136" t="str">
        <f t="shared" si="662"/>
        <v xml:space="preserve">   Shoots well. Excellent defense. Adjusts well to play differently based on what alliance is doing.</v>
      </c>
      <c r="CM786" s="10" t="s">
        <v>527</v>
      </c>
      <c r="CN786" s="10">
        <v>1736</v>
      </c>
      <c r="CO786" s="10">
        <v>16</v>
      </c>
      <c r="CP786" s="10" t="s">
        <v>23</v>
      </c>
      <c r="CQ786" s="10" t="s">
        <v>22</v>
      </c>
      <c r="CR786" s="10" t="s">
        <v>25</v>
      </c>
      <c r="CS786" s="10" t="s">
        <v>25</v>
      </c>
      <c r="CT786" s="10">
        <v>15</v>
      </c>
      <c r="CU786" s="10">
        <v>0</v>
      </c>
      <c r="CV786" s="10">
        <v>0</v>
      </c>
      <c r="CW786" s="10">
        <v>0</v>
      </c>
      <c r="CX786" s="10" t="s">
        <v>59</v>
      </c>
      <c r="CY786" s="10" t="s">
        <v>22</v>
      </c>
      <c r="CZ786" s="10" t="s">
        <v>25</v>
      </c>
      <c r="DA786" s="10" t="s">
        <v>22</v>
      </c>
      <c r="DB786" s="10" t="s">
        <v>22</v>
      </c>
      <c r="DC786" s="10">
        <v>10</v>
      </c>
      <c r="DD786" s="10">
        <v>0</v>
      </c>
      <c r="DE786" s="10">
        <v>0</v>
      </c>
      <c r="DF786" s="10">
        <v>0</v>
      </c>
      <c r="DG786" s="10">
        <v>0</v>
      </c>
      <c r="DH786" s="10">
        <v>3</v>
      </c>
      <c r="DI786" s="10">
        <v>70</v>
      </c>
      <c r="DJ786" s="10">
        <v>0</v>
      </c>
      <c r="DK786" s="10">
        <v>0</v>
      </c>
      <c r="DL786" s="10">
        <v>0</v>
      </c>
      <c r="DM786" s="10">
        <v>0</v>
      </c>
      <c r="DN786" s="10">
        <v>0</v>
      </c>
      <c r="DO786" s="10">
        <v>0</v>
      </c>
      <c r="DP786" s="10" t="s">
        <v>25</v>
      </c>
      <c r="DQ786" s="10" t="s">
        <v>22</v>
      </c>
      <c r="DR786" s="10" t="s">
        <v>25</v>
      </c>
      <c r="DS786" s="10" t="s">
        <v>25</v>
      </c>
      <c r="DT786" s="10" t="s">
        <v>25</v>
      </c>
      <c r="DU786" s="10">
        <v>3</v>
      </c>
      <c r="DV786" s="10" t="s">
        <v>653</v>
      </c>
      <c r="DW786" s="10"/>
      <c r="DX786" s="10"/>
      <c r="DY786" s="10"/>
      <c r="DZ786" s="10"/>
      <c r="EA786" s="10"/>
      <c r="EB786" s="10"/>
      <c r="EC786" s="10"/>
      <c r="ED786" s="10"/>
      <c r="EE786" s="10"/>
      <c r="EF786" s="10"/>
      <c r="EG786" s="10"/>
      <c r="EH786" s="10"/>
    </row>
    <row r="787" spans="1:138" x14ac:dyDescent="0.25">
      <c r="A787" s="78">
        <f t="shared" si="616"/>
        <v>3138</v>
      </c>
      <c r="C787" s="10" t="str">
        <f t="shared" si="655"/>
        <v>Below Avg</v>
      </c>
      <c r="D787" s="17">
        <f t="shared" si="617"/>
        <v>4.7670967741935488</v>
      </c>
      <c r="E787" s="113">
        <f t="shared" si="643"/>
        <v>20</v>
      </c>
      <c r="F787" s="113">
        <f t="shared" si="644"/>
        <v>10</v>
      </c>
      <c r="G787" s="113">
        <f t="shared" si="645"/>
        <v>0</v>
      </c>
      <c r="H787" s="113">
        <f t="shared" si="646"/>
        <v>17.670967741935481</v>
      </c>
      <c r="I787" s="113">
        <f t="shared" si="647"/>
        <v>0</v>
      </c>
      <c r="J787" s="113">
        <f t="shared" si="648"/>
        <v>0</v>
      </c>
      <c r="K787" s="113">
        <f t="shared" si="638"/>
        <v>0</v>
      </c>
      <c r="L787" s="76">
        <v>8</v>
      </c>
      <c r="M787" s="76">
        <v>5</v>
      </c>
      <c r="N787" s="76">
        <v>7</v>
      </c>
      <c r="O787" s="76">
        <v>6</v>
      </c>
      <c r="P787" s="76">
        <v>6</v>
      </c>
      <c r="Q787" s="76">
        <v>2</v>
      </c>
      <c r="R787" s="76">
        <v>1</v>
      </c>
      <c r="S787" s="17">
        <f t="shared" si="618"/>
        <v>4.2890322580645162</v>
      </c>
      <c r="T787" s="113">
        <f t="shared" si="649"/>
        <v>25</v>
      </c>
      <c r="U787" s="113">
        <f t="shared" si="650"/>
        <v>12</v>
      </c>
      <c r="V787" s="113">
        <f t="shared" si="651"/>
        <v>0</v>
      </c>
      <c r="W787" s="113">
        <f t="shared" si="652"/>
        <v>5.8903225806451607</v>
      </c>
      <c r="X787" s="113">
        <f t="shared" si="653"/>
        <v>0</v>
      </c>
      <c r="Y787" s="113">
        <f t="shared" si="654"/>
        <v>0</v>
      </c>
      <c r="Z787" s="113">
        <f t="shared" si="639"/>
        <v>0</v>
      </c>
      <c r="AA787" s="76">
        <v>10</v>
      </c>
      <c r="AB787" s="76">
        <v>6</v>
      </c>
      <c r="AC787" s="76">
        <v>8</v>
      </c>
      <c r="AD787" s="76">
        <v>2</v>
      </c>
      <c r="AE787" s="76">
        <v>2</v>
      </c>
      <c r="AF787" s="76">
        <v>5</v>
      </c>
      <c r="AG787" s="76">
        <v>8</v>
      </c>
      <c r="AH787" s="131">
        <f t="shared" si="619"/>
        <v>2.5</v>
      </c>
      <c r="AI787" s="131">
        <f t="shared" si="640"/>
        <v>2</v>
      </c>
      <c r="AJ787" s="131">
        <f t="shared" si="656"/>
        <v>0</v>
      </c>
      <c r="AK787" s="131">
        <f t="shared" si="657"/>
        <v>2.9451612903225803</v>
      </c>
      <c r="AL787" s="131">
        <f t="shared" si="641"/>
        <v>0</v>
      </c>
      <c r="AM787" s="131">
        <f t="shared" si="642"/>
        <v>0</v>
      </c>
      <c r="AN787" s="131">
        <f t="shared" si="620"/>
        <v>0</v>
      </c>
      <c r="AO787" s="115">
        <f t="shared" si="658"/>
        <v>0</v>
      </c>
      <c r="AP787" s="115">
        <f t="shared" si="659"/>
        <v>0</v>
      </c>
      <c r="AQ787" s="115">
        <f t="shared" si="660"/>
        <v>0</v>
      </c>
      <c r="AR787" s="79">
        <f t="shared" si="621"/>
        <v>20</v>
      </c>
      <c r="AS787" s="79">
        <f t="shared" si="622"/>
        <v>0</v>
      </c>
      <c r="AT787" s="79">
        <f t="shared" si="623"/>
        <v>10</v>
      </c>
      <c r="AU787" s="79">
        <f t="shared" si="624"/>
        <v>0</v>
      </c>
      <c r="AV787" s="79">
        <f t="shared" si="625"/>
        <v>0</v>
      </c>
      <c r="AW787" s="79">
        <f t="shared" si="626"/>
        <v>0</v>
      </c>
      <c r="AX787" s="128">
        <f t="shared" si="627"/>
        <v>2</v>
      </c>
      <c r="AY787" s="128"/>
      <c r="AZ787" s="128"/>
      <c r="BA787" s="128">
        <f t="shared" si="628"/>
        <v>0</v>
      </c>
      <c r="BB787" s="128">
        <f t="shared" si="629"/>
        <v>0</v>
      </c>
      <c r="BC787" s="80">
        <f t="shared" si="630"/>
        <v>1</v>
      </c>
      <c r="BD787" s="80">
        <f t="shared" si="631"/>
        <v>0</v>
      </c>
      <c r="BE787" s="80">
        <f t="shared" si="632"/>
        <v>1</v>
      </c>
      <c r="BF787" s="80">
        <f t="shared" si="633"/>
        <v>0</v>
      </c>
      <c r="BG787" s="80">
        <f t="shared" si="634"/>
        <v>0</v>
      </c>
      <c r="BH787" s="80">
        <f t="shared" si="661"/>
        <v>0.5</v>
      </c>
      <c r="BI787" s="4">
        <f t="shared" si="635"/>
        <v>30</v>
      </c>
      <c r="BJ787" s="4">
        <f t="shared" si="636"/>
        <v>30</v>
      </c>
      <c r="BK787" s="4">
        <f t="shared" si="637"/>
        <v>0</v>
      </c>
      <c r="BL787" s="8">
        <f>VLOOKUP(CN787,'CIR Results'!$B$3:$L$42,2,FALSE)</f>
        <v>6</v>
      </c>
      <c r="BM787" s="8">
        <f>VLOOKUP(CN787,'CIR Results'!$B$3:$L$42,3,FALSE)</f>
        <v>106</v>
      </c>
      <c r="BN787" s="8">
        <f>VLOOKUP(CN787,'CIR Results'!$B$3:$L$42,4,FALSE)</f>
        <v>70</v>
      </c>
      <c r="BO787" s="8">
        <f>VLOOKUP(CN787,'CIR Results'!$B$3:$L$42,5,FALSE)</f>
        <v>201</v>
      </c>
      <c r="BP787" s="8">
        <f>VLOOKUP(CN787,'CIR Results'!$B$3:$L$42,6,FALSE)</f>
        <v>36590</v>
      </c>
      <c r="BQ787" s="8">
        <f>VLOOKUP(CN787,'CIR Results'!$B$3:$L$42,8,FALSE)</f>
        <v>8</v>
      </c>
      <c r="BR787" s="8">
        <f>VLOOKUP(CN787,'CIR Results'!$B$3:$L$42,9,FALSE)</f>
        <v>0</v>
      </c>
      <c r="BS787" s="8" t="str">
        <f>VLOOKUP(CN787,'CIR Results'!$B$3:$L$42,10,FALSE)</f>
        <v>03-05-00</v>
      </c>
      <c r="BT787" s="8">
        <f>VLOOKUP(CN787,'CIR Results'!$B$3:$L$42,11,FALSE)</f>
        <v>7</v>
      </c>
      <c r="BU787" s="136" t="str">
        <f>VLOOKUP(CN787,'CIR Team Info'!$B$5:$E$44,2,FALSE)</f>
        <v>Innovators Robotics</v>
      </c>
      <c r="BV787" s="136" t="str">
        <f>VLOOKUP(CN787,'CIR Team Info'!$B$5:$E$44,4,FALSE)</f>
        <v>Dayton, OH</v>
      </c>
      <c r="BW787" s="136" t="str">
        <f t="shared" si="662"/>
        <v xml:space="preserve">   Autonomous seemed to malfunction_ however the shot was nmade as soon as teleop began. Was pushed around a lot by the other team</v>
      </c>
      <c r="CM787" s="10" t="s">
        <v>385</v>
      </c>
      <c r="CN787" s="10">
        <v>3138</v>
      </c>
      <c r="CO787" s="10">
        <v>17</v>
      </c>
      <c r="CP787" s="10" t="s">
        <v>23</v>
      </c>
      <c r="CQ787" s="10" t="s">
        <v>25</v>
      </c>
      <c r="CR787" s="10" t="s">
        <v>25</v>
      </c>
      <c r="CS787" s="10" t="s">
        <v>25</v>
      </c>
      <c r="CT787" s="10">
        <v>0</v>
      </c>
      <c r="CU787" s="10">
        <v>0</v>
      </c>
      <c r="CV787" s="10">
        <v>0</v>
      </c>
      <c r="CW787" s="10">
        <v>0</v>
      </c>
      <c r="CX787" s="10" t="s">
        <v>24</v>
      </c>
      <c r="CY787" s="10" t="s">
        <v>25</v>
      </c>
      <c r="CZ787" s="10" t="s">
        <v>25</v>
      </c>
      <c r="DA787" s="10" t="s">
        <v>25</v>
      </c>
      <c r="DB787" s="10" t="s">
        <v>25</v>
      </c>
      <c r="DC787" s="10">
        <v>10</v>
      </c>
      <c r="DD787" s="10">
        <v>0</v>
      </c>
      <c r="DE787" s="10">
        <v>0</v>
      </c>
      <c r="DF787" s="10">
        <v>0</v>
      </c>
      <c r="DG787" s="10">
        <v>2</v>
      </c>
      <c r="DH787" s="10">
        <v>2</v>
      </c>
      <c r="DI787" s="10">
        <v>0</v>
      </c>
      <c r="DJ787" s="10">
        <v>2</v>
      </c>
      <c r="DK787" s="10">
        <v>0</v>
      </c>
      <c r="DL787" s="10">
        <v>0</v>
      </c>
      <c r="DM787" s="10">
        <v>0</v>
      </c>
      <c r="DN787" s="10">
        <v>0</v>
      </c>
      <c r="DO787" s="10">
        <v>0</v>
      </c>
      <c r="DP787" s="10" t="s">
        <v>25</v>
      </c>
      <c r="DQ787" s="10" t="s">
        <v>25</v>
      </c>
      <c r="DR787" s="10" t="s">
        <v>25</v>
      </c>
      <c r="DS787" s="10" t="s">
        <v>25</v>
      </c>
      <c r="DT787" s="10" t="s">
        <v>25</v>
      </c>
      <c r="DU787" s="10">
        <v>1</v>
      </c>
      <c r="DV787" s="10" t="s">
        <v>654</v>
      </c>
      <c r="DW787" s="10" t="s">
        <v>655</v>
      </c>
      <c r="DX787" s="10"/>
      <c r="DY787" s="10"/>
      <c r="DZ787" s="10"/>
      <c r="EA787" s="10"/>
      <c r="EB787" s="10"/>
      <c r="EC787" s="10"/>
      <c r="ED787" s="10"/>
      <c r="EE787" s="10"/>
      <c r="EF787" s="10"/>
      <c r="EG787" s="10"/>
      <c r="EH787" s="10"/>
    </row>
    <row r="788" spans="1:138" x14ac:dyDescent="0.25">
      <c r="A788" s="78">
        <f t="shared" si="616"/>
        <v>2164</v>
      </c>
      <c r="C788" s="10" t="str">
        <f t="shared" si="655"/>
        <v>Below Avg</v>
      </c>
      <c r="D788" s="17">
        <f t="shared" si="617"/>
        <v>3.9336405529953922</v>
      </c>
      <c r="E788" s="113">
        <f t="shared" si="643"/>
        <v>20</v>
      </c>
      <c r="F788" s="113">
        <f t="shared" si="644"/>
        <v>0</v>
      </c>
      <c r="G788" s="113">
        <f t="shared" si="645"/>
        <v>0</v>
      </c>
      <c r="H788" s="113">
        <f t="shared" si="646"/>
        <v>24.193548387096776</v>
      </c>
      <c r="I788" s="113">
        <f t="shared" si="647"/>
        <v>-12</v>
      </c>
      <c r="J788" s="113">
        <f t="shared" si="648"/>
        <v>0</v>
      </c>
      <c r="K788" s="113">
        <f t="shared" si="638"/>
        <v>7.1428571428571432</v>
      </c>
      <c r="L788" s="76">
        <v>8</v>
      </c>
      <c r="M788" s="76">
        <v>5</v>
      </c>
      <c r="N788" s="76">
        <v>7</v>
      </c>
      <c r="O788" s="76">
        <v>6</v>
      </c>
      <c r="P788" s="76">
        <v>6</v>
      </c>
      <c r="Q788" s="76">
        <v>2</v>
      </c>
      <c r="R788" s="76">
        <v>1</v>
      </c>
      <c r="S788" s="17">
        <f t="shared" si="618"/>
        <v>8.6207373271889391</v>
      </c>
      <c r="T788" s="113">
        <f t="shared" si="649"/>
        <v>25</v>
      </c>
      <c r="U788" s="113">
        <f t="shared" si="650"/>
        <v>0</v>
      </c>
      <c r="V788" s="113">
        <f t="shared" si="651"/>
        <v>0</v>
      </c>
      <c r="W788" s="113">
        <f t="shared" si="652"/>
        <v>8.064516129032258</v>
      </c>
      <c r="X788" s="113">
        <f t="shared" si="653"/>
        <v>-4</v>
      </c>
      <c r="Y788" s="113">
        <f t="shared" si="654"/>
        <v>0</v>
      </c>
      <c r="Z788" s="113">
        <f t="shared" si="639"/>
        <v>57.142857142857146</v>
      </c>
      <c r="AA788" s="76">
        <v>10</v>
      </c>
      <c r="AB788" s="76">
        <v>6</v>
      </c>
      <c r="AC788" s="76">
        <v>8</v>
      </c>
      <c r="AD788" s="76">
        <v>2</v>
      </c>
      <c r="AE788" s="76">
        <v>2</v>
      </c>
      <c r="AF788" s="76">
        <v>5</v>
      </c>
      <c r="AG788" s="76">
        <v>8</v>
      </c>
      <c r="AH788" s="131">
        <f t="shared" si="619"/>
        <v>2.5</v>
      </c>
      <c r="AI788" s="131">
        <f t="shared" si="640"/>
        <v>0</v>
      </c>
      <c r="AJ788" s="131">
        <f t="shared" si="656"/>
        <v>0</v>
      </c>
      <c r="AK788" s="131">
        <f t="shared" si="657"/>
        <v>4.032258064516129</v>
      </c>
      <c r="AL788" s="131">
        <f t="shared" si="641"/>
        <v>-2</v>
      </c>
      <c r="AM788" s="131">
        <f t="shared" si="642"/>
        <v>0</v>
      </c>
      <c r="AN788" s="131">
        <f t="shared" si="620"/>
        <v>7.1428571428571432</v>
      </c>
      <c r="AO788" s="115">
        <f t="shared" si="658"/>
        <v>0</v>
      </c>
      <c r="AP788" s="115">
        <f t="shared" si="659"/>
        <v>0</v>
      </c>
      <c r="AQ788" s="115">
        <f t="shared" si="660"/>
        <v>0</v>
      </c>
      <c r="AR788" s="79">
        <f t="shared" si="621"/>
        <v>0</v>
      </c>
      <c r="AS788" s="79">
        <f t="shared" si="622"/>
        <v>0</v>
      </c>
      <c r="AT788" s="79">
        <f t="shared" si="623"/>
        <v>0</v>
      </c>
      <c r="AU788" s="79">
        <f t="shared" si="624"/>
        <v>0</v>
      </c>
      <c r="AV788" s="79">
        <f t="shared" si="625"/>
        <v>0</v>
      </c>
      <c r="AW788" s="79">
        <f t="shared" si="626"/>
        <v>125</v>
      </c>
      <c r="AX788" s="128">
        <f t="shared" si="627"/>
        <v>0</v>
      </c>
      <c r="AY788" s="128"/>
      <c r="AZ788" s="128"/>
      <c r="BA788" s="128">
        <f t="shared" si="628"/>
        <v>2</v>
      </c>
      <c r="BB788" s="128">
        <f t="shared" si="629"/>
        <v>0</v>
      </c>
      <c r="BC788" s="80">
        <f t="shared" si="630"/>
        <v>0</v>
      </c>
      <c r="BD788" s="80">
        <f t="shared" si="631"/>
        <v>0</v>
      </c>
      <c r="BE788" s="80">
        <f t="shared" si="632"/>
        <v>0</v>
      </c>
      <c r="BF788" s="80">
        <f t="shared" si="633"/>
        <v>0</v>
      </c>
      <c r="BG788" s="80">
        <f t="shared" si="634"/>
        <v>0</v>
      </c>
      <c r="BH788" s="80">
        <f t="shared" si="661"/>
        <v>1</v>
      </c>
      <c r="BI788" s="4">
        <f t="shared" si="635"/>
        <v>0</v>
      </c>
      <c r="BJ788" s="4">
        <f t="shared" si="636"/>
        <v>0</v>
      </c>
      <c r="BK788" s="4">
        <f t="shared" si="637"/>
        <v>125</v>
      </c>
      <c r="BL788" s="8">
        <f>VLOOKUP(CN788,'CIR Results'!$B$3:$L$42,2,FALSE)</f>
        <v>8</v>
      </c>
      <c r="BM788" s="8">
        <f>VLOOKUP(CN788,'CIR Results'!$B$3:$L$42,3,FALSE)</f>
        <v>82</v>
      </c>
      <c r="BN788" s="8">
        <f>VLOOKUP(CN788,'CIR Results'!$B$3:$L$42,4,FALSE)</f>
        <v>180</v>
      </c>
      <c r="BO788" s="8">
        <f>VLOOKUP(CN788,'CIR Results'!$B$3:$L$42,5,FALSE)</f>
        <v>228</v>
      </c>
      <c r="BP788" s="8">
        <f>VLOOKUP(CN788,'CIR Results'!$B$3:$L$42,6,FALSE)</f>
        <v>36621</v>
      </c>
      <c r="BQ788" s="8">
        <f>VLOOKUP(CN788,'CIR Results'!$B$3:$L$42,8,FALSE)</f>
        <v>9</v>
      </c>
      <c r="BR788" s="8">
        <f>VLOOKUP(CN788,'CIR Results'!$B$3:$L$42,9,FALSE)</f>
        <v>0</v>
      </c>
      <c r="BS788" s="8" t="str">
        <f>VLOOKUP(CN788,'CIR Results'!$B$3:$L$42,10,FALSE)</f>
        <v>04-05-00</v>
      </c>
      <c r="BT788" s="8">
        <f>VLOOKUP(CN788,'CIR Results'!$B$3:$L$42,11,FALSE)</f>
        <v>12</v>
      </c>
      <c r="BU788" s="136" t="str">
        <f>VLOOKUP(CN788,'CIR Team Info'!$B$5:$E$44,2,FALSE)</f>
        <v>The Corps</v>
      </c>
      <c r="BV788" s="136" t="str">
        <f>VLOOKUP(CN788,'CIR Team Info'!$B$5:$E$44,4,FALSE)</f>
        <v>Harrisonville, MO</v>
      </c>
      <c r="BW788" s="136" t="str">
        <f t="shared" si="662"/>
        <v xml:space="preserve">   While the robot did an exceptional job of defending_ partially due to the size and height of the arm and partially due to great driving and aggressive defense tactics</v>
      </c>
      <c r="CM788" s="10" t="s">
        <v>385</v>
      </c>
      <c r="CN788" s="10">
        <v>2164</v>
      </c>
      <c r="CO788" s="10">
        <v>18</v>
      </c>
      <c r="CP788" s="10" t="s">
        <v>23</v>
      </c>
      <c r="CQ788" s="10" t="s">
        <v>22</v>
      </c>
      <c r="CR788" s="10" t="s">
        <v>25</v>
      </c>
      <c r="CS788" s="10" t="s">
        <v>25</v>
      </c>
      <c r="CT788" s="10">
        <v>0</v>
      </c>
      <c r="CU788" s="10">
        <v>0</v>
      </c>
      <c r="CV788" s="10">
        <v>0</v>
      </c>
      <c r="CW788" s="10">
        <v>0</v>
      </c>
      <c r="CX788" s="10" t="s">
        <v>65</v>
      </c>
      <c r="CY788" s="10" t="s">
        <v>25</v>
      </c>
      <c r="CZ788" s="10" t="s">
        <v>25</v>
      </c>
      <c r="DA788" s="10" t="s">
        <v>25</v>
      </c>
      <c r="DB788" s="10" t="s">
        <v>25</v>
      </c>
      <c r="DC788" s="10">
        <v>0</v>
      </c>
      <c r="DD788" s="10">
        <v>10</v>
      </c>
      <c r="DE788" s="10">
        <v>0</v>
      </c>
      <c r="DF788" s="10">
        <v>0</v>
      </c>
      <c r="DG788" s="10">
        <v>2</v>
      </c>
      <c r="DH788" s="10">
        <v>3</v>
      </c>
      <c r="DI788" s="10">
        <v>100</v>
      </c>
      <c r="DJ788" s="10">
        <v>0</v>
      </c>
      <c r="DK788" s="10">
        <v>0</v>
      </c>
      <c r="DL788" s="10">
        <v>0</v>
      </c>
      <c r="DM788" s="10">
        <v>2</v>
      </c>
      <c r="DN788" s="10">
        <v>0</v>
      </c>
      <c r="DO788" s="10">
        <v>0</v>
      </c>
      <c r="DP788" s="10" t="s">
        <v>25</v>
      </c>
      <c r="DQ788" s="10" t="s">
        <v>25</v>
      </c>
      <c r="DR788" s="10" t="s">
        <v>25</v>
      </c>
      <c r="DS788" s="10" t="s">
        <v>25</v>
      </c>
      <c r="DT788" s="10" t="s">
        <v>25</v>
      </c>
      <c r="DU788" s="10">
        <v>1</v>
      </c>
      <c r="DV788" s="10" t="s">
        <v>656</v>
      </c>
      <c r="DW788" s="10" t="s">
        <v>657</v>
      </c>
      <c r="DX788" s="10" t="s">
        <v>658</v>
      </c>
      <c r="DY788" s="10"/>
      <c r="DZ788" s="10"/>
      <c r="EA788" s="10"/>
      <c r="EB788" s="10"/>
      <c r="EC788" s="10"/>
      <c r="ED788" s="10"/>
      <c r="EE788" s="10"/>
      <c r="EF788" s="10"/>
      <c r="EG788" s="10"/>
      <c r="EH788" s="10"/>
    </row>
    <row r="789" spans="1:138" x14ac:dyDescent="0.25">
      <c r="A789" s="78">
        <f t="shared" si="616"/>
        <v>1764</v>
      </c>
      <c r="C789" s="10" t="str">
        <f t="shared" si="655"/>
        <v>Below Avg</v>
      </c>
      <c r="D789" s="17">
        <f t="shared" si="617"/>
        <v>2.8045373980857855</v>
      </c>
      <c r="E789" s="113">
        <f t="shared" si="643"/>
        <v>10</v>
      </c>
      <c r="F789" s="113">
        <f t="shared" si="644"/>
        <v>0</v>
      </c>
      <c r="G789" s="113">
        <f t="shared" si="645"/>
        <v>21.53846153846154</v>
      </c>
      <c r="H789" s="113">
        <f t="shared" si="646"/>
        <v>1.935483870967742</v>
      </c>
      <c r="I789" s="113">
        <f t="shared" si="647"/>
        <v>-6</v>
      </c>
      <c r="J789" s="113">
        <f t="shared" si="648"/>
        <v>0</v>
      </c>
      <c r="K789" s="113">
        <f t="shared" si="638"/>
        <v>0.5714285714285714</v>
      </c>
      <c r="L789" s="76">
        <v>8</v>
      </c>
      <c r="M789" s="76">
        <v>5</v>
      </c>
      <c r="N789" s="76">
        <v>7</v>
      </c>
      <c r="O789" s="76">
        <v>6</v>
      </c>
      <c r="P789" s="76">
        <v>6</v>
      </c>
      <c r="Q789" s="76">
        <v>2</v>
      </c>
      <c r="R789" s="76">
        <v>1</v>
      </c>
      <c r="S789" s="17">
        <f t="shared" si="618"/>
        <v>4.0331974477135768</v>
      </c>
      <c r="T789" s="113">
        <f t="shared" si="649"/>
        <v>12.5</v>
      </c>
      <c r="U789" s="113">
        <f t="shared" si="650"/>
        <v>0</v>
      </c>
      <c r="V789" s="113">
        <f t="shared" si="651"/>
        <v>24.615384615384617</v>
      </c>
      <c r="W789" s="113">
        <f t="shared" si="652"/>
        <v>0.64516129032258063</v>
      </c>
      <c r="X789" s="113">
        <f t="shared" si="653"/>
        <v>-2</v>
      </c>
      <c r="Y789" s="113">
        <f t="shared" si="654"/>
        <v>0</v>
      </c>
      <c r="Z789" s="113">
        <f t="shared" si="639"/>
        <v>4.5714285714285712</v>
      </c>
      <c r="AA789" s="76">
        <v>10</v>
      </c>
      <c r="AB789" s="76">
        <v>6</v>
      </c>
      <c r="AC789" s="76">
        <v>8</v>
      </c>
      <c r="AD789" s="76">
        <v>2</v>
      </c>
      <c r="AE789" s="76">
        <v>2</v>
      </c>
      <c r="AF789" s="76">
        <v>5</v>
      </c>
      <c r="AG789" s="76">
        <v>8</v>
      </c>
      <c r="AH789" s="131">
        <f t="shared" si="619"/>
        <v>1.25</v>
      </c>
      <c r="AI789" s="131">
        <f t="shared" si="640"/>
        <v>0</v>
      </c>
      <c r="AJ789" s="131">
        <f t="shared" si="656"/>
        <v>3.0769230769230771</v>
      </c>
      <c r="AK789" s="131">
        <f t="shared" si="657"/>
        <v>0.32258064516129031</v>
      </c>
      <c r="AL789" s="131">
        <f t="shared" si="641"/>
        <v>-1</v>
      </c>
      <c r="AM789" s="131">
        <f t="shared" si="642"/>
        <v>0</v>
      </c>
      <c r="AN789" s="131">
        <f t="shared" si="620"/>
        <v>0.5714285714285714</v>
      </c>
      <c r="AO789" s="115">
        <f t="shared" si="658"/>
        <v>0</v>
      </c>
      <c r="AP789" s="115">
        <f t="shared" si="659"/>
        <v>0</v>
      </c>
      <c r="AQ789" s="115">
        <f t="shared" si="660"/>
        <v>0</v>
      </c>
      <c r="AR789" s="79">
        <f t="shared" si="621"/>
        <v>0</v>
      </c>
      <c r="AS789" s="79">
        <f t="shared" si="622"/>
        <v>20</v>
      </c>
      <c r="AT789" s="79">
        <f t="shared" si="623"/>
        <v>0</v>
      </c>
      <c r="AU789" s="79">
        <f t="shared" si="624"/>
        <v>0</v>
      </c>
      <c r="AV789" s="79">
        <f t="shared" si="625"/>
        <v>0</v>
      </c>
      <c r="AW789" s="79">
        <f t="shared" si="626"/>
        <v>10</v>
      </c>
      <c r="AX789" s="128">
        <f t="shared" si="627"/>
        <v>0</v>
      </c>
      <c r="AY789" s="128"/>
      <c r="AZ789" s="128"/>
      <c r="BA789" s="128">
        <f t="shared" si="628"/>
        <v>1</v>
      </c>
      <c r="BB789" s="128">
        <f t="shared" si="629"/>
        <v>0</v>
      </c>
      <c r="BC789" s="80">
        <f t="shared" si="630"/>
        <v>0</v>
      </c>
      <c r="BD789" s="80">
        <f t="shared" si="631"/>
        <v>1</v>
      </c>
      <c r="BE789" s="80">
        <f t="shared" si="632"/>
        <v>0</v>
      </c>
      <c r="BF789" s="80">
        <f t="shared" si="633"/>
        <v>0</v>
      </c>
      <c r="BG789" s="80">
        <f t="shared" si="634"/>
        <v>0</v>
      </c>
      <c r="BH789" s="80">
        <f t="shared" si="661"/>
        <v>0.25</v>
      </c>
      <c r="BI789" s="4">
        <f t="shared" si="635"/>
        <v>0</v>
      </c>
      <c r="BJ789" s="4">
        <f t="shared" si="636"/>
        <v>20</v>
      </c>
      <c r="BK789" s="4">
        <f t="shared" si="637"/>
        <v>10</v>
      </c>
      <c r="BL789" s="8">
        <f>VLOOKUP(CN789,'CIR Results'!$B$3:$L$42,2,FALSE)</f>
        <v>10</v>
      </c>
      <c r="BM789" s="8">
        <f>VLOOKUP(CN789,'CIR Results'!$B$3:$L$42,3,FALSE)</f>
        <v>72</v>
      </c>
      <c r="BN789" s="8">
        <f>VLOOKUP(CN789,'CIR Results'!$B$3:$L$42,4,FALSE)</f>
        <v>80</v>
      </c>
      <c r="BO789" s="8">
        <f>VLOOKUP(CN789,'CIR Results'!$B$3:$L$42,5,FALSE)</f>
        <v>107</v>
      </c>
      <c r="BP789" s="8">
        <f>VLOOKUP(CN789,'CIR Results'!$B$3:$L$42,6,FALSE)</f>
        <v>36649</v>
      </c>
      <c r="BQ789" s="8">
        <f>VLOOKUP(CN789,'CIR Results'!$B$3:$L$42,8,FALSE)</f>
        <v>8</v>
      </c>
      <c r="BR789" s="8">
        <f>VLOOKUP(CN789,'CIR Results'!$B$3:$L$42,9,FALSE)</f>
        <v>0</v>
      </c>
      <c r="BS789" s="8" t="str">
        <f>VLOOKUP(CN789,'CIR Results'!$B$3:$L$42,10,FALSE)</f>
        <v>05-03-00</v>
      </c>
      <c r="BT789" s="8">
        <f>VLOOKUP(CN789,'CIR Results'!$B$3:$L$42,11,FALSE)</f>
        <v>35</v>
      </c>
      <c r="BU789" s="136" t="str">
        <f>VLOOKUP(CN789,'CIR Team Info'!$B$5:$E$44,2,FALSE)</f>
        <v>Liberty Robotics</v>
      </c>
      <c r="BV789" s="136" t="str">
        <f>VLOOKUP(CN789,'CIR Team Info'!$B$5:$E$44,4,FALSE)</f>
        <v>Liberty, MO</v>
      </c>
      <c r="BW789" s="136" t="str">
        <f t="shared" si="662"/>
        <v xml:space="preserve">   Robot showed potential_ autonomous shot was powerful and seemed reliable</v>
      </c>
      <c r="CM789" s="10" t="s">
        <v>385</v>
      </c>
      <c r="CN789" s="10">
        <v>1764</v>
      </c>
      <c r="CO789" s="10">
        <v>19</v>
      </c>
      <c r="CP789" s="10" t="s">
        <v>23</v>
      </c>
      <c r="CQ789" s="10" t="s">
        <v>22</v>
      </c>
      <c r="CR789" s="10" t="s">
        <v>25</v>
      </c>
      <c r="CS789" s="10" t="s">
        <v>25</v>
      </c>
      <c r="CT789" s="10">
        <v>20</v>
      </c>
      <c r="CU789" s="10">
        <v>0</v>
      </c>
      <c r="CV789" s="10">
        <v>0</v>
      </c>
      <c r="CW789" s="10">
        <v>0</v>
      </c>
      <c r="CX789" s="10" t="s">
        <v>65</v>
      </c>
      <c r="CY789" s="10" t="s">
        <v>25</v>
      </c>
      <c r="CZ789" s="10" t="s">
        <v>25</v>
      </c>
      <c r="DA789" s="10" t="s">
        <v>25</v>
      </c>
      <c r="DB789" s="10" t="s">
        <v>25</v>
      </c>
      <c r="DC789" s="10">
        <v>0</v>
      </c>
      <c r="DD789" s="10">
        <v>10</v>
      </c>
      <c r="DE789" s="10">
        <v>0</v>
      </c>
      <c r="DF789" s="10">
        <v>0</v>
      </c>
      <c r="DG789" s="10">
        <v>1</v>
      </c>
      <c r="DH789" s="10">
        <v>1</v>
      </c>
      <c r="DI789" s="10">
        <v>20</v>
      </c>
      <c r="DJ789" s="10">
        <v>0</v>
      </c>
      <c r="DK789" s="10">
        <v>0</v>
      </c>
      <c r="DL789" s="10">
        <v>0</v>
      </c>
      <c r="DM789" s="10">
        <v>1</v>
      </c>
      <c r="DN789" s="10">
        <v>0</v>
      </c>
      <c r="DO789" s="10">
        <v>0</v>
      </c>
      <c r="DP789" s="10" t="s">
        <v>25</v>
      </c>
      <c r="DQ789" s="10" t="s">
        <v>25</v>
      </c>
      <c r="DR789" s="10" t="s">
        <v>25</v>
      </c>
      <c r="DS789" s="10" t="s">
        <v>25</v>
      </c>
      <c r="DT789" s="10" t="s">
        <v>25</v>
      </c>
      <c r="DU789" s="10">
        <v>1</v>
      </c>
      <c r="DV789" s="10" t="s">
        <v>659</v>
      </c>
      <c r="DW789" s="10" t="s">
        <v>660</v>
      </c>
      <c r="DX789" s="10"/>
      <c r="DY789" s="10"/>
      <c r="DZ789" s="10"/>
      <c r="EA789" s="10"/>
      <c r="EB789" s="10"/>
      <c r="EC789" s="10"/>
      <c r="ED789" s="10"/>
      <c r="EE789" s="10"/>
      <c r="EF789" s="10"/>
      <c r="EG789" s="10"/>
      <c r="EH789" s="10"/>
    </row>
    <row r="790" spans="1:138" x14ac:dyDescent="0.25">
      <c r="A790" s="78">
        <f t="shared" si="616"/>
        <v>2194</v>
      </c>
      <c r="C790" s="10" t="str">
        <f t="shared" si="655"/>
        <v>Do Not Pick</v>
      </c>
      <c r="D790" s="17">
        <f t="shared" si="617"/>
        <v>4.6367671038638782</v>
      </c>
      <c r="E790" s="113">
        <f t="shared" si="643"/>
        <v>0</v>
      </c>
      <c r="F790" s="113">
        <f t="shared" si="644"/>
        <v>0</v>
      </c>
      <c r="G790" s="113">
        <f t="shared" si="645"/>
        <v>16.153846153846153</v>
      </c>
      <c r="H790" s="113">
        <f t="shared" si="646"/>
        <v>11.070967741935483</v>
      </c>
      <c r="I790" s="113">
        <f t="shared" si="647"/>
        <v>18</v>
      </c>
      <c r="J790" s="113">
        <f t="shared" si="648"/>
        <v>0</v>
      </c>
      <c r="K790" s="113">
        <f t="shared" si="638"/>
        <v>1.1428571428571428</v>
      </c>
      <c r="L790" s="76">
        <v>8</v>
      </c>
      <c r="M790" s="76">
        <v>5</v>
      </c>
      <c r="N790" s="76">
        <v>7</v>
      </c>
      <c r="O790" s="76">
        <v>6</v>
      </c>
      <c r="P790" s="76">
        <v>6</v>
      </c>
      <c r="Q790" s="76">
        <v>2</v>
      </c>
      <c r="R790" s="76">
        <v>1</v>
      </c>
      <c r="S790" s="17">
        <f t="shared" si="618"/>
        <v>3.7294718185040763</v>
      </c>
      <c r="T790" s="113">
        <f t="shared" si="649"/>
        <v>0</v>
      </c>
      <c r="U790" s="113">
        <f t="shared" si="650"/>
        <v>0</v>
      </c>
      <c r="V790" s="113">
        <f t="shared" si="651"/>
        <v>18.46153846153846</v>
      </c>
      <c r="W790" s="113">
        <f t="shared" si="652"/>
        <v>3.6903225806451614</v>
      </c>
      <c r="X790" s="113">
        <f t="shared" si="653"/>
        <v>6</v>
      </c>
      <c r="Y790" s="113">
        <f t="shared" si="654"/>
        <v>0</v>
      </c>
      <c r="Z790" s="113">
        <f t="shared" si="639"/>
        <v>9.1428571428571423</v>
      </c>
      <c r="AA790" s="76">
        <v>10</v>
      </c>
      <c r="AB790" s="76">
        <v>6</v>
      </c>
      <c r="AC790" s="76">
        <v>8</v>
      </c>
      <c r="AD790" s="76">
        <v>2</v>
      </c>
      <c r="AE790" s="76">
        <v>2</v>
      </c>
      <c r="AF790" s="76">
        <v>5</v>
      </c>
      <c r="AG790" s="76">
        <v>8</v>
      </c>
      <c r="AH790" s="131">
        <f t="shared" si="619"/>
        <v>0</v>
      </c>
      <c r="AI790" s="131">
        <f t="shared" si="640"/>
        <v>0</v>
      </c>
      <c r="AJ790" s="131">
        <f t="shared" si="656"/>
        <v>2.3076923076923075</v>
      </c>
      <c r="AK790" s="131">
        <f t="shared" si="657"/>
        <v>1.8451612903225807</v>
      </c>
      <c r="AL790" s="131">
        <f t="shared" si="641"/>
        <v>3</v>
      </c>
      <c r="AM790" s="131">
        <f t="shared" si="642"/>
        <v>0</v>
      </c>
      <c r="AN790" s="131">
        <f t="shared" si="620"/>
        <v>1.1428571428571428</v>
      </c>
      <c r="AO790" s="115">
        <f t="shared" si="658"/>
        <v>0</v>
      </c>
      <c r="AP790" s="115">
        <f t="shared" si="659"/>
        <v>0</v>
      </c>
      <c r="AQ790" s="115">
        <f t="shared" si="660"/>
        <v>0</v>
      </c>
      <c r="AR790" s="79">
        <f t="shared" si="621"/>
        <v>0</v>
      </c>
      <c r="AS790" s="79">
        <f t="shared" si="622"/>
        <v>15</v>
      </c>
      <c r="AT790" s="79">
        <f t="shared" si="623"/>
        <v>0</v>
      </c>
      <c r="AU790" s="79">
        <f t="shared" si="624"/>
        <v>30</v>
      </c>
      <c r="AV790" s="79">
        <f t="shared" si="625"/>
        <v>0</v>
      </c>
      <c r="AW790" s="79">
        <f t="shared" si="626"/>
        <v>20</v>
      </c>
      <c r="AX790" s="128">
        <f t="shared" si="627"/>
        <v>0</v>
      </c>
      <c r="AY790" s="128"/>
      <c r="AZ790" s="128"/>
      <c r="BA790" s="128">
        <f t="shared" si="628"/>
        <v>3</v>
      </c>
      <c r="BB790" s="128">
        <f t="shared" si="629"/>
        <v>0</v>
      </c>
      <c r="BC790" s="80">
        <f t="shared" si="630"/>
        <v>0</v>
      </c>
      <c r="BD790" s="80">
        <f t="shared" si="631"/>
        <v>1</v>
      </c>
      <c r="BE790" s="80">
        <f t="shared" si="632"/>
        <v>0</v>
      </c>
      <c r="BF790" s="80">
        <f t="shared" si="633"/>
        <v>1</v>
      </c>
      <c r="BG790" s="80">
        <f t="shared" si="634"/>
        <v>0</v>
      </c>
      <c r="BH790" s="80">
        <f t="shared" si="661"/>
        <v>0.25</v>
      </c>
      <c r="BI790" s="4">
        <f t="shared" si="635"/>
        <v>30</v>
      </c>
      <c r="BJ790" s="4">
        <f t="shared" si="636"/>
        <v>45</v>
      </c>
      <c r="BK790" s="4">
        <f t="shared" si="637"/>
        <v>20</v>
      </c>
      <c r="BL790" s="8">
        <f>VLOOKUP(CN790,'CIR Results'!$B$3:$L$42,2,FALSE)</f>
        <v>8</v>
      </c>
      <c r="BM790" s="8">
        <f>VLOOKUP(CN790,'CIR Results'!$B$3:$L$42,3,FALSE)</f>
        <v>82</v>
      </c>
      <c r="BN790" s="8">
        <f>VLOOKUP(CN790,'CIR Results'!$B$3:$L$42,4,FALSE)</f>
        <v>80</v>
      </c>
      <c r="BO790" s="8">
        <f>VLOOKUP(CN790,'CIR Results'!$B$3:$L$42,5,FALSE)</f>
        <v>145</v>
      </c>
      <c r="BP790" s="8">
        <f>VLOOKUP(CN790,'CIR Results'!$B$3:$L$42,6,FALSE)</f>
        <v>36620</v>
      </c>
      <c r="BQ790" s="8">
        <f>VLOOKUP(CN790,'CIR Results'!$B$3:$L$42,8,FALSE)</f>
        <v>8</v>
      </c>
      <c r="BR790" s="8">
        <f>VLOOKUP(CN790,'CIR Results'!$B$3:$L$42,9,FALSE)</f>
        <v>0</v>
      </c>
      <c r="BS790" s="8" t="str">
        <f>VLOOKUP(CN790,'CIR Results'!$B$3:$L$42,10,FALSE)</f>
        <v>04-04-00</v>
      </c>
      <c r="BT790" s="8">
        <f>VLOOKUP(CN790,'CIR Results'!$B$3:$L$42,11,FALSE)</f>
        <v>39</v>
      </c>
      <c r="BU790" s="136" t="str">
        <f>VLOOKUP(CN790,'CIR Team Info'!$B$5:$E$44,2,FALSE)</f>
        <v>Fondy Fire</v>
      </c>
      <c r="BV790" s="136" t="str">
        <f>VLOOKUP(CN790,'CIR Team Info'!$B$5:$E$44,4,FALSE)</f>
        <v>Fon du Lac, WI</v>
      </c>
      <c r="BW790" s="136" t="str">
        <f t="shared" si="662"/>
        <v xml:space="preserve">   couldn't hold the ball very well</v>
      </c>
      <c r="CM790" s="10" t="s">
        <v>385</v>
      </c>
      <c r="CN790" s="10">
        <v>2194</v>
      </c>
      <c r="CO790" s="10">
        <v>20</v>
      </c>
      <c r="CP790" s="10" t="s">
        <v>23</v>
      </c>
      <c r="CQ790" s="10" t="s">
        <v>22</v>
      </c>
      <c r="CR790" s="10" t="s">
        <v>25</v>
      </c>
      <c r="CS790" s="10" t="s">
        <v>25</v>
      </c>
      <c r="CT790" s="10">
        <v>15</v>
      </c>
      <c r="CU790" s="10">
        <v>0</v>
      </c>
      <c r="CV790" s="10">
        <v>0</v>
      </c>
      <c r="CW790" s="10">
        <v>0</v>
      </c>
      <c r="CX790" s="10" t="s">
        <v>66</v>
      </c>
      <c r="CY790" s="10" t="s">
        <v>25</v>
      </c>
      <c r="CZ790" s="10" t="s">
        <v>25</v>
      </c>
      <c r="DA790" s="10" t="s">
        <v>25</v>
      </c>
      <c r="DB790" s="10" t="s">
        <v>25</v>
      </c>
      <c r="DC790" s="10">
        <v>0</v>
      </c>
      <c r="DD790" s="10">
        <v>0</v>
      </c>
      <c r="DE790" s="10">
        <v>0</v>
      </c>
      <c r="DF790" s="10">
        <v>0</v>
      </c>
      <c r="DG790" s="10">
        <v>1</v>
      </c>
      <c r="DH790" s="10">
        <v>1</v>
      </c>
      <c r="DI790" s="10">
        <v>40</v>
      </c>
      <c r="DJ790" s="10">
        <v>0</v>
      </c>
      <c r="DK790" s="10">
        <v>0</v>
      </c>
      <c r="DL790" s="10">
        <v>3</v>
      </c>
      <c r="DM790" s="10">
        <v>0</v>
      </c>
      <c r="DN790" s="10">
        <v>0</v>
      </c>
      <c r="DO790" s="10">
        <v>0</v>
      </c>
      <c r="DP790" s="10" t="s">
        <v>25</v>
      </c>
      <c r="DQ790" s="10" t="s">
        <v>25</v>
      </c>
      <c r="DR790" s="10" t="s">
        <v>25</v>
      </c>
      <c r="DS790" s="10" t="s">
        <v>25</v>
      </c>
      <c r="DT790" s="10" t="s">
        <v>25</v>
      </c>
      <c r="DU790" s="10">
        <v>0</v>
      </c>
      <c r="DV790" s="10" t="s">
        <v>661</v>
      </c>
      <c r="DW790" s="10"/>
      <c r="DX790" s="10"/>
      <c r="DY790" s="10"/>
      <c r="DZ790" s="10"/>
      <c r="EA790" s="10"/>
      <c r="EB790" s="10"/>
      <c r="EC790" s="10"/>
      <c r="ED790" s="10"/>
      <c r="EE790" s="10"/>
      <c r="EF790" s="10"/>
      <c r="EG790" s="10"/>
      <c r="EH790" s="10"/>
    </row>
    <row r="791" spans="1:138" x14ac:dyDescent="0.25">
      <c r="A791" s="78">
        <f t="shared" si="616"/>
        <v>1986</v>
      </c>
      <c r="C791" s="10" t="str">
        <f t="shared" si="655"/>
        <v>Below Avg</v>
      </c>
      <c r="D791" s="17">
        <f t="shared" si="617"/>
        <v>1.3</v>
      </c>
      <c r="E791" s="113">
        <f t="shared" si="643"/>
        <v>10</v>
      </c>
      <c r="F791" s="113">
        <f t="shared" si="644"/>
        <v>0</v>
      </c>
      <c r="G791" s="113">
        <f t="shared" si="645"/>
        <v>0</v>
      </c>
      <c r="H791" s="113">
        <f t="shared" si="646"/>
        <v>3</v>
      </c>
      <c r="I791" s="113">
        <f t="shared" si="647"/>
        <v>0</v>
      </c>
      <c r="J791" s="113">
        <f t="shared" si="648"/>
        <v>0</v>
      </c>
      <c r="K791" s="113">
        <f t="shared" si="638"/>
        <v>0</v>
      </c>
      <c r="L791" s="76">
        <v>8</v>
      </c>
      <c r="M791" s="76">
        <v>5</v>
      </c>
      <c r="N791" s="76">
        <v>7</v>
      </c>
      <c r="O791" s="76">
        <v>6</v>
      </c>
      <c r="P791" s="76">
        <v>6</v>
      </c>
      <c r="Q791" s="76">
        <v>2</v>
      </c>
      <c r="R791" s="76">
        <v>1</v>
      </c>
      <c r="S791" s="17">
        <f t="shared" si="618"/>
        <v>1.35</v>
      </c>
      <c r="T791" s="113">
        <f t="shared" si="649"/>
        <v>12.5</v>
      </c>
      <c r="U791" s="113">
        <f t="shared" si="650"/>
        <v>0</v>
      </c>
      <c r="V791" s="113">
        <f t="shared" si="651"/>
        <v>0</v>
      </c>
      <c r="W791" s="113">
        <f t="shared" si="652"/>
        <v>1</v>
      </c>
      <c r="X791" s="113">
        <f t="shared" si="653"/>
        <v>0</v>
      </c>
      <c r="Y791" s="113">
        <f t="shared" si="654"/>
        <v>0</v>
      </c>
      <c r="Z791" s="113">
        <f t="shared" si="639"/>
        <v>0</v>
      </c>
      <c r="AA791" s="76">
        <v>10</v>
      </c>
      <c r="AB791" s="76">
        <v>6</v>
      </c>
      <c r="AC791" s="76">
        <v>8</v>
      </c>
      <c r="AD791" s="76">
        <v>2</v>
      </c>
      <c r="AE791" s="76">
        <v>2</v>
      </c>
      <c r="AF791" s="76">
        <v>5</v>
      </c>
      <c r="AG791" s="76">
        <v>8</v>
      </c>
      <c r="AH791" s="131">
        <f t="shared" si="619"/>
        <v>1.25</v>
      </c>
      <c r="AI791" s="131">
        <f t="shared" si="640"/>
        <v>0</v>
      </c>
      <c r="AJ791" s="131">
        <f t="shared" si="656"/>
        <v>0</v>
      </c>
      <c r="AK791" s="131">
        <f t="shared" si="657"/>
        <v>0.5</v>
      </c>
      <c r="AL791" s="131">
        <f t="shared" si="641"/>
        <v>0</v>
      </c>
      <c r="AM791" s="131">
        <f t="shared" si="642"/>
        <v>0</v>
      </c>
      <c r="AN791" s="131">
        <f t="shared" si="620"/>
        <v>0</v>
      </c>
      <c r="AO791" s="115">
        <f t="shared" si="658"/>
        <v>0</v>
      </c>
      <c r="AP791" s="115">
        <f t="shared" si="659"/>
        <v>0</v>
      </c>
      <c r="AQ791" s="115">
        <f t="shared" si="660"/>
        <v>0</v>
      </c>
      <c r="AR791" s="79">
        <f t="shared" si="621"/>
        <v>0</v>
      </c>
      <c r="AS791" s="79">
        <f t="shared" si="622"/>
        <v>0</v>
      </c>
      <c r="AT791" s="79">
        <f t="shared" si="623"/>
        <v>10</v>
      </c>
      <c r="AU791" s="79">
        <f t="shared" si="624"/>
        <v>0</v>
      </c>
      <c r="AV791" s="79">
        <f t="shared" si="625"/>
        <v>0</v>
      </c>
      <c r="AW791" s="79">
        <f t="shared" si="626"/>
        <v>0</v>
      </c>
      <c r="AX791" s="128">
        <f t="shared" si="627"/>
        <v>0</v>
      </c>
      <c r="AY791" s="128"/>
      <c r="AZ791" s="128"/>
      <c r="BA791" s="128">
        <f t="shared" si="628"/>
        <v>0</v>
      </c>
      <c r="BB791" s="128">
        <f t="shared" si="629"/>
        <v>0</v>
      </c>
      <c r="BC791" s="80">
        <f t="shared" si="630"/>
        <v>0</v>
      </c>
      <c r="BD791" s="80">
        <f t="shared" si="631"/>
        <v>0</v>
      </c>
      <c r="BE791" s="80">
        <f t="shared" si="632"/>
        <v>0.33333333333333331</v>
      </c>
      <c r="BF791" s="80">
        <f t="shared" si="633"/>
        <v>0</v>
      </c>
      <c r="BG791" s="80">
        <f t="shared" si="634"/>
        <v>0</v>
      </c>
      <c r="BH791" s="80">
        <f t="shared" si="661"/>
        <v>0</v>
      </c>
      <c r="BI791" s="4">
        <f t="shared" si="635"/>
        <v>10</v>
      </c>
      <c r="BJ791" s="4">
        <f t="shared" si="636"/>
        <v>10</v>
      </c>
      <c r="BK791" s="4">
        <f t="shared" si="637"/>
        <v>0</v>
      </c>
      <c r="BL791" s="8">
        <f>VLOOKUP(CN791,'CIR Results'!$B$3:$L$42,2,FALSE)</f>
        <v>9</v>
      </c>
      <c r="BM791" s="8">
        <f>VLOOKUP(CN791,'CIR Results'!$B$3:$L$42,3,FALSE)</f>
        <v>78</v>
      </c>
      <c r="BN791" s="8">
        <f>VLOOKUP(CN791,'CIR Results'!$B$3:$L$42,4,FALSE)</f>
        <v>50</v>
      </c>
      <c r="BO791" s="8">
        <f>VLOOKUP(CN791,'CIR Results'!$B$3:$L$42,5,FALSE)</f>
        <v>194</v>
      </c>
      <c r="BP791" s="8">
        <f>VLOOKUP(CN791,'CIR Results'!$B$3:$L$42,6,FALSE)</f>
        <v>36984</v>
      </c>
      <c r="BQ791" s="8">
        <f>VLOOKUP(CN791,'CIR Results'!$B$3:$L$42,8,FALSE)</f>
        <v>8</v>
      </c>
      <c r="BR791" s="8">
        <f>VLOOKUP(CN791,'CIR Results'!$B$3:$L$42,9,FALSE)</f>
        <v>0</v>
      </c>
      <c r="BS791" s="8" t="str">
        <f>VLOOKUP(CN791,'CIR Results'!$B$3:$L$42,10,FALSE)</f>
        <v>04-03-01</v>
      </c>
      <c r="BT791" s="8">
        <f>VLOOKUP(CN791,'CIR Results'!$B$3:$L$42,11,FALSE)</f>
        <v>16</v>
      </c>
      <c r="BU791" s="136" t="str">
        <f>VLOOKUP(CN791,'CIR Team Info'!$B$5:$E$44,2,FALSE)</f>
        <v>Team Titanium</v>
      </c>
      <c r="BV791" s="136" t="str">
        <f>VLOOKUP(CN791,'CIR Team Info'!$B$5:$E$44,4,FALSE)</f>
        <v>Lee's Summit, MO</v>
      </c>
      <c r="BW791" s="136" t="str">
        <f t="shared" si="662"/>
        <v xml:space="preserve">   Missed shots from reckless/rushed shooting. Midway through broke a part and quit shooting_ did not play any defense</v>
      </c>
      <c r="CM791" s="10" t="s">
        <v>385</v>
      </c>
      <c r="CN791" s="10">
        <v>1986</v>
      </c>
      <c r="CO791" s="10">
        <v>21</v>
      </c>
      <c r="CP791" s="10" t="s">
        <v>23</v>
      </c>
      <c r="CQ791" s="10" t="s">
        <v>22</v>
      </c>
      <c r="CR791" s="10" t="s">
        <v>25</v>
      </c>
      <c r="CS791" s="10" t="s">
        <v>25</v>
      </c>
      <c r="CT791" s="10">
        <v>0</v>
      </c>
      <c r="CU791" s="10">
        <v>40</v>
      </c>
      <c r="CV791" s="10">
        <v>0</v>
      </c>
      <c r="CW791" s="10">
        <v>0</v>
      </c>
      <c r="CX791" s="10" t="s">
        <v>65</v>
      </c>
      <c r="CY791" s="10" t="s">
        <v>25</v>
      </c>
      <c r="CZ791" s="10" t="s">
        <v>25</v>
      </c>
      <c r="DA791" s="10" t="s">
        <v>25</v>
      </c>
      <c r="DB791" s="10" t="s">
        <v>25</v>
      </c>
      <c r="DC791" s="10">
        <v>10</v>
      </c>
      <c r="DD791" s="10">
        <v>20</v>
      </c>
      <c r="DE791" s="10">
        <v>0</v>
      </c>
      <c r="DF791" s="10">
        <v>0</v>
      </c>
      <c r="DG791" s="10">
        <v>1</v>
      </c>
      <c r="DH791" s="10">
        <v>0</v>
      </c>
      <c r="DI791" s="10">
        <v>0</v>
      </c>
      <c r="DJ791" s="10">
        <v>0</v>
      </c>
      <c r="DK791" s="10">
        <v>0</v>
      </c>
      <c r="DL791" s="10">
        <v>0</v>
      </c>
      <c r="DM791" s="10">
        <v>0</v>
      </c>
      <c r="DN791" s="10">
        <v>0</v>
      </c>
      <c r="DO791" s="10">
        <v>0</v>
      </c>
      <c r="DP791" s="10" t="s">
        <v>25</v>
      </c>
      <c r="DQ791" s="10" t="s">
        <v>25</v>
      </c>
      <c r="DR791" s="10" t="s">
        <v>25</v>
      </c>
      <c r="DS791" s="10" t="s">
        <v>25</v>
      </c>
      <c r="DT791" s="10" t="s">
        <v>25</v>
      </c>
      <c r="DU791" s="10">
        <v>1</v>
      </c>
      <c r="DV791" s="10" t="s">
        <v>662</v>
      </c>
      <c r="DW791" s="10"/>
      <c r="DX791" s="10"/>
      <c r="DY791" s="10"/>
      <c r="DZ791" s="10"/>
      <c r="EA791" s="10"/>
      <c r="EB791" s="10"/>
      <c r="EC791" s="10"/>
      <c r="ED791" s="10"/>
      <c r="EE791" s="10"/>
      <c r="EF791" s="10"/>
      <c r="EG791" s="10"/>
      <c r="EH791" s="10"/>
    </row>
    <row r="792" spans="1:138" x14ac:dyDescent="0.25">
      <c r="A792" s="78">
        <f t="shared" si="616"/>
        <v>1756</v>
      </c>
      <c r="C792" s="10" t="str">
        <f t="shared" si="655"/>
        <v>Do Not Pick</v>
      </c>
      <c r="D792" s="17">
        <f t="shared" si="617"/>
        <v>0</v>
      </c>
      <c r="E792" s="113">
        <f t="shared" si="643"/>
        <v>0</v>
      </c>
      <c r="F792" s="113">
        <f t="shared" si="644"/>
        <v>0</v>
      </c>
      <c r="G792" s="113">
        <f t="shared" si="645"/>
        <v>0</v>
      </c>
      <c r="H792" s="113">
        <f t="shared" si="646"/>
        <v>0</v>
      </c>
      <c r="I792" s="113">
        <f t="shared" si="647"/>
        <v>0</v>
      </c>
      <c r="J792" s="113">
        <f t="shared" si="648"/>
        <v>0</v>
      </c>
      <c r="K792" s="113">
        <f t="shared" si="638"/>
        <v>0</v>
      </c>
      <c r="L792" s="76">
        <v>8</v>
      </c>
      <c r="M792" s="76">
        <v>5</v>
      </c>
      <c r="N792" s="76">
        <v>7</v>
      </c>
      <c r="O792" s="76">
        <v>6</v>
      </c>
      <c r="P792" s="76">
        <v>6</v>
      </c>
      <c r="Q792" s="76">
        <v>2</v>
      </c>
      <c r="R792" s="76">
        <v>1</v>
      </c>
      <c r="S792" s="17">
        <f t="shared" si="618"/>
        <v>0</v>
      </c>
      <c r="T792" s="113">
        <f t="shared" si="649"/>
        <v>0</v>
      </c>
      <c r="U792" s="113">
        <f t="shared" si="650"/>
        <v>0</v>
      </c>
      <c r="V792" s="113">
        <f t="shared" si="651"/>
        <v>0</v>
      </c>
      <c r="W792" s="113">
        <f t="shared" si="652"/>
        <v>0</v>
      </c>
      <c r="X792" s="113">
        <f t="shared" si="653"/>
        <v>0</v>
      </c>
      <c r="Y792" s="113">
        <f t="shared" si="654"/>
        <v>0</v>
      </c>
      <c r="Z792" s="113">
        <f t="shared" si="639"/>
        <v>0</v>
      </c>
      <c r="AA792" s="76">
        <v>10</v>
      </c>
      <c r="AB792" s="76">
        <v>6</v>
      </c>
      <c r="AC792" s="76">
        <v>8</v>
      </c>
      <c r="AD792" s="76">
        <v>2</v>
      </c>
      <c r="AE792" s="76">
        <v>2</v>
      </c>
      <c r="AF792" s="76">
        <v>5</v>
      </c>
      <c r="AG792" s="76">
        <v>8</v>
      </c>
      <c r="AH792" s="131">
        <f t="shared" si="619"/>
        <v>0</v>
      </c>
      <c r="AI792" s="131">
        <f t="shared" si="640"/>
        <v>0</v>
      </c>
      <c r="AJ792" s="131">
        <f t="shared" si="656"/>
        <v>0</v>
      </c>
      <c r="AK792" s="131">
        <f t="shared" si="657"/>
        <v>0</v>
      </c>
      <c r="AL792" s="131">
        <f t="shared" si="641"/>
        <v>0</v>
      </c>
      <c r="AM792" s="131">
        <f t="shared" si="642"/>
        <v>0</v>
      </c>
      <c r="AN792" s="131">
        <f t="shared" si="620"/>
        <v>0</v>
      </c>
      <c r="AO792" s="115">
        <f t="shared" si="658"/>
        <v>0</v>
      </c>
      <c r="AP792" s="115">
        <f t="shared" si="659"/>
        <v>0</v>
      </c>
      <c r="AQ792" s="115">
        <f t="shared" si="660"/>
        <v>0</v>
      </c>
      <c r="AR792" s="79">
        <f t="shared" si="621"/>
        <v>0</v>
      </c>
      <c r="AS792" s="79">
        <f t="shared" si="622"/>
        <v>0</v>
      </c>
      <c r="AT792" s="79">
        <f t="shared" si="623"/>
        <v>0</v>
      </c>
      <c r="AU792" s="79">
        <f t="shared" si="624"/>
        <v>0</v>
      </c>
      <c r="AV792" s="79">
        <f t="shared" si="625"/>
        <v>0</v>
      </c>
      <c r="AW792" s="79">
        <f t="shared" si="626"/>
        <v>0</v>
      </c>
      <c r="AX792" s="128">
        <f t="shared" si="627"/>
        <v>0</v>
      </c>
      <c r="AY792" s="128"/>
      <c r="AZ792" s="128"/>
      <c r="BA792" s="128">
        <f t="shared" si="628"/>
        <v>0</v>
      </c>
      <c r="BB792" s="128">
        <f t="shared" si="629"/>
        <v>0</v>
      </c>
      <c r="BC792" s="80">
        <f t="shared" si="630"/>
        <v>0</v>
      </c>
      <c r="BD792" s="80">
        <f t="shared" si="631"/>
        <v>0</v>
      </c>
      <c r="BE792" s="80">
        <f t="shared" si="632"/>
        <v>0</v>
      </c>
      <c r="BF792" s="80">
        <f t="shared" si="633"/>
        <v>0</v>
      </c>
      <c r="BG792" s="80">
        <f t="shared" si="634"/>
        <v>0</v>
      </c>
      <c r="BH792" s="80">
        <f t="shared" si="661"/>
        <v>0</v>
      </c>
      <c r="BI792" s="4">
        <f t="shared" si="635"/>
        <v>0</v>
      </c>
      <c r="BJ792" s="4">
        <f t="shared" si="636"/>
        <v>0</v>
      </c>
      <c r="BK792" s="4">
        <f t="shared" si="637"/>
        <v>0</v>
      </c>
      <c r="BL792" s="8">
        <f>VLOOKUP(CN792,'CIR Results'!$B$3:$L$42,2,FALSE)</f>
        <v>10</v>
      </c>
      <c r="BM792" s="8">
        <f>VLOOKUP(CN792,'CIR Results'!$B$3:$L$42,3,FALSE)</f>
        <v>78</v>
      </c>
      <c r="BN792" s="8">
        <f>VLOOKUP(CN792,'CIR Results'!$B$3:$L$42,4,FALSE)</f>
        <v>90</v>
      </c>
      <c r="BO792" s="8">
        <f>VLOOKUP(CN792,'CIR Results'!$B$3:$L$42,5,FALSE)</f>
        <v>178</v>
      </c>
      <c r="BP792" s="8">
        <f>VLOOKUP(CN792,'CIR Results'!$B$3:$L$42,6,FALSE)</f>
        <v>36650</v>
      </c>
      <c r="BQ792" s="8">
        <f>VLOOKUP(CN792,'CIR Results'!$B$3:$L$42,8,FALSE)</f>
        <v>9</v>
      </c>
      <c r="BR792" s="8">
        <f>VLOOKUP(CN792,'CIR Results'!$B$3:$L$42,9,FALSE)</f>
        <v>0</v>
      </c>
      <c r="BS792" s="8" t="str">
        <f>VLOOKUP(CN792,'CIR Results'!$B$3:$L$42,10,FALSE)</f>
        <v>05-04-00</v>
      </c>
      <c r="BT792" s="8">
        <f>VLOOKUP(CN792,'CIR Results'!$B$3:$L$42,11,FALSE)</f>
        <v>2</v>
      </c>
      <c r="BU792" s="136" t="str">
        <f>VLOOKUP(CN792,'CIR Team Info'!$B$5:$E$44,2,FALSE)</f>
        <v>Argos</v>
      </c>
      <c r="BV792" s="136" t="str">
        <f>VLOOKUP(CN792,'CIR Team Info'!$B$5:$E$44,4,FALSE)</f>
        <v>Peoria, IL</v>
      </c>
      <c r="BW792" s="136" t="str">
        <f t="shared" si="662"/>
        <v xml:space="preserve">   No Clue about goals_ found laptop unattended midway through match. Robot seemed to break down for a while</v>
      </c>
      <c r="CM792" s="10" t="s">
        <v>385</v>
      </c>
      <c r="CN792" s="10">
        <v>1756</v>
      </c>
      <c r="CO792" s="10">
        <v>22</v>
      </c>
      <c r="CP792" s="10" t="s">
        <v>23</v>
      </c>
      <c r="CQ792" s="10" t="s">
        <v>25</v>
      </c>
      <c r="CR792" s="10" t="s">
        <v>25</v>
      </c>
      <c r="CS792" s="10" t="s">
        <v>25</v>
      </c>
      <c r="CT792" s="10">
        <v>0</v>
      </c>
      <c r="CU792" s="10">
        <v>0</v>
      </c>
      <c r="CV792" s="10">
        <v>0</v>
      </c>
      <c r="CW792" s="10">
        <v>0</v>
      </c>
      <c r="CX792" s="10" t="s">
        <v>24</v>
      </c>
      <c r="CY792" s="10" t="s">
        <v>25</v>
      </c>
      <c r="CZ792" s="10" t="s">
        <v>25</v>
      </c>
      <c r="DA792" s="10" t="s">
        <v>25</v>
      </c>
      <c r="DB792" s="10" t="s">
        <v>25</v>
      </c>
      <c r="DC792" s="10">
        <v>0</v>
      </c>
      <c r="DD792" s="10">
        <v>0</v>
      </c>
      <c r="DE792" s="10">
        <v>0</v>
      </c>
      <c r="DF792" s="10">
        <v>0</v>
      </c>
      <c r="DG792" s="10">
        <v>0</v>
      </c>
      <c r="DH792" s="10">
        <v>0</v>
      </c>
      <c r="DI792" s="10">
        <v>0</v>
      </c>
      <c r="DJ792" s="10">
        <v>0</v>
      </c>
      <c r="DK792" s="10">
        <v>0</v>
      </c>
      <c r="DL792" s="10">
        <v>0</v>
      </c>
      <c r="DM792" s="10">
        <v>0</v>
      </c>
      <c r="DN792" s="10">
        <v>0</v>
      </c>
      <c r="DO792" s="10">
        <v>0</v>
      </c>
      <c r="DP792" s="10" t="s">
        <v>25</v>
      </c>
      <c r="DQ792" s="10" t="s">
        <v>25</v>
      </c>
      <c r="DR792" s="10" t="s">
        <v>25</v>
      </c>
      <c r="DS792" s="10" t="s">
        <v>25</v>
      </c>
      <c r="DT792" s="10" t="s">
        <v>25</v>
      </c>
      <c r="DU792" s="10">
        <v>0</v>
      </c>
      <c r="DV792" s="10" t="s">
        <v>663</v>
      </c>
      <c r="DW792" s="10" t="s">
        <v>664</v>
      </c>
      <c r="DX792" s="10"/>
      <c r="DY792" s="10"/>
      <c r="DZ792" s="10"/>
      <c r="EA792" s="10"/>
      <c r="EB792" s="10"/>
      <c r="EC792" s="10"/>
      <c r="ED792" s="10"/>
      <c r="EE792" s="10"/>
      <c r="EF792" s="10"/>
      <c r="EG792" s="10"/>
      <c r="EH792" s="10"/>
    </row>
    <row r="793" spans="1:138" x14ac:dyDescent="0.25">
      <c r="A793" s="78">
        <f t="shared" si="616"/>
        <v>171</v>
      </c>
      <c r="C793" s="10" t="str">
        <f t="shared" si="655"/>
        <v>Below Avg</v>
      </c>
      <c r="D793" s="17">
        <f t="shared" si="617"/>
        <v>0.50138248847926259</v>
      </c>
      <c r="E793" s="113">
        <f t="shared" si="643"/>
        <v>0</v>
      </c>
      <c r="F793" s="113">
        <f t="shared" si="644"/>
        <v>0</v>
      </c>
      <c r="G793" s="113">
        <f t="shared" si="645"/>
        <v>0</v>
      </c>
      <c r="H793" s="113">
        <f t="shared" si="646"/>
        <v>3.870967741935484</v>
      </c>
      <c r="I793" s="113">
        <f t="shared" si="647"/>
        <v>0</v>
      </c>
      <c r="J793" s="113">
        <f t="shared" si="648"/>
        <v>0</v>
      </c>
      <c r="K793" s="113">
        <f t="shared" si="638"/>
        <v>1.1428571428571428</v>
      </c>
      <c r="L793" s="76">
        <v>8</v>
      </c>
      <c r="M793" s="76">
        <v>5</v>
      </c>
      <c r="N793" s="76">
        <v>7</v>
      </c>
      <c r="O793" s="76">
        <v>6</v>
      </c>
      <c r="P793" s="76">
        <v>6</v>
      </c>
      <c r="Q793" s="76">
        <v>2</v>
      </c>
      <c r="R793" s="76">
        <v>1</v>
      </c>
      <c r="S793" s="17">
        <f t="shared" si="618"/>
        <v>1.0433179723502304</v>
      </c>
      <c r="T793" s="113">
        <f t="shared" si="649"/>
        <v>0</v>
      </c>
      <c r="U793" s="113">
        <f t="shared" si="650"/>
        <v>0</v>
      </c>
      <c r="V793" s="113">
        <f t="shared" si="651"/>
        <v>0</v>
      </c>
      <c r="W793" s="113">
        <f t="shared" si="652"/>
        <v>1.2903225806451613</v>
      </c>
      <c r="X793" s="113">
        <f t="shared" si="653"/>
        <v>0</v>
      </c>
      <c r="Y793" s="113">
        <f t="shared" si="654"/>
        <v>0</v>
      </c>
      <c r="Z793" s="113">
        <f t="shared" si="639"/>
        <v>9.1428571428571423</v>
      </c>
      <c r="AA793" s="76">
        <v>10</v>
      </c>
      <c r="AB793" s="76">
        <v>6</v>
      </c>
      <c r="AC793" s="76">
        <v>8</v>
      </c>
      <c r="AD793" s="76">
        <v>2</v>
      </c>
      <c r="AE793" s="76">
        <v>2</v>
      </c>
      <c r="AF793" s="76">
        <v>5</v>
      </c>
      <c r="AG793" s="76">
        <v>8</v>
      </c>
      <c r="AH793" s="131">
        <f t="shared" si="619"/>
        <v>0</v>
      </c>
      <c r="AI793" s="131">
        <f t="shared" si="640"/>
        <v>0</v>
      </c>
      <c r="AJ793" s="131">
        <f t="shared" si="656"/>
        <v>0</v>
      </c>
      <c r="AK793" s="131">
        <f t="shared" si="657"/>
        <v>0.64516129032258063</v>
      </c>
      <c r="AL793" s="131">
        <f t="shared" si="641"/>
        <v>0</v>
      </c>
      <c r="AM793" s="131">
        <f t="shared" si="642"/>
        <v>0</v>
      </c>
      <c r="AN793" s="131">
        <f t="shared" si="620"/>
        <v>1.1428571428571428</v>
      </c>
      <c r="AO793" s="115">
        <f t="shared" si="658"/>
        <v>0</v>
      </c>
      <c r="AP793" s="115">
        <f t="shared" si="659"/>
        <v>0</v>
      </c>
      <c r="AQ793" s="115">
        <f t="shared" si="660"/>
        <v>0</v>
      </c>
      <c r="AR793" s="79">
        <f t="shared" si="621"/>
        <v>0</v>
      </c>
      <c r="AS793" s="79">
        <f t="shared" si="622"/>
        <v>0</v>
      </c>
      <c r="AT793" s="79">
        <f t="shared" si="623"/>
        <v>0</v>
      </c>
      <c r="AU793" s="79">
        <f t="shared" si="624"/>
        <v>0</v>
      </c>
      <c r="AV793" s="79">
        <f t="shared" si="625"/>
        <v>0</v>
      </c>
      <c r="AW793" s="79">
        <f t="shared" si="626"/>
        <v>20</v>
      </c>
      <c r="AX793" s="128">
        <f t="shared" si="627"/>
        <v>0</v>
      </c>
      <c r="AY793" s="128"/>
      <c r="AZ793" s="128"/>
      <c r="BA793" s="128">
        <f t="shared" si="628"/>
        <v>0</v>
      </c>
      <c r="BB793" s="128">
        <f t="shared" si="629"/>
        <v>0</v>
      </c>
      <c r="BC793" s="80">
        <f t="shared" si="630"/>
        <v>0</v>
      </c>
      <c r="BD793" s="80">
        <f t="shared" si="631"/>
        <v>0</v>
      </c>
      <c r="BE793" s="80">
        <f t="shared" si="632"/>
        <v>0</v>
      </c>
      <c r="BF793" s="80">
        <f t="shared" si="633"/>
        <v>0</v>
      </c>
      <c r="BG793" s="80">
        <f t="shared" si="634"/>
        <v>0</v>
      </c>
      <c r="BH793" s="80">
        <f t="shared" si="661"/>
        <v>0.25</v>
      </c>
      <c r="BI793" s="4">
        <f t="shared" si="635"/>
        <v>0</v>
      </c>
      <c r="BJ793" s="4">
        <f t="shared" si="636"/>
        <v>0</v>
      </c>
      <c r="BK793" s="4">
        <f t="shared" si="637"/>
        <v>20</v>
      </c>
      <c r="BL793" s="8">
        <f>VLOOKUP(CN793,'CIR Results'!$B$3:$L$42,2,FALSE)</f>
        <v>14</v>
      </c>
      <c r="BM793" s="8">
        <f>VLOOKUP(CN793,'CIR Results'!$B$3:$L$42,3,FALSE)</f>
        <v>266</v>
      </c>
      <c r="BN793" s="8">
        <f>VLOOKUP(CN793,'CIR Results'!$B$3:$L$42,4,FALSE)</f>
        <v>140</v>
      </c>
      <c r="BO793" s="8">
        <f>VLOOKUP(CN793,'CIR Results'!$B$3:$L$42,5,FALSE)</f>
        <v>284</v>
      </c>
      <c r="BP793" s="8">
        <f>VLOOKUP(CN793,'CIR Results'!$B$3:$L$42,6,FALSE)</f>
        <v>36709</v>
      </c>
      <c r="BQ793" s="8">
        <f>VLOOKUP(CN793,'CIR Results'!$B$3:$L$42,8,FALSE)</f>
        <v>9</v>
      </c>
      <c r="BR793" s="8">
        <f>VLOOKUP(CN793,'CIR Results'!$B$3:$L$42,9,FALSE)</f>
        <v>0</v>
      </c>
      <c r="BS793" s="8" t="str">
        <f>VLOOKUP(CN793,'CIR Results'!$B$3:$L$42,10,FALSE)</f>
        <v>07-02-00</v>
      </c>
      <c r="BT793" s="8">
        <f>VLOOKUP(CN793,'CIR Results'!$B$3:$L$42,11,FALSE)</f>
        <v>36</v>
      </c>
      <c r="BU793" s="136" t="str">
        <f>VLOOKUP(CN793,'CIR Team Info'!$B$5:$E$44,2,FALSE)</f>
        <v>Cheese Curd Herd</v>
      </c>
      <c r="BV793" s="136" t="str">
        <f>VLOOKUP(CN793,'CIR Team Info'!$B$5:$E$44,4,FALSE)</f>
        <v>Platteville, WI</v>
      </c>
      <c r="BW793" s="136" t="str">
        <f t="shared" si="662"/>
        <v xml:space="preserve">   Defense not very effective. But match was unfair since other two robots on alliance became disabled.</v>
      </c>
      <c r="CM793" s="10" t="s">
        <v>385</v>
      </c>
      <c r="CN793" s="10">
        <v>171</v>
      </c>
      <c r="CO793" s="10">
        <v>23</v>
      </c>
      <c r="CP793" s="10" t="s">
        <v>23</v>
      </c>
      <c r="CQ793" s="10" t="s">
        <v>25</v>
      </c>
      <c r="CR793" s="10" t="s">
        <v>25</v>
      </c>
      <c r="CS793" s="10" t="s">
        <v>25</v>
      </c>
      <c r="CT793" s="10">
        <v>0</v>
      </c>
      <c r="CU793" s="10">
        <v>0</v>
      </c>
      <c r="CV793" s="10">
        <v>0</v>
      </c>
      <c r="CW793" s="10">
        <v>0</v>
      </c>
      <c r="CX793" s="10" t="s">
        <v>65</v>
      </c>
      <c r="CY793" s="10" t="s">
        <v>25</v>
      </c>
      <c r="CZ793" s="10" t="s">
        <v>25</v>
      </c>
      <c r="DA793" s="10" t="s">
        <v>25</v>
      </c>
      <c r="DB793" s="10" t="s">
        <v>25</v>
      </c>
      <c r="DC793" s="10">
        <v>0</v>
      </c>
      <c r="DD793" s="10">
        <v>0</v>
      </c>
      <c r="DE793" s="10">
        <v>0</v>
      </c>
      <c r="DF793" s="10">
        <v>0</v>
      </c>
      <c r="DG793" s="10">
        <v>0</v>
      </c>
      <c r="DH793" s="10">
        <v>1</v>
      </c>
      <c r="DI793" s="10">
        <v>40</v>
      </c>
      <c r="DJ793" s="10">
        <v>0</v>
      </c>
      <c r="DK793" s="10">
        <v>0</v>
      </c>
      <c r="DL793" s="10">
        <v>0</v>
      </c>
      <c r="DM793" s="10">
        <v>0</v>
      </c>
      <c r="DN793" s="10">
        <v>0</v>
      </c>
      <c r="DO793" s="10">
        <v>0</v>
      </c>
      <c r="DP793" s="10" t="s">
        <v>25</v>
      </c>
      <c r="DQ793" s="10" t="s">
        <v>25</v>
      </c>
      <c r="DR793" s="10" t="s">
        <v>25</v>
      </c>
      <c r="DS793" s="10" t="s">
        <v>25</v>
      </c>
      <c r="DT793" s="10" t="s">
        <v>25</v>
      </c>
      <c r="DU793" s="10">
        <v>1</v>
      </c>
      <c r="DV793" s="10" t="s">
        <v>665</v>
      </c>
      <c r="DW793" s="10"/>
      <c r="DX793" s="10"/>
      <c r="DY793" s="10"/>
      <c r="DZ793" s="10"/>
      <c r="EA793" s="10"/>
      <c r="EB793" s="10"/>
      <c r="EC793" s="10"/>
      <c r="ED793" s="10"/>
      <c r="EE793" s="10"/>
      <c r="EF793" s="10"/>
      <c r="EG793" s="10"/>
      <c r="EH793" s="10"/>
    </row>
    <row r="794" spans="1:138" x14ac:dyDescent="0.25">
      <c r="A794" s="78">
        <f t="shared" si="616"/>
        <v>525</v>
      </c>
      <c r="C794" s="10" t="str">
        <f t="shared" si="655"/>
        <v>Above Avg</v>
      </c>
      <c r="D794" s="17">
        <f t="shared" si="617"/>
        <v>8.129999999999999</v>
      </c>
      <c r="E794" s="113">
        <f t="shared" si="643"/>
        <v>60</v>
      </c>
      <c r="F794" s="113">
        <f t="shared" si="644"/>
        <v>15</v>
      </c>
      <c r="G794" s="113">
        <f t="shared" si="645"/>
        <v>0</v>
      </c>
      <c r="H794" s="113">
        <f t="shared" si="646"/>
        <v>6.3000000000000007</v>
      </c>
      <c r="I794" s="113">
        <f t="shared" si="647"/>
        <v>0</v>
      </c>
      <c r="J794" s="113">
        <f t="shared" si="648"/>
        <v>0</v>
      </c>
      <c r="K794" s="113">
        <f t="shared" si="638"/>
        <v>0</v>
      </c>
      <c r="L794" s="76">
        <v>8</v>
      </c>
      <c r="M794" s="76">
        <v>5</v>
      </c>
      <c r="N794" s="76">
        <v>7</v>
      </c>
      <c r="O794" s="76">
        <v>6</v>
      </c>
      <c r="P794" s="76">
        <v>6</v>
      </c>
      <c r="Q794" s="76">
        <v>2</v>
      </c>
      <c r="R794" s="76">
        <v>1</v>
      </c>
      <c r="S794" s="17">
        <f t="shared" si="618"/>
        <v>9.51</v>
      </c>
      <c r="T794" s="113">
        <f t="shared" si="649"/>
        <v>75</v>
      </c>
      <c r="U794" s="113">
        <f t="shared" si="650"/>
        <v>18</v>
      </c>
      <c r="V794" s="113">
        <f t="shared" si="651"/>
        <v>0</v>
      </c>
      <c r="W794" s="113">
        <f t="shared" si="652"/>
        <v>2.1</v>
      </c>
      <c r="X794" s="113">
        <f t="shared" si="653"/>
        <v>0</v>
      </c>
      <c r="Y794" s="113">
        <f t="shared" si="654"/>
        <v>0</v>
      </c>
      <c r="Z794" s="113">
        <f t="shared" si="639"/>
        <v>0</v>
      </c>
      <c r="AA794" s="76">
        <v>10</v>
      </c>
      <c r="AB794" s="76">
        <v>6</v>
      </c>
      <c r="AC794" s="76">
        <v>8</v>
      </c>
      <c r="AD794" s="76">
        <v>2</v>
      </c>
      <c r="AE794" s="76">
        <v>2</v>
      </c>
      <c r="AF794" s="76">
        <v>5</v>
      </c>
      <c r="AG794" s="76">
        <v>8</v>
      </c>
      <c r="AH794" s="131">
        <f t="shared" si="619"/>
        <v>7.5</v>
      </c>
      <c r="AI794" s="131">
        <f t="shared" si="640"/>
        <v>3</v>
      </c>
      <c r="AJ794" s="131">
        <f t="shared" si="656"/>
        <v>0</v>
      </c>
      <c r="AK794" s="131">
        <f t="shared" si="657"/>
        <v>1.05</v>
      </c>
      <c r="AL794" s="131">
        <f t="shared" si="641"/>
        <v>0</v>
      </c>
      <c r="AM794" s="131">
        <f t="shared" si="642"/>
        <v>0</v>
      </c>
      <c r="AN794" s="131">
        <f t="shared" si="620"/>
        <v>0</v>
      </c>
      <c r="AO794" s="115">
        <f t="shared" si="658"/>
        <v>0</v>
      </c>
      <c r="AP794" s="115">
        <f t="shared" si="659"/>
        <v>0</v>
      </c>
      <c r="AQ794" s="115">
        <f t="shared" si="660"/>
        <v>0</v>
      </c>
      <c r="AR794" s="79">
        <f t="shared" si="621"/>
        <v>0</v>
      </c>
      <c r="AS794" s="79">
        <f t="shared" si="622"/>
        <v>0</v>
      </c>
      <c r="AT794" s="79">
        <f t="shared" si="623"/>
        <v>21</v>
      </c>
      <c r="AU794" s="79">
        <f t="shared" si="624"/>
        <v>0</v>
      </c>
      <c r="AV794" s="79">
        <f t="shared" si="625"/>
        <v>0</v>
      </c>
      <c r="AW794" s="79">
        <f t="shared" si="626"/>
        <v>0</v>
      </c>
      <c r="AX794" s="128">
        <f t="shared" si="627"/>
        <v>0</v>
      </c>
      <c r="AY794" s="128"/>
      <c r="AZ794" s="128"/>
      <c r="BA794" s="128">
        <f t="shared" si="628"/>
        <v>0</v>
      </c>
      <c r="BB794" s="128">
        <f t="shared" si="629"/>
        <v>0</v>
      </c>
      <c r="BC794" s="80">
        <f t="shared" si="630"/>
        <v>0</v>
      </c>
      <c r="BD794" s="80">
        <f t="shared" si="631"/>
        <v>0</v>
      </c>
      <c r="BE794" s="80">
        <f t="shared" si="632"/>
        <v>1</v>
      </c>
      <c r="BF794" s="80">
        <f t="shared" si="633"/>
        <v>0</v>
      </c>
      <c r="BG794" s="80">
        <f t="shared" si="634"/>
        <v>0</v>
      </c>
      <c r="BH794" s="80">
        <f t="shared" si="661"/>
        <v>0</v>
      </c>
      <c r="BI794" s="4">
        <f t="shared" si="635"/>
        <v>21</v>
      </c>
      <c r="BJ794" s="4">
        <f t="shared" si="636"/>
        <v>21</v>
      </c>
      <c r="BK794" s="4">
        <f t="shared" si="637"/>
        <v>0</v>
      </c>
      <c r="BL794" s="8">
        <f>VLOOKUP(CN794,'CIR Results'!$B$3:$L$42,2,FALSE)</f>
        <v>12</v>
      </c>
      <c r="BM794" s="8">
        <f>VLOOKUP(CN794,'CIR Results'!$B$3:$L$42,3,FALSE)</f>
        <v>186</v>
      </c>
      <c r="BN794" s="8">
        <f>VLOOKUP(CN794,'CIR Results'!$B$3:$L$42,4,FALSE)</f>
        <v>150</v>
      </c>
      <c r="BO794" s="8">
        <f>VLOOKUP(CN794,'CIR Results'!$B$3:$L$42,5,FALSE)</f>
        <v>379</v>
      </c>
      <c r="BP794" s="8">
        <f>VLOOKUP(CN794,'CIR Results'!$B$3:$L$42,6,FALSE)</f>
        <v>36680</v>
      </c>
      <c r="BQ794" s="8">
        <f>VLOOKUP(CN794,'CIR Results'!$B$3:$L$42,8,FALSE)</f>
        <v>9</v>
      </c>
      <c r="BR794" s="8">
        <f>VLOOKUP(CN794,'CIR Results'!$B$3:$L$42,9,FALSE)</f>
        <v>0</v>
      </c>
      <c r="BS794" s="8" t="str">
        <f>VLOOKUP(CN794,'CIR Results'!$B$3:$L$42,10,FALSE)</f>
        <v>06-03-00</v>
      </c>
      <c r="BT794" s="8">
        <f>VLOOKUP(CN794,'CIR Results'!$B$3:$L$42,11,FALSE)</f>
        <v>1</v>
      </c>
      <c r="BU794" s="136" t="str">
        <f>VLOOKUP(CN794,'CIR Team Info'!$B$5:$E$44,2,FALSE)</f>
        <v>Swartdogs</v>
      </c>
      <c r="BV794" s="136" t="str">
        <f>VLOOKUP(CN794,'CIR Team Info'!$B$5:$E$44,4,FALSE)</f>
        <v>Cedar Falls, IA</v>
      </c>
      <c r="BW794" s="136" t="str">
        <f t="shared" si="662"/>
        <v xml:space="preserve">   great driving shooting and decent defense_ great team.</v>
      </c>
      <c r="CM794" s="10" t="s">
        <v>388</v>
      </c>
      <c r="CN794" s="10">
        <v>525</v>
      </c>
      <c r="CO794" s="10">
        <v>25</v>
      </c>
      <c r="CP794" s="10" t="s">
        <v>23</v>
      </c>
      <c r="CQ794" s="10" t="s">
        <v>25</v>
      </c>
      <c r="CR794" s="10" t="s">
        <v>25</v>
      </c>
      <c r="CS794" s="10" t="s">
        <v>25</v>
      </c>
      <c r="CT794" s="10">
        <v>0</v>
      </c>
      <c r="CU794" s="10">
        <v>0</v>
      </c>
      <c r="CV794" s="10">
        <v>0</v>
      </c>
      <c r="CW794" s="10">
        <v>0</v>
      </c>
      <c r="CX794" s="10" t="s">
        <v>65</v>
      </c>
      <c r="CY794" s="10" t="s">
        <v>22</v>
      </c>
      <c r="CZ794" s="10" t="s">
        <v>25</v>
      </c>
      <c r="DA794" s="10" t="s">
        <v>22</v>
      </c>
      <c r="DB794" s="10" t="s">
        <v>22</v>
      </c>
      <c r="DC794" s="10">
        <v>21</v>
      </c>
      <c r="DD794" s="10">
        <v>0</v>
      </c>
      <c r="DE794" s="10">
        <v>0</v>
      </c>
      <c r="DF794" s="10">
        <v>0</v>
      </c>
      <c r="DG794" s="10">
        <v>3</v>
      </c>
      <c r="DH794" s="10">
        <v>0</v>
      </c>
      <c r="DI794" s="10">
        <v>0</v>
      </c>
      <c r="DJ794" s="10">
        <v>0</v>
      </c>
      <c r="DK794" s="10">
        <v>0</v>
      </c>
      <c r="DL794" s="10">
        <v>0</v>
      </c>
      <c r="DM794" s="10">
        <v>0</v>
      </c>
      <c r="DN794" s="10">
        <v>0</v>
      </c>
      <c r="DO794" s="10">
        <v>0</v>
      </c>
      <c r="DP794" s="10" t="s">
        <v>25</v>
      </c>
      <c r="DQ794" s="10" t="s">
        <v>25</v>
      </c>
      <c r="DR794" s="10" t="s">
        <v>25</v>
      </c>
      <c r="DS794" s="10" t="s">
        <v>25</v>
      </c>
      <c r="DT794" s="10" t="s">
        <v>25</v>
      </c>
      <c r="DU794" s="10">
        <v>2</v>
      </c>
      <c r="DV794" s="10" t="s">
        <v>666</v>
      </c>
      <c r="DW794" s="10"/>
      <c r="DX794" s="10"/>
      <c r="DY794" s="10"/>
      <c r="DZ794" s="10"/>
      <c r="EA794" s="10"/>
      <c r="EB794" s="10"/>
      <c r="EC794" s="10"/>
      <c r="ED794" s="10"/>
      <c r="EE794" s="10"/>
      <c r="EF794" s="10"/>
      <c r="EG794" s="10"/>
      <c r="EH794" s="10"/>
    </row>
    <row r="795" spans="1:138" x14ac:dyDescent="0.25">
      <c r="A795" s="78">
        <f t="shared" si="616"/>
        <v>167</v>
      </c>
      <c r="C795" s="10" t="str">
        <f t="shared" si="655"/>
        <v>Below Avg</v>
      </c>
      <c r="D795" s="17">
        <f t="shared" si="617"/>
        <v>0.53</v>
      </c>
      <c r="E795" s="113">
        <f t="shared" si="643"/>
        <v>0</v>
      </c>
      <c r="F795" s="113">
        <f t="shared" si="644"/>
        <v>5</v>
      </c>
      <c r="G795" s="113">
        <f t="shared" si="645"/>
        <v>0</v>
      </c>
      <c r="H795" s="113">
        <f t="shared" si="646"/>
        <v>0.30000000000000004</v>
      </c>
      <c r="I795" s="113">
        <f t="shared" si="647"/>
        <v>0</v>
      </c>
      <c r="J795" s="113">
        <f t="shared" si="648"/>
        <v>0</v>
      </c>
      <c r="K795" s="113">
        <f t="shared" si="638"/>
        <v>0</v>
      </c>
      <c r="L795" s="76">
        <v>8</v>
      </c>
      <c r="M795" s="76">
        <v>5</v>
      </c>
      <c r="N795" s="76">
        <v>7</v>
      </c>
      <c r="O795" s="76">
        <v>6</v>
      </c>
      <c r="P795" s="76">
        <v>6</v>
      </c>
      <c r="Q795" s="76">
        <v>2</v>
      </c>
      <c r="R795" s="76">
        <v>1</v>
      </c>
      <c r="S795" s="17">
        <f t="shared" si="618"/>
        <v>0.61</v>
      </c>
      <c r="T795" s="113">
        <f t="shared" si="649"/>
        <v>0</v>
      </c>
      <c r="U795" s="113">
        <f t="shared" si="650"/>
        <v>6</v>
      </c>
      <c r="V795" s="113">
        <f t="shared" si="651"/>
        <v>0</v>
      </c>
      <c r="W795" s="113">
        <f t="shared" si="652"/>
        <v>0.1</v>
      </c>
      <c r="X795" s="113">
        <f t="shared" si="653"/>
        <v>0</v>
      </c>
      <c r="Y795" s="113">
        <f t="shared" si="654"/>
        <v>0</v>
      </c>
      <c r="Z795" s="113">
        <f t="shared" si="639"/>
        <v>0</v>
      </c>
      <c r="AA795" s="76">
        <v>10</v>
      </c>
      <c r="AB795" s="76">
        <v>6</v>
      </c>
      <c r="AC795" s="76">
        <v>8</v>
      </c>
      <c r="AD795" s="76">
        <v>2</v>
      </c>
      <c r="AE795" s="76">
        <v>2</v>
      </c>
      <c r="AF795" s="76">
        <v>5</v>
      </c>
      <c r="AG795" s="76">
        <v>8</v>
      </c>
      <c r="AH795" s="131">
        <f t="shared" si="619"/>
        <v>0</v>
      </c>
      <c r="AI795" s="131">
        <f t="shared" si="640"/>
        <v>1</v>
      </c>
      <c r="AJ795" s="131">
        <f t="shared" si="656"/>
        <v>0</v>
      </c>
      <c r="AK795" s="131">
        <f t="shared" si="657"/>
        <v>0.05</v>
      </c>
      <c r="AL795" s="131">
        <f t="shared" si="641"/>
        <v>0</v>
      </c>
      <c r="AM795" s="131">
        <f t="shared" si="642"/>
        <v>0</v>
      </c>
      <c r="AN795" s="131">
        <f t="shared" si="620"/>
        <v>0</v>
      </c>
      <c r="AO795" s="115">
        <f t="shared" si="658"/>
        <v>1</v>
      </c>
      <c r="AP795" s="115">
        <f t="shared" si="659"/>
        <v>1</v>
      </c>
      <c r="AQ795" s="115">
        <f t="shared" si="660"/>
        <v>0</v>
      </c>
      <c r="AR795" s="79">
        <f t="shared" si="621"/>
        <v>0</v>
      </c>
      <c r="AS795" s="79">
        <f t="shared" si="622"/>
        <v>0</v>
      </c>
      <c r="AT795" s="79">
        <f t="shared" si="623"/>
        <v>1</v>
      </c>
      <c r="AU795" s="79">
        <f t="shared" si="624"/>
        <v>0</v>
      </c>
      <c r="AV795" s="79">
        <f t="shared" si="625"/>
        <v>0</v>
      </c>
      <c r="AW795" s="79">
        <f t="shared" si="626"/>
        <v>0</v>
      </c>
      <c r="AX795" s="128">
        <f t="shared" si="627"/>
        <v>0</v>
      </c>
      <c r="AY795" s="128"/>
      <c r="AZ795" s="128"/>
      <c r="BA795" s="128">
        <f t="shared" si="628"/>
        <v>0</v>
      </c>
      <c r="BB795" s="128">
        <f t="shared" si="629"/>
        <v>0</v>
      </c>
      <c r="BC795" s="80">
        <f t="shared" si="630"/>
        <v>0</v>
      </c>
      <c r="BD795" s="80">
        <f t="shared" si="631"/>
        <v>0</v>
      </c>
      <c r="BE795" s="80">
        <f t="shared" si="632"/>
        <v>9.0909090909090912E-2</v>
      </c>
      <c r="BF795" s="80">
        <f t="shared" si="633"/>
        <v>0</v>
      </c>
      <c r="BG795" s="80">
        <f t="shared" si="634"/>
        <v>0</v>
      </c>
      <c r="BH795" s="80">
        <f t="shared" si="661"/>
        <v>0</v>
      </c>
      <c r="BI795" s="4">
        <f t="shared" si="635"/>
        <v>1</v>
      </c>
      <c r="BJ795" s="4">
        <f t="shared" si="636"/>
        <v>1</v>
      </c>
      <c r="BK795" s="4">
        <f t="shared" si="637"/>
        <v>0</v>
      </c>
      <c r="BL795" s="8">
        <f>VLOOKUP(CN795,'CIR Results'!$B$3:$L$42,2,FALSE)</f>
        <v>18</v>
      </c>
      <c r="BM795" s="8">
        <f>VLOOKUP(CN795,'CIR Results'!$B$3:$L$42,3,FALSE)</f>
        <v>240</v>
      </c>
      <c r="BN795" s="8">
        <f>VLOOKUP(CN795,'CIR Results'!$B$3:$L$42,4,FALSE)</f>
        <v>140</v>
      </c>
      <c r="BO795" s="8">
        <f>VLOOKUP(CN795,'CIR Results'!$B$3:$L$42,5,FALSE)</f>
        <v>461</v>
      </c>
      <c r="BP795" s="8" t="str">
        <f>VLOOKUP(CN795,'CIR Results'!$B$3:$L$42,6,FALSE)</f>
        <v>9-0-0</v>
      </c>
      <c r="BQ795" s="8">
        <f>VLOOKUP(CN795,'CIR Results'!$B$3:$L$42,8,FALSE)</f>
        <v>9</v>
      </c>
      <c r="BR795" s="8">
        <f>VLOOKUP(CN795,'CIR Results'!$B$3:$L$42,9,FALSE)</f>
        <v>0</v>
      </c>
      <c r="BS795" s="8" t="str">
        <f>VLOOKUP(CN795,'CIR Results'!$B$3:$L$42,10,FALSE)</f>
        <v>9-0-0</v>
      </c>
      <c r="BT795" s="8">
        <f>VLOOKUP(CN795,'CIR Results'!$B$3:$L$42,11,FALSE)</f>
        <v>33</v>
      </c>
      <c r="BU795" s="136" t="e">
        <f>VLOOKUP(CN795,'CIR Team Info'!$B$5:$E$44,2,FALSE)</f>
        <v>#N/A</v>
      </c>
      <c r="BV795" s="136" t="e">
        <f>VLOOKUP(CN795,'CIR Team Info'!$B$5:$E$44,4,FALSE)</f>
        <v>#N/A</v>
      </c>
      <c r="BW795" s="136" t="str">
        <f t="shared" si="662"/>
        <v xml:space="preserve">   played midcourt/shooter_ it failed to score any attempted high goals</v>
      </c>
      <c r="CM795" s="10" t="s">
        <v>388</v>
      </c>
      <c r="CN795" s="10">
        <v>167</v>
      </c>
      <c r="CO795" s="10">
        <v>26</v>
      </c>
      <c r="CP795" s="10" t="s">
        <v>23</v>
      </c>
      <c r="CQ795" s="10" t="s">
        <v>22</v>
      </c>
      <c r="CR795" s="10" t="s">
        <v>25</v>
      </c>
      <c r="CS795" s="10" t="s">
        <v>25</v>
      </c>
      <c r="CT795" s="10">
        <v>0</v>
      </c>
      <c r="CU795" s="10">
        <v>40</v>
      </c>
      <c r="CV795" s="10">
        <v>0</v>
      </c>
      <c r="CW795" s="10">
        <v>0</v>
      </c>
      <c r="CX795" s="10" t="s">
        <v>66</v>
      </c>
      <c r="CY795" s="10" t="s">
        <v>22</v>
      </c>
      <c r="CZ795" s="10" t="s">
        <v>25</v>
      </c>
      <c r="DA795" s="10" t="s">
        <v>25</v>
      </c>
      <c r="DB795" s="10" t="s">
        <v>22</v>
      </c>
      <c r="DC795" s="10">
        <v>1</v>
      </c>
      <c r="DD795" s="10">
        <v>10</v>
      </c>
      <c r="DE795" s="10">
        <v>0</v>
      </c>
      <c r="DF795" s="10">
        <v>0</v>
      </c>
      <c r="DG795" s="10">
        <v>0</v>
      </c>
      <c r="DH795" s="10">
        <v>0</v>
      </c>
      <c r="DI795" s="10">
        <v>0</v>
      </c>
      <c r="DJ795" s="10">
        <v>0</v>
      </c>
      <c r="DK795" s="10">
        <v>0</v>
      </c>
      <c r="DL795" s="10">
        <v>0</v>
      </c>
      <c r="DM795" s="10">
        <v>0</v>
      </c>
      <c r="DN795" s="10">
        <v>0</v>
      </c>
      <c r="DO795" s="10">
        <v>0</v>
      </c>
      <c r="DP795" s="10" t="s">
        <v>22</v>
      </c>
      <c r="DQ795" s="10" t="s">
        <v>22</v>
      </c>
      <c r="DR795" s="10" t="s">
        <v>25</v>
      </c>
      <c r="DS795" s="10" t="s">
        <v>25</v>
      </c>
      <c r="DT795" s="10" t="s">
        <v>25</v>
      </c>
      <c r="DU795" s="10">
        <v>1</v>
      </c>
      <c r="DV795" s="10" t="s">
        <v>667</v>
      </c>
      <c r="DW795" s="10" t="s">
        <v>668</v>
      </c>
      <c r="DX795" s="10"/>
      <c r="DY795" s="10"/>
      <c r="DZ795" s="10"/>
      <c r="EA795" s="10"/>
      <c r="EB795" s="10"/>
      <c r="EC795" s="10"/>
      <c r="ED795" s="10"/>
      <c r="EE795" s="10"/>
      <c r="EF795" s="10"/>
      <c r="EG795" s="10"/>
      <c r="EH795" s="10"/>
    </row>
    <row r="796" spans="1:138" x14ac:dyDescent="0.25">
      <c r="A796" s="78">
        <f t="shared" si="616"/>
        <v>3284</v>
      </c>
      <c r="C796" s="10" t="str">
        <f t="shared" si="655"/>
        <v>Above Avg</v>
      </c>
      <c r="D796" s="17">
        <f t="shared" si="617"/>
        <v>8.1060758596242461</v>
      </c>
      <c r="E796" s="113">
        <f t="shared" si="643"/>
        <v>40</v>
      </c>
      <c r="F796" s="113">
        <f t="shared" si="644"/>
        <v>5</v>
      </c>
      <c r="G796" s="113">
        <f t="shared" si="645"/>
        <v>16.153846153846153</v>
      </c>
      <c r="H796" s="113">
        <f t="shared" si="646"/>
        <v>13.335483870967742</v>
      </c>
      <c r="I796" s="113">
        <f t="shared" si="647"/>
        <v>6</v>
      </c>
      <c r="J796" s="113">
        <f t="shared" si="648"/>
        <v>0</v>
      </c>
      <c r="K796" s="113">
        <f t="shared" si="638"/>
        <v>0.5714285714285714</v>
      </c>
      <c r="L796" s="76">
        <v>8</v>
      </c>
      <c r="M796" s="76">
        <v>5</v>
      </c>
      <c r="N796" s="76">
        <v>7</v>
      </c>
      <c r="O796" s="76">
        <v>6</v>
      </c>
      <c r="P796" s="76">
        <v>6</v>
      </c>
      <c r="Q796" s="76">
        <v>2</v>
      </c>
      <c r="R796" s="76">
        <v>1</v>
      </c>
      <c r="S796" s="17">
        <f t="shared" si="618"/>
        <v>8.5478128323289599</v>
      </c>
      <c r="T796" s="113">
        <f t="shared" si="649"/>
        <v>50</v>
      </c>
      <c r="U796" s="113">
        <f t="shared" si="650"/>
        <v>6</v>
      </c>
      <c r="V796" s="113">
        <f t="shared" si="651"/>
        <v>18.46153846153846</v>
      </c>
      <c r="W796" s="113">
        <f t="shared" si="652"/>
        <v>4.4451612903225808</v>
      </c>
      <c r="X796" s="113">
        <f t="shared" si="653"/>
        <v>2</v>
      </c>
      <c r="Y796" s="113">
        <f t="shared" si="654"/>
        <v>0</v>
      </c>
      <c r="Z796" s="113">
        <f t="shared" si="639"/>
        <v>4.5714285714285712</v>
      </c>
      <c r="AA796" s="76">
        <v>10</v>
      </c>
      <c r="AB796" s="76">
        <v>6</v>
      </c>
      <c r="AC796" s="76">
        <v>8</v>
      </c>
      <c r="AD796" s="76">
        <v>2</v>
      </c>
      <c r="AE796" s="76">
        <v>2</v>
      </c>
      <c r="AF796" s="76">
        <v>5</v>
      </c>
      <c r="AG796" s="76">
        <v>8</v>
      </c>
      <c r="AH796" s="131">
        <f t="shared" si="619"/>
        <v>5</v>
      </c>
      <c r="AI796" s="131">
        <f t="shared" si="640"/>
        <v>1</v>
      </c>
      <c r="AJ796" s="131">
        <f t="shared" si="656"/>
        <v>2.3076923076923075</v>
      </c>
      <c r="AK796" s="131">
        <f t="shared" si="657"/>
        <v>2.2225806451612904</v>
      </c>
      <c r="AL796" s="131">
        <f t="shared" si="641"/>
        <v>1</v>
      </c>
      <c r="AM796" s="131">
        <f t="shared" si="642"/>
        <v>0</v>
      </c>
      <c r="AN796" s="131">
        <f t="shared" si="620"/>
        <v>0.5714285714285714</v>
      </c>
      <c r="AO796" s="115">
        <f t="shared" si="658"/>
        <v>0</v>
      </c>
      <c r="AP796" s="115">
        <f t="shared" si="659"/>
        <v>1</v>
      </c>
      <c r="AQ796" s="115">
        <f t="shared" si="660"/>
        <v>1</v>
      </c>
      <c r="AR796" s="79">
        <f t="shared" si="621"/>
        <v>0</v>
      </c>
      <c r="AS796" s="79">
        <f t="shared" si="622"/>
        <v>15</v>
      </c>
      <c r="AT796" s="79">
        <f t="shared" si="623"/>
        <v>30</v>
      </c>
      <c r="AU796" s="79">
        <f t="shared" si="624"/>
        <v>10</v>
      </c>
      <c r="AV796" s="79">
        <f t="shared" si="625"/>
        <v>0</v>
      </c>
      <c r="AW796" s="79">
        <f t="shared" si="626"/>
        <v>10</v>
      </c>
      <c r="AX796" s="128">
        <f t="shared" si="627"/>
        <v>0</v>
      </c>
      <c r="AY796" s="128"/>
      <c r="AZ796" s="128"/>
      <c r="BA796" s="128">
        <f t="shared" si="628"/>
        <v>1</v>
      </c>
      <c r="BB796" s="128">
        <f t="shared" si="629"/>
        <v>0</v>
      </c>
      <c r="BC796" s="80">
        <f t="shared" si="630"/>
        <v>0</v>
      </c>
      <c r="BD796" s="80">
        <f t="shared" si="631"/>
        <v>1</v>
      </c>
      <c r="BE796" s="80">
        <f t="shared" si="632"/>
        <v>0.75</v>
      </c>
      <c r="BF796" s="80">
        <f t="shared" si="633"/>
        <v>1</v>
      </c>
      <c r="BG796" s="80">
        <f t="shared" si="634"/>
        <v>0</v>
      </c>
      <c r="BH796" s="80">
        <f t="shared" si="661"/>
        <v>0.5</v>
      </c>
      <c r="BI796" s="4">
        <f t="shared" si="635"/>
        <v>40</v>
      </c>
      <c r="BJ796" s="4">
        <f t="shared" si="636"/>
        <v>55</v>
      </c>
      <c r="BK796" s="4">
        <f t="shared" si="637"/>
        <v>10</v>
      </c>
      <c r="BL796" s="8">
        <f>VLOOKUP(CN796,'CIR Results'!$B$3:$L$42,2,FALSE)</f>
        <v>6</v>
      </c>
      <c r="BM796" s="8">
        <f>VLOOKUP(CN796,'CIR Results'!$B$3:$L$42,3,FALSE)</f>
        <v>106</v>
      </c>
      <c r="BN796" s="8">
        <f>VLOOKUP(CN796,'CIR Results'!$B$3:$L$42,4,FALSE)</f>
        <v>60</v>
      </c>
      <c r="BO796" s="8">
        <f>VLOOKUP(CN796,'CIR Results'!$B$3:$L$42,5,FALSE)</f>
        <v>139</v>
      </c>
      <c r="BP796" s="8">
        <f>VLOOKUP(CN796,'CIR Results'!$B$3:$L$42,6,FALSE)</f>
        <v>36591</v>
      </c>
      <c r="BQ796" s="8">
        <f>VLOOKUP(CN796,'CIR Results'!$B$3:$L$42,8,FALSE)</f>
        <v>9</v>
      </c>
      <c r="BR796" s="8">
        <f>VLOOKUP(CN796,'CIR Results'!$B$3:$L$42,9,FALSE)</f>
        <v>0</v>
      </c>
      <c r="BS796" s="8" t="str">
        <f>VLOOKUP(CN796,'CIR Results'!$B$3:$L$42,10,FALSE)</f>
        <v>03-06-00</v>
      </c>
      <c r="BT796" s="8">
        <f>VLOOKUP(CN796,'CIR Results'!$B$3:$L$42,11,FALSE)</f>
        <v>37</v>
      </c>
      <c r="BU796" s="136" t="str">
        <f>VLOOKUP(CN796,'CIR Team Info'!$B$5:$E$44,2,FALSE)</f>
        <v>Laser Team</v>
      </c>
      <c r="BV796" s="136" t="str">
        <f>VLOOKUP(CN796,'CIR Team Info'!$B$5:$E$44,4,FALSE)</f>
        <v>Camdenton, MO</v>
      </c>
      <c r="BW796" s="136" t="str">
        <f t="shared" si="662"/>
        <v xml:space="preserve">   Solid work. Shot well.</v>
      </c>
      <c r="CM796" s="10" t="s">
        <v>762</v>
      </c>
      <c r="CN796" s="10">
        <v>3284</v>
      </c>
      <c r="CO796" s="10"/>
      <c r="CP796" s="10" t="s">
        <v>23</v>
      </c>
      <c r="CQ796" s="10" t="s">
        <v>22</v>
      </c>
      <c r="CR796" s="10" t="s">
        <v>25</v>
      </c>
      <c r="CS796" s="10" t="s">
        <v>25</v>
      </c>
      <c r="CT796" s="10">
        <v>15</v>
      </c>
      <c r="CU796" s="10">
        <v>0</v>
      </c>
      <c r="CV796" s="10">
        <v>0</v>
      </c>
      <c r="CW796" s="10">
        <v>0</v>
      </c>
      <c r="CX796" s="10" t="s">
        <v>60</v>
      </c>
      <c r="CY796" s="10" t="s">
        <v>22</v>
      </c>
      <c r="CZ796" s="10" t="s">
        <v>25</v>
      </c>
      <c r="DA796" s="10" t="s">
        <v>25</v>
      </c>
      <c r="DB796" s="10" t="s">
        <v>22</v>
      </c>
      <c r="DC796" s="10">
        <v>30</v>
      </c>
      <c r="DD796" s="10">
        <v>10</v>
      </c>
      <c r="DE796" s="10">
        <v>0</v>
      </c>
      <c r="DF796" s="10">
        <v>0</v>
      </c>
      <c r="DG796" s="10">
        <v>2</v>
      </c>
      <c r="DH796" s="10">
        <v>2</v>
      </c>
      <c r="DI796" s="10">
        <v>10</v>
      </c>
      <c r="DJ796" s="10">
        <v>0</v>
      </c>
      <c r="DK796" s="10">
        <v>0</v>
      </c>
      <c r="DL796" s="10">
        <v>1</v>
      </c>
      <c r="DM796" s="10">
        <v>0</v>
      </c>
      <c r="DN796" s="10">
        <v>0</v>
      </c>
      <c r="DO796" s="10">
        <v>0</v>
      </c>
      <c r="DP796" s="10" t="s">
        <v>25</v>
      </c>
      <c r="DQ796" s="10" t="s">
        <v>22</v>
      </c>
      <c r="DR796" s="10" t="s">
        <v>22</v>
      </c>
      <c r="DS796" s="10" t="s">
        <v>25</v>
      </c>
      <c r="DT796" s="10" t="s">
        <v>25</v>
      </c>
      <c r="DU796" s="10">
        <v>2</v>
      </c>
      <c r="DV796" s="10" t="s">
        <v>763</v>
      </c>
      <c r="DW796" s="10"/>
      <c r="DX796" s="10"/>
      <c r="DY796" s="10"/>
      <c r="DZ796" s="10"/>
      <c r="EA796" s="10"/>
      <c r="EB796" s="10"/>
      <c r="EC796" s="10"/>
      <c r="ED796" s="10"/>
      <c r="EE796" s="10"/>
      <c r="EF796" s="10"/>
      <c r="EG796" s="10"/>
      <c r="EH796" s="10"/>
    </row>
    <row r="797" spans="1:138" x14ac:dyDescent="0.25">
      <c r="A797" s="78">
        <f t="shared" si="616"/>
        <v>167</v>
      </c>
      <c r="C797" s="10" t="str">
        <f t="shared" si="655"/>
        <v>Below Avg</v>
      </c>
      <c r="D797" s="17">
        <f t="shared" si="617"/>
        <v>3.7242396313364052</v>
      </c>
      <c r="E797" s="113">
        <f t="shared" si="643"/>
        <v>10</v>
      </c>
      <c r="F797" s="113">
        <f t="shared" si="644"/>
        <v>10</v>
      </c>
      <c r="G797" s="113">
        <f t="shared" si="645"/>
        <v>0</v>
      </c>
      <c r="H797" s="113">
        <f t="shared" si="646"/>
        <v>11.670967741935485</v>
      </c>
      <c r="I797" s="113">
        <f t="shared" si="647"/>
        <v>6</v>
      </c>
      <c r="J797" s="113">
        <f t="shared" si="648"/>
        <v>0</v>
      </c>
      <c r="K797" s="113">
        <f t="shared" si="638"/>
        <v>-0.4285714285714286</v>
      </c>
      <c r="L797" s="76">
        <v>8</v>
      </c>
      <c r="M797" s="76">
        <v>5</v>
      </c>
      <c r="N797" s="76">
        <v>7</v>
      </c>
      <c r="O797" s="76">
        <v>6</v>
      </c>
      <c r="P797" s="76">
        <v>6</v>
      </c>
      <c r="Q797" s="76">
        <v>2</v>
      </c>
      <c r="R797" s="76">
        <v>1</v>
      </c>
      <c r="S797" s="17">
        <f t="shared" si="618"/>
        <v>2.6961751152073732</v>
      </c>
      <c r="T797" s="113">
        <f t="shared" si="649"/>
        <v>12.5</v>
      </c>
      <c r="U797" s="113">
        <f t="shared" si="650"/>
        <v>12</v>
      </c>
      <c r="V797" s="113">
        <f t="shared" si="651"/>
        <v>0</v>
      </c>
      <c r="W797" s="113">
        <f t="shared" si="652"/>
        <v>3.8903225806451616</v>
      </c>
      <c r="X797" s="113">
        <f t="shared" si="653"/>
        <v>2</v>
      </c>
      <c r="Y797" s="113">
        <f t="shared" si="654"/>
        <v>0</v>
      </c>
      <c r="Z797" s="113">
        <f t="shared" si="639"/>
        <v>-3.4285714285714288</v>
      </c>
      <c r="AA797" s="76">
        <v>10</v>
      </c>
      <c r="AB797" s="76">
        <v>6</v>
      </c>
      <c r="AC797" s="76">
        <v>8</v>
      </c>
      <c r="AD797" s="76">
        <v>2</v>
      </c>
      <c r="AE797" s="76">
        <v>2</v>
      </c>
      <c r="AF797" s="76">
        <v>5</v>
      </c>
      <c r="AG797" s="76">
        <v>8</v>
      </c>
      <c r="AH797" s="131">
        <f t="shared" si="619"/>
        <v>1.25</v>
      </c>
      <c r="AI797" s="131">
        <f t="shared" si="640"/>
        <v>2</v>
      </c>
      <c r="AJ797" s="131">
        <f t="shared" si="656"/>
        <v>0</v>
      </c>
      <c r="AK797" s="131">
        <f t="shared" si="657"/>
        <v>1.9451612903225808</v>
      </c>
      <c r="AL797" s="131">
        <f t="shared" si="641"/>
        <v>1</v>
      </c>
      <c r="AM797" s="131">
        <f t="shared" si="642"/>
        <v>0</v>
      </c>
      <c r="AN797" s="131">
        <f t="shared" si="620"/>
        <v>-0.4285714285714286</v>
      </c>
      <c r="AO797" s="115">
        <f t="shared" si="658"/>
        <v>0</v>
      </c>
      <c r="AP797" s="115">
        <f t="shared" si="659"/>
        <v>1</v>
      </c>
      <c r="AQ797" s="115">
        <f t="shared" si="660"/>
        <v>0</v>
      </c>
      <c r="AR797" s="79">
        <f t="shared" si="621"/>
        <v>10</v>
      </c>
      <c r="AS797" s="79">
        <f t="shared" si="622"/>
        <v>0</v>
      </c>
      <c r="AT797" s="79">
        <f t="shared" si="623"/>
        <v>0</v>
      </c>
      <c r="AU797" s="79">
        <f t="shared" si="624"/>
        <v>10</v>
      </c>
      <c r="AV797" s="79">
        <f t="shared" si="625"/>
        <v>0</v>
      </c>
      <c r="AW797" s="79">
        <f t="shared" si="626"/>
        <v>10</v>
      </c>
      <c r="AX797" s="128">
        <f t="shared" si="627"/>
        <v>1</v>
      </c>
      <c r="AY797" s="128"/>
      <c r="AZ797" s="128"/>
      <c r="BA797" s="128">
        <f t="shared" si="628"/>
        <v>1</v>
      </c>
      <c r="BB797" s="128">
        <f t="shared" si="629"/>
        <v>0</v>
      </c>
      <c r="BC797" s="80">
        <f t="shared" si="630"/>
        <v>1</v>
      </c>
      <c r="BD797" s="80">
        <f t="shared" si="631"/>
        <v>0</v>
      </c>
      <c r="BE797" s="80">
        <f t="shared" si="632"/>
        <v>0</v>
      </c>
      <c r="BF797" s="80">
        <f t="shared" si="633"/>
        <v>1</v>
      </c>
      <c r="BG797" s="80">
        <f t="shared" si="634"/>
        <v>0</v>
      </c>
      <c r="BH797" s="80">
        <f t="shared" si="661"/>
        <v>0.25</v>
      </c>
      <c r="BI797" s="4">
        <f t="shared" si="635"/>
        <v>20</v>
      </c>
      <c r="BJ797" s="4">
        <f t="shared" si="636"/>
        <v>20</v>
      </c>
      <c r="BK797" s="4">
        <f t="shared" si="637"/>
        <v>10</v>
      </c>
      <c r="BL797" s="8">
        <f>VLOOKUP(CN797,'CIR Results'!$B$3:$L$42,2,FALSE)</f>
        <v>18</v>
      </c>
      <c r="BM797" s="8">
        <f>VLOOKUP(CN797,'CIR Results'!$B$3:$L$42,3,FALSE)</f>
        <v>240</v>
      </c>
      <c r="BN797" s="8">
        <f>VLOOKUP(CN797,'CIR Results'!$B$3:$L$42,4,FALSE)</f>
        <v>140</v>
      </c>
      <c r="BO797" s="8">
        <f>VLOOKUP(CN797,'CIR Results'!$B$3:$L$42,5,FALSE)</f>
        <v>461</v>
      </c>
      <c r="BP797" s="8" t="str">
        <f>VLOOKUP(CN797,'CIR Results'!$B$3:$L$42,6,FALSE)</f>
        <v>9-0-0</v>
      </c>
      <c r="BQ797" s="8">
        <f>VLOOKUP(CN797,'CIR Results'!$B$3:$L$42,8,FALSE)</f>
        <v>9</v>
      </c>
      <c r="BR797" s="8">
        <f>VLOOKUP(CN797,'CIR Results'!$B$3:$L$42,9,FALSE)</f>
        <v>0</v>
      </c>
      <c r="BS797" s="8" t="str">
        <f>VLOOKUP(CN797,'CIR Results'!$B$3:$L$42,10,FALSE)</f>
        <v>9-0-0</v>
      </c>
      <c r="BT797" s="8">
        <f>VLOOKUP(CN797,'CIR Results'!$B$3:$L$42,11,FALSE)</f>
        <v>33</v>
      </c>
      <c r="BU797" s="136" t="e">
        <f>VLOOKUP(CN797,'CIR Team Info'!$B$5:$E$44,2,FALSE)</f>
        <v>#N/A</v>
      </c>
      <c r="BV797" s="136" t="e">
        <f>VLOOKUP(CN797,'CIR Team Info'!$B$5:$E$44,4,FALSE)</f>
        <v>#N/A</v>
      </c>
      <c r="BW797" s="136" t="str">
        <f t="shared" si="662"/>
        <v xml:space="preserve">   Did best to assist. Did not really do much else.</v>
      </c>
      <c r="CM797" s="10" t="s">
        <v>762</v>
      </c>
      <c r="CN797" s="10">
        <v>167</v>
      </c>
      <c r="CO797" s="10">
        <v>30</v>
      </c>
      <c r="CP797" s="10" t="s">
        <v>23</v>
      </c>
      <c r="CQ797" s="10" t="s">
        <v>22</v>
      </c>
      <c r="CR797" s="10" t="s">
        <v>25</v>
      </c>
      <c r="CS797" s="10" t="s">
        <v>25</v>
      </c>
      <c r="CT797" s="10">
        <v>0</v>
      </c>
      <c r="CU797" s="10">
        <v>0</v>
      </c>
      <c r="CV797" s="10">
        <v>1</v>
      </c>
      <c r="CW797" s="10">
        <v>0</v>
      </c>
      <c r="CX797" s="10" t="s">
        <v>24</v>
      </c>
      <c r="CY797" s="10" t="s">
        <v>25</v>
      </c>
      <c r="CZ797" s="10" t="s">
        <v>25</v>
      </c>
      <c r="DA797" s="10" t="s">
        <v>25</v>
      </c>
      <c r="DB797" s="10" t="s">
        <v>22</v>
      </c>
      <c r="DC797" s="10">
        <v>0</v>
      </c>
      <c r="DD797" s="10">
        <v>0</v>
      </c>
      <c r="DE797" s="10">
        <v>1</v>
      </c>
      <c r="DF797" s="10">
        <v>0</v>
      </c>
      <c r="DG797" s="10">
        <v>1</v>
      </c>
      <c r="DH797" s="10">
        <v>1</v>
      </c>
      <c r="DI797" s="10">
        <v>20</v>
      </c>
      <c r="DJ797" s="10">
        <v>1</v>
      </c>
      <c r="DK797" s="10">
        <v>0</v>
      </c>
      <c r="DL797" s="10">
        <v>1</v>
      </c>
      <c r="DM797" s="10">
        <v>0</v>
      </c>
      <c r="DN797" s="10">
        <v>0</v>
      </c>
      <c r="DO797" s="10">
        <v>0</v>
      </c>
      <c r="DP797" s="10" t="s">
        <v>25</v>
      </c>
      <c r="DQ797" s="10" t="s">
        <v>22</v>
      </c>
      <c r="DR797" s="10" t="s">
        <v>25</v>
      </c>
      <c r="DS797" s="10" t="s">
        <v>25</v>
      </c>
      <c r="DT797" s="10" t="s">
        <v>25</v>
      </c>
      <c r="DU797" s="10">
        <v>1</v>
      </c>
      <c r="DV797" s="10" t="s">
        <v>764</v>
      </c>
      <c r="DW797" s="10"/>
      <c r="DX797" s="10"/>
      <c r="DY797" s="10"/>
      <c r="DZ797" s="10"/>
      <c r="EA797" s="10"/>
      <c r="EB797" s="10"/>
      <c r="EC797" s="10"/>
      <c r="ED797" s="10"/>
      <c r="EE797" s="10"/>
      <c r="EF797" s="10"/>
      <c r="EG797" s="10"/>
      <c r="EH797" s="10"/>
    </row>
    <row r="798" spans="1:138" x14ac:dyDescent="0.25">
      <c r="A798" s="78">
        <f t="shared" si="616"/>
        <v>2164</v>
      </c>
      <c r="C798" s="10" t="str">
        <f t="shared" si="655"/>
        <v>Below Avg</v>
      </c>
      <c r="D798" s="17">
        <f t="shared" si="617"/>
        <v>0.8</v>
      </c>
      <c r="E798" s="113">
        <f t="shared" si="643"/>
        <v>0</v>
      </c>
      <c r="F798" s="113">
        <f t="shared" si="644"/>
        <v>5</v>
      </c>
      <c r="G798" s="113">
        <f t="shared" si="645"/>
        <v>0</v>
      </c>
      <c r="H798" s="113">
        <f t="shared" si="646"/>
        <v>3</v>
      </c>
      <c r="I798" s="113">
        <f t="shared" si="647"/>
        <v>0</v>
      </c>
      <c r="J798" s="113">
        <f t="shared" si="648"/>
        <v>0</v>
      </c>
      <c r="K798" s="113">
        <f t="shared" si="638"/>
        <v>0</v>
      </c>
      <c r="L798" s="76">
        <v>8</v>
      </c>
      <c r="M798" s="76">
        <v>5</v>
      </c>
      <c r="N798" s="76">
        <v>7</v>
      </c>
      <c r="O798" s="76">
        <v>6</v>
      </c>
      <c r="P798" s="76">
        <v>6</v>
      </c>
      <c r="Q798" s="76">
        <v>2</v>
      </c>
      <c r="R798" s="76">
        <v>1</v>
      </c>
      <c r="S798" s="17">
        <f t="shared" si="618"/>
        <v>0.7</v>
      </c>
      <c r="T798" s="113">
        <f t="shared" si="649"/>
        <v>0</v>
      </c>
      <c r="U798" s="113">
        <f t="shared" si="650"/>
        <v>6</v>
      </c>
      <c r="V798" s="113">
        <f t="shared" si="651"/>
        <v>0</v>
      </c>
      <c r="W798" s="113">
        <f t="shared" si="652"/>
        <v>1</v>
      </c>
      <c r="X798" s="113">
        <f t="shared" si="653"/>
        <v>0</v>
      </c>
      <c r="Y798" s="113">
        <f t="shared" si="654"/>
        <v>0</v>
      </c>
      <c r="Z798" s="113">
        <f t="shared" si="639"/>
        <v>0</v>
      </c>
      <c r="AA798" s="76">
        <v>10</v>
      </c>
      <c r="AB798" s="76">
        <v>6</v>
      </c>
      <c r="AC798" s="76">
        <v>8</v>
      </c>
      <c r="AD798" s="76">
        <v>2</v>
      </c>
      <c r="AE798" s="76">
        <v>2</v>
      </c>
      <c r="AF798" s="76">
        <v>5</v>
      </c>
      <c r="AG798" s="76">
        <v>8</v>
      </c>
      <c r="AH798" s="131">
        <f t="shared" si="619"/>
        <v>0</v>
      </c>
      <c r="AI798" s="131">
        <f t="shared" si="640"/>
        <v>1</v>
      </c>
      <c r="AJ798" s="131">
        <f t="shared" si="656"/>
        <v>0</v>
      </c>
      <c r="AK798" s="131">
        <f t="shared" si="657"/>
        <v>0.5</v>
      </c>
      <c r="AL798" s="131">
        <f t="shared" si="641"/>
        <v>0</v>
      </c>
      <c r="AM798" s="131">
        <f t="shared" si="642"/>
        <v>0</v>
      </c>
      <c r="AN798" s="131">
        <f t="shared" si="620"/>
        <v>0</v>
      </c>
      <c r="AO798" s="115">
        <f t="shared" si="658"/>
        <v>0</v>
      </c>
      <c r="AP798" s="115">
        <f t="shared" si="659"/>
        <v>0</v>
      </c>
      <c r="AQ798" s="115">
        <f t="shared" si="660"/>
        <v>0</v>
      </c>
      <c r="AR798" s="79">
        <f t="shared" si="621"/>
        <v>0</v>
      </c>
      <c r="AS798" s="79">
        <f t="shared" si="622"/>
        <v>0</v>
      </c>
      <c r="AT798" s="79">
        <f t="shared" si="623"/>
        <v>10</v>
      </c>
      <c r="AU798" s="79">
        <f t="shared" si="624"/>
        <v>0</v>
      </c>
      <c r="AV798" s="79">
        <f t="shared" si="625"/>
        <v>0</v>
      </c>
      <c r="AW798" s="79">
        <f t="shared" si="626"/>
        <v>0</v>
      </c>
      <c r="AX798" s="128">
        <f t="shared" si="627"/>
        <v>0</v>
      </c>
      <c r="AY798" s="128"/>
      <c r="AZ798" s="128"/>
      <c r="BA798" s="128">
        <f t="shared" si="628"/>
        <v>0</v>
      </c>
      <c r="BB798" s="128">
        <f t="shared" si="629"/>
        <v>0</v>
      </c>
      <c r="BC798" s="80">
        <f t="shared" si="630"/>
        <v>0</v>
      </c>
      <c r="BD798" s="80">
        <f t="shared" si="631"/>
        <v>0</v>
      </c>
      <c r="BE798" s="80">
        <f t="shared" si="632"/>
        <v>0.5</v>
      </c>
      <c r="BF798" s="80">
        <f t="shared" si="633"/>
        <v>0</v>
      </c>
      <c r="BG798" s="80">
        <f t="shared" si="634"/>
        <v>0</v>
      </c>
      <c r="BH798" s="80">
        <f t="shared" si="661"/>
        <v>0</v>
      </c>
      <c r="BI798" s="4">
        <f t="shared" si="635"/>
        <v>10</v>
      </c>
      <c r="BJ798" s="4">
        <f t="shared" si="636"/>
        <v>10</v>
      </c>
      <c r="BK798" s="4">
        <f t="shared" si="637"/>
        <v>0</v>
      </c>
      <c r="BL798" s="8">
        <f>VLOOKUP(CN798,'CIR Results'!$B$3:$L$42,2,FALSE)</f>
        <v>8</v>
      </c>
      <c r="BM798" s="8">
        <f>VLOOKUP(CN798,'CIR Results'!$B$3:$L$42,3,FALSE)</f>
        <v>82</v>
      </c>
      <c r="BN798" s="8">
        <f>VLOOKUP(CN798,'CIR Results'!$B$3:$L$42,4,FALSE)</f>
        <v>180</v>
      </c>
      <c r="BO798" s="8">
        <f>VLOOKUP(CN798,'CIR Results'!$B$3:$L$42,5,FALSE)</f>
        <v>228</v>
      </c>
      <c r="BP798" s="8">
        <f>VLOOKUP(CN798,'CIR Results'!$B$3:$L$42,6,FALSE)</f>
        <v>36621</v>
      </c>
      <c r="BQ798" s="8">
        <f>VLOOKUP(CN798,'CIR Results'!$B$3:$L$42,8,FALSE)</f>
        <v>9</v>
      </c>
      <c r="BR798" s="8">
        <f>VLOOKUP(CN798,'CIR Results'!$B$3:$L$42,9,FALSE)</f>
        <v>0</v>
      </c>
      <c r="BS798" s="8" t="str">
        <f>VLOOKUP(CN798,'CIR Results'!$B$3:$L$42,10,FALSE)</f>
        <v>04-05-00</v>
      </c>
      <c r="BT798" s="8">
        <f>VLOOKUP(CN798,'CIR Results'!$B$3:$L$42,11,FALSE)</f>
        <v>12</v>
      </c>
      <c r="BU798" s="136" t="str">
        <f>VLOOKUP(CN798,'CIR Team Info'!$B$5:$E$44,2,FALSE)</f>
        <v>The Corps</v>
      </c>
      <c r="BV798" s="136" t="str">
        <f>VLOOKUP(CN798,'CIR Team Info'!$B$5:$E$44,4,FALSE)</f>
        <v>Harrisonville, MO</v>
      </c>
      <c r="BW798" s="136" t="str">
        <f t="shared" si="662"/>
        <v xml:space="preserve">   Ball can be easily knocked from them. Huge vulnerablility.</v>
      </c>
      <c r="CM798" s="10" t="s">
        <v>762</v>
      </c>
      <c r="CN798" s="10">
        <v>2164</v>
      </c>
      <c r="CO798" s="10">
        <v>31</v>
      </c>
      <c r="CP798" s="10" t="s">
        <v>23</v>
      </c>
      <c r="CQ798" s="10" t="s">
        <v>22</v>
      </c>
      <c r="CR798" s="10" t="s">
        <v>25</v>
      </c>
      <c r="CS798" s="10" t="s">
        <v>25</v>
      </c>
      <c r="CT798" s="10">
        <v>0</v>
      </c>
      <c r="CU798" s="10">
        <v>15</v>
      </c>
      <c r="CV798" s="10">
        <v>0</v>
      </c>
      <c r="CW798" s="10">
        <v>0</v>
      </c>
      <c r="CX798" s="10" t="s">
        <v>60</v>
      </c>
      <c r="CY798" s="10" t="s">
        <v>22</v>
      </c>
      <c r="CZ798" s="10" t="s">
        <v>25</v>
      </c>
      <c r="DA798" s="10" t="s">
        <v>25</v>
      </c>
      <c r="DB798" s="10" t="s">
        <v>22</v>
      </c>
      <c r="DC798" s="10">
        <v>10</v>
      </c>
      <c r="DD798" s="10">
        <v>10</v>
      </c>
      <c r="DE798" s="10">
        <v>0</v>
      </c>
      <c r="DF798" s="10">
        <v>0</v>
      </c>
      <c r="DG798" s="10">
        <v>0</v>
      </c>
      <c r="DH798" s="10">
        <v>0</v>
      </c>
      <c r="DI798" s="10">
        <v>0</v>
      </c>
      <c r="DJ798" s="10">
        <v>0</v>
      </c>
      <c r="DK798" s="10">
        <v>0</v>
      </c>
      <c r="DL798" s="10">
        <v>0</v>
      </c>
      <c r="DM798" s="10">
        <v>0</v>
      </c>
      <c r="DN798" s="10">
        <v>0</v>
      </c>
      <c r="DO798" s="10">
        <v>0</v>
      </c>
      <c r="DP798" s="10" t="s">
        <v>25</v>
      </c>
      <c r="DQ798" s="10" t="s">
        <v>25</v>
      </c>
      <c r="DR798" s="10" t="s">
        <v>25</v>
      </c>
      <c r="DS798" s="10" t="s">
        <v>25</v>
      </c>
      <c r="DT798" s="10" t="s">
        <v>25</v>
      </c>
      <c r="DU798" s="10">
        <v>1</v>
      </c>
      <c r="DV798" s="10" t="s">
        <v>765</v>
      </c>
      <c r="DW798" s="10"/>
      <c r="DX798" s="10"/>
      <c r="DY798" s="10"/>
      <c r="DZ798" s="10"/>
      <c r="EA798" s="10"/>
      <c r="EB798" s="10"/>
      <c r="EC798" s="10"/>
      <c r="ED798" s="10"/>
      <c r="EE798" s="10"/>
      <c r="EF798" s="10"/>
      <c r="EG798" s="10"/>
      <c r="EH798" s="10"/>
    </row>
    <row r="799" spans="1:138" x14ac:dyDescent="0.25">
      <c r="A799" s="78">
        <f t="shared" si="616"/>
        <v>4143</v>
      </c>
      <c r="C799" s="10" t="str">
        <f t="shared" si="655"/>
        <v>Below Avg</v>
      </c>
      <c r="D799" s="17">
        <f t="shared" si="617"/>
        <v>6.7323076923076925</v>
      </c>
      <c r="E799" s="113">
        <f t="shared" si="643"/>
        <v>20</v>
      </c>
      <c r="F799" s="113">
        <f t="shared" si="644"/>
        <v>15</v>
      </c>
      <c r="G799" s="113">
        <f t="shared" si="645"/>
        <v>26.923076923076923</v>
      </c>
      <c r="H799" s="113">
        <f t="shared" si="646"/>
        <v>5.4</v>
      </c>
      <c r="I799" s="113">
        <f t="shared" si="647"/>
        <v>0</v>
      </c>
      <c r="J799" s="113">
        <f t="shared" si="648"/>
        <v>0</v>
      </c>
      <c r="K799" s="113">
        <f t="shared" si="638"/>
        <v>0</v>
      </c>
      <c r="L799" s="76">
        <v>8</v>
      </c>
      <c r="M799" s="76">
        <v>5</v>
      </c>
      <c r="N799" s="76">
        <v>7</v>
      </c>
      <c r="O799" s="76">
        <v>6</v>
      </c>
      <c r="P799" s="76">
        <v>6</v>
      </c>
      <c r="Q799" s="76">
        <v>2</v>
      </c>
      <c r="R799" s="76">
        <v>1</v>
      </c>
      <c r="S799" s="17">
        <f t="shared" si="618"/>
        <v>7.5569230769230771</v>
      </c>
      <c r="T799" s="113">
        <f t="shared" si="649"/>
        <v>25</v>
      </c>
      <c r="U799" s="113">
        <f t="shared" si="650"/>
        <v>18</v>
      </c>
      <c r="V799" s="113">
        <f t="shared" si="651"/>
        <v>30.76923076923077</v>
      </c>
      <c r="W799" s="113">
        <f t="shared" si="652"/>
        <v>1.8</v>
      </c>
      <c r="X799" s="113">
        <f t="shared" si="653"/>
        <v>0</v>
      </c>
      <c r="Y799" s="113">
        <f t="shared" si="654"/>
        <v>0</v>
      </c>
      <c r="Z799" s="113">
        <f t="shared" si="639"/>
        <v>0</v>
      </c>
      <c r="AA799" s="76">
        <v>10</v>
      </c>
      <c r="AB799" s="76">
        <v>6</v>
      </c>
      <c r="AC799" s="76">
        <v>8</v>
      </c>
      <c r="AD799" s="76">
        <v>2</v>
      </c>
      <c r="AE799" s="76">
        <v>2</v>
      </c>
      <c r="AF799" s="76">
        <v>5</v>
      </c>
      <c r="AG799" s="76">
        <v>8</v>
      </c>
      <c r="AH799" s="131">
        <f t="shared" si="619"/>
        <v>2.5</v>
      </c>
      <c r="AI799" s="131">
        <f t="shared" si="640"/>
        <v>3</v>
      </c>
      <c r="AJ799" s="131">
        <f t="shared" si="656"/>
        <v>3.8461538461538463</v>
      </c>
      <c r="AK799" s="131">
        <f t="shared" si="657"/>
        <v>0.9</v>
      </c>
      <c r="AL799" s="131">
        <f t="shared" si="641"/>
        <v>0</v>
      </c>
      <c r="AM799" s="131">
        <f t="shared" si="642"/>
        <v>0</v>
      </c>
      <c r="AN799" s="131">
        <f t="shared" si="620"/>
        <v>0</v>
      </c>
      <c r="AO799" s="115">
        <f t="shared" si="658"/>
        <v>0</v>
      </c>
      <c r="AP799" s="115">
        <f t="shared" si="659"/>
        <v>0</v>
      </c>
      <c r="AQ799" s="115">
        <f t="shared" si="660"/>
        <v>0</v>
      </c>
      <c r="AR799" s="79">
        <f t="shared" si="621"/>
        <v>0</v>
      </c>
      <c r="AS799" s="79">
        <f t="shared" si="622"/>
        <v>25</v>
      </c>
      <c r="AT799" s="79">
        <f t="shared" si="623"/>
        <v>10</v>
      </c>
      <c r="AU799" s="79">
        <f t="shared" si="624"/>
        <v>10</v>
      </c>
      <c r="AV799" s="79">
        <f t="shared" si="625"/>
        <v>0</v>
      </c>
      <c r="AW799" s="79">
        <f t="shared" si="626"/>
        <v>0</v>
      </c>
      <c r="AX799" s="128">
        <f t="shared" si="627"/>
        <v>0</v>
      </c>
      <c r="AY799" s="128"/>
      <c r="AZ799" s="128"/>
      <c r="BA799" s="128">
        <f t="shared" si="628"/>
        <v>2</v>
      </c>
      <c r="BB799" s="128">
        <f t="shared" si="629"/>
        <v>0</v>
      </c>
      <c r="BC799" s="80">
        <f t="shared" si="630"/>
        <v>0</v>
      </c>
      <c r="BD799" s="80">
        <f t="shared" si="631"/>
        <v>1</v>
      </c>
      <c r="BE799" s="80">
        <f t="shared" si="632"/>
        <v>0.5</v>
      </c>
      <c r="BF799" s="80">
        <f t="shared" si="633"/>
        <v>0.5</v>
      </c>
      <c r="BG799" s="80">
        <f t="shared" si="634"/>
        <v>0</v>
      </c>
      <c r="BH799" s="80">
        <f t="shared" si="661"/>
        <v>0</v>
      </c>
      <c r="BI799" s="4">
        <f t="shared" si="635"/>
        <v>20</v>
      </c>
      <c r="BJ799" s="4">
        <f t="shared" si="636"/>
        <v>45</v>
      </c>
      <c r="BK799" s="4">
        <f t="shared" si="637"/>
        <v>0</v>
      </c>
      <c r="BL799" s="8">
        <f>VLOOKUP(CN799,'CIR Results'!$B$3:$L$42,2,FALSE)</f>
        <v>6</v>
      </c>
      <c r="BM799" s="8">
        <f>VLOOKUP(CN799,'CIR Results'!$B$3:$L$42,3,FALSE)</f>
        <v>94</v>
      </c>
      <c r="BN799" s="8">
        <f>VLOOKUP(CN799,'CIR Results'!$B$3:$L$42,4,FALSE)</f>
        <v>70</v>
      </c>
      <c r="BO799" s="8">
        <f>VLOOKUP(CN799,'CIR Results'!$B$3:$L$42,5,FALSE)</f>
        <v>99</v>
      </c>
      <c r="BP799" s="8">
        <f>VLOOKUP(CN799,'CIR Results'!$B$3:$L$42,6,FALSE)</f>
        <v>36590</v>
      </c>
      <c r="BQ799" s="8">
        <f>VLOOKUP(CN799,'CIR Results'!$B$3:$L$42,8,FALSE)</f>
        <v>8</v>
      </c>
      <c r="BR799" s="8">
        <f>VLOOKUP(CN799,'CIR Results'!$B$3:$L$42,9,FALSE)</f>
        <v>0</v>
      </c>
      <c r="BS799" s="8" t="str">
        <f>VLOOKUP(CN799,'CIR Results'!$B$3:$L$42,10,FALSE)</f>
        <v>03-05-00</v>
      </c>
      <c r="BT799" s="8">
        <f>VLOOKUP(CN799,'CIR Results'!$B$3:$L$42,11,FALSE)</f>
        <v>23</v>
      </c>
      <c r="BU799" s="136" t="str">
        <f>VLOOKUP(CN799,'CIR Team Info'!$B$5:$E$44,2,FALSE)</f>
        <v>MARS/ WARS</v>
      </c>
      <c r="BV799" s="136" t="str">
        <f>VLOOKUP(CN799,'CIR Team Info'!$B$5:$E$44,4,FALSE)</f>
        <v>Metamora, IL</v>
      </c>
      <c r="BW799" s="136" t="str">
        <f t="shared" si="662"/>
        <v xml:space="preserve">   Not a very accurate shooter but they have a good drivetrain.</v>
      </c>
      <c r="CM799" s="10" t="s">
        <v>766</v>
      </c>
      <c r="CN799" s="10">
        <v>4143</v>
      </c>
      <c r="CO799" s="10">
        <v>32</v>
      </c>
      <c r="CP799" s="10" t="s">
        <v>23</v>
      </c>
      <c r="CQ799" s="10" t="s">
        <v>22</v>
      </c>
      <c r="CR799" s="10" t="s">
        <v>25</v>
      </c>
      <c r="CS799" s="10" t="s">
        <v>22</v>
      </c>
      <c r="CT799" s="10">
        <v>25</v>
      </c>
      <c r="CU799" s="10">
        <v>0</v>
      </c>
      <c r="CV799" s="10">
        <v>0</v>
      </c>
      <c r="CW799" s="10">
        <v>0</v>
      </c>
      <c r="CX799" s="10" t="s">
        <v>60</v>
      </c>
      <c r="CY799" s="10" t="s">
        <v>25</v>
      </c>
      <c r="CZ799" s="10" t="s">
        <v>25</v>
      </c>
      <c r="DA799" s="10" t="s">
        <v>22</v>
      </c>
      <c r="DB799" s="10" t="s">
        <v>22</v>
      </c>
      <c r="DC799" s="10">
        <v>10</v>
      </c>
      <c r="DD799" s="10">
        <v>10</v>
      </c>
      <c r="DE799" s="10">
        <v>0</v>
      </c>
      <c r="DF799" s="10">
        <v>0</v>
      </c>
      <c r="DG799" s="10">
        <v>2</v>
      </c>
      <c r="DH799" s="10">
        <v>0</v>
      </c>
      <c r="DI799" s="10">
        <v>0</v>
      </c>
      <c r="DJ799" s="10">
        <v>0</v>
      </c>
      <c r="DK799" s="10">
        <v>0</v>
      </c>
      <c r="DL799" s="10">
        <v>1</v>
      </c>
      <c r="DM799" s="10">
        <v>1</v>
      </c>
      <c r="DN799" s="10">
        <v>0</v>
      </c>
      <c r="DO799" s="10">
        <v>0</v>
      </c>
      <c r="DP799" s="10" t="s">
        <v>25</v>
      </c>
      <c r="DQ799" s="10" t="s">
        <v>25</v>
      </c>
      <c r="DR799" s="10" t="s">
        <v>25</v>
      </c>
      <c r="DS799" s="10" t="s">
        <v>25</v>
      </c>
      <c r="DT799" s="10" t="s">
        <v>25</v>
      </c>
      <c r="DU799" s="10">
        <v>1</v>
      </c>
      <c r="DV799" s="10" t="s">
        <v>767</v>
      </c>
      <c r="DW799" s="10"/>
      <c r="DX799" s="10"/>
      <c r="DY799" s="10"/>
      <c r="DZ799" s="10"/>
      <c r="EA799" s="10"/>
      <c r="EB799" s="10"/>
      <c r="EC799" s="10"/>
      <c r="ED799" s="10"/>
      <c r="EE799" s="10"/>
      <c r="EF799" s="10"/>
      <c r="EG799" s="10"/>
      <c r="EH799" s="10"/>
    </row>
    <row r="800" spans="1:138" x14ac:dyDescent="0.25">
      <c r="A800" s="78">
        <f t="shared" si="616"/>
        <v>1288</v>
      </c>
      <c r="C800" s="10" t="str">
        <f t="shared" si="655"/>
        <v>Below Avg</v>
      </c>
      <c r="D800" s="17">
        <f t="shared" si="617"/>
        <v>3.5045373980857852</v>
      </c>
      <c r="E800" s="113">
        <f t="shared" si="643"/>
        <v>0</v>
      </c>
      <c r="F800" s="113">
        <f t="shared" si="644"/>
        <v>5</v>
      </c>
      <c r="G800" s="113">
        <f t="shared" si="645"/>
        <v>21.53846153846154</v>
      </c>
      <c r="H800" s="113">
        <f t="shared" si="646"/>
        <v>7.935483870967742</v>
      </c>
      <c r="I800" s="113">
        <f t="shared" si="647"/>
        <v>0</v>
      </c>
      <c r="J800" s="113">
        <f t="shared" si="648"/>
        <v>0</v>
      </c>
      <c r="K800" s="113">
        <f t="shared" si="638"/>
        <v>0.5714285714285714</v>
      </c>
      <c r="L800" s="76">
        <v>8</v>
      </c>
      <c r="M800" s="76">
        <v>5</v>
      </c>
      <c r="N800" s="76">
        <v>7</v>
      </c>
      <c r="O800" s="76">
        <v>6</v>
      </c>
      <c r="P800" s="76">
        <v>6</v>
      </c>
      <c r="Q800" s="76">
        <v>2</v>
      </c>
      <c r="R800" s="76">
        <v>1</v>
      </c>
      <c r="S800" s="17">
        <f t="shared" si="618"/>
        <v>3.7831974477135768</v>
      </c>
      <c r="T800" s="113">
        <f t="shared" si="649"/>
        <v>0</v>
      </c>
      <c r="U800" s="113">
        <f t="shared" si="650"/>
        <v>6</v>
      </c>
      <c r="V800" s="113">
        <f t="shared" si="651"/>
        <v>24.615384615384617</v>
      </c>
      <c r="W800" s="113">
        <f t="shared" si="652"/>
        <v>2.6451612903225805</v>
      </c>
      <c r="X800" s="113">
        <f t="shared" si="653"/>
        <v>0</v>
      </c>
      <c r="Y800" s="113">
        <f t="shared" si="654"/>
        <v>0</v>
      </c>
      <c r="Z800" s="113">
        <f t="shared" si="639"/>
        <v>4.5714285714285712</v>
      </c>
      <c r="AA800" s="76">
        <v>10</v>
      </c>
      <c r="AB800" s="76">
        <v>6</v>
      </c>
      <c r="AC800" s="76">
        <v>8</v>
      </c>
      <c r="AD800" s="76">
        <v>2</v>
      </c>
      <c r="AE800" s="76">
        <v>2</v>
      </c>
      <c r="AF800" s="76">
        <v>5</v>
      </c>
      <c r="AG800" s="76">
        <v>8</v>
      </c>
      <c r="AH800" s="131">
        <f t="shared" si="619"/>
        <v>0</v>
      </c>
      <c r="AI800" s="131">
        <f t="shared" si="640"/>
        <v>1</v>
      </c>
      <c r="AJ800" s="131">
        <f t="shared" si="656"/>
        <v>3.0769230769230771</v>
      </c>
      <c r="AK800" s="131">
        <f t="shared" si="657"/>
        <v>1.3225806451612903</v>
      </c>
      <c r="AL800" s="131">
        <f t="shared" si="641"/>
        <v>0</v>
      </c>
      <c r="AM800" s="131">
        <f t="shared" si="642"/>
        <v>0</v>
      </c>
      <c r="AN800" s="131">
        <f t="shared" si="620"/>
        <v>0.5714285714285714</v>
      </c>
      <c r="AO800" s="115">
        <f t="shared" si="658"/>
        <v>0</v>
      </c>
      <c r="AP800" s="115">
        <f t="shared" si="659"/>
        <v>0</v>
      </c>
      <c r="AQ800" s="115">
        <f t="shared" si="660"/>
        <v>1</v>
      </c>
      <c r="AR800" s="79">
        <f t="shared" si="621"/>
        <v>0</v>
      </c>
      <c r="AS800" s="79">
        <f t="shared" si="622"/>
        <v>20</v>
      </c>
      <c r="AT800" s="79">
        <f t="shared" si="623"/>
        <v>20</v>
      </c>
      <c r="AU800" s="79">
        <f t="shared" si="624"/>
        <v>0</v>
      </c>
      <c r="AV800" s="79">
        <f t="shared" si="625"/>
        <v>0</v>
      </c>
      <c r="AW800" s="79">
        <f t="shared" si="626"/>
        <v>10</v>
      </c>
      <c r="AX800" s="128">
        <f t="shared" si="627"/>
        <v>0</v>
      </c>
      <c r="AY800" s="128"/>
      <c r="AZ800" s="128"/>
      <c r="BA800" s="128">
        <f t="shared" si="628"/>
        <v>0</v>
      </c>
      <c r="BB800" s="128">
        <f t="shared" si="629"/>
        <v>0</v>
      </c>
      <c r="BC800" s="80">
        <f t="shared" si="630"/>
        <v>0</v>
      </c>
      <c r="BD800" s="80">
        <f t="shared" si="631"/>
        <v>1</v>
      </c>
      <c r="BE800" s="80">
        <f t="shared" si="632"/>
        <v>0.66666666666666663</v>
      </c>
      <c r="BF800" s="80">
        <f t="shared" si="633"/>
        <v>0</v>
      </c>
      <c r="BG800" s="80">
        <f t="shared" si="634"/>
        <v>0</v>
      </c>
      <c r="BH800" s="80">
        <f t="shared" si="661"/>
        <v>0.25</v>
      </c>
      <c r="BI800" s="4">
        <f t="shared" si="635"/>
        <v>20</v>
      </c>
      <c r="BJ800" s="4">
        <f t="shared" si="636"/>
        <v>40</v>
      </c>
      <c r="BK800" s="4">
        <f t="shared" si="637"/>
        <v>10</v>
      </c>
      <c r="BL800" s="8">
        <f>VLOOKUP(CN800,'CIR Results'!$B$3:$L$42,2,FALSE)</f>
        <v>11</v>
      </c>
      <c r="BM800" s="8">
        <f>VLOOKUP(CN800,'CIR Results'!$B$3:$L$42,3,FALSE)</f>
        <v>148</v>
      </c>
      <c r="BN800" s="8">
        <f>VLOOKUP(CN800,'CIR Results'!$B$3:$L$42,4,FALSE)</f>
        <v>100</v>
      </c>
      <c r="BO800" s="8">
        <f>VLOOKUP(CN800,'CIR Results'!$B$3:$L$42,5,FALSE)</f>
        <v>202</v>
      </c>
      <c r="BP800" s="8">
        <f>VLOOKUP(CN800,'CIR Results'!$B$3:$L$42,6,FALSE)</f>
        <v>37014</v>
      </c>
      <c r="BQ800" s="8">
        <f>VLOOKUP(CN800,'CIR Results'!$B$3:$L$42,8,FALSE)</f>
        <v>9</v>
      </c>
      <c r="BR800" s="8">
        <f>VLOOKUP(CN800,'CIR Results'!$B$3:$L$42,9,FALSE)</f>
        <v>0</v>
      </c>
      <c r="BS800" s="8" t="str">
        <f>VLOOKUP(CN800,'CIR Results'!$B$3:$L$42,10,FALSE)</f>
        <v>05-03-01</v>
      </c>
      <c r="BT800" s="8">
        <f>VLOOKUP(CN800,'CIR Results'!$B$3:$L$42,11,FALSE)</f>
        <v>28</v>
      </c>
      <c r="BU800" s="136" t="str">
        <f>VLOOKUP(CN800,'CIR Team Info'!$B$5:$E$44,2,FALSE)</f>
        <v>RAVEN Robotics</v>
      </c>
      <c r="BV800" s="136" t="str">
        <f>VLOOKUP(CN800,'CIR Team Info'!$B$5:$E$44,4,FALSE)</f>
        <v>Saint Charles, MO</v>
      </c>
      <c r="BW800" s="136" t="str">
        <f t="shared" si="662"/>
        <v xml:space="preserve">   They are good at shooting_ not very good at defense.</v>
      </c>
      <c r="CM800" s="10" t="s">
        <v>766</v>
      </c>
      <c r="CN800" s="10">
        <v>1288</v>
      </c>
      <c r="CO800" s="10">
        <v>33</v>
      </c>
      <c r="CP800" s="10" t="s">
        <v>23</v>
      </c>
      <c r="CQ800" s="10" t="s">
        <v>22</v>
      </c>
      <c r="CR800" s="10" t="s">
        <v>25</v>
      </c>
      <c r="CS800" s="10" t="s">
        <v>22</v>
      </c>
      <c r="CT800" s="10">
        <v>20</v>
      </c>
      <c r="CU800" s="10">
        <v>0</v>
      </c>
      <c r="CV800" s="10">
        <v>0</v>
      </c>
      <c r="CW800" s="10">
        <v>0</v>
      </c>
      <c r="CX800" s="10" t="s">
        <v>59</v>
      </c>
      <c r="CY800" s="10" t="s">
        <v>22</v>
      </c>
      <c r="CZ800" s="10" t="s">
        <v>25</v>
      </c>
      <c r="DA800" s="10" t="s">
        <v>25</v>
      </c>
      <c r="DB800" s="10" t="s">
        <v>22</v>
      </c>
      <c r="DC800" s="10">
        <v>20</v>
      </c>
      <c r="DD800" s="10">
        <v>10</v>
      </c>
      <c r="DE800" s="10">
        <v>0</v>
      </c>
      <c r="DF800" s="10">
        <v>0</v>
      </c>
      <c r="DG800" s="10">
        <v>0</v>
      </c>
      <c r="DH800" s="10">
        <v>1</v>
      </c>
      <c r="DI800" s="10">
        <v>20</v>
      </c>
      <c r="DJ800" s="10">
        <v>0</v>
      </c>
      <c r="DK800" s="10">
        <v>0</v>
      </c>
      <c r="DL800" s="10">
        <v>0</v>
      </c>
      <c r="DM800" s="10">
        <v>0</v>
      </c>
      <c r="DN800" s="10">
        <v>0</v>
      </c>
      <c r="DO800" s="10">
        <v>0</v>
      </c>
      <c r="DP800" s="10" t="s">
        <v>25</v>
      </c>
      <c r="DQ800" s="10" t="s">
        <v>25</v>
      </c>
      <c r="DR800" s="10" t="s">
        <v>22</v>
      </c>
      <c r="DS800" s="10" t="s">
        <v>25</v>
      </c>
      <c r="DT800" s="10" t="s">
        <v>25</v>
      </c>
      <c r="DU800" s="10">
        <v>1</v>
      </c>
      <c r="DV800" s="10" t="s">
        <v>768</v>
      </c>
      <c r="DW800" s="10"/>
      <c r="DX800" s="10"/>
      <c r="DY800" s="10"/>
      <c r="DZ800" s="10"/>
      <c r="EA800" s="10"/>
      <c r="EB800" s="10"/>
      <c r="EC800" s="10"/>
      <c r="ED800" s="10"/>
      <c r="EE800" s="10"/>
      <c r="EF800" s="10"/>
      <c r="EG800" s="10"/>
      <c r="EH800" s="10"/>
    </row>
    <row r="801" spans="1:138" x14ac:dyDescent="0.25">
      <c r="A801" s="78">
        <f t="shared" si="616"/>
        <v>2451</v>
      </c>
      <c r="C801" s="10" t="str">
        <f t="shared" si="655"/>
        <v>Above Avg</v>
      </c>
      <c r="D801" s="17">
        <f t="shared" si="617"/>
        <v>1.5905352711804326</v>
      </c>
      <c r="E801" s="113">
        <f t="shared" si="643"/>
        <v>0</v>
      </c>
      <c r="F801" s="113">
        <f t="shared" si="644"/>
        <v>0</v>
      </c>
      <c r="G801" s="113">
        <f t="shared" si="645"/>
        <v>5.384615384615385</v>
      </c>
      <c r="H801" s="113">
        <f t="shared" si="646"/>
        <v>8.806451612903226</v>
      </c>
      <c r="I801" s="113">
        <f t="shared" si="647"/>
        <v>0</v>
      </c>
      <c r="J801" s="113">
        <f t="shared" si="648"/>
        <v>0</v>
      </c>
      <c r="K801" s="113">
        <f t="shared" si="638"/>
        <v>1.7142857142857144</v>
      </c>
      <c r="L801" s="76">
        <v>8</v>
      </c>
      <c r="M801" s="76">
        <v>5</v>
      </c>
      <c r="N801" s="76">
        <v>7</v>
      </c>
      <c r="O801" s="76">
        <v>6</v>
      </c>
      <c r="P801" s="76">
        <v>6</v>
      </c>
      <c r="Q801" s="76">
        <v>2</v>
      </c>
      <c r="R801" s="76">
        <v>1</v>
      </c>
      <c r="S801" s="17">
        <f t="shared" si="618"/>
        <v>2.2803615739099614</v>
      </c>
      <c r="T801" s="113">
        <f t="shared" si="649"/>
        <v>0</v>
      </c>
      <c r="U801" s="113">
        <f t="shared" si="650"/>
        <v>0</v>
      </c>
      <c r="V801" s="113">
        <f t="shared" si="651"/>
        <v>6.1538461538461542</v>
      </c>
      <c r="W801" s="113">
        <f t="shared" si="652"/>
        <v>2.935483870967742</v>
      </c>
      <c r="X801" s="113">
        <f t="shared" si="653"/>
        <v>0</v>
      </c>
      <c r="Y801" s="113">
        <f t="shared" si="654"/>
        <v>0</v>
      </c>
      <c r="Z801" s="113">
        <f t="shared" si="639"/>
        <v>13.714285714285715</v>
      </c>
      <c r="AA801" s="76">
        <v>10</v>
      </c>
      <c r="AB801" s="76">
        <v>6</v>
      </c>
      <c r="AC801" s="76">
        <v>8</v>
      </c>
      <c r="AD801" s="76">
        <v>2</v>
      </c>
      <c r="AE801" s="76">
        <v>2</v>
      </c>
      <c r="AF801" s="76">
        <v>5</v>
      </c>
      <c r="AG801" s="76">
        <v>8</v>
      </c>
      <c r="AH801" s="131">
        <f t="shared" si="619"/>
        <v>0</v>
      </c>
      <c r="AI801" s="131">
        <f t="shared" si="640"/>
        <v>0</v>
      </c>
      <c r="AJ801" s="131">
        <f t="shared" si="656"/>
        <v>0.76923076923076927</v>
      </c>
      <c r="AK801" s="131">
        <f t="shared" si="657"/>
        <v>1.467741935483871</v>
      </c>
      <c r="AL801" s="131">
        <f t="shared" si="641"/>
        <v>0</v>
      </c>
      <c r="AM801" s="131">
        <f t="shared" si="642"/>
        <v>0</v>
      </c>
      <c r="AN801" s="131">
        <f t="shared" si="620"/>
        <v>1.7142857142857144</v>
      </c>
      <c r="AO801" s="115">
        <f t="shared" si="658"/>
        <v>0</v>
      </c>
      <c r="AP801" s="115">
        <f t="shared" si="659"/>
        <v>0</v>
      </c>
      <c r="AQ801" s="115">
        <f t="shared" si="660"/>
        <v>0</v>
      </c>
      <c r="AR801" s="79">
        <f t="shared" si="621"/>
        <v>0</v>
      </c>
      <c r="AS801" s="79">
        <f t="shared" si="622"/>
        <v>5</v>
      </c>
      <c r="AT801" s="79">
        <f t="shared" si="623"/>
        <v>10</v>
      </c>
      <c r="AU801" s="79">
        <f t="shared" si="624"/>
        <v>0</v>
      </c>
      <c r="AV801" s="79">
        <f t="shared" si="625"/>
        <v>0</v>
      </c>
      <c r="AW801" s="79">
        <f t="shared" si="626"/>
        <v>30</v>
      </c>
      <c r="AX801" s="128">
        <f t="shared" si="627"/>
        <v>0</v>
      </c>
      <c r="AY801" s="128"/>
      <c r="AZ801" s="128"/>
      <c r="BA801" s="128">
        <f t="shared" si="628"/>
        <v>0</v>
      </c>
      <c r="BB801" s="128">
        <f t="shared" si="629"/>
        <v>0</v>
      </c>
      <c r="BC801" s="80">
        <f t="shared" si="630"/>
        <v>0</v>
      </c>
      <c r="BD801" s="80">
        <f t="shared" si="631"/>
        <v>0.2</v>
      </c>
      <c r="BE801" s="80">
        <f t="shared" si="632"/>
        <v>0.33333333333333331</v>
      </c>
      <c r="BF801" s="80">
        <f t="shared" si="633"/>
        <v>0</v>
      </c>
      <c r="BG801" s="80">
        <f t="shared" si="634"/>
        <v>0</v>
      </c>
      <c r="BH801" s="80">
        <f t="shared" si="661"/>
        <v>0.5</v>
      </c>
      <c r="BI801" s="4">
        <f t="shared" si="635"/>
        <v>10</v>
      </c>
      <c r="BJ801" s="4">
        <f t="shared" si="636"/>
        <v>15</v>
      </c>
      <c r="BK801" s="4">
        <f t="shared" si="637"/>
        <v>30</v>
      </c>
      <c r="BL801" s="8">
        <f>VLOOKUP(CN801,'CIR Results'!$B$3:$L$42,2,FALSE)</f>
        <v>8</v>
      </c>
      <c r="BM801" s="8">
        <f>VLOOKUP(CN801,'CIR Results'!$B$3:$L$42,3,FALSE)</f>
        <v>58</v>
      </c>
      <c r="BN801" s="8">
        <f>VLOOKUP(CN801,'CIR Results'!$B$3:$L$42,4,FALSE)</f>
        <v>30</v>
      </c>
      <c r="BO801" s="8">
        <f>VLOOKUP(CN801,'CIR Results'!$B$3:$L$42,5,FALSE)</f>
        <v>138</v>
      </c>
      <c r="BP801" s="8">
        <f>VLOOKUP(CN801,'CIR Results'!$B$3:$L$42,6,FALSE)</f>
        <v>36620</v>
      </c>
      <c r="BQ801" s="8">
        <f>VLOOKUP(CN801,'CIR Results'!$B$3:$L$42,8,FALSE)</f>
        <v>8</v>
      </c>
      <c r="BR801" s="8">
        <f>VLOOKUP(CN801,'CIR Results'!$B$3:$L$42,9,FALSE)</f>
        <v>0</v>
      </c>
      <c r="BS801" s="8" t="str">
        <f>VLOOKUP(CN801,'CIR Results'!$B$3:$L$42,10,FALSE)</f>
        <v>04-04-00</v>
      </c>
      <c r="BT801" s="8">
        <f>VLOOKUP(CN801,'CIR Results'!$B$3:$L$42,11,FALSE)</f>
        <v>3</v>
      </c>
      <c r="BU801" s="136" t="str">
        <f>VLOOKUP(CN801,'CIR Team Info'!$B$5:$E$44,2,FALSE)</f>
        <v>PWNAGE</v>
      </c>
      <c r="BV801" s="136" t="str">
        <f>VLOOKUP(CN801,'CIR Team Info'!$B$5:$E$44,4,FALSE)</f>
        <v>St. Charles, IL</v>
      </c>
      <c r="BW801" s="136" t="str">
        <f t="shared" si="662"/>
        <v xml:space="preserve">   Had two play against two defending robots. Still a solid bot.</v>
      </c>
      <c r="CM801" s="10" t="s">
        <v>766</v>
      </c>
      <c r="CN801" s="10">
        <v>2451</v>
      </c>
      <c r="CO801" s="10">
        <v>35</v>
      </c>
      <c r="CP801" s="10" t="s">
        <v>23</v>
      </c>
      <c r="CQ801" s="10" t="s">
        <v>22</v>
      </c>
      <c r="CR801" s="10" t="s">
        <v>25</v>
      </c>
      <c r="CS801" s="10" t="s">
        <v>22</v>
      </c>
      <c r="CT801" s="10">
        <v>5</v>
      </c>
      <c r="CU801" s="10">
        <v>20</v>
      </c>
      <c r="CV801" s="10">
        <v>0</v>
      </c>
      <c r="CW801" s="10">
        <v>0</v>
      </c>
      <c r="CX801" s="10" t="s">
        <v>66</v>
      </c>
      <c r="CY801" s="10" t="s">
        <v>22</v>
      </c>
      <c r="CZ801" s="10" t="s">
        <v>25</v>
      </c>
      <c r="DA801" s="10" t="s">
        <v>25</v>
      </c>
      <c r="DB801" s="10" t="s">
        <v>25</v>
      </c>
      <c r="DC801" s="10">
        <v>10</v>
      </c>
      <c r="DD801" s="10">
        <v>20</v>
      </c>
      <c r="DE801" s="10">
        <v>0</v>
      </c>
      <c r="DF801" s="10">
        <v>0</v>
      </c>
      <c r="DG801" s="10">
        <v>0</v>
      </c>
      <c r="DH801" s="10">
        <v>2</v>
      </c>
      <c r="DI801" s="10">
        <v>30</v>
      </c>
      <c r="DJ801" s="10">
        <v>0</v>
      </c>
      <c r="DK801" s="10">
        <v>0</v>
      </c>
      <c r="DL801" s="10">
        <v>0</v>
      </c>
      <c r="DM801" s="10">
        <v>0</v>
      </c>
      <c r="DN801" s="10">
        <v>0</v>
      </c>
      <c r="DO801" s="10">
        <v>0</v>
      </c>
      <c r="DP801" s="10" t="s">
        <v>25</v>
      </c>
      <c r="DQ801" s="10" t="s">
        <v>25</v>
      </c>
      <c r="DR801" s="10" t="s">
        <v>25</v>
      </c>
      <c r="DS801" s="10" t="s">
        <v>25</v>
      </c>
      <c r="DT801" s="10" t="s">
        <v>25</v>
      </c>
      <c r="DU801" s="10">
        <v>2</v>
      </c>
      <c r="DV801" s="10" t="s">
        <v>769</v>
      </c>
      <c r="DW801" s="10"/>
      <c r="DX801" s="10"/>
      <c r="DY801" s="10"/>
      <c r="DZ801" s="10"/>
      <c r="EA801" s="10"/>
      <c r="EB801" s="10"/>
      <c r="EC801" s="10"/>
      <c r="ED801" s="10"/>
      <c r="EE801" s="10"/>
      <c r="EF801" s="10"/>
      <c r="EG801" s="10"/>
      <c r="EH801" s="10"/>
    </row>
    <row r="802" spans="1:138" x14ac:dyDescent="0.25">
      <c r="A802" s="78" t="str">
        <f t="shared" si="616"/>
        <v>`1764</v>
      </c>
      <c r="C802" s="10" t="str">
        <f t="shared" si="655"/>
        <v>Above Avg</v>
      </c>
      <c r="D802" s="17">
        <f t="shared" si="617"/>
        <v>9.1959907834101386</v>
      </c>
      <c r="E802" s="113">
        <f t="shared" si="643"/>
        <v>40</v>
      </c>
      <c r="F802" s="113">
        <f t="shared" si="644"/>
        <v>20</v>
      </c>
      <c r="G802" s="113">
        <f t="shared" si="645"/>
        <v>0</v>
      </c>
      <c r="H802" s="113">
        <f t="shared" si="646"/>
        <v>25.674193548387098</v>
      </c>
      <c r="I802" s="113">
        <f t="shared" si="647"/>
        <v>6</v>
      </c>
      <c r="J802" s="113">
        <f t="shared" si="648"/>
        <v>0</v>
      </c>
      <c r="K802" s="113">
        <f t="shared" si="638"/>
        <v>0.2857142857142857</v>
      </c>
      <c r="L802" s="76">
        <v>8</v>
      </c>
      <c r="M802" s="76">
        <v>5</v>
      </c>
      <c r="N802" s="76">
        <v>7</v>
      </c>
      <c r="O802" s="76">
        <v>6</v>
      </c>
      <c r="P802" s="76">
        <v>6</v>
      </c>
      <c r="Q802" s="76">
        <v>2</v>
      </c>
      <c r="R802" s="76">
        <v>1</v>
      </c>
      <c r="S802" s="17">
        <f t="shared" si="618"/>
        <v>8.6843778801843321</v>
      </c>
      <c r="T802" s="113">
        <f t="shared" si="649"/>
        <v>50</v>
      </c>
      <c r="U802" s="113">
        <f t="shared" si="650"/>
        <v>24</v>
      </c>
      <c r="V802" s="113">
        <f t="shared" si="651"/>
        <v>0</v>
      </c>
      <c r="W802" s="113">
        <f t="shared" si="652"/>
        <v>8.5580645161290327</v>
      </c>
      <c r="X802" s="113">
        <f t="shared" si="653"/>
        <v>2</v>
      </c>
      <c r="Y802" s="113">
        <f t="shared" si="654"/>
        <v>0</v>
      </c>
      <c r="Z802" s="113">
        <f t="shared" si="639"/>
        <v>2.2857142857142856</v>
      </c>
      <c r="AA802" s="76">
        <v>10</v>
      </c>
      <c r="AB802" s="76">
        <v>6</v>
      </c>
      <c r="AC802" s="76">
        <v>8</v>
      </c>
      <c r="AD802" s="76">
        <v>2</v>
      </c>
      <c r="AE802" s="76">
        <v>2</v>
      </c>
      <c r="AF802" s="76">
        <v>5</v>
      </c>
      <c r="AG802" s="76">
        <v>8</v>
      </c>
      <c r="AH802" s="131">
        <f t="shared" si="619"/>
        <v>5</v>
      </c>
      <c r="AI802" s="131">
        <f t="shared" si="640"/>
        <v>4</v>
      </c>
      <c r="AJ802" s="131">
        <f t="shared" si="656"/>
        <v>0</v>
      </c>
      <c r="AK802" s="131">
        <f t="shared" si="657"/>
        <v>4.2790322580645164</v>
      </c>
      <c r="AL802" s="131">
        <f t="shared" si="641"/>
        <v>1</v>
      </c>
      <c r="AM802" s="131">
        <f t="shared" si="642"/>
        <v>0</v>
      </c>
      <c r="AN802" s="131">
        <f t="shared" si="620"/>
        <v>0.2857142857142857</v>
      </c>
      <c r="AO802" s="115">
        <f t="shared" si="658"/>
        <v>0</v>
      </c>
      <c r="AP802" s="115">
        <f t="shared" si="659"/>
        <v>0</v>
      </c>
      <c r="AQ802" s="115">
        <f t="shared" si="660"/>
        <v>0</v>
      </c>
      <c r="AR802" s="79">
        <f t="shared" si="621"/>
        <v>30</v>
      </c>
      <c r="AS802" s="79">
        <f t="shared" si="622"/>
        <v>0</v>
      </c>
      <c r="AT802" s="79">
        <f t="shared" si="623"/>
        <v>1</v>
      </c>
      <c r="AU802" s="79">
        <f t="shared" si="624"/>
        <v>10</v>
      </c>
      <c r="AV802" s="79">
        <f t="shared" si="625"/>
        <v>0</v>
      </c>
      <c r="AW802" s="79">
        <f t="shared" si="626"/>
        <v>5</v>
      </c>
      <c r="AX802" s="128">
        <f t="shared" si="627"/>
        <v>3</v>
      </c>
      <c r="AY802" s="128"/>
      <c r="AZ802" s="128"/>
      <c r="BA802" s="128">
        <f t="shared" si="628"/>
        <v>1</v>
      </c>
      <c r="BB802" s="128">
        <f t="shared" si="629"/>
        <v>0</v>
      </c>
      <c r="BC802" s="80">
        <f t="shared" si="630"/>
        <v>1</v>
      </c>
      <c r="BD802" s="80">
        <f t="shared" si="631"/>
        <v>0</v>
      </c>
      <c r="BE802" s="80">
        <f t="shared" si="632"/>
        <v>1</v>
      </c>
      <c r="BF802" s="80">
        <f t="shared" si="633"/>
        <v>1</v>
      </c>
      <c r="BG802" s="80">
        <f t="shared" si="634"/>
        <v>0</v>
      </c>
      <c r="BH802" s="80">
        <f t="shared" si="661"/>
        <v>0.25</v>
      </c>
      <c r="BI802" s="4">
        <f t="shared" si="635"/>
        <v>41</v>
      </c>
      <c r="BJ802" s="4">
        <f t="shared" si="636"/>
        <v>41</v>
      </c>
      <c r="BK802" s="4">
        <f t="shared" si="637"/>
        <v>5</v>
      </c>
      <c r="BL802" s="8" t="e">
        <f>VLOOKUP(CN802,'CIR Results'!$B$3:$L$42,2,FALSE)</f>
        <v>#N/A</v>
      </c>
      <c r="BM802" s="8" t="e">
        <f>VLOOKUP(CN802,'CIR Results'!$B$3:$L$42,3,FALSE)</f>
        <v>#N/A</v>
      </c>
      <c r="BN802" s="8" t="e">
        <f>VLOOKUP(CN802,'CIR Results'!$B$3:$L$42,4,FALSE)</f>
        <v>#N/A</v>
      </c>
      <c r="BO802" s="8" t="e">
        <f>VLOOKUP(CN802,'CIR Results'!$B$3:$L$42,5,FALSE)</f>
        <v>#N/A</v>
      </c>
      <c r="BP802" s="8" t="e">
        <f>VLOOKUP(CN802,'CIR Results'!$B$3:$L$42,6,FALSE)</f>
        <v>#N/A</v>
      </c>
      <c r="BQ802" s="8" t="e">
        <f>VLOOKUP(CN802,'CIR Results'!$B$3:$L$42,8,FALSE)</f>
        <v>#N/A</v>
      </c>
      <c r="BR802" s="8" t="e">
        <f>VLOOKUP(CN802,'CIR Results'!$B$3:$L$42,9,FALSE)</f>
        <v>#N/A</v>
      </c>
      <c r="BS802" s="8" t="e">
        <f>VLOOKUP(CN802,'CIR Results'!$B$3:$L$42,10,FALSE)</f>
        <v>#N/A</v>
      </c>
      <c r="BT802" s="8" t="e">
        <f>VLOOKUP(CN802,'CIR Results'!$B$3:$L$42,11,FALSE)</f>
        <v>#N/A</v>
      </c>
      <c r="BU802" s="136" t="e">
        <f>VLOOKUP(CN802,'CIR Team Info'!$B$5:$E$44,2,FALSE)</f>
        <v>#N/A</v>
      </c>
      <c r="BV802" s="136" t="e">
        <f>VLOOKUP(CN802,'CIR Team Info'!$B$5:$E$44,4,FALSE)</f>
        <v>#N/A</v>
      </c>
      <c r="BW802" s="136" t="str">
        <f t="shared" si="662"/>
        <v xml:space="preserve">   Pretty solid at assisting but not defensive.</v>
      </c>
      <c r="CM802" s="10" t="s">
        <v>387</v>
      </c>
      <c r="CN802" s="10" t="s">
        <v>770</v>
      </c>
      <c r="CO802" s="10">
        <v>36</v>
      </c>
      <c r="CP802" s="10" t="s">
        <v>23</v>
      </c>
      <c r="CQ802" s="10" t="s">
        <v>22</v>
      </c>
      <c r="CR802" s="10" t="s">
        <v>25</v>
      </c>
      <c r="CS802" s="10" t="s">
        <v>22</v>
      </c>
      <c r="CT802" s="10">
        <v>0</v>
      </c>
      <c r="CU802" s="10">
        <v>15</v>
      </c>
      <c r="CV802" s="10">
        <v>0</v>
      </c>
      <c r="CW802" s="10">
        <v>0</v>
      </c>
      <c r="CX802" s="10" t="s">
        <v>66</v>
      </c>
      <c r="CY802" s="10" t="s">
        <v>25</v>
      </c>
      <c r="CZ802" s="10" t="s">
        <v>25</v>
      </c>
      <c r="DA802" s="10" t="s">
        <v>25</v>
      </c>
      <c r="DB802" s="10" t="s">
        <v>22</v>
      </c>
      <c r="DC802" s="10">
        <v>1</v>
      </c>
      <c r="DD802" s="10">
        <v>0</v>
      </c>
      <c r="DE802" s="10">
        <v>0</v>
      </c>
      <c r="DF802" s="10">
        <v>0</v>
      </c>
      <c r="DG802" s="10">
        <v>2</v>
      </c>
      <c r="DH802" s="10">
        <v>1</v>
      </c>
      <c r="DI802" s="10">
        <v>10</v>
      </c>
      <c r="DJ802" s="10">
        <v>3</v>
      </c>
      <c r="DK802" s="10">
        <v>0</v>
      </c>
      <c r="DL802" s="10">
        <v>1</v>
      </c>
      <c r="DM802" s="10">
        <v>0</v>
      </c>
      <c r="DN802" s="10">
        <v>0</v>
      </c>
      <c r="DO802" s="10">
        <v>0</v>
      </c>
      <c r="DP802" s="10" t="s">
        <v>25</v>
      </c>
      <c r="DQ802" s="10" t="s">
        <v>25</v>
      </c>
      <c r="DR802" s="10" t="s">
        <v>25</v>
      </c>
      <c r="DS802" s="10" t="s">
        <v>25</v>
      </c>
      <c r="DT802" s="10" t="s">
        <v>25</v>
      </c>
      <c r="DU802" s="10">
        <v>2</v>
      </c>
      <c r="DV802" s="10" t="s">
        <v>771</v>
      </c>
      <c r="DW802" s="10"/>
      <c r="DX802" s="10"/>
      <c r="DY802" s="10"/>
      <c r="DZ802" s="10"/>
      <c r="EA802" s="10"/>
      <c r="EB802" s="10"/>
      <c r="EC802" s="10"/>
      <c r="ED802" s="10"/>
      <c r="EE802" s="10"/>
      <c r="EF802" s="10"/>
      <c r="EG802" s="10"/>
      <c r="EH802" s="10"/>
    </row>
    <row r="803" spans="1:138" x14ac:dyDescent="0.25">
      <c r="A803" s="78">
        <f t="shared" si="616"/>
        <v>4196</v>
      </c>
      <c r="C803" s="10" t="str">
        <f t="shared" si="655"/>
        <v>Do Not Pick</v>
      </c>
      <c r="D803" s="17">
        <f t="shared" si="617"/>
        <v>2.453846153846154</v>
      </c>
      <c r="E803" s="113">
        <f t="shared" si="643"/>
        <v>0</v>
      </c>
      <c r="F803" s="113">
        <f t="shared" si="644"/>
        <v>0</v>
      </c>
      <c r="G803" s="113">
        <f t="shared" si="645"/>
        <v>21.53846153846154</v>
      </c>
      <c r="H803" s="113">
        <f t="shared" si="646"/>
        <v>3</v>
      </c>
      <c r="I803" s="113">
        <f t="shared" si="647"/>
        <v>0</v>
      </c>
      <c r="J803" s="113">
        <f t="shared" si="648"/>
        <v>0</v>
      </c>
      <c r="K803" s="113">
        <f t="shared" si="638"/>
        <v>0</v>
      </c>
      <c r="L803" s="76">
        <v>8</v>
      </c>
      <c r="M803" s="76">
        <v>5</v>
      </c>
      <c r="N803" s="76">
        <v>7</v>
      </c>
      <c r="O803" s="76">
        <v>6</v>
      </c>
      <c r="P803" s="76">
        <v>6</v>
      </c>
      <c r="Q803" s="76">
        <v>2</v>
      </c>
      <c r="R803" s="76">
        <v>1</v>
      </c>
      <c r="S803" s="17">
        <f t="shared" si="618"/>
        <v>2.5615384615384618</v>
      </c>
      <c r="T803" s="113">
        <f t="shared" si="649"/>
        <v>0</v>
      </c>
      <c r="U803" s="113">
        <f t="shared" si="650"/>
        <v>0</v>
      </c>
      <c r="V803" s="113">
        <f t="shared" si="651"/>
        <v>24.615384615384617</v>
      </c>
      <c r="W803" s="113">
        <f t="shared" si="652"/>
        <v>1</v>
      </c>
      <c r="X803" s="113">
        <f t="shared" si="653"/>
        <v>0</v>
      </c>
      <c r="Y803" s="113">
        <f t="shared" si="654"/>
        <v>0</v>
      </c>
      <c r="Z803" s="113">
        <f t="shared" si="639"/>
        <v>0</v>
      </c>
      <c r="AA803" s="76">
        <v>10</v>
      </c>
      <c r="AB803" s="76">
        <v>6</v>
      </c>
      <c r="AC803" s="76">
        <v>8</v>
      </c>
      <c r="AD803" s="76">
        <v>2</v>
      </c>
      <c r="AE803" s="76">
        <v>2</v>
      </c>
      <c r="AF803" s="76">
        <v>5</v>
      </c>
      <c r="AG803" s="76">
        <v>8</v>
      </c>
      <c r="AH803" s="131">
        <f t="shared" si="619"/>
        <v>0</v>
      </c>
      <c r="AI803" s="131">
        <f t="shared" si="640"/>
        <v>0</v>
      </c>
      <c r="AJ803" s="131">
        <f t="shared" si="656"/>
        <v>3.0769230769230771</v>
      </c>
      <c r="AK803" s="131">
        <f t="shared" si="657"/>
        <v>0.5</v>
      </c>
      <c r="AL803" s="131">
        <f t="shared" si="641"/>
        <v>0</v>
      </c>
      <c r="AM803" s="131">
        <f t="shared" si="642"/>
        <v>0</v>
      </c>
      <c r="AN803" s="131">
        <f t="shared" si="620"/>
        <v>0</v>
      </c>
      <c r="AO803" s="115">
        <f t="shared" si="658"/>
        <v>0</v>
      </c>
      <c r="AP803" s="115">
        <f t="shared" si="659"/>
        <v>0</v>
      </c>
      <c r="AQ803" s="115">
        <f t="shared" si="660"/>
        <v>0</v>
      </c>
      <c r="AR803" s="79">
        <f t="shared" si="621"/>
        <v>0</v>
      </c>
      <c r="AS803" s="79">
        <f t="shared" si="622"/>
        <v>20</v>
      </c>
      <c r="AT803" s="79">
        <f t="shared" si="623"/>
        <v>10</v>
      </c>
      <c r="AU803" s="79">
        <f t="shared" si="624"/>
        <v>0</v>
      </c>
      <c r="AV803" s="79">
        <f t="shared" si="625"/>
        <v>0</v>
      </c>
      <c r="AW803" s="79">
        <f t="shared" si="626"/>
        <v>0</v>
      </c>
      <c r="AX803" s="128">
        <f t="shared" si="627"/>
        <v>0</v>
      </c>
      <c r="AY803" s="128"/>
      <c r="AZ803" s="128"/>
      <c r="BA803" s="128">
        <f t="shared" si="628"/>
        <v>0</v>
      </c>
      <c r="BB803" s="128">
        <f t="shared" si="629"/>
        <v>0</v>
      </c>
      <c r="BC803" s="80">
        <f t="shared" si="630"/>
        <v>0</v>
      </c>
      <c r="BD803" s="80">
        <f t="shared" si="631"/>
        <v>1</v>
      </c>
      <c r="BE803" s="80">
        <f t="shared" si="632"/>
        <v>0.5</v>
      </c>
      <c r="BF803" s="80">
        <f t="shared" si="633"/>
        <v>0</v>
      </c>
      <c r="BG803" s="80">
        <f t="shared" si="634"/>
        <v>0</v>
      </c>
      <c r="BH803" s="80">
        <f t="shared" si="661"/>
        <v>0</v>
      </c>
      <c r="BI803" s="4">
        <f t="shared" si="635"/>
        <v>10</v>
      </c>
      <c r="BJ803" s="4">
        <f t="shared" si="636"/>
        <v>30</v>
      </c>
      <c r="BK803" s="4">
        <f t="shared" si="637"/>
        <v>0</v>
      </c>
      <c r="BL803" s="8">
        <f>VLOOKUP(CN803,'CIR Results'!$B$3:$L$42,2,FALSE)</f>
        <v>6</v>
      </c>
      <c r="BM803" s="8">
        <f>VLOOKUP(CN803,'CIR Results'!$B$3:$L$42,3,FALSE)</f>
        <v>84</v>
      </c>
      <c r="BN803" s="8">
        <f>VLOOKUP(CN803,'CIR Results'!$B$3:$L$42,4,FALSE)</f>
        <v>90</v>
      </c>
      <c r="BO803" s="8">
        <f>VLOOKUP(CN803,'CIR Results'!$B$3:$L$42,5,FALSE)</f>
        <v>144</v>
      </c>
      <c r="BP803" s="8">
        <f>VLOOKUP(CN803,'CIR Results'!$B$3:$L$42,6,FALSE)</f>
        <v>36591</v>
      </c>
      <c r="BQ803" s="8">
        <f>VLOOKUP(CN803,'CIR Results'!$B$3:$L$42,8,FALSE)</f>
        <v>9</v>
      </c>
      <c r="BR803" s="8">
        <f>VLOOKUP(CN803,'CIR Results'!$B$3:$L$42,9,FALSE)</f>
        <v>0</v>
      </c>
      <c r="BS803" s="8" t="str">
        <f>VLOOKUP(CN803,'CIR Results'!$B$3:$L$42,10,FALSE)</f>
        <v>03-06-00</v>
      </c>
      <c r="BT803" s="8">
        <f>VLOOKUP(CN803,'CIR Results'!$B$3:$L$42,11,FALSE)</f>
        <v>17</v>
      </c>
      <c r="BU803" s="136" t="str">
        <f>VLOOKUP(CN803,'CIR Team Info'!$B$5:$E$44,2,FALSE)</f>
        <v>QAVTC Devils</v>
      </c>
      <c r="BV803" s="136" t="str">
        <f>VLOOKUP(CN803,'CIR Team Info'!$B$5:$E$44,4,FALSE)</f>
        <v>Quincy, IL</v>
      </c>
      <c r="BW803" s="136" t="str">
        <f t="shared" si="662"/>
        <v xml:space="preserve">   Robot broke down.</v>
      </c>
      <c r="CM803" s="10" t="s">
        <v>387</v>
      </c>
      <c r="CN803" s="10">
        <v>4196</v>
      </c>
      <c r="CO803" s="10">
        <v>37</v>
      </c>
      <c r="CP803" s="10" t="s">
        <v>23</v>
      </c>
      <c r="CQ803" s="10" t="s">
        <v>25</v>
      </c>
      <c r="CR803" s="10" t="s">
        <v>22</v>
      </c>
      <c r="CS803" s="10" t="s">
        <v>22</v>
      </c>
      <c r="CT803" s="10">
        <v>20</v>
      </c>
      <c r="CU803" s="10">
        <v>0</v>
      </c>
      <c r="CV803" s="10">
        <v>0</v>
      </c>
      <c r="CW803" s="10">
        <v>0</v>
      </c>
      <c r="CX803" s="10" t="s">
        <v>60</v>
      </c>
      <c r="CY803" s="10" t="s">
        <v>25</v>
      </c>
      <c r="CZ803" s="10" t="s">
        <v>25</v>
      </c>
      <c r="DA803" s="10" t="s">
        <v>25</v>
      </c>
      <c r="DB803" s="10" t="s">
        <v>25</v>
      </c>
      <c r="DC803" s="10">
        <v>10</v>
      </c>
      <c r="DD803" s="10">
        <v>10</v>
      </c>
      <c r="DE803" s="10">
        <v>0</v>
      </c>
      <c r="DF803" s="10">
        <v>0</v>
      </c>
      <c r="DG803" s="10">
        <v>0</v>
      </c>
      <c r="DH803" s="10">
        <v>0</v>
      </c>
      <c r="DI803" s="10">
        <v>0</v>
      </c>
      <c r="DJ803" s="10">
        <v>0</v>
      </c>
      <c r="DK803" s="10">
        <v>0</v>
      </c>
      <c r="DL803" s="10">
        <v>0</v>
      </c>
      <c r="DM803" s="10">
        <v>0</v>
      </c>
      <c r="DN803" s="10">
        <v>0</v>
      </c>
      <c r="DO803" s="10">
        <v>0</v>
      </c>
      <c r="DP803" s="10" t="s">
        <v>25</v>
      </c>
      <c r="DQ803" s="10" t="s">
        <v>25</v>
      </c>
      <c r="DR803" s="10" t="s">
        <v>25</v>
      </c>
      <c r="DS803" s="10" t="s">
        <v>25</v>
      </c>
      <c r="DT803" s="10" t="s">
        <v>22</v>
      </c>
      <c r="DU803" s="10">
        <v>0</v>
      </c>
      <c r="DV803" s="10" t="s">
        <v>772</v>
      </c>
      <c r="DW803" s="10"/>
      <c r="DX803" s="10"/>
      <c r="DY803" s="10"/>
      <c r="DZ803" s="10"/>
      <c r="EA803" s="10"/>
      <c r="EB803" s="10"/>
      <c r="EC803" s="10"/>
      <c r="ED803" s="10"/>
      <c r="EE803" s="10"/>
      <c r="EF803" s="10"/>
      <c r="EG803" s="10"/>
      <c r="EH803" s="10"/>
    </row>
    <row r="804" spans="1:138" x14ac:dyDescent="0.25">
      <c r="A804" s="78">
        <f t="shared" si="616"/>
        <v>1208</v>
      </c>
      <c r="C804" s="10" t="str">
        <f t="shared" si="655"/>
        <v>Above Avg</v>
      </c>
      <c r="D804" s="17">
        <f t="shared" si="617"/>
        <v>5.13</v>
      </c>
      <c r="E804" s="113">
        <f t="shared" si="643"/>
        <v>40</v>
      </c>
      <c r="F804" s="113">
        <f t="shared" si="644"/>
        <v>5</v>
      </c>
      <c r="G804" s="113">
        <f t="shared" si="645"/>
        <v>0</v>
      </c>
      <c r="H804" s="113">
        <f t="shared" si="646"/>
        <v>6.3000000000000007</v>
      </c>
      <c r="I804" s="113">
        <f t="shared" si="647"/>
        <v>0</v>
      </c>
      <c r="J804" s="113">
        <f t="shared" si="648"/>
        <v>0</v>
      </c>
      <c r="K804" s="113">
        <f t="shared" si="638"/>
        <v>0</v>
      </c>
      <c r="L804" s="76">
        <v>8</v>
      </c>
      <c r="M804" s="76">
        <v>5</v>
      </c>
      <c r="N804" s="76">
        <v>7</v>
      </c>
      <c r="O804" s="76">
        <v>6</v>
      </c>
      <c r="P804" s="76">
        <v>6</v>
      </c>
      <c r="Q804" s="76">
        <v>2</v>
      </c>
      <c r="R804" s="76">
        <v>1</v>
      </c>
      <c r="S804" s="17">
        <f t="shared" si="618"/>
        <v>5.8100000000000005</v>
      </c>
      <c r="T804" s="113">
        <f t="shared" si="649"/>
        <v>50</v>
      </c>
      <c r="U804" s="113">
        <f t="shared" si="650"/>
        <v>6</v>
      </c>
      <c r="V804" s="113">
        <f t="shared" si="651"/>
        <v>0</v>
      </c>
      <c r="W804" s="113">
        <f t="shared" si="652"/>
        <v>2.1</v>
      </c>
      <c r="X804" s="113">
        <f t="shared" si="653"/>
        <v>0</v>
      </c>
      <c r="Y804" s="113">
        <f t="shared" si="654"/>
        <v>0</v>
      </c>
      <c r="Z804" s="113">
        <f t="shared" si="639"/>
        <v>0</v>
      </c>
      <c r="AA804" s="76">
        <v>10</v>
      </c>
      <c r="AB804" s="76">
        <v>6</v>
      </c>
      <c r="AC804" s="76">
        <v>8</v>
      </c>
      <c r="AD804" s="76">
        <v>2</v>
      </c>
      <c r="AE804" s="76">
        <v>2</v>
      </c>
      <c r="AF804" s="76">
        <v>5</v>
      </c>
      <c r="AG804" s="76">
        <v>8</v>
      </c>
      <c r="AH804" s="131">
        <f t="shared" si="619"/>
        <v>5</v>
      </c>
      <c r="AI804" s="131">
        <f t="shared" si="640"/>
        <v>1</v>
      </c>
      <c r="AJ804" s="131">
        <f t="shared" si="656"/>
        <v>0</v>
      </c>
      <c r="AK804" s="131">
        <f t="shared" si="657"/>
        <v>1.05</v>
      </c>
      <c r="AL804" s="131">
        <f t="shared" si="641"/>
        <v>0</v>
      </c>
      <c r="AM804" s="131">
        <f t="shared" si="642"/>
        <v>0</v>
      </c>
      <c r="AN804" s="131">
        <f t="shared" si="620"/>
        <v>0</v>
      </c>
      <c r="AO804" s="115">
        <f t="shared" si="658"/>
        <v>0</v>
      </c>
      <c r="AP804" s="115">
        <f t="shared" si="659"/>
        <v>0</v>
      </c>
      <c r="AQ804" s="115">
        <f t="shared" si="660"/>
        <v>0</v>
      </c>
      <c r="AR804" s="79">
        <f t="shared" si="621"/>
        <v>0</v>
      </c>
      <c r="AS804" s="79">
        <f t="shared" si="622"/>
        <v>0</v>
      </c>
      <c r="AT804" s="79">
        <f t="shared" si="623"/>
        <v>21</v>
      </c>
      <c r="AU804" s="79">
        <f t="shared" si="624"/>
        <v>0</v>
      </c>
      <c r="AV804" s="79">
        <f t="shared" si="625"/>
        <v>0</v>
      </c>
      <c r="AW804" s="79">
        <f t="shared" si="626"/>
        <v>0</v>
      </c>
      <c r="AX804" s="128">
        <f t="shared" si="627"/>
        <v>0</v>
      </c>
      <c r="AY804" s="128"/>
      <c r="AZ804" s="128"/>
      <c r="BA804" s="128">
        <f t="shared" si="628"/>
        <v>0</v>
      </c>
      <c r="BB804" s="128">
        <f t="shared" si="629"/>
        <v>0</v>
      </c>
      <c r="BC804" s="80">
        <f t="shared" si="630"/>
        <v>0</v>
      </c>
      <c r="BD804" s="80">
        <f t="shared" si="631"/>
        <v>0</v>
      </c>
      <c r="BE804" s="80">
        <f t="shared" si="632"/>
        <v>0.41176470588235292</v>
      </c>
      <c r="BF804" s="80">
        <f t="shared" si="633"/>
        <v>0</v>
      </c>
      <c r="BG804" s="80">
        <f t="shared" si="634"/>
        <v>0</v>
      </c>
      <c r="BH804" s="80">
        <f t="shared" si="661"/>
        <v>0</v>
      </c>
      <c r="BI804" s="4">
        <f t="shared" si="635"/>
        <v>21</v>
      </c>
      <c r="BJ804" s="4">
        <f t="shared" si="636"/>
        <v>21</v>
      </c>
      <c r="BK804" s="4">
        <f t="shared" si="637"/>
        <v>0</v>
      </c>
      <c r="BL804" s="8">
        <f>VLOOKUP(CN804,'CIR Results'!$B$3:$L$42,2,FALSE)</f>
        <v>12</v>
      </c>
      <c r="BM804" s="8">
        <f>VLOOKUP(CN804,'CIR Results'!$B$3:$L$42,3,FALSE)</f>
        <v>70</v>
      </c>
      <c r="BN804" s="8">
        <f>VLOOKUP(CN804,'CIR Results'!$B$3:$L$42,4,FALSE)</f>
        <v>140</v>
      </c>
      <c r="BO804" s="8">
        <f>VLOOKUP(CN804,'CIR Results'!$B$3:$L$42,5,FALSE)</f>
        <v>170</v>
      </c>
      <c r="BP804" s="8">
        <f>VLOOKUP(CN804,'CIR Results'!$B$3:$L$42,6,FALSE)</f>
        <v>36679</v>
      </c>
      <c r="BQ804" s="8">
        <f>VLOOKUP(CN804,'CIR Results'!$B$3:$L$42,8,FALSE)</f>
        <v>8</v>
      </c>
      <c r="BR804" s="8">
        <f>VLOOKUP(CN804,'CIR Results'!$B$3:$L$42,9,FALSE)</f>
        <v>0</v>
      </c>
      <c r="BS804" s="8" t="str">
        <f>VLOOKUP(CN804,'CIR Results'!$B$3:$L$42,10,FALSE)</f>
        <v>06-02-00</v>
      </c>
      <c r="BT804" s="8">
        <f>VLOOKUP(CN804,'CIR Results'!$B$3:$L$42,11,FALSE)</f>
        <v>31</v>
      </c>
      <c r="BU804" s="136" t="str">
        <f>VLOOKUP(CN804,'CIR Team Info'!$B$5:$E$44,2,FALSE)</f>
        <v>Metool Brigade</v>
      </c>
      <c r="BV804" s="136" t="str">
        <f>VLOOKUP(CN804,'CIR Team Info'!$B$5:$E$44,4,FALSE)</f>
        <v>O'Fallon, IL</v>
      </c>
      <c r="BW804" s="136" t="str">
        <f t="shared" si="662"/>
        <v xml:space="preserve">   inconsistent shooting_ weak drivetrain makes it easy to push around</v>
      </c>
      <c r="CM804" s="10" t="s">
        <v>388</v>
      </c>
      <c r="CN804" s="10">
        <v>1208</v>
      </c>
      <c r="CO804" s="10">
        <v>38</v>
      </c>
      <c r="CP804" s="10" t="s">
        <v>23</v>
      </c>
      <c r="CQ804" s="10" t="s">
        <v>25</v>
      </c>
      <c r="CR804" s="10" t="s">
        <v>22</v>
      </c>
      <c r="CS804" s="10" t="s">
        <v>25</v>
      </c>
      <c r="CT804" s="10">
        <v>0</v>
      </c>
      <c r="CU804" s="10">
        <v>20</v>
      </c>
      <c r="CV804" s="10">
        <v>0</v>
      </c>
      <c r="CW804" s="10">
        <v>0</v>
      </c>
      <c r="CX804" s="10" t="s">
        <v>60</v>
      </c>
      <c r="CY804" s="10" t="s">
        <v>22</v>
      </c>
      <c r="CZ804" s="10" t="s">
        <v>25</v>
      </c>
      <c r="DA804" s="10" t="s">
        <v>25</v>
      </c>
      <c r="DB804" s="10" t="s">
        <v>22</v>
      </c>
      <c r="DC804" s="10">
        <v>21</v>
      </c>
      <c r="DD804" s="10">
        <v>30</v>
      </c>
      <c r="DE804" s="10">
        <v>0</v>
      </c>
      <c r="DF804" s="10">
        <v>0</v>
      </c>
      <c r="DG804" s="10">
        <v>2</v>
      </c>
      <c r="DH804" s="10">
        <v>0</v>
      </c>
      <c r="DI804" s="10">
        <v>0</v>
      </c>
      <c r="DJ804" s="10">
        <v>0</v>
      </c>
      <c r="DK804" s="10">
        <v>0</v>
      </c>
      <c r="DL804" s="10">
        <v>0</v>
      </c>
      <c r="DM804" s="10">
        <v>0</v>
      </c>
      <c r="DN804" s="10">
        <v>0</v>
      </c>
      <c r="DO804" s="10">
        <v>0</v>
      </c>
      <c r="DP804" s="10" t="s">
        <v>25</v>
      </c>
      <c r="DQ804" s="10" t="s">
        <v>25</v>
      </c>
      <c r="DR804" s="10" t="s">
        <v>25</v>
      </c>
      <c r="DS804" s="10" t="s">
        <v>25</v>
      </c>
      <c r="DT804" s="10" t="s">
        <v>22</v>
      </c>
      <c r="DU804" s="10">
        <v>2</v>
      </c>
      <c r="DV804" s="10" t="s">
        <v>773</v>
      </c>
      <c r="DW804" s="10"/>
      <c r="DX804" s="10"/>
      <c r="DY804" s="10"/>
      <c r="DZ804" s="10"/>
      <c r="EA804" s="10"/>
      <c r="EB804" s="10"/>
      <c r="EC804" s="10"/>
      <c r="ED804" s="10"/>
      <c r="EE804" s="10"/>
      <c r="EF804" s="10"/>
      <c r="EG804" s="10"/>
      <c r="EH804" s="10"/>
    </row>
    <row r="805" spans="1:138" x14ac:dyDescent="0.25">
      <c r="A805" s="78">
        <f t="shared" si="616"/>
        <v>3352</v>
      </c>
      <c r="C805" s="10" t="str">
        <f t="shared" si="655"/>
        <v>Below Avg</v>
      </c>
      <c r="D805" s="17">
        <f t="shared" si="617"/>
        <v>5.7155583126550873</v>
      </c>
      <c r="E805" s="113">
        <f t="shared" si="643"/>
        <v>0</v>
      </c>
      <c r="F805" s="113">
        <f t="shared" si="644"/>
        <v>20</v>
      </c>
      <c r="G805" s="113">
        <f t="shared" si="645"/>
        <v>5.384615384615385</v>
      </c>
      <c r="H805" s="113">
        <f t="shared" si="646"/>
        <v>19.770967741935486</v>
      </c>
      <c r="I805" s="113">
        <f t="shared" si="647"/>
        <v>12</v>
      </c>
      <c r="J805" s="113">
        <f t="shared" si="648"/>
        <v>0</v>
      </c>
      <c r="K805" s="113">
        <f t="shared" si="638"/>
        <v>0</v>
      </c>
      <c r="L805" s="76">
        <v>8</v>
      </c>
      <c r="M805" s="76">
        <v>5</v>
      </c>
      <c r="N805" s="76">
        <v>7</v>
      </c>
      <c r="O805" s="76">
        <v>6</v>
      </c>
      <c r="P805" s="76">
        <v>6</v>
      </c>
      <c r="Q805" s="76">
        <v>2</v>
      </c>
      <c r="R805" s="76">
        <v>1</v>
      </c>
      <c r="S805" s="17">
        <f t="shared" si="618"/>
        <v>4.0744168734491319</v>
      </c>
      <c r="T805" s="113">
        <f t="shared" si="649"/>
        <v>0</v>
      </c>
      <c r="U805" s="113">
        <f t="shared" si="650"/>
        <v>24</v>
      </c>
      <c r="V805" s="113">
        <f t="shared" si="651"/>
        <v>6.1538461538461542</v>
      </c>
      <c r="W805" s="113">
        <f t="shared" si="652"/>
        <v>6.5903225806451617</v>
      </c>
      <c r="X805" s="113">
        <f t="shared" si="653"/>
        <v>4</v>
      </c>
      <c r="Y805" s="113">
        <f t="shared" si="654"/>
        <v>0</v>
      </c>
      <c r="Z805" s="113">
        <f t="shared" si="639"/>
        <v>0</v>
      </c>
      <c r="AA805" s="76">
        <v>10</v>
      </c>
      <c r="AB805" s="76">
        <v>6</v>
      </c>
      <c r="AC805" s="76">
        <v>8</v>
      </c>
      <c r="AD805" s="76">
        <v>2</v>
      </c>
      <c r="AE805" s="76">
        <v>2</v>
      </c>
      <c r="AF805" s="76">
        <v>5</v>
      </c>
      <c r="AG805" s="76">
        <v>8</v>
      </c>
      <c r="AH805" s="131">
        <f t="shared" si="619"/>
        <v>0</v>
      </c>
      <c r="AI805" s="131">
        <f t="shared" si="640"/>
        <v>4</v>
      </c>
      <c r="AJ805" s="131">
        <f t="shared" si="656"/>
        <v>0.76923076923076927</v>
      </c>
      <c r="AK805" s="131">
        <f t="shared" si="657"/>
        <v>3.2951612903225809</v>
      </c>
      <c r="AL805" s="131">
        <f t="shared" si="641"/>
        <v>2</v>
      </c>
      <c r="AM805" s="131">
        <f t="shared" si="642"/>
        <v>0</v>
      </c>
      <c r="AN805" s="131">
        <f t="shared" si="620"/>
        <v>0</v>
      </c>
      <c r="AO805" s="115">
        <f t="shared" si="658"/>
        <v>1</v>
      </c>
      <c r="AP805" s="115">
        <f t="shared" si="659"/>
        <v>0</v>
      </c>
      <c r="AQ805" s="115">
        <f t="shared" si="660"/>
        <v>0</v>
      </c>
      <c r="AR805" s="79">
        <f t="shared" si="621"/>
        <v>20</v>
      </c>
      <c r="AS805" s="79">
        <f t="shared" si="622"/>
        <v>5</v>
      </c>
      <c r="AT805" s="79">
        <f t="shared" si="623"/>
        <v>1</v>
      </c>
      <c r="AU805" s="79">
        <f t="shared" si="624"/>
        <v>20</v>
      </c>
      <c r="AV805" s="79">
        <f t="shared" si="625"/>
        <v>0</v>
      </c>
      <c r="AW805" s="79">
        <f t="shared" si="626"/>
        <v>0</v>
      </c>
      <c r="AX805" s="128">
        <f t="shared" si="627"/>
        <v>2</v>
      </c>
      <c r="AY805" s="128"/>
      <c r="AZ805" s="128"/>
      <c r="BA805" s="128">
        <f t="shared" si="628"/>
        <v>2</v>
      </c>
      <c r="BB805" s="128">
        <f t="shared" si="629"/>
        <v>0</v>
      </c>
      <c r="BC805" s="80">
        <f t="shared" si="630"/>
        <v>1</v>
      </c>
      <c r="BD805" s="80">
        <f t="shared" si="631"/>
        <v>1</v>
      </c>
      <c r="BE805" s="80">
        <f t="shared" si="632"/>
        <v>1</v>
      </c>
      <c r="BF805" s="80">
        <f t="shared" si="633"/>
        <v>1</v>
      </c>
      <c r="BG805" s="80">
        <f t="shared" si="634"/>
        <v>0</v>
      </c>
      <c r="BH805" s="80">
        <f t="shared" si="661"/>
        <v>0</v>
      </c>
      <c r="BI805" s="4">
        <f t="shared" si="635"/>
        <v>41</v>
      </c>
      <c r="BJ805" s="4">
        <f t="shared" si="636"/>
        <v>46</v>
      </c>
      <c r="BK805" s="4">
        <f t="shared" si="637"/>
        <v>0</v>
      </c>
      <c r="BL805" s="8">
        <f>VLOOKUP(CN805,'CIR Results'!$B$3:$L$42,2,FALSE)</f>
        <v>6</v>
      </c>
      <c r="BM805" s="8">
        <f>VLOOKUP(CN805,'CIR Results'!$B$3:$L$42,3,FALSE)</f>
        <v>94</v>
      </c>
      <c r="BN805" s="8">
        <f>VLOOKUP(CN805,'CIR Results'!$B$3:$L$42,4,FALSE)</f>
        <v>70</v>
      </c>
      <c r="BO805" s="8">
        <f>VLOOKUP(CN805,'CIR Results'!$B$3:$L$42,5,FALSE)</f>
        <v>182</v>
      </c>
      <c r="BP805" s="8">
        <f>VLOOKUP(CN805,'CIR Results'!$B$3:$L$42,6,FALSE)</f>
        <v>36590</v>
      </c>
      <c r="BQ805" s="8">
        <f>VLOOKUP(CN805,'CIR Results'!$B$3:$L$42,8,FALSE)</f>
        <v>8</v>
      </c>
      <c r="BR805" s="8">
        <f>VLOOKUP(CN805,'CIR Results'!$B$3:$L$42,9,FALSE)</f>
        <v>0</v>
      </c>
      <c r="BS805" s="8" t="str">
        <f>VLOOKUP(CN805,'CIR Results'!$B$3:$L$42,10,FALSE)</f>
        <v>03-05-00</v>
      </c>
      <c r="BT805" s="8">
        <f>VLOOKUP(CN805,'CIR Results'!$B$3:$L$42,11,FALSE)</f>
        <v>22</v>
      </c>
      <c r="BU805" s="136" t="str">
        <f>VLOOKUP(CN805,'CIR Team Info'!$B$5:$E$44,2,FALSE)</f>
        <v>Flaming Monkeys</v>
      </c>
      <c r="BV805" s="136" t="str">
        <f>VLOOKUP(CN805,'CIR Team Info'!$B$5:$E$44,4,FALSE)</f>
        <v>Belvidere, IL</v>
      </c>
      <c r="BW805" s="136" t="str">
        <f t="shared" si="662"/>
        <v xml:space="preserve">   Played inbound but had a weak shooter and drive train so would be easy to defend agaisnt they basically fire the ball straight up to get it over the truss.</v>
      </c>
      <c r="CM805" s="10" t="s">
        <v>388</v>
      </c>
      <c r="CN805" s="10">
        <v>3352</v>
      </c>
      <c r="CO805" s="10">
        <v>39</v>
      </c>
      <c r="CP805" s="10" t="s">
        <v>23</v>
      </c>
      <c r="CQ805" s="10" t="s">
        <v>25</v>
      </c>
      <c r="CR805" s="10" t="s">
        <v>25</v>
      </c>
      <c r="CS805" s="10" t="s">
        <v>22</v>
      </c>
      <c r="CT805" s="10">
        <v>5</v>
      </c>
      <c r="CU805" s="10">
        <v>0</v>
      </c>
      <c r="CV805" s="10">
        <v>0</v>
      </c>
      <c r="CW805" s="10">
        <v>0</v>
      </c>
      <c r="CX805" s="10" t="s">
        <v>65</v>
      </c>
      <c r="CY805" s="10" t="s">
        <v>25</v>
      </c>
      <c r="CZ805" s="10" t="s">
        <v>25</v>
      </c>
      <c r="DA805" s="10" t="s">
        <v>22</v>
      </c>
      <c r="DB805" s="10" t="s">
        <v>25</v>
      </c>
      <c r="DC805" s="10">
        <v>1</v>
      </c>
      <c r="DD805" s="10">
        <v>0</v>
      </c>
      <c r="DE805" s="10">
        <v>0</v>
      </c>
      <c r="DF805" s="10">
        <v>0</v>
      </c>
      <c r="DG805" s="10">
        <v>0</v>
      </c>
      <c r="DH805" s="10">
        <v>0</v>
      </c>
      <c r="DI805" s="10">
        <v>0</v>
      </c>
      <c r="DJ805" s="10">
        <v>2</v>
      </c>
      <c r="DK805" s="10">
        <v>0</v>
      </c>
      <c r="DL805" s="10">
        <v>2</v>
      </c>
      <c r="DM805" s="10">
        <v>0</v>
      </c>
      <c r="DN805" s="10">
        <v>0</v>
      </c>
      <c r="DO805" s="10">
        <v>0</v>
      </c>
      <c r="DP805" s="10" t="s">
        <v>22</v>
      </c>
      <c r="DQ805" s="10" t="s">
        <v>25</v>
      </c>
      <c r="DR805" s="10" t="s">
        <v>25</v>
      </c>
      <c r="DS805" s="10" t="s">
        <v>25</v>
      </c>
      <c r="DT805" s="10" t="s">
        <v>22</v>
      </c>
      <c r="DU805" s="10">
        <v>1</v>
      </c>
      <c r="DV805" s="10" t="s">
        <v>774</v>
      </c>
      <c r="DW805" s="10"/>
      <c r="DX805" s="10"/>
      <c r="DY805" s="10"/>
      <c r="DZ805" s="10"/>
      <c r="EA805" s="10"/>
      <c r="EB805" s="10"/>
      <c r="EC805" s="10"/>
      <c r="ED805" s="10"/>
      <c r="EE805" s="10"/>
      <c r="EF805" s="10"/>
      <c r="EG805" s="10"/>
      <c r="EH805" s="10"/>
    </row>
    <row r="806" spans="1:138" x14ac:dyDescent="0.25">
      <c r="A806" s="78">
        <f t="shared" si="616"/>
        <v>4256</v>
      </c>
      <c r="C806" s="10" t="str">
        <f t="shared" si="655"/>
        <v>Above Avg</v>
      </c>
      <c r="D806" s="17">
        <f t="shared" si="617"/>
        <v>8.2920099255583128</v>
      </c>
      <c r="E806" s="113">
        <f t="shared" si="643"/>
        <v>40</v>
      </c>
      <c r="F806" s="113">
        <f t="shared" si="644"/>
        <v>5</v>
      </c>
      <c r="G806" s="113">
        <f t="shared" si="645"/>
        <v>5.384615384615385</v>
      </c>
      <c r="H806" s="113">
        <f t="shared" si="646"/>
        <v>14.535483870967743</v>
      </c>
      <c r="I806" s="113">
        <f t="shared" si="647"/>
        <v>18</v>
      </c>
      <c r="J806" s="113">
        <f t="shared" si="648"/>
        <v>0</v>
      </c>
      <c r="K806" s="113">
        <f t="shared" si="638"/>
        <v>0</v>
      </c>
      <c r="L806" s="76">
        <v>8</v>
      </c>
      <c r="M806" s="76">
        <v>5</v>
      </c>
      <c r="N806" s="76">
        <v>7</v>
      </c>
      <c r="O806" s="76">
        <v>6</v>
      </c>
      <c r="P806" s="76">
        <v>6</v>
      </c>
      <c r="Q806" s="76">
        <v>2</v>
      </c>
      <c r="R806" s="76">
        <v>1</v>
      </c>
      <c r="S806" s="17">
        <f t="shared" si="618"/>
        <v>7.299900744416874</v>
      </c>
      <c r="T806" s="113">
        <f t="shared" si="649"/>
        <v>50</v>
      </c>
      <c r="U806" s="113">
        <f t="shared" si="650"/>
        <v>6</v>
      </c>
      <c r="V806" s="113">
        <f t="shared" si="651"/>
        <v>6.1538461538461542</v>
      </c>
      <c r="W806" s="113">
        <f t="shared" si="652"/>
        <v>4.8451612903225811</v>
      </c>
      <c r="X806" s="113">
        <f t="shared" si="653"/>
        <v>6</v>
      </c>
      <c r="Y806" s="113">
        <f t="shared" si="654"/>
        <v>0</v>
      </c>
      <c r="Z806" s="113">
        <f t="shared" si="639"/>
        <v>0</v>
      </c>
      <c r="AA806" s="76">
        <v>10</v>
      </c>
      <c r="AB806" s="76">
        <v>6</v>
      </c>
      <c r="AC806" s="76">
        <v>8</v>
      </c>
      <c r="AD806" s="76">
        <v>2</v>
      </c>
      <c r="AE806" s="76">
        <v>2</v>
      </c>
      <c r="AF806" s="76">
        <v>5</v>
      </c>
      <c r="AG806" s="76">
        <v>8</v>
      </c>
      <c r="AH806" s="131">
        <f t="shared" si="619"/>
        <v>5</v>
      </c>
      <c r="AI806" s="131">
        <f t="shared" si="640"/>
        <v>1</v>
      </c>
      <c r="AJ806" s="131">
        <f t="shared" si="656"/>
        <v>0.76923076923076927</v>
      </c>
      <c r="AK806" s="131">
        <f t="shared" si="657"/>
        <v>2.4225806451612906</v>
      </c>
      <c r="AL806" s="131">
        <f t="shared" si="641"/>
        <v>3</v>
      </c>
      <c r="AM806" s="131">
        <f t="shared" si="642"/>
        <v>0</v>
      </c>
      <c r="AN806" s="131">
        <f t="shared" si="620"/>
        <v>0</v>
      </c>
      <c r="AO806" s="115">
        <f t="shared" si="658"/>
        <v>1</v>
      </c>
      <c r="AP806" s="115">
        <f t="shared" si="659"/>
        <v>0</v>
      </c>
      <c r="AQ806" s="115">
        <f t="shared" si="660"/>
        <v>0</v>
      </c>
      <c r="AR806" s="79">
        <f t="shared" si="621"/>
        <v>10</v>
      </c>
      <c r="AS806" s="79">
        <f t="shared" si="622"/>
        <v>5</v>
      </c>
      <c r="AT806" s="79">
        <f t="shared" si="623"/>
        <v>0</v>
      </c>
      <c r="AU806" s="79">
        <f t="shared" si="624"/>
        <v>30</v>
      </c>
      <c r="AV806" s="79">
        <f t="shared" si="625"/>
        <v>0</v>
      </c>
      <c r="AW806" s="79">
        <f t="shared" si="626"/>
        <v>0</v>
      </c>
      <c r="AX806" s="128">
        <f t="shared" si="627"/>
        <v>1</v>
      </c>
      <c r="AY806" s="128"/>
      <c r="AZ806" s="128"/>
      <c r="BA806" s="128">
        <f t="shared" si="628"/>
        <v>3</v>
      </c>
      <c r="BB806" s="128">
        <f t="shared" si="629"/>
        <v>0</v>
      </c>
      <c r="BC806" s="80">
        <f t="shared" si="630"/>
        <v>1</v>
      </c>
      <c r="BD806" s="80">
        <f t="shared" si="631"/>
        <v>0.2</v>
      </c>
      <c r="BE806" s="80">
        <f t="shared" si="632"/>
        <v>0</v>
      </c>
      <c r="BF806" s="80">
        <f t="shared" si="633"/>
        <v>1</v>
      </c>
      <c r="BG806" s="80">
        <f t="shared" si="634"/>
        <v>0</v>
      </c>
      <c r="BH806" s="80">
        <f t="shared" si="661"/>
        <v>0</v>
      </c>
      <c r="BI806" s="4">
        <f t="shared" si="635"/>
        <v>40</v>
      </c>
      <c r="BJ806" s="4">
        <f t="shared" si="636"/>
        <v>45</v>
      </c>
      <c r="BK806" s="4">
        <f t="shared" si="637"/>
        <v>0</v>
      </c>
      <c r="BL806" s="8">
        <f>VLOOKUP(CN806,'CIR Results'!$B$3:$L$42,2,FALSE)</f>
        <v>5</v>
      </c>
      <c r="BM806" s="8">
        <f>VLOOKUP(CN806,'CIR Results'!$B$3:$L$42,3,FALSE)</f>
        <v>118</v>
      </c>
      <c r="BN806" s="8">
        <f>VLOOKUP(CN806,'CIR Results'!$B$3:$L$42,4,FALSE)</f>
        <v>120</v>
      </c>
      <c r="BO806" s="8">
        <f>VLOOKUP(CN806,'CIR Results'!$B$3:$L$42,5,FALSE)</f>
        <v>179</v>
      </c>
      <c r="BP806" s="8">
        <f>VLOOKUP(CN806,'CIR Results'!$B$3:$L$42,6,FALSE)</f>
        <v>36927</v>
      </c>
      <c r="BQ806" s="8">
        <f>VLOOKUP(CN806,'CIR Results'!$B$3:$L$42,8,FALSE)</f>
        <v>8</v>
      </c>
      <c r="BR806" s="8">
        <f>VLOOKUP(CN806,'CIR Results'!$B$3:$L$42,9,FALSE)</f>
        <v>0</v>
      </c>
      <c r="BS806" s="8" t="str">
        <f>VLOOKUP(CN806,'CIR Results'!$B$3:$L$42,10,FALSE)</f>
        <v>02-05-01</v>
      </c>
      <c r="BT806" s="8">
        <f>VLOOKUP(CN806,'CIR Results'!$B$3:$L$42,11,FALSE)</f>
        <v>14</v>
      </c>
      <c r="BU806" s="136" t="str">
        <f>VLOOKUP(CN806,'CIR Team Info'!$B$5:$E$44,2,FALSE)</f>
        <v>Cyborg Cats</v>
      </c>
      <c r="BV806" s="136" t="str">
        <f>VLOOKUP(CN806,'CIR Team Info'!$B$5:$E$44,4,FALSE)</f>
        <v>Town and Country, MO</v>
      </c>
      <c r="BW806" s="136" t="str">
        <f t="shared" si="662"/>
        <v xml:space="preserve">   Played pure inbounder_ and did a great job doing truss shots.  Would be a good choice for an inbounder teammate.</v>
      </c>
      <c r="CM806" s="10" t="s">
        <v>388</v>
      </c>
      <c r="CN806" s="10">
        <v>4256</v>
      </c>
      <c r="CO806" s="10">
        <v>409</v>
      </c>
      <c r="CP806" s="10" t="s">
        <v>23</v>
      </c>
      <c r="CQ806" s="10" t="s">
        <v>22</v>
      </c>
      <c r="CR806" s="10" t="s">
        <v>25</v>
      </c>
      <c r="CS806" s="10" t="s">
        <v>22</v>
      </c>
      <c r="CT806" s="10">
        <v>5</v>
      </c>
      <c r="CU806" s="10">
        <v>20</v>
      </c>
      <c r="CV806" s="10">
        <v>0</v>
      </c>
      <c r="CW806" s="10">
        <v>0</v>
      </c>
      <c r="CX806" s="10" t="s">
        <v>60</v>
      </c>
      <c r="CY806" s="10" t="s">
        <v>25</v>
      </c>
      <c r="CZ806" s="10" t="s">
        <v>25</v>
      </c>
      <c r="DA806" s="10" t="s">
        <v>25</v>
      </c>
      <c r="DB806" s="10" t="s">
        <v>25</v>
      </c>
      <c r="DC806" s="10">
        <v>0</v>
      </c>
      <c r="DD806" s="10">
        <v>0</v>
      </c>
      <c r="DE806" s="10">
        <v>0</v>
      </c>
      <c r="DF806" s="10">
        <v>0</v>
      </c>
      <c r="DG806" s="10">
        <v>2</v>
      </c>
      <c r="DH806" s="10">
        <v>0</v>
      </c>
      <c r="DI806" s="10">
        <v>0</v>
      </c>
      <c r="DJ806" s="10">
        <v>1</v>
      </c>
      <c r="DK806" s="10">
        <v>0</v>
      </c>
      <c r="DL806" s="10">
        <v>3</v>
      </c>
      <c r="DM806" s="10">
        <v>0</v>
      </c>
      <c r="DN806" s="10">
        <v>0</v>
      </c>
      <c r="DO806" s="10">
        <v>0</v>
      </c>
      <c r="DP806" s="10" t="s">
        <v>22</v>
      </c>
      <c r="DQ806" s="10" t="s">
        <v>25</v>
      </c>
      <c r="DR806" s="10" t="s">
        <v>25</v>
      </c>
      <c r="DS806" s="10" t="s">
        <v>25</v>
      </c>
      <c r="DT806" s="10" t="s">
        <v>22</v>
      </c>
      <c r="DU806" s="10">
        <v>2</v>
      </c>
      <c r="DV806" s="10" t="s">
        <v>775</v>
      </c>
      <c r="DW806" s="10"/>
      <c r="DX806" s="10"/>
      <c r="DY806" s="10"/>
      <c r="DZ806" s="10"/>
      <c r="EA806" s="10"/>
      <c r="EB806" s="10"/>
      <c r="EC806" s="10"/>
      <c r="ED806" s="10"/>
      <c r="EE806" s="10"/>
      <c r="EF806" s="10"/>
      <c r="EG806" s="10"/>
      <c r="EH806" s="10"/>
    </row>
    <row r="807" spans="1:138" x14ac:dyDescent="0.25">
      <c r="A807" s="78">
        <f t="shared" si="616"/>
        <v>2164</v>
      </c>
      <c r="C807" s="10" t="str">
        <f t="shared" si="655"/>
        <v>Do Not Pick</v>
      </c>
      <c r="D807" s="17">
        <f t="shared" si="617"/>
        <v>0.53</v>
      </c>
      <c r="E807" s="113">
        <f t="shared" si="643"/>
        <v>0</v>
      </c>
      <c r="F807" s="113">
        <f t="shared" si="644"/>
        <v>5</v>
      </c>
      <c r="G807" s="113">
        <f t="shared" si="645"/>
        <v>0</v>
      </c>
      <c r="H807" s="113">
        <f t="shared" si="646"/>
        <v>0.30000000000000004</v>
      </c>
      <c r="I807" s="113">
        <f t="shared" si="647"/>
        <v>0</v>
      </c>
      <c r="J807" s="113">
        <f t="shared" si="648"/>
        <v>0</v>
      </c>
      <c r="K807" s="113">
        <f t="shared" si="638"/>
        <v>0</v>
      </c>
      <c r="L807" s="76">
        <v>8</v>
      </c>
      <c r="M807" s="76">
        <v>5</v>
      </c>
      <c r="N807" s="76">
        <v>7</v>
      </c>
      <c r="O807" s="76">
        <v>6</v>
      </c>
      <c r="P807" s="76">
        <v>6</v>
      </c>
      <c r="Q807" s="76">
        <v>2</v>
      </c>
      <c r="R807" s="76">
        <v>1</v>
      </c>
      <c r="S807" s="17">
        <f t="shared" si="618"/>
        <v>0.61</v>
      </c>
      <c r="T807" s="113">
        <f t="shared" si="649"/>
        <v>0</v>
      </c>
      <c r="U807" s="113">
        <f t="shared" si="650"/>
        <v>6</v>
      </c>
      <c r="V807" s="113">
        <f t="shared" si="651"/>
        <v>0</v>
      </c>
      <c r="W807" s="113">
        <f t="shared" si="652"/>
        <v>0.1</v>
      </c>
      <c r="X807" s="113">
        <f t="shared" si="653"/>
        <v>0</v>
      </c>
      <c r="Y807" s="113">
        <f t="shared" si="654"/>
        <v>0</v>
      </c>
      <c r="Z807" s="113">
        <f t="shared" si="639"/>
        <v>0</v>
      </c>
      <c r="AA807" s="76">
        <v>10</v>
      </c>
      <c r="AB807" s="76">
        <v>6</v>
      </c>
      <c r="AC807" s="76">
        <v>8</v>
      </c>
      <c r="AD807" s="76">
        <v>2</v>
      </c>
      <c r="AE807" s="76">
        <v>2</v>
      </c>
      <c r="AF807" s="76">
        <v>5</v>
      </c>
      <c r="AG807" s="76">
        <v>8</v>
      </c>
      <c r="AH807" s="131">
        <f t="shared" si="619"/>
        <v>0</v>
      </c>
      <c r="AI807" s="131">
        <f t="shared" si="640"/>
        <v>1</v>
      </c>
      <c r="AJ807" s="131">
        <f t="shared" si="656"/>
        <v>0</v>
      </c>
      <c r="AK807" s="131">
        <f t="shared" si="657"/>
        <v>0.05</v>
      </c>
      <c r="AL807" s="131">
        <f t="shared" si="641"/>
        <v>0</v>
      </c>
      <c r="AM807" s="131">
        <f t="shared" si="642"/>
        <v>0</v>
      </c>
      <c r="AN807" s="131">
        <f t="shared" si="620"/>
        <v>0</v>
      </c>
      <c r="AO807" s="115">
        <f t="shared" si="658"/>
        <v>0</v>
      </c>
      <c r="AP807" s="115">
        <f t="shared" si="659"/>
        <v>0</v>
      </c>
      <c r="AQ807" s="115">
        <f t="shared" si="660"/>
        <v>0</v>
      </c>
      <c r="AR807" s="79">
        <f t="shared" si="621"/>
        <v>0</v>
      </c>
      <c r="AS807" s="79">
        <f t="shared" si="622"/>
        <v>0</v>
      </c>
      <c r="AT807" s="79">
        <f t="shared" si="623"/>
        <v>1</v>
      </c>
      <c r="AU807" s="79">
        <f t="shared" si="624"/>
        <v>0</v>
      </c>
      <c r="AV807" s="79">
        <f t="shared" si="625"/>
        <v>0</v>
      </c>
      <c r="AW807" s="79">
        <f t="shared" si="626"/>
        <v>0</v>
      </c>
      <c r="AX807" s="128">
        <f t="shared" si="627"/>
        <v>0</v>
      </c>
      <c r="AY807" s="128"/>
      <c r="AZ807" s="128"/>
      <c r="BA807" s="128">
        <f t="shared" si="628"/>
        <v>0</v>
      </c>
      <c r="BB807" s="128">
        <f t="shared" si="629"/>
        <v>0</v>
      </c>
      <c r="BC807" s="80">
        <f t="shared" si="630"/>
        <v>0</v>
      </c>
      <c r="BD807" s="80">
        <f t="shared" si="631"/>
        <v>0</v>
      </c>
      <c r="BE807" s="80">
        <f t="shared" si="632"/>
        <v>1</v>
      </c>
      <c r="BF807" s="80">
        <f t="shared" si="633"/>
        <v>0</v>
      </c>
      <c r="BG807" s="80">
        <f t="shared" si="634"/>
        <v>0</v>
      </c>
      <c r="BH807" s="80">
        <f t="shared" si="661"/>
        <v>0</v>
      </c>
      <c r="BI807" s="4">
        <f t="shared" si="635"/>
        <v>1</v>
      </c>
      <c r="BJ807" s="4">
        <f t="shared" si="636"/>
        <v>1</v>
      </c>
      <c r="BK807" s="4">
        <f t="shared" si="637"/>
        <v>0</v>
      </c>
      <c r="BL807" s="8">
        <f>VLOOKUP(CN807,'CIR Results'!$B$3:$L$42,2,FALSE)</f>
        <v>8</v>
      </c>
      <c r="BM807" s="8">
        <f>VLOOKUP(CN807,'CIR Results'!$B$3:$L$42,3,FALSE)</f>
        <v>82</v>
      </c>
      <c r="BN807" s="8">
        <f>VLOOKUP(CN807,'CIR Results'!$B$3:$L$42,4,FALSE)</f>
        <v>180</v>
      </c>
      <c r="BO807" s="8">
        <f>VLOOKUP(CN807,'CIR Results'!$B$3:$L$42,5,FALSE)</f>
        <v>228</v>
      </c>
      <c r="BP807" s="8">
        <f>VLOOKUP(CN807,'CIR Results'!$B$3:$L$42,6,FALSE)</f>
        <v>36621</v>
      </c>
      <c r="BQ807" s="8">
        <f>VLOOKUP(CN807,'CIR Results'!$B$3:$L$42,8,FALSE)</f>
        <v>9</v>
      </c>
      <c r="BR807" s="8">
        <f>VLOOKUP(CN807,'CIR Results'!$B$3:$L$42,9,FALSE)</f>
        <v>0</v>
      </c>
      <c r="BS807" s="8" t="str">
        <f>VLOOKUP(CN807,'CIR Results'!$B$3:$L$42,10,FALSE)</f>
        <v>04-05-00</v>
      </c>
      <c r="BT807" s="8">
        <f>VLOOKUP(CN807,'CIR Results'!$B$3:$L$42,11,FALSE)</f>
        <v>12</v>
      </c>
      <c r="BU807" s="136" t="str">
        <f>VLOOKUP(CN807,'CIR Team Info'!$B$5:$E$44,2,FALSE)</f>
        <v>The Corps</v>
      </c>
      <c r="BV807" s="136" t="str">
        <f>VLOOKUP(CN807,'CIR Team Info'!$B$5:$E$44,4,FALSE)</f>
        <v>Harrisonville, MO</v>
      </c>
      <c r="BW807" s="136" t="str">
        <f t="shared" si="662"/>
        <v xml:space="preserve">   Very easy to keep from firing and almost useless when being actively targeted to defend against</v>
      </c>
      <c r="CM807" s="10" t="s">
        <v>388</v>
      </c>
      <c r="CN807" s="10">
        <v>2164</v>
      </c>
      <c r="CO807" s="10">
        <v>41</v>
      </c>
      <c r="CP807" s="10" t="s">
        <v>23</v>
      </c>
      <c r="CQ807" s="10" t="s">
        <v>22</v>
      </c>
      <c r="CR807" s="10" t="s">
        <v>25</v>
      </c>
      <c r="CS807" s="10" t="s">
        <v>25</v>
      </c>
      <c r="CT807" s="10">
        <v>0</v>
      </c>
      <c r="CU807" s="10">
        <v>15</v>
      </c>
      <c r="CV807" s="10">
        <v>0</v>
      </c>
      <c r="CW807" s="10">
        <v>0</v>
      </c>
      <c r="CX807" s="10" t="s">
        <v>60</v>
      </c>
      <c r="CY807" s="10" t="s">
        <v>25</v>
      </c>
      <c r="CZ807" s="10" t="s">
        <v>25</v>
      </c>
      <c r="DA807" s="10" t="s">
        <v>25</v>
      </c>
      <c r="DB807" s="10" t="s">
        <v>22</v>
      </c>
      <c r="DC807" s="10">
        <v>1</v>
      </c>
      <c r="DD807" s="10">
        <v>0</v>
      </c>
      <c r="DE807" s="10">
        <v>0</v>
      </c>
      <c r="DF807" s="10">
        <v>0</v>
      </c>
      <c r="DG807" s="10">
        <v>1</v>
      </c>
      <c r="DH807" s="10">
        <v>0</v>
      </c>
      <c r="DI807" s="10">
        <v>0</v>
      </c>
      <c r="DJ807" s="10">
        <v>0</v>
      </c>
      <c r="DK807" s="10">
        <v>0</v>
      </c>
      <c r="DL807" s="10">
        <v>0</v>
      </c>
      <c r="DM807" s="10">
        <v>0</v>
      </c>
      <c r="DN807" s="10">
        <v>0</v>
      </c>
      <c r="DO807" s="10">
        <v>0</v>
      </c>
      <c r="DP807" s="10" t="s">
        <v>25</v>
      </c>
      <c r="DQ807" s="10" t="s">
        <v>25</v>
      </c>
      <c r="DR807" s="10" t="s">
        <v>25</v>
      </c>
      <c r="DS807" s="10" t="s">
        <v>25</v>
      </c>
      <c r="DT807" s="10" t="s">
        <v>22</v>
      </c>
      <c r="DU807" s="10">
        <v>0</v>
      </c>
      <c r="DV807" s="10" t="s">
        <v>776</v>
      </c>
      <c r="DW807" s="10"/>
      <c r="DX807" s="10"/>
      <c r="DY807" s="10"/>
      <c r="DZ807" s="10"/>
      <c r="EA807" s="10"/>
      <c r="EB807" s="10"/>
      <c r="EC807" s="10"/>
      <c r="ED807" s="10"/>
      <c r="EE807" s="10"/>
      <c r="EF807" s="10"/>
      <c r="EG807" s="10"/>
      <c r="EH807" s="10"/>
    </row>
    <row r="808" spans="1:138" x14ac:dyDescent="0.25">
      <c r="A808" s="78">
        <f t="shared" si="616"/>
        <v>1986</v>
      </c>
      <c r="C808" s="10" t="str">
        <f t="shared" si="655"/>
        <v>Above Avg</v>
      </c>
      <c r="D808" s="17">
        <f t="shared" si="617"/>
        <v>11.193846153846156</v>
      </c>
      <c r="E808" s="113">
        <f t="shared" si="643"/>
        <v>40</v>
      </c>
      <c r="F808" s="113">
        <f t="shared" si="644"/>
        <v>15</v>
      </c>
      <c r="G808" s="113">
        <f t="shared" si="645"/>
        <v>21.53846153846154</v>
      </c>
      <c r="H808" s="113">
        <f t="shared" si="646"/>
        <v>29.400000000000002</v>
      </c>
      <c r="I808" s="113">
        <f t="shared" si="647"/>
        <v>6</v>
      </c>
      <c r="J808" s="113">
        <f t="shared" si="648"/>
        <v>0</v>
      </c>
      <c r="K808" s="113">
        <f t="shared" si="638"/>
        <v>0</v>
      </c>
      <c r="L808" s="76">
        <v>8</v>
      </c>
      <c r="M808" s="76">
        <v>5</v>
      </c>
      <c r="N808" s="76">
        <v>7</v>
      </c>
      <c r="O808" s="76">
        <v>6</v>
      </c>
      <c r="P808" s="76">
        <v>6</v>
      </c>
      <c r="Q808" s="76">
        <v>2</v>
      </c>
      <c r="R808" s="76">
        <v>1</v>
      </c>
      <c r="S808" s="17">
        <f t="shared" si="618"/>
        <v>10.44153846153846</v>
      </c>
      <c r="T808" s="113">
        <f t="shared" si="649"/>
        <v>50</v>
      </c>
      <c r="U808" s="113">
        <f t="shared" si="650"/>
        <v>18</v>
      </c>
      <c r="V808" s="113">
        <f t="shared" si="651"/>
        <v>24.615384615384617</v>
      </c>
      <c r="W808" s="113">
        <f t="shared" si="652"/>
        <v>9.8000000000000007</v>
      </c>
      <c r="X808" s="113">
        <f t="shared" si="653"/>
        <v>2</v>
      </c>
      <c r="Y808" s="113">
        <f t="shared" si="654"/>
        <v>0</v>
      </c>
      <c r="Z808" s="113">
        <f t="shared" si="639"/>
        <v>0</v>
      </c>
      <c r="AA808" s="76">
        <v>10</v>
      </c>
      <c r="AB808" s="76">
        <v>6</v>
      </c>
      <c r="AC808" s="76">
        <v>8</v>
      </c>
      <c r="AD808" s="76">
        <v>2</v>
      </c>
      <c r="AE808" s="76">
        <v>2</v>
      </c>
      <c r="AF808" s="76">
        <v>5</v>
      </c>
      <c r="AG808" s="76">
        <v>8</v>
      </c>
      <c r="AH808" s="131">
        <f t="shared" si="619"/>
        <v>5</v>
      </c>
      <c r="AI808" s="131">
        <f t="shared" si="640"/>
        <v>3</v>
      </c>
      <c r="AJ808" s="131">
        <f t="shared" si="656"/>
        <v>3.0769230769230771</v>
      </c>
      <c r="AK808" s="131">
        <f t="shared" si="657"/>
        <v>4.9000000000000004</v>
      </c>
      <c r="AL808" s="131">
        <f t="shared" si="641"/>
        <v>1</v>
      </c>
      <c r="AM808" s="131">
        <f t="shared" si="642"/>
        <v>0</v>
      </c>
      <c r="AN808" s="131">
        <f t="shared" si="620"/>
        <v>0</v>
      </c>
      <c r="AO808" s="115">
        <f t="shared" si="658"/>
        <v>1</v>
      </c>
      <c r="AP808" s="115">
        <f t="shared" si="659"/>
        <v>1</v>
      </c>
      <c r="AQ808" s="115">
        <f t="shared" si="660"/>
        <v>1</v>
      </c>
      <c r="AR808" s="79">
        <f t="shared" si="621"/>
        <v>0</v>
      </c>
      <c r="AS808" s="79">
        <f t="shared" si="622"/>
        <v>20</v>
      </c>
      <c r="AT808" s="79">
        <f t="shared" si="623"/>
        <v>90</v>
      </c>
      <c r="AU808" s="79">
        <f t="shared" si="624"/>
        <v>10</v>
      </c>
      <c r="AV808" s="79">
        <f t="shared" si="625"/>
        <v>0</v>
      </c>
      <c r="AW808" s="79">
        <f t="shared" si="626"/>
        <v>0</v>
      </c>
      <c r="AX808" s="128">
        <f t="shared" si="627"/>
        <v>0</v>
      </c>
      <c r="AY808" s="128"/>
      <c r="AZ808" s="128"/>
      <c r="BA808" s="128">
        <f t="shared" si="628"/>
        <v>1</v>
      </c>
      <c r="BB808" s="128">
        <f t="shared" si="629"/>
        <v>0</v>
      </c>
      <c r="BC808" s="80">
        <f t="shared" si="630"/>
        <v>0</v>
      </c>
      <c r="BD808" s="80">
        <f t="shared" si="631"/>
        <v>0.36363636363636365</v>
      </c>
      <c r="BE808" s="80">
        <f t="shared" si="632"/>
        <v>1</v>
      </c>
      <c r="BF808" s="80">
        <f t="shared" si="633"/>
        <v>1</v>
      </c>
      <c r="BG808" s="80">
        <f t="shared" si="634"/>
        <v>0</v>
      </c>
      <c r="BH808" s="80">
        <f t="shared" si="661"/>
        <v>0</v>
      </c>
      <c r="BI808" s="4">
        <f t="shared" si="635"/>
        <v>100</v>
      </c>
      <c r="BJ808" s="4">
        <f t="shared" si="636"/>
        <v>120</v>
      </c>
      <c r="BK808" s="4">
        <f t="shared" si="637"/>
        <v>0</v>
      </c>
      <c r="BL808" s="8">
        <f>VLOOKUP(CN808,'CIR Results'!$B$3:$L$42,2,FALSE)</f>
        <v>9</v>
      </c>
      <c r="BM808" s="8">
        <f>VLOOKUP(CN808,'CIR Results'!$B$3:$L$42,3,FALSE)</f>
        <v>78</v>
      </c>
      <c r="BN808" s="8">
        <f>VLOOKUP(CN808,'CIR Results'!$B$3:$L$42,4,FALSE)</f>
        <v>50</v>
      </c>
      <c r="BO808" s="8">
        <f>VLOOKUP(CN808,'CIR Results'!$B$3:$L$42,5,FALSE)</f>
        <v>194</v>
      </c>
      <c r="BP808" s="8">
        <f>VLOOKUP(CN808,'CIR Results'!$B$3:$L$42,6,FALSE)</f>
        <v>36984</v>
      </c>
      <c r="BQ808" s="8">
        <f>VLOOKUP(CN808,'CIR Results'!$B$3:$L$42,8,FALSE)</f>
        <v>8</v>
      </c>
      <c r="BR808" s="8">
        <f>VLOOKUP(CN808,'CIR Results'!$B$3:$L$42,9,FALSE)</f>
        <v>0</v>
      </c>
      <c r="BS808" s="8" t="str">
        <f>VLOOKUP(CN808,'CIR Results'!$B$3:$L$42,10,FALSE)</f>
        <v>04-03-01</v>
      </c>
      <c r="BT808" s="8">
        <f>VLOOKUP(CN808,'CIR Results'!$B$3:$L$42,11,FALSE)</f>
        <v>16</v>
      </c>
      <c r="BU808" s="136" t="str">
        <f>VLOOKUP(CN808,'CIR Team Info'!$B$5:$E$44,2,FALSE)</f>
        <v>Team Titanium</v>
      </c>
      <c r="BV808" s="136" t="str">
        <f>VLOOKUP(CN808,'CIR Team Info'!$B$5:$E$44,4,FALSE)</f>
        <v>Lee's Summit, MO</v>
      </c>
      <c r="BW808" s="136" t="str">
        <f t="shared" si="662"/>
        <v xml:space="preserve">   Picked up the slack when one of the members fell out. Solid shooter and mover</v>
      </c>
      <c r="CM808" s="10" t="s">
        <v>387</v>
      </c>
      <c r="CN808" s="10">
        <v>1986</v>
      </c>
      <c r="CO808" s="10">
        <v>12</v>
      </c>
      <c r="CP808" s="10" t="s">
        <v>23</v>
      </c>
      <c r="CQ808" s="10" t="s">
        <v>22</v>
      </c>
      <c r="CR808" s="10" t="s">
        <v>25</v>
      </c>
      <c r="CS808" s="10" t="s">
        <v>25</v>
      </c>
      <c r="CT808" s="10">
        <v>20</v>
      </c>
      <c r="CU808" s="10">
        <v>35</v>
      </c>
      <c r="CV808" s="10">
        <v>0</v>
      </c>
      <c r="CW808" s="10">
        <v>0</v>
      </c>
      <c r="CX808" s="10" t="s">
        <v>60</v>
      </c>
      <c r="CY808" s="10" t="s">
        <v>22</v>
      </c>
      <c r="CZ808" s="10" t="s">
        <v>25</v>
      </c>
      <c r="DA808" s="10" t="s">
        <v>22</v>
      </c>
      <c r="DB808" s="10" t="s">
        <v>22</v>
      </c>
      <c r="DC808" s="10">
        <v>90</v>
      </c>
      <c r="DD808" s="10">
        <v>0</v>
      </c>
      <c r="DE808" s="10">
        <v>0</v>
      </c>
      <c r="DF808" s="10">
        <v>0</v>
      </c>
      <c r="DG808" s="10">
        <v>2</v>
      </c>
      <c r="DH808" s="10">
        <v>0</v>
      </c>
      <c r="DI808" s="10">
        <v>0</v>
      </c>
      <c r="DJ808" s="10">
        <v>0</v>
      </c>
      <c r="DK808" s="10">
        <v>0</v>
      </c>
      <c r="DL808" s="10">
        <v>1</v>
      </c>
      <c r="DM808" s="10">
        <v>0</v>
      </c>
      <c r="DN808" s="10">
        <v>0</v>
      </c>
      <c r="DO808" s="10">
        <v>0</v>
      </c>
      <c r="DP808" s="10" t="s">
        <v>22</v>
      </c>
      <c r="DQ808" s="10" t="s">
        <v>22</v>
      </c>
      <c r="DR808" s="10" t="s">
        <v>22</v>
      </c>
      <c r="DS808" s="10" t="s">
        <v>22</v>
      </c>
      <c r="DT808" s="10" t="s">
        <v>25</v>
      </c>
      <c r="DU808" s="10">
        <v>2</v>
      </c>
      <c r="DV808" s="10" t="s">
        <v>669</v>
      </c>
      <c r="DW808" s="10"/>
      <c r="DX808" s="10"/>
      <c r="DY808" s="10"/>
      <c r="DZ808" s="10"/>
      <c r="EA808" s="10"/>
      <c r="EB808" s="10"/>
      <c r="EC808" s="10"/>
      <c r="ED808" s="10"/>
      <c r="EE808" s="10"/>
      <c r="EF808" s="10"/>
      <c r="EG808" s="10"/>
      <c r="EH808" s="10"/>
    </row>
    <row r="809" spans="1:138" x14ac:dyDescent="0.25">
      <c r="A809" s="78">
        <f t="shared" si="616"/>
        <v>2081</v>
      </c>
      <c r="C809" s="10" t="str">
        <f t="shared" si="655"/>
        <v>Above Avg</v>
      </c>
      <c r="D809" s="17">
        <f t="shared" si="617"/>
        <v>9.815384615384616</v>
      </c>
      <c r="E809" s="113">
        <f t="shared" si="643"/>
        <v>40</v>
      </c>
      <c r="F809" s="113">
        <f t="shared" si="644"/>
        <v>15</v>
      </c>
      <c r="G809" s="113">
        <f t="shared" si="645"/>
        <v>16.153846153846153</v>
      </c>
      <c r="H809" s="113">
        <f t="shared" si="646"/>
        <v>27</v>
      </c>
      <c r="I809" s="113">
        <f t="shared" si="647"/>
        <v>0</v>
      </c>
      <c r="J809" s="113">
        <f t="shared" si="648"/>
        <v>0</v>
      </c>
      <c r="K809" s="113">
        <f t="shared" si="638"/>
        <v>0</v>
      </c>
      <c r="L809" s="76">
        <v>8</v>
      </c>
      <c r="M809" s="76">
        <v>5</v>
      </c>
      <c r="N809" s="76">
        <v>7</v>
      </c>
      <c r="O809" s="76">
        <v>6</v>
      </c>
      <c r="P809" s="76">
        <v>6</v>
      </c>
      <c r="Q809" s="76">
        <v>2</v>
      </c>
      <c r="R809" s="76">
        <v>1</v>
      </c>
      <c r="S809" s="17">
        <f t="shared" si="618"/>
        <v>9.546153846153846</v>
      </c>
      <c r="T809" s="113">
        <f t="shared" si="649"/>
        <v>50</v>
      </c>
      <c r="U809" s="113">
        <f t="shared" si="650"/>
        <v>18</v>
      </c>
      <c r="V809" s="113">
        <f t="shared" si="651"/>
        <v>18.46153846153846</v>
      </c>
      <c r="W809" s="113">
        <f t="shared" si="652"/>
        <v>9</v>
      </c>
      <c r="X809" s="113">
        <f t="shared" si="653"/>
        <v>0</v>
      </c>
      <c r="Y809" s="113">
        <f t="shared" si="654"/>
        <v>0</v>
      </c>
      <c r="Z809" s="113">
        <f t="shared" si="639"/>
        <v>0</v>
      </c>
      <c r="AA809" s="76">
        <v>10</v>
      </c>
      <c r="AB809" s="76">
        <v>6</v>
      </c>
      <c r="AC809" s="76">
        <v>8</v>
      </c>
      <c r="AD809" s="76">
        <v>2</v>
      </c>
      <c r="AE809" s="76">
        <v>2</v>
      </c>
      <c r="AF809" s="76">
        <v>5</v>
      </c>
      <c r="AG809" s="76">
        <v>8</v>
      </c>
      <c r="AH809" s="131">
        <f t="shared" si="619"/>
        <v>5</v>
      </c>
      <c r="AI809" s="131">
        <f t="shared" si="640"/>
        <v>3</v>
      </c>
      <c r="AJ809" s="131">
        <f t="shared" si="656"/>
        <v>2.3076923076923075</v>
      </c>
      <c r="AK809" s="131">
        <f t="shared" si="657"/>
        <v>4.5</v>
      </c>
      <c r="AL809" s="131">
        <f t="shared" si="641"/>
        <v>0</v>
      </c>
      <c r="AM809" s="131">
        <f t="shared" si="642"/>
        <v>0</v>
      </c>
      <c r="AN809" s="131">
        <f t="shared" si="620"/>
        <v>0</v>
      </c>
      <c r="AO809" s="115">
        <f t="shared" si="658"/>
        <v>0</v>
      </c>
      <c r="AP809" s="115">
        <f t="shared" si="659"/>
        <v>0</v>
      </c>
      <c r="AQ809" s="115">
        <f t="shared" si="660"/>
        <v>0</v>
      </c>
      <c r="AR809" s="79">
        <f t="shared" si="621"/>
        <v>0</v>
      </c>
      <c r="AS809" s="79">
        <f t="shared" si="622"/>
        <v>15</v>
      </c>
      <c r="AT809" s="79">
        <f t="shared" si="623"/>
        <v>90</v>
      </c>
      <c r="AU809" s="79">
        <f t="shared" si="624"/>
        <v>0</v>
      </c>
      <c r="AV809" s="79">
        <f t="shared" si="625"/>
        <v>0</v>
      </c>
      <c r="AW809" s="79">
        <f t="shared" si="626"/>
        <v>0</v>
      </c>
      <c r="AX809" s="128">
        <f t="shared" si="627"/>
        <v>0</v>
      </c>
      <c r="AY809" s="128"/>
      <c r="AZ809" s="128"/>
      <c r="BA809" s="128">
        <f t="shared" si="628"/>
        <v>0</v>
      </c>
      <c r="BB809" s="128">
        <f t="shared" si="629"/>
        <v>0</v>
      </c>
      <c r="BC809" s="80">
        <f t="shared" si="630"/>
        <v>0</v>
      </c>
      <c r="BD809" s="80">
        <f t="shared" si="631"/>
        <v>1</v>
      </c>
      <c r="BE809" s="80">
        <f t="shared" si="632"/>
        <v>1</v>
      </c>
      <c r="BF809" s="80">
        <f t="shared" si="633"/>
        <v>0</v>
      </c>
      <c r="BG809" s="80">
        <f t="shared" si="634"/>
        <v>0</v>
      </c>
      <c r="BH809" s="80">
        <f t="shared" si="661"/>
        <v>0</v>
      </c>
      <c r="BI809" s="4">
        <f t="shared" si="635"/>
        <v>90</v>
      </c>
      <c r="BJ809" s="4">
        <f t="shared" si="636"/>
        <v>105</v>
      </c>
      <c r="BK809" s="4">
        <f t="shared" si="637"/>
        <v>0</v>
      </c>
      <c r="BL809" s="8">
        <f>VLOOKUP(CN809,'CIR Results'!$B$3:$L$42,2,FALSE)</f>
        <v>8</v>
      </c>
      <c r="BM809" s="8">
        <f>VLOOKUP(CN809,'CIR Results'!$B$3:$L$42,3,FALSE)</f>
        <v>86</v>
      </c>
      <c r="BN809" s="8">
        <f>VLOOKUP(CN809,'CIR Results'!$B$3:$L$42,4,FALSE)</f>
        <v>80</v>
      </c>
      <c r="BO809" s="8">
        <f>VLOOKUP(CN809,'CIR Results'!$B$3:$L$42,5,FALSE)</f>
        <v>122</v>
      </c>
      <c r="BP809" s="8">
        <f>VLOOKUP(CN809,'CIR Results'!$B$3:$L$42,6,FALSE)</f>
        <v>36621</v>
      </c>
      <c r="BQ809" s="8">
        <f>VLOOKUP(CN809,'CIR Results'!$B$3:$L$42,8,FALSE)</f>
        <v>9</v>
      </c>
      <c r="BR809" s="8">
        <f>VLOOKUP(CN809,'CIR Results'!$B$3:$L$42,9,FALSE)</f>
        <v>0</v>
      </c>
      <c r="BS809" s="8" t="str">
        <f>VLOOKUP(CN809,'CIR Results'!$B$3:$L$42,10,FALSE)</f>
        <v>04-05-00</v>
      </c>
      <c r="BT809" s="8">
        <f>VLOOKUP(CN809,'CIR Results'!$B$3:$L$42,11,FALSE)</f>
        <v>6</v>
      </c>
      <c r="BU809" s="136" t="str">
        <f>VLOOKUP(CN809,'CIR Team Info'!$B$5:$E$44,2,FALSE)</f>
        <v>Icarus</v>
      </c>
      <c r="BV809" s="136" t="str">
        <f>VLOOKUP(CN809,'CIR Team Info'!$B$5:$E$44,4,FALSE)</f>
        <v>Peoria, IL</v>
      </c>
      <c r="BW809" s="136" t="str">
        <f t="shared" si="662"/>
        <v xml:space="preserve">   Good shooter. </v>
      </c>
      <c r="CM809" s="10" t="s">
        <v>387</v>
      </c>
      <c r="CN809" s="10">
        <v>2081</v>
      </c>
      <c r="CO809" s="10">
        <v>12</v>
      </c>
      <c r="CP809" s="10" t="s">
        <v>23</v>
      </c>
      <c r="CQ809" s="10" t="s">
        <v>22</v>
      </c>
      <c r="CR809" s="10" t="s">
        <v>25</v>
      </c>
      <c r="CS809" s="10" t="s">
        <v>25</v>
      </c>
      <c r="CT809" s="10">
        <v>15</v>
      </c>
      <c r="CU809" s="10">
        <v>0</v>
      </c>
      <c r="CV809" s="10">
        <v>0</v>
      </c>
      <c r="CW809" s="10">
        <v>0</v>
      </c>
      <c r="CX809" s="10" t="s">
        <v>60</v>
      </c>
      <c r="CY809" s="10" t="s">
        <v>22</v>
      </c>
      <c r="CZ809" s="10" t="s">
        <v>25</v>
      </c>
      <c r="DA809" s="10" t="s">
        <v>22</v>
      </c>
      <c r="DB809" s="10" t="s">
        <v>22</v>
      </c>
      <c r="DC809" s="10">
        <v>90</v>
      </c>
      <c r="DD809" s="10">
        <v>0</v>
      </c>
      <c r="DE809" s="10">
        <v>0</v>
      </c>
      <c r="DF809" s="10">
        <v>0</v>
      </c>
      <c r="DG809" s="10">
        <v>2</v>
      </c>
      <c r="DH809" s="10">
        <v>0</v>
      </c>
      <c r="DI809" s="10">
        <v>0</v>
      </c>
      <c r="DJ809" s="10">
        <v>0</v>
      </c>
      <c r="DK809" s="10">
        <v>0</v>
      </c>
      <c r="DL809" s="10">
        <v>0</v>
      </c>
      <c r="DM809" s="10">
        <v>0</v>
      </c>
      <c r="DN809" s="10">
        <v>0</v>
      </c>
      <c r="DO809" s="10">
        <v>0</v>
      </c>
      <c r="DP809" s="10" t="s">
        <v>25</v>
      </c>
      <c r="DQ809" s="10" t="s">
        <v>25</v>
      </c>
      <c r="DR809" s="10" t="s">
        <v>25</v>
      </c>
      <c r="DS809" s="10" t="s">
        <v>22</v>
      </c>
      <c r="DT809" s="10" t="s">
        <v>25</v>
      </c>
      <c r="DU809" s="10">
        <v>2</v>
      </c>
      <c r="DV809" s="10" t="s">
        <v>670</v>
      </c>
      <c r="DW809" s="10"/>
      <c r="DX809" s="10"/>
      <c r="DY809" s="10"/>
      <c r="DZ809" s="10"/>
      <c r="EA809" s="10"/>
      <c r="EB809" s="10"/>
      <c r="EC809" s="10"/>
      <c r="ED809" s="10"/>
      <c r="EE809" s="10"/>
      <c r="EF809" s="10"/>
      <c r="EG809" s="10"/>
      <c r="EH809" s="10"/>
    </row>
    <row r="810" spans="1:138" x14ac:dyDescent="0.25">
      <c r="A810" s="78">
        <f t="shared" si="616"/>
        <v>2194</v>
      </c>
      <c r="C810" s="10" t="str">
        <f t="shared" si="655"/>
        <v>Below Avg</v>
      </c>
      <c r="D810" s="17">
        <f t="shared" si="617"/>
        <v>3.1153846153846154</v>
      </c>
      <c r="E810" s="113">
        <f t="shared" si="643"/>
        <v>10</v>
      </c>
      <c r="F810" s="113">
        <f t="shared" si="644"/>
        <v>5</v>
      </c>
      <c r="G810" s="113">
        <f t="shared" si="645"/>
        <v>16.153846153846153</v>
      </c>
      <c r="H810" s="113">
        <f t="shared" si="646"/>
        <v>0</v>
      </c>
      <c r="I810" s="113">
        <f t="shared" si="647"/>
        <v>0</v>
      </c>
      <c r="J810" s="113">
        <f t="shared" si="648"/>
        <v>0</v>
      </c>
      <c r="K810" s="113">
        <f t="shared" si="638"/>
        <v>0</v>
      </c>
      <c r="L810" s="76">
        <v>8</v>
      </c>
      <c r="M810" s="76">
        <v>5</v>
      </c>
      <c r="N810" s="76">
        <v>7</v>
      </c>
      <c r="O810" s="76">
        <v>6</v>
      </c>
      <c r="P810" s="76">
        <v>6</v>
      </c>
      <c r="Q810" s="76">
        <v>2</v>
      </c>
      <c r="R810" s="76">
        <v>1</v>
      </c>
      <c r="S810" s="17">
        <f t="shared" si="618"/>
        <v>3.6961538461538459</v>
      </c>
      <c r="T810" s="113">
        <f t="shared" si="649"/>
        <v>12.5</v>
      </c>
      <c r="U810" s="113">
        <f t="shared" si="650"/>
        <v>6</v>
      </c>
      <c r="V810" s="113">
        <f t="shared" si="651"/>
        <v>18.46153846153846</v>
      </c>
      <c r="W810" s="113">
        <f t="shared" si="652"/>
        <v>0</v>
      </c>
      <c r="X810" s="113">
        <f t="shared" si="653"/>
        <v>0</v>
      </c>
      <c r="Y810" s="113">
        <f t="shared" si="654"/>
        <v>0</v>
      </c>
      <c r="Z810" s="113">
        <f t="shared" si="639"/>
        <v>0</v>
      </c>
      <c r="AA810" s="76">
        <v>10</v>
      </c>
      <c r="AB810" s="76">
        <v>6</v>
      </c>
      <c r="AC810" s="76">
        <v>8</v>
      </c>
      <c r="AD810" s="76">
        <v>2</v>
      </c>
      <c r="AE810" s="76">
        <v>2</v>
      </c>
      <c r="AF810" s="76">
        <v>5</v>
      </c>
      <c r="AG810" s="76">
        <v>8</v>
      </c>
      <c r="AH810" s="131">
        <f t="shared" si="619"/>
        <v>1.25</v>
      </c>
      <c r="AI810" s="131">
        <f t="shared" si="640"/>
        <v>1</v>
      </c>
      <c r="AJ810" s="131">
        <f t="shared" si="656"/>
        <v>2.3076923076923075</v>
      </c>
      <c r="AK810" s="131">
        <f t="shared" si="657"/>
        <v>0</v>
      </c>
      <c r="AL810" s="131">
        <f t="shared" si="641"/>
        <v>0</v>
      </c>
      <c r="AM810" s="131">
        <f t="shared" si="642"/>
        <v>0</v>
      </c>
      <c r="AN810" s="131">
        <f t="shared" si="620"/>
        <v>0</v>
      </c>
      <c r="AO810" s="115">
        <f t="shared" si="658"/>
        <v>0</v>
      </c>
      <c r="AP810" s="115">
        <f t="shared" si="659"/>
        <v>0</v>
      </c>
      <c r="AQ810" s="115">
        <f t="shared" si="660"/>
        <v>0</v>
      </c>
      <c r="AR810" s="79">
        <f t="shared" si="621"/>
        <v>0</v>
      </c>
      <c r="AS810" s="79">
        <f t="shared" si="622"/>
        <v>15</v>
      </c>
      <c r="AT810" s="79">
        <f t="shared" si="623"/>
        <v>0</v>
      </c>
      <c r="AU810" s="79">
        <f t="shared" si="624"/>
        <v>0</v>
      </c>
      <c r="AV810" s="79">
        <f t="shared" si="625"/>
        <v>0</v>
      </c>
      <c r="AW810" s="79">
        <f t="shared" si="626"/>
        <v>0</v>
      </c>
      <c r="AX810" s="128">
        <f t="shared" si="627"/>
        <v>0</v>
      </c>
      <c r="AY810" s="128"/>
      <c r="AZ810" s="128"/>
      <c r="BA810" s="128">
        <f t="shared" si="628"/>
        <v>0</v>
      </c>
      <c r="BB810" s="128">
        <f t="shared" si="629"/>
        <v>0</v>
      </c>
      <c r="BC810" s="80">
        <f t="shared" si="630"/>
        <v>0</v>
      </c>
      <c r="BD810" s="80">
        <f t="shared" si="631"/>
        <v>1</v>
      </c>
      <c r="BE810" s="80">
        <f t="shared" si="632"/>
        <v>0</v>
      </c>
      <c r="BF810" s="80">
        <f t="shared" si="633"/>
        <v>0</v>
      </c>
      <c r="BG810" s="80">
        <f t="shared" si="634"/>
        <v>0</v>
      </c>
      <c r="BH810" s="80">
        <f t="shared" si="661"/>
        <v>0</v>
      </c>
      <c r="BI810" s="4">
        <f t="shared" si="635"/>
        <v>0</v>
      </c>
      <c r="BJ810" s="4">
        <f t="shared" si="636"/>
        <v>15</v>
      </c>
      <c r="BK810" s="4">
        <f t="shared" si="637"/>
        <v>0</v>
      </c>
      <c r="BL810" s="8">
        <f>VLOOKUP(CN810,'CIR Results'!$B$3:$L$42,2,FALSE)</f>
        <v>8</v>
      </c>
      <c r="BM810" s="8">
        <f>VLOOKUP(CN810,'CIR Results'!$B$3:$L$42,3,FALSE)</f>
        <v>82</v>
      </c>
      <c r="BN810" s="8">
        <f>VLOOKUP(CN810,'CIR Results'!$B$3:$L$42,4,FALSE)</f>
        <v>80</v>
      </c>
      <c r="BO810" s="8">
        <f>VLOOKUP(CN810,'CIR Results'!$B$3:$L$42,5,FALSE)</f>
        <v>145</v>
      </c>
      <c r="BP810" s="8">
        <f>VLOOKUP(CN810,'CIR Results'!$B$3:$L$42,6,FALSE)</f>
        <v>36620</v>
      </c>
      <c r="BQ810" s="8">
        <f>VLOOKUP(CN810,'CIR Results'!$B$3:$L$42,8,FALSE)</f>
        <v>8</v>
      </c>
      <c r="BR810" s="8">
        <f>VLOOKUP(CN810,'CIR Results'!$B$3:$L$42,9,FALSE)</f>
        <v>0</v>
      </c>
      <c r="BS810" s="8" t="str">
        <f>VLOOKUP(CN810,'CIR Results'!$B$3:$L$42,10,FALSE)</f>
        <v>04-04-00</v>
      </c>
      <c r="BT810" s="8">
        <f>VLOOKUP(CN810,'CIR Results'!$B$3:$L$42,11,FALSE)</f>
        <v>39</v>
      </c>
      <c r="BU810" s="136" t="str">
        <f>VLOOKUP(CN810,'CIR Team Info'!$B$5:$E$44,2,FALSE)</f>
        <v>Fondy Fire</v>
      </c>
      <c r="BV810" s="136" t="str">
        <f>VLOOKUP(CN810,'CIR Team Info'!$B$5:$E$44,4,FALSE)</f>
        <v>Fon du Lac, WI</v>
      </c>
      <c r="BW810" s="136" t="str">
        <f t="shared" si="662"/>
        <v xml:space="preserve">   Scored into wrong low goal. Had functioning issues afterwards</v>
      </c>
      <c r="CM810" s="10" t="s">
        <v>387</v>
      </c>
      <c r="CN810" s="10">
        <v>2194</v>
      </c>
      <c r="CO810" s="10">
        <v>13</v>
      </c>
      <c r="CP810" s="10" t="s">
        <v>23</v>
      </c>
      <c r="CQ810" s="10" t="s">
        <v>22</v>
      </c>
      <c r="CR810" s="10" t="s">
        <v>25</v>
      </c>
      <c r="CS810" s="10" t="s">
        <v>25</v>
      </c>
      <c r="CT810" s="10">
        <v>15</v>
      </c>
      <c r="CU810" s="10">
        <v>0</v>
      </c>
      <c r="CV810" s="10">
        <v>0</v>
      </c>
      <c r="CW810" s="10">
        <v>0</v>
      </c>
      <c r="CX810" s="10" t="s">
        <v>59</v>
      </c>
      <c r="CY810" s="10" t="s">
        <v>22</v>
      </c>
      <c r="CZ810" s="10" t="s">
        <v>25</v>
      </c>
      <c r="DA810" s="10" t="s">
        <v>25</v>
      </c>
      <c r="DB810" s="10" t="s">
        <v>22</v>
      </c>
      <c r="DC810" s="10">
        <v>0</v>
      </c>
      <c r="DD810" s="10">
        <v>0</v>
      </c>
      <c r="DE810" s="10">
        <v>0</v>
      </c>
      <c r="DF810" s="10">
        <v>0</v>
      </c>
      <c r="DG810" s="10">
        <v>1</v>
      </c>
      <c r="DH810" s="10">
        <v>0</v>
      </c>
      <c r="DI810" s="10">
        <v>0</v>
      </c>
      <c r="DJ810" s="10">
        <v>0</v>
      </c>
      <c r="DK810" s="10">
        <v>0</v>
      </c>
      <c r="DL810" s="10">
        <v>0</v>
      </c>
      <c r="DM810" s="10">
        <v>0</v>
      </c>
      <c r="DN810" s="10">
        <v>0</v>
      </c>
      <c r="DO810" s="10">
        <v>0</v>
      </c>
      <c r="DP810" s="10" t="s">
        <v>25</v>
      </c>
      <c r="DQ810" s="10" t="s">
        <v>25</v>
      </c>
      <c r="DR810" s="10" t="s">
        <v>25</v>
      </c>
      <c r="DS810" s="10" t="s">
        <v>25</v>
      </c>
      <c r="DT810" s="10" t="s">
        <v>22</v>
      </c>
      <c r="DU810" s="10">
        <v>1</v>
      </c>
      <c r="DV810" s="10" t="s">
        <v>671</v>
      </c>
      <c r="DW810" s="10"/>
      <c r="DX810" s="10"/>
      <c r="DY810" s="10"/>
      <c r="DZ810" s="10"/>
      <c r="EA810" s="10"/>
      <c r="EB810" s="10"/>
      <c r="EC810" s="10"/>
      <c r="ED810" s="10"/>
      <c r="EE810" s="10"/>
      <c r="EF810" s="10"/>
      <c r="EG810" s="10"/>
      <c r="EH810" s="10"/>
    </row>
    <row r="811" spans="1:138" x14ac:dyDescent="0.25">
      <c r="A811" s="78">
        <f t="shared" si="616"/>
        <v>1739</v>
      </c>
      <c r="C811" s="10" t="str">
        <f t="shared" si="655"/>
        <v>Above Avg</v>
      </c>
      <c r="D811" s="17">
        <f t="shared" si="617"/>
        <v>6.0041474654377875</v>
      </c>
      <c r="E811" s="113">
        <f t="shared" si="643"/>
        <v>40</v>
      </c>
      <c r="F811" s="113">
        <f t="shared" si="644"/>
        <v>5</v>
      </c>
      <c r="G811" s="113">
        <f t="shared" si="645"/>
        <v>0</v>
      </c>
      <c r="H811" s="113">
        <f t="shared" si="646"/>
        <v>11.612903225806452</v>
      </c>
      <c r="I811" s="113">
        <f t="shared" si="647"/>
        <v>0</v>
      </c>
      <c r="J811" s="113">
        <f t="shared" si="648"/>
        <v>0</v>
      </c>
      <c r="K811" s="113">
        <f t="shared" si="638"/>
        <v>3.4285714285714288</v>
      </c>
      <c r="L811" s="76">
        <v>8</v>
      </c>
      <c r="M811" s="76">
        <v>5</v>
      </c>
      <c r="N811" s="76">
        <v>7</v>
      </c>
      <c r="O811" s="76">
        <v>6</v>
      </c>
      <c r="P811" s="76">
        <v>6</v>
      </c>
      <c r="Q811" s="76">
        <v>2</v>
      </c>
      <c r="R811" s="76">
        <v>1</v>
      </c>
      <c r="S811" s="17">
        <f t="shared" si="618"/>
        <v>8.7299539170506915</v>
      </c>
      <c r="T811" s="113">
        <f t="shared" si="649"/>
        <v>50</v>
      </c>
      <c r="U811" s="113">
        <f t="shared" si="650"/>
        <v>6</v>
      </c>
      <c r="V811" s="113">
        <f t="shared" si="651"/>
        <v>0</v>
      </c>
      <c r="W811" s="113">
        <f t="shared" si="652"/>
        <v>3.870967741935484</v>
      </c>
      <c r="X811" s="113">
        <f t="shared" si="653"/>
        <v>0</v>
      </c>
      <c r="Y811" s="113">
        <f t="shared" si="654"/>
        <v>0</v>
      </c>
      <c r="Z811" s="113">
        <f t="shared" si="639"/>
        <v>27.428571428571431</v>
      </c>
      <c r="AA811" s="76">
        <v>10</v>
      </c>
      <c r="AB811" s="76">
        <v>6</v>
      </c>
      <c r="AC811" s="76">
        <v>8</v>
      </c>
      <c r="AD811" s="76">
        <v>2</v>
      </c>
      <c r="AE811" s="76">
        <v>2</v>
      </c>
      <c r="AF811" s="76">
        <v>5</v>
      </c>
      <c r="AG811" s="76">
        <v>8</v>
      </c>
      <c r="AH811" s="131">
        <f t="shared" si="619"/>
        <v>5</v>
      </c>
      <c r="AI811" s="131">
        <f t="shared" si="640"/>
        <v>1</v>
      </c>
      <c r="AJ811" s="131">
        <f t="shared" si="656"/>
        <v>0</v>
      </c>
      <c r="AK811" s="131">
        <f t="shared" si="657"/>
        <v>1.935483870967742</v>
      </c>
      <c r="AL811" s="131">
        <f t="shared" si="641"/>
        <v>0</v>
      </c>
      <c r="AM811" s="131">
        <f t="shared" si="642"/>
        <v>0</v>
      </c>
      <c r="AN811" s="131">
        <f t="shared" si="620"/>
        <v>3.4285714285714288</v>
      </c>
      <c r="AO811" s="115">
        <f t="shared" si="658"/>
        <v>0</v>
      </c>
      <c r="AP811" s="115">
        <f t="shared" si="659"/>
        <v>0</v>
      </c>
      <c r="AQ811" s="115">
        <f t="shared" si="660"/>
        <v>0</v>
      </c>
      <c r="AR811" s="79">
        <f t="shared" si="621"/>
        <v>0</v>
      </c>
      <c r="AS811" s="79">
        <f t="shared" si="622"/>
        <v>0</v>
      </c>
      <c r="AT811" s="79">
        <f t="shared" si="623"/>
        <v>0</v>
      </c>
      <c r="AU811" s="79">
        <f t="shared" si="624"/>
        <v>0</v>
      </c>
      <c r="AV811" s="79">
        <f t="shared" si="625"/>
        <v>0</v>
      </c>
      <c r="AW811" s="79">
        <f t="shared" si="626"/>
        <v>60</v>
      </c>
      <c r="AX811" s="128">
        <f t="shared" si="627"/>
        <v>0</v>
      </c>
      <c r="AY811" s="128"/>
      <c r="AZ811" s="128"/>
      <c r="BA811" s="128">
        <f t="shared" si="628"/>
        <v>0</v>
      </c>
      <c r="BB811" s="128">
        <f t="shared" si="629"/>
        <v>0</v>
      </c>
      <c r="BC811" s="80">
        <f t="shared" si="630"/>
        <v>0</v>
      </c>
      <c r="BD811" s="80">
        <f t="shared" si="631"/>
        <v>0</v>
      </c>
      <c r="BE811" s="80">
        <f t="shared" si="632"/>
        <v>0</v>
      </c>
      <c r="BF811" s="80">
        <f t="shared" si="633"/>
        <v>0</v>
      </c>
      <c r="BG811" s="80">
        <f t="shared" si="634"/>
        <v>0</v>
      </c>
      <c r="BH811" s="80">
        <f t="shared" si="661"/>
        <v>0.5</v>
      </c>
      <c r="BI811" s="4">
        <f t="shared" si="635"/>
        <v>0</v>
      </c>
      <c r="BJ811" s="4">
        <f t="shared" si="636"/>
        <v>0</v>
      </c>
      <c r="BK811" s="4">
        <f t="shared" si="637"/>
        <v>60</v>
      </c>
      <c r="BL811" s="8">
        <f>VLOOKUP(CN811,'CIR Results'!$B$3:$L$42,2,FALSE)</f>
        <v>10</v>
      </c>
      <c r="BM811" s="8">
        <f>VLOOKUP(CN811,'CIR Results'!$B$3:$L$42,3,FALSE)</f>
        <v>158</v>
      </c>
      <c r="BN811" s="8">
        <f>VLOOKUP(CN811,'CIR Results'!$B$3:$L$42,4,FALSE)</f>
        <v>100</v>
      </c>
      <c r="BO811" s="8">
        <f>VLOOKUP(CN811,'CIR Results'!$B$3:$L$42,5,FALSE)</f>
        <v>161</v>
      </c>
      <c r="BP811" s="8">
        <f>VLOOKUP(CN811,'CIR Results'!$B$3:$L$42,6,FALSE)</f>
        <v>36649</v>
      </c>
      <c r="BQ811" s="8">
        <f>VLOOKUP(CN811,'CIR Results'!$B$3:$L$42,8,FALSE)</f>
        <v>8</v>
      </c>
      <c r="BR811" s="8">
        <f>VLOOKUP(CN811,'CIR Results'!$B$3:$L$42,9,FALSE)</f>
        <v>0</v>
      </c>
      <c r="BS811" s="8" t="str">
        <f>VLOOKUP(CN811,'CIR Results'!$B$3:$L$42,10,FALSE)</f>
        <v>05-03-00</v>
      </c>
      <c r="BT811" s="8">
        <f>VLOOKUP(CN811,'CIR Results'!$B$3:$L$42,11,FALSE)</f>
        <v>34</v>
      </c>
      <c r="BU811" s="136" t="str">
        <f>VLOOKUP(CN811,'CIR Team Info'!$B$5:$E$44,2,FALSE)</f>
        <v>Chicago Knights</v>
      </c>
      <c r="BV811" s="136" t="str">
        <f>VLOOKUP(CN811,'CIR Team Info'!$B$5:$E$44,4,FALSE)</f>
        <v>Chicago, IL</v>
      </c>
      <c r="BW811" s="136" t="str">
        <f t="shared" si="662"/>
        <v xml:space="preserve">   Very defensive robot.</v>
      </c>
      <c r="CM811" s="10" t="s">
        <v>387</v>
      </c>
      <c r="CN811" s="10">
        <v>1739</v>
      </c>
      <c r="CO811" s="10">
        <v>14</v>
      </c>
      <c r="CP811" s="10" t="s">
        <v>23</v>
      </c>
      <c r="CQ811" s="10" t="s">
        <v>25</v>
      </c>
      <c r="CR811" s="10" t="s">
        <v>22</v>
      </c>
      <c r="CS811" s="10" t="s">
        <v>25</v>
      </c>
      <c r="CT811" s="10">
        <v>0</v>
      </c>
      <c r="CU811" s="10">
        <v>0</v>
      </c>
      <c r="CV811" s="10">
        <v>0</v>
      </c>
      <c r="CW811" s="10">
        <v>0</v>
      </c>
      <c r="CX811" s="10" t="s">
        <v>24</v>
      </c>
      <c r="CY811" s="10" t="s">
        <v>25</v>
      </c>
      <c r="CZ811" s="10" t="s">
        <v>25</v>
      </c>
      <c r="DA811" s="10" t="s">
        <v>25</v>
      </c>
      <c r="DB811" s="10" t="s">
        <v>22</v>
      </c>
      <c r="DC811" s="10">
        <v>0</v>
      </c>
      <c r="DD811" s="10">
        <v>0</v>
      </c>
      <c r="DE811" s="10">
        <v>0</v>
      </c>
      <c r="DF811" s="10">
        <v>0</v>
      </c>
      <c r="DG811" s="10">
        <v>2</v>
      </c>
      <c r="DH811" s="10">
        <v>2</v>
      </c>
      <c r="DI811" s="10">
        <v>60</v>
      </c>
      <c r="DJ811" s="10">
        <v>0</v>
      </c>
      <c r="DK811" s="10">
        <v>0</v>
      </c>
      <c r="DL811" s="10">
        <v>0</v>
      </c>
      <c r="DM811" s="10">
        <v>0</v>
      </c>
      <c r="DN811" s="10">
        <v>0</v>
      </c>
      <c r="DO811" s="10">
        <v>0</v>
      </c>
      <c r="DP811" s="10" t="s">
        <v>25</v>
      </c>
      <c r="DQ811" s="10" t="s">
        <v>25</v>
      </c>
      <c r="DR811" s="10" t="s">
        <v>25</v>
      </c>
      <c r="DS811" s="10" t="s">
        <v>25</v>
      </c>
      <c r="DT811" s="10" t="s">
        <v>22</v>
      </c>
      <c r="DU811" s="10">
        <v>2</v>
      </c>
      <c r="DV811" s="10" t="s">
        <v>672</v>
      </c>
      <c r="DW811" s="10"/>
      <c r="DX811" s="10"/>
      <c r="DY811" s="10"/>
      <c r="DZ811" s="10"/>
      <c r="EA811" s="10"/>
      <c r="EB811" s="10"/>
      <c r="EC811" s="10"/>
      <c r="ED811" s="10"/>
      <c r="EE811" s="10"/>
      <c r="EF811" s="10"/>
      <c r="EG811" s="10"/>
      <c r="EH811" s="10"/>
    </row>
    <row r="812" spans="1:138" x14ac:dyDescent="0.25">
      <c r="A812" s="78">
        <f t="shared" si="616"/>
        <v>4212</v>
      </c>
      <c r="C812" s="10" t="str">
        <f t="shared" si="655"/>
        <v>Above Avg</v>
      </c>
      <c r="D812" s="17">
        <f t="shared" si="617"/>
        <v>4</v>
      </c>
      <c r="E812" s="113">
        <f t="shared" si="643"/>
        <v>40</v>
      </c>
      <c r="F812" s="113">
        <f t="shared" si="644"/>
        <v>0</v>
      </c>
      <c r="G812" s="113">
        <f t="shared" si="645"/>
        <v>0</v>
      </c>
      <c r="H812" s="113">
        <f t="shared" si="646"/>
        <v>0</v>
      </c>
      <c r="I812" s="113">
        <f t="shared" si="647"/>
        <v>0</v>
      </c>
      <c r="J812" s="113">
        <f t="shared" si="648"/>
        <v>0</v>
      </c>
      <c r="K812" s="113">
        <f t="shared" si="638"/>
        <v>0</v>
      </c>
      <c r="L812" s="76">
        <v>8</v>
      </c>
      <c r="M812" s="76">
        <v>5</v>
      </c>
      <c r="N812" s="76">
        <v>7</v>
      </c>
      <c r="O812" s="76">
        <v>6</v>
      </c>
      <c r="P812" s="76">
        <v>6</v>
      </c>
      <c r="Q812" s="76">
        <v>2</v>
      </c>
      <c r="R812" s="76">
        <v>1</v>
      </c>
      <c r="S812" s="17">
        <f t="shared" si="618"/>
        <v>5</v>
      </c>
      <c r="T812" s="113">
        <f t="shared" si="649"/>
        <v>50</v>
      </c>
      <c r="U812" s="113">
        <f t="shared" si="650"/>
        <v>0</v>
      </c>
      <c r="V812" s="113">
        <f t="shared" si="651"/>
        <v>0</v>
      </c>
      <c r="W812" s="113">
        <f t="shared" si="652"/>
        <v>0</v>
      </c>
      <c r="X812" s="113">
        <f t="shared" si="653"/>
        <v>0</v>
      </c>
      <c r="Y812" s="113">
        <f t="shared" si="654"/>
        <v>0</v>
      </c>
      <c r="Z812" s="113">
        <f t="shared" si="639"/>
        <v>0</v>
      </c>
      <c r="AA812" s="76">
        <v>10</v>
      </c>
      <c r="AB812" s="76">
        <v>6</v>
      </c>
      <c r="AC812" s="76">
        <v>8</v>
      </c>
      <c r="AD812" s="76">
        <v>2</v>
      </c>
      <c r="AE812" s="76">
        <v>2</v>
      </c>
      <c r="AF812" s="76">
        <v>5</v>
      </c>
      <c r="AG812" s="76">
        <v>8</v>
      </c>
      <c r="AH812" s="131">
        <f t="shared" si="619"/>
        <v>5</v>
      </c>
      <c r="AI812" s="131">
        <f t="shared" si="640"/>
        <v>0</v>
      </c>
      <c r="AJ812" s="131">
        <f t="shared" si="656"/>
        <v>0</v>
      </c>
      <c r="AK812" s="131">
        <f t="shared" si="657"/>
        <v>0</v>
      </c>
      <c r="AL812" s="131">
        <f t="shared" si="641"/>
        <v>0</v>
      </c>
      <c r="AM812" s="131">
        <f t="shared" si="642"/>
        <v>0</v>
      </c>
      <c r="AN812" s="131">
        <f t="shared" si="620"/>
        <v>0</v>
      </c>
      <c r="AO812" s="115">
        <f t="shared" si="658"/>
        <v>0</v>
      </c>
      <c r="AP812" s="115">
        <f t="shared" si="659"/>
        <v>0</v>
      </c>
      <c r="AQ812" s="115">
        <f t="shared" si="660"/>
        <v>0</v>
      </c>
      <c r="AR812" s="79">
        <f t="shared" si="621"/>
        <v>0</v>
      </c>
      <c r="AS812" s="79">
        <f t="shared" si="622"/>
        <v>0</v>
      </c>
      <c r="AT812" s="79">
        <f t="shared" si="623"/>
        <v>0</v>
      </c>
      <c r="AU812" s="79">
        <f t="shared" si="624"/>
        <v>0</v>
      </c>
      <c r="AV812" s="79">
        <f t="shared" si="625"/>
        <v>0</v>
      </c>
      <c r="AW812" s="79">
        <f t="shared" si="626"/>
        <v>0</v>
      </c>
      <c r="AX812" s="128">
        <f t="shared" si="627"/>
        <v>0</v>
      </c>
      <c r="AY812" s="128"/>
      <c r="AZ812" s="128"/>
      <c r="BA812" s="128">
        <f t="shared" si="628"/>
        <v>0</v>
      </c>
      <c r="BB812" s="128">
        <f t="shared" si="629"/>
        <v>0</v>
      </c>
      <c r="BC812" s="80">
        <f t="shared" si="630"/>
        <v>0</v>
      </c>
      <c r="BD812" s="80">
        <f t="shared" si="631"/>
        <v>0</v>
      </c>
      <c r="BE812" s="80">
        <f t="shared" si="632"/>
        <v>0</v>
      </c>
      <c r="BF812" s="80">
        <f t="shared" si="633"/>
        <v>0</v>
      </c>
      <c r="BG812" s="80">
        <f t="shared" si="634"/>
        <v>0</v>
      </c>
      <c r="BH812" s="80">
        <f t="shared" si="661"/>
        <v>0.5</v>
      </c>
      <c r="BI812" s="4">
        <f t="shared" si="635"/>
        <v>0</v>
      </c>
      <c r="BJ812" s="4">
        <f t="shared" si="636"/>
        <v>0</v>
      </c>
      <c r="BK812" s="4">
        <f t="shared" si="637"/>
        <v>0</v>
      </c>
      <c r="BL812" s="8">
        <f>VLOOKUP(CN812,'CIR Results'!$B$3:$L$42,2,FALSE)</f>
        <v>6</v>
      </c>
      <c r="BM812" s="8">
        <f>VLOOKUP(CN812,'CIR Results'!$B$3:$L$42,3,FALSE)</f>
        <v>66</v>
      </c>
      <c r="BN812" s="8">
        <f>VLOOKUP(CN812,'CIR Results'!$B$3:$L$42,4,FALSE)</f>
        <v>70</v>
      </c>
      <c r="BO812" s="8">
        <f>VLOOKUP(CN812,'CIR Results'!$B$3:$L$42,5,FALSE)</f>
        <v>129</v>
      </c>
      <c r="BP812" s="8">
        <f>VLOOKUP(CN812,'CIR Results'!$B$3:$L$42,6,FALSE)</f>
        <v>36590</v>
      </c>
      <c r="BQ812" s="8">
        <f>VLOOKUP(CN812,'CIR Results'!$B$3:$L$42,8,FALSE)</f>
        <v>8</v>
      </c>
      <c r="BR812" s="8">
        <f>VLOOKUP(CN812,'CIR Results'!$B$3:$L$42,9,FALSE)</f>
        <v>0</v>
      </c>
      <c r="BS812" s="8" t="str">
        <f>VLOOKUP(CN812,'CIR Results'!$B$3:$L$42,10,FALSE)</f>
        <v>03-05-00</v>
      </c>
      <c r="BT812" s="8">
        <f>VLOOKUP(CN812,'CIR Results'!$B$3:$L$42,11,FALSE)</f>
        <v>9</v>
      </c>
      <c r="BU812" s="136" t="str">
        <f>VLOOKUP(CN812,'CIR Team Info'!$B$5:$E$44,2,FALSE)</f>
        <v>Techno Ferrets</v>
      </c>
      <c r="BV812" s="136" t="str">
        <f>VLOOKUP(CN812,'CIR Team Info'!$B$5:$E$44,4,FALSE)</f>
        <v>Galesburg, IL</v>
      </c>
      <c r="BW812" s="136" t="str">
        <f t="shared" si="662"/>
        <v xml:space="preserve">   Did not handle the ball_ I don't think it was ever in it's possession</v>
      </c>
      <c r="CM812" s="10" t="s">
        <v>387</v>
      </c>
      <c r="CN812" s="10">
        <v>4212</v>
      </c>
      <c r="CO812" s="10">
        <v>15</v>
      </c>
      <c r="CP812" s="10" t="s">
        <v>23</v>
      </c>
      <c r="CQ812" s="10" t="s">
        <v>25</v>
      </c>
      <c r="CR812" s="10" t="s">
        <v>25</v>
      </c>
      <c r="CS812" s="10" t="s">
        <v>25</v>
      </c>
      <c r="CT812" s="10">
        <v>0</v>
      </c>
      <c r="CU812" s="10">
        <v>0</v>
      </c>
      <c r="CV812" s="10">
        <v>0</v>
      </c>
      <c r="CW812" s="10">
        <v>0</v>
      </c>
      <c r="CX812" s="10" t="s">
        <v>66</v>
      </c>
      <c r="CY812" s="10" t="s">
        <v>25</v>
      </c>
      <c r="CZ812" s="10" t="s">
        <v>25</v>
      </c>
      <c r="DA812" s="10" t="s">
        <v>25</v>
      </c>
      <c r="DB812" s="10" t="s">
        <v>25</v>
      </c>
      <c r="DC812" s="10">
        <v>0</v>
      </c>
      <c r="DD812" s="10">
        <v>0</v>
      </c>
      <c r="DE812" s="10">
        <v>0</v>
      </c>
      <c r="DF812" s="10">
        <v>0</v>
      </c>
      <c r="DG812" s="10">
        <v>2</v>
      </c>
      <c r="DH812" s="10">
        <v>2</v>
      </c>
      <c r="DI812" s="10">
        <v>0</v>
      </c>
      <c r="DJ812" s="10">
        <v>0</v>
      </c>
      <c r="DK812" s="10">
        <v>0</v>
      </c>
      <c r="DL812" s="10">
        <v>0</v>
      </c>
      <c r="DM812" s="10">
        <v>0</v>
      </c>
      <c r="DN812" s="10">
        <v>0</v>
      </c>
      <c r="DO812" s="10">
        <v>0</v>
      </c>
      <c r="DP812" s="10" t="s">
        <v>25</v>
      </c>
      <c r="DQ812" s="10" t="s">
        <v>25</v>
      </c>
      <c r="DR812" s="10" t="s">
        <v>25</v>
      </c>
      <c r="DS812" s="10" t="s">
        <v>25</v>
      </c>
      <c r="DT812" s="10" t="s">
        <v>22</v>
      </c>
      <c r="DU812" s="10">
        <v>2</v>
      </c>
      <c r="DV812" s="10" t="s">
        <v>673</v>
      </c>
      <c r="DW812" s="10" t="s">
        <v>674</v>
      </c>
      <c r="DX812" s="10" t="s">
        <v>675</v>
      </c>
      <c r="DY812" s="10"/>
      <c r="DZ812" s="10"/>
      <c r="EA812" s="10"/>
      <c r="EB812" s="10"/>
      <c r="EC812" s="10"/>
      <c r="ED812" s="10"/>
      <c r="EE812" s="10"/>
      <c r="EF812" s="10"/>
      <c r="EG812" s="10"/>
      <c r="EH812" s="10"/>
    </row>
    <row r="813" spans="1:138" x14ac:dyDescent="0.25">
      <c r="A813" s="78">
        <f t="shared" si="616"/>
        <v>967</v>
      </c>
      <c r="C813" s="10" t="str">
        <f t="shared" si="655"/>
        <v>Above Avg</v>
      </c>
      <c r="D813" s="17">
        <f t="shared" si="617"/>
        <v>9.5612265154200635</v>
      </c>
      <c r="E813" s="113">
        <f t="shared" si="643"/>
        <v>40</v>
      </c>
      <c r="F813" s="113">
        <f t="shared" si="644"/>
        <v>15</v>
      </c>
      <c r="G813" s="113">
        <f t="shared" si="645"/>
        <v>5.384615384615385</v>
      </c>
      <c r="H813" s="113">
        <f t="shared" si="646"/>
        <v>14.941935483870967</v>
      </c>
      <c r="I813" s="113">
        <f t="shared" si="647"/>
        <v>18</v>
      </c>
      <c r="J813" s="113">
        <f t="shared" si="648"/>
        <v>0</v>
      </c>
      <c r="K813" s="113">
        <f t="shared" si="638"/>
        <v>2.2857142857142856</v>
      </c>
      <c r="L813" s="76">
        <v>8</v>
      </c>
      <c r="M813" s="76">
        <v>5</v>
      </c>
      <c r="N813" s="76">
        <v>7</v>
      </c>
      <c r="O813" s="76">
        <v>6</v>
      </c>
      <c r="P813" s="76">
        <v>6</v>
      </c>
      <c r="Q813" s="76">
        <v>2</v>
      </c>
      <c r="R813" s="76">
        <v>1</v>
      </c>
      <c r="S813" s="17">
        <f t="shared" si="618"/>
        <v>10.342020560085079</v>
      </c>
      <c r="T813" s="113">
        <f t="shared" si="649"/>
        <v>50</v>
      </c>
      <c r="U813" s="113">
        <f t="shared" si="650"/>
        <v>18</v>
      </c>
      <c r="V813" s="113">
        <f t="shared" si="651"/>
        <v>6.1538461538461542</v>
      </c>
      <c r="W813" s="113">
        <f t="shared" si="652"/>
        <v>4.9806451612903224</v>
      </c>
      <c r="X813" s="113">
        <f t="shared" si="653"/>
        <v>6</v>
      </c>
      <c r="Y813" s="113">
        <f t="shared" si="654"/>
        <v>0</v>
      </c>
      <c r="Z813" s="113">
        <f t="shared" si="639"/>
        <v>18.285714285714285</v>
      </c>
      <c r="AA813" s="76">
        <v>10</v>
      </c>
      <c r="AB813" s="76">
        <v>6</v>
      </c>
      <c r="AC813" s="76">
        <v>8</v>
      </c>
      <c r="AD813" s="76">
        <v>2</v>
      </c>
      <c r="AE813" s="76">
        <v>2</v>
      </c>
      <c r="AF813" s="76">
        <v>5</v>
      </c>
      <c r="AG813" s="76">
        <v>8</v>
      </c>
      <c r="AH813" s="131">
        <f t="shared" si="619"/>
        <v>5</v>
      </c>
      <c r="AI813" s="131">
        <f t="shared" si="640"/>
        <v>3</v>
      </c>
      <c r="AJ813" s="131">
        <f t="shared" si="656"/>
        <v>0.76923076923076927</v>
      </c>
      <c r="AK813" s="131">
        <f t="shared" si="657"/>
        <v>2.4903225806451612</v>
      </c>
      <c r="AL813" s="131">
        <f t="shared" si="641"/>
        <v>3</v>
      </c>
      <c r="AM813" s="131">
        <f t="shared" si="642"/>
        <v>0</v>
      </c>
      <c r="AN813" s="131">
        <f t="shared" si="620"/>
        <v>2.2857142857142856</v>
      </c>
      <c r="AO813" s="115">
        <f t="shared" si="658"/>
        <v>0</v>
      </c>
      <c r="AP813" s="115">
        <f t="shared" si="659"/>
        <v>0</v>
      </c>
      <c r="AQ813" s="115">
        <f t="shared" si="660"/>
        <v>0</v>
      </c>
      <c r="AR813" s="79">
        <f t="shared" si="621"/>
        <v>0</v>
      </c>
      <c r="AS813" s="79">
        <f t="shared" si="622"/>
        <v>5</v>
      </c>
      <c r="AT813" s="79">
        <f t="shared" si="623"/>
        <v>0</v>
      </c>
      <c r="AU813" s="79">
        <f t="shared" si="624"/>
        <v>30</v>
      </c>
      <c r="AV813" s="79">
        <f t="shared" si="625"/>
        <v>0</v>
      </c>
      <c r="AW813" s="79">
        <f t="shared" si="626"/>
        <v>40</v>
      </c>
      <c r="AX813" s="128">
        <f t="shared" si="627"/>
        <v>0</v>
      </c>
      <c r="AY813" s="128"/>
      <c r="AZ813" s="128"/>
      <c r="BA813" s="128">
        <f t="shared" si="628"/>
        <v>3</v>
      </c>
      <c r="BB813" s="128">
        <f t="shared" si="629"/>
        <v>0</v>
      </c>
      <c r="BC813" s="80">
        <f t="shared" si="630"/>
        <v>0</v>
      </c>
      <c r="BD813" s="80">
        <f t="shared" si="631"/>
        <v>1</v>
      </c>
      <c r="BE813" s="80">
        <f t="shared" si="632"/>
        <v>0</v>
      </c>
      <c r="BF813" s="80">
        <f t="shared" si="633"/>
        <v>1</v>
      </c>
      <c r="BG813" s="80">
        <f t="shared" si="634"/>
        <v>0</v>
      </c>
      <c r="BH813" s="80">
        <f t="shared" si="661"/>
        <v>0.5</v>
      </c>
      <c r="BI813" s="4">
        <f t="shared" si="635"/>
        <v>30</v>
      </c>
      <c r="BJ813" s="4">
        <f t="shared" si="636"/>
        <v>35</v>
      </c>
      <c r="BK813" s="4">
        <f t="shared" si="637"/>
        <v>40</v>
      </c>
      <c r="BL813" s="8">
        <f>VLOOKUP(CN813,'CIR Results'!$B$3:$L$42,2,FALSE)</f>
        <v>12</v>
      </c>
      <c r="BM813" s="8">
        <f>VLOOKUP(CN813,'CIR Results'!$B$3:$L$42,3,FALSE)</f>
        <v>144</v>
      </c>
      <c r="BN813" s="8">
        <f>VLOOKUP(CN813,'CIR Results'!$B$3:$L$42,4,FALSE)</f>
        <v>120</v>
      </c>
      <c r="BO813" s="8">
        <f>VLOOKUP(CN813,'CIR Results'!$B$3:$L$42,5,FALSE)</f>
        <v>169</v>
      </c>
      <c r="BP813" s="8">
        <f>VLOOKUP(CN813,'CIR Results'!$B$3:$L$42,6,FALSE)</f>
        <v>36680</v>
      </c>
      <c r="BQ813" s="8">
        <f>VLOOKUP(CN813,'CIR Results'!$B$3:$L$42,8,FALSE)</f>
        <v>9</v>
      </c>
      <c r="BR813" s="8">
        <f>VLOOKUP(CN813,'CIR Results'!$B$3:$L$42,9,FALSE)</f>
        <v>0</v>
      </c>
      <c r="BS813" s="8" t="str">
        <f>VLOOKUP(CN813,'CIR Results'!$B$3:$L$42,10,FALSE)</f>
        <v>06-03-00</v>
      </c>
      <c r="BT813" s="8">
        <f>VLOOKUP(CN813,'CIR Results'!$B$3:$L$42,11,FALSE)</f>
        <v>11</v>
      </c>
      <c r="BU813" s="136" t="str">
        <f>VLOOKUP(CN813,'CIR Team Info'!$B$5:$E$44,2,FALSE)</f>
        <v>Iron Lions</v>
      </c>
      <c r="BV813" s="136" t="str">
        <f>VLOOKUP(CN813,'CIR Team Info'!$B$5:$E$44,4,FALSE)</f>
        <v>Marion, IA</v>
      </c>
      <c r="BW813" s="136" t="str">
        <f t="shared" si="662"/>
        <v xml:space="preserve">   fast_ good defensive</v>
      </c>
      <c r="CM813" s="10" t="s">
        <v>390</v>
      </c>
      <c r="CN813" s="10">
        <v>967</v>
      </c>
      <c r="CO813" s="10">
        <v>16</v>
      </c>
      <c r="CP813" s="10" t="s">
        <v>23</v>
      </c>
      <c r="CQ813" s="10" t="s">
        <v>22</v>
      </c>
      <c r="CR813" s="10" t="s">
        <v>25</v>
      </c>
      <c r="CS813" s="10" t="s">
        <v>22</v>
      </c>
      <c r="CT813" s="10">
        <v>5</v>
      </c>
      <c r="CU813" s="10">
        <v>0</v>
      </c>
      <c r="CV813" s="10">
        <v>0</v>
      </c>
      <c r="CW813" s="10">
        <v>0</v>
      </c>
      <c r="CX813" s="10" t="s">
        <v>24</v>
      </c>
      <c r="CY813" s="10" t="s">
        <v>25</v>
      </c>
      <c r="CZ813" s="10" t="s">
        <v>25</v>
      </c>
      <c r="DA813" s="10" t="s">
        <v>22</v>
      </c>
      <c r="DB813" s="10" t="s">
        <v>22</v>
      </c>
      <c r="DC813" s="10">
        <v>0</v>
      </c>
      <c r="DD813" s="10">
        <v>0</v>
      </c>
      <c r="DE813" s="10">
        <v>0</v>
      </c>
      <c r="DF813" s="10">
        <v>0</v>
      </c>
      <c r="DG813" s="10">
        <v>2</v>
      </c>
      <c r="DH813" s="10">
        <v>2</v>
      </c>
      <c r="DI813" s="10">
        <v>40</v>
      </c>
      <c r="DJ813" s="10">
        <v>0</v>
      </c>
      <c r="DK813" s="10">
        <v>0</v>
      </c>
      <c r="DL813" s="10">
        <v>3</v>
      </c>
      <c r="DM813" s="10">
        <v>0</v>
      </c>
      <c r="DN813" s="10">
        <v>0</v>
      </c>
      <c r="DO813" s="10">
        <v>0</v>
      </c>
      <c r="DP813" s="10" t="s">
        <v>25</v>
      </c>
      <c r="DQ813" s="10" t="s">
        <v>25</v>
      </c>
      <c r="DR813" s="10" t="s">
        <v>25</v>
      </c>
      <c r="DS813" s="10" t="s">
        <v>25</v>
      </c>
      <c r="DT813" s="10" t="s">
        <v>22</v>
      </c>
      <c r="DU813" s="10">
        <v>2</v>
      </c>
      <c r="DV813" s="10" t="s">
        <v>676</v>
      </c>
      <c r="DW813" s="10" t="s">
        <v>677</v>
      </c>
      <c r="DX813" s="10" t="s">
        <v>678</v>
      </c>
      <c r="DY813" s="10"/>
      <c r="DZ813" s="10"/>
      <c r="EA813" s="10"/>
      <c r="EB813" s="10"/>
      <c r="EC813" s="10"/>
      <c r="ED813" s="10"/>
      <c r="EE813" s="10"/>
      <c r="EF813" s="10"/>
      <c r="EG813" s="10"/>
      <c r="EH813" s="10"/>
    </row>
    <row r="814" spans="1:138" x14ac:dyDescent="0.25">
      <c r="A814" s="78">
        <f t="shared" si="616"/>
        <v>2704</v>
      </c>
      <c r="C814" s="10" t="str">
        <f t="shared" si="655"/>
        <v>Below Avg</v>
      </c>
      <c r="D814" s="17">
        <f t="shared" si="617"/>
        <v>7.937993619283942</v>
      </c>
      <c r="E814" s="113">
        <f t="shared" si="643"/>
        <v>10</v>
      </c>
      <c r="F814" s="113">
        <f t="shared" si="644"/>
        <v>10</v>
      </c>
      <c r="G814" s="113">
        <f t="shared" si="645"/>
        <v>21.53846153846154</v>
      </c>
      <c r="H814" s="113">
        <f t="shared" si="646"/>
        <v>22.412903225806453</v>
      </c>
      <c r="I814" s="113">
        <f t="shared" si="647"/>
        <v>12</v>
      </c>
      <c r="J814" s="113">
        <f t="shared" si="648"/>
        <v>0</v>
      </c>
      <c r="K814" s="113">
        <f t="shared" si="638"/>
        <v>3.4285714285714288</v>
      </c>
      <c r="L814" s="76">
        <v>8</v>
      </c>
      <c r="M814" s="76">
        <v>5</v>
      </c>
      <c r="N814" s="76">
        <v>7</v>
      </c>
      <c r="O814" s="76">
        <v>6</v>
      </c>
      <c r="P814" s="76">
        <v>6</v>
      </c>
      <c r="Q814" s="76">
        <v>2</v>
      </c>
      <c r="R814" s="76">
        <v>1</v>
      </c>
      <c r="S814" s="17">
        <f t="shared" si="618"/>
        <v>8.8014923785891526</v>
      </c>
      <c r="T814" s="113">
        <f t="shared" si="649"/>
        <v>12.5</v>
      </c>
      <c r="U814" s="113">
        <f t="shared" si="650"/>
        <v>12</v>
      </c>
      <c r="V814" s="113">
        <f t="shared" si="651"/>
        <v>24.615384615384617</v>
      </c>
      <c r="W814" s="113">
        <f t="shared" si="652"/>
        <v>7.4709677419354836</v>
      </c>
      <c r="X814" s="113">
        <f t="shared" si="653"/>
        <v>4</v>
      </c>
      <c r="Y814" s="113">
        <f t="shared" si="654"/>
        <v>0</v>
      </c>
      <c r="Z814" s="113">
        <f t="shared" si="639"/>
        <v>27.428571428571431</v>
      </c>
      <c r="AA814" s="76">
        <v>10</v>
      </c>
      <c r="AB814" s="76">
        <v>6</v>
      </c>
      <c r="AC814" s="76">
        <v>8</v>
      </c>
      <c r="AD814" s="76">
        <v>2</v>
      </c>
      <c r="AE814" s="76">
        <v>2</v>
      </c>
      <c r="AF814" s="76">
        <v>5</v>
      </c>
      <c r="AG814" s="76">
        <v>8</v>
      </c>
      <c r="AH814" s="131">
        <f t="shared" si="619"/>
        <v>1.25</v>
      </c>
      <c r="AI814" s="131">
        <f t="shared" si="640"/>
        <v>2</v>
      </c>
      <c r="AJ814" s="131">
        <f t="shared" si="656"/>
        <v>3.0769230769230771</v>
      </c>
      <c r="AK814" s="131">
        <f t="shared" si="657"/>
        <v>3.7354838709677418</v>
      </c>
      <c r="AL814" s="131">
        <f t="shared" si="641"/>
        <v>2</v>
      </c>
      <c r="AM814" s="131">
        <f t="shared" si="642"/>
        <v>0</v>
      </c>
      <c r="AN814" s="131">
        <f t="shared" si="620"/>
        <v>3.4285714285714288</v>
      </c>
      <c r="AO814" s="115">
        <f t="shared" si="658"/>
        <v>1</v>
      </c>
      <c r="AP814" s="115">
        <f t="shared" si="659"/>
        <v>0</v>
      </c>
      <c r="AQ814" s="115">
        <f t="shared" si="660"/>
        <v>0</v>
      </c>
      <c r="AR814" s="79">
        <f t="shared" si="621"/>
        <v>0</v>
      </c>
      <c r="AS814" s="79">
        <f t="shared" si="622"/>
        <v>20</v>
      </c>
      <c r="AT814" s="79">
        <f t="shared" si="623"/>
        <v>20</v>
      </c>
      <c r="AU814" s="79">
        <f t="shared" si="624"/>
        <v>20</v>
      </c>
      <c r="AV814" s="79">
        <f t="shared" si="625"/>
        <v>0</v>
      </c>
      <c r="AW814" s="79">
        <f t="shared" si="626"/>
        <v>60</v>
      </c>
      <c r="AX814" s="128">
        <f t="shared" si="627"/>
        <v>0</v>
      </c>
      <c r="AY814" s="128"/>
      <c r="AZ814" s="128"/>
      <c r="BA814" s="128">
        <f t="shared" si="628"/>
        <v>2</v>
      </c>
      <c r="BB814" s="128">
        <f t="shared" si="629"/>
        <v>0</v>
      </c>
      <c r="BC814" s="80">
        <f t="shared" si="630"/>
        <v>0</v>
      </c>
      <c r="BD814" s="80">
        <f t="shared" si="631"/>
        <v>1</v>
      </c>
      <c r="BE814" s="80">
        <f t="shared" si="632"/>
        <v>1</v>
      </c>
      <c r="BF814" s="80">
        <f t="shared" si="633"/>
        <v>1</v>
      </c>
      <c r="BG814" s="80">
        <f t="shared" si="634"/>
        <v>0</v>
      </c>
      <c r="BH814" s="80">
        <f t="shared" si="661"/>
        <v>0.25</v>
      </c>
      <c r="BI814" s="4">
        <f t="shared" si="635"/>
        <v>40</v>
      </c>
      <c r="BJ814" s="4">
        <f t="shared" si="636"/>
        <v>60</v>
      </c>
      <c r="BK814" s="4">
        <f t="shared" si="637"/>
        <v>60</v>
      </c>
      <c r="BL814" s="8">
        <f>VLOOKUP(CN814,'CIR Results'!$B$3:$L$42,2,FALSE)</f>
        <v>7</v>
      </c>
      <c r="BM814" s="8">
        <f>VLOOKUP(CN814,'CIR Results'!$B$3:$L$42,3,FALSE)</f>
        <v>128</v>
      </c>
      <c r="BN814" s="8">
        <f>VLOOKUP(CN814,'CIR Results'!$B$3:$L$42,4,FALSE)</f>
        <v>40</v>
      </c>
      <c r="BO814" s="8">
        <f>VLOOKUP(CN814,'CIR Results'!$B$3:$L$42,5,FALSE)</f>
        <v>148</v>
      </c>
      <c r="BP814" s="8">
        <f>VLOOKUP(CN814,'CIR Results'!$B$3:$L$42,6,FALSE)</f>
        <v>36954</v>
      </c>
      <c r="BQ814" s="8">
        <f>VLOOKUP(CN814,'CIR Results'!$B$3:$L$42,8,FALSE)</f>
        <v>8</v>
      </c>
      <c r="BR814" s="8">
        <f>VLOOKUP(CN814,'CIR Results'!$B$3:$L$42,9,FALSE)</f>
        <v>0</v>
      </c>
      <c r="BS814" s="8" t="str">
        <f>VLOOKUP(CN814,'CIR Results'!$B$3:$L$42,10,FALSE)</f>
        <v>03-04-01</v>
      </c>
      <c r="BT814" s="8">
        <f>VLOOKUP(CN814,'CIR Results'!$B$3:$L$42,11,FALSE)</f>
        <v>5</v>
      </c>
      <c r="BU814" s="136" t="str">
        <f>VLOOKUP(CN814,'CIR Team Info'!$B$5:$E$44,2,FALSE)</f>
        <v>Order 2 Chaos</v>
      </c>
      <c r="BV814" s="136" t="str">
        <f>VLOOKUP(CN814,'CIR Team Info'!$B$5:$E$44,4,FALSE)</f>
        <v>Batavia, IL</v>
      </c>
      <c r="BW814" s="136" t="str">
        <f t="shared" si="662"/>
        <v xml:space="preserve">   Could play better offense_ but didn't. Bad at defense</v>
      </c>
      <c r="CM814" s="10" t="s">
        <v>390</v>
      </c>
      <c r="CN814" s="10">
        <v>2704</v>
      </c>
      <c r="CO814" s="10">
        <v>17</v>
      </c>
      <c r="CP814" s="10" t="s">
        <v>23</v>
      </c>
      <c r="CQ814" s="10" t="s">
        <v>22</v>
      </c>
      <c r="CR814" s="10" t="s">
        <v>25</v>
      </c>
      <c r="CS814" s="10" t="s">
        <v>22</v>
      </c>
      <c r="CT814" s="10">
        <v>20</v>
      </c>
      <c r="CU814" s="10">
        <v>0</v>
      </c>
      <c r="CV814" s="10">
        <v>0</v>
      </c>
      <c r="CW814" s="10">
        <v>0</v>
      </c>
      <c r="CX814" s="10" t="s">
        <v>24</v>
      </c>
      <c r="CY814" s="10" t="s">
        <v>25</v>
      </c>
      <c r="CZ814" s="10" t="s">
        <v>25</v>
      </c>
      <c r="DA814" s="10" t="s">
        <v>22</v>
      </c>
      <c r="DB814" s="10" t="s">
        <v>25</v>
      </c>
      <c r="DC814" s="10">
        <v>20</v>
      </c>
      <c r="DD814" s="10">
        <v>0</v>
      </c>
      <c r="DE814" s="10">
        <v>0</v>
      </c>
      <c r="DF814" s="10">
        <v>0</v>
      </c>
      <c r="DG814" s="10">
        <v>1</v>
      </c>
      <c r="DH814" s="10">
        <v>1</v>
      </c>
      <c r="DI814" s="10">
        <v>120</v>
      </c>
      <c r="DJ814" s="10">
        <v>0</v>
      </c>
      <c r="DK814" s="10">
        <v>0</v>
      </c>
      <c r="DL814" s="10">
        <v>2</v>
      </c>
      <c r="DM814" s="10">
        <v>0</v>
      </c>
      <c r="DN814" s="10">
        <v>0</v>
      </c>
      <c r="DO814" s="10">
        <v>0</v>
      </c>
      <c r="DP814" s="10" t="s">
        <v>22</v>
      </c>
      <c r="DQ814" s="10" t="s">
        <v>25</v>
      </c>
      <c r="DR814" s="10" t="s">
        <v>25</v>
      </c>
      <c r="DS814" s="10" t="s">
        <v>25</v>
      </c>
      <c r="DT814" s="10" t="s">
        <v>25</v>
      </c>
      <c r="DU814" s="10">
        <v>1</v>
      </c>
      <c r="DV814" s="10" t="s">
        <v>679</v>
      </c>
      <c r="DW814" s="10" t="s">
        <v>680</v>
      </c>
      <c r="DX814" s="10"/>
      <c r="DY814" s="10"/>
      <c r="DZ814" s="10"/>
      <c r="EA814" s="10"/>
      <c r="EB814" s="10"/>
      <c r="EC814" s="10"/>
      <c r="ED814" s="10"/>
      <c r="EE814" s="10"/>
      <c r="EF814" s="10"/>
      <c r="EG814" s="10"/>
      <c r="EH814" s="10"/>
    </row>
    <row r="815" spans="1:138" x14ac:dyDescent="0.25">
      <c r="A815" s="78">
        <f t="shared" si="616"/>
        <v>4296</v>
      </c>
      <c r="C815" s="10" t="str">
        <f t="shared" si="655"/>
        <v>Do Not Pick</v>
      </c>
      <c r="D815" s="17">
        <f t="shared" si="617"/>
        <v>1.61915278270117</v>
      </c>
      <c r="E815" s="113">
        <f t="shared" si="643"/>
        <v>0</v>
      </c>
      <c r="F815" s="113">
        <f t="shared" si="644"/>
        <v>5</v>
      </c>
      <c r="G815" s="113">
        <f t="shared" si="645"/>
        <v>5.384615384615385</v>
      </c>
      <c r="H815" s="113">
        <f t="shared" si="646"/>
        <v>5.2354838709677418</v>
      </c>
      <c r="I815" s="113">
        <f t="shared" si="647"/>
        <v>0</v>
      </c>
      <c r="J815" s="113">
        <f t="shared" si="648"/>
        <v>0</v>
      </c>
      <c r="K815" s="113">
        <f t="shared" si="638"/>
        <v>0.5714285714285714</v>
      </c>
      <c r="L815" s="76">
        <v>8</v>
      </c>
      <c r="M815" s="76">
        <v>5</v>
      </c>
      <c r="N815" s="76">
        <v>7</v>
      </c>
      <c r="O815" s="76">
        <v>6</v>
      </c>
      <c r="P815" s="76">
        <v>6</v>
      </c>
      <c r="Q815" s="76">
        <v>2</v>
      </c>
      <c r="R815" s="76">
        <v>1</v>
      </c>
      <c r="S815" s="17">
        <f t="shared" si="618"/>
        <v>1.8470436015597307</v>
      </c>
      <c r="T815" s="113">
        <f t="shared" si="649"/>
        <v>0</v>
      </c>
      <c r="U815" s="113">
        <f t="shared" si="650"/>
        <v>6</v>
      </c>
      <c r="V815" s="113">
        <f t="shared" si="651"/>
        <v>6.1538461538461542</v>
      </c>
      <c r="W815" s="113">
        <f t="shared" si="652"/>
        <v>1.7451612903225806</v>
      </c>
      <c r="X815" s="113">
        <f t="shared" si="653"/>
        <v>0</v>
      </c>
      <c r="Y815" s="113">
        <f t="shared" si="654"/>
        <v>0</v>
      </c>
      <c r="Z815" s="113">
        <f t="shared" si="639"/>
        <v>4.5714285714285712</v>
      </c>
      <c r="AA815" s="76">
        <v>10</v>
      </c>
      <c r="AB815" s="76">
        <v>6</v>
      </c>
      <c r="AC815" s="76">
        <v>8</v>
      </c>
      <c r="AD815" s="76">
        <v>2</v>
      </c>
      <c r="AE815" s="76">
        <v>2</v>
      </c>
      <c r="AF815" s="76">
        <v>5</v>
      </c>
      <c r="AG815" s="76">
        <v>8</v>
      </c>
      <c r="AH815" s="131">
        <f t="shared" si="619"/>
        <v>0</v>
      </c>
      <c r="AI815" s="131">
        <f t="shared" si="640"/>
        <v>1</v>
      </c>
      <c r="AJ815" s="131">
        <f t="shared" si="656"/>
        <v>0.76923076923076927</v>
      </c>
      <c r="AK815" s="131">
        <f t="shared" si="657"/>
        <v>0.8725806451612903</v>
      </c>
      <c r="AL815" s="131">
        <f t="shared" si="641"/>
        <v>0</v>
      </c>
      <c r="AM815" s="131">
        <f t="shared" si="642"/>
        <v>0</v>
      </c>
      <c r="AN815" s="131">
        <f t="shared" si="620"/>
        <v>0.5714285714285714</v>
      </c>
      <c r="AO815" s="115">
        <f t="shared" si="658"/>
        <v>0</v>
      </c>
      <c r="AP815" s="115">
        <f t="shared" si="659"/>
        <v>0</v>
      </c>
      <c r="AQ815" s="115">
        <f t="shared" si="660"/>
        <v>1</v>
      </c>
      <c r="AR815" s="79">
        <f t="shared" si="621"/>
        <v>0</v>
      </c>
      <c r="AS815" s="79">
        <f t="shared" si="622"/>
        <v>5</v>
      </c>
      <c r="AT815" s="79">
        <f t="shared" si="623"/>
        <v>11</v>
      </c>
      <c r="AU815" s="79">
        <f t="shared" si="624"/>
        <v>0</v>
      </c>
      <c r="AV815" s="79">
        <f t="shared" si="625"/>
        <v>0</v>
      </c>
      <c r="AW815" s="79">
        <f t="shared" si="626"/>
        <v>10</v>
      </c>
      <c r="AX815" s="128">
        <f t="shared" si="627"/>
        <v>0</v>
      </c>
      <c r="AY815" s="128"/>
      <c r="AZ815" s="128"/>
      <c r="BA815" s="128">
        <f t="shared" si="628"/>
        <v>0</v>
      </c>
      <c r="BB815" s="128">
        <f t="shared" si="629"/>
        <v>0</v>
      </c>
      <c r="BC815" s="80">
        <f t="shared" si="630"/>
        <v>0</v>
      </c>
      <c r="BD815" s="80">
        <f t="shared" si="631"/>
        <v>0.25</v>
      </c>
      <c r="BE815" s="80">
        <f t="shared" si="632"/>
        <v>0.26829268292682928</v>
      </c>
      <c r="BF815" s="80">
        <f t="shared" si="633"/>
        <v>0</v>
      </c>
      <c r="BG815" s="80">
        <f t="shared" si="634"/>
        <v>0</v>
      </c>
      <c r="BH815" s="80">
        <f t="shared" si="661"/>
        <v>0.25</v>
      </c>
      <c r="BI815" s="4">
        <f t="shared" si="635"/>
        <v>11</v>
      </c>
      <c r="BJ815" s="4">
        <f t="shared" si="636"/>
        <v>16</v>
      </c>
      <c r="BK815" s="4">
        <f t="shared" si="637"/>
        <v>10</v>
      </c>
      <c r="BL815" s="8">
        <f>VLOOKUP(CN815,'CIR Results'!$B$3:$L$42,2,FALSE)</f>
        <v>4</v>
      </c>
      <c r="BM815" s="8">
        <f>VLOOKUP(CN815,'CIR Results'!$B$3:$L$42,3,FALSE)</f>
        <v>112</v>
      </c>
      <c r="BN815" s="8">
        <f>VLOOKUP(CN815,'CIR Results'!$B$3:$L$42,4,FALSE)</f>
        <v>90</v>
      </c>
      <c r="BO815" s="8">
        <f>VLOOKUP(CN815,'CIR Results'!$B$3:$L$42,5,FALSE)</f>
        <v>106</v>
      </c>
      <c r="BP815" s="8">
        <f>VLOOKUP(CN815,'CIR Results'!$B$3:$L$42,6,FALSE)</f>
        <v>36562</v>
      </c>
      <c r="BQ815" s="8">
        <f>VLOOKUP(CN815,'CIR Results'!$B$3:$L$42,8,FALSE)</f>
        <v>8</v>
      </c>
      <c r="BR815" s="8">
        <f>VLOOKUP(CN815,'CIR Results'!$B$3:$L$42,9,FALSE)</f>
        <v>0</v>
      </c>
      <c r="BS815" s="8" t="str">
        <f>VLOOKUP(CN815,'CIR Results'!$B$3:$L$42,10,FALSE)</f>
        <v>02-06-00</v>
      </c>
      <c r="BT815" s="8">
        <f>VLOOKUP(CN815,'CIR Results'!$B$3:$L$42,11,FALSE)</f>
        <v>24</v>
      </c>
      <c r="BU815" s="136" t="str">
        <f>VLOOKUP(CN815,'CIR Team Info'!$B$5:$E$44,2,FALSE)</f>
        <v>Trident Robotics</v>
      </c>
      <c r="BV815" s="136" t="str">
        <f>VLOOKUP(CN815,'CIR Team Info'!$B$5:$E$44,4,FALSE)</f>
        <v>Gurnee, IL</v>
      </c>
      <c r="BW815" s="136" t="str">
        <f t="shared" si="662"/>
        <v xml:space="preserve">   Can't shoot worth anything. </v>
      </c>
      <c r="CM815" s="10" t="s">
        <v>390</v>
      </c>
      <c r="CN815" s="10">
        <v>4296</v>
      </c>
      <c r="CO815" s="10">
        <v>18</v>
      </c>
      <c r="CP815" s="10" t="s">
        <v>23</v>
      </c>
      <c r="CQ815" s="10" t="s">
        <v>25</v>
      </c>
      <c r="CR815" s="10" t="s">
        <v>22</v>
      </c>
      <c r="CS815" s="10" t="s">
        <v>22</v>
      </c>
      <c r="CT815" s="10">
        <v>5</v>
      </c>
      <c r="CU815" s="10">
        <v>15</v>
      </c>
      <c r="CV815" s="10">
        <v>0</v>
      </c>
      <c r="CW815" s="10">
        <v>0</v>
      </c>
      <c r="CX815" s="10" t="s">
        <v>24</v>
      </c>
      <c r="CY815" s="10" t="s">
        <v>22</v>
      </c>
      <c r="CZ815" s="10" t="s">
        <v>25</v>
      </c>
      <c r="DA815" s="10" t="s">
        <v>25</v>
      </c>
      <c r="DB815" s="10" t="s">
        <v>22</v>
      </c>
      <c r="DC815" s="10">
        <v>11</v>
      </c>
      <c r="DD815" s="10">
        <v>30</v>
      </c>
      <c r="DE815" s="10">
        <v>0</v>
      </c>
      <c r="DF815" s="10">
        <v>0</v>
      </c>
      <c r="DG815" s="10">
        <v>1</v>
      </c>
      <c r="DH815" s="10">
        <v>1</v>
      </c>
      <c r="DI815" s="10">
        <v>20</v>
      </c>
      <c r="DJ815" s="10">
        <v>0</v>
      </c>
      <c r="DK815" s="10">
        <v>0</v>
      </c>
      <c r="DL815" s="10">
        <v>0</v>
      </c>
      <c r="DM815" s="10">
        <v>0</v>
      </c>
      <c r="DN815" s="10">
        <v>0</v>
      </c>
      <c r="DO815" s="10">
        <v>0</v>
      </c>
      <c r="DP815" s="10" t="s">
        <v>25</v>
      </c>
      <c r="DQ815" s="10" t="s">
        <v>25</v>
      </c>
      <c r="DR815" s="10" t="s">
        <v>22</v>
      </c>
      <c r="DS815" s="10" t="s">
        <v>25</v>
      </c>
      <c r="DT815" s="10" t="s">
        <v>25</v>
      </c>
      <c r="DU815" s="10">
        <v>0</v>
      </c>
      <c r="DV815" s="10" t="s">
        <v>681</v>
      </c>
      <c r="DW815" s="10"/>
      <c r="DX815" s="10"/>
      <c r="DY815" s="10"/>
      <c r="DZ815" s="10"/>
      <c r="EA815" s="10"/>
      <c r="EB815" s="10"/>
      <c r="EC815" s="10"/>
      <c r="ED815" s="10"/>
      <c r="EE815" s="10"/>
      <c r="EF815" s="10"/>
      <c r="EG815" s="10"/>
      <c r="EH815" s="10"/>
    </row>
    <row r="816" spans="1:138" x14ac:dyDescent="0.25">
      <c r="A816" s="78">
        <f t="shared" si="616"/>
        <v>1208</v>
      </c>
      <c r="C816" s="10" t="str">
        <f t="shared" si="655"/>
        <v>Below Avg</v>
      </c>
      <c r="D816" s="17">
        <f t="shared" si="617"/>
        <v>5.2538461538461538</v>
      </c>
      <c r="E816" s="113">
        <f t="shared" si="643"/>
        <v>20</v>
      </c>
      <c r="F816" s="113">
        <f t="shared" si="644"/>
        <v>5</v>
      </c>
      <c r="G816" s="113">
        <f t="shared" si="645"/>
        <v>21.53846153846154</v>
      </c>
      <c r="H816" s="113">
        <f t="shared" si="646"/>
        <v>6</v>
      </c>
      <c r="I816" s="113">
        <f t="shared" si="647"/>
        <v>0</v>
      </c>
      <c r="J816" s="113">
        <f t="shared" si="648"/>
        <v>0</v>
      </c>
      <c r="K816" s="113">
        <f t="shared" si="638"/>
        <v>0</v>
      </c>
      <c r="L816" s="76">
        <v>8</v>
      </c>
      <c r="M816" s="76">
        <v>5</v>
      </c>
      <c r="N816" s="76">
        <v>7</v>
      </c>
      <c r="O816" s="76">
        <v>6</v>
      </c>
      <c r="P816" s="76">
        <v>6</v>
      </c>
      <c r="Q816" s="76">
        <v>2</v>
      </c>
      <c r="R816" s="76">
        <v>1</v>
      </c>
      <c r="S816" s="17">
        <f t="shared" si="618"/>
        <v>5.7615384615384615</v>
      </c>
      <c r="T816" s="113">
        <f t="shared" si="649"/>
        <v>25</v>
      </c>
      <c r="U816" s="113">
        <f t="shared" si="650"/>
        <v>6</v>
      </c>
      <c r="V816" s="113">
        <f t="shared" si="651"/>
        <v>24.615384615384617</v>
      </c>
      <c r="W816" s="113">
        <f t="shared" si="652"/>
        <v>2</v>
      </c>
      <c r="X816" s="113">
        <f t="shared" si="653"/>
        <v>0</v>
      </c>
      <c r="Y816" s="113">
        <f t="shared" si="654"/>
        <v>0</v>
      </c>
      <c r="Z816" s="113">
        <f t="shared" si="639"/>
        <v>0</v>
      </c>
      <c r="AA816" s="76">
        <v>10</v>
      </c>
      <c r="AB816" s="76">
        <v>6</v>
      </c>
      <c r="AC816" s="76">
        <v>8</v>
      </c>
      <c r="AD816" s="76">
        <v>2</v>
      </c>
      <c r="AE816" s="76">
        <v>2</v>
      </c>
      <c r="AF816" s="76">
        <v>5</v>
      </c>
      <c r="AG816" s="76">
        <v>8</v>
      </c>
      <c r="AH816" s="131">
        <f t="shared" si="619"/>
        <v>2.5</v>
      </c>
      <c r="AI816" s="131">
        <f t="shared" si="640"/>
        <v>1</v>
      </c>
      <c r="AJ816" s="131">
        <f t="shared" si="656"/>
        <v>3.0769230769230771</v>
      </c>
      <c r="AK816" s="131">
        <f t="shared" si="657"/>
        <v>1</v>
      </c>
      <c r="AL816" s="131">
        <f t="shared" si="641"/>
        <v>0</v>
      </c>
      <c r="AM816" s="131">
        <f t="shared" si="642"/>
        <v>0</v>
      </c>
      <c r="AN816" s="131">
        <f t="shared" si="620"/>
        <v>0</v>
      </c>
      <c r="AO816" s="115">
        <f t="shared" si="658"/>
        <v>0</v>
      </c>
      <c r="AP816" s="115">
        <f t="shared" si="659"/>
        <v>0</v>
      </c>
      <c r="AQ816" s="115">
        <f t="shared" si="660"/>
        <v>0</v>
      </c>
      <c r="AR816" s="79">
        <f t="shared" si="621"/>
        <v>0</v>
      </c>
      <c r="AS816" s="79">
        <f t="shared" si="622"/>
        <v>20</v>
      </c>
      <c r="AT816" s="79">
        <f t="shared" si="623"/>
        <v>20</v>
      </c>
      <c r="AU816" s="79">
        <f t="shared" si="624"/>
        <v>0</v>
      </c>
      <c r="AV816" s="79">
        <f t="shared" si="625"/>
        <v>0</v>
      </c>
      <c r="AW816" s="79">
        <f t="shared" si="626"/>
        <v>0</v>
      </c>
      <c r="AX816" s="128">
        <f t="shared" si="627"/>
        <v>0</v>
      </c>
      <c r="AY816" s="128"/>
      <c r="AZ816" s="128"/>
      <c r="BA816" s="128">
        <f t="shared" si="628"/>
        <v>0</v>
      </c>
      <c r="BB816" s="128">
        <f t="shared" si="629"/>
        <v>0</v>
      </c>
      <c r="BC816" s="80">
        <f t="shared" si="630"/>
        <v>0</v>
      </c>
      <c r="BD816" s="80">
        <f t="shared" si="631"/>
        <v>1</v>
      </c>
      <c r="BE816" s="80">
        <f t="shared" si="632"/>
        <v>1</v>
      </c>
      <c r="BF816" s="80">
        <f t="shared" si="633"/>
        <v>0</v>
      </c>
      <c r="BG816" s="80">
        <f t="shared" si="634"/>
        <v>0</v>
      </c>
      <c r="BH816" s="80">
        <f t="shared" si="661"/>
        <v>0.5</v>
      </c>
      <c r="BI816" s="4">
        <f t="shared" si="635"/>
        <v>20</v>
      </c>
      <c r="BJ816" s="4">
        <f t="shared" si="636"/>
        <v>40</v>
      </c>
      <c r="BK816" s="4">
        <f t="shared" si="637"/>
        <v>0</v>
      </c>
      <c r="BL816" s="8">
        <f>VLOOKUP(CN816,'CIR Results'!$B$3:$L$42,2,FALSE)</f>
        <v>12</v>
      </c>
      <c r="BM816" s="8">
        <f>VLOOKUP(CN816,'CIR Results'!$B$3:$L$42,3,FALSE)</f>
        <v>70</v>
      </c>
      <c r="BN816" s="8">
        <f>VLOOKUP(CN816,'CIR Results'!$B$3:$L$42,4,FALSE)</f>
        <v>140</v>
      </c>
      <c r="BO816" s="8">
        <f>VLOOKUP(CN816,'CIR Results'!$B$3:$L$42,5,FALSE)</f>
        <v>170</v>
      </c>
      <c r="BP816" s="8">
        <f>VLOOKUP(CN816,'CIR Results'!$B$3:$L$42,6,FALSE)</f>
        <v>36679</v>
      </c>
      <c r="BQ816" s="8">
        <f>VLOOKUP(CN816,'CIR Results'!$B$3:$L$42,8,FALSE)</f>
        <v>8</v>
      </c>
      <c r="BR816" s="8">
        <f>VLOOKUP(CN816,'CIR Results'!$B$3:$L$42,9,FALSE)</f>
        <v>0</v>
      </c>
      <c r="BS816" s="8" t="str">
        <f>VLOOKUP(CN816,'CIR Results'!$B$3:$L$42,10,FALSE)</f>
        <v>06-02-00</v>
      </c>
      <c r="BT816" s="8">
        <f>VLOOKUP(CN816,'CIR Results'!$B$3:$L$42,11,FALSE)</f>
        <v>31</v>
      </c>
      <c r="BU816" s="136" t="str">
        <f>VLOOKUP(CN816,'CIR Team Info'!$B$5:$E$44,2,FALSE)</f>
        <v>Metool Brigade</v>
      </c>
      <c r="BV816" s="136" t="str">
        <f>VLOOKUP(CN816,'CIR Team Info'!$B$5:$E$44,4,FALSE)</f>
        <v>O'Fallon, IL</v>
      </c>
      <c r="BW816" s="136" t="str">
        <f t="shared" si="662"/>
        <v xml:space="preserve">   Kept sitting in front of other team as defensive measure. not bad at defense or shooting. not fanstastic either</v>
      </c>
      <c r="CM816" s="10" t="s">
        <v>390</v>
      </c>
      <c r="CN816" s="10">
        <v>1208</v>
      </c>
      <c r="CO816" s="10">
        <v>19</v>
      </c>
      <c r="CP816" s="10" t="s">
        <v>23</v>
      </c>
      <c r="CQ816" s="10" t="s">
        <v>25</v>
      </c>
      <c r="CR816" s="10" t="s">
        <v>22</v>
      </c>
      <c r="CS816" s="10" t="s">
        <v>22</v>
      </c>
      <c r="CT816" s="10">
        <v>20</v>
      </c>
      <c r="CU816" s="10">
        <v>0</v>
      </c>
      <c r="CV816" s="10">
        <v>0</v>
      </c>
      <c r="CW816" s="10">
        <v>0</v>
      </c>
      <c r="CX816" s="10" t="s">
        <v>24</v>
      </c>
      <c r="CY816" s="10" t="s">
        <v>22</v>
      </c>
      <c r="CZ816" s="10" t="s">
        <v>25</v>
      </c>
      <c r="DA816" s="10" t="s">
        <v>25</v>
      </c>
      <c r="DB816" s="10" t="s">
        <v>22</v>
      </c>
      <c r="DC816" s="10">
        <v>20</v>
      </c>
      <c r="DD816" s="10">
        <v>0</v>
      </c>
      <c r="DE816" s="10">
        <v>0</v>
      </c>
      <c r="DF816" s="10">
        <v>0</v>
      </c>
      <c r="DG816" s="10">
        <v>2</v>
      </c>
      <c r="DH816" s="10">
        <v>2</v>
      </c>
      <c r="DI816" s="10">
        <v>0</v>
      </c>
      <c r="DJ816" s="10">
        <v>0</v>
      </c>
      <c r="DK816" s="10">
        <v>0</v>
      </c>
      <c r="DL816" s="10">
        <v>0</v>
      </c>
      <c r="DM816" s="10">
        <v>0</v>
      </c>
      <c r="DN816" s="10">
        <v>0</v>
      </c>
      <c r="DO816" s="10">
        <v>0</v>
      </c>
      <c r="DP816" s="10" t="s">
        <v>25</v>
      </c>
      <c r="DQ816" s="10" t="s">
        <v>25</v>
      </c>
      <c r="DR816" s="10" t="s">
        <v>25</v>
      </c>
      <c r="DS816" s="10" t="s">
        <v>25</v>
      </c>
      <c r="DT816" s="10" t="s">
        <v>25</v>
      </c>
      <c r="DU816" s="10">
        <v>1</v>
      </c>
      <c r="DV816" s="10" t="s">
        <v>682</v>
      </c>
      <c r="DW816" s="10"/>
      <c r="DX816" s="10"/>
      <c r="DY816" s="10"/>
      <c r="DZ816" s="10"/>
      <c r="EA816" s="10"/>
      <c r="EB816" s="10"/>
      <c r="EC816" s="10"/>
      <c r="ED816" s="10"/>
      <c r="EE816" s="10"/>
      <c r="EF816" s="10"/>
      <c r="EG816" s="10"/>
      <c r="EH816" s="10"/>
    </row>
    <row r="817" spans="1:138" x14ac:dyDescent="0.25">
      <c r="A817" s="78">
        <f t="shared" si="616"/>
        <v>4213</v>
      </c>
      <c r="C817" s="10" t="str">
        <f t="shared" si="655"/>
        <v>Do Not Pick</v>
      </c>
      <c r="D817" s="17">
        <f t="shared" si="617"/>
        <v>0.43846153846153851</v>
      </c>
      <c r="E817" s="113">
        <f t="shared" si="643"/>
        <v>0</v>
      </c>
      <c r="F817" s="113">
        <f t="shared" si="644"/>
        <v>0</v>
      </c>
      <c r="G817" s="113">
        <f t="shared" si="645"/>
        <v>5.384615384615385</v>
      </c>
      <c r="H817" s="113">
        <f t="shared" si="646"/>
        <v>3</v>
      </c>
      <c r="I817" s="113">
        <f t="shared" si="647"/>
        <v>0</v>
      </c>
      <c r="J817" s="113">
        <f t="shared" si="648"/>
        <v>-4</v>
      </c>
      <c r="K817" s="113">
        <f t="shared" si="638"/>
        <v>0</v>
      </c>
      <c r="L817" s="76">
        <v>8</v>
      </c>
      <c r="M817" s="76">
        <v>5</v>
      </c>
      <c r="N817" s="76">
        <v>7</v>
      </c>
      <c r="O817" s="76">
        <v>6</v>
      </c>
      <c r="P817" s="76">
        <v>6</v>
      </c>
      <c r="Q817" s="76">
        <v>2</v>
      </c>
      <c r="R817" s="76">
        <v>1</v>
      </c>
      <c r="S817" s="17">
        <f t="shared" si="618"/>
        <v>-0.2846153846153846</v>
      </c>
      <c r="T817" s="113">
        <f t="shared" si="649"/>
        <v>0</v>
      </c>
      <c r="U817" s="113">
        <f t="shared" si="650"/>
        <v>0</v>
      </c>
      <c r="V817" s="113">
        <f t="shared" si="651"/>
        <v>6.1538461538461542</v>
      </c>
      <c r="W817" s="113">
        <f t="shared" si="652"/>
        <v>1</v>
      </c>
      <c r="X817" s="113">
        <f t="shared" si="653"/>
        <v>0</v>
      </c>
      <c r="Y817" s="113">
        <f t="shared" si="654"/>
        <v>-10</v>
      </c>
      <c r="Z817" s="113">
        <f t="shared" si="639"/>
        <v>0</v>
      </c>
      <c r="AA817" s="76">
        <v>10</v>
      </c>
      <c r="AB817" s="76">
        <v>6</v>
      </c>
      <c r="AC817" s="76">
        <v>8</v>
      </c>
      <c r="AD817" s="76">
        <v>2</v>
      </c>
      <c r="AE817" s="76">
        <v>2</v>
      </c>
      <c r="AF817" s="76">
        <v>5</v>
      </c>
      <c r="AG817" s="76">
        <v>8</v>
      </c>
      <c r="AH817" s="131">
        <f t="shared" si="619"/>
        <v>0</v>
      </c>
      <c r="AI817" s="131">
        <f t="shared" si="640"/>
        <v>0</v>
      </c>
      <c r="AJ817" s="131">
        <f t="shared" si="656"/>
        <v>0.76923076923076927</v>
      </c>
      <c r="AK817" s="131">
        <f t="shared" si="657"/>
        <v>0.5</v>
      </c>
      <c r="AL817" s="131">
        <f t="shared" si="641"/>
        <v>0</v>
      </c>
      <c r="AM817" s="131">
        <f t="shared" si="642"/>
        <v>-2</v>
      </c>
      <c r="AN817" s="131">
        <f t="shared" si="620"/>
        <v>0</v>
      </c>
      <c r="AO817" s="115">
        <f t="shared" si="658"/>
        <v>0</v>
      </c>
      <c r="AP817" s="115">
        <f t="shared" si="659"/>
        <v>0</v>
      </c>
      <c r="AQ817" s="115">
        <f t="shared" si="660"/>
        <v>0</v>
      </c>
      <c r="AR817" s="79">
        <f t="shared" si="621"/>
        <v>0</v>
      </c>
      <c r="AS817" s="79">
        <f t="shared" si="622"/>
        <v>5</v>
      </c>
      <c r="AT817" s="79">
        <f t="shared" si="623"/>
        <v>10</v>
      </c>
      <c r="AU817" s="79">
        <f t="shared" si="624"/>
        <v>0</v>
      </c>
      <c r="AV817" s="79">
        <f t="shared" si="625"/>
        <v>0</v>
      </c>
      <c r="AW817" s="79">
        <f t="shared" si="626"/>
        <v>0</v>
      </c>
      <c r="AX817" s="128">
        <f t="shared" si="627"/>
        <v>0</v>
      </c>
      <c r="AY817" s="128"/>
      <c r="AZ817" s="128"/>
      <c r="BA817" s="128">
        <f t="shared" si="628"/>
        <v>0</v>
      </c>
      <c r="BB817" s="128">
        <f t="shared" si="629"/>
        <v>2</v>
      </c>
      <c r="BC817" s="80">
        <f t="shared" si="630"/>
        <v>0</v>
      </c>
      <c r="BD817" s="80">
        <f t="shared" si="631"/>
        <v>0.25</v>
      </c>
      <c r="BE817" s="80">
        <f t="shared" si="632"/>
        <v>1</v>
      </c>
      <c r="BF817" s="80">
        <f t="shared" si="633"/>
        <v>0</v>
      </c>
      <c r="BG817" s="80">
        <f t="shared" si="634"/>
        <v>0</v>
      </c>
      <c r="BH817" s="80">
        <f t="shared" si="661"/>
        <v>0</v>
      </c>
      <c r="BI817" s="4">
        <f t="shared" si="635"/>
        <v>10</v>
      </c>
      <c r="BJ817" s="4">
        <f t="shared" si="636"/>
        <v>15</v>
      </c>
      <c r="BK817" s="4">
        <f t="shared" si="637"/>
        <v>0</v>
      </c>
      <c r="BL817" s="8">
        <f>VLOOKUP(CN817,'CIR Results'!$B$3:$L$42,2,FALSE)</f>
        <v>6</v>
      </c>
      <c r="BM817" s="8">
        <f>VLOOKUP(CN817,'CIR Results'!$B$3:$L$42,3,FALSE)</f>
        <v>42</v>
      </c>
      <c r="BN817" s="8">
        <f>VLOOKUP(CN817,'CIR Results'!$B$3:$L$42,4,FALSE)</f>
        <v>60</v>
      </c>
      <c r="BO817" s="8">
        <f>VLOOKUP(CN817,'CIR Results'!$B$3:$L$42,5,FALSE)</f>
        <v>91</v>
      </c>
      <c r="BP817" s="8">
        <f>VLOOKUP(CN817,'CIR Results'!$B$3:$L$42,6,FALSE)</f>
        <v>36589</v>
      </c>
      <c r="BQ817" s="8">
        <f>VLOOKUP(CN817,'CIR Results'!$B$3:$L$42,8,FALSE)</f>
        <v>8</v>
      </c>
      <c r="BR817" s="8">
        <f>VLOOKUP(CN817,'CIR Results'!$B$3:$L$42,9,FALSE)</f>
        <v>0</v>
      </c>
      <c r="BS817" s="8" t="str">
        <f>VLOOKUP(CN817,'CIR Results'!$B$3:$L$42,10,FALSE)</f>
        <v>03-04-00</v>
      </c>
      <c r="BT817" s="8">
        <f>VLOOKUP(CN817,'CIR Results'!$B$3:$L$42,11,FALSE)</f>
        <v>29</v>
      </c>
      <c r="BU817" s="136" t="str">
        <f>VLOOKUP(CN817,'CIR Team Info'!$B$5:$E$44,2,FALSE)</f>
        <v>MetalCow</v>
      </c>
      <c r="BV817" s="136" t="str">
        <f>VLOOKUP(CN817,'CIR Team Info'!$B$5:$E$44,4,FALSE)</f>
        <v>Bloomington, IL</v>
      </c>
      <c r="BW817" s="136" t="str">
        <f t="shared" si="662"/>
        <v xml:space="preserve">   Did next to nothing_ unsure if actually capable if there is a real alliance</v>
      </c>
      <c r="CM817" s="10" t="s">
        <v>390</v>
      </c>
      <c r="CN817" s="10">
        <v>4213</v>
      </c>
      <c r="CO817" s="10">
        <v>20</v>
      </c>
      <c r="CP817" s="10" t="s">
        <v>23</v>
      </c>
      <c r="CQ817" s="10" t="s">
        <v>22</v>
      </c>
      <c r="CR817" s="10" t="s">
        <v>25</v>
      </c>
      <c r="CS817" s="10" t="s">
        <v>22</v>
      </c>
      <c r="CT817" s="10">
        <v>5</v>
      </c>
      <c r="CU817" s="10">
        <v>15</v>
      </c>
      <c r="CV817" s="10">
        <v>0</v>
      </c>
      <c r="CW817" s="10">
        <v>0</v>
      </c>
      <c r="CX817" s="10" t="s">
        <v>24</v>
      </c>
      <c r="CY817" s="10" t="s">
        <v>25</v>
      </c>
      <c r="CZ817" s="10" t="s">
        <v>25</v>
      </c>
      <c r="DA817" s="10" t="s">
        <v>25</v>
      </c>
      <c r="DB817" s="10" t="s">
        <v>25</v>
      </c>
      <c r="DC817" s="10">
        <v>10</v>
      </c>
      <c r="DD817" s="10">
        <v>0</v>
      </c>
      <c r="DE817" s="10">
        <v>0</v>
      </c>
      <c r="DF817" s="10">
        <v>0</v>
      </c>
      <c r="DG817" s="10">
        <v>1</v>
      </c>
      <c r="DH817" s="10">
        <v>0</v>
      </c>
      <c r="DI817" s="10">
        <v>0</v>
      </c>
      <c r="DJ817" s="10">
        <v>0</v>
      </c>
      <c r="DK817" s="10">
        <v>0</v>
      </c>
      <c r="DL817" s="10">
        <v>0</v>
      </c>
      <c r="DM817" s="10">
        <v>0</v>
      </c>
      <c r="DN817" s="10">
        <v>0</v>
      </c>
      <c r="DO817" s="10">
        <v>2</v>
      </c>
      <c r="DP817" s="10" t="s">
        <v>25</v>
      </c>
      <c r="DQ817" s="10" t="s">
        <v>25</v>
      </c>
      <c r="DR817" s="10" t="s">
        <v>25</v>
      </c>
      <c r="DS817" s="10" t="s">
        <v>25</v>
      </c>
      <c r="DT817" s="10" t="s">
        <v>25</v>
      </c>
      <c r="DU817" s="10">
        <v>0</v>
      </c>
      <c r="DV817" s="10" t="s">
        <v>683</v>
      </c>
      <c r="DW817" s="10" t="s">
        <v>684</v>
      </c>
      <c r="DX817" s="10"/>
      <c r="DY817" s="10"/>
      <c r="DZ817" s="10"/>
      <c r="EA817" s="10"/>
      <c r="EB817" s="10"/>
      <c r="EC817" s="10"/>
      <c r="ED817" s="10"/>
      <c r="EE817" s="10"/>
      <c r="EF817" s="10"/>
      <c r="EG817" s="10"/>
      <c r="EH817" s="10"/>
    </row>
    <row r="818" spans="1:138" x14ac:dyDescent="0.25">
      <c r="A818" s="78">
        <f t="shared" si="616"/>
        <v>4330</v>
      </c>
      <c r="C818" s="10" t="str">
        <f t="shared" si="655"/>
        <v>Do Not Pick</v>
      </c>
      <c r="D818" s="17">
        <f t="shared" si="617"/>
        <v>1.5412265154200639</v>
      </c>
      <c r="E818" s="113">
        <f t="shared" si="643"/>
        <v>0</v>
      </c>
      <c r="F818" s="113">
        <f t="shared" si="644"/>
        <v>0</v>
      </c>
      <c r="G818" s="113">
        <f t="shared" si="645"/>
        <v>5.384615384615385</v>
      </c>
      <c r="H818" s="113">
        <f t="shared" si="646"/>
        <v>7.741935483870968</v>
      </c>
      <c r="I818" s="113">
        <f t="shared" si="647"/>
        <v>0</v>
      </c>
      <c r="J818" s="113">
        <f t="shared" si="648"/>
        <v>0</v>
      </c>
      <c r="K818" s="113">
        <f t="shared" si="638"/>
        <v>2.2857142857142856</v>
      </c>
      <c r="L818" s="76">
        <v>8</v>
      </c>
      <c r="M818" s="76">
        <v>5</v>
      </c>
      <c r="N818" s="76">
        <v>7</v>
      </c>
      <c r="O818" s="76">
        <v>6</v>
      </c>
      <c r="P818" s="76">
        <v>6</v>
      </c>
      <c r="Q818" s="76">
        <v>2</v>
      </c>
      <c r="R818" s="76">
        <v>1</v>
      </c>
      <c r="S818" s="17">
        <f t="shared" si="618"/>
        <v>2.7020205600850762</v>
      </c>
      <c r="T818" s="113">
        <f t="shared" si="649"/>
        <v>0</v>
      </c>
      <c r="U818" s="113">
        <f t="shared" si="650"/>
        <v>0</v>
      </c>
      <c r="V818" s="113">
        <f t="shared" si="651"/>
        <v>6.1538461538461542</v>
      </c>
      <c r="W818" s="113">
        <f t="shared" si="652"/>
        <v>2.5806451612903225</v>
      </c>
      <c r="X818" s="113">
        <f t="shared" si="653"/>
        <v>0</v>
      </c>
      <c r="Y818" s="113">
        <f t="shared" si="654"/>
        <v>0</v>
      </c>
      <c r="Z818" s="113">
        <f t="shared" si="639"/>
        <v>18.285714285714285</v>
      </c>
      <c r="AA818" s="76">
        <v>10</v>
      </c>
      <c r="AB818" s="76">
        <v>6</v>
      </c>
      <c r="AC818" s="76">
        <v>8</v>
      </c>
      <c r="AD818" s="76">
        <v>2</v>
      </c>
      <c r="AE818" s="76">
        <v>2</v>
      </c>
      <c r="AF818" s="76">
        <v>5</v>
      </c>
      <c r="AG818" s="76">
        <v>8</v>
      </c>
      <c r="AH818" s="131">
        <f t="shared" si="619"/>
        <v>0</v>
      </c>
      <c r="AI818" s="131">
        <f t="shared" si="640"/>
        <v>0</v>
      </c>
      <c r="AJ818" s="131">
        <f t="shared" si="656"/>
        <v>0.76923076923076927</v>
      </c>
      <c r="AK818" s="131">
        <f t="shared" si="657"/>
        <v>1.2903225806451613</v>
      </c>
      <c r="AL818" s="131">
        <f t="shared" si="641"/>
        <v>0</v>
      </c>
      <c r="AM818" s="131">
        <f t="shared" si="642"/>
        <v>0</v>
      </c>
      <c r="AN818" s="131">
        <f t="shared" si="620"/>
        <v>2.2857142857142856</v>
      </c>
      <c r="AO818" s="115">
        <f t="shared" si="658"/>
        <v>0</v>
      </c>
      <c r="AP818" s="115">
        <f t="shared" si="659"/>
        <v>0</v>
      </c>
      <c r="AQ818" s="115">
        <f t="shared" si="660"/>
        <v>0</v>
      </c>
      <c r="AR818" s="79">
        <f t="shared" si="621"/>
        <v>0</v>
      </c>
      <c r="AS818" s="79">
        <f t="shared" si="622"/>
        <v>5</v>
      </c>
      <c r="AT818" s="79">
        <f t="shared" si="623"/>
        <v>0</v>
      </c>
      <c r="AU818" s="79">
        <f t="shared" si="624"/>
        <v>0</v>
      </c>
      <c r="AV818" s="79">
        <f t="shared" si="625"/>
        <v>0</v>
      </c>
      <c r="AW818" s="79">
        <f t="shared" si="626"/>
        <v>40</v>
      </c>
      <c r="AX818" s="128">
        <f t="shared" si="627"/>
        <v>0</v>
      </c>
      <c r="AY818" s="128"/>
      <c r="AZ818" s="128"/>
      <c r="BA818" s="128">
        <f t="shared" si="628"/>
        <v>0</v>
      </c>
      <c r="BB818" s="128">
        <f t="shared" si="629"/>
        <v>0</v>
      </c>
      <c r="BC818" s="80">
        <f t="shared" si="630"/>
        <v>0</v>
      </c>
      <c r="BD818" s="80">
        <f t="shared" si="631"/>
        <v>1</v>
      </c>
      <c r="BE818" s="80">
        <f t="shared" si="632"/>
        <v>0</v>
      </c>
      <c r="BF818" s="80">
        <f t="shared" si="633"/>
        <v>0</v>
      </c>
      <c r="BG818" s="80">
        <f t="shared" si="634"/>
        <v>0</v>
      </c>
      <c r="BH818" s="80">
        <f t="shared" si="661"/>
        <v>0.25</v>
      </c>
      <c r="BI818" s="4">
        <f t="shared" si="635"/>
        <v>0</v>
      </c>
      <c r="BJ818" s="4">
        <f t="shared" si="636"/>
        <v>5</v>
      </c>
      <c r="BK818" s="4">
        <f t="shared" si="637"/>
        <v>40</v>
      </c>
      <c r="BL818" s="8">
        <f>VLOOKUP(CN818,'CIR Results'!$B$3:$L$42,2,FALSE)</f>
        <v>4</v>
      </c>
      <c r="BM818" s="8">
        <f>VLOOKUP(CN818,'CIR Results'!$B$3:$L$42,3,FALSE)</f>
        <v>24</v>
      </c>
      <c r="BN818" s="8">
        <f>VLOOKUP(CN818,'CIR Results'!$B$3:$L$42,4,FALSE)</f>
        <v>80</v>
      </c>
      <c r="BO818" s="8">
        <f>VLOOKUP(CN818,'CIR Results'!$B$3:$L$42,5,FALSE)</f>
        <v>88</v>
      </c>
      <c r="BP818" s="8">
        <f>VLOOKUP(CN818,'CIR Results'!$B$3:$L$42,6,FALSE)</f>
        <v>36562</v>
      </c>
      <c r="BQ818" s="8">
        <f>VLOOKUP(CN818,'CIR Results'!$B$3:$L$42,8,FALSE)</f>
        <v>8</v>
      </c>
      <c r="BR818" s="8">
        <f>VLOOKUP(CN818,'CIR Results'!$B$3:$L$42,9,FALSE)</f>
        <v>0</v>
      </c>
      <c r="BS818" s="8" t="str">
        <f>VLOOKUP(CN818,'CIR Results'!$B$3:$L$42,10,FALSE)</f>
        <v>02-06-00</v>
      </c>
      <c r="BT818" s="8">
        <f>VLOOKUP(CN818,'CIR Results'!$B$3:$L$42,11,FALSE)</f>
        <v>30</v>
      </c>
      <c r="BU818" s="136" t="str">
        <f>VLOOKUP(CN818,'CIR Team Info'!$B$5:$E$44,2,FALSE)</f>
        <v>Rambunction</v>
      </c>
      <c r="BV818" s="136" t="str">
        <f>VLOOKUP(CN818,'CIR Team Info'!$B$5:$E$44,4,FALSE)</f>
        <v>St. Louis, MO</v>
      </c>
      <c r="BW818" s="136" t="str">
        <f t="shared" si="662"/>
        <v xml:space="preserve">   Did nothing really_ kinda defended</v>
      </c>
      <c r="CM818" s="10" t="s">
        <v>390</v>
      </c>
      <c r="CN818" s="10">
        <v>4330</v>
      </c>
      <c r="CO818" s="10">
        <v>21</v>
      </c>
      <c r="CP818" s="10" t="s">
        <v>23</v>
      </c>
      <c r="CQ818" s="10" t="s">
        <v>25</v>
      </c>
      <c r="CR818" s="10" t="s">
        <v>25</v>
      </c>
      <c r="CS818" s="10" t="s">
        <v>22</v>
      </c>
      <c r="CT818" s="10">
        <v>5</v>
      </c>
      <c r="CU818" s="10">
        <v>0</v>
      </c>
      <c r="CV818" s="10">
        <v>0</v>
      </c>
      <c r="CW818" s="10">
        <v>0</v>
      </c>
      <c r="CX818" s="10" t="s">
        <v>24</v>
      </c>
      <c r="CY818" s="10" t="s">
        <v>25</v>
      </c>
      <c r="CZ818" s="10" t="s">
        <v>25</v>
      </c>
      <c r="DA818" s="10" t="s">
        <v>25</v>
      </c>
      <c r="DB818" s="10" t="s">
        <v>25</v>
      </c>
      <c r="DC818" s="10">
        <v>0</v>
      </c>
      <c r="DD818" s="10">
        <v>0</v>
      </c>
      <c r="DE818" s="10">
        <v>0</v>
      </c>
      <c r="DF818" s="10">
        <v>0</v>
      </c>
      <c r="DG818" s="10">
        <v>1</v>
      </c>
      <c r="DH818" s="10">
        <v>1</v>
      </c>
      <c r="DI818" s="10">
        <v>80</v>
      </c>
      <c r="DJ818" s="10">
        <v>0</v>
      </c>
      <c r="DK818" s="10">
        <v>0</v>
      </c>
      <c r="DL818" s="10">
        <v>0</v>
      </c>
      <c r="DM818" s="10">
        <v>0</v>
      </c>
      <c r="DN818" s="10">
        <v>0</v>
      </c>
      <c r="DO818" s="10">
        <v>0</v>
      </c>
      <c r="DP818" s="10" t="s">
        <v>25</v>
      </c>
      <c r="DQ818" s="10" t="s">
        <v>25</v>
      </c>
      <c r="DR818" s="10" t="s">
        <v>25</v>
      </c>
      <c r="DS818" s="10" t="s">
        <v>25</v>
      </c>
      <c r="DT818" s="10" t="s">
        <v>25</v>
      </c>
      <c r="DU818" s="10">
        <v>0</v>
      </c>
      <c r="DV818" s="10" t="s">
        <v>685</v>
      </c>
      <c r="DW818" s="10" t="s">
        <v>686</v>
      </c>
      <c r="DX818" s="10"/>
      <c r="DY818" s="10"/>
      <c r="DZ818" s="10"/>
      <c r="EA818" s="10"/>
      <c r="EB818" s="10"/>
      <c r="EC818" s="10"/>
      <c r="ED818" s="10"/>
      <c r="EE818" s="10"/>
      <c r="EF818" s="10"/>
      <c r="EG818" s="10"/>
      <c r="EH818" s="10"/>
    </row>
    <row r="819" spans="1:138" x14ac:dyDescent="0.25">
      <c r="A819" s="78">
        <f t="shared" ref="A819:A882" si="663">CN819</f>
        <v>4196</v>
      </c>
      <c r="C819" s="10" t="str">
        <f t="shared" si="655"/>
        <v>Do Not Pick</v>
      </c>
      <c r="D819" s="17">
        <f t="shared" ref="D819:D882" si="664">SUM(E819:K819)/10</f>
        <v>2.1538461538461542</v>
      </c>
      <c r="E819" s="113">
        <f t="shared" si="643"/>
        <v>0</v>
      </c>
      <c r="F819" s="113">
        <f t="shared" si="644"/>
        <v>0</v>
      </c>
      <c r="G819" s="113">
        <f t="shared" si="645"/>
        <v>21.53846153846154</v>
      </c>
      <c r="H819" s="113">
        <f t="shared" si="646"/>
        <v>0</v>
      </c>
      <c r="I819" s="113">
        <f t="shared" si="647"/>
        <v>0</v>
      </c>
      <c r="J819" s="113">
        <f t="shared" si="648"/>
        <v>0</v>
      </c>
      <c r="K819" s="113">
        <f t="shared" si="638"/>
        <v>0</v>
      </c>
      <c r="L819" s="76">
        <v>8</v>
      </c>
      <c r="M819" s="76">
        <v>5</v>
      </c>
      <c r="N819" s="76">
        <v>7</v>
      </c>
      <c r="O819" s="76">
        <v>6</v>
      </c>
      <c r="P819" s="76">
        <v>6</v>
      </c>
      <c r="Q819" s="76">
        <v>2</v>
      </c>
      <c r="R819" s="76">
        <v>1</v>
      </c>
      <c r="S819" s="17">
        <f t="shared" ref="S819:S882" si="665">SUM(T819:Z819)/10</f>
        <v>2.4615384615384617</v>
      </c>
      <c r="T819" s="113">
        <f t="shared" si="649"/>
        <v>0</v>
      </c>
      <c r="U819" s="113">
        <f t="shared" si="650"/>
        <v>0</v>
      </c>
      <c r="V819" s="113">
        <f t="shared" si="651"/>
        <v>24.615384615384617</v>
      </c>
      <c r="W819" s="113">
        <f t="shared" si="652"/>
        <v>0</v>
      </c>
      <c r="X819" s="113">
        <f t="shared" si="653"/>
        <v>0</v>
      </c>
      <c r="Y819" s="113">
        <f t="shared" si="654"/>
        <v>0</v>
      </c>
      <c r="Z819" s="113">
        <f t="shared" si="639"/>
        <v>0</v>
      </c>
      <c r="AA819" s="76">
        <v>10</v>
      </c>
      <c r="AB819" s="76">
        <v>6</v>
      </c>
      <c r="AC819" s="76">
        <v>8</v>
      </c>
      <c r="AD819" s="76">
        <v>2</v>
      </c>
      <c r="AE819" s="76">
        <v>2</v>
      </c>
      <c r="AF819" s="76">
        <v>5</v>
      </c>
      <c r="AG819" s="76">
        <v>8</v>
      </c>
      <c r="AH819" s="131">
        <f t="shared" ref="AH819:AH882" si="666">(DG819*DU819)/0.8</f>
        <v>0</v>
      </c>
      <c r="AI819" s="131">
        <f t="shared" si="640"/>
        <v>0</v>
      </c>
      <c r="AJ819" s="131">
        <f t="shared" si="656"/>
        <v>3.0769230769230771</v>
      </c>
      <c r="AK819" s="131">
        <f t="shared" si="657"/>
        <v>0</v>
      </c>
      <c r="AL819" s="131">
        <f t="shared" si="641"/>
        <v>0</v>
      </c>
      <c r="AM819" s="131">
        <f t="shared" si="642"/>
        <v>0</v>
      </c>
      <c r="AN819" s="131">
        <f t="shared" ref="AN819:AN882" si="667">((AW819/175)*10)-DE819-DF819</f>
        <v>0</v>
      </c>
      <c r="AO819" s="115">
        <f t="shared" si="658"/>
        <v>0</v>
      </c>
      <c r="AP819" s="115">
        <f t="shared" si="659"/>
        <v>0</v>
      </c>
      <c r="AQ819" s="115">
        <f t="shared" si="660"/>
        <v>0</v>
      </c>
      <c r="AR819" s="79">
        <f t="shared" ref="AR819:AR882" si="668">DJ819*10</f>
        <v>0</v>
      </c>
      <c r="AS819" s="79">
        <f t="shared" ref="AS819:AS882" si="669">CT819</f>
        <v>20</v>
      </c>
      <c r="AT819" s="79">
        <f t="shared" ref="AT819:AT882" si="670">DC819</f>
        <v>0</v>
      </c>
      <c r="AU819" s="79">
        <f t="shared" ref="AU819:AU882" si="671">DL819*10</f>
        <v>0</v>
      </c>
      <c r="AV819" s="79">
        <f t="shared" ref="AV819:AV882" si="672">DN819*10</f>
        <v>0</v>
      </c>
      <c r="AW819" s="79">
        <f t="shared" ref="AW819:AW882" si="673">IF(DH819=3,1.25*DI819,IF(DH819=2,DI819,IF(DH819=1,0.5*DI819,0)))</f>
        <v>0</v>
      </c>
      <c r="AX819" s="128">
        <f t="shared" ref="AX819:AX882" si="674">DJ819+DK819</f>
        <v>0</v>
      </c>
      <c r="AY819" s="128"/>
      <c r="AZ819" s="128"/>
      <c r="BA819" s="128">
        <f t="shared" ref="BA819:BA882" si="675">DL819+DM819</f>
        <v>0</v>
      </c>
      <c r="BB819" s="128">
        <f t="shared" ref="BB819:BB882" si="676">DN819+DO819</f>
        <v>0</v>
      </c>
      <c r="BC819" s="80">
        <f t="shared" ref="BC819:BC882" si="677">IF(DJ819+DK819=0,0,DJ819/(DJ819+DK819))</f>
        <v>0</v>
      </c>
      <c r="BD819" s="80">
        <f t="shared" ref="BD819:BD882" si="678">IF(CT819+CU819=0,0,CT819/(CT819+CU819))</f>
        <v>1</v>
      </c>
      <c r="BE819" s="80">
        <f t="shared" ref="BE819:BE882" si="679">IF(DC819+DD819=0,0,DC819/(DC819+DD819))</f>
        <v>0</v>
      </c>
      <c r="BF819" s="80">
        <f t="shared" ref="BF819:BF882" si="680">IF(DL819+DM819=0,0,DL819/(DL819+DM819))</f>
        <v>0</v>
      </c>
      <c r="BG819" s="80">
        <f t="shared" ref="BG819:BG882" si="681">IF(DN819+DO819=0,0,DN819/(DN819+DO819))</f>
        <v>0</v>
      </c>
      <c r="BH819" s="80">
        <f t="shared" si="661"/>
        <v>0</v>
      </c>
      <c r="BI819" s="4">
        <f t="shared" ref="BI819:BI882" si="682">SUM(AR819,AT819:AV819)</f>
        <v>0</v>
      </c>
      <c r="BJ819" s="4">
        <f t="shared" ref="BJ819:BJ882" si="683">SUM(AR819:AV819)</f>
        <v>20</v>
      </c>
      <c r="BK819" s="4">
        <f t="shared" ref="BK819:BK882" si="684">AW819</f>
        <v>0</v>
      </c>
      <c r="BL819" s="8">
        <f>VLOOKUP(CN819,'CIR Results'!$B$3:$L$42,2,FALSE)</f>
        <v>6</v>
      </c>
      <c r="BM819" s="8">
        <f>VLOOKUP(CN819,'CIR Results'!$B$3:$L$42,3,FALSE)</f>
        <v>84</v>
      </c>
      <c r="BN819" s="8">
        <f>VLOOKUP(CN819,'CIR Results'!$B$3:$L$42,4,FALSE)</f>
        <v>90</v>
      </c>
      <c r="BO819" s="8">
        <f>VLOOKUP(CN819,'CIR Results'!$B$3:$L$42,5,FALSE)</f>
        <v>144</v>
      </c>
      <c r="BP819" s="8">
        <f>VLOOKUP(CN819,'CIR Results'!$B$3:$L$42,6,FALSE)</f>
        <v>36591</v>
      </c>
      <c r="BQ819" s="8">
        <f>VLOOKUP(CN819,'CIR Results'!$B$3:$L$42,8,FALSE)</f>
        <v>9</v>
      </c>
      <c r="BR819" s="8">
        <f>VLOOKUP(CN819,'CIR Results'!$B$3:$L$42,9,FALSE)</f>
        <v>0</v>
      </c>
      <c r="BS819" s="8" t="str">
        <f>VLOOKUP(CN819,'CIR Results'!$B$3:$L$42,10,FALSE)</f>
        <v>03-06-00</v>
      </c>
      <c r="BT819" s="8">
        <f>VLOOKUP(CN819,'CIR Results'!$B$3:$L$42,11,FALSE)</f>
        <v>17</v>
      </c>
      <c r="BU819" s="136" t="str">
        <f>VLOOKUP(CN819,'CIR Team Info'!$B$5:$E$44,2,FALSE)</f>
        <v>QAVTC Devils</v>
      </c>
      <c r="BV819" s="136" t="str">
        <f>VLOOKUP(CN819,'CIR Team Info'!$B$5:$E$44,4,FALSE)</f>
        <v>Quincy, IL</v>
      </c>
      <c r="BW819" s="136" t="str">
        <f t="shared" si="662"/>
        <v xml:space="preserve">   perfect autonomous_ then died</v>
      </c>
      <c r="CM819" s="10" t="s">
        <v>390</v>
      </c>
      <c r="CN819" s="10">
        <v>4196</v>
      </c>
      <c r="CO819" s="10">
        <v>22</v>
      </c>
      <c r="CP819" s="10" t="s">
        <v>23</v>
      </c>
      <c r="CQ819" s="10" t="s">
        <v>25</v>
      </c>
      <c r="CR819" s="10" t="s">
        <v>22</v>
      </c>
      <c r="CS819" s="10" t="s">
        <v>22</v>
      </c>
      <c r="CT819" s="10">
        <v>20</v>
      </c>
      <c r="CU819" s="10">
        <v>0</v>
      </c>
      <c r="CV819" s="10">
        <v>0</v>
      </c>
      <c r="CW819" s="10">
        <v>0</v>
      </c>
      <c r="CX819" s="10" t="s">
        <v>24</v>
      </c>
      <c r="CY819" s="10" t="s">
        <v>22</v>
      </c>
      <c r="CZ819" s="10" t="s">
        <v>25</v>
      </c>
      <c r="DA819" s="10" t="s">
        <v>25</v>
      </c>
      <c r="DB819" s="10" t="s">
        <v>25</v>
      </c>
      <c r="DC819" s="10">
        <v>0</v>
      </c>
      <c r="DD819" s="10">
        <v>0</v>
      </c>
      <c r="DE819" s="10">
        <v>0</v>
      </c>
      <c r="DF819" s="10">
        <v>0</v>
      </c>
      <c r="DG819" s="10">
        <v>0</v>
      </c>
      <c r="DH819" s="10">
        <v>0</v>
      </c>
      <c r="DI819" s="10">
        <v>0</v>
      </c>
      <c r="DJ819" s="10">
        <v>0</v>
      </c>
      <c r="DK819" s="10">
        <v>0</v>
      </c>
      <c r="DL819" s="10">
        <v>0</v>
      </c>
      <c r="DM819" s="10">
        <v>0</v>
      </c>
      <c r="DN819" s="10">
        <v>0</v>
      </c>
      <c r="DO819" s="10">
        <v>0</v>
      </c>
      <c r="DP819" s="10" t="s">
        <v>25</v>
      </c>
      <c r="DQ819" s="10" t="s">
        <v>25</v>
      </c>
      <c r="DR819" s="10" t="s">
        <v>25</v>
      </c>
      <c r="DS819" s="10" t="s">
        <v>25</v>
      </c>
      <c r="DT819" s="10" t="s">
        <v>22</v>
      </c>
      <c r="DU819" s="10">
        <v>0</v>
      </c>
      <c r="DV819" s="10" t="s">
        <v>687</v>
      </c>
      <c r="DW819" s="10"/>
      <c r="DX819" s="10"/>
      <c r="DY819" s="10"/>
      <c r="DZ819" s="10"/>
      <c r="EA819" s="10"/>
      <c r="EB819" s="10"/>
      <c r="EC819" s="10"/>
      <c r="ED819" s="10"/>
      <c r="EE819" s="10"/>
      <c r="EF819" s="10"/>
      <c r="EG819" s="10"/>
      <c r="EH819" s="10"/>
    </row>
    <row r="820" spans="1:138" x14ac:dyDescent="0.25">
      <c r="A820" s="78">
        <f t="shared" si="663"/>
        <v>4256</v>
      </c>
      <c r="C820" s="10" t="str">
        <f t="shared" si="655"/>
        <v>Do Not Pick</v>
      </c>
      <c r="D820" s="17">
        <f t="shared" si="664"/>
        <v>3.0180467919177598</v>
      </c>
      <c r="E820" s="113">
        <f t="shared" si="643"/>
        <v>0</v>
      </c>
      <c r="F820" s="113">
        <f t="shared" si="644"/>
        <v>5</v>
      </c>
      <c r="G820" s="113">
        <f t="shared" si="645"/>
        <v>5.384615384615385</v>
      </c>
      <c r="H820" s="113">
        <f t="shared" si="646"/>
        <v>12.938709677419354</v>
      </c>
      <c r="I820" s="113">
        <f t="shared" si="647"/>
        <v>6</v>
      </c>
      <c r="J820" s="113">
        <f t="shared" si="648"/>
        <v>0</v>
      </c>
      <c r="K820" s="113">
        <f t="shared" ref="K820:K883" si="685">R820*AN820</f>
        <v>0.85714285714285721</v>
      </c>
      <c r="L820" s="76">
        <v>8</v>
      </c>
      <c r="M820" s="76">
        <v>5</v>
      </c>
      <c r="N820" s="76">
        <v>7</v>
      </c>
      <c r="O820" s="76">
        <v>6</v>
      </c>
      <c r="P820" s="76">
        <v>6</v>
      </c>
      <c r="Q820" s="76">
        <v>2</v>
      </c>
      <c r="R820" s="76">
        <v>1</v>
      </c>
      <c r="S820" s="17">
        <f t="shared" si="665"/>
        <v>2.5323892236795462</v>
      </c>
      <c r="T820" s="113">
        <f t="shared" si="649"/>
        <v>0</v>
      </c>
      <c r="U820" s="113">
        <f t="shared" si="650"/>
        <v>6</v>
      </c>
      <c r="V820" s="113">
        <f t="shared" si="651"/>
        <v>6.1538461538461542</v>
      </c>
      <c r="W820" s="113">
        <f t="shared" si="652"/>
        <v>4.3129032258064512</v>
      </c>
      <c r="X820" s="113">
        <f t="shared" si="653"/>
        <v>2</v>
      </c>
      <c r="Y820" s="113">
        <f t="shared" si="654"/>
        <v>0</v>
      </c>
      <c r="Z820" s="113">
        <f t="shared" ref="Z820:Z883" si="686">AN820*AG820</f>
        <v>6.8571428571428577</v>
      </c>
      <c r="AA820" s="76">
        <v>10</v>
      </c>
      <c r="AB820" s="76">
        <v>6</v>
      </c>
      <c r="AC820" s="76">
        <v>8</v>
      </c>
      <c r="AD820" s="76">
        <v>2</v>
      </c>
      <c r="AE820" s="76">
        <v>2</v>
      </c>
      <c r="AF820" s="76">
        <v>5</v>
      </c>
      <c r="AG820" s="76">
        <v>8</v>
      </c>
      <c r="AH820" s="131">
        <f t="shared" si="666"/>
        <v>0</v>
      </c>
      <c r="AI820" s="131">
        <f t="shared" ref="AI820:AI883" si="687">DJ820-DK820+IF(DA820="T",2,0)+IF(DB820="T",1,0)</f>
        <v>1</v>
      </c>
      <c r="AJ820" s="131">
        <f t="shared" si="656"/>
        <v>0.76923076923076927</v>
      </c>
      <c r="AK820" s="131">
        <f t="shared" si="657"/>
        <v>2.1564516129032256</v>
      </c>
      <c r="AL820" s="131">
        <f t="shared" ref="AL820:AL883" si="688">DL820-DM820</f>
        <v>1</v>
      </c>
      <c r="AM820" s="131">
        <f t="shared" ref="AM820:AM883" si="689">DN820-DO820</f>
        <v>0</v>
      </c>
      <c r="AN820" s="131">
        <f t="shared" si="667"/>
        <v>0.85714285714285721</v>
      </c>
      <c r="AO820" s="115">
        <f t="shared" si="658"/>
        <v>0</v>
      </c>
      <c r="AP820" s="115">
        <f t="shared" si="659"/>
        <v>0</v>
      </c>
      <c r="AQ820" s="115">
        <f t="shared" si="660"/>
        <v>0</v>
      </c>
      <c r="AR820" s="79">
        <f t="shared" si="668"/>
        <v>10</v>
      </c>
      <c r="AS820" s="79">
        <f t="shared" si="669"/>
        <v>5</v>
      </c>
      <c r="AT820" s="79">
        <f t="shared" si="670"/>
        <v>1</v>
      </c>
      <c r="AU820" s="79">
        <f t="shared" si="671"/>
        <v>10</v>
      </c>
      <c r="AV820" s="79">
        <f t="shared" si="672"/>
        <v>0</v>
      </c>
      <c r="AW820" s="79">
        <f t="shared" si="673"/>
        <v>15</v>
      </c>
      <c r="AX820" s="128">
        <f t="shared" si="674"/>
        <v>1</v>
      </c>
      <c r="AY820" s="128"/>
      <c r="AZ820" s="128"/>
      <c r="BA820" s="128">
        <f t="shared" si="675"/>
        <v>1</v>
      </c>
      <c r="BB820" s="128">
        <f t="shared" si="676"/>
        <v>0</v>
      </c>
      <c r="BC820" s="80">
        <f t="shared" si="677"/>
        <v>1</v>
      </c>
      <c r="BD820" s="80">
        <f t="shared" si="678"/>
        <v>1</v>
      </c>
      <c r="BE820" s="80">
        <f t="shared" si="679"/>
        <v>1</v>
      </c>
      <c r="BF820" s="80">
        <f t="shared" si="680"/>
        <v>1</v>
      </c>
      <c r="BG820" s="80">
        <f t="shared" si="681"/>
        <v>0</v>
      </c>
      <c r="BH820" s="80">
        <f t="shared" si="661"/>
        <v>0.25</v>
      </c>
      <c r="BI820" s="4">
        <f t="shared" si="682"/>
        <v>21</v>
      </c>
      <c r="BJ820" s="4">
        <f t="shared" si="683"/>
        <v>26</v>
      </c>
      <c r="BK820" s="4">
        <f t="shared" si="684"/>
        <v>15</v>
      </c>
      <c r="BL820" s="8">
        <f>VLOOKUP(CN820,'CIR Results'!$B$3:$L$42,2,FALSE)</f>
        <v>5</v>
      </c>
      <c r="BM820" s="8">
        <f>VLOOKUP(CN820,'CIR Results'!$B$3:$L$42,3,FALSE)</f>
        <v>118</v>
      </c>
      <c r="BN820" s="8">
        <f>VLOOKUP(CN820,'CIR Results'!$B$3:$L$42,4,FALSE)</f>
        <v>120</v>
      </c>
      <c r="BO820" s="8">
        <f>VLOOKUP(CN820,'CIR Results'!$B$3:$L$42,5,FALSE)</f>
        <v>179</v>
      </c>
      <c r="BP820" s="8">
        <f>VLOOKUP(CN820,'CIR Results'!$B$3:$L$42,6,FALSE)</f>
        <v>36927</v>
      </c>
      <c r="BQ820" s="8">
        <f>VLOOKUP(CN820,'CIR Results'!$B$3:$L$42,8,FALSE)</f>
        <v>8</v>
      </c>
      <c r="BR820" s="8">
        <f>VLOOKUP(CN820,'CIR Results'!$B$3:$L$42,9,FALSE)</f>
        <v>0</v>
      </c>
      <c r="BS820" s="8" t="str">
        <f>VLOOKUP(CN820,'CIR Results'!$B$3:$L$42,10,FALSE)</f>
        <v>02-05-01</v>
      </c>
      <c r="BT820" s="8">
        <f>VLOOKUP(CN820,'CIR Results'!$B$3:$L$42,11,FALSE)</f>
        <v>14</v>
      </c>
      <c r="BU820" s="136" t="str">
        <f>VLOOKUP(CN820,'CIR Team Info'!$B$5:$E$44,2,FALSE)</f>
        <v>Cyborg Cats</v>
      </c>
      <c r="BV820" s="136" t="str">
        <f>VLOOKUP(CN820,'CIR Team Info'!$B$5:$E$44,4,FALSE)</f>
        <v>Town and Country, MO</v>
      </c>
      <c r="BW820" s="136" t="str">
        <f t="shared" si="662"/>
        <v xml:space="preserve">   died around 45 seconds in</v>
      </c>
      <c r="CM820" s="10" t="s">
        <v>390</v>
      </c>
      <c r="CN820" s="10">
        <v>4256</v>
      </c>
      <c r="CO820" s="10">
        <v>23</v>
      </c>
      <c r="CP820" s="10" t="s">
        <v>23</v>
      </c>
      <c r="CQ820" s="10" t="s">
        <v>25</v>
      </c>
      <c r="CR820" s="10" t="s">
        <v>25</v>
      </c>
      <c r="CS820" s="10" t="s">
        <v>22</v>
      </c>
      <c r="CT820" s="10">
        <v>5</v>
      </c>
      <c r="CU820" s="10">
        <v>0</v>
      </c>
      <c r="CV820" s="10">
        <v>0</v>
      </c>
      <c r="CW820" s="10">
        <v>0</v>
      </c>
      <c r="CX820" s="10" t="s">
        <v>24</v>
      </c>
      <c r="CY820" s="10" t="s">
        <v>25</v>
      </c>
      <c r="CZ820" s="10" t="s">
        <v>25</v>
      </c>
      <c r="DA820" s="10" t="s">
        <v>25</v>
      </c>
      <c r="DB820" s="10" t="s">
        <v>25</v>
      </c>
      <c r="DC820" s="10">
        <v>1</v>
      </c>
      <c r="DD820" s="10">
        <v>0</v>
      </c>
      <c r="DE820" s="10">
        <v>0</v>
      </c>
      <c r="DF820" s="10">
        <v>0</v>
      </c>
      <c r="DG820" s="10">
        <v>1</v>
      </c>
      <c r="DH820" s="10">
        <v>1</v>
      </c>
      <c r="DI820" s="10">
        <v>30</v>
      </c>
      <c r="DJ820" s="10">
        <v>1</v>
      </c>
      <c r="DK820" s="10">
        <v>0</v>
      </c>
      <c r="DL820" s="10">
        <v>1</v>
      </c>
      <c r="DM820" s="10">
        <v>0</v>
      </c>
      <c r="DN820" s="10">
        <v>0</v>
      </c>
      <c r="DO820" s="10">
        <v>0</v>
      </c>
      <c r="DP820" s="10" t="s">
        <v>25</v>
      </c>
      <c r="DQ820" s="10" t="s">
        <v>25</v>
      </c>
      <c r="DR820" s="10" t="s">
        <v>25</v>
      </c>
      <c r="DS820" s="10" t="s">
        <v>25</v>
      </c>
      <c r="DT820" s="10" t="s">
        <v>22</v>
      </c>
      <c r="DU820" s="10">
        <v>0</v>
      </c>
      <c r="DV820" s="10" t="s">
        <v>688</v>
      </c>
      <c r="DW820" s="10"/>
      <c r="DX820" s="10"/>
      <c r="DY820" s="10"/>
      <c r="DZ820" s="10"/>
      <c r="EA820" s="10"/>
      <c r="EB820" s="10"/>
      <c r="EC820" s="10"/>
      <c r="ED820" s="10"/>
      <c r="EE820" s="10"/>
      <c r="EF820" s="10"/>
      <c r="EG820" s="10"/>
      <c r="EH820" s="10"/>
    </row>
    <row r="821" spans="1:138" x14ac:dyDescent="0.25">
      <c r="A821" s="78">
        <f t="shared" si="663"/>
        <v>4212</v>
      </c>
      <c r="C821" s="10" t="str">
        <f t="shared" si="655"/>
        <v>Below Avg</v>
      </c>
      <c r="D821" s="17">
        <f t="shared" si="664"/>
        <v>3.5341474654377882</v>
      </c>
      <c r="E821" s="113">
        <f t="shared" ref="E821:E884" si="690">L821*AH821</f>
        <v>20</v>
      </c>
      <c r="F821" s="113">
        <f t="shared" ref="F821:F884" si="691">M821*AI821</f>
        <v>0</v>
      </c>
      <c r="G821" s="113">
        <f t="shared" ref="G821:G884" si="692">N821*AJ821</f>
        <v>0</v>
      </c>
      <c r="H821" s="113">
        <f t="shared" ref="H821:H884" si="693">O821*AK821</f>
        <v>11.912903225806453</v>
      </c>
      <c r="I821" s="113">
        <f t="shared" ref="I821:I884" si="694">P821*AL821</f>
        <v>0</v>
      </c>
      <c r="J821" s="113">
        <f t="shared" ref="J821:J884" si="695">Q821*AM821</f>
        <v>0</v>
      </c>
      <c r="K821" s="113">
        <f t="shared" si="685"/>
        <v>3.4285714285714288</v>
      </c>
      <c r="L821" s="76">
        <v>8</v>
      </c>
      <c r="M821" s="76">
        <v>5</v>
      </c>
      <c r="N821" s="76">
        <v>7</v>
      </c>
      <c r="O821" s="76">
        <v>6</v>
      </c>
      <c r="P821" s="76">
        <v>6</v>
      </c>
      <c r="Q821" s="76">
        <v>2</v>
      </c>
      <c r="R821" s="76">
        <v>1</v>
      </c>
      <c r="S821" s="17">
        <f t="shared" si="665"/>
        <v>5.6399539170506916</v>
      </c>
      <c r="T821" s="113">
        <f t="shared" ref="T821:T884" si="696">AH821*AA821</f>
        <v>25</v>
      </c>
      <c r="U821" s="113">
        <f t="shared" ref="U821:U884" si="697">AI821*AB821</f>
        <v>0</v>
      </c>
      <c r="V821" s="113">
        <f t="shared" ref="V821:V884" si="698">AJ821*AC821</f>
        <v>0</v>
      </c>
      <c r="W821" s="113">
        <f t="shared" ref="W821:W884" si="699">AK821*AD821</f>
        <v>3.9709677419354841</v>
      </c>
      <c r="X821" s="113">
        <f t="shared" ref="X821:X884" si="700">AL821*AE821</f>
        <v>0</v>
      </c>
      <c r="Y821" s="113">
        <f t="shared" ref="Y821:Y884" si="701">AM821*AF821</f>
        <v>0</v>
      </c>
      <c r="Z821" s="113">
        <f t="shared" si="686"/>
        <v>27.428571428571431</v>
      </c>
      <c r="AA821" s="76">
        <v>10</v>
      </c>
      <c r="AB821" s="76">
        <v>6</v>
      </c>
      <c r="AC821" s="76">
        <v>8</v>
      </c>
      <c r="AD821" s="76">
        <v>2</v>
      </c>
      <c r="AE821" s="76">
        <v>2</v>
      </c>
      <c r="AF821" s="76">
        <v>5</v>
      </c>
      <c r="AG821" s="76">
        <v>8</v>
      </c>
      <c r="AH821" s="131">
        <f t="shared" si="666"/>
        <v>2.5</v>
      </c>
      <c r="AI821" s="131">
        <f t="shared" si="687"/>
        <v>0</v>
      </c>
      <c r="AJ821" s="131">
        <f t="shared" si="656"/>
        <v>0</v>
      </c>
      <c r="AK821" s="131">
        <f t="shared" si="657"/>
        <v>1.985483870967742</v>
      </c>
      <c r="AL821" s="131">
        <f t="shared" si="688"/>
        <v>0</v>
      </c>
      <c r="AM821" s="131">
        <f t="shared" si="689"/>
        <v>0</v>
      </c>
      <c r="AN821" s="131">
        <f t="shared" si="667"/>
        <v>3.4285714285714288</v>
      </c>
      <c r="AO821" s="115">
        <f t="shared" si="658"/>
        <v>0</v>
      </c>
      <c r="AP821" s="115">
        <f t="shared" si="659"/>
        <v>0</v>
      </c>
      <c r="AQ821" s="115">
        <f t="shared" si="660"/>
        <v>0</v>
      </c>
      <c r="AR821" s="79">
        <f t="shared" si="668"/>
        <v>0</v>
      </c>
      <c r="AS821" s="79">
        <f t="shared" si="669"/>
        <v>0</v>
      </c>
      <c r="AT821" s="79">
        <f t="shared" si="670"/>
        <v>1</v>
      </c>
      <c r="AU821" s="79">
        <f t="shared" si="671"/>
        <v>0</v>
      </c>
      <c r="AV821" s="79">
        <f t="shared" si="672"/>
        <v>0</v>
      </c>
      <c r="AW821" s="79">
        <f t="shared" si="673"/>
        <v>60</v>
      </c>
      <c r="AX821" s="128">
        <f t="shared" si="674"/>
        <v>0</v>
      </c>
      <c r="AY821" s="128"/>
      <c r="AZ821" s="128"/>
      <c r="BA821" s="128">
        <f t="shared" si="675"/>
        <v>0</v>
      </c>
      <c r="BB821" s="128">
        <f t="shared" si="676"/>
        <v>0</v>
      </c>
      <c r="BC821" s="80">
        <f t="shared" si="677"/>
        <v>0</v>
      </c>
      <c r="BD821" s="80">
        <f t="shared" si="678"/>
        <v>0</v>
      </c>
      <c r="BE821" s="80">
        <f t="shared" si="679"/>
        <v>1</v>
      </c>
      <c r="BF821" s="80">
        <f t="shared" si="680"/>
        <v>0</v>
      </c>
      <c r="BG821" s="80">
        <f t="shared" si="681"/>
        <v>0</v>
      </c>
      <c r="BH821" s="80">
        <f t="shared" si="661"/>
        <v>0.5</v>
      </c>
      <c r="BI821" s="4">
        <f t="shared" si="682"/>
        <v>1</v>
      </c>
      <c r="BJ821" s="4">
        <f t="shared" si="683"/>
        <v>1</v>
      </c>
      <c r="BK821" s="4">
        <f t="shared" si="684"/>
        <v>60</v>
      </c>
      <c r="BL821" s="8">
        <f>VLOOKUP(CN821,'CIR Results'!$B$3:$L$42,2,FALSE)</f>
        <v>6</v>
      </c>
      <c r="BM821" s="8">
        <f>VLOOKUP(CN821,'CIR Results'!$B$3:$L$42,3,FALSE)</f>
        <v>66</v>
      </c>
      <c r="BN821" s="8">
        <f>VLOOKUP(CN821,'CIR Results'!$B$3:$L$42,4,FALSE)</f>
        <v>70</v>
      </c>
      <c r="BO821" s="8">
        <f>VLOOKUP(CN821,'CIR Results'!$B$3:$L$42,5,FALSE)</f>
        <v>129</v>
      </c>
      <c r="BP821" s="8">
        <f>VLOOKUP(CN821,'CIR Results'!$B$3:$L$42,6,FALSE)</f>
        <v>36590</v>
      </c>
      <c r="BQ821" s="8">
        <f>VLOOKUP(CN821,'CIR Results'!$B$3:$L$42,8,FALSE)</f>
        <v>8</v>
      </c>
      <c r="BR821" s="8">
        <f>VLOOKUP(CN821,'CIR Results'!$B$3:$L$42,9,FALSE)</f>
        <v>0</v>
      </c>
      <c r="BS821" s="8" t="str">
        <f>VLOOKUP(CN821,'CIR Results'!$B$3:$L$42,10,FALSE)</f>
        <v>03-05-00</v>
      </c>
      <c r="BT821" s="8">
        <f>VLOOKUP(CN821,'CIR Results'!$B$3:$L$42,11,FALSE)</f>
        <v>9</v>
      </c>
      <c r="BU821" s="136" t="str">
        <f>VLOOKUP(CN821,'CIR Team Info'!$B$5:$E$44,2,FALSE)</f>
        <v>Techno Ferrets</v>
      </c>
      <c r="BV821" s="136" t="str">
        <f>VLOOKUP(CN821,'CIR Team Info'!$B$5:$E$44,4,FALSE)</f>
        <v>Galesburg, IL</v>
      </c>
      <c r="BW821" s="136" t="str">
        <f t="shared" si="662"/>
        <v xml:space="preserve">   Mostly played defense_ decent driving  </v>
      </c>
      <c r="CM821" s="10" t="s">
        <v>386</v>
      </c>
      <c r="CN821" s="10">
        <v>4212</v>
      </c>
      <c r="CO821" s="10">
        <v>24</v>
      </c>
      <c r="CP821" s="10" t="s">
        <v>23</v>
      </c>
      <c r="CQ821" s="10" t="s">
        <v>25</v>
      </c>
      <c r="CR821" s="10" t="s">
        <v>25</v>
      </c>
      <c r="CS821" s="10" t="s">
        <v>25</v>
      </c>
      <c r="CT821" s="10">
        <v>0</v>
      </c>
      <c r="CU821" s="10">
        <v>0</v>
      </c>
      <c r="CV821" s="10">
        <v>0</v>
      </c>
      <c r="CW821" s="10">
        <v>0</v>
      </c>
      <c r="CX821" s="10" t="s">
        <v>24</v>
      </c>
      <c r="CY821" s="10" t="s">
        <v>25</v>
      </c>
      <c r="CZ821" s="10" t="s">
        <v>25</v>
      </c>
      <c r="DA821" s="10" t="s">
        <v>25</v>
      </c>
      <c r="DB821" s="10" t="s">
        <v>25</v>
      </c>
      <c r="DC821" s="10">
        <v>1</v>
      </c>
      <c r="DD821" s="10">
        <v>0</v>
      </c>
      <c r="DE821" s="10">
        <v>0</v>
      </c>
      <c r="DF821" s="10">
        <v>0</v>
      </c>
      <c r="DG821" s="10">
        <v>2</v>
      </c>
      <c r="DH821" s="10">
        <v>2</v>
      </c>
      <c r="DI821" s="10">
        <v>60</v>
      </c>
      <c r="DJ821" s="10">
        <v>0</v>
      </c>
      <c r="DK821" s="10">
        <v>0</v>
      </c>
      <c r="DL821" s="10">
        <v>0</v>
      </c>
      <c r="DM821" s="10">
        <v>0</v>
      </c>
      <c r="DN821" s="10">
        <v>0</v>
      </c>
      <c r="DO821" s="10">
        <v>0</v>
      </c>
      <c r="DP821" s="10" t="s">
        <v>25</v>
      </c>
      <c r="DQ821" s="10" t="s">
        <v>25</v>
      </c>
      <c r="DR821" s="10" t="s">
        <v>25</v>
      </c>
      <c r="DS821" s="10" t="s">
        <v>25</v>
      </c>
      <c r="DT821" s="10" t="s">
        <v>22</v>
      </c>
      <c r="DU821" s="10">
        <v>1</v>
      </c>
      <c r="DV821" s="10" t="s">
        <v>689</v>
      </c>
      <c r="DW821" s="10"/>
      <c r="DX821" s="10"/>
      <c r="DY821" s="10"/>
      <c r="DZ821" s="10"/>
      <c r="EA821" s="10"/>
      <c r="EB821" s="10"/>
      <c r="EC821" s="10"/>
      <c r="ED821" s="10"/>
      <c r="EE821" s="10"/>
      <c r="EF821" s="10"/>
      <c r="EG821" s="10"/>
      <c r="EH821" s="10"/>
    </row>
    <row r="822" spans="1:138" x14ac:dyDescent="0.25">
      <c r="A822" s="78">
        <f t="shared" si="663"/>
        <v>0</v>
      </c>
      <c r="C822" s="10" t="str">
        <f t="shared" si="655"/>
        <v>Do Not Pick</v>
      </c>
      <c r="D822" s="17">
        <f t="shared" si="664"/>
        <v>0</v>
      </c>
      <c r="E822" s="113">
        <f t="shared" si="690"/>
        <v>0</v>
      </c>
      <c r="F822" s="113">
        <f t="shared" si="691"/>
        <v>0</v>
      </c>
      <c r="G822" s="113">
        <f t="shared" si="692"/>
        <v>0</v>
      </c>
      <c r="H822" s="113">
        <f t="shared" si="693"/>
        <v>0</v>
      </c>
      <c r="I822" s="113">
        <f t="shared" si="694"/>
        <v>0</v>
      </c>
      <c r="J822" s="113">
        <f t="shared" si="695"/>
        <v>0</v>
      </c>
      <c r="K822" s="113">
        <f t="shared" si="685"/>
        <v>0</v>
      </c>
      <c r="L822" s="76">
        <v>8</v>
      </c>
      <c r="M822" s="76">
        <v>5</v>
      </c>
      <c r="N822" s="76">
        <v>7</v>
      </c>
      <c r="O822" s="76">
        <v>6</v>
      </c>
      <c r="P822" s="76">
        <v>6</v>
      </c>
      <c r="Q822" s="76">
        <v>2</v>
      </c>
      <c r="R822" s="76">
        <v>1</v>
      </c>
      <c r="S822" s="17">
        <f t="shared" si="665"/>
        <v>0</v>
      </c>
      <c r="T822" s="113">
        <f t="shared" si="696"/>
        <v>0</v>
      </c>
      <c r="U822" s="113">
        <f t="shared" si="697"/>
        <v>0</v>
      </c>
      <c r="V822" s="113">
        <f t="shared" si="698"/>
        <v>0</v>
      </c>
      <c r="W822" s="113">
        <f t="shared" si="699"/>
        <v>0</v>
      </c>
      <c r="X822" s="113">
        <f t="shared" si="700"/>
        <v>0</v>
      </c>
      <c r="Y822" s="113">
        <f t="shared" si="701"/>
        <v>0</v>
      </c>
      <c r="Z822" s="113">
        <f t="shared" si="686"/>
        <v>0</v>
      </c>
      <c r="AA822" s="76">
        <v>10</v>
      </c>
      <c r="AB822" s="76">
        <v>6</v>
      </c>
      <c r="AC822" s="76">
        <v>8</v>
      </c>
      <c r="AD822" s="76">
        <v>2</v>
      </c>
      <c r="AE822" s="76">
        <v>2</v>
      </c>
      <c r="AF822" s="76">
        <v>5</v>
      </c>
      <c r="AG822" s="76">
        <v>8</v>
      </c>
      <c r="AH822" s="131">
        <f t="shared" si="666"/>
        <v>0</v>
      </c>
      <c r="AI822" s="131">
        <f t="shared" si="687"/>
        <v>0</v>
      </c>
      <c r="AJ822" s="131">
        <f t="shared" si="656"/>
        <v>0</v>
      </c>
      <c r="AK822" s="131">
        <f t="shared" si="657"/>
        <v>0</v>
      </c>
      <c r="AL822" s="131">
        <f t="shared" si="688"/>
        <v>0</v>
      </c>
      <c r="AM822" s="131">
        <f t="shared" si="689"/>
        <v>0</v>
      </c>
      <c r="AN822" s="131">
        <f t="shared" si="667"/>
        <v>0</v>
      </c>
      <c r="AO822" s="115">
        <f t="shared" si="658"/>
        <v>0</v>
      </c>
      <c r="AP822" s="115">
        <f t="shared" si="659"/>
        <v>0</v>
      </c>
      <c r="AQ822" s="115">
        <f t="shared" si="660"/>
        <v>0</v>
      </c>
      <c r="AR822" s="79">
        <f t="shared" si="668"/>
        <v>0</v>
      </c>
      <c r="AS822" s="79">
        <f t="shared" si="669"/>
        <v>0</v>
      </c>
      <c r="AT822" s="79">
        <f t="shared" si="670"/>
        <v>0</v>
      </c>
      <c r="AU822" s="79">
        <f t="shared" si="671"/>
        <v>0</v>
      </c>
      <c r="AV822" s="79">
        <f t="shared" si="672"/>
        <v>0</v>
      </c>
      <c r="AW822" s="79">
        <f t="shared" si="673"/>
        <v>0</v>
      </c>
      <c r="AX822" s="128">
        <f t="shared" si="674"/>
        <v>0</v>
      </c>
      <c r="AY822" s="128"/>
      <c r="AZ822" s="128"/>
      <c r="BA822" s="128">
        <f t="shared" si="675"/>
        <v>0</v>
      </c>
      <c r="BB822" s="128">
        <f t="shared" si="676"/>
        <v>0</v>
      </c>
      <c r="BC822" s="80">
        <f t="shared" si="677"/>
        <v>0</v>
      </c>
      <c r="BD822" s="80">
        <f t="shared" si="678"/>
        <v>0</v>
      </c>
      <c r="BE822" s="80">
        <f t="shared" si="679"/>
        <v>0</v>
      </c>
      <c r="BF822" s="80">
        <f t="shared" si="680"/>
        <v>0</v>
      </c>
      <c r="BG822" s="80">
        <f t="shared" si="681"/>
        <v>0</v>
      </c>
      <c r="BH822" s="80">
        <f t="shared" si="661"/>
        <v>0</v>
      </c>
      <c r="BI822" s="4">
        <f t="shared" si="682"/>
        <v>0</v>
      </c>
      <c r="BJ822" s="4">
        <f t="shared" si="683"/>
        <v>0</v>
      </c>
      <c r="BK822" s="4">
        <f t="shared" si="684"/>
        <v>0</v>
      </c>
      <c r="BL822" s="8" t="e">
        <f>VLOOKUP(CN822,'CIR Results'!$B$3:$L$42,2,FALSE)</f>
        <v>#N/A</v>
      </c>
      <c r="BM822" s="8" t="e">
        <f>VLOOKUP(CN822,'CIR Results'!$B$3:$L$42,3,FALSE)</f>
        <v>#N/A</v>
      </c>
      <c r="BN822" s="8" t="e">
        <f>VLOOKUP(CN822,'CIR Results'!$B$3:$L$42,4,FALSE)</f>
        <v>#N/A</v>
      </c>
      <c r="BO822" s="8" t="e">
        <f>VLOOKUP(CN822,'CIR Results'!$B$3:$L$42,5,FALSE)</f>
        <v>#N/A</v>
      </c>
      <c r="BP822" s="8" t="e">
        <f>VLOOKUP(CN822,'CIR Results'!$B$3:$L$42,6,FALSE)</f>
        <v>#N/A</v>
      </c>
      <c r="BQ822" s="8" t="e">
        <f>VLOOKUP(CN822,'CIR Results'!$B$3:$L$42,8,FALSE)</f>
        <v>#N/A</v>
      </c>
      <c r="BR822" s="8" t="e">
        <f>VLOOKUP(CN822,'CIR Results'!$B$3:$L$42,9,FALSE)</f>
        <v>#N/A</v>
      </c>
      <c r="BS822" s="8" t="e">
        <f>VLOOKUP(CN822,'CIR Results'!$B$3:$L$42,10,FALSE)</f>
        <v>#N/A</v>
      </c>
      <c r="BT822" s="8" t="e">
        <f>VLOOKUP(CN822,'CIR Results'!$B$3:$L$42,11,FALSE)</f>
        <v>#N/A</v>
      </c>
      <c r="BU822" s="136" t="e">
        <f>VLOOKUP(CN822,'CIR Team Info'!$B$5:$E$44,2,FALSE)</f>
        <v>#N/A</v>
      </c>
      <c r="BV822" s="136" t="e">
        <f>VLOOKUP(CN822,'CIR Team Info'!$B$5:$E$44,4,FALSE)</f>
        <v>#N/A</v>
      </c>
      <c r="BW822" s="136" t="str">
        <f t="shared" si="662"/>
        <v xml:space="preserve">   </v>
      </c>
      <c r="CM822" s="10" t="s">
        <v>386</v>
      </c>
      <c r="CN822" s="10"/>
      <c r="CO822" s="10"/>
      <c r="CP822" s="10" t="s">
        <v>23</v>
      </c>
      <c r="CQ822" s="10" t="s">
        <v>25</v>
      </c>
      <c r="CR822" s="10" t="s">
        <v>25</v>
      </c>
      <c r="CS822" s="10" t="s">
        <v>25</v>
      </c>
      <c r="CT822" s="10">
        <v>0</v>
      </c>
      <c r="CU822" s="10">
        <v>0</v>
      </c>
      <c r="CV822" s="10">
        <v>0</v>
      </c>
      <c r="CW822" s="10">
        <v>0</v>
      </c>
      <c r="CX822" s="10" t="s">
        <v>24</v>
      </c>
      <c r="CY822" s="10" t="s">
        <v>25</v>
      </c>
      <c r="CZ822" s="10" t="s">
        <v>25</v>
      </c>
      <c r="DA822" s="10" t="s">
        <v>25</v>
      </c>
      <c r="DB822" s="10" t="s">
        <v>25</v>
      </c>
      <c r="DC822" s="10">
        <v>0</v>
      </c>
      <c r="DD822" s="10">
        <v>0</v>
      </c>
      <c r="DE822" s="10">
        <v>0</v>
      </c>
      <c r="DF822" s="10">
        <v>0</v>
      </c>
      <c r="DG822" s="10">
        <v>0</v>
      </c>
      <c r="DH822" s="10">
        <v>0</v>
      </c>
      <c r="DI822" s="10">
        <v>0</v>
      </c>
      <c r="DJ822" s="10">
        <v>0</v>
      </c>
      <c r="DK822" s="10">
        <v>0</v>
      </c>
      <c r="DL822" s="10">
        <v>0</v>
      </c>
      <c r="DM822" s="10">
        <v>0</v>
      </c>
      <c r="DN822" s="10">
        <v>0</v>
      </c>
      <c r="DO822" s="10">
        <v>0</v>
      </c>
      <c r="DP822" s="10" t="s">
        <v>25</v>
      </c>
      <c r="DQ822" s="10" t="s">
        <v>25</v>
      </c>
      <c r="DR822" s="10" t="s">
        <v>25</v>
      </c>
      <c r="DS822" s="10" t="s">
        <v>25</v>
      </c>
      <c r="DT822" s="10" t="s">
        <v>22</v>
      </c>
      <c r="DU822" s="10">
        <v>0</v>
      </c>
      <c r="DV822" s="10"/>
      <c r="DW822" s="10"/>
      <c r="DX822" s="10"/>
      <c r="DY822" s="10"/>
      <c r="DZ822" s="10"/>
      <c r="EA822" s="10"/>
      <c r="EB822" s="10"/>
      <c r="EC822" s="10"/>
      <c r="ED822" s="10"/>
      <c r="EE822" s="10"/>
      <c r="EF822" s="10"/>
      <c r="EG822" s="10"/>
      <c r="EH822" s="10"/>
    </row>
    <row r="823" spans="1:138" x14ac:dyDescent="0.25">
      <c r="A823" s="78">
        <f t="shared" si="663"/>
        <v>967</v>
      </c>
      <c r="C823" s="10" t="str">
        <f t="shared" si="655"/>
        <v>Above Avg</v>
      </c>
      <c r="D823" s="17">
        <f t="shared" si="664"/>
        <v>8.8281495923431414</v>
      </c>
      <c r="E823" s="113">
        <f t="shared" si="690"/>
        <v>40</v>
      </c>
      <c r="F823" s="113">
        <f t="shared" si="691"/>
        <v>5</v>
      </c>
      <c r="G823" s="113">
        <f t="shared" si="692"/>
        <v>16.153846153846153</v>
      </c>
      <c r="H823" s="113">
        <f t="shared" si="693"/>
        <v>12.841935483870969</v>
      </c>
      <c r="I823" s="113">
        <f t="shared" si="694"/>
        <v>12</v>
      </c>
      <c r="J823" s="113">
        <f t="shared" si="695"/>
        <v>0</v>
      </c>
      <c r="K823" s="113">
        <f t="shared" si="685"/>
        <v>2.2857142857142856</v>
      </c>
      <c r="L823" s="76">
        <v>8</v>
      </c>
      <c r="M823" s="76">
        <v>5</v>
      </c>
      <c r="N823" s="76">
        <v>7</v>
      </c>
      <c r="O823" s="76">
        <v>6</v>
      </c>
      <c r="P823" s="76">
        <v>6</v>
      </c>
      <c r="Q823" s="76">
        <v>2</v>
      </c>
      <c r="R823" s="76">
        <v>1</v>
      </c>
      <c r="S823" s="17">
        <f t="shared" si="665"/>
        <v>10.102789790854306</v>
      </c>
      <c r="T823" s="113">
        <f t="shared" si="696"/>
        <v>50</v>
      </c>
      <c r="U823" s="113">
        <f t="shared" si="697"/>
        <v>6</v>
      </c>
      <c r="V823" s="113">
        <f t="shared" si="698"/>
        <v>18.46153846153846</v>
      </c>
      <c r="W823" s="113">
        <f t="shared" si="699"/>
        <v>4.2806451612903231</v>
      </c>
      <c r="X823" s="113">
        <f t="shared" si="700"/>
        <v>4</v>
      </c>
      <c r="Y823" s="113">
        <f t="shared" si="701"/>
        <v>0</v>
      </c>
      <c r="Z823" s="113">
        <f t="shared" si="686"/>
        <v>18.285714285714285</v>
      </c>
      <c r="AA823" s="76">
        <v>10</v>
      </c>
      <c r="AB823" s="76">
        <v>6</v>
      </c>
      <c r="AC823" s="76">
        <v>8</v>
      </c>
      <c r="AD823" s="76">
        <v>2</v>
      </c>
      <c r="AE823" s="76">
        <v>2</v>
      </c>
      <c r="AF823" s="76">
        <v>5</v>
      </c>
      <c r="AG823" s="76">
        <v>8</v>
      </c>
      <c r="AH823" s="131">
        <f t="shared" si="666"/>
        <v>5</v>
      </c>
      <c r="AI823" s="131">
        <f t="shared" si="687"/>
        <v>1</v>
      </c>
      <c r="AJ823" s="131">
        <f t="shared" si="656"/>
        <v>2.3076923076923075</v>
      </c>
      <c r="AK823" s="131">
        <f t="shared" si="657"/>
        <v>2.1403225806451616</v>
      </c>
      <c r="AL823" s="131">
        <f t="shared" si="688"/>
        <v>2</v>
      </c>
      <c r="AM823" s="131">
        <f t="shared" si="689"/>
        <v>0</v>
      </c>
      <c r="AN823" s="131">
        <f t="shared" si="667"/>
        <v>2.2857142857142856</v>
      </c>
      <c r="AO823" s="115">
        <f t="shared" si="658"/>
        <v>0</v>
      </c>
      <c r="AP823" s="115">
        <f t="shared" si="659"/>
        <v>0</v>
      </c>
      <c r="AQ823" s="115">
        <f t="shared" si="660"/>
        <v>0</v>
      </c>
      <c r="AR823" s="79">
        <f t="shared" si="668"/>
        <v>0</v>
      </c>
      <c r="AS823" s="79">
        <f t="shared" si="669"/>
        <v>15</v>
      </c>
      <c r="AT823" s="79">
        <f t="shared" si="670"/>
        <v>1</v>
      </c>
      <c r="AU823" s="79">
        <f t="shared" si="671"/>
        <v>20</v>
      </c>
      <c r="AV823" s="79">
        <f t="shared" si="672"/>
        <v>0</v>
      </c>
      <c r="AW823" s="79">
        <f t="shared" si="673"/>
        <v>40</v>
      </c>
      <c r="AX823" s="128">
        <f t="shared" si="674"/>
        <v>0</v>
      </c>
      <c r="AY823" s="128"/>
      <c r="AZ823" s="128"/>
      <c r="BA823" s="128">
        <f t="shared" si="675"/>
        <v>2</v>
      </c>
      <c r="BB823" s="128">
        <f t="shared" si="676"/>
        <v>0</v>
      </c>
      <c r="BC823" s="80">
        <f t="shared" si="677"/>
        <v>0</v>
      </c>
      <c r="BD823" s="80">
        <f t="shared" si="678"/>
        <v>1</v>
      </c>
      <c r="BE823" s="80">
        <f t="shared" si="679"/>
        <v>9.0909090909090912E-2</v>
      </c>
      <c r="BF823" s="80">
        <f t="shared" si="680"/>
        <v>1</v>
      </c>
      <c r="BG823" s="80">
        <f t="shared" si="681"/>
        <v>0</v>
      </c>
      <c r="BH823" s="80">
        <f t="shared" si="661"/>
        <v>0.5</v>
      </c>
      <c r="BI823" s="4">
        <f t="shared" si="682"/>
        <v>21</v>
      </c>
      <c r="BJ823" s="4">
        <f t="shared" si="683"/>
        <v>36</v>
      </c>
      <c r="BK823" s="4">
        <f t="shared" si="684"/>
        <v>40</v>
      </c>
      <c r="BL823" s="8">
        <f>VLOOKUP(CN823,'CIR Results'!$B$3:$L$42,2,FALSE)</f>
        <v>12</v>
      </c>
      <c r="BM823" s="8">
        <f>VLOOKUP(CN823,'CIR Results'!$B$3:$L$42,3,FALSE)</f>
        <v>144</v>
      </c>
      <c r="BN823" s="8">
        <f>VLOOKUP(CN823,'CIR Results'!$B$3:$L$42,4,FALSE)</f>
        <v>120</v>
      </c>
      <c r="BO823" s="8">
        <f>VLOOKUP(CN823,'CIR Results'!$B$3:$L$42,5,FALSE)</f>
        <v>169</v>
      </c>
      <c r="BP823" s="8">
        <f>VLOOKUP(CN823,'CIR Results'!$B$3:$L$42,6,FALSE)</f>
        <v>36680</v>
      </c>
      <c r="BQ823" s="8">
        <f>VLOOKUP(CN823,'CIR Results'!$B$3:$L$42,8,FALSE)</f>
        <v>9</v>
      </c>
      <c r="BR823" s="8">
        <f>VLOOKUP(CN823,'CIR Results'!$B$3:$L$42,9,FALSE)</f>
        <v>0</v>
      </c>
      <c r="BS823" s="8" t="str">
        <f>VLOOKUP(CN823,'CIR Results'!$B$3:$L$42,10,FALSE)</f>
        <v>06-03-00</v>
      </c>
      <c r="BT823" s="8">
        <f>VLOOKUP(CN823,'CIR Results'!$B$3:$L$42,11,FALSE)</f>
        <v>11</v>
      </c>
      <c r="BU823" s="136" t="str">
        <f>VLOOKUP(CN823,'CIR Team Info'!$B$5:$E$44,2,FALSE)</f>
        <v>Iron Lions</v>
      </c>
      <c r="BV823" s="136" t="str">
        <f>VLOOKUP(CN823,'CIR Team Info'!$B$5:$E$44,4,FALSE)</f>
        <v>Marion, IA</v>
      </c>
      <c r="BW823" s="136" t="str">
        <f t="shared" si="662"/>
        <v xml:space="preserve">   pretty good driving_ farthest shooting shooter i've seen so far</v>
      </c>
      <c r="CM823" s="10" t="s">
        <v>386</v>
      </c>
      <c r="CN823" s="10">
        <v>967</v>
      </c>
      <c r="CO823" s="10">
        <v>25</v>
      </c>
      <c r="CP823" s="10" t="s">
        <v>23</v>
      </c>
      <c r="CQ823" s="10" t="s">
        <v>22</v>
      </c>
      <c r="CR823" s="10" t="s">
        <v>25</v>
      </c>
      <c r="CS823" s="10" t="s">
        <v>25</v>
      </c>
      <c r="CT823" s="10">
        <v>15</v>
      </c>
      <c r="CU823" s="10">
        <v>0</v>
      </c>
      <c r="CV823" s="10">
        <v>0</v>
      </c>
      <c r="CW823" s="10">
        <v>0</v>
      </c>
      <c r="CX823" s="10" t="s">
        <v>24</v>
      </c>
      <c r="CY823" s="10" t="s">
        <v>25</v>
      </c>
      <c r="CZ823" s="10" t="s">
        <v>22</v>
      </c>
      <c r="DA823" s="10" t="s">
        <v>25</v>
      </c>
      <c r="DB823" s="10" t="s">
        <v>22</v>
      </c>
      <c r="DC823" s="10">
        <v>1</v>
      </c>
      <c r="DD823" s="10">
        <v>10</v>
      </c>
      <c r="DE823" s="10">
        <v>0</v>
      </c>
      <c r="DF823" s="10">
        <v>0</v>
      </c>
      <c r="DG823" s="10">
        <v>2</v>
      </c>
      <c r="DH823" s="10">
        <v>2</v>
      </c>
      <c r="DI823" s="10">
        <v>40</v>
      </c>
      <c r="DJ823" s="10">
        <v>0</v>
      </c>
      <c r="DK823" s="10">
        <v>0</v>
      </c>
      <c r="DL823" s="10">
        <v>2</v>
      </c>
      <c r="DM823" s="10">
        <v>0</v>
      </c>
      <c r="DN823" s="10">
        <v>0</v>
      </c>
      <c r="DO823" s="10">
        <v>0</v>
      </c>
      <c r="DP823" s="10" t="s">
        <v>25</v>
      </c>
      <c r="DQ823" s="10" t="s">
        <v>25</v>
      </c>
      <c r="DR823" s="10" t="s">
        <v>25</v>
      </c>
      <c r="DS823" s="10" t="s">
        <v>25</v>
      </c>
      <c r="DT823" s="10" t="s">
        <v>22</v>
      </c>
      <c r="DU823" s="10">
        <v>2</v>
      </c>
      <c r="DV823" s="10" t="s">
        <v>690</v>
      </c>
      <c r="DW823" s="10"/>
      <c r="DX823" s="10"/>
      <c r="DY823" s="10"/>
      <c r="DZ823" s="10"/>
      <c r="EA823" s="10"/>
      <c r="EB823" s="10"/>
      <c r="EC823" s="10"/>
      <c r="ED823" s="10"/>
      <c r="EE823" s="10"/>
      <c r="EF823" s="10"/>
      <c r="EG823" s="10"/>
      <c r="EH823" s="10"/>
    </row>
    <row r="824" spans="1:138" x14ac:dyDescent="0.25">
      <c r="A824" s="78">
        <f t="shared" si="663"/>
        <v>1091</v>
      </c>
      <c r="C824" s="10" t="str">
        <f t="shared" si="655"/>
        <v>Do Not Pick</v>
      </c>
      <c r="D824" s="17">
        <f t="shared" si="664"/>
        <v>-7.0000000000000021E-2</v>
      </c>
      <c r="E824" s="113">
        <f t="shared" si="690"/>
        <v>0</v>
      </c>
      <c r="F824" s="113">
        <f t="shared" si="691"/>
        <v>5</v>
      </c>
      <c r="G824" s="113">
        <f t="shared" si="692"/>
        <v>0</v>
      </c>
      <c r="H824" s="113">
        <f t="shared" si="693"/>
        <v>0.30000000000000004</v>
      </c>
      <c r="I824" s="113">
        <f t="shared" si="694"/>
        <v>-6</v>
      </c>
      <c r="J824" s="113">
        <f t="shared" si="695"/>
        <v>0</v>
      </c>
      <c r="K824" s="113">
        <f t="shared" si="685"/>
        <v>0</v>
      </c>
      <c r="L824" s="76">
        <v>8</v>
      </c>
      <c r="M824" s="76">
        <v>5</v>
      </c>
      <c r="N824" s="76">
        <v>7</v>
      </c>
      <c r="O824" s="76">
        <v>6</v>
      </c>
      <c r="P824" s="76">
        <v>6</v>
      </c>
      <c r="Q824" s="76">
        <v>2</v>
      </c>
      <c r="R824" s="76">
        <v>1</v>
      </c>
      <c r="S824" s="17">
        <f t="shared" si="665"/>
        <v>0.41</v>
      </c>
      <c r="T824" s="113">
        <f t="shared" si="696"/>
        <v>0</v>
      </c>
      <c r="U824" s="113">
        <f t="shared" si="697"/>
        <v>6</v>
      </c>
      <c r="V824" s="113">
        <f t="shared" si="698"/>
        <v>0</v>
      </c>
      <c r="W824" s="113">
        <f t="shared" si="699"/>
        <v>0.1</v>
      </c>
      <c r="X824" s="113">
        <f t="shared" si="700"/>
        <v>-2</v>
      </c>
      <c r="Y824" s="113">
        <f t="shared" si="701"/>
        <v>0</v>
      </c>
      <c r="Z824" s="113">
        <f t="shared" si="686"/>
        <v>0</v>
      </c>
      <c r="AA824" s="76">
        <v>10</v>
      </c>
      <c r="AB824" s="76">
        <v>6</v>
      </c>
      <c r="AC824" s="76">
        <v>8</v>
      </c>
      <c r="AD824" s="76">
        <v>2</v>
      </c>
      <c r="AE824" s="76">
        <v>2</v>
      </c>
      <c r="AF824" s="76">
        <v>5</v>
      </c>
      <c r="AG824" s="76">
        <v>8</v>
      </c>
      <c r="AH824" s="131">
        <f t="shared" si="666"/>
        <v>0</v>
      </c>
      <c r="AI824" s="131">
        <f t="shared" si="687"/>
        <v>1</v>
      </c>
      <c r="AJ824" s="131">
        <f t="shared" si="656"/>
        <v>0</v>
      </c>
      <c r="AK824" s="131">
        <f t="shared" si="657"/>
        <v>0.05</v>
      </c>
      <c r="AL824" s="131">
        <f t="shared" si="688"/>
        <v>-1</v>
      </c>
      <c r="AM824" s="131">
        <f t="shared" si="689"/>
        <v>0</v>
      </c>
      <c r="AN824" s="131">
        <f t="shared" si="667"/>
        <v>0</v>
      </c>
      <c r="AO824" s="115">
        <f t="shared" si="658"/>
        <v>0</v>
      </c>
      <c r="AP824" s="115">
        <f t="shared" si="659"/>
        <v>0</v>
      </c>
      <c r="AQ824" s="115">
        <f t="shared" si="660"/>
        <v>0</v>
      </c>
      <c r="AR824" s="79">
        <f t="shared" si="668"/>
        <v>0</v>
      </c>
      <c r="AS824" s="79">
        <f t="shared" si="669"/>
        <v>0</v>
      </c>
      <c r="AT824" s="79">
        <f t="shared" si="670"/>
        <v>1</v>
      </c>
      <c r="AU824" s="79">
        <f t="shared" si="671"/>
        <v>0</v>
      </c>
      <c r="AV824" s="79">
        <f t="shared" si="672"/>
        <v>0</v>
      </c>
      <c r="AW824" s="79">
        <f t="shared" si="673"/>
        <v>0</v>
      </c>
      <c r="AX824" s="128">
        <f t="shared" si="674"/>
        <v>0</v>
      </c>
      <c r="AY824" s="128"/>
      <c r="AZ824" s="128"/>
      <c r="BA824" s="128">
        <f t="shared" si="675"/>
        <v>1</v>
      </c>
      <c r="BB824" s="128">
        <f t="shared" si="676"/>
        <v>0</v>
      </c>
      <c r="BC824" s="80">
        <f t="shared" si="677"/>
        <v>0</v>
      </c>
      <c r="BD824" s="80">
        <f t="shared" si="678"/>
        <v>0</v>
      </c>
      <c r="BE824" s="80">
        <f t="shared" si="679"/>
        <v>1</v>
      </c>
      <c r="BF824" s="80">
        <f t="shared" si="680"/>
        <v>0</v>
      </c>
      <c r="BG824" s="80">
        <f t="shared" si="681"/>
        <v>0</v>
      </c>
      <c r="BH824" s="80">
        <f t="shared" si="661"/>
        <v>0</v>
      </c>
      <c r="BI824" s="4">
        <f t="shared" si="682"/>
        <v>1</v>
      </c>
      <c r="BJ824" s="4">
        <f t="shared" si="683"/>
        <v>1</v>
      </c>
      <c r="BK824" s="4">
        <f t="shared" si="684"/>
        <v>0</v>
      </c>
      <c r="BL824" s="8">
        <f>VLOOKUP(CN824,'CIR Results'!$B$3:$L$42,2,FALSE)</f>
        <v>12</v>
      </c>
      <c r="BM824" s="8">
        <f>VLOOKUP(CN824,'CIR Results'!$B$3:$L$42,3,FALSE)</f>
        <v>142</v>
      </c>
      <c r="BN824" s="8">
        <f>VLOOKUP(CN824,'CIR Results'!$B$3:$L$42,4,FALSE)</f>
        <v>110</v>
      </c>
      <c r="BO824" s="8">
        <f>VLOOKUP(CN824,'CIR Results'!$B$3:$L$42,5,FALSE)</f>
        <v>418</v>
      </c>
      <c r="BP824" s="8">
        <f>VLOOKUP(CN824,'CIR Results'!$B$3:$L$42,6,FALSE)</f>
        <v>36679</v>
      </c>
      <c r="BQ824" s="8">
        <f>VLOOKUP(CN824,'CIR Results'!$B$3:$L$42,8,FALSE)</f>
        <v>8</v>
      </c>
      <c r="BR824" s="8">
        <f>VLOOKUP(CN824,'CIR Results'!$B$3:$L$42,9,FALSE)</f>
        <v>0</v>
      </c>
      <c r="BS824" s="8" t="str">
        <f>VLOOKUP(CN824,'CIR Results'!$B$3:$L$42,10,FALSE)</f>
        <v>06-02-00</v>
      </c>
      <c r="BT824" s="8">
        <f>VLOOKUP(CN824,'CIR Results'!$B$3:$L$42,11,FALSE)</f>
        <v>40</v>
      </c>
      <c r="BU824" s="136" t="str">
        <f>VLOOKUP(CN824,'CIR Team Info'!$B$5:$E$44,2,FALSE)</f>
        <v>Oriole Assault</v>
      </c>
      <c r="BV824" s="136" t="str">
        <f>VLOOKUP(CN824,'CIR Team Info'!$B$5:$E$44,4,FALSE)</f>
        <v>Hartford, WI</v>
      </c>
      <c r="BW824" s="136" t="str">
        <f t="shared" si="662"/>
        <v xml:space="preserve">   bad loader_ bad shooter</v>
      </c>
      <c r="CM824" s="10" t="s">
        <v>386</v>
      </c>
      <c r="CN824" s="10">
        <v>1091</v>
      </c>
      <c r="CO824" s="10">
        <v>26</v>
      </c>
      <c r="CP824" s="10" t="s">
        <v>23</v>
      </c>
      <c r="CQ824" s="10" t="s">
        <v>25</v>
      </c>
      <c r="CR824" s="10" t="s">
        <v>25</v>
      </c>
      <c r="CS824" s="10" t="s">
        <v>25</v>
      </c>
      <c r="CT824" s="10">
        <v>0</v>
      </c>
      <c r="CU824" s="10">
        <v>0</v>
      </c>
      <c r="CV824" s="10">
        <v>0</v>
      </c>
      <c r="CW824" s="10">
        <v>0</v>
      </c>
      <c r="CX824" s="10" t="s">
        <v>24</v>
      </c>
      <c r="CY824" s="10" t="s">
        <v>22</v>
      </c>
      <c r="CZ824" s="10" t="s">
        <v>25</v>
      </c>
      <c r="DA824" s="10" t="s">
        <v>25</v>
      </c>
      <c r="DB824" s="10" t="s">
        <v>22</v>
      </c>
      <c r="DC824" s="10">
        <v>1</v>
      </c>
      <c r="DD824" s="10">
        <v>0</v>
      </c>
      <c r="DE824" s="10">
        <v>0</v>
      </c>
      <c r="DF824" s="10">
        <v>0</v>
      </c>
      <c r="DG824" s="10">
        <v>1</v>
      </c>
      <c r="DH824" s="10">
        <v>0</v>
      </c>
      <c r="DI824" s="10">
        <v>20</v>
      </c>
      <c r="DJ824" s="10">
        <v>0</v>
      </c>
      <c r="DK824" s="10">
        <v>0</v>
      </c>
      <c r="DL824" s="10">
        <v>0</v>
      </c>
      <c r="DM824" s="10">
        <v>1</v>
      </c>
      <c r="DN824" s="10">
        <v>0</v>
      </c>
      <c r="DO824" s="10">
        <v>0</v>
      </c>
      <c r="DP824" s="10" t="s">
        <v>25</v>
      </c>
      <c r="DQ824" s="10" t="s">
        <v>25</v>
      </c>
      <c r="DR824" s="10" t="s">
        <v>25</v>
      </c>
      <c r="DS824" s="10" t="s">
        <v>25</v>
      </c>
      <c r="DT824" s="10" t="s">
        <v>22</v>
      </c>
      <c r="DU824" s="10">
        <v>0</v>
      </c>
      <c r="DV824" s="10" t="s">
        <v>691</v>
      </c>
      <c r="DW824" s="10"/>
      <c r="DX824" s="10"/>
      <c r="DY824" s="10"/>
      <c r="DZ824" s="10"/>
      <c r="EA824" s="10"/>
      <c r="EB824" s="10"/>
      <c r="EC824" s="10"/>
      <c r="ED824" s="10"/>
      <c r="EE824" s="10"/>
      <c r="EF824" s="10"/>
      <c r="EG824" s="10"/>
      <c r="EH824" s="10"/>
    </row>
    <row r="825" spans="1:138" x14ac:dyDescent="0.25">
      <c r="A825" s="78">
        <f t="shared" si="663"/>
        <v>0</v>
      </c>
      <c r="C825" s="10" t="str">
        <f t="shared" si="655"/>
        <v>Do Not Pick</v>
      </c>
      <c r="D825" s="17">
        <f t="shared" si="664"/>
        <v>0</v>
      </c>
      <c r="E825" s="113">
        <f t="shared" si="690"/>
        <v>0</v>
      </c>
      <c r="F825" s="113">
        <f t="shared" si="691"/>
        <v>0</v>
      </c>
      <c r="G825" s="113">
        <f t="shared" si="692"/>
        <v>0</v>
      </c>
      <c r="H825" s="113">
        <f t="shared" si="693"/>
        <v>0</v>
      </c>
      <c r="I825" s="113">
        <f t="shared" si="694"/>
        <v>0</v>
      </c>
      <c r="J825" s="113">
        <f t="shared" si="695"/>
        <v>0</v>
      </c>
      <c r="K825" s="113">
        <f t="shared" si="685"/>
        <v>0</v>
      </c>
      <c r="L825" s="76">
        <v>8</v>
      </c>
      <c r="M825" s="76">
        <v>5</v>
      </c>
      <c r="N825" s="76">
        <v>7</v>
      </c>
      <c r="O825" s="76">
        <v>6</v>
      </c>
      <c r="P825" s="76">
        <v>6</v>
      </c>
      <c r="Q825" s="76">
        <v>2</v>
      </c>
      <c r="R825" s="76">
        <v>1</v>
      </c>
      <c r="S825" s="17">
        <f t="shared" si="665"/>
        <v>0</v>
      </c>
      <c r="T825" s="113">
        <f t="shared" si="696"/>
        <v>0</v>
      </c>
      <c r="U825" s="113">
        <f t="shared" si="697"/>
        <v>0</v>
      </c>
      <c r="V825" s="113">
        <f t="shared" si="698"/>
        <v>0</v>
      </c>
      <c r="W825" s="113">
        <f t="shared" si="699"/>
        <v>0</v>
      </c>
      <c r="X825" s="113">
        <f t="shared" si="700"/>
        <v>0</v>
      </c>
      <c r="Y825" s="113">
        <f t="shared" si="701"/>
        <v>0</v>
      </c>
      <c r="Z825" s="113">
        <f t="shared" si="686"/>
        <v>0</v>
      </c>
      <c r="AA825" s="76">
        <v>10</v>
      </c>
      <c r="AB825" s="76">
        <v>6</v>
      </c>
      <c r="AC825" s="76">
        <v>8</v>
      </c>
      <c r="AD825" s="76">
        <v>2</v>
      </c>
      <c r="AE825" s="76">
        <v>2</v>
      </c>
      <c r="AF825" s="76">
        <v>5</v>
      </c>
      <c r="AG825" s="76">
        <v>8</v>
      </c>
      <c r="AH825" s="131">
        <f t="shared" si="666"/>
        <v>0</v>
      </c>
      <c r="AI825" s="131">
        <f t="shared" si="687"/>
        <v>0</v>
      </c>
      <c r="AJ825" s="131">
        <f t="shared" si="656"/>
        <v>0</v>
      </c>
      <c r="AK825" s="131">
        <f t="shared" si="657"/>
        <v>0</v>
      </c>
      <c r="AL825" s="131">
        <f t="shared" si="688"/>
        <v>0</v>
      </c>
      <c r="AM825" s="131">
        <f t="shared" si="689"/>
        <v>0</v>
      </c>
      <c r="AN825" s="131">
        <f t="shared" si="667"/>
        <v>0</v>
      </c>
      <c r="AO825" s="115">
        <f t="shared" si="658"/>
        <v>0</v>
      </c>
      <c r="AP825" s="115">
        <f t="shared" si="659"/>
        <v>0</v>
      </c>
      <c r="AQ825" s="115">
        <f t="shared" si="660"/>
        <v>0</v>
      </c>
      <c r="AR825" s="79">
        <f t="shared" si="668"/>
        <v>0</v>
      </c>
      <c r="AS825" s="79">
        <f t="shared" si="669"/>
        <v>0</v>
      </c>
      <c r="AT825" s="79">
        <f t="shared" si="670"/>
        <v>0</v>
      </c>
      <c r="AU825" s="79">
        <f t="shared" si="671"/>
        <v>0</v>
      </c>
      <c r="AV825" s="79">
        <f t="shared" si="672"/>
        <v>0</v>
      </c>
      <c r="AW825" s="79">
        <f t="shared" si="673"/>
        <v>0</v>
      </c>
      <c r="AX825" s="128">
        <f t="shared" si="674"/>
        <v>0</v>
      </c>
      <c r="AY825" s="128"/>
      <c r="AZ825" s="128"/>
      <c r="BA825" s="128">
        <f t="shared" si="675"/>
        <v>0</v>
      </c>
      <c r="BB825" s="128">
        <f t="shared" si="676"/>
        <v>0</v>
      </c>
      <c r="BC825" s="80">
        <f t="shared" si="677"/>
        <v>0</v>
      </c>
      <c r="BD825" s="80">
        <f t="shared" si="678"/>
        <v>0</v>
      </c>
      <c r="BE825" s="80">
        <f t="shared" si="679"/>
        <v>0</v>
      </c>
      <c r="BF825" s="80">
        <f t="shared" si="680"/>
        <v>0</v>
      </c>
      <c r="BG825" s="80">
        <f t="shared" si="681"/>
        <v>0</v>
      </c>
      <c r="BH825" s="80">
        <f t="shared" si="661"/>
        <v>0</v>
      </c>
      <c r="BI825" s="4">
        <f t="shared" si="682"/>
        <v>0</v>
      </c>
      <c r="BJ825" s="4">
        <f t="shared" si="683"/>
        <v>0</v>
      </c>
      <c r="BK825" s="4">
        <f t="shared" si="684"/>
        <v>0</v>
      </c>
      <c r="BL825" s="8" t="e">
        <f>VLOOKUP(CN825,'CIR Results'!$B$3:$L$42,2,FALSE)</f>
        <v>#N/A</v>
      </c>
      <c r="BM825" s="8" t="e">
        <f>VLOOKUP(CN825,'CIR Results'!$B$3:$L$42,3,FALSE)</f>
        <v>#N/A</v>
      </c>
      <c r="BN825" s="8" t="e">
        <f>VLOOKUP(CN825,'CIR Results'!$B$3:$L$42,4,FALSE)</f>
        <v>#N/A</v>
      </c>
      <c r="BO825" s="8" t="e">
        <f>VLOOKUP(CN825,'CIR Results'!$B$3:$L$42,5,FALSE)</f>
        <v>#N/A</v>
      </c>
      <c r="BP825" s="8" t="e">
        <f>VLOOKUP(CN825,'CIR Results'!$B$3:$L$42,6,FALSE)</f>
        <v>#N/A</v>
      </c>
      <c r="BQ825" s="8" t="e">
        <f>VLOOKUP(CN825,'CIR Results'!$B$3:$L$42,8,FALSE)</f>
        <v>#N/A</v>
      </c>
      <c r="BR825" s="8" t="e">
        <f>VLOOKUP(CN825,'CIR Results'!$B$3:$L$42,9,FALSE)</f>
        <v>#N/A</v>
      </c>
      <c r="BS825" s="8" t="e">
        <f>VLOOKUP(CN825,'CIR Results'!$B$3:$L$42,10,FALSE)</f>
        <v>#N/A</v>
      </c>
      <c r="BT825" s="8" t="e">
        <f>VLOOKUP(CN825,'CIR Results'!$B$3:$L$42,11,FALSE)</f>
        <v>#N/A</v>
      </c>
      <c r="BU825" s="136" t="e">
        <f>VLOOKUP(CN825,'CIR Team Info'!$B$5:$E$44,2,FALSE)</f>
        <v>#N/A</v>
      </c>
      <c r="BV825" s="136" t="e">
        <f>VLOOKUP(CN825,'CIR Team Info'!$B$5:$E$44,4,FALSE)</f>
        <v>#N/A</v>
      </c>
      <c r="BW825" s="136" t="str">
        <f t="shared" si="662"/>
        <v xml:space="preserve">   </v>
      </c>
      <c r="CM825" s="10" t="s">
        <v>386</v>
      </c>
      <c r="CN825" s="10"/>
      <c r="CO825" s="10"/>
      <c r="CP825" s="10" t="s">
        <v>23</v>
      </c>
      <c r="CQ825" s="10" t="s">
        <v>25</v>
      </c>
      <c r="CR825" s="10" t="s">
        <v>25</v>
      </c>
      <c r="CS825" s="10" t="s">
        <v>25</v>
      </c>
      <c r="CT825" s="10">
        <v>0</v>
      </c>
      <c r="CU825" s="10">
        <v>0</v>
      </c>
      <c r="CV825" s="10">
        <v>0</v>
      </c>
      <c r="CW825" s="10">
        <v>0</v>
      </c>
      <c r="CX825" s="10" t="s">
        <v>24</v>
      </c>
      <c r="CY825" s="10" t="s">
        <v>25</v>
      </c>
      <c r="CZ825" s="10" t="s">
        <v>25</v>
      </c>
      <c r="DA825" s="10" t="s">
        <v>25</v>
      </c>
      <c r="DB825" s="10" t="s">
        <v>25</v>
      </c>
      <c r="DC825" s="10">
        <v>0</v>
      </c>
      <c r="DD825" s="10">
        <v>0</v>
      </c>
      <c r="DE825" s="10">
        <v>0</v>
      </c>
      <c r="DF825" s="10">
        <v>0</v>
      </c>
      <c r="DG825" s="10">
        <v>0</v>
      </c>
      <c r="DH825" s="10">
        <v>0</v>
      </c>
      <c r="DI825" s="10">
        <v>0</v>
      </c>
      <c r="DJ825" s="10">
        <v>0</v>
      </c>
      <c r="DK825" s="10">
        <v>0</v>
      </c>
      <c r="DL825" s="10">
        <v>0</v>
      </c>
      <c r="DM825" s="10">
        <v>0</v>
      </c>
      <c r="DN825" s="10">
        <v>0</v>
      </c>
      <c r="DO825" s="10">
        <v>0</v>
      </c>
      <c r="DP825" s="10" t="s">
        <v>25</v>
      </c>
      <c r="DQ825" s="10" t="s">
        <v>25</v>
      </c>
      <c r="DR825" s="10" t="s">
        <v>25</v>
      </c>
      <c r="DS825" s="10" t="s">
        <v>25</v>
      </c>
      <c r="DT825" s="10" t="s">
        <v>22</v>
      </c>
      <c r="DU825" s="10">
        <v>0</v>
      </c>
      <c r="DV825" s="10"/>
      <c r="DW825" s="10"/>
      <c r="DX825" s="10"/>
      <c r="DY825" s="10"/>
      <c r="DZ825" s="10"/>
      <c r="EA825" s="10"/>
      <c r="EB825" s="10"/>
      <c r="EC825" s="10"/>
      <c r="ED825" s="10"/>
      <c r="EE825" s="10"/>
      <c r="EF825" s="10"/>
      <c r="EG825" s="10"/>
      <c r="EH825" s="10"/>
    </row>
    <row r="826" spans="1:138" x14ac:dyDescent="0.25">
      <c r="A826" s="78">
        <f t="shared" si="663"/>
        <v>3138</v>
      </c>
      <c r="C826" s="10" t="str">
        <f t="shared" si="655"/>
        <v>Above Avg</v>
      </c>
      <c r="D826" s="17">
        <f t="shared" si="664"/>
        <v>7.5767564693371154</v>
      </c>
      <c r="E826" s="113">
        <f t="shared" si="690"/>
        <v>40</v>
      </c>
      <c r="F826" s="113">
        <f t="shared" si="691"/>
        <v>0</v>
      </c>
      <c r="G826" s="113">
        <f t="shared" si="692"/>
        <v>5.384615384615385</v>
      </c>
      <c r="H826" s="113">
        <f t="shared" si="693"/>
        <v>23.525806451612901</v>
      </c>
      <c r="I826" s="113">
        <f t="shared" si="694"/>
        <v>0</v>
      </c>
      <c r="J826" s="113">
        <f t="shared" si="695"/>
        <v>0</v>
      </c>
      <c r="K826" s="113">
        <f t="shared" si="685"/>
        <v>6.8571428571428577</v>
      </c>
      <c r="L826" s="76">
        <v>8</v>
      </c>
      <c r="M826" s="76">
        <v>5</v>
      </c>
      <c r="N826" s="76">
        <v>7</v>
      </c>
      <c r="O826" s="76">
        <v>6</v>
      </c>
      <c r="P826" s="76">
        <v>6</v>
      </c>
      <c r="Q826" s="76">
        <v>2</v>
      </c>
      <c r="R826" s="76">
        <v>1</v>
      </c>
      <c r="S826" s="17">
        <f t="shared" si="665"/>
        <v>11.885292449485998</v>
      </c>
      <c r="T826" s="113">
        <f t="shared" si="696"/>
        <v>50</v>
      </c>
      <c r="U826" s="113">
        <f t="shared" si="697"/>
        <v>0</v>
      </c>
      <c r="V826" s="113">
        <f t="shared" si="698"/>
        <v>6.1538461538461542</v>
      </c>
      <c r="W826" s="113">
        <f t="shared" si="699"/>
        <v>7.8419354838709676</v>
      </c>
      <c r="X826" s="113">
        <f t="shared" si="700"/>
        <v>0</v>
      </c>
      <c r="Y826" s="113">
        <f t="shared" si="701"/>
        <v>0</v>
      </c>
      <c r="Z826" s="113">
        <f t="shared" si="686"/>
        <v>54.857142857142861</v>
      </c>
      <c r="AA826" s="76">
        <v>10</v>
      </c>
      <c r="AB826" s="76">
        <v>6</v>
      </c>
      <c r="AC826" s="76">
        <v>8</v>
      </c>
      <c r="AD826" s="76">
        <v>2</v>
      </c>
      <c r="AE826" s="76">
        <v>2</v>
      </c>
      <c r="AF826" s="76">
        <v>5</v>
      </c>
      <c r="AG826" s="76">
        <v>8</v>
      </c>
      <c r="AH826" s="131">
        <f t="shared" si="666"/>
        <v>5</v>
      </c>
      <c r="AI826" s="131">
        <f t="shared" si="687"/>
        <v>0</v>
      </c>
      <c r="AJ826" s="131">
        <f t="shared" si="656"/>
        <v>0.76923076923076927</v>
      </c>
      <c r="AK826" s="131">
        <f t="shared" si="657"/>
        <v>3.9209677419354838</v>
      </c>
      <c r="AL826" s="131">
        <f t="shared" si="688"/>
        <v>0</v>
      </c>
      <c r="AM826" s="131">
        <f t="shared" si="689"/>
        <v>0</v>
      </c>
      <c r="AN826" s="131">
        <f t="shared" si="667"/>
        <v>6.8571428571428577</v>
      </c>
      <c r="AO826" s="115">
        <f t="shared" si="658"/>
        <v>0</v>
      </c>
      <c r="AP826" s="115">
        <f t="shared" si="659"/>
        <v>1</v>
      </c>
      <c r="AQ826" s="115">
        <f t="shared" si="660"/>
        <v>0</v>
      </c>
      <c r="AR826" s="79">
        <f t="shared" si="668"/>
        <v>0</v>
      </c>
      <c r="AS826" s="79">
        <f t="shared" si="669"/>
        <v>5</v>
      </c>
      <c r="AT826" s="79">
        <f t="shared" si="670"/>
        <v>1</v>
      </c>
      <c r="AU826" s="79">
        <f t="shared" si="671"/>
        <v>0</v>
      </c>
      <c r="AV826" s="79">
        <f t="shared" si="672"/>
        <v>0</v>
      </c>
      <c r="AW826" s="79">
        <f t="shared" si="673"/>
        <v>120</v>
      </c>
      <c r="AX826" s="128">
        <f t="shared" si="674"/>
        <v>0</v>
      </c>
      <c r="AY826" s="128"/>
      <c r="AZ826" s="128"/>
      <c r="BA826" s="128">
        <f t="shared" si="675"/>
        <v>0</v>
      </c>
      <c r="BB826" s="128">
        <f t="shared" si="676"/>
        <v>0</v>
      </c>
      <c r="BC826" s="80">
        <f t="shared" si="677"/>
        <v>0</v>
      </c>
      <c r="BD826" s="80">
        <f t="shared" si="678"/>
        <v>1</v>
      </c>
      <c r="BE826" s="80">
        <f t="shared" si="679"/>
        <v>1</v>
      </c>
      <c r="BF826" s="80">
        <f t="shared" si="680"/>
        <v>0</v>
      </c>
      <c r="BG826" s="80">
        <f t="shared" si="681"/>
        <v>0</v>
      </c>
      <c r="BH826" s="80">
        <f t="shared" si="661"/>
        <v>0.5</v>
      </c>
      <c r="BI826" s="4">
        <f t="shared" si="682"/>
        <v>1</v>
      </c>
      <c r="BJ826" s="4">
        <f t="shared" si="683"/>
        <v>6</v>
      </c>
      <c r="BK826" s="4">
        <f t="shared" si="684"/>
        <v>120</v>
      </c>
      <c r="BL826" s="8">
        <f>VLOOKUP(CN826,'CIR Results'!$B$3:$L$42,2,FALSE)</f>
        <v>6</v>
      </c>
      <c r="BM826" s="8">
        <f>VLOOKUP(CN826,'CIR Results'!$B$3:$L$42,3,FALSE)</f>
        <v>106</v>
      </c>
      <c r="BN826" s="8">
        <f>VLOOKUP(CN826,'CIR Results'!$B$3:$L$42,4,FALSE)</f>
        <v>70</v>
      </c>
      <c r="BO826" s="8">
        <f>VLOOKUP(CN826,'CIR Results'!$B$3:$L$42,5,FALSE)</f>
        <v>201</v>
      </c>
      <c r="BP826" s="8">
        <f>VLOOKUP(CN826,'CIR Results'!$B$3:$L$42,6,FALSE)</f>
        <v>36590</v>
      </c>
      <c r="BQ826" s="8">
        <f>VLOOKUP(CN826,'CIR Results'!$B$3:$L$42,8,FALSE)</f>
        <v>8</v>
      </c>
      <c r="BR826" s="8">
        <f>VLOOKUP(CN826,'CIR Results'!$B$3:$L$42,9,FALSE)</f>
        <v>0</v>
      </c>
      <c r="BS826" s="8" t="str">
        <f>VLOOKUP(CN826,'CIR Results'!$B$3:$L$42,10,FALSE)</f>
        <v>03-05-00</v>
      </c>
      <c r="BT826" s="8">
        <f>VLOOKUP(CN826,'CIR Results'!$B$3:$L$42,11,FALSE)</f>
        <v>7</v>
      </c>
      <c r="BU826" s="136" t="str">
        <f>VLOOKUP(CN826,'CIR Team Info'!$B$5:$E$44,2,FALSE)</f>
        <v>Innovators Robotics</v>
      </c>
      <c r="BV826" s="136" t="str">
        <f>VLOOKUP(CN826,'CIR Team Info'!$B$5:$E$44,4,FALSE)</f>
        <v>Dayton, OH</v>
      </c>
      <c r="BW826" s="136" t="str">
        <f t="shared" si="662"/>
        <v xml:space="preserve">   Solid defender.  Didn't do anything else besides push a ball in.</v>
      </c>
      <c r="CM826" s="10" t="s">
        <v>499</v>
      </c>
      <c r="CN826" s="10">
        <v>3138</v>
      </c>
      <c r="CO826" s="10">
        <v>28</v>
      </c>
      <c r="CP826" s="10" t="s">
        <v>23</v>
      </c>
      <c r="CQ826" s="10" t="s">
        <v>22</v>
      </c>
      <c r="CR826" s="10" t="s">
        <v>25</v>
      </c>
      <c r="CS826" s="10" t="s">
        <v>22</v>
      </c>
      <c r="CT826" s="10">
        <v>5</v>
      </c>
      <c r="CU826" s="10">
        <v>0</v>
      </c>
      <c r="CV826" s="10">
        <v>0</v>
      </c>
      <c r="CW826" s="10">
        <v>0</v>
      </c>
      <c r="CX826" s="10" t="s">
        <v>65</v>
      </c>
      <c r="CY826" s="10" t="s">
        <v>25</v>
      </c>
      <c r="CZ826" s="10" t="s">
        <v>25</v>
      </c>
      <c r="DA826" s="10" t="s">
        <v>25</v>
      </c>
      <c r="DB826" s="10" t="s">
        <v>25</v>
      </c>
      <c r="DC826" s="10">
        <v>1</v>
      </c>
      <c r="DD826" s="10">
        <v>0</v>
      </c>
      <c r="DE826" s="10">
        <v>0</v>
      </c>
      <c r="DF826" s="10">
        <v>0</v>
      </c>
      <c r="DG826" s="10">
        <v>2</v>
      </c>
      <c r="DH826" s="10">
        <v>2</v>
      </c>
      <c r="DI826" s="10">
        <v>120</v>
      </c>
      <c r="DJ826" s="10">
        <v>0</v>
      </c>
      <c r="DK826" s="10">
        <v>0</v>
      </c>
      <c r="DL826" s="10">
        <v>0</v>
      </c>
      <c r="DM826" s="10">
        <v>0</v>
      </c>
      <c r="DN826" s="10">
        <v>0</v>
      </c>
      <c r="DO826" s="10">
        <v>0</v>
      </c>
      <c r="DP826" s="10" t="s">
        <v>25</v>
      </c>
      <c r="DQ826" s="10" t="s">
        <v>22</v>
      </c>
      <c r="DR826" s="10" t="s">
        <v>25</v>
      </c>
      <c r="DS826" s="10" t="s">
        <v>25</v>
      </c>
      <c r="DT826" s="10" t="s">
        <v>25</v>
      </c>
      <c r="DU826" s="10">
        <v>2</v>
      </c>
      <c r="DV826" s="10" t="s">
        <v>777</v>
      </c>
      <c r="DW826" s="10"/>
      <c r="DX826" s="10"/>
      <c r="DY826" s="10"/>
      <c r="DZ826" s="10"/>
      <c r="EA826" s="10"/>
      <c r="EB826" s="10"/>
      <c r="EC826" s="10"/>
      <c r="ED826" s="10"/>
      <c r="EE826" s="10"/>
      <c r="EF826" s="10"/>
      <c r="EG826" s="10"/>
      <c r="EH826" s="10"/>
    </row>
    <row r="827" spans="1:138" x14ac:dyDescent="0.25">
      <c r="A827" s="78">
        <f t="shared" si="663"/>
        <v>29</v>
      </c>
      <c r="C827" s="10" t="str">
        <f t="shared" si="655"/>
        <v>Below Avg</v>
      </c>
      <c r="D827" s="17">
        <f t="shared" si="664"/>
        <v>2.0398440269408011</v>
      </c>
      <c r="E827" s="113">
        <f t="shared" si="690"/>
        <v>10</v>
      </c>
      <c r="F827" s="113">
        <f t="shared" si="691"/>
        <v>0</v>
      </c>
      <c r="G827" s="113">
        <f t="shared" si="692"/>
        <v>5.384615384615385</v>
      </c>
      <c r="H827" s="113">
        <f t="shared" si="693"/>
        <v>3.870967741935484</v>
      </c>
      <c r="I827" s="113">
        <f t="shared" si="694"/>
        <v>0</v>
      </c>
      <c r="J827" s="113">
        <f t="shared" si="695"/>
        <v>0</v>
      </c>
      <c r="K827" s="113">
        <f t="shared" si="685"/>
        <v>1.1428571428571428</v>
      </c>
      <c r="L827" s="76">
        <v>8</v>
      </c>
      <c r="M827" s="76">
        <v>5</v>
      </c>
      <c r="N827" s="76">
        <v>7</v>
      </c>
      <c r="O827" s="76">
        <v>6</v>
      </c>
      <c r="P827" s="76">
        <v>6</v>
      </c>
      <c r="Q827" s="76">
        <v>2</v>
      </c>
      <c r="R827" s="76">
        <v>1</v>
      </c>
      <c r="S827" s="17">
        <f t="shared" si="665"/>
        <v>2.9087025877348456</v>
      </c>
      <c r="T827" s="113">
        <f t="shared" si="696"/>
        <v>12.5</v>
      </c>
      <c r="U827" s="113">
        <f t="shared" si="697"/>
        <v>0</v>
      </c>
      <c r="V827" s="113">
        <f t="shared" si="698"/>
        <v>6.1538461538461542</v>
      </c>
      <c r="W827" s="113">
        <f t="shared" si="699"/>
        <v>1.2903225806451613</v>
      </c>
      <c r="X827" s="113">
        <f t="shared" si="700"/>
        <v>0</v>
      </c>
      <c r="Y827" s="113">
        <f t="shared" si="701"/>
        <v>0</v>
      </c>
      <c r="Z827" s="113">
        <f t="shared" si="686"/>
        <v>9.1428571428571423</v>
      </c>
      <c r="AA827" s="76">
        <v>10</v>
      </c>
      <c r="AB827" s="76">
        <v>6</v>
      </c>
      <c r="AC827" s="76">
        <v>8</v>
      </c>
      <c r="AD827" s="76">
        <v>2</v>
      </c>
      <c r="AE827" s="76">
        <v>2</v>
      </c>
      <c r="AF827" s="76">
        <v>5</v>
      </c>
      <c r="AG827" s="76">
        <v>8</v>
      </c>
      <c r="AH827" s="131">
        <f t="shared" si="666"/>
        <v>1.25</v>
      </c>
      <c r="AI827" s="131">
        <f t="shared" si="687"/>
        <v>0</v>
      </c>
      <c r="AJ827" s="131">
        <f t="shared" si="656"/>
        <v>0.76923076923076927</v>
      </c>
      <c r="AK827" s="131">
        <f t="shared" si="657"/>
        <v>0.64516129032258063</v>
      </c>
      <c r="AL827" s="131">
        <f t="shared" si="688"/>
        <v>0</v>
      </c>
      <c r="AM827" s="131">
        <f t="shared" si="689"/>
        <v>0</v>
      </c>
      <c r="AN827" s="131">
        <f t="shared" si="667"/>
        <v>1.1428571428571428</v>
      </c>
      <c r="AO827" s="115">
        <f t="shared" si="658"/>
        <v>0</v>
      </c>
      <c r="AP827" s="115">
        <f t="shared" si="659"/>
        <v>0</v>
      </c>
      <c r="AQ827" s="115">
        <f t="shared" si="660"/>
        <v>0</v>
      </c>
      <c r="AR827" s="79">
        <f t="shared" si="668"/>
        <v>0</v>
      </c>
      <c r="AS827" s="79">
        <f t="shared" si="669"/>
        <v>5</v>
      </c>
      <c r="AT827" s="79">
        <f t="shared" si="670"/>
        <v>0</v>
      </c>
      <c r="AU827" s="79">
        <f t="shared" si="671"/>
        <v>0</v>
      </c>
      <c r="AV827" s="79">
        <f t="shared" si="672"/>
        <v>0</v>
      </c>
      <c r="AW827" s="79">
        <f t="shared" si="673"/>
        <v>20</v>
      </c>
      <c r="AX827" s="128">
        <f t="shared" si="674"/>
        <v>0</v>
      </c>
      <c r="AY827" s="128"/>
      <c r="AZ827" s="128"/>
      <c r="BA827" s="128">
        <f t="shared" si="675"/>
        <v>0</v>
      </c>
      <c r="BB827" s="128">
        <f t="shared" si="676"/>
        <v>0</v>
      </c>
      <c r="BC827" s="80">
        <f t="shared" si="677"/>
        <v>0</v>
      </c>
      <c r="BD827" s="80">
        <f t="shared" si="678"/>
        <v>0.25</v>
      </c>
      <c r="BE827" s="80">
        <f t="shared" si="679"/>
        <v>0</v>
      </c>
      <c r="BF827" s="80">
        <f t="shared" si="680"/>
        <v>0</v>
      </c>
      <c r="BG827" s="80">
        <f t="shared" si="681"/>
        <v>0</v>
      </c>
      <c r="BH827" s="80">
        <f t="shared" si="661"/>
        <v>0.25</v>
      </c>
      <c r="BI827" s="4">
        <f t="shared" si="682"/>
        <v>0</v>
      </c>
      <c r="BJ827" s="4">
        <f t="shared" si="683"/>
        <v>5</v>
      </c>
      <c r="BK827" s="4">
        <f t="shared" si="684"/>
        <v>20</v>
      </c>
      <c r="BL827" s="8" t="e">
        <f>VLOOKUP(CN827,'CIR Results'!$B$3:$L$42,2,FALSE)</f>
        <v>#N/A</v>
      </c>
      <c r="BM827" s="8" t="e">
        <f>VLOOKUP(CN827,'CIR Results'!$B$3:$L$42,3,FALSE)</f>
        <v>#N/A</v>
      </c>
      <c r="BN827" s="8" t="e">
        <f>VLOOKUP(CN827,'CIR Results'!$B$3:$L$42,4,FALSE)</f>
        <v>#N/A</v>
      </c>
      <c r="BO827" s="8" t="e">
        <f>VLOOKUP(CN827,'CIR Results'!$B$3:$L$42,5,FALSE)</f>
        <v>#N/A</v>
      </c>
      <c r="BP827" s="8" t="e">
        <f>VLOOKUP(CN827,'CIR Results'!$B$3:$L$42,6,FALSE)</f>
        <v>#N/A</v>
      </c>
      <c r="BQ827" s="8" t="e">
        <f>VLOOKUP(CN827,'CIR Results'!$B$3:$L$42,8,FALSE)</f>
        <v>#N/A</v>
      </c>
      <c r="BR827" s="8" t="e">
        <f>VLOOKUP(CN827,'CIR Results'!$B$3:$L$42,9,FALSE)</f>
        <v>#N/A</v>
      </c>
      <c r="BS827" s="8" t="e">
        <f>VLOOKUP(CN827,'CIR Results'!$B$3:$L$42,10,FALSE)</f>
        <v>#N/A</v>
      </c>
      <c r="BT827" s="8" t="e">
        <f>VLOOKUP(CN827,'CIR Results'!$B$3:$L$42,11,FALSE)</f>
        <v>#N/A</v>
      </c>
      <c r="BU827" s="136" t="e">
        <f>VLOOKUP(CN827,'CIR Team Info'!$B$5:$E$44,2,FALSE)</f>
        <v>#N/A</v>
      </c>
      <c r="BV827" s="136" t="e">
        <f>VLOOKUP(CN827,'CIR Team Info'!$B$5:$E$44,4,FALSE)</f>
        <v>#N/A</v>
      </c>
      <c r="BW827" s="136" t="str">
        <f t="shared" si="662"/>
        <v xml:space="preserve">   Not very effective this match</v>
      </c>
      <c r="CM827" s="10" t="s">
        <v>499</v>
      </c>
      <c r="CN827" s="10">
        <v>29</v>
      </c>
      <c r="CO827" s="10">
        <v>1094</v>
      </c>
      <c r="CP827" s="10" t="s">
        <v>23</v>
      </c>
      <c r="CQ827" s="10" t="s">
        <v>22</v>
      </c>
      <c r="CR827" s="10" t="s">
        <v>25</v>
      </c>
      <c r="CS827" s="10" t="s">
        <v>22</v>
      </c>
      <c r="CT827" s="10">
        <v>5</v>
      </c>
      <c r="CU827" s="10">
        <v>15</v>
      </c>
      <c r="CV827" s="10">
        <v>0</v>
      </c>
      <c r="CW827" s="10">
        <v>0</v>
      </c>
      <c r="CX827" s="10" t="s">
        <v>65</v>
      </c>
      <c r="CY827" s="10" t="s">
        <v>25</v>
      </c>
      <c r="CZ827" s="10" t="s">
        <v>25</v>
      </c>
      <c r="DA827" s="10" t="s">
        <v>25</v>
      </c>
      <c r="DB827" s="10" t="s">
        <v>25</v>
      </c>
      <c r="DC827" s="10">
        <v>0</v>
      </c>
      <c r="DD827" s="10">
        <v>0</v>
      </c>
      <c r="DE827" s="10">
        <v>0</v>
      </c>
      <c r="DF827" s="10">
        <v>0</v>
      </c>
      <c r="DG827" s="10">
        <v>1</v>
      </c>
      <c r="DH827" s="10">
        <v>1</v>
      </c>
      <c r="DI827" s="10">
        <v>40</v>
      </c>
      <c r="DJ827" s="10">
        <v>0</v>
      </c>
      <c r="DK827" s="10">
        <v>0</v>
      </c>
      <c r="DL827" s="10">
        <v>0</v>
      </c>
      <c r="DM827" s="10">
        <v>0</v>
      </c>
      <c r="DN827" s="10">
        <v>0</v>
      </c>
      <c r="DO827" s="10">
        <v>0</v>
      </c>
      <c r="DP827" s="10" t="s">
        <v>25</v>
      </c>
      <c r="DQ827" s="10" t="s">
        <v>25</v>
      </c>
      <c r="DR827" s="10" t="s">
        <v>25</v>
      </c>
      <c r="DS827" s="10" t="s">
        <v>25</v>
      </c>
      <c r="DT827" s="10" t="s">
        <v>25</v>
      </c>
      <c r="DU827" s="10">
        <v>1</v>
      </c>
      <c r="DV827" s="10" t="s">
        <v>778</v>
      </c>
      <c r="DW827" s="10"/>
      <c r="DX827" s="10"/>
      <c r="DY827" s="10"/>
      <c r="DZ827" s="10"/>
      <c r="EA827" s="10"/>
      <c r="EB827" s="10"/>
      <c r="EC827" s="10"/>
      <c r="ED827" s="10"/>
      <c r="EE827" s="10"/>
      <c r="EF827" s="10"/>
      <c r="EG827" s="10"/>
      <c r="EH827" s="10"/>
    </row>
    <row r="828" spans="1:138" x14ac:dyDescent="0.25">
      <c r="A828" s="78">
        <f t="shared" si="663"/>
        <v>292</v>
      </c>
      <c r="C828" s="10" t="str">
        <f t="shared" si="655"/>
        <v>Top Team</v>
      </c>
      <c r="D828" s="17">
        <f t="shared" si="664"/>
        <v>14.861403757532793</v>
      </c>
      <c r="E828" s="113">
        <f t="shared" si="690"/>
        <v>60</v>
      </c>
      <c r="F828" s="113">
        <f t="shared" si="691"/>
        <v>20</v>
      </c>
      <c r="G828" s="113">
        <f t="shared" si="692"/>
        <v>21.53846153846154</v>
      </c>
      <c r="H828" s="113">
        <f t="shared" si="693"/>
        <v>41.361290322580643</v>
      </c>
      <c r="I828" s="113">
        <f t="shared" si="694"/>
        <v>0</v>
      </c>
      <c r="J828" s="113">
        <f t="shared" si="695"/>
        <v>0</v>
      </c>
      <c r="K828" s="113">
        <f t="shared" si="685"/>
        <v>5.7142857142857135</v>
      </c>
      <c r="L828" s="76">
        <v>8</v>
      </c>
      <c r="M828" s="76">
        <v>5</v>
      </c>
      <c r="N828" s="76">
        <v>7</v>
      </c>
      <c r="O828" s="76">
        <v>6</v>
      </c>
      <c r="P828" s="76">
        <v>6</v>
      </c>
      <c r="Q828" s="76">
        <v>2</v>
      </c>
      <c r="R828" s="76">
        <v>1</v>
      </c>
      <c r="S828" s="17">
        <f t="shared" si="665"/>
        <v>18.311676710386386</v>
      </c>
      <c r="T828" s="113">
        <f t="shared" si="696"/>
        <v>75</v>
      </c>
      <c r="U828" s="113">
        <f t="shared" si="697"/>
        <v>24</v>
      </c>
      <c r="V828" s="113">
        <f t="shared" si="698"/>
        <v>24.615384615384617</v>
      </c>
      <c r="W828" s="113">
        <f t="shared" si="699"/>
        <v>13.787096774193548</v>
      </c>
      <c r="X828" s="113">
        <f t="shared" si="700"/>
        <v>0</v>
      </c>
      <c r="Y828" s="113">
        <f t="shared" si="701"/>
        <v>0</v>
      </c>
      <c r="Z828" s="113">
        <f t="shared" si="686"/>
        <v>45.714285714285708</v>
      </c>
      <c r="AA828" s="76">
        <v>10</v>
      </c>
      <c r="AB828" s="76">
        <v>6</v>
      </c>
      <c r="AC828" s="76">
        <v>8</v>
      </c>
      <c r="AD828" s="76">
        <v>2</v>
      </c>
      <c r="AE828" s="76">
        <v>2</v>
      </c>
      <c r="AF828" s="76">
        <v>5</v>
      </c>
      <c r="AG828" s="76">
        <v>8</v>
      </c>
      <c r="AH828" s="131">
        <f t="shared" si="666"/>
        <v>7.5</v>
      </c>
      <c r="AI828" s="131">
        <f t="shared" si="687"/>
        <v>4</v>
      </c>
      <c r="AJ828" s="131">
        <f t="shared" si="656"/>
        <v>3.0769230769230771</v>
      </c>
      <c r="AK828" s="131">
        <f t="shared" si="657"/>
        <v>6.8935483870967742</v>
      </c>
      <c r="AL828" s="131">
        <f t="shared" si="688"/>
        <v>0</v>
      </c>
      <c r="AM828" s="131">
        <f t="shared" si="689"/>
        <v>0</v>
      </c>
      <c r="AN828" s="131">
        <f t="shared" si="667"/>
        <v>5.7142857142857135</v>
      </c>
      <c r="AO828" s="115">
        <f t="shared" si="658"/>
        <v>1</v>
      </c>
      <c r="AP828" s="115">
        <f t="shared" si="659"/>
        <v>0</v>
      </c>
      <c r="AQ828" s="115">
        <f t="shared" si="660"/>
        <v>0</v>
      </c>
      <c r="AR828" s="79">
        <f t="shared" si="668"/>
        <v>30</v>
      </c>
      <c r="AS828" s="79">
        <f t="shared" si="669"/>
        <v>20</v>
      </c>
      <c r="AT828" s="79">
        <f t="shared" si="670"/>
        <v>0</v>
      </c>
      <c r="AU828" s="79">
        <f t="shared" si="671"/>
        <v>0</v>
      </c>
      <c r="AV828" s="79">
        <f t="shared" si="672"/>
        <v>0</v>
      </c>
      <c r="AW828" s="79">
        <f t="shared" si="673"/>
        <v>100</v>
      </c>
      <c r="AX828" s="128">
        <f t="shared" si="674"/>
        <v>3</v>
      </c>
      <c r="AY828" s="128"/>
      <c r="AZ828" s="128"/>
      <c r="BA828" s="128">
        <f t="shared" si="675"/>
        <v>0</v>
      </c>
      <c r="BB828" s="128">
        <f t="shared" si="676"/>
        <v>0</v>
      </c>
      <c r="BC828" s="80">
        <f t="shared" si="677"/>
        <v>1</v>
      </c>
      <c r="BD828" s="80">
        <f t="shared" si="678"/>
        <v>1</v>
      </c>
      <c r="BE828" s="80">
        <f t="shared" si="679"/>
        <v>0</v>
      </c>
      <c r="BF828" s="80">
        <f t="shared" si="680"/>
        <v>0</v>
      </c>
      <c r="BG828" s="80">
        <f t="shared" si="681"/>
        <v>0</v>
      </c>
      <c r="BH828" s="80">
        <f t="shared" si="661"/>
        <v>1</v>
      </c>
      <c r="BI828" s="4">
        <f t="shared" si="682"/>
        <v>30</v>
      </c>
      <c r="BJ828" s="4">
        <f t="shared" si="683"/>
        <v>50</v>
      </c>
      <c r="BK828" s="4">
        <f t="shared" si="684"/>
        <v>100</v>
      </c>
      <c r="BL828" s="8">
        <f>VLOOKUP(CN828,'CIR Results'!$B$3:$L$42,2,FALSE)</f>
        <v>14</v>
      </c>
      <c r="BM828" s="8">
        <f>VLOOKUP(CN828,'CIR Results'!$B$3:$L$42,3,FALSE)</f>
        <v>180</v>
      </c>
      <c r="BN828" s="8">
        <f>VLOOKUP(CN828,'CIR Results'!$B$3:$L$42,4,FALSE)</f>
        <v>140</v>
      </c>
      <c r="BO828" s="8">
        <f>VLOOKUP(CN828,'CIR Results'!$B$3:$L$42,5,FALSE)</f>
        <v>209</v>
      </c>
      <c r="BP828" s="8">
        <f>VLOOKUP(CN828,'CIR Results'!$B$3:$L$42,6,FALSE)</f>
        <v>36709</v>
      </c>
      <c r="BQ828" s="8">
        <f>VLOOKUP(CN828,'CIR Results'!$B$3:$L$42,8,FALSE)</f>
        <v>9</v>
      </c>
      <c r="BR828" s="8">
        <f>VLOOKUP(CN828,'CIR Results'!$B$3:$L$42,9,FALSE)</f>
        <v>0</v>
      </c>
      <c r="BS828" s="8" t="str">
        <f>VLOOKUP(CN828,'CIR Results'!$B$3:$L$42,10,FALSE)</f>
        <v>07-02-00</v>
      </c>
      <c r="BT828" s="8">
        <f>VLOOKUP(CN828,'CIR Results'!$B$3:$L$42,11,FALSE)</f>
        <v>19</v>
      </c>
      <c r="BU828" s="136" t="str">
        <f>VLOOKUP(CN828,'CIR Team Info'!$B$5:$E$44,2,FALSE)</f>
        <v>PantherTech</v>
      </c>
      <c r="BV828" s="136" t="str">
        <f>VLOOKUP(CN828,'CIR Team Info'!$B$5:$E$44,4,FALSE)</f>
        <v>Russiaville, IN</v>
      </c>
      <c r="BW828" s="136" t="str">
        <f t="shared" si="662"/>
        <v xml:space="preserve">   Great inbounder and defender.  Not the best passer but it worked this round.</v>
      </c>
      <c r="CM828" s="10" t="s">
        <v>499</v>
      </c>
      <c r="CN828" s="10">
        <v>292</v>
      </c>
      <c r="CO828" s="10">
        <v>30</v>
      </c>
      <c r="CP828" s="10" t="s">
        <v>23</v>
      </c>
      <c r="CQ828" s="10" t="s">
        <v>22</v>
      </c>
      <c r="CR828" s="10" t="s">
        <v>25</v>
      </c>
      <c r="CS828" s="10" t="s">
        <v>22</v>
      </c>
      <c r="CT828" s="10">
        <v>20</v>
      </c>
      <c r="CU828" s="10">
        <v>0</v>
      </c>
      <c r="CV828" s="10">
        <v>0</v>
      </c>
      <c r="CW828" s="10">
        <v>0</v>
      </c>
      <c r="CX828" s="10" t="s">
        <v>59</v>
      </c>
      <c r="CY828" s="10" t="s">
        <v>25</v>
      </c>
      <c r="CZ828" s="10" t="s">
        <v>25</v>
      </c>
      <c r="DA828" s="10" t="s">
        <v>25</v>
      </c>
      <c r="DB828" s="10" t="s">
        <v>22</v>
      </c>
      <c r="DC828" s="10">
        <v>0</v>
      </c>
      <c r="DD828" s="10">
        <v>0</v>
      </c>
      <c r="DE828" s="10">
        <v>0</v>
      </c>
      <c r="DF828" s="10">
        <v>0</v>
      </c>
      <c r="DG828" s="10">
        <v>2</v>
      </c>
      <c r="DH828" s="10">
        <v>3</v>
      </c>
      <c r="DI828" s="10">
        <v>80</v>
      </c>
      <c r="DJ828" s="10">
        <v>3</v>
      </c>
      <c r="DK828" s="10">
        <v>0</v>
      </c>
      <c r="DL828" s="10">
        <v>0</v>
      </c>
      <c r="DM828" s="10">
        <v>0</v>
      </c>
      <c r="DN828" s="10">
        <v>0</v>
      </c>
      <c r="DO828" s="10">
        <v>0</v>
      </c>
      <c r="DP828" s="10" t="s">
        <v>22</v>
      </c>
      <c r="DQ828" s="10" t="s">
        <v>25</v>
      </c>
      <c r="DR828" s="10" t="s">
        <v>25</v>
      </c>
      <c r="DS828" s="10" t="s">
        <v>25</v>
      </c>
      <c r="DT828" s="10" t="s">
        <v>25</v>
      </c>
      <c r="DU828" s="10">
        <v>3</v>
      </c>
      <c r="DV828" s="10" t="s">
        <v>779</v>
      </c>
      <c r="DW828" s="10"/>
      <c r="DX828" s="10"/>
      <c r="DY828" s="10"/>
      <c r="DZ828" s="10"/>
      <c r="EA828" s="10"/>
      <c r="EB828" s="10"/>
      <c r="EC828" s="10"/>
      <c r="ED828" s="10"/>
      <c r="EE828" s="10"/>
      <c r="EF828" s="10"/>
      <c r="EG828" s="10"/>
      <c r="EH828" s="10"/>
    </row>
    <row r="829" spans="1:138" x14ac:dyDescent="0.25">
      <c r="A829" s="78">
        <f t="shared" si="663"/>
        <v>4196</v>
      </c>
      <c r="C829" s="10" t="str">
        <f t="shared" si="655"/>
        <v>Below Avg</v>
      </c>
      <c r="D829" s="17">
        <f t="shared" si="664"/>
        <v>2.5398440269408011</v>
      </c>
      <c r="E829" s="113">
        <f t="shared" si="690"/>
        <v>10</v>
      </c>
      <c r="F829" s="113">
        <f t="shared" si="691"/>
        <v>5</v>
      </c>
      <c r="G829" s="113">
        <f t="shared" si="692"/>
        <v>5.384615384615385</v>
      </c>
      <c r="H829" s="113">
        <f t="shared" si="693"/>
        <v>3.870967741935484</v>
      </c>
      <c r="I829" s="113">
        <f t="shared" si="694"/>
        <v>0</v>
      </c>
      <c r="J829" s="113">
        <f t="shared" si="695"/>
        <v>0</v>
      </c>
      <c r="K829" s="113">
        <f t="shared" si="685"/>
        <v>1.1428571428571428</v>
      </c>
      <c r="L829" s="76">
        <v>8</v>
      </c>
      <c r="M829" s="76">
        <v>5</v>
      </c>
      <c r="N829" s="76">
        <v>7</v>
      </c>
      <c r="O829" s="76">
        <v>6</v>
      </c>
      <c r="P829" s="76">
        <v>6</v>
      </c>
      <c r="Q829" s="76">
        <v>2</v>
      </c>
      <c r="R829" s="76">
        <v>1</v>
      </c>
      <c r="S829" s="17">
        <f t="shared" si="665"/>
        <v>3.5087025877348452</v>
      </c>
      <c r="T829" s="113">
        <f t="shared" si="696"/>
        <v>12.5</v>
      </c>
      <c r="U829" s="113">
        <f t="shared" si="697"/>
        <v>6</v>
      </c>
      <c r="V829" s="113">
        <f t="shared" si="698"/>
        <v>6.1538461538461542</v>
      </c>
      <c r="W829" s="113">
        <f t="shared" si="699"/>
        <v>1.2903225806451613</v>
      </c>
      <c r="X829" s="113">
        <f t="shared" si="700"/>
        <v>0</v>
      </c>
      <c r="Y829" s="113">
        <f t="shared" si="701"/>
        <v>0</v>
      </c>
      <c r="Z829" s="113">
        <f t="shared" si="686"/>
        <v>9.1428571428571423</v>
      </c>
      <c r="AA829" s="76">
        <v>10</v>
      </c>
      <c r="AB829" s="76">
        <v>6</v>
      </c>
      <c r="AC829" s="76">
        <v>8</v>
      </c>
      <c r="AD829" s="76">
        <v>2</v>
      </c>
      <c r="AE829" s="76">
        <v>2</v>
      </c>
      <c r="AF829" s="76">
        <v>5</v>
      </c>
      <c r="AG829" s="76">
        <v>8</v>
      </c>
      <c r="AH829" s="131">
        <f t="shared" si="666"/>
        <v>1.25</v>
      </c>
      <c r="AI829" s="131">
        <f t="shared" si="687"/>
        <v>1</v>
      </c>
      <c r="AJ829" s="131">
        <f t="shared" si="656"/>
        <v>0.76923076923076927</v>
      </c>
      <c r="AK829" s="131">
        <f t="shared" si="657"/>
        <v>0.64516129032258063</v>
      </c>
      <c r="AL829" s="131">
        <f t="shared" si="688"/>
        <v>0</v>
      </c>
      <c r="AM829" s="131">
        <f t="shared" si="689"/>
        <v>0</v>
      </c>
      <c r="AN829" s="131">
        <f t="shared" si="667"/>
        <v>1.1428571428571428</v>
      </c>
      <c r="AO829" s="115">
        <f t="shared" si="658"/>
        <v>1</v>
      </c>
      <c r="AP829" s="115">
        <f t="shared" si="659"/>
        <v>0</v>
      </c>
      <c r="AQ829" s="115">
        <f t="shared" si="660"/>
        <v>0</v>
      </c>
      <c r="AR829" s="79">
        <f t="shared" si="668"/>
        <v>0</v>
      </c>
      <c r="AS829" s="79">
        <f t="shared" si="669"/>
        <v>5</v>
      </c>
      <c r="AT829" s="79">
        <f t="shared" si="670"/>
        <v>0</v>
      </c>
      <c r="AU829" s="79">
        <f t="shared" si="671"/>
        <v>0</v>
      </c>
      <c r="AV829" s="79">
        <f t="shared" si="672"/>
        <v>0</v>
      </c>
      <c r="AW829" s="79">
        <f t="shared" si="673"/>
        <v>20</v>
      </c>
      <c r="AX829" s="128">
        <f t="shared" si="674"/>
        <v>0</v>
      </c>
      <c r="AY829" s="128"/>
      <c r="AZ829" s="128"/>
      <c r="BA829" s="128">
        <f t="shared" si="675"/>
        <v>0</v>
      </c>
      <c r="BB829" s="128">
        <f t="shared" si="676"/>
        <v>0</v>
      </c>
      <c r="BC829" s="80">
        <f t="shared" si="677"/>
        <v>0</v>
      </c>
      <c r="BD829" s="80">
        <f t="shared" si="678"/>
        <v>0.25</v>
      </c>
      <c r="BE829" s="80">
        <f t="shared" si="679"/>
        <v>0</v>
      </c>
      <c r="BF829" s="80">
        <f t="shared" si="680"/>
        <v>0</v>
      </c>
      <c r="BG829" s="80">
        <f t="shared" si="681"/>
        <v>0</v>
      </c>
      <c r="BH829" s="80">
        <f t="shared" si="661"/>
        <v>0.25</v>
      </c>
      <c r="BI829" s="4">
        <f t="shared" si="682"/>
        <v>0</v>
      </c>
      <c r="BJ829" s="4">
        <f t="shared" si="683"/>
        <v>5</v>
      </c>
      <c r="BK829" s="4">
        <f t="shared" si="684"/>
        <v>20</v>
      </c>
      <c r="BL829" s="8">
        <f>VLOOKUP(CN829,'CIR Results'!$B$3:$L$42,2,FALSE)</f>
        <v>6</v>
      </c>
      <c r="BM829" s="8">
        <f>VLOOKUP(CN829,'CIR Results'!$B$3:$L$42,3,FALSE)</f>
        <v>84</v>
      </c>
      <c r="BN829" s="8">
        <f>VLOOKUP(CN829,'CIR Results'!$B$3:$L$42,4,FALSE)</f>
        <v>90</v>
      </c>
      <c r="BO829" s="8">
        <f>VLOOKUP(CN829,'CIR Results'!$B$3:$L$42,5,FALSE)</f>
        <v>144</v>
      </c>
      <c r="BP829" s="8">
        <f>VLOOKUP(CN829,'CIR Results'!$B$3:$L$42,6,FALSE)</f>
        <v>36591</v>
      </c>
      <c r="BQ829" s="8">
        <f>VLOOKUP(CN829,'CIR Results'!$B$3:$L$42,8,FALSE)</f>
        <v>9</v>
      </c>
      <c r="BR829" s="8">
        <f>VLOOKUP(CN829,'CIR Results'!$B$3:$L$42,9,FALSE)</f>
        <v>0</v>
      </c>
      <c r="BS829" s="8" t="str">
        <f>VLOOKUP(CN829,'CIR Results'!$B$3:$L$42,10,FALSE)</f>
        <v>03-06-00</v>
      </c>
      <c r="BT829" s="8">
        <f>VLOOKUP(CN829,'CIR Results'!$B$3:$L$42,11,FALSE)</f>
        <v>17</v>
      </c>
      <c r="BU829" s="136" t="str">
        <f>VLOOKUP(CN829,'CIR Team Info'!$B$5:$E$44,2,FALSE)</f>
        <v>QAVTC Devils</v>
      </c>
      <c r="BV829" s="136" t="str">
        <f>VLOOKUP(CN829,'CIR Team Info'!$B$5:$E$44,4,FALSE)</f>
        <v>Quincy, IL</v>
      </c>
      <c r="BW829" s="136" t="str">
        <f t="shared" si="662"/>
        <v xml:space="preserve">   Looked to have a bent arm.  Didn't contribute much.  Did some defense but they have mecanums and were pushed around.</v>
      </c>
      <c r="CM829" s="10" t="s">
        <v>499</v>
      </c>
      <c r="CN829" s="10">
        <v>4196</v>
      </c>
      <c r="CO829" s="10">
        <v>31</v>
      </c>
      <c r="CP829" s="10" t="s">
        <v>23</v>
      </c>
      <c r="CQ829" s="10" t="s">
        <v>22</v>
      </c>
      <c r="CR829" s="10" t="s">
        <v>22</v>
      </c>
      <c r="CS829" s="10" t="s">
        <v>22</v>
      </c>
      <c r="CT829" s="10">
        <v>5</v>
      </c>
      <c r="CU829" s="10">
        <v>15</v>
      </c>
      <c r="CV829" s="10">
        <v>0</v>
      </c>
      <c r="CW829" s="10">
        <v>0</v>
      </c>
      <c r="CX829" s="10" t="s">
        <v>66</v>
      </c>
      <c r="CY829" s="10" t="s">
        <v>25</v>
      </c>
      <c r="CZ829" s="10" t="s">
        <v>25</v>
      </c>
      <c r="DA829" s="10" t="s">
        <v>25</v>
      </c>
      <c r="DB829" s="10" t="s">
        <v>22</v>
      </c>
      <c r="DC829" s="10">
        <v>0</v>
      </c>
      <c r="DD829" s="10">
        <v>0</v>
      </c>
      <c r="DE829" s="10">
        <v>0</v>
      </c>
      <c r="DF829" s="10">
        <v>0</v>
      </c>
      <c r="DG829" s="10">
        <v>1</v>
      </c>
      <c r="DH829" s="10">
        <v>1</v>
      </c>
      <c r="DI829" s="10">
        <v>40</v>
      </c>
      <c r="DJ829" s="10">
        <v>0</v>
      </c>
      <c r="DK829" s="10">
        <v>0</v>
      </c>
      <c r="DL829" s="10">
        <v>0</v>
      </c>
      <c r="DM829" s="10">
        <v>0</v>
      </c>
      <c r="DN829" s="10">
        <v>0</v>
      </c>
      <c r="DO829" s="10">
        <v>0</v>
      </c>
      <c r="DP829" s="10" t="s">
        <v>22</v>
      </c>
      <c r="DQ829" s="10" t="s">
        <v>25</v>
      </c>
      <c r="DR829" s="10" t="s">
        <v>25</v>
      </c>
      <c r="DS829" s="10" t="s">
        <v>25</v>
      </c>
      <c r="DT829" s="10" t="s">
        <v>25</v>
      </c>
      <c r="DU829" s="10">
        <v>1</v>
      </c>
      <c r="DV829" s="10" t="s">
        <v>780</v>
      </c>
      <c r="DW829" s="10"/>
      <c r="DX829" s="10"/>
      <c r="DY829" s="10"/>
      <c r="DZ829" s="10"/>
      <c r="EA829" s="10"/>
      <c r="EB829" s="10"/>
      <c r="EC829" s="10"/>
      <c r="ED829" s="10"/>
      <c r="EE829" s="10"/>
      <c r="EF829" s="10"/>
      <c r="EG829" s="10"/>
      <c r="EH829" s="10"/>
    </row>
    <row r="830" spans="1:138" x14ac:dyDescent="0.25">
      <c r="A830" s="78">
        <f t="shared" si="663"/>
        <v>1806</v>
      </c>
      <c r="C830" s="10" t="str">
        <f t="shared" si="655"/>
        <v>Above Avg</v>
      </c>
      <c r="D830" s="17">
        <f t="shared" si="664"/>
        <v>9.1076923076923073</v>
      </c>
      <c r="E830" s="113">
        <f t="shared" si="690"/>
        <v>40</v>
      </c>
      <c r="F830" s="113">
        <f t="shared" si="691"/>
        <v>5</v>
      </c>
      <c r="G830" s="113">
        <f t="shared" si="692"/>
        <v>43.07692307692308</v>
      </c>
      <c r="H830" s="113">
        <f t="shared" si="693"/>
        <v>3</v>
      </c>
      <c r="I830" s="113">
        <f t="shared" si="694"/>
        <v>0</v>
      </c>
      <c r="J830" s="113">
        <f t="shared" si="695"/>
        <v>0</v>
      </c>
      <c r="K830" s="113">
        <f t="shared" si="685"/>
        <v>0</v>
      </c>
      <c r="L830" s="76">
        <v>8</v>
      </c>
      <c r="M830" s="76">
        <v>5</v>
      </c>
      <c r="N830" s="76">
        <v>7</v>
      </c>
      <c r="O830" s="76">
        <v>6</v>
      </c>
      <c r="P830" s="76">
        <v>6</v>
      </c>
      <c r="Q830" s="76">
        <v>2</v>
      </c>
      <c r="R830" s="76">
        <v>1</v>
      </c>
      <c r="S830" s="17">
        <f t="shared" si="665"/>
        <v>10.623076923076923</v>
      </c>
      <c r="T830" s="113">
        <f t="shared" si="696"/>
        <v>50</v>
      </c>
      <c r="U830" s="113">
        <f t="shared" si="697"/>
        <v>6</v>
      </c>
      <c r="V830" s="113">
        <f t="shared" si="698"/>
        <v>49.230769230769234</v>
      </c>
      <c r="W830" s="113">
        <f t="shared" si="699"/>
        <v>1</v>
      </c>
      <c r="X830" s="113">
        <f t="shared" si="700"/>
        <v>0</v>
      </c>
      <c r="Y830" s="113">
        <f t="shared" si="701"/>
        <v>0</v>
      </c>
      <c r="Z830" s="113">
        <f t="shared" si="686"/>
        <v>0</v>
      </c>
      <c r="AA830" s="76">
        <v>10</v>
      </c>
      <c r="AB830" s="76">
        <v>6</v>
      </c>
      <c r="AC830" s="76">
        <v>8</v>
      </c>
      <c r="AD830" s="76">
        <v>2</v>
      </c>
      <c r="AE830" s="76">
        <v>2</v>
      </c>
      <c r="AF830" s="76">
        <v>5</v>
      </c>
      <c r="AG830" s="76">
        <v>8</v>
      </c>
      <c r="AH830" s="131">
        <f t="shared" si="666"/>
        <v>5</v>
      </c>
      <c r="AI830" s="131">
        <f t="shared" si="687"/>
        <v>1</v>
      </c>
      <c r="AJ830" s="131">
        <f t="shared" si="656"/>
        <v>6.1538461538461542</v>
      </c>
      <c r="AK830" s="131">
        <f t="shared" si="657"/>
        <v>0.5</v>
      </c>
      <c r="AL830" s="131">
        <f t="shared" si="688"/>
        <v>0</v>
      </c>
      <c r="AM830" s="131">
        <f t="shared" si="689"/>
        <v>0</v>
      </c>
      <c r="AN830" s="131">
        <f t="shared" si="667"/>
        <v>0</v>
      </c>
      <c r="AO830" s="115">
        <f t="shared" si="658"/>
        <v>0</v>
      </c>
      <c r="AP830" s="115">
        <f t="shared" si="659"/>
        <v>0</v>
      </c>
      <c r="AQ830" s="115">
        <f t="shared" si="660"/>
        <v>1</v>
      </c>
      <c r="AR830" s="79">
        <f t="shared" si="668"/>
        <v>0</v>
      </c>
      <c r="AS830" s="79">
        <f t="shared" si="669"/>
        <v>40</v>
      </c>
      <c r="AT830" s="79">
        <f t="shared" si="670"/>
        <v>10</v>
      </c>
      <c r="AU830" s="79">
        <f t="shared" si="671"/>
        <v>0</v>
      </c>
      <c r="AV830" s="79">
        <f t="shared" si="672"/>
        <v>0</v>
      </c>
      <c r="AW830" s="79">
        <f t="shared" si="673"/>
        <v>0</v>
      </c>
      <c r="AX830" s="128">
        <f t="shared" si="674"/>
        <v>0</v>
      </c>
      <c r="AY830" s="128"/>
      <c r="AZ830" s="128"/>
      <c r="BA830" s="128">
        <f t="shared" si="675"/>
        <v>0</v>
      </c>
      <c r="BB830" s="128">
        <f t="shared" si="676"/>
        <v>0</v>
      </c>
      <c r="BC830" s="80">
        <f t="shared" si="677"/>
        <v>0</v>
      </c>
      <c r="BD830" s="80">
        <f t="shared" si="678"/>
        <v>1</v>
      </c>
      <c r="BE830" s="80">
        <f t="shared" si="679"/>
        <v>1</v>
      </c>
      <c r="BF830" s="80">
        <f t="shared" si="680"/>
        <v>0</v>
      </c>
      <c r="BG830" s="80">
        <f t="shared" si="681"/>
        <v>0</v>
      </c>
      <c r="BH830" s="80">
        <f t="shared" si="661"/>
        <v>0</v>
      </c>
      <c r="BI830" s="4">
        <f t="shared" si="682"/>
        <v>10</v>
      </c>
      <c r="BJ830" s="4">
        <f t="shared" si="683"/>
        <v>50</v>
      </c>
      <c r="BK830" s="4">
        <f t="shared" si="684"/>
        <v>0</v>
      </c>
      <c r="BL830" s="8">
        <f>VLOOKUP(CN830,'CIR Results'!$B$3:$L$42,2,FALSE)</f>
        <v>10</v>
      </c>
      <c r="BM830" s="8">
        <f>VLOOKUP(CN830,'CIR Results'!$B$3:$L$42,3,FALSE)</f>
        <v>64</v>
      </c>
      <c r="BN830" s="8">
        <f>VLOOKUP(CN830,'CIR Results'!$B$3:$L$42,4,FALSE)</f>
        <v>70</v>
      </c>
      <c r="BO830" s="8">
        <f>VLOOKUP(CN830,'CIR Results'!$B$3:$L$42,5,FALSE)</f>
        <v>87</v>
      </c>
      <c r="BP830" s="8">
        <f>VLOOKUP(CN830,'CIR Results'!$B$3:$L$42,6,FALSE)</f>
        <v>36649</v>
      </c>
      <c r="BQ830" s="8">
        <f>VLOOKUP(CN830,'CIR Results'!$B$3:$L$42,8,FALSE)</f>
        <v>8</v>
      </c>
      <c r="BR830" s="8">
        <f>VLOOKUP(CN830,'CIR Results'!$B$3:$L$42,9,FALSE)</f>
        <v>0</v>
      </c>
      <c r="BS830" s="8" t="str">
        <f>VLOOKUP(CN830,'CIR Results'!$B$3:$L$42,10,FALSE)</f>
        <v>05-03-00</v>
      </c>
      <c r="BT830" s="8">
        <f>VLOOKUP(CN830,'CIR Results'!$B$3:$L$42,11,FALSE)</f>
        <v>20</v>
      </c>
      <c r="BU830" s="136" t="str">
        <f>VLOOKUP(CN830,'CIR Team Info'!$B$5:$E$44,2,FALSE)</f>
        <v>S.W.A.T.</v>
      </c>
      <c r="BV830" s="136" t="str">
        <f>VLOOKUP(CN830,'CIR Team Info'!$B$5:$E$44,4,FALSE)</f>
        <v>Smithville, MO</v>
      </c>
      <c r="BW830" s="136" t="str">
        <f t="shared" si="662"/>
        <v xml:space="preserve">   Did well_ but seemed to stop for a while mid-match.  Great auto!</v>
      </c>
      <c r="CM830" s="10" t="s">
        <v>499</v>
      </c>
      <c r="CN830" s="10">
        <v>1806</v>
      </c>
      <c r="CO830" s="10">
        <v>32</v>
      </c>
      <c r="CP830" s="10" t="s">
        <v>23</v>
      </c>
      <c r="CQ830" s="10" t="s">
        <v>22</v>
      </c>
      <c r="CR830" s="10" t="s">
        <v>22</v>
      </c>
      <c r="CS830" s="10" t="s">
        <v>22</v>
      </c>
      <c r="CT830" s="10">
        <v>40</v>
      </c>
      <c r="CU830" s="10">
        <v>0</v>
      </c>
      <c r="CV830" s="10">
        <v>0</v>
      </c>
      <c r="CW830" s="10">
        <v>0</v>
      </c>
      <c r="CX830" s="10" t="s">
        <v>66</v>
      </c>
      <c r="CY830" s="10" t="s">
        <v>22</v>
      </c>
      <c r="CZ830" s="10" t="s">
        <v>22</v>
      </c>
      <c r="DA830" s="10" t="s">
        <v>25</v>
      </c>
      <c r="DB830" s="10" t="s">
        <v>22</v>
      </c>
      <c r="DC830" s="10">
        <v>10</v>
      </c>
      <c r="DD830" s="10">
        <v>0</v>
      </c>
      <c r="DE830" s="10">
        <v>0</v>
      </c>
      <c r="DF830" s="10">
        <v>0</v>
      </c>
      <c r="DG830" s="10">
        <v>2</v>
      </c>
      <c r="DH830" s="10">
        <v>0</v>
      </c>
      <c r="DI830" s="10">
        <v>0</v>
      </c>
      <c r="DJ830" s="10">
        <v>0</v>
      </c>
      <c r="DK830" s="10">
        <v>0</v>
      </c>
      <c r="DL830" s="10">
        <v>0</v>
      </c>
      <c r="DM830" s="10">
        <v>0</v>
      </c>
      <c r="DN830" s="10">
        <v>0</v>
      </c>
      <c r="DO830" s="10">
        <v>0</v>
      </c>
      <c r="DP830" s="10" t="s">
        <v>25</v>
      </c>
      <c r="DQ830" s="10" t="s">
        <v>25</v>
      </c>
      <c r="DR830" s="10" t="s">
        <v>22</v>
      </c>
      <c r="DS830" s="10" t="s">
        <v>25</v>
      </c>
      <c r="DT830" s="10" t="s">
        <v>25</v>
      </c>
      <c r="DU830" s="10">
        <v>2</v>
      </c>
      <c r="DV830" s="10" t="s">
        <v>781</v>
      </c>
      <c r="DW830" s="10"/>
      <c r="DX830" s="10"/>
      <c r="DY830" s="10"/>
      <c r="DZ830" s="10"/>
      <c r="EA830" s="10"/>
      <c r="EB830" s="10"/>
      <c r="EC830" s="10"/>
      <c r="ED830" s="10"/>
      <c r="EE830" s="10"/>
      <c r="EF830" s="10"/>
      <c r="EG830" s="10"/>
      <c r="EH830" s="10"/>
    </row>
    <row r="831" spans="1:138" x14ac:dyDescent="0.25">
      <c r="A831" s="78">
        <f t="shared" si="663"/>
        <v>4655</v>
      </c>
      <c r="C831" s="10" t="str">
        <f t="shared" si="655"/>
        <v>Below Avg</v>
      </c>
      <c r="D831" s="17">
        <f t="shared" si="664"/>
        <v>3.4045373980857851</v>
      </c>
      <c r="E831" s="113">
        <f t="shared" si="690"/>
        <v>10</v>
      </c>
      <c r="F831" s="113">
        <f t="shared" si="691"/>
        <v>0</v>
      </c>
      <c r="G831" s="113">
        <f t="shared" si="692"/>
        <v>21.53846153846154</v>
      </c>
      <c r="H831" s="113">
        <f t="shared" si="693"/>
        <v>1.935483870967742</v>
      </c>
      <c r="I831" s="113">
        <f t="shared" si="694"/>
        <v>0</v>
      </c>
      <c r="J831" s="113">
        <f t="shared" si="695"/>
        <v>0</v>
      </c>
      <c r="K831" s="113">
        <f t="shared" si="685"/>
        <v>0.5714285714285714</v>
      </c>
      <c r="L831" s="76">
        <v>8</v>
      </c>
      <c r="M831" s="76">
        <v>5</v>
      </c>
      <c r="N831" s="76">
        <v>7</v>
      </c>
      <c r="O831" s="76">
        <v>6</v>
      </c>
      <c r="P831" s="76">
        <v>6</v>
      </c>
      <c r="Q831" s="76">
        <v>2</v>
      </c>
      <c r="R831" s="76">
        <v>1</v>
      </c>
      <c r="S831" s="17">
        <f t="shared" si="665"/>
        <v>4.233197447713577</v>
      </c>
      <c r="T831" s="113">
        <f t="shared" si="696"/>
        <v>12.5</v>
      </c>
      <c r="U831" s="113">
        <f t="shared" si="697"/>
        <v>0</v>
      </c>
      <c r="V831" s="113">
        <f t="shared" si="698"/>
        <v>24.615384615384617</v>
      </c>
      <c r="W831" s="113">
        <f t="shared" si="699"/>
        <v>0.64516129032258063</v>
      </c>
      <c r="X831" s="113">
        <f t="shared" si="700"/>
        <v>0</v>
      </c>
      <c r="Y831" s="113">
        <f t="shared" si="701"/>
        <v>0</v>
      </c>
      <c r="Z831" s="113">
        <f t="shared" si="686"/>
        <v>4.5714285714285712</v>
      </c>
      <c r="AA831" s="76">
        <v>10</v>
      </c>
      <c r="AB831" s="76">
        <v>6</v>
      </c>
      <c r="AC831" s="76">
        <v>8</v>
      </c>
      <c r="AD831" s="76">
        <v>2</v>
      </c>
      <c r="AE831" s="76">
        <v>2</v>
      </c>
      <c r="AF831" s="76">
        <v>5</v>
      </c>
      <c r="AG831" s="76">
        <v>8</v>
      </c>
      <c r="AH831" s="131">
        <f t="shared" si="666"/>
        <v>1.25</v>
      </c>
      <c r="AI831" s="131">
        <f t="shared" si="687"/>
        <v>0</v>
      </c>
      <c r="AJ831" s="131">
        <f t="shared" si="656"/>
        <v>3.0769230769230771</v>
      </c>
      <c r="AK831" s="131">
        <f t="shared" si="657"/>
        <v>0.32258064516129031</v>
      </c>
      <c r="AL831" s="131">
        <f t="shared" si="688"/>
        <v>0</v>
      </c>
      <c r="AM831" s="131">
        <f t="shared" si="689"/>
        <v>0</v>
      </c>
      <c r="AN831" s="131">
        <f t="shared" si="667"/>
        <v>0.5714285714285714</v>
      </c>
      <c r="AO831" s="115">
        <f t="shared" si="658"/>
        <v>0</v>
      </c>
      <c r="AP831" s="115">
        <f t="shared" si="659"/>
        <v>1</v>
      </c>
      <c r="AQ831" s="115">
        <f t="shared" si="660"/>
        <v>0</v>
      </c>
      <c r="AR831" s="79">
        <f t="shared" si="668"/>
        <v>0</v>
      </c>
      <c r="AS831" s="79">
        <f t="shared" si="669"/>
        <v>20</v>
      </c>
      <c r="AT831" s="79">
        <f t="shared" si="670"/>
        <v>0</v>
      </c>
      <c r="AU831" s="79">
        <f t="shared" si="671"/>
        <v>0</v>
      </c>
      <c r="AV831" s="79">
        <f t="shared" si="672"/>
        <v>0</v>
      </c>
      <c r="AW831" s="79">
        <f t="shared" si="673"/>
        <v>10</v>
      </c>
      <c r="AX831" s="128">
        <f t="shared" si="674"/>
        <v>1</v>
      </c>
      <c r="AY831" s="128"/>
      <c r="AZ831" s="128"/>
      <c r="BA831" s="128">
        <f t="shared" si="675"/>
        <v>0</v>
      </c>
      <c r="BB831" s="128">
        <f t="shared" si="676"/>
        <v>0</v>
      </c>
      <c r="BC831" s="80">
        <f t="shared" si="677"/>
        <v>0</v>
      </c>
      <c r="BD831" s="80">
        <f t="shared" si="678"/>
        <v>1</v>
      </c>
      <c r="BE831" s="80">
        <f t="shared" si="679"/>
        <v>0</v>
      </c>
      <c r="BF831" s="80">
        <f t="shared" si="680"/>
        <v>0</v>
      </c>
      <c r="BG831" s="80">
        <f t="shared" si="681"/>
        <v>0</v>
      </c>
      <c r="BH831" s="80">
        <f t="shared" si="661"/>
        <v>0.25</v>
      </c>
      <c r="BI831" s="4">
        <f t="shared" si="682"/>
        <v>0</v>
      </c>
      <c r="BJ831" s="4">
        <f t="shared" si="683"/>
        <v>20</v>
      </c>
      <c r="BK831" s="4">
        <f t="shared" si="684"/>
        <v>10</v>
      </c>
      <c r="BL831" s="8">
        <f>VLOOKUP(CN831,'CIR Results'!$B$3:$L$42,2,FALSE)</f>
        <v>3</v>
      </c>
      <c r="BM831" s="8">
        <f>VLOOKUP(CN831,'CIR Results'!$B$3:$L$42,3,FALSE)</f>
        <v>78</v>
      </c>
      <c r="BN831" s="8">
        <f>VLOOKUP(CN831,'CIR Results'!$B$3:$L$42,4,FALSE)</f>
        <v>90</v>
      </c>
      <c r="BO831" s="8">
        <f>VLOOKUP(CN831,'CIR Results'!$B$3:$L$42,5,FALSE)</f>
        <v>101</v>
      </c>
      <c r="BP831" s="8">
        <f>VLOOKUP(CN831,'CIR Results'!$B$3:$L$42,6,FALSE)</f>
        <v>36898</v>
      </c>
      <c r="BQ831" s="8">
        <f>VLOOKUP(CN831,'CIR Results'!$B$3:$L$42,8,FALSE)</f>
        <v>9</v>
      </c>
      <c r="BR831" s="8">
        <f>VLOOKUP(CN831,'CIR Results'!$B$3:$L$42,9,FALSE)</f>
        <v>0</v>
      </c>
      <c r="BS831" s="8" t="str">
        <f>VLOOKUP(CN831,'CIR Results'!$B$3:$L$42,10,FALSE)</f>
        <v>01-07-01</v>
      </c>
      <c r="BT831" s="8">
        <f>VLOOKUP(CN831,'CIR Results'!$B$3:$L$42,11,FALSE)</f>
        <v>38</v>
      </c>
      <c r="BU831" s="136" t="str">
        <f>VLOOKUP(CN831,'CIR Team Info'!$B$5:$E$44,2,FALSE)</f>
        <v>Stateline Robotics</v>
      </c>
      <c r="BV831" s="136" t="str">
        <f>VLOOKUP(CN831,'CIR Team Info'!$B$5:$E$44,4,FALSE)</f>
        <v>Rockton, IL</v>
      </c>
      <c r="BW831" s="136" t="str">
        <f t="shared" si="662"/>
        <v xml:space="preserve">   Tried a pass but couldn't so they shot it to teammate.  Not very good_ hardly moved during the match.</v>
      </c>
      <c r="CM831" s="10" t="s">
        <v>499</v>
      </c>
      <c r="CN831" s="10">
        <v>4655</v>
      </c>
      <c r="CO831" s="10">
        <v>33</v>
      </c>
      <c r="CP831" s="10" t="s">
        <v>23</v>
      </c>
      <c r="CQ831" s="10" t="s">
        <v>22</v>
      </c>
      <c r="CR831" s="10" t="s">
        <v>25</v>
      </c>
      <c r="CS831" s="10" t="s">
        <v>22</v>
      </c>
      <c r="CT831" s="10">
        <v>20</v>
      </c>
      <c r="CU831" s="10">
        <v>0</v>
      </c>
      <c r="CV831" s="10">
        <v>0</v>
      </c>
      <c r="CW831" s="10">
        <v>0</v>
      </c>
      <c r="CX831" s="10" t="s">
        <v>66</v>
      </c>
      <c r="CY831" s="10" t="s">
        <v>25</v>
      </c>
      <c r="CZ831" s="10" t="s">
        <v>25</v>
      </c>
      <c r="DA831" s="10" t="s">
        <v>25</v>
      </c>
      <c r="DB831" s="10" t="s">
        <v>22</v>
      </c>
      <c r="DC831" s="10">
        <v>0</v>
      </c>
      <c r="DD831" s="10">
        <v>0</v>
      </c>
      <c r="DE831" s="10">
        <v>0</v>
      </c>
      <c r="DF831" s="10">
        <v>0</v>
      </c>
      <c r="DG831" s="10">
        <v>1</v>
      </c>
      <c r="DH831" s="10">
        <v>1</v>
      </c>
      <c r="DI831" s="10">
        <v>20</v>
      </c>
      <c r="DJ831" s="10">
        <v>0</v>
      </c>
      <c r="DK831" s="10">
        <v>1</v>
      </c>
      <c r="DL831" s="10">
        <v>0</v>
      </c>
      <c r="DM831" s="10">
        <v>0</v>
      </c>
      <c r="DN831" s="10">
        <v>0</v>
      </c>
      <c r="DO831" s="10">
        <v>0</v>
      </c>
      <c r="DP831" s="10" t="s">
        <v>25</v>
      </c>
      <c r="DQ831" s="10" t="s">
        <v>22</v>
      </c>
      <c r="DR831" s="10" t="s">
        <v>25</v>
      </c>
      <c r="DS831" s="10" t="s">
        <v>25</v>
      </c>
      <c r="DT831" s="10" t="s">
        <v>25</v>
      </c>
      <c r="DU831" s="10">
        <v>1</v>
      </c>
      <c r="DV831" s="10" t="s">
        <v>782</v>
      </c>
      <c r="DW831" s="10"/>
      <c r="DX831" s="10"/>
      <c r="DY831" s="10"/>
      <c r="DZ831" s="10"/>
      <c r="EA831" s="10"/>
      <c r="EB831" s="10"/>
      <c r="EC831" s="10"/>
      <c r="ED831" s="10"/>
      <c r="EE831" s="10"/>
      <c r="EF831" s="10"/>
      <c r="EG831" s="10"/>
      <c r="EH831" s="10"/>
    </row>
    <row r="832" spans="1:138" x14ac:dyDescent="0.25">
      <c r="A832" s="78">
        <f t="shared" si="663"/>
        <v>1736</v>
      </c>
      <c r="C832" s="10" t="str">
        <f t="shared" si="655"/>
        <v>Top Team</v>
      </c>
      <c r="D832" s="17">
        <f t="shared" si="664"/>
        <v>18.793045019496635</v>
      </c>
      <c r="E832" s="113">
        <f t="shared" si="690"/>
        <v>90</v>
      </c>
      <c r="F832" s="113">
        <f t="shared" si="691"/>
        <v>25</v>
      </c>
      <c r="G832" s="113">
        <f t="shared" si="692"/>
        <v>26.923076923076923</v>
      </c>
      <c r="H832" s="113">
        <f t="shared" si="693"/>
        <v>38.86451612903226</v>
      </c>
      <c r="I832" s="113">
        <f t="shared" si="694"/>
        <v>0</v>
      </c>
      <c r="J832" s="113">
        <f t="shared" si="695"/>
        <v>0</v>
      </c>
      <c r="K832" s="113">
        <f t="shared" si="685"/>
        <v>7.1428571428571432</v>
      </c>
      <c r="L832" s="76">
        <v>8</v>
      </c>
      <c r="M832" s="76">
        <v>5</v>
      </c>
      <c r="N832" s="76">
        <v>7</v>
      </c>
      <c r="O832" s="76">
        <v>6</v>
      </c>
      <c r="P832" s="76">
        <v>6</v>
      </c>
      <c r="Q832" s="76">
        <v>2</v>
      </c>
      <c r="R832" s="76">
        <v>1</v>
      </c>
      <c r="S832" s="17">
        <f t="shared" si="665"/>
        <v>24.336692662176535</v>
      </c>
      <c r="T832" s="113">
        <f t="shared" si="696"/>
        <v>112.5</v>
      </c>
      <c r="U832" s="113">
        <f t="shared" si="697"/>
        <v>30</v>
      </c>
      <c r="V832" s="113">
        <f t="shared" si="698"/>
        <v>30.76923076923077</v>
      </c>
      <c r="W832" s="113">
        <f t="shared" si="699"/>
        <v>12.95483870967742</v>
      </c>
      <c r="X832" s="113">
        <f t="shared" si="700"/>
        <v>0</v>
      </c>
      <c r="Y832" s="113">
        <f t="shared" si="701"/>
        <v>0</v>
      </c>
      <c r="Z832" s="113">
        <f t="shared" si="686"/>
        <v>57.142857142857146</v>
      </c>
      <c r="AA832" s="76">
        <v>10</v>
      </c>
      <c r="AB832" s="76">
        <v>6</v>
      </c>
      <c r="AC832" s="76">
        <v>8</v>
      </c>
      <c r="AD832" s="76">
        <v>2</v>
      </c>
      <c r="AE832" s="76">
        <v>2</v>
      </c>
      <c r="AF832" s="76">
        <v>5</v>
      </c>
      <c r="AG832" s="76">
        <v>8</v>
      </c>
      <c r="AH832" s="131">
        <f t="shared" si="666"/>
        <v>11.25</v>
      </c>
      <c r="AI832" s="131">
        <f t="shared" si="687"/>
        <v>5</v>
      </c>
      <c r="AJ832" s="131">
        <f t="shared" si="656"/>
        <v>3.8461538461538463</v>
      </c>
      <c r="AK832" s="131">
        <f t="shared" si="657"/>
        <v>6.4774193548387098</v>
      </c>
      <c r="AL832" s="131">
        <f t="shared" si="688"/>
        <v>0</v>
      </c>
      <c r="AM832" s="131">
        <f t="shared" si="689"/>
        <v>0</v>
      </c>
      <c r="AN832" s="131">
        <f t="shared" si="667"/>
        <v>7.1428571428571432</v>
      </c>
      <c r="AO832" s="115">
        <f t="shared" si="658"/>
        <v>1</v>
      </c>
      <c r="AP832" s="115">
        <f t="shared" si="659"/>
        <v>0</v>
      </c>
      <c r="AQ832" s="115">
        <f t="shared" si="660"/>
        <v>0</v>
      </c>
      <c r="AR832" s="79">
        <f t="shared" si="668"/>
        <v>20</v>
      </c>
      <c r="AS832" s="79">
        <f t="shared" si="669"/>
        <v>25</v>
      </c>
      <c r="AT832" s="79">
        <f t="shared" si="670"/>
        <v>0</v>
      </c>
      <c r="AU832" s="79">
        <f t="shared" si="671"/>
        <v>0</v>
      </c>
      <c r="AV832" s="79">
        <f t="shared" si="672"/>
        <v>0</v>
      </c>
      <c r="AW832" s="79">
        <f t="shared" si="673"/>
        <v>125</v>
      </c>
      <c r="AX832" s="128">
        <f t="shared" si="674"/>
        <v>2</v>
      </c>
      <c r="AY832" s="128"/>
      <c r="AZ832" s="128"/>
      <c r="BA832" s="128">
        <f t="shared" si="675"/>
        <v>0</v>
      </c>
      <c r="BB832" s="128">
        <f t="shared" si="676"/>
        <v>0</v>
      </c>
      <c r="BC832" s="80">
        <f t="shared" si="677"/>
        <v>1</v>
      </c>
      <c r="BD832" s="80">
        <f t="shared" si="678"/>
        <v>1</v>
      </c>
      <c r="BE832" s="80">
        <f t="shared" si="679"/>
        <v>0</v>
      </c>
      <c r="BF832" s="80">
        <f t="shared" si="680"/>
        <v>0</v>
      </c>
      <c r="BG832" s="80">
        <f t="shared" si="681"/>
        <v>0</v>
      </c>
      <c r="BH832" s="80">
        <f t="shared" si="661"/>
        <v>1</v>
      </c>
      <c r="BI832" s="4">
        <f t="shared" si="682"/>
        <v>20</v>
      </c>
      <c r="BJ832" s="4">
        <f t="shared" si="683"/>
        <v>45</v>
      </c>
      <c r="BK832" s="4">
        <f t="shared" si="684"/>
        <v>125</v>
      </c>
      <c r="BL832" s="8">
        <f>VLOOKUP(CN832,'CIR Results'!$B$3:$L$42,2,FALSE)</f>
        <v>10</v>
      </c>
      <c r="BM832" s="8">
        <f>VLOOKUP(CN832,'CIR Results'!$B$3:$L$42,3,FALSE)</f>
        <v>178</v>
      </c>
      <c r="BN832" s="8">
        <f>VLOOKUP(CN832,'CIR Results'!$B$3:$L$42,4,FALSE)</f>
        <v>80</v>
      </c>
      <c r="BO832" s="8">
        <f>VLOOKUP(CN832,'CIR Results'!$B$3:$L$42,5,FALSE)</f>
        <v>213</v>
      </c>
      <c r="BP832" s="8">
        <f>VLOOKUP(CN832,'CIR Results'!$B$3:$L$42,6,FALSE)</f>
        <v>36649</v>
      </c>
      <c r="BQ832" s="8">
        <f>VLOOKUP(CN832,'CIR Results'!$B$3:$L$42,8,FALSE)</f>
        <v>8</v>
      </c>
      <c r="BR832" s="8">
        <f>VLOOKUP(CN832,'CIR Results'!$B$3:$L$42,9,FALSE)</f>
        <v>0</v>
      </c>
      <c r="BS832" s="8" t="str">
        <f>VLOOKUP(CN832,'CIR Results'!$B$3:$L$42,10,FALSE)</f>
        <v>05-03-00</v>
      </c>
      <c r="BT832" s="8">
        <f>VLOOKUP(CN832,'CIR Results'!$B$3:$L$42,11,FALSE)</f>
        <v>8</v>
      </c>
      <c r="BU832" s="136" t="str">
        <f>VLOOKUP(CN832,'CIR Team Info'!$B$5:$E$44,2,FALSE)</f>
        <v>Robot Casserole</v>
      </c>
      <c r="BV832" s="136" t="str">
        <f>VLOOKUP(CN832,'CIR Team Info'!$B$5:$E$44,4,FALSE)</f>
        <v>Peoria, IL</v>
      </c>
      <c r="BW832" s="136" t="str">
        <f t="shared" si="662"/>
        <v xml:space="preserve">   Amazing defense.  Good passing.</v>
      </c>
      <c r="CM832" s="10" t="s">
        <v>499</v>
      </c>
      <c r="CN832" s="10">
        <v>1736</v>
      </c>
      <c r="CO832" s="10">
        <v>34</v>
      </c>
      <c r="CP832" s="10" t="s">
        <v>23</v>
      </c>
      <c r="CQ832" s="10" t="s">
        <v>22</v>
      </c>
      <c r="CR832" s="10" t="s">
        <v>25</v>
      </c>
      <c r="CS832" s="10" t="s">
        <v>22</v>
      </c>
      <c r="CT832" s="10">
        <v>25</v>
      </c>
      <c r="CU832" s="10">
        <v>0</v>
      </c>
      <c r="CV832" s="10">
        <v>0</v>
      </c>
      <c r="CW832" s="10">
        <v>0</v>
      </c>
      <c r="CX832" s="10" t="s">
        <v>65</v>
      </c>
      <c r="CY832" s="10" t="s">
        <v>22</v>
      </c>
      <c r="CZ832" s="10" t="s">
        <v>25</v>
      </c>
      <c r="DA832" s="10" t="s">
        <v>22</v>
      </c>
      <c r="DB832" s="10" t="s">
        <v>22</v>
      </c>
      <c r="DC832" s="10">
        <v>0</v>
      </c>
      <c r="DD832" s="10">
        <v>0</v>
      </c>
      <c r="DE832" s="10">
        <v>0</v>
      </c>
      <c r="DF832" s="10">
        <v>0</v>
      </c>
      <c r="DG832" s="10">
        <v>3</v>
      </c>
      <c r="DH832" s="10">
        <v>3</v>
      </c>
      <c r="DI832" s="10">
        <v>100</v>
      </c>
      <c r="DJ832" s="10">
        <v>2</v>
      </c>
      <c r="DK832" s="10">
        <v>0</v>
      </c>
      <c r="DL832" s="10">
        <v>0</v>
      </c>
      <c r="DM832" s="10">
        <v>0</v>
      </c>
      <c r="DN832" s="10">
        <v>0</v>
      </c>
      <c r="DO832" s="10">
        <v>0</v>
      </c>
      <c r="DP832" s="10" t="s">
        <v>22</v>
      </c>
      <c r="DQ832" s="10" t="s">
        <v>25</v>
      </c>
      <c r="DR832" s="10" t="s">
        <v>25</v>
      </c>
      <c r="DS832" s="10" t="s">
        <v>25</v>
      </c>
      <c r="DT832" s="10" t="s">
        <v>25</v>
      </c>
      <c r="DU832" s="10">
        <v>3</v>
      </c>
      <c r="DV832" s="10" t="s">
        <v>783</v>
      </c>
      <c r="DW832" s="10"/>
      <c r="DX832" s="10"/>
      <c r="DY832" s="10"/>
      <c r="DZ832" s="10"/>
      <c r="EA832" s="10"/>
      <c r="EB832" s="10"/>
      <c r="EC832" s="10"/>
      <c r="ED832" s="10"/>
      <c r="EE832" s="10"/>
      <c r="EF832" s="10"/>
      <c r="EG832" s="10"/>
      <c r="EH832" s="10"/>
    </row>
    <row r="833" spans="1:138" x14ac:dyDescent="0.25">
      <c r="A833" s="78">
        <f t="shared" si="663"/>
        <v>4330</v>
      </c>
      <c r="C833" s="10" t="str">
        <f t="shared" si="655"/>
        <v>Below Avg</v>
      </c>
      <c r="D833" s="17">
        <f t="shared" si="664"/>
        <v>0</v>
      </c>
      <c r="E833" s="113">
        <f t="shared" si="690"/>
        <v>0</v>
      </c>
      <c r="F833" s="113">
        <f t="shared" si="691"/>
        <v>0</v>
      </c>
      <c r="G833" s="113">
        <f t="shared" si="692"/>
        <v>0</v>
      </c>
      <c r="H833" s="113">
        <f t="shared" si="693"/>
        <v>0</v>
      </c>
      <c r="I833" s="113">
        <f t="shared" si="694"/>
        <v>0</v>
      </c>
      <c r="J833" s="113">
        <f t="shared" si="695"/>
        <v>0</v>
      </c>
      <c r="K833" s="113">
        <f t="shared" si="685"/>
        <v>0</v>
      </c>
      <c r="L833" s="76">
        <v>8</v>
      </c>
      <c r="M833" s="76">
        <v>5</v>
      </c>
      <c r="N833" s="76">
        <v>7</v>
      </c>
      <c r="O833" s="76">
        <v>6</v>
      </c>
      <c r="P833" s="76">
        <v>6</v>
      </c>
      <c r="Q833" s="76">
        <v>2</v>
      </c>
      <c r="R833" s="76">
        <v>1</v>
      </c>
      <c r="S833" s="17">
        <f t="shared" si="665"/>
        <v>0</v>
      </c>
      <c r="T833" s="113">
        <f t="shared" si="696"/>
        <v>0</v>
      </c>
      <c r="U833" s="113">
        <f t="shared" si="697"/>
        <v>0</v>
      </c>
      <c r="V833" s="113">
        <f t="shared" si="698"/>
        <v>0</v>
      </c>
      <c r="W833" s="113">
        <f t="shared" si="699"/>
        <v>0</v>
      </c>
      <c r="X833" s="113">
        <f t="shared" si="700"/>
        <v>0</v>
      </c>
      <c r="Y833" s="113">
        <f t="shared" si="701"/>
        <v>0</v>
      </c>
      <c r="Z833" s="113">
        <f t="shared" si="686"/>
        <v>0</v>
      </c>
      <c r="AA833" s="76">
        <v>10</v>
      </c>
      <c r="AB833" s="76">
        <v>6</v>
      </c>
      <c r="AC833" s="76">
        <v>8</v>
      </c>
      <c r="AD833" s="76">
        <v>2</v>
      </c>
      <c r="AE833" s="76">
        <v>2</v>
      </c>
      <c r="AF833" s="76">
        <v>5</v>
      </c>
      <c r="AG833" s="76">
        <v>8</v>
      </c>
      <c r="AH833" s="131">
        <f t="shared" si="666"/>
        <v>0</v>
      </c>
      <c r="AI833" s="131">
        <f t="shared" si="687"/>
        <v>0</v>
      </c>
      <c r="AJ833" s="131">
        <f t="shared" si="656"/>
        <v>0</v>
      </c>
      <c r="AK833" s="131">
        <f t="shared" si="657"/>
        <v>0</v>
      </c>
      <c r="AL833" s="131">
        <f t="shared" si="688"/>
        <v>0</v>
      </c>
      <c r="AM833" s="131">
        <f t="shared" si="689"/>
        <v>0</v>
      </c>
      <c r="AN833" s="131">
        <f t="shared" si="667"/>
        <v>0</v>
      </c>
      <c r="AO833" s="115">
        <f t="shared" si="658"/>
        <v>0</v>
      </c>
      <c r="AP833" s="115">
        <f t="shared" si="659"/>
        <v>0</v>
      </c>
      <c r="AQ833" s="115">
        <f t="shared" si="660"/>
        <v>0</v>
      </c>
      <c r="AR833" s="79">
        <f t="shared" si="668"/>
        <v>0</v>
      </c>
      <c r="AS833" s="79">
        <f t="shared" si="669"/>
        <v>0</v>
      </c>
      <c r="AT833" s="79">
        <f t="shared" si="670"/>
        <v>0</v>
      </c>
      <c r="AU833" s="79">
        <f t="shared" si="671"/>
        <v>0</v>
      </c>
      <c r="AV833" s="79">
        <f t="shared" si="672"/>
        <v>0</v>
      </c>
      <c r="AW833" s="79">
        <f t="shared" si="673"/>
        <v>0</v>
      </c>
      <c r="AX833" s="128">
        <f t="shared" si="674"/>
        <v>0</v>
      </c>
      <c r="AY833" s="128"/>
      <c r="AZ833" s="128"/>
      <c r="BA833" s="128">
        <f t="shared" si="675"/>
        <v>0</v>
      </c>
      <c r="BB833" s="128">
        <f t="shared" si="676"/>
        <v>0</v>
      </c>
      <c r="BC833" s="80">
        <f t="shared" si="677"/>
        <v>0</v>
      </c>
      <c r="BD833" s="80">
        <f t="shared" si="678"/>
        <v>0</v>
      </c>
      <c r="BE833" s="80">
        <f t="shared" si="679"/>
        <v>0</v>
      </c>
      <c r="BF833" s="80">
        <f t="shared" si="680"/>
        <v>0</v>
      </c>
      <c r="BG833" s="80">
        <f t="shared" si="681"/>
        <v>0</v>
      </c>
      <c r="BH833" s="80">
        <f t="shared" si="661"/>
        <v>0</v>
      </c>
      <c r="BI833" s="4">
        <f t="shared" si="682"/>
        <v>0</v>
      </c>
      <c r="BJ833" s="4">
        <f t="shared" si="683"/>
        <v>0</v>
      </c>
      <c r="BK833" s="4">
        <f t="shared" si="684"/>
        <v>0</v>
      </c>
      <c r="BL833" s="8">
        <f>VLOOKUP(CN833,'CIR Results'!$B$3:$L$42,2,FALSE)</f>
        <v>4</v>
      </c>
      <c r="BM833" s="8">
        <f>VLOOKUP(CN833,'CIR Results'!$B$3:$L$42,3,FALSE)</f>
        <v>24</v>
      </c>
      <c r="BN833" s="8">
        <f>VLOOKUP(CN833,'CIR Results'!$B$3:$L$42,4,FALSE)</f>
        <v>80</v>
      </c>
      <c r="BO833" s="8">
        <f>VLOOKUP(CN833,'CIR Results'!$B$3:$L$42,5,FALSE)</f>
        <v>88</v>
      </c>
      <c r="BP833" s="8">
        <f>VLOOKUP(CN833,'CIR Results'!$B$3:$L$42,6,FALSE)</f>
        <v>36562</v>
      </c>
      <c r="BQ833" s="8">
        <f>VLOOKUP(CN833,'CIR Results'!$B$3:$L$42,8,FALSE)</f>
        <v>8</v>
      </c>
      <c r="BR833" s="8">
        <f>VLOOKUP(CN833,'CIR Results'!$B$3:$L$42,9,FALSE)</f>
        <v>0</v>
      </c>
      <c r="BS833" s="8" t="str">
        <f>VLOOKUP(CN833,'CIR Results'!$B$3:$L$42,10,FALSE)</f>
        <v>02-06-00</v>
      </c>
      <c r="BT833" s="8">
        <f>VLOOKUP(CN833,'CIR Results'!$B$3:$L$42,11,FALSE)</f>
        <v>30</v>
      </c>
      <c r="BU833" s="136" t="str">
        <f>VLOOKUP(CN833,'CIR Team Info'!$B$5:$E$44,2,FALSE)</f>
        <v>Rambunction</v>
      </c>
      <c r="BV833" s="136" t="str">
        <f>VLOOKUP(CN833,'CIR Team Info'!$B$5:$E$44,4,FALSE)</f>
        <v>St. Louis, MO</v>
      </c>
      <c r="BW833" s="136" t="str">
        <f t="shared" si="662"/>
        <v xml:space="preserve">   Didn't see the beginning of this match but they broke down in midfield for most of the match.</v>
      </c>
      <c r="CM833" s="10" t="s">
        <v>499</v>
      </c>
      <c r="CN833" s="10">
        <v>4330</v>
      </c>
      <c r="CO833" s="10">
        <v>35</v>
      </c>
      <c r="CP833" s="10" t="s">
        <v>23</v>
      </c>
      <c r="CQ833" s="10" t="s">
        <v>25</v>
      </c>
      <c r="CR833" s="10" t="s">
        <v>25</v>
      </c>
      <c r="CS833" s="10" t="s">
        <v>25</v>
      </c>
      <c r="CT833" s="10">
        <v>0</v>
      </c>
      <c r="CU833" s="10">
        <v>0</v>
      </c>
      <c r="CV833" s="10">
        <v>0</v>
      </c>
      <c r="CW833" s="10">
        <v>0</v>
      </c>
      <c r="CX833" s="10" t="s">
        <v>24</v>
      </c>
      <c r="CY833" s="10" t="s">
        <v>25</v>
      </c>
      <c r="CZ833" s="10" t="s">
        <v>25</v>
      </c>
      <c r="DA833" s="10" t="s">
        <v>25</v>
      </c>
      <c r="DB833" s="10" t="s">
        <v>25</v>
      </c>
      <c r="DC833" s="10">
        <v>0</v>
      </c>
      <c r="DD833" s="10">
        <v>0</v>
      </c>
      <c r="DE833" s="10">
        <v>0</v>
      </c>
      <c r="DF833" s="10">
        <v>0</v>
      </c>
      <c r="DG833" s="10">
        <v>0</v>
      </c>
      <c r="DH833" s="10">
        <v>0</v>
      </c>
      <c r="DI833" s="10">
        <v>0</v>
      </c>
      <c r="DJ833" s="10">
        <v>0</v>
      </c>
      <c r="DK833" s="10">
        <v>0</v>
      </c>
      <c r="DL833" s="10">
        <v>0</v>
      </c>
      <c r="DM833" s="10">
        <v>0</v>
      </c>
      <c r="DN833" s="10">
        <v>0</v>
      </c>
      <c r="DO833" s="10">
        <v>0</v>
      </c>
      <c r="DP833" s="10" t="s">
        <v>25</v>
      </c>
      <c r="DQ833" s="10" t="s">
        <v>25</v>
      </c>
      <c r="DR833" s="10" t="s">
        <v>25</v>
      </c>
      <c r="DS833" s="10" t="s">
        <v>25</v>
      </c>
      <c r="DT833" s="10" t="s">
        <v>22</v>
      </c>
      <c r="DU833" s="10">
        <v>1</v>
      </c>
      <c r="DV833" s="10" t="s">
        <v>784</v>
      </c>
      <c r="DW833" s="10"/>
      <c r="DX833" s="10"/>
      <c r="DY833" s="10"/>
      <c r="DZ833" s="10"/>
      <c r="EA833" s="10"/>
      <c r="EB833" s="10"/>
      <c r="EC833" s="10"/>
      <c r="ED833" s="10"/>
      <c r="EE833" s="10"/>
      <c r="EF833" s="10"/>
      <c r="EG833" s="10"/>
      <c r="EH833" s="10"/>
    </row>
    <row r="834" spans="1:138" x14ac:dyDescent="0.25">
      <c r="A834" s="78">
        <f t="shared" si="663"/>
        <v>2081</v>
      </c>
      <c r="C834" s="10" t="str">
        <f t="shared" ref="C834:C897" si="702">IF(DU834=0,"Do Not Pick",IF(DU834=1,"Below Avg",IF(DU834=2,"Above Avg",IF(DU834=3,"Top Team"))))</f>
        <v>Top Team</v>
      </c>
      <c r="D834" s="17">
        <f t="shared" si="664"/>
        <v>10.742998936547323</v>
      </c>
      <c r="E834" s="113">
        <f t="shared" si="690"/>
        <v>60</v>
      </c>
      <c r="F834" s="113">
        <f t="shared" si="691"/>
        <v>15</v>
      </c>
      <c r="G834" s="113">
        <f t="shared" si="692"/>
        <v>26.923076923076923</v>
      </c>
      <c r="H834" s="113">
        <f t="shared" si="693"/>
        <v>4.935483870967742</v>
      </c>
      <c r="I834" s="113">
        <f t="shared" si="694"/>
        <v>0</v>
      </c>
      <c r="J834" s="113">
        <f t="shared" si="695"/>
        <v>0</v>
      </c>
      <c r="K834" s="113">
        <f t="shared" si="685"/>
        <v>0.5714285714285714</v>
      </c>
      <c r="L834" s="76">
        <v>8</v>
      </c>
      <c r="M834" s="76">
        <v>5</v>
      </c>
      <c r="N834" s="76">
        <v>7</v>
      </c>
      <c r="O834" s="76">
        <v>6</v>
      </c>
      <c r="P834" s="76">
        <v>6</v>
      </c>
      <c r="Q834" s="76">
        <v>2</v>
      </c>
      <c r="R834" s="76">
        <v>1</v>
      </c>
      <c r="S834" s="17">
        <f t="shared" si="665"/>
        <v>12.998582063098192</v>
      </c>
      <c r="T834" s="113">
        <f t="shared" si="696"/>
        <v>75</v>
      </c>
      <c r="U834" s="113">
        <f t="shared" si="697"/>
        <v>18</v>
      </c>
      <c r="V834" s="113">
        <f t="shared" si="698"/>
        <v>30.76923076923077</v>
      </c>
      <c r="W834" s="113">
        <f t="shared" si="699"/>
        <v>1.6451612903225805</v>
      </c>
      <c r="X834" s="113">
        <f t="shared" si="700"/>
        <v>0</v>
      </c>
      <c r="Y834" s="113">
        <f t="shared" si="701"/>
        <v>0</v>
      </c>
      <c r="Z834" s="113">
        <f t="shared" si="686"/>
        <v>4.5714285714285712</v>
      </c>
      <c r="AA834" s="76">
        <v>10</v>
      </c>
      <c r="AB834" s="76">
        <v>6</v>
      </c>
      <c r="AC834" s="76">
        <v>8</v>
      </c>
      <c r="AD834" s="76">
        <v>2</v>
      </c>
      <c r="AE834" s="76">
        <v>2</v>
      </c>
      <c r="AF834" s="76">
        <v>5</v>
      </c>
      <c r="AG834" s="76">
        <v>8</v>
      </c>
      <c r="AH834" s="131">
        <f t="shared" si="666"/>
        <v>7.5</v>
      </c>
      <c r="AI834" s="131">
        <f t="shared" si="687"/>
        <v>3</v>
      </c>
      <c r="AJ834" s="131">
        <f t="shared" ref="AJ834:AJ897" si="703">AS834/6.5-CV5452-CW834</f>
        <v>3.8461538461538463</v>
      </c>
      <c r="AK834" s="131">
        <f t="shared" ref="AK834:AK897" si="704">SUM(AR834,AT834)/20 + SUM(AR834,AU834,AV834)/25 + SUM(AR834,AW834)/31</f>
        <v>0.82258064516129026</v>
      </c>
      <c r="AL834" s="131">
        <f t="shared" si="688"/>
        <v>0</v>
      </c>
      <c r="AM834" s="131">
        <f t="shared" si="689"/>
        <v>0</v>
      </c>
      <c r="AN834" s="131">
        <f t="shared" si="667"/>
        <v>0.5714285714285714</v>
      </c>
      <c r="AO834" s="115">
        <f t="shared" ref="AO834:AO897" si="705">IF(DP834="T",1,IF(DP834="F",0))</f>
        <v>0</v>
      </c>
      <c r="AP834" s="115">
        <f t="shared" ref="AP834:AP897" si="706">IF(DQ834="T",1,IF(DQ834="F",0))</f>
        <v>0</v>
      </c>
      <c r="AQ834" s="115">
        <f t="shared" ref="AQ834:AQ897" si="707">IF(DR834="T",1,IF(DR834="F",0))</f>
        <v>1</v>
      </c>
      <c r="AR834" s="79">
        <f t="shared" si="668"/>
        <v>0</v>
      </c>
      <c r="AS834" s="79">
        <f t="shared" si="669"/>
        <v>25</v>
      </c>
      <c r="AT834" s="79">
        <f t="shared" si="670"/>
        <v>10</v>
      </c>
      <c r="AU834" s="79">
        <f t="shared" si="671"/>
        <v>0</v>
      </c>
      <c r="AV834" s="79">
        <f t="shared" si="672"/>
        <v>0</v>
      </c>
      <c r="AW834" s="79">
        <f t="shared" si="673"/>
        <v>10</v>
      </c>
      <c r="AX834" s="128">
        <f t="shared" si="674"/>
        <v>0</v>
      </c>
      <c r="AY834" s="128"/>
      <c r="AZ834" s="128"/>
      <c r="BA834" s="128">
        <f t="shared" si="675"/>
        <v>0</v>
      </c>
      <c r="BB834" s="128">
        <f t="shared" si="676"/>
        <v>0</v>
      </c>
      <c r="BC834" s="80">
        <f t="shared" si="677"/>
        <v>0</v>
      </c>
      <c r="BD834" s="80">
        <f t="shared" si="678"/>
        <v>1</v>
      </c>
      <c r="BE834" s="80">
        <f t="shared" si="679"/>
        <v>0.5</v>
      </c>
      <c r="BF834" s="80">
        <f t="shared" si="680"/>
        <v>0</v>
      </c>
      <c r="BG834" s="80">
        <f t="shared" si="681"/>
        <v>0</v>
      </c>
      <c r="BH834" s="80">
        <f t="shared" ref="BH834:BH897" si="708">IF(DH834=3,1,IF(DH834=2,0.5,IF(DH834=1,0.25*DH834,0)))</f>
        <v>0.25</v>
      </c>
      <c r="BI834" s="4">
        <f t="shared" si="682"/>
        <v>10</v>
      </c>
      <c r="BJ834" s="4">
        <f t="shared" si="683"/>
        <v>35</v>
      </c>
      <c r="BK834" s="4">
        <f t="shared" si="684"/>
        <v>10</v>
      </c>
      <c r="BL834" s="8">
        <f>VLOOKUP(CN834,'CIR Results'!$B$3:$L$42,2,FALSE)</f>
        <v>8</v>
      </c>
      <c r="BM834" s="8">
        <f>VLOOKUP(CN834,'CIR Results'!$B$3:$L$42,3,FALSE)</f>
        <v>86</v>
      </c>
      <c r="BN834" s="8">
        <f>VLOOKUP(CN834,'CIR Results'!$B$3:$L$42,4,FALSE)</f>
        <v>80</v>
      </c>
      <c r="BO834" s="8">
        <f>VLOOKUP(CN834,'CIR Results'!$B$3:$L$42,5,FALSE)</f>
        <v>122</v>
      </c>
      <c r="BP834" s="8">
        <f>VLOOKUP(CN834,'CIR Results'!$B$3:$L$42,6,FALSE)</f>
        <v>36621</v>
      </c>
      <c r="BQ834" s="8">
        <f>VLOOKUP(CN834,'CIR Results'!$B$3:$L$42,8,FALSE)</f>
        <v>9</v>
      </c>
      <c r="BR834" s="8">
        <f>VLOOKUP(CN834,'CIR Results'!$B$3:$L$42,9,FALSE)</f>
        <v>0</v>
      </c>
      <c r="BS834" s="8" t="str">
        <f>VLOOKUP(CN834,'CIR Results'!$B$3:$L$42,10,FALSE)</f>
        <v>04-05-00</v>
      </c>
      <c r="BT834" s="8">
        <f>VLOOKUP(CN834,'CIR Results'!$B$3:$L$42,11,FALSE)</f>
        <v>6</v>
      </c>
      <c r="BU834" s="136" t="str">
        <f>VLOOKUP(CN834,'CIR Team Info'!$B$5:$E$44,2,FALSE)</f>
        <v>Icarus</v>
      </c>
      <c r="BV834" s="136" t="str">
        <f>VLOOKUP(CN834,'CIR Team Info'!$B$5:$E$44,4,FALSE)</f>
        <v>Peoria, IL</v>
      </c>
      <c r="BW834" s="136" t="str">
        <f t="shared" si="662"/>
        <v xml:space="preserve">   Got HEAVILY defended this round.  Couldn't get past it.  Still a great team</v>
      </c>
      <c r="CM834" s="10" t="s">
        <v>499</v>
      </c>
      <c r="CN834" s="10">
        <v>2081</v>
      </c>
      <c r="CO834" s="10">
        <v>36</v>
      </c>
      <c r="CP834" s="10" t="s">
        <v>23</v>
      </c>
      <c r="CQ834" s="10" t="s">
        <v>22</v>
      </c>
      <c r="CR834" s="10" t="s">
        <v>25</v>
      </c>
      <c r="CS834" s="10" t="s">
        <v>22</v>
      </c>
      <c r="CT834" s="10">
        <v>25</v>
      </c>
      <c r="CU834" s="10">
        <v>0</v>
      </c>
      <c r="CV834" s="10">
        <v>0</v>
      </c>
      <c r="CW834" s="10">
        <v>0</v>
      </c>
      <c r="CX834" s="10" t="s">
        <v>60</v>
      </c>
      <c r="CY834" s="10" t="s">
        <v>22</v>
      </c>
      <c r="CZ834" s="10" t="s">
        <v>25</v>
      </c>
      <c r="DA834" s="10" t="s">
        <v>22</v>
      </c>
      <c r="DB834" s="10" t="s">
        <v>22</v>
      </c>
      <c r="DC834" s="10">
        <v>10</v>
      </c>
      <c r="DD834" s="10">
        <v>10</v>
      </c>
      <c r="DE834" s="10">
        <v>0</v>
      </c>
      <c r="DF834" s="10">
        <v>0</v>
      </c>
      <c r="DG834" s="10">
        <v>2</v>
      </c>
      <c r="DH834" s="10">
        <v>1</v>
      </c>
      <c r="DI834" s="10">
        <v>20</v>
      </c>
      <c r="DJ834" s="10">
        <v>0</v>
      </c>
      <c r="DK834" s="10">
        <v>0</v>
      </c>
      <c r="DL834" s="10">
        <v>0</v>
      </c>
      <c r="DM834" s="10">
        <v>0</v>
      </c>
      <c r="DN834" s="10">
        <v>0</v>
      </c>
      <c r="DO834" s="10">
        <v>0</v>
      </c>
      <c r="DP834" s="10" t="s">
        <v>25</v>
      </c>
      <c r="DQ834" s="10" t="s">
        <v>25</v>
      </c>
      <c r="DR834" s="10" t="s">
        <v>22</v>
      </c>
      <c r="DS834" s="10" t="s">
        <v>25</v>
      </c>
      <c r="DT834" s="10" t="s">
        <v>22</v>
      </c>
      <c r="DU834" s="10">
        <v>3</v>
      </c>
      <c r="DV834" s="10" t="s">
        <v>785</v>
      </c>
      <c r="DW834" s="10"/>
      <c r="DX834" s="10"/>
      <c r="DY834" s="10"/>
      <c r="DZ834" s="10"/>
      <c r="EA834" s="10"/>
      <c r="EB834" s="10"/>
      <c r="EC834" s="10"/>
      <c r="ED834" s="10"/>
      <c r="EE834" s="10"/>
      <c r="EF834" s="10"/>
      <c r="EG834" s="10"/>
      <c r="EH834" s="10"/>
    </row>
    <row r="835" spans="1:138" x14ac:dyDescent="0.25">
      <c r="A835" s="78">
        <f t="shared" si="663"/>
        <v>648</v>
      </c>
      <c r="C835" s="10" t="str">
        <f t="shared" si="702"/>
        <v>Do Not Pick</v>
      </c>
      <c r="D835" s="17">
        <f t="shared" si="664"/>
        <v>1.0384615384615385</v>
      </c>
      <c r="E835" s="113">
        <f t="shared" si="690"/>
        <v>0</v>
      </c>
      <c r="F835" s="113">
        <f t="shared" si="691"/>
        <v>5</v>
      </c>
      <c r="G835" s="113">
        <f t="shared" si="692"/>
        <v>5.384615384615385</v>
      </c>
      <c r="H835" s="113">
        <f t="shared" si="693"/>
        <v>0</v>
      </c>
      <c r="I835" s="113">
        <f t="shared" si="694"/>
        <v>0</v>
      </c>
      <c r="J835" s="113">
        <f t="shared" si="695"/>
        <v>0</v>
      </c>
      <c r="K835" s="113">
        <f t="shared" si="685"/>
        <v>0</v>
      </c>
      <c r="L835" s="76">
        <v>8</v>
      </c>
      <c r="M835" s="76">
        <v>5</v>
      </c>
      <c r="N835" s="76">
        <v>7</v>
      </c>
      <c r="O835" s="76">
        <v>6</v>
      </c>
      <c r="P835" s="76">
        <v>6</v>
      </c>
      <c r="Q835" s="76">
        <v>2</v>
      </c>
      <c r="R835" s="76">
        <v>1</v>
      </c>
      <c r="S835" s="17">
        <f t="shared" si="665"/>
        <v>1.2153846153846153</v>
      </c>
      <c r="T835" s="113">
        <f t="shared" si="696"/>
        <v>0</v>
      </c>
      <c r="U835" s="113">
        <f t="shared" si="697"/>
        <v>6</v>
      </c>
      <c r="V835" s="113">
        <f t="shared" si="698"/>
        <v>6.1538461538461542</v>
      </c>
      <c r="W835" s="113">
        <f t="shared" si="699"/>
        <v>0</v>
      </c>
      <c r="X835" s="113">
        <f t="shared" si="700"/>
        <v>0</v>
      </c>
      <c r="Y835" s="113">
        <f t="shared" si="701"/>
        <v>0</v>
      </c>
      <c r="Z835" s="113">
        <f t="shared" si="686"/>
        <v>0</v>
      </c>
      <c r="AA835" s="76">
        <v>10</v>
      </c>
      <c r="AB835" s="76">
        <v>6</v>
      </c>
      <c r="AC835" s="76">
        <v>8</v>
      </c>
      <c r="AD835" s="76">
        <v>2</v>
      </c>
      <c r="AE835" s="76">
        <v>2</v>
      </c>
      <c r="AF835" s="76">
        <v>5</v>
      </c>
      <c r="AG835" s="76">
        <v>8</v>
      </c>
      <c r="AH835" s="131">
        <f t="shared" si="666"/>
        <v>0</v>
      </c>
      <c r="AI835" s="131">
        <f t="shared" si="687"/>
        <v>1</v>
      </c>
      <c r="AJ835" s="131">
        <f t="shared" si="703"/>
        <v>0.76923076923076927</v>
      </c>
      <c r="AK835" s="131">
        <f t="shared" si="704"/>
        <v>0</v>
      </c>
      <c r="AL835" s="131">
        <f t="shared" si="688"/>
        <v>0</v>
      </c>
      <c r="AM835" s="131">
        <f t="shared" si="689"/>
        <v>0</v>
      </c>
      <c r="AN835" s="131">
        <f t="shared" si="667"/>
        <v>0</v>
      </c>
      <c r="AO835" s="115">
        <f t="shared" si="705"/>
        <v>1</v>
      </c>
      <c r="AP835" s="115">
        <f t="shared" si="706"/>
        <v>0</v>
      </c>
      <c r="AQ835" s="115">
        <f t="shared" si="707"/>
        <v>0</v>
      </c>
      <c r="AR835" s="79">
        <f t="shared" si="668"/>
        <v>0</v>
      </c>
      <c r="AS835" s="79">
        <f t="shared" si="669"/>
        <v>5</v>
      </c>
      <c r="AT835" s="79">
        <f t="shared" si="670"/>
        <v>0</v>
      </c>
      <c r="AU835" s="79">
        <f t="shared" si="671"/>
        <v>0</v>
      </c>
      <c r="AV835" s="79">
        <f t="shared" si="672"/>
        <v>0</v>
      </c>
      <c r="AW835" s="79">
        <f t="shared" si="673"/>
        <v>0</v>
      </c>
      <c r="AX835" s="128">
        <f t="shared" si="674"/>
        <v>0</v>
      </c>
      <c r="AY835" s="128"/>
      <c r="AZ835" s="128"/>
      <c r="BA835" s="128">
        <f t="shared" si="675"/>
        <v>0</v>
      </c>
      <c r="BB835" s="128">
        <f t="shared" si="676"/>
        <v>0</v>
      </c>
      <c r="BC835" s="80">
        <f t="shared" si="677"/>
        <v>0</v>
      </c>
      <c r="BD835" s="80">
        <f t="shared" si="678"/>
        <v>1</v>
      </c>
      <c r="BE835" s="80">
        <f t="shared" si="679"/>
        <v>0</v>
      </c>
      <c r="BF835" s="80">
        <f t="shared" si="680"/>
        <v>0</v>
      </c>
      <c r="BG835" s="80">
        <f t="shared" si="681"/>
        <v>0</v>
      </c>
      <c r="BH835" s="80">
        <f t="shared" si="708"/>
        <v>0</v>
      </c>
      <c r="BI835" s="4">
        <f t="shared" si="682"/>
        <v>0</v>
      </c>
      <c r="BJ835" s="4">
        <f t="shared" si="683"/>
        <v>5</v>
      </c>
      <c r="BK835" s="4">
        <f t="shared" si="684"/>
        <v>0</v>
      </c>
      <c r="BL835" s="8">
        <f>VLOOKUP(CN835,'CIR Results'!$B$3:$L$42,2,FALSE)</f>
        <v>12</v>
      </c>
      <c r="BM835" s="8">
        <f>VLOOKUP(CN835,'CIR Results'!$B$3:$L$42,3,FALSE)</f>
        <v>186</v>
      </c>
      <c r="BN835" s="8">
        <f>VLOOKUP(CN835,'CIR Results'!$B$3:$L$42,4,FALSE)</f>
        <v>110</v>
      </c>
      <c r="BO835" s="8">
        <f>VLOOKUP(CN835,'CIR Results'!$B$3:$L$42,5,FALSE)</f>
        <v>231</v>
      </c>
      <c r="BP835" s="8">
        <f>VLOOKUP(CN835,'CIR Results'!$B$3:$L$42,6,FALSE)</f>
        <v>36680</v>
      </c>
      <c r="BQ835" s="8">
        <f>VLOOKUP(CN835,'CIR Results'!$B$3:$L$42,8,FALSE)</f>
        <v>9</v>
      </c>
      <c r="BR835" s="8">
        <f>VLOOKUP(CN835,'CIR Results'!$B$3:$L$42,9,FALSE)</f>
        <v>0</v>
      </c>
      <c r="BS835" s="8" t="str">
        <f>VLOOKUP(CN835,'CIR Results'!$B$3:$L$42,10,FALSE)</f>
        <v>06-03-00</v>
      </c>
      <c r="BT835" s="8">
        <f>VLOOKUP(CN835,'CIR Results'!$B$3:$L$42,11,FALSE)</f>
        <v>15</v>
      </c>
      <c r="BU835" s="136" t="str">
        <f>VLOOKUP(CN835,'CIR Team Info'!$B$5:$E$44,2,FALSE)</f>
        <v>QC Elite</v>
      </c>
      <c r="BV835" s="136" t="str">
        <f>VLOOKUP(CN835,'CIR Team Info'!$B$5:$E$44,4,FALSE)</f>
        <v>Quad Cities, IL</v>
      </c>
      <c r="BW835" s="136" t="str">
        <f t="shared" ref="BW835:BW898" si="709">CONCATENATE(CJ835," ",CK835," ",CL835," ",DV835)</f>
        <v xml:space="preserve">   Didn't do very much during the match.  Needs to actually help their alliance.</v>
      </c>
      <c r="CM835" s="10" t="s">
        <v>499</v>
      </c>
      <c r="CN835" s="10">
        <v>648</v>
      </c>
      <c r="CO835" s="10">
        <v>37</v>
      </c>
      <c r="CP835" s="10" t="s">
        <v>23</v>
      </c>
      <c r="CQ835" s="10" t="s">
        <v>25</v>
      </c>
      <c r="CR835" s="10" t="s">
        <v>25</v>
      </c>
      <c r="CS835" s="10" t="s">
        <v>22</v>
      </c>
      <c r="CT835" s="10">
        <v>5</v>
      </c>
      <c r="CU835" s="10">
        <v>0</v>
      </c>
      <c r="CV835" s="10">
        <v>0</v>
      </c>
      <c r="CW835" s="10">
        <v>0</v>
      </c>
      <c r="CX835" s="10" t="s">
        <v>65</v>
      </c>
      <c r="CY835" s="10" t="s">
        <v>25</v>
      </c>
      <c r="CZ835" s="10" t="s">
        <v>25</v>
      </c>
      <c r="DA835" s="10" t="s">
        <v>25</v>
      </c>
      <c r="DB835" s="10" t="s">
        <v>22</v>
      </c>
      <c r="DC835" s="10">
        <v>0</v>
      </c>
      <c r="DD835" s="10">
        <v>0</v>
      </c>
      <c r="DE835" s="10">
        <v>0</v>
      </c>
      <c r="DF835" s="10">
        <v>0</v>
      </c>
      <c r="DG835" s="10">
        <v>0</v>
      </c>
      <c r="DH835" s="10">
        <v>0</v>
      </c>
      <c r="DI835" s="10">
        <v>30</v>
      </c>
      <c r="DJ835" s="10">
        <v>0</v>
      </c>
      <c r="DK835" s="10">
        <v>0</v>
      </c>
      <c r="DL835" s="10">
        <v>0</v>
      </c>
      <c r="DM835" s="10">
        <v>0</v>
      </c>
      <c r="DN835" s="10">
        <v>0</v>
      </c>
      <c r="DO835" s="10">
        <v>0</v>
      </c>
      <c r="DP835" s="10" t="s">
        <v>22</v>
      </c>
      <c r="DQ835" s="10" t="s">
        <v>25</v>
      </c>
      <c r="DR835" s="10" t="s">
        <v>25</v>
      </c>
      <c r="DS835" s="10" t="s">
        <v>25</v>
      </c>
      <c r="DT835" s="10" t="s">
        <v>22</v>
      </c>
      <c r="DU835" s="10">
        <v>0</v>
      </c>
      <c r="DV835" s="10" t="s">
        <v>786</v>
      </c>
      <c r="DW835" s="10"/>
      <c r="DX835" s="10"/>
      <c r="DY835" s="10"/>
      <c r="DZ835" s="10"/>
      <c r="EA835" s="10"/>
      <c r="EB835" s="10"/>
      <c r="EC835" s="10"/>
      <c r="ED835" s="10"/>
      <c r="EE835" s="10"/>
      <c r="EF835" s="10"/>
      <c r="EG835" s="10"/>
      <c r="EH835" s="10"/>
    </row>
    <row r="836" spans="1:138" x14ac:dyDescent="0.25">
      <c r="A836" s="78">
        <f t="shared" si="663"/>
        <v>4655</v>
      </c>
      <c r="C836" s="10" t="str">
        <f t="shared" si="702"/>
        <v>Below Avg</v>
      </c>
      <c r="D836" s="17">
        <f t="shared" si="664"/>
        <v>6.274774902516838</v>
      </c>
      <c r="E836" s="113">
        <f t="shared" si="690"/>
        <v>20</v>
      </c>
      <c r="F836" s="113">
        <f t="shared" si="691"/>
        <v>20</v>
      </c>
      <c r="G836" s="113">
        <f t="shared" si="692"/>
        <v>5.384615384615385</v>
      </c>
      <c r="H836" s="113">
        <f t="shared" si="693"/>
        <v>15.077419354838709</v>
      </c>
      <c r="I836" s="113">
        <f t="shared" si="694"/>
        <v>0</v>
      </c>
      <c r="J836" s="113">
        <f t="shared" si="695"/>
        <v>0</v>
      </c>
      <c r="K836" s="113">
        <f t="shared" si="685"/>
        <v>2.2857142857142856</v>
      </c>
      <c r="L836" s="76">
        <v>8</v>
      </c>
      <c r="M836" s="76">
        <v>5</v>
      </c>
      <c r="N836" s="76">
        <v>7</v>
      </c>
      <c r="O836" s="76">
        <v>6</v>
      </c>
      <c r="P836" s="76">
        <v>6</v>
      </c>
      <c r="Q836" s="76">
        <v>2</v>
      </c>
      <c r="R836" s="76">
        <v>1</v>
      </c>
      <c r="S836" s="17">
        <f t="shared" si="665"/>
        <v>7.8465366891173343</v>
      </c>
      <c r="T836" s="113">
        <f t="shared" si="696"/>
        <v>25</v>
      </c>
      <c r="U836" s="113">
        <f t="shared" si="697"/>
        <v>24</v>
      </c>
      <c r="V836" s="113">
        <f t="shared" si="698"/>
        <v>6.1538461538461542</v>
      </c>
      <c r="W836" s="113">
        <f t="shared" si="699"/>
        <v>5.0258064516129028</v>
      </c>
      <c r="X836" s="113">
        <f t="shared" si="700"/>
        <v>0</v>
      </c>
      <c r="Y836" s="113">
        <f t="shared" si="701"/>
        <v>0</v>
      </c>
      <c r="Z836" s="113">
        <f t="shared" si="686"/>
        <v>18.285714285714285</v>
      </c>
      <c r="AA836" s="76">
        <v>10</v>
      </c>
      <c r="AB836" s="76">
        <v>6</v>
      </c>
      <c r="AC836" s="76">
        <v>8</v>
      </c>
      <c r="AD836" s="76">
        <v>2</v>
      </c>
      <c r="AE836" s="76">
        <v>2</v>
      </c>
      <c r="AF836" s="76">
        <v>5</v>
      </c>
      <c r="AG836" s="76">
        <v>8</v>
      </c>
      <c r="AH836" s="131">
        <f t="shared" si="666"/>
        <v>2.5</v>
      </c>
      <c r="AI836" s="131">
        <f t="shared" si="687"/>
        <v>4</v>
      </c>
      <c r="AJ836" s="131">
        <f t="shared" si="703"/>
        <v>0.76923076923076927</v>
      </c>
      <c r="AK836" s="131">
        <f t="shared" si="704"/>
        <v>2.5129032258064514</v>
      </c>
      <c r="AL836" s="131">
        <f t="shared" si="688"/>
        <v>0</v>
      </c>
      <c r="AM836" s="131">
        <f t="shared" si="689"/>
        <v>0</v>
      </c>
      <c r="AN836" s="131">
        <f t="shared" si="667"/>
        <v>2.2857142857142856</v>
      </c>
      <c r="AO836" s="115">
        <f t="shared" si="705"/>
        <v>1</v>
      </c>
      <c r="AP836" s="115">
        <f t="shared" si="706"/>
        <v>0</v>
      </c>
      <c r="AQ836" s="115">
        <f t="shared" si="707"/>
        <v>0</v>
      </c>
      <c r="AR836" s="79">
        <f t="shared" si="668"/>
        <v>10</v>
      </c>
      <c r="AS836" s="79">
        <f t="shared" si="669"/>
        <v>5</v>
      </c>
      <c r="AT836" s="79">
        <f t="shared" si="670"/>
        <v>0</v>
      </c>
      <c r="AU836" s="79">
        <f t="shared" si="671"/>
        <v>0</v>
      </c>
      <c r="AV836" s="79">
        <f t="shared" si="672"/>
        <v>0</v>
      </c>
      <c r="AW836" s="79">
        <f t="shared" si="673"/>
        <v>40</v>
      </c>
      <c r="AX836" s="128">
        <f t="shared" si="674"/>
        <v>1</v>
      </c>
      <c r="AY836" s="128"/>
      <c r="AZ836" s="128"/>
      <c r="BA836" s="128">
        <f t="shared" si="675"/>
        <v>0</v>
      </c>
      <c r="BB836" s="128">
        <f t="shared" si="676"/>
        <v>0</v>
      </c>
      <c r="BC836" s="80">
        <f t="shared" si="677"/>
        <v>1</v>
      </c>
      <c r="BD836" s="80">
        <f t="shared" si="678"/>
        <v>0.25</v>
      </c>
      <c r="BE836" s="80">
        <f t="shared" si="679"/>
        <v>0</v>
      </c>
      <c r="BF836" s="80">
        <f t="shared" si="680"/>
        <v>0</v>
      </c>
      <c r="BG836" s="80">
        <f t="shared" si="681"/>
        <v>0</v>
      </c>
      <c r="BH836" s="80">
        <f t="shared" si="708"/>
        <v>0.5</v>
      </c>
      <c r="BI836" s="4">
        <f t="shared" si="682"/>
        <v>10</v>
      </c>
      <c r="BJ836" s="4">
        <f t="shared" si="683"/>
        <v>15</v>
      </c>
      <c r="BK836" s="4">
        <f t="shared" si="684"/>
        <v>40</v>
      </c>
      <c r="BL836" s="8">
        <f>VLOOKUP(CN836,'CIR Results'!$B$3:$L$42,2,FALSE)</f>
        <v>3</v>
      </c>
      <c r="BM836" s="8">
        <f>VLOOKUP(CN836,'CIR Results'!$B$3:$L$42,3,FALSE)</f>
        <v>78</v>
      </c>
      <c r="BN836" s="8">
        <f>VLOOKUP(CN836,'CIR Results'!$B$3:$L$42,4,FALSE)</f>
        <v>90</v>
      </c>
      <c r="BO836" s="8">
        <f>VLOOKUP(CN836,'CIR Results'!$B$3:$L$42,5,FALSE)</f>
        <v>101</v>
      </c>
      <c r="BP836" s="8">
        <f>VLOOKUP(CN836,'CIR Results'!$B$3:$L$42,6,FALSE)</f>
        <v>36898</v>
      </c>
      <c r="BQ836" s="8">
        <f>VLOOKUP(CN836,'CIR Results'!$B$3:$L$42,8,FALSE)</f>
        <v>9</v>
      </c>
      <c r="BR836" s="8">
        <f>VLOOKUP(CN836,'CIR Results'!$B$3:$L$42,9,FALSE)</f>
        <v>0</v>
      </c>
      <c r="BS836" s="8" t="str">
        <f>VLOOKUP(CN836,'CIR Results'!$B$3:$L$42,10,FALSE)</f>
        <v>01-07-01</v>
      </c>
      <c r="BT836" s="8">
        <f>VLOOKUP(CN836,'CIR Results'!$B$3:$L$42,11,FALSE)</f>
        <v>38</v>
      </c>
      <c r="BU836" s="136" t="str">
        <f>VLOOKUP(CN836,'CIR Team Info'!$B$5:$E$44,2,FALSE)</f>
        <v>Stateline Robotics</v>
      </c>
      <c r="BV836" s="136" t="str">
        <f>VLOOKUP(CN836,'CIR Team Info'!$B$5:$E$44,4,FALSE)</f>
        <v>Rockton, IL</v>
      </c>
      <c r="BW836" s="136" t="str">
        <f t="shared" si="709"/>
        <v xml:space="preserve">   Had ok defense and was an average inbounder.</v>
      </c>
      <c r="CM836" s="10" t="s">
        <v>499</v>
      </c>
      <c r="CN836" s="10">
        <v>4655</v>
      </c>
      <c r="CO836" s="10">
        <v>38</v>
      </c>
      <c r="CP836" s="10" t="s">
        <v>23</v>
      </c>
      <c r="CQ836" s="10" t="s">
        <v>22</v>
      </c>
      <c r="CR836" s="10" t="s">
        <v>25</v>
      </c>
      <c r="CS836" s="10" t="s">
        <v>22</v>
      </c>
      <c r="CT836" s="10">
        <v>5</v>
      </c>
      <c r="CU836" s="10">
        <v>15</v>
      </c>
      <c r="CV836" s="10">
        <v>0</v>
      </c>
      <c r="CW836" s="10">
        <v>0</v>
      </c>
      <c r="CX836" s="10" t="s">
        <v>66</v>
      </c>
      <c r="CY836" s="10" t="s">
        <v>25</v>
      </c>
      <c r="CZ836" s="10" t="s">
        <v>25</v>
      </c>
      <c r="DA836" s="10" t="s">
        <v>22</v>
      </c>
      <c r="DB836" s="10" t="s">
        <v>22</v>
      </c>
      <c r="DC836" s="10">
        <v>0</v>
      </c>
      <c r="DD836" s="10">
        <v>0</v>
      </c>
      <c r="DE836" s="10">
        <v>0</v>
      </c>
      <c r="DF836" s="10">
        <v>0</v>
      </c>
      <c r="DG836" s="10">
        <v>2</v>
      </c>
      <c r="DH836" s="10">
        <v>2</v>
      </c>
      <c r="DI836" s="10">
        <v>40</v>
      </c>
      <c r="DJ836" s="10">
        <v>1</v>
      </c>
      <c r="DK836" s="10">
        <v>0</v>
      </c>
      <c r="DL836" s="10">
        <v>0</v>
      </c>
      <c r="DM836" s="10">
        <v>0</v>
      </c>
      <c r="DN836" s="10">
        <v>0</v>
      </c>
      <c r="DO836" s="10">
        <v>0</v>
      </c>
      <c r="DP836" s="10" t="s">
        <v>22</v>
      </c>
      <c r="DQ836" s="10" t="s">
        <v>25</v>
      </c>
      <c r="DR836" s="10" t="s">
        <v>25</v>
      </c>
      <c r="DS836" s="10" t="s">
        <v>25</v>
      </c>
      <c r="DT836" s="10" t="s">
        <v>22</v>
      </c>
      <c r="DU836" s="10">
        <v>1</v>
      </c>
      <c r="DV836" s="10" t="s">
        <v>787</v>
      </c>
      <c r="DW836" s="10"/>
      <c r="DX836" s="10"/>
      <c r="DY836" s="10"/>
      <c r="DZ836" s="10"/>
      <c r="EA836" s="10"/>
      <c r="EB836" s="10"/>
      <c r="EC836" s="10"/>
      <c r="ED836" s="10"/>
      <c r="EE836" s="10"/>
      <c r="EF836" s="10"/>
      <c r="EG836" s="10"/>
      <c r="EH836" s="10"/>
    </row>
    <row r="837" spans="1:138" x14ac:dyDescent="0.25">
      <c r="A837" s="78">
        <f t="shared" si="663"/>
        <v>171</v>
      </c>
      <c r="C837" s="10" t="str">
        <f t="shared" si="702"/>
        <v>Below Avg</v>
      </c>
      <c r="D837" s="17">
        <f t="shared" si="664"/>
        <v>3.9645373980857856</v>
      </c>
      <c r="E837" s="113">
        <f t="shared" si="690"/>
        <v>10</v>
      </c>
      <c r="F837" s="113">
        <f t="shared" si="691"/>
        <v>5</v>
      </c>
      <c r="G837" s="113">
        <f t="shared" si="692"/>
        <v>21.53846153846154</v>
      </c>
      <c r="H837" s="113">
        <f t="shared" si="693"/>
        <v>2.5354838709677421</v>
      </c>
      <c r="I837" s="113">
        <f t="shared" si="694"/>
        <v>0</v>
      </c>
      <c r="J837" s="113">
        <f t="shared" si="695"/>
        <v>0</v>
      </c>
      <c r="K837" s="113">
        <f t="shared" si="685"/>
        <v>0.5714285714285714</v>
      </c>
      <c r="L837" s="76">
        <v>8</v>
      </c>
      <c r="M837" s="76">
        <v>5</v>
      </c>
      <c r="N837" s="76">
        <v>7</v>
      </c>
      <c r="O837" s="76">
        <v>6</v>
      </c>
      <c r="P837" s="76">
        <v>6</v>
      </c>
      <c r="Q837" s="76">
        <v>2</v>
      </c>
      <c r="R837" s="76">
        <v>1</v>
      </c>
      <c r="S837" s="17">
        <f t="shared" si="665"/>
        <v>4.8531974477135762</v>
      </c>
      <c r="T837" s="113">
        <f t="shared" si="696"/>
        <v>12.5</v>
      </c>
      <c r="U837" s="113">
        <f t="shared" si="697"/>
        <v>6</v>
      </c>
      <c r="V837" s="113">
        <f t="shared" si="698"/>
        <v>24.615384615384617</v>
      </c>
      <c r="W837" s="113">
        <f t="shared" si="699"/>
        <v>0.84516129032258069</v>
      </c>
      <c r="X837" s="113">
        <f t="shared" si="700"/>
        <v>0</v>
      </c>
      <c r="Y837" s="113">
        <f t="shared" si="701"/>
        <v>0</v>
      </c>
      <c r="Z837" s="113">
        <f t="shared" si="686"/>
        <v>4.5714285714285712</v>
      </c>
      <c r="AA837" s="76">
        <v>10</v>
      </c>
      <c r="AB837" s="76">
        <v>6</v>
      </c>
      <c r="AC837" s="76">
        <v>8</v>
      </c>
      <c r="AD837" s="76">
        <v>2</v>
      </c>
      <c r="AE837" s="76">
        <v>2</v>
      </c>
      <c r="AF837" s="76">
        <v>5</v>
      </c>
      <c r="AG837" s="76">
        <v>8</v>
      </c>
      <c r="AH837" s="131">
        <f t="shared" si="666"/>
        <v>1.25</v>
      </c>
      <c r="AI837" s="131">
        <f t="shared" si="687"/>
        <v>1</v>
      </c>
      <c r="AJ837" s="131">
        <f t="shared" si="703"/>
        <v>3.0769230769230771</v>
      </c>
      <c r="AK837" s="131">
        <f t="shared" si="704"/>
        <v>0.42258064516129035</v>
      </c>
      <c r="AL837" s="131">
        <f t="shared" si="688"/>
        <v>0</v>
      </c>
      <c r="AM837" s="131">
        <f t="shared" si="689"/>
        <v>0</v>
      </c>
      <c r="AN837" s="131">
        <f t="shared" si="667"/>
        <v>0.5714285714285714</v>
      </c>
      <c r="AO837" s="115">
        <f t="shared" si="705"/>
        <v>0</v>
      </c>
      <c r="AP837" s="115">
        <f t="shared" si="706"/>
        <v>0</v>
      </c>
      <c r="AQ837" s="115">
        <f t="shared" si="707"/>
        <v>1</v>
      </c>
      <c r="AR837" s="79">
        <f t="shared" si="668"/>
        <v>0</v>
      </c>
      <c r="AS837" s="79">
        <f t="shared" si="669"/>
        <v>20</v>
      </c>
      <c r="AT837" s="79">
        <f t="shared" si="670"/>
        <v>2</v>
      </c>
      <c r="AU837" s="79">
        <f t="shared" si="671"/>
        <v>0</v>
      </c>
      <c r="AV837" s="79">
        <f t="shared" si="672"/>
        <v>0</v>
      </c>
      <c r="AW837" s="79">
        <f t="shared" si="673"/>
        <v>10</v>
      </c>
      <c r="AX837" s="128">
        <f t="shared" si="674"/>
        <v>0</v>
      </c>
      <c r="AY837" s="128"/>
      <c r="AZ837" s="128"/>
      <c r="BA837" s="128">
        <f t="shared" si="675"/>
        <v>0</v>
      </c>
      <c r="BB837" s="128">
        <f t="shared" si="676"/>
        <v>0</v>
      </c>
      <c r="BC837" s="80">
        <f t="shared" si="677"/>
        <v>0</v>
      </c>
      <c r="BD837" s="80">
        <f t="shared" si="678"/>
        <v>1</v>
      </c>
      <c r="BE837" s="80">
        <f t="shared" si="679"/>
        <v>1</v>
      </c>
      <c r="BF837" s="80">
        <f t="shared" si="680"/>
        <v>0</v>
      </c>
      <c r="BG837" s="80">
        <f t="shared" si="681"/>
        <v>0</v>
      </c>
      <c r="BH837" s="80">
        <f t="shared" si="708"/>
        <v>0.25</v>
      </c>
      <c r="BI837" s="4">
        <f t="shared" si="682"/>
        <v>2</v>
      </c>
      <c r="BJ837" s="4">
        <f t="shared" si="683"/>
        <v>22</v>
      </c>
      <c r="BK837" s="4">
        <f t="shared" si="684"/>
        <v>10</v>
      </c>
      <c r="BL837" s="8">
        <f>VLOOKUP(CN837,'CIR Results'!$B$3:$L$42,2,FALSE)</f>
        <v>14</v>
      </c>
      <c r="BM837" s="8">
        <f>VLOOKUP(CN837,'CIR Results'!$B$3:$L$42,3,FALSE)</f>
        <v>266</v>
      </c>
      <c r="BN837" s="8">
        <f>VLOOKUP(CN837,'CIR Results'!$B$3:$L$42,4,FALSE)</f>
        <v>140</v>
      </c>
      <c r="BO837" s="8">
        <f>VLOOKUP(CN837,'CIR Results'!$B$3:$L$42,5,FALSE)</f>
        <v>284</v>
      </c>
      <c r="BP837" s="8">
        <f>VLOOKUP(CN837,'CIR Results'!$B$3:$L$42,6,FALSE)</f>
        <v>36709</v>
      </c>
      <c r="BQ837" s="8">
        <f>VLOOKUP(CN837,'CIR Results'!$B$3:$L$42,8,FALSE)</f>
        <v>9</v>
      </c>
      <c r="BR837" s="8">
        <f>VLOOKUP(CN837,'CIR Results'!$B$3:$L$42,9,FALSE)</f>
        <v>0</v>
      </c>
      <c r="BS837" s="8" t="str">
        <f>VLOOKUP(CN837,'CIR Results'!$B$3:$L$42,10,FALSE)</f>
        <v>07-02-00</v>
      </c>
      <c r="BT837" s="8">
        <f>VLOOKUP(CN837,'CIR Results'!$B$3:$L$42,11,FALSE)</f>
        <v>36</v>
      </c>
      <c r="BU837" s="136" t="str">
        <f>VLOOKUP(CN837,'CIR Team Info'!$B$5:$E$44,2,FALSE)</f>
        <v>Cheese Curd Herd</v>
      </c>
      <c r="BV837" s="136" t="str">
        <f>VLOOKUP(CN837,'CIR Team Info'!$B$5:$E$44,4,FALSE)</f>
        <v>Platteville, WI</v>
      </c>
      <c r="BW837" s="136" t="str">
        <f t="shared" si="709"/>
        <v xml:space="preserve">   OK but not that useful.</v>
      </c>
      <c r="CM837" s="10" t="s">
        <v>499</v>
      </c>
      <c r="CN837" s="10">
        <v>171</v>
      </c>
      <c r="CO837" s="10">
        <v>39</v>
      </c>
      <c r="CP837" s="10" t="s">
        <v>23</v>
      </c>
      <c r="CQ837" s="10" t="s">
        <v>22</v>
      </c>
      <c r="CR837" s="10" t="s">
        <v>25</v>
      </c>
      <c r="CS837" s="10" t="s">
        <v>22</v>
      </c>
      <c r="CT837" s="10">
        <v>20</v>
      </c>
      <c r="CU837" s="10">
        <v>0</v>
      </c>
      <c r="CV837" s="10">
        <v>0</v>
      </c>
      <c r="CW837" s="10">
        <v>0</v>
      </c>
      <c r="CX837" s="10" t="s">
        <v>66</v>
      </c>
      <c r="CY837" s="10" t="s">
        <v>25</v>
      </c>
      <c r="CZ837" s="10" t="s">
        <v>25</v>
      </c>
      <c r="DA837" s="10" t="s">
        <v>25</v>
      </c>
      <c r="DB837" s="10" t="s">
        <v>22</v>
      </c>
      <c r="DC837" s="10">
        <v>2</v>
      </c>
      <c r="DD837" s="10">
        <v>0</v>
      </c>
      <c r="DE837" s="10">
        <v>0</v>
      </c>
      <c r="DF837" s="10">
        <v>0</v>
      </c>
      <c r="DG837" s="10">
        <v>1</v>
      </c>
      <c r="DH837" s="10">
        <v>1</v>
      </c>
      <c r="DI837" s="10">
        <v>20</v>
      </c>
      <c r="DJ837" s="10">
        <v>0</v>
      </c>
      <c r="DK837" s="10">
        <v>0</v>
      </c>
      <c r="DL837" s="10">
        <v>0</v>
      </c>
      <c r="DM837" s="10">
        <v>0</v>
      </c>
      <c r="DN837" s="10">
        <v>0</v>
      </c>
      <c r="DO837" s="10">
        <v>0</v>
      </c>
      <c r="DP837" s="10" t="s">
        <v>25</v>
      </c>
      <c r="DQ837" s="10" t="s">
        <v>25</v>
      </c>
      <c r="DR837" s="10" t="s">
        <v>22</v>
      </c>
      <c r="DS837" s="10" t="s">
        <v>25</v>
      </c>
      <c r="DT837" s="10" t="s">
        <v>25</v>
      </c>
      <c r="DU837" s="10">
        <v>1</v>
      </c>
      <c r="DV837" s="10" t="s">
        <v>788</v>
      </c>
      <c r="DW837" s="10"/>
      <c r="DX837" s="10"/>
      <c r="DY837" s="10"/>
      <c r="DZ837" s="10"/>
      <c r="EA837" s="10"/>
      <c r="EB837" s="10"/>
      <c r="EC837" s="10"/>
      <c r="ED837" s="10"/>
      <c r="EE837" s="10"/>
      <c r="EF837" s="10"/>
      <c r="EG837" s="10"/>
      <c r="EH837" s="10"/>
    </row>
    <row r="838" spans="1:138" x14ac:dyDescent="0.25">
      <c r="A838" s="78">
        <f t="shared" si="663"/>
        <v>4213</v>
      </c>
      <c r="C838" s="10" t="str">
        <f t="shared" si="702"/>
        <v>Above Avg</v>
      </c>
      <c r="D838" s="17">
        <f t="shared" si="664"/>
        <v>7.5495852534562218</v>
      </c>
      <c r="E838" s="113">
        <f t="shared" si="690"/>
        <v>40</v>
      </c>
      <c r="F838" s="113">
        <f t="shared" si="691"/>
        <v>20</v>
      </c>
      <c r="G838" s="113">
        <f t="shared" si="692"/>
        <v>0</v>
      </c>
      <c r="H838" s="113">
        <f t="shared" si="693"/>
        <v>12.638709677419355</v>
      </c>
      <c r="I838" s="113">
        <f t="shared" si="694"/>
        <v>0</v>
      </c>
      <c r="J838" s="113">
        <f t="shared" si="695"/>
        <v>2</v>
      </c>
      <c r="K838" s="113">
        <f t="shared" si="685"/>
        <v>0.85714285714285721</v>
      </c>
      <c r="L838" s="76">
        <v>8</v>
      </c>
      <c r="M838" s="76">
        <v>5</v>
      </c>
      <c r="N838" s="76">
        <v>7</v>
      </c>
      <c r="O838" s="76">
        <v>6</v>
      </c>
      <c r="P838" s="76">
        <v>6</v>
      </c>
      <c r="Q838" s="76">
        <v>2</v>
      </c>
      <c r="R838" s="76">
        <v>1</v>
      </c>
      <c r="S838" s="17">
        <f t="shared" si="665"/>
        <v>9.0070046082949311</v>
      </c>
      <c r="T838" s="113">
        <f t="shared" si="696"/>
        <v>50</v>
      </c>
      <c r="U838" s="113">
        <f t="shared" si="697"/>
        <v>24</v>
      </c>
      <c r="V838" s="113">
        <f t="shared" si="698"/>
        <v>0</v>
      </c>
      <c r="W838" s="113">
        <f t="shared" si="699"/>
        <v>4.2129032258064516</v>
      </c>
      <c r="X838" s="113">
        <f t="shared" si="700"/>
        <v>0</v>
      </c>
      <c r="Y838" s="113">
        <f t="shared" si="701"/>
        <v>5</v>
      </c>
      <c r="Z838" s="113">
        <f t="shared" si="686"/>
        <v>6.8571428571428577</v>
      </c>
      <c r="AA838" s="76">
        <v>10</v>
      </c>
      <c r="AB838" s="76">
        <v>6</v>
      </c>
      <c r="AC838" s="76">
        <v>8</v>
      </c>
      <c r="AD838" s="76">
        <v>2</v>
      </c>
      <c r="AE838" s="76">
        <v>2</v>
      </c>
      <c r="AF838" s="76">
        <v>5</v>
      </c>
      <c r="AG838" s="76">
        <v>8</v>
      </c>
      <c r="AH838" s="131">
        <f t="shared" si="666"/>
        <v>5</v>
      </c>
      <c r="AI838" s="131">
        <f t="shared" si="687"/>
        <v>4</v>
      </c>
      <c r="AJ838" s="131">
        <f t="shared" si="703"/>
        <v>0</v>
      </c>
      <c r="AK838" s="131">
        <f t="shared" si="704"/>
        <v>2.1064516129032258</v>
      </c>
      <c r="AL838" s="131">
        <f t="shared" si="688"/>
        <v>0</v>
      </c>
      <c r="AM838" s="131">
        <f t="shared" si="689"/>
        <v>1</v>
      </c>
      <c r="AN838" s="131">
        <f t="shared" si="667"/>
        <v>0.85714285714285721</v>
      </c>
      <c r="AO838" s="115">
        <f t="shared" si="705"/>
        <v>0</v>
      </c>
      <c r="AP838" s="115">
        <f t="shared" si="706"/>
        <v>1</v>
      </c>
      <c r="AQ838" s="115">
        <f t="shared" si="707"/>
        <v>0</v>
      </c>
      <c r="AR838" s="79">
        <f t="shared" si="668"/>
        <v>10</v>
      </c>
      <c r="AS838" s="79">
        <f t="shared" si="669"/>
        <v>0</v>
      </c>
      <c r="AT838" s="79">
        <f t="shared" si="670"/>
        <v>0</v>
      </c>
      <c r="AU838" s="79">
        <f t="shared" si="671"/>
        <v>0</v>
      </c>
      <c r="AV838" s="79">
        <f t="shared" si="672"/>
        <v>10</v>
      </c>
      <c r="AW838" s="79">
        <f t="shared" si="673"/>
        <v>15</v>
      </c>
      <c r="AX838" s="128">
        <f t="shared" si="674"/>
        <v>1</v>
      </c>
      <c r="AY838" s="128"/>
      <c r="AZ838" s="128"/>
      <c r="BA838" s="128">
        <f t="shared" si="675"/>
        <v>0</v>
      </c>
      <c r="BB838" s="128">
        <f t="shared" si="676"/>
        <v>1</v>
      </c>
      <c r="BC838" s="80">
        <f t="shared" si="677"/>
        <v>1</v>
      </c>
      <c r="BD838" s="80">
        <f t="shared" si="678"/>
        <v>0</v>
      </c>
      <c r="BE838" s="80">
        <f t="shared" si="679"/>
        <v>0</v>
      </c>
      <c r="BF838" s="80">
        <f t="shared" si="680"/>
        <v>0</v>
      </c>
      <c r="BG838" s="80">
        <f t="shared" si="681"/>
        <v>1</v>
      </c>
      <c r="BH838" s="80">
        <f t="shared" si="708"/>
        <v>0.25</v>
      </c>
      <c r="BI838" s="4">
        <f t="shared" si="682"/>
        <v>20</v>
      </c>
      <c r="BJ838" s="4">
        <f t="shared" si="683"/>
        <v>20</v>
      </c>
      <c r="BK838" s="4">
        <f t="shared" si="684"/>
        <v>15</v>
      </c>
      <c r="BL838" s="8">
        <f>VLOOKUP(CN838,'CIR Results'!$B$3:$L$42,2,FALSE)</f>
        <v>6</v>
      </c>
      <c r="BM838" s="8">
        <f>VLOOKUP(CN838,'CIR Results'!$B$3:$L$42,3,FALSE)</f>
        <v>42</v>
      </c>
      <c r="BN838" s="8">
        <f>VLOOKUP(CN838,'CIR Results'!$B$3:$L$42,4,FALSE)</f>
        <v>60</v>
      </c>
      <c r="BO838" s="8">
        <f>VLOOKUP(CN838,'CIR Results'!$B$3:$L$42,5,FALSE)</f>
        <v>91</v>
      </c>
      <c r="BP838" s="8">
        <f>VLOOKUP(CN838,'CIR Results'!$B$3:$L$42,6,FALSE)</f>
        <v>36589</v>
      </c>
      <c r="BQ838" s="8">
        <f>VLOOKUP(CN838,'CIR Results'!$B$3:$L$42,8,FALSE)</f>
        <v>8</v>
      </c>
      <c r="BR838" s="8">
        <f>VLOOKUP(CN838,'CIR Results'!$B$3:$L$42,9,FALSE)</f>
        <v>0</v>
      </c>
      <c r="BS838" s="8" t="str">
        <f>VLOOKUP(CN838,'CIR Results'!$B$3:$L$42,10,FALSE)</f>
        <v>03-04-00</v>
      </c>
      <c r="BT838" s="8">
        <f>VLOOKUP(CN838,'CIR Results'!$B$3:$L$42,11,FALSE)</f>
        <v>29</v>
      </c>
      <c r="BU838" s="136" t="str">
        <f>VLOOKUP(CN838,'CIR Team Info'!$B$5:$E$44,2,FALSE)</f>
        <v>MetalCow</v>
      </c>
      <c r="BV838" s="136" t="str">
        <f>VLOOKUP(CN838,'CIR Team Info'!$B$5:$E$44,4,FALSE)</f>
        <v>Bloomington, IL</v>
      </c>
      <c r="BW838" s="136" t="str">
        <f t="shared" si="709"/>
        <v xml:space="preserve">   Good team for catching_ but not excellent at anything else.</v>
      </c>
      <c r="CM838" s="10" t="s">
        <v>499</v>
      </c>
      <c r="CN838" s="10">
        <v>4213</v>
      </c>
      <c r="CO838" s="10">
        <v>40</v>
      </c>
      <c r="CP838" s="10" t="s">
        <v>23</v>
      </c>
      <c r="CQ838" s="10" t="s">
        <v>22</v>
      </c>
      <c r="CR838" s="10" t="s">
        <v>25</v>
      </c>
      <c r="CS838" s="10" t="s">
        <v>25</v>
      </c>
      <c r="CT838" s="10">
        <v>0</v>
      </c>
      <c r="CU838" s="10">
        <v>0</v>
      </c>
      <c r="CV838" s="10">
        <v>0</v>
      </c>
      <c r="CW838" s="10">
        <v>0</v>
      </c>
      <c r="CX838" s="10" t="s">
        <v>65</v>
      </c>
      <c r="CY838" s="10" t="s">
        <v>25</v>
      </c>
      <c r="CZ838" s="10" t="s">
        <v>25</v>
      </c>
      <c r="DA838" s="10" t="s">
        <v>22</v>
      </c>
      <c r="DB838" s="10" t="s">
        <v>22</v>
      </c>
      <c r="DC838" s="10">
        <v>0</v>
      </c>
      <c r="DD838" s="10">
        <v>0</v>
      </c>
      <c r="DE838" s="10">
        <v>0</v>
      </c>
      <c r="DF838" s="10">
        <v>0</v>
      </c>
      <c r="DG838" s="10">
        <v>2</v>
      </c>
      <c r="DH838" s="10">
        <v>1</v>
      </c>
      <c r="DI838" s="10">
        <v>30</v>
      </c>
      <c r="DJ838" s="10">
        <v>1</v>
      </c>
      <c r="DK838" s="10">
        <v>0</v>
      </c>
      <c r="DL838" s="10">
        <v>0</v>
      </c>
      <c r="DM838" s="10">
        <v>0</v>
      </c>
      <c r="DN838" s="10">
        <v>1</v>
      </c>
      <c r="DO838" s="10">
        <v>0</v>
      </c>
      <c r="DP838" s="10" t="s">
        <v>25</v>
      </c>
      <c r="DQ838" s="10" t="s">
        <v>22</v>
      </c>
      <c r="DR838" s="10" t="s">
        <v>25</v>
      </c>
      <c r="DS838" s="10" t="s">
        <v>25</v>
      </c>
      <c r="DT838" s="10" t="s">
        <v>25</v>
      </c>
      <c r="DU838" s="10">
        <v>2</v>
      </c>
      <c r="DV838" s="10" t="s">
        <v>789</v>
      </c>
      <c r="DW838" s="10"/>
      <c r="DX838" s="10"/>
      <c r="DY838" s="10"/>
      <c r="DZ838" s="10"/>
      <c r="EA838" s="10"/>
      <c r="EB838" s="10"/>
      <c r="EC838" s="10"/>
      <c r="ED838" s="10"/>
      <c r="EE838" s="10"/>
      <c r="EF838" s="10"/>
      <c r="EG838" s="10"/>
      <c r="EH838" s="10"/>
    </row>
    <row r="839" spans="1:138" x14ac:dyDescent="0.25">
      <c r="A839" s="78">
        <f t="shared" si="663"/>
        <v>1091</v>
      </c>
      <c r="C839" s="10" t="str">
        <f t="shared" si="702"/>
        <v>Do Not Pick</v>
      </c>
      <c r="D839" s="17">
        <f t="shared" si="664"/>
        <v>1.5384615384615385</v>
      </c>
      <c r="E839" s="113">
        <f t="shared" si="690"/>
        <v>0</v>
      </c>
      <c r="F839" s="113">
        <f t="shared" si="691"/>
        <v>10</v>
      </c>
      <c r="G839" s="113">
        <f t="shared" si="692"/>
        <v>5.384615384615385</v>
      </c>
      <c r="H839" s="113">
        <f t="shared" si="693"/>
        <v>0</v>
      </c>
      <c r="I839" s="113">
        <f t="shared" si="694"/>
        <v>0</v>
      </c>
      <c r="J839" s="113">
        <f t="shared" si="695"/>
        <v>0</v>
      </c>
      <c r="K839" s="113">
        <f t="shared" si="685"/>
        <v>0</v>
      </c>
      <c r="L839" s="76">
        <v>8</v>
      </c>
      <c r="M839" s="76">
        <v>5</v>
      </c>
      <c r="N839" s="76">
        <v>7</v>
      </c>
      <c r="O839" s="76">
        <v>6</v>
      </c>
      <c r="P839" s="76">
        <v>6</v>
      </c>
      <c r="Q839" s="76">
        <v>2</v>
      </c>
      <c r="R839" s="76">
        <v>1</v>
      </c>
      <c r="S839" s="17">
        <f t="shared" si="665"/>
        <v>1.8153846153846154</v>
      </c>
      <c r="T839" s="113">
        <f t="shared" si="696"/>
        <v>0</v>
      </c>
      <c r="U839" s="113">
        <f t="shared" si="697"/>
        <v>12</v>
      </c>
      <c r="V839" s="113">
        <f t="shared" si="698"/>
        <v>6.1538461538461542</v>
      </c>
      <c r="W839" s="113">
        <f t="shared" si="699"/>
        <v>0</v>
      </c>
      <c r="X839" s="113">
        <f t="shared" si="700"/>
        <v>0</v>
      </c>
      <c r="Y839" s="113">
        <f t="shared" si="701"/>
        <v>0</v>
      </c>
      <c r="Z839" s="113">
        <f t="shared" si="686"/>
        <v>0</v>
      </c>
      <c r="AA839" s="76">
        <v>10</v>
      </c>
      <c r="AB839" s="76">
        <v>6</v>
      </c>
      <c r="AC839" s="76">
        <v>8</v>
      </c>
      <c r="AD839" s="76">
        <v>2</v>
      </c>
      <c r="AE839" s="76">
        <v>2</v>
      </c>
      <c r="AF839" s="76">
        <v>5</v>
      </c>
      <c r="AG839" s="76">
        <v>8</v>
      </c>
      <c r="AH839" s="131">
        <f t="shared" si="666"/>
        <v>0</v>
      </c>
      <c r="AI839" s="131">
        <f t="shared" si="687"/>
        <v>2</v>
      </c>
      <c r="AJ839" s="131">
        <f t="shared" si="703"/>
        <v>0.76923076923076927</v>
      </c>
      <c r="AK839" s="131">
        <f t="shared" si="704"/>
        <v>0</v>
      </c>
      <c r="AL839" s="131">
        <f t="shared" si="688"/>
        <v>0</v>
      </c>
      <c r="AM839" s="131">
        <f t="shared" si="689"/>
        <v>0</v>
      </c>
      <c r="AN839" s="131">
        <f t="shared" si="667"/>
        <v>0</v>
      </c>
      <c r="AO839" s="115">
        <f t="shared" si="705"/>
        <v>0</v>
      </c>
      <c r="AP839" s="115">
        <f t="shared" si="706"/>
        <v>0</v>
      </c>
      <c r="AQ839" s="115">
        <f t="shared" si="707"/>
        <v>0</v>
      </c>
      <c r="AR839" s="79">
        <f t="shared" si="668"/>
        <v>0</v>
      </c>
      <c r="AS839" s="79">
        <f t="shared" si="669"/>
        <v>5</v>
      </c>
      <c r="AT839" s="79">
        <f t="shared" si="670"/>
        <v>0</v>
      </c>
      <c r="AU839" s="79">
        <f t="shared" si="671"/>
        <v>0</v>
      </c>
      <c r="AV839" s="79">
        <f t="shared" si="672"/>
        <v>0</v>
      </c>
      <c r="AW839" s="79">
        <f t="shared" si="673"/>
        <v>0</v>
      </c>
      <c r="AX839" s="128">
        <f t="shared" si="674"/>
        <v>0</v>
      </c>
      <c r="AY839" s="128"/>
      <c r="AZ839" s="128"/>
      <c r="BA839" s="128">
        <f t="shared" si="675"/>
        <v>0</v>
      </c>
      <c r="BB839" s="128">
        <f t="shared" si="676"/>
        <v>0</v>
      </c>
      <c r="BC839" s="80">
        <f t="shared" si="677"/>
        <v>0</v>
      </c>
      <c r="BD839" s="80">
        <f t="shared" si="678"/>
        <v>1</v>
      </c>
      <c r="BE839" s="80">
        <f t="shared" si="679"/>
        <v>0</v>
      </c>
      <c r="BF839" s="80">
        <f t="shared" si="680"/>
        <v>0</v>
      </c>
      <c r="BG839" s="80">
        <f t="shared" si="681"/>
        <v>0</v>
      </c>
      <c r="BH839" s="80">
        <f t="shared" si="708"/>
        <v>0</v>
      </c>
      <c r="BI839" s="4">
        <f t="shared" si="682"/>
        <v>0</v>
      </c>
      <c r="BJ839" s="4">
        <f t="shared" si="683"/>
        <v>5</v>
      </c>
      <c r="BK839" s="4">
        <f t="shared" si="684"/>
        <v>0</v>
      </c>
      <c r="BL839" s="8">
        <f>VLOOKUP(CN839,'CIR Results'!$B$3:$L$42,2,FALSE)</f>
        <v>12</v>
      </c>
      <c r="BM839" s="8">
        <f>VLOOKUP(CN839,'CIR Results'!$B$3:$L$42,3,FALSE)</f>
        <v>142</v>
      </c>
      <c r="BN839" s="8">
        <f>VLOOKUP(CN839,'CIR Results'!$B$3:$L$42,4,FALSE)</f>
        <v>110</v>
      </c>
      <c r="BO839" s="8">
        <f>VLOOKUP(CN839,'CIR Results'!$B$3:$L$42,5,FALSE)</f>
        <v>418</v>
      </c>
      <c r="BP839" s="8">
        <f>VLOOKUP(CN839,'CIR Results'!$B$3:$L$42,6,FALSE)</f>
        <v>36679</v>
      </c>
      <c r="BQ839" s="8">
        <f>VLOOKUP(CN839,'CIR Results'!$B$3:$L$42,8,FALSE)</f>
        <v>8</v>
      </c>
      <c r="BR839" s="8">
        <f>VLOOKUP(CN839,'CIR Results'!$B$3:$L$42,9,FALSE)</f>
        <v>0</v>
      </c>
      <c r="BS839" s="8" t="str">
        <f>VLOOKUP(CN839,'CIR Results'!$B$3:$L$42,10,FALSE)</f>
        <v>06-02-00</v>
      </c>
      <c r="BT839" s="8">
        <f>VLOOKUP(CN839,'CIR Results'!$B$3:$L$42,11,FALSE)</f>
        <v>40</v>
      </c>
      <c r="BU839" s="136" t="str">
        <f>VLOOKUP(CN839,'CIR Team Info'!$B$5:$E$44,2,FALSE)</f>
        <v>Oriole Assault</v>
      </c>
      <c r="BV839" s="136" t="str">
        <f>VLOOKUP(CN839,'CIR Team Info'!$B$5:$E$44,4,FALSE)</f>
        <v>Hartford, WI</v>
      </c>
      <c r="BW839" s="136" t="str">
        <f t="shared" si="709"/>
        <v xml:space="preserve">   Stopped responding after a small hit.  Not good at much else.</v>
      </c>
      <c r="CM839" s="10" t="s">
        <v>499</v>
      </c>
      <c r="CN839" s="10">
        <v>1091</v>
      </c>
      <c r="CO839" s="10">
        <v>41</v>
      </c>
      <c r="CP839" s="10" t="s">
        <v>23</v>
      </c>
      <c r="CQ839" s="10" t="s">
        <v>25</v>
      </c>
      <c r="CR839" s="10" t="s">
        <v>25</v>
      </c>
      <c r="CS839" s="10" t="s">
        <v>22</v>
      </c>
      <c r="CT839" s="10">
        <v>5</v>
      </c>
      <c r="CU839" s="10">
        <v>0</v>
      </c>
      <c r="CV839" s="10">
        <v>0</v>
      </c>
      <c r="CW839" s="10">
        <v>0</v>
      </c>
      <c r="CX839" s="10" t="s">
        <v>65</v>
      </c>
      <c r="CY839" s="10" t="s">
        <v>25</v>
      </c>
      <c r="CZ839" s="10" t="s">
        <v>25</v>
      </c>
      <c r="DA839" s="10" t="s">
        <v>22</v>
      </c>
      <c r="DB839" s="10" t="s">
        <v>25</v>
      </c>
      <c r="DC839" s="10">
        <v>0</v>
      </c>
      <c r="DD839" s="10">
        <v>0</v>
      </c>
      <c r="DE839" s="10">
        <v>0</v>
      </c>
      <c r="DF839" s="10">
        <v>0</v>
      </c>
      <c r="DG839" s="10">
        <v>0</v>
      </c>
      <c r="DH839" s="10">
        <v>0</v>
      </c>
      <c r="DI839" s="10">
        <v>0</v>
      </c>
      <c r="DJ839" s="10">
        <v>0</v>
      </c>
      <c r="DK839" s="10">
        <v>0</v>
      </c>
      <c r="DL839" s="10">
        <v>0</v>
      </c>
      <c r="DM839" s="10">
        <v>0</v>
      </c>
      <c r="DN839" s="10">
        <v>0</v>
      </c>
      <c r="DO839" s="10">
        <v>0</v>
      </c>
      <c r="DP839" s="10" t="s">
        <v>25</v>
      </c>
      <c r="DQ839" s="10" t="s">
        <v>25</v>
      </c>
      <c r="DR839" s="10" t="s">
        <v>25</v>
      </c>
      <c r="DS839" s="10" t="s">
        <v>25</v>
      </c>
      <c r="DT839" s="10" t="s">
        <v>22</v>
      </c>
      <c r="DU839" s="10">
        <v>0</v>
      </c>
      <c r="DV839" s="10" t="s">
        <v>790</v>
      </c>
      <c r="DW839" s="10"/>
      <c r="DX839" s="10"/>
      <c r="DY839" s="10"/>
      <c r="DZ839" s="10"/>
      <c r="EA839" s="10"/>
      <c r="EB839" s="10"/>
      <c r="EC839" s="10"/>
      <c r="ED839" s="10"/>
      <c r="EE839" s="10"/>
      <c r="EF839" s="10"/>
      <c r="EG839" s="10"/>
      <c r="EH839" s="10"/>
    </row>
    <row r="840" spans="1:138" x14ac:dyDescent="0.25">
      <c r="A840" s="78">
        <f t="shared" si="663"/>
        <v>2022</v>
      </c>
      <c r="C840" s="10" t="str">
        <f t="shared" si="702"/>
        <v>Below Avg</v>
      </c>
      <c r="D840" s="17">
        <f t="shared" si="664"/>
        <v>3.7746153846153847</v>
      </c>
      <c r="E840" s="113">
        <f t="shared" si="690"/>
        <v>20</v>
      </c>
      <c r="F840" s="113">
        <f t="shared" si="691"/>
        <v>5</v>
      </c>
      <c r="G840" s="113">
        <f t="shared" si="692"/>
        <v>11.846153846153847</v>
      </c>
      <c r="H840" s="113">
        <f t="shared" si="693"/>
        <v>0.89999999999999991</v>
      </c>
      <c r="I840" s="113">
        <f t="shared" si="694"/>
        <v>0</v>
      </c>
      <c r="J840" s="113">
        <f t="shared" si="695"/>
        <v>0</v>
      </c>
      <c r="K840" s="113">
        <f t="shared" si="685"/>
        <v>0</v>
      </c>
      <c r="L840" s="76">
        <v>8</v>
      </c>
      <c r="M840" s="76">
        <v>5</v>
      </c>
      <c r="N840" s="76">
        <v>7</v>
      </c>
      <c r="O840" s="76">
        <v>6</v>
      </c>
      <c r="P840" s="76">
        <v>6</v>
      </c>
      <c r="Q840" s="76">
        <v>2</v>
      </c>
      <c r="R840" s="76">
        <v>1</v>
      </c>
      <c r="S840" s="17">
        <f t="shared" si="665"/>
        <v>4.4838461538461534</v>
      </c>
      <c r="T840" s="113">
        <f t="shared" si="696"/>
        <v>25</v>
      </c>
      <c r="U840" s="113">
        <f t="shared" si="697"/>
        <v>6</v>
      </c>
      <c r="V840" s="113">
        <f t="shared" si="698"/>
        <v>13.538461538461538</v>
      </c>
      <c r="W840" s="113">
        <f t="shared" si="699"/>
        <v>0.3</v>
      </c>
      <c r="X840" s="113">
        <f t="shared" si="700"/>
        <v>0</v>
      </c>
      <c r="Y840" s="113">
        <f t="shared" si="701"/>
        <v>0</v>
      </c>
      <c r="Z840" s="113">
        <f t="shared" si="686"/>
        <v>0</v>
      </c>
      <c r="AA840" s="76">
        <v>10</v>
      </c>
      <c r="AB840" s="76">
        <v>6</v>
      </c>
      <c r="AC840" s="76">
        <v>8</v>
      </c>
      <c r="AD840" s="76">
        <v>2</v>
      </c>
      <c r="AE840" s="76">
        <v>2</v>
      </c>
      <c r="AF840" s="76">
        <v>5</v>
      </c>
      <c r="AG840" s="76">
        <v>8</v>
      </c>
      <c r="AH840" s="131">
        <f t="shared" si="666"/>
        <v>2.5</v>
      </c>
      <c r="AI840" s="131">
        <f t="shared" si="687"/>
        <v>1</v>
      </c>
      <c r="AJ840" s="131">
        <f t="shared" si="703"/>
        <v>1.6923076923076923</v>
      </c>
      <c r="AK840" s="131">
        <f t="shared" si="704"/>
        <v>0.15</v>
      </c>
      <c r="AL840" s="131">
        <f t="shared" si="688"/>
        <v>0</v>
      </c>
      <c r="AM840" s="131">
        <f t="shared" si="689"/>
        <v>0</v>
      </c>
      <c r="AN840" s="131">
        <f t="shared" si="667"/>
        <v>0</v>
      </c>
      <c r="AO840" s="115">
        <f t="shared" si="705"/>
        <v>0</v>
      </c>
      <c r="AP840" s="115">
        <f t="shared" si="706"/>
        <v>1</v>
      </c>
      <c r="AQ840" s="115">
        <f t="shared" si="707"/>
        <v>1</v>
      </c>
      <c r="AR840" s="79">
        <f t="shared" si="668"/>
        <v>0</v>
      </c>
      <c r="AS840" s="79">
        <f t="shared" si="669"/>
        <v>11</v>
      </c>
      <c r="AT840" s="79">
        <f t="shared" si="670"/>
        <v>3</v>
      </c>
      <c r="AU840" s="79">
        <f t="shared" si="671"/>
        <v>0</v>
      </c>
      <c r="AV840" s="79">
        <f t="shared" si="672"/>
        <v>0</v>
      </c>
      <c r="AW840" s="79">
        <f t="shared" si="673"/>
        <v>0</v>
      </c>
      <c r="AX840" s="128">
        <f t="shared" si="674"/>
        <v>0</v>
      </c>
      <c r="AY840" s="128"/>
      <c r="AZ840" s="128"/>
      <c r="BA840" s="128">
        <f t="shared" si="675"/>
        <v>0</v>
      </c>
      <c r="BB840" s="128">
        <f t="shared" si="676"/>
        <v>0</v>
      </c>
      <c r="BC840" s="80">
        <f t="shared" si="677"/>
        <v>0</v>
      </c>
      <c r="BD840" s="80">
        <f t="shared" si="678"/>
        <v>1</v>
      </c>
      <c r="BE840" s="80">
        <f t="shared" si="679"/>
        <v>1</v>
      </c>
      <c r="BF840" s="80">
        <f t="shared" si="680"/>
        <v>0</v>
      </c>
      <c r="BG840" s="80">
        <f t="shared" si="681"/>
        <v>0</v>
      </c>
      <c r="BH840" s="80">
        <f t="shared" si="708"/>
        <v>0</v>
      </c>
      <c r="BI840" s="4">
        <f t="shared" si="682"/>
        <v>3</v>
      </c>
      <c r="BJ840" s="4">
        <f t="shared" si="683"/>
        <v>14</v>
      </c>
      <c r="BK840" s="4">
        <f t="shared" si="684"/>
        <v>0</v>
      </c>
      <c r="BL840" s="8">
        <f>VLOOKUP(CN840,'CIR Results'!$B$3:$L$42,2,FALSE)</f>
        <v>8</v>
      </c>
      <c r="BM840" s="8">
        <f>VLOOKUP(CN840,'CIR Results'!$B$3:$L$42,3,FALSE)</f>
        <v>160</v>
      </c>
      <c r="BN840" s="8">
        <f>VLOOKUP(CN840,'CIR Results'!$B$3:$L$42,4,FALSE)</f>
        <v>140</v>
      </c>
      <c r="BO840" s="8">
        <f>VLOOKUP(CN840,'CIR Results'!$B$3:$L$42,5,FALSE)</f>
        <v>237</v>
      </c>
      <c r="BP840" s="8">
        <f>VLOOKUP(CN840,'CIR Results'!$B$3:$L$42,6,FALSE)</f>
        <v>36620</v>
      </c>
      <c r="BQ840" s="8">
        <f>VLOOKUP(CN840,'CIR Results'!$B$3:$L$42,8,FALSE)</f>
        <v>8</v>
      </c>
      <c r="BR840" s="8">
        <f>VLOOKUP(CN840,'CIR Results'!$B$3:$L$42,9,FALSE)</f>
        <v>0</v>
      </c>
      <c r="BS840" s="8" t="str">
        <f>VLOOKUP(CN840,'CIR Results'!$B$3:$L$42,10,FALSE)</f>
        <v>04-04-00</v>
      </c>
      <c r="BT840" s="8">
        <f>VLOOKUP(CN840,'CIR Results'!$B$3:$L$42,11,FALSE)</f>
        <v>27</v>
      </c>
      <c r="BU840" s="136" t="str">
        <f>VLOOKUP(CN840,'CIR Team Info'!$B$5:$E$44,2,FALSE)</f>
        <v>Titan Robotics</v>
      </c>
      <c r="BV840" s="136" t="str">
        <f>VLOOKUP(CN840,'CIR Team Info'!$B$5:$E$44,4,FALSE)</f>
        <v>Aurora, IL</v>
      </c>
      <c r="BW840" s="136" t="str">
        <f t="shared" si="709"/>
        <v xml:space="preserve">   Did well with us_ slow scorer</v>
      </c>
      <c r="CM840" s="10" t="s">
        <v>499</v>
      </c>
      <c r="CN840" s="10">
        <v>2022</v>
      </c>
      <c r="CO840" s="10">
        <v>42</v>
      </c>
      <c r="CP840" s="10" t="s">
        <v>23</v>
      </c>
      <c r="CQ840" s="10" t="s">
        <v>22</v>
      </c>
      <c r="CR840" s="10" t="s">
        <v>25</v>
      </c>
      <c r="CS840" s="10" t="s">
        <v>22</v>
      </c>
      <c r="CT840" s="10">
        <v>11</v>
      </c>
      <c r="CU840" s="10">
        <v>0</v>
      </c>
      <c r="CV840" s="10">
        <v>0</v>
      </c>
      <c r="CW840" s="10">
        <v>0</v>
      </c>
      <c r="CX840" s="10" t="s">
        <v>60</v>
      </c>
      <c r="CY840" s="10" t="s">
        <v>25</v>
      </c>
      <c r="CZ840" s="10" t="s">
        <v>25</v>
      </c>
      <c r="DA840" s="10" t="s">
        <v>25</v>
      </c>
      <c r="DB840" s="10" t="s">
        <v>22</v>
      </c>
      <c r="DC840" s="10">
        <v>3</v>
      </c>
      <c r="DD840" s="10">
        <v>0</v>
      </c>
      <c r="DE840" s="10">
        <v>0</v>
      </c>
      <c r="DF840" s="10">
        <v>0</v>
      </c>
      <c r="DG840" s="10">
        <v>2</v>
      </c>
      <c r="DH840" s="10">
        <v>0</v>
      </c>
      <c r="DI840" s="10">
        <v>0</v>
      </c>
      <c r="DJ840" s="10">
        <v>0</v>
      </c>
      <c r="DK840" s="10">
        <v>0</v>
      </c>
      <c r="DL840" s="10">
        <v>0</v>
      </c>
      <c r="DM840" s="10">
        <v>0</v>
      </c>
      <c r="DN840" s="10">
        <v>0</v>
      </c>
      <c r="DO840" s="10">
        <v>0</v>
      </c>
      <c r="DP840" s="10" t="s">
        <v>25</v>
      </c>
      <c r="DQ840" s="10" t="s">
        <v>22</v>
      </c>
      <c r="DR840" s="10" t="s">
        <v>22</v>
      </c>
      <c r="DS840" s="10" t="s">
        <v>25</v>
      </c>
      <c r="DT840" s="10" t="s">
        <v>25</v>
      </c>
      <c r="DU840" s="10">
        <v>1</v>
      </c>
      <c r="DV840" s="10" t="s">
        <v>791</v>
      </c>
      <c r="DW840" s="10"/>
      <c r="DX840" s="10"/>
      <c r="DY840" s="10"/>
      <c r="DZ840" s="10"/>
      <c r="EA840" s="10"/>
      <c r="EB840" s="10"/>
      <c r="EC840" s="10"/>
      <c r="ED840" s="10"/>
      <c r="EE840" s="10"/>
      <c r="EF840" s="10"/>
      <c r="EG840" s="10"/>
      <c r="EH840" s="10"/>
    </row>
    <row r="841" spans="1:138" x14ac:dyDescent="0.25">
      <c r="A841" s="78">
        <f t="shared" si="663"/>
        <v>1806</v>
      </c>
      <c r="C841" s="10" t="str">
        <f t="shared" si="702"/>
        <v>Above Avg</v>
      </c>
      <c r="D841" s="17">
        <f t="shared" si="664"/>
        <v>10.859078341013825</v>
      </c>
      <c r="E841" s="113">
        <f t="shared" si="690"/>
        <v>40</v>
      </c>
      <c r="F841" s="113">
        <f t="shared" si="691"/>
        <v>10</v>
      </c>
      <c r="G841" s="113">
        <f t="shared" si="692"/>
        <v>0</v>
      </c>
      <c r="H841" s="113">
        <f t="shared" si="693"/>
        <v>36.019354838709681</v>
      </c>
      <c r="I841" s="113">
        <f t="shared" si="694"/>
        <v>18</v>
      </c>
      <c r="J841" s="113">
        <f t="shared" si="695"/>
        <v>0</v>
      </c>
      <c r="K841" s="113">
        <f t="shared" si="685"/>
        <v>4.5714285714285712</v>
      </c>
      <c r="L841" s="76">
        <v>8</v>
      </c>
      <c r="M841" s="76">
        <v>5</v>
      </c>
      <c r="N841" s="76">
        <v>7</v>
      </c>
      <c r="O841" s="76">
        <v>6</v>
      </c>
      <c r="P841" s="76">
        <v>6</v>
      </c>
      <c r="Q841" s="76">
        <v>2</v>
      </c>
      <c r="R841" s="76">
        <v>1</v>
      </c>
      <c r="S841" s="17">
        <f t="shared" si="665"/>
        <v>11.657788018433179</v>
      </c>
      <c r="T841" s="113">
        <f t="shared" si="696"/>
        <v>50</v>
      </c>
      <c r="U841" s="113">
        <f t="shared" si="697"/>
        <v>12</v>
      </c>
      <c r="V841" s="113">
        <f t="shared" si="698"/>
        <v>0</v>
      </c>
      <c r="W841" s="113">
        <f t="shared" si="699"/>
        <v>12.006451612903227</v>
      </c>
      <c r="X841" s="113">
        <f t="shared" si="700"/>
        <v>6</v>
      </c>
      <c r="Y841" s="113">
        <f t="shared" si="701"/>
        <v>0</v>
      </c>
      <c r="Z841" s="113">
        <f t="shared" si="686"/>
        <v>36.571428571428569</v>
      </c>
      <c r="AA841" s="76">
        <v>10</v>
      </c>
      <c r="AB841" s="76">
        <v>6</v>
      </c>
      <c r="AC841" s="76">
        <v>8</v>
      </c>
      <c r="AD841" s="76">
        <v>2</v>
      </c>
      <c r="AE841" s="76">
        <v>2</v>
      </c>
      <c r="AF841" s="76">
        <v>5</v>
      </c>
      <c r="AG841" s="76">
        <v>8</v>
      </c>
      <c r="AH841" s="131">
        <f t="shared" si="666"/>
        <v>5</v>
      </c>
      <c r="AI841" s="131">
        <f t="shared" si="687"/>
        <v>2</v>
      </c>
      <c r="AJ841" s="131">
        <f t="shared" si="703"/>
        <v>0</v>
      </c>
      <c r="AK841" s="131">
        <f t="shared" si="704"/>
        <v>6.0032258064516135</v>
      </c>
      <c r="AL841" s="131">
        <f t="shared" si="688"/>
        <v>3</v>
      </c>
      <c r="AM841" s="131">
        <f t="shared" si="689"/>
        <v>0</v>
      </c>
      <c r="AN841" s="131">
        <f t="shared" si="667"/>
        <v>4.5714285714285712</v>
      </c>
      <c r="AO841" s="115">
        <f t="shared" si="705"/>
        <v>1</v>
      </c>
      <c r="AP841" s="115">
        <f t="shared" si="706"/>
        <v>0</v>
      </c>
      <c r="AQ841" s="115">
        <f t="shared" si="707"/>
        <v>0</v>
      </c>
      <c r="AR841" s="79">
        <f t="shared" si="668"/>
        <v>10</v>
      </c>
      <c r="AS841" s="79">
        <f t="shared" si="669"/>
        <v>0</v>
      </c>
      <c r="AT841" s="79">
        <f t="shared" si="670"/>
        <v>20</v>
      </c>
      <c r="AU841" s="79">
        <f t="shared" si="671"/>
        <v>30</v>
      </c>
      <c r="AV841" s="79">
        <f t="shared" si="672"/>
        <v>0</v>
      </c>
      <c r="AW841" s="79">
        <f t="shared" si="673"/>
        <v>80</v>
      </c>
      <c r="AX841" s="128">
        <f t="shared" si="674"/>
        <v>1</v>
      </c>
      <c r="AY841" s="128"/>
      <c r="AZ841" s="128"/>
      <c r="BA841" s="128">
        <f t="shared" si="675"/>
        <v>3</v>
      </c>
      <c r="BB841" s="128">
        <f t="shared" si="676"/>
        <v>0</v>
      </c>
      <c r="BC841" s="80">
        <f t="shared" si="677"/>
        <v>1</v>
      </c>
      <c r="BD841" s="80">
        <f t="shared" si="678"/>
        <v>0</v>
      </c>
      <c r="BE841" s="80">
        <f t="shared" si="679"/>
        <v>1</v>
      </c>
      <c r="BF841" s="80">
        <f t="shared" si="680"/>
        <v>1</v>
      </c>
      <c r="BG841" s="80">
        <f t="shared" si="681"/>
        <v>0</v>
      </c>
      <c r="BH841" s="80">
        <f t="shared" si="708"/>
        <v>0.5</v>
      </c>
      <c r="BI841" s="4">
        <f t="shared" si="682"/>
        <v>60</v>
      </c>
      <c r="BJ841" s="4">
        <f t="shared" si="683"/>
        <v>60</v>
      </c>
      <c r="BK841" s="4">
        <f t="shared" si="684"/>
        <v>80</v>
      </c>
      <c r="BL841" s="8">
        <f>VLOOKUP(CN841,'CIR Results'!$B$3:$L$42,2,FALSE)</f>
        <v>10</v>
      </c>
      <c r="BM841" s="8">
        <f>VLOOKUP(CN841,'CIR Results'!$B$3:$L$42,3,FALSE)</f>
        <v>64</v>
      </c>
      <c r="BN841" s="8">
        <f>VLOOKUP(CN841,'CIR Results'!$B$3:$L$42,4,FALSE)</f>
        <v>70</v>
      </c>
      <c r="BO841" s="8">
        <f>VLOOKUP(CN841,'CIR Results'!$B$3:$L$42,5,FALSE)</f>
        <v>87</v>
      </c>
      <c r="BP841" s="8">
        <f>VLOOKUP(CN841,'CIR Results'!$B$3:$L$42,6,FALSE)</f>
        <v>36649</v>
      </c>
      <c r="BQ841" s="8">
        <f>VLOOKUP(CN841,'CIR Results'!$B$3:$L$42,8,FALSE)</f>
        <v>8</v>
      </c>
      <c r="BR841" s="8">
        <f>VLOOKUP(CN841,'CIR Results'!$B$3:$L$42,9,FALSE)</f>
        <v>0</v>
      </c>
      <c r="BS841" s="8" t="str">
        <f>VLOOKUP(CN841,'CIR Results'!$B$3:$L$42,10,FALSE)</f>
        <v>05-03-00</v>
      </c>
      <c r="BT841" s="8">
        <f>VLOOKUP(CN841,'CIR Results'!$B$3:$L$42,11,FALSE)</f>
        <v>20</v>
      </c>
      <c r="BU841" s="136" t="str">
        <f>VLOOKUP(CN841,'CIR Team Info'!$B$5:$E$44,2,FALSE)</f>
        <v>S.W.A.T.</v>
      </c>
      <c r="BV841" s="136" t="str">
        <f>VLOOKUP(CN841,'CIR Team Info'!$B$5:$E$44,4,FALSE)</f>
        <v>Smithville, MO</v>
      </c>
      <c r="BW841" s="136" t="str">
        <f t="shared" si="709"/>
        <v xml:space="preserve">   Good inbounder and managed to block a few points being scored while playing defense_ at the end they played offense and have a fairly effective shooter</v>
      </c>
      <c r="CM841" s="10" t="s">
        <v>388</v>
      </c>
      <c r="CN841" s="10">
        <v>1806</v>
      </c>
      <c r="CO841" s="10">
        <v>11</v>
      </c>
      <c r="CP841" s="10" t="s">
        <v>23</v>
      </c>
      <c r="CQ841" s="10" t="s">
        <v>22</v>
      </c>
      <c r="CR841" s="10" t="s">
        <v>22</v>
      </c>
      <c r="CS841" s="10" t="s">
        <v>25</v>
      </c>
      <c r="CT841" s="10">
        <v>0</v>
      </c>
      <c r="CU841" s="10">
        <v>30</v>
      </c>
      <c r="CV841" s="10">
        <v>0</v>
      </c>
      <c r="CW841" s="10">
        <v>0</v>
      </c>
      <c r="CX841" s="10" t="s">
        <v>65</v>
      </c>
      <c r="CY841" s="10" t="s">
        <v>25</v>
      </c>
      <c r="CZ841" s="10" t="s">
        <v>22</v>
      </c>
      <c r="DA841" s="10" t="s">
        <v>25</v>
      </c>
      <c r="DB841" s="10" t="s">
        <v>22</v>
      </c>
      <c r="DC841" s="10">
        <v>20</v>
      </c>
      <c r="DD841" s="10">
        <v>0</v>
      </c>
      <c r="DE841" s="10">
        <v>0</v>
      </c>
      <c r="DF841" s="10">
        <v>0</v>
      </c>
      <c r="DG841" s="10">
        <v>2</v>
      </c>
      <c r="DH841" s="10">
        <v>2</v>
      </c>
      <c r="DI841" s="10">
        <v>80</v>
      </c>
      <c r="DJ841" s="10">
        <v>1</v>
      </c>
      <c r="DK841" s="10">
        <v>0</v>
      </c>
      <c r="DL841" s="10">
        <v>3</v>
      </c>
      <c r="DM841" s="10">
        <v>0</v>
      </c>
      <c r="DN841" s="10">
        <v>0</v>
      </c>
      <c r="DO841" s="10">
        <v>0</v>
      </c>
      <c r="DP841" s="10" t="s">
        <v>22</v>
      </c>
      <c r="DQ841" s="10" t="s">
        <v>25</v>
      </c>
      <c r="DR841" s="10" t="s">
        <v>25</v>
      </c>
      <c r="DS841" s="10" t="s">
        <v>25</v>
      </c>
      <c r="DT841" s="10" t="s">
        <v>25</v>
      </c>
      <c r="DU841" s="10">
        <v>2</v>
      </c>
      <c r="DV841" s="10" t="s">
        <v>710</v>
      </c>
      <c r="DW841" s="10"/>
      <c r="DX841" s="10"/>
      <c r="DY841" s="10"/>
      <c r="DZ841" s="10"/>
      <c r="EA841" s="10"/>
      <c r="EB841" s="10"/>
      <c r="EC841" s="10"/>
      <c r="ED841" s="10"/>
      <c r="EE841" s="10"/>
      <c r="EF841" s="10"/>
      <c r="EG841" s="10"/>
      <c r="EH841" s="10"/>
    </row>
    <row r="842" spans="1:138" x14ac:dyDescent="0.25">
      <c r="A842" s="78">
        <f t="shared" si="663"/>
        <v>4330</v>
      </c>
      <c r="C842" s="10" t="str">
        <f t="shared" si="702"/>
        <v>Do Not Pick</v>
      </c>
      <c r="D842" s="17">
        <f t="shared" si="664"/>
        <v>1.7548387096774196</v>
      </c>
      <c r="E842" s="113">
        <f t="shared" si="690"/>
        <v>0</v>
      </c>
      <c r="F842" s="113">
        <f t="shared" si="691"/>
        <v>0</v>
      </c>
      <c r="G842" s="113">
        <f t="shared" si="692"/>
        <v>0</v>
      </c>
      <c r="H842" s="113">
        <f t="shared" si="693"/>
        <v>13.548387096774196</v>
      </c>
      <c r="I842" s="113">
        <f t="shared" si="694"/>
        <v>0</v>
      </c>
      <c r="J842" s="113">
        <f t="shared" si="695"/>
        <v>0</v>
      </c>
      <c r="K842" s="113">
        <f t="shared" si="685"/>
        <v>4</v>
      </c>
      <c r="L842" s="76">
        <v>8</v>
      </c>
      <c r="M842" s="76">
        <v>5</v>
      </c>
      <c r="N842" s="76">
        <v>7</v>
      </c>
      <c r="O842" s="76">
        <v>6</v>
      </c>
      <c r="P842" s="76">
        <v>6</v>
      </c>
      <c r="Q842" s="76">
        <v>2</v>
      </c>
      <c r="R842" s="76">
        <v>1</v>
      </c>
      <c r="S842" s="17">
        <f t="shared" si="665"/>
        <v>3.6516129032258062</v>
      </c>
      <c r="T842" s="113">
        <f t="shared" si="696"/>
        <v>0</v>
      </c>
      <c r="U842" s="113">
        <f t="shared" si="697"/>
        <v>0</v>
      </c>
      <c r="V842" s="113">
        <f t="shared" si="698"/>
        <v>0</v>
      </c>
      <c r="W842" s="113">
        <f t="shared" si="699"/>
        <v>4.5161290322580649</v>
      </c>
      <c r="X842" s="113">
        <f t="shared" si="700"/>
        <v>0</v>
      </c>
      <c r="Y842" s="113">
        <f t="shared" si="701"/>
        <v>0</v>
      </c>
      <c r="Z842" s="113">
        <f t="shared" si="686"/>
        <v>32</v>
      </c>
      <c r="AA842" s="76">
        <v>10</v>
      </c>
      <c r="AB842" s="76">
        <v>6</v>
      </c>
      <c r="AC842" s="76">
        <v>8</v>
      </c>
      <c r="AD842" s="76">
        <v>2</v>
      </c>
      <c r="AE842" s="76">
        <v>2</v>
      </c>
      <c r="AF842" s="76">
        <v>5</v>
      </c>
      <c r="AG842" s="76">
        <v>8</v>
      </c>
      <c r="AH842" s="131">
        <f t="shared" si="666"/>
        <v>0</v>
      </c>
      <c r="AI842" s="131">
        <f t="shared" si="687"/>
        <v>0</v>
      </c>
      <c r="AJ842" s="131">
        <f t="shared" si="703"/>
        <v>0</v>
      </c>
      <c r="AK842" s="131">
        <f t="shared" si="704"/>
        <v>2.2580645161290325</v>
      </c>
      <c r="AL842" s="131">
        <f t="shared" si="688"/>
        <v>0</v>
      </c>
      <c r="AM842" s="131">
        <f t="shared" si="689"/>
        <v>0</v>
      </c>
      <c r="AN842" s="131">
        <f t="shared" si="667"/>
        <v>4</v>
      </c>
      <c r="AO842" s="115">
        <f t="shared" si="705"/>
        <v>0</v>
      </c>
      <c r="AP842" s="115">
        <f t="shared" si="706"/>
        <v>0</v>
      </c>
      <c r="AQ842" s="115">
        <f t="shared" si="707"/>
        <v>0</v>
      </c>
      <c r="AR842" s="79">
        <f t="shared" si="668"/>
        <v>0</v>
      </c>
      <c r="AS842" s="79">
        <f t="shared" si="669"/>
        <v>0</v>
      </c>
      <c r="AT842" s="79">
        <f t="shared" si="670"/>
        <v>0</v>
      </c>
      <c r="AU842" s="79">
        <f t="shared" si="671"/>
        <v>0</v>
      </c>
      <c r="AV842" s="79">
        <f t="shared" si="672"/>
        <v>0</v>
      </c>
      <c r="AW842" s="79">
        <f t="shared" si="673"/>
        <v>70</v>
      </c>
      <c r="AX842" s="128">
        <f t="shared" si="674"/>
        <v>0</v>
      </c>
      <c r="AY842" s="128"/>
      <c r="AZ842" s="128"/>
      <c r="BA842" s="128">
        <f t="shared" si="675"/>
        <v>0</v>
      </c>
      <c r="BB842" s="128">
        <f t="shared" si="676"/>
        <v>0</v>
      </c>
      <c r="BC842" s="80">
        <f t="shared" si="677"/>
        <v>0</v>
      </c>
      <c r="BD842" s="80">
        <f t="shared" si="678"/>
        <v>0</v>
      </c>
      <c r="BE842" s="80">
        <f t="shared" si="679"/>
        <v>0</v>
      </c>
      <c r="BF842" s="80">
        <f t="shared" si="680"/>
        <v>0</v>
      </c>
      <c r="BG842" s="80">
        <f t="shared" si="681"/>
        <v>0</v>
      </c>
      <c r="BH842" s="80">
        <f t="shared" si="708"/>
        <v>0.25</v>
      </c>
      <c r="BI842" s="4">
        <f t="shared" si="682"/>
        <v>0</v>
      </c>
      <c r="BJ842" s="4">
        <f t="shared" si="683"/>
        <v>0</v>
      </c>
      <c r="BK842" s="4">
        <f t="shared" si="684"/>
        <v>70</v>
      </c>
      <c r="BL842" s="8">
        <f>VLOOKUP(CN842,'CIR Results'!$B$3:$L$42,2,FALSE)</f>
        <v>4</v>
      </c>
      <c r="BM842" s="8">
        <f>VLOOKUP(CN842,'CIR Results'!$B$3:$L$42,3,FALSE)</f>
        <v>24</v>
      </c>
      <c r="BN842" s="8">
        <f>VLOOKUP(CN842,'CIR Results'!$B$3:$L$42,4,FALSE)</f>
        <v>80</v>
      </c>
      <c r="BO842" s="8">
        <f>VLOOKUP(CN842,'CIR Results'!$B$3:$L$42,5,FALSE)</f>
        <v>88</v>
      </c>
      <c r="BP842" s="8">
        <f>VLOOKUP(CN842,'CIR Results'!$B$3:$L$42,6,FALSE)</f>
        <v>36562</v>
      </c>
      <c r="BQ842" s="8">
        <f>VLOOKUP(CN842,'CIR Results'!$B$3:$L$42,8,FALSE)</f>
        <v>8</v>
      </c>
      <c r="BR842" s="8">
        <f>VLOOKUP(CN842,'CIR Results'!$B$3:$L$42,9,FALSE)</f>
        <v>0</v>
      </c>
      <c r="BS842" s="8" t="str">
        <f>VLOOKUP(CN842,'CIR Results'!$B$3:$L$42,10,FALSE)</f>
        <v>02-06-00</v>
      </c>
      <c r="BT842" s="8">
        <f>VLOOKUP(CN842,'CIR Results'!$B$3:$L$42,11,FALSE)</f>
        <v>30</v>
      </c>
      <c r="BU842" s="136" t="str">
        <f>VLOOKUP(CN842,'CIR Team Info'!$B$5:$E$44,2,FALSE)</f>
        <v>Rambunction</v>
      </c>
      <c r="BV842" s="136" t="str">
        <f>VLOOKUP(CN842,'CIR Team Info'!$B$5:$E$44,4,FALSE)</f>
        <v>St. Louis, MO</v>
      </c>
      <c r="BW842" s="136" t="str">
        <f t="shared" si="709"/>
        <v xml:space="preserve">   played pure defense and never managed to prevent or even slow down the other team from scoring.</v>
      </c>
      <c r="CM842" s="10" t="s">
        <v>388</v>
      </c>
      <c r="CN842" s="10">
        <v>4330</v>
      </c>
      <c r="CO842" s="10">
        <v>12</v>
      </c>
      <c r="CP842" s="10" t="s">
        <v>23</v>
      </c>
      <c r="CQ842" s="10" t="s">
        <v>22</v>
      </c>
      <c r="CR842" s="10" t="s">
        <v>25</v>
      </c>
      <c r="CS842" s="10" t="s">
        <v>25</v>
      </c>
      <c r="CT842" s="10">
        <v>0</v>
      </c>
      <c r="CU842" s="10">
        <v>0</v>
      </c>
      <c r="CV842" s="10">
        <v>0</v>
      </c>
      <c r="CW842" s="10">
        <v>0</v>
      </c>
      <c r="CX842" s="10" t="s">
        <v>65</v>
      </c>
      <c r="CY842" s="10" t="s">
        <v>25</v>
      </c>
      <c r="CZ842" s="10" t="s">
        <v>25</v>
      </c>
      <c r="DA842" s="10" t="s">
        <v>25</v>
      </c>
      <c r="DB842" s="10" t="s">
        <v>25</v>
      </c>
      <c r="DC842" s="10">
        <v>0</v>
      </c>
      <c r="DD842" s="10">
        <v>0</v>
      </c>
      <c r="DE842" s="10">
        <v>0</v>
      </c>
      <c r="DF842" s="10">
        <v>0</v>
      </c>
      <c r="DG842" s="10">
        <v>1</v>
      </c>
      <c r="DH842" s="10">
        <v>1</v>
      </c>
      <c r="DI842" s="10">
        <v>140</v>
      </c>
      <c r="DJ842" s="10">
        <v>0</v>
      </c>
      <c r="DK842" s="10">
        <v>0</v>
      </c>
      <c r="DL842" s="10">
        <v>0</v>
      </c>
      <c r="DM842" s="10">
        <v>0</v>
      </c>
      <c r="DN842" s="10">
        <v>0</v>
      </c>
      <c r="DO842" s="10">
        <v>0</v>
      </c>
      <c r="DP842" s="10" t="s">
        <v>25</v>
      </c>
      <c r="DQ842" s="10" t="s">
        <v>25</v>
      </c>
      <c r="DR842" s="10" t="s">
        <v>25</v>
      </c>
      <c r="DS842" s="10" t="s">
        <v>25</v>
      </c>
      <c r="DT842" s="10" t="s">
        <v>25</v>
      </c>
      <c r="DU842" s="10">
        <v>0</v>
      </c>
      <c r="DV842" s="10" t="s">
        <v>711</v>
      </c>
      <c r="DW842" s="10"/>
      <c r="DX842" s="10"/>
      <c r="DY842" s="10"/>
      <c r="DZ842" s="10"/>
      <c r="EA842" s="10"/>
      <c r="EB842" s="10"/>
      <c r="EC842" s="10"/>
      <c r="ED842" s="10"/>
      <c r="EE842" s="10"/>
      <c r="EF842" s="10"/>
      <c r="EG842" s="10"/>
      <c r="EH842" s="10"/>
    </row>
    <row r="843" spans="1:138" x14ac:dyDescent="0.25">
      <c r="A843" s="78">
        <f t="shared" si="663"/>
        <v>1747</v>
      </c>
      <c r="C843" s="10" t="str">
        <f t="shared" si="702"/>
        <v>Below Avg</v>
      </c>
      <c r="D843" s="17">
        <f t="shared" si="664"/>
        <v>2.2363133640552997</v>
      </c>
      <c r="E843" s="113">
        <f t="shared" si="690"/>
        <v>0</v>
      </c>
      <c r="F843" s="113">
        <f t="shared" si="691"/>
        <v>5</v>
      </c>
      <c r="G843" s="113">
        <f t="shared" si="692"/>
        <v>0</v>
      </c>
      <c r="H843" s="113">
        <f t="shared" si="693"/>
        <v>15.077419354838709</v>
      </c>
      <c r="I843" s="113">
        <f t="shared" si="694"/>
        <v>0</v>
      </c>
      <c r="J843" s="113">
        <f t="shared" si="695"/>
        <v>0</v>
      </c>
      <c r="K843" s="113">
        <f t="shared" si="685"/>
        <v>2.2857142857142856</v>
      </c>
      <c r="L843" s="76">
        <v>8</v>
      </c>
      <c r="M843" s="76">
        <v>5</v>
      </c>
      <c r="N843" s="76">
        <v>7</v>
      </c>
      <c r="O843" s="76">
        <v>6</v>
      </c>
      <c r="P843" s="76">
        <v>6</v>
      </c>
      <c r="Q843" s="76">
        <v>2</v>
      </c>
      <c r="R843" s="76">
        <v>1</v>
      </c>
      <c r="S843" s="17">
        <f t="shared" si="665"/>
        <v>2.9311520737327186</v>
      </c>
      <c r="T843" s="113">
        <f t="shared" si="696"/>
        <v>0</v>
      </c>
      <c r="U843" s="113">
        <f t="shared" si="697"/>
        <v>6</v>
      </c>
      <c r="V843" s="113">
        <f t="shared" si="698"/>
        <v>0</v>
      </c>
      <c r="W843" s="113">
        <f t="shared" si="699"/>
        <v>5.0258064516129028</v>
      </c>
      <c r="X843" s="113">
        <f t="shared" si="700"/>
        <v>0</v>
      </c>
      <c r="Y843" s="113">
        <f t="shared" si="701"/>
        <v>0</v>
      </c>
      <c r="Z843" s="113">
        <f t="shared" si="686"/>
        <v>18.285714285714285</v>
      </c>
      <c r="AA843" s="76">
        <v>10</v>
      </c>
      <c r="AB843" s="76">
        <v>6</v>
      </c>
      <c r="AC843" s="76">
        <v>8</v>
      </c>
      <c r="AD843" s="76">
        <v>2</v>
      </c>
      <c r="AE843" s="76">
        <v>2</v>
      </c>
      <c r="AF843" s="76">
        <v>5</v>
      </c>
      <c r="AG843" s="76">
        <v>8</v>
      </c>
      <c r="AH843" s="131">
        <f t="shared" si="666"/>
        <v>0</v>
      </c>
      <c r="AI843" s="131">
        <f t="shared" si="687"/>
        <v>1</v>
      </c>
      <c r="AJ843" s="131">
        <f t="shared" si="703"/>
        <v>0</v>
      </c>
      <c r="AK843" s="131">
        <f t="shared" si="704"/>
        <v>2.5129032258064514</v>
      </c>
      <c r="AL843" s="131">
        <f t="shared" si="688"/>
        <v>0</v>
      </c>
      <c r="AM843" s="131">
        <f t="shared" si="689"/>
        <v>0</v>
      </c>
      <c r="AN843" s="131">
        <f t="shared" si="667"/>
        <v>2.2857142857142856</v>
      </c>
      <c r="AO843" s="115">
        <f t="shared" si="705"/>
        <v>1</v>
      </c>
      <c r="AP843" s="115">
        <f t="shared" si="706"/>
        <v>0</v>
      </c>
      <c r="AQ843" s="115">
        <f t="shared" si="707"/>
        <v>0</v>
      </c>
      <c r="AR843" s="79">
        <f t="shared" si="668"/>
        <v>10</v>
      </c>
      <c r="AS843" s="79">
        <f t="shared" si="669"/>
        <v>0</v>
      </c>
      <c r="AT843" s="79">
        <f t="shared" si="670"/>
        <v>0</v>
      </c>
      <c r="AU843" s="79">
        <f t="shared" si="671"/>
        <v>0</v>
      </c>
      <c r="AV843" s="79">
        <f t="shared" si="672"/>
        <v>0</v>
      </c>
      <c r="AW843" s="79">
        <f t="shared" si="673"/>
        <v>40</v>
      </c>
      <c r="AX843" s="128">
        <f t="shared" si="674"/>
        <v>1</v>
      </c>
      <c r="AY843" s="128"/>
      <c r="AZ843" s="128"/>
      <c r="BA843" s="128">
        <f t="shared" si="675"/>
        <v>0</v>
      </c>
      <c r="BB843" s="128">
        <f t="shared" si="676"/>
        <v>0</v>
      </c>
      <c r="BC843" s="80">
        <f t="shared" si="677"/>
        <v>1</v>
      </c>
      <c r="BD843" s="80">
        <f t="shared" si="678"/>
        <v>0</v>
      </c>
      <c r="BE843" s="80">
        <f t="shared" si="679"/>
        <v>0</v>
      </c>
      <c r="BF843" s="80">
        <f t="shared" si="680"/>
        <v>0</v>
      </c>
      <c r="BG843" s="80">
        <f t="shared" si="681"/>
        <v>0</v>
      </c>
      <c r="BH843" s="80">
        <f t="shared" si="708"/>
        <v>0.5</v>
      </c>
      <c r="BI843" s="4">
        <f t="shared" si="682"/>
        <v>10</v>
      </c>
      <c r="BJ843" s="4">
        <f t="shared" si="683"/>
        <v>10</v>
      </c>
      <c r="BK843" s="4">
        <f t="shared" si="684"/>
        <v>40</v>
      </c>
      <c r="BL843" s="8">
        <f>VLOOKUP(CN843,'CIR Results'!$B$3:$L$42,2,FALSE)</f>
        <v>10</v>
      </c>
      <c r="BM843" s="8">
        <f>VLOOKUP(CN843,'CIR Results'!$B$3:$L$42,3,FALSE)</f>
        <v>102</v>
      </c>
      <c r="BN843" s="8">
        <f>VLOOKUP(CN843,'CIR Results'!$B$3:$L$42,4,FALSE)</f>
        <v>190</v>
      </c>
      <c r="BO843" s="8">
        <f>VLOOKUP(CN843,'CIR Results'!$B$3:$L$42,5,FALSE)</f>
        <v>152</v>
      </c>
      <c r="BP843" s="8">
        <f>VLOOKUP(CN843,'CIR Results'!$B$3:$L$42,6,FALSE)</f>
        <v>36650</v>
      </c>
      <c r="BQ843" s="8">
        <f>VLOOKUP(CN843,'CIR Results'!$B$3:$L$42,8,FALSE)</f>
        <v>9</v>
      </c>
      <c r="BR843" s="8">
        <f>VLOOKUP(CN843,'CIR Results'!$B$3:$L$42,9,FALSE)</f>
        <v>0</v>
      </c>
      <c r="BS843" s="8" t="str">
        <f>VLOOKUP(CN843,'CIR Results'!$B$3:$L$42,10,FALSE)</f>
        <v>05-04-00</v>
      </c>
      <c r="BT843" s="8">
        <f>VLOOKUP(CN843,'CIR Results'!$B$3:$L$42,11,FALSE)</f>
        <v>25</v>
      </c>
      <c r="BU843" s="136" t="str">
        <f>VLOOKUP(CN843,'CIR Team Info'!$B$5:$E$44,2,FALSE)</f>
        <v>Harrison Boiler Robotics</v>
      </c>
      <c r="BV843" s="136" t="str">
        <f>VLOOKUP(CN843,'CIR Team Info'!$B$5:$E$44,4,FALSE)</f>
        <v>West Lafayette, IN</v>
      </c>
      <c r="BW843" s="136" t="str">
        <f t="shared" si="709"/>
        <v xml:space="preserve">   tried to play inbounder/defense for periods of time they would just sit still as if the lost connection to the robot.  while playing defense they almost managed to tip over 2 other robots.  overall below average</v>
      </c>
      <c r="CM843" s="10" t="s">
        <v>388</v>
      </c>
      <c r="CN843" s="10">
        <v>1747</v>
      </c>
      <c r="CO843" s="10">
        <v>13</v>
      </c>
      <c r="CP843" s="10" t="s">
        <v>23</v>
      </c>
      <c r="CQ843" s="10" t="s">
        <v>25</v>
      </c>
      <c r="CR843" s="10" t="s">
        <v>25</v>
      </c>
      <c r="CS843" s="10" t="s">
        <v>25</v>
      </c>
      <c r="CT843" s="10">
        <v>0</v>
      </c>
      <c r="CU843" s="10">
        <v>0</v>
      </c>
      <c r="CV843" s="10">
        <v>0</v>
      </c>
      <c r="CW843" s="10">
        <v>0</v>
      </c>
      <c r="CX843" s="10" t="s">
        <v>59</v>
      </c>
      <c r="CY843" s="10" t="s">
        <v>25</v>
      </c>
      <c r="CZ843" s="10" t="s">
        <v>25</v>
      </c>
      <c r="DA843" s="10" t="s">
        <v>25</v>
      </c>
      <c r="DB843" s="10" t="s">
        <v>25</v>
      </c>
      <c r="DC843" s="10">
        <v>0</v>
      </c>
      <c r="DD843" s="10">
        <v>0</v>
      </c>
      <c r="DE843" s="10">
        <v>0</v>
      </c>
      <c r="DF843" s="10">
        <v>0</v>
      </c>
      <c r="DG843" s="10">
        <v>0</v>
      </c>
      <c r="DH843" s="10">
        <v>2</v>
      </c>
      <c r="DI843" s="10">
        <v>40</v>
      </c>
      <c r="DJ843" s="10">
        <v>1</v>
      </c>
      <c r="DK843" s="10">
        <v>0</v>
      </c>
      <c r="DL843" s="10">
        <v>0</v>
      </c>
      <c r="DM843" s="10">
        <v>0</v>
      </c>
      <c r="DN843" s="10">
        <v>0</v>
      </c>
      <c r="DO843" s="10">
        <v>0</v>
      </c>
      <c r="DP843" s="10" t="s">
        <v>22</v>
      </c>
      <c r="DQ843" s="10" t="s">
        <v>25</v>
      </c>
      <c r="DR843" s="10" t="s">
        <v>25</v>
      </c>
      <c r="DS843" s="10" t="s">
        <v>25</v>
      </c>
      <c r="DT843" s="10" t="s">
        <v>25</v>
      </c>
      <c r="DU843" s="10">
        <v>1</v>
      </c>
      <c r="DV843" s="10" t="s">
        <v>712</v>
      </c>
      <c r="DW843" s="10"/>
      <c r="DX843" s="10"/>
      <c r="DY843" s="10"/>
      <c r="DZ843" s="10"/>
      <c r="EA843" s="10"/>
      <c r="EB843" s="10"/>
      <c r="EC843" s="10"/>
      <c r="ED843" s="10"/>
      <c r="EE843" s="10"/>
      <c r="EF843" s="10"/>
      <c r="EG843" s="10"/>
      <c r="EH843" s="10"/>
    </row>
    <row r="844" spans="1:138" x14ac:dyDescent="0.25">
      <c r="A844" s="78">
        <f t="shared" si="663"/>
        <v>2022</v>
      </c>
      <c r="C844" s="10" t="str">
        <f t="shared" si="702"/>
        <v>Below Avg</v>
      </c>
      <c r="D844" s="17">
        <f t="shared" si="664"/>
        <v>4.5096774193548388</v>
      </c>
      <c r="E844" s="113">
        <f t="shared" si="690"/>
        <v>10</v>
      </c>
      <c r="F844" s="113">
        <f t="shared" si="691"/>
        <v>0</v>
      </c>
      <c r="G844" s="113">
        <f t="shared" si="692"/>
        <v>0</v>
      </c>
      <c r="H844" s="113">
        <f t="shared" si="693"/>
        <v>27.096774193548391</v>
      </c>
      <c r="I844" s="113">
        <f t="shared" si="694"/>
        <v>0</v>
      </c>
      <c r="J844" s="113">
        <f t="shared" si="695"/>
        <v>0</v>
      </c>
      <c r="K844" s="113">
        <f t="shared" si="685"/>
        <v>8</v>
      </c>
      <c r="L844" s="76">
        <v>8</v>
      </c>
      <c r="M844" s="76">
        <v>5</v>
      </c>
      <c r="N844" s="76">
        <v>7</v>
      </c>
      <c r="O844" s="76">
        <v>6</v>
      </c>
      <c r="P844" s="76">
        <v>6</v>
      </c>
      <c r="Q844" s="76">
        <v>2</v>
      </c>
      <c r="R844" s="76">
        <v>1</v>
      </c>
      <c r="S844" s="17">
        <f t="shared" si="665"/>
        <v>8.5532258064516125</v>
      </c>
      <c r="T844" s="113">
        <f t="shared" si="696"/>
        <v>12.5</v>
      </c>
      <c r="U844" s="113">
        <f t="shared" si="697"/>
        <v>0</v>
      </c>
      <c r="V844" s="113">
        <f t="shared" si="698"/>
        <v>0</v>
      </c>
      <c r="W844" s="113">
        <f t="shared" si="699"/>
        <v>9.0322580645161299</v>
      </c>
      <c r="X844" s="113">
        <f t="shared" si="700"/>
        <v>0</v>
      </c>
      <c r="Y844" s="113">
        <f t="shared" si="701"/>
        <v>0</v>
      </c>
      <c r="Z844" s="113">
        <f t="shared" si="686"/>
        <v>64</v>
      </c>
      <c r="AA844" s="76">
        <v>10</v>
      </c>
      <c r="AB844" s="76">
        <v>6</v>
      </c>
      <c r="AC844" s="76">
        <v>8</v>
      </c>
      <c r="AD844" s="76">
        <v>2</v>
      </c>
      <c r="AE844" s="76">
        <v>2</v>
      </c>
      <c r="AF844" s="76">
        <v>5</v>
      </c>
      <c r="AG844" s="76">
        <v>8</v>
      </c>
      <c r="AH844" s="131">
        <f t="shared" si="666"/>
        <v>1.25</v>
      </c>
      <c r="AI844" s="131">
        <f t="shared" si="687"/>
        <v>0</v>
      </c>
      <c r="AJ844" s="131">
        <f t="shared" si="703"/>
        <v>0</v>
      </c>
      <c r="AK844" s="131">
        <f t="shared" si="704"/>
        <v>4.5161290322580649</v>
      </c>
      <c r="AL844" s="131">
        <f t="shared" si="688"/>
        <v>0</v>
      </c>
      <c r="AM844" s="131">
        <f t="shared" si="689"/>
        <v>0</v>
      </c>
      <c r="AN844" s="131">
        <f t="shared" si="667"/>
        <v>8</v>
      </c>
      <c r="AO844" s="115">
        <f t="shared" si="705"/>
        <v>0</v>
      </c>
      <c r="AP844" s="115">
        <f t="shared" si="706"/>
        <v>0</v>
      </c>
      <c r="AQ844" s="115">
        <f t="shared" si="707"/>
        <v>0</v>
      </c>
      <c r="AR844" s="79">
        <f t="shared" si="668"/>
        <v>0</v>
      </c>
      <c r="AS844" s="79">
        <f t="shared" si="669"/>
        <v>0</v>
      </c>
      <c r="AT844" s="79">
        <f t="shared" si="670"/>
        <v>0</v>
      </c>
      <c r="AU844" s="79">
        <f t="shared" si="671"/>
        <v>0</v>
      </c>
      <c r="AV844" s="79">
        <f t="shared" si="672"/>
        <v>0</v>
      </c>
      <c r="AW844" s="79">
        <f t="shared" si="673"/>
        <v>140</v>
      </c>
      <c r="AX844" s="128">
        <f t="shared" si="674"/>
        <v>0</v>
      </c>
      <c r="AY844" s="128"/>
      <c r="AZ844" s="128"/>
      <c r="BA844" s="128">
        <f t="shared" si="675"/>
        <v>0</v>
      </c>
      <c r="BB844" s="128">
        <f t="shared" si="676"/>
        <v>0</v>
      </c>
      <c r="BC844" s="80">
        <f t="shared" si="677"/>
        <v>0</v>
      </c>
      <c r="BD844" s="80">
        <f t="shared" si="678"/>
        <v>0</v>
      </c>
      <c r="BE844" s="80">
        <f t="shared" si="679"/>
        <v>0</v>
      </c>
      <c r="BF844" s="80">
        <f t="shared" si="680"/>
        <v>0</v>
      </c>
      <c r="BG844" s="80">
        <f t="shared" si="681"/>
        <v>0</v>
      </c>
      <c r="BH844" s="80">
        <f t="shared" si="708"/>
        <v>0.5</v>
      </c>
      <c r="BI844" s="4">
        <f t="shared" si="682"/>
        <v>0</v>
      </c>
      <c r="BJ844" s="4">
        <f t="shared" si="683"/>
        <v>0</v>
      </c>
      <c r="BK844" s="4">
        <f t="shared" si="684"/>
        <v>140</v>
      </c>
      <c r="BL844" s="8">
        <f>VLOOKUP(CN844,'CIR Results'!$B$3:$L$42,2,FALSE)</f>
        <v>8</v>
      </c>
      <c r="BM844" s="8">
        <f>VLOOKUP(CN844,'CIR Results'!$B$3:$L$42,3,FALSE)</f>
        <v>160</v>
      </c>
      <c r="BN844" s="8">
        <f>VLOOKUP(CN844,'CIR Results'!$B$3:$L$42,4,FALSE)</f>
        <v>140</v>
      </c>
      <c r="BO844" s="8">
        <f>VLOOKUP(CN844,'CIR Results'!$B$3:$L$42,5,FALSE)</f>
        <v>237</v>
      </c>
      <c r="BP844" s="8">
        <f>VLOOKUP(CN844,'CIR Results'!$B$3:$L$42,6,FALSE)</f>
        <v>36620</v>
      </c>
      <c r="BQ844" s="8">
        <f>VLOOKUP(CN844,'CIR Results'!$B$3:$L$42,8,FALSE)</f>
        <v>8</v>
      </c>
      <c r="BR844" s="8">
        <f>VLOOKUP(CN844,'CIR Results'!$B$3:$L$42,9,FALSE)</f>
        <v>0</v>
      </c>
      <c r="BS844" s="8" t="str">
        <f>VLOOKUP(CN844,'CIR Results'!$B$3:$L$42,10,FALSE)</f>
        <v>04-04-00</v>
      </c>
      <c r="BT844" s="8">
        <f>VLOOKUP(CN844,'CIR Results'!$B$3:$L$42,11,FALSE)</f>
        <v>27</v>
      </c>
      <c r="BU844" s="136" t="str">
        <f>VLOOKUP(CN844,'CIR Team Info'!$B$5:$E$44,2,FALSE)</f>
        <v>Titan Robotics</v>
      </c>
      <c r="BV844" s="136" t="str">
        <f>VLOOKUP(CN844,'CIR Team Info'!$B$5:$E$44,4,FALSE)</f>
        <v>Aurora, IL</v>
      </c>
      <c r="BW844" s="136" t="str">
        <f t="shared" si="709"/>
        <v xml:space="preserve">   purely defensive strategy</v>
      </c>
      <c r="CM844" s="10" t="s">
        <v>386</v>
      </c>
      <c r="CN844" s="10">
        <v>2022</v>
      </c>
      <c r="CO844" s="10">
        <v>14</v>
      </c>
      <c r="CP844" s="10" t="s">
        <v>23</v>
      </c>
      <c r="CQ844" s="10" t="s">
        <v>25</v>
      </c>
      <c r="CR844" s="10" t="s">
        <v>25</v>
      </c>
      <c r="CS844" s="10" t="s">
        <v>25</v>
      </c>
      <c r="CT844" s="10">
        <v>0</v>
      </c>
      <c r="CU844" s="10">
        <v>0</v>
      </c>
      <c r="CV844" s="10">
        <v>0</v>
      </c>
      <c r="CW844" s="10">
        <v>0</v>
      </c>
      <c r="CX844" s="10" t="s">
        <v>542</v>
      </c>
      <c r="CY844" s="10" t="s">
        <v>25</v>
      </c>
      <c r="CZ844" s="10" t="s">
        <v>25</v>
      </c>
      <c r="DA844" s="10" t="s">
        <v>25</v>
      </c>
      <c r="DB844" s="10" t="s">
        <v>25</v>
      </c>
      <c r="DC844" s="10">
        <v>0</v>
      </c>
      <c r="DD844" s="10">
        <v>0</v>
      </c>
      <c r="DE844" s="10">
        <v>0</v>
      </c>
      <c r="DF844" s="10">
        <v>0</v>
      </c>
      <c r="DG844" s="10">
        <v>1</v>
      </c>
      <c r="DH844" s="10">
        <v>2</v>
      </c>
      <c r="DI844" s="10">
        <v>140</v>
      </c>
      <c r="DJ844" s="10">
        <v>0</v>
      </c>
      <c r="DK844" s="10">
        <v>0</v>
      </c>
      <c r="DL844" s="10">
        <v>0</v>
      </c>
      <c r="DM844" s="10">
        <v>0</v>
      </c>
      <c r="DN844" s="10">
        <v>0</v>
      </c>
      <c r="DO844" s="10">
        <v>0</v>
      </c>
      <c r="DP844" s="10" t="s">
        <v>25</v>
      </c>
      <c r="DQ844" s="10" t="s">
        <v>25</v>
      </c>
      <c r="DR844" s="10" t="s">
        <v>25</v>
      </c>
      <c r="DS844" s="10" t="s">
        <v>25</v>
      </c>
      <c r="DT844" s="10" t="s">
        <v>25</v>
      </c>
      <c r="DU844" s="10">
        <v>1</v>
      </c>
      <c r="DV844" s="10" t="s">
        <v>713</v>
      </c>
      <c r="DW844" s="10"/>
      <c r="DX844" s="10"/>
      <c r="DY844" s="10"/>
      <c r="DZ844" s="10"/>
      <c r="EA844" s="10"/>
      <c r="EB844" s="10"/>
      <c r="EC844" s="10"/>
      <c r="ED844" s="10"/>
      <c r="EE844" s="10"/>
      <c r="EF844" s="10"/>
      <c r="EG844" s="10"/>
      <c r="EH844" s="10"/>
    </row>
    <row r="845" spans="1:138" x14ac:dyDescent="0.25">
      <c r="A845" s="78">
        <f t="shared" si="663"/>
        <v>2081</v>
      </c>
      <c r="C845" s="10" t="str">
        <f t="shared" si="702"/>
        <v>Above Avg</v>
      </c>
      <c r="D845" s="17">
        <f t="shared" si="664"/>
        <v>9.7670967741935488</v>
      </c>
      <c r="E845" s="113">
        <f t="shared" si="690"/>
        <v>60</v>
      </c>
      <c r="F845" s="113">
        <f t="shared" si="691"/>
        <v>20</v>
      </c>
      <c r="G845" s="113">
        <f t="shared" si="692"/>
        <v>0</v>
      </c>
      <c r="H845" s="113">
        <f t="shared" si="693"/>
        <v>17.670967741935481</v>
      </c>
      <c r="I845" s="113">
        <f t="shared" si="694"/>
        <v>0</v>
      </c>
      <c r="J845" s="113">
        <f t="shared" si="695"/>
        <v>0</v>
      </c>
      <c r="K845" s="113">
        <f t="shared" si="685"/>
        <v>0</v>
      </c>
      <c r="L845" s="76">
        <v>8</v>
      </c>
      <c r="M845" s="76">
        <v>5</v>
      </c>
      <c r="N845" s="76">
        <v>7</v>
      </c>
      <c r="O845" s="76">
        <v>6</v>
      </c>
      <c r="P845" s="76">
        <v>6</v>
      </c>
      <c r="Q845" s="76">
        <v>2</v>
      </c>
      <c r="R845" s="76">
        <v>1</v>
      </c>
      <c r="S845" s="17">
        <f t="shared" si="665"/>
        <v>10.489032258064515</v>
      </c>
      <c r="T845" s="113">
        <f t="shared" si="696"/>
        <v>75</v>
      </c>
      <c r="U845" s="113">
        <f t="shared" si="697"/>
        <v>24</v>
      </c>
      <c r="V845" s="113">
        <f t="shared" si="698"/>
        <v>0</v>
      </c>
      <c r="W845" s="113">
        <f t="shared" si="699"/>
        <v>5.8903225806451607</v>
      </c>
      <c r="X845" s="113">
        <f t="shared" si="700"/>
        <v>0</v>
      </c>
      <c r="Y845" s="113">
        <f t="shared" si="701"/>
        <v>0</v>
      </c>
      <c r="Z845" s="113">
        <f t="shared" si="686"/>
        <v>0</v>
      </c>
      <c r="AA845" s="76">
        <v>10</v>
      </c>
      <c r="AB845" s="76">
        <v>6</v>
      </c>
      <c r="AC845" s="76">
        <v>8</v>
      </c>
      <c r="AD845" s="76">
        <v>2</v>
      </c>
      <c r="AE845" s="76">
        <v>2</v>
      </c>
      <c r="AF845" s="76">
        <v>5</v>
      </c>
      <c r="AG845" s="76">
        <v>8</v>
      </c>
      <c r="AH845" s="131">
        <f t="shared" si="666"/>
        <v>7.5</v>
      </c>
      <c r="AI845" s="131">
        <f t="shared" si="687"/>
        <v>4</v>
      </c>
      <c r="AJ845" s="131">
        <f t="shared" si="703"/>
        <v>0</v>
      </c>
      <c r="AK845" s="131">
        <f t="shared" si="704"/>
        <v>2.9451612903225803</v>
      </c>
      <c r="AL845" s="131">
        <f t="shared" si="688"/>
        <v>0</v>
      </c>
      <c r="AM845" s="131">
        <f t="shared" si="689"/>
        <v>0</v>
      </c>
      <c r="AN845" s="131">
        <f t="shared" si="667"/>
        <v>0</v>
      </c>
      <c r="AO845" s="115">
        <f t="shared" si="705"/>
        <v>0</v>
      </c>
      <c r="AP845" s="115">
        <f t="shared" si="706"/>
        <v>0</v>
      </c>
      <c r="AQ845" s="115">
        <f t="shared" si="707"/>
        <v>0</v>
      </c>
      <c r="AR845" s="79">
        <f t="shared" si="668"/>
        <v>20</v>
      </c>
      <c r="AS845" s="79">
        <f t="shared" si="669"/>
        <v>0</v>
      </c>
      <c r="AT845" s="79">
        <f t="shared" si="670"/>
        <v>10</v>
      </c>
      <c r="AU845" s="79">
        <f t="shared" si="671"/>
        <v>0</v>
      </c>
      <c r="AV845" s="79">
        <f t="shared" si="672"/>
        <v>0</v>
      </c>
      <c r="AW845" s="79">
        <f t="shared" si="673"/>
        <v>0</v>
      </c>
      <c r="AX845" s="128">
        <f t="shared" si="674"/>
        <v>2</v>
      </c>
      <c r="AY845" s="128"/>
      <c r="AZ845" s="128"/>
      <c r="BA845" s="128">
        <f t="shared" si="675"/>
        <v>0</v>
      </c>
      <c r="BB845" s="128">
        <f t="shared" si="676"/>
        <v>0</v>
      </c>
      <c r="BC845" s="80">
        <f t="shared" si="677"/>
        <v>1</v>
      </c>
      <c r="BD845" s="80">
        <f t="shared" si="678"/>
        <v>0</v>
      </c>
      <c r="BE845" s="80">
        <f t="shared" si="679"/>
        <v>0.5</v>
      </c>
      <c r="BF845" s="80">
        <f t="shared" si="680"/>
        <v>0</v>
      </c>
      <c r="BG845" s="80">
        <f t="shared" si="681"/>
        <v>0</v>
      </c>
      <c r="BH845" s="80">
        <f t="shared" si="708"/>
        <v>0</v>
      </c>
      <c r="BI845" s="4">
        <f t="shared" si="682"/>
        <v>30</v>
      </c>
      <c r="BJ845" s="4">
        <f t="shared" si="683"/>
        <v>30</v>
      </c>
      <c r="BK845" s="4">
        <f t="shared" si="684"/>
        <v>0</v>
      </c>
      <c r="BL845" s="8">
        <f>VLOOKUP(CN845,'CIR Results'!$B$3:$L$42,2,FALSE)</f>
        <v>8</v>
      </c>
      <c r="BM845" s="8">
        <f>VLOOKUP(CN845,'CIR Results'!$B$3:$L$42,3,FALSE)</f>
        <v>86</v>
      </c>
      <c r="BN845" s="8">
        <f>VLOOKUP(CN845,'CIR Results'!$B$3:$L$42,4,FALSE)</f>
        <v>80</v>
      </c>
      <c r="BO845" s="8">
        <f>VLOOKUP(CN845,'CIR Results'!$B$3:$L$42,5,FALSE)</f>
        <v>122</v>
      </c>
      <c r="BP845" s="8">
        <f>VLOOKUP(CN845,'CIR Results'!$B$3:$L$42,6,FALSE)</f>
        <v>36621</v>
      </c>
      <c r="BQ845" s="8">
        <f>VLOOKUP(CN845,'CIR Results'!$B$3:$L$42,8,FALSE)</f>
        <v>9</v>
      </c>
      <c r="BR845" s="8">
        <f>VLOOKUP(CN845,'CIR Results'!$B$3:$L$42,9,FALSE)</f>
        <v>0</v>
      </c>
      <c r="BS845" s="8" t="str">
        <f>VLOOKUP(CN845,'CIR Results'!$B$3:$L$42,10,FALSE)</f>
        <v>04-05-00</v>
      </c>
      <c r="BT845" s="8">
        <f>VLOOKUP(CN845,'CIR Results'!$B$3:$L$42,11,FALSE)</f>
        <v>6</v>
      </c>
      <c r="BU845" s="136" t="str">
        <f>VLOOKUP(CN845,'CIR Team Info'!$B$5:$E$44,2,FALSE)</f>
        <v>Icarus</v>
      </c>
      <c r="BV845" s="136" t="str">
        <f>VLOOKUP(CN845,'CIR Team Info'!$B$5:$E$44,4,FALSE)</f>
        <v>Peoria, IL</v>
      </c>
      <c r="BW845" s="136" t="str">
        <f t="shared" si="709"/>
        <v xml:space="preserve">   better driving than most teams</v>
      </c>
      <c r="CM845" s="10" t="s">
        <v>386</v>
      </c>
      <c r="CN845" s="10">
        <v>2081</v>
      </c>
      <c r="CO845" s="10">
        <v>18</v>
      </c>
      <c r="CP845" s="10" t="s">
        <v>23</v>
      </c>
      <c r="CQ845" s="10" t="s">
        <v>25</v>
      </c>
      <c r="CR845" s="10" t="s">
        <v>25</v>
      </c>
      <c r="CS845" s="10" t="s">
        <v>25</v>
      </c>
      <c r="CT845" s="10">
        <v>0</v>
      </c>
      <c r="CU845" s="10">
        <v>15</v>
      </c>
      <c r="CV845" s="10">
        <v>0</v>
      </c>
      <c r="CW845" s="10">
        <v>0</v>
      </c>
      <c r="CX845" s="10" t="s">
        <v>59</v>
      </c>
      <c r="CY845" s="10" t="s">
        <v>22</v>
      </c>
      <c r="CZ845" s="10" t="s">
        <v>25</v>
      </c>
      <c r="DA845" s="10" t="s">
        <v>22</v>
      </c>
      <c r="DB845" s="10" t="s">
        <v>25</v>
      </c>
      <c r="DC845" s="10">
        <v>10</v>
      </c>
      <c r="DD845" s="10">
        <v>10</v>
      </c>
      <c r="DE845" s="10">
        <v>0</v>
      </c>
      <c r="DF845" s="10">
        <v>0</v>
      </c>
      <c r="DG845" s="10">
        <v>3</v>
      </c>
      <c r="DH845" s="10">
        <v>0</v>
      </c>
      <c r="DI845" s="10">
        <v>0</v>
      </c>
      <c r="DJ845" s="10">
        <v>2</v>
      </c>
      <c r="DK845" s="10">
        <v>0</v>
      </c>
      <c r="DL845" s="10">
        <v>0</v>
      </c>
      <c r="DM845" s="10">
        <v>0</v>
      </c>
      <c r="DN845" s="10">
        <v>0</v>
      </c>
      <c r="DO845" s="10">
        <v>0</v>
      </c>
      <c r="DP845" s="10" t="s">
        <v>25</v>
      </c>
      <c r="DQ845" s="10" t="s">
        <v>25</v>
      </c>
      <c r="DR845" s="10" t="s">
        <v>25</v>
      </c>
      <c r="DS845" s="10" t="s">
        <v>25</v>
      </c>
      <c r="DT845" s="10" t="s">
        <v>25</v>
      </c>
      <c r="DU845" s="10">
        <v>2</v>
      </c>
      <c r="DV845" s="10" t="s">
        <v>714</v>
      </c>
      <c r="DW845" s="10"/>
      <c r="DX845" s="10"/>
      <c r="DY845" s="10"/>
      <c r="DZ845" s="10"/>
      <c r="EA845" s="10"/>
      <c r="EB845" s="10"/>
      <c r="EC845" s="10"/>
      <c r="ED845" s="10"/>
      <c r="EE845" s="10"/>
      <c r="EF845" s="10"/>
      <c r="EG845" s="10"/>
      <c r="EH845" s="10"/>
    </row>
    <row r="846" spans="1:138" x14ac:dyDescent="0.25">
      <c r="A846" s="78">
        <f t="shared" si="663"/>
        <v>1288</v>
      </c>
      <c r="C846" s="10" t="str">
        <f t="shared" si="702"/>
        <v>Above Avg</v>
      </c>
      <c r="D846" s="17">
        <f t="shared" si="664"/>
        <v>7.5538461538461545</v>
      </c>
      <c r="E846" s="113">
        <f t="shared" si="690"/>
        <v>40</v>
      </c>
      <c r="F846" s="113">
        <f t="shared" si="691"/>
        <v>5</v>
      </c>
      <c r="G846" s="113">
        <f t="shared" si="692"/>
        <v>21.53846153846154</v>
      </c>
      <c r="H846" s="113">
        <f t="shared" si="693"/>
        <v>9</v>
      </c>
      <c r="I846" s="113">
        <f t="shared" si="694"/>
        <v>0</v>
      </c>
      <c r="J846" s="113">
        <f t="shared" si="695"/>
        <v>0</v>
      </c>
      <c r="K846" s="113">
        <f t="shared" si="685"/>
        <v>0</v>
      </c>
      <c r="L846" s="76">
        <v>8</v>
      </c>
      <c r="M846" s="76">
        <v>5</v>
      </c>
      <c r="N846" s="76">
        <v>7</v>
      </c>
      <c r="O846" s="76">
        <v>6</v>
      </c>
      <c r="P846" s="76">
        <v>6</v>
      </c>
      <c r="Q846" s="76">
        <v>2</v>
      </c>
      <c r="R846" s="76">
        <v>1</v>
      </c>
      <c r="S846" s="17">
        <f t="shared" si="665"/>
        <v>8.361538461538462</v>
      </c>
      <c r="T846" s="113">
        <f t="shared" si="696"/>
        <v>50</v>
      </c>
      <c r="U846" s="113">
        <f t="shared" si="697"/>
        <v>6</v>
      </c>
      <c r="V846" s="113">
        <f t="shared" si="698"/>
        <v>24.615384615384617</v>
      </c>
      <c r="W846" s="113">
        <f t="shared" si="699"/>
        <v>3</v>
      </c>
      <c r="X846" s="113">
        <f t="shared" si="700"/>
        <v>0</v>
      </c>
      <c r="Y846" s="113">
        <f t="shared" si="701"/>
        <v>0</v>
      </c>
      <c r="Z846" s="113">
        <f t="shared" si="686"/>
        <v>0</v>
      </c>
      <c r="AA846" s="76">
        <v>10</v>
      </c>
      <c r="AB846" s="76">
        <v>6</v>
      </c>
      <c r="AC846" s="76">
        <v>8</v>
      </c>
      <c r="AD846" s="76">
        <v>2</v>
      </c>
      <c r="AE846" s="76">
        <v>2</v>
      </c>
      <c r="AF846" s="76">
        <v>5</v>
      </c>
      <c r="AG846" s="76">
        <v>8</v>
      </c>
      <c r="AH846" s="131">
        <f t="shared" si="666"/>
        <v>5</v>
      </c>
      <c r="AI846" s="131">
        <f t="shared" si="687"/>
        <v>1</v>
      </c>
      <c r="AJ846" s="131">
        <f t="shared" si="703"/>
        <v>3.0769230769230771</v>
      </c>
      <c r="AK846" s="131">
        <f t="shared" si="704"/>
        <v>1.5</v>
      </c>
      <c r="AL846" s="131">
        <f t="shared" si="688"/>
        <v>0</v>
      </c>
      <c r="AM846" s="131">
        <f t="shared" si="689"/>
        <v>0</v>
      </c>
      <c r="AN846" s="131">
        <f t="shared" si="667"/>
        <v>0</v>
      </c>
      <c r="AO846" s="115">
        <f t="shared" si="705"/>
        <v>0</v>
      </c>
      <c r="AP846" s="115">
        <f t="shared" si="706"/>
        <v>0</v>
      </c>
      <c r="AQ846" s="115">
        <f t="shared" si="707"/>
        <v>1</v>
      </c>
      <c r="AR846" s="79">
        <f t="shared" si="668"/>
        <v>0</v>
      </c>
      <c r="AS846" s="79">
        <f t="shared" si="669"/>
        <v>20</v>
      </c>
      <c r="AT846" s="79">
        <f t="shared" si="670"/>
        <v>30</v>
      </c>
      <c r="AU846" s="79">
        <f t="shared" si="671"/>
        <v>0</v>
      </c>
      <c r="AV846" s="79">
        <f t="shared" si="672"/>
        <v>0</v>
      </c>
      <c r="AW846" s="79">
        <f t="shared" si="673"/>
        <v>0</v>
      </c>
      <c r="AX846" s="128">
        <f t="shared" si="674"/>
        <v>0</v>
      </c>
      <c r="AY846" s="128"/>
      <c r="AZ846" s="128"/>
      <c r="BA846" s="128">
        <f t="shared" si="675"/>
        <v>0</v>
      </c>
      <c r="BB846" s="128">
        <f t="shared" si="676"/>
        <v>0</v>
      </c>
      <c r="BC846" s="80">
        <f t="shared" si="677"/>
        <v>0</v>
      </c>
      <c r="BD846" s="80">
        <f t="shared" si="678"/>
        <v>1</v>
      </c>
      <c r="BE846" s="80">
        <f t="shared" si="679"/>
        <v>1</v>
      </c>
      <c r="BF846" s="80">
        <f t="shared" si="680"/>
        <v>0</v>
      </c>
      <c r="BG846" s="80">
        <f t="shared" si="681"/>
        <v>0</v>
      </c>
      <c r="BH846" s="80">
        <f t="shared" si="708"/>
        <v>0</v>
      </c>
      <c r="BI846" s="4">
        <f t="shared" si="682"/>
        <v>30</v>
      </c>
      <c r="BJ846" s="4">
        <f t="shared" si="683"/>
        <v>50</v>
      </c>
      <c r="BK846" s="4">
        <f t="shared" si="684"/>
        <v>0</v>
      </c>
      <c r="BL846" s="8">
        <f>VLOOKUP(CN846,'CIR Results'!$B$3:$L$42,2,FALSE)</f>
        <v>11</v>
      </c>
      <c r="BM846" s="8">
        <f>VLOOKUP(CN846,'CIR Results'!$B$3:$L$42,3,FALSE)</f>
        <v>148</v>
      </c>
      <c r="BN846" s="8">
        <f>VLOOKUP(CN846,'CIR Results'!$B$3:$L$42,4,FALSE)</f>
        <v>100</v>
      </c>
      <c r="BO846" s="8">
        <f>VLOOKUP(CN846,'CIR Results'!$B$3:$L$42,5,FALSE)</f>
        <v>202</v>
      </c>
      <c r="BP846" s="8">
        <f>VLOOKUP(CN846,'CIR Results'!$B$3:$L$42,6,FALSE)</f>
        <v>37014</v>
      </c>
      <c r="BQ846" s="8">
        <f>VLOOKUP(CN846,'CIR Results'!$B$3:$L$42,8,FALSE)</f>
        <v>9</v>
      </c>
      <c r="BR846" s="8">
        <f>VLOOKUP(CN846,'CIR Results'!$B$3:$L$42,9,FALSE)</f>
        <v>0</v>
      </c>
      <c r="BS846" s="8" t="str">
        <f>VLOOKUP(CN846,'CIR Results'!$B$3:$L$42,10,FALSE)</f>
        <v>05-03-01</v>
      </c>
      <c r="BT846" s="8">
        <f>VLOOKUP(CN846,'CIR Results'!$B$3:$L$42,11,FALSE)</f>
        <v>28</v>
      </c>
      <c r="BU846" s="136" t="str">
        <f>VLOOKUP(CN846,'CIR Team Info'!$B$5:$E$44,2,FALSE)</f>
        <v>RAVEN Robotics</v>
      </c>
      <c r="BV846" s="136" t="str">
        <f>VLOOKUP(CN846,'CIR Team Info'!$B$5:$E$44,4,FALSE)</f>
        <v>Saint Charles, MO</v>
      </c>
      <c r="BW846" s="136" t="str">
        <f t="shared" si="709"/>
        <v xml:space="preserve">   decent scoring robot_ good driving</v>
      </c>
      <c r="CM846" s="10" t="s">
        <v>388</v>
      </c>
      <c r="CN846" s="10">
        <v>1288</v>
      </c>
      <c r="CO846" s="10">
        <v>17</v>
      </c>
      <c r="CP846" s="10" t="s">
        <v>23</v>
      </c>
      <c r="CQ846" s="10" t="s">
        <v>22</v>
      </c>
      <c r="CR846" s="10" t="s">
        <v>25</v>
      </c>
      <c r="CS846" s="10" t="s">
        <v>25</v>
      </c>
      <c r="CT846" s="10">
        <v>20</v>
      </c>
      <c r="CU846" s="10">
        <v>0</v>
      </c>
      <c r="CV846" s="10">
        <v>0</v>
      </c>
      <c r="CW846" s="10">
        <v>0</v>
      </c>
      <c r="CX846" s="10" t="s">
        <v>59</v>
      </c>
      <c r="CY846" s="10" t="s">
        <v>22</v>
      </c>
      <c r="CZ846" s="10" t="s">
        <v>25</v>
      </c>
      <c r="DA846" s="10" t="s">
        <v>25</v>
      </c>
      <c r="DB846" s="10" t="s">
        <v>22</v>
      </c>
      <c r="DC846" s="10">
        <v>30</v>
      </c>
      <c r="DD846" s="10">
        <v>0</v>
      </c>
      <c r="DE846" s="10">
        <v>0</v>
      </c>
      <c r="DF846" s="10">
        <v>0</v>
      </c>
      <c r="DG846" s="10">
        <v>2</v>
      </c>
      <c r="DH846" s="10">
        <v>0</v>
      </c>
      <c r="DI846" s="10">
        <v>0</v>
      </c>
      <c r="DJ846" s="10">
        <v>0</v>
      </c>
      <c r="DK846" s="10">
        <v>0</v>
      </c>
      <c r="DL846" s="10">
        <v>0</v>
      </c>
      <c r="DM846" s="10">
        <v>0</v>
      </c>
      <c r="DN846" s="10">
        <v>0</v>
      </c>
      <c r="DO846" s="10">
        <v>0</v>
      </c>
      <c r="DP846" s="10" t="s">
        <v>25</v>
      </c>
      <c r="DQ846" s="10" t="s">
        <v>25</v>
      </c>
      <c r="DR846" s="10" t="s">
        <v>22</v>
      </c>
      <c r="DS846" s="10" t="s">
        <v>25</v>
      </c>
      <c r="DT846" s="10" t="s">
        <v>25</v>
      </c>
      <c r="DU846" s="10">
        <v>2</v>
      </c>
      <c r="DV846" s="10" t="s">
        <v>715</v>
      </c>
      <c r="DW846" s="10" t="s">
        <v>716</v>
      </c>
      <c r="DX846" s="10"/>
      <c r="DY846" s="10"/>
      <c r="DZ846" s="10"/>
      <c r="EA846" s="10"/>
      <c r="EB846" s="10"/>
      <c r="EC846" s="10"/>
      <c r="ED846" s="10"/>
      <c r="EE846" s="10"/>
      <c r="EF846" s="10"/>
      <c r="EG846" s="10"/>
      <c r="EH846" s="10"/>
    </row>
    <row r="847" spans="1:138" x14ac:dyDescent="0.25">
      <c r="A847" s="78">
        <f t="shared" si="663"/>
        <v>1986</v>
      </c>
      <c r="C847" s="10" t="str">
        <f t="shared" si="702"/>
        <v>Above Avg</v>
      </c>
      <c r="D847" s="17">
        <f t="shared" si="664"/>
        <v>8.4284615384615389</v>
      </c>
      <c r="E847" s="113">
        <f t="shared" si="690"/>
        <v>60</v>
      </c>
      <c r="F847" s="113">
        <f t="shared" si="691"/>
        <v>15</v>
      </c>
      <c r="G847" s="113">
        <f t="shared" si="692"/>
        <v>5.384615384615385</v>
      </c>
      <c r="H847" s="113">
        <f t="shared" si="693"/>
        <v>3.9000000000000004</v>
      </c>
      <c r="I847" s="113">
        <f t="shared" si="694"/>
        <v>0</v>
      </c>
      <c r="J847" s="113">
        <f t="shared" si="695"/>
        <v>0</v>
      </c>
      <c r="K847" s="113">
        <f t="shared" si="685"/>
        <v>0</v>
      </c>
      <c r="L847" s="76">
        <v>8</v>
      </c>
      <c r="M847" s="76">
        <v>5</v>
      </c>
      <c r="N847" s="76">
        <v>7</v>
      </c>
      <c r="O847" s="76">
        <v>6</v>
      </c>
      <c r="P847" s="76">
        <v>6</v>
      </c>
      <c r="Q847" s="76">
        <v>2</v>
      </c>
      <c r="R847" s="76">
        <v>1</v>
      </c>
      <c r="S847" s="17">
        <f t="shared" si="665"/>
        <v>10.045384615384616</v>
      </c>
      <c r="T847" s="113">
        <f t="shared" si="696"/>
        <v>75</v>
      </c>
      <c r="U847" s="113">
        <f t="shared" si="697"/>
        <v>18</v>
      </c>
      <c r="V847" s="113">
        <f t="shared" si="698"/>
        <v>6.1538461538461542</v>
      </c>
      <c r="W847" s="113">
        <f t="shared" si="699"/>
        <v>1.3</v>
      </c>
      <c r="X847" s="113">
        <f t="shared" si="700"/>
        <v>0</v>
      </c>
      <c r="Y847" s="113">
        <f t="shared" si="701"/>
        <v>0</v>
      </c>
      <c r="Z847" s="113">
        <f t="shared" si="686"/>
        <v>0</v>
      </c>
      <c r="AA847" s="76">
        <v>10</v>
      </c>
      <c r="AB847" s="76">
        <v>6</v>
      </c>
      <c r="AC847" s="76">
        <v>8</v>
      </c>
      <c r="AD847" s="76">
        <v>2</v>
      </c>
      <c r="AE847" s="76">
        <v>2</v>
      </c>
      <c r="AF847" s="76">
        <v>5</v>
      </c>
      <c r="AG847" s="76">
        <v>8</v>
      </c>
      <c r="AH847" s="131">
        <f t="shared" si="666"/>
        <v>7.5</v>
      </c>
      <c r="AI847" s="131">
        <f t="shared" si="687"/>
        <v>3</v>
      </c>
      <c r="AJ847" s="131">
        <f t="shared" si="703"/>
        <v>0.76923076923076927</v>
      </c>
      <c r="AK847" s="131">
        <f t="shared" si="704"/>
        <v>0.65</v>
      </c>
      <c r="AL847" s="131">
        <f t="shared" si="688"/>
        <v>0</v>
      </c>
      <c r="AM847" s="131">
        <f t="shared" si="689"/>
        <v>0</v>
      </c>
      <c r="AN847" s="131">
        <f t="shared" si="667"/>
        <v>0</v>
      </c>
      <c r="AO847" s="115">
        <f t="shared" si="705"/>
        <v>0</v>
      </c>
      <c r="AP847" s="115">
        <f t="shared" si="706"/>
        <v>0</v>
      </c>
      <c r="AQ847" s="115">
        <f t="shared" si="707"/>
        <v>1</v>
      </c>
      <c r="AR847" s="79">
        <f t="shared" si="668"/>
        <v>0</v>
      </c>
      <c r="AS847" s="79">
        <f t="shared" si="669"/>
        <v>5</v>
      </c>
      <c r="AT847" s="79">
        <f t="shared" si="670"/>
        <v>13</v>
      </c>
      <c r="AU847" s="79">
        <f t="shared" si="671"/>
        <v>0</v>
      </c>
      <c r="AV847" s="79">
        <f t="shared" si="672"/>
        <v>0</v>
      </c>
      <c r="AW847" s="79">
        <f t="shared" si="673"/>
        <v>0</v>
      </c>
      <c r="AX847" s="128">
        <f t="shared" si="674"/>
        <v>0</v>
      </c>
      <c r="AY847" s="128"/>
      <c r="AZ847" s="128"/>
      <c r="BA847" s="128">
        <f t="shared" si="675"/>
        <v>0</v>
      </c>
      <c r="BB847" s="128">
        <f t="shared" si="676"/>
        <v>0</v>
      </c>
      <c r="BC847" s="80">
        <f t="shared" si="677"/>
        <v>0</v>
      </c>
      <c r="BD847" s="80">
        <f t="shared" si="678"/>
        <v>0.2</v>
      </c>
      <c r="BE847" s="80">
        <f t="shared" si="679"/>
        <v>0.39393939393939392</v>
      </c>
      <c r="BF847" s="80">
        <f t="shared" si="680"/>
        <v>0</v>
      </c>
      <c r="BG847" s="80">
        <f t="shared" si="681"/>
        <v>0</v>
      </c>
      <c r="BH847" s="80">
        <f t="shared" si="708"/>
        <v>0</v>
      </c>
      <c r="BI847" s="4">
        <f t="shared" si="682"/>
        <v>13</v>
      </c>
      <c r="BJ847" s="4">
        <f t="shared" si="683"/>
        <v>18</v>
      </c>
      <c r="BK847" s="4">
        <f t="shared" si="684"/>
        <v>0</v>
      </c>
      <c r="BL847" s="8">
        <f>VLOOKUP(CN847,'CIR Results'!$B$3:$L$42,2,FALSE)</f>
        <v>9</v>
      </c>
      <c r="BM847" s="8">
        <f>VLOOKUP(CN847,'CIR Results'!$B$3:$L$42,3,FALSE)</f>
        <v>78</v>
      </c>
      <c r="BN847" s="8">
        <f>VLOOKUP(CN847,'CIR Results'!$B$3:$L$42,4,FALSE)</f>
        <v>50</v>
      </c>
      <c r="BO847" s="8">
        <f>VLOOKUP(CN847,'CIR Results'!$B$3:$L$42,5,FALSE)</f>
        <v>194</v>
      </c>
      <c r="BP847" s="8">
        <f>VLOOKUP(CN847,'CIR Results'!$B$3:$L$42,6,FALSE)</f>
        <v>36984</v>
      </c>
      <c r="BQ847" s="8">
        <f>VLOOKUP(CN847,'CIR Results'!$B$3:$L$42,8,FALSE)</f>
        <v>8</v>
      </c>
      <c r="BR847" s="8">
        <f>VLOOKUP(CN847,'CIR Results'!$B$3:$L$42,9,FALSE)</f>
        <v>0</v>
      </c>
      <c r="BS847" s="8" t="str">
        <f>VLOOKUP(CN847,'CIR Results'!$B$3:$L$42,10,FALSE)</f>
        <v>04-03-01</v>
      </c>
      <c r="BT847" s="8">
        <f>VLOOKUP(CN847,'CIR Results'!$B$3:$L$42,11,FALSE)</f>
        <v>16</v>
      </c>
      <c r="BU847" s="136" t="str">
        <f>VLOOKUP(CN847,'CIR Team Info'!$B$5:$E$44,2,FALSE)</f>
        <v>Team Titanium</v>
      </c>
      <c r="BV847" s="136" t="str">
        <f>VLOOKUP(CN847,'CIR Team Info'!$B$5:$E$44,4,FALSE)</f>
        <v>Lee's Summit, MO</v>
      </c>
      <c r="BW847" s="136" t="str">
        <f t="shared" si="709"/>
        <v xml:space="preserve">   Great overall team can function very well all on their own.  Seems to be able to be defended if you can keep them facing sideways you can keep the from facing the goal to score</v>
      </c>
      <c r="CM847" s="10" t="s">
        <v>388</v>
      </c>
      <c r="CN847" s="10">
        <v>1986</v>
      </c>
      <c r="CO847" s="10">
        <v>18</v>
      </c>
      <c r="CP847" s="10" t="s">
        <v>23</v>
      </c>
      <c r="CQ847" s="10" t="s">
        <v>22</v>
      </c>
      <c r="CR847" s="10" t="s">
        <v>22</v>
      </c>
      <c r="CS847" s="10" t="s">
        <v>22</v>
      </c>
      <c r="CT847" s="10">
        <v>5</v>
      </c>
      <c r="CU847" s="10">
        <v>20</v>
      </c>
      <c r="CV847" s="10">
        <v>0</v>
      </c>
      <c r="CW847" s="10">
        <v>0</v>
      </c>
      <c r="CX847" s="10" t="s">
        <v>65</v>
      </c>
      <c r="CY847" s="10" t="s">
        <v>22</v>
      </c>
      <c r="CZ847" s="10" t="s">
        <v>25</v>
      </c>
      <c r="DA847" s="10" t="s">
        <v>22</v>
      </c>
      <c r="DB847" s="10" t="s">
        <v>22</v>
      </c>
      <c r="DC847" s="10">
        <v>13</v>
      </c>
      <c r="DD847" s="10">
        <v>20</v>
      </c>
      <c r="DE847" s="10">
        <v>0</v>
      </c>
      <c r="DF847" s="10">
        <v>0</v>
      </c>
      <c r="DG847" s="10">
        <v>3</v>
      </c>
      <c r="DH847" s="10">
        <v>0</v>
      </c>
      <c r="DI847" s="10">
        <v>0</v>
      </c>
      <c r="DJ847" s="10">
        <v>0</v>
      </c>
      <c r="DK847" s="10">
        <v>0</v>
      </c>
      <c r="DL847" s="10">
        <v>0</v>
      </c>
      <c r="DM847" s="10">
        <v>0</v>
      </c>
      <c r="DN847" s="10">
        <v>0</v>
      </c>
      <c r="DO847" s="10">
        <v>0</v>
      </c>
      <c r="DP847" s="10" t="s">
        <v>25</v>
      </c>
      <c r="DQ847" s="10" t="s">
        <v>25</v>
      </c>
      <c r="DR847" s="10" t="s">
        <v>22</v>
      </c>
      <c r="DS847" s="10" t="s">
        <v>25</v>
      </c>
      <c r="DT847" s="10" t="s">
        <v>25</v>
      </c>
      <c r="DU847" s="10">
        <v>2</v>
      </c>
      <c r="DV847" s="10" t="s">
        <v>717</v>
      </c>
      <c r="DW847" s="10"/>
      <c r="DX847" s="10"/>
      <c r="DY847" s="10"/>
      <c r="DZ847" s="10"/>
      <c r="EA847" s="10"/>
      <c r="EB847" s="10"/>
      <c r="EC847" s="10"/>
      <c r="ED847" s="10"/>
      <c r="EE847" s="10"/>
      <c r="EF847" s="10"/>
      <c r="EG847" s="10"/>
      <c r="EH847" s="10"/>
    </row>
    <row r="848" spans="1:138" x14ac:dyDescent="0.25">
      <c r="A848" s="78">
        <f t="shared" si="663"/>
        <v>4256</v>
      </c>
      <c r="C848" s="10" t="str">
        <f t="shared" si="702"/>
        <v>Do Not Pick</v>
      </c>
      <c r="D848" s="17">
        <f t="shared" si="664"/>
        <v>0.9</v>
      </c>
      <c r="E848" s="113">
        <f t="shared" si="690"/>
        <v>0</v>
      </c>
      <c r="F848" s="113">
        <f t="shared" si="691"/>
        <v>15</v>
      </c>
      <c r="G848" s="113">
        <f t="shared" si="692"/>
        <v>0</v>
      </c>
      <c r="H848" s="113">
        <f t="shared" si="693"/>
        <v>0</v>
      </c>
      <c r="I848" s="113">
        <f t="shared" si="694"/>
        <v>-6</v>
      </c>
      <c r="J848" s="113">
        <f t="shared" si="695"/>
        <v>0</v>
      </c>
      <c r="K848" s="113">
        <f t="shared" si="685"/>
        <v>0</v>
      </c>
      <c r="L848" s="76">
        <v>8</v>
      </c>
      <c r="M848" s="76">
        <v>5</v>
      </c>
      <c r="N848" s="76">
        <v>7</v>
      </c>
      <c r="O848" s="76">
        <v>6</v>
      </c>
      <c r="P848" s="76">
        <v>6</v>
      </c>
      <c r="Q848" s="76">
        <v>2</v>
      </c>
      <c r="R848" s="76">
        <v>1</v>
      </c>
      <c r="S848" s="17">
        <f t="shared" si="665"/>
        <v>1.6</v>
      </c>
      <c r="T848" s="113">
        <f t="shared" si="696"/>
        <v>0</v>
      </c>
      <c r="U848" s="113">
        <f t="shared" si="697"/>
        <v>18</v>
      </c>
      <c r="V848" s="113">
        <f t="shared" si="698"/>
        <v>0</v>
      </c>
      <c r="W848" s="113">
        <f t="shared" si="699"/>
        <v>0</v>
      </c>
      <c r="X848" s="113">
        <f t="shared" si="700"/>
        <v>-2</v>
      </c>
      <c r="Y848" s="113">
        <f t="shared" si="701"/>
        <v>0</v>
      </c>
      <c r="Z848" s="113">
        <f t="shared" si="686"/>
        <v>0</v>
      </c>
      <c r="AA848" s="76">
        <v>10</v>
      </c>
      <c r="AB848" s="76">
        <v>6</v>
      </c>
      <c r="AC848" s="76">
        <v>8</v>
      </c>
      <c r="AD848" s="76">
        <v>2</v>
      </c>
      <c r="AE848" s="76">
        <v>2</v>
      </c>
      <c r="AF848" s="76">
        <v>5</v>
      </c>
      <c r="AG848" s="76">
        <v>8</v>
      </c>
      <c r="AH848" s="131">
        <f t="shared" si="666"/>
        <v>0</v>
      </c>
      <c r="AI848" s="131">
        <f t="shared" si="687"/>
        <v>3</v>
      </c>
      <c r="AJ848" s="131">
        <f t="shared" si="703"/>
        <v>0</v>
      </c>
      <c r="AK848" s="131">
        <f t="shared" si="704"/>
        <v>0</v>
      </c>
      <c r="AL848" s="131">
        <f t="shared" si="688"/>
        <v>-1</v>
      </c>
      <c r="AM848" s="131">
        <f t="shared" si="689"/>
        <v>0</v>
      </c>
      <c r="AN848" s="131">
        <f t="shared" si="667"/>
        <v>0</v>
      </c>
      <c r="AO848" s="115">
        <f t="shared" si="705"/>
        <v>0</v>
      </c>
      <c r="AP848" s="115">
        <f t="shared" si="706"/>
        <v>1</v>
      </c>
      <c r="AQ848" s="115">
        <f t="shared" si="707"/>
        <v>0</v>
      </c>
      <c r="AR848" s="79">
        <f t="shared" si="668"/>
        <v>0</v>
      </c>
      <c r="AS848" s="79">
        <f t="shared" si="669"/>
        <v>0</v>
      </c>
      <c r="AT848" s="79">
        <f t="shared" si="670"/>
        <v>0</v>
      </c>
      <c r="AU848" s="79">
        <f t="shared" si="671"/>
        <v>0</v>
      </c>
      <c r="AV848" s="79">
        <f t="shared" si="672"/>
        <v>0</v>
      </c>
      <c r="AW848" s="79">
        <f t="shared" si="673"/>
        <v>0</v>
      </c>
      <c r="AX848" s="128">
        <f t="shared" si="674"/>
        <v>0</v>
      </c>
      <c r="AY848" s="128"/>
      <c r="AZ848" s="128"/>
      <c r="BA848" s="128">
        <f t="shared" si="675"/>
        <v>1</v>
      </c>
      <c r="BB848" s="128">
        <f t="shared" si="676"/>
        <v>0</v>
      </c>
      <c r="BC848" s="80">
        <f t="shared" si="677"/>
        <v>0</v>
      </c>
      <c r="BD848" s="80">
        <f t="shared" si="678"/>
        <v>0</v>
      </c>
      <c r="BE848" s="80">
        <f t="shared" si="679"/>
        <v>0</v>
      </c>
      <c r="BF848" s="80">
        <f t="shared" si="680"/>
        <v>0</v>
      </c>
      <c r="BG848" s="80">
        <f t="shared" si="681"/>
        <v>0</v>
      </c>
      <c r="BH848" s="80">
        <f t="shared" si="708"/>
        <v>0</v>
      </c>
      <c r="BI848" s="4">
        <f t="shared" si="682"/>
        <v>0</v>
      </c>
      <c r="BJ848" s="4">
        <f t="shared" si="683"/>
        <v>0</v>
      </c>
      <c r="BK848" s="4">
        <f t="shared" si="684"/>
        <v>0</v>
      </c>
      <c r="BL848" s="8">
        <f>VLOOKUP(CN848,'CIR Results'!$B$3:$L$42,2,FALSE)</f>
        <v>5</v>
      </c>
      <c r="BM848" s="8">
        <f>VLOOKUP(CN848,'CIR Results'!$B$3:$L$42,3,FALSE)</f>
        <v>118</v>
      </c>
      <c r="BN848" s="8">
        <f>VLOOKUP(CN848,'CIR Results'!$B$3:$L$42,4,FALSE)</f>
        <v>120</v>
      </c>
      <c r="BO848" s="8">
        <f>VLOOKUP(CN848,'CIR Results'!$B$3:$L$42,5,FALSE)</f>
        <v>179</v>
      </c>
      <c r="BP848" s="8">
        <f>VLOOKUP(CN848,'CIR Results'!$B$3:$L$42,6,FALSE)</f>
        <v>36927</v>
      </c>
      <c r="BQ848" s="8">
        <f>VLOOKUP(CN848,'CIR Results'!$B$3:$L$42,8,FALSE)</f>
        <v>8</v>
      </c>
      <c r="BR848" s="8">
        <f>VLOOKUP(CN848,'CIR Results'!$B$3:$L$42,9,FALSE)</f>
        <v>0</v>
      </c>
      <c r="BS848" s="8" t="str">
        <f>VLOOKUP(CN848,'CIR Results'!$B$3:$L$42,10,FALSE)</f>
        <v>02-05-01</v>
      </c>
      <c r="BT848" s="8">
        <f>VLOOKUP(CN848,'CIR Results'!$B$3:$L$42,11,FALSE)</f>
        <v>14</v>
      </c>
      <c r="BU848" s="136" t="str">
        <f>VLOOKUP(CN848,'CIR Team Info'!$B$5:$E$44,2,FALSE)</f>
        <v>Cyborg Cats</v>
      </c>
      <c r="BV848" s="136" t="str">
        <f>VLOOKUP(CN848,'CIR Team Info'!$B$5:$E$44,4,FALSE)</f>
        <v>Town and Country, MO</v>
      </c>
      <c r="BW848" s="136" t="str">
        <f t="shared" si="709"/>
        <v xml:space="preserve">   Missed every shot it fired_ easily defended against</v>
      </c>
      <c r="CM848" s="10" t="s">
        <v>388</v>
      </c>
      <c r="CN848" s="10">
        <v>4256</v>
      </c>
      <c r="CO848" s="10">
        <v>19</v>
      </c>
      <c r="CP848" s="10" t="s">
        <v>23</v>
      </c>
      <c r="CQ848" s="10" t="s">
        <v>22</v>
      </c>
      <c r="CR848" s="10" t="s">
        <v>25</v>
      </c>
      <c r="CS848" s="10" t="s">
        <v>25</v>
      </c>
      <c r="CT848" s="10">
        <v>0</v>
      </c>
      <c r="CU848" s="10">
        <v>20</v>
      </c>
      <c r="CV848" s="10">
        <v>0</v>
      </c>
      <c r="CW848" s="10">
        <v>0</v>
      </c>
      <c r="CX848" s="10" t="s">
        <v>24</v>
      </c>
      <c r="CY848" s="10" t="s">
        <v>25</v>
      </c>
      <c r="CZ848" s="10" t="s">
        <v>25</v>
      </c>
      <c r="DA848" s="10" t="s">
        <v>22</v>
      </c>
      <c r="DB848" s="10" t="s">
        <v>22</v>
      </c>
      <c r="DC848" s="10">
        <v>0</v>
      </c>
      <c r="DD848" s="10">
        <v>30</v>
      </c>
      <c r="DE848" s="10">
        <v>0</v>
      </c>
      <c r="DF848" s="10">
        <v>0</v>
      </c>
      <c r="DG848" s="10">
        <v>0</v>
      </c>
      <c r="DH848" s="10">
        <v>0</v>
      </c>
      <c r="DI848" s="10">
        <v>0</v>
      </c>
      <c r="DJ848" s="10">
        <v>0</v>
      </c>
      <c r="DK848" s="10">
        <v>0</v>
      </c>
      <c r="DL848" s="10">
        <v>0</v>
      </c>
      <c r="DM848" s="10">
        <v>1</v>
      </c>
      <c r="DN848" s="10">
        <v>0</v>
      </c>
      <c r="DO848" s="10">
        <v>0</v>
      </c>
      <c r="DP848" s="10" t="s">
        <v>25</v>
      </c>
      <c r="DQ848" s="10" t="s">
        <v>22</v>
      </c>
      <c r="DR848" s="10" t="s">
        <v>25</v>
      </c>
      <c r="DS848" s="10" t="s">
        <v>25</v>
      </c>
      <c r="DT848" s="10" t="s">
        <v>25</v>
      </c>
      <c r="DU848" s="10">
        <v>0</v>
      </c>
      <c r="DV848" s="10" t="s">
        <v>718</v>
      </c>
      <c r="DW848" s="10" t="s">
        <v>719</v>
      </c>
      <c r="DX848" s="10"/>
      <c r="DY848" s="10"/>
      <c r="DZ848" s="10"/>
      <c r="EA848" s="10"/>
      <c r="EB848" s="10"/>
      <c r="EC848" s="10"/>
      <c r="ED848" s="10"/>
      <c r="EE848" s="10"/>
      <c r="EF848" s="10"/>
      <c r="EG848" s="10"/>
      <c r="EH848" s="10"/>
    </row>
    <row r="849" spans="1:138" x14ac:dyDescent="0.25">
      <c r="A849" s="78">
        <f t="shared" si="663"/>
        <v>4296</v>
      </c>
      <c r="C849" s="10" t="str">
        <f t="shared" si="702"/>
        <v>Below Avg</v>
      </c>
      <c r="D849" s="17">
        <f t="shared" si="664"/>
        <v>1.03</v>
      </c>
      <c r="E849" s="113">
        <f t="shared" si="690"/>
        <v>10</v>
      </c>
      <c r="F849" s="113">
        <f t="shared" si="691"/>
        <v>0</v>
      </c>
      <c r="G849" s="113">
        <f t="shared" si="692"/>
        <v>0</v>
      </c>
      <c r="H849" s="113">
        <f t="shared" si="693"/>
        <v>0.30000000000000004</v>
      </c>
      <c r="I849" s="113">
        <f t="shared" si="694"/>
        <v>0</v>
      </c>
      <c r="J849" s="113">
        <f t="shared" si="695"/>
        <v>0</v>
      </c>
      <c r="K849" s="113">
        <f t="shared" si="685"/>
        <v>0</v>
      </c>
      <c r="L849" s="76">
        <v>8</v>
      </c>
      <c r="M849" s="76">
        <v>5</v>
      </c>
      <c r="N849" s="76">
        <v>7</v>
      </c>
      <c r="O849" s="76">
        <v>6</v>
      </c>
      <c r="P849" s="76">
        <v>6</v>
      </c>
      <c r="Q849" s="76">
        <v>2</v>
      </c>
      <c r="R849" s="76">
        <v>1</v>
      </c>
      <c r="S849" s="17">
        <f t="shared" si="665"/>
        <v>1.26</v>
      </c>
      <c r="T849" s="113">
        <f t="shared" si="696"/>
        <v>12.5</v>
      </c>
      <c r="U849" s="113">
        <f t="shared" si="697"/>
        <v>0</v>
      </c>
      <c r="V849" s="113">
        <f t="shared" si="698"/>
        <v>0</v>
      </c>
      <c r="W849" s="113">
        <f t="shared" si="699"/>
        <v>0.1</v>
      </c>
      <c r="X849" s="113">
        <f t="shared" si="700"/>
        <v>0</v>
      </c>
      <c r="Y849" s="113">
        <f t="shared" si="701"/>
        <v>0</v>
      </c>
      <c r="Z849" s="113">
        <f t="shared" si="686"/>
        <v>0</v>
      </c>
      <c r="AA849" s="76">
        <v>10</v>
      </c>
      <c r="AB849" s="76">
        <v>6</v>
      </c>
      <c r="AC849" s="76">
        <v>8</v>
      </c>
      <c r="AD849" s="76">
        <v>2</v>
      </c>
      <c r="AE849" s="76">
        <v>2</v>
      </c>
      <c r="AF849" s="76">
        <v>5</v>
      </c>
      <c r="AG849" s="76">
        <v>8</v>
      </c>
      <c r="AH849" s="131">
        <f t="shared" si="666"/>
        <v>1.25</v>
      </c>
      <c r="AI849" s="131">
        <f t="shared" si="687"/>
        <v>0</v>
      </c>
      <c r="AJ849" s="131">
        <f t="shared" si="703"/>
        <v>0</v>
      </c>
      <c r="AK849" s="131">
        <f t="shared" si="704"/>
        <v>0.05</v>
      </c>
      <c r="AL849" s="131">
        <f t="shared" si="688"/>
        <v>0</v>
      </c>
      <c r="AM849" s="131">
        <f t="shared" si="689"/>
        <v>0</v>
      </c>
      <c r="AN849" s="131">
        <f t="shared" si="667"/>
        <v>0</v>
      </c>
      <c r="AO849" s="115">
        <f t="shared" si="705"/>
        <v>0</v>
      </c>
      <c r="AP849" s="115">
        <f t="shared" si="706"/>
        <v>0</v>
      </c>
      <c r="AQ849" s="115">
        <f t="shared" si="707"/>
        <v>0</v>
      </c>
      <c r="AR849" s="79">
        <f t="shared" si="668"/>
        <v>0</v>
      </c>
      <c r="AS849" s="79">
        <f t="shared" si="669"/>
        <v>0</v>
      </c>
      <c r="AT849" s="79">
        <f t="shared" si="670"/>
        <v>1</v>
      </c>
      <c r="AU849" s="79">
        <f t="shared" si="671"/>
        <v>0</v>
      </c>
      <c r="AV849" s="79">
        <f t="shared" si="672"/>
        <v>0</v>
      </c>
      <c r="AW849" s="79">
        <f t="shared" si="673"/>
        <v>0</v>
      </c>
      <c r="AX849" s="128">
        <f t="shared" si="674"/>
        <v>0</v>
      </c>
      <c r="AY849" s="128"/>
      <c r="AZ849" s="128"/>
      <c r="BA849" s="128">
        <f t="shared" si="675"/>
        <v>0</v>
      </c>
      <c r="BB849" s="128">
        <f t="shared" si="676"/>
        <v>0</v>
      </c>
      <c r="BC849" s="80">
        <f t="shared" si="677"/>
        <v>0</v>
      </c>
      <c r="BD849" s="80">
        <f t="shared" si="678"/>
        <v>0</v>
      </c>
      <c r="BE849" s="80">
        <f t="shared" si="679"/>
        <v>1</v>
      </c>
      <c r="BF849" s="80">
        <f t="shared" si="680"/>
        <v>0</v>
      </c>
      <c r="BG849" s="80">
        <f t="shared" si="681"/>
        <v>0</v>
      </c>
      <c r="BH849" s="80">
        <f t="shared" si="708"/>
        <v>0</v>
      </c>
      <c r="BI849" s="4">
        <f t="shared" si="682"/>
        <v>1</v>
      </c>
      <c r="BJ849" s="4">
        <f t="shared" si="683"/>
        <v>1</v>
      </c>
      <c r="BK849" s="4">
        <f t="shared" si="684"/>
        <v>0</v>
      </c>
      <c r="BL849" s="8">
        <f>VLOOKUP(CN849,'CIR Results'!$B$3:$L$42,2,FALSE)</f>
        <v>4</v>
      </c>
      <c r="BM849" s="8">
        <f>VLOOKUP(CN849,'CIR Results'!$B$3:$L$42,3,FALSE)</f>
        <v>112</v>
      </c>
      <c r="BN849" s="8">
        <f>VLOOKUP(CN849,'CIR Results'!$B$3:$L$42,4,FALSE)</f>
        <v>90</v>
      </c>
      <c r="BO849" s="8">
        <f>VLOOKUP(CN849,'CIR Results'!$B$3:$L$42,5,FALSE)</f>
        <v>106</v>
      </c>
      <c r="BP849" s="8">
        <f>VLOOKUP(CN849,'CIR Results'!$B$3:$L$42,6,FALSE)</f>
        <v>36562</v>
      </c>
      <c r="BQ849" s="8">
        <f>VLOOKUP(CN849,'CIR Results'!$B$3:$L$42,8,FALSE)</f>
        <v>8</v>
      </c>
      <c r="BR849" s="8">
        <f>VLOOKUP(CN849,'CIR Results'!$B$3:$L$42,9,FALSE)</f>
        <v>0</v>
      </c>
      <c r="BS849" s="8" t="str">
        <f>VLOOKUP(CN849,'CIR Results'!$B$3:$L$42,10,FALSE)</f>
        <v>02-06-00</v>
      </c>
      <c r="BT849" s="8">
        <f>VLOOKUP(CN849,'CIR Results'!$B$3:$L$42,11,FALSE)</f>
        <v>24</v>
      </c>
      <c r="BU849" s="136" t="str">
        <f>VLOOKUP(CN849,'CIR Team Info'!$B$5:$E$44,2,FALSE)</f>
        <v>Trident Robotics</v>
      </c>
      <c r="BV849" s="136" t="str">
        <f>VLOOKUP(CN849,'CIR Team Info'!$B$5:$E$44,4,FALSE)</f>
        <v>Gurnee, IL</v>
      </c>
      <c r="BW849" s="136" t="str">
        <f t="shared" si="709"/>
        <v xml:space="preserve">   bad robot didnt contribute much to the overall game</v>
      </c>
      <c r="CM849" s="10" t="s">
        <v>388</v>
      </c>
      <c r="CN849" s="10">
        <v>4296</v>
      </c>
      <c r="CO849" s="10">
        <v>21</v>
      </c>
      <c r="CP849" s="10" t="s">
        <v>23</v>
      </c>
      <c r="CQ849" s="10" t="s">
        <v>25</v>
      </c>
      <c r="CR849" s="10" t="s">
        <v>22</v>
      </c>
      <c r="CS849" s="10" t="s">
        <v>22</v>
      </c>
      <c r="CT849" s="10">
        <v>0</v>
      </c>
      <c r="CU849" s="10">
        <v>15</v>
      </c>
      <c r="CV849" s="10">
        <v>0</v>
      </c>
      <c r="CW849" s="10">
        <v>0</v>
      </c>
      <c r="CX849" s="10" t="s">
        <v>24</v>
      </c>
      <c r="CY849" s="10" t="s">
        <v>22</v>
      </c>
      <c r="CZ849" s="10" t="s">
        <v>25</v>
      </c>
      <c r="DA849" s="10" t="s">
        <v>25</v>
      </c>
      <c r="DB849" s="10" t="s">
        <v>25</v>
      </c>
      <c r="DC849" s="10">
        <v>1</v>
      </c>
      <c r="DD849" s="10">
        <v>0</v>
      </c>
      <c r="DE849" s="10">
        <v>0</v>
      </c>
      <c r="DF849" s="10">
        <v>0</v>
      </c>
      <c r="DG849" s="10">
        <v>1</v>
      </c>
      <c r="DH849" s="10">
        <v>0</v>
      </c>
      <c r="DI849" s="10">
        <v>0</v>
      </c>
      <c r="DJ849" s="10">
        <v>0</v>
      </c>
      <c r="DK849" s="10">
        <v>0</v>
      </c>
      <c r="DL849" s="10">
        <v>0</v>
      </c>
      <c r="DM849" s="10">
        <v>0</v>
      </c>
      <c r="DN849" s="10">
        <v>0</v>
      </c>
      <c r="DO849" s="10">
        <v>0</v>
      </c>
      <c r="DP849" s="10" t="s">
        <v>25</v>
      </c>
      <c r="DQ849" s="10" t="s">
        <v>25</v>
      </c>
      <c r="DR849" s="10" t="s">
        <v>25</v>
      </c>
      <c r="DS849" s="10" t="s">
        <v>25</v>
      </c>
      <c r="DT849" s="10" t="s">
        <v>25</v>
      </c>
      <c r="DU849" s="10">
        <v>1</v>
      </c>
      <c r="DV849" s="10" t="s">
        <v>720</v>
      </c>
      <c r="DW849" s="10"/>
      <c r="DX849" s="10"/>
      <c r="DY849" s="10"/>
      <c r="DZ849" s="10"/>
      <c r="EA849" s="10"/>
      <c r="EB849" s="10"/>
      <c r="EC849" s="10"/>
      <c r="ED849" s="10"/>
      <c r="EE849" s="10"/>
      <c r="EF849" s="10"/>
      <c r="EG849" s="10"/>
      <c r="EH849" s="10"/>
    </row>
    <row r="850" spans="1:138" x14ac:dyDescent="0.25">
      <c r="A850" s="78">
        <f t="shared" si="663"/>
        <v>292</v>
      </c>
      <c r="C850" s="10" t="str">
        <f t="shared" si="702"/>
        <v>Below Avg</v>
      </c>
      <c r="D850" s="17">
        <f t="shared" si="664"/>
        <v>5.1873945409429281</v>
      </c>
      <c r="E850" s="113">
        <f t="shared" si="690"/>
        <v>10</v>
      </c>
      <c r="F850" s="113">
        <f t="shared" si="691"/>
        <v>10</v>
      </c>
      <c r="G850" s="113">
        <f t="shared" si="692"/>
        <v>21.53846153846154</v>
      </c>
      <c r="H850" s="113">
        <f t="shared" si="693"/>
        <v>10.335483870967741</v>
      </c>
      <c r="I850" s="113">
        <f t="shared" si="694"/>
        <v>0</v>
      </c>
      <c r="J850" s="113">
        <f t="shared" si="695"/>
        <v>0</v>
      </c>
      <c r="K850" s="113">
        <f t="shared" si="685"/>
        <v>0</v>
      </c>
      <c r="L850" s="76">
        <v>8</v>
      </c>
      <c r="M850" s="76">
        <v>5</v>
      </c>
      <c r="N850" s="76">
        <v>7</v>
      </c>
      <c r="O850" s="76">
        <v>6</v>
      </c>
      <c r="P850" s="76">
        <v>6</v>
      </c>
      <c r="Q850" s="76">
        <v>2</v>
      </c>
      <c r="R850" s="76">
        <v>1</v>
      </c>
      <c r="S850" s="17">
        <f t="shared" si="665"/>
        <v>5.2560545905707192</v>
      </c>
      <c r="T850" s="113">
        <f t="shared" si="696"/>
        <v>12.5</v>
      </c>
      <c r="U850" s="113">
        <f t="shared" si="697"/>
        <v>12</v>
      </c>
      <c r="V850" s="113">
        <f t="shared" si="698"/>
        <v>24.615384615384617</v>
      </c>
      <c r="W850" s="113">
        <f t="shared" si="699"/>
        <v>3.4451612903225803</v>
      </c>
      <c r="X850" s="113">
        <f t="shared" si="700"/>
        <v>0</v>
      </c>
      <c r="Y850" s="113">
        <f t="shared" si="701"/>
        <v>0</v>
      </c>
      <c r="Z850" s="113">
        <f t="shared" si="686"/>
        <v>0</v>
      </c>
      <c r="AA850" s="76">
        <v>10</v>
      </c>
      <c r="AB850" s="76">
        <v>6</v>
      </c>
      <c r="AC850" s="76">
        <v>8</v>
      </c>
      <c r="AD850" s="76">
        <v>2</v>
      </c>
      <c r="AE850" s="76">
        <v>2</v>
      </c>
      <c r="AF850" s="76">
        <v>5</v>
      </c>
      <c r="AG850" s="76">
        <v>8</v>
      </c>
      <c r="AH850" s="131">
        <f t="shared" si="666"/>
        <v>1.25</v>
      </c>
      <c r="AI850" s="131">
        <f t="shared" si="687"/>
        <v>2</v>
      </c>
      <c r="AJ850" s="131">
        <f t="shared" si="703"/>
        <v>3.0769230769230771</v>
      </c>
      <c r="AK850" s="131">
        <f t="shared" si="704"/>
        <v>1.7225806451612902</v>
      </c>
      <c r="AL850" s="131">
        <f t="shared" si="688"/>
        <v>0</v>
      </c>
      <c r="AM850" s="131">
        <f t="shared" si="689"/>
        <v>0</v>
      </c>
      <c r="AN850" s="131">
        <f t="shared" si="667"/>
        <v>0</v>
      </c>
      <c r="AO850" s="115">
        <f t="shared" si="705"/>
        <v>0</v>
      </c>
      <c r="AP850" s="115">
        <f t="shared" si="706"/>
        <v>0</v>
      </c>
      <c r="AQ850" s="115">
        <f t="shared" si="707"/>
        <v>1</v>
      </c>
      <c r="AR850" s="79">
        <f t="shared" si="668"/>
        <v>10</v>
      </c>
      <c r="AS850" s="79">
        <f t="shared" si="669"/>
        <v>20</v>
      </c>
      <c r="AT850" s="79">
        <f t="shared" si="670"/>
        <v>10</v>
      </c>
      <c r="AU850" s="79">
        <f t="shared" si="671"/>
        <v>0</v>
      </c>
      <c r="AV850" s="79">
        <f t="shared" si="672"/>
        <v>0</v>
      </c>
      <c r="AW850" s="79">
        <f t="shared" si="673"/>
        <v>0</v>
      </c>
      <c r="AX850" s="128">
        <f t="shared" si="674"/>
        <v>1</v>
      </c>
      <c r="AY850" s="128"/>
      <c r="AZ850" s="128"/>
      <c r="BA850" s="128">
        <f t="shared" si="675"/>
        <v>0</v>
      </c>
      <c r="BB850" s="128">
        <f t="shared" si="676"/>
        <v>0</v>
      </c>
      <c r="BC850" s="80">
        <f t="shared" si="677"/>
        <v>1</v>
      </c>
      <c r="BD850" s="80">
        <f t="shared" si="678"/>
        <v>1</v>
      </c>
      <c r="BE850" s="80">
        <f t="shared" si="679"/>
        <v>0.5</v>
      </c>
      <c r="BF850" s="80">
        <f t="shared" si="680"/>
        <v>0</v>
      </c>
      <c r="BG850" s="80">
        <f t="shared" si="681"/>
        <v>0</v>
      </c>
      <c r="BH850" s="80">
        <f t="shared" si="708"/>
        <v>0</v>
      </c>
      <c r="BI850" s="4">
        <f t="shared" si="682"/>
        <v>20</v>
      </c>
      <c r="BJ850" s="4">
        <f t="shared" si="683"/>
        <v>40</v>
      </c>
      <c r="BK850" s="4">
        <f t="shared" si="684"/>
        <v>0</v>
      </c>
      <c r="BL850" s="8">
        <f>VLOOKUP(CN850,'CIR Results'!$B$3:$L$42,2,FALSE)</f>
        <v>14</v>
      </c>
      <c r="BM850" s="8">
        <f>VLOOKUP(CN850,'CIR Results'!$B$3:$L$42,3,FALSE)</f>
        <v>180</v>
      </c>
      <c r="BN850" s="8">
        <f>VLOOKUP(CN850,'CIR Results'!$B$3:$L$42,4,FALSE)</f>
        <v>140</v>
      </c>
      <c r="BO850" s="8">
        <f>VLOOKUP(CN850,'CIR Results'!$B$3:$L$42,5,FALSE)</f>
        <v>209</v>
      </c>
      <c r="BP850" s="8">
        <f>VLOOKUP(CN850,'CIR Results'!$B$3:$L$42,6,FALSE)</f>
        <v>36709</v>
      </c>
      <c r="BQ850" s="8">
        <f>VLOOKUP(CN850,'CIR Results'!$B$3:$L$42,8,FALSE)</f>
        <v>9</v>
      </c>
      <c r="BR850" s="8">
        <f>VLOOKUP(CN850,'CIR Results'!$B$3:$L$42,9,FALSE)</f>
        <v>0</v>
      </c>
      <c r="BS850" s="8" t="str">
        <f>VLOOKUP(CN850,'CIR Results'!$B$3:$L$42,10,FALSE)</f>
        <v>07-02-00</v>
      </c>
      <c r="BT850" s="8">
        <f>VLOOKUP(CN850,'CIR Results'!$B$3:$L$42,11,FALSE)</f>
        <v>19</v>
      </c>
      <c r="BU850" s="136" t="str">
        <f>VLOOKUP(CN850,'CIR Team Info'!$B$5:$E$44,2,FALSE)</f>
        <v>PantherTech</v>
      </c>
      <c r="BV850" s="136" t="str">
        <f>VLOOKUP(CN850,'CIR Team Info'!$B$5:$E$44,4,FALSE)</f>
        <v>Russiaville, IN</v>
      </c>
      <c r="BW850" s="136" t="str">
        <f t="shared" si="709"/>
        <v xml:space="preserve">   very easily defended_ inconsistent shooter.  Ball is easily knocked away when trying to shoot</v>
      </c>
      <c r="CM850" s="10" t="s">
        <v>388</v>
      </c>
      <c r="CN850" s="10">
        <v>292</v>
      </c>
      <c r="CO850" s="10">
        <v>22</v>
      </c>
      <c r="CP850" s="10" t="s">
        <v>23</v>
      </c>
      <c r="CQ850" s="10" t="s">
        <v>22</v>
      </c>
      <c r="CR850" s="10" t="s">
        <v>25</v>
      </c>
      <c r="CS850" s="10" t="s">
        <v>25</v>
      </c>
      <c r="CT850" s="10">
        <v>20</v>
      </c>
      <c r="CU850" s="10">
        <v>0</v>
      </c>
      <c r="CV850" s="10">
        <v>0</v>
      </c>
      <c r="CW850" s="10">
        <v>0</v>
      </c>
      <c r="CX850" s="10" t="s">
        <v>60</v>
      </c>
      <c r="CY850" s="10" t="s">
        <v>25</v>
      </c>
      <c r="CZ850" s="10" t="s">
        <v>25</v>
      </c>
      <c r="DA850" s="10" t="s">
        <v>25</v>
      </c>
      <c r="DB850" s="10" t="s">
        <v>22</v>
      </c>
      <c r="DC850" s="10">
        <v>10</v>
      </c>
      <c r="DD850" s="10">
        <v>10</v>
      </c>
      <c r="DE850" s="10">
        <v>0</v>
      </c>
      <c r="DF850" s="10">
        <v>0</v>
      </c>
      <c r="DG850" s="10">
        <v>1</v>
      </c>
      <c r="DH850" s="10">
        <v>0</v>
      </c>
      <c r="DI850" s="10">
        <v>0</v>
      </c>
      <c r="DJ850" s="10">
        <v>1</v>
      </c>
      <c r="DK850" s="10">
        <v>0</v>
      </c>
      <c r="DL850" s="10">
        <v>0</v>
      </c>
      <c r="DM850" s="10">
        <v>0</v>
      </c>
      <c r="DN850" s="10">
        <v>0</v>
      </c>
      <c r="DO850" s="10">
        <v>0</v>
      </c>
      <c r="DP850" s="10" t="s">
        <v>25</v>
      </c>
      <c r="DQ850" s="10" t="s">
        <v>25</v>
      </c>
      <c r="DR850" s="10" t="s">
        <v>22</v>
      </c>
      <c r="DS850" s="10" t="s">
        <v>25</v>
      </c>
      <c r="DT850" s="10" t="s">
        <v>25</v>
      </c>
      <c r="DU850" s="10">
        <v>1</v>
      </c>
      <c r="DV850" s="10" t="s">
        <v>721</v>
      </c>
      <c r="DW850" s="10"/>
      <c r="DX850" s="10"/>
      <c r="DY850" s="10"/>
      <c r="DZ850" s="10"/>
      <c r="EA850" s="10"/>
      <c r="EB850" s="10"/>
      <c r="EC850" s="10"/>
      <c r="ED850" s="10"/>
      <c r="EE850" s="10"/>
      <c r="EF850" s="10"/>
      <c r="EG850" s="10"/>
      <c r="EH850" s="10"/>
    </row>
    <row r="851" spans="1:138" x14ac:dyDescent="0.25">
      <c r="A851" s="78">
        <f t="shared" si="663"/>
        <v>2040</v>
      </c>
      <c r="C851" s="10" t="str">
        <f t="shared" si="702"/>
        <v>Below Avg</v>
      </c>
      <c r="D851" s="17">
        <f t="shared" si="664"/>
        <v>1.7548387096774196</v>
      </c>
      <c r="E851" s="113">
        <f t="shared" si="690"/>
        <v>0</v>
      </c>
      <c r="F851" s="113">
        <f t="shared" si="691"/>
        <v>0</v>
      </c>
      <c r="G851" s="113">
        <f t="shared" si="692"/>
        <v>0</v>
      </c>
      <c r="H851" s="113">
        <f t="shared" si="693"/>
        <v>13.548387096774196</v>
      </c>
      <c r="I851" s="113">
        <f t="shared" si="694"/>
        <v>0</v>
      </c>
      <c r="J851" s="113">
        <f t="shared" si="695"/>
        <v>0</v>
      </c>
      <c r="K851" s="113">
        <f t="shared" si="685"/>
        <v>4</v>
      </c>
      <c r="L851" s="76">
        <v>8</v>
      </c>
      <c r="M851" s="76">
        <v>5</v>
      </c>
      <c r="N851" s="76">
        <v>7</v>
      </c>
      <c r="O851" s="76">
        <v>6</v>
      </c>
      <c r="P851" s="76">
        <v>6</v>
      </c>
      <c r="Q851" s="76">
        <v>2</v>
      </c>
      <c r="R851" s="76">
        <v>1</v>
      </c>
      <c r="S851" s="17">
        <f t="shared" si="665"/>
        <v>3.6516129032258062</v>
      </c>
      <c r="T851" s="113">
        <f t="shared" si="696"/>
        <v>0</v>
      </c>
      <c r="U851" s="113">
        <f t="shared" si="697"/>
        <v>0</v>
      </c>
      <c r="V851" s="113">
        <f t="shared" si="698"/>
        <v>0</v>
      </c>
      <c r="W851" s="113">
        <f t="shared" si="699"/>
        <v>4.5161290322580649</v>
      </c>
      <c r="X851" s="113">
        <f t="shared" si="700"/>
        <v>0</v>
      </c>
      <c r="Y851" s="113">
        <f t="shared" si="701"/>
        <v>0</v>
      </c>
      <c r="Z851" s="113">
        <f t="shared" si="686"/>
        <v>32</v>
      </c>
      <c r="AA851" s="76">
        <v>10</v>
      </c>
      <c r="AB851" s="76">
        <v>6</v>
      </c>
      <c r="AC851" s="76">
        <v>8</v>
      </c>
      <c r="AD851" s="76">
        <v>2</v>
      </c>
      <c r="AE851" s="76">
        <v>2</v>
      </c>
      <c r="AF851" s="76">
        <v>5</v>
      </c>
      <c r="AG851" s="76">
        <v>8</v>
      </c>
      <c r="AH851" s="131">
        <f t="shared" si="666"/>
        <v>0</v>
      </c>
      <c r="AI851" s="131">
        <f t="shared" si="687"/>
        <v>0</v>
      </c>
      <c r="AJ851" s="131">
        <f t="shared" si="703"/>
        <v>0</v>
      </c>
      <c r="AK851" s="131">
        <f t="shared" si="704"/>
        <v>2.2580645161290325</v>
      </c>
      <c r="AL851" s="131">
        <f t="shared" si="688"/>
        <v>0</v>
      </c>
      <c r="AM851" s="131">
        <f t="shared" si="689"/>
        <v>0</v>
      </c>
      <c r="AN851" s="131">
        <f t="shared" si="667"/>
        <v>4</v>
      </c>
      <c r="AO851" s="115">
        <f t="shared" si="705"/>
        <v>0</v>
      </c>
      <c r="AP851" s="115">
        <f t="shared" si="706"/>
        <v>0</v>
      </c>
      <c r="AQ851" s="115">
        <f t="shared" si="707"/>
        <v>0</v>
      </c>
      <c r="AR851" s="79">
        <f t="shared" si="668"/>
        <v>0</v>
      </c>
      <c r="AS851" s="79">
        <f t="shared" si="669"/>
        <v>0</v>
      </c>
      <c r="AT851" s="79">
        <f t="shared" si="670"/>
        <v>0</v>
      </c>
      <c r="AU851" s="79">
        <f t="shared" si="671"/>
        <v>0</v>
      </c>
      <c r="AV851" s="79">
        <f t="shared" si="672"/>
        <v>0</v>
      </c>
      <c r="AW851" s="79">
        <f t="shared" si="673"/>
        <v>70</v>
      </c>
      <c r="AX851" s="128">
        <f t="shared" si="674"/>
        <v>0</v>
      </c>
      <c r="AY851" s="128"/>
      <c r="AZ851" s="128"/>
      <c r="BA851" s="128">
        <f t="shared" si="675"/>
        <v>0</v>
      </c>
      <c r="BB851" s="128">
        <f t="shared" si="676"/>
        <v>0</v>
      </c>
      <c r="BC851" s="80">
        <f t="shared" si="677"/>
        <v>0</v>
      </c>
      <c r="BD851" s="80">
        <f t="shared" si="678"/>
        <v>0</v>
      </c>
      <c r="BE851" s="80">
        <f t="shared" si="679"/>
        <v>0</v>
      </c>
      <c r="BF851" s="80">
        <f t="shared" si="680"/>
        <v>0</v>
      </c>
      <c r="BG851" s="80">
        <f t="shared" si="681"/>
        <v>0</v>
      </c>
      <c r="BH851" s="80">
        <f t="shared" si="708"/>
        <v>0.25</v>
      </c>
      <c r="BI851" s="4">
        <f t="shared" si="682"/>
        <v>0</v>
      </c>
      <c r="BJ851" s="4">
        <f t="shared" si="683"/>
        <v>0</v>
      </c>
      <c r="BK851" s="4">
        <f t="shared" si="684"/>
        <v>70</v>
      </c>
      <c r="BL851" s="8">
        <f>VLOOKUP(CN851,'CIR Results'!$B$3:$L$42,2,FALSE)</f>
        <v>8</v>
      </c>
      <c r="BM851" s="8">
        <f>VLOOKUP(CN851,'CIR Results'!$B$3:$L$42,3,FALSE)</f>
        <v>102</v>
      </c>
      <c r="BN851" s="8">
        <f>VLOOKUP(CN851,'CIR Results'!$B$3:$L$42,4,FALSE)</f>
        <v>90</v>
      </c>
      <c r="BO851" s="8">
        <f>VLOOKUP(CN851,'CIR Results'!$B$3:$L$42,5,FALSE)</f>
        <v>94</v>
      </c>
      <c r="BP851" s="8">
        <f>VLOOKUP(CN851,'CIR Results'!$B$3:$L$42,6,FALSE)</f>
        <v>36620</v>
      </c>
      <c r="BQ851" s="8">
        <f>VLOOKUP(CN851,'CIR Results'!$B$3:$L$42,8,FALSE)</f>
        <v>8</v>
      </c>
      <c r="BR851" s="8">
        <f>VLOOKUP(CN851,'CIR Results'!$B$3:$L$42,9,FALSE)</f>
        <v>0</v>
      </c>
      <c r="BS851" s="8" t="str">
        <f>VLOOKUP(CN851,'CIR Results'!$B$3:$L$42,10,FALSE)</f>
        <v>04-04-00</v>
      </c>
      <c r="BT851" s="8">
        <f>VLOOKUP(CN851,'CIR Results'!$B$3:$L$42,11,FALSE)</f>
        <v>32</v>
      </c>
      <c r="BU851" s="136" t="str">
        <f>VLOOKUP(CN851,'CIR Team Info'!$B$5:$E$44,2,FALSE)</f>
        <v>DERT</v>
      </c>
      <c r="BV851" s="136" t="str">
        <f>VLOOKUP(CN851,'CIR Team Info'!$B$5:$E$44,4,FALSE)</f>
        <v>Dunlap, IL</v>
      </c>
      <c r="BW851" s="136" t="str">
        <f t="shared" si="709"/>
        <v xml:space="preserve">   Only played defense_ but didnt get to do anything as 2 of 3 red robots became disabled and it ended up just driving in the middle field.</v>
      </c>
      <c r="CM851" s="10" t="s">
        <v>388</v>
      </c>
      <c r="CN851" s="10">
        <v>2040</v>
      </c>
      <c r="CO851" s="10">
        <v>23</v>
      </c>
      <c r="CP851" s="10" t="s">
        <v>23</v>
      </c>
      <c r="CQ851" s="10" t="s">
        <v>25</v>
      </c>
      <c r="CR851" s="10" t="s">
        <v>25</v>
      </c>
      <c r="CS851" s="10" t="s">
        <v>25</v>
      </c>
      <c r="CT851" s="10">
        <v>0</v>
      </c>
      <c r="CU851" s="10">
        <v>0</v>
      </c>
      <c r="CV851" s="10">
        <v>0</v>
      </c>
      <c r="CW851" s="10">
        <v>0</v>
      </c>
      <c r="CX851" s="10" t="s">
        <v>65</v>
      </c>
      <c r="CY851" s="10" t="s">
        <v>25</v>
      </c>
      <c r="CZ851" s="10" t="s">
        <v>25</v>
      </c>
      <c r="DA851" s="10" t="s">
        <v>25</v>
      </c>
      <c r="DB851" s="10" t="s">
        <v>25</v>
      </c>
      <c r="DC851" s="10">
        <v>0</v>
      </c>
      <c r="DD851" s="10">
        <v>0</v>
      </c>
      <c r="DE851" s="10">
        <v>0</v>
      </c>
      <c r="DF851" s="10">
        <v>0</v>
      </c>
      <c r="DG851" s="10">
        <v>0</v>
      </c>
      <c r="DH851" s="10">
        <v>1</v>
      </c>
      <c r="DI851" s="10">
        <v>140</v>
      </c>
      <c r="DJ851" s="10">
        <v>0</v>
      </c>
      <c r="DK851" s="10">
        <v>0</v>
      </c>
      <c r="DL851" s="10">
        <v>0</v>
      </c>
      <c r="DM851" s="10">
        <v>0</v>
      </c>
      <c r="DN851" s="10">
        <v>0</v>
      </c>
      <c r="DO851" s="10">
        <v>0</v>
      </c>
      <c r="DP851" s="10" t="s">
        <v>25</v>
      </c>
      <c r="DQ851" s="10" t="s">
        <v>25</v>
      </c>
      <c r="DR851" s="10" t="s">
        <v>25</v>
      </c>
      <c r="DS851" s="10" t="s">
        <v>25</v>
      </c>
      <c r="DT851" s="10" t="s">
        <v>25</v>
      </c>
      <c r="DU851" s="10">
        <v>1</v>
      </c>
      <c r="DV851" s="10" t="s">
        <v>722</v>
      </c>
      <c r="DW851" s="10"/>
      <c r="DX851" s="10"/>
      <c r="DY851" s="10"/>
      <c r="DZ851" s="10"/>
      <c r="EA851" s="10"/>
      <c r="EB851" s="10"/>
      <c r="EC851" s="10"/>
      <c r="ED851" s="10"/>
      <c r="EE851" s="10"/>
      <c r="EF851" s="10"/>
      <c r="EG851" s="10"/>
      <c r="EH851" s="10"/>
    </row>
    <row r="852" spans="1:138" x14ac:dyDescent="0.25">
      <c r="A852" s="78">
        <f t="shared" si="663"/>
        <v>5041</v>
      </c>
      <c r="C852" s="10" t="str">
        <f t="shared" si="702"/>
        <v>Do Not Pick</v>
      </c>
      <c r="D852" s="17">
        <f t="shared" si="664"/>
        <v>0.56846153846153846</v>
      </c>
      <c r="E852" s="113">
        <f t="shared" si="690"/>
        <v>0</v>
      </c>
      <c r="F852" s="113">
        <f t="shared" si="691"/>
        <v>0</v>
      </c>
      <c r="G852" s="113">
        <f t="shared" si="692"/>
        <v>5.384615384615385</v>
      </c>
      <c r="H852" s="113">
        <f t="shared" si="693"/>
        <v>0.30000000000000004</v>
      </c>
      <c r="I852" s="113">
        <f t="shared" si="694"/>
        <v>0</v>
      </c>
      <c r="J852" s="113">
        <f t="shared" si="695"/>
        <v>0</v>
      </c>
      <c r="K852" s="113">
        <f t="shared" si="685"/>
        <v>0</v>
      </c>
      <c r="L852" s="76">
        <v>8</v>
      </c>
      <c r="M852" s="76">
        <v>5</v>
      </c>
      <c r="N852" s="76">
        <v>7</v>
      </c>
      <c r="O852" s="76">
        <v>6</v>
      </c>
      <c r="P852" s="76">
        <v>6</v>
      </c>
      <c r="Q852" s="76">
        <v>2</v>
      </c>
      <c r="R852" s="76">
        <v>1</v>
      </c>
      <c r="S852" s="17">
        <f t="shared" si="665"/>
        <v>0.62538461538461543</v>
      </c>
      <c r="T852" s="113">
        <f t="shared" si="696"/>
        <v>0</v>
      </c>
      <c r="U852" s="113">
        <f t="shared" si="697"/>
        <v>0</v>
      </c>
      <c r="V852" s="113">
        <f t="shared" si="698"/>
        <v>6.1538461538461542</v>
      </c>
      <c r="W852" s="113">
        <f t="shared" si="699"/>
        <v>0.1</v>
      </c>
      <c r="X852" s="113">
        <f t="shared" si="700"/>
        <v>0</v>
      </c>
      <c r="Y852" s="113">
        <f t="shared" si="701"/>
        <v>0</v>
      </c>
      <c r="Z852" s="113">
        <f t="shared" si="686"/>
        <v>0</v>
      </c>
      <c r="AA852" s="76">
        <v>10</v>
      </c>
      <c r="AB852" s="76">
        <v>6</v>
      </c>
      <c r="AC852" s="76">
        <v>8</v>
      </c>
      <c r="AD852" s="76">
        <v>2</v>
      </c>
      <c r="AE852" s="76">
        <v>2</v>
      </c>
      <c r="AF852" s="76">
        <v>5</v>
      </c>
      <c r="AG852" s="76">
        <v>8</v>
      </c>
      <c r="AH852" s="131">
        <f t="shared" si="666"/>
        <v>0</v>
      </c>
      <c r="AI852" s="131">
        <f t="shared" si="687"/>
        <v>0</v>
      </c>
      <c r="AJ852" s="131">
        <f t="shared" si="703"/>
        <v>0.76923076923076927</v>
      </c>
      <c r="AK852" s="131">
        <f t="shared" si="704"/>
        <v>0.05</v>
      </c>
      <c r="AL852" s="131">
        <f t="shared" si="688"/>
        <v>0</v>
      </c>
      <c r="AM852" s="131">
        <f t="shared" si="689"/>
        <v>0</v>
      </c>
      <c r="AN852" s="131">
        <f t="shared" si="667"/>
        <v>0</v>
      </c>
      <c r="AO852" s="115">
        <f t="shared" si="705"/>
        <v>0</v>
      </c>
      <c r="AP852" s="115">
        <f t="shared" si="706"/>
        <v>0</v>
      </c>
      <c r="AQ852" s="115">
        <f t="shared" si="707"/>
        <v>0</v>
      </c>
      <c r="AR852" s="79">
        <f t="shared" si="668"/>
        <v>0</v>
      </c>
      <c r="AS852" s="79">
        <f t="shared" si="669"/>
        <v>5</v>
      </c>
      <c r="AT852" s="79">
        <f t="shared" si="670"/>
        <v>1</v>
      </c>
      <c r="AU852" s="79">
        <f t="shared" si="671"/>
        <v>0</v>
      </c>
      <c r="AV852" s="79">
        <f t="shared" si="672"/>
        <v>0</v>
      </c>
      <c r="AW852" s="79">
        <f t="shared" si="673"/>
        <v>0</v>
      </c>
      <c r="AX852" s="128">
        <f t="shared" si="674"/>
        <v>0</v>
      </c>
      <c r="AY852" s="128"/>
      <c r="AZ852" s="128"/>
      <c r="BA852" s="128">
        <f t="shared" si="675"/>
        <v>0</v>
      </c>
      <c r="BB852" s="128">
        <f t="shared" si="676"/>
        <v>0</v>
      </c>
      <c r="BC852" s="80">
        <f t="shared" si="677"/>
        <v>0</v>
      </c>
      <c r="BD852" s="80">
        <f t="shared" si="678"/>
        <v>0.3125</v>
      </c>
      <c r="BE852" s="80">
        <f t="shared" si="679"/>
        <v>1</v>
      </c>
      <c r="BF852" s="80">
        <f t="shared" si="680"/>
        <v>0</v>
      </c>
      <c r="BG852" s="80">
        <f t="shared" si="681"/>
        <v>0</v>
      </c>
      <c r="BH852" s="80">
        <f t="shared" si="708"/>
        <v>0</v>
      </c>
      <c r="BI852" s="4">
        <f t="shared" si="682"/>
        <v>1</v>
      </c>
      <c r="BJ852" s="4">
        <f t="shared" si="683"/>
        <v>6</v>
      </c>
      <c r="BK852" s="4">
        <f t="shared" si="684"/>
        <v>0</v>
      </c>
      <c r="BL852" s="8">
        <f>VLOOKUP(CN852,'CIR Results'!$B$3:$L$42,2,FALSE)</f>
        <v>2</v>
      </c>
      <c r="BM852" s="8">
        <f>VLOOKUP(CN852,'CIR Results'!$B$3:$L$42,3,FALSE)</f>
        <v>88</v>
      </c>
      <c r="BN852" s="8">
        <f>VLOOKUP(CN852,'CIR Results'!$B$3:$L$42,4,FALSE)</f>
        <v>90</v>
      </c>
      <c r="BO852" s="8">
        <f>VLOOKUP(CN852,'CIR Results'!$B$3:$L$42,5,FALSE)</f>
        <v>162</v>
      </c>
      <c r="BP852" s="8">
        <f>VLOOKUP(CN852,'CIR Results'!$B$3:$L$42,6,FALSE)</f>
        <v>36533</v>
      </c>
      <c r="BQ852" s="8">
        <f>VLOOKUP(CN852,'CIR Results'!$B$3:$L$42,8,FALSE)</f>
        <v>9</v>
      </c>
      <c r="BR852" s="8">
        <f>VLOOKUP(CN852,'CIR Results'!$B$3:$L$42,9,FALSE)</f>
        <v>0</v>
      </c>
      <c r="BS852" s="8" t="str">
        <f>VLOOKUP(CN852,'CIR Results'!$B$3:$L$42,10,FALSE)</f>
        <v>01-08-00</v>
      </c>
      <c r="BT852" s="8">
        <f>VLOOKUP(CN852,'CIR Results'!$B$3:$L$42,11,FALSE)</f>
        <v>13</v>
      </c>
      <c r="BU852" s="136" t="str">
        <f>VLOOKUP(CN852,'CIR Team Info'!$B$5:$E$44,2,FALSE)</f>
        <v>System Overlord Robotics</v>
      </c>
      <c r="BV852" s="136" t="str">
        <f>VLOOKUP(CN852,'CIR Team Info'!$B$5:$E$44,4,FALSE)</f>
        <v>West Branch, IA</v>
      </c>
      <c r="BW852" s="136" t="str">
        <f t="shared" si="709"/>
        <v xml:space="preserve">   died in the middle of the match</v>
      </c>
      <c r="CM852" s="10" t="s">
        <v>611</v>
      </c>
      <c r="CN852" s="10">
        <v>5041</v>
      </c>
      <c r="CO852" s="10">
        <v>24</v>
      </c>
      <c r="CP852" s="10" t="s">
        <v>23</v>
      </c>
      <c r="CQ852" s="10" t="s">
        <v>22</v>
      </c>
      <c r="CR852" s="10" t="s">
        <v>25</v>
      </c>
      <c r="CS852" s="10" t="s">
        <v>22</v>
      </c>
      <c r="CT852" s="10">
        <v>5</v>
      </c>
      <c r="CU852" s="10">
        <v>11</v>
      </c>
      <c r="CV852" s="10">
        <v>0</v>
      </c>
      <c r="CW852" s="10">
        <v>0</v>
      </c>
      <c r="CX852" s="10" t="s">
        <v>60</v>
      </c>
      <c r="CY852" s="10" t="s">
        <v>25</v>
      </c>
      <c r="CZ852" s="10" t="s">
        <v>25</v>
      </c>
      <c r="DA852" s="10" t="s">
        <v>25</v>
      </c>
      <c r="DB852" s="10" t="s">
        <v>25</v>
      </c>
      <c r="DC852" s="10">
        <v>1</v>
      </c>
      <c r="DD852" s="10">
        <v>0</v>
      </c>
      <c r="DE852" s="10">
        <v>0</v>
      </c>
      <c r="DF852" s="10">
        <v>0</v>
      </c>
      <c r="DG852" s="10">
        <v>0</v>
      </c>
      <c r="DH852" s="10">
        <v>0</v>
      </c>
      <c r="DI852" s="10">
        <v>0</v>
      </c>
      <c r="DJ852" s="10">
        <v>0</v>
      </c>
      <c r="DK852" s="10">
        <v>0</v>
      </c>
      <c r="DL852" s="10">
        <v>0</v>
      </c>
      <c r="DM852" s="10">
        <v>0</v>
      </c>
      <c r="DN852" s="10">
        <v>0</v>
      </c>
      <c r="DO852" s="10">
        <v>0</v>
      </c>
      <c r="DP852" s="10" t="s">
        <v>25</v>
      </c>
      <c r="DQ852" s="10" t="s">
        <v>25</v>
      </c>
      <c r="DR852" s="10" t="s">
        <v>25</v>
      </c>
      <c r="DS852" s="10" t="s">
        <v>25</v>
      </c>
      <c r="DT852" s="10" t="s">
        <v>25</v>
      </c>
      <c r="DU852" s="10">
        <v>0</v>
      </c>
      <c r="DV852" s="10" t="s">
        <v>723</v>
      </c>
      <c r="DW852" s="10"/>
      <c r="DX852" s="10"/>
      <c r="DY852" s="10"/>
      <c r="DZ852" s="10"/>
      <c r="EA852" s="10"/>
      <c r="EB852" s="10"/>
      <c r="EC852" s="10"/>
      <c r="ED852" s="10"/>
      <c r="EE852" s="10"/>
      <c r="EF852" s="10"/>
      <c r="EG852" s="10"/>
      <c r="EH852" s="10"/>
    </row>
    <row r="853" spans="1:138" x14ac:dyDescent="0.25">
      <c r="A853" s="78">
        <f t="shared" si="663"/>
        <v>2081</v>
      </c>
      <c r="C853" s="10" t="str">
        <f t="shared" si="702"/>
        <v>Above Avg</v>
      </c>
      <c r="D853" s="17">
        <f t="shared" si="664"/>
        <v>4.6489330024813897</v>
      </c>
      <c r="E853" s="113">
        <f t="shared" si="690"/>
        <v>0</v>
      </c>
      <c r="F853" s="113">
        <f t="shared" si="691"/>
        <v>20</v>
      </c>
      <c r="G853" s="113">
        <f t="shared" si="692"/>
        <v>16.153846153846153</v>
      </c>
      <c r="H853" s="113">
        <f t="shared" si="693"/>
        <v>10.335483870967741</v>
      </c>
      <c r="I853" s="113">
        <f t="shared" si="694"/>
        <v>0</v>
      </c>
      <c r="J853" s="113">
        <f t="shared" si="695"/>
        <v>0</v>
      </c>
      <c r="K853" s="113">
        <f t="shared" si="685"/>
        <v>0</v>
      </c>
      <c r="L853" s="76">
        <v>8</v>
      </c>
      <c r="M853" s="76">
        <v>5</v>
      </c>
      <c r="N853" s="76">
        <v>7</v>
      </c>
      <c r="O853" s="76">
        <v>6</v>
      </c>
      <c r="P853" s="76">
        <v>6</v>
      </c>
      <c r="Q853" s="76">
        <v>2</v>
      </c>
      <c r="R853" s="76">
        <v>1</v>
      </c>
      <c r="S853" s="17">
        <f t="shared" si="665"/>
        <v>4.5906699751861044</v>
      </c>
      <c r="T853" s="113">
        <f t="shared" si="696"/>
        <v>0</v>
      </c>
      <c r="U853" s="113">
        <f t="shared" si="697"/>
        <v>24</v>
      </c>
      <c r="V853" s="113">
        <f t="shared" si="698"/>
        <v>18.46153846153846</v>
      </c>
      <c r="W853" s="113">
        <f t="shared" si="699"/>
        <v>3.4451612903225803</v>
      </c>
      <c r="X853" s="113">
        <f t="shared" si="700"/>
        <v>0</v>
      </c>
      <c r="Y853" s="113">
        <f t="shared" si="701"/>
        <v>0</v>
      </c>
      <c r="Z853" s="113">
        <f t="shared" si="686"/>
        <v>0</v>
      </c>
      <c r="AA853" s="76">
        <v>10</v>
      </c>
      <c r="AB853" s="76">
        <v>6</v>
      </c>
      <c r="AC853" s="76">
        <v>8</v>
      </c>
      <c r="AD853" s="76">
        <v>2</v>
      </c>
      <c r="AE853" s="76">
        <v>2</v>
      </c>
      <c r="AF853" s="76">
        <v>5</v>
      </c>
      <c r="AG853" s="76">
        <v>8</v>
      </c>
      <c r="AH853" s="131">
        <f t="shared" si="666"/>
        <v>0</v>
      </c>
      <c r="AI853" s="131">
        <f t="shared" si="687"/>
        <v>4</v>
      </c>
      <c r="AJ853" s="131">
        <f t="shared" si="703"/>
        <v>2.3076923076923075</v>
      </c>
      <c r="AK853" s="131">
        <f t="shared" si="704"/>
        <v>1.7225806451612902</v>
      </c>
      <c r="AL853" s="131">
        <f t="shared" si="688"/>
        <v>0</v>
      </c>
      <c r="AM853" s="131">
        <f t="shared" si="689"/>
        <v>0</v>
      </c>
      <c r="AN853" s="131">
        <f t="shared" si="667"/>
        <v>0</v>
      </c>
      <c r="AO853" s="115">
        <f t="shared" si="705"/>
        <v>0</v>
      </c>
      <c r="AP853" s="115">
        <f t="shared" si="706"/>
        <v>1</v>
      </c>
      <c r="AQ853" s="115">
        <f t="shared" si="707"/>
        <v>1</v>
      </c>
      <c r="AR853" s="79">
        <f t="shared" si="668"/>
        <v>10</v>
      </c>
      <c r="AS853" s="79">
        <f t="shared" si="669"/>
        <v>15</v>
      </c>
      <c r="AT853" s="79">
        <f t="shared" si="670"/>
        <v>10</v>
      </c>
      <c r="AU853" s="79">
        <f t="shared" si="671"/>
        <v>0</v>
      </c>
      <c r="AV853" s="79">
        <f t="shared" si="672"/>
        <v>0</v>
      </c>
      <c r="AW853" s="79">
        <f t="shared" si="673"/>
        <v>0</v>
      </c>
      <c r="AX853" s="128">
        <f t="shared" si="674"/>
        <v>1</v>
      </c>
      <c r="AY853" s="128"/>
      <c r="AZ853" s="128"/>
      <c r="BA853" s="128">
        <f t="shared" si="675"/>
        <v>0</v>
      </c>
      <c r="BB853" s="128">
        <f t="shared" si="676"/>
        <v>0</v>
      </c>
      <c r="BC853" s="80">
        <f t="shared" si="677"/>
        <v>1</v>
      </c>
      <c r="BD853" s="80">
        <f t="shared" si="678"/>
        <v>1</v>
      </c>
      <c r="BE853" s="80">
        <f t="shared" si="679"/>
        <v>0.5</v>
      </c>
      <c r="BF853" s="80">
        <f t="shared" si="680"/>
        <v>0</v>
      </c>
      <c r="BG853" s="80">
        <f t="shared" si="681"/>
        <v>0</v>
      </c>
      <c r="BH853" s="80">
        <f t="shared" si="708"/>
        <v>0</v>
      </c>
      <c r="BI853" s="4">
        <f t="shared" si="682"/>
        <v>20</v>
      </c>
      <c r="BJ853" s="4">
        <f t="shared" si="683"/>
        <v>35</v>
      </c>
      <c r="BK853" s="4">
        <f t="shared" si="684"/>
        <v>0</v>
      </c>
      <c r="BL853" s="8">
        <f>VLOOKUP(CN853,'CIR Results'!$B$3:$L$42,2,FALSE)</f>
        <v>8</v>
      </c>
      <c r="BM853" s="8">
        <f>VLOOKUP(CN853,'CIR Results'!$B$3:$L$42,3,FALSE)</f>
        <v>86</v>
      </c>
      <c r="BN853" s="8">
        <f>VLOOKUP(CN853,'CIR Results'!$B$3:$L$42,4,FALSE)</f>
        <v>80</v>
      </c>
      <c r="BO853" s="8">
        <f>VLOOKUP(CN853,'CIR Results'!$B$3:$L$42,5,FALSE)</f>
        <v>122</v>
      </c>
      <c r="BP853" s="8">
        <f>VLOOKUP(CN853,'CIR Results'!$B$3:$L$42,6,FALSE)</f>
        <v>36621</v>
      </c>
      <c r="BQ853" s="8">
        <f>VLOOKUP(CN853,'CIR Results'!$B$3:$L$42,8,FALSE)</f>
        <v>9</v>
      </c>
      <c r="BR853" s="8">
        <f>VLOOKUP(CN853,'CIR Results'!$B$3:$L$42,9,FALSE)</f>
        <v>0</v>
      </c>
      <c r="BS853" s="8" t="str">
        <f>VLOOKUP(CN853,'CIR Results'!$B$3:$L$42,10,FALSE)</f>
        <v>04-05-00</v>
      </c>
      <c r="BT853" s="8">
        <f>VLOOKUP(CN853,'CIR Results'!$B$3:$L$42,11,FALSE)</f>
        <v>6</v>
      </c>
      <c r="BU853" s="136" t="str">
        <f>VLOOKUP(CN853,'CIR Team Info'!$B$5:$E$44,2,FALSE)</f>
        <v>Icarus</v>
      </c>
      <c r="BV853" s="136" t="str">
        <f>VLOOKUP(CN853,'CIR Team Info'!$B$5:$E$44,4,FALSE)</f>
        <v>Peoria, IL</v>
      </c>
      <c r="BW853" s="136" t="str">
        <f t="shared" si="709"/>
        <v xml:space="preserve">   relies on its human player to feed it the balls for the assis points. hard for it to take ball unless it gets from the human player.</v>
      </c>
      <c r="CM853" s="10" t="s">
        <v>611</v>
      </c>
      <c r="CN853" s="10">
        <v>2081</v>
      </c>
      <c r="CO853" s="10">
        <v>24</v>
      </c>
      <c r="CP853" s="10" t="s">
        <v>23</v>
      </c>
      <c r="CQ853" s="10" t="s">
        <v>22</v>
      </c>
      <c r="CR853" s="10" t="s">
        <v>25</v>
      </c>
      <c r="CS853" s="10" t="s">
        <v>25</v>
      </c>
      <c r="CT853" s="10">
        <v>15</v>
      </c>
      <c r="CU853" s="10">
        <v>0</v>
      </c>
      <c r="CV853" s="10">
        <v>0</v>
      </c>
      <c r="CW853" s="10">
        <v>0</v>
      </c>
      <c r="CX853" s="10" t="s">
        <v>65</v>
      </c>
      <c r="CY853" s="10" t="s">
        <v>22</v>
      </c>
      <c r="CZ853" s="10" t="s">
        <v>25</v>
      </c>
      <c r="DA853" s="10" t="s">
        <v>22</v>
      </c>
      <c r="DB853" s="10" t="s">
        <v>22</v>
      </c>
      <c r="DC853" s="10">
        <v>10</v>
      </c>
      <c r="DD853" s="10">
        <v>10</v>
      </c>
      <c r="DE853" s="10">
        <v>0</v>
      </c>
      <c r="DF853" s="10">
        <v>0</v>
      </c>
      <c r="DG853" s="10">
        <v>0</v>
      </c>
      <c r="DH853" s="10">
        <v>0</v>
      </c>
      <c r="DI853" s="10">
        <v>0</v>
      </c>
      <c r="DJ853" s="10">
        <v>1</v>
      </c>
      <c r="DK853" s="10">
        <v>0</v>
      </c>
      <c r="DL853" s="10">
        <v>0</v>
      </c>
      <c r="DM853" s="10">
        <v>0</v>
      </c>
      <c r="DN853" s="10">
        <v>0</v>
      </c>
      <c r="DO853" s="10">
        <v>0</v>
      </c>
      <c r="DP853" s="10" t="s">
        <v>25</v>
      </c>
      <c r="DQ853" s="10" t="s">
        <v>22</v>
      </c>
      <c r="DR853" s="10" t="s">
        <v>22</v>
      </c>
      <c r="DS853" s="10" t="s">
        <v>25</v>
      </c>
      <c r="DT853" s="10" t="s">
        <v>25</v>
      </c>
      <c r="DU853" s="10">
        <v>2</v>
      </c>
      <c r="DV853" s="10" t="s">
        <v>792</v>
      </c>
      <c r="DW853" s="10"/>
      <c r="DX853" s="10"/>
      <c r="DY853" s="10"/>
      <c r="DZ853" s="10"/>
      <c r="EA853" s="10"/>
      <c r="EB853" s="10"/>
      <c r="EC853" s="10"/>
      <c r="ED853" s="10"/>
      <c r="EE853" s="10"/>
      <c r="EF853" s="10"/>
      <c r="EG853" s="10"/>
      <c r="EH853" s="10"/>
    </row>
    <row r="854" spans="1:138" x14ac:dyDescent="0.25">
      <c r="A854" s="78">
        <f t="shared" si="663"/>
        <v>4786</v>
      </c>
      <c r="C854" s="10" t="str">
        <f t="shared" si="702"/>
        <v>Do Not Pick</v>
      </c>
      <c r="D854" s="17">
        <f t="shared" si="664"/>
        <v>0.53846153846153855</v>
      </c>
      <c r="E854" s="113">
        <f t="shared" si="690"/>
        <v>0</v>
      </c>
      <c r="F854" s="113">
        <f t="shared" si="691"/>
        <v>0</v>
      </c>
      <c r="G854" s="113">
        <f t="shared" si="692"/>
        <v>5.384615384615385</v>
      </c>
      <c r="H854" s="113">
        <f t="shared" si="693"/>
        <v>0</v>
      </c>
      <c r="I854" s="113">
        <f t="shared" si="694"/>
        <v>0</v>
      </c>
      <c r="J854" s="113">
        <f t="shared" si="695"/>
        <v>0</v>
      </c>
      <c r="K854" s="113">
        <f t="shared" si="685"/>
        <v>0</v>
      </c>
      <c r="L854" s="76">
        <v>8</v>
      </c>
      <c r="M854" s="76">
        <v>5</v>
      </c>
      <c r="N854" s="76">
        <v>7</v>
      </c>
      <c r="O854" s="76">
        <v>6</v>
      </c>
      <c r="P854" s="76">
        <v>6</v>
      </c>
      <c r="Q854" s="76">
        <v>2</v>
      </c>
      <c r="R854" s="76">
        <v>1</v>
      </c>
      <c r="S854" s="17">
        <f t="shared" si="665"/>
        <v>0.61538461538461542</v>
      </c>
      <c r="T854" s="113">
        <f t="shared" si="696"/>
        <v>0</v>
      </c>
      <c r="U854" s="113">
        <f t="shared" si="697"/>
        <v>0</v>
      </c>
      <c r="V854" s="113">
        <f t="shared" si="698"/>
        <v>6.1538461538461542</v>
      </c>
      <c r="W854" s="113">
        <f t="shared" si="699"/>
        <v>0</v>
      </c>
      <c r="X854" s="113">
        <f t="shared" si="700"/>
        <v>0</v>
      </c>
      <c r="Y854" s="113">
        <f t="shared" si="701"/>
        <v>0</v>
      </c>
      <c r="Z854" s="113">
        <f t="shared" si="686"/>
        <v>0</v>
      </c>
      <c r="AA854" s="76">
        <v>10</v>
      </c>
      <c r="AB854" s="76">
        <v>6</v>
      </c>
      <c r="AC854" s="76">
        <v>8</v>
      </c>
      <c r="AD854" s="76">
        <v>2</v>
      </c>
      <c r="AE854" s="76">
        <v>2</v>
      </c>
      <c r="AF854" s="76">
        <v>5</v>
      </c>
      <c r="AG854" s="76">
        <v>8</v>
      </c>
      <c r="AH854" s="131">
        <f t="shared" si="666"/>
        <v>0</v>
      </c>
      <c r="AI854" s="131">
        <f t="shared" si="687"/>
        <v>0</v>
      </c>
      <c r="AJ854" s="131">
        <f t="shared" si="703"/>
        <v>0.76923076923076927</v>
      </c>
      <c r="AK854" s="131">
        <f t="shared" si="704"/>
        <v>0</v>
      </c>
      <c r="AL854" s="131">
        <f t="shared" si="688"/>
        <v>0</v>
      </c>
      <c r="AM854" s="131">
        <f t="shared" si="689"/>
        <v>0</v>
      </c>
      <c r="AN854" s="131">
        <f t="shared" si="667"/>
        <v>0</v>
      </c>
      <c r="AO854" s="115">
        <f t="shared" si="705"/>
        <v>0</v>
      </c>
      <c r="AP854" s="115">
        <f t="shared" si="706"/>
        <v>0</v>
      </c>
      <c r="AQ854" s="115">
        <f t="shared" si="707"/>
        <v>0</v>
      </c>
      <c r="AR854" s="79">
        <f t="shared" si="668"/>
        <v>0</v>
      </c>
      <c r="AS854" s="79">
        <f t="shared" si="669"/>
        <v>5</v>
      </c>
      <c r="AT854" s="79">
        <f t="shared" si="670"/>
        <v>0</v>
      </c>
      <c r="AU854" s="79">
        <f t="shared" si="671"/>
        <v>0</v>
      </c>
      <c r="AV854" s="79">
        <f t="shared" si="672"/>
        <v>0</v>
      </c>
      <c r="AW854" s="79">
        <f t="shared" si="673"/>
        <v>0</v>
      </c>
      <c r="AX854" s="128">
        <f t="shared" si="674"/>
        <v>0</v>
      </c>
      <c r="AY854" s="128"/>
      <c r="AZ854" s="128"/>
      <c r="BA854" s="128">
        <f t="shared" si="675"/>
        <v>0</v>
      </c>
      <c r="BB854" s="128">
        <f t="shared" si="676"/>
        <v>0</v>
      </c>
      <c r="BC854" s="80">
        <f t="shared" si="677"/>
        <v>0</v>
      </c>
      <c r="BD854" s="80">
        <f t="shared" si="678"/>
        <v>1</v>
      </c>
      <c r="BE854" s="80">
        <f t="shared" si="679"/>
        <v>0</v>
      </c>
      <c r="BF854" s="80">
        <f t="shared" si="680"/>
        <v>0</v>
      </c>
      <c r="BG854" s="80">
        <f t="shared" si="681"/>
        <v>0</v>
      </c>
      <c r="BH854" s="80">
        <f t="shared" si="708"/>
        <v>0</v>
      </c>
      <c r="BI854" s="4">
        <f t="shared" si="682"/>
        <v>0</v>
      </c>
      <c r="BJ854" s="4">
        <f t="shared" si="683"/>
        <v>5</v>
      </c>
      <c r="BK854" s="4">
        <f t="shared" si="684"/>
        <v>0</v>
      </c>
      <c r="BL854" s="8">
        <f>VLOOKUP(CN854,'CIR Results'!$B$3:$L$42,2,FALSE)</f>
        <v>3</v>
      </c>
      <c r="BM854" s="8">
        <f>VLOOKUP(CN854,'CIR Results'!$B$3:$L$42,3,FALSE)</f>
        <v>74</v>
      </c>
      <c r="BN854" s="8">
        <f>VLOOKUP(CN854,'CIR Results'!$B$3:$L$42,4,FALSE)</f>
        <v>50</v>
      </c>
      <c r="BO854" s="8">
        <f>VLOOKUP(CN854,'CIR Results'!$B$3:$L$42,5,FALSE)</f>
        <v>162</v>
      </c>
      <c r="BP854" s="8">
        <f>VLOOKUP(CN854,'CIR Results'!$B$3:$L$42,6,FALSE)</f>
        <v>36897</v>
      </c>
      <c r="BQ854" s="8">
        <f>VLOOKUP(CN854,'CIR Results'!$B$3:$L$42,8,FALSE)</f>
        <v>8</v>
      </c>
      <c r="BR854" s="8">
        <f>VLOOKUP(CN854,'CIR Results'!$B$3:$L$42,9,FALSE)</f>
        <v>0</v>
      </c>
      <c r="BS854" s="8" t="str">
        <f>VLOOKUP(CN854,'CIR Results'!$B$3:$L$42,10,FALSE)</f>
        <v>01-06-01</v>
      </c>
      <c r="BT854" s="8">
        <f>VLOOKUP(CN854,'CIR Results'!$B$3:$L$42,11,FALSE)</f>
        <v>21</v>
      </c>
      <c r="BU854" s="136" t="str">
        <f>VLOOKUP(CN854,'CIR Team Info'!$B$5:$E$44,2,FALSE)</f>
        <v>Nicolet F.E.A.R.</v>
      </c>
      <c r="BV854" s="136" t="str">
        <f>VLOOKUP(CN854,'CIR Team Info'!$B$5:$E$44,4,FALSE)</f>
        <v>Glendale, WI</v>
      </c>
      <c r="BW854" s="136" t="str">
        <f t="shared" si="709"/>
        <v xml:space="preserve">   didn't really do anything</v>
      </c>
      <c r="CM854" s="10" t="s">
        <v>611</v>
      </c>
      <c r="CN854" s="10">
        <v>4786</v>
      </c>
      <c r="CO854" s="10">
        <v>26</v>
      </c>
      <c r="CP854" s="10" t="s">
        <v>23</v>
      </c>
      <c r="CQ854" s="10" t="s">
        <v>25</v>
      </c>
      <c r="CR854" s="10" t="s">
        <v>25</v>
      </c>
      <c r="CS854" s="10" t="s">
        <v>22</v>
      </c>
      <c r="CT854" s="10">
        <v>5</v>
      </c>
      <c r="CU854" s="10">
        <v>0</v>
      </c>
      <c r="CV854" s="10">
        <v>0</v>
      </c>
      <c r="CW854" s="10">
        <v>0</v>
      </c>
      <c r="CX854" s="10" t="s">
        <v>65</v>
      </c>
      <c r="CY854" s="10" t="s">
        <v>25</v>
      </c>
      <c r="CZ854" s="10" t="s">
        <v>25</v>
      </c>
      <c r="DA854" s="10" t="s">
        <v>25</v>
      </c>
      <c r="DB854" s="10" t="s">
        <v>25</v>
      </c>
      <c r="DC854" s="10">
        <v>0</v>
      </c>
      <c r="DD854" s="10">
        <v>0</v>
      </c>
      <c r="DE854" s="10">
        <v>0</v>
      </c>
      <c r="DF854" s="10">
        <v>0</v>
      </c>
      <c r="DG854" s="10">
        <v>1</v>
      </c>
      <c r="DH854" s="10">
        <v>0</v>
      </c>
      <c r="DI854" s="10">
        <v>30</v>
      </c>
      <c r="DJ854" s="10">
        <v>0</v>
      </c>
      <c r="DK854" s="10">
        <v>0</v>
      </c>
      <c r="DL854" s="10">
        <v>0</v>
      </c>
      <c r="DM854" s="10">
        <v>0</v>
      </c>
      <c r="DN854" s="10">
        <v>0</v>
      </c>
      <c r="DO854" s="10">
        <v>0</v>
      </c>
      <c r="DP854" s="10" t="s">
        <v>25</v>
      </c>
      <c r="DQ854" s="10" t="s">
        <v>25</v>
      </c>
      <c r="DR854" s="10" t="s">
        <v>25</v>
      </c>
      <c r="DS854" s="10" t="s">
        <v>25</v>
      </c>
      <c r="DT854" s="10" t="s">
        <v>25</v>
      </c>
      <c r="DU854" s="10">
        <v>0</v>
      </c>
      <c r="DV854" s="10" t="s">
        <v>725</v>
      </c>
      <c r="DW854" s="10"/>
      <c r="DX854" s="10"/>
      <c r="DY854" s="10"/>
      <c r="DZ854" s="10"/>
      <c r="EA854" s="10"/>
      <c r="EB854" s="10"/>
      <c r="EC854" s="10"/>
      <c r="ED854" s="10"/>
      <c r="EE854" s="10"/>
      <c r="EF854" s="10"/>
      <c r="EG854" s="10"/>
      <c r="EH854" s="10"/>
    </row>
    <row r="855" spans="1:138" x14ac:dyDescent="0.25">
      <c r="A855" s="78">
        <f t="shared" si="663"/>
        <v>4329</v>
      </c>
      <c r="C855" s="10" t="str">
        <f t="shared" si="702"/>
        <v>Below Avg</v>
      </c>
      <c r="D855" s="17">
        <f t="shared" si="664"/>
        <v>3.6684615384615382</v>
      </c>
      <c r="E855" s="113">
        <f t="shared" si="690"/>
        <v>20</v>
      </c>
      <c r="F855" s="113">
        <f t="shared" si="691"/>
        <v>5</v>
      </c>
      <c r="G855" s="113">
        <f t="shared" si="692"/>
        <v>5.384615384615385</v>
      </c>
      <c r="H855" s="113">
        <f t="shared" si="693"/>
        <v>6.3000000000000007</v>
      </c>
      <c r="I855" s="113">
        <f t="shared" si="694"/>
        <v>0</v>
      </c>
      <c r="J855" s="113">
        <f t="shared" si="695"/>
        <v>0</v>
      </c>
      <c r="K855" s="113">
        <f t="shared" si="685"/>
        <v>0</v>
      </c>
      <c r="L855" s="76">
        <v>8</v>
      </c>
      <c r="M855" s="76">
        <v>5</v>
      </c>
      <c r="N855" s="76">
        <v>7</v>
      </c>
      <c r="O855" s="76">
        <v>6</v>
      </c>
      <c r="P855" s="76">
        <v>6</v>
      </c>
      <c r="Q855" s="76">
        <v>2</v>
      </c>
      <c r="R855" s="76">
        <v>1</v>
      </c>
      <c r="S855" s="17">
        <f t="shared" si="665"/>
        <v>3.9253846153846155</v>
      </c>
      <c r="T855" s="113">
        <f t="shared" si="696"/>
        <v>25</v>
      </c>
      <c r="U855" s="113">
        <f t="shared" si="697"/>
        <v>6</v>
      </c>
      <c r="V855" s="113">
        <f t="shared" si="698"/>
        <v>6.1538461538461542</v>
      </c>
      <c r="W855" s="113">
        <f t="shared" si="699"/>
        <v>2.1</v>
      </c>
      <c r="X855" s="113">
        <f t="shared" si="700"/>
        <v>0</v>
      </c>
      <c r="Y855" s="113">
        <f t="shared" si="701"/>
        <v>0</v>
      </c>
      <c r="Z855" s="113">
        <f t="shared" si="686"/>
        <v>0</v>
      </c>
      <c r="AA855" s="76">
        <v>10</v>
      </c>
      <c r="AB855" s="76">
        <v>6</v>
      </c>
      <c r="AC855" s="76">
        <v>8</v>
      </c>
      <c r="AD855" s="76">
        <v>2</v>
      </c>
      <c r="AE855" s="76">
        <v>2</v>
      </c>
      <c r="AF855" s="76">
        <v>5</v>
      </c>
      <c r="AG855" s="76">
        <v>8</v>
      </c>
      <c r="AH855" s="131">
        <f t="shared" si="666"/>
        <v>2.5</v>
      </c>
      <c r="AI855" s="131">
        <f t="shared" si="687"/>
        <v>1</v>
      </c>
      <c r="AJ855" s="131">
        <f t="shared" si="703"/>
        <v>0.76923076923076927</v>
      </c>
      <c r="AK855" s="131">
        <f t="shared" si="704"/>
        <v>1.05</v>
      </c>
      <c r="AL855" s="131">
        <f t="shared" si="688"/>
        <v>0</v>
      </c>
      <c r="AM855" s="131">
        <f t="shared" si="689"/>
        <v>0</v>
      </c>
      <c r="AN855" s="131">
        <f t="shared" si="667"/>
        <v>0</v>
      </c>
      <c r="AO855" s="115">
        <f t="shared" si="705"/>
        <v>0</v>
      </c>
      <c r="AP855" s="115">
        <f t="shared" si="706"/>
        <v>1</v>
      </c>
      <c r="AQ855" s="115">
        <f t="shared" si="707"/>
        <v>1</v>
      </c>
      <c r="AR855" s="79">
        <f t="shared" si="668"/>
        <v>0</v>
      </c>
      <c r="AS855" s="79">
        <f t="shared" si="669"/>
        <v>5</v>
      </c>
      <c r="AT855" s="79">
        <f t="shared" si="670"/>
        <v>21</v>
      </c>
      <c r="AU855" s="79">
        <f t="shared" si="671"/>
        <v>0</v>
      </c>
      <c r="AV855" s="79">
        <f t="shared" si="672"/>
        <v>0</v>
      </c>
      <c r="AW855" s="79">
        <f t="shared" si="673"/>
        <v>0</v>
      </c>
      <c r="AX855" s="128">
        <f t="shared" si="674"/>
        <v>0</v>
      </c>
      <c r="AY855" s="128"/>
      <c r="AZ855" s="128"/>
      <c r="BA855" s="128">
        <f t="shared" si="675"/>
        <v>0</v>
      </c>
      <c r="BB855" s="128">
        <f t="shared" si="676"/>
        <v>0</v>
      </c>
      <c r="BC855" s="80">
        <f t="shared" si="677"/>
        <v>0</v>
      </c>
      <c r="BD855" s="80">
        <f t="shared" si="678"/>
        <v>0.25</v>
      </c>
      <c r="BE855" s="80">
        <f t="shared" si="679"/>
        <v>1</v>
      </c>
      <c r="BF855" s="80">
        <f t="shared" si="680"/>
        <v>0</v>
      </c>
      <c r="BG855" s="80">
        <f t="shared" si="681"/>
        <v>0</v>
      </c>
      <c r="BH855" s="80">
        <f t="shared" si="708"/>
        <v>0</v>
      </c>
      <c r="BI855" s="4">
        <f t="shared" si="682"/>
        <v>21</v>
      </c>
      <c r="BJ855" s="4">
        <f t="shared" si="683"/>
        <v>26</v>
      </c>
      <c r="BK855" s="4">
        <f t="shared" si="684"/>
        <v>0</v>
      </c>
      <c r="BL855" s="8">
        <f>VLOOKUP(CN855,'CIR Results'!$B$3:$L$42,2,FALSE)</f>
        <v>4</v>
      </c>
      <c r="BM855" s="8">
        <f>VLOOKUP(CN855,'CIR Results'!$B$3:$L$42,3,FALSE)</f>
        <v>94</v>
      </c>
      <c r="BN855" s="8">
        <f>VLOOKUP(CN855,'CIR Results'!$B$3:$L$42,4,FALSE)</f>
        <v>70</v>
      </c>
      <c r="BO855" s="8">
        <f>VLOOKUP(CN855,'CIR Results'!$B$3:$L$42,5,FALSE)</f>
        <v>162</v>
      </c>
      <c r="BP855" s="8">
        <f>VLOOKUP(CN855,'CIR Results'!$B$3:$L$42,6,FALSE)</f>
        <v>36562</v>
      </c>
      <c r="BQ855" s="8">
        <f>VLOOKUP(CN855,'CIR Results'!$B$3:$L$42,8,FALSE)</f>
        <v>8</v>
      </c>
      <c r="BR855" s="8">
        <f>VLOOKUP(CN855,'CIR Results'!$B$3:$L$42,9,FALSE)</f>
        <v>0</v>
      </c>
      <c r="BS855" s="8" t="str">
        <f>VLOOKUP(CN855,'CIR Results'!$B$3:$L$42,10,FALSE)</f>
        <v>02-06-00</v>
      </c>
      <c r="BT855" s="8">
        <f>VLOOKUP(CN855,'CIR Results'!$B$3:$L$42,11,FALSE)</f>
        <v>10</v>
      </c>
      <c r="BU855" s="136" t="str">
        <f>VLOOKUP(CN855,'CIR Team Info'!$B$5:$E$44,2,FALSE)</f>
        <v>Lutheran Roboteers</v>
      </c>
      <c r="BV855" s="136" t="str">
        <f>VLOOKUP(CN855,'CIR Team Info'!$B$5:$E$44,4,FALSE)</f>
        <v>St. Charles, MO</v>
      </c>
      <c r="BW855" s="136" t="str">
        <f t="shared" si="709"/>
        <v xml:space="preserve">   Seemed decent at fending off other robots and making high goals. Good robot overall_ but pretty average.</v>
      </c>
      <c r="CM855" s="10" t="s">
        <v>384</v>
      </c>
      <c r="CN855" s="10">
        <v>4329</v>
      </c>
      <c r="CO855" s="10">
        <v>28</v>
      </c>
      <c r="CP855" s="10" t="s">
        <v>23</v>
      </c>
      <c r="CQ855" s="10" t="s">
        <v>22</v>
      </c>
      <c r="CR855" s="10" t="s">
        <v>25</v>
      </c>
      <c r="CS855" s="10" t="s">
        <v>22</v>
      </c>
      <c r="CT855" s="10">
        <v>5</v>
      </c>
      <c r="CU855" s="10">
        <v>15</v>
      </c>
      <c r="CV855" s="10">
        <v>0</v>
      </c>
      <c r="CW855" s="10">
        <v>0</v>
      </c>
      <c r="CX855" s="10" t="s">
        <v>24</v>
      </c>
      <c r="CY855" s="10" t="s">
        <v>22</v>
      </c>
      <c r="CZ855" s="10" t="s">
        <v>25</v>
      </c>
      <c r="DA855" s="10" t="s">
        <v>25</v>
      </c>
      <c r="DB855" s="10" t="s">
        <v>22</v>
      </c>
      <c r="DC855" s="10">
        <v>21</v>
      </c>
      <c r="DD855" s="10">
        <v>0</v>
      </c>
      <c r="DE855" s="10">
        <v>0</v>
      </c>
      <c r="DF855" s="10">
        <v>0</v>
      </c>
      <c r="DG855" s="10">
        <v>2</v>
      </c>
      <c r="DH855" s="10">
        <v>0</v>
      </c>
      <c r="DI855" s="10">
        <v>0</v>
      </c>
      <c r="DJ855" s="10">
        <v>0</v>
      </c>
      <c r="DK855" s="10">
        <v>0</v>
      </c>
      <c r="DL855" s="10">
        <v>0</v>
      </c>
      <c r="DM855" s="10">
        <v>0</v>
      </c>
      <c r="DN855" s="10">
        <v>0</v>
      </c>
      <c r="DO855" s="10">
        <v>0</v>
      </c>
      <c r="DP855" s="10" t="s">
        <v>25</v>
      </c>
      <c r="DQ855" s="10" t="s">
        <v>22</v>
      </c>
      <c r="DR855" s="10" t="s">
        <v>22</v>
      </c>
      <c r="DS855" s="10" t="s">
        <v>25</v>
      </c>
      <c r="DT855" s="10" t="s">
        <v>25</v>
      </c>
      <c r="DU855" s="10">
        <v>1</v>
      </c>
      <c r="DV855" s="10" t="s">
        <v>793</v>
      </c>
      <c r="DW855" s="10"/>
      <c r="DX855" s="10"/>
      <c r="DY855" s="10"/>
      <c r="DZ855" s="10"/>
      <c r="EA855" s="10"/>
      <c r="EB855" s="10"/>
      <c r="EC855" s="10"/>
      <c r="ED855" s="10"/>
      <c r="EE855" s="10"/>
      <c r="EF855" s="10"/>
      <c r="EG855" s="10"/>
      <c r="EH855" s="10"/>
    </row>
    <row r="856" spans="1:138" x14ac:dyDescent="0.25">
      <c r="A856" s="78">
        <f t="shared" si="663"/>
        <v>1736</v>
      </c>
      <c r="C856" s="10" t="str">
        <f t="shared" si="702"/>
        <v>Top Team</v>
      </c>
      <c r="D856" s="17">
        <f t="shared" si="664"/>
        <v>21.449422190712514</v>
      </c>
      <c r="E856" s="113">
        <f t="shared" si="690"/>
        <v>90</v>
      </c>
      <c r="F856" s="113">
        <f t="shared" si="691"/>
        <v>35</v>
      </c>
      <c r="G856" s="113">
        <f t="shared" si="692"/>
        <v>21.53846153846154</v>
      </c>
      <c r="H856" s="113">
        <f t="shared" si="693"/>
        <v>42.812903225806451</v>
      </c>
      <c r="I856" s="113">
        <f t="shared" si="694"/>
        <v>24</v>
      </c>
      <c r="J856" s="113">
        <f t="shared" si="695"/>
        <v>0</v>
      </c>
      <c r="K856" s="113">
        <f t="shared" si="685"/>
        <v>1.1428571428571428</v>
      </c>
      <c r="L856" s="76">
        <v>8</v>
      </c>
      <c r="M856" s="76">
        <v>5</v>
      </c>
      <c r="N856" s="76">
        <v>7</v>
      </c>
      <c r="O856" s="76">
        <v>6</v>
      </c>
      <c r="P856" s="76">
        <v>6</v>
      </c>
      <c r="Q856" s="76">
        <v>2</v>
      </c>
      <c r="R856" s="76">
        <v>1</v>
      </c>
      <c r="S856" s="17">
        <f t="shared" si="665"/>
        <v>21.052920950017725</v>
      </c>
      <c r="T856" s="113">
        <f t="shared" si="696"/>
        <v>112.5</v>
      </c>
      <c r="U856" s="113">
        <f t="shared" si="697"/>
        <v>42</v>
      </c>
      <c r="V856" s="113">
        <f t="shared" si="698"/>
        <v>24.615384615384617</v>
      </c>
      <c r="W856" s="113">
        <f t="shared" si="699"/>
        <v>14.270967741935484</v>
      </c>
      <c r="X856" s="113">
        <f t="shared" si="700"/>
        <v>8</v>
      </c>
      <c r="Y856" s="113">
        <f t="shared" si="701"/>
        <v>0</v>
      </c>
      <c r="Z856" s="113">
        <f t="shared" si="686"/>
        <v>9.1428571428571423</v>
      </c>
      <c r="AA856" s="76">
        <v>10</v>
      </c>
      <c r="AB856" s="76">
        <v>6</v>
      </c>
      <c r="AC856" s="76">
        <v>8</v>
      </c>
      <c r="AD856" s="76">
        <v>2</v>
      </c>
      <c r="AE856" s="76">
        <v>2</v>
      </c>
      <c r="AF856" s="76">
        <v>5</v>
      </c>
      <c r="AG856" s="76">
        <v>8</v>
      </c>
      <c r="AH856" s="131">
        <f t="shared" si="666"/>
        <v>11.25</v>
      </c>
      <c r="AI856" s="131">
        <f t="shared" si="687"/>
        <v>7</v>
      </c>
      <c r="AJ856" s="131">
        <f t="shared" si="703"/>
        <v>3.0769230769230771</v>
      </c>
      <c r="AK856" s="131">
        <f t="shared" si="704"/>
        <v>7.1354838709677422</v>
      </c>
      <c r="AL856" s="131">
        <f t="shared" si="688"/>
        <v>4</v>
      </c>
      <c r="AM856" s="131">
        <f t="shared" si="689"/>
        <v>0</v>
      </c>
      <c r="AN856" s="131">
        <f t="shared" si="667"/>
        <v>1.1428571428571428</v>
      </c>
      <c r="AO856" s="115">
        <f t="shared" si="705"/>
        <v>1</v>
      </c>
      <c r="AP856" s="115">
        <f t="shared" si="706"/>
        <v>1</v>
      </c>
      <c r="AQ856" s="115">
        <f t="shared" si="707"/>
        <v>0</v>
      </c>
      <c r="AR856" s="79">
        <f t="shared" si="668"/>
        <v>40</v>
      </c>
      <c r="AS856" s="79">
        <f t="shared" si="669"/>
        <v>20</v>
      </c>
      <c r="AT856" s="79">
        <f t="shared" si="670"/>
        <v>0</v>
      </c>
      <c r="AU856" s="79">
        <f t="shared" si="671"/>
        <v>40</v>
      </c>
      <c r="AV856" s="79">
        <f t="shared" si="672"/>
        <v>0</v>
      </c>
      <c r="AW856" s="79">
        <f t="shared" si="673"/>
        <v>20</v>
      </c>
      <c r="AX856" s="128">
        <f t="shared" si="674"/>
        <v>4</v>
      </c>
      <c r="AY856" s="128"/>
      <c r="AZ856" s="128"/>
      <c r="BA856" s="128">
        <f t="shared" si="675"/>
        <v>4</v>
      </c>
      <c r="BB856" s="128">
        <f t="shared" si="676"/>
        <v>0</v>
      </c>
      <c r="BC856" s="80">
        <f t="shared" si="677"/>
        <v>1</v>
      </c>
      <c r="BD856" s="80">
        <f t="shared" si="678"/>
        <v>1</v>
      </c>
      <c r="BE856" s="80">
        <f t="shared" si="679"/>
        <v>0</v>
      </c>
      <c r="BF856" s="80">
        <f t="shared" si="680"/>
        <v>1</v>
      </c>
      <c r="BG856" s="80">
        <f t="shared" si="681"/>
        <v>0</v>
      </c>
      <c r="BH856" s="80">
        <f t="shared" si="708"/>
        <v>0.5</v>
      </c>
      <c r="BI856" s="4">
        <f t="shared" si="682"/>
        <v>80</v>
      </c>
      <c r="BJ856" s="4">
        <f t="shared" si="683"/>
        <v>100</v>
      </c>
      <c r="BK856" s="4">
        <f t="shared" si="684"/>
        <v>20</v>
      </c>
      <c r="BL856" s="8">
        <f>VLOOKUP(CN856,'CIR Results'!$B$3:$L$42,2,FALSE)</f>
        <v>10</v>
      </c>
      <c r="BM856" s="8">
        <f>VLOOKUP(CN856,'CIR Results'!$B$3:$L$42,3,FALSE)</f>
        <v>178</v>
      </c>
      <c r="BN856" s="8">
        <f>VLOOKUP(CN856,'CIR Results'!$B$3:$L$42,4,FALSE)</f>
        <v>80</v>
      </c>
      <c r="BO856" s="8">
        <f>VLOOKUP(CN856,'CIR Results'!$B$3:$L$42,5,FALSE)</f>
        <v>213</v>
      </c>
      <c r="BP856" s="8">
        <f>VLOOKUP(CN856,'CIR Results'!$B$3:$L$42,6,FALSE)</f>
        <v>36649</v>
      </c>
      <c r="BQ856" s="8">
        <f>VLOOKUP(CN856,'CIR Results'!$B$3:$L$42,8,FALSE)</f>
        <v>8</v>
      </c>
      <c r="BR856" s="8">
        <f>VLOOKUP(CN856,'CIR Results'!$B$3:$L$42,9,FALSE)</f>
        <v>0</v>
      </c>
      <c r="BS856" s="8" t="str">
        <f>VLOOKUP(CN856,'CIR Results'!$B$3:$L$42,10,FALSE)</f>
        <v>05-03-00</v>
      </c>
      <c r="BT856" s="8">
        <f>VLOOKUP(CN856,'CIR Results'!$B$3:$L$42,11,FALSE)</f>
        <v>8</v>
      </c>
      <c r="BU856" s="136" t="str">
        <f>VLOOKUP(CN856,'CIR Team Info'!$B$5:$E$44,2,FALSE)</f>
        <v>Robot Casserole</v>
      </c>
      <c r="BV856" s="136" t="str">
        <f>VLOOKUP(CN856,'CIR Team Info'!$B$5:$E$44,4,FALSE)</f>
        <v>Peoria, IL</v>
      </c>
      <c r="BW856" s="136" t="str">
        <f t="shared" si="709"/>
        <v xml:space="preserve">   Passed to teammate over truss_ pushed robots around. Very effective robot.</v>
      </c>
      <c r="CM856" s="10" t="s">
        <v>384</v>
      </c>
      <c r="CN856" s="10">
        <v>1736</v>
      </c>
      <c r="CO856" s="10">
        <v>29</v>
      </c>
      <c r="CP856" s="10" t="s">
        <v>23</v>
      </c>
      <c r="CQ856" s="10" t="s">
        <v>22</v>
      </c>
      <c r="CR856" s="10" t="s">
        <v>25</v>
      </c>
      <c r="CS856" s="10" t="s">
        <v>22</v>
      </c>
      <c r="CT856" s="10">
        <v>20</v>
      </c>
      <c r="CU856" s="10">
        <v>0</v>
      </c>
      <c r="CV856" s="10">
        <v>0</v>
      </c>
      <c r="CW856" s="10">
        <v>0</v>
      </c>
      <c r="CX856" s="10" t="s">
        <v>59</v>
      </c>
      <c r="CY856" s="10" t="s">
        <v>22</v>
      </c>
      <c r="CZ856" s="10" t="s">
        <v>25</v>
      </c>
      <c r="DA856" s="10" t="s">
        <v>22</v>
      </c>
      <c r="DB856" s="10" t="s">
        <v>22</v>
      </c>
      <c r="DC856" s="10">
        <v>0</v>
      </c>
      <c r="DD856" s="10">
        <v>0</v>
      </c>
      <c r="DE856" s="10">
        <v>0</v>
      </c>
      <c r="DF856" s="10">
        <v>0</v>
      </c>
      <c r="DG856" s="10">
        <v>3</v>
      </c>
      <c r="DH856" s="10">
        <v>2</v>
      </c>
      <c r="DI856" s="10">
        <v>20</v>
      </c>
      <c r="DJ856" s="10">
        <v>4</v>
      </c>
      <c r="DK856" s="10">
        <v>0</v>
      </c>
      <c r="DL856" s="10">
        <v>4</v>
      </c>
      <c r="DM856" s="10">
        <v>0</v>
      </c>
      <c r="DN856" s="10">
        <v>0</v>
      </c>
      <c r="DO856" s="10">
        <v>0</v>
      </c>
      <c r="DP856" s="10" t="s">
        <v>22</v>
      </c>
      <c r="DQ856" s="10" t="s">
        <v>22</v>
      </c>
      <c r="DR856" s="10" t="s">
        <v>25</v>
      </c>
      <c r="DS856" s="10" t="s">
        <v>25</v>
      </c>
      <c r="DT856" s="10" t="s">
        <v>25</v>
      </c>
      <c r="DU856" s="10">
        <v>3</v>
      </c>
      <c r="DV856" s="10" t="s">
        <v>794</v>
      </c>
      <c r="DW856" s="10"/>
      <c r="DX856" s="10"/>
      <c r="DY856" s="10"/>
      <c r="DZ856" s="10"/>
      <c r="EA856" s="10"/>
      <c r="EB856" s="10"/>
      <c r="EC856" s="10"/>
      <c r="ED856" s="10"/>
      <c r="EE856" s="10"/>
      <c r="EF856" s="10"/>
      <c r="EG856" s="10"/>
      <c r="EH856" s="10"/>
    </row>
    <row r="857" spans="1:138" x14ac:dyDescent="0.25">
      <c r="A857" s="78">
        <f t="shared" si="663"/>
        <v>3352</v>
      </c>
      <c r="C857" s="10" t="str">
        <f t="shared" si="702"/>
        <v>Below Avg</v>
      </c>
      <c r="D857" s="17">
        <f t="shared" si="664"/>
        <v>3.5638071605813542</v>
      </c>
      <c r="E857" s="113">
        <f t="shared" si="690"/>
        <v>20</v>
      </c>
      <c r="F857" s="113">
        <f t="shared" si="691"/>
        <v>15</v>
      </c>
      <c r="G857" s="113">
        <f t="shared" si="692"/>
        <v>5.384615384615385</v>
      </c>
      <c r="H857" s="113">
        <f t="shared" si="693"/>
        <v>0.967741935483871</v>
      </c>
      <c r="I857" s="113">
        <f t="shared" si="694"/>
        <v>-6</v>
      </c>
      <c r="J857" s="113">
        <f t="shared" si="695"/>
        <v>0</v>
      </c>
      <c r="K857" s="113">
        <f t="shared" si="685"/>
        <v>0.2857142857142857</v>
      </c>
      <c r="L857" s="76">
        <v>8</v>
      </c>
      <c r="M857" s="76">
        <v>5</v>
      </c>
      <c r="N857" s="76">
        <v>7</v>
      </c>
      <c r="O857" s="76">
        <v>6</v>
      </c>
      <c r="P857" s="76">
        <v>6</v>
      </c>
      <c r="Q857" s="76">
        <v>2</v>
      </c>
      <c r="R857" s="76">
        <v>1</v>
      </c>
      <c r="S857" s="17">
        <f t="shared" si="665"/>
        <v>4.9762141084721723</v>
      </c>
      <c r="T857" s="113">
        <f t="shared" si="696"/>
        <v>25</v>
      </c>
      <c r="U857" s="113">
        <f t="shared" si="697"/>
        <v>18</v>
      </c>
      <c r="V857" s="113">
        <f t="shared" si="698"/>
        <v>6.1538461538461542</v>
      </c>
      <c r="W857" s="113">
        <f t="shared" si="699"/>
        <v>0.32258064516129031</v>
      </c>
      <c r="X857" s="113">
        <f t="shared" si="700"/>
        <v>-2</v>
      </c>
      <c r="Y857" s="113">
        <f t="shared" si="701"/>
        <v>0</v>
      </c>
      <c r="Z857" s="113">
        <f t="shared" si="686"/>
        <v>2.2857142857142856</v>
      </c>
      <c r="AA857" s="76">
        <v>10</v>
      </c>
      <c r="AB857" s="76">
        <v>6</v>
      </c>
      <c r="AC857" s="76">
        <v>8</v>
      </c>
      <c r="AD857" s="76">
        <v>2</v>
      </c>
      <c r="AE857" s="76">
        <v>2</v>
      </c>
      <c r="AF857" s="76">
        <v>5</v>
      </c>
      <c r="AG857" s="76">
        <v>8</v>
      </c>
      <c r="AH857" s="131">
        <f t="shared" si="666"/>
        <v>2.5</v>
      </c>
      <c r="AI857" s="131">
        <f t="shared" si="687"/>
        <v>3</v>
      </c>
      <c r="AJ857" s="131">
        <f t="shared" si="703"/>
        <v>0.76923076923076927</v>
      </c>
      <c r="AK857" s="131">
        <f t="shared" si="704"/>
        <v>0.16129032258064516</v>
      </c>
      <c r="AL857" s="131">
        <f t="shared" si="688"/>
        <v>-1</v>
      </c>
      <c r="AM857" s="131">
        <f t="shared" si="689"/>
        <v>0</v>
      </c>
      <c r="AN857" s="131">
        <f t="shared" si="667"/>
        <v>0.2857142857142857</v>
      </c>
      <c r="AO857" s="115">
        <f t="shared" si="705"/>
        <v>0</v>
      </c>
      <c r="AP857" s="115">
        <f t="shared" si="706"/>
        <v>0</v>
      </c>
      <c r="AQ857" s="115">
        <f t="shared" si="707"/>
        <v>0</v>
      </c>
      <c r="AR857" s="79">
        <f t="shared" si="668"/>
        <v>0</v>
      </c>
      <c r="AS857" s="79">
        <f t="shared" si="669"/>
        <v>5</v>
      </c>
      <c r="AT857" s="79">
        <f t="shared" si="670"/>
        <v>0</v>
      </c>
      <c r="AU857" s="79">
        <f t="shared" si="671"/>
        <v>0</v>
      </c>
      <c r="AV857" s="79">
        <f t="shared" si="672"/>
        <v>0</v>
      </c>
      <c r="AW857" s="79">
        <f t="shared" si="673"/>
        <v>5</v>
      </c>
      <c r="AX857" s="128">
        <f t="shared" si="674"/>
        <v>0</v>
      </c>
      <c r="AY857" s="128"/>
      <c r="AZ857" s="128"/>
      <c r="BA857" s="128">
        <f t="shared" si="675"/>
        <v>1</v>
      </c>
      <c r="BB857" s="128">
        <f t="shared" si="676"/>
        <v>0</v>
      </c>
      <c r="BC857" s="80">
        <f t="shared" si="677"/>
        <v>0</v>
      </c>
      <c r="BD857" s="80">
        <f t="shared" si="678"/>
        <v>0.25</v>
      </c>
      <c r="BE857" s="80">
        <f t="shared" si="679"/>
        <v>0</v>
      </c>
      <c r="BF857" s="80">
        <f t="shared" si="680"/>
        <v>0</v>
      </c>
      <c r="BG857" s="80">
        <f t="shared" si="681"/>
        <v>0</v>
      </c>
      <c r="BH857" s="80">
        <f t="shared" si="708"/>
        <v>0.25</v>
      </c>
      <c r="BI857" s="4">
        <f t="shared" si="682"/>
        <v>0</v>
      </c>
      <c r="BJ857" s="4">
        <f t="shared" si="683"/>
        <v>5</v>
      </c>
      <c r="BK857" s="4">
        <f t="shared" si="684"/>
        <v>5</v>
      </c>
      <c r="BL857" s="8">
        <f>VLOOKUP(CN857,'CIR Results'!$B$3:$L$42,2,FALSE)</f>
        <v>6</v>
      </c>
      <c r="BM857" s="8">
        <f>VLOOKUP(CN857,'CIR Results'!$B$3:$L$42,3,FALSE)</f>
        <v>94</v>
      </c>
      <c r="BN857" s="8">
        <f>VLOOKUP(CN857,'CIR Results'!$B$3:$L$42,4,FALSE)</f>
        <v>70</v>
      </c>
      <c r="BO857" s="8">
        <f>VLOOKUP(CN857,'CIR Results'!$B$3:$L$42,5,FALSE)</f>
        <v>182</v>
      </c>
      <c r="BP857" s="8">
        <f>VLOOKUP(CN857,'CIR Results'!$B$3:$L$42,6,FALSE)</f>
        <v>36590</v>
      </c>
      <c r="BQ857" s="8">
        <f>VLOOKUP(CN857,'CIR Results'!$B$3:$L$42,8,FALSE)</f>
        <v>8</v>
      </c>
      <c r="BR857" s="8">
        <f>VLOOKUP(CN857,'CIR Results'!$B$3:$L$42,9,FALSE)</f>
        <v>0</v>
      </c>
      <c r="BS857" s="8" t="str">
        <f>VLOOKUP(CN857,'CIR Results'!$B$3:$L$42,10,FALSE)</f>
        <v>03-05-00</v>
      </c>
      <c r="BT857" s="8">
        <f>VLOOKUP(CN857,'CIR Results'!$B$3:$L$42,11,FALSE)</f>
        <v>22</v>
      </c>
      <c r="BU857" s="136" t="str">
        <f>VLOOKUP(CN857,'CIR Team Info'!$B$5:$E$44,2,FALSE)</f>
        <v>Flaming Monkeys</v>
      </c>
      <c r="BV857" s="136" t="str">
        <f>VLOOKUP(CN857,'CIR Team Info'!$B$5:$E$44,4,FALSE)</f>
        <v>Belvidere, IL</v>
      </c>
      <c r="BW857" s="136" t="str">
        <f t="shared" si="709"/>
        <v xml:space="preserve">   Small amount of minimal defense. May have made a couple of truss shots_ I was distracted. Decent drivers and shooter.</v>
      </c>
      <c r="CM857" s="10" t="s">
        <v>384</v>
      </c>
      <c r="CN857" s="10">
        <v>3352</v>
      </c>
      <c r="CO857" s="10">
        <v>30</v>
      </c>
      <c r="CP857" s="10" t="s">
        <v>23</v>
      </c>
      <c r="CQ857" s="10" t="s">
        <v>22</v>
      </c>
      <c r="CR857" s="10" t="s">
        <v>25</v>
      </c>
      <c r="CS857" s="10" t="s">
        <v>22</v>
      </c>
      <c r="CT857" s="10">
        <v>5</v>
      </c>
      <c r="CU857" s="10">
        <v>15</v>
      </c>
      <c r="CV857" s="10">
        <v>0</v>
      </c>
      <c r="CW857" s="10">
        <v>0</v>
      </c>
      <c r="CX857" s="10" t="s">
        <v>65</v>
      </c>
      <c r="CY857" s="10" t="s">
        <v>22</v>
      </c>
      <c r="CZ857" s="10" t="s">
        <v>25</v>
      </c>
      <c r="DA857" s="10" t="s">
        <v>22</v>
      </c>
      <c r="DB857" s="10" t="s">
        <v>22</v>
      </c>
      <c r="DC857" s="10">
        <v>0</v>
      </c>
      <c r="DD857" s="10">
        <v>0</v>
      </c>
      <c r="DE857" s="10">
        <v>0</v>
      </c>
      <c r="DF857" s="10">
        <v>0</v>
      </c>
      <c r="DG857" s="10">
        <v>2</v>
      </c>
      <c r="DH857" s="10">
        <v>1</v>
      </c>
      <c r="DI857" s="10">
        <v>10</v>
      </c>
      <c r="DJ857" s="10">
        <v>0</v>
      </c>
      <c r="DK857" s="10">
        <v>0</v>
      </c>
      <c r="DL857" s="10">
        <v>0</v>
      </c>
      <c r="DM857" s="10">
        <v>1</v>
      </c>
      <c r="DN857" s="10">
        <v>0</v>
      </c>
      <c r="DO857" s="10">
        <v>0</v>
      </c>
      <c r="DP857" s="10" t="s">
        <v>25</v>
      </c>
      <c r="DQ857" s="10" t="s">
        <v>25</v>
      </c>
      <c r="DR857" s="10" t="s">
        <v>25</v>
      </c>
      <c r="DS857" s="10" t="s">
        <v>25</v>
      </c>
      <c r="DT857" s="10" t="s">
        <v>25</v>
      </c>
      <c r="DU857" s="10">
        <v>1</v>
      </c>
      <c r="DV857" s="10" t="s">
        <v>795</v>
      </c>
      <c r="DW857" s="10"/>
      <c r="DX857" s="10"/>
      <c r="DY857" s="10"/>
      <c r="DZ857" s="10"/>
      <c r="EA857" s="10"/>
      <c r="EB857" s="10"/>
      <c r="EC857" s="10"/>
      <c r="ED857" s="10"/>
      <c r="EE857" s="10"/>
      <c r="EF857" s="10"/>
      <c r="EG857" s="10"/>
      <c r="EH857" s="10"/>
    </row>
    <row r="858" spans="1:138" x14ac:dyDescent="0.25">
      <c r="A858" s="78">
        <f t="shared" si="663"/>
        <v>967</v>
      </c>
      <c r="C858" s="10" t="str">
        <f t="shared" si="702"/>
        <v>Below Avg</v>
      </c>
      <c r="D858" s="17">
        <f t="shared" si="664"/>
        <v>5.9073023750443108</v>
      </c>
      <c r="E858" s="113">
        <f t="shared" si="690"/>
        <v>20</v>
      </c>
      <c r="F858" s="113">
        <f t="shared" si="691"/>
        <v>5</v>
      </c>
      <c r="G858" s="113">
        <f t="shared" si="692"/>
        <v>21.53846153846154</v>
      </c>
      <c r="H858" s="113">
        <f t="shared" si="693"/>
        <v>9.6774193548387082</v>
      </c>
      <c r="I858" s="113">
        <f t="shared" si="694"/>
        <v>0</v>
      </c>
      <c r="J858" s="113">
        <f t="shared" si="695"/>
        <v>0</v>
      </c>
      <c r="K858" s="113">
        <f t="shared" si="685"/>
        <v>2.8571428571428568</v>
      </c>
      <c r="L858" s="76">
        <v>8</v>
      </c>
      <c r="M858" s="76">
        <v>5</v>
      </c>
      <c r="N858" s="76">
        <v>7</v>
      </c>
      <c r="O858" s="76">
        <v>6</v>
      </c>
      <c r="P858" s="76">
        <v>6</v>
      </c>
      <c r="Q858" s="76">
        <v>2</v>
      </c>
      <c r="R858" s="76">
        <v>1</v>
      </c>
      <c r="S858" s="17">
        <f t="shared" si="665"/>
        <v>8.1698333924140378</v>
      </c>
      <c r="T858" s="113">
        <f t="shared" si="696"/>
        <v>25</v>
      </c>
      <c r="U858" s="113">
        <f t="shared" si="697"/>
        <v>6</v>
      </c>
      <c r="V858" s="113">
        <f t="shared" si="698"/>
        <v>24.615384615384617</v>
      </c>
      <c r="W858" s="113">
        <f t="shared" si="699"/>
        <v>3.225806451612903</v>
      </c>
      <c r="X858" s="113">
        <f t="shared" si="700"/>
        <v>0</v>
      </c>
      <c r="Y858" s="113">
        <f t="shared" si="701"/>
        <v>0</v>
      </c>
      <c r="Z858" s="113">
        <f t="shared" si="686"/>
        <v>22.857142857142854</v>
      </c>
      <c r="AA858" s="76">
        <v>10</v>
      </c>
      <c r="AB858" s="76">
        <v>6</v>
      </c>
      <c r="AC858" s="76">
        <v>8</v>
      </c>
      <c r="AD858" s="76">
        <v>2</v>
      </c>
      <c r="AE858" s="76">
        <v>2</v>
      </c>
      <c r="AF858" s="76">
        <v>5</v>
      </c>
      <c r="AG858" s="76">
        <v>8</v>
      </c>
      <c r="AH858" s="131">
        <f t="shared" si="666"/>
        <v>2.5</v>
      </c>
      <c r="AI858" s="131">
        <f t="shared" si="687"/>
        <v>1</v>
      </c>
      <c r="AJ858" s="131">
        <f t="shared" si="703"/>
        <v>3.0769230769230771</v>
      </c>
      <c r="AK858" s="131">
        <f t="shared" si="704"/>
        <v>1.6129032258064515</v>
      </c>
      <c r="AL858" s="131">
        <f t="shared" si="688"/>
        <v>0</v>
      </c>
      <c r="AM858" s="131">
        <f t="shared" si="689"/>
        <v>0</v>
      </c>
      <c r="AN858" s="131">
        <f t="shared" si="667"/>
        <v>2.8571428571428568</v>
      </c>
      <c r="AO858" s="115">
        <f t="shared" si="705"/>
        <v>0</v>
      </c>
      <c r="AP858" s="115">
        <f t="shared" si="706"/>
        <v>1</v>
      </c>
      <c r="AQ858" s="115">
        <f t="shared" si="707"/>
        <v>0</v>
      </c>
      <c r="AR858" s="79">
        <f t="shared" si="668"/>
        <v>0</v>
      </c>
      <c r="AS858" s="79">
        <f t="shared" si="669"/>
        <v>20</v>
      </c>
      <c r="AT858" s="79">
        <f t="shared" si="670"/>
        <v>0</v>
      </c>
      <c r="AU858" s="79">
        <f t="shared" si="671"/>
        <v>0</v>
      </c>
      <c r="AV858" s="79">
        <f t="shared" si="672"/>
        <v>0</v>
      </c>
      <c r="AW858" s="79">
        <f t="shared" si="673"/>
        <v>50</v>
      </c>
      <c r="AX858" s="128">
        <f t="shared" si="674"/>
        <v>0</v>
      </c>
      <c r="AY858" s="128"/>
      <c r="AZ858" s="128"/>
      <c r="BA858" s="128">
        <f t="shared" si="675"/>
        <v>0</v>
      </c>
      <c r="BB858" s="128">
        <f t="shared" si="676"/>
        <v>0</v>
      </c>
      <c r="BC858" s="80">
        <f t="shared" si="677"/>
        <v>0</v>
      </c>
      <c r="BD858" s="80">
        <f t="shared" si="678"/>
        <v>1</v>
      </c>
      <c r="BE858" s="80">
        <f t="shared" si="679"/>
        <v>0</v>
      </c>
      <c r="BF858" s="80">
        <f t="shared" si="680"/>
        <v>0</v>
      </c>
      <c r="BG858" s="80">
        <f t="shared" si="681"/>
        <v>0</v>
      </c>
      <c r="BH858" s="80">
        <f t="shared" si="708"/>
        <v>1</v>
      </c>
      <c r="BI858" s="4">
        <f t="shared" si="682"/>
        <v>0</v>
      </c>
      <c r="BJ858" s="4">
        <f t="shared" si="683"/>
        <v>20</v>
      </c>
      <c r="BK858" s="4">
        <f t="shared" si="684"/>
        <v>50</v>
      </c>
      <c r="BL858" s="8">
        <f>VLOOKUP(CN858,'CIR Results'!$B$3:$L$42,2,FALSE)</f>
        <v>12</v>
      </c>
      <c r="BM858" s="8">
        <f>VLOOKUP(CN858,'CIR Results'!$B$3:$L$42,3,FALSE)</f>
        <v>144</v>
      </c>
      <c r="BN858" s="8">
        <f>VLOOKUP(CN858,'CIR Results'!$B$3:$L$42,4,FALSE)</f>
        <v>120</v>
      </c>
      <c r="BO858" s="8">
        <f>VLOOKUP(CN858,'CIR Results'!$B$3:$L$42,5,FALSE)</f>
        <v>169</v>
      </c>
      <c r="BP858" s="8">
        <f>VLOOKUP(CN858,'CIR Results'!$B$3:$L$42,6,FALSE)</f>
        <v>36680</v>
      </c>
      <c r="BQ858" s="8">
        <f>VLOOKUP(CN858,'CIR Results'!$B$3:$L$42,8,FALSE)</f>
        <v>9</v>
      </c>
      <c r="BR858" s="8">
        <f>VLOOKUP(CN858,'CIR Results'!$B$3:$L$42,9,FALSE)</f>
        <v>0</v>
      </c>
      <c r="BS858" s="8" t="str">
        <f>VLOOKUP(CN858,'CIR Results'!$B$3:$L$42,10,FALSE)</f>
        <v>06-03-00</v>
      </c>
      <c r="BT858" s="8">
        <f>VLOOKUP(CN858,'CIR Results'!$B$3:$L$42,11,FALSE)</f>
        <v>11</v>
      </c>
      <c r="BU858" s="136" t="str">
        <f>VLOOKUP(CN858,'CIR Team Info'!$B$5:$E$44,2,FALSE)</f>
        <v>Iron Lions</v>
      </c>
      <c r="BV858" s="136" t="str">
        <f>VLOOKUP(CN858,'CIR Team Info'!$B$5:$E$44,4,FALSE)</f>
        <v>Marion, IA</v>
      </c>
      <c r="BW858" s="136" t="str">
        <f t="shared" si="709"/>
        <v xml:space="preserve">   Accidentally scored the wrong robot_ so take this data with a grain of salt. Pinned opposing robots against the wall easily</v>
      </c>
      <c r="CM858" s="10" t="s">
        <v>384</v>
      </c>
      <c r="CN858" s="10">
        <v>967</v>
      </c>
      <c r="CO858" s="10">
        <v>31</v>
      </c>
      <c r="CP858" s="10" t="s">
        <v>23</v>
      </c>
      <c r="CQ858" s="10" t="s">
        <v>22</v>
      </c>
      <c r="CR858" s="10" t="s">
        <v>25</v>
      </c>
      <c r="CS858" s="10" t="s">
        <v>22</v>
      </c>
      <c r="CT858" s="10">
        <v>20</v>
      </c>
      <c r="CU858" s="10">
        <v>0</v>
      </c>
      <c r="CV858" s="10">
        <v>0</v>
      </c>
      <c r="CW858" s="10">
        <v>0</v>
      </c>
      <c r="CX858" s="10" t="s">
        <v>65</v>
      </c>
      <c r="CY858" s="10" t="s">
        <v>22</v>
      </c>
      <c r="CZ858" s="10" t="s">
        <v>25</v>
      </c>
      <c r="DA858" s="10" t="s">
        <v>25</v>
      </c>
      <c r="DB858" s="10" t="s">
        <v>22</v>
      </c>
      <c r="DC858" s="10">
        <v>0</v>
      </c>
      <c r="DD858" s="10">
        <v>0</v>
      </c>
      <c r="DE858" s="10">
        <v>0</v>
      </c>
      <c r="DF858" s="10">
        <v>0</v>
      </c>
      <c r="DG858" s="10">
        <v>2</v>
      </c>
      <c r="DH858" s="10">
        <v>3</v>
      </c>
      <c r="DI858" s="10">
        <v>40</v>
      </c>
      <c r="DJ858" s="10">
        <v>0</v>
      </c>
      <c r="DK858" s="10">
        <v>0</v>
      </c>
      <c r="DL858" s="10">
        <v>0</v>
      </c>
      <c r="DM858" s="10">
        <v>0</v>
      </c>
      <c r="DN858" s="10">
        <v>0</v>
      </c>
      <c r="DO858" s="10">
        <v>0</v>
      </c>
      <c r="DP858" s="10" t="s">
        <v>25</v>
      </c>
      <c r="DQ858" s="10" t="s">
        <v>22</v>
      </c>
      <c r="DR858" s="10" t="s">
        <v>25</v>
      </c>
      <c r="DS858" s="10" t="s">
        <v>25</v>
      </c>
      <c r="DT858" s="10" t="s">
        <v>25</v>
      </c>
      <c r="DU858" s="10">
        <v>1</v>
      </c>
      <c r="DV858" s="10" t="s">
        <v>796</v>
      </c>
      <c r="DW858" s="10" t="s">
        <v>797</v>
      </c>
      <c r="DX858" s="10"/>
      <c r="DY858" s="10"/>
      <c r="DZ858" s="10"/>
      <c r="EA858" s="10"/>
      <c r="EB858" s="10"/>
      <c r="EC858" s="10"/>
      <c r="ED858" s="10"/>
      <c r="EE858" s="10"/>
      <c r="EF858" s="10"/>
      <c r="EG858" s="10"/>
      <c r="EH858" s="10"/>
    </row>
    <row r="859" spans="1:138" x14ac:dyDescent="0.25">
      <c r="A859" s="78">
        <f t="shared" si="663"/>
        <v>1091</v>
      </c>
      <c r="C859" s="10" t="str">
        <f t="shared" si="702"/>
        <v>Do Not Pick</v>
      </c>
      <c r="D859" s="17">
        <f t="shared" si="664"/>
        <v>1.5398440269408011</v>
      </c>
      <c r="E859" s="113">
        <f t="shared" si="690"/>
        <v>0</v>
      </c>
      <c r="F859" s="113">
        <f t="shared" si="691"/>
        <v>5</v>
      </c>
      <c r="G859" s="113">
        <f t="shared" si="692"/>
        <v>5.384615384615385</v>
      </c>
      <c r="H859" s="113">
        <f t="shared" si="693"/>
        <v>3.870967741935484</v>
      </c>
      <c r="I859" s="113">
        <f t="shared" si="694"/>
        <v>0</v>
      </c>
      <c r="J859" s="113">
        <f t="shared" si="695"/>
        <v>0</v>
      </c>
      <c r="K859" s="113">
        <f t="shared" si="685"/>
        <v>1.1428571428571428</v>
      </c>
      <c r="L859" s="76">
        <v>8</v>
      </c>
      <c r="M859" s="76">
        <v>5</v>
      </c>
      <c r="N859" s="76">
        <v>7</v>
      </c>
      <c r="O859" s="76">
        <v>6</v>
      </c>
      <c r="P859" s="76">
        <v>6</v>
      </c>
      <c r="Q859" s="76">
        <v>2</v>
      </c>
      <c r="R859" s="76">
        <v>1</v>
      </c>
      <c r="S859" s="17">
        <f t="shared" si="665"/>
        <v>2.2587025877348461</v>
      </c>
      <c r="T859" s="113">
        <f t="shared" si="696"/>
        <v>0</v>
      </c>
      <c r="U859" s="113">
        <f t="shared" si="697"/>
        <v>6</v>
      </c>
      <c r="V859" s="113">
        <f t="shared" si="698"/>
        <v>6.1538461538461542</v>
      </c>
      <c r="W859" s="113">
        <f t="shared" si="699"/>
        <v>1.2903225806451613</v>
      </c>
      <c r="X859" s="113">
        <f t="shared" si="700"/>
        <v>0</v>
      </c>
      <c r="Y859" s="113">
        <f t="shared" si="701"/>
        <v>0</v>
      </c>
      <c r="Z859" s="113">
        <f t="shared" si="686"/>
        <v>9.1428571428571423</v>
      </c>
      <c r="AA859" s="76">
        <v>10</v>
      </c>
      <c r="AB859" s="76">
        <v>6</v>
      </c>
      <c r="AC859" s="76">
        <v>8</v>
      </c>
      <c r="AD859" s="76">
        <v>2</v>
      </c>
      <c r="AE859" s="76">
        <v>2</v>
      </c>
      <c r="AF859" s="76">
        <v>5</v>
      </c>
      <c r="AG859" s="76">
        <v>8</v>
      </c>
      <c r="AH859" s="131">
        <f t="shared" si="666"/>
        <v>0</v>
      </c>
      <c r="AI859" s="131">
        <f t="shared" si="687"/>
        <v>1</v>
      </c>
      <c r="AJ859" s="131">
        <f t="shared" si="703"/>
        <v>0.76923076923076927</v>
      </c>
      <c r="AK859" s="131">
        <f t="shared" si="704"/>
        <v>0.64516129032258063</v>
      </c>
      <c r="AL859" s="131">
        <f t="shared" si="688"/>
        <v>0</v>
      </c>
      <c r="AM859" s="131">
        <f t="shared" si="689"/>
        <v>0</v>
      </c>
      <c r="AN859" s="131">
        <f t="shared" si="667"/>
        <v>1.1428571428571428</v>
      </c>
      <c r="AO859" s="115">
        <f t="shared" si="705"/>
        <v>0</v>
      </c>
      <c r="AP859" s="115">
        <f t="shared" si="706"/>
        <v>1</v>
      </c>
      <c r="AQ859" s="115">
        <f t="shared" si="707"/>
        <v>0</v>
      </c>
      <c r="AR859" s="79">
        <f t="shared" si="668"/>
        <v>0</v>
      </c>
      <c r="AS859" s="79">
        <f t="shared" si="669"/>
        <v>5</v>
      </c>
      <c r="AT859" s="79">
        <f t="shared" si="670"/>
        <v>0</v>
      </c>
      <c r="AU859" s="79">
        <f t="shared" si="671"/>
        <v>0</v>
      </c>
      <c r="AV859" s="79">
        <f t="shared" si="672"/>
        <v>0</v>
      </c>
      <c r="AW859" s="79">
        <f t="shared" si="673"/>
        <v>20</v>
      </c>
      <c r="AX859" s="128">
        <f t="shared" si="674"/>
        <v>0</v>
      </c>
      <c r="AY859" s="128"/>
      <c r="AZ859" s="128"/>
      <c r="BA859" s="128">
        <f t="shared" si="675"/>
        <v>0</v>
      </c>
      <c r="BB859" s="128">
        <f t="shared" si="676"/>
        <v>0</v>
      </c>
      <c r="BC859" s="80">
        <f t="shared" si="677"/>
        <v>0</v>
      </c>
      <c r="BD859" s="80">
        <f t="shared" si="678"/>
        <v>1</v>
      </c>
      <c r="BE859" s="80">
        <f t="shared" si="679"/>
        <v>0</v>
      </c>
      <c r="BF859" s="80">
        <f t="shared" si="680"/>
        <v>0</v>
      </c>
      <c r="BG859" s="80">
        <f t="shared" si="681"/>
        <v>0</v>
      </c>
      <c r="BH859" s="80">
        <f t="shared" si="708"/>
        <v>0.5</v>
      </c>
      <c r="BI859" s="4">
        <f t="shared" si="682"/>
        <v>0</v>
      </c>
      <c r="BJ859" s="4">
        <f t="shared" si="683"/>
        <v>5</v>
      </c>
      <c r="BK859" s="4">
        <f t="shared" si="684"/>
        <v>20</v>
      </c>
      <c r="BL859" s="8">
        <f>VLOOKUP(CN859,'CIR Results'!$B$3:$L$42,2,FALSE)</f>
        <v>12</v>
      </c>
      <c r="BM859" s="8">
        <f>VLOOKUP(CN859,'CIR Results'!$B$3:$L$42,3,FALSE)</f>
        <v>142</v>
      </c>
      <c r="BN859" s="8">
        <f>VLOOKUP(CN859,'CIR Results'!$B$3:$L$42,4,FALSE)</f>
        <v>110</v>
      </c>
      <c r="BO859" s="8">
        <f>VLOOKUP(CN859,'CIR Results'!$B$3:$L$42,5,FALSE)</f>
        <v>418</v>
      </c>
      <c r="BP859" s="8">
        <f>VLOOKUP(CN859,'CIR Results'!$B$3:$L$42,6,FALSE)</f>
        <v>36679</v>
      </c>
      <c r="BQ859" s="8">
        <f>VLOOKUP(CN859,'CIR Results'!$B$3:$L$42,8,FALSE)</f>
        <v>8</v>
      </c>
      <c r="BR859" s="8">
        <f>VLOOKUP(CN859,'CIR Results'!$B$3:$L$42,9,FALSE)</f>
        <v>0</v>
      </c>
      <c r="BS859" s="8" t="str">
        <f>VLOOKUP(CN859,'CIR Results'!$B$3:$L$42,10,FALSE)</f>
        <v>06-02-00</v>
      </c>
      <c r="BT859" s="8">
        <f>VLOOKUP(CN859,'CIR Results'!$B$3:$L$42,11,FALSE)</f>
        <v>40</v>
      </c>
      <c r="BU859" s="136" t="str">
        <f>VLOOKUP(CN859,'CIR Team Info'!$B$5:$E$44,2,FALSE)</f>
        <v>Oriole Assault</v>
      </c>
      <c r="BV859" s="136" t="str">
        <f>VLOOKUP(CN859,'CIR Team Info'!$B$5:$E$44,4,FALSE)</f>
        <v>Hartford, WI</v>
      </c>
      <c r="BW859" s="136" t="str">
        <f t="shared" si="709"/>
        <v xml:space="preserve">   Broke down while trying to pick up the ball_ effectively trapping the ball. Poor movement</v>
      </c>
      <c r="CM859" s="10" t="s">
        <v>384</v>
      </c>
      <c r="CN859" s="10">
        <v>1091</v>
      </c>
      <c r="CO859" s="10">
        <v>32</v>
      </c>
      <c r="CP859" s="10" t="s">
        <v>23</v>
      </c>
      <c r="CQ859" s="10" t="s">
        <v>25</v>
      </c>
      <c r="CR859" s="10" t="s">
        <v>25</v>
      </c>
      <c r="CS859" s="10" t="s">
        <v>22</v>
      </c>
      <c r="CT859" s="10">
        <v>5</v>
      </c>
      <c r="CU859" s="10">
        <v>0</v>
      </c>
      <c r="CV859" s="10">
        <v>0</v>
      </c>
      <c r="CW859" s="10">
        <v>0</v>
      </c>
      <c r="CX859" s="10" t="s">
        <v>24</v>
      </c>
      <c r="CY859" s="10" t="s">
        <v>25</v>
      </c>
      <c r="CZ859" s="10" t="s">
        <v>25</v>
      </c>
      <c r="DA859" s="10" t="s">
        <v>25</v>
      </c>
      <c r="DB859" s="10" t="s">
        <v>22</v>
      </c>
      <c r="DC859" s="10">
        <v>0</v>
      </c>
      <c r="DD859" s="10">
        <v>0</v>
      </c>
      <c r="DE859" s="10">
        <v>0</v>
      </c>
      <c r="DF859" s="10">
        <v>0</v>
      </c>
      <c r="DG859" s="10">
        <v>1</v>
      </c>
      <c r="DH859" s="10">
        <v>2</v>
      </c>
      <c r="DI859" s="10">
        <v>20</v>
      </c>
      <c r="DJ859" s="10">
        <v>0</v>
      </c>
      <c r="DK859" s="10">
        <v>0</v>
      </c>
      <c r="DL859" s="10">
        <v>0</v>
      </c>
      <c r="DM859" s="10">
        <v>0</v>
      </c>
      <c r="DN859" s="10">
        <v>0</v>
      </c>
      <c r="DO859" s="10">
        <v>0</v>
      </c>
      <c r="DP859" s="10" t="s">
        <v>25</v>
      </c>
      <c r="DQ859" s="10" t="s">
        <v>22</v>
      </c>
      <c r="DR859" s="10" t="s">
        <v>25</v>
      </c>
      <c r="DS859" s="10" t="s">
        <v>22</v>
      </c>
      <c r="DT859" s="10" t="s">
        <v>22</v>
      </c>
      <c r="DU859" s="10">
        <v>0</v>
      </c>
      <c r="DV859" s="10" t="s">
        <v>798</v>
      </c>
      <c r="DW859" s="10" t="s">
        <v>799</v>
      </c>
      <c r="DX859" s="10"/>
      <c r="DY859" s="10"/>
      <c r="DZ859" s="10"/>
      <c r="EA859" s="10"/>
      <c r="EB859" s="10"/>
      <c r="EC859" s="10"/>
      <c r="ED859" s="10"/>
      <c r="EE859" s="10"/>
      <c r="EF859" s="10"/>
      <c r="EG859" s="10"/>
      <c r="EH859" s="10"/>
    </row>
    <row r="860" spans="1:138" x14ac:dyDescent="0.25">
      <c r="A860" s="78">
        <f t="shared" si="663"/>
        <v>2194</v>
      </c>
      <c r="C860" s="10" t="str">
        <f t="shared" si="702"/>
        <v>Do Not Pick</v>
      </c>
      <c r="D860" s="17">
        <f t="shared" si="664"/>
        <v>5.1576533144275079</v>
      </c>
      <c r="E860" s="113">
        <f t="shared" si="690"/>
        <v>0</v>
      </c>
      <c r="F860" s="113">
        <f t="shared" si="691"/>
        <v>15</v>
      </c>
      <c r="G860" s="113">
        <f t="shared" si="692"/>
        <v>26.923076923076923</v>
      </c>
      <c r="H860" s="113">
        <f t="shared" si="693"/>
        <v>3.3677419354838709</v>
      </c>
      <c r="I860" s="113">
        <f t="shared" si="694"/>
        <v>6</v>
      </c>
      <c r="J860" s="113">
        <f t="shared" si="695"/>
        <v>0</v>
      </c>
      <c r="K860" s="113">
        <f t="shared" si="685"/>
        <v>0.2857142857142857</v>
      </c>
      <c r="L860" s="76">
        <v>8</v>
      </c>
      <c r="M860" s="76">
        <v>5</v>
      </c>
      <c r="N860" s="76">
        <v>7</v>
      </c>
      <c r="O860" s="76">
        <v>6</v>
      </c>
      <c r="P860" s="76">
        <v>6</v>
      </c>
      <c r="Q860" s="76">
        <v>2</v>
      </c>
      <c r="R860" s="76">
        <v>1</v>
      </c>
      <c r="S860" s="17">
        <f t="shared" si="665"/>
        <v>5.4177525700106353</v>
      </c>
      <c r="T860" s="113">
        <f t="shared" si="696"/>
        <v>0</v>
      </c>
      <c r="U860" s="113">
        <f t="shared" si="697"/>
        <v>18</v>
      </c>
      <c r="V860" s="113">
        <f t="shared" si="698"/>
        <v>30.76923076923077</v>
      </c>
      <c r="W860" s="113">
        <f t="shared" si="699"/>
        <v>1.1225806451612903</v>
      </c>
      <c r="X860" s="113">
        <f t="shared" si="700"/>
        <v>2</v>
      </c>
      <c r="Y860" s="113">
        <f t="shared" si="701"/>
        <v>0</v>
      </c>
      <c r="Z860" s="113">
        <f t="shared" si="686"/>
        <v>2.2857142857142856</v>
      </c>
      <c r="AA860" s="76">
        <v>10</v>
      </c>
      <c r="AB860" s="76">
        <v>6</v>
      </c>
      <c r="AC860" s="76">
        <v>8</v>
      </c>
      <c r="AD860" s="76">
        <v>2</v>
      </c>
      <c r="AE860" s="76">
        <v>2</v>
      </c>
      <c r="AF860" s="76">
        <v>5</v>
      </c>
      <c r="AG860" s="76">
        <v>8</v>
      </c>
      <c r="AH860" s="131">
        <f t="shared" si="666"/>
        <v>0</v>
      </c>
      <c r="AI860" s="131">
        <f t="shared" si="687"/>
        <v>3</v>
      </c>
      <c r="AJ860" s="131">
        <f t="shared" si="703"/>
        <v>3.8461538461538463</v>
      </c>
      <c r="AK860" s="131">
        <f t="shared" si="704"/>
        <v>0.56129032258064515</v>
      </c>
      <c r="AL860" s="131">
        <f t="shared" si="688"/>
        <v>1</v>
      </c>
      <c r="AM860" s="131">
        <f t="shared" si="689"/>
        <v>0</v>
      </c>
      <c r="AN860" s="131">
        <f t="shared" si="667"/>
        <v>0.2857142857142857</v>
      </c>
      <c r="AO860" s="115">
        <f t="shared" si="705"/>
        <v>0</v>
      </c>
      <c r="AP860" s="115">
        <f t="shared" si="706"/>
        <v>1</v>
      </c>
      <c r="AQ860" s="115">
        <f t="shared" si="707"/>
        <v>0</v>
      </c>
      <c r="AR860" s="79">
        <f t="shared" si="668"/>
        <v>0</v>
      </c>
      <c r="AS860" s="79">
        <f t="shared" si="669"/>
        <v>25</v>
      </c>
      <c r="AT860" s="79">
        <f t="shared" si="670"/>
        <v>0</v>
      </c>
      <c r="AU860" s="79">
        <f t="shared" si="671"/>
        <v>10</v>
      </c>
      <c r="AV860" s="79">
        <f t="shared" si="672"/>
        <v>0</v>
      </c>
      <c r="AW860" s="79">
        <f t="shared" si="673"/>
        <v>5</v>
      </c>
      <c r="AX860" s="128">
        <f t="shared" si="674"/>
        <v>0</v>
      </c>
      <c r="AY860" s="128"/>
      <c r="AZ860" s="128"/>
      <c r="BA860" s="128">
        <f t="shared" si="675"/>
        <v>1</v>
      </c>
      <c r="BB860" s="128">
        <f t="shared" si="676"/>
        <v>0</v>
      </c>
      <c r="BC860" s="80">
        <f t="shared" si="677"/>
        <v>0</v>
      </c>
      <c r="BD860" s="80">
        <f t="shared" si="678"/>
        <v>1</v>
      </c>
      <c r="BE860" s="80">
        <f t="shared" si="679"/>
        <v>0</v>
      </c>
      <c r="BF860" s="80">
        <f t="shared" si="680"/>
        <v>1</v>
      </c>
      <c r="BG860" s="80">
        <f t="shared" si="681"/>
        <v>0</v>
      </c>
      <c r="BH860" s="80">
        <f t="shared" si="708"/>
        <v>0.25</v>
      </c>
      <c r="BI860" s="4">
        <f t="shared" si="682"/>
        <v>10</v>
      </c>
      <c r="BJ860" s="4">
        <f t="shared" si="683"/>
        <v>35</v>
      </c>
      <c r="BK860" s="4">
        <f t="shared" si="684"/>
        <v>5</v>
      </c>
      <c r="BL860" s="8">
        <f>VLOOKUP(CN860,'CIR Results'!$B$3:$L$42,2,FALSE)</f>
        <v>8</v>
      </c>
      <c r="BM860" s="8">
        <f>VLOOKUP(CN860,'CIR Results'!$B$3:$L$42,3,FALSE)</f>
        <v>82</v>
      </c>
      <c r="BN860" s="8">
        <f>VLOOKUP(CN860,'CIR Results'!$B$3:$L$42,4,FALSE)</f>
        <v>80</v>
      </c>
      <c r="BO860" s="8">
        <f>VLOOKUP(CN860,'CIR Results'!$B$3:$L$42,5,FALSE)</f>
        <v>145</v>
      </c>
      <c r="BP860" s="8">
        <f>VLOOKUP(CN860,'CIR Results'!$B$3:$L$42,6,FALSE)</f>
        <v>36620</v>
      </c>
      <c r="BQ860" s="8">
        <f>VLOOKUP(CN860,'CIR Results'!$B$3:$L$42,8,FALSE)</f>
        <v>8</v>
      </c>
      <c r="BR860" s="8">
        <f>VLOOKUP(CN860,'CIR Results'!$B$3:$L$42,9,FALSE)</f>
        <v>0</v>
      </c>
      <c r="BS860" s="8" t="str">
        <f>VLOOKUP(CN860,'CIR Results'!$B$3:$L$42,10,FALSE)</f>
        <v>04-04-00</v>
      </c>
      <c r="BT860" s="8">
        <f>VLOOKUP(CN860,'CIR Results'!$B$3:$L$42,11,FALSE)</f>
        <v>39</v>
      </c>
      <c r="BU860" s="136" t="str">
        <f>VLOOKUP(CN860,'CIR Team Info'!$B$5:$E$44,2,FALSE)</f>
        <v>Fondy Fire</v>
      </c>
      <c r="BV860" s="136" t="str">
        <f>VLOOKUP(CN860,'CIR Team Info'!$B$5:$E$44,4,FALSE)</f>
        <v>Fon du Lac, WI</v>
      </c>
      <c r="BW860" s="136" t="str">
        <f t="shared" si="709"/>
        <v xml:space="preserve">   Broke down with a ball in robot. Had to line up a long time before shooting even over the truss.</v>
      </c>
      <c r="CM860" s="10" t="s">
        <v>384</v>
      </c>
      <c r="CN860" s="10">
        <v>2194</v>
      </c>
      <c r="CO860" s="10">
        <v>33</v>
      </c>
      <c r="CP860" s="10" t="s">
        <v>23</v>
      </c>
      <c r="CQ860" s="10" t="s">
        <v>22</v>
      </c>
      <c r="CR860" s="10" t="s">
        <v>25</v>
      </c>
      <c r="CS860" s="10" t="s">
        <v>22</v>
      </c>
      <c r="CT860" s="10">
        <v>25</v>
      </c>
      <c r="CU860" s="10">
        <v>0</v>
      </c>
      <c r="CV860" s="10">
        <v>0</v>
      </c>
      <c r="CW860" s="10">
        <v>0</v>
      </c>
      <c r="CX860" s="10" t="s">
        <v>24</v>
      </c>
      <c r="CY860" s="10" t="s">
        <v>22</v>
      </c>
      <c r="CZ860" s="10" t="s">
        <v>25</v>
      </c>
      <c r="DA860" s="10" t="s">
        <v>22</v>
      </c>
      <c r="DB860" s="10" t="s">
        <v>22</v>
      </c>
      <c r="DC860" s="10">
        <v>0</v>
      </c>
      <c r="DD860" s="10">
        <v>0</v>
      </c>
      <c r="DE860" s="10">
        <v>0</v>
      </c>
      <c r="DF860" s="10">
        <v>0</v>
      </c>
      <c r="DG860" s="10">
        <v>2</v>
      </c>
      <c r="DH860" s="10">
        <v>1</v>
      </c>
      <c r="DI860" s="10">
        <v>10</v>
      </c>
      <c r="DJ860" s="10">
        <v>0</v>
      </c>
      <c r="DK860" s="10">
        <v>0</v>
      </c>
      <c r="DL860" s="10">
        <v>1</v>
      </c>
      <c r="DM860" s="10">
        <v>0</v>
      </c>
      <c r="DN860" s="10">
        <v>0</v>
      </c>
      <c r="DO860" s="10">
        <v>0</v>
      </c>
      <c r="DP860" s="10" t="s">
        <v>25</v>
      </c>
      <c r="DQ860" s="10" t="s">
        <v>22</v>
      </c>
      <c r="DR860" s="10" t="s">
        <v>25</v>
      </c>
      <c r="DS860" s="10" t="s">
        <v>22</v>
      </c>
      <c r="DT860" s="10" t="s">
        <v>22</v>
      </c>
      <c r="DU860" s="10">
        <v>0</v>
      </c>
      <c r="DV860" s="10" t="s">
        <v>800</v>
      </c>
      <c r="DW860" s="10"/>
      <c r="DX860" s="10"/>
      <c r="DY860" s="10"/>
      <c r="DZ860" s="10"/>
      <c r="EA860" s="10"/>
      <c r="EB860" s="10"/>
      <c r="EC860" s="10"/>
      <c r="ED860" s="10"/>
      <c r="EE860" s="10"/>
      <c r="EF860" s="10"/>
      <c r="EG860" s="10"/>
      <c r="EH860" s="10"/>
    </row>
    <row r="861" spans="1:138" x14ac:dyDescent="0.25">
      <c r="A861" s="78">
        <f t="shared" si="663"/>
        <v>5041</v>
      </c>
      <c r="C861" s="10" t="str">
        <f t="shared" si="702"/>
        <v>Do Not Pick</v>
      </c>
      <c r="D861" s="17">
        <f t="shared" si="664"/>
        <v>0</v>
      </c>
      <c r="E861" s="113">
        <f t="shared" si="690"/>
        <v>0</v>
      </c>
      <c r="F861" s="113">
        <f t="shared" si="691"/>
        <v>0</v>
      </c>
      <c r="G861" s="113">
        <f t="shared" si="692"/>
        <v>0</v>
      </c>
      <c r="H861" s="113">
        <f t="shared" si="693"/>
        <v>0</v>
      </c>
      <c r="I861" s="113">
        <f t="shared" si="694"/>
        <v>0</v>
      </c>
      <c r="J861" s="113">
        <f t="shared" si="695"/>
        <v>0</v>
      </c>
      <c r="K861" s="113">
        <f t="shared" si="685"/>
        <v>0</v>
      </c>
      <c r="L861" s="76">
        <v>8</v>
      </c>
      <c r="M861" s="76">
        <v>5</v>
      </c>
      <c r="N861" s="76">
        <v>7</v>
      </c>
      <c r="O861" s="76">
        <v>6</v>
      </c>
      <c r="P861" s="76">
        <v>6</v>
      </c>
      <c r="Q861" s="76">
        <v>2</v>
      </c>
      <c r="R861" s="76">
        <v>1</v>
      </c>
      <c r="S861" s="17">
        <f t="shared" si="665"/>
        <v>0</v>
      </c>
      <c r="T861" s="113">
        <f t="shared" si="696"/>
        <v>0</v>
      </c>
      <c r="U861" s="113">
        <f t="shared" si="697"/>
        <v>0</v>
      </c>
      <c r="V861" s="113">
        <f t="shared" si="698"/>
        <v>0</v>
      </c>
      <c r="W861" s="113">
        <f t="shared" si="699"/>
        <v>0</v>
      </c>
      <c r="X861" s="113">
        <f t="shared" si="700"/>
        <v>0</v>
      </c>
      <c r="Y861" s="113">
        <f t="shared" si="701"/>
        <v>0</v>
      </c>
      <c r="Z861" s="113">
        <f t="shared" si="686"/>
        <v>0</v>
      </c>
      <c r="AA861" s="76">
        <v>10</v>
      </c>
      <c r="AB861" s="76">
        <v>6</v>
      </c>
      <c r="AC861" s="76">
        <v>8</v>
      </c>
      <c r="AD861" s="76">
        <v>2</v>
      </c>
      <c r="AE861" s="76">
        <v>2</v>
      </c>
      <c r="AF861" s="76">
        <v>5</v>
      </c>
      <c r="AG861" s="76">
        <v>8</v>
      </c>
      <c r="AH861" s="131">
        <f t="shared" si="666"/>
        <v>0</v>
      </c>
      <c r="AI861" s="131">
        <f t="shared" si="687"/>
        <v>0</v>
      </c>
      <c r="AJ861" s="131">
        <f t="shared" si="703"/>
        <v>0</v>
      </c>
      <c r="AK861" s="131">
        <f t="shared" si="704"/>
        <v>0</v>
      </c>
      <c r="AL861" s="131">
        <f t="shared" si="688"/>
        <v>0</v>
      </c>
      <c r="AM861" s="131">
        <f t="shared" si="689"/>
        <v>0</v>
      </c>
      <c r="AN861" s="131">
        <f t="shared" si="667"/>
        <v>0</v>
      </c>
      <c r="AO861" s="115">
        <f t="shared" si="705"/>
        <v>0</v>
      </c>
      <c r="AP861" s="115">
        <f t="shared" si="706"/>
        <v>0</v>
      </c>
      <c r="AQ861" s="115">
        <f t="shared" si="707"/>
        <v>0</v>
      </c>
      <c r="AR861" s="79">
        <f t="shared" si="668"/>
        <v>0</v>
      </c>
      <c r="AS861" s="79">
        <f t="shared" si="669"/>
        <v>0</v>
      </c>
      <c r="AT861" s="79">
        <f t="shared" si="670"/>
        <v>0</v>
      </c>
      <c r="AU861" s="79">
        <f t="shared" si="671"/>
        <v>0</v>
      </c>
      <c r="AV861" s="79">
        <f t="shared" si="672"/>
        <v>0</v>
      </c>
      <c r="AW861" s="79">
        <f t="shared" si="673"/>
        <v>0</v>
      </c>
      <c r="AX861" s="128">
        <f t="shared" si="674"/>
        <v>0</v>
      </c>
      <c r="AY861" s="128"/>
      <c r="AZ861" s="128"/>
      <c r="BA861" s="128">
        <f t="shared" si="675"/>
        <v>0</v>
      </c>
      <c r="BB861" s="128">
        <f t="shared" si="676"/>
        <v>0</v>
      </c>
      <c r="BC861" s="80">
        <f t="shared" si="677"/>
        <v>0</v>
      </c>
      <c r="BD861" s="80">
        <f t="shared" si="678"/>
        <v>0</v>
      </c>
      <c r="BE861" s="80">
        <f t="shared" si="679"/>
        <v>0</v>
      </c>
      <c r="BF861" s="80">
        <f t="shared" si="680"/>
        <v>0</v>
      </c>
      <c r="BG861" s="80">
        <f t="shared" si="681"/>
        <v>0</v>
      </c>
      <c r="BH861" s="80">
        <f t="shared" si="708"/>
        <v>0</v>
      </c>
      <c r="BI861" s="4">
        <f t="shared" si="682"/>
        <v>0</v>
      </c>
      <c r="BJ861" s="4">
        <f t="shared" si="683"/>
        <v>0</v>
      </c>
      <c r="BK861" s="4">
        <f t="shared" si="684"/>
        <v>0</v>
      </c>
      <c r="BL861" s="8">
        <f>VLOOKUP(CN861,'CIR Results'!$B$3:$L$42,2,FALSE)</f>
        <v>2</v>
      </c>
      <c r="BM861" s="8">
        <f>VLOOKUP(CN861,'CIR Results'!$B$3:$L$42,3,FALSE)</f>
        <v>88</v>
      </c>
      <c r="BN861" s="8">
        <f>VLOOKUP(CN861,'CIR Results'!$B$3:$L$42,4,FALSE)</f>
        <v>90</v>
      </c>
      <c r="BO861" s="8">
        <f>VLOOKUP(CN861,'CIR Results'!$B$3:$L$42,5,FALSE)</f>
        <v>162</v>
      </c>
      <c r="BP861" s="8">
        <f>VLOOKUP(CN861,'CIR Results'!$B$3:$L$42,6,FALSE)</f>
        <v>36533</v>
      </c>
      <c r="BQ861" s="8">
        <f>VLOOKUP(CN861,'CIR Results'!$B$3:$L$42,8,FALSE)</f>
        <v>9</v>
      </c>
      <c r="BR861" s="8">
        <f>VLOOKUP(CN861,'CIR Results'!$B$3:$L$42,9,FALSE)</f>
        <v>0</v>
      </c>
      <c r="BS861" s="8" t="str">
        <f>VLOOKUP(CN861,'CIR Results'!$B$3:$L$42,10,FALSE)</f>
        <v>01-08-00</v>
      </c>
      <c r="BT861" s="8">
        <f>VLOOKUP(CN861,'CIR Results'!$B$3:$L$42,11,FALSE)</f>
        <v>13</v>
      </c>
      <c r="BU861" s="136" t="str">
        <f>VLOOKUP(CN861,'CIR Team Info'!$B$5:$E$44,2,FALSE)</f>
        <v>System Overlord Robotics</v>
      </c>
      <c r="BV861" s="136" t="str">
        <f>VLOOKUP(CN861,'CIR Team Info'!$B$5:$E$44,4,FALSE)</f>
        <v>West Branch, IA</v>
      </c>
      <c r="BW861" s="136" t="str">
        <f t="shared" si="709"/>
        <v xml:space="preserve">   Nonresponsive through nearly the entire match  </v>
      </c>
      <c r="CM861" s="10" t="s">
        <v>385</v>
      </c>
      <c r="CN861" s="10">
        <v>5041</v>
      </c>
      <c r="CO861" s="10">
        <v>34</v>
      </c>
      <c r="CP861" s="10" t="s">
        <v>23</v>
      </c>
      <c r="CQ861" s="10" t="s">
        <v>25</v>
      </c>
      <c r="CR861" s="10" t="s">
        <v>25</v>
      </c>
      <c r="CS861" s="10" t="s">
        <v>25</v>
      </c>
      <c r="CT861" s="10">
        <v>0</v>
      </c>
      <c r="CU861" s="10">
        <v>0</v>
      </c>
      <c r="CV861" s="10">
        <v>0</v>
      </c>
      <c r="CW861" s="10">
        <v>0</v>
      </c>
      <c r="CX861" s="10" t="s">
        <v>65</v>
      </c>
      <c r="CY861" s="10" t="s">
        <v>25</v>
      </c>
      <c r="CZ861" s="10" t="s">
        <v>25</v>
      </c>
      <c r="DA861" s="10" t="s">
        <v>25</v>
      </c>
      <c r="DB861" s="10" t="s">
        <v>25</v>
      </c>
      <c r="DC861" s="10">
        <v>0</v>
      </c>
      <c r="DD861" s="10">
        <v>0</v>
      </c>
      <c r="DE861" s="10">
        <v>0</v>
      </c>
      <c r="DF861" s="10">
        <v>0</v>
      </c>
      <c r="DG861" s="10">
        <v>0</v>
      </c>
      <c r="DH861" s="10">
        <v>0</v>
      </c>
      <c r="DI861" s="10">
        <v>0</v>
      </c>
      <c r="DJ861" s="10">
        <v>0</v>
      </c>
      <c r="DK861" s="10">
        <v>0</v>
      </c>
      <c r="DL861" s="10">
        <v>0</v>
      </c>
      <c r="DM861" s="10">
        <v>0</v>
      </c>
      <c r="DN861" s="10">
        <v>0</v>
      </c>
      <c r="DO861" s="10">
        <v>0</v>
      </c>
      <c r="DP861" s="10" t="s">
        <v>25</v>
      </c>
      <c r="DQ861" s="10" t="s">
        <v>25</v>
      </c>
      <c r="DR861" s="10" t="s">
        <v>25</v>
      </c>
      <c r="DS861" s="10" t="s">
        <v>25</v>
      </c>
      <c r="DT861" s="10" t="s">
        <v>22</v>
      </c>
      <c r="DU861" s="10">
        <v>0</v>
      </c>
      <c r="DV861" s="10" t="s">
        <v>801</v>
      </c>
      <c r="DW861" s="10"/>
      <c r="DX861" s="10"/>
      <c r="DY861" s="10"/>
      <c r="DZ861" s="10"/>
      <c r="EA861" s="10"/>
      <c r="EB861" s="10"/>
      <c r="EC861" s="10"/>
      <c r="ED861" s="10"/>
      <c r="EE861" s="10"/>
      <c r="EF861" s="10"/>
      <c r="EG861" s="10"/>
      <c r="EH861" s="10"/>
    </row>
    <row r="862" spans="1:138" x14ac:dyDescent="0.25">
      <c r="A862" s="78">
        <f t="shared" si="663"/>
        <v>2039</v>
      </c>
      <c r="C862" s="10" t="str">
        <f t="shared" si="702"/>
        <v>Below Avg</v>
      </c>
      <c r="D862" s="17">
        <f t="shared" si="664"/>
        <v>6.274774902516838</v>
      </c>
      <c r="E862" s="113">
        <f t="shared" si="690"/>
        <v>20</v>
      </c>
      <c r="F862" s="113">
        <f t="shared" si="691"/>
        <v>20</v>
      </c>
      <c r="G862" s="113">
        <f t="shared" si="692"/>
        <v>5.384615384615385</v>
      </c>
      <c r="H862" s="113">
        <f t="shared" si="693"/>
        <v>15.077419354838709</v>
      </c>
      <c r="I862" s="113">
        <f t="shared" si="694"/>
        <v>0</v>
      </c>
      <c r="J862" s="113">
        <f t="shared" si="695"/>
        <v>0</v>
      </c>
      <c r="K862" s="113">
        <f t="shared" si="685"/>
        <v>2.2857142857142856</v>
      </c>
      <c r="L862" s="76">
        <v>8</v>
      </c>
      <c r="M862" s="76">
        <v>5</v>
      </c>
      <c r="N862" s="76">
        <v>7</v>
      </c>
      <c r="O862" s="76">
        <v>6</v>
      </c>
      <c r="P862" s="76">
        <v>6</v>
      </c>
      <c r="Q862" s="76">
        <v>2</v>
      </c>
      <c r="R862" s="76">
        <v>1</v>
      </c>
      <c r="S862" s="17">
        <f t="shared" si="665"/>
        <v>7.8465366891173343</v>
      </c>
      <c r="T862" s="113">
        <f t="shared" si="696"/>
        <v>25</v>
      </c>
      <c r="U862" s="113">
        <f t="shared" si="697"/>
        <v>24</v>
      </c>
      <c r="V862" s="113">
        <f t="shared" si="698"/>
        <v>6.1538461538461542</v>
      </c>
      <c r="W862" s="113">
        <f t="shared" si="699"/>
        <v>5.0258064516129028</v>
      </c>
      <c r="X862" s="113">
        <f t="shared" si="700"/>
        <v>0</v>
      </c>
      <c r="Y862" s="113">
        <f t="shared" si="701"/>
        <v>0</v>
      </c>
      <c r="Z862" s="113">
        <f t="shared" si="686"/>
        <v>18.285714285714285</v>
      </c>
      <c r="AA862" s="76">
        <v>10</v>
      </c>
      <c r="AB862" s="76">
        <v>6</v>
      </c>
      <c r="AC862" s="76">
        <v>8</v>
      </c>
      <c r="AD862" s="76">
        <v>2</v>
      </c>
      <c r="AE862" s="76">
        <v>2</v>
      </c>
      <c r="AF862" s="76">
        <v>5</v>
      </c>
      <c r="AG862" s="76">
        <v>8</v>
      </c>
      <c r="AH862" s="131">
        <f t="shared" si="666"/>
        <v>2.5</v>
      </c>
      <c r="AI862" s="131">
        <f t="shared" si="687"/>
        <v>4</v>
      </c>
      <c r="AJ862" s="131">
        <f t="shared" si="703"/>
        <v>0.76923076923076927</v>
      </c>
      <c r="AK862" s="131">
        <f t="shared" si="704"/>
        <v>2.5129032258064514</v>
      </c>
      <c r="AL862" s="131">
        <f t="shared" si="688"/>
        <v>0</v>
      </c>
      <c r="AM862" s="131">
        <f t="shared" si="689"/>
        <v>0</v>
      </c>
      <c r="AN862" s="131">
        <f t="shared" si="667"/>
        <v>2.2857142857142856</v>
      </c>
      <c r="AO862" s="115">
        <f t="shared" si="705"/>
        <v>0</v>
      </c>
      <c r="AP862" s="115">
        <f t="shared" si="706"/>
        <v>1</v>
      </c>
      <c r="AQ862" s="115">
        <f t="shared" si="707"/>
        <v>0</v>
      </c>
      <c r="AR862" s="79">
        <f t="shared" si="668"/>
        <v>10</v>
      </c>
      <c r="AS862" s="79">
        <f t="shared" si="669"/>
        <v>5</v>
      </c>
      <c r="AT862" s="79">
        <f t="shared" si="670"/>
        <v>0</v>
      </c>
      <c r="AU862" s="79">
        <f t="shared" si="671"/>
        <v>0</v>
      </c>
      <c r="AV862" s="79">
        <f t="shared" si="672"/>
        <v>0</v>
      </c>
      <c r="AW862" s="79">
        <f t="shared" si="673"/>
        <v>40</v>
      </c>
      <c r="AX862" s="128">
        <f t="shared" si="674"/>
        <v>1</v>
      </c>
      <c r="AY862" s="128"/>
      <c r="AZ862" s="128"/>
      <c r="BA862" s="128">
        <f t="shared" si="675"/>
        <v>0</v>
      </c>
      <c r="BB862" s="128">
        <f t="shared" si="676"/>
        <v>0</v>
      </c>
      <c r="BC862" s="80">
        <f t="shared" si="677"/>
        <v>1</v>
      </c>
      <c r="BD862" s="80">
        <f t="shared" si="678"/>
        <v>0.2</v>
      </c>
      <c r="BE862" s="80">
        <f t="shared" si="679"/>
        <v>0</v>
      </c>
      <c r="BF862" s="80">
        <f t="shared" si="680"/>
        <v>0</v>
      </c>
      <c r="BG862" s="80">
        <f t="shared" si="681"/>
        <v>0</v>
      </c>
      <c r="BH862" s="80">
        <f t="shared" si="708"/>
        <v>0.5</v>
      </c>
      <c r="BI862" s="4">
        <f t="shared" si="682"/>
        <v>10</v>
      </c>
      <c r="BJ862" s="4">
        <f t="shared" si="683"/>
        <v>15</v>
      </c>
      <c r="BK862" s="4">
        <f t="shared" si="684"/>
        <v>40</v>
      </c>
      <c r="BL862" s="8">
        <f>VLOOKUP(CN862,'CIR Results'!$B$3:$L$42,2,FALSE)</f>
        <v>8</v>
      </c>
      <c r="BM862" s="8">
        <f>VLOOKUP(CN862,'CIR Results'!$B$3:$L$42,3,FALSE)</f>
        <v>106</v>
      </c>
      <c r="BN862" s="8">
        <f>VLOOKUP(CN862,'CIR Results'!$B$3:$L$42,4,FALSE)</f>
        <v>120</v>
      </c>
      <c r="BO862" s="8">
        <f>VLOOKUP(CN862,'CIR Results'!$B$3:$L$42,5,FALSE)</f>
        <v>156</v>
      </c>
      <c r="BP862" s="8">
        <f>VLOOKUP(CN862,'CIR Results'!$B$3:$L$42,6,FALSE)</f>
        <v>36621</v>
      </c>
      <c r="BQ862" s="8">
        <f>VLOOKUP(CN862,'CIR Results'!$B$3:$L$42,8,FALSE)</f>
        <v>9</v>
      </c>
      <c r="BR862" s="8">
        <f>VLOOKUP(CN862,'CIR Results'!$B$3:$L$42,9,FALSE)</f>
        <v>0</v>
      </c>
      <c r="BS862" s="8" t="str">
        <f>VLOOKUP(CN862,'CIR Results'!$B$3:$L$42,10,FALSE)</f>
        <v>04-05-00</v>
      </c>
      <c r="BT862" s="8">
        <f>VLOOKUP(CN862,'CIR Results'!$B$3:$L$42,11,FALSE)</f>
        <v>18</v>
      </c>
      <c r="BU862" s="136" t="str">
        <f>VLOOKUP(CN862,'CIR Team Info'!$B$5:$E$44,2,FALSE)</f>
        <v>Rockford Robotics</v>
      </c>
      <c r="BV862" s="136" t="str">
        <f>VLOOKUP(CN862,'CIR Team Info'!$B$5:$E$44,4,FALSE)</f>
        <v>Rockford, IL</v>
      </c>
      <c r="BW862" s="136" t="str">
        <f t="shared" si="709"/>
        <v xml:space="preserve">   Good defense played against opposing team. Didn't go for points_ went for passing and defense.</v>
      </c>
      <c r="CM862" s="10" t="s">
        <v>385</v>
      </c>
      <c r="CN862" s="10">
        <v>2039</v>
      </c>
      <c r="CO862" s="10">
        <v>35</v>
      </c>
      <c r="CP862" s="10" t="s">
        <v>23</v>
      </c>
      <c r="CQ862" s="10" t="s">
        <v>25</v>
      </c>
      <c r="CR862" s="10" t="s">
        <v>25</v>
      </c>
      <c r="CS862" s="10" t="s">
        <v>22</v>
      </c>
      <c r="CT862" s="10">
        <v>5</v>
      </c>
      <c r="CU862" s="10">
        <v>20</v>
      </c>
      <c r="CV862" s="10">
        <v>0</v>
      </c>
      <c r="CW862" s="10">
        <v>0</v>
      </c>
      <c r="CX862" s="10" t="s">
        <v>24</v>
      </c>
      <c r="CY862" s="10" t="s">
        <v>25</v>
      </c>
      <c r="CZ862" s="10" t="s">
        <v>25</v>
      </c>
      <c r="DA862" s="10" t="s">
        <v>22</v>
      </c>
      <c r="DB862" s="10" t="s">
        <v>22</v>
      </c>
      <c r="DC862" s="10">
        <v>0</v>
      </c>
      <c r="DD862" s="10">
        <v>0</v>
      </c>
      <c r="DE862" s="10">
        <v>0</v>
      </c>
      <c r="DF862" s="10">
        <v>0</v>
      </c>
      <c r="DG862" s="10">
        <v>2</v>
      </c>
      <c r="DH862" s="10">
        <v>2</v>
      </c>
      <c r="DI862" s="10">
        <v>40</v>
      </c>
      <c r="DJ862" s="10">
        <v>1</v>
      </c>
      <c r="DK862" s="10">
        <v>0</v>
      </c>
      <c r="DL862" s="10">
        <v>0</v>
      </c>
      <c r="DM862" s="10">
        <v>0</v>
      </c>
      <c r="DN862" s="10">
        <v>0</v>
      </c>
      <c r="DO862" s="10">
        <v>0</v>
      </c>
      <c r="DP862" s="10" t="s">
        <v>25</v>
      </c>
      <c r="DQ862" s="10" t="s">
        <v>22</v>
      </c>
      <c r="DR862" s="10" t="s">
        <v>25</v>
      </c>
      <c r="DS862" s="10" t="s">
        <v>25</v>
      </c>
      <c r="DT862" s="10" t="s">
        <v>25</v>
      </c>
      <c r="DU862" s="10">
        <v>1</v>
      </c>
      <c r="DV862" s="10" t="s">
        <v>802</v>
      </c>
      <c r="DW862" s="10"/>
      <c r="DX862" s="10"/>
      <c r="DY862" s="10"/>
      <c r="DZ862" s="10"/>
      <c r="EA862" s="10"/>
      <c r="EB862" s="10"/>
      <c r="EC862" s="10"/>
      <c r="ED862" s="10"/>
      <c r="EE862" s="10"/>
      <c r="EF862" s="10"/>
      <c r="EG862" s="10"/>
      <c r="EH862" s="10"/>
    </row>
    <row r="863" spans="1:138" x14ac:dyDescent="0.25">
      <c r="A863" s="78">
        <f t="shared" si="663"/>
        <v>1739</v>
      </c>
      <c r="C863" s="10" t="str">
        <f t="shared" si="702"/>
        <v>Do Not Pick</v>
      </c>
      <c r="D863" s="17">
        <f t="shared" si="664"/>
        <v>1.4144984048209857</v>
      </c>
      <c r="E863" s="113">
        <f t="shared" si="690"/>
        <v>0</v>
      </c>
      <c r="F863" s="113">
        <f t="shared" si="691"/>
        <v>5</v>
      </c>
      <c r="G863" s="113">
        <f t="shared" si="692"/>
        <v>5.384615384615385</v>
      </c>
      <c r="H863" s="113">
        <f t="shared" si="693"/>
        <v>2.903225806451613</v>
      </c>
      <c r="I863" s="113">
        <f t="shared" si="694"/>
        <v>0</v>
      </c>
      <c r="J863" s="113">
        <f t="shared" si="695"/>
        <v>0</v>
      </c>
      <c r="K863" s="113">
        <f t="shared" si="685"/>
        <v>0.85714285714285721</v>
      </c>
      <c r="L863" s="76">
        <v>8</v>
      </c>
      <c r="M863" s="76">
        <v>5</v>
      </c>
      <c r="N863" s="76">
        <v>7</v>
      </c>
      <c r="O863" s="76">
        <v>6</v>
      </c>
      <c r="P863" s="76">
        <v>6</v>
      </c>
      <c r="Q863" s="76">
        <v>2</v>
      </c>
      <c r="R863" s="76">
        <v>1</v>
      </c>
      <c r="S863" s="17">
        <f t="shared" si="665"/>
        <v>1.9978730946472882</v>
      </c>
      <c r="T863" s="113">
        <f t="shared" si="696"/>
        <v>0</v>
      </c>
      <c r="U863" s="113">
        <f t="shared" si="697"/>
        <v>6</v>
      </c>
      <c r="V863" s="113">
        <f t="shared" si="698"/>
        <v>6.1538461538461542</v>
      </c>
      <c r="W863" s="113">
        <f t="shared" si="699"/>
        <v>0.967741935483871</v>
      </c>
      <c r="X863" s="113">
        <f t="shared" si="700"/>
        <v>0</v>
      </c>
      <c r="Y863" s="113">
        <f t="shared" si="701"/>
        <v>0</v>
      </c>
      <c r="Z863" s="113">
        <f t="shared" si="686"/>
        <v>6.8571428571428577</v>
      </c>
      <c r="AA863" s="76">
        <v>10</v>
      </c>
      <c r="AB863" s="76">
        <v>6</v>
      </c>
      <c r="AC863" s="76">
        <v>8</v>
      </c>
      <c r="AD863" s="76">
        <v>2</v>
      </c>
      <c r="AE863" s="76">
        <v>2</v>
      </c>
      <c r="AF863" s="76">
        <v>5</v>
      </c>
      <c r="AG863" s="76">
        <v>8</v>
      </c>
      <c r="AH863" s="131">
        <f t="shared" si="666"/>
        <v>0</v>
      </c>
      <c r="AI863" s="131">
        <f t="shared" si="687"/>
        <v>1</v>
      </c>
      <c r="AJ863" s="131">
        <f t="shared" si="703"/>
        <v>0.76923076923076927</v>
      </c>
      <c r="AK863" s="131">
        <f t="shared" si="704"/>
        <v>0.4838709677419355</v>
      </c>
      <c r="AL863" s="131">
        <f t="shared" si="688"/>
        <v>0</v>
      </c>
      <c r="AM863" s="131">
        <f t="shared" si="689"/>
        <v>0</v>
      </c>
      <c r="AN863" s="131">
        <f t="shared" si="667"/>
        <v>0.85714285714285721</v>
      </c>
      <c r="AO863" s="115">
        <f t="shared" si="705"/>
        <v>0</v>
      </c>
      <c r="AP863" s="115">
        <f t="shared" si="706"/>
        <v>1</v>
      </c>
      <c r="AQ863" s="115">
        <f t="shared" si="707"/>
        <v>0</v>
      </c>
      <c r="AR863" s="79">
        <f t="shared" si="668"/>
        <v>0</v>
      </c>
      <c r="AS863" s="79">
        <f t="shared" si="669"/>
        <v>5</v>
      </c>
      <c r="AT863" s="79">
        <f t="shared" si="670"/>
        <v>0</v>
      </c>
      <c r="AU863" s="79">
        <f t="shared" si="671"/>
        <v>0</v>
      </c>
      <c r="AV863" s="79">
        <f t="shared" si="672"/>
        <v>0</v>
      </c>
      <c r="AW863" s="79">
        <f t="shared" si="673"/>
        <v>15</v>
      </c>
      <c r="AX863" s="128">
        <f t="shared" si="674"/>
        <v>0</v>
      </c>
      <c r="AY863" s="128"/>
      <c r="AZ863" s="128"/>
      <c r="BA863" s="128">
        <f t="shared" si="675"/>
        <v>0</v>
      </c>
      <c r="BB863" s="128">
        <f t="shared" si="676"/>
        <v>0</v>
      </c>
      <c r="BC863" s="80">
        <f t="shared" si="677"/>
        <v>0</v>
      </c>
      <c r="BD863" s="80">
        <f t="shared" si="678"/>
        <v>1</v>
      </c>
      <c r="BE863" s="80">
        <f t="shared" si="679"/>
        <v>0</v>
      </c>
      <c r="BF863" s="80">
        <f t="shared" si="680"/>
        <v>0</v>
      </c>
      <c r="BG863" s="80">
        <f t="shared" si="681"/>
        <v>0</v>
      </c>
      <c r="BH863" s="80">
        <f t="shared" si="708"/>
        <v>0.25</v>
      </c>
      <c r="BI863" s="4">
        <f t="shared" si="682"/>
        <v>0</v>
      </c>
      <c r="BJ863" s="4">
        <f t="shared" si="683"/>
        <v>5</v>
      </c>
      <c r="BK863" s="4">
        <f t="shared" si="684"/>
        <v>15</v>
      </c>
      <c r="BL863" s="8">
        <f>VLOOKUP(CN863,'CIR Results'!$B$3:$L$42,2,FALSE)</f>
        <v>10</v>
      </c>
      <c r="BM863" s="8">
        <f>VLOOKUP(CN863,'CIR Results'!$B$3:$L$42,3,FALSE)</f>
        <v>158</v>
      </c>
      <c r="BN863" s="8">
        <f>VLOOKUP(CN863,'CIR Results'!$B$3:$L$42,4,FALSE)</f>
        <v>100</v>
      </c>
      <c r="BO863" s="8">
        <f>VLOOKUP(CN863,'CIR Results'!$B$3:$L$42,5,FALSE)</f>
        <v>161</v>
      </c>
      <c r="BP863" s="8">
        <f>VLOOKUP(CN863,'CIR Results'!$B$3:$L$42,6,FALSE)</f>
        <v>36649</v>
      </c>
      <c r="BQ863" s="8">
        <f>VLOOKUP(CN863,'CIR Results'!$B$3:$L$42,8,FALSE)</f>
        <v>8</v>
      </c>
      <c r="BR863" s="8">
        <f>VLOOKUP(CN863,'CIR Results'!$B$3:$L$42,9,FALSE)</f>
        <v>0</v>
      </c>
      <c r="BS863" s="8" t="str">
        <f>VLOOKUP(CN863,'CIR Results'!$B$3:$L$42,10,FALSE)</f>
        <v>05-03-00</v>
      </c>
      <c r="BT863" s="8">
        <f>VLOOKUP(CN863,'CIR Results'!$B$3:$L$42,11,FALSE)</f>
        <v>34</v>
      </c>
      <c r="BU863" s="136" t="str">
        <f>VLOOKUP(CN863,'CIR Team Info'!$B$5:$E$44,2,FALSE)</f>
        <v>Chicago Knights</v>
      </c>
      <c r="BV863" s="136" t="str">
        <f>VLOOKUP(CN863,'CIR Team Info'!$B$5:$E$44,4,FALSE)</f>
        <v>Chicago, IL</v>
      </c>
      <c r="BW863" s="136" t="str">
        <f t="shared" si="709"/>
        <v xml:space="preserve">   Bad pickup. Broke down while trying to shoot. Shooter not used throughout game. All in all_ not a good robot.</v>
      </c>
      <c r="CM863" s="10" t="s">
        <v>384</v>
      </c>
      <c r="CN863" s="10">
        <v>1739</v>
      </c>
      <c r="CO863" s="10">
        <v>36</v>
      </c>
      <c r="CP863" s="10" t="s">
        <v>23</v>
      </c>
      <c r="CQ863" s="10" t="s">
        <v>25</v>
      </c>
      <c r="CR863" s="10" t="s">
        <v>25</v>
      </c>
      <c r="CS863" s="10" t="s">
        <v>22</v>
      </c>
      <c r="CT863" s="10">
        <v>5</v>
      </c>
      <c r="CU863" s="10">
        <v>0</v>
      </c>
      <c r="CV863" s="10">
        <v>0</v>
      </c>
      <c r="CW863" s="10">
        <v>0</v>
      </c>
      <c r="CX863" s="10" t="s">
        <v>24</v>
      </c>
      <c r="CY863" s="10" t="s">
        <v>25</v>
      </c>
      <c r="CZ863" s="10" t="s">
        <v>25</v>
      </c>
      <c r="DA863" s="10" t="s">
        <v>25</v>
      </c>
      <c r="DB863" s="10" t="s">
        <v>22</v>
      </c>
      <c r="DC863" s="10">
        <v>0</v>
      </c>
      <c r="DD863" s="10">
        <v>0</v>
      </c>
      <c r="DE863" s="10">
        <v>0</v>
      </c>
      <c r="DF863" s="10">
        <v>0</v>
      </c>
      <c r="DG863" s="10">
        <v>1</v>
      </c>
      <c r="DH863" s="10">
        <v>1</v>
      </c>
      <c r="DI863" s="10">
        <v>30</v>
      </c>
      <c r="DJ863" s="10">
        <v>0</v>
      </c>
      <c r="DK863" s="10">
        <v>0</v>
      </c>
      <c r="DL863" s="10">
        <v>0</v>
      </c>
      <c r="DM863" s="10">
        <v>0</v>
      </c>
      <c r="DN863" s="10">
        <v>0</v>
      </c>
      <c r="DO863" s="10">
        <v>0</v>
      </c>
      <c r="DP863" s="10" t="s">
        <v>25</v>
      </c>
      <c r="DQ863" s="10" t="s">
        <v>22</v>
      </c>
      <c r="DR863" s="10" t="s">
        <v>25</v>
      </c>
      <c r="DS863" s="10" t="s">
        <v>22</v>
      </c>
      <c r="DT863" s="10" t="s">
        <v>22</v>
      </c>
      <c r="DU863" s="10">
        <v>0</v>
      </c>
      <c r="DV863" s="10" t="s">
        <v>803</v>
      </c>
      <c r="DW863" s="10"/>
      <c r="DX863" s="10"/>
      <c r="DY863" s="10"/>
      <c r="DZ863" s="10"/>
      <c r="EA863" s="10"/>
      <c r="EB863" s="10"/>
      <c r="EC863" s="10"/>
      <c r="ED863" s="10"/>
      <c r="EE863" s="10"/>
      <c r="EF863" s="10"/>
      <c r="EG863" s="10"/>
      <c r="EH863" s="10"/>
    </row>
    <row r="864" spans="1:138" x14ac:dyDescent="0.25">
      <c r="A864" s="78">
        <f t="shared" si="663"/>
        <v>1756</v>
      </c>
      <c r="C864" s="10" t="str">
        <f t="shared" si="702"/>
        <v>Above Avg</v>
      </c>
      <c r="D864" s="17">
        <f t="shared" si="664"/>
        <v>12.864537398085787</v>
      </c>
      <c r="E864" s="113">
        <f t="shared" si="690"/>
        <v>60</v>
      </c>
      <c r="F864" s="113">
        <f t="shared" si="691"/>
        <v>5</v>
      </c>
      <c r="G864" s="113">
        <f t="shared" si="692"/>
        <v>21.53846153846154</v>
      </c>
      <c r="H864" s="113">
        <f t="shared" si="693"/>
        <v>17.535483870967745</v>
      </c>
      <c r="I864" s="113">
        <f t="shared" si="694"/>
        <v>24</v>
      </c>
      <c r="J864" s="113">
        <f t="shared" si="695"/>
        <v>0</v>
      </c>
      <c r="K864" s="113">
        <f t="shared" si="685"/>
        <v>0.5714285714285714</v>
      </c>
      <c r="L864" s="76">
        <v>8</v>
      </c>
      <c r="M864" s="76">
        <v>5</v>
      </c>
      <c r="N864" s="76">
        <v>7</v>
      </c>
      <c r="O864" s="76">
        <v>6</v>
      </c>
      <c r="P864" s="76">
        <v>6</v>
      </c>
      <c r="Q864" s="76">
        <v>2</v>
      </c>
      <c r="R864" s="76">
        <v>1</v>
      </c>
      <c r="S864" s="17">
        <f t="shared" si="665"/>
        <v>12.403197447713577</v>
      </c>
      <c r="T864" s="113">
        <f t="shared" si="696"/>
        <v>75</v>
      </c>
      <c r="U864" s="113">
        <f t="shared" si="697"/>
        <v>6</v>
      </c>
      <c r="V864" s="113">
        <f t="shared" si="698"/>
        <v>24.615384615384617</v>
      </c>
      <c r="W864" s="113">
        <f t="shared" si="699"/>
        <v>5.8451612903225811</v>
      </c>
      <c r="X864" s="113">
        <f t="shared" si="700"/>
        <v>8</v>
      </c>
      <c r="Y864" s="113">
        <f t="shared" si="701"/>
        <v>0</v>
      </c>
      <c r="Z864" s="113">
        <f t="shared" si="686"/>
        <v>4.5714285714285712</v>
      </c>
      <c r="AA864" s="76">
        <v>10</v>
      </c>
      <c r="AB864" s="76">
        <v>6</v>
      </c>
      <c r="AC864" s="76">
        <v>8</v>
      </c>
      <c r="AD864" s="76">
        <v>2</v>
      </c>
      <c r="AE864" s="76">
        <v>2</v>
      </c>
      <c r="AF864" s="76">
        <v>5</v>
      </c>
      <c r="AG864" s="76">
        <v>8</v>
      </c>
      <c r="AH864" s="131">
        <f t="shared" si="666"/>
        <v>7.5</v>
      </c>
      <c r="AI864" s="131">
        <f t="shared" si="687"/>
        <v>1</v>
      </c>
      <c r="AJ864" s="131">
        <f t="shared" si="703"/>
        <v>3.0769230769230771</v>
      </c>
      <c r="AK864" s="131">
        <f t="shared" si="704"/>
        <v>2.9225806451612906</v>
      </c>
      <c r="AL864" s="131">
        <f t="shared" si="688"/>
        <v>4</v>
      </c>
      <c r="AM864" s="131">
        <f t="shared" si="689"/>
        <v>0</v>
      </c>
      <c r="AN864" s="131">
        <f t="shared" si="667"/>
        <v>0.5714285714285714</v>
      </c>
      <c r="AO864" s="115">
        <f t="shared" si="705"/>
        <v>0</v>
      </c>
      <c r="AP864" s="115">
        <f t="shared" si="706"/>
        <v>1</v>
      </c>
      <c r="AQ864" s="115">
        <f t="shared" si="707"/>
        <v>1</v>
      </c>
      <c r="AR864" s="79">
        <f t="shared" si="668"/>
        <v>0</v>
      </c>
      <c r="AS864" s="79">
        <f t="shared" si="669"/>
        <v>20</v>
      </c>
      <c r="AT864" s="79">
        <f t="shared" si="670"/>
        <v>20</v>
      </c>
      <c r="AU864" s="79">
        <f t="shared" si="671"/>
        <v>40</v>
      </c>
      <c r="AV864" s="79">
        <f t="shared" si="672"/>
        <v>0</v>
      </c>
      <c r="AW864" s="79">
        <f t="shared" si="673"/>
        <v>10</v>
      </c>
      <c r="AX864" s="128">
        <f t="shared" si="674"/>
        <v>0</v>
      </c>
      <c r="AY864" s="128"/>
      <c r="AZ864" s="128"/>
      <c r="BA864" s="128">
        <f t="shared" si="675"/>
        <v>4</v>
      </c>
      <c r="BB864" s="128">
        <f t="shared" si="676"/>
        <v>0</v>
      </c>
      <c r="BC864" s="80">
        <f t="shared" si="677"/>
        <v>0</v>
      </c>
      <c r="BD864" s="80">
        <f t="shared" si="678"/>
        <v>1</v>
      </c>
      <c r="BE864" s="80">
        <f t="shared" si="679"/>
        <v>0.66666666666666663</v>
      </c>
      <c r="BF864" s="80">
        <f t="shared" si="680"/>
        <v>1</v>
      </c>
      <c r="BG864" s="80">
        <f t="shared" si="681"/>
        <v>0</v>
      </c>
      <c r="BH864" s="80">
        <f t="shared" si="708"/>
        <v>0.5</v>
      </c>
      <c r="BI864" s="4">
        <f t="shared" si="682"/>
        <v>60</v>
      </c>
      <c r="BJ864" s="4">
        <f t="shared" si="683"/>
        <v>80</v>
      </c>
      <c r="BK864" s="4">
        <f t="shared" si="684"/>
        <v>10</v>
      </c>
      <c r="BL864" s="8">
        <f>VLOOKUP(CN864,'CIR Results'!$B$3:$L$42,2,FALSE)</f>
        <v>10</v>
      </c>
      <c r="BM864" s="8">
        <f>VLOOKUP(CN864,'CIR Results'!$B$3:$L$42,3,FALSE)</f>
        <v>78</v>
      </c>
      <c r="BN864" s="8">
        <f>VLOOKUP(CN864,'CIR Results'!$B$3:$L$42,4,FALSE)</f>
        <v>90</v>
      </c>
      <c r="BO864" s="8">
        <f>VLOOKUP(CN864,'CIR Results'!$B$3:$L$42,5,FALSE)</f>
        <v>178</v>
      </c>
      <c r="BP864" s="8">
        <f>VLOOKUP(CN864,'CIR Results'!$B$3:$L$42,6,FALSE)</f>
        <v>36650</v>
      </c>
      <c r="BQ864" s="8">
        <f>VLOOKUP(CN864,'CIR Results'!$B$3:$L$42,8,FALSE)</f>
        <v>9</v>
      </c>
      <c r="BR864" s="8">
        <f>VLOOKUP(CN864,'CIR Results'!$B$3:$L$42,9,FALSE)</f>
        <v>0</v>
      </c>
      <c r="BS864" s="8" t="str">
        <f>VLOOKUP(CN864,'CIR Results'!$B$3:$L$42,10,FALSE)</f>
        <v>05-04-00</v>
      </c>
      <c r="BT864" s="8">
        <f>VLOOKUP(CN864,'CIR Results'!$B$3:$L$42,11,FALSE)</f>
        <v>2</v>
      </c>
      <c r="BU864" s="136" t="str">
        <f>VLOOKUP(CN864,'CIR Team Info'!$B$5:$E$44,2,FALSE)</f>
        <v>Argos</v>
      </c>
      <c r="BV864" s="136" t="str">
        <f>VLOOKUP(CN864,'CIR Team Info'!$B$5:$E$44,4,FALSE)</f>
        <v>Peoria, IL</v>
      </c>
      <c r="BW864" s="136" t="str">
        <f t="shared" si="709"/>
        <v xml:space="preserve">   Really good robot for passing over the truss and floor pickup. Bad at catching_ not perfect at shooting.</v>
      </c>
      <c r="CM864" s="10" t="s">
        <v>384</v>
      </c>
      <c r="CN864" s="10">
        <v>1756</v>
      </c>
      <c r="CO864" s="10">
        <v>37</v>
      </c>
      <c r="CP864" s="10" t="s">
        <v>23</v>
      </c>
      <c r="CQ864" s="10" t="s">
        <v>22</v>
      </c>
      <c r="CR864" s="10" t="s">
        <v>25</v>
      </c>
      <c r="CS864" s="10" t="s">
        <v>22</v>
      </c>
      <c r="CT864" s="10">
        <v>20</v>
      </c>
      <c r="CU864" s="10">
        <v>0</v>
      </c>
      <c r="CV864" s="10">
        <v>0</v>
      </c>
      <c r="CW864" s="10">
        <v>0</v>
      </c>
      <c r="CX864" s="10" t="s">
        <v>24</v>
      </c>
      <c r="CY864" s="10" t="s">
        <v>25</v>
      </c>
      <c r="CZ864" s="10" t="s">
        <v>25</v>
      </c>
      <c r="DA864" s="10" t="s">
        <v>25</v>
      </c>
      <c r="DB864" s="10" t="s">
        <v>22</v>
      </c>
      <c r="DC864" s="10">
        <v>20</v>
      </c>
      <c r="DD864" s="10">
        <v>10</v>
      </c>
      <c r="DE864" s="10">
        <v>0</v>
      </c>
      <c r="DF864" s="10">
        <v>0</v>
      </c>
      <c r="DG864" s="10">
        <v>3</v>
      </c>
      <c r="DH864" s="10">
        <v>2</v>
      </c>
      <c r="DI864" s="10">
        <v>10</v>
      </c>
      <c r="DJ864" s="10">
        <v>0</v>
      </c>
      <c r="DK864" s="10">
        <v>0</v>
      </c>
      <c r="DL864" s="10">
        <v>4</v>
      </c>
      <c r="DM864" s="10">
        <v>0</v>
      </c>
      <c r="DN864" s="10">
        <v>0</v>
      </c>
      <c r="DO864" s="10">
        <v>0</v>
      </c>
      <c r="DP864" s="10" t="s">
        <v>25</v>
      </c>
      <c r="DQ864" s="10" t="s">
        <v>22</v>
      </c>
      <c r="DR864" s="10" t="s">
        <v>22</v>
      </c>
      <c r="DS864" s="10" t="s">
        <v>25</v>
      </c>
      <c r="DT864" s="10" t="s">
        <v>25</v>
      </c>
      <c r="DU864" s="10">
        <v>2</v>
      </c>
      <c r="DV864" s="10" t="s">
        <v>804</v>
      </c>
      <c r="DW864" s="10"/>
      <c r="DX864" s="10"/>
      <c r="DY864" s="10"/>
      <c r="DZ864" s="10"/>
      <c r="EA864" s="10"/>
      <c r="EB864" s="10"/>
      <c r="EC864" s="10"/>
      <c r="ED864" s="10"/>
      <c r="EE864" s="10"/>
      <c r="EF864" s="10"/>
      <c r="EG864" s="10"/>
      <c r="EH864" s="10"/>
    </row>
    <row r="865" spans="1:138" x14ac:dyDescent="0.25">
      <c r="A865" s="78">
        <f t="shared" si="663"/>
        <v>1091</v>
      </c>
      <c r="C865" s="10" t="str">
        <f t="shared" si="702"/>
        <v>Do Not Pick</v>
      </c>
      <c r="D865" s="17">
        <f t="shared" si="664"/>
        <v>2.1638071605813542</v>
      </c>
      <c r="E865" s="113">
        <f t="shared" si="690"/>
        <v>0</v>
      </c>
      <c r="F865" s="113">
        <f t="shared" si="691"/>
        <v>15</v>
      </c>
      <c r="G865" s="113">
        <f t="shared" si="692"/>
        <v>5.384615384615385</v>
      </c>
      <c r="H865" s="113">
        <f t="shared" si="693"/>
        <v>0.967741935483871</v>
      </c>
      <c r="I865" s="113">
        <f t="shared" si="694"/>
        <v>0</v>
      </c>
      <c r="J865" s="113">
        <f t="shared" si="695"/>
        <v>0</v>
      </c>
      <c r="K865" s="113">
        <f t="shared" si="685"/>
        <v>0.2857142857142857</v>
      </c>
      <c r="L865" s="76">
        <v>8</v>
      </c>
      <c r="M865" s="76">
        <v>5</v>
      </c>
      <c r="N865" s="76">
        <v>7</v>
      </c>
      <c r="O865" s="76">
        <v>6</v>
      </c>
      <c r="P865" s="76">
        <v>6</v>
      </c>
      <c r="Q865" s="76">
        <v>2</v>
      </c>
      <c r="R865" s="76">
        <v>1</v>
      </c>
      <c r="S865" s="17">
        <f t="shared" si="665"/>
        <v>2.6762141084721729</v>
      </c>
      <c r="T865" s="113">
        <f t="shared" si="696"/>
        <v>0</v>
      </c>
      <c r="U865" s="113">
        <f t="shared" si="697"/>
        <v>18</v>
      </c>
      <c r="V865" s="113">
        <f t="shared" si="698"/>
        <v>6.1538461538461542</v>
      </c>
      <c r="W865" s="113">
        <f t="shared" si="699"/>
        <v>0.32258064516129031</v>
      </c>
      <c r="X865" s="113">
        <f t="shared" si="700"/>
        <v>0</v>
      </c>
      <c r="Y865" s="113">
        <f t="shared" si="701"/>
        <v>0</v>
      </c>
      <c r="Z865" s="113">
        <f t="shared" si="686"/>
        <v>2.2857142857142856</v>
      </c>
      <c r="AA865" s="76">
        <v>10</v>
      </c>
      <c r="AB865" s="76">
        <v>6</v>
      </c>
      <c r="AC865" s="76">
        <v>8</v>
      </c>
      <c r="AD865" s="76">
        <v>2</v>
      </c>
      <c r="AE865" s="76">
        <v>2</v>
      </c>
      <c r="AF865" s="76">
        <v>5</v>
      </c>
      <c r="AG865" s="76">
        <v>8</v>
      </c>
      <c r="AH865" s="131">
        <f t="shared" si="666"/>
        <v>0</v>
      </c>
      <c r="AI865" s="131">
        <f t="shared" si="687"/>
        <v>3</v>
      </c>
      <c r="AJ865" s="131">
        <f t="shared" si="703"/>
        <v>0.76923076923076927</v>
      </c>
      <c r="AK865" s="131">
        <f t="shared" si="704"/>
        <v>0.16129032258064516</v>
      </c>
      <c r="AL865" s="131">
        <f t="shared" si="688"/>
        <v>0</v>
      </c>
      <c r="AM865" s="131">
        <f t="shared" si="689"/>
        <v>0</v>
      </c>
      <c r="AN865" s="131">
        <f t="shared" si="667"/>
        <v>0.2857142857142857</v>
      </c>
      <c r="AO865" s="115">
        <f t="shared" si="705"/>
        <v>0</v>
      </c>
      <c r="AP865" s="115">
        <f t="shared" si="706"/>
        <v>1</v>
      </c>
      <c r="AQ865" s="115">
        <f t="shared" si="707"/>
        <v>0</v>
      </c>
      <c r="AR865" s="79">
        <f t="shared" si="668"/>
        <v>0</v>
      </c>
      <c r="AS865" s="79">
        <f t="shared" si="669"/>
        <v>5</v>
      </c>
      <c r="AT865" s="79">
        <f t="shared" si="670"/>
        <v>0</v>
      </c>
      <c r="AU865" s="79">
        <f t="shared" si="671"/>
        <v>0</v>
      </c>
      <c r="AV865" s="79">
        <f t="shared" si="672"/>
        <v>0</v>
      </c>
      <c r="AW865" s="79">
        <f t="shared" si="673"/>
        <v>5</v>
      </c>
      <c r="AX865" s="128">
        <f t="shared" si="674"/>
        <v>0</v>
      </c>
      <c r="AY865" s="128"/>
      <c r="AZ865" s="128"/>
      <c r="BA865" s="128">
        <f t="shared" si="675"/>
        <v>0</v>
      </c>
      <c r="BB865" s="128">
        <f t="shared" si="676"/>
        <v>0</v>
      </c>
      <c r="BC865" s="80">
        <f t="shared" si="677"/>
        <v>0</v>
      </c>
      <c r="BD865" s="80">
        <f t="shared" si="678"/>
        <v>1</v>
      </c>
      <c r="BE865" s="80">
        <f t="shared" si="679"/>
        <v>0</v>
      </c>
      <c r="BF865" s="80">
        <f t="shared" si="680"/>
        <v>0</v>
      </c>
      <c r="BG865" s="80">
        <f t="shared" si="681"/>
        <v>0</v>
      </c>
      <c r="BH865" s="80">
        <f t="shared" si="708"/>
        <v>0.25</v>
      </c>
      <c r="BI865" s="4">
        <f t="shared" si="682"/>
        <v>0</v>
      </c>
      <c r="BJ865" s="4">
        <f t="shared" si="683"/>
        <v>5</v>
      </c>
      <c r="BK865" s="4">
        <f t="shared" si="684"/>
        <v>5</v>
      </c>
      <c r="BL865" s="8">
        <f>VLOOKUP(CN865,'CIR Results'!$B$3:$L$42,2,FALSE)</f>
        <v>12</v>
      </c>
      <c r="BM865" s="8">
        <f>VLOOKUP(CN865,'CIR Results'!$B$3:$L$42,3,FALSE)</f>
        <v>142</v>
      </c>
      <c r="BN865" s="8">
        <f>VLOOKUP(CN865,'CIR Results'!$B$3:$L$42,4,FALSE)</f>
        <v>110</v>
      </c>
      <c r="BO865" s="8">
        <f>VLOOKUP(CN865,'CIR Results'!$B$3:$L$42,5,FALSE)</f>
        <v>418</v>
      </c>
      <c r="BP865" s="8">
        <f>VLOOKUP(CN865,'CIR Results'!$B$3:$L$42,6,FALSE)</f>
        <v>36679</v>
      </c>
      <c r="BQ865" s="8">
        <f>VLOOKUP(CN865,'CIR Results'!$B$3:$L$42,8,FALSE)</f>
        <v>8</v>
      </c>
      <c r="BR865" s="8">
        <f>VLOOKUP(CN865,'CIR Results'!$B$3:$L$42,9,FALSE)</f>
        <v>0</v>
      </c>
      <c r="BS865" s="8" t="str">
        <f>VLOOKUP(CN865,'CIR Results'!$B$3:$L$42,10,FALSE)</f>
        <v>06-02-00</v>
      </c>
      <c r="BT865" s="8">
        <f>VLOOKUP(CN865,'CIR Results'!$B$3:$L$42,11,FALSE)</f>
        <v>40</v>
      </c>
      <c r="BU865" s="136" t="str">
        <f>VLOOKUP(CN865,'CIR Team Info'!$B$5:$E$44,2,FALSE)</f>
        <v>Oriole Assault</v>
      </c>
      <c r="BV865" s="136" t="str">
        <f>VLOOKUP(CN865,'CIR Team Info'!$B$5:$E$44,4,FALSE)</f>
        <v>Hartford, WI</v>
      </c>
      <c r="BW865" s="136" t="str">
        <f t="shared" si="709"/>
        <v xml:space="preserve">   Broke down again in the middle of the game. Bad pickup_ no shooter even used. Do not pick.</v>
      </c>
      <c r="CM865" s="10" t="s">
        <v>384</v>
      </c>
      <c r="CN865" s="10">
        <v>1091</v>
      </c>
      <c r="CO865" s="10">
        <v>38</v>
      </c>
      <c r="CP865" s="10" t="s">
        <v>23</v>
      </c>
      <c r="CQ865" s="10" t="s">
        <v>25</v>
      </c>
      <c r="CR865" s="10" t="s">
        <v>25</v>
      </c>
      <c r="CS865" s="10" t="s">
        <v>22</v>
      </c>
      <c r="CT865" s="10">
        <v>5</v>
      </c>
      <c r="CU865" s="10">
        <v>0</v>
      </c>
      <c r="CV865" s="10">
        <v>0</v>
      </c>
      <c r="CW865" s="10">
        <v>0</v>
      </c>
      <c r="CX865" s="10" t="s">
        <v>60</v>
      </c>
      <c r="CY865" s="10" t="s">
        <v>25</v>
      </c>
      <c r="CZ865" s="10" t="s">
        <v>25</v>
      </c>
      <c r="DA865" s="10" t="s">
        <v>22</v>
      </c>
      <c r="DB865" s="10" t="s">
        <v>22</v>
      </c>
      <c r="DC865" s="10">
        <v>0</v>
      </c>
      <c r="DD865" s="10">
        <v>0</v>
      </c>
      <c r="DE865" s="10">
        <v>0</v>
      </c>
      <c r="DF865" s="10">
        <v>0</v>
      </c>
      <c r="DG865" s="10">
        <v>1</v>
      </c>
      <c r="DH865" s="10">
        <v>1</v>
      </c>
      <c r="DI865" s="10">
        <v>10</v>
      </c>
      <c r="DJ865" s="10">
        <v>0</v>
      </c>
      <c r="DK865" s="10">
        <v>0</v>
      </c>
      <c r="DL865" s="10">
        <v>0</v>
      </c>
      <c r="DM865" s="10">
        <v>0</v>
      </c>
      <c r="DN865" s="10">
        <v>0</v>
      </c>
      <c r="DO865" s="10">
        <v>0</v>
      </c>
      <c r="DP865" s="10" t="s">
        <v>25</v>
      </c>
      <c r="DQ865" s="10" t="s">
        <v>22</v>
      </c>
      <c r="DR865" s="10" t="s">
        <v>25</v>
      </c>
      <c r="DS865" s="10" t="s">
        <v>25</v>
      </c>
      <c r="DT865" s="10" t="s">
        <v>22</v>
      </c>
      <c r="DU865" s="10">
        <v>0</v>
      </c>
      <c r="DV865" s="10" t="s">
        <v>805</v>
      </c>
      <c r="DW865" s="10"/>
      <c r="DX865" s="10"/>
      <c r="DY865" s="10"/>
      <c r="DZ865" s="10"/>
      <c r="EA865" s="10"/>
      <c r="EB865" s="10"/>
      <c r="EC865" s="10"/>
      <c r="ED865" s="10"/>
      <c r="EE865" s="10"/>
      <c r="EF865" s="10"/>
      <c r="EG865" s="10"/>
      <c r="EH865" s="10"/>
    </row>
    <row r="866" spans="1:138" x14ac:dyDescent="0.25">
      <c r="A866" s="78">
        <f t="shared" si="663"/>
        <v>1986</v>
      </c>
      <c r="C866" s="10" t="str">
        <f t="shared" si="702"/>
        <v>Top Team</v>
      </c>
      <c r="D866" s="17">
        <f t="shared" si="664"/>
        <v>14.653690180786956</v>
      </c>
      <c r="E866" s="113">
        <f t="shared" si="690"/>
        <v>90</v>
      </c>
      <c r="F866" s="113">
        <f t="shared" si="691"/>
        <v>15</v>
      </c>
      <c r="G866" s="113">
        <f t="shared" si="692"/>
        <v>26.923076923076923</v>
      </c>
      <c r="H866" s="113">
        <f t="shared" si="693"/>
        <v>13.470967741935484</v>
      </c>
      <c r="I866" s="113">
        <f t="shared" si="694"/>
        <v>0</v>
      </c>
      <c r="J866" s="113">
        <f t="shared" si="695"/>
        <v>0</v>
      </c>
      <c r="K866" s="113">
        <f t="shared" si="685"/>
        <v>1.1428571428571428</v>
      </c>
      <c r="L866" s="76">
        <v>8</v>
      </c>
      <c r="M866" s="76">
        <v>5</v>
      </c>
      <c r="N866" s="76">
        <v>7</v>
      </c>
      <c r="O866" s="76">
        <v>6</v>
      </c>
      <c r="P866" s="76">
        <v>6</v>
      </c>
      <c r="Q866" s="76">
        <v>2</v>
      </c>
      <c r="R866" s="76">
        <v>1</v>
      </c>
      <c r="S866" s="17">
        <f t="shared" si="665"/>
        <v>17.490241049273308</v>
      </c>
      <c r="T866" s="113">
        <f t="shared" si="696"/>
        <v>112.5</v>
      </c>
      <c r="U866" s="113">
        <f t="shared" si="697"/>
        <v>18</v>
      </c>
      <c r="V866" s="113">
        <f t="shared" si="698"/>
        <v>30.76923076923077</v>
      </c>
      <c r="W866" s="113">
        <f t="shared" si="699"/>
        <v>4.4903225806451612</v>
      </c>
      <c r="X866" s="113">
        <f t="shared" si="700"/>
        <v>0</v>
      </c>
      <c r="Y866" s="113">
        <f t="shared" si="701"/>
        <v>0</v>
      </c>
      <c r="Z866" s="113">
        <f t="shared" si="686"/>
        <v>9.1428571428571423</v>
      </c>
      <c r="AA866" s="76">
        <v>10</v>
      </c>
      <c r="AB866" s="76">
        <v>6</v>
      </c>
      <c r="AC866" s="76">
        <v>8</v>
      </c>
      <c r="AD866" s="76">
        <v>2</v>
      </c>
      <c r="AE866" s="76">
        <v>2</v>
      </c>
      <c r="AF866" s="76">
        <v>5</v>
      </c>
      <c r="AG866" s="76">
        <v>8</v>
      </c>
      <c r="AH866" s="131">
        <f t="shared" si="666"/>
        <v>11.25</v>
      </c>
      <c r="AI866" s="131">
        <f t="shared" si="687"/>
        <v>3</v>
      </c>
      <c r="AJ866" s="131">
        <f t="shared" si="703"/>
        <v>3.8461538461538463</v>
      </c>
      <c r="AK866" s="131">
        <f t="shared" si="704"/>
        <v>2.2451612903225806</v>
      </c>
      <c r="AL866" s="131">
        <f t="shared" si="688"/>
        <v>0</v>
      </c>
      <c r="AM866" s="131">
        <f t="shared" si="689"/>
        <v>0</v>
      </c>
      <c r="AN866" s="131">
        <f t="shared" si="667"/>
        <v>1.1428571428571428</v>
      </c>
      <c r="AO866" s="115">
        <f t="shared" si="705"/>
        <v>0</v>
      </c>
      <c r="AP866" s="115">
        <f t="shared" si="706"/>
        <v>1</v>
      </c>
      <c r="AQ866" s="115">
        <f t="shared" si="707"/>
        <v>1</v>
      </c>
      <c r="AR866" s="79">
        <f t="shared" si="668"/>
        <v>0</v>
      </c>
      <c r="AS866" s="79">
        <f t="shared" si="669"/>
        <v>25</v>
      </c>
      <c r="AT866" s="79">
        <f t="shared" si="670"/>
        <v>32</v>
      </c>
      <c r="AU866" s="79">
        <f t="shared" si="671"/>
        <v>0</v>
      </c>
      <c r="AV866" s="79">
        <f t="shared" si="672"/>
        <v>0</v>
      </c>
      <c r="AW866" s="79">
        <f t="shared" si="673"/>
        <v>20</v>
      </c>
      <c r="AX866" s="128">
        <f t="shared" si="674"/>
        <v>0</v>
      </c>
      <c r="AY866" s="128"/>
      <c r="AZ866" s="128"/>
      <c r="BA866" s="128">
        <f t="shared" si="675"/>
        <v>0</v>
      </c>
      <c r="BB866" s="128">
        <f t="shared" si="676"/>
        <v>0</v>
      </c>
      <c r="BC866" s="80">
        <f t="shared" si="677"/>
        <v>0</v>
      </c>
      <c r="BD866" s="80">
        <f t="shared" si="678"/>
        <v>0.55555555555555558</v>
      </c>
      <c r="BE866" s="80">
        <f t="shared" si="679"/>
        <v>0.76190476190476186</v>
      </c>
      <c r="BF866" s="80">
        <f t="shared" si="680"/>
        <v>0</v>
      </c>
      <c r="BG866" s="80">
        <f t="shared" si="681"/>
        <v>0</v>
      </c>
      <c r="BH866" s="80">
        <f t="shared" si="708"/>
        <v>0.5</v>
      </c>
      <c r="BI866" s="4">
        <f t="shared" si="682"/>
        <v>32</v>
      </c>
      <c r="BJ866" s="4">
        <f t="shared" si="683"/>
        <v>57</v>
      </c>
      <c r="BK866" s="4">
        <f t="shared" si="684"/>
        <v>20</v>
      </c>
      <c r="BL866" s="8">
        <f>VLOOKUP(CN866,'CIR Results'!$B$3:$L$42,2,FALSE)</f>
        <v>9</v>
      </c>
      <c r="BM866" s="8">
        <f>VLOOKUP(CN866,'CIR Results'!$B$3:$L$42,3,FALSE)</f>
        <v>78</v>
      </c>
      <c r="BN866" s="8">
        <f>VLOOKUP(CN866,'CIR Results'!$B$3:$L$42,4,FALSE)</f>
        <v>50</v>
      </c>
      <c r="BO866" s="8">
        <f>VLOOKUP(CN866,'CIR Results'!$B$3:$L$42,5,FALSE)</f>
        <v>194</v>
      </c>
      <c r="BP866" s="8">
        <f>VLOOKUP(CN866,'CIR Results'!$B$3:$L$42,6,FALSE)</f>
        <v>36984</v>
      </c>
      <c r="BQ866" s="8">
        <f>VLOOKUP(CN866,'CIR Results'!$B$3:$L$42,8,FALSE)</f>
        <v>8</v>
      </c>
      <c r="BR866" s="8">
        <f>VLOOKUP(CN866,'CIR Results'!$B$3:$L$42,9,FALSE)</f>
        <v>0</v>
      </c>
      <c r="BS866" s="8" t="str">
        <f>VLOOKUP(CN866,'CIR Results'!$B$3:$L$42,10,FALSE)</f>
        <v>04-03-01</v>
      </c>
      <c r="BT866" s="8">
        <f>VLOOKUP(CN866,'CIR Results'!$B$3:$L$42,11,FALSE)</f>
        <v>16</v>
      </c>
      <c r="BU866" s="136" t="str">
        <f>VLOOKUP(CN866,'CIR Team Info'!$B$5:$E$44,2,FALSE)</f>
        <v>Team Titanium</v>
      </c>
      <c r="BV866" s="136" t="str">
        <f>VLOOKUP(CN866,'CIR Team Info'!$B$5:$E$44,4,FALSE)</f>
        <v>Lee's Summit, MO</v>
      </c>
      <c r="BW866" s="136" t="str">
        <f t="shared" si="709"/>
        <v xml:space="preserve">   Good at defending against pinning robots. Double autonomous attempt. Extremely solid robot and strategy. Do pick if possible.</v>
      </c>
      <c r="CM866" s="10" t="s">
        <v>384</v>
      </c>
      <c r="CN866" s="10">
        <v>1986</v>
      </c>
      <c r="CO866" s="10">
        <v>39</v>
      </c>
      <c r="CP866" s="10" t="s">
        <v>23</v>
      </c>
      <c r="CQ866" s="10" t="s">
        <v>22</v>
      </c>
      <c r="CR866" s="10" t="s">
        <v>22</v>
      </c>
      <c r="CS866" s="10" t="s">
        <v>22</v>
      </c>
      <c r="CT866" s="10">
        <v>25</v>
      </c>
      <c r="CU866" s="10">
        <v>20</v>
      </c>
      <c r="CV866" s="10">
        <v>0</v>
      </c>
      <c r="CW866" s="10">
        <v>0</v>
      </c>
      <c r="CX866" s="10" t="s">
        <v>24</v>
      </c>
      <c r="CY866" s="10" t="s">
        <v>22</v>
      </c>
      <c r="CZ866" s="10" t="s">
        <v>25</v>
      </c>
      <c r="DA866" s="10" t="s">
        <v>22</v>
      </c>
      <c r="DB866" s="10" t="s">
        <v>22</v>
      </c>
      <c r="DC866" s="10">
        <v>32</v>
      </c>
      <c r="DD866" s="10">
        <v>10</v>
      </c>
      <c r="DE866" s="10">
        <v>0</v>
      </c>
      <c r="DF866" s="10">
        <v>0</v>
      </c>
      <c r="DG866" s="10">
        <v>3</v>
      </c>
      <c r="DH866" s="10">
        <v>2</v>
      </c>
      <c r="DI866" s="10">
        <v>20</v>
      </c>
      <c r="DJ866" s="10">
        <v>0</v>
      </c>
      <c r="DK866" s="10">
        <v>0</v>
      </c>
      <c r="DL866" s="10">
        <v>0</v>
      </c>
      <c r="DM866" s="10">
        <v>0</v>
      </c>
      <c r="DN866" s="10">
        <v>0</v>
      </c>
      <c r="DO866" s="10">
        <v>0</v>
      </c>
      <c r="DP866" s="10" t="s">
        <v>25</v>
      </c>
      <c r="DQ866" s="10" t="s">
        <v>22</v>
      </c>
      <c r="DR866" s="10" t="s">
        <v>22</v>
      </c>
      <c r="DS866" s="10" t="s">
        <v>25</v>
      </c>
      <c r="DT866" s="10" t="s">
        <v>25</v>
      </c>
      <c r="DU866" s="10">
        <v>3</v>
      </c>
      <c r="DV866" s="10" t="s">
        <v>806</v>
      </c>
      <c r="DW866" s="10"/>
      <c r="DX866" s="10"/>
      <c r="DY866" s="10"/>
      <c r="DZ866" s="10"/>
      <c r="EA866" s="10"/>
      <c r="EB866" s="10"/>
      <c r="EC866" s="10"/>
      <c r="ED866" s="10"/>
      <c r="EE866" s="10"/>
      <c r="EF866" s="10"/>
      <c r="EG866" s="10"/>
      <c r="EH866" s="10"/>
    </row>
    <row r="867" spans="1:138" x14ac:dyDescent="0.25">
      <c r="A867" s="78">
        <f t="shared" si="663"/>
        <v>1094</v>
      </c>
      <c r="C867" s="10" t="str">
        <f t="shared" si="702"/>
        <v>Below Avg</v>
      </c>
      <c r="D867" s="17">
        <f t="shared" si="664"/>
        <v>5.3973555476781288</v>
      </c>
      <c r="E867" s="113">
        <f t="shared" si="690"/>
        <v>20</v>
      </c>
      <c r="F867" s="113">
        <f t="shared" si="691"/>
        <v>20</v>
      </c>
      <c r="G867" s="113">
        <f t="shared" si="692"/>
        <v>5.384615384615385</v>
      </c>
      <c r="H867" s="113">
        <f t="shared" si="693"/>
        <v>8.3032258064516125</v>
      </c>
      <c r="I867" s="113">
        <f t="shared" si="694"/>
        <v>0</v>
      </c>
      <c r="J867" s="113">
        <f t="shared" si="695"/>
        <v>0</v>
      </c>
      <c r="K867" s="113">
        <f t="shared" si="685"/>
        <v>0.2857142857142857</v>
      </c>
      <c r="L867" s="76">
        <v>8</v>
      </c>
      <c r="M867" s="76">
        <v>5</v>
      </c>
      <c r="N867" s="76">
        <v>7</v>
      </c>
      <c r="O867" s="76">
        <v>6</v>
      </c>
      <c r="P867" s="76">
        <v>6</v>
      </c>
      <c r="Q867" s="76">
        <v>2</v>
      </c>
      <c r="R867" s="76">
        <v>1</v>
      </c>
      <c r="S867" s="17">
        <f t="shared" si="665"/>
        <v>6.0207302375044307</v>
      </c>
      <c r="T867" s="113">
        <f t="shared" si="696"/>
        <v>25</v>
      </c>
      <c r="U867" s="113">
        <f t="shared" si="697"/>
        <v>24</v>
      </c>
      <c r="V867" s="113">
        <f t="shared" si="698"/>
        <v>6.1538461538461542</v>
      </c>
      <c r="W867" s="113">
        <f t="shared" si="699"/>
        <v>2.7677419354838708</v>
      </c>
      <c r="X867" s="113">
        <f t="shared" si="700"/>
        <v>0</v>
      </c>
      <c r="Y867" s="113">
        <f t="shared" si="701"/>
        <v>0</v>
      </c>
      <c r="Z867" s="113">
        <f t="shared" si="686"/>
        <v>2.2857142857142856</v>
      </c>
      <c r="AA867" s="76">
        <v>10</v>
      </c>
      <c r="AB867" s="76">
        <v>6</v>
      </c>
      <c r="AC867" s="76">
        <v>8</v>
      </c>
      <c r="AD867" s="76">
        <v>2</v>
      </c>
      <c r="AE867" s="76">
        <v>2</v>
      </c>
      <c r="AF867" s="76">
        <v>5</v>
      </c>
      <c r="AG867" s="76">
        <v>8</v>
      </c>
      <c r="AH867" s="131">
        <f t="shared" si="666"/>
        <v>2.5</v>
      </c>
      <c r="AI867" s="131">
        <f t="shared" si="687"/>
        <v>4</v>
      </c>
      <c r="AJ867" s="131">
        <f t="shared" si="703"/>
        <v>0.76923076923076927</v>
      </c>
      <c r="AK867" s="131">
        <f t="shared" si="704"/>
        <v>1.3838709677419354</v>
      </c>
      <c r="AL867" s="131">
        <f t="shared" si="688"/>
        <v>0</v>
      </c>
      <c r="AM867" s="131">
        <f t="shared" si="689"/>
        <v>0</v>
      </c>
      <c r="AN867" s="131">
        <f t="shared" si="667"/>
        <v>0.2857142857142857</v>
      </c>
      <c r="AO867" s="115">
        <f t="shared" si="705"/>
        <v>0</v>
      </c>
      <c r="AP867" s="115">
        <f t="shared" si="706"/>
        <v>1</v>
      </c>
      <c r="AQ867" s="115">
        <f t="shared" si="707"/>
        <v>1</v>
      </c>
      <c r="AR867" s="79">
        <f t="shared" si="668"/>
        <v>10</v>
      </c>
      <c r="AS867" s="79">
        <f t="shared" si="669"/>
        <v>5</v>
      </c>
      <c r="AT867" s="79">
        <f t="shared" si="670"/>
        <v>0</v>
      </c>
      <c r="AU867" s="79">
        <f t="shared" si="671"/>
        <v>0</v>
      </c>
      <c r="AV867" s="79">
        <f t="shared" si="672"/>
        <v>0</v>
      </c>
      <c r="AW867" s="79">
        <f t="shared" si="673"/>
        <v>5</v>
      </c>
      <c r="AX867" s="128">
        <f t="shared" si="674"/>
        <v>1</v>
      </c>
      <c r="AY867" s="128"/>
      <c r="AZ867" s="128"/>
      <c r="BA867" s="128">
        <f t="shared" si="675"/>
        <v>0</v>
      </c>
      <c r="BB867" s="128">
        <f t="shared" si="676"/>
        <v>0</v>
      </c>
      <c r="BC867" s="80">
        <f t="shared" si="677"/>
        <v>1</v>
      </c>
      <c r="BD867" s="80">
        <f t="shared" si="678"/>
        <v>0.2</v>
      </c>
      <c r="BE867" s="80">
        <f t="shared" si="679"/>
        <v>0</v>
      </c>
      <c r="BF867" s="80">
        <f t="shared" si="680"/>
        <v>0</v>
      </c>
      <c r="BG867" s="80">
        <f t="shared" si="681"/>
        <v>0</v>
      </c>
      <c r="BH867" s="80">
        <f t="shared" si="708"/>
        <v>0.25</v>
      </c>
      <c r="BI867" s="4">
        <f t="shared" si="682"/>
        <v>10</v>
      </c>
      <c r="BJ867" s="4">
        <f t="shared" si="683"/>
        <v>15</v>
      </c>
      <c r="BK867" s="4">
        <f t="shared" si="684"/>
        <v>5</v>
      </c>
      <c r="BL867" s="8">
        <f>VLOOKUP(CN867,'CIR Results'!$B$3:$L$42,2,FALSE)</f>
        <v>12</v>
      </c>
      <c r="BM867" s="8">
        <f>VLOOKUP(CN867,'CIR Results'!$B$3:$L$42,3,FALSE)</f>
        <v>142</v>
      </c>
      <c r="BN867" s="8">
        <f>VLOOKUP(CN867,'CIR Results'!$B$3:$L$42,4,FALSE)</f>
        <v>110</v>
      </c>
      <c r="BO867" s="8">
        <f>VLOOKUP(CN867,'CIR Results'!$B$3:$L$42,5,FALSE)</f>
        <v>112</v>
      </c>
      <c r="BP867" s="8">
        <f>VLOOKUP(CN867,'CIR Results'!$B$3:$L$42,6,FALSE)</f>
        <v>36679</v>
      </c>
      <c r="BQ867" s="8">
        <f>VLOOKUP(CN867,'CIR Results'!$B$3:$L$42,8,FALSE)</f>
        <v>8</v>
      </c>
      <c r="BR867" s="8">
        <f>VLOOKUP(CN867,'CIR Results'!$B$3:$L$42,9,FALSE)</f>
        <v>0</v>
      </c>
      <c r="BS867" s="8" t="str">
        <f>VLOOKUP(CN867,'CIR Results'!$B$3:$L$42,10,FALSE)</f>
        <v>06-02-00</v>
      </c>
      <c r="BT867" s="8">
        <f>VLOOKUP(CN867,'CIR Results'!$B$3:$L$42,11,FALSE)</f>
        <v>26</v>
      </c>
      <c r="BU867" s="136" t="str">
        <f>VLOOKUP(CN867,'CIR Team Info'!$B$5:$E$44,2,FALSE)</f>
        <v>Channel Cats</v>
      </c>
      <c r="BV867" s="136" t="str">
        <f>VLOOKUP(CN867,'CIR Team Info'!$B$5:$E$44,4,FALSE)</f>
        <v>O'Fallon, MO</v>
      </c>
      <c r="BW867" s="136" t="str">
        <f t="shared" si="709"/>
        <v xml:space="preserve">   Rewinding shooter takes a long time_ not reliable shot</v>
      </c>
      <c r="CM867" s="10" t="s">
        <v>384</v>
      </c>
      <c r="CN867" s="10">
        <v>1094</v>
      </c>
      <c r="CO867" s="10">
        <v>40</v>
      </c>
      <c r="CP867" s="10" t="s">
        <v>23</v>
      </c>
      <c r="CQ867" s="10" t="s">
        <v>22</v>
      </c>
      <c r="CR867" s="10" t="s">
        <v>25</v>
      </c>
      <c r="CS867" s="10" t="s">
        <v>22</v>
      </c>
      <c r="CT867" s="10">
        <v>5</v>
      </c>
      <c r="CU867" s="10">
        <v>20</v>
      </c>
      <c r="CV867" s="10">
        <v>0</v>
      </c>
      <c r="CW867" s="10">
        <v>0</v>
      </c>
      <c r="CX867" s="10" t="s">
        <v>66</v>
      </c>
      <c r="CY867" s="10" t="s">
        <v>22</v>
      </c>
      <c r="CZ867" s="10" t="s">
        <v>25</v>
      </c>
      <c r="DA867" s="10" t="s">
        <v>22</v>
      </c>
      <c r="DB867" s="10" t="s">
        <v>22</v>
      </c>
      <c r="DC867" s="10">
        <v>0</v>
      </c>
      <c r="DD867" s="10">
        <v>10</v>
      </c>
      <c r="DE867" s="10">
        <v>0</v>
      </c>
      <c r="DF867" s="10">
        <v>0</v>
      </c>
      <c r="DG867" s="10">
        <v>2</v>
      </c>
      <c r="DH867" s="10">
        <v>1</v>
      </c>
      <c r="DI867" s="10">
        <v>10</v>
      </c>
      <c r="DJ867" s="10">
        <v>1</v>
      </c>
      <c r="DK867" s="10">
        <v>0</v>
      </c>
      <c r="DL867" s="10">
        <v>0</v>
      </c>
      <c r="DM867" s="10">
        <v>0</v>
      </c>
      <c r="DN867" s="10">
        <v>0</v>
      </c>
      <c r="DO867" s="10">
        <v>0</v>
      </c>
      <c r="DP867" s="10" t="s">
        <v>25</v>
      </c>
      <c r="DQ867" s="10" t="s">
        <v>22</v>
      </c>
      <c r="DR867" s="10" t="s">
        <v>22</v>
      </c>
      <c r="DS867" s="10" t="s">
        <v>25</v>
      </c>
      <c r="DT867" s="10" t="s">
        <v>25</v>
      </c>
      <c r="DU867" s="10">
        <v>1</v>
      </c>
      <c r="DV867" s="10" t="s">
        <v>807</v>
      </c>
      <c r="DW867" s="10" t="s">
        <v>808</v>
      </c>
      <c r="DX867" s="10"/>
      <c r="DY867" s="10"/>
      <c r="DZ867" s="10"/>
      <c r="EA867" s="10"/>
      <c r="EB867" s="10"/>
      <c r="EC867" s="10"/>
      <c r="ED867" s="10"/>
      <c r="EE867" s="10"/>
      <c r="EF867" s="10"/>
      <c r="EG867" s="10"/>
      <c r="EH867" s="10"/>
    </row>
    <row r="868" spans="1:138" x14ac:dyDescent="0.25">
      <c r="A868" s="78">
        <f t="shared" si="663"/>
        <v>3284</v>
      </c>
      <c r="C868" s="10" t="str">
        <f t="shared" si="702"/>
        <v>Above Avg</v>
      </c>
      <c r="D868" s="17">
        <f t="shared" si="664"/>
        <v>13.430095710740872</v>
      </c>
      <c r="E868" s="113">
        <f t="shared" si="690"/>
        <v>40</v>
      </c>
      <c r="F868" s="113">
        <f t="shared" si="691"/>
        <v>25</v>
      </c>
      <c r="G868" s="113">
        <f t="shared" si="692"/>
        <v>26.923076923076923</v>
      </c>
      <c r="H868" s="113">
        <f t="shared" si="693"/>
        <v>23.806451612903224</v>
      </c>
      <c r="I868" s="113">
        <f t="shared" si="694"/>
        <v>18</v>
      </c>
      <c r="J868" s="113">
        <f t="shared" si="695"/>
        <v>0</v>
      </c>
      <c r="K868" s="113">
        <f t="shared" si="685"/>
        <v>0.5714285714285714</v>
      </c>
      <c r="L868" s="76">
        <v>8</v>
      </c>
      <c r="M868" s="76">
        <v>5</v>
      </c>
      <c r="N868" s="76">
        <v>7</v>
      </c>
      <c r="O868" s="76">
        <v>6</v>
      </c>
      <c r="P868" s="76">
        <v>6</v>
      </c>
      <c r="Q868" s="76">
        <v>2</v>
      </c>
      <c r="R868" s="76">
        <v>1</v>
      </c>
      <c r="S868" s="17">
        <f t="shared" si="665"/>
        <v>12.927614321162711</v>
      </c>
      <c r="T868" s="113">
        <f t="shared" si="696"/>
        <v>50</v>
      </c>
      <c r="U868" s="113">
        <f t="shared" si="697"/>
        <v>30</v>
      </c>
      <c r="V868" s="113">
        <f t="shared" si="698"/>
        <v>30.76923076923077</v>
      </c>
      <c r="W868" s="113">
        <f t="shared" si="699"/>
        <v>7.935483870967742</v>
      </c>
      <c r="X868" s="113">
        <f t="shared" si="700"/>
        <v>6</v>
      </c>
      <c r="Y868" s="113">
        <f t="shared" si="701"/>
        <v>0</v>
      </c>
      <c r="Z868" s="113">
        <f t="shared" si="686"/>
        <v>4.5714285714285712</v>
      </c>
      <c r="AA868" s="76">
        <v>10</v>
      </c>
      <c r="AB868" s="76">
        <v>6</v>
      </c>
      <c r="AC868" s="76">
        <v>8</v>
      </c>
      <c r="AD868" s="76">
        <v>2</v>
      </c>
      <c r="AE868" s="76">
        <v>2</v>
      </c>
      <c r="AF868" s="76">
        <v>5</v>
      </c>
      <c r="AG868" s="76">
        <v>8</v>
      </c>
      <c r="AH868" s="131">
        <f t="shared" si="666"/>
        <v>5</v>
      </c>
      <c r="AI868" s="131">
        <f t="shared" si="687"/>
        <v>5</v>
      </c>
      <c r="AJ868" s="131">
        <f t="shared" si="703"/>
        <v>3.8461538461538463</v>
      </c>
      <c r="AK868" s="131">
        <f t="shared" si="704"/>
        <v>3.967741935483871</v>
      </c>
      <c r="AL868" s="131">
        <f t="shared" si="688"/>
        <v>3</v>
      </c>
      <c r="AM868" s="131">
        <f t="shared" si="689"/>
        <v>0</v>
      </c>
      <c r="AN868" s="131">
        <f t="shared" si="667"/>
        <v>0.5714285714285714</v>
      </c>
      <c r="AO868" s="115">
        <f t="shared" si="705"/>
        <v>0</v>
      </c>
      <c r="AP868" s="115">
        <f t="shared" si="706"/>
        <v>1</v>
      </c>
      <c r="AQ868" s="115">
        <f t="shared" si="707"/>
        <v>0</v>
      </c>
      <c r="AR868" s="79">
        <f t="shared" si="668"/>
        <v>20</v>
      </c>
      <c r="AS868" s="79">
        <f t="shared" si="669"/>
        <v>25</v>
      </c>
      <c r="AT868" s="79">
        <f t="shared" si="670"/>
        <v>0</v>
      </c>
      <c r="AU868" s="79">
        <f t="shared" si="671"/>
        <v>30</v>
      </c>
      <c r="AV868" s="79">
        <f t="shared" si="672"/>
        <v>0</v>
      </c>
      <c r="AW868" s="79">
        <f t="shared" si="673"/>
        <v>10</v>
      </c>
      <c r="AX868" s="128">
        <f t="shared" si="674"/>
        <v>2</v>
      </c>
      <c r="AY868" s="128"/>
      <c r="AZ868" s="128"/>
      <c r="BA868" s="128">
        <f t="shared" si="675"/>
        <v>3</v>
      </c>
      <c r="BB868" s="128">
        <f t="shared" si="676"/>
        <v>0</v>
      </c>
      <c r="BC868" s="80">
        <f t="shared" si="677"/>
        <v>1</v>
      </c>
      <c r="BD868" s="80">
        <f t="shared" si="678"/>
        <v>1</v>
      </c>
      <c r="BE868" s="80">
        <f t="shared" si="679"/>
        <v>0</v>
      </c>
      <c r="BF868" s="80">
        <f t="shared" si="680"/>
        <v>1</v>
      </c>
      <c r="BG868" s="80">
        <f t="shared" si="681"/>
        <v>0</v>
      </c>
      <c r="BH868" s="80">
        <f t="shared" si="708"/>
        <v>0.25</v>
      </c>
      <c r="BI868" s="4">
        <f t="shared" si="682"/>
        <v>50</v>
      </c>
      <c r="BJ868" s="4">
        <f t="shared" si="683"/>
        <v>75</v>
      </c>
      <c r="BK868" s="4">
        <f t="shared" si="684"/>
        <v>10</v>
      </c>
      <c r="BL868" s="8">
        <f>VLOOKUP(CN868,'CIR Results'!$B$3:$L$42,2,FALSE)</f>
        <v>6</v>
      </c>
      <c r="BM868" s="8">
        <f>VLOOKUP(CN868,'CIR Results'!$B$3:$L$42,3,FALSE)</f>
        <v>106</v>
      </c>
      <c r="BN868" s="8">
        <f>VLOOKUP(CN868,'CIR Results'!$B$3:$L$42,4,FALSE)</f>
        <v>60</v>
      </c>
      <c r="BO868" s="8">
        <f>VLOOKUP(CN868,'CIR Results'!$B$3:$L$42,5,FALSE)</f>
        <v>139</v>
      </c>
      <c r="BP868" s="8">
        <f>VLOOKUP(CN868,'CIR Results'!$B$3:$L$42,6,FALSE)</f>
        <v>36591</v>
      </c>
      <c r="BQ868" s="8">
        <f>VLOOKUP(CN868,'CIR Results'!$B$3:$L$42,8,FALSE)</f>
        <v>9</v>
      </c>
      <c r="BR868" s="8">
        <f>VLOOKUP(CN868,'CIR Results'!$B$3:$L$42,9,FALSE)</f>
        <v>0</v>
      </c>
      <c r="BS868" s="8" t="str">
        <f>VLOOKUP(CN868,'CIR Results'!$B$3:$L$42,10,FALSE)</f>
        <v>03-06-00</v>
      </c>
      <c r="BT868" s="8">
        <f>VLOOKUP(CN868,'CIR Results'!$B$3:$L$42,11,FALSE)</f>
        <v>37</v>
      </c>
      <c r="BU868" s="136" t="str">
        <f>VLOOKUP(CN868,'CIR Team Info'!$B$5:$E$44,2,FALSE)</f>
        <v>Laser Team</v>
      </c>
      <c r="BV868" s="136" t="str">
        <f>VLOOKUP(CN868,'CIR Team Info'!$B$5:$E$44,4,FALSE)</f>
        <v>Camdenton, MO</v>
      </c>
      <c r="BW868" s="136" t="str">
        <f t="shared" si="709"/>
        <v xml:space="preserve">   Unreliable shooter in my opinion. Good at passing over truss_ but not great at shooting to high.</v>
      </c>
      <c r="CM868" s="10" t="s">
        <v>384</v>
      </c>
      <c r="CN868" s="10">
        <v>3284</v>
      </c>
      <c r="CO868" s="10">
        <v>41</v>
      </c>
      <c r="CP868" s="10" t="s">
        <v>23</v>
      </c>
      <c r="CQ868" s="10" t="s">
        <v>22</v>
      </c>
      <c r="CR868" s="10" t="s">
        <v>25</v>
      </c>
      <c r="CS868" s="10" t="s">
        <v>22</v>
      </c>
      <c r="CT868" s="10">
        <v>25</v>
      </c>
      <c r="CU868" s="10">
        <v>0</v>
      </c>
      <c r="CV868" s="10">
        <v>0</v>
      </c>
      <c r="CW868" s="10">
        <v>0</v>
      </c>
      <c r="CX868" s="10" t="s">
        <v>60</v>
      </c>
      <c r="CY868" s="10" t="s">
        <v>22</v>
      </c>
      <c r="CZ868" s="10" t="s">
        <v>25</v>
      </c>
      <c r="DA868" s="10" t="s">
        <v>22</v>
      </c>
      <c r="DB868" s="10" t="s">
        <v>22</v>
      </c>
      <c r="DC868" s="10">
        <v>0</v>
      </c>
      <c r="DD868" s="10">
        <v>0</v>
      </c>
      <c r="DE868" s="10">
        <v>0</v>
      </c>
      <c r="DF868" s="10">
        <v>0</v>
      </c>
      <c r="DG868" s="10">
        <v>2</v>
      </c>
      <c r="DH868" s="10">
        <v>1</v>
      </c>
      <c r="DI868" s="10">
        <v>20</v>
      </c>
      <c r="DJ868" s="10">
        <v>2</v>
      </c>
      <c r="DK868" s="10">
        <v>0</v>
      </c>
      <c r="DL868" s="10">
        <v>3</v>
      </c>
      <c r="DM868" s="10">
        <v>0</v>
      </c>
      <c r="DN868" s="10">
        <v>0</v>
      </c>
      <c r="DO868" s="10">
        <v>0</v>
      </c>
      <c r="DP868" s="10" t="s">
        <v>25</v>
      </c>
      <c r="DQ868" s="10" t="s">
        <v>22</v>
      </c>
      <c r="DR868" s="10" t="s">
        <v>25</v>
      </c>
      <c r="DS868" s="10" t="s">
        <v>25</v>
      </c>
      <c r="DT868" s="10" t="s">
        <v>25</v>
      </c>
      <c r="DU868" s="10">
        <v>2</v>
      </c>
      <c r="DV868" s="10" t="s">
        <v>809</v>
      </c>
      <c r="DW868" s="10"/>
      <c r="DX868" s="10"/>
      <c r="DY868" s="10"/>
      <c r="DZ868" s="10"/>
      <c r="EA868" s="10"/>
      <c r="EB868" s="10"/>
      <c r="EC868" s="10"/>
      <c r="ED868" s="10"/>
      <c r="EE868" s="10"/>
      <c r="EF868" s="10"/>
      <c r="EG868" s="10"/>
      <c r="EH868" s="10"/>
    </row>
    <row r="869" spans="1:138" x14ac:dyDescent="0.25">
      <c r="A869" s="78">
        <f t="shared" si="663"/>
        <v>4213</v>
      </c>
      <c r="C869" s="10" t="str">
        <f t="shared" si="702"/>
        <v>Below Avg</v>
      </c>
      <c r="D869" s="17">
        <f t="shared" si="664"/>
        <v>2.7144984048209855</v>
      </c>
      <c r="E869" s="113">
        <f t="shared" si="690"/>
        <v>10</v>
      </c>
      <c r="F869" s="113">
        <f t="shared" si="691"/>
        <v>5</v>
      </c>
      <c r="G869" s="113">
        <f t="shared" si="692"/>
        <v>5.384615384615385</v>
      </c>
      <c r="H869" s="113">
        <f t="shared" si="693"/>
        <v>5.903225806451613</v>
      </c>
      <c r="I869" s="113">
        <f t="shared" si="694"/>
        <v>0</v>
      </c>
      <c r="J869" s="113">
        <f t="shared" si="695"/>
        <v>0</v>
      </c>
      <c r="K869" s="113">
        <f t="shared" si="685"/>
        <v>0.85714285714285721</v>
      </c>
      <c r="L869" s="76">
        <v>8</v>
      </c>
      <c r="M869" s="76">
        <v>5</v>
      </c>
      <c r="N869" s="76">
        <v>7</v>
      </c>
      <c r="O869" s="76">
        <v>6</v>
      </c>
      <c r="P869" s="76">
        <v>6</v>
      </c>
      <c r="Q869" s="76">
        <v>2</v>
      </c>
      <c r="R869" s="76">
        <v>1</v>
      </c>
      <c r="S869" s="17">
        <f t="shared" si="665"/>
        <v>3.3478730946472881</v>
      </c>
      <c r="T869" s="113">
        <f t="shared" si="696"/>
        <v>12.5</v>
      </c>
      <c r="U869" s="113">
        <f t="shared" si="697"/>
        <v>6</v>
      </c>
      <c r="V869" s="113">
        <f t="shared" si="698"/>
        <v>6.1538461538461542</v>
      </c>
      <c r="W869" s="113">
        <f t="shared" si="699"/>
        <v>1.967741935483871</v>
      </c>
      <c r="X869" s="113">
        <f t="shared" si="700"/>
        <v>0</v>
      </c>
      <c r="Y869" s="113">
        <f t="shared" si="701"/>
        <v>0</v>
      </c>
      <c r="Z869" s="113">
        <f t="shared" si="686"/>
        <v>6.8571428571428577</v>
      </c>
      <c r="AA869" s="76">
        <v>10</v>
      </c>
      <c r="AB869" s="76">
        <v>6</v>
      </c>
      <c r="AC869" s="76">
        <v>8</v>
      </c>
      <c r="AD869" s="76">
        <v>2</v>
      </c>
      <c r="AE869" s="76">
        <v>2</v>
      </c>
      <c r="AF869" s="76">
        <v>5</v>
      </c>
      <c r="AG869" s="76">
        <v>8</v>
      </c>
      <c r="AH869" s="131">
        <f t="shared" si="666"/>
        <v>1.25</v>
      </c>
      <c r="AI869" s="131">
        <f t="shared" si="687"/>
        <v>1</v>
      </c>
      <c r="AJ869" s="131">
        <f t="shared" si="703"/>
        <v>0.76923076923076927</v>
      </c>
      <c r="AK869" s="131">
        <f t="shared" si="704"/>
        <v>0.9838709677419355</v>
      </c>
      <c r="AL869" s="131">
        <f t="shared" si="688"/>
        <v>0</v>
      </c>
      <c r="AM869" s="131">
        <f t="shared" si="689"/>
        <v>0</v>
      </c>
      <c r="AN869" s="131">
        <f t="shared" si="667"/>
        <v>0.85714285714285721</v>
      </c>
      <c r="AO869" s="115">
        <f t="shared" si="705"/>
        <v>0</v>
      </c>
      <c r="AP869" s="115">
        <f t="shared" si="706"/>
        <v>0</v>
      </c>
      <c r="AQ869" s="115">
        <f t="shared" si="707"/>
        <v>0</v>
      </c>
      <c r="AR869" s="79">
        <f t="shared" si="668"/>
        <v>0</v>
      </c>
      <c r="AS869" s="79">
        <f t="shared" si="669"/>
        <v>5</v>
      </c>
      <c r="AT869" s="79">
        <f t="shared" si="670"/>
        <v>10</v>
      </c>
      <c r="AU869" s="79">
        <f t="shared" si="671"/>
        <v>0</v>
      </c>
      <c r="AV869" s="79">
        <f t="shared" si="672"/>
        <v>0</v>
      </c>
      <c r="AW869" s="79">
        <f t="shared" si="673"/>
        <v>15</v>
      </c>
      <c r="AX869" s="128">
        <f t="shared" si="674"/>
        <v>0</v>
      </c>
      <c r="AY869" s="128"/>
      <c r="AZ869" s="128"/>
      <c r="BA869" s="128">
        <f t="shared" si="675"/>
        <v>0</v>
      </c>
      <c r="BB869" s="128">
        <f t="shared" si="676"/>
        <v>0</v>
      </c>
      <c r="BC869" s="80">
        <f t="shared" si="677"/>
        <v>0</v>
      </c>
      <c r="BD869" s="80">
        <f t="shared" si="678"/>
        <v>1</v>
      </c>
      <c r="BE869" s="80">
        <f t="shared" si="679"/>
        <v>0.33333333333333331</v>
      </c>
      <c r="BF869" s="80">
        <f t="shared" si="680"/>
        <v>0</v>
      </c>
      <c r="BG869" s="80">
        <f t="shared" si="681"/>
        <v>0</v>
      </c>
      <c r="BH869" s="80">
        <f t="shared" si="708"/>
        <v>0.25</v>
      </c>
      <c r="BI869" s="4">
        <f t="shared" si="682"/>
        <v>10</v>
      </c>
      <c r="BJ869" s="4">
        <f t="shared" si="683"/>
        <v>15</v>
      </c>
      <c r="BK869" s="4">
        <f t="shared" si="684"/>
        <v>15</v>
      </c>
      <c r="BL869" s="8">
        <f>VLOOKUP(CN869,'CIR Results'!$B$3:$L$42,2,FALSE)</f>
        <v>6</v>
      </c>
      <c r="BM869" s="8">
        <f>VLOOKUP(CN869,'CIR Results'!$B$3:$L$42,3,FALSE)</f>
        <v>42</v>
      </c>
      <c r="BN869" s="8">
        <f>VLOOKUP(CN869,'CIR Results'!$B$3:$L$42,4,FALSE)</f>
        <v>60</v>
      </c>
      <c r="BO869" s="8">
        <f>VLOOKUP(CN869,'CIR Results'!$B$3:$L$42,5,FALSE)</f>
        <v>91</v>
      </c>
      <c r="BP869" s="8">
        <f>VLOOKUP(CN869,'CIR Results'!$B$3:$L$42,6,FALSE)</f>
        <v>36589</v>
      </c>
      <c r="BQ869" s="8">
        <f>VLOOKUP(CN869,'CIR Results'!$B$3:$L$42,8,FALSE)</f>
        <v>8</v>
      </c>
      <c r="BR869" s="8">
        <f>VLOOKUP(CN869,'CIR Results'!$B$3:$L$42,9,FALSE)</f>
        <v>0</v>
      </c>
      <c r="BS869" s="8" t="str">
        <f>VLOOKUP(CN869,'CIR Results'!$B$3:$L$42,10,FALSE)</f>
        <v>03-04-00</v>
      </c>
      <c r="BT869" s="8">
        <f>VLOOKUP(CN869,'CIR Results'!$B$3:$L$42,11,FALSE)</f>
        <v>29</v>
      </c>
      <c r="BU869" s="136" t="str">
        <f>VLOOKUP(CN869,'CIR Team Info'!$B$5:$E$44,2,FALSE)</f>
        <v>MetalCow</v>
      </c>
      <c r="BV869" s="136" t="str">
        <f>VLOOKUP(CN869,'CIR Team Info'!$B$5:$E$44,4,FALSE)</f>
        <v>Bloomington, IL</v>
      </c>
      <c r="BW869" s="136" t="str">
        <f t="shared" si="709"/>
        <v xml:space="preserve">   Shooter wasn't that great. Looks like they could be a good catching robot but didn't have a chance to catch. Played some defense when team couldn't move the ball offensively but not overly effective.</v>
      </c>
      <c r="CM869" s="10" t="s">
        <v>601</v>
      </c>
      <c r="CN869" s="10">
        <v>4213</v>
      </c>
      <c r="CO869" s="10">
        <v>12</v>
      </c>
      <c r="CP869" s="10" t="s">
        <v>23</v>
      </c>
      <c r="CQ869" s="10" t="s">
        <v>22</v>
      </c>
      <c r="CR869" s="10" t="s">
        <v>25</v>
      </c>
      <c r="CS869" s="10" t="s">
        <v>22</v>
      </c>
      <c r="CT869" s="10">
        <v>5</v>
      </c>
      <c r="CU869" s="10">
        <v>0</v>
      </c>
      <c r="CV869" s="10">
        <v>0</v>
      </c>
      <c r="CW869" s="10">
        <v>0</v>
      </c>
      <c r="CX869" s="10" t="s">
        <v>24</v>
      </c>
      <c r="CY869" s="10" t="s">
        <v>22</v>
      </c>
      <c r="CZ869" s="10" t="s">
        <v>25</v>
      </c>
      <c r="DA869" s="10" t="s">
        <v>25</v>
      </c>
      <c r="DB869" s="10" t="s">
        <v>22</v>
      </c>
      <c r="DC869" s="10">
        <v>10</v>
      </c>
      <c r="DD869" s="10">
        <v>20</v>
      </c>
      <c r="DE869" s="10">
        <v>0</v>
      </c>
      <c r="DF869" s="10">
        <v>0</v>
      </c>
      <c r="DG869" s="10">
        <v>1</v>
      </c>
      <c r="DH869" s="10">
        <v>1</v>
      </c>
      <c r="DI869" s="10">
        <v>30</v>
      </c>
      <c r="DJ869" s="10">
        <v>0</v>
      </c>
      <c r="DK869" s="10">
        <v>0</v>
      </c>
      <c r="DL869" s="10">
        <v>0</v>
      </c>
      <c r="DM869" s="10">
        <v>0</v>
      </c>
      <c r="DN869" s="10">
        <v>0</v>
      </c>
      <c r="DO869" s="10">
        <v>0</v>
      </c>
      <c r="DP869" s="10" t="s">
        <v>25</v>
      </c>
      <c r="DQ869" s="10" t="s">
        <v>25</v>
      </c>
      <c r="DR869" s="10" t="s">
        <v>25</v>
      </c>
      <c r="DS869" s="10" t="s">
        <v>25</v>
      </c>
      <c r="DT869" s="10" t="s">
        <v>25</v>
      </c>
      <c r="DU869" s="10">
        <v>1</v>
      </c>
      <c r="DV869" s="10" t="s">
        <v>726</v>
      </c>
      <c r="DW869" s="10"/>
      <c r="DX869" s="10"/>
      <c r="DY869" s="10"/>
      <c r="DZ869" s="10"/>
      <c r="EA869" s="10"/>
      <c r="EB869" s="10"/>
      <c r="EC869" s="10"/>
      <c r="ED869" s="10"/>
      <c r="EE869" s="10"/>
      <c r="EF869" s="10"/>
      <c r="EG869" s="10"/>
      <c r="EH869" s="10"/>
    </row>
    <row r="870" spans="1:138" x14ac:dyDescent="0.25">
      <c r="A870" s="78">
        <f t="shared" si="663"/>
        <v>4296</v>
      </c>
      <c r="C870" s="10" t="str">
        <f t="shared" si="702"/>
        <v>Below Avg</v>
      </c>
      <c r="D870" s="17">
        <f t="shared" si="664"/>
        <v>6.1815951790145336</v>
      </c>
      <c r="E870" s="113">
        <f t="shared" si="690"/>
        <v>20</v>
      </c>
      <c r="F870" s="113">
        <f t="shared" si="691"/>
        <v>15</v>
      </c>
      <c r="G870" s="113">
        <f t="shared" si="692"/>
        <v>5.384615384615385</v>
      </c>
      <c r="H870" s="113">
        <f t="shared" si="693"/>
        <v>20.574193548387093</v>
      </c>
      <c r="I870" s="113">
        <f t="shared" si="694"/>
        <v>0</v>
      </c>
      <c r="J870" s="113">
        <f t="shared" si="695"/>
        <v>0</v>
      </c>
      <c r="K870" s="113">
        <f t="shared" si="685"/>
        <v>0.85714285714285721</v>
      </c>
      <c r="L870" s="76">
        <v>8</v>
      </c>
      <c r="M870" s="76">
        <v>5</v>
      </c>
      <c r="N870" s="76">
        <v>7</v>
      </c>
      <c r="O870" s="76">
        <v>6</v>
      </c>
      <c r="P870" s="76">
        <v>6</v>
      </c>
      <c r="Q870" s="76">
        <v>2</v>
      </c>
      <c r="R870" s="76">
        <v>1</v>
      </c>
      <c r="S870" s="17">
        <f t="shared" si="665"/>
        <v>6.2869053527118037</v>
      </c>
      <c r="T870" s="113">
        <f t="shared" si="696"/>
        <v>25</v>
      </c>
      <c r="U870" s="113">
        <f t="shared" si="697"/>
        <v>18</v>
      </c>
      <c r="V870" s="113">
        <f t="shared" si="698"/>
        <v>6.1538461538461542</v>
      </c>
      <c r="W870" s="113">
        <f t="shared" si="699"/>
        <v>6.8580645161290317</v>
      </c>
      <c r="X870" s="113">
        <f t="shared" si="700"/>
        <v>0</v>
      </c>
      <c r="Y870" s="113">
        <f t="shared" si="701"/>
        <v>0</v>
      </c>
      <c r="Z870" s="113">
        <f t="shared" si="686"/>
        <v>6.8571428571428577</v>
      </c>
      <c r="AA870" s="76">
        <v>10</v>
      </c>
      <c r="AB870" s="76">
        <v>6</v>
      </c>
      <c r="AC870" s="76">
        <v>8</v>
      </c>
      <c r="AD870" s="76">
        <v>2</v>
      </c>
      <c r="AE870" s="76">
        <v>2</v>
      </c>
      <c r="AF870" s="76">
        <v>5</v>
      </c>
      <c r="AG870" s="76">
        <v>8</v>
      </c>
      <c r="AH870" s="131">
        <f t="shared" si="666"/>
        <v>2.5</v>
      </c>
      <c r="AI870" s="131">
        <f t="shared" si="687"/>
        <v>3</v>
      </c>
      <c r="AJ870" s="131">
        <f t="shared" si="703"/>
        <v>0.76923076923076927</v>
      </c>
      <c r="AK870" s="131">
        <f t="shared" si="704"/>
        <v>3.4290322580645158</v>
      </c>
      <c r="AL870" s="131">
        <f t="shared" si="688"/>
        <v>0</v>
      </c>
      <c r="AM870" s="131">
        <f t="shared" si="689"/>
        <v>0</v>
      </c>
      <c r="AN870" s="131">
        <f t="shared" si="667"/>
        <v>0.85714285714285721</v>
      </c>
      <c r="AO870" s="115">
        <f t="shared" si="705"/>
        <v>0</v>
      </c>
      <c r="AP870" s="115">
        <f t="shared" si="706"/>
        <v>1</v>
      </c>
      <c r="AQ870" s="115">
        <f t="shared" si="707"/>
        <v>0</v>
      </c>
      <c r="AR870" s="79">
        <f t="shared" si="668"/>
        <v>20</v>
      </c>
      <c r="AS870" s="79">
        <f t="shared" si="669"/>
        <v>5</v>
      </c>
      <c r="AT870" s="79">
        <f t="shared" si="670"/>
        <v>10</v>
      </c>
      <c r="AU870" s="79">
        <f t="shared" si="671"/>
        <v>0</v>
      </c>
      <c r="AV870" s="79">
        <f t="shared" si="672"/>
        <v>0</v>
      </c>
      <c r="AW870" s="79">
        <f t="shared" si="673"/>
        <v>15</v>
      </c>
      <c r="AX870" s="128">
        <f t="shared" si="674"/>
        <v>2</v>
      </c>
      <c r="AY870" s="128"/>
      <c r="AZ870" s="128"/>
      <c r="BA870" s="128">
        <f t="shared" si="675"/>
        <v>0</v>
      </c>
      <c r="BB870" s="128">
        <f t="shared" si="676"/>
        <v>0</v>
      </c>
      <c r="BC870" s="80">
        <f t="shared" si="677"/>
        <v>1</v>
      </c>
      <c r="BD870" s="80">
        <f t="shared" si="678"/>
        <v>1</v>
      </c>
      <c r="BE870" s="80">
        <f t="shared" si="679"/>
        <v>1</v>
      </c>
      <c r="BF870" s="80">
        <f t="shared" si="680"/>
        <v>0</v>
      </c>
      <c r="BG870" s="80">
        <f t="shared" si="681"/>
        <v>0</v>
      </c>
      <c r="BH870" s="80">
        <f t="shared" si="708"/>
        <v>0.25</v>
      </c>
      <c r="BI870" s="4">
        <f t="shared" si="682"/>
        <v>30</v>
      </c>
      <c r="BJ870" s="4">
        <f t="shared" si="683"/>
        <v>35</v>
      </c>
      <c r="BK870" s="4">
        <f t="shared" si="684"/>
        <v>15</v>
      </c>
      <c r="BL870" s="8">
        <f>VLOOKUP(CN870,'CIR Results'!$B$3:$L$42,2,FALSE)</f>
        <v>4</v>
      </c>
      <c r="BM870" s="8">
        <f>VLOOKUP(CN870,'CIR Results'!$B$3:$L$42,3,FALSE)</f>
        <v>112</v>
      </c>
      <c r="BN870" s="8">
        <f>VLOOKUP(CN870,'CIR Results'!$B$3:$L$42,4,FALSE)</f>
        <v>90</v>
      </c>
      <c r="BO870" s="8">
        <f>VLOOKUP(CN870,'CIR Results'!$B$3:$L$42,5,FALSE)</f>
        <v>106</v>
      </c>
      <c r="BP870" s="8">
        <f>VLOOKUP(CN870,'CIR Results'!$B$3:$L$42,6,FALSE)</f>
        <v>36562</v>
      </c>
      <c r="BQ870" s="8">
        <f>VLOOKUP(CN870,'CIR Results'!$B$3:$L$42,8,FALSE)</f>
        <v>8</v>
      </c>
      <c r="BR870" s="8">
        <f>VLOOKUP(CN870,'CIR Results'!$B$3:$L$42,9,FALSE)</f>
        <v>0</v>
      </c>
      <c r="BS870" s="8" t="str">
        <f>VLOOKUP(CN870,'CIR Results'!$B$3:$L$42,10,FALSE)</f>
        <v>02-06-00</v>
      </c>
      <c r="BT870" s="8">
        <f>VLOOKUP(CN870,'CIR Results'!$B$3:$L$42,11,FALSE)</f>
        <v>24</v>
      </c>
      <c r="BU870" s="136" t="str">
        <f>VLOOKUP(CN870,'CIR Team Info'!$B$5:$E$44,2,FALSE)</f>
        <v>Trident Robotics</v>
      </c>
      <c r="BV870" s="136" t="str">
        <f>VLOOKUP(CN870,'CIR Team Info'!$B$5:$E$44,4,FALSE)</f>
        <v>Gurnee, IL</v>
      </c>
      <c r="BW870" s="136" t="str">
        <f t="shared" si="709"/>
        <v xml:space="preserve">   Floor pickup was not effective but able to pass relatively well. Shooter was nothing special but they did well at screening defenders to open their teammates up for shots.</v>
      </c>
      <c r="CM870" s="10" t="s">
        <v>601</v>
      </c>
      <c r="CN870" s="10">
        <v>4296</v>
      </c>
      <c r="CO870" s="10">
        <v>13</v>
      </c>
      <c r="CP870" s="10" t="s">
        <v>23</v>
      </c>
      <c r="CQ870" s="10" t="s">
        <v>25</v>
      </c>
      <c r="CR870" s="10" t="s">
        <v>22</v>
      </c>
      <c r="CS870" s="10" t="s">
        <v>22</v>
      </c>
      <c r="CT870" s="10">
        <v>5</v>
      </c>
      <c r="CU870" s="10">
        <v>0</v>
      </c>
      <c r="CV870" s="10">
        <v>0</v>
      </c>
      <c r="CW870" s="10">
        <v>0</v>
      </c>
      <c r="CX870" s="10" t="s">
        <v>24</v>
      </c>
      <c r="CY870" s="10" t="s">
        <v>22</v>
      </c>
      <c r="CZ870" s="10" t="s">
        <v>25</v>
      </c>
      <c r="DA870" s="10" t="s">
        <v>25</v>
      </c>
      <c r="DB870" s="10" t="s">
        <v>22</v>
      </c>
      <c r="DC870" s="10">
        <v>10</v>
      </c>
      <c r="DD870" s="10">
        <v>0</v>
      </c>
      <c r="DE870" s="10">
        <v>0</v>
      </c>
      <c r="DF870" s="10">
        <v>0</v>
      </c>
      <c r="DG870" s="10">
        <v>2</v>
      </c>
      <c r="DH870" s="10">
        <v>1</v>
      </c>
      <c r="DI870" s="10">
        <v>30</v>
      </c>
      <c r="DJ870" s="10">
        <v>2</v>
      </c>
      <c r="DK870" s="10">
        <v>0</v>
      </c>
      <c r="DL870" s="10">
        <v>0</v>
      </c>
      <c r="DM870" s="10">
        <v>0</v>
      </c>
      <c r="DN870" s="10">
        <v>0</v>
      </c>
      <c r="DO870" s="10">
        <v>0</v>
      </c>
      <c r="DP870" s="10" t="s">
        <v>25</v>
      </c>
      <c r="DQ870" s="10" t="s">
        <v>22</v>
      </c>
      <c r="DR870" s="10" t="s">
        <v>25</v>
      </c>
      <c r="DS870" s="10" t="s">
        <v>25</v>
      </c>
      <c r="DT870" s="10" t="s">
        <v>25</v>
      </c>
      <c r="DU870" s="10">
        <v>1</v>
      </c>
      <c r="DV870" s="10" t="s">
        <v>727</v>
      </c>
      <c r="DW870" s="10"/>
      <c r="DX870" s="10"/>
      <c r="DY870" s="10"/>
      <c r="DZ870" s="10"/>
      <c r="EA870" s="10"/>
      <c r="EB870" s="10"/>
      <c r="EC870" s="10"/>
      <c r="ED870" s="10"/>
      <c r="EE870" s="10"/>
      <c r="EF870" s="10"/>
      <c r="EG870" s="10"/>
      <c r="EH870" s="10"/>
    </row>
    <row r="871" spans="1:138" x14ac:dyDescent="0.25">
      <c r="A871" s="78">
        <f t="shared" si="663"/>
        <v>2481</v>
      </c>
      <c r="C871" s="10" t="str">
        <f t="shared" si="702"/>
        <v>Above Avg</v>
      </c>
      <c r="D871" s="17">
        <f t="shared" si="664"/>
        <v>9.5936901807869539</v>
      </c>
      <c r="E871" s="113">
        <f t="shared" si="690"/>
        <v>40</v>
      </c>
      <c r="F871" s="113">
        <f t="shared" si="691"/>
        <v>15</v>
      </c>
      <c r="G871" s="113">
        <f t="shared" si="692"/>
        <v>26.923076923076923</v>
      </c>
      <c r="H871" s="113">
        <f t="shared" si="693"/>
        <v>12.870967741935484</v>
      </c>
      <c r="I871" s="113">
        <f t="shared" si="694"/>
        <v>0</v>
      </c>
      <c r="J871" s="113">
        <f t="shared" si="695"/>
        <v>0</v>
      </c>
      <c r="K871" s="113">
        <f t="shared" si="685"/>
        <v>1.1428571428571428</v>
      </c>
      <c r="L871" s="76">
        <v>8</v>
      </c>
      <c r="M871" s="76">
        <v>5</v>
      </c>
      <c r="N871" s="76">
        <v>7</v>
      </c>
      <c r="O871" s="76">
        <v>6</v>
      </c>
      <c r="P871" s="76">
        <v>6</v>
      </c>
      <c r="Q871" s="76">
        <v>2</v>
      </c>
      <c r="R871" s="76">
        <v>1</v>
      </c>
      <c r="S871" s="17">
        <f t="shared" si="665"/>
        <v>11.220241049273309</v>
      </c>
      <c r="T871" s="113">
        <f t="shared" si="696"/>
        <v>50</v>
      </c>
      <c r="U871" s="113">
        <f t="shared" si="697"/>
        <v>18</v>
      </c>
      <c r="V871" s="113">
        <f t="shared" si="698"/>
        <v>30.76923076923077</v>
      </c>
      <c r="W871" s="113">
        <f t="shared" si="699"/>
        <v>4.290322580645161</v>
      </c>
      <c r="X871" s="113">
        <f t="shared" si="700"/>
        <v>0</v>
      </c>
      <c r="Y871" s="113">
        <f t="shared" si="701"/>
        <v>0</v>
      </c>
      <c r="Z871" s="113">
        <f t="shared" si="686"/>
        <v>9.1428571428571423</v>
      </c>
      <c r="AA871" s="76">
        <v>10</v>
      </c>
      <c r="AB871" s="76">
        <v>6</v>
      </c>
      <c r="AC871" s="76">
        <v>8</v>
      </c>
      <c r="AD871" s="76">
        <v>2</v>
      </c>
      <c r="AE871" s="76">
        <v>2</v>
      </c>
      <c r="AF871" s="76">
        <v>5</v>
      </c>
      <c r="AG871" s="76">
        <v>8</v>
      </c>
      <c r="AH871" s="131">
        <f t="shared" si="666"/>
        <v>5</v>
      </c>
      <c r="AI871" s="131">
        <f t="shared" si="687"/>
        <v>3</v>
      </c>
      <c r="AJ871" s="131">
        <f t="shared" si="703"/>
        <v>3.8461538461538463</v>
      </c>
      <c r="AK871" s="131">
        <f t="shared" si="704"/>
        <v>2.1451612903225805</v>
      </c>
      <c r="AL871" s="131">
        <f t="shared" si="688"/>
        <v>0</v>
      </c>
      <c r="AM871" s="131">
        <f t="shared" si="689"/>
        <v>0</v>
      </c>
      <c r="AN871" s="131">
        <f t="shared" si="667"/>
        <v>1.1428571428571428</v>
      </c>
      <c r="AO871" s="115">
        <f t="shared" si="705"/>
        <v>0</v>
      </c>
      <c r="AP871" s="115">
        <f t="shared" si="706"/>
        <v>1</v>
      </c>
      <c r="AQ871" s="115">
        <f t="shared" si="707"/>
        <v>1</v>
      </c>
      <c r="AR871" s="79">
        <f t="shared" si="668"/>
        <v>0</v>
      </c>
      <c r="AS871" s="79">
        <f t="shared" si="669"/>
        <v>25</v>
      </c>
      <c r="AT871" s="79">
        <f t="shared" si="670"/>
        <v>30</v>
      </c>
      <c r="AU871" s="79">
        <f t="shared" si="671"/>
        <v>0</v>
      </c>
      <c r="AV871" s="79">
        <f t="shared" si="672"/>
        <v>0</v>
      </c>
      <c r="AW871" s="79">
        <f t="shared" si="673"/>
        <v>20</v>
      </c>
      <c r="AX871" s="128">
        <f t="shared" si="674"/>
        <v>0</v>
      </c>
      <c r="AY871" s="128"/>
      <c r="AZ871" s="128"/>
      <c r="BA871" s="128">
        <f t="shared" si="675"/>
        <v>0</v>
      </c>
      <c r="BB871" s="128">
        <f t="shared" si="676"/>
        <v>0</v>
      </c>
      <c r="BC871" s="80">
        <f t="shared" si="677"/>
        <v>0</v>
      </c>
      <c r="BD871" s="80">
        <f t="shared" si="678"/>
        <v>1</v>
      </c>
      <c r="BE871" s="80">
        <f t="shared" si="679"/>
        <v>0.75</v>
      </c>
      <c r="BF871" s="80">
        <f t="shared" si="680"/>
        <v>0</v>
      </c>
      <c r="BG871" s="80">
        <f t="shared" si="681"/>
        <v>0</v>
      </c>
      <c r="BH871" s="80">
        <f t="shared" si="708"/>
        <v>0.5</v>
      </c>
      <c r="BI871" s="4">
        <f t="shared" si="682"/>
        <v>30</v>
      </c>
      <c r="BJ871" s="4">
        <f t="shared" si="683"/>
        <v>55</v>
      </c>
      <c r="BK871" s="4">
        <f t="shared" si="684"/>
        <v>20</v>
      </c>
      <c r="BL871" s="8">
        <f>VLOOKUP(CN871,'CIR Results'!$B$3:$L$42,2,FALSE)</f>
        <v>8</v>
      </c>
      <c r="BM871" s="8">
        <f>VLOOKUP(CN871,'CIR Results'!$B$3:$L$42,3,FALSE)</f>
        <v>54</v>
      </c>
      <c r="BN871" s="8">
        <f>VLOOKUP(CN871,'CIR Results'!$B$3:$L$42,4,FALSE)</f>
        <v>230</v>
      </c>
      <c r="BO871" s="8">
        <f>VLOOKUP(CN871,'CIR Results'!$B$3:$L$42,5,FALSE)</f>
        <v>62</v>
      </c>
      <c r="BP871" s="8">
        <f>VLOOKUP(CN871,'CIR Results'!$B$3:$L$42,6,FALSE)</f>
        <v>36620</v>
      </c>
      <c r="BQ871" s="8">
        <f>VLOOKUP(CN871,'CIR Results'!$B$3:$L$42,8,FALSE)</f>
        <v>8</v>
      </c>
      <c r="BR871" s="8">
        <f>VLOOKUP(CN871,'CIR Results'!$B$3:$L$42,9,FALSE)</f>
        <v>0</v>
      </c>
      <c r="BS871" s="8" t="str">
        <f>VLOOKUP(CN871,'CIR Results'!$B$3:$L$42,10,FALSE)</f>
        <v>04-04-00</v>
      </c>
      <c r="BT871" s="8">
        <f>VLOOKUP(CN871,'CIR Results'!$B$3:$L$42,11,FALSE)</f>
        <v>4</v>
      </c>
      <c r="BU871" s="136" t="str">
        <f>VLOOKUP(CN871,'CIR Team Info'!$B$5:$E$44,2,FALSE)</f>
        <v>Roboteers</v>
      </c>
      <c r="BV871" s="136" t="str">
        <f>VLOOKUP(CN871,'CIR Team Info'!$B$5:$E$44,4,FALSE)</f>
        <v>Tremont, IL</v>
      </c>
      <c r="BW871" s="136" t="str">
        <f t="shared" si="709"/>
        <v xml:space="preserve">   Very fast robot. Successfully stopped a couple inbounds passes by opposition. Have their shooter tuned in to shoot from low goal into high goal.</v>
      </c>
      <c r="CM871" s="10" t="s">
        <v>601</v>
      </c>
      <c r="CN871" s="10">
        <v>2481</v>
      </c>
      <c r="CO871" s="10">
        <v>14</v>
      </c>
      <c r="CP871" s="10" t="s">
        <v>23</v>
      </c>
      <c r="CQ871" s="10" t="s">
        <v>22</v>
      </c>
      <c r="CR871" s="10" t="s">
        <v>25</v>
      </c>
      <c r="CS871" s="10" t="s">
        <v>22</v>
      </c>
      <c r="CT871" s="10">
        <v>25</v>
      </c>
      <c r="CU871" s="10">
        <v>0</v>
      </c>
      <c r="CV871" s="10">
        <v>0</v>
      </c>
      <c r="CW871" s="10">
        <v>0</v>
      </c>
      <c r="CX871" s="10" t="s">
        <v>60</v>
      </c>
      <c r="CY871" s="10" t="s">
        <v>22</v>
      </c>
      <c r="CZ871" s="10" t="s">
        <v>25</v>
      </c>
      <c r="DA871" s="10" t="s">
        <v>22</v>
      </c>
      <c r="DB871" s="10" t="s">
        <v>22</v>
      </c>
      <c r="DC871" s="10">
        <v>30</v>
      </c>
      <c r="DD871" s="10">
        <v>10</v>
      </c>
      <c r="DE871" s="10">
        <v>0</v>
      </c>
      <c r="DF871" s="10">
        <v>0</v>
      </c>
      <c r="DG871" s="10">
        <v>2</v>
      </c>
      <c r="DH871" s="10">
        <v>2</v>
      </c>
      <c r="DI871" s="10">
        <v>20</v>
      </c>
      <c r="DJ871" s="10">
        <v>0</v>
      </c>
      <c r="DK871" s="10">
        <v>0</v>
      </c>
      <c r="DL871" s="10">
        <v>0</v>
      </c>
      <c r="DM871" s="10">
        <v>0</v>
      </c>
      <c r="DN871" s="10">
        <v>0</v>
      </c>
      <c r="DO871" s="10">
        <v>0</v>
      </c>
      <c r="DP871" s="10" t="s">
        <v>25</v>
      </c>
      <c r="DQ871" s="10" t="s">
        <v>22</v>
      </c>
      <c r="DR871" s="10" t="s">
        <v>22</v>
      </c>
      <c r="DS871" s="10" t="s">
        <v>25</v>
      </c>
      <c r="DT871" s="10" t="s">
        <v>25</v>
      </c>
      <c r="DU871" s="10">
        <v>2</v>
      </c>
      <c r="DV871" s="10" t="s">
        <v>728</v>
      </c>
      <c r="DW871" s="10"/>
      <c r="DX871" s="10"/>
      <c r="DY871" s="10"/>
      <c r="DZ871" s="10"/>
      <c r="EA871" s="10"/>
      <c r="EB871" s="10"/>
      <c r="EC871" s="10"/>
      <c r="ED871" s="10"/>
      <c r="EE871" s="10"/>
      <c r="EF871" s="10"/>
      <c r="EG871" s="10"/>
      <c r="EH871" s="10"/>
    </row>
    <row r="872" spans="1:138" x14ac:dyDescent="0.25">
      <c r="A872" s="78">
        <f t="shared" si="663"/>
        <v>4655</v>
      </c>
      <c r="C872" s="10" t="str">
        <f t="shared" si="702"/>
        <v>Above Avg</v>
      </c>
      <c r="D872" s="17">
        <f t="shared" si="664"/>
        <v>4.4553456221198156</v>
      </c>
      <c r="E872" s="113">
        <f t="shared" si="690"/>
        <v>40</v>
      </c>
      <c r="F872" s="113">
        <f t="shared" si="691"/>
        <v>0</v>
      </c>
      <c r="G872" s="113">
        <f t="shared" si="692"/>
        <v>0</v>
      </c>
      <c r="H872" s="113">
        <f t="shared" si="693"/>
        <v>4.2677419354838708</v>
      </c>
      <c r="I872" s="113">
        <f t="shared" si="694"/>
        <v>0</v>
      </c>
      <c r="J872" s="113">
        <f t="shared" si="695"/>
        <v>0</v>
      </c>
      <c r="K872" s="113">
        <f t="shared" si="685"/>
        <v>0.2857142857142857</v>
      </c>
      <c r="L872" s="76">
        <v>8</v>
      </c>
      <c r="M872" s="76">
        <v>5</v>
      </c>
      <c r="N872" s="76">
        <v>7</v>
      </c>
      <c r="O872" s="76">
        <v>6</v>
      </c>
      <c r="P872" s="76">
        <v>6</v>
      </c>
      <c r="Q872" s="76">
        <v>2</v>
      </c>
      <c r="R872" s="76">
        <v>1</v>
      </c>
      <c r="S872" s="17">
        <f t="shared" si="665"/>
        <v>5.3708294930875571</v>
      </c>
      <c r="T872" s="113">
        <f t="shared" si="696"/>
        <v>50</v>
      </c>
      <c r="U872" s="113">
        <f t="shared" si="697"/>
        <v>0</v>
      </c>
      <c r="V872" s="113">
        <f t="shared" si="698"/>
        <v>0</v>
      </c>
      <c r="W872" s="113">
        <f t="shared" si="699"/>
        <v>1.4225806451612903</v>
      </c>
      <c r="X872" s="113">
        <f t="shared" si="700"/>
        <v>0</v>
      </c>
      <c r="Y872" s="113">
        <f t="shared" si="701"/>
        <v>0</v>
      </c>
      <c r="Z872" s="113">
        <f t="shared" si="686"/>
        <v>2.2857142857142856</v>
      </c>
      <c r="AA872" s="76">
        <v>10</v>
      </c>
      <c r="AB872" s="76">
        <v>6</v>
      </c>
      <c r="AC872" s="76">
        <v>8</v>
      </c>
      <c r="AD872" s="76">
        <v>2</v>
      </c>
      <c r="AE872" s="76">
        <v>2</v>
      </c>
      <c r="AF872" s="76">
        <v>5</v>
      </c>
      <c r="AG872" s="76">
        <v>8</v>
      </c>
      <c r="AH872" s="131">
        <f t="shared" si="666"/>
        <v>5</v>
      </c>
      <c r="AI872" s="131">
        <f t="shared" si="687"/>
        <v>0</v>
      </c>
      <c r="AJ872" s="131">
        <f t="shared" si="703"/>
        <v>0</v>
      </c>
      <c r="AK872" s="131">
        <f t="shared" si="704"/>
        <v>0.71129032258064517</v>
      </c>
      <c r="AL872" s="131">
        <f t="shared" si="688"/>
        <v>0</v>
      </c>
      <c r="AM872" s="131">
        <f t="shared" si="689"/>
        <v>0</v>
      </c>
      <c r="AN872" s="131">
        <f t="shared" si="667"/>
        <v>0.2857142857142857</v>
      </c>
      <c r="AO872" s="115">
        <f t="shared" si="705"/>
        <v>0</v>
      </c>
      <c r="AP872" s="115">
        <f t="shared" si="706"/>
        <v>0</v>
      </c>
      <c r="AQ872" s="115">
        <f t="shared" si="707"/>
        <v>1</v>
      </c>
      <c r="AR872" s="79">
        <f t="shared" si="668"/>
        <v>0</v>
      </c>
      <c r="AS872" s="79">
        <f t="shared" si="669"/>
        <v>0</v>
      </c>
      <c r="AT872" s="79">
        <f t="shared" si="670"/>
        <v>11</v>
      </c>
      <c r="AU872" s="79">
        <f t="shared" si="671"/>
        <v>0</v>
      </c>
      <c r="AV872" s="79">
        <f t="shared" si="672"/>
        <v>0</v>
      </c>
      <c r="AW872" s="79">
        <f t="shared" si="673"/>
        <v>5</v>
      </c>
      <c r="AX872" s="128">
        <f t="shared" si="674"/>
        <v>0</v>
      </c>
      <c r="AY872" s="128"/>
      <c r="AZ872" s="128"/>
      <c r="BA872" s="128">
        <f t="shared" si="675"/>
        <v>0</v>
      </c>
      <c r="BB872" s="128">
        <f t="shared" si="676"/>
        <v>0</v>
      </c>
      <c r="BC872" s="80">
        <f t="shared" si="677"/>
        <v>0</v>
      </c>
      <c r="BD872" s="80">
        <f t="shared" si="678"/>
        <v>0</v>
      </c>
      <c r="BE872" s="80">
        <f t="shared" si="679"/>
        <v>0.35483870967741937</v>
      </c>
      <c r="BF872" s="80">
        <f t="shared" si="680"/>
        <v>0</v>
      </c>
      <c r="BG872" s="80">
        <f t="shared" si="681"/>
        <v>0</v>
      </c>
      <c r="BH872" s="80">
        <f t="shared" si="708"/>
        <v>0.25</v>
      </c>
      <c r="BI872" s="4">
        <f t="shared" si="682"/>
        <v>11</v>
      </c>
      <c r="BJ872" s="4">
        <f t="shared" si="683"/>
        <v>11</v>
      </c>
      <c r="BK872" s="4">
        <f t="shared" si="684"/>
        <v>5</v>
      </c>
      <c r="BL872" s="8">
        <f>VLOOKUP(CN872,'CIR Results'!$B$3:$L$42,2,FALSE)</f>
        <v>3</v>
      </c>
      <c r="BM872" s="8">
        <f>VLOOKUP(CN872,'CIR Results'!$B$3:$L$42,3,FALSE)</f>
        <v>78</v>
      </c>
      <c r="BN872" s="8">
        <f>VLOOKUP(CN872,'CIR Results'!$B$3:$L$42,4,FALSE)</f>
        <v>90</v>
      </c>
      <c r="BO872" s="8">
        <f>VLOOKUP(CN872,'CIR Results'!$B$3:$L$42,5,FALSE)</f>
        <v>101</v>
      </c>
      <c r="BP872" s="8">
        <f>VLOOKUP(CN872,'CIR Results'!$B$3:$L$42,6,FALSE)</f>
        <v>36898</v>
      </c>
      <c r="BQ872" s="8">
        <f>VLOOKUP(CN872,'CIR Results'!$B$3:$L$42,8,FALSE)</f>
        <v>9</v>
      </c>
      <c r="BR872" s="8">
        <f>VLOOKUP(CN872,'CIR Results'!$B$3:$L$42,9,FALSE)</f>
        <v>0</v>
      </c>
      <c r="BS872" s="8" t="str">
        <f>VLOOKUP(CN872,'CIR Results'!$B$3:$L$42,10,FALSE)</f>
        <v>01-07-01</v>
      </c>
      <c r="BT872" s="8">
        <f>VLOOKUP(CN872,'CIR Results'!$B$3:$L$42,11,FALSE)</f>
        <v>38</v>
      </c>
      <c r="BU872" s="136" t="str">
        <f>VLOOKUP(CN872,'CIR Team Info'!$B$5:$E$44,2,FALSE)</f>
        <v>Stateline Robotics</v>
      </c>
      <c r="BV872" s="136" t="str">
        <f>VLOOKUP(CN872,'CIR Team Info'!$B$5:$E$44,4,FALSE)</f>
        <v>Rockton, IL</v>
      </c>
      <c r="BW872" s="136" t="str">
        <f t="shared" si="709"/>
        <v xml:space="preserve">   They are actually average. 2081 loaded into them. Their drive train allows them to be pushed around.</v>
      </c>
      <c r="CM872" s="10" t="s">
        <v>729</v>
      </c>
      <c r="CN872" s="10">
        <v>4655</v>
      </c>
      <c r="CO872" s="10">
        <v>15</v>
      </c>
      <c r="CP872" s="10" t="s">
        <v>23</v>
      </c>
      <c r="CQ872" s="10" t="s">
        <v>22</v>
      </c>
      <c r="CR872" s="10" t="s">
        <v>25</v>
      </c>
      <c r="CS872" s="10" t="s">
        <v>25</v>
      </c>
      <c r="CT872" s="10">
        <v>0</v>
      </c>
      <c r="CU872" s="10">
        <v>15</v>
      </c>
      <c r="CV872" s="10">
        <v>0</v>
      </c>
      <c r="CW872" s="10">
        <v>0</v>
      </c>
      <c r="CX872" s="10" t="s">
        <v>24</v>
      </c>
      <c r="CY872" s="10" t="s">
        <v>25</v>
      </c>
      <c r="CZ872" s="10" t="s">
        <v>25</v>
      </c>
      <c r="DA872" s="10" t="s">
        <v>25</v>
      </c>
      <c r="DB872" s="10" t="s">
        <v>25</v>
      </c>
      <c r="DC872" s="10">
        <v>11</v>
      </c>
      <c r="DD872" s="10">
        <v>20</v>
      </c>
      <c r="DE872" s="10">
        <v>0</v>
      </c>
      <c r="DF872" s="10">
        <v>0</v>
      </c>
      <c r="DG872" s="10">
        <v>2</v>
      </c>
      <c r="DH872" s="10">
        <v>1</v>
      </c>
      <c r="DI872" s="10">
        <v>10</v>
      </c>
      <c r="DJ872" s="10">
        <v>0</v>
      </c>
      <c r="DK872" s="10">
        <v>0</v>
      </c>
      <c r="DL872" s="10">
        <v>0</v>
      </c>
      <c r="DM872" s="10">
        <v>0</v>
      </c>
      <c r="DN872" s="10">
        <v>0</v>
      </c>
      <c r="DO872" s="10">
        <v>0</v>
      </c>
      <c r="DP872" s="10" t="s">
        <v>25</v>
      </c>
      <c r="DQ872" s="10" t="s">
        <v>25</v>
      </c>
      <c r="DR872" s="10" t="s">
        <v>22</v>
      </c>
      <c r="DS872" s="10" t="s">
        <v>25</v>
      </c>
      <c r="DT872" s="10" t="s">
        <v>25</v>
      </c>
      <c r="DU872" s="10">
        <v>2</v>
      </c>
      <c r="DV872" s="10" t="s">
        <v>730</v>
      </c>
      <c r="DW872" s="10"/>
      <c r="DX872" s="10"/>
      <c r="DY872" s="10"/>
      <c r="DZ872" s="10"/>
      <c r="EA872" s="10"/>
      <c r="EB872" s="10"/>
      <c r="EC872" s="10"/>
      <c r="ED872" s="10"/>
      <c r="EE872" s="10"/>
      <c r="EF872" s="10"/>
      <c r="EG872" s="10"/>
      <c r="EH872" s="10"/>
    </row>
    <row r="873" spans="1:138" x14ac:dyDescent="0.25">
      <c r="A873" s="78">
        <f t="shared" si="663"/>
        <v>4786</v>
      </c>
      <c r="C873" s="10" t="str">
        <f t="shared" si="702"/>
        <v>Below Avg</v>
      </c>
      <c r="D873" s="17">
        <f t="shared" si="664"/>
        <v>5.274774902516838</v>
      </c>
      <c r="E873" s="113">
        <f t="shared" si="690"/>
        <v>20</v>
      </c>
      <c r="F873" s="113">
        <f t="shared" si="691"/>
        <v>10</v>
      </c>
      <c r="G873" s="113">
        <f t="shared" si="692"/>
        <v>5.384615384615385</v>
      </c>
      <c r="H873" s="113">
        <f t="shared" si="693"/>
        <v>15.077419354838709</v>
      </c>
      <c r="I873" s="113">
        <f t="shared" si="694"/>
        <v>0</v>
      </c>
      <c r="J873" s="113">
        <f t="shared" si="695"/>
        <v>0</v>
      </c>
      <c r="K873" s="113">
        <f t="shared" si="685"/>
        <v>2.2857142857142856</v>
      </c>
      <c r="L873" s="76">
        <v>8</v>
      </c>
      <c r="M873" s="76">
        <v>5</v>
      </c>
      <c r="N873" s="76">
        <v>7</v>
      </c>
      <c r="O873" s="76">
        <v>6</v>
      </c>
      <c r="P873" s="76">
        <v>6</v>
      </c>
      <c r="Q873" s="76">
        <v>2</v>
      </c>
      <c r="R873" s="76">
        <v>1</v>
      </c>
      <c r="S873" s="17">
        <f t="shared" si="665"/>
        <v>6.646536689117335</v>
      </c>
      <c r="T873" s="113">
        <f t="shared" si="696"/>
        <v>25</v>
      </c>
      <c r="U873" s="113">
        <f t="shared" si="697"/>
        <v>12</v>
      </c>
      <c r="V873" s="113">
        <f t="shared" si="698"/>
        <v>6.1538461538461542</v>
      </c>
      <c r="W873" s="113">
        <f t="shared" si="699"/>
        <v>5.0258064516129028</v>
      </c>
      <c r="X873" s="113">
        <f t="shared" si="700"/>
        <v>0</v>
      </c>
      <c r="Y873" s="113">
        <f t="shared" si="701"/>
        <v>0</v>
      </c>
      <c r="Z873" s="113">
        <f t="shared" si="686"/>
        <v>18.285714285714285</v>
      </c>
      <c r="AA873" s="76">
        <v>10</v>
      </c>
      <c r="AB873" s="76">
        <v>6</v>
      </c>
      <c r="AC873" s="76">
        <v>8</v>
      </c>
      <c r="AD873" s="76">
        <v>2</v>
      </c>
      <c r="AE873" s="76">
        <v>2</v>
      </c>
      <c r="AF873" s="76">
        <v>5</v>
      </c>
      <c r="AG873" s="76">
        <v>8</v>
      </c>
      <c r="AH873" s="131">
        <f t="shared" si="666"/>
        <v>2.5</v>
      </c>
      <c r="AI873" s="131">
        <f t="shared" si="687"/>
        <v>2</v>
      </c>
      <c r="AJ873" s="131">
        <f t="shared" si="703"/>
        <v>0.76923076923076927</v>
      </c>
      <c r="AK873" s="131">
        <f t="shared" si="704"/>
        <v>2.5129032258064514</v>
      </c>
      <c r="AL873" s="131">
        <f t="shared" si="688"/>
        <v>0</v>
      </c>
      <c r="AM873" s="131">
        <f t="shared" si="689"/>
        <v>0</v>
      </c>
      <c r="AN873" s="131">
        <f t="shared" si="667"/>
        <v>2.2857142857142856</v>
      </c>
      <c r="AO873" s="115">
        <f t="shared" si="705"/>
        <v>0</v>
      </c>
      <c r="AP873" s="115">
        <f t="shared" si="706"/>
        <v>0</v>
      </c>
      <c r="AQ873" s="115">
        <f t="shared" si="707"/>
        <v>0</v>
      </c>
      <c r="AR873" s="79">
        <f t="shared" si="668"/>
        <v>10</v>
      </c>
      <c r="AS873" s="79">
        <f t="shared" si="669"/>
        <v>5</v>
      </c>
      <c r="AT873" s="79">
        <f t="shared" si="670"/>
        <v>0</v>
      </c>
      <c r="AU873" s="79">
        <f t="shared" si="671"/>
        <v>0</v>
      </c>
      <c r="AV873" s="79">
        <f t="shared" si="672"/>
        <v>0</v>
      </c>
      <c r="AW873" s="79">
        <f t="shared" si="673"/>
        <v>40</v>
      </c>
      <c r="AX873" s="128">
        <f t="shared" si="674"/>
        <v>1</v>
      </c>
      <c r="AY873" s="128"/>
      <c r="AZ873" s="128"/>
      <c r="BA873" s="128">
        <f t="shared" si="675"/>
        <v>0</v>
      </c>
      <c r="BB873" s="128">
        <f t="shared" si="676"/>
        <v>0</v>
      </c>
      <c r="BC873" s="80">
        <f t="shared" si="677"/>
        <v>1</v>
      </c>
      <c r="BD873" s="80">
        <f t="shared" si="678"/>
        <v>1</v>
      </c>
      <c r="BE873" s="80">
        <f t="shared" si="679"/>
        <v>0</v>
      </c>
      <c r="BF873" s="80">
        <f t="shared" si="680"/>
        <v>0</v>
      </c>
      <c r="BG873" s="80">
        <f t="shared" si="681"/>
        <v>0</v>
      </c>
      <c r="BH873" s="80">
        <f t="shared" si="708"/>
        <v>0.5</v>
      </c>
      <c r="BI873" s="4">
        <f t="shared" si="682"/>
        <v>10</v>
      </c>
      <c r="BJ873" s="4">
        <f t="shared" si="683"/>
        <v>15</v>
      </c>
      <c r="BK873" s="4">
        <f t="shared" si="684"/>
        <v>40</v>
      </c>
      <c r="BL873" s="8">
        <f>VLOOKUP(CN873,'CIR Results'!$B$3:$L$42,2,FALSE)</f>
        <v>3</v>
      </c>
      <c r="BM873" s="8">
        <f>VLOOKUP(CN873,'CIR Results'!$B$3:$L$42,3,FALSE)</f>
        <v>74</v>
      </c>
      <c r="BN873" s="8">
        <f>VLOOKUP(CN873,'CIR Results'!$B$3:$L$42,4,FALSE)</f>
        <v>50</v>
      </c>
      <c r="BO873" s="8">
        <f>VLOOKUP(CN873,'CIR Results'!$B$3:$L$42,5,FALSE)</f>
        <v>162</v>
      </c>
      <c r="BP873" s="8">
        <f>VLOOKUP(CN873,'CIR Results'!$B$3:$L$42,6,FALSE)</f>
        <v>36897</v>
      </c>
      <c r="BQ873" s="8">
        <f>VLOOKUP(CN873,'CIR Results'!$B$3:$L$42,8,FALSE)</f>
        <v>8</v>
      </c>
      <c r="BR873" s="8">
        <f>VLOOKUP(CN873,'CIR Results'!$B$3:$L$42,9,FALSE)</f>
        <v>0</v>
      </c>
      <c r="BS873" s="8" t="str">
        <f>VLOOKUP(CN873,'CIR Results'!$B$3:$L$42,10,FALSE)</f>
        <v>01-06-01</v>
      </c>
      <c r="BT873" s="8">
        <f>VLOOKUP(CN873,'CIR Results'!$B$3:$L$42,11,FALSE)</f>
        <v>21</v>
      </c>
      <c r="BU873" s="136" t="str">
        <f>VLOOKUP(CN873,'CIR Team Info'!$B$5:$E$44,2,FALSE)</f>
        <v>Nicolet F.E.A.R.</v>
      </c>
      <c r="BV873" s="136" t="str">
        <f>VLOOKUP(CN873,'CIR Team Info'!$B$5:$E$44,4,FALSE)</f>
        <v>Glendale, WI</v>
      </c>
      <c r="BW873" s="136" t="str">
        <f t="shared" si="709"/>
        <v xml:space="preserve">   Very good driving and defense. Effective at assisting team mates. Helped corral a misplaced ball into alliance member. </v>
      </c>
      <c r="CM873" s="10" t="s">
        <v>729</v>
      </c>
      <c r="CN873" s="10">
        <v>4786</v>
      </c>
      <c r="CO873" s="10">
        <v>16</v>
      </c>
      <c r="CP873" s="10" t="s">
        <v>23</v>
      </c>
      <c r="CQ873" s="10" t="s">
        <v>25</v>
      </c>
      <c r="CR873" s="10" t="s">
        <v>25</v>
      </c>
      <c r="CS873" s="10" t="s">
        <v>22</v>
      </c>
      <c r="CT873" s="10">
        <v>5</v>
      </c>
      <c r="CU873" s="10">
        <v>0</v>
      </c>
      <c r="CV873" s="10">
        <v>0</v>
      </c>
      <c r="CW873" s="10">
        <v>0</v>
      </c>
      <c r="CX873" s="10" t="s">
        <v>65</v>
      </c>
      <c r="CY873" s="10" t="s">
        <v>25</v>
      </c>
      <c r="CZ873" s="10" t="s">
        <v>25</v>
      </c>
      <c r="DA873" s="10" t="s">
        <v>25</v>
      </c>
      <c r="DB873" s="10" t="s">
        <v>22</v>
      </c>
      <c r="DC873" s="10">
        <v>0</v>
      </c>
      <c r="DD873" s="10">
        <v>0</v>
      </c>
      <c r="DE873" s="10">
        <v>0</v>
      </c>
      <c r="DF873" s="10">
        <v>0</v>
      </c>
      <c r="DG873" s="10">
        <v>2</v>
      </c>
      <c r="DH873" s="10">
        <v>2</v>
      </c>
      <c r="DI873" s="10">
        <v>40</v>
      </c>
      <c r="DJ873" s="10">
        <v>1</v>
      </c>
      <c r="DK873" s="10">
        <v>0</v>
      </c>
      <c r="DL873" s="10">
        <v>0</v>
      </c>
      <c r="DM873" s="10">
        <v>0</v>
      </c>
      <c r="DN873" s="10">
        <v>0</v>
      </c>
      <c r="DO873" s="10">
        <v>0</v>
      </c>
      <c r="DP873" s="10" t="s">
        <v>25</v>
      </c>
      <c r="DQ873" s="10" t="s">
        <v>25</v>
      </c>
      <c r="DR873" s="10" t="s">
        <v>25</v>
      </c>
      <c r="DS873" s="10" t="s">
        <v>25</v>
      </c>
      <c r="DT873" s="10" t="s">
        <v>25</v>
      </c>
      <c r="DU873" s="10">
        <v>1</v>
      </c>
      <c r="DV873" s="10" t="s">
        <v>731</v>
      </c>
      <c r="DW873" s="10"/>
      <c r="DX873" s="10"/>
      <c r="DY873" s="10"/>
      <c r="DZ873" s="10"/>
      <c r="EA873" s="10"/>
      <c r="EB873" s="10"/>
      <c r="EC873" s="10"/>
      <c r="ED873" s="10"/>
      <c r="EE873" s="10"/>
      <c r="EF873" s="10"/>
      <c r="EG873" s="10"/>
      <c r="EH873" s="10"/>
    </row>
    <row r="874" spans="1:138" x14ac:dyDescent="0.25">
      <c r="A874" s="78">
        <f t="shared" si="663"/>
        <v>1806</v>
      </c>
      <c r="C874" s="10" t="str">
        <f t="shared" si="702"/>
        <v>Above Avg</v>
      </c>
      <c r="D874" s="17">
        <f t="shared" si="664"/>
        <v>10.219844026940802</v>
      </c>
      <c r="E874" s="113">
        <f t="shared" si="690"/>
        <v>60</v>
      </c>
      <c r="F874" s="113">
        <f t="shared" si="691"/>
        <v>15</v>
      </c>
      <c r="G874" s="113">
        <f t="shared" si="692"/>
        <v>5.384615384615385</v>
      </c>
      <c r="H874" s="113">
        <f t="shared" si="693"/>
        <v>14.670967741935485</v>
      </c>
      <c r="I874" s="113">
        <f t="shared" si="694"/>
        <v>6</v>
      </c>
      <c r="J874" s="113">
        <f t="shared" si="695"/>
        <v>0</v>
      </c>
      <c r="K874" s="113">
        <f t="shared" si="685"/>
        <v>1.1428571428571428</v>
      </c>
      <c r="L874" s="76">
        <v>8</v>
      </c>
      <c r="M874" s="76">
        <v>5</v>
      </c>
      <c r="N874" s="76">
        <v>7</v>
      </c>
      <c r="O874" s="76">
        <v>6</v>
      </c>
      <c r="P874" s="76">
        <v>6</v>
      </c>
      <c r="Q874" s="76">
        <v>2</v>
      </c>
      <c r="R874" s="76">
        <v>1</v>
      </c>
      <c r="S874" s="17">
        <f t="shared" si="665"/>
        <v>11.518702587734847</v>
      </c>
      <c r="T874" s="113">
        <f t="shared" si="696"/>
        <v>75</v>
      </c>
      <c r="U874" s="113">
        <f t="shared" si="697"/>
        <v>18</v>
      </c>
      <c r="V874" s="113">
        <f t="shared" si="698"/>
        <v>6.1538461538461542</v>
      </c>
      <c r="W874" s="113">
        <f t="shared" si="699"/>
        <v>4.8903225806451616</v>
      </c>
      <c r="X874" s="113">
        <f t="shared" si="700"/>
        <v>2</v>
      </c>
      <c r="Y874" s="113">
        <f t="shared" si="701"/>
        <v>0</v>
      </c>
      <c r="Z874" s="113">
        <f t="shared" si="686"/>
        <v>9.1428571428571423</v>
      </c>
      <c r="AA874" s="76">
        <v>10</v>
      </c>
      <c r="AB874" s="76">
        <v>6</v>
      </c>
      <c r="AC874" s="76">
        <v>8</v>
      </c>
      <c r="AD874" s="76">
        <v>2</v>
      </c>
      <c r="AE874" s="76">
        <v>2</v>
      </c>
      <c r="AF874" s="76">
        <v>5</v>
      </c>
      <c r="AG874" s="76">
        <v>8</v>
      </c>
      <c r="AH874" s="131">
        <f t="shared" si="666"/>
        <v>7.5</v>
      </c>
      <c r="AI874" s="131">
        <f t="shared" si="687"/>
        <v>3</v>
      </c>
      <c r="AJ874" s="131">
        <f t="shared" si="703"/>
        <v>0.76923076923076927</v>
      </c>
      <c r="AK874" s="131">
        <f t="shared" si="704"/>
        <v>2.4451612903225808</v>
      </c>
      <c r="AL874" s="131">
        <f t="shared" si="688"/>
        <v>1</v>
      </c>
      <c r="AM874" s="131">
        <f t="shared" si="689"/>
        <v>0</v>
      </c>
      <c r="AN874" s="131">
        <f t="shared" si="667"/>
        <v>1.1428571428571428</v>
      </c>
      <c r="AO874" s="115">
        <f t="shared" si="705"/>
        <v>0</v>
      </c>
      <c r="AP874" s="115">
        <f t="shared" si="706"/>
        <v>0</v>
      </c>
      <c r="AQ874" s="115">
        <f t="shared" si="707"/>
        <v>0</v>
      </c>
      <c r="AR874" s="79">
        <f t="shared" si="668"/>
        <v>0</v>
      </c>
      <c r="AS874" s="79">
        <f t="shared" si="669"/>
        <v>5</v>
      </c>
      <c r="AT874" s="79">
        <f t="shared" si="670"/>
        <v>20</v>
      </c>
      <c r="AU874" s="79">
        <f t="shared" si="671"/>
        <v>20</v>
      </c>
      <c r="AV874" s="79">
        <f t="shared" si="672"/>
        <v>0</v>
      </c>
      <c r="AW874" s="79">
        <f t="shared" si="673"/>
        <v>20</v>
      </c>
      <c r="AX874" s="128">
        <f t="shared" si="674"/>
        <v>0</v>
      </c>
      <c r="AY874" s="128"/>
      <c r="AZ874" s="128"/>
      <c r="BA874" s="128">
        <f t="shared" si="675"/>
        <v>3</v>
      </c>
      <c r="BB874" s="128">
        <f t="shared" si="676"/>
        <v>0</v>
      </c>
      <c r="BC874" s="80">
        <f t="shared" si="677"/>
        <v>0</v>
      </c>
      <c r="BD874" s="80">
        <f t="shared" si="678"/>
        <v>0.25</v>
      </c>
      <c r="BE874" s="80">
        <f t="shared" si="679"/>
        <v>1</v>
      </c>
      <c r="BF874" s="80">
        <f t="shared" si="680"/>
        <v>0.66666666666666663</v>
      </c>
      <c r="BG874" s="80">
        <f t="shared" si="681"/>
        <v>0</v>
      </c>
      <c r="BH874" s="80">
        <f t="shared" si="708"/>
        <v>0.5</v>
      </c>
      <c r="BI874" s="4">
        <f t="shared" si="682"/>
        <v>40</v>
      </c>
      <c r="BJ874" s="4">
        <f t="shared" si="683"/>
        <v>45</v>
      </c>
      <c r="BK874" s="4">
        <f t="shared" si="684"/>
        <v>20</v>
      </c>
      <c r="BL874" s="8">
        <f>VLOOKUP(CN874,'CIR Results'!$B$3:$L$42,2,FALSE)</f>
        <v>10</v>
      </c>
      <c r="BM874" s="8">
        <f>VLOOKUP(CN874,'CIR Results'!$B$3:$L$42,3,FALSE)</f>
        <v>64</v>
      </c>
      <c r="BN874" s="8">
        <f>VLOOKUP(CN874,'CIR Results'!$B$3:$L$42,4,FALSE)</f>
        <v>70</v>
      </c>
      <c r="BO874" s="8">
        <f>VLOOKUP(CN874,'CIR Results'!$B$3:$L$42,5,FALSE)</f>
        <v>87</v>
      </c>
      <c r="BP874" s="8">
        <f>VLOOKUP(CN874,'CIR Results'!$B$3:$L$42,6,FALSE)</f>
        <v>36649</v>
      </c>
      <c r="BQ874" s="8">
        <f>VLOOKUP(CN874,'CIR Results'!$B$3:$L$42,8,FALSE)</f>
        <v>8</v>
      </c>
      <c r="BR874" s="8">
        <f>VLOOKUP(CN874,'CIR Results'!$B$3:$L$42,9,FALSE)</f>
        <v>0</v>
      </c>
      <c r="BS874" s="8" t="str">
        <f>VLOOKUP(CN874,'CIR Results'!$B$3:$L$42,10,FALSE)</f>
        <v>05-03-00</v>
      </c>
      <c r="BT874" s="8">
        <f>VLOOKUP(CN874,'CIR Results'!$B$3:$L$42,11,FALSE)</f>
        <v>20</v>
      </c>
      <c r="BU874" s="136" t="str">
        <f>VLOOKUP(CN874,'CIR Team Info'!$B$5:$E$44,2,FALSE)</f>
        <v>S.W.A.T.</v>
      </c>
      <c r="BV874" s="136" t="str">
        <f>VLOOKUP(CN874,'CIR Team Info'!$B$5:$E$44,4,FALSE)</f>
        <v>Smithville, MO</v>
      </c>
      <c r="BW874" s="136" t="str">
        <f t="shared" si="709"/>
        <v xml:space="preserve">   Exceptional driving abilities. Very good at maneuvering. Effective at defense. Can push other teams around. Truss throw to human player. The only time they missed is when they were pushed by another bot at the last second. Quick to shoot.</v>
      </c>
      <c r="CM874" s="10" t="s">
        <v>729</v>
      </c>
      <c r="CN874" s="10">
        <v>1806</v>
      </c>
      <c r="CO874" s="10">
        <v>17</v>
      </c>
      <c r="CP874" s="10" t="s">
        <v>23</v>
      </c>
      <c r="CQ874" s="10" t="s">
        <v>22</v>
      </c>
      <c r="CR874" s="10" t="s">
        <v>25</v>
      </c>
      <c r="CS874" s="10" t="s">
        <v>22</v>
      </c>
      <c r="CT874" s="10">
        <v>5</v>
      </c>
      <c r="CU874" s="10">
        <v>15</v>
      </c>
      <c r="CV874" s="10">
        <v>0</v>
      </c>
      <c r="CW874" s="10">
        <v>0</v>
      </c>
      <c r="CX874" s="10" t="s">
        <v>65</v>
      </c>
      <c r="CY874" s="10" t="s">
        <v>22</v>
      </c>
      <c r="CZ874" s="10" t="s">
        <v>25</v>
      </c>
      <c r="DA874" s="10" t="s">
        <v>22</v>
      </c>
      <c r="DB874" s="10" t="s">
        <v>22</v>
      </c>
      <c r="DC874" s="10">
        <v>20</v>
      </c>
      <c r="DD874" s="10">
        <v>0</v>
      </c>
      <c r="DE874" s="10">
        <v>0</v>
      </c>
      <c r="DF874" s="10">
        <v>0</v>
      </c>
      <c r="DG874" s="10">
        <v>3</v>
      </c>
      <c r="DH874" s="10">
        <v>2</v>
      </c>
      <c r="DI874" s="10">
        <v>20</v>
      </c>
      <c r="DJ874" s="10">
        <v>0</v>
      </c>
      <c r="DK874" s="10">
        <v>0</v>
      </c>
      <c r="DL874" s="10">
        <v>2</v>
      </c>
      <c r="DM874" s="10">
        <v>1</v>
      </c>
      <c r="DN874" s="10">
        <v>0</v>
      </c>
      <c r="DO874" s="10">
        <v>0</v>
      </c>
      <c r="DP874" s="10" t="s">
        <v>25</v>
      </c>
      <c r="DQ874" s="10" t="s">
        <v>25</v>
      </c>
      <c r="DR874" s="10" t="s">
        <v>25</v>
      </c>
      <c r="DS874" s="10" t="s">
        <v>25</v>
      </c>
      <c r="DT874" s="10" t="s">
        <v>25</v>
      </c>
      <c r="DU874" s="10">
        <v>2</v>
      </c>
      <c r="DV874" s="10" t="s">
        <v>732</v>
      </c>
      <c r="DW874" s="10"/>
      <c r="DX874" s="10"/>
      <c r="DY874" s="10"/>
      <c r="DZ874" s="10"/>
      <c r="EA874" s="10"/>
      <c r="EB874" s="10"/>
      <c r="EC874" s="10"/>
      <c r="ED874" s="10"/>
      <c r="EE874" s="10"/>
      <c r="EF874" s="10"/>
      <c r="EG874" s="10"/>
      <c r="EH874" s="10"/>
    </row>
    <row r="875" spans="1:138" x14ac:dyDescent="0.25">
      <c r="A875" s="78">
        <f t="shared" si="663"/>
        <v>1094</v>
      </c>
      <c r="C875" s="10" t="str">
        <f t="shared" si="702"/>
        <v>Below Avg</v>
      </c>
      <c r="D875" s="17">
        <f t="shared" si="664"/>
        <v>4.3112265154200635</v>
      </c>
      <c r="E875" s="113">
        <f t="shared" si="690"/>
        <v>20</v>
      </c>
      <c r="F875" s="113">
        <f t="shared" si="691"/>
        <v>5</v>
      </c>
      <c r="G875" s="113">
        <f t="shared" si="692"/>
        <v>5.384615384615385</v>
      </c>
      <c r="H875" s="113">
        <f t="shared" si="693"/>
        <v>10.441935483870967</v>
      </c>
      <c r="I875" s="113">
        <f t="shared" si="694"/>
        <v>0</v>
      </c>
      <c r="J875" s="113">
        <f t="shared" si="695"/>
        <v>0</v>
      </c>
      <c r="K875" s="113">
        <f t="shared" si="685"/>
        <v>2.2857142857142856</v>
      </c>
      <c r="L875" s="76">
        <v>8</v>
      </c>
      <c r="M875" s="76">
        <v>5</v>
      </c>
      <c r="N875" s="76">
        <v>7</v>
      </c>
      <c r="O875" s="76">
        <v>6</v>
      </c>
      <c r="P875" s="76">
        <v>6</v>
      </c>
      <c r="Q875" s="76">
        <v>2</v>
      </c>
      <c r="R875" s="76">
        <v>1</v>
      </c>
      <c r="S875" s="17">
        <f t="shared" si="665"/>
        <v>5.8920205600850757</v>
      </c>
      <c r="T875" s="113">
        <f t="shared" si="696"/>
        <v>25</v>
      </c>
      <c r="U875" s="113">
        <f t="shared" si="697"/>
        <v>6</v>
      </c>
      <c r="V875" s="113">
        <f t="shared" si="698"/>
        <v>6.1538461538461542</v>
      </c>
      <c r="W875" s="113">
        <f t="shared" si="699"/>
        <v>3.4806451612903224</v>
      </c>
      <c r="X875" s="113">
        <f t="shared" si="700"/>
        <v>0</v>
      </c>
      <c r="Y875" s="113">
        <f t="shared" si="701"/>
        <v>0</v>
      </c>
      <c r="Z875" s="113">
        <f t="shared" si="686"/>
        <v>18.285714285714285</v>
      </c>
      <c r="AA875" s="76">
        <v>10</v>
      </c>
      <c r="AB875" s="76">
        <v>6</v>
      </c>
      <c r="AC875" s="76">
        <v>8</v>
      </c>
      <c r="AD875" s="76">
        <v>2</v>
      </c>
      <c r="AE875" s="76">
        <v>2</v>
      </c>
      <c r="AF875" s="76">
        <v>5</v>
      </c>
      <c r="AG875" s="76">
        <v>8</v>
      </c>
      <c r="AH875" s="131">
        <f t="shared" si="666"/>
        <v>2.5</v>
      </c>
      <c r="AI875" s="131">
        <f t="shared" si="687"/>
        <v>1</v>
      </c>
      <c r="AJ875" s="131">
        <f t="shared" si="703"/>
        <v>0.76923076923076927</v>
      </c>
      <c r="AK875" s="131">
        <f t="shared" si="704"/>
        <v>1.7403225806451612</v>
      </c>
      <c r="AL875" s="131">
        <f t="shared" si="688"/>
        <v>0</v>
      </c>
      <c r="AM875" s="131">
        <f t="shared" si="689"/>
        <v>0</v>
      </c>
      <c r="AN875" s="131">
        <f t="shared" si="667"/>
        <v>2.2857142857142856</v>
      </c>
      <c r="AO875" s="115">
        <f t="shared" si="705"/>
        <v>1</v>
      </c>
      <c r="AP875" s="115">
        <f t="shared" si="706"/>
        <v>1</v>
      </c>
      <c r="AQ875" s="115">
        <f t="shared" si="707"/>
        <v>0</v>
      </c>
      <c r="AR875" s="79">
        <f t="shared" si="668"/>
        <v>0</v>
      </c>
      <c r="AS875" s="79">
        <f t="shared" si="669"/>
        <v>5</v>
      </c>
      <c r="AT875" s="79">
        <f t="shared" si="670"/>
        <v>1</v>
      </c>
      <c r="AU875" s="79">
        <f t="shared" si="671"/>
        <v>10</v>
      </c>
      <c r="AV875" s="79">
        <f t="shared" si="672"/>
        <v>0</v>
      </c>
      <c r="AW875" s="79">
        <f t="shared" si="673"/>
        <v>40</v>
      </c>
      <c r="AX875" s="128">
        <f t="shared" si="674"/>
        <v>0</v>
      </c>
      <c r="AY875" s="128"/>
      <c r="AZ875" s="128"/>
      <c r="BA875" s="128">
        <f t="shared" si="675"/>
        <v>2</v>
      </c>
      <c r="BB875" s="128">
        <f t="shared" si="676"/>
        <v>0</v>
      </c>
      <c r="BC875" s="80">
        <f t="shared" si="677"/>
        <v>0</v>
      </c>
      <c r="BD875" s="80">
        <f t="shared" si="678"/>
        <v>0.25</v>
      </c>
      <c r="BE875" s="80">
        <f t="shared" si="679"/>
        <v>9.0909090909090912E-2</v>
      </c>
      <c r="BF875" s="80">
        <f t="shared" si="680"/>
        <v>0.5</v>
      </c>
      <c r="BG875" s="80">
        <f t="shared" si="681"/>
        <v>0</v>
      </c>
      <c r="BH875" s="80">
        <f t="shared" si="708"/>
        <v>0.5</v>
      </c>
      <c r="BI875" s="4">
        <f t="shared" si="682"/>
        <v>11</v>
      </c>
      <c r="BJ875" s="4">
        <f t="shared" si="683"/>
        <v>16</v>
      </c>
      <c r="BK875" s="4">
        <f t="shared" si="684"/>
        <v>40</v>
      </c>
      <c r="BL875" s="8">
        <f>VLOOKUP(CN875,'CIR Results'!$B$3:$L$42,2,FALSE)</f>
        <v>12</v>
      </c>
      <c r="BM875" s="8">
        <f>VLOOKUP(CN875,'CIR Results'!$B$3:$L$42,3,FALSE)</f>
        <v>142</v>
      </c>
      <c r="BN875" s="8">
        <f>VLOOKUP(CN875,'CIR Results'!$B$3:$L$42,4,FALSE)</f>
        <v>110</v>
      </c>
      <c r="BO875" s="8">
        <f>VLOOKUP(CN875,'CIR Results'!$B$3:$L$42,5,FALSE)</f>
        <v>112</v>
      </c>
      <c r="BP875" s="8">
        <f>VLOOKUP(CN875,'CIR Results'!$B$3:$L$42,6,FALSE)</f>
        <v>36679</v>
      </c>
      <c r="BQ875" s="8">
        <f>VLOOKUP(CN875,'CIR Results'!$B$3:$L$42,8,FALSE)</f>
        <v>8</v>
      </c>
      <c r="BR875" s="8">
        <f>VLOOKUP(CN875,'CIR Results'!$B$3:$L$42,9,FALSE)</f>
        <v>0</v>
      </c>
      <c r="BS875" s="8" t="str">
        <f>VLOOKUP(CN875,'CIR Results'!$B$3:$L$42,10,FALSE)</f>
        <v>06-02-00</v>
      </c>
      <c r="BT875" s="8">
        <f>VLOOKUP(CN875,'CIR Results'!$B$3:$L$42,11,FALSE)</f>
        <v>26</v>
      </c>
      <c r="BU875" s="136" t="str">
        <f>VLOOKUP(CN875,'CIR Team Info'!$B$5:$E$44,2,FALSE)</f>
        <v>Channel Cats</v>
      </c>
      <c r="BV875" s="136" t="str">
        <f>VLOOKUP(CN875,'CIR Team Info'!$B$5:$E$44,4,FALSE)</f>
        <v>O'Fallon, MO</v>
      </c>
      <c r="BW875" s="136" t="str">
        <f t="shared" si="709"/>
        <v xml:space="preserve">   had difficulties with human loading. they were active in defense and somewhat effective. shifty</v>
      </c>
      <c r="CM875" s="10" t="s">
        <v>729</v>
      </c>
      <c r="CN875" s="10">
        <v>1094</v>
      </c>
      <c r="CO875" s="10">
        <v>18</v>
      </c>
      <c r="CP875" s="10" t="s">
        <v>23</v>
      </c>
      <c r="CQ875" s="10" t="s">
        <v>22</v>
      </c>
      <c r="CR875" s="10" t="s">
        <v>25</v>
      </c>
      <c r="CS875" s="10" t="s">
        <v>22</v>
      </c>
      <c r="CT875" s="10">
        <v>5</v>
      </c>
      <c r="CU875" s="10">
        <v>15</v>
      </c>
      <c r="CV875" s="10">
        <v>0</v>
      </c>
      <c r="CW875" s="10">
        <v>0</v>
      </c>
      <c r="CX875" s="10" t="s">
        <v>65</v>
      </c>
      <c r="CY875" s="10" t="s">
        <v>25</v>
      </c>
      <c r="CZ875" s="10" t="s">
        <v>25</v>
      </c>
      <c r="DA875" s="10" t="s">
        <v>25</v>
      </c>
      <c r="DB875" s="10" t="s">
        <v>22</v>
      </c>
      <c r="DC875" s="10">
        <v>1</v>
      </c>
      <c r="DD875" s="10">
        <v>10</v>
      </c>
      <c r="DE875" s="10">
        <v>0</v>
      </c>
      <c r="DF875" s="10">
        <v>0</v>
      </c>
      <c r="DG875" s="10">
        <v>2</v>
      </c>
      <c r="DH875" s="10">
        <v>2</v>
      </c>
      <c r="DI875" s="10">
        <v>40</v>
      </c>
      <c r="DJ875" s="10">
        <v>0</v>
      </c>
      <c r="DK875" s="10">
        <v>0</v>
      </c>
      <c r="DL875" s="10">
        <v>1</v>
      </c>
      <c r="DM875" s="10">
        <v>1</v>
      </c>
      <c r="DN875" s="10">
        <v>0</v>
      </c>
      <c r="DO875" s="10">
        <v>0</v>
      </c>
      <c r="DP875" s="10" t="s">
        <v>22</v>
      </c>
      <c r="DQ875" s="10" t="s">
        <v>22</v>
      </c>
      <c r="DR875" s="10" t="s">
        <v>25</v>
      </c>
      <c r="DS875" s="10" t="s">
        <v>25</v>
      </c>
      <c r="DT875" s="10" t="s">
        <v>25</v>
      </c>
      <c r="DU875" s="10">
        <v>1</v>
      </c>
      <c r="DV875" s="10" t="s">
        <v>733</v>
      </c>
      <c r="DW875" s="10"/>
      <c r="DX875" s="10"/>
      <c r="DY875" s="10"/>
      <c r="DZ875" s="10"/>
      <c r="EA875" s="10"/>
      <c r="EB875" s="10"/>
      <c r="EC875" s="10"/>
      <c r="ED875" s="10"/>
      <c r="EE875" s="10"/>
      <c r="EF875" s="10"/>
      <c r="EG875" s="10"/>
      <c r="EH875" s="10"/>
    </row>
    <row r="876" spans="1:138" x14ac:dyDescent="0.25">
      <c r="A876" s="78">
        <f t="shared" si="663"/>
        <v>2022</v>
      </c>
      <c r="C876" s="10" t="str">
        <f t="shared" si="702"/>
        <v>Below Avg</v>
      </c>
      <c r="D876" s="17">
        <f t="shared" si="664"/>
        <v>2.2905352711804325</v>
      </c>
      <c r="E876" s="113">
        <f t="shared" si="690"/>
        <v>10</v>
      </c>
      <c r="F876" s="113">
        <f t="shared" si="691"/>
        <v>0</v>
      </c>
      <c r="G876" s="113">
        <f t="shared" si="692"/>
        <v>5.384615384615385</v>
      </c>
      <c r="H876" s="113">
        <f t="shared" si="693"/>
        <v>5.806451612903226</v>
      </c>
      <c r="I876" s="113">
        <f t="shared" si="694"/>
        <v>0</v>
      </c>
      <c r="J876" s="113">
        <f t="shared" si="695"/>
        <v>0</v>
      </c>
      <c r="K876" s="113">
        <f t="shared" si="685"/>
        <v>1.7142857142857144</v>
      </c>
      <c r="L876" s="76">
        <v>8</v>
      </c>
      <c r="M876" s="76">
        <v>5</v>
      </c>
      <c r="N876" s="76">
        <v>7</v>
      </c>
      <c r="O876" s="76">
        <v>6</v>
      </c>
      <c r="P876" s="76">
        <v>6</v>
      </c>
      <c r="Q876" s="76">
        <v>2</v>
      </c>
      <c r="R876" s="76">
        <v>1</v>
      </c>
      <c r="S876" s="17">
        <f t="shared" si="665"/>
        <v>3.4303615739099613</v>
      </c>
      <c r="T876" s="113">
        <f t="shared" si="696"/>
        <v>12.5</v>
      </c>
      <c r="U876" s="113">
        <f t="shared" si="697"/>
        <v>0</v>
      </c>
      <c r="V876" s="113">
        <f t="shared" si="698"/>
        <v>6.1538461538461542</v>
      </c>
      <c r="W876" s="113">
        <f t="shared" si="699"/>
        <v>1.935483870967742</v>
      </c>
      <c r="X876" s="113">
        <f t="shared" si="700"/>
        <v>0</v>
      </c>
      <c r="Y876" s="113">
        <f t="shared" si="701"/>
        <v>0</v>
      </c>
      <c r="Z876" s="113">
        <f t="shared" si="686"/>
        <v>13.714285714285715</v>
      </c>
      <c r="AA876" s="76">
        <v>10</v>
      </c>
      <c r="AB876" s="76">
        <v>6</v>
      </c>
      <c r="AC876" s="76">
        <v>8</v>
      </c>
      <c r="AD876" s="76">
        <v>2</v>
      </c>
      <c r="AE876" s="76">
        <v>2</v>
      </c>
      <c r="AF876" s="76">
        <v>5</v>
      </c>
      <c r="AG876" s="76">
        <v>8</v>
      </c>
      <c r="AH876" s="131">
        <f t="shared" si="666"/>
        <v>1.25</v>
      </c>
      <c r="AI876" s="131">
        <f t="shared" si="687"/>
        <v>0</v>
      </c>
      <c r="AJ876" s="131">
        <f t="shared" si="703"/>
        <v>0.76923076923076927</v>
      </c>
      <c r="AK876" s="131">
        <f t="shared" si="704"/>
        <v>0.967741935483871</v>
      </c>
      <c r="AL876" s="131">
        <f t="shared" si="688"/>
        <v>0</v>
      </c>
      <c r="AM876" s="131">
        <f t="shared" si="689"/>
        <v>0</v>
      </c>
      <c r="AN876" s="131">
        <f t="shared" si="667"/>
        <v>1.7142857142857144</v>
      </c>
      <c r="AO876" s="115">
        <f t="shared" si="705"/>
        <v>0</v>
      </c>
      <c r="AP876" s="115">
        <f t="shared" si="706"/>
        <v>0</v>
      </c>
      <c r="AQ876" s="115">
        <f t="shared" si="707"/>
        <v>0</v>
      </c>
      <c r="AR876" s="79">
        <f t="shared" si="668"/>
        <v>0</v>
      </c>
      <c r="AS876" s="79">
        <f t="shared" si="669"/>
        <v>5</v>
      </c>
      <c r="AT876" s="79">
        <f t="shared" si="670"/>
        <v>0</v>
      </c>
      <c r="AU876" s="79">
        <f t="shared" si="671"/>
        <v>0</v>
      </c>
      <c r="AV876" s="79">
        <f t="shared" si="672"/>
        <v>0</v>
      </c>
      <c r="AW876" s="79">
        <f t="shared" si="673"/>
        <v>30</v>
      </c>
      <c r="AX876" s="128">
        <f t="shared" si="674"/>
        <v>0</v>
      </c>
      <c r="AY876" s="128"/>
      <c r="AZ876" s="128"/>
      <c r="BA876" s="128">
        <f t="shared" si="675"/>
        <v>0</v>
      </c>
      <c r="BB876" s="128">
        <f t="shared" si="676"/>
        <v>0</v>
      </c>
      <c r="BC876" s="80">
        <f t="shared" si="677"/>
        <v>0</v>
      </c>
      <c r="BD876" s="80">
        <f t="shared" si="678"/>
        <v>1</v>
      </c>
      <c r="BE876" s="80">
        <f t="shared" si="679"/>
        <v>0</v>
      </c>
      <c r="BF876" s="80">
        <f t="shared" si="680"/>
        <v>0</v>
      </c>
      <c r="BG876" s="80">
        <f t="shared" si="681"/>
        <v>0</v>
      </c>
      <c r="BH876" s="80">
        <f t="shared" si="708"/>
        <v>0.5</v>
      </c>
      <c r="BI876" s="4">
        <f t="shared" si="682"/>
        <v>0</v>
      </c>
      <c r="BJ876" s="4">
        <f t="shared" si="683"/>
        <v>5</v>
      </c>
      <c r="BK876" s="4">
        <f t="shared" si="684"/>
        <v>30</v>
      </c>
      <c r="BL876" s="8">
        <f>VLOOKUP(CN876,'CIR Results'!$B$3:$L$42,2,FALSE)</f>
        <v>8</v>
      </c>
      <c r="BM876" s="8">
        <f>VLOOKUP(CN876,'CIR Results'!$B$3:$L$42,3,FALSE)</f>
        <v>160</v>
      </c>
      <c r="BN876" s="8">
        <f>VLOOKUP(CN876,'CIR Results'!$B$3:$L$42,4,FALSE)</f>
        <v>140</v>
      </c>
      <c r="BO876" s="8">
        <f>VLOOKUP(CN876,'CIR Results'!$B$3:$L$42,5,FALSE)</f>
        <v>237</v>
      </c>
      <c r="BP876" s="8">
        <f>VLOOKUP(CN876,'CIR Results'!$B$3:$L$42,6,FALSE)</f>
        <v>36620</v>
      </c>
      <c r="BQ876" s="8">
        <f>VLOOKUP(CN876,'CIR Results'!$B$3:$L$42,8,FALSE)</f>
        <v>8</v>
      </c>
      <c r="BR876" s="8">
        <f>VLOOKUP(CN876,'CIR Results'!$B$3:$L$42,9,FALSE)</f>
        <v>0</v>
      </c>
      <c r="BS876" s="8" t="str">
        <f>VLOOKUP(CN876,'CIR Results'!$B$3:$L$42,10,FALSE)</f>
        <v>04-04-00</v>
      </c>
      <c r="BT876" s="8">
        <f>VLOOKUP(CN876,'CIR Results'!$B$3:$L$42,11,FALSE)</f>
        <v>27</v>
      </c>
      <c r="BU876" s="136" t="str">
        <f>VLOOKUP(CN876,'CIR Team Info'!$B$5:$E$44,2,FALSE)</f>
        <v>Titan Robotics</v>
      </c>
      <c r="BV876" s="136" t="str">
        <f>VLOOKUP(CN876,'CIR Team Info'!$B$5:$E$44,4,FALSE)</f>
        <v>Aurora, IL</v>
      </c>
      <c r="BW876" s="136" t="str">
        <f t="shared" si="709"/>
        <v xml:space="preserve">   I felt as if something was wrong with there robot in the beginning because it acted very awkwardly. There shooter takes a while to lower_ and they did not attempt shooting. Near the middle of the match they were hobbling around - confused. Near the end they participated effectively as a defender.</v>
      </c>
      <c r="CM876" s="10" t="s">
        <v>729</v>
      </c>
      <c r="CN876" s="10">
        <v>2022</v>
      </c>
      <c r="CO876" s="10">
        <v>19</v>
      </c>
      <c r="CP876" s="10" t="s">
        <v>23</v>
      </c>
      <c r="CQ876" s="10" t="s">
        <v>25</v>
      </c>
      <c r="CR876" s="10" t="s">
        <v>25</v>
      </c>
      <c r="CS876" s="10" t="s">
        <v>22</v>
      </c>
      <c r="CT876" s="10">
        <v>5</v>
      </c>
      <c r="CU876" s="10">
        <v>0</v>
      </c>
      <c r="CV876" s="10">
        <v>0</v>
      </c>
      <c r="CW876" s="10">
        <v>0</v>
      </c>
      <c r="CX876" s="10" t="s">
        <v>59</v>
      </c>
      <c r="CY876" s="10" t="s">
        <v>25</v>
      </c>
      <c r="CZ876" s="10" t="s">
        <v>25</v>
      </c>
      <c r="DA876" s="10" t="s">
        <v>25</v>
      </c>
      <c r="DB876" s="10" t="s">
        <v>25</v>
      </c>
      <c r="DC876" s="10">
        <v>0</v>
      </c>
      <c r="DD876" s="10">
        <v>0</v>
      </c>
      <c r="DE876" s="10">
        <v>0</v>
      </c>
      <c r="DF876" s="10">
        <v>0</v>
      </c>
      <c r="DG876" s="10">
        <v>1</v>
      </c>
      <c r="DH876" s="10">
        <v>2</v>
      </c>
      <c r="DI876" s="10">
        <v>30</v>
      </c>
      <c r="DJ876" s="10">
        <v>0</v>
      </c>
      <c r="DK876" s="10">
        <v>0</v>
      </c>
      <c r="DL876" s="10">
        <v>0</v>
      </c>
      <c r="DM876" s="10">
        <v>0</v>
      </c>
      <c r="DN876" s="10">
        <v>0</v>
      </c>
      <c r="DO876" s="10">
        <v>0</v>
      </c>
      <c r="DP876" s="10" t="s">
        <v>25</v>
      </c>
      <c r="DQ876" s="10" t="s">
        <v>25</v>
      </c>
      <c r="DR876" s="10" t="s">
        <v>25</v>
      </c>
      <c r="DS876" s="10" t="s">
        <v>25</v>
      </c>
      <c r="DT876" s="10" t="s">
        <v>25</v>
      </c>
      <c r="DU876" s="10">
        <v>1</v>
      </c>
      <c r="DV876" s="10" t="s">
        <v>734</v>
      </c>
      <c r="DW876" s="10"/>
      <c r="DX876" s="10"/>
      <c r="DY876" s="10"/>
      <c r="DZ876" s="10"/>
      <c r="EA876" s="10"/>
      <c r="EB876" s="10"/>
      <c r="EC876" s="10"/>
      <c r="ED876" s="10"/>
      <c r="EE876" s="10"/>
      <c r="EF876" s="10"/>
      <c r="EG876" s="10"/>
      <c r="EH876" s="10"/>
    </row>
    <row r="877" spans="1:138" x14ac:dyDescent="0.25">
      <c r="A877" s="78">
        <f t="shared" si="663"/>
        <v>2040</v>
      </c>
      <c r="C877" s="10" t="str">
        <f t="shared" si="702"/>
        <v>Do Not Pick</v>
      </c>
      <c r="D877" s="17">
        <f t="shared" si="664"/>
        <v>0</v>
      </c>
      <c r="E877" s="113">
        <f t="shared" si="690"/>
        <v>0</v>
      </c>
      <c r="F877" s="113">
        <f t="shared" si="691"/>
        <v>0</v>
      </c>
      <c r="G877" s="113">
        <f t="shared" si="692"/>
        <v>0</v>
      </c>
      <c r="H877" s="113">
        <f t="shared" si="693"/>
        <v>0</v>
      </c>
      <c r="I877" s="113">
        <f t="shared" si="694"/>
        <v>0</v>
      </c>
      <c r="J877" s="113">
        <f t="shared" si="695"/>
        <v>0</v>
      </c>
      <c r="K877" s="113">
        <f t="shared" si="685"/>
        <v>0</v>
      </c>
      <c r="L877" s="76">
        <v>8</v>
      </c>
      <c r="M877" s="76">
        <v>5</v>
      </c>
      <c r="N877" s="76">
        <v>7</v>
      </c>
      <c r="O877" s="76">
        <v>6</v>
      </c>
      <c r="P877" s="76">
        <v>6</v>
      </c>
      <c r="Q877" s="76">
        <v>2</v>
      </c>
      <c r="R877" s="76">
        <v>1</v>
      </c>
      <c r="S877" s="17">
        <f t="shared" si="665"/>
        <v>0</v>
      </c>
      <c r="T877" s="113">
        <f t="shared" si="696"/>
        <v>0</v>
      </c>
      <c r="U877" s="113">
        <f t="shared" si="697"/>
        <v>0</v>
      </c>
      <c r="V877" s="113">
        <f t="shared" si="698"/>
        <v>0</v>
      </c>
      <c r="W877" s="113">
        <f t="shared" si="699"/>
        <v>0</v>
      </c>
      <c r="X877" s="113">
        <f t="shared" si="700"/>
        <v>0</v>
      </c>
      <c r="Y877" s="113">
        <f t="shared" si="701"/>
        <v>0</v>
      </c>
      <c r="Z877" s="113">
        <f t="shared" si="686"/>
        <v>0</v>
      </c>
      <c r="AA877" s="76">
        <v>10</v>
      </c>
      <c r="AB877" s="76">
        <v>6</v>
      </c>
      <c r="AC877" s="76">
        <v>8</v>
      </c>
      <c r="AD877" s="76">
        <v>2</v>
      </c>
      <c r="AE877" s="76">
        <v>2</v>
      </c>
      <c r="AF877" s="76">
        <v>5</v>
      </c>
      <c r="AG877" s="76">
        <v>8</v>
      </c>
      <c r="AH877" s="131">
        <f t="shared" si="666"/>
        <v>0</v>
      </c>
      <c r="AI877" s="131">
        <f t="shared" si="687"/>
        <v>0</v>
      </c>
      <c r="AJ877" s="131">
        <f t="shared" si="703"/>
        <v>0</v>
      </c>
      <c r="AK877" s="131">
        <f t="shared" si="704"/>
        <v>0</v>
      </c>
      <c r="AL877" s="131">
        <f t="shared" si="688"/>
        <v>0</v>
      </c>
      <c r="AM877" s="131">
        <f t="shared" si="689"/>
        <v>0</v>
      </c>
      <c r="AN877" s="131">
        <f t="shared" si="667"/>
        <v>0</v>
      </c>
      <c r="AO877" s="115">
        <f t="shared" si="705"/>
        <v>0</v>
      </c>
      <c r="AP877" s="115">
        <f t="shared" si="706"/>
        <v>0</v>
      </c>
      <c r="AQ877" s="115">
        <f t="shared" si="707"/>
        <v>0</v>
      </c>
      <c r="AR877" s="79">
        <f t="shared" si="668"/>
        <v>0</v>
      </c>
      <c r="AS877" s="79">
        <f t="shared" si="669"/>
        <v>0</v>
      </c>
      <c r="AT877" s="79">
        <f t="shared" si="670"/>
        <v>0</v>
      </c>
      <c r="AU877" s="79">
        <f t="shared" si="671"/>
        <v>0</v>
      </c>
      <c r="AV877" s="79">
        <f t="shared" si="672"/>
        <v>0</v>
      </c>
      <c r="AW877" s="79">
        <f t="shared" si="673"/>
        <v>0</v>
      </c>
      <c r="AX877" s="128">
        <f t="shared" si="674"/>
        <v>0</v>
      </c>
      <c r="AY877" s="128"/>
      <c r="AZ877" s="128"/>
      <c r="BA877" s="128">
        <f t="shared" si="675"/>
        <v>0</v>
      </c>
      <c r="BB877" s="128">
        <f t="shared" si="676"/>
        <v>0</v>
      </c>
      <c r="BC877" s="80">
        <f t="shared" si="677"/>
        <v>0</v>
      </c>
      <c r="BD877" s="80">
        <f t="shared" si="678"/>
        <v>0</v>
      </c>
      <c r="BE877" s="80">
        <f t="shared" si="679"/>
        <v>0</v>
      </c>
      <c r="BF877" s="80">
        <f t="shared" si="680"/>
        <v>0</v>
      </c>
      <c r="BG877" s="80">
        <f t="shared" si="681"/>
        <v>0</v>
      </c>
      <c r="BH877" s="80">
        <f t="shared" si="708"/>
        <v>0</v>
      </c>
      <c r="BI877" s="4">
        <f t="shared" si="682"/>
        <v>0</v>
      </c>
      <c r="BJ877" s="4">
        <f t="shared" si="683"/>
        <v>0</v>
      </c>
      <c r="BK877" s="4">
        <f t="shared" si="684"/>
        <v>0</v>
      </c>
      <c r="BL877" s="8">
        <f>VLOOKUP(CN877,'CIR Results'!$B$3:$L$42,2,FALSE)</f>
        <v>8</v>
      </c>
      <c r="BM877" s="8">
        <f>VLOOKUP(CN877,'CIR Results'!$B$3:$L$42,3,FALSE)</f>
        <v>102</v>
      </c>
      <c r="BN877" s="8">
        <f>VLOOKUP(CN877,'CIR Results'!$B$3:$L$42,4,FALSE)</f>
        <v>90</v>
      </c>
      <c r="BO877" s="8">
        <f>VLOOKUP(CN877,'CIR Results'!$B$3:$L$42,5,FALSE)</f>
        <v>94</v>
      </c>
      <c r="BP877" s="8">
        <f>VLOOKUP(CN877,'CIR Results'!$B$3:$L$42,6,FALSE)</f>
        <v>36620</v>
      </c>
      <c r="BQ877" s="8">
        <f>VLOOKUP(CN877,'CIR Results'!$B$3:$L$42,8,FALSE)</f>
        <v>8</v>
      </c>
      <c r="BR877" s="8">
        <f>VLOOKUP(CN877,'CIR Results'!$B$3:$L$42,9,FALSE)</f>
        <v>0</v>
      </c>
      <c r="BS877" s="8" t="str">
        <f>VLOOKUP(CN877,'CIR Results'!$B$3:$L$42,10,FALSE)</f>
        <v>04-04-00</v>
      </c>
      <c r="BT877" s="8">
        <f>VLOOKUP(CN877,'CIR Results'!$B$3:$L$42,11,FALSE)</f>
        <v>32</v>
      </c>
      <c r="BU877" s="136" t="str">
        <f>VLOOKUP(CN877,'CIR Team Info'!$B$5:$E$44,2,FALSE)</f>
        <v>DERT</v>
      </c>
      <c r="BV877" s="136" t="str">
        <f>VLOOKUP(CN877,'CIR Team Info'!$B$5:$E$44,4,FALSE)</f>
        <v>Dunlap, IL</v>
      </c>
      <c r="BW877" s="136" t="str">
        <f t="shared" si="709"/>
        <v xml:space="preserve">   Unable to make any assumptions. Their robot was not on the field.</v>
      </c>
      <c r="CM877" s="10" t="s">
        <v>729</v>
      </c>
      <c r="CN877" s="10">
        <v>2040</v>
      </c>
      <c r="CO877" s="10">
        <v>20</v>
      </c>
      <c r="CP877" s="10" t="s">
        <v>23</v>
      </c>
      <c r="CQ877" s="10" t="s">
        <v>25</v>
      </c>
      <c r="CR877" s="10" t="s">
        <v>25</v>
      </c>
      <c r="CS877" s="10" t="s">
        <v>25</v>
      </c>
      <c r="CT877" s="10">
        <v>0</v>
      </c>
      <c r="CU877" s="10">
        <v>0</v>
      </c>
      <c r="CV877" s="10">
        <v>0</v>
      </c>
      <c r="CW877" s="10">
        <v>0</v>
      </c>
      <c r="CX877" s="10" t="s">
        <v>24</v>
      </c>
      <c r="CY877" s="10" t="s">
        <v>25</v>
      </c>
      <c r="CZ877" s="10" t="s">
        <v>25</v>
      </c>
      <c r="DA877" s="10" t="s">
        <v>25</v>
      </c>
      <c r="DB877" s="10" t="s">
        <v>25</v>
      </c>
      <c r="DC877" s="10">
        <v>0</v>
      </c>
      <c r="DD877" s="10">
        <v>0</v>
      </c>
      <c r="DE877" s="10">
        <v>0</v>
      </c>
      <c r="DF877" s="10">
        <v>0</v>
      </c>
      <c r="DG877" s="10">
        <v>0</v>
      </c>
      <c r="DH877" s="10">
        <v>0</v>
      </c>
      <c r="DI877" s="10">
        <v>0</v>
      </c>
      <c r="DJ877" s="10">
        <v>0</v>
      </c>
      <c r="DK877" s="10">
        <v>0</v>
      </c>
      <c r="DL877" s="10">
        <v>0</v>
      </c>
      <c r="DM877" s="10">
        <v>0</v>
      </c>
      <c r="DN877" s="10">
        <v>0</v>
      </c>
      <c r="DO877" s="10">
        <v>0</v>
      </c>
      <c r="DP877" s="10" t="s">
        <v>25</v>
      </c>
      <c r="DQ877" s="10" t="s">
        <v>25</v>
      </c>
      <c r="DR877" s="10" t="s">
        <v>25</v>
      </c>
      <c r="DS877" s="10" t="s">
        <v>25</v>
      </c>
      <c r="DT877" s="10" t="s">
        <v>25</v>
      </c>
      <c r="DU877" s="10">
        <v>0</v>
      </c>
      <c r="DV877" s="10" t="s">
        <v>735</v>
      </c>
      <c r="DW877" s="10"/>
      <c r="DX877" s="10"/>
      <c r="DY877" s="10"/>
      <c r="DZ877" s="10"/>
      <c r="EA877" s="10"/>
      <c r="EB877" s="10"/>
      <c r="EC877" s="10"/>
      <c r="ED877" s="10"/>
      <c r="EE877" s="10"/>
      <c r="EF877" s="10"/>
      <c r="EG877" s="10"/>
      <c r="EH877" s="10"/>
    </row>
    <row r="878" spans="1:138" x14ac:dyDescent="0.25">
      <c r="A878" s="78">
        <f t="shared" si="663"/>
        <v>3284</v>
      </c>
      <c r="C878" s="10" t="str">
        <f t="shared" si="702"/>
        <v>Above Avg</v>
      </c>
      <c r="D878" s="17">
        <f t="shared" si="664"/>
        <v>6.7591527827011699</v>
      </c>
      <c r="E878" s="113">
        <f t="shared" si="690"/>
        <v>40</v>
      </c>
      <c r="F878" s="113">
        <f t="shared" si="691"/>
        <v>5</v>
      </c>
      <c r="G878" s="113">
        <f t="shared" si="692"/>
        <v>5.384615384615385</v>
      </c>
      <c r="H878" s="113">
        <f t="shared" si="693"/>
        <v>10.635483870967743</v>
      </c>
      <c r="I878" s="113">
        <f t="shared" si="694"/>
        <v>6</v>
      </c>
      <c r="J878" s="113">
        <f t="shared" si="695"/>
        <v>0</v>
      </c>
      <c r="K878" s="113">
        <f t="shared" si="685"/>
        <v>0.5714285714285714</v>
      </c>
      <c r="L878" s="76">
        <v>8</v>
      </c>
      <c r="M878" s="76">
        <v>5</v>
      </c>
      <c r="N878" s="76">
        <v>7</v>
      </c>
      <c r="O878" s="76">
        <v>6</v>
      </c>
      <c r="P878" s="76">
        <v>6</v>
      </c>
      <c r="Q878" s="76">
        <v>2</v>
      </c>
      <c r="R878" s="76">
        <v>1</v>
      </c>
      <c r="S878" s="17">
        <f t="shared" si="665"/>
        <v>7.2270436015597301</v>
      </c>
      <c r="T878" s="113">
        <f t="shared" si="696"/>
        <v>50</v>
      </c>
      <c r="U878" s="113">
        <f t="shared" si="697"/>
        <v>6</v>
      </c>
      <c r="V878" s="113">
        <f t="shared" si="698"/>
        <v>6.1538461538461542</v>
      </c>
      <c r="W878" s="113">
        <f t="shared" si="699"/>
        <v>3.5451612903225809</v>
      </c>
      <c r="X878" s="113">
        <f t="shared" si="700"/>
        <v>2</v>
      </c>
      <c r="Y878" s="113">
        <f t="shared" si="701"/>
        <v>0</v>
      </c>
      <c r="Z878" s="113">
        <f t="shared" si="686"/>
        <v>4.5714285714285712</v>
      </c>
      <c r="AA878" s="76">
        <v>10</v>
      </c>
      <c r="AB878" s="76">
        <v>6</v>
      </c>
      <c r="AC878" s="76">
        <v>8</v>
      </c>
      <c r="AD878" s="76">
        <v>2</v>
      </c>
      <c r="AE878" s="76">
        <v>2</v>
      </c>
      <c r="AF878" s="76">
        <v>5</v>
      </c>
      <c r="AG878" s="76">
        <v>8</v>
      </c>
      <c r="AH878" s="131">
        <f t="shared" si="666"/>
        <v>5</v>
      </c>
      <c r="AI878" s="131">
        <f t="shared" si="687"/>
        <v>1</v>
      </c>
      <c r="AJ878" s="131">
        <f t="shared" si="703"/>
        <v>0.76923076923076927</v>
      </c>
      <c r="AK878" s="131">
        <f t="shared" si="704"/>
        <v>1.7725806451612904</v>
      </c>
      <c r="AL878" s="131">
        <f t="shared" si="688"/>
        <v>1</v>
      </c>
      <c r="AM878" s="131">
        <f t="shared" si="689"/>
        <v>0</v>
      </c>
      <c r="AN878" s="131">
        <f t="shared" si="667"/>
        <v>0.5714285714285714</v>
      </c>
      <c r="AO878" s="115">
        <f t="shared" si="705"/>
        <v>0</v>
      </c>
      <c r="AP878" s="115">
        <f t="shared" si="706"/>
        <v>0</v>
      </c>
      <c r="AQ878" s="115">
        <f t="shared" si="707"/>
        <v>0</v>
      </c>
      <c r="AR878" s="79">
        <f t="shared" si="668"/>
        <v>0</v>
      </c>
      <c r="AS878" s="79">
        <f t="shared" si="669"/>
        <v>5</v>
      </c>
      <c r="AT878" s="79">
        <f t="shared" si="670"/>
        <v>21</v>
      </c>
      <c r="AU878" s="79">
        <f t="shared" si="671"/>
        <v>10</v>
      </c>
      <c r="AV878" s="79">
        <f t="shared" si="672"/>
        <v>0</v>
      </c>
      <c r="AW878" s="79">
        <f t="shared" si="673"/>
        <v>10</v>
      </c>
      <c r="AX878" s="128">
        <f t="shared" si="674"/>
        <v>0</v>
      </c>
      <c r="AY878" s="128"/>
      <c r="AZ878" s="128"/>
      <c r="BA878" s="128">
        <f t="shared" si="675"/>
        <v>1</v>
      </c>
      <c r="BB878" s="128">
        <f t="shared" si="676"/>
        <v>0</v>
      </c>
      <c r="BC878" s="80">
        <f t="shared" si="677"/>
        <v>0</v>
      </c>
      <c r="BD878" s="80">
        <f t="shared" si="678"/>
        <v>0.25</v>
      </c>
      <c r="BE878" s="80">
        <f t="shared" si="679"/>
        <v>1</v>
      </c>
      <c r="BF878" s="80">
        <f t="shared" si="680"/>
        <v>1</v>
      </c>
      <c r="BG878" s="80">
        <f t="shared" si="681"/>
        <v>0</v>
      </c>
      <c r="BH878" s="80">
        <f t="shared" si="708"/>
        <v>0.5</v>
      </c>
      <c r="BI878" s="4">
        <f t="shared" si="682"/>
        <v>31</v>
      </c>
      <c r="BJ878" s="4">
        <f t="shared" si="683"/>
        <v>36</v>
      </c>
      <c r="BK878" s="4">
        <f t="shared" si="684"/>
        <v>10</v>
      </c>
      <c r="BL878" s="8">
        <f>VLOOKUP(CN878,'CIR Results'!$B$3:$L$42,2,FALSE)</f>
        <v>6</v>
      </c>
      <c r="BM878" s="8">
        <f>VLOOKUP(CN878,'CIR Results'!$B$3:$L$42,3,FALSE)</f>
        <v>106</v>
      </c>
      <c r="BN878" s="8">
        <f>VLOOKUP(CN878,'CIR Results'!$B$3:$L$42,4,FALSE)</f>
        <v>60</v>
      </c>
      <c r="BO878" s="8">
        <f>VLOOKUP(CN878,'CIR Results'!$B$3:$L$42,5,FALSE)</f>
        <v>139</v>
      </c>
      <c r="BP878" s="8">
        <f>VLOOKUP(CN878,'CIR Results'!$B$3:$L$42,6,FALSE)</f>
        <v>36591</v>
      </c>
      <c r="BQ878" s="8">
        <f>VLOOKUP(CN878,'CIR Results'!$B$3:$L$42,8,FALSE)</f>
        <v>9</v>
      </c>
      <c r="BR878" s="8">
        <f>VLOOKUP(CN878,'CIR Results'!$B$3:$L$42,9,FALSE)</f>
        <v>0</v>
      </c>
      <c r="BS878" s="8" t="str">
        <f>VLOOKUP(CN878,'CIR Results'!$B$3:$L$42,10,FALSE)</f>
        <v>03-06-00</v>
      </c>
      <c r="BT878" s="8">
        <f>VLOOKUP(CN878,'CIR Results'!$B$3:$L$42,11,FALSE)</f>
        <v>37</v>
      </c>
      <c r="BU878" s="136" t="str">
        <f>VLOOKUP(CN878,'CIR Team Info'!$B$5:$E$44,2,FALSE)</f>
        <v>Laser Team</v>
      </c>
      <c r="BV878" s="136" t="str">
        <f>VLOOKUP(CN878,'CIR Team Info'!$B$5:$E$44,4,FALSE)</f>
        <v>Camdenton, MO</v>
      </c>
      <c r="BW878" s="136" t="str">
        <f t="shared" si="709"/>
        <v xml:space="preserve">   Average team. They are pretty good at maneuvering and are effective at shooting the truss. Good defense at helping alliance.</v>
      </c>
      <c r="CM878" s="10" t="s">
        <v>729</v>
      </c>
      <c r="CN878" s="10">
        <v>3284</v>
      </c>
      <c r="CO878" s="10">
        <v>21</v>
      </c>
      <c r="CP878" s="10" t="s">
        <v>23</v>
      </c>
      <c r="CQ878" s="10" t="s">
        <v>22</v>
      </c>
      <c r="CR878" s="10" t="s">
        <v>25</v>
      </c>
      <c r="CS878" s="10" t="s">
        <v>22</v>
      </c>
      <c r="CT878" s="10">
        <v>5</v>
      </c>
      <c r="CU878" s="10">
        <v>15</v>
      </c>
      <c r="CV878" s="10">
        <v>0</v>
      </c>
      <c r="CW878" s="10">
        <v>0</v>
      </c>
      <c r="CX878" s="10" t="s">
        <v>59</v>
      </c>
      <c r="CY878" s="10" t="s">
        <v>25</v>
      </c>
      <c r="CZ878" s="10" t="s">
        <v>25</v>
      </c>
      <c r="DA878" s="10" t="s">
        <v>25</v>
      </c>
      <c r="DB878" s="10" t="s">
        <v>22</v>
      </c>
      <c r="DC878" s="10">
        <v>21</v>
      </c>
      <c r="DD878" s="10">
        <v>0</v>
      </c>
      <c r="DE878" s="10">
        <v>0</v>
      </c>
      <c r="DF878" s="10">
        <v>0</v>
      </c>
      <c r="DG878" s="10">
        <v>2</v>
      </c>
      <c r="DH878" s="10">
        <v>2</v>
      </c>
      <c r="DI878" s="10">
        <v>10</v>
      </c>
      <c r="DJ878" s="10">
        <v>0</v>
      </c>
      <c r="DK878" s="10">
        <v>0</v>
      </c>
      <c r="DL878" s="10">
        <v>1</v>
      </c>
      <c r="DM878" s="10">
        <v>0</v>
      </c>
      <c r="DN878" s="10">
        <v>0</v>
      </c>
      <c r="DO878" s="10">
        <v>0</v>
      </c>
      <c r="DP878" s="10" t="s">
        <v>25</v>
      </c>
      <c r="DQ878" s="10" t="s">
        <v>25</v>
      </c>
      <c r="DR878" s="10" t="s">
        <v>25</v>
      </c>
      <c r="DS878" s="10" t="s">
        <v>25</v>
      </c>
      <c r="DT878" s="10" t="s">
        <v>25</v>
      </c>
      <c r="DU878" s="10">
        <v>2</v>
      </c>
      <c r="DV878" s="10" t="s">
        <v>736</v>
      </c>
      <c r="DW878" s="10"/>
      <c r="DX878" s="10"/>
      <c r="DY878" s="10"/>
      <c r="DZ878" s="10"/>
      <c r="EA878" s="10"/>
      <c r="EB878" s="10"/>
      <c r="EC878" s="10"/>
      <c r="ED878" s="10"/>
      <c r="EE878" s="10"/>
      <c r="EF878" s="10"/>
      <c r="EG878" s="10"/>
      <c r="EH878" s="10"/>
    </row>
    <row r="879" spans="1:138" x14ac:dyDescent="0.25">
      <c r="A879" s="78">
        <f t="shared" si="663"/>
        <v>2704</v>
      </c>
      <c r="C879" s="10" t="str">
        <f t="shared" si="702"/>
        <v>Below Avg</v>
      </c>
      <c r="D879" s="17">
        <f t="shared" si="664"/>
        <v>7.1658560794044659</v>
      </c>
      <c r="E879" s="113">
        <f t="shared" si="690"/>
        <v>20</v>
      </c>
      <c r="F879" s="113">
        <f t="shared" si="691"/>
        <v>15</v>
      </c>
      <c r="G879" s="113">
        <f t="shared" si="692"/>
        <v>26.923076923076923</v>
      </c>
      <c r="H879" s="113">
        <f t="shared" si="693"/>
        <v>9.7354838709677409</v>
      </c>
      <c r="I879" s="113">
        <f t="shared" si="694"/>
        <v>0</v>
      </c>
      <c r="J879" s="113">
        <f t="shared" si="695"/>
        <v>0</v>
      </c>
      <c r="K879" s="113">
        <f t="shared" si="685"/>
        <v>0</v>
      </c>
      <c r="L879" s="76">
        <v>8</v>
      </c>
      <c r="M879" s="76">
        <v>5</v>
      </c>
      <c r="N879" s="76">
        <v>7</v>
      </c>
      <c r="O879" s="76">
        <v>6</v>
      </c>
      <c r="P879" s="76">
        <v>6</v>
      </c>
      <c r="Q879" s="76">
        <v>2</v>
      </c>
      <c r="R879" s="76">
        <v>1</v>
      </c>
      <c r="S879" s="17">
        <f t="shared" si="665"/>
        <v>7.701439205955336</v>
      </c>
      <c r="T879" s="113">
        <f t="shared" si="696"/>
        <v>25</v>
      </c>
      <c r="U879" s="113">
        <f t="shared" si="697"/>
        <v>18</v>
      </c>
      <c r="V879" s="113">
        <f t="shared" si="698"/>
        <v>30.76923076923077</v>
      </c>
      <c r="W879" s="113">
        <f t="shared" si="699"/>
        <v>3.2451612903225806</v>
      </c>
      <c r="X879" s="113">
        <f t="shared" si="700"/>
        <v>0</v>
      </c>
      <c r="Y879" s="113">
        <f t="shared" si="701"/>
        <v>0</v>
      </c>
      <c r="Z879" s="113">
        <f t="shared" si="686"/>
        <v>0</v>
      </c>
      <c r="AA879" s="76">
        <v>10</v>
      </c>
      <c r="AB879" s="76">
        <v>6</v>
      </c>
      <c r="AC879" s="76">
        <v>8</v>
      </c>
      <c r="AD879" s="76">
        <v>2</v>
      </c>
      <c r="AE879" s="76">
        <v>2</v>
      </c>
      <c r="AF879" s="76">
        <v>5</v>
      </c>
      <c r="AG879" s="76">
        <v>8</v>
      </c>
      <c r="AH879" s="131">
        <f t="shared" si="666"/>
        <v>2.5</v>
      </c>
      <c r="AI879" s="131">
        <f t="shared" si="687"/>
        <v>3</v>
      </c>
      <c r="AJ879" s="131">
        <f t="shared" si="703"/>
        <v>3.8461538461538463</v>
      </c>
      <c r="AK879" s="131">
        <f t="shared" si="704"/>
        <v>1.6225806451612903</v>
      </c>
      <c r="AL879" s="131">
        <f t="shared" si="688"/>
        <v>0</v>
      </c>
      <c r="AM879" s="131">
        <f t="shared" si="689"/>
        <v>0</v>
      </c>
      <c r="AN879" s="131">
        <f t="shared" si="667"/>
        <v>0</v>
      </c>
      <c r="AO879" s="115">
        <f t="shared" si="705"/>
        <v>1</v>
      </c>
      <c r="AP879" s="115">
        <f t="shared" si="706"/>
        <v>0</v>
      </c>
      <c r="AQ879" s="115">
        <f t="shared" si="707"/>
        <v>0</v>
      </c>
      <c r="AR879" s="79">
        <f t="shared" si="668"/>
        <v>10</v>
      </c>
      <c r="AS879" s="79">
        <f t="shared" si="669"/>
        <v>25</v>
      </c>
      <c r="AT879" s="79">
        <f t="shared" si="670"/>
        <v>0</v>
      </c>
      <c r="AU879" s="79">
        <f t="shared" si="671"/>
        <v>10</v>
      </c>
      <c r="AV879" s="79">
        <f t="shared" si="672"/>
        <v>0</v>
      </c>
      <c r="AW879" s="79">
        <f t="shared" si="673"/>
        <v>0</v>
      </c>
      <c r="AX879" s="128">
        <f t="shared" si="674"/>
        <v>1</v>
      </c>
      <c r="AY879" s="128"/>
      <c r="AZ879" s="128"/>
      <c r="BA879" s="128">
        <f t="shared" si="675"/>
        <v>2</v>
      </c>
      <c r="BB879" s="128">
        <f t="shared" si="676"/>
        <v>0</v>
      </c>
      <c r="BC879" s="80">
        <f t="shared" si="677"/>
        <v>1</v>
      </c>
      <c r="BD879" s="80">
        <f t="shared" si="678"/>
        <v>1</v>
      </c>
      <c r="BE879" s="80">
        <f t="shared" si="679"/>
        <v>0</v>
      </c>
      <c r="BF879" s="80">
        <f t="shared" si="680"/>
        <v>0.5</v>
      </c>
      <c r="BG879" s="80">
        <f t="shared" si="681"/>
        <v>0</v>
      </c>
      <c r="BH879" s="80">
        <f t="shared" si="708"/>
        <v>0</v>
      </c>
      <c r="BI879" s="4">
        <f t="shared" si="682"/>
        <v>20</v>
      </c>
      <c r="BJ879" s="4">
        <f t="shared" si="683"/>
        <v>45</v>
      </c>
      <c r="BK879" s="4">
        <f t="shared" si="684"/>
        <v>0</v>
      </c>
      <c r="BL879" s="8">
        <f>VLOOKUP(CN879,'CIR Results'!$B$3:$L$42,2,FALSE)</f>
        <v>7</v>
      </c>
      <c r="BM879" s="8">
        <f>VLOOKUP(CN879,'CIR Results'!$B$3:$L$42,3,FALSE)</f>
        <v>128</v>
      </c>
      <c r="BN879" s="8">
        <f>VLOOKUP(CN879,'CIR Results'!$B$3:$L$42,4,FALSE)</f>
        <v>40</v>
      </c>
      <c r="BO879" s="8">
        <f>VLOOKUP(CN879,'CIR Results'!$B$3:$L$42,5,FALSE)</f>
        <v>148</v>
      </c>
      <c r="BP879" s="8">
        <f>VLOOKUP(CN879,'CIR Results'!$B$3:$L$42,6,FALSE)</f>
        <v>36954</v>
      </c>
      <c r="BQ879" s="8">
        <f>VLOOKUP(CN879,'CIR Results'!$B$3:$L$42,8,FALSE)</f>
        <v>8</v>
      </c>
      <c r="BR879" s="8">
        <f>VLOOKUP(CN879,'CIR Results'!$B$3:$L$42,9,FALSE)</f>
        <v>0</v>
      </c>
      <c r="BS879" s="8" t="str">
        <f>VLOOKUP(CN879,'CIR Results'!$B$3:$L$42,10,FALSE)</f>
        <v>03-04-01</v>
      </c>
      <c r="BT879" s="8">
        <f>VLOOKUP(CN879,'CIR Results'!$B$3:$L$42,11,FALSE)</f>
        <v>5</v>
      </c>
      <c r="BU879" s="136" t="str">
        <f>VLOOKUP(CN879,'CIR Team Info'!$B$5:$E$44,2,FALSE)</f>
        <v>Order 2 Chaos</v>
      </c>
      <c r="BV879" s="136" t="str">
        <f>VLOOKUP(CN879,'CIR Team Info'!$B$5:$E$44,4,FALSE)</f>
        <v>Batavia, IL</v>
      </c>
      <c r="BW879" s="136" t="str">
        <f t="shared" si="709"/>
        <v xml:space="preserve">   Blue A: had difficulties w/ shooter. can not pick up from floor. Effective at corraling ball to alliance. I think it went dead for awhile_ but I am not sure. Nice maneuvering</v>
      </c>
      <c r="CM879" s="10" t="s">
        <v>729</v>
      </c>
      <c r="CN879" s="10">
        <v>2704</v>
      </c>
      <c r="CO879" s="10">
        <v>22</v>
      </c>
      <c r="CP879" s="10" t="s">
        <v>23</v>
      </c>
      <c r="CQ879" s="10" t="s">
        <v>22</v>
      </c>
      <c r="CR879" s="10" t="s">
        <v>25</v>
      </c>
      <c r="CS879" s="10" t="s">
        <v>22</v>
      </c>
      <c r="CT879" s="10">
        <v>25</v>
      </c>
      <c r="CU879" s="10">
        <v>0</v>
      </c>
      <c r="CV879" s="10">
        <v>0</v>
      </c>
      <c r="CW879" s="10">
        <v>0</v>
      </c>
      <c r="CX879" s="10" t="s">
        <v>24</v>
      </c>
      <c r="CY879" s="10" t="s">
        <v>25</v>
      </c>
      <c r="CZ879" s="10" t="s">
        <v>25</v>
      </c>
      <c r="DA879" s="10" t="s">
        <v>22</v>
      </c>
      <c r="DB879" s="10" t="s">
        <v>25</v>
      </c>
      <c r="DC879" s="10">
        <v>0</v>
      </c>
      <c r="DD879" s="10">
        <v>0</v>
      </c>
      <c r="DE879" s="10">
        <v>0</v>
      </c>
      <c r="DF879" s="10">
        <v>0</v>
      </c>
      <c r="DG879" s="10">
        <v>2</v>
      </c>
      <c r="DH879" s="10">
        <v>0</v>
      </c>
      <c r="DI879" s="10">
        <v>0</v>
      </c>
      <c r="DJ879" s="10">
        <v>1</v>
      </c>
      <c r="DK879" s="10">
        <v>0</v>
      </c>
      <c r="DL879" s="10">
        <v>1</v>
      </c>
      <c r="DM879" s="10">
        <v>1</v>
      </c>
      <c r="DN879" s="10">
        <v>0</v>
      </c>
      <c r="DO879" s="10">
        <v>0</v>
      </c>
      <c r="DP879" s="10" t="s">
        <v>22</v>
      </c>
      <c r="DQ879" s="10" t="s">
        <v>25</v>
      </c>
      <c r="DR879" s="10" t="s">
        <v>25</v>
      </c>
      <c r="DS879" s="10" t="s">
        <v>25</v>
      </c>
      <c r="DT879" s="10" t="s">
        <v>25</v>
      </c>
      <c r="DU879" s="10">
        <v>1</v>
      </c>
      <c r="DV879" s="10" t="s">
        <v>737</v>
      </c>
      <c r="DW879" s="10"/>
      <c r="DX879" s="10"/>
      <c r="DY879" s="10"/>
      <c r="DZ879" s="10"/>
      <c r="EA879" s="10"/>
      <c r="EB879" s="10"/>
      <c r="EC879" s="10"/>
      <c r="ED879" s="10"/>
      <c r="EE879" s="10"/>
      <c r="EF879" s="10"/>
      <c r="EG879" s="10"/>
      <c r="EH879" s="10"/>
    </row>
    <row r="880" spans="1:138" x14ac:dyDescent="0.25">
      <c r="A880" s="78">
        <f t="shared" si="663"/>
        <v>4655</v>
      </c>
      <c r="C880" s="10" t="str">
        <f t="shared" si="702"/>
        <v>Above Avg</v>
      </c>
      <c r="D880" s="17">
        <f t="shared" si="664"/>
        <v>10.185558312655086</v>
      </c>
      <c r="E880" s="113">
        <f t="shared" si="690"/>
        <v>40</v>
      </c>
      <c r="F880" s="113">
        <f t="shared" si="691"/>
        <v>25</v>
      </c>
      <c r="G880" s="113">
        <f t="shared" si="692"/>
        <v>5.384615384615385</v>
      </c>
      <c r="H880" s="113">
        <f t="shared" si="693"/>
        <v>19.470967741935482</v>
      </c>
      <c r="I880" s="113">
        <f t="shared" si="694"/>
        <v>12</v>
      </c>
      <c r="J880" s="113">
        <f t="shared" si="695"/>
        <v>0</v>
      </c>
      <c r="K880" s="113">
        <f t="shared" si="685"/>
        <v>0</v>
      </c>
      <c r="L880" s="76">
        <v>8</v>
      </c>
      <c r="M880" s="76">
        <v>5</v>
      </c>
      <c r="N880" s="76">
        <v>7</v>
      </c>
      <c r="O880" s="76">
        <v>6</v>
      </c>
      <c r="P880" s="76">
        <v>6</v>
      </c>
      <c r="Q880" s="76">
        <v>2</v>
      </c>
      <c r="R880" s="76">
        <v>1</v>
      </c>
      <c r="S880" s="17">
        <f t="shared" si="665"/>
        <v>9.6644168734491309</v>
      </c>
      <c r="T880" s="113">
        <f t="shared" si="696"/>
        <v>50</v>
      </c>
      <c r="U880" s="113">
        <f t="shared" si="697"/>
        <v>30</v>
      </c>
      <c r="V880" s="113">
        <f t="shared" si="698"/>
        <v>6.1538461538461542</v>
      </c>
      <c r="W880" s="113">
        <f t="shared" si="699"/>
        <v>6.4903225806451612</v>
      </c>
      <c r="X880" s="113">
        <f t="shared" si="700"/>
        <v>4</v>
      </c>
      <c r="Y880" s="113">
        <f t="shared" si="701"/>
        <v>0</v>
      </c>
      <c r="Z880" s="113">
        <f t="shared" si="686"/>
        <v>0</v>
      </c>
      <c r="AA880" s="76">
        <v>10</v>
      </c>
      <c r="AB880" s="76">
        <v>6</v>
      </c>
      <c r="AC880" s="76">
        <v>8</v>
      </c>
      <c r="AD880" s="76">
        <v>2</v>
      </c>
      <c r="AE880" s="76">
        <v>2</v>
      </c>
      <c r="AF880" s="76">
        <v>5</v>
      </c>
      <c r="AG880" s="76">
        <v>8</v>
      </c>
      <c r="AH880" s="131">
        <f t="shared" si="666"/>
        <v>5</v>
      </c>
      <c r="AI880" s="131">
        <f t="shared" si="687"/>
        <v>5</v>
      </c>
      <c r="AJ880" s="131">
        <f t="shared" si="703"/>
        <v>0.76923076923076927</v>
      </c>
      <c r="AK880" s="131">
        <f t="shared" si="704"/>
        <v>3.2451612903225806</v>
      </c>
      <c r="AL880" s="131">
        <f t="shared" si="688"/>
        <v>2</v>
      </c>
      <c r="AM880" s="131">
        <f t="shared" si="689"/>
        <v>0</v>
      </c>
      <c r="AN880" s="131">
        <f t="shared" si="667"/>
        <v>0</v>
      </c>
      <c r="AO880" s="115">
        <f t="shared" si="705"/>
        <v>1</v>
      </c>
      <c r="AP880" s="115">
        <f t="shared" si="706"/>
        <v>1</v>
      </c>
      <c r="AQ880" s="115">
        <f t="shared" si="707"/>
        <v>0</v>
      </c>
      <c r="AR880" s="79">
        <f t="shared" si="668"/>
        <v>20</v>
      </c>
      <c r="AS880" s="79">
        <f t="shared" si="669"/>
        <v>5</v>
      </c>
      <c r="AT880" s="79">
        <f t="shared" si="670"/>
        <v>0</v>
      </c>
      <c r="AU880" s="79">
        <f t="shared" si="671"/>
        <v>20</v>
      </c>
      <c r="AV880" s="79">
        <f t="shared" si="672"/>
        <v>0</v>
      </c>
      <c r="AW880" s="79">
        <f t="shared" si="673"/>
        <v>0</v>
      </c>
      <c r="AX880" s="128">
        <f t="shared" si="674"/>
        <v>2</v>
      </c>
      <c r="AY880" s="128"/>
      <c r="AZ880" s="128"/>
      <c r="BA880" s="128">
        <f t="shared" si="675"/>
        <v>2</v>
      </c>
      <c r="BB880" s="128">
        <f t="shared" si="676"/>
        <v>0</v>
      </c>
      <c r="BC880" s="80">
        <f t="shared" si="677"/>
        <v>1</v>
      </c>
      <c r="BD880" s="80">
        <f t="shared" si="678"/>
        <v>0.25</v>
      </c>
      <c r="BE880" s="80">
        <f t="shared" si="679"/>
        <v>0</v>
      </c>
      <c r="BF880" s="80">
        <f t="shared" si="680"/>
        <v>1</v>
      </c>
      <c r="BG880" s="80">
        <f t="shared" si="681"/>
        <v>0</v>
      </c>
      <c r="BH880" s="80">
        <f t="shared" si="708"/>
        <v>0</v>
      </c>
      <c r="BI880" s="4">
        <f t="shared" si="682"/>
        <v>40</v>
      </c>
      <c r="BJ880" s="4">
        <f t="shared" si="683"/>
        <v>45</v>
      </c>
      <c r="BK880" s="4">
        <f t="shared" si="684"/>
        <v>0</v>
      </c>
      <c r="BL880" s="8">
        <f>VLOOKUP(CN880,'CIR Results'!$B$3:$L$42,2,FALSE)</f>
        <v>3</v>
      </c>
      <c r="BM880" s="8">
        <f>VLOOKUP(CN880,'CIR Results'!$B$3:$L$42,3,FALSE)</f>
        <v>78</v>
      </c>
      <c r="BN880" s="8">
        <f>VLOOKUP(CN880,'CIR Results'!$B$3:$L$42,4,FALSE)</f>
        <v>90</v>
      </c>
      <c r="BO880" s="8">
        <f>VLOOKUP(CN880,'CIR Results'!$B$3:$L$42,5,FALSE)</f>
        <v>101</v>
      </c>
      <c r="BP880" s="8">
        <f>VLOOKUP(CN880,'CIR Results'!$B$3:$L$42,6,FALSE)</f>
        <v>36898</v>
      </c>
      <c r="BQ880" s="8">
        <f>VLOOKUP(CN880,'CIR Results'!$B$3:$L$42,8,FALSE)</f>
        <v>9</v>
      </c>
      <c r="BR880" s="8">
        <f>VLOOKUP(CN880,'CIR Results'!$B$3:$L$42,9,FALSE)</f>
        <v>0</v>
      </c>
      <c r="BS880" s="8" t="str">
        <f>VLOOKUP(CN880,'CIR Results'!$B$3:$L$42,10,FALSE)</f>
        <v>01-07-01</v>
      </c>
      <c r="BT880" s="8">
        <f>VLOOKUP(CN880,'CIR Results'!$B$3:$L$42,11,FALSE)</f>
        <v>38</v>
      </c>
      <c r="BU880" s="136" t="str">
        <f>VLOOKUP(CN880,'CIR Team Info'!$B$5:$E$44,2,FALSE)</f>
        <v>Stateline Robotics</v>
      </c>
      <c r="BV880" s="136" t="str">
        <f>VLOOKUP(CN880,'CIR Team Info'!$B$5:$E$44,4,FALSE)</f>
        <v>Rockton, IL</v>
      </c>
      <c r="BW880" s="136" t="str">
        <f t="shared" si="709"/>
        <v xml:space="preserve">   Average. The human player (of another team) never got the ball in_ it always bounced off. Good at shooting the truss</v>
      </c>
      <c r="CM880" s="10" t="s">
        <v>729</v>
      </c>
      <c r="CN880" s="10">
        <v>4655</v>
      </c>
      <c r="CO880" s="10">
        <v>23</v>
      </c>
      <c r="CP880" s="10" t="s">
        <v>23</v>
      </c>
      <c r="CQ880" s="10" t="s">
        <v>22</v>
      </c>
      <c r="CR880" s="10" t="s">
        <v>25</v>
      </c>
      <c r="CS880" s="10" t="s">
        <v>22</v>
      </c>
      <c r="CT880" s="10">
        <v>5</v>
      </c>
      <c r="CU880" s="10">
        <v>15</v>
      </c>
      <c r="CV880" s="10">
        <v>0</v>
      </c>
      <c r="CW880" s="10">
        <v>0</v>
      </c>
      <c r="CX880" s="10" t="s">
        <v>66</v>
      </c>
      <c r="CY880" s="10" t="s">
        <v>25</v>
      </c>
      <c r="CZ880" s="10" t="s">
        <v>25</v>
      </c>
      <c r="DA880" s="10" t="s">
        <v>22</v>
      </c>
      <c r="DB880" s="10" t="s">
        <v>22</v>
      </c>
      <c r="DC880" s="10">
        <v>0</v>
      </c>
      <c r="DD880" s="10">
        <v>0</v>
      </c>
      <c r="DE880" s="10">
        <v>0</v>
      </c>
      <c r="DF880" s="10">
        <v>0</v>
      </c>
      <c r="DG880" s="10">
        <v>2</v>
      </c>
      <c r="DH880" s="10">
        <v>0</v>
      </c>
      <c r="DI880" s="10">
        <v>0</v>
      </c>
      <c r="DJ880" s="10">
        <v>2</v>
      </c>
      <c r="DK880" s="10">
        <v>0</v>
      </c>
      <c r="DL880" s="10">
        <v>2</v>
      </c>
      <c r="DM880" s="10">
        <v>0</v>
      </c>
      <c r="DN880" s="10">
        <v>0</v>
      </c>
      <c r="DO880" s="10">
        <v>0</v>
      </c>
      <c r="DP880" s="10" t="s">
        <v>22</v>
      </c>
      <c r="DQ880" s="10" t="s">
        <v>22</v>
      </c>
      <c r="DR880" s="10" t="s">
        <v>25</v>
      </c>
      <c r="DS880" s="10" t="s">
        <v>25</v>
      </c>
      <c r="DT880" s="10" t="s">
        <v>25</v>
      </c>
      <c r="DU880" s="10">
        <v>2</v>
      </c>
      <c r="DV880" s="10" t="s">
        <v>738</v>
      </c>
      <c r="DW880" s="10" t="s">
        <v>739</v>
      </c>
      <c r="DX880" s="10"/>
      <c r="DY880" s="10"/>
      <c r="DZ880" s="10"/>
      <c r="EA880" s="10"/>
      <c r="EB880" s="10"/>
      <c r="EC880" s="10"/>
      <c r="ED880" s="10"/>
      <c r="EE880" s="10"/>
      <c r="EF880" s="10"/>
      <c r="EG880" s="10"/>
      <c r="EH880" s="10"/>
    </row>
    <row r="881" spans="1:138" x14ac:dyDescent="0.25">
      <c r="A881" s="78">
        <f t="shared" si="663"/>
        <v>3138</v>
      </c>
      <c r="C881" s="10" t="str">
        <f t="shared" si="702"/>
        <v>Below Avg</v>
      </c>
      <c r="D881" s="17">
        <f t="shared" si="664"/>
        <v>4.0341474654377887</v>
      </c>
      <c r="E881" s="113">
        <f t="shared" si="690"/>
        <v>20</v>
      </c>
      <c r="F881" s="113">
        <f t="shared" si="691"/>
        <v>5</v>
      </c>
      <c r="G881" s="113">
        <f t="shared" si="692"/>
        <v>0</v>
      </c>
      <c r="H881" s="113">
        <f t="shared" si="693"/>
        <v>11.912903225806453</v>
      </c>
      <c r="I881" s="113">
        <f t="shared" si="694"/>
        <v>0</v>
      </c>
      <c r="J881" s="113">
        <f t="shared" si="695"/>
        <v>0</v>
      </c>
      <c r="K881" s="113">
        <f t="shared" si="685"/>
        <v>3.4285714285714288</v>
      </c>
      <c r="L881" s="76">
        <v>8</v>
      </c>
      <c r="M881" s="76">
        <v>5</v>
      </c>
      <c r="N881" s="76">
        <v>7</v>
      </c>
      <c r="O881" s="76">
        <v>6</v>
      </c>
      <c r="P881" s="76">
        <v>6</v>
      </c>
      <c r="Q881" s="76">
        <v>2</v>
      </c>
      <c r="R881" s="76">
        <v>1</v>
      </c>
      <c r="S881" s="17">
        <f t="shared" si="665"/>
        <v>6.2399539170506912</v>
      </c>
      <c r="T881" s="113">
        <f t="shared" si="696"/>
        <v>25</v>
      </c>
      <c r="U881" s="113">
        <f t="shared" si="697"/>
        <v>6</v>
      </c>
      <c r="V881" s="113">
        <f t="shared" si="698"/>
        <v>0</v>
      </c>
      <c r="W881" s="113">
        <f t="shared" si="699"/>
        <v>3.9709677419354841</v>
      </c>
      <c r="X881" s="113">
        <f t="shared" si="700"/>
        <v>0</v>
      </c>
      <c r="Y881" s="113">
        <f t="shared" si="701"/>
        <v>0</v>
      </c>
      <c r="Z881" s="113">
        <f t="shared" si="686"/>
        <v>27.428571428571431</v>
      </c>
      <c r="AA881" s="76">
        <v>10</v>
      </c>
      <c r="AB881" s="76">
        <v>6</v>
      </c>
      <c r="AC881" s="76">
        <v>8</v>
      </c>
      <c r="AD881" s="76">
        <v>2</v>
      </c>
      <c r="AE881" s="76">
        <v>2</v>
      </c>
      <c r="AF881" s="76">
        <v>5</v>
      </c>
      <c r="AG881" s="76">
        <v>8</v>
      </c>
      <c r="AH881" s="131">
        <f t="shared" si="666"/>
        <v>2.5</v>
      </c>
      <c r="AI881" s="131">
        <f t="shared" si="687"/>
        <v>1</v>
      </c>
      <c r="AJ881" s="131">
        <f t="shared" si="703"/>
        <v>0</v>
      </c>
      <c r="AK881" s="131">
        <f t="shared" si="704"/>
        <v>1.985483870967742</v>
      </c>
      <c r="AL881" s="131">
        <f t="shared" si="688"/>
        <v>0</v>
      </c>
      <c r="AM881" s="131">
        <f t="shared" si="689"/>
        <v>0</v>
      </c>
      <c r="AN881" s="131">
        <f t="shared" si="667"/>
        <v>3.4285714285714288</v>
      </c>
      <c r="AO881" s="115">
        <f t="shared" si="705"/>
        <v>0</v>
      </c>
      <c r="AP881" s="115">
        <f t="shared" si="706"/>
        <v>0</v>
      </c>
      <c r="AQ881" s="115">
        <f t="shared" si="707"/>
        <v>0</v>
      </c>
      <c r="AR881" s="79">
        <f t="shared" si="668"/>
        <v>0</v>
      </c>
      <c r="AS881" s="79">
        <f t="shared" si="669"/>
        <v>0</v>
      </c>
      <c r="AT881" s="79">
        <f t="shared" si="670"/>
        <v>1</v>
      </c>
      <c r="AU881" s="79">
        <f t="shared" si="671"/>
        <v>0</v>
      </c>
      <c r="AV881" s="79">
        <f t="shared" si="672"/>
        <v>0</v>
      </c>
      <c r="AW881" s="79">
        <f t="shared" si="673"/>
        <v>60</v>
      </c>
      <c r="AX881" s="128">
        <f t="shared" si="674"/>
        <v>0</v>
      </c>
      <c r="AY881" s="128"/>
      <c r="AZ881" s="128"/>
      <c r="BA881" s="128">
        <f t="shared" si="675"/>
        <v>0</v>
      </c>
      <c r="BB881" s="128">
        <f t="shared" si="676"/>
        <v>0</v>
      </c>
      <c r="BC881" s="80">
        <f t="shared" si="677"/>
        <v>0</v>
      </c>
      <c r="BD881" s="80">
        <f t="shared" si="678"/>
        <v>0</v>
      </c>
      <c r="BE881" s="80">
        <f t="shared" si="679"/>
        <v>1</v>
      </c>
      <c r="BF881" s="80">
        <f t="shared" si="680"/>
        <v>0</v>
      </c>
      <c r="BG881" s="80">
        <f t="shared" si="681"/>
        <v>0</v>
      </c>
      <c r="BH881" s="80">
        <f t="shared" si="708"/>
        <v>0.5</v>
      </c>
      <c r="BI881" s="4">
        <f t="shared" si="682"/>
        <v>1</v>
      </c>
      <c r="BJ881" s="4">
        <f t="shared" si="683"/>
        <v>1</v>
      </c>
      <c r="BK881" s="4">
        <f t="shared" si="684"/>
        <v>60</v>
      </c>
      <c r="BL881" s="8">
        <f>VLOOKUP(CN881,'CIR Results'!$B$3:$L$42,2,FALSE)</f>
        <v>6</v>
      </c>
      <c r="BM881" s="8">
        <f>VLOOKUP(CN881,'CIR Results'!$B$3:$L$42,3,FALSE)</f>
        <v>106</v>
      </c>
      <c r="BN881" s="8">
        <f>VLOOKUP(CN881,'CIR Results'!$B$3:$L$42,4,FALSE)</f>
        <v>70</v>
      </c>
      <c r="BO881" s="8">
        <f>VLOOKUP(CN881,'CIR Results'!$B$3:$L$42,5,FALSE)</f>
        <v>201</v>
      </c>
      <c r="BP881" s="8">
        <f>VLOOKUP(CN881,'CIR Results'!$B$3:$L$42,6,FALSE)</f>
        <v>36590</v>
      </c>
      <c r="BQ881" s="8">
        <f>VLOOKUP(CN881,'CIR Results'!$B$3:$L$42,8,FALSE)</f>
        <v>8</v>
      </c>
      <c r="BR881" s="8">
        <f>VLOOKUP(CN881,'CIR Results'!$B$3:$L$42,9,FALSE)</f>
        <v>0</v>
      </c>
      <c r="BS881" s="8" t="str">
        <f>VLOOKUP(CN881,'CIR Results'!$B$3:$L$42,10,FALSE)</f>
        <v>03-05-00</v>
      </c>
      <c r="BT881" s="8">
        <f>VLOOKUP(CN881,'CIR Results'!$B$3:$L$42,11,FALSE)</f>
        <v>7</v>
      </c>
      <c r="BU881" s="136" t="str">
        <f>VLOOKUP(CN881,'CIR Team Info'!$B$5:$E$44,2,FALSE)</f>
        <v>Innovators Robotics</v>
      </c>
      <c r="BV881" s="136" t="str">
        <f>VLOOKUP(CN881,'CIR Team Info'!$B$5:$E$44,4,FALSE)</f>
        <v>Dayton, OH</v>
      </c>
      <c r="BW881" s="136" t="str">
        <f t="shared" si="709"/>
        <v xml:space="preserve">   too far back on autonomous_ they moved but failed to score. They drove around for a bit. Played defense for awhile and were slightly aggressive at times and ineffective at times. Only did exceptionally in the last 30 seconds and overcame 2 defenders to score in the low goal</v>
      </c>
      <c r="CM881" s="10" t="s">
        <v>729</v>
      </c>
      <c r="CN881" s="10">
        <v>3138</v>
      </c>
      <c r="CO881" s="10">
        <v>24</v>
      </c>
      <c r="CP881" s="10" t="s">
        <v>23</v>
      </c>
      <c r="CQ881" s="10" t="s">
        <v>25</v>
      </c>
      <c r="CR881" s="10" t="s">
        <v>25</v>
      </c>
      <c r="CS881" s="10" t="s">
        <v>25</v>
      </c>
      <c r="CT881" s="10">
        <v>0</v>
      </c>
      <c r="CU881" s="10">
        <v>0</v>
      </c>
      <c r="CV881" s="10">
        <v>0</v>
      </c>
      <c r="CW881" s="10">
        <v>0</v>
      </c>
      <c r="CX881" s="10" t="s">
        <v>61</v>
      </c>
      <c r="CY881" s="10" t="s">
        <v>25</v>
      </c>
      <c r="CZ881" s="10" t="s">
        <v>25</v>
      </c>
      <c r="DA881" s="10" t="s">
        <v>25</v>
      </c>
      <c r="DB881" s="10" t="s">
        <v>22</v>
      </c>
      <c r="DC881" s="10">
        <v>1</v>
      </c>
      <c r="DD881" s="10">
        <v>0</v>
      </c>
      <c r="DE881" s="10">
        <v>0</v>
      </c>
      <c r="DF881" s="10">
        <v>0</v>
      </c>
      <c r="DG881" s="10">
        <v>2</v>
      </c>
      <c r="DH881" s="10">
        <v>2</v>
      </c>
      <c r="DI881" s="10">
        <v>60</v>
      </c>
      <c r="DJ881" s="10">
        <v>0</v>
      </c>
      <c r="DK881" s="10">
        <v>0</v>
      </c>
      <c r="DL881" s="10">
        <v>0</v>
      </c>
      <c r="DM881" s="10">
        <v>0</v>
      </c>
      <c r="DN881" s="10">
        <v>0</v>
      </c>
      <c r="DO881" s="10">
        <v>0</v>
      </c>
      <c r="DP881" s="10" t="s">
        <v>25</v>
      </c>
      <c r="DQ881" s="10" t="s">
        <v>25</v>
      </c>
      <c r="DR881" s="10" t="s">
        <v>25</v>
      </c>
      <c r="DS881" s="10" t="s">
        <v>25</v>
      </c>
      <c r="DT881" s="10" t="s">
        <v>25</v>
      </c>
      <c r="DU881" s="10">
        <v>1</v>
      </c>
      <c r="DV881" s="10" t="s">
        <v>740</v>
      </c>
      <c r="DW881" s="10"/>
      <c r="DX881" s="10"/>
      <c r="DY881" s="10"/>
      <c r="DZ881" s="10"/>
      <c r="EA881" s="10"/>
      <c r="EB881" s="10"/>
      <c r="EC881" s="10"/>
      <c r="ED881" s="10"/>
      <c r="EE881" s="10"/>
      <c r="EF881" s="10"/>
      <c r="EG881" s="10"/>
      <c r="EH881" s="10"/>
    </row>
    <row r="882" spans="1:138" x14ac:dyDescent="0.25">
      <c r="A882" s="78">
        <f t="shared" si="663"/>
        <v>1208</v>
      </c>
      <c r="C882" s="10" t="str">
        <f t="shared" si="702"/>
        <v>Above Avg</v>
      </c>
      <c r="D882" s="17">
        <f t="shared" si="664"/>
        <v>9.5735483870967748</v>
      </c>
      <c r="E882" s="113">
        <f t="shared" si="690"/>
        <v>60</v>
      </c>
      <c r="F882" s="113">
        <f t="shared" si="691"/>
        <v>20</v>
      </c>
      <c r="G882" s="113">
        <f t="shared" si="692"/>
        <v>0</v>
      </c>
      <c r="H882" s="113">
        <f t="shared" si="693"/>
        <v>15.735483870967741</v>
      </c>
      <c r="I882" s="113">
        <f t="shared" si="694"/>
        <v>0</v>
      </c>
      <c r="J882" s="113">
        <f t="shared" si="695"/>
        <v>0</v>
      </c>
      <c r="K882" s="113">
        <f t="shared" si="685"/>
        <v>0</v>
      </c>
      <c r="L882" s="76">
        <v>8</v>
      </c>
      <c r="M882" s="76">
        <v>5</v>
      </c>
      <c r="N882" s="76">
        <v>7</v>
      </c>
      <c r="O882" s="76">
        <v>6</v>
      </c>
      <c r="P882" s="76">
        <v>6</v>
      </c>
      <c r="Q882" s="76">
        <v>2</v>
      </c>
      <c r="R882" s="76">
        <v>1</v>
      </c>
      <c r="S882" s="17">
        <f t="shared" si="665"/>
        <v>10.424516129032259</v>
      </c>
      <c r="T882" s="113">
        <f t="shared" si="696"/>
        <v>75</v>
      </c>
      <c r="U882" s="113">
        <f t="shared" si="697"/>
        <v>24</v>
      </c>
      <c r="V882" s="113">
        <f t="shared" si="698"/>
        <v>0</v>
      </c>
      <c r="W882" s="113">
        <f t="shared" si="699"/>
        <v>5.2451612903225806</v>
      </c>
      <c r="X882" s="113">
        <f t="shared" si="700"/>
        <v>0</v>
      </c>
      <c r="Y882" s="113">
        <f t="shared" si="701"/>
        <v>0</v>
      </c>
      <c r="Z882" s="113">
        <f t="shared" si="686"/>
        <v>0</v>
      </c>
      <c r="AA882" s="76">
        <v>10</v>
      </c>
      <c r="AB882" s="76">
        <v>6</v>
      </c>
      <c r="AC882" s="76">
        <v>8</v>
      </c>
      <c r="AD882" s="76">
        <v>2</v>
      </c>
      <c r="AE882" s="76">
        <v>2</v>
      </c>
      <c r="AF882" s="76">
        <v>5</v>
      </c>
      <c r="AG882" s="76">
        <v>8</v>
      </c>
      <c r="AH882" s="131">
        <f t="shared" si="666"/>
        <v>7.5</v>
      </c>
      <c r="AI882" s="131">
        <f t="shared" si="687"/>
        <v>4</v>
      </c>
      <c r="AJ882" s="131">
        <f t="shared" si="703"/>
        <v>0</v>
      </c>
      <c r="AK882" s="131">
        <f t="shared" si="704"/>
        <v>2.6225806451612903</v>
      </c>
      <c r="AL882" s="131">
        <f t="shared" si="688"/>
        <v>0</v>
      </c>
      <c r="AM882" s="131">
        <f t="shared" si="689"/>
        <v>0</v>
      </c>
      <c r="AN882" s="131">
        <f t="shared" si="667"/>
        <v>0</v>
      </c>
      <c r="AO882" s="115">
        <f t="shared" si="705"/>
        <v>1</v>
      </c>
      <c r="AP882" s="115">
        <f t="shared" si="706"/>
        <v>1</v>
      </c>
      <c r="AQ882" s="115">
        <f t="shared" si="707"/>
        <v>1</v>
      </c>
      <c r="AR882" s="79">
        <f t="shared" si="668"/>
        <v>10</v>
      </c>
      <c r="AS882" s="79">
        <f t="shared" si="669"/>
        <v>0</v>
      </c>
      <c r="AT882" s="79">
        <f t="shared" si="670"/>
        <v>20</v>
      </c>
      <c r="AU882" s="79">
        <f t="shared" si="671"/>
        <v>10</v>
      </c>
      <c r="AV882" s="79">
        <f t="shared" si="672"/>
        <v>0</v>
      </c>
      <c r="AW882" s="79">
        <f t="shared" si="673"/>
        <v>0</v>
      </c>
      <c r="AX882" s="128">
        <f t="shared" si="674"/>
        <v>1</v>
      </c>
      <c r="AY882" s="128"/>
      <c r="AZ882" s="128"/>
      <c r="BA882" s="128">
        <f t="shared" si="675"/>
        <v>2</v>
      </c>
      <c r="BB882" s="128">
        <f t="shared" si="676"/>
        <v>0</v>
      </c>
      <c r="BC882" s="80">
        <f t="shared" si="677"/>
        <v>1</v>
      </c>
      <c r="BD882" s="80">
        <f t="shared" si="678"/>
        <v>0</v>
      </c>
      <c r="BE882" s="80">
        <f t="shared" si="679"/>
        <v>0.66666666666666663</v>
      </c>
      <c r="BF882" s="80">
        <f t="shared" si="680"/>
        <v>0.5</v>
      </c>
      <c r="BG882" s="80">
        <f t="shared" si="681"/>
        <v>0</v>
      </c>
      <c r="BH882" s="80">
        <f t="shared" si="708"/>
        <v>0</v>
      </c>
      <c r="BI882" s="4">
        <f t="shared" si="682"/>
        <v>40</v>
      </c>
      <c r="BJ882" s="4">
        <f t="shared" si="683"/>
        <v>40</v>
      </c>
      <c r="BK882" s="4">
        <f t="shared" si="684"/>
        <v>0</v>
      </c>
      <c r="BL882" s="8">
        <f>VLOOKUP(CN882,'CIR Results'!$B$3:$L$42,2,FALSE)</f>
        <v>12</v>
      </c>
      <c r="BM882" s="8">
        <f>VLOOKUP(CN882,'CIR Results'!$B$3:$L$42,3,FALSE)</f>
        <v>70</v>
      </c>
      <c r="BN882" s="8">
        <f>VLOOKUP(CN882,'CIR Results'!$B$3:$L$42,4,FALSE)</f>
        <v>140</v>
      </c>
      <c r="BO882" s="8">
        <f>VLOOKUP(CN882,'CIR Results'!$B$3:$L$42,5,FALSE)</f>
        <v>170</v>
      </c>
      <c r="BP882" s="8">
        <f>VLOOKUP(CN882,'CIR Results'!$B$3:$L$42,6,FALSE)</f>
        <v>36679</v>
      </c>
      <c r="BQ882" s="8">
        <f>VLOOKUP(CN882,'CIR Results'!$B$3:$L$42,8,FALSE)</f>
        <v>8</v>
      </c>
      <c r="BR882" s="8">
        <f>VLOOKUP(CN882,'CIR Results'!$B$3:$L$42,9,FALSE)</f>
        <v>0</v>
      </c>
      <c r="BS882" s="8" t="str">
        <f>VLOOKUP(CN882,'CIR Results'!$B$3:$L$42,10,FALSE)</f>
        <v>06-02-00</v>
      </c>
      <c r="BT882" s="8">
        <f>VLOOKUP(CN882,'CIR Results'!$B$3:$L$42,11,FALSE)</f>
        <v>31</v>
      </c>
      <c r="BU882" s="136" t="str">
        <f>VLOOKUP(CN882,'CIR Team Info'!$B$5:$E$44,2,FALSE)</f>
        <v>Metool Brigade</v>
      </c>
      <c r="BV882" s="136" t="str">
        <f>VLOOKUP(CN882,'CIR Team Info'!$B$5:$E$44,4,FALSE)</f>
        <v>O'Fallon, IL</v>
      </c>
      <c r="BW882" s="136" t="str">
        <f t="shared" si="709"/>
        <v xml:space="preserve">   effective at pickup and effective at shooting. lost one truss point because they were not aligned properly. Missed one shot because they were pushed at the last second. They are a capable member of all three positions. And played both inbounder_ truss thrower</v>
      </c>
      <c r="CM882" s="10" t="s">
        <v>729</v>
      </c>
      <c r="CN882" s="10">
        <v>1208</v>
      </c>
      <c r="CO882" s="10">
        <v>25</v>
      </c>
      <c r="CP882" s="10" t="s">
        <v>23</v>
      </c>
      <c r="CQ882" s="10" t="s">
        <v>25</v>
      </c>
      <c r="CR882" s="10" t="s">
        <v>25</v>
      </c>
      <c r="CS882" s="10" t="s">
        <v>25</v>
      </c>
      <c r="CT882" s="10">
        <v>0</v>
      </c>
      <c r="CU882" s="10">
        <v>0</v>
      </c>
      <c r="CV882" s="10">
        <v>0</v>
      </c>
      <c r="CW882" s="10">
        <v>0</v>
      </c>
      <c r="CX882" s="10" t="s">
        <v>59</v>
      </c>
      <c r="CY882" s="10" t="s">
        <v>22</v>
      </c>
      <c r="CZ882" s="10" t="s">
        <v>25</v>
      </c>
      <c r="DA882" s="10" t="s">
        <v>22</v>
      </c>
      <c r="DB882" s="10" t="s">
        <v>22</v>
      </c>
      <c r="DC882" s="10">
        <v>20</v>
      </c>
      <c r="DD882" s="10">
        <v>10</v>
      </c>
      <c r="DE882" s="10">
        <v>0</v>
      </c>
      <c r="DF882" s="10">
        <v>0</v>
      </c>
      <c r="DG882" s="10">
        <v>3</v>
      </c>
      <c r="DH882" s="10">
        <v>0</v>
      </c>
      <c r="DI882" s="10">
        <v>0</v>
      </c>
      <c r="DJ882" s="10">
        <v>1</v>
      </c>
      <c r="DK882" s="10">
        <v>0</v>
      </c>
      <c r="DL882" s="10">
        <v>1</v>
      </c>
      <c r="DM882" s="10">
        <v>1</v>
      </c>
      <c r="DN882" s="10">
        <v>0</v>
      </c>
      <c r="DO882" s="10">
        <v>0</v>
      </c>
      <c r="DP882" s="10" t="s">
        <v>22</v>
      </c>
      <c r="DQ882" s="10" t="s">
        <v>22</v>
      </c>
      <c r="DR882" s="10" t="s">
        <v>22</v>
      </c>
      <c r="DS882" s="10" t="s">
        <v>25</v>
      </c>
      <c r="DT882" s="10" t="s">
        <v>25</v>
      </c>
      <c r="DU882" s="10">
        <v>2</v>
      </c>
      <c r="DV882" s="10" t="s">
        <v>741</v>
      </c>
      <c r="DW882" s="10" t="s">
        <v>742</v>
      </c>
      <c r="DX882" s="10"/>
      <c r="DY882" s="10"/>
      <c r="DZ882" s="10"/>
      <c r="EA882" s="10"/>
      <c r="EB882" s="10"/>
      <c r="EC882" s="10"/>
      <c r="ED882" s="10"/>
      <c r="EE882" s="10"/>
      <c r="EF882" s="10"/>
      <c r="EG882" s="10"/>
      <c r="EH882" s="10"/>
    </row>
    <row r="883" spans="1:138" x14ac:dyDescent="0.25">
      <c r="A883" s="78">
        <f t="shared" ref="A883:A946" si="710">CN883</f>
        <v>648</v>
      </c>
      <c r="C883" s="10" t="str">
        <f t="shared" si="702"/>
        <v>Below Avg</v>
      </c>
      <c r="D883" s="17">
        <f t="shared" ref="D883:D946" si="711">SUM(E883:K883)/10</f>
        <v>5.2720099255583133</v>
      </c>
      <c r="E883" s="113">
        <f t="shared" si="690"/>
        <v>20</v>
      </c>
      <c r="F883" s="113">
        <f t="shared" si="691"/>
        <v>20</v>
      </c>
      <c r="G883" s="113">
        <f t="shared" si="692"/>
        <v>5.384615384615385</v>
      </c>
      <c r="H883" s="113">
        <f t="shared" si="693"/>
        <v>7.3354838709677423</v>
      </c>
      <c r="I883" s="113">
        <f t="shared" si="694"/>
        <v>0</v>
      </c>
      <c r="J883" s="113">
        <f t="shared" si="695"/>
        <v>0</v>
      </c>
      <c r="K883" s="113">
        <f t="shared" si="685"/>
        <v>0</v>
      </c>
      <c r="L883" s="76">
        <v>8</v>
      </c>
      <c r="M883" s="76">
        <v>5</v>
      </c>
      <c r="N883" s="76">
        <v>7</v>
      </c>
      <c r="O883" s="76">
        <v>6</v>
      </c>
      <c r="P883" s="76">
        <v>6</v>
      </c>
      <c r="Q883" s="76">
        <v>2</v>
      </c>
      <c r="R883" s="76">
        <v>1</v>
      </c>
      <c r="S883" s="17">
        <f t="shared" ref="S883:S946" si="712">SUM(T883:Z883)/10</f>
        <v>5.7599007444168731</v>
      </c>
      <c r="T883" s="113">
        <f t="shared" si="696"/>
        <v>25</v>
      </c>
      <c r="U883" s="113">
        <f t="shared" si="697"/>
        <v>24</v>
      </c>
      <c r="V883" s="113">
        <f t="shared" si="698"/>
        <v>6.1538461538461542</v>
      </c>
      <c r="W883" s="113">
        <f t="shared" si="699"/>
        <v>2.4451612903225808</v>
      </c>
      <c r="X883" s="113">
        <f t="shared" si="700"/>
        <v>0</v>
      </c>
      <c r="Y883" s="113">
        <f t="shared" si="701"/>
        <v>0</v>
      </c>
      <c r="Z883" s="113">
        <f t="shared" si="686"/>
        <v>0</v>
      </c>
      <c r="AA883" s="76">
        <v>10</v>
      </c>
      <c r="AB883" s="76">
        <v>6</v>
      </c>
      <c r="AC883" s="76">
        <v>8</v>
      </c>
      <c r="AD883" s="76">
        <v>2</v>
      </c>
      <c r="AE883" s="76">
        <v>2</v>
      </c>
      <c r="AF883" s="76">
        <v>5</v>
      </c>
      <c r="AG883" s="76">
        <v>8</v>
      </c>
      <c r="AH883" s="131">
        <f t="shared" ref="AH883:AH946" si="713">(DG883*DU883)/0.8</f>
        <v>2.5</v>
      </c>
      <c r="AI883" s="131">
        <f t="shared" si="687"/>
        <v>4</v>
      </c>
      <c r="AJ883" s="131">
        <f t="shared" si="703"/>
        <v>0.76923076923076927</v>
      </c>
      <c r="AK883" s="131">
        <f t="shared" si="704"/>
        <v>1.2225806451612904</v>
      </c>
      <c r="AL883" s="131">
        <f t="shared" si="688"/>
        <v>0</v>
      </c>
      <c r="AM883" s="131">
        <f t="shared" si="689"/>
        <v>0</v>
      </c>
      <c r="AN883" s="131">
        <f t="shared" ref="AN883:AN946" si="714">((AW883/175)*10)-DE883-DF883</f>
        <v>0</v>
      </c>
      <c r="AO883" s="115">
        <f t="shared" si="705"/>
        <v>1</v>
      </c>
      <c r="AP883" s="115">
        <f t="shared" si="706"/>
        <v>0</v>
      </c>
      <c r="AQ883" s="115">
        <f t="shared" si="707"/>
        <v>0</v>
      </c>
      <c r="AR883" s="79">
        <f t="shared" ref="AR883:AR946" si="715">DJ883*10</f>
        <v>10</v>
      </c>
      <c r="AS883" s="79">
        <f t="shared" ref="AS883:AS946" si="716">CT883</f>
        <v>5</v>
      </c>
      <c r="AT883" s="79">
        <f t="shared" ref="AT883:AT946" si="717">DC883</f>
        <v>0</v>
      </c>
      <c r="AU883" s="79">
        <f t="shared" ref="AU883:AU946" si="718">DL883*10</f>
        <v>0</v>
      </c>
      <c r="AV883" s="79">
        <f t="shared" ref="AV883:AV946" si="719">DN883*10</f>
        <v>0</v>
      </c>
      <c r="AW883" s="79">
        <f t="shared" ref="AW883:AW946" si="720">IF(DH883=3,1.25*DI883,IF(DH883=2,DI883,IF(DH883=1,0.5*DI883,0)))</f>
        <v>0</v>
      </c>
      <c r="AX883" s="128">
        <f t="shared" ref="AX883:AX946" si="721">DJ883+DK883</f>
        <v>1</v>
      </c>
      <c r="AY883" s="128"/>
      <c r="AZ883" s="128"/>
      <c r="BA883" s="128">
        <f t="shared" ref="BA883:BA946" si="722">DL883+DM883</f>
        <v>0</v>
      </c>
      <c r="BB883" s="128">
        <f t="shared" ref="BB883:BB946" si="723">DN883+DO883</f>
        <v>0</v>
      </c>
      <c r="BC883" s="80">
        <f t="shared" ref="BC883:BC946" si="724">IF(DJ883+DK883=0,0,DJ883/(DJ883+DK883))</f>
        <v>1</v>
      </c>
      <c r="BD883" s="80">
        <f t="shared" ref="BD883:BD946" si="725">IF(CT883+CU883=0,0,CT883/(CT883+CU883))</f>
        <v>1</v>
      </c>
      <c r="BE883" s="80">
        <f t="shared" ref="BE883:BE946" si="726">IF(DC883+DD883=0,0,DC883/(DC883+DD883))</f>
        <v>0</v>
      </c>
      <c r="BF883" s="80">
        <f t="shared" ref="BF883:BF946" si="727">IF(DL883+DM883=0,0,DL883/(DL883+DM883))</f>
        <v>0</v>
      </c>
      <c r="BG883" s="80">
        <f t="shared" ref="BG883:BG946" si="728">IF(DN883+DO883=0,0,DN883/(DN883+DO883))</f>
        <v>0</v>
      </c>
      <c r="BH883" s="80">
        <f t="shared" si="708"/>
        <v>0.5</v>
      </c>
      <c r="BI883" s="4">
        <f t="shared" ref="BI883:BI946" si="729">SUM(AR883,AT883:AV883)</f>
        <v>10</v>
      </c>
      <c r="BJ883" s="4">
        <f t="shared" ref="BJ883:BJ946" si="730">SUM(AR883:AV883)</f>
        <v>15</v>
      </c>
      <c r="BK883" s="4">
        <f t="shared" ref="BK883:BK946" si="731">AW883</f>
        <v>0</v>
      </c>
      <c r="BL883" s="8">
        <f>VLOOKUP(CN883,'CIR Results'!$B$3:$L$42,2,FALSE)</f>
        <v>12</v>
      </c>
      <c r="BM883" s="8">
        <f>VLOOKUP(CN883,'CIR Results'!$B$3:$L$42,3,FALSE)</f>
        <v>186</v>
      </c>
      <c r="BN883" s="8">
        <f>VLOOKUP(CN883,'CIR Results'!$B$3:$L$42,4,FALSE)</f>
        <v>110</v>
      </c>
      <c r="BO883" s="8">
        <f>VLOOKUP(CN883,'CIR Results'!$B$3:$L$42,5,FALSE)</f>
        <v>231</v>
      </c>
      <c r="BP883" s="8">
        <f>VLOOKUP(CN883,'CIR Results'!$B$3:$L$42,6,FALSE)</f>
        <v>36680</v>
      </c>
      <c r="BQ883" s="8">
        <f>VLOOKUP(CN883,'CIR Results'!$B$3:$L$42,8,FALSE)</f>
        <v>9</v>
      </c>
      <c r="BR883" s="8">
        <f>VLOOKUP(CN883,'CIR Results'!$B$3:$L$42,9,FALSE)</f>
        <v>0</v>
      </c>
      <c r="BS883" s="8" t="str">
        <f>VLOOKUP(CN883,'CIR Results'!$B$3:$L$42,10,FALSE)</f>
        <v>06-03-00</v>
      </c>
      <c r="BT883" s="8">
        <f>VLOOKUP(CN883,'CIR Results'!$B$3:$L$42,11,FALSE)</f>
        <v>15</v>
      </c>
      <c r="BU883" s="136" t="str">
        <f>VLOOKUP(CN883,'CIR Team Info'!$B$5:$E$44,2,FALSE)</f>
        <v>QC Elite</v>
      </c>
      <c r="BV883" s="136" t="str">
        <f>VLOOKUP(CN883,'CIR Team Info'!$B$5:$E$44,4,FALSE)</f>
        <v>Quad Cities, IL</v>
      </c>
      <c r="BW883" s="136" t="str">
        <f t="shared" si="709"/>
        <v xml:space="preserve">   Unable to assess this robot properly. It took their alliance partners half of the game to finish off the autonomous balls. They gently passed the ball to their teammate. Played defense because their alliance partners could not score. They were ok at defense. It didn't make a significant/notable difference.</v>
      </c>
      <c r="CM883" s="10" t="s">
        <v>729</v>
      </c>
      <c r="CN883" s="10">
        <v>648</v>
      </c>
      <c r="CO883" s="10">
        <v>25</v>
      </c>
      <c r="CP883" s="10" t="s">
        <v>23</v>
      </c>
      <c r="CQ883" s="10" t="s">
        <v>25</v>
      </c>
      <c r="CR883" s="10" t="s">
        <v>25</v>
      </c>
      <c r="CS883" s="10" t="s">
        <v>22</v>
      </c>
      <c r="CT883" s="10">
        <v>5</v>
      </c>
      <c r="CU883" s="10">
        <v>0</v>
      </c>
      <c r="CV883" s="10">
        <v>0</v>
      </c>
      <c r="CW883" s="10">
        <v>0</v>
      </c>
      <c r="CX883" s="10" t="s">
        <v>66</v>
      </c>
      <c r="CY883" s="10" t="s">
        <v>25</v>
      </c>
      <c r="CZ883" s="10" t="s">
        <v>25</v>
      </c>
      <c r="DA883" s="10" t="s">
        <v>22</v>
      </c>
      <c r="DB883" s="10" t="s">
        <v>22</v>
      </c>
      <c r="DC883" s="10">
        <v>0</v>
      </c>
      <c r="DD883" s="10">
        <v>0</v>
      </c>
      <c r="DE883" s="10">
        <v>0</v>
      </c>
      <c r="DF883" s="10">
        <v>0</v>
      </c>
      <c r="DG883" s="10">
        <v>2</v>
      </c>
      <c r="DH883" s="10">
        <v>2</v>
      </c>
      <c r="DI883" s="10">
        <v>0</v>
      </c>
      <c r="DJ883" s="10">
        <v>1</v>
      </c>
      <c r="DK883" s="10">
        <v>0</v>
      </c>
      <c r="DL883" s="10">
        <v>0</v>
      </c>
      <c r="DM883" s="10">
        <v>0</v>
      </c>
      <c r="DN883" s="10">
        <v>0</v>
      </c>
      <c r="DO883" s="10">
        <v>0</v>
      </c>
      <c r="DP883" s="10" t="s">
        <v>22</v>
      </c>
      <c r="DQ883" s="10" t="s">
        <v>25</v>
      </c>
      <c r="DR883" s="10" t="s">
        <v>25</v>
      </c>
      <c r="DS883" s="10" t="s">
        <v>25</v>
      </c>
      <c r="DT883" s="10" t="s">
        <v>25</v>
      </c>
      <c r="DU883" s="10">
        <v>1</v>
      </c>
      <c r="DV883" s="10" t="s">
        <v>743</v>
      </c>
      <c r="DW883" s="10"/>
      <c r="DX883" s="10"/>
      <c r="DY883" s="10"/>
      <c r="DZ883" s="10"/>
      <c r="EA883" s="10"/>
      <c r="EB883" s="10"/>
      <c r="EC883" s="10"/>
      <c r="ED883" s="10"/>
      <c r="EE883" s="10"/>
      <c r="EF883" s="10"/>
      <c r="EG883" s="10"/>
      <c r="EH883" s="10"/>
    </row>
    <row r="884" spans="1:138" x14ac:dyDescent="0.25">
      <c r="A884" s="78">
        <f t="shared" si="710"/>
        <v>4143</v>
      </c>
      <c r="C884" s="10" t="str">
        <f t="shared" si="702"/>
        <v>Above Avg</v>
      </c>
      <c r="D884" s="17">
        <f t="shared" si="711"/>
        <v>5.5638071605813542</v>
      </c>
      <c r="E884" s="113">
        <f t="shared" si="690"/>
        <v>40</v>
      </c>
      <c r="F884" s="113">
        <f t="shared" si="691"/>
        <v>5</v>
      </c>
      <c r="G884" s="113">
        <f t="shared" si="692"/>
        <v>5.384615384615385</v>
      </c>
      <c r="H884" s="113">
        <f t="shared" si="693"/>
        <v>6.9677419354838719</v>
      </c>
      <c r="I884" s="113">
        <f t="shared" si="694"/>
        <v>0</v>
      </c>
      <c r="J884" s="113">
        <f t="shared" si="695"/>
        <v>-2</v>
      </c>
      <c r="K884" s="113">
        <f t="shared" ref="K884:K947" si="732">R884*AN884</f>
        <v>0.2857142857142857</v>
      </c>
      <c r="L884" s="76">
        <v>8</v>
      </c>
      <c r="M884" s="76">
        <v>5</v>
      </c>
      <c r="N884" s="76">
        <v>7</v>
      </c>
      <c r="O884" s="76">
        <v>6</v>
      </c>
      <c r="P884" s="76">
        <v>6</v>
      </c>
      <c r="Q884" s="76">
        <v>2</v>
      </c>
      <c r="R884" s="76">
        <v>1</v>
      </c>
      <c r="S884" s="17">
        <f t="shared" si="712"/>
        <v>6.1762141084721724</v>
      </c>
      <c r="T884" s="113">
        <f t="shared" si="696"/>
        <v>50</v>
      </c>
      <c r="U884" s="113">
        <f t="shared" si="697"/>
        <v>6</v>
      </c>
      <c r="V884" s="113">
        <f t="shared" si="698"/>
        <v>6.1538461538461542</v>
      </c>
      <c r="W884" s="113">
        <f t="shared" si="699"/>
        <v>2.3225806451612905</v>
      </c>
      <c r="X884" s="113">
        <f t="shared" si="700"/>
        <v>0</v>
      </c>
      <c r="Y884" s="113">
        <f t="shared" si="701"/>
        <v>-5</v>
      </c>
      <c r="Z884" s="113">
        <f t="shared" ref="Z884:Z947" si="733">AN884*AG884</f>
        <v>2.2857142857142856</v>
      </c>
      <c r="AA884" s="76">
        <v>10</v>
      </c>
      <c r="AB884" s="76">
        <v>6</v>
      </c>
      <c r="AC884" s="76">
        <v>8</v>
      </c>
      <c r="AD884" s="76">
        <v>2</v>
      </c>
      <c r="AE884" s="76">
        <v>2</v>
      </c>
      <c r="AF884" s="76">
        <v>5</v>
      </c>
      <c r="AG884" s="76">
        <v>8</v>
      </c>
      <c r="AH884" s="131">
        <f t="shared" si="713"/>
        <v>5</v>
      </c>
      <c r="AI884" s="131">
        <f t="shared" ref="AI884:AI947" si="734">DJ884-DK884+IF(DA884="T",2,0)+IF(DB884="T",1,0)</f>
        <v>1</v>
      </c>
      <c r="AJ884" s="131">
        <f t="shared" si="703"/>
        <v>0.76923076923076927</v>
      </c>
      <c r="AK884" s="131">
        <f t="shared" si="704"/>
        <v>1.1612903225806452</v>
      </c>
      <c r="AL884" s="131">
        <f t="shared" ref="AL884:AL947" si="735">DL884-DM884</f>
        <v>0</v>
      </c>
      <c r="AM884" s="131">
        <f t="shared" ref="AM884:AM947" si="736">DN884-DO884</f>
        <v>-1</v>
      </c>
      <c r="AN884" s="131">
        <f t="shared" si="714"/>
        <v>0.2857142857142857</v>
      </c>
      <c r="AO884" s="115">
        <f t="shared" si="705"/>
        <v>0</v>
      </c>
      <c r="AP884" s="115">
        <f t="shared" si="706"/>
        <v>0</v>
      </c>
      <c r="AQ884" s="115">
        <f t="shared" si="707"/>
        <v>1</v>
      </c>
      <c r="AR884" s="79">
        <f t="shared" si="715"/>
        <v>0</v>
      </c>
      <c r="AS884" s="79">
        <f t="shared" si="716"/>
        <v>5</v>
      </c>
      <c r="AT884" s="79">
        <f t="shared" si="717"/>
        <v>20</v>
      </c>
      <c r="AU884" s="79">
        <f t="shared" si="718"/>
        <v>0</v>
      </c>
      <c r="AV884" s="79">
        <f t="shared" si="719"/>
        <v>0</v>
      </c>
      <c r="AW884" s="79">
        <f t="shared" si="720"/>
        <v>5</v>
      </c>
      <c r="AX884" s="128">
        <f t="shared" si="721"/>
        <v>0</v>
      </c>
      <c r="AY884" s="128"/>
      <c r="AZ884" s="128"/>
      <c r="BA884" s="128">
        <f t="shared" si="722"/>
        <v>0</v>
      </c>
      <c r="BB884" s="128">
        <f t="shared" si="723"/>
        <v>1</v>
      </c>
      <c r="BC884" s="80">
        <f t="shared" si="724"/>
        <v>0</v>
      </c>
      <c r="BD884" s="80">
        <f t="shared" si="725"/>
        <v>1</v>
      </c>
      <c r="BE884" s="80">
        <f t="shared" si="726"/>
        <v>0.5</v>
      </c>
      <c r="BF884" s="80">
        <f t="shared" si="727"/>
        <v>0</v>
      </c>
      <c r="BG884" s="80">
        <f t="shared" si="728"/>
        <v>0</v>
      </c>
      <c r="BH884" s="80">
        <f t="shared" si="708"/>
        <v>0.25</v>
      </c>
      <c r="BI884" s="4">
        <f t="shared" si="729"/>
        <v>20</v>
      </c>
      <c r="BJ884" s="4">
        <f t="shared" si="730"/>
        <v>25</v>
      </c>
      <c r="BK884" s="4">
        <f t="shared" si="731"/>
        <v>5</v>
      </c>
      <c r="BL884" s="8">
        <f>VLOOKUP(CN884,'CIR Results'!$B$3:$L$42,2,FALSE)</f>
        <v>6</v>
      </c>
      <c r="BM884" s="8">
        <f>VLOOKUP(CN884,'CIR Results'!$B$3:$L$42,3,FALSE)</f>
        <v>94</v>
      </c>
      <c r="BN884" s="8">
        <f>VLOOKUP(CN884,'CIR Results'!$B$3:$L$42,4,FALSE)</f>
        <v>70</v>
      </c>
      <c r="BO884" s="8">
        <f>VLOOKUP(CN884,'CIR Results'!$B$3:$L$42,5,FALSE)</f>
        <v>99</v>
      </c>
      <c r="BP884" s="8">
        <f>VLOOKUP(CN884,'CIR Results'!$B$3:$L$42,6,FALSE)</f>
        <v>36590</v>
      </c>
      <c r="BQ884" s="8">
        <f>VLOOKUP(CN884,'CIR Results'!$B$3:$L$42,8,FALSE)</f>
        <v>8</v>
      </c>
      <c r="BR884" s="8">
        <f>VLOOKUP(CN884,'CIR Results'!$B$3:$L$42,9,FALSE)</f>
        <v>0</v>
      </c>
      <c r="BS884" s="8" t="str">
        <f>VLOOKUP(CN884,'CIR Results'!$B$3:$L$42,10,FALSE)</f>
        <v>03-05-00</v>
      </c>
      <c r="BT884" s="8">
        <f>VLOOKUP(CN884,'CIR Results'!$B$3:$L$42,11,FALSE)</f>
        <v>23</v>
      </c>
      <c r="BU884" s="136" t="str">
        <f>VLOOKUP(CN884,'CIR Team Info'!$B$5:$E$44,2,FALSE)</f>
        <v>MARS/ WARS</v>
      </c>
      <c r="BV884" s="136" t="str">
        <f>VLOOKUP(CN884,'CIR Team Info'!$B$5:$E$44,4,FALSE)</f>
        <v>Metamora, IL</v>
      </c>
      <c r="BW884" s="136" t="str">
        <f t="shared" si="709"/>
        <v xml:space="preserve">   They were heavily defended by 2 robots_ the defenders made them lose possession. Besides that</v>
      </c>
      <c r="CM884" s="10" t="s">
        <v>729</v>
      </c>
      <c r="CN884" s="10">
        <v>4143</v>
      </c>
      <c r="CO884" s="10">
        <v>26</v>
      </c>
      <c r="CP884" s="10" t="s">
        <v>23</v>
      </c>
      <c r="CQ884" s="10" t="s">
        <v>22</v>
      </c>
      <c r="CR884" s="10" t="s">
        <v>25</v>
      </c>
      <c r="CS884" s="10" t="s">
        <v>22</v>
      </c>
      <c r="CT884" s="10">
        <v>5</v>
      </c>
      <c r="CU884" s="10">
        <v>0</v>
      </c>
      <c r="CV884" s="10">
        <v>0</v>
      </c>
      <c r="CW884" s="10">
        <v>0</v>
      </c>
      <c r="CX884" s="10" t="s">
        <v>65</v>
      </c>
      <c r="CY884" s="10" t="s">
        <v>22</v>
      </c>
      <c r="CZ884" s="10" t="s">
        <v>25</v>
      </c>
      <c r="DA884" s="10" t="s">
        <v>25</v>
      </c>
      <c r="DB884" s="10" t="s">
        <v>22</v>
      </c>
      <c r="DC884" s="10">
        <v>20</v>
      </c>
      <c r="DD884" s="10">
        <v>20</v>
      </c>
      <c r="DE884" s="10">
        <v>0</v>
      </c>
      <c r="DF884" s="10">
        <v>0</v>
      </c>
      <c r="DG884" s="10">
        <v>2</v>
      </c>
      <c r="DH884" s="10">
        <v>1</v>
      </c>
      <c r="DI884" s="10">
        <v>10</v>
      </c>
      <c r="DJ884" s="10">
        <v>0</v>
      </c>
      <c r="DK884" s="10">
        <v>0</v>
      </c>
      <c r="DL884" s="10">
        <v>0</v>
      </c>
      <c r="DM884" s="10">
        <v>0</v>
      </c>
      <c r="DN884" s="10">
        <v>0</v>
      </c>
      <c r="DO884" s="10">
        <v>1</v>
      </c>
      <c r="DP884" s="10" t="s">
        <v>25</v>
      </c>
      <c r="DQ884" s="10" t="s">
        <v>25</v>
      </c>
      <c r="DR884" s="10" t="s">
        <v>22</v>
      </c>
      <c r="DS884" s="10" t="s">
        <v>25</v>
      </c>
      <c r="DT884" s="10" t="s">
        <v>25</v>
      </c>
      <c r="DU884" s="10">
        <v>2</v>
      </c>
      <c r="DV884" s="10" t="s">
        <v>810</v>
      </c>
      <c r="DW884" s="10" t="s">
        <v>811</v>
      </c>
      <c r="DX884" s="10"/>
      <c r="DY884" s="10"/>
      <c r="DZ884" s="10"/>
      <c r="EA884" s="10"/>
      <c r="EB884" s="10"/>
      <c r="EC884" s="10"/>
      <c r="ED884" s="10"/>
      <c r="EE884" s="10"/>
      <c r="EF884" s="10"/>
      <c r="EG884" s="10"/>
      <c r="EH884" s="10"/>
    </row>
    <row r="885" spans="1:138" x14ac:dyDescent="0.25">
      <c r="A885" s="78">
        <f t="shared" si="710"/>
        <v>1764</v>
      </c>
      <c r="C885" s="10" t="str">
        <f t="shared" si="702"/>
        <v>Below Avg</v>
      </c>
      <c r="D885" s="17">
        <f t="shared" si="711"/>
        <v>4.6538461538461542</v>
      </c>
      <c r="E885" s="113">
        <f t="shared" ref="E885:E948" si="737">L885*AH885</f>
        <v>20</v>
      </c>
      <c r="F885" s="113">
        <f t="shared" ref="F885:F948" si="738">M885*AI885</f>
        <v>5</v>
      </c>
      <c r="G885" s="113">
        <f t="shared" ref="G885:G948" si="739">N885*AJ885</f>
        <v>21.53846153846154</v>
      </c>
      <c r="H885" s="113">
        <f t="shared" ref="H885:H948" si="740">O885*AK885</f>
        <v>0</v>
      </c>
      <c r="I885" s="113">
        <f t="shared" ref="I885:I948" si="741">P885*AL885</f>
        <v>0</v>
      </c>
      <c r="J885" s="113">
        <f t="shared" ref="J885:J948" si="742">Q885*AM885</f>
        <v>0</v>
      </c>
      <c r="K885" s="113">
        <f t="shared" si="732"/>
        <v>0</v>
      </c>
      <c r="L885" s="76">
        <v>8</v>
      </c>
      <c r="M885" s="76">
        <v>5</v>
      </c>
      <c r="N885" s="76">
        <v>7</v>
      </c>
      <c r="O885" s="76">
        <v>6</v>
      </c>
      <c r="P885" s="76">
        <v>6</v>
      </c>
      <c r="Q885" s="76">
        <v>2</v>
      </c>
      <c r="R885" s="76">
        <v>1</v>
      </c>
      <c r="S885" s="17">
        <f t="shared" si="712"/>
        <v>5.5615384615384613</v>
      </c>
      <c r="T885" s="113">
        <f t="shared" ref="T885:T948" si="743">AH885*AA885</f>
        <v>25</v>
      </c>
      <c r="U885" s="113">
        <f t="shared" ref="U885:U948" si="744">AI885*AB885</f>
        <v>6</v>
      </c>
      <c r="V885" s="113">
        <f t="shared" ref="V885:V948" si="745">AJ885*AC885</f>
        <v>24.615384615384617</v>
      </c>
      <c r="W885" s="113">
        <f t="shared" ref="W885:W948" si="746">AK885*AD885</f>
        <v>0</v>
      </c>
      <c r="X885" s="113">
        <f t="shared" ref="X885:X948" si="747">AL885*AE885</f>
        <v>0</v>
      </c>
      <c r="Y885" s="113">
        <f t="shared" ref="Y885:Y948" si="748">AM885*AF885</f>
        <v>0</v>
      </c>
      <c r="Z885" s="113">
        <f t="shared" si="733"/>
        <v>0</v>
      </c>
      <c r="AA885" s="76">
        <v>10</v>
      </c>
      <c r="AB885" s="76">
        <v>6</v>
      </c>
      <c r="AC885" s="76">
        <v>8</v>
      </c>
      <c r="AD885" s="76">
        <v>2</v>
      </c>
      <c r="AE885" s="76">
        <v>2</v>
      </c>
      <c r="AF885" s="76">
        <v>5</v>
      </c>
      <c r="AG885" s="76">
        <v>8</v>
      </c>
      <c r="AH885" s="131">
        <f t="shared" si="713"/>
        <v>2.5</v>
      </c>
      <c r="AI885" s="131">
        <f t="shared" si="734"/>
        <v>1</v>
      </c>
      <c r="AJ885" s="131">
        <f t="shared" si="703"/>
        <v>3.0769230769230771</v>
      </c>
      <c r="AK885" s="131">
        <f t="shared" si="704"/>
        <v>0</v>
      </c>
      <c r="AL885" s="131">
        <f t="shared" si="735"/>
        <v>0</v>
      </c>
      <c r="AM885" s="131">
        <f t="shared" si="736"/>
        <v>0</v>
      </c>
      <c r="AN885" s="131">
        <f t="shared" si="714"/>
        <v>0</v>
      </c>
      <c r="AO885" s="115">
        <f t="shared" si="705"/>
        <v>0</v>
      </c>
      <c r="AP885" s="115">
        <f t="shared" si="706"/>
        <v>0</v>
      </c>
      <c r="AQ885" s="115">
        <f t="shared" si="707"/>
        <v>0</v>
      </c>
      <c r="AR885" s="79">
        <f t="shared" si="715"/>
        <v>0</v>
      </c>
      <c r="AS885" s="79">
        <f t="shared" si="716"/>
        <v>20</v>
      </c>
      <c r="AT885" s="79">
        <f t="shared" si="717"/>
        <v>0</v>
      </c>
      <c r="AU885" s="79">
        <f t="shared" si="718"/>
        <v>0</v>
      </c>
      <c r="AV885" s="79">
        <f t="shared" si="719"/>
        <v>0</v>
      </c>
      <c r="AW885" s="79">
        <f t="shared" si="720"/>
        <v>0</v>
      </c>
      <c r="AX885" s="128">
        <f t="shared" si="721"/>
        <v>0</v>
      </c>
      <c r="AY885" s="128"/>
      <c r="AZ885" s="128"/>
      <c r="BA885" s="128">
        <f t="shared" si="722"/>
        <v>0</v>
      </c>
      <c r="BB885" s="128">
        <f t="shared" si="723"/>
        <v>0</v>
      </c>
      <c r="BC885" s="80">
        <f t="shared" si="724"/>
        <v>0</v>
      </c>
      <c r="BD885" s="80">
        <f t="shared" si="725"/>
        <v>1</v>
      </c>
      <c r="BE885" s="80">
        <f t="shared" si="726"/>
        <v>0</v>
      </c>
      <c r="BF885" s="80">
        <f t="shared" si="727"/>
        <v>0</v>
      </c>
      <c r="BG885" s="80">
        <f t="shared" si="728"/>
        <v>0</v>
      </c>
      <c r="BH885" s="80">
        <f t="shared" si="708"/>
        <v>0</v>
      </c>
      <c r="BI885" s="4">
        <f t="shared" si="729"/>
        <v>0</v>
      </c>
      <c r="BJ885" s="4">
        <f t="shared" si="730"/>
        <v>20</v>
      </c>
      <c r="BK885" s="4">
        <f t="shared" si="731"/>
        <v>0</v>
      </c>
      <c r="BL885" s="8">
        <f>VLOOKUP(CN885,'CIR Results'!$B$3:$L$42,2,FALSE)</f>
        <v>10</v>
      </c>
      <c r="BM885" s="8">
        <f>VLOOKUP(CN885,'CIR Results'!$B$3:$L$42,3,FALSE)</f>
        <v>72</v>
      </c>
      <c r="BN885" s="8">
        <f>VLOOKUP(CN885,'CIR Results'!$B$3:$L$42,4,FALSE)</f>
        <v>80</v>
      </c>
      <c r="BO885" s="8">
        <f>VLOOKUP(CN885,'CIR Results'!$B$3:$L$42,5,FALSE)</f>
        <v>107</v>
      </c>
      <c r="BP885" s="8">
        <f>VLOOKUP(CN885,'CIR Results'!$B$3:$L$42,6,FALSE)</f>
        <v>36649</v>
      </c>
      <c r="BQ885" s="8">
        <f>VLOOKUP(CN885,'CIR Results'!$B$3:$L$42,8,FALSE)</f>
        <v>8</v>
      </c>
      <c r="BR885" s="8">
        <f>VLOOKUP(CN885,'CIR Results'!$B$3:$L$42,9,FALSE)</f>
        <v>0</v>
      </c>
      <c r="BS885" s="8" t="str">
        <f>VLOOKUP(CN885,'CIR Results'!$B$3:$L$42,10,FALSE)</f>
        <v>05-03-00</v>
      </c>
      <c r="BT885" s="8">
        <f>VLOOKUP(CN885,'CIR Results'!$B$3:$L$42,11,FALSE)</f>
        <v>35</v>
      </c>
      <c r="BU885" s="136" t="str">
        <f>VLOOKUP(CN885,'CIR Team Info'!$B$5:$E$44,2,FALSE)</f>
        <v>Liberty Robotics</v>
      </c>
      <c r="BV885" s="136" t="str">
        <f>VLOOKUP(CN885,'CIR Team Info'!$B$5:$E$44,4,FALSE)</f>
        <v>Liberty, MO</v>
      </c>
      <c r="BW885" s="136" t="str">
        <f t="shared" si="709"/>
        <v xml:space="preserve">   Average team. Something broke near the bottom of their robot. They drove around for a while aimlessly.</v>
      </c>
      <c r="CM885" s="10" t="s">
        <v>729</v>
      </c>
      <c r="CN885" s="10">
        <v>1764</v>
      </c>
      <c r="CO885" s="10">
        <v>27</v>
      </c>
      <c r="CP885" s="10" t="s">
        <v>23</v>
      </c>
      <c r="CQ885" s="10" t="s">
        <v>22</v>
      </c>
      <c r="CR885" s="10" t="s">
        <v>25</v>
      </c>
      <c r="CS885" s="10" t="s">
        <v>22</v>
      </c>
      <c r="CT885" s="10">
        <v>20</v>
      </c>
      <c r="CU885" s="10">
        <v>0</v>
      </c>
      <c r="CV885" s="10">
        <v>0</v>
      </c>
      <c r="CW885" s="10">
        <v>0</v>
      </c>
      <c r="CX885" s="10" t="s">
        <v>65</v>
      </c>
      <c r="CY885" s="10" t="s">
        <v>25</v>
      </c>
      <c r="CZ885" s="10" t="s">
        <v>25</v>
      </c>
      <c r="DA885" s="10" t="s">
        <v>25</v>
      </c>
      <c r="DB885" s="10" t="s">
        <v>22</v>
      </c>
      <c r="DC885" s="10">
        <v>0</v>
      </c>
      <c r="DD885" s="10">
        <v>20</v>
      </c>
      <c r="DE885" s="10">
        <v>0</v>
      </c>
      <c r="DF885" s="10">
        <v>0</v>
      </c>
      <c r="DG885" s="10">
        <v>2</v>
      </c>
      <c r="DH885" s="10">
        <v>0</v>
      </c>
      <c r="DI885" s="10">
        <v>0</v>
      </c>
      <c r="DJ885" s="10">
        <v>0</v>
      </c>
      <c r="DK885" s="10">
        <v>0</v>
      </c>
      <c r="DL885" s="10">
        <v>0</v>
      </c>
      <c r="DM885" s="10">
        <v>0</v>
      </c>
      <c r="DN885" s="10">
        <v>0</v>
      </c>
      <c r="DO885" s="10">
        <v>0</v>
      </c>
      <c r="DP885" s="10" t="s">
        <v>25</v>
      </c>
      <c r="DQ885" s="10" t="s">
        <v>25</v>
      </c>
      <c r="DR885" s="10" t="s">
        <v>25</v>
      </c>
      <c r="DS885" s="10" t="s">
        <v>25</v>
      </c>
      <c r="DT885" s="10" t="s">
        <v>25</v>
      </c>
      <c r="DU885" s="10">
        <v>1</v>
      </c>
      <c r="DV885" s="10" t="s">
        <v>812</v>
      </c>
      <c r="DW885" s="10"/>
      <c r="DX885" s="10"/>
      <c r="DY885" s="10"/>
      <c r="DZ885" s="10"/>
      <c r="EA885" s="10"/>
      <c r="EB885" s="10"/>
      <c r="EC885" s="10"/>
      <c r="ED885" s="10"/>
      <c r="EE885" s="10"/>
      <c r="EF885" s="10"/>
      <c r="EG885" s="10"/>
      <c r="EH885" s="10"/>
    </row>
    <row r="886" spans="1:138" x14ac:dyDescent="0.25">
      <c r="A886" s="78">
        <f t="shared" si="710"/>
        <v>2040</v>
      </c>
      <c r="C886" s="10" t="str">
        <f t="shared" si="702"/>
        <v>Below Avg</v>
      </c>
      <c r="D886" s="17">
        <f t="shared" si="711"/>
        <v>3.0398440269408011</v>
      </c>
      <c r="E886" s="113">
        <f t="shared" si="737"/>
        <v>20</v>
      </c>
      <c r="F886" s="113">
        <f t="shared" si="738"/>
        <v>0</v>
      </c>
      <c r="G886" s="113">
        <f t="shared" si="739"/>
        <v>5.384615384615385</v>
      </c>
      <c r="H886" s="113">
        <f t="shared" si="740"/>
        <v>3.870967741935484</v>
      </c>
      <c r="I886" s="113">
        <f t="shared" si="741"/>
        <v>0</v>
      </c>
      <c r="J886" s="113">
        <f t="shared" si="742"/>
        <v>0</v>
      </c>
      <c r="K886" s="113">
        <f t="shared" si="732"/>
        <v>1.1428571428571428</v>
      </c>
      <c r="L886" s="76">
        <v>8</v>
      </c>
      <c r="M886" s="76">
        <v>5</v>
      </c>
      <c r="N886" s="76">
        <v>7</v>
      </c>
      <c r="O886" s="76">
        <v>6</v>
      </c>
      <c r="P886" s="76">
        <v>6</v>
      </c>
      <c r="Q886" s="76">
        <v>2</v>
      </c>
      <c r="R886" s="76">
        <v>1</v>
      </c>
      <c r="S886" s="17">
        <f t="shared" si="712"/>
        <v>4.1587025877348456</v>
      </c>
      <c r="T886" s="113">
        <f t="shared" si="743"/>
        <v>25</v>
      </c>
      <c r="U886" s="113">
        <f t="shared" si="744"/>
        <v>0</v>
      </c>
      <c r="V886" s="113">
        <f t="shared" si="745"/>
        <v>6.1538461538461542</v>
      </c>
      <c r="W886" s="113">
        <f t="shared" si="746"/>
        <v>1.2903225806451613</v>
      </c>
      <c r="X886" s="113">
        <f t="shared" si="747"/>
        <v>0</v>
      </c>
      <c r="Y886" s="113">
        <f t="shared" si="748"/>
        <v>0</v>
      </c>
      <c r="Z886" s="113">
        <f t="shared" si="733"/>
        <v>9.1428571428571423</v>
      </c>
      <c r="AA886" s="76">
        <v>10</v>
      </c>
      <c r="AB886" s="76">
        <v>6</v>
      </c>
      <c r="AC886" s="76">
        <v>8</v>
      </c>
      <c r="AD886" s="76">
        <v>2</v>
      </c>
      <c r="AE886" s="76">
        <v>2</v>
      </c>
      <c r="AF886" s="76">
        <v>5</v>
      </c>
      <c r="AG886" s="76">
        <v>8</v>
      </c>
      <c r="AH886" s="131">
        <f t="shared" si="713"/>
        <v>2.5</v>
      </c>
      <c r="AI886" s="131">
        <f t="shared" si="734"/>
        <v>0</v>
      </c>
      <c r="AJ886" s="131">
        <f t="shared" si="703"/>
        <v>0.76923076923076927</v>
      </c>
      <c r="AK886" s="131">
        <f t="shared" si="704"/>
        <v>0.64516129032258063</v>
      </c>
      <c r="AL886" s="131">
        <f t="shared" si="735"/>
        <v>0</v>
      </c>
      <c r="AM886" s="131">
        <f t="shared" si="736"/>
        <v>0</v>
      </c>
      <c r="AN886" s="131">
        <f t="shared" si="714"/>
        <v>1.1428571428571428</v>
      </c>
      <c r="AO886" s="115">
        <f t="shared" si="705"/>
        <v>0</v>
      </c>
      <c r="AP886" s="115">
        <f t="shared" si="706"/>
        <v>0</v>
      </c>
      <c r="AQ886" s="115">
        <f t="shared" si="707"/>
        <v>0</v>
      </c>
      <c r="AR886" s="79">
        <f t="shared" si="715"/>
        <v>0</v>
      </c>
      <c r="AS886" s="79">
        <f t="shared" si="716"/>
        <v>5</v>
      </c>
      <c r="AT886" s="79">
        <f t="shared" si="717"/>
        <v>0</v>
      </c>
      <c r="AU886" s="79">
        <f t="shared" si="718"/>
        <v>0</v>
      </c>
      <c r="AV886" s="79">
        <f t="shared" si="719"/>
        <v>0</v>
      </c>
      <c r="AW886" s="79">
        <f t="shared" si="720"/>
        <v>20</v>
      </c>
      <c r="AX886" s="128">
        <f t="shared" si="721"/>
        <v>0</v>
      </c>
      <c r="AY886" s="128"/>
      <c r="AZ886" s="128"/>
      <c r="BA886" s="128">
        <f t="shared" si="722"/>
        <v>0</v>
      </c>
      <c r="BB886" s="128">
        <f t="shared" si="723"/>
        <v>0</v>
      </c>
      <c r="BC886" s="80">
        <f t="shared" si="724"/>
        <v>0</v>
      </c>
      <c r="BD886" s="80">
        <f t="shared" si="725"/>
        <v>1</v>
      </c>
      <c r="BE886" s="80">
        <f t="shared" si="726"/>
        <v>0</v>
      </c>
      <c r="BF886" s="80">
        <f t="shared" si="727"/>
        <v>0</v>
      </c>
      <c r="BG886" s="80">
        <f t="shared" si="728"/>
        <v>0</v>
      </c>
      <c r="BH886" s="80">
        <f t="shared" si="708"/>
        <v>0.5</v>
      </c>
      <c r="BI886" s="4">
        <f t="shared" si="729"/>
        <v>0</v>
      </c>
      <c r="BJ886" s="4">
        <f t="shared" si="730"/>
        <v>5</v>
      </c>
      <c r="BK886" s="4">
        <f t="shared" si="731"/>
        <v>20</v>
      </c>
      <c r="BL886" s="8">
        <f>VLOOKUP(CN886,'CIR Results'!$B$3:$L$42,2,FALSE)</f>
        <v>8</v>
      </c>
      <c r="BM886" s="8">
        <f>VLOOKUP(CN886,'CIR Results'!$B$3:$L$42,3,FALSE)</f>
        <v>102</v>
      </c>
      <c r="BN886" s="8">
        <f>VLOOKUP(CN886,'CIR Results'!$B$3:$L$42,4,FALSE)</f>
        <v>90</v>
      </c>
      <c r="BO886" s="8">
        <f>VLOOKUP(CN886,'CIR Results'!$B$3:$L$42,5,FALSE)</f>
        <v>94</v>
      </c>
      <c r="BP886" s="8">
        <f>VLOOKUP(CN886,'CIR Results'!$B$3:$L$42,6,FALSE)</f>
        <v>36620</v>
      </c>
      <c r="BQ886" s="8">
        <f>VLOOKUP(CN886,'CIR Results'!$B$3:$L$42,8,FALSE)</f>
        <v>8</v>
      </c>
      <c r="BR886" s="8">
        <f>VLOOKUP(CN886,'CIR Results'!$B$3:$L$42,9,FALSE)</f>
        <v>0</v>
      </c>
      <c r="BS886" s="8" t="str">
        <f>VLOOKUP(CN886,'CIR Results'!$B$3:$L$42,10,FALSE)</f>
        <v>04-04-00</v>
      </c>
      <c r="BT886" s="8">
        <f>VLOOKUP(CN886,'CIR Results'!$B$3:$L$42,11,FALSE)</f>
        <v>32</v>
      </c>
      <c r="BU886" s="136" t="str">
        <f>VLOOKUP(CN886,'CIR Team Info'!$B$5:$E$44,2,FALSE)</f>
        <v>DERT</v>
      </c>
      <c r="BV886" s="136" t="str">
        <f>VLOOKUP(CN886,'CIR Team Info'!$B$5:$E$44,4,FALSE)</f>
        <v>Dunlap, IL</v>
      </c>
      <c r="BW886" s="136" t="str">
        <f t="shared" si="709"/>
        <v xml:space="preserve">   Played effective defense while active_ but broke down for half of the match. Good driving whilst active</v>
      </c>
      <c r="CM886" s="10" t="s">
        <v>729</v>
      </c>
      <c r="CN886" s="10">
        <v>2040</v>
      </c>
      <c r="CO886" s="10">
        <v>27</v>
      </c>
      <c r="CP886" s="10" t="s">
        <v>23</v>
      </c>
      <c r="CQ886" s="10" t="s">
        <v>25</v>
      </c>
      <c r="CR886" s="10" t="s">
        <v>25</v>
      </c>
      <c r="CS886" s="10" t="s">
        <v>22</v>
      </c>
      <c r="CT886" s="10">
        <v>5</v>
      </c>
      <c r="CU886" s="10">
        <v>0</v>
      </c>
      <c r="CV886" s="10">
        <v>0</v>
      </c>
      <c r="CW886" s="10">
        <v>0</v>
      </c>
      <c r="CX886" s="10" t="s">
        <v>66</v>
      </c>
      <c r="CY886" s="10" t="s">
        <v>25</v>
      </c>
      <c r="CZ886" s="10" t="s">
        <v>25</v>
      </c>
      <c r="DA886" s="10" t="s">
        <v>25</v>
      </c>
      <c r="DB886" s="10" t="s">
        <v>25</v>
      </c>
      <c r="DC886" s="10">
        <v>0</v>
      </c>
      <c r="DD886" s="10">
        <v>0</v>
      </c>
      <c r="DE886" s="10">
        <v>0</v>
      </c>
      <c r="DF886" s="10">
        <v>0</v>
      </c>
      <c r="DG886" s="10">
        <v>2</v>
      </c>
      <c r="DH886" s="10">
        <v>2</v>
      </c>
      <c r="DI886" s="10">
        <v>20</v>
      </c>
      <c r="DJ886" s="10">
        <v>0</v>
      </c>
      <c r="DK886" s="10">
        <v>0</v>
      </c>
      <c r="DL886" s="10">
        <v>0</v>
      </c>
      <c r="DM886" s="10">
        <v>0</v>
      </c>
      <c r="DN886" s="10">
        <v>0</v>
      </c>
      <c r="DO886" s="10">
        <v>0</v>
      </c>
      <c r="DP886" s="10" t="s">
        <v>25</v>
      </c>
      <c r="DQ886" s="10" t="s">
        <v>25</v>
      </c>
      <c r="DR886" s="10" t="s">
        <v>25</v>
      </c>
      <c r="DS886" s="10" t="s">
        <v>25</v>
      </c>
      <c r="DT886" s="10" t="s">
        <v>22</v>
      </c>
      <c r="DU886" s="10">
        <v>1</v>
      </c>
      <c r="DV886" s="10" t="s">
        <v>813</v>
      </c>
      <c r="DW886" s="10"/>
      <c r="DX886" s="10"/>
      <c r="DY886" s="10"/>
      <c r="DZ886" s="10"/>
      <c r="EA886" s="10"/>
      <c r="EB886" s="10"/>
      <c r="EC886" s="10"/>
      <c r="ED886" s="10"/>
      <c r="EE886" s="10"/>
      <c r="EF886" s="10"/>
      <c r="EG886" s="10"/>
      <c r="EH886" s="10"/>
    </row>
    <row r="887" spans="1:138" x14ac:dyDescent="0.25">
      <c r="A887" s="78">
        <f t="shared" si="710"/>
        <v>2039</v>
      </c>
      <c r="C887" s="10" t="str">
        <f t="shared" si="702"/>
        <v>Above Avg</v>
      </c>
      <c r="D887" s="17">
        <f t="shared" si="711"/>
        <v>5.4284615384615389</v>
      </c>
      <c r="E887" s="113">
        <f t="shared" si="737"/>
        <v>40</v>
      </c>
      <c r="F887" s="113">
        <f t="shared" si="738"/>
        <v>5</v>
      </c>
      <c r="G887" s="113">
        <f t="shared" si="739"/>
        <v>5.384615384615385</v>
      </c>
      <c r="H887" s="113">
        <f t="shared" si="740"/>
        <v>3.9000000000000004</v>
      </c>
      <c r="I887" s="113">
        <f t="shared" si="741"/>
        <v>0</v>
      </c>
      <c r="J887" s="113">
        <f t="shared" si="742"/>
        <v>0</v>
      </c>
      <c r="K887" s="113">
        <f t="shared" si="732"/>
        <v>0</v>
      </c>
      <c r="L887" s="76">
        <v>8</v>
      </c>
      <c r="M887" s="76">
        <v>5</v>
      </c>
      <c r="N887" s="76">
        <v>7</v>
      </c>
      <c r="O887" s="76">
        <v>6</v>
      </c>
      <c r="P887" s="76">
        <v>6</v>
      </c>
      <c r="Q887" s="76">
        <v>2</v>
      </c>
      <c r="R887" s="76">
        <v>1</v>
      </c>
      <c r="S887" s="17">
        <f t="shared" si="712"/>
        <v>6.3453846153846154</v>
      </c>
      <c r="T887" s="113">
        <f t="shared" si="743"/>
        <v>50</v>
      </c>
      <c r="U887" s="113">
        <f t="shared" si="744"/>
        <v>6</v>
      </c>
      <c r="V887" s="113">
        <f t="shared" si="745"/>
        <v>6.1538461538461542</v>
      </c>
      <c r="W887" s="113">
        <f t="shared" si="746"/>
        <v>1.3</v>
      </c>
      <c r="X887" s="113">
        <f t="shared" si="747"/>
        <v>0</v>
      </c>
      <c r="Y887" s="113">
        <f t="shared" si="748"/>
        <v>0</v>
      </c>
      <c r="Z887" s="113">
        <f t="shared" si="733"/>
        <v>0</v>
      </c>
      <c r="AA887" s="76">
        <v>10</v>
      </c>
      <c r="AB887" s="76">
        <v>6</v>
      </c>
      <c r="AC887" s="76">
        <v>8</v>
      </c>
      <c r="AD887" s="76">
        <v>2</v>
      </c>
      <c r="AE887" s="76">
        <v>2</v>
      </c>
      <c r="AF887" s="76">
        <v>5</v>
      </c>
      <c r="AG887" s="76">
        <v>8</v>
      </c>
      <c r="AH887" s="131">
        <f t="shared" si="713"/>
        <v>5</v>
      </c>
      <c r="AI887" s="131">
        <f t="shared" si="734"/>
        <v>1</v>
      </c>
      <c r="AJ887" s="131">
        <f t="shared" si="703"/>
        <v>0.76923076923076927</v>
      </c>
      <c r="AK887" s="131">
        <f t="shared" si="704"/>
        <v>0.65</v>
      </c>
      <c r="AL887" s="131">
        <f t="shared" si="735"/>
        <v>0</v>
      </c>
      <c r="AM887" s="131">
        <f t="shared" si="736"/>
        <v>0</v>
      </c>
      <c r="AN887" s="131">
        <f t="shared" si="714"/>
        <v>0</v>
      </c>
      <c r="AO887" s="115">
        <f t="shared" si="705"/>
        <v>0</v>
      </c>
      <c r="AP887" s="115">
        <f t="shared" si="706"/>
        <v>0</v>
      </c>
      <c r="AQ887" s="115">
        <f t="shared" si="707"/>
        <v>0</v>
      </c>
      <c r="AR887" s="79">
        <f t="shared" si="715"/>
        <v>0</v>
      </c>
      <c r="AS887" s="79">
        <f t="shared" si="716"/>
        <v>5</v>
      </c>
      <c r="AT887" s="79">
        <f t="shared" si="717"/>
        <v>13</v>
      </c>
      <c r="AU887" s="79">
        <f t="shared" si="718"/>
        <v>0</v>
      </c>
      <c r="AV887" s="79">
        <f t="shared" si="719"/>
        <v>0</v>
      </c>
      <c r="AW887" s="79">
        <f t="shared" si="720"/>
        <v>0</v>
      </c>
      <c r="AX887" s="128">
        <f t="shared" si="721"/>
        <v>0</v>
      </c>
      <c r="AY887" s="128"/>
      <c r="AZ887" s="128"/>
      <c r="BA887" s="128">
        <f t="shared" si="722"/>
        <v>0</v>
      </c>
      <c r="BB887" s="128">
        <f t="shared" si="723"/>
        <v>0</v>
      </c>
      <c r="BC887" s="80">
        <f t="shared" si="724"/>
        <v>0</v>
      </c>
      <c r="BD887" s="80">
        <f t="shared" si="725"/>
        <v>0.25</v>
      </c>
      <c r="BE887" s="80">
        <f t="shared" si="726"/>
        <v>0.39393939393939392</v>
      </c>
      <c r="BF887" s="80">
        <f t="shared" si="727"/>
        <v>0</v>
      </c>
      <c r="BG887" s="80">
        <f t="shared" si="728"/>
        <v>0</v>
      </c>
      <c r="BH887" s="80">
        <f t="shared" si="708"/>
        <v>0</v>
      </c>
      <c r="BI887" s="4">
        <f t="shared" si="729"/>
        <v>13</v>
      </c>
      <c r="BJ887" s="4">
        <f t="shared" si="730"/>
        <v>18</v>
      </c>
      <c r="BK887" s="4">
        <f t="shared" si="731"/>
        <v>0</v>
      </c>
      <c r="BL887" s="8">
        <f>VLOOKUP(CN887,'CIR Results'!$B$3:$L$42,2,FALSE)</f>
        <v>8</v>
      </c>
      <c r="BM887" s="8">
        <f>VLOOKUP(CN887,'CIR Results'!$B$3:$L$42,3,FALSE)</f>
        <v>106</v>
      </c>
      <c r="BN887" s="8">
        <f>VLOOKUP(CN887,'CIR Results'!$B$3:$L$42,4,FALSE)</f>
        <v>120</v>
      </c>
      <c r="BO887" s="8">
        <f>VLOOKUP(CN887,'CIR Results'!$B$3:$L$42,5,FALSE)</f>
        <v>156</v>
      </c>
      <c r="BP887" s="8">
        <f>VLOOKUP(CN887,'CIR Results'!$B$3:$L$42,6,FALSE)</f>
        <v>36621</v>
      </c>
      <c r="BQ887" s="8">
        <f>VLOOKUP(CN887,'CIR Results'!$B$3:$L$42,8,FALSE)</f>
        <v>9</v>
      </c>
      <c r="BR887" s="8">
        <f>VLOOKUP(CN887,'CIR Results'!$B$3:$L$42,9,FALSE)</f>
        <v>0</v>
      </c>
      <c r="BS887" s="8" t="str">
        <f>VLOOKUP(CN887,'CIR Results'!$B$3:$L$42,10,FALSE)</f>
        <v>04-05-00</v>
      </c>
      <c r="BT887" s="8">
        <f>VLOOKUP(CN887,'CIR Results'!$B$3:$L$42,11,FALSE)</f>
        <v>18</v>
      </c>
      <c r="BU887" s="136" t="str">
        <f>VLOOKUP(CN887,'CIR Team Info'!$B$5:$E$44,2,FALSE)</f>
        <v>Rockford Robotics</v>
      </c>
      <c r="BV887" s="136" t="str">
        <f>VLOOKUP(CN887,'CIR Team Info'!$B$5:$E$44,4,FALSE)</f>
        <v>Rockford, IL</v>
      </c>
      <c r="BW887" s="136" t="str">
        <f t="shared" si="709"/>
        <v xml:space="preserve">   Average team. They're intake mechanism is quick and efficient_ this makes it easy for them to make the low goal/assist. They are not good at shooting</v>
      </c>
      <c r="CM887" s="10" t="s">
        <v>729</v>
      </c>
      <c r="CN887" s="10">
        <v>2039</v>
      </c>
      <c r="CO887" s="10">
        <v>28</v>
      </c>
      <c r="CP887" s="10" t="s">
        <v>23</v>
      </c>
      <c r="CQ887" s="10" t="s">
        <v>22</v>
      </c>
      <c r="CR887" s="10" t="s">
        <v>25</v>
      </c>
      <c r="CS887" s="10" t="s">
        <v>22</v>
      </c>
      <c r="CT887" s="10">
        <v>5</v>
      </c>
      <c r="CU887" s="10">
        <v>15</v>
      </c>
      <c r="CV887" s="10">
        <v>0</v>
      </c>
      <c r="CW887" s="10">
        <v>0</v>
      </c>
      <c r="CX887" s="10" t="s">
        <v>66</v>
      </c>
      <c r="CY887" s="10" t="s">
        <v>25</v>
      </c>
      <c r="CZ887" s="10" t="s">
        <v>25</v>
      </c>
      <c r="DA887" s="10" t="s">
        <v>25</v>
      </c>
      <c r="DB887" s="10" t="s">
        <v>22</v>
      </c>
      <c r="DC887" s="10">
        <v>13</v>
      </c>
      <c r="DD887" s="10">
        <v>20</v>
      </c>
      <c r="DE887" s="10">
        <v>0</v>
      </c>
      <c r="DF887" s="10">
        <v>0</v>
      </c>
      <c r="DG887" s="10">
        <v>2</v>
      </c>
      <c r="DH887" s="10">
        <v>0</v>
      </c>
      <c r="DI887" s="10">
        <v>10</v>
      </c>
      <c r="DJ887" s="10">
        <v>0</v>
      </c>
      <c r="DK887" s="10">
        <v>0</v>
      </c>
      <c r="DL887" s="10">
        <v>0</v>
      </c>
      <c r="DM887" s="10">
        <v>0</v>
      </c>
      <c r="DN887" s="10">
        <v>0</v>
      </c>
      <c r="DO887" s="10">
        <v>0</v>
      </c>
      <c r="DP887" s="10" t="s">
        <v>25</v>
      </c>
      <c r="DQ887" s="10" t="s">
        <v>25</v>
      </c>
      <c r="DR887" s="10" t="s">
        <v>25</v>
      </c>
      <c r="DS887" s="10" t="s">
        <v>25</v>
      </c>
      <c r="DT887" s="10" t="s">
        <v>22</v>
      </c>
      <c r="DU887" s="10">
        <v>2</v>
      </c>
      <c r="DV887" s="10" t="s">
        <v>814</v>
      </c>
      <c r="DW887" s="10" t="s">
        <v>815</v>
      </c>
      <c r="DX887" s="10"/>
      <c r="DY887" s="10"/>
      <c r="DZ887" s="10"/>
      <c r="EA887" s="10"/>
      <c r="EB887" s="10"/>
      <c r="EC887" s="10"/>
      <c r="ED887" s="10"/>
      <c r="EE887" s="10"/>
      <c r="EF887" s="10"/>
      <c r="EG887" s="10"/>
      <c r="EH887" s="10"/>
    </row>
    <row r="888" spans="1:138" x14ac:dyDescent="0.25">
      <c r="A888" s="78">
        <f t="shared" si="710"/>
        <v>31</v>
      </c>
      <c r="C888" s="10" t="str">
        <f t="shared" si="702"/>
        <v>Above Avg</v>
      </c>
      <c r="D888" s="17">
        <f t="shared" si="711"/>
        <v>10.260397022332507</v>
      </c>
      <c r="E888" s="113">
        <f t="shared" si="737"/>
        <v>40</v>
      </c>
      <c r="F888" s="113">
        <f t="shared" si="738"/>
        <v>25</v>
      </c>
      <c r="G888" s="113">
        <f t="shared" si="739"/>
        <v>5.384615384615385</v>
      </c>
      <c r="H888" s="113">
        <f t="shared" si="740"/>
        <v>28.219354838709677</v>
      </c>
      <c r="I888" s="113">
        <f t="shared" si="741"/>
        <v>0</v>
      </c>
      <c r="J888" s="113">
        <f t="shared" si="742"/>
        <v>0</v>
      </c>
      <c r="K888" s="113">
        <f t="shared" si="732"/>
        <v>4</v>
      </c>
      <c r="L888" s="76">
        <v>8</v>
      </c>
      <c r="M888" s="76">
        <v>5</v>
      </c>
      <c r="N888" s="76">
        <v>7</v>
      </c>
      <c r="O888" s="76">
        <v>6</v>
      </c>
      <c r="P888" s="76">
        <v>6</v>
      </c>
      <c r="Q888" s="76">
        <v>2</v>
      </c>
      <c r="R888" s="76">
        <v>1</v>
      </c>
      <c r="S888" s="17">
        <f t="shared" si="712"/>
        <v>12.756029776674939</v>
      </c>
      <c r="T888" s="113">
        <f t="shared" si="743"/>
        <v>50</v>
      </c>
      <c r="U888" s="113">
        <f t="shared" si="744"/>
        <v>30</v>
      </c>
      <c r="V888" s="113">
        <f t="shared" si="745"/>
        <v>6.1538461538461542</v>
      </c>
      <c r="W888" s="113">
        <f t="shared" si="746"/>
        <v>9.4064516129032256</v>
      </c>
      <c r="X888" s="113">
        <f t="shared" si="747"/>
        <v>0</v>
      </c>
      <c r="Y888" s="113">
        <f t="shared" si="748"/>
        <v>0</v>
      </c>
      <c r="Z888" s="113">
        <f t="shared" si="733"/>
        <v>32</v>
      </c>
      <c r="AA888" s="76">
        <v>10</v>
      </c>
      <c r="AB888" s="76">
        <v>6</v>
      </c>
      <c r="AC888" s="76">
        <v>8</v>
      </c>
      <c r="AD888" s="76">
        <v>2</v>
      </c>
      <c r="AE888" s="76">
        <v>2</v>
      </c>
      <c r="AF888" s="76">
        <v>5</v>
      </c>
      <c r="AG888" s="76">
        <v>8</v>
      </c>
      <c r="AH888" s="131">
        <f t="shared" si="713"/>
        <v>5</v>
      </c>
      <c r="AI888" s="131">
        <f t="shared" si="734"/>
        <v>5</v>
      </c>
      <c r="AJ888" s="131">
        <f t="shared" si="703"/>
        <v>0.76923076923076927</v>
      </c>
      <c r="AK888" s="131">
        <f t="shared" si="704"/>
        <v>4.7032258064516128</v>
      </c>
      <c r="AL888" s="131">
        <f t="shared" si="735"/>
        <v>0</v>
      </c>
      <c r="AM888" s="131">
        <f t="shared" si="736"/>
        <v>0</v>
      </c>
      <c r="AN888" s="131">
        <f t="shared" si="714"/>
        <v>4</v>
      </c>
      <c r="AO888" s="115">
        <f t="shared" si="705"/>
        <v>1</v>
      </c>
      <c r="AP888" s="115">
        <f t="shared" si="706"/>
        <v>0</v>
      </c>
      <c r="AQ888" s="115">
        <f t="shared" si="707"/>
        <v>0</v>
      </c>
      <c r="AR888" s="79">
        <f t="shared" si="715"/>
        <v>20</v>
      </c>
      <c r="AS888" s="79">
        <f t="shared" si="716"/>
        <v>5</v>
      </c>
      <c r="AT888" s="79">
        <f t="shared" si="717"/>
        <v>0</v>
      </c>
      <c r="AU888" s="79">
        <f t="shared" si="718"/>
        <v>0</v>
      </c>
      <c r="AV888" s="79">
        <f t="shared" si="719"/>
        <v>0</v>
      </c>
      <c r="AW888" s="79">
        <f t="shared" si="720"/>
        <v>70</v>
      </c>
      <c r="AX888" s="128">
        <f t="shared" si="721"/>
        <v>2</v>
      </c>
      <c r="AY888" s="128"/>
      <c r="AZ888" s="128"/>
      <c r="BA888" s="128">
        <f t="shared" si="722"/>
        <v>0</v>
      </c>
      <c r="BB888" s="128">
        <f t="shared" si="723"/>
        <v>0</v>
      </c>
      <c r="BC888" s="80">
        <f t="shared" si="724"/>
        <v>1</v>
      </c>
      <c r="BD888" s="80">
        <f t="shared" si="725"/>
        <v>1</v>
      </c>
      <c r="BE888" s="80">
        <f t="shared" si="726"/>
        <v>0</v>
      </c>
      <c r="BF888" s="80">
        <f t="shared" si="727"/>
        <v>0</v>
      </c>
      <c r="BG888" s="80">
        <f t="shared" si="728"/>
        <v>0</v>
      </c>
      <c r="BH888" s="80">
        <f t="shared" si="708"/>
        <v>0.5</v>
      </c>
      <c r="BI888" s="4">
        <f t="shared" si="729"/>
        <v>20</v>
      </c>
      <c r="BJ888" s="4">
        <f t="shared" si="730"/>
        <v>25</v>
      </c>
      <c r="BK888" s="4">
        <f t="shared" si="731"/>
        <v>70</v>
      </c>
      <c r="BL888" s="8" t="e">
        <f>VLOOKUP(CN888,'CIR Results'!$B$3:$L$42,2,FALSE)</f>
        <v>#N/A</v>
      </c>
      <c r="BM888" s="8" t="e">
        <f>VLOOKUP(CN888,'CIR Results'!$B$3:$L$42,3,FALSE)</f>
        <v>#N/A</v>
      </c>
      <c r="BN888" s="8" t="e">
        <f>VLOOKUP(CN888,'CIR Results'!$B$3:$L$42,4,FALSE)</f>
        <v>#N/A</v>
      </c>
      <c r="BO888" s="8" t="e">
        <f>VLOOKUP(CN888,'CIR Results'!$B$3:$L$42,5,FALSE)</f>
        <v>#N/A</v>
      </c>
      <c r="BP888" s="8" t="e">
        <f>VLOOKUP(CN888,'CIR Results'!$B$3:$L$42,6,FALSE)</f>
        <v>#N/A</v>
      </c>
      <c r="BQ888" s="8" t="e">
        <f>VLOOKUP(CN888,'CIR Results'!$B$3:$L$42,8,FALSE)</f>
        <v>#N/A</v>
      </c>
      <c r="BR888" s="8" t="e">
        <f>VLOOKUP(CN888,'CIR Results'!$B$3:$L$42,9,FALSE)</f>
        <v>#N/A</v>
      </c>
      <c r="BS888" s="8" t="e">
        <f>VLOOKUP(CN888,'CIR Results'!$B$3:$L$42,10,FALSE)</f>
        <v>#N/A</v>
      </c>
      <c r="BT888" s="8" t="e">
        <f>VLOOKUP(CN888,'CIR Results'!$B$3:$L$42,11,FALSE)</f>
        <v>#N/A</v>
      </c>
      <c r="BU888" s="136" t="e">
        <f>VLOOKUP(CN888,'CIR Team Info'!$B$5:$E$44,2,FALSE)</f>
        <v>#N/A</v>
      </c>
      <c r="BV888" s="136" t="e">
        <f>VLOOKUP(CN888,'CIR Team Info'!$B$5:$E$44,4,FALSE)</f>
        <v>#N/A</v>
      </c>
      <c r="BW888" s="136" t="str">
        <f t="shared" si="709"/>
        <v xml:space="preserve">   Average team. Active defence_ did well as defense. Actively prevented opponents from scoring and actively pursued opponents. Efficient inbounders</v>
      </c>
      <c r="CM888" s="10" t="s">
        <v>729</v>
      </c>
      <c r="CN888" s="10">
        <v>31</v>
      </c>
      <c r="CO888" s="10">
        <v>648</v>
      </c>
      <c r="CP888" s="10" t="s">
        <v>23</v>
      </c>
      <c r="CQ888" s="10" t="s">
        <v>25</v>
      </c>
      <c r="CR888" s="10" t="s">
        <v>25</v>
      </c>
      <c r="CS888" s="10" t="s">
        <v>22</v>
      </c>
      <c r="CT888" s="10">
        <v>5</v>
      </c>
      <c r="CU888" s="10">
        <v>0</v>
      </c>
      <c r="CV888" s="10">
        <v>0</v>
      </c>
      <c r="CW888" s="10">
        <v>0</v>
      </c>
      <c r="CX888" s="10" t="s">
        <v>61</v>
      </c>
      <c r="CY888" s="10" t="s">
        <v>25</v>
      </c>
      <c r="CZ888" s="10" t="s">
        <v>25</v>
      </c>
      <c r="DA888" s="10" t="s">
        <v>22</v>
      </c>
      <c r="DB888" s="10" t="s">
        <v>22</v>
      </c>
      <c r="DC888" s="10">
        <v>0</v>
      </c>
      <c r="DD888" s="10">
        <v>0</v>
      </c>
      <c r="DE888" s="10">
        <v>0</v>
      </c>
      <c r="DF888" s="10">
        <v>0</v>
      </c>
      <c r="DG888" s="10">
        <v>2</v>
      </c>
      <c r="DH888" s="10">
        <v>2</v>
      </c>
      <c r="DI888" s="10">
        <v>70</v>
      </c>
      <c r="DJ888" s="10">
        <v>2</v>
      </c>
      <c r="DK888" s="10">
        <v>0</v>
      </c>
      <c r="DL888" s="10">
        <v>0</v>
      </c>
      <c r="DM888" s="10">
        <v>0</v>
      </c>
      <c r="DN888" s="10">
        <v>0</v>
      </c>
      <c r="DO888" s="10">
        <v>0</v>
      </c>
      <c r="DP888" s="10" t="s">
        <v>22</v>
      </c>
      <c r="DQ888" s="10" t="s">
        <v>25</v>
      </c>
      <c r="DR888" s="10" t="s">
        <v>25</v>
      </c>
      <c r="DS888" s="10" t="s">
        <v>25</v>
      </c>
      <c r="DT888" s="10" t="s">
        <v>25</v>
      </c>
      <c r="DU888" s="10">
        <v>2</v>
      </c>
      <c r="DV888" s="10" t="s">
        <v>816</v>
      </c>
      <c r="DW888" s="10" t="s">
        <v>817</v>
      </c>
      <c r="DX888" s="10"/>
      <c r="DY888" s="10"/>
      <c r="DZ888" s="10"/>
      <c r="EA888" s="10"/>
      <c r="EB888" s="10"/>
      <c r="EC888" s="10"/>
      <c r="ED888" s="10"/>
      <c r="EE888" s="10"/>
      <c r="EF888" s="10"/>
      <c r="EG888" s="10"/>
      <c r="EH888" s="10"/>
    </row>
    <row r="889" spans="1:138" x14ac:dyDescent="0.25">
      <c r="A889" s="78">
        <f t="shared" si="710"/>
        <v>171</v>
      </c>
      <c r="C889" s="10" t="str">
        <f t="shared" si="702"/>
        <v>Above Avg</v>
      </c>
      <c r="D889" s="17">
        <f t="shared" si="711"/>
        <v>6.8123998582063097</v>
      </c>
      <c r="E889" s="113">
        <f t="shared" si="737"/>
        <v>0</v>
      </c>
      <c r="F889" s="113">
        <f t="shared" si="738"/>
        <v>15</v>
      </c>
      <c r="G889" s="113">
        <f t="shared" si="739"/>
        <v>26.923076923076923</v>
      </c>
      <c r="H889" s="113">
        <f t="shared" si="740"/>
        <v>12.058064516129033</v>
      </c>
      <c r="I889" s="113">
        <f t="shared" si="741"/>
        <v>12</v>
      </c>
      <c r="J889" s="113">
        <f t="shared" si="742"/>
        <v>0</v>
      </c>
      <c r="K889" s="113">
        <f t="shared" si="732"/>
        <v>2.1428571428571428</v>
      </c>
      <c r="L889" s="76">
        <v>8</v>
      </c>
      <c r="M889" s="76">
        <v>5</v>
      </c>
      <c r="N889" s="76">
        <v>7</v>
      </c>
      <c r="O889" s="76">
        <v>6</v>
      </c>
      <c r="P889" s="76">
        <v>6</v>
      </c>
      <c r="Q889" s="76">
        <v>2</v>
      </c>
      <c r="R889" s="76">
        <v>1</v>
      </c>
      <c r="S889" s="17">
        <f t="shared" si="712"/>
        <v>7.3931442750797585</v>
      </c>
      <c r="T889" s="113">
        <f t="shared" si="743"/>
        <v>0</v>
      </c>
      <c r="U889" s="113">
        <f t="shared" si="744"/>
        <v>18</v>
      </c>
      <c r="V889" s="113">
        <f t="shared" si="745"/>
        <v>30.76923076923077</v>
      </c>
      <c r="W889" s="113">
        <f t="shared" si="746"/>
        <v>4.0193548387096776</v>
      </c>
      <c r="X889" s="113">
        <f t="shared" si="747"/>
        <v>4</v>
      </c>
      <c r="Y889" s="113">
        <f t="shared" si="748"/>
        <v>0</v>
      </c>
      <c r="Z889" s="113">
        <f t="shared" si="733"/>
        <v>17.142857142857142</v>
      </c>
      <c r="AA889" s="76">
        <v>10</v>
      </c>
      <c r="AB889" s="76">
        <v>6</v>
      </c>
      <c r="AC889" s="76">
        <v>8</v>
      </c>
      <c r="AD889" s="76">
        <v>2</v>
      </c>
      <c r="AE889" s="76">
        <v>2</v>
      </c>
      <c r="AF889" s="76">
        <v>5</v>
      </c>
      <c r="AG889" s="76">
        <v>8</v>
      </c>
      <c r="AH889" s="131">
        <f t="shared" si="713"/>
        <v>0</v>
      </c>
      <c r="AI889" s="131">
        <f t="shared" si="734"/>
        <v>3</v>
      </c>
      <c r="AJ889" s="131">
        <f t="shared" si="703"/>
        <v>3.8461538461538463</v>
      </c>
      <c r="AK889" s="131">
        <f t="shared" si="704"/>
        <v>2.0096774193548388</v>
      </c>
      <c r="AL889" s="131">
        <f t="shared" si="735"/>
        <v>2</v>
      </c>
      <c r="AM889" s="131">
        <f t="shared" si="736"/>
        <v>0</v>
      </c>
      <c r="AN889" s="131">
        <f t="shared" si="714"/>
        <v>2.1428571428571428</v>
      </c>
      <c r="AO889" s="115">
        <f t="shared" si="705"/>
        <v>0</v>
      </c>
      <c r="AP889" s="115">
        <f t="shared" si="706"/>
        <v>1</v>
      </c>
      <c r="AQ889" s="115">
        <f t="shared" si="707"/>
        <v>1</v>
      </c>
      <c r="AR889" s="79">
        <f t="shared" si="715"/>
        <v>0</v>
      </c>
      <c r="AS889" s="79">
        <f t="shared" si="716"/>
        <v>25</v>
      </c>
      <c r="AT889" s="79">
        <f t="shared" si="717"/>
        <v>0</v>
      </c>
      <c r="AU889" s="79">
        <f t="shared" si="718"/>
        <v>20</v>
      </c>
      <c r="AV889" s="79">
        <f t="shared" si="719"/>
        <v>0</v>
      </c>
      <c r="AW889" s="79">
        <f t="shared" si="720"/>
        <v>37.5</v>
      </c>
      <c r="AX889" s="128">
        <f t="shared" si="721"/>
        <v>0</v>
      </c>
      <c r="AY889" s="128"/>
      <c r="AZ889" s="128"/>
      <c r="BA889" s="128">
        <f t="shared" si="722"/>
        <v>2</v>
      </c>
      <c r="BB889" s="128">
        <f t="shared" si="723"/>
        <v>0</v>
      </c>
      <c r="BC889" s="80">
        <f t="shared" si="724"/>
        <v>0</v>
      </c>
      <c r="BD889" s="80">
        <f t="shared" si="725"/>
        <v>1</v>
      </c>
      <c r="BE889" s="80">
        <f t="shared" si="726"/>
        <v>0</v>
      </c>
      <c r="BF889" s="80">
        <f t="shared" si="727"/>
        <v>1</v>
      </c>
      <c r="BG889" s="80">
        <f t="shared" si="728"/>
        <v>0</v>
      </c>
      <c r="BH889" s="80">
        <f t="shared" si="708"/>
        <v>1</v>
      </c>
      <c r="BI889" s="4">
        <f t="shared" si="729"/>
        <v>20</v>
      </c>
      <c r="BJ889" s="4">
        <f t="shared" si="730"/>
        <v>45</v>
      </c>
      <c r="BK889" s="4">
        <f t="shared" si="731"/>
        <v>37.5</v>
      </c>
      <c r="BL889" s="8">
        <f>VLOOKUP(CN889,'CIR Results'!$B$3:$L$42,2,FALSE)</f>
        <v>14</v>
      </c>
      <c r="BM889" s="8">
        <f>VLOOKUP(CN889,'CIR Results'!$B$3:$L$42,3,FALSE)</f>
        <v>266</v>
      </c>
      <c r="BN889" s="8">
        <f>VLOOKUP(CN889,'CIR Results'!$B$3:$L$42,4,FALSE)</f>
        <v>140</v>
      </c>
      <c r="BO889" s="8">
        <f>VLOOKUP(CN889,'CIR Results'!$B$3:$L$42,5,FALSE)</f>
        <v>284</v>
      </c>
      <c r="BP889" s="8">
        <f>VLOOKUP(CN889,'CIR Results'!$B$3:$L$42,6,FALSE)</f>
        <v>36709</v>
      </c>
      <c r="BQ889" s="8">
        <f>VLOOKUP(CN889,'CIR Results'!$B$3:$L$42,8,FALSE)</f>
        <v>9</v>
      </c>
      <c r="BR889" s="8">
        <f>VLOOKUP(CN889,'CIR Results'!$B$3:$L$42,9,FALSE)</f>
        <v>0</v>
      </c>
      <c r="BS889" s="8" t="str">
        <f>VLOOKUP(CN889,'CIR Results'!$B$3:$L$42,10,FALSE)</f>
        <v>07-02-00</v>
      </c>
      <c r="BT889" s="8">
        <f>VLOOKUP(CN889,'CIR Results'!$B$3:$L$42,11,FALSE)</f>
        <v>36</v>
      </c>
      <c r="BU889" s="136" t="str">
        <f>VLOOKUP(CN889,'CIR Team Info'!$B$5:$E$44,2,FALSE)</f>
        <v>Cheese Curd Herd</v>
      </c>
      <c r="BV889" s="136" t="str">
        <f>VLOOKUP(CN889,'CIR Team Info'!$B$5:$E$44,4,FALSE)</f>
        <v>Platteville, WI</v>
      </c>
      <c r="BW889" s="136" t="str">
        <f t="shared" si="709"/>
        <v xml:space="preserve">   They're team experienced a dead ball_ but they adapted to the situation. They were effective as defenders and actively pursued their opponents. Did well as inbounders/truss throwers. Helped make a (failed) comeback</v>
      </c>
      <c r="CM889" s="10" t="s">
        <v>729</v>
      </c>
      <c r="CN889" s="10">
        <v>171</v>
      </c>
      <c r="CO889" s="10">
        <v>32</v>
      </c>
      <c r="CP889" s="10" t="s">
        <v>23</v>
      </c>
      <c r="CQ889" s="10" t="s">
        <v>22</v>
      </c>
      <c r="CR889" s="10" t="s">
        <v>25</v>
      </c>
      <c r="CS889" s="10" t="s">
        <v>22</v>
      </c>
      <c r="CT889" s="10">
        <v>25</v>
      </c>
      <c r="CU889" s="10">
        <v>0</v>
      </c>
      <c r="CV889" s="10">
        <v>0</v>
      </c>
      <c r="CW889" s="10">
        <v>0</v>
      </c>
      <c r="CX889" s="10" t="s">
        <v>66</v>
      </c>
      <c r="CY889" s="10" t="s">
        <v>25</v>
      </c>
      <c r="CZ889" s="10" t="s">
        <v>25</v>
      </c>
      <c r="DA889" s="10" t="s">
        <v>22</v>
      </c>
      <c r="DB889" s="10" t="s">
        <v>22</v>
      </c>
      <c r="DC889" s="10">
        <v>0</v>
      </c>
      <c r="DD889" s="10">
        <v>0</v>
      </c>
      <c r="DE889" s="10">
        <v>0</v>
      </c>
      <c r="DF889" s="10">
        <v>0</v>
      </c>
      <c r="DG889" s="10">
        <v>0</v>
      </c>
      <c r="DH889" s="10">
        <v>3</v>
      </c>
      <c r="DI889" s="10">
        <v>30</v>
      </c>
      <c r="DJ889" s="10">
        <v>0</v>
      </c>
      <c r="DK889" s="10">
        <v>0</v>
      </c>
      <c r="DL889" s="10">
        <v>2</v>
      </c>
      <c r="DM889" s="10">
        <v>0</v>
      </c>
      <c r="DN889" s="10">
        <v>0</v>
      </c>
      <c r="DO889" s="10">
        <v>0</v>
      </c>
      <c r="DP889" s="10" t="s">
        <v>25</v>
      </c>
      <c r="DQ889" s="10" t="s">
        <v>22</v>
      </c>
      <c r="DR889" s="10" t="s">
        <v>22</v>
      </c>
      <c r="DS889" s="10" t="s">
        <v>22</v>
      </c>
      <c r="DT889" s="10" t="s">
        <v>25</v>
      </c>
      <c r="DU889" s="10">
        <v>2</v>
      </c>
      <c r="DV889" s="10" t="s">
        <v>818</v>
      </c>
      <c r="DW889" s="10"/>
      <c r="DX889" s="10"/>
      <c r="DY889" s="10"/>
      <c r="DZ889" s="10"/>
      <c r="EA889" s="10"/>
      <c r="EB889" s="10"/>
      <c r="EC889" s="10"/>
      <c r="ED889" s="10"/>
      <c r="EE889" s="10"/>
      <c r="EF889" s="10"/>
      <c r="EG889" s="10"/>
      <c r="EH889" s="10"/>
    </row>
    <row r="890" spans="1:138" x14ac:dyDescent="0.25">
      <c r="A890" s="78">
        <f t="shared" si="710"/>
        <v>2022</v>
      </c>
      <c r="C890" s="10" t="str">
        <f t="shared" si="702"/>
        <v>Below Avg</v>
      </c>
      <c r="D890" s="17">
        <f t="shared" si="711"/>
        <v>1.5606522509748317</v>
      </c>
      <c r="E890" s="113">
        <f t="shared" si="737"/>
        <v>0</v>
      </c>
      <c r="F890" s="113">
        <f t="shared" si="738"/>
        <v>0</v>
      </c>
      <c r="G890" s="113">
        <f t="shared" si="739"/>
        <v>11.846153846153847</v>
      </c>
      <c r="H890" s="113">
        <f t="shared" si="740"/>
        <v>2.903225806451613</v>
      </c>
      <c r="I890" s="113">
        <f t="shared" si="741"/>
        <v>0</v>
      </c>
      <c r="J890" s="113">
        <f t="shared" si="742"/>
        <v>0</v>
      </c>
      <c r="K890" s="113">
        <f t="shared" si="732"/>
        <v>0.85714285714285721</v>
      </c>
      <c r="L890" s="76">
        <v>8</v>
      </c>
      <c r="M890" s="76">
        <v>5</v>
      </c>
      <c r="N890" s="76">
        <v>7</v>
      </c>
      <c r="O890" s="76">
        <v>6</v>
      </c>
      <c r="P890" s="76">
        <v>6</v>
      </c>
      <c r="Q890" s="76">
        <v>2</v>
      </c>
      <c r="R890" s="76">
        <v>1</v>
      </c>
      <c r="S890" s="17">
        <f t="shared" si="712"/>
        <v>2.1363346331088264</v>
      </c>
      <c r="T890" s="113">
        <f t="shared" si="743"/>
        <v>0</v>
      </c>
      <c r="U890" s="113">
        <f t="shared" si="744"/>
        <v>0</v>
      </c>
      <c r="V890" s="113">
        <f t="shared" si="745"/>
        <v>13.538461538461538</v>
      </c>
      <c r="W890" s="113">
        <f t="shared" si="746"/>
        <v>0.967741935483871</v>
      </c>
      <c r="X890" s="113">
        <f t="shared" si="747"/>
        <v>0</v>
      </c>
      <c r="Y890" s="113">
        <f t="shared" si="748"/>
        <v>0</v>
      </c>
      <c r="Z890" s="113">
        <f t="shared" si="733"/>
        <v>6.8571428571428577</v>
      </c>
      <c r="AA890" s="76">
        <v>10</v>
      </c>
      <c r="AB890" s="76">
        <v>6</v>
      </c>
      <c r="AC890" s="76">
        <v>8</v>
      </c>
      <c r="AD890" s="76">
        <v>2</v>
      </c>
      <c r="AE890" s="76">
        <v>2</v>
      </c>
      <c r="AF890" s="76">
        <v>5</v>
      </c>
      <c r="AG890" s="76">
        <v>8</v>
      </c>
      <c r="AH890" s="131">
        <f t="shared" si="713"/>
        <v>0</v>
      </c>
      <c r="AI890" s="131">
        <f t="shared" si="734"/>
        <v>0</v>
      </c>
      <c r="AJ890" s="131">
        <f t="shared" si="703"/>
        <v>1.6923076923076923</v>
      </c>
      <c r="AK890" s="131">
        <f t="shared" si="704"/>
        <v>0.4838709677419355</v>
      </c>
      <c r="AL890" s="131">
        <f t="shared" si="735"/>
        <v>0</v>
      </c>
      <c r="AM890" s="131">
        <f t="shared" si="736"/>
        <v>0</v>
      </c>
      <c r="AN890" s="131">
        <f t="shared" si="714"/>
        <v>0.85714285714285721</v>
      </c>
      <c r="AO890" s="115">
        <f t="shared" si="705"/>
        <v>1</v>
      </c>
      <c r="AP890" s="115">
        <f t="shared" si="706"/>
        <v>0</v>
      </c>
      <c r="AQ890" s="115">
        <f t="shared" si="707"/>
        <v>0</v>
      </c>
      <c r="AR890" s="79">
        <f t="shared" si="715"/>
        <v>0</v>
      </c>
      <c r="AS890" s="79">
        <f t="shared" si="716"/>
        <v>11</v>
      </c>
      <c r="AT890" s="79">
        <f t="shared" si="717"/>
        <v>0</v>
      </c>
      <c r="AU890" s="79">
        <f t="shared" si="718"/>
        <v>0</v>
      </c>
      <c r="AV890" s="79">
        <f t="shared" si="719"/>
        <v>0</v>
      </c>
      <c r="AW890" s="79">
        <f t="shared" si="720"/>
        <v>15</v>
      </c>
      <c r="AX890" s="128">
        <f t="shared" si="721"/>
        <v>0</v>
      </c>
      <c r="AY890" s="128"/>
      <c r="AZ890" s="128"/>
      <c r="BA890" s="128">
        <f t="shared" si="722"/>
        <v>0</v>
      </c>
      <c r="BB890" s="128">
        <f t="shared" si="723"/>
        <v>0</v>
      </c>
      <c r="BC890" s="80">
        <f t="shared" si="724"/>
        <v>0</v>
      </c>
      <c r="BD890" s="80">
        <f t="shared" si="725"/>
        <v>1</v>
      </c>
      <c r="BE890" s="80">
        <f t="shared" si="726"/>
        <v>0</v>
      </c>
      <c r="BF890" s="80">
        <f t="shared" si="727"/>
        <v>0</v>
      </c>
      <c r="BG890" s="80">
        <f t="shared" si="728"/>
        <v>0</v>
      </c>
      <c r="BH890" s="80">
        <f t="shared" si="708"/>
        <v>0.25</v>
      </c>
      <c r="BI890" s="4">
        <f t="shared" si="729"/>
        <v>0</v>
      </c>
      <c r="BJ890" s="4">
        <f t="shared" si="730"/>
        <v>11</v>
      </c>
      <c r="BK890" s="4">
        <f t="shared" si="731"/>
        <v>15</v>
      </c>
      <c r="BL890" s="8">
        <f>VLOOKUP(CN890,'CIR Results'!$B$3:$L$42,2,FALSE)</f>
        <v>8</v>
      </c>
      <c r="BM890" s="8">
        <f>VLOOKUP(CN890,'CIR Results'!$B$3:$L$42,3,FALSE)</f>
        <v>160</v>
      </c>
      <c r="BN890" s="8">
        <f>VLOOKUP(CN890,'CIR Results'!$B$3:$L$42,4,FALSE)</f>
        <v>140</v>
      </c>
      <c r="BO890" s="8">
        <f>VLOOKUP(CN890,'CIR Results'!$B$3:$L$42,5,FALSE)</f>
        <v>237</v>
      </c>
      <c r="BP890" s="8">
        <f>VLOOKUP(CN890,'CIR Results'!$B$3:$L$42,6,FALSE)</f>
        <v>36620</v>
      </c>
      <c r="BQ890" s="8">
        <f>VLOOKUP(CN890,'CIR Results'!$B$3:$L$42,8,FALSE)</f>
        <v>8</v>
      </c>
      <c r="BR890" s="8">
        <f>VLOOKUP(CN890,'CIR Results'!$B$3:$L$42,9,FALSE)</f>
        <v>0</v>
      </c>
      <c r="BS890" s="8" t="str">
        <f>VLOOKUP(CN890,'CIR Results'!$B$3:$L$42,10,FALSE)</f>
        <v>04-04-00</v>
      </c>
      <c r="BT890" s="8">
        <f>VLOOKUP(CN890,'CIR Results'!$B$3:$L$42,11,FALSE)</f>
        <v>27</v>
      </c>
      <c r="BU890" s="136" t="str">
        <f>VLOOKUP(CN890,'CIR Team Info'!$B$5:$E$44,2,FALSE)</f>
        <v>Titan Robotics</v>
      </c>
      <c r="BV890" s="136" t="str">
        <f>VLOOKUP(CN890,'CIR Team Info'!$B$5:$E$44,4,FALSE)</f>
        <v>Aurora, IL</v>
      </c>
      <c r="BW890" s="136" t="str">
        <f t="shared" si="709"/>
        <v xml:space="preserve">   Had difficulties retaining ball. Spent a lot of time TRYING to assist team members_ ineffective. Defended well when they tried near the end.</v>
      </c>
      <c r="CM890" s="10" t="s">
        <v>729</v>
      </c>
      <c r="CN890" s="10">
        <v>2022</v>
      </c>
      <c r="CO890" s="10">
        <v>33</v>
      </c>
      <c r="CP890" s="10" t="s">
        <v>23</v>
      </c>
      <c r="CQ890" s="10" t="s">
        <v>22</v>
      </c>
      <c r="CR890" s="10" t="s">
        <v>25</v>
      </c>
      <c r="CS890" s="10" t="s">
        <v>22</v>
      </c>
      <c r="CT890" s="10">
        <v>11</v>
      </c>
      <c r="CU890" s="10">
        <v>0</v>
      </c>
      <c r="CV890" s="10">
        <v>0</v>
      </c>
      <c r="CW890" s="10">
        <v>0</v>
      </c>
      <c r="CX890" s="10" t="s">
        <v>60</v>
      </c>
      <c r="CY890" s="10" t="s">
        <v>25</v>
      </c>
      <c r="CZ890" s="10" t="s">
        <v>25</v>
      </c>
      <c r="DA890" s="10" t="s">
        <v>25</v>
      </c>
      <c r="DB890" s="10" t="s">
        <v>25</v>
      </c>
      <c r="DC890" s="10">
        <v>0</v>
      </c>
      <c r="DD890" s="10">
        <v>0</v>
      </c>
      <c r="DE890" s="10">
        <v>0</v>
      </c>
      <c r="DF890" s="10">
        <v>0</v>
      </c>
      <c r="DG890" s="10">
        <v>0</v>
      </c>
      <c r="DH890" s="10">
        <v>1</v>
      </c>
      <c r="DI890" s="10">
        <v>30</v>
      </c>
      <c r="DJ890" s="10">
        <v>0</v>
      </c>
      <c r="DK890" s="10">
        <v>0</v>
      </c>
      <c r="DL890" s="10">
        <v>0</v>
      </c>
      <c r="DM890" s="10">
        <v>0</v>
      </c>
      <c r="DN890" s="10">
        <v>0</v>
      </c>
      <c r="DO890" s="10">
        <v>0</v>
      </c>
      <c r="DP890" s="10" t="s">
        <v>22</v>
      </c>
      <c r="DQ890" s="10" t="s">
        <v>25</v>
      </c>
      <c r="DR890" s="10" t="s">
        <v>25</v>
      </c>
      <c r="DS890" s="10" t="s">
        <v>25</v>
      </c>
      <c r="DT890" s="10" t="s">
        <v>25</v>
      </c>
      <c r="DU890" s="10">
        <v>1</v>
      </c>
      <c r="DV890" s="10" t="s">
        <v>819</v>
      </c>
      <c r="DW890" s="10"/>
      <c r="DX890" s="10"/>
      <c r="DY890" s="10"/>
      <c r="DZ890" s="10"/>
      <c r="EA890" s="10"/>
      <c r="EB890" s="10"/>
      <c r="EC890" s="10"/>
      <c r="ED890" s="10"/>
      <c r="EE890" s="10"/>
      <c r="EF890" s="10"/>
      <c r="EG890" s="10"/>
      <c r="EH890" s="10"/>
    </row>
    <row r="891" spans="1:138" x14ac:dyDescent="0.25">
      <c r="A891" s="78">
        <f t="shared" si="710"/>
        <v>2481</v>
      </c>
      <c r="C891" s="10" t="str">
        <f t="shared" si="702"/>
        <v>Above Avg</v>
      </c>
      <c r="D891" s="17">
        <f t="shared" si="711"/>
        <v>10.77576391350585</v>
      </c>
      <c r="E891" s="113">
        <f t="shared" si="737"/>
        <v>60</v>
      </c>
      <c r="F891" s="113">
        <f t="shared" si="738"/>
        <v>5</v>
      </c>
      <c r="G891" s="113">
        <f t="shared" si="739"/>
        <v>26.923076923076923</v>
      </c>
      <c r="H891" s="113">
        <f t="shared" si="740"/>
        <v>12.977419354838711</v>
      </c>
      <c r="I891" s="113">
        <f t="shared" si="741"/>
        <v>0</v>
      </c>
      <c r="J891" s="113">
        <f t="shared" si="742"/>
        <v>0</v>
      </c>
      <c r="K891" s="113">
        <f t="shared" si="732"/>
        <v>2.8571428571428568</v>
      </c>
      <c r="L891" s="76">
        <v>8</v>
      </c>
      <c r="M891" s="76">
        <v>5</v>
      </c>
      <c r="N891" s="76">
        <v>7</v>
      </c>
      <c r="O891" s="76">
        <v>6</v>
      </c>
      <c r="P891" s="76">
        <v>6</v>
      </c>
      <c r="Q891" s="76">
        <v>2</v>
      </c>
      <c r="R891" s="76">
        <v>1</v>
      </c>
      <c r="S891" s="17">
        <f t="shared" si="712"/>
        <v>13.895218007798652</v>
      </c>
      <c r="T891" s="113">
        <f t="shared" si="743"/>
        <v>75</v>
      </c>
      <c r="U891" s="113">
        <f t="shared" si="744"/>
        <v>6</v>
      </c>
      <c r="V891" s="113">
        <f t="shared" si="745"/>
        <v>30.76923076923077</v>
      </c>
      <c r="W891" s="113">
        <f t="shared" si="746"/>
        <v>4.3258064516129036</v>
      </c>
      <c r="X891" s="113">
        <f t="shared" si="747"/>
        <v>0</v>
      </c>
      <c r="Y891" s="113">
        <f t="shared" si="748"/>
        <v>0</v>
      </c>
      <c r="Z891" s="113">
        <f t="shared" si="733"/>
        <v>22.857142857142854</v>
      </c>
      <c r="AA891" s="76">
        <v>10</v>
      </c>
      <c r="AB891" s="76">
        <v>6</v>
      </c>
      <c r="AC891" s="76">
        <v>8</v>
      </c>
      <c r="AD891" s="76">
        <v>2</v>
      </c>
      <c r="AE891" s="76">
        <v>2</v>
      </c>
      <c r="AF891" s="76">
        <v>5</v>
      </c>
      <c r="AG891" s="76">
        <v>8</v>
      </c>
      <c r="AH891" s="131">
        <f t="shared" si="713"/>
        <v>7.5</v>
      </c>
      <c r="AI891" s="131">
        <f t="shared" si="734"/>
        <v>1</v>
      </c>
      <c r="AJ891" s="131">
        <f t="shared" si="703"/>
        <v>3.8461538461538463</v>
      </c>
      <c r="AK891" s="131">
        <f t="shared" si="704"/>
        <v>2.1629032258064518</v>
      </c>
      <c r="AL891" s="131">
        <f t="shared" si="735"/>
        <v>0</v>
      </c>
      <c r="AM891" s="131">
        <f t="shared" si="736"/>
        <v>0</v>
      </c>
      <c r="AN891" s="131">
        <f t="shared" si="714"/>
        <v>2.8571428571428568</v>
      </c>
      <c r="AO891" s="115">
        <f t="shared" si="705"/>
        <v>0</v>
      </c>
      <c r="AP891" s="115">
        <f t="shared" si="706"/>
        <v>0</v>
      </c>
      <c r="AQ891" s="115">
        <f t="shared" si="707"/>
        <v>1</v>
      </c>
      <c r="AR891" s="79">
        <f t="shared" si="715"/>
        <v>0</v>
      </c>
      <c r="AS891" s="79">
        <f t="shared" si="716"/>
        <v>25</v>
      </c>
      <c r="AT891" s="79">
        <f t="shared" si="717"/>
        <v>11</v>
      </c>
      <c r="AU891" s="79">
        <f t="shared" si="718"/>
        <v>0</v>
      </c>
      <c r="AV891" s="79">
        <f t="shared" si="719"/>
        <v>0</v>
      </c>
      <c r="AW891" s="79">
        <f t="shared" si="720"/>
        <v>50</v>
      </c>
      <c r="AX891" s="128">
        <f t="shared" si="721"/>
        <v>0</v>
      </c>
      <c r="AY891" s="128"/>
      <c r="AZ891" s="128"/>
      <c r="BA891" s="128">
        <f t="shared" si="722"/>
        <v>0</v>
      </c>
      <c r="BB891" s="128">
        <f t="shared" si="723"/>
        <v>0</v>
      </c>
      <c r="BC891" s="80">
        <f t="shared" si="724"/>
        <v>0</v>
      </c>
      <c r="BD891" s="80">
        <f t="shared" si="725"/>
        <v>1</v>
      </c>
      <c r="BE891" s="80">
        <f t="shared" si="726"/>
        <v>1</v>
      </c>
      <c r="BF891" s="80">
        <f t="shared" si="727"/>
        <v>0</v>
      </c>
      <c r="BG891" s="80">
        <f t="shared" si="728"/>
        <v>0</v>
      </c>
      <c r="BH891" s="80">
        <f t="shared" si="708"/>
        <v>1</v>
      </c>
      <c r="BI891" s="4">
        <f t="shared" si="729"/>
        <v>11</v>
      </c>
      <c r="BJ891" s="4">
        <f t="shared" si="730"/>
        <v>36</v>
      </c>
      <c r="BK891" s="4">
        <f t="shared" si="731"/>
        <v>50</v>
      </c>
      <c r="BL891" s="8">
        <f>VLOOKUP(CN891,'CIR Results'!$B$3:$L$42,2,FALSE)</f>
        <v>8</v>
      </c>
      <c r="BM891" s="8">
        <f>VLOOKUP(CN891,'CIR Results'!$B$3:$L$42,3,FALSE)</f>
        <v>54</v>
      </c>
      <c r="BN891" s="8">
        <f>VLOOKUP(CN891,'CIR Results'!$B$3:$L$42,4,FALSE)</f>
        <v>230</v>
      </c>
      <c r="BO891" s="8">
        <f>VLOOKUP(CN891,'CIR Results'!$B$3:$L$42,5,FALSE)</f>
        <v>62</v>
      </c>
      <c r="BP891" s="8">
        <f>VLOOKUP(CN891,'CIR Results'!$B$3:$L$42,6,FALSE)</f>
        <v>36620</v>
      </c>
      <c r="BQ891" s="8">
        <f>VLOOKUP(CN891,'CIR Results'!$B$3:$L$42,8,FALSE)</f>
        <v>8</v>
      </c>
      <c r="BR891" s="8">
        <f>VLOOKUP(CN891,'CIR Results'!$B$3:$L$42,9,FALSE)</f>
        <v>0</v>
      </c>
      <c r="BS891" s="8" t="str">
        <f>VLOOKUP(CN891,'CIR Results'!$B$3:$L$42,10,FALSE)</f>
        <v>04-04-00</v>
      </c>
      <c r="BT891" s="8">
        <f>VLOOKUP(CN891,'CIR Results'!$B$3:$L$42,11,FALSE)</f>
        <v>4</v>
      </c>
      <c r="BU891" s="136" t="str">
        <f>VLOOKUP(CN891,'CIR Team Info'!$B$5:$E$44,2,FALSE)</f>
        <v>Roboteers</v>
      </c>
      <c r="BV891" s="136" t="str">
        <f>VLOOKUP(CN891,'CIR Team Info'!$B$5:$E$44,4,FALSE)</f>
        <v>Tremont, IL</v>
      </c>
      <c r="BW891" s="136" t="str">
        <f t="shared" si="709"/>
        <v xml:space="preserve">   Effective defenders. Can be pushed around. accurate shooters.</v>
      </c>
      <c r="CM891" s="10" t="s">
        <v>729</v>
      </c>
      <c r="CN891" s="10">
        <v>2481</v>
      </c>
      <c r="CO891" s="10">
        <v>34</v>
      </c>
      <c r="CP891" s="10" t="s">
        <v>23</v>
      </c>
      <c r="CQ891" s="10" t="s">
        <v>22</v>
      </c>
      <c r="CR891" s="10" t="s">
        <v>25</v>
      </c>
      <c r="CS891" s="10" t="s">
        <v>22</v>
      </c>
      <c r="CT891" s="10">
        <v>25</v>
      </c>
      <c r="CU891" s="10">
        <v>0</v>
      </c>
      <c r="CV891" s="10">
        <v>0</v>
      </c>
      <c r="CW891" s="10">
        <v>0</v>
      </c>
      <c r="CX891" s="10" t="s">
        <v>24</v>
      </c>
      <c r="CY891" s="10" t="s">
        <v>22</v>
      </c>
      <c r="CZ891" s="10" t="s">
        <v>25</v>
      </c>
      <c r="DA891" s="10" t="s">
        <v>25</v>
      </c>
      <c r="DB891" s="10" t="s">
        <v>22</v>
      </c>
      <c r="DC891" s="10">
        <v>11</v>
      </c>
      <c r="DD891" s="10">
        <v>0</v>
      </c>
      <c r="DE891" s="10">
        <v>0</v>
      </c>
      <c r="DF891" s="10">
        <v>0</v>
      </c>
      <c r="DG891" s="10">
        <v>3</v>
      </c>
      <c r="DH891" s="10">
        <v>3</v>
      </c>
      <c r="DI891" s="10">
        <v>40</v>
      </c>
      <c r="DJ891" s="10">
        <v>0</v>
      </c>
      <c r="DK891" s="10">
        <v>0</v>
      </c>
      <c r="DL891" s="10">
        <v>0</v>
      </c>
      <c r="DM891" s="10">
        <v>0</v>
      </c>
      <c r="DN891" s="10">
        <v>0</v>
      </c>
      <c r="DO891" s="10">
        <v>0</v>
      </c>
      <c r="DP891" s="10" t="s">
        <v>25</v>
      </c>
      <c r="DQ891" s="10" t="s">
        <v>25</v>
      </c>
      <c r="DR891" s="10" t="s">
        <v>22</v>
      </c>
      <c r="DS891" s="10" t="s">
        <v>25</v>
      </c>
      <c r="DT891" s="10" t="s">
        <v>25</v>
      </c>
      <c r="DU891" s="10">
        <v>2</v>
      </c>
      <c r="DV891" s="10" t="s">
        <v>820</v>
      </c>
      <c r="DW891" s="10"/>
      <c r="DX891" s="10"/>
      <c r="DY891" s="10"/>
      <c r="DZ891" s="10"/>
      <c r="EA891" s="10"/>
      <c r="EB891" s="10"/>
      <c r="EC891" s="10"/>
      <c r="ED891" s="10"/>
      <c r="EE891" s="10"/>
      <c r="EF891" s="10"/>
      <c r="EG891" s="10"/>
      <c r="EH891" s="10"/>
    </row>
    <row r="892" spans="1:138" x14ac:dyDescent="0.25">
      <c r="A892" s="78">
        <f t="shared" si="710"/>
        <v>3138</v>
      </c>
      <c r="C892" s="10" t="str">
        <f t="shared" si="702"/>
        <v>Above Avg</v>
      </c>
      <c r="D892" s="17">
        <f t="shared" si="711"/>
        <v>10.009705778092876</v>
      </c>
      <c r="E892" s="113">
        <f t="shared" si="737"/>
        <v>40</v>
      </c>
      <c r="F892" s="113">
        <f t="shared" si="738"/>
        <v>25</v>
      </c>
      <c r="G892" s="113">
        <f t="shared" si="739"/>
        <v>5.384615384615385</v>
      </c>
      <c r="H892" s="113">
        <f t="shared" si="740"/>
        <v>26.283870967741937</v>
      </c>
      <c r="I892" s="113">
        <f t="shared" si="741"/>
        <v>0</v>
      </c>
      <c r="J892" s="113">
        <f t="shared" si="742"/>
        <v>0</v>
      </c>
      <c r="K892" s="113">
        <f t="shared" si="732"/>
        <v>3.4285714285714288</v>
      </c>
      <c r="L892" s="76">
        <v>8</v>
      </c>
      <c r="M892" s="76">
        <v>5</v>
      </c>
      <c r="N892" s="76">
        <v>7</v>
      </c>
      <c r="O892" s="76">
        <v>6</v>
      </c>
      <c r="P892" s="76">
        <v>6</v>
      </c>
      <c r="Q892" s="76">
        <v>2</v>
      </c>
      <c r="R892" s="76">
        <v>1</v>
      </c>
      <c r="S892" s="17">
        <f t="shared" si="712"/>
        <v>12.234370790499824</v>
      </c>
      <c r="T892" s="113">
        <f t="shared" si="743"/>
        <v>50</v>
      </c>
      <c r="U892" s="113">
        <f t="shared" si="744"/>
        <v>30</v>
      </c>
      <c r="V892" s="113">
        <f t="shared" si="745"/>
        <v>6.1538461538461542</v>
      </c>
      <c r="W892" s="113">
        <f t="shared" si="746"/>
        <v>8.7612903225806456</v>
      </c>
      <c r="X892" s="113">
        <f t="shared" si="747"/>
        <v>0</v>
      </c>
      <c r="Y892" s="113">
        <f t="shared" si="748"/>
        <v>0</v>
      </c>
      <c r="Z892" s="113">
        <f t="shared" si="733"/>
        <v>27.428571428571431</v>
      </c>
      <c r="AA892" s="76">
        <v>10</v>
      </c>
      <c r="AB892" s="76">
        <v>6</v>
      </c>
      <c r="AC892" s="76">
        <v>8</v>
      </c>
      <c r="AD892" s="76">
        <v>2</v>
      </c>
      <c r="AE892" s="76">
        <v>2</v>
      </c>
      <c r="AF892" s="76">
        <v>5</v>
      </c>
      <c r="AG892" s="76">
        <v>8</v>
      </c>
      <c r="AH892" s="131">
        <f t="shared" si="713"/>
        <v>5</v>
      </c>
      <c r="AI892" s="131">
        <f t="shared" si="734"/>
        <v>5</v>
      </c>
      <c r="AJ892" s="131">
        <f t="shared" si="703"/>
        <v>0.76923076923076927</v>
      </c>
      <c r="AK892" s="131">
        <f t="shared" si="704"/>
        <v>4.3806451612903228</v>
      </c>
      <c r="AL892" s="131">
        <f t="shared" si="735"/>
        <v>0</v>
      </c>
      <c r="AM892" s="131">
        <f t="shared" si="736"/>
        <v>0</v>
      </c>
      <c r="AN892" s="131">
        <f t="shared" si="714"/>
        <v>3.4285714285714288</v>
      </c>
      <c r="AO892" s="115">
        <f t="shared" si="705"/>
        <v>1</v>
      </c>
      <c r="AP892" s="115">
        <f t="shared" si="706"/>
        <v>0</v>
      </c>
      <c r="AQ892" s="115">
        <f t="shared" si="707"/>
        <v>0</v>
      </c>
      <c r="AR892" s="79">
        <f t="shared" si="715"/>
        <v>20</v>
      </c>
      <c r="AS892" s="79">
        <f t="shared" si="716"/>
        <v>5</v>
      </c>
      <c r="AT892" s="79">
        <f t="shared" si="717"/>
        <v>0</v>
      </c>
      <c r="AU892" s="79">
        <f t="shared" si="718"/>
        <v>0</v>
      </c>
      <c r="AV892" s="79">
        <f t="shared" si="719"/>
        <v>0</v>
      </c>
      <c r="AW892" s="79">
        <f t="shared" si="720"/>
        <v>60</v>
      </c>
      <c r="AX892" s="128">
        <f t="shared" si="721"/>
        <v>2</v>
      </c>
      <c r="AY892" s="128"/>
      <c r="AZ892" s="128"/>
      <c r="BA892" s="128">
        <f t="shared" si="722"/>
        <v>0</v>
      </c>
      <c r="BB892" s="128">
        <f t="shared" si="723"/>
        <v>0</v>
      </c>
      <c r="BC892" s="80">
        <f t="shared" si="724"/>
        <v>1</v>
      </c>
      <c r="BD892" s="80">
        <f t="shared" si="725"/>
        <v>0.2</v>
      </c>
      <c r="BE892" s="80">
        <f t="shared" si="726"/>
        <v>0</v>
      </c>
      <c r="BF892" s="80">
        <f t="shared" si="727"/>
        <v>0</v>
      </c>
      <c r="BG892" s="80">
        <f t="shared" si="728"/>
        <v>0</v>
      </c>
      <c r="BH892" s="80">
        <f t="shared" si="708"/>
        <v>0.5</v>
      </c>
      <c r="BI892" s="4">
        <f t="shared" si="729"/>
        <v>20</v>
      </c>
      <c r="BJ892" s="4">
        <f t="shared" si="730"/>
        <v>25</v>
      </c>
      <c r="BK892" s="4">
        <f t="shared" si="731"/>
        <v>60</v>
      </c>
      <c r="BL892" s="8">
        <f>VLOOKUP(CN892,'CIR Results'!$B$3:$L$42,2,FALSE)</f>
        <v>6</v>
      </c>
      <c r="BM892" s="8">
        <f>VLOOKUP(CN892,'CIR Results'!$B$3:$L$42,3,FALSE)</f>
        <v>106</v>
      </c>
      <c r="BN892" s="8">
        <f>VLOOKUP(CN892,'CIR Results'!$B$3:$L$42,4,FALSE)</f>
        <v>70</v>
      </c>
      <c r="BO892" s="8">
        <f>VLOOKUP(CN892,'CIR Results'!$B$3:$L$42,5,FALSE)</f>
        <v>201</v>
      </c>
      <c r="BP892" s="8">
        <f>VLOOKUP(CN892,'CIR Results'!$B$3:$L$42,6,FALSE)</f>
        <v>36590</v>
      </c>
      <c r="BQ892" s="8">
        <f>VLOOKUP(CN892,'CIR Results'!$B$3:$L$42,8,FALSE)</f>
        <v>8</v>
      </c>
      <c r="BR892" s="8">
        <f>VLOOKUP(CN892,'CIR Results'!$B$3:$L$42,9,FALSE)</f>
        <v>0</v>
      </c>
      <c r="BS892" s="8" t="str">
        <f>VLOOKUP(CN892,'CIR Results'!$B$3:$L$42,10,FALSE)</f>
        <v>03-05-00</v>
      </c>
      <c r="BT892" s="8">
        <f>VLOOKUP(CN892,'CIR Results'!$B$3:$L$42,11,FALSE)</f>
        <v>7</v>
      </c>
      <c r="BU892" s="136" t="str">
        <f>VLOOKUP(CN892,'CIR Team Info'!$B$5:$E$44,2,FALSE)</f>
        <v>Innovators Robotics</v>
      </c>
      <c r="BV892" s="136" t="str">
        <f>VLOOKUP(CN892,'CIR Team Info'!$B$5:$E$44,4,FALSE)</f>
        <v>Dayton, OH</v>
      </c>
      <c r="BW892" s="136" t="str">
        <f t="shared" si="709"/>
        <v xml:space="preserve">   auto needs work on_ bumped into wall. Effective as defenders. Actively pursue opponents. Make assist/passes to team members. Seemed focused.</v>
      </c>
      <c r="CM892" s="10" t="s">
        <v>729</v>
      </c>
      <c r="CN892" s="10">
        <v>3138</v>
      </c>
      <c r="CO892" s="10">
        <v>35</v>
      </c>
      <c r="CP892" s="10" t="s">
        <v>23</v>
      </c>
      <c r="CQ892" s="10" t="s">
        <v>22</v>
      </c>
      <c r="CR892" s="10" t="s">
        <v>25</v>
      </c>
      <c r="CS892" s="10" t="s">
        <v>22</v>
      </c>
      <c r="CT892" s="10">
        <v>5</v>
      </c>
      <c r="CU892" s="10">
        <v>20</v>
      </c>
      <c r="CV892" s="10">
        <v>0</v>
      </c>
      <c r="CW892" s="10">
        <v>0</v>
      </c>
      <c r="CX892" s="10" t="s">
        <v>59</v>
      </c>
      <c r="CY892" s="10" t="s">
        <v>25</v>
      </c>
      <c r="CZ892" s="10" t="s">
        <v>25</v>
      </c>
      <c r="DA892" s="10" t="s">
        <v>22</v>
      </c>
      <c r="DB892" s="10" t="s">
        <v>22</v>
      </c>
      <c r="DC892" s="10">
        <v>0</v>
      </c>
      <c r="DD892" s="10">
        <v>0</v>
      </c>
      <c r="DE892" s="10">
        <v>0</v>
      </c>
      <c r="DF892" s="10">
        <v>0</v>
      </c>
      <c r="DG892" s="10">
        <v>2</v>
      </c>
      <c r="DH892" s="10">
        <v>2</v>
      </c>
      <c r="DI892" s="10">
        <v>60</v>
      </c>
      <c r="DJ892" s="10">
        <v>2</v>
      </c>
      <c r="DK892" s="10">
        <v>0</v>
      </c>
      <c r="DL892" s="10">
        <v>0</v>
      </c>
      <c r="DM892" s="10">
        <v>0</v>
      </c>
      <c r="DN892" s="10">
        <v>0</v>
      </c>
      <c r="DO892" s="10">
        <v>0</v>
      </c>
      <c r="DP892" s="10" t="s">
        <v>22</v>
      </c>
      <c r="DQ892" s="10" t="s">
        <v>25</v>
      </c>
      <c r="DR892" s="10" t="s">
        <v>25</v>
      </c>
      <c r="DS892" s="10" t="s">
        <v>25</v>
      </c>
      <c r="DT892" s="10" t="s">
        <v>25</v>
      </c>
      <c r="DU892" s="10">
        <v>2</v>
      </c>
      <c r="DV892" s="10" t="s">
        <v>821</v>
      </c>
      <c r="DW892" s="10"/>
      <c r="DX892" s="10"/>
      <c r="DY892" s="10"/>
      <c r="DZ892" s="10"/>
      <c r="EA892" s="10"/>
      <c r="EB892" s="10"/>
      <c r="EC892" s="10"/>
      <c r="ED892" s="10"/>
      <c r="EE892" s="10"/>
      <c r="EF892" s="10"/>
      <c r="EG892" s="10"/>
      <c r="EH892" s="10"/>
    </row>
    <row r="893" spans="1:138" x14ac:dyDescent="0.25">
      <c r="A893" s="78">
        <f t="shared" si="710"/>
        <v>2704</v>
      </c>
      <c r="C893" s="10" t="str">
        <f t="shared" si="702"/>
        <v>Below Avg</v>
      </c>
      <c r="D893" s="17">
        <f t="shared" si="711"/>
        <v>3.2205352711804331</v>
      </c>
      <c r="E893" s="113">
        <f t="shared" si="737"/>
        <v>20</v>
      </c>
      <c r="F893" s="113">
        <f t="shared" si="738"/>
        <v>5</v>
      </c>
      <c r="G893" s="113">
        <f t="shared" si="739"/>
        <v>5.384615384615385</v>
      </c>
      <c r="H893" s="113">
        <f t="shared" si="740"/>
        <v>6.1064516129032267</v>
      </c>
      <c r="I893" s="113">
        <f t="shared" si="741"/>
        <v>-6</v>
      </c>
      <c r="J893" s="113">
        <f t="shared" si="742"/>
        <v>0</v>
      </c>
      <c r="K893" s="113">
        <f t="shared" si="732"/>
        <v>1.7142857142857144</v>
      </c>
      <c r="L893" s="76">
        <v>8</v>
      </c>
      <c r="M893" s="76">
        <v>5</v>
      </c>
      <c r="N893" s="76">
        <v>7</v>
      </c>
      <c r="O893" s="76">
        <v>6</v>
      </c>
      <c r="P893" s="76">
        <v>6</v>
      </c>
      <c r="Q893" s="76">
        <v>2</v>
      </c>
      <c r="R893" s="76">
        <v>1</v>
      </c>
      <c r="S893" s="17">
        <f t="shared" si="712"/>
        <v>5.090361573909961</v>
      </c>
      <c r="T893" s="113">
        <f t="shared" si="743"/>
        <v>25</v>
      </c>
      <c r="U893" s="113">
        <f t="shared" si="744"/>
        <v>6</v>
      </c>
      <c r="V893" s="113">
        <f t="shared" si="745"/>
        <v>6.1538461538461542</v>
      </c>
      <c r="W893" s="113">
        <f t="shared" si="746"/>
        <v>2.0354838709677421</v>
      </c>
      <c r="X893" s="113">
        <f t="shared" si="747"/>
        <v>-2</v>
      </c>
      <c r="Y893" s="113">
        <f t="shared" si="748"/>
        <v>0</v>
      </c>
      <c r="Z893" s="113">
        <f t="shared" si="733"/>
        <v>13.714285714285715</v>
      </c>
      <c r="AA893" s="76">
        <v>10</v>
      </c>
      <c r="AB893" s="76">
        <v>6</v>
      </c>
      <c r="AC893" s="76">
        <v>8</v>
      </c>
      <c r="AD893" s="76">
        <v>2</v>
      </c>
      <c r="AE893" s="76">
        <v>2</v>
      </c>
      <c r="AF893" s="76">
        <v>5</v>
      </c>
      <c r="AG893" s="76">
        <v>8</v>
      </c>
      <c r="AH893" s="131">
        <f t="shared" si="713"/>
        <v>2.5</v>
      </c>
      <c r="AI893" s="131">
        <f t="shared" si="734"/>
        <v>1</v>
      </c>
      <c r="AJ893" s="131">
        <f t="shared" si="703"/>
        <v>0.76923076923076927</v>
      </c>
      <c r="AK893" s="131">
        <f t="shared" si="704"/>
        <v>1.017741935483871</v>
      </c>
      <c r="AL893" s="131">
        <f t="shared" si="735"/>
        <v>-1</v>
      </c>
      <c r="AM893" s="131">
        <f t="shared" si="736"/>
        <v>0</v>
      </c>
      <c r="AN893" s="131">
        <f t="shared" si="714"/>
        <v>1.7142857142857144</v>
      </c>
      <c r="AO893" s="115">
        <f t="shared" si="705"/>
        <v>1</v>
      </c>
      <c r="AP893" s="115">
        <f t="shared" si="706"/>
        <v>0</v>
      </c>
      <c r="AQ893" s="115">
        <f t="shared" si="707"/>
        <v>1</v>
      </c>
      <c r="AR893" s="79">
        <f t="shared" si="715"/>
        <v>0</v>
      </c>
      <c r="AS893" s="79">
        <f t="shared" si="716"/>
        <v>5</v>
      </c>
      <c r="AT893" s="79">
        <f t="shared" si="717"/>
        <v>1</v>
      </c>
      <c r="AU893" s="79">
        <f t="shared" si="718"/>
        <v>0</v>
      </c>
      <c r="AV893" s="79">
        <f t="shared" si="719"/>
        <v>0</v>
      </c>
      <c r="AW893" s="79">
        <f t="shared" si="720"/>
        <v>30</v>
      </c>
      <c r="AX893" s="128">
        <f t="shared" si="721"/>
        <v>0</v>
      </c>
      <c r="AY893" s="128"/>
      <c r="AZ893" s="128"/>
      <c r="BA893" s="128">
        <f t="shared" si="722"/>
        <v>1</v>
      </c>
      <c r="BB893" s="128">
        <f t="shared" si="723"/>
        <v>0</v>
      </c>
      <c r="BC893" s="80">
        <f t="shared" si="724"/>
        <v>0</v>
      </c>
      <c r="BD893" s="80">
        <f t="shared" si="725"/>
        <v>0.25</v>
      </c>
      <c r="BE893" s="80">
        <f t="shared" si="726"/>
        <v>1</v>
      </c>
      <c r="BF893" s="80">
        <f t="shared" si="727"/>
        <v>0</v>
      </c>
      <c r="BG893" s="80">
        <f t="shared" si="728"/>
        <v>0</v>
      </c>
      <c r="BH893" s="80">
        <f t="shared" si="708"/>
        <v>0.5</v>
      </c>
      <c r="BI893" s="4">
        <f t="shared" si="729"/>
        <v>1</v>
      </c>
      <c r="BJ893" s="4">
        <f t="shared" si="730"/>
        <v>6</v>
      </c>
      <c r="BK893" s="4">
        <f t="shared" si="731"/>
        <v>30</v>
      </c>
      <c r="BL893" s="8">
        <f>VLOOKUP(CN893,'CIR Results'!$B$3:$L$42,2,FALSE)</f>
        <v>7</v>
      </c>
      <c r="BM893" s="8">
        <f>VLOOKUP(CN893,'CIR Results'!$B$3:$L$42,3,FALSE)</f>
        <v>128</v>
      </c>
      <c r="BN893" s="8">
        <f>VLOOKUP(CN893,'CIR Results'!$B$3:$L$42,4,FALSE)</f>
        <v>40</v>
      </c>
      <c r="BO893" s="8">
        <f>VLOOKUP(CN893,'CIR Results'!$B$3:$L$42,5,FALSE)</f>
        <v>148</v>
      </c>
      <c r="BP893" s="8">
        <f>VLOOKUP(CN893,'CIR Results'!$B$3:$L$42,6,FALSE)</f>
        <v>36954</v>
      </c>
      <c r="BQ893" s="8">
        <f>VLOOKUP(CN893,'CIR Results'!$B$3:$L$42,8,FALSE)</f>
        <v>8</v>
      </c>
      <c r="BR893" s="8">
        <f>VLOOKUP(CN893,'CIR Results'!$B$3:$L$42,9,FALSE)</f>
        <v>0</v>
      </c>
      <c r="BS893" s="8" t="str">
        <f>VLOOKUP(CN893,'CIR Results'!$B$3:$L$42,10,FALSE)</f>
        <v>03-04-01</v>
      </c>
      <c r="BT893" s="8">
        <f>VLOOKUP(CN893,'CIR Results'!$B$3:$L$42,11,FALSE)</f>
        <v>5</v>
      </c>
      <c r="BU893" s="136" t="str">
        <f>VLOOKUP(CN893,'CIR Team Info'!$B$5:$E$44,2,FALSE)</f>
        <v>Order 2 Chaos</v>
      </c>
      <c r="BV893" s="136" t="str">
        <f>VLOOKUP(CN893,'CIR Team Info'!$B$5:$E$44,4,FALSE)</f>
        <v>Batavia, IL</v>
      </c>
      <c r="BW893" s="136" t="str">
        <f t="shared" si="709"/>
        <v xml:space="preserve">   Average team. Potential difficulties with ball retention because of picker up mechanism. Effective at passing/picking up. Okay at defense_ their drivetrain didn't seem like it could push anyone</v>
      </c>
      <c r="CM893" s="10" t="s">
        <v>729</v>
      </c>
      <c r="CN893" s="10">
        <v>2704</v>
      </c>
      <c r="CO893" s="10">
        <v>36</v>
      </c>
      <c r="CP893" s="10" t="s">
        <v>23</v>
      </c>
      <c r="CQ893" s="10" t="s">
        <v>22</v>
      </c>
      <c r="CR893" s="10" t="s">
        <v>25</v>
      </c>
      <c r="CS893" s="10" t="s">
        <v>22</v>
      </c>
      <c r="CT893" s="10">
        <v>5</v>
      </c>
      <c r="CU893" s="10">
        <v>15</v>
      </c>
      <c r="CV893" s="10">
        <v>0</v>
      </c>
      <c r="CW893" s="10">
        <v>0</v>
      </c>
      <c r="CX893" s="10" t="s">
        <v>66</v>
      </c>
      <c r="CY893" s="10" t="s">
        <v>25</v>
      </c>
      <c r="CZ893" s="10" t="s">
        <v>25</v>
      </c>
      <c r="DA893" s="10" t="s">
        <v>25</v>
      </c>
      <c r="DB893" s="10" t="s">
        <v>22</v>
      </c>
      <c r="DC893" s="10">
        <v>1</v>
      </c>
      <c r="DD893" s="10">
        <v>0</v>
      </c>
      <c r="DE893" s="10">
        <v>0</v>
      </c>
      <c r="DF893" s="10">
        <v>0</v>
      </c>
      <c r="DG893" s="10">
        <v>2</v>
      </c>
      <c r="DH893" s="10">
        <v>2</v>
      </c>
      <c r="DI893" s="10">
        <v>30</v>
      </c>
      <c r="DJ893" s="10">
        <v>0</v>
      </c>
      <c r="DK893" s="10">
        <v>0</v>
      </c>
      <c r="DL893" s="10">
        <v>0</v>
      </c>
      <c r="DM893" s="10">
        <v>1</v>
      </c>
      <c r="DN893" s="10">
        <v>0</v>
      </c>
      <c r="DO893" s="10">
        <v>0</v>
      </c>
      <c r="DP893" s="10" t="s">
        <v>22</v>
      </c>
      <c r="DQ893" s="10" t="s">
        <v>25</v>
      </c>
      <c r="DR893" s="10" t="s">
        <v>22</v>
      </c>
      <c r="DS893" s="10" t="s">
        <v>25</v>
      </c>
      <c r="DT893" s="10" t="s">
        <v>25</v>
      </c>
      <c r="DU893" s="10">
        <v>1</v>
      </c>
      <c r="DV893" s="10" t="s">
        <v>822</v>
      </c>
      <c r="DW893" s="10"/>
      <c r="DX893" s="10"/>
      <c r="DY893" s="10"/>
      <c r="DZ893" s="10"/>
      <c r="EA893" s="10"/>
      <c r="EB893" s="10"/>
      <c r="EC893" s="10"/>
      <c r="ED893" s="10"/>
      <c r="EE893" s="10"/>
      <c r="EF893" s="10"/>
      <c r="EG893" s="10"/>
      <c r="EH893" s="10"/>
    </row>
    <row r="894" spans="1:138" x14ac:dyDescent="0.25">
      <c r="A894" s="78">
        <f t="shared" si="710"/>
        <v>5041</v>
      </c>
      <c r="C894" s="10" t="str">
        <f t="shared" si="702"/>
        <v>Above Avg</v>
      </c>
      <c r="D894" s="17">
        <f t="shared" si="711"/>
        <v>8.9255583126550881</v>
      </c>
      <c r="E894" s="113">
        <f t="shared" si="737"/>
        <v>40</v>
      </c>
      <c r="F894" s="113">
        <f t="shared" si="738"/>
        <v>0</v>
      </c>
      <c r="G894" s="113">
        <f t="shared" si="739"/>
        <v>5.384615384615385</v>
      </c>
      <c r="H894" s="113">
        <f t="shared" si="740"/>
        <v>33.870967741935488</v>
      </c>
      <c r="I894" s="113">
        <f t="shared" si="741"/>
        <v>0</v>
      </c>
      <c r="J894" s="113">
        <f t="shared" si="742"/>
        <v>0</v>
      </c>
      <c r="K894" s="113">
        <f t="shared" si="732"/>
        <v>10</v>
      </c>
      <c r="L894" s="76">
        <v>8</v>
      </c>
      <c r="M894" s="76">
        <v>5</v>
      </c>
      <c r="N894" s="76">
        <v>7</v>
      </c>
      <c r="O894" s="76">
        <v>6</v>
      </c>
      <c r="P894" s="76">
        <v>6</v>
      </c>
      <c r="Q894" s="76">
        <v>2</v>
      </c>
      <c r="R894" s="76">
        <v>1</v>
      </c>
      <c r="S894" s="17">
        <f t="shared" si="712"/>
        <v>14.744416873449131</v>
      </c>
      <c r="T894" s="113">
        <f t="shared" si="743"/>
        <v>50</v>
      </c>
      <c r="U894" s="113">
        <f t="shared" si="744"/>
        <v>0</v>
      </c>
      <c r="V894" s="113">
        <f t="shared" si="745"/>
        <v>6.1538461538461542</v>
      </c>
      <c r="W894" s="113">
        <f t="shared" si="746"/>
        <v>11.290322580645162</v>
      </c>
      <c r="X894" s="113">
        <f t="shared" si="747"/>
        <v>0</v>
      </c>
      <c r="Y894" s="113">
        <f t="shared" si="748"/>
        <v>0</v>
      </c>
      <c r="Z894" s="113">
        <f t="shared" si="733"/>
        <v>80</v>
      </c>
      <c r="AA894" s="76">
        <v>10</v>
      </c>
      <c r="AB894" s="76">
        <v>6</v>
      </c>
      <c r="AC894" s="76">
        <v>8</v>
      </c>
      <c r="AD894" s="76">
        <v>2</v>
      </c>
      <c r="AE894" s="76">
        <v>2</v>
      </c>
      <c r="AF894" s="76">
        <v>5</v>
      </c>
      <c r="AG894" s="76">
        <v>8</v>
      </c>
      <c r="AH894" s="131">
        <f t="shared" si="713"/>
        <v>5</v>
      </c>
      <c r="AI894" s="131">
        <f t="shared" si="734"/>
        <v>0</v>
      </c>
      <c r="AJ894" s="131">
        <f t="shared" si="703"/>
        <v>0.76923076923076927</v>
      </c>
      <c r="AK894" s="131">
        <f t="shared" si="704"/>
        <v>5.645161290322581</v>
      </c>
      <c r="AL894" s="131">
        <f t="shared" si="735"/>
        <v>0</v>
      </c>
      <c r="AM894" s="131">
        <f t="shared" si="736"/>
        <v>0</v>
      </c>
      <c r="AN894" s="131">
        <f t="shared" si="714"/>
        <v>10</v>
      </c>
      <c r="AO894" s="115">
        <f t="shared" si="705"/>
        <v>0</v>
      </c>
      <c r="AP894" s="115">
        <f t="shared" si="706"/>
        <v>0</v>
      </c>
      <c r="AQ894" s="115">
        <f t="shared" si="707"/>
        <v>0</v>
      </c>
      <c r="AR894" s="79">
        <f t="shared" si="715"/>
        <v>0</v>
      </c>
      <c r="AS894" s="79">
        <f t="shared" si="716"/>
        <v>5</v>
      </c>
      <c r="AT894" s="79">
        <f t="shared" si="717"/>
        <v>0</v>
      </c>
      <c r="AU894" s="79">
        <f t="shared" si="718"/>
        <v>0</v>
      </c>
      <c r="AV894" s="79">
        <f t="shared" si="719"/>
        <v>0</v>
      </c>
      <c r="AW894" s="79">
        <f t="shared" si="720"/>
        <v>175</v>
      </c>
      <c r="AX894" s="128">
        <f t="shared" si="721"/>
        <v>0</v>
      </c>
      <c r="AY894" s="128"/>
      <c r="AZ894" s="128"/>
      <c r="BA894" s="128">
        <f t="shared" si="722"/>
        <v>0</v>
      </c>
      <c r="BB894" s="128">
        <f t="shared" si="723"/>
        <v>0</v>
      </c>
      <c r="BC894" s="80">
        <f t="shared" si="724"/>
        <v>0</v>
      </c>
      <c r="BD894" s="80">
        <f t="shared" si="725"/>
        <v>1</v>
      </c>
      <c r="BE894" s="80">
        <f t="shared" si="726"/>
        <v>0</v>
      </c>
      <c r="BF894" s="80">
        <f t="shared" si="727"/>
        <v>0</v>
      </c>
      <c r="BG894" s="80">
        <f t="shared" si="728"/>
        <v>0</v>
      </c>
      <c r="BH894" s="80">
        <f t="shared" si="708"/>
        <v>1</v>
      </c>
      <c r="BI894" s="4">
        <f t="shared" si="729"/>
        <v>0</v>
      </c>
      <c r="BJ894" s="4">
        <f t="shared" si="730"/>
        <v>5</v>
      </c>
      <c r="BK894" s="4">
        <f t="shared" si="731"/>
        <v>175</v>
      </c>
      <c r="BL894" s="8">
        <f>VLOOKUP(CN894,'CIR Results'!$B$3:$L$42,2,FALSE)</f>
        <v>2</v>
      </c>
      <c r="BM894" s="8">
        <f>VLOOKUP(CN894,'CIR Results'!$B$3:$L$42,3,FALSE)</f>
        <v>88</v>
      </c>
      <c r="BN894" s="8">
        <f>VLOOKUP(CN894,'CIR Results'!$B$3:$L$42,4,FALSE)</f>
        <v>90</v>
      </c>
      <c r="BO894" s="8">
        <f>VLOOKUP(CN894,'CIR Results'!$B$3:$L$42,5,FALSE)</f>
        <v>162</v>
      </c>
      <c r="BP894" s="8">
        <f>VLOOKUP(CN894,'CIR Results'!$B$3:$L$42,6,FALSE)</f>
        <v>36533</v>
      </c>
      <c r="BQ894" s="8">
        <f>VLOOKUP(CN894,'CIR Results'!$B$3:$L$42,8,FALSE)</f>
        <v>9</v>
      </c>
      <c r="BR894" s="8">
        <f>VLOOKUP(CN894,'CIR Results'!$B$3:$L$42,9,FALSE)</f>
        <v>0</v>
      </c>
      <c r="BS894" s="8" t="str">
        <f>VLOOKUP(CN894,'CIR Results'!$B$3:$L$42,10,FALSE)</f>
        <v>01-08-00</v>
      </c>
      <c r="BT894" s="8">
        <f>VLOOKUP(CN894,'CIR Results'!$B$3:$L$42,11,FALSE)</f>
        <v>13</v>
      </c>
      <c r="BU894" s="136" t="str">
        <f>VLOOKUP(CN894,'CIR Team Info'!$B$5:$E$44,2,FALSE)</f>
        <v>System Overlord Robotics</v>
      </c>
      <c r="BV894" s="136" t="str">
        <f>VLOOKUP(CN894,'CIR Team Info'!$B$5:$E$44,4,FALSE)</f>
        <v>West Branch, IA</v>
      </c>
      <c r="BW894" s="136" t="str">
        <f t="shared" si="709"/>
        <v xml:space="preserve">   A really good defense team_ focused solely on that. Actively pursued opponents and their attempts were truly effective.</v>
      </c>
      <c r="CM894" s="10" t="s">
        <v>729</v>
      </c>
      <c r="CN894" s="10">
        <v>5041</v>
      </c>
      <c r="CO894" s="10">
        <v>37</v>
      </c>
      <c r="CP894" s="10" t="s">
        <v>23</v>
      </c>
      <c r="CQ894" s="10" t="s">
        <v>25</v>
      </c>
      <c r="CR894" s="10" t="s">
        <v>25</v>
      </c>
      <c r="CS894" s="10" t="s">
        <v>22</v>
      </c>
      <c r="CT894" s="10">
        <v>5</v>
      </c>
      <c r="CU894" s="10">
        <v>0</v>
      </c>
      <c r="CV894" s="10">
        <v>0</v>
      </c>
      <c r="CW894" s="10">
        <v>0</v>
      </c>
      <c r="CX894" s="10" t="s">
        <v>65</v>
      </c>
      <c r="CY894" s="10" t="s">
        <v>25</v>
      </c>
      <c r="CZ894" s="10" t="s">
        <v>25</v>
      </c>
      <c r="DA894" s="10" t="s">
        <v>25</v>
      </c>
      <c r="DB894" s="10" t="s">
        <v>25</v>
      </c>
      <c r="DC894" s="10">
        <v>0</v>
      </c>
      <c r="DD894" s="10">
        <v>0</v>
      </c>
      <c r="DE894" s="10">
        <v>0</v>
      </c>
      <c r="DF894" s="10">
        <v>0</v>
      </c>
      <c r="DG894" s="10">
        <v>2</v>
      </c>
      <c r="DH894" s="10">
        <v>3</v>
      </c>
      <c r="DI894" s="10">
        <v>140</v>
      </c>
      <c r="DJ894" s="10">
        <v>0</v>
      </c>
      <c r="DK894" s="10">
        <v>0</v>
      </c>
      <c r="DL894" s="10">
        <v>0</v>
      </c>
      <c r="DM894" s="10">
        <v>0</v>
      </c>
      <c r="DN894" s="10">
        <v>0</v>
      </c>
      <c r="DO894" s="10">
        <v>0</v>
      </c>
      <c r="DP894" s="10" t="s">
        <v>25</v>
      </c>
      <c r="DQ894" s="10" t="s">
        <v>25</v>
      </c>
      <c r="DR894" s="10" t="s">
        <v>25</v>
      </c>
      <c r="DS894" s="10" t="s">
        <v>25</v>
      </c>
      <c r="DT894" s="10" t="s">
        <v>25</v>
      </c>
      <c r="DU894" s="10">
        <v>2</v>
      </c>
      <c r="DV894" s="10" t="s">
        <v>823</v>
      </c>
      <c r="DW894" s="10"/>
      <c r="DX894" s="10"/>
      <c r="DY894" s="10"/>
      <c r="DZ894" s="10"/>
      <c r="EA894" s="10"/>
      <c r="EB894" s="10"/>
      <c r="EC894" s="10"/>
      <c r="ED894" s="10"/>
      <c r="EE894" s="10"/>
      <c r="EF894" s="10"/>
      <c r="EG894" s="10"/>
      <c r="EH894" s="10"/>
    </row>
    <row r="895" spans="1:138" x14ac:dyDescent="0.25">
      <c r="A895" s="78">
        <f t="shared" si="710"/>
        <v>2040</v>
      </c>
      <c r="C895" s="10" t="str">
        <f t="shared" si="702"/>
        <v>Below Avg</v>
      </c>
      <c r="D895" s="17">
        <f t="shared" si="711"/>
        <v>0.53846153846153855</v>
      </c>
      <c r="E895" s="113">
        <f t="shared" si="737"/>
        <v>0</v>
      </c>
      <c r="F895" s="113">
        <f t="shared" si="738"/>
        <v>0</v>
      </c>
      <c r="G895" s="113">
        <f t="shared" si="739"/>
        <v>5.384615384615385</v>
      </c>
      <c r="H895" s="113">
        <f t="shared" si="740"/>
        <v>0</v>
      </c>
      <c r="I895" s="113">
        <f t="shared" si="741"/>
        <v>0</v>
      </c>
      <c r="J895" s="113">
        <f t="shared" si="742"/>
        <v>0</v>
      </c>
      <c r="K895" s="113">
        <f t="shared" si="732"/>
        <v>0</v>
      </c>
      <c r="L895" s="76">
        <v>8</v>
      </c>
      <c r="M895" s="76">
        <v>5</v>
      </c>
      <c r="N895" s="76">
        <v>7</v>
      </c>
      <c r="O895" s="76">
        <v>6</v>
      </c>
      <c r="P895" s="76">
        <v>6</v>
      </c>
      <c r="Q895" s="76">
        <v>2</v>
      </c>
      <c r="R895" s="76">
        <v>1</v>
      </c>
      <c r="S895" s="17">
        <f t="shared" si="712"/>
        <v>0.61538461538461542</v>
      </c>
      <c r="T895" s="113">
        <f t="shared" si="743"/>
        <v>0</v>
      </c>
      <c r="U895" s="113">
        <f t="shared" si="744"/>
        <v>0</v>
      </c>
      <c r="V895" s="113">
        <f t="shared" si="745"/>
        <v>6.1538461538461542</v>
      </c>
      <c r="W895" s="113">
        <f t="shared" si="746"/>
        <v>0</v>
      </c>
      <c r="X895" s="113">
        <f t="shared" si="747"/>
        <v>0</v>
      </c>
      <c r="Y895" s="113">
        <f t="shared" si="748"/>
        <v>0</v>
      </c>
      <c r="Z895" s="113">
        <f t="shared" si="733"/>
        <v>0</v>
      </c>
      <c r="AA895" s="76">
        <v>10</v>
      </c>
      <c r="AB895" s="76">
        <v>6</v>
      </c>
      <c r="AC895" s="76">
        <v>8</v>
      </c>
      <c r="AD895" s="76">
        <v>2</v>
      </c>
      <c r="AE895" s="76">
        <v>2</v>
      </c>
      <c r="AF895" s="76">
        <v>5</v>
      </c>
      <c r="AG895" s="76">
        <v>8</v>
      </c>
      <c r="AH895" s="131">
        <f t="shared" si="713"/>
        <v>0</v>
      </c>
      <c r="AI895" s="131">
        <f t="shared" si="734"/>
        <v>0</v>
      </c>
      <c r="AJ895" s="131">
        <f t="shared" si="703"/>
        <v>0.76923076923076927</v>
      </c>
      <c r="AK895" s="131">
        <f t="shared" si="704"/>
        <v>0</v>
      </c>
      <c r="AL895" s="131">
        <f t="shared" si="735"/>
        <v>0</v>
      </c>
      <c r="AM895" s="131">
        <f t="shared" si="736"/>
        <v>0</v>
      </c>
      <c r="AN895" s="131">
        <f t="shared" si="714"/>
        <v>0</v>
      </c>
      <c r="AO895" s="115">
        <f t="shared" si="705"/>
        <v>0</v>
      </c>
      <c r="AP895" s="115">
        <f t="shared" si="706"/>
        <v>0</v>
      </c>
      <c r="AQ895" s="115">
        <f t="shared" si="707"/>
        <v>0</v>
      </c>
      <c r="AR895" s="79">
        <f t="shared" si="715"/>
        <v>0</v>
      </c>
      <c r="AS895" s="79">
        <f t="shared" si="716"/>
        <v>5</v>
      </c>
      <c r="AT895" s="79">
        <f t="shared" si="717"/>
        <v>0</v>
      </c>
      <c r="AU895" s="79">
        <f t="shared" si="718"/>
        <v>0</v>
      </c>
      <c r="AV895" s="79">
        <f t="shared" si="719"/>
        <v>0</v>
      </c>
      <c r="AW895" s="79">
        <f t="shared" si="720"/>
        <v>0</v>
      </c>
      <c r="AX895" s="128">
        <f t="shared" si="721"/>
        <v>0</v>
      </c>
      <c r="AY895" s="128"/>
      <c r="AZ895" s="128"/>
      <c r="BA895" s="128">
        <f t="shared" si="722"/>
        <v>0</v>
      </c>
      <c r="BB895" s="128">
        <f t="shared" si="723"/>
        <v>0</v>
      </c>
      <c r="BC895" s="80">
        <f t="shared" si="724"/>
        <v>0</v>
      </c>
      <c r="BD895" s="80">
        <f t="shared" si="725"/>
        <v>1</v>
      </c>
      <c r="BE895" s="80">
        <f t="shared" si="726"/>
        <v>0</v>
      </c>
      <c r="BF895" s="80">
        <f t="shared" si="727"/>
        <v>0</v>
      </c>
      <c r="BG895" s="80">
        <f t="shared" si="728"/>
        <v>0</v>
      </c>
      <c r="BH895" s="80">
        <f t="shared" si="708"/>
        <v>0</v>
      </c>
      <c r="BI895" s="4">
        <f t="shared" si="729"/>
        <v>0</v>
      </c>
      <c r="BJ895" s="4">
        <f t="shared" si="730"/>
        <v>5</v>
      </c>
      <c r="BK895" s="4">
        <f t="shared" si="731"/>
        <v>0</v>
      </c>
      <c r="BL895" s="8">
        <f>VLOOKUP(CN895,'CIR Results'!$B$3:$L$42,2,FALSE)</f>
        <v>8</v>
      </c>
      <c r="BM895" s="8">
        <f>VLOOKUP(CN895,'CIR Results'!$B$3:$L$42,3,FALSE)</f>
        <v>102</v>
      </c>
      <c r="BN895" s="8">
        <f>VLOOKUP(CN895,'CIR Results'!$B$3:$L$42,4,FALSE)</f>
        <v>90</v>
      </c>
      <c r="BO895" s="8">
        <f>VLOOKUP(CN895,'CIR Results'!$B$3:$L$42,5,FALSE)</f>
        <v>94</v>
      </c>
      <c r="BP895" s="8">
        <f>VLOOKUP(CN895,'CIR Results'!$B$3:$L$42,6,FALSE)</f>
        <v>36620</v>
      </c>
      <c r="BQ895" s="8">
        <f>VLOOKUP(CN895,'CIR Results'!$B$3:$L$42,8,FALSE)</f>
        <v>8</v>
      </c>
      <c r="BR895" s="8">
        <f>VLOOKUP(CN895,'CIR Results'!$B$3:$L$42,9,FALSE)</f>
        <v>0</v>
      </c>
      <c r="BS895" s="8" t="str">
        <f>VLOOKUP(CN895,'CIR Results'!$B$3:$L$42,10,FALSE)</f>
        <v>04-04-00</v>
      </c>
      <c r="BT895" s="8">
        <f>VLOOKUP(CN895,'CIR Results'!$B$3:$L$42,11,FALSE)</f>
        <v>32</v>
      </c>
      <c r="BU895" s="136" t="str">
        <f>VLOOKUP(CN895,'CIR Team Info'!$B$5:$E$44,2,FALSE)</f>
        <v>DERT</v>
      </c>
      <c r="BV895" s="136" t="str">
        <f>VLOOKUP(CN895,'CIR Team Info'!$B$5:$E$44,4,FALSE)</f>
        <v>Dunlap, IL</v>
      </c>
      <c r="BW895" s="136" t="str">
        <f t="shared" si="709"/>
        <v xml:space="preserve">   Unable to give an accurate assessment. They broke down multiple times within the match</v>
      </c>
      <c r="CM895" s="10" t="s">
        <v>729</v>
      </c>
      <c r="CN895" s="10">
        <v>2040</v>
      </c>
      <c r="CO895" s="10">
        <v>38</v>
      </c>
      <c r="CP895" s="10" t="s">
        <v>23</v>
      </c>
      <c r="CQ895" s="10" t="s">
        <v>25</v>
      </c>
      <c r="CR895" s="10" t="s">
        <v>25</v>
      </c>
      <c r="CS895" s="10" t="s">
        <v>22</v>
      </c>
      <c r="CT895" s="10">
        <v>5</v>
      </c>
      <c r="CU895" s="10">
        <v>0</v>
      </c>
      <c r="CV895" s="10">
        <v>0</v>
      </c>
      <c r="CW895" s="10">
        <v>0</v>
      </c>
      <c r="CX895" s="10" t="s">
        <v>61</v>
      </c>
      <c r="CY895" s="10" t="s">
        <v>25</v>
      </c>
      <c r="CZ895" s="10" t="s">
        <v>25</v>
      </c>
      <c r="DA895" s="10" t="s">
        <v>25</v>
      </c>
      <c r="DB895" s="10" t="s">
        <v>25</v>
      </c>
      <c r="DC895" s="10">
        <v>0</v>
      </c>
      <c r="DD895" s="10">
        <v>0</v>
      </c>
      <c r="DE895" s="10">
        <v>0</v>
      </c>
      <c r="DF895" s="10">
        <v>0</v>
      </c>
      <c r="DG895" s="10">
        <v>0</v>
      </c>
      <c r="DH895" s="10">
        <v>0</v>
      </c>
      <c r="DI895" s="10">
        <v>0</v>
      </c>
      <c r="DJ895" s="10">
        <v>0</v>
      </c>
      <c r="DK895" s="10">
        <v>0</v>
      </c>
      <c r="DL895" s="10">
        <v>0</v>
      </c>
      <c r="DM895" s="10">
        <v>0</v>
      </c>
      <c r="DN895" s="10">
        <v>0</v>
      </c>
      <c r="DO895" s="10">
        <v>0</v>
      </c>
      <c r="DP895" s="10" t="s">
        <v>25</v>
      </c>
      <c r="DQ895" s="10" t="s">
        <v>25</v>
      </c>
      <c r="DR895" s="10" t="s">
        <v>25</v>
      </c>
      <c r="DS895" s="10" t="s">
        <v>25</v>
      </c>
      <c r="DT895" s="10" t="s">
        <v>22</v>
      </c>
      <c r="DU895" s="10">
        <v>1</v>
      </c>
      <c r="DV895" s="10" t="s">
        <v>824</v>
      </c>
      <c r="DW895" s="10"/>
      <c r="DX895" s="10"/>
      <c r="DY895" s="10"/>
      <c r="DZ895" s="10"/>
      <c r="EA895" s="10"/>
      <c r="EB895" s="10"/>
      <c r="EC895" s="10"/>
      <c r="ED895" s="10"/>
      <c r="EE895" s="10"/>
      <c r="EF895" s="10"/>
      <c r="EG895" s="10"/>
      <c r="EH895" s="10"/>
    </row>
    <row r="896" spans="1:138" x14ac:dyDescent="0.25">
      <c r="A896" s="78">
        <f t="shared" si="710"/>
        <v>4143</v>
      </c>
      <c r="C896" s="10" t="str">
        <f t="shared" si="702"/>
        <v>Above Avg</v>
      </c>
      <c r="D896" s="17">
        <f t="shared" si="711"/>
        <v>8.573846153846155</v>
      </c>
      <c r="E896" s="113">
        <f t="shared" si="737"/>
        <v>40</v>
      </c>
      <c r="F896" s="113">
        <f t="shared" si="738"/>
        <v>5</v>
      </c>
      <c r="G896" s="113">
        <f t="shared" si="739"/>
        <v>21.53846153846154</v>
      </c>
      <c r="H896" s="113">
        <f t="shared" si="740"/>
        <v>7.1999999999999993</v>
      </c>
      <c r="I896" s="113">
        <f t="shared" si="741"/>
        <v>12</v>
      </c>
      <c r="J896" s="113">
        <f t="shared" si="742"/>
        <v>0</v>
      </c>
      <c r="K896" s="113">
        <f t="shared" si="732"/>
        <v>0</v>
      </c>
      <c r="L896" s="76">
        <v>8</v>
      </c>
      <c r="M896" s="76">
        <v>5</v>
      </c>
      <c r="N896" s="76">
        <v>7</v>
      </c>
      <c r="O896" s="76">
        <v>6</v>
      </c>
      <c r="P896" s="76">
        <v>6</v>
      </c>
      <c r="Q896" s="76">
        <v>2</v>
      </c>
      <c r="R896" s="76">
        <v>1</v>
      </c>
      <c r="S896" s="17">
        <f t="shared" si="712"/>
        <v>8.7015384615384619</v>
      </c>
      <c r="T896" s="113">
        <f t="shared" si="743"/>
        <v>50</v>
      </c>
      <c r="U896" s="113">
        <f t="shared" si="744"/>
        <v>6</v>
      </c>
      <c r="V896" s="113">
        <f t="shared" si="745"/>
        <v>24.615384615384617</v>
      </c>
      <c r="W896" s="113">
        <f t="shared" si="746"/>
        <v>2.4</v>
      </c>
      <c r="X896" s="113">
        <f t="shared" si="747"/>
        <v>4</v>
      </c>
      <c r="Y896" s="113">
        <f t="shared" si="748"/>
        <v>0</v>
      </c>
      <c r="Z896" s="113">
        <f t="shared" si="733"/>
        <v>0</v>
      </c>
      <c r="AA896" s="76">
        <v>10</v>
      </c>
      <c r="AB896" s="76">
        <v>6</v>
      </c>
      <c r="AC896" s="76">
        <v>8</v>
      </c>
      <c r="AD896" s="76">
        <v>2</v>
      </c>
      <c r="AE896" s="76">
        <v>2</v>
      </c>
      <c r="AF896" s="76">
        <v>5</v>
      </c>
      <c r="AG896" s="76">
        <v>8</v>
      </c>
      <c r="AH896" s="131">
        <f t="shared" si="713"/>
        <v>5</v>
      </c>
      <c r="AI896" s="131">
        <f t="shared" si="734"/>
        <v>1</v>
      </c>
      <c r="AJ896" s="131">
        <f t="shared" si="703"/>
        <v>3.0769230769230771</v>
      </c>
      <c r="AK896" s="131">
        <f t="shared" si="704"/>
        <v>1.2</v>
      </c>
      <c r="AL896" s="131">
        <f t="shared" si="735"/>
        <v>2</v>
      </c>
      <c r="AM896" s="131">
        <f t="shared" si="736"/>
        <v>0</v>
      </c>
      <c r="AN896" s="131">
        <f t="shared" si="714"/>
        <v>0</v>
      </c>
      <c r="AO896" s="115">
        <f t="shared" si="705"/>
        <v>0</v>
      </c>
      <c r="AP896" s="115">
        <f t="shared" si="706"/>
        <v>1</v>
      </c>
      <c r="AQ896" s="115">
        <f t="shared" si="707"/>
        <v>0</v>
      </c>
      <c r="AR896" s="79">
        <f t="shared" si="715"/>
        <v>0</v>
      </c>
      <c r="AS896" s="79">
        <f t="shared" si="716"/>
        <v>20</v>
      </c>
      <c r="AT896" s="79">
        <f t="shared" si="717"/>
        <v>0</v>
      </c>
      <c r="AU896" s="79">
        <f t="shared" si="718"/>
        <v>30</v>
      </c>
      <c r="AV896" s="79">
        <f t="shared" si="719"/>
        <v>0</v>
      </c>
      <c r="AW896" s="79">
        <f t="shared" si="720"/>
        <v>0</v>
      </c>
      <c r="AX896" s="128">
        <f t="shared" si="721"/>
        <v>0</v>
      </c>
      <c r="AY896" s="128"/>
      <c r="AZ896" s="128"/>
      <c r="BA896" s="128">
        <f t="shared" si="722"/>
        <v>4</v>
      </c>
      <c r="BB896" s="128">
        <f t="shared" si="723"/>
        <v>0</v>
      </c>
      <c r="BC896" s="80">
        <f t="shared" si="724"/>
        <v>0</v>
      </c>
      <c r="BD896" s="80">
        <f t="shared" si="725"/>
        <v>1</v>
      </c>
      <c r="BE896" s="80">
        <f t="shared" si="726"/>
        <v>0</v>
      </c>
      <c r="BF896" s="80">
        <f t="shared" si="727"/>
        <v>0.75</v>
      </c>
      <c r="BG896" s="80">
        <f t="shared" si="728"/>
        <v>0</v>
      </c>
      <c r="BH896" s="80">
        <f t="shared" si="708"/>
        <v>0</v>
      </c>
      <c r="BI896" s="4">
        <f t="shared" si="729"/>
        <v>30</v>
      </c>
      <c r="BJ896" s="4">
        <f t="shared" si="730"/>
        <v>50</v>
      </c>
      <c r="BK896" s="4">
        <f t="shared" si="731"/>
        <v>0</v>
      </c>
      <c r="BL896" s="8">
        <f>VLOOKUP(CN896,'CIR Results'!$B$3:$L$42,2,FALSE)</f>
        <v>6</v>
      </c>
      <c r="BM896" s="8">
        <f>VLOOKUP(CN896,'CIR Results'!$B$3:$L$42,3,FALSE)</f>
        <v>94</v>
      </c>
      <c r="BN896" s="8">
        <f>VLOOKUP(CN896,'CIR Results'!$B$3:$L$42,4,FALSE)</f>
        <v>70</v>
      </c>
      <c r="BO896" s="8">
        <f>VLOOKUP(CN896,'CIR Results'!$B$3:$L$42,5,FALSE)</f>
        <v>99</v>
      </c>
      <c r="BP896" s="8">
        <f>VLOOKUP(CN896,'CIR Results'!$B$3:$L$42,6,FALSE)</f>
        <v>36590</v>
      </c>
      <c r="BQ896" s="8">
        <f>VLOOKUP(CN896,'CIR Results'!$B$3:$L$42,8,FALSE)</f>
        <v>8</v>
      </c>
      <c r="BR896" s="8">
        <f>VLOOKUP(CN896,'CIR Results'!$B$3:$L$42,9,FALSE)</f>
        <v>0</v>
      </c>
      <c r="BS896" s="8" t="str">
        <f>VLOOKUP(CN896,'CIR Results'!$B$3:$L$42,10,FALSE)</f>
        <v>03-05-00</v>
      </c>
      <c r="BT896" s="8">
        <f>VLOOKUP(CN896,'CIR Results'!$B$3:$L$42,11,FALSE)</f>
        <v>23</v>
      </c>
      <c r="BU896" s="136" t="str">
        <f>VLOOKUP(CN896,'CIR Team Info'!$B$5:$E$44,2,FALSE)</f>
        <v>MARS/ WARS</v>
      </c>
      <c r="BV896" s="136" t="str">
        <f>VLOOKUP(CN896,'CIR Team Info'!$B$5:$E$44,4,FALSE)</f>
        <v>Metamora, IL</v>
      </c>
      <c r="BW896" s="136" t="str">
        <f t="shared" si="709"/>
        <v xml:space="preserve">   Worked well with alliance (4212 &amp; Titanium). Picked up passes and threw them over the truss. Did job efficiently and effectively.</v>
      </c>
      <c r="CM896" s="10" t="s">
        <v>729</v>
      </c>
      <c r="CN896" s="10">
        <v>4143</v>
      </c>
      <c r="CO896" s="10">
        <v>39</v>
      </c>
      <c r="CP896" s="10" t="s">
        <v>23</v>
      </c>
      <c r="CQ896" s="10" t="s">
        <v>22</v>
      </c>
      <c r="CR896" s="10" t="s">
        <v>25</v>
      </c>
      <c r="CS896" s="10" t="s">
        <v>22</v>
      </c>
      <c r="CT896" s="10">
        <v>20</v>
      </c>
      <c r="CU896" s="10">
        <v>0</v>
      </c>
      <c r="CV896" s="10">
        <v>0</v>
      </c>
      <c r="CW896" s="10">
        <v>0</v>
      </c>
      <c r="CX896" s="10" t="s">
        <v>59</v>
      </c>
      <c r="CY896" s="10" t="s">
        <v>25</v>
      </c>
      <c r="CZ896" s="10" t="s">
        <v>25</v>
      </c>
      <c r="DA896" s="10" t="s">
        <v>25</v>
      </c>
      <c r="DB896" s="10" t="s">
        <v>22</v>
      </c>
      <c r="DC896" s="10">
        <v>0</v>
      </c>
      <c r="DD896" s="10">
        <v>0</v>
      </c>
      <c r="DE896" s="10">
        <v>0</v>
      </c>
      <c r="DF896" s="10">
        <v>0</v>
      </c>
      <c r="DG896" s="10">
        <v>2</v>
      </c>
      <c r="DH896" s="10">
        <v>0</v>
      </c>
      <c r="DI896" s="10">
        <v>0</v>
      </c>
      <c r="DJ896" s="10">
        <v>0</v>
      </c>
      <c r="DK896" s="10">
        <v>0</v>
      </c>
      <c r="DL896" s="10">
        <v>3</v>
      </c>
      <c r="DM896" s="10">
        <v>1</v>
      </c>
      <c r="DN896" s="10">
        <v>0</v>
      </c>
      <c r="DO896" s="10">
        <v>0</v>
      </c>
      <c r="DP896" s="10" t="s">
        <v>25</v>
      </c>
      <c r="DQ896" s="10" t="s">
        <v>22</v>
      </c>
      <c r="DR896" s="10" t="s">
        <v>25</v>
      </c>
      <c r="DS896" s="10" t="s">
        <v>25</v>
      </c>
      <c r="DT896" s="10" t="s">
        <v>25</v>
      </c>
      <c r="DU896" s="10">
        <v>2</v>
      </c>
      <c r="DV896" s="10" t="s">
        <v>825</v>
      </c>
      <c r="DW896" s="10"/>
      <c r="DX896" s="10"/>
      <c r="DY896" s="10"/>
      <c r="DZ896" s="10"/>
      <c r="EA896" s="10"/>
      <c r="EB896" s="10"/>
      <c r="EC896" s="10"/>
      <c r="ED896" s="10"/>
      <c r="EE896" s="10"/>
      <c r="EF896" s="10"/>
      <c r="EG896" s="10"/>
      <c r="EH896" s="10"/>
    </row>
    <row r="897" spans="1:138" x14ac:dyDescent="0.25">
      <c r="A897" s="78">
        <f t="shared" si="710"/>
        <v>292</v>
      </c>
      <c r="C897" s="10" t="str">
        <f t="shared" si="702"/>
        <v>Above Avg</v>
      </c>
      <c r="D897" s="17">
        <f t="shared" si="711"/>
        <v>7.1567671038638778</v>
      </c>
      <c r="E897" s="113">
        <f t="shared" si="737"/>
        <v>40</v>
      </c>
      <c r="F897" s="113">
        <f t="shared" si="738"/>
        <v>5</v>
      </c>
      <c r="G897" s="113">
        <f t="shared" si="739"/>
        <v>16.153846153846153</v>
      </c>
      <c r="H897" s="113">
        <f t="shared" si="740"/>
        <v>9.2709677419354843</v>
      </c>
      <c r="I897" s="113">
        <f t="shared" si="741"/>
        <v>0</v>
      </c>
      <c r="J897" s="113">
        <f t="shared" si="742"/>
        <v>0</v>
      </c>
      <c r="K897" s="113">
        <f t="shared" si="732"/>
        <v>1.1428571428571428</v>
      </c>
      <c r="L897" s="76">
        <v>8</v>
      </c>
      <c r="M897" s="76">
        <v>5</v>
      </c>
      <c r="N897" s="76">
        <v>7</v>
      </c>
      <c r="O897" s="76">
        <v>6</v>
      </c>
      <c r="P897" s="76">
        <v>6</v>
      </c>
      <c r="Q897" s="76">
        <v>2</v>
      </c>
      <c r="R897" s="76">
        <v>1</v>
      </c>
      <c r="S897" s="17">
        <f t="shared" si="712"/>
        <v>8.6694718185040749</v>
      </c>
      <c r="T897" s="113">
        <f t="shared" si="743"/>
        <v>50</v>
      </c>
      <c r="U897" s="113">
        <f t="shared" si="744"/>
        <v>6</v>
      </c>
      <c r="V897" s="113">
        <f t="shared" si="745"/>
        <v>18.46153846153846</v>
      </c>
      <c r="W897" s="113">
        <f t="shared" si="746"/>
        <v>3.0903225806451613</v>
      </c>
      <c r="X897" s="113">
        <f t="shared" si="747"/>
        <v>0</v>
      </c>
      <c r="Y897" s="113">
        <f t="shared" si="748"/>
        <v>0</v>
      </c>
      <c r="Z897" s="113">
        <f t="shared" si="733"/>
        <v>9.1428571428571423</v>
      </c>
      <c r="AA897" s="76">
        <v>10</v>
      </c>
      <c r="AB897" s="76">
        <v>6</v>
      </c>
      <c r="AC897" s="76">
        <v>8</v>
      </c>
      <c r="AD897" s="76">
        <v>2</v>
      </c>
      <c r="AE897" s="76">
        <v>2</v>
      </c>
      <c r="AF897" s="76">
        <v>5</v>
      </c>
      <c r="AG897" s="76">
        <v>8</v>
      </c>
      <c r="AH897" s="131">
        <f t="shared" si="713"/>
        <v>5</v>
      </c>
      <c r="AI897" s="131">
        <f t="shared" si="734"/>
        <v>1</v>
      </c>
      <c r="AJ897" s="131">
        <f t="shared" si="703"/>
        <v>2.3076923076923075</v>
      </c>
      <c r="AK897" s="131">
        <f t="shared" si="704"/>
        <v>1.5451612903225806</v>
      </c>
      <c r="AL897" s="131">
        <f t="shared" si="735"/>
        <v>0</v>
      </c>
      <c r="AM897" s="131">
        <f t="shared" si="736"/>
        <v>0</v>
      </c>
      <c r="AN897" s="131">
        <f t="shared" si="714"/>
        <v>1.1428571428571428</v>
      </c>
      <c r="AO897" s="115">
        <f t="shared" si="705"/>
        <v>0</v>
      </c>
      <c r="AP897" s="115">
        <f t="shared" si="706"/>
        <v>1</v>
      </c>
      <c r="AQ897" s="115">
        <f t="shared" si="707"/>
        <v>0</v>
      </c>
      <c r="AR897" s="79">
        <f t="shared" si="715"/>
        <v>0</v>
      </c>
      <c r="AS897" s="79">
        <f t="shared" si="716"/>
        <v>15</v>
      </c>
      <c r="AT897" s="79">
        <f t="shared" si="717"/>
        <v>10</v>
      </c>
      <c r="AU897" s="79">
        <f t="shared" si="718"/>
        <v>10</v>
      </c>
      <c r="AV897" s="79">
        <f t="shared" si="719"/>
        <v>0</v>
      </c>
      <c r="AW897" s="79">
        <f t="shared" si="720"/>
        <v>20</v>
      </c>
      <c r="AX897" s="128">
        <f t="shared" si="721"/>
        <v>0</v>
      </c>
      <c r="AY897" s="128"/>
      <c r="AZ897" s="128"/>
      <c r="BA897" s="128">
        <f t="shared" si="722"/>
        <v>2</v>
      </c>
      <c r="BB897" s="128">
        <f t="shared" si="723"/>
        <v>0</v>
      </c>
      <c r="BC897" s="80">
        <f t="shared" si="724"/>
        <v>0</v>
      </c>
      <c r="BD897" s="80">
        <f t="shared" si="725"/>
        <v>1</v>
      </c>
      <c r="BE897" s="80">
        <f t="shared" si="726"/>
        <v>1</v>
      </c>
      <c r="BF897" s="80">
        <f t="shared" si="727"/>
        <v>0.5</v>
      </c>
      <c r="BG897" s="80">
        <f t="shared" si="728"/>
        <v>0</v>
      </c>
      <c r="BH897" s="80">
        <f t="shared" si="708"/>
        <v>0.5</v>
      </c>
      <c r="BI897" s="4">
        <f t="shared" si="729"/>
        <v>20</v>
      </c>
      <c r="BJ897" s="4">
        <f t="shared" si="730"/>
        <v>35</v>
      </c>
      <c r="BK897" s="4">
        <f t="shared" si="731"/>
        <v>20</v>
      </c>
      <c r="BL897" s="8">
        <f>VLOOKUP(CN897,'CIR Results'!$B$3:$L$42,2,FALSE)</f>
        <v>14</v>
      </c>
      <c r="BM897" s="8">
        <f>VLOOKUP(CN897,'CIR Results'!$B$3:$L$42,3,FALSE)</f>
        <v>180</v>
      </c>
      <c r="BN897" s="8">
        <f>VLOOKUP(CN897,'CIR Results'!$B$3:$L$42,4,FALSE)</f>
        <v>140</v>
      </c>
      <c r="BO897" s="8">
        <f>VLOOKUP(CN897,'CIR Results'!$B$3:$L$42,5,FALSE)</f>
        <v>209</v>
      </c>
      <c r="BP897" s="8">
        <f>VLOOKUP(CN897,'CIR Results'!$B$3:$L$42,6,FALSE)</f>
        <v>36709</v>
      </c>
      <c r="BQ897" s="8">
        <f>VLOOKUP(CN897,'CIR Results'!$B$3:$L$42,8,FALSE)</f>
        <v>9</v>
      </c>
      <c r="BR897" s="8">
        <f>VLOOKUP(CN897,'CIR Results'!$B$3:$L$42,9,FALSE)</f>
        <v>0</v>
      </c>
      <c r="BS897" s="8" t="str">
        <f>VLOOKUP(CN897,'CIR Results'!$B$3:$L$42,10,FALSE)</f>
        <v>07-02-00</v>
      </c>
      <c r="BT897" s="8">
        <f>VLOOKUP(CN897,'CIR Results'!$B$3:$L$42,11,FALSE)</f>
        <v>19</v>
      </c>
      <c r="BU897" s="136" t="str">
        <f>VLOOKUP(CN897,'CIR Team Info'!$B$5:$E$44,2,FALSE)</f>
        <v>PantherTech</v>
      </c>
      <c r="BV897" s="136" t="str">
        <f>VLOOKUP(CN897,'CIR Team Info'!$B$5:$E$44,4,FALSE)</f>
        <v>Russiaville, IN</v>
      </c>
      <c r="BW897" s="136" t="str">
        <f t="shared" si="709"/>
        <v xml:space="preserve">   Average Team. Similar shooting concept to our robot. Averagish at defense_ they get pushed around. Only attempted defense some of the time.</v>
      </c>
      <c r="CM897" s="10" t="s">
        <v>729</v>
      </c>
      <c r="CN897" s="10">
        <v>292</v>
      </c>
      <c r="CO897" s="10">
        <v>40</v>
      </c>
      <c r="CP897" s="10" t="s">
        <v>23</v>
      </c>
      <c r="CQ897" s="10" t="s">
        <v>22</v>
      </c>
      <c r="CR897" s="10" t="s">
        <v>25</v>
      </c>
      <c r="CS897" s="10" t="s">
        <v>25</v>
      </c>
      <c r="CT897" s="10">
        <v>15</v>
      </c>
      <c r="CU897" s="10">
        <v>0</v>
      </c>
      <c r="CV897" s="10">
        <v>0</v>
      </c>
      <c r="CW897" s="10">
        <v>0</v>
      </c>
      <c r="CX897" s="10" t="s">
        <v>59</v>
      </c>
      <c r="CY897" s="10" t="s">
        <v>25</v>
      </c>
      <c r="CZ897" s="10" t="s">
        <v>25</v>
      </c>
      <c r="DA897" s="10" t="s">
        <v>25</v>
      </c>
      <c r="DB897" s="10" t="s">
        <v>22</v>
      </c>
      <c r="DC897" s="10">
        <v>10</v>
      </c>
      <c r="DD897" s="10">
        <v>0</v>
      </c>
      <c r="DE897" s="10">
        <v>0</v>
      </c>
      <c r="DF897" s="10">
        <v>0</v>
      </c>
      <c r="DG897" s="10">
        <v>2</v>
      </c>
      <c r="DH897" s="10">
        <v>2</v>
      </c>
      <c r="DI897" s="10">
        <v>20</v>
      </c>
      <c r="DJ897" s="10">
        <v>0</v>
      </c>
      <c r="DK897" s="10">
        <v>0</v>
      </c>
      <c r="DL897" s="10">
        <v>1</v>
      </c>
      <c r="DM897" s="10">
        <v>1</v>
      </c>
      <c r="DN897" s="10">
        <v>0</v>
      </c>
      <c r="DO897" s="10">
        <v>0</v>
      </c>
      <c r="DP897" s="10" t="s">
        <v>25</v>
      </c>
      <c r="DQ897" s="10" t="s">
        <v>22</v>
      </c>
      <c r="DR897" s="10" t="s">
        <v>25</v>
      </c>
      <c r="DS897" s="10" t="s">
        <v>25</v>
      </c>
      <c r="DT897" s="10" t="s">
        <v>25</v>
      </c>
      <c r="DU897" s="10">
        <v>2</v>
      </c>
      <c r="DV897" s="10" t="s">
        <v>826</v>
      </c>
      <c r="DW897" s="10"/>
      <c r="DX897" s="10"/>
      <c r="DY897" s="10"/>
      <c r="DZ897" s="10"/>
      <c r="EA897" s="10"/>
      <c r="EB897" s="10"/>
      <c r="EC897" s="10"/>
      <c r="ED897" s="10"/>
      <c r="EE897" s="10"/>
      <c r="EF897" s="10"/>
      <c r="EG897" s="10"/>
      <c r="EH897" s="10"/>
    </row>
    <row r="898" spans="1:138" x14ac:dyDescent="0.25">
      <c r="A898" s="78">
        <f t="shared" si="710"/>
        <v>1739</v>
      </c>
      <c r="C898" s="10" t="str">
        <f t="shared" ref="C898:C961" si="749">IF(DU898=0,"Do Not Pick",IF(DU898=1,"Below Avg",IF(DU898=2,"Above Avg",IF(DU898=3,"Top Team"))))</f>
        <v>Do Not Pick</v>
      </c>
      <c r="D898" s="17">
        <f t="shared" si="711"/>
        <v>1.2426090038993265</v>
      </c>
      <c r="E898" s="113">
        <f t="shared" si="737"/>
        <v>0</v>
      </c>
      <c r="F898" s="113">
        <f t="shared" si="738"/>
        <v>0</v>
      </c>
      <c r="G898" s="113">
        <f t="shared" si="739"/>
        <v>-1.615384615384615</v>
      </c>
      <c r="H898" s="113">
        <f t="shared" si="740"/>
        <v>11.612903225806452</v>
      </c>
      <c r="I898" s="113">
        <f t="shared" si="741"/>
        <v>0</v>
      </c>
      <c r="J898" s="113">
        <f t="shared" si="742"/>
        <v>0</v>
      </c>
      <c r="K898" s="113">
        <f t="shared" si="732"/>
        <v>2.4285714285714288</v>
      </c>
      <c r="L898" s="76">
        <v>8</v>
      </c>
      <c r="M898" s="76">
        <v>5</v>
      </c>
      <c r="N898" s="76">
        <v>7</v>
      </c>
      <c r="O898" s="76">
        <v>6</v>
      </c>
      <c r="P898" s="76">
        <v>6</v>
      </c>
      <c r="Q898" s="76">
        <v>2</v>
      </c>
      <c r="R898" s="76">
        <v>1</v>
      </c>
      <c r="S898" s="17">
        <f t="shared" si="712"/>
        <v>2.1453385324353067</v>
      </c>
      <c r="T898" s="113">
        <f t="shared" si="743"/>
        <v>0</v>
      </c>
      <c r="U898" s="113">
        <f t="shared" si="744"/>
        <v>0</v>
      </c>
      <c r="V898" s="113">
        <f t="shared" si="745"/>
        <v>-1.8461538461538458</v>
      </c>
      <c r="W898" s="113">
        <f t="shared" si="746"/>
        <v>3.870967741935484</v>
      </c>
      <c r="X898" s="113">
        <f t="shared" si="747"/>
        <v>0</v>
      </c>
      <c r="Y898" s="113">
        <f t="shared" si="748"/>
        <v>0</v>
      </c>
      <c r="Z898" s="113">
        <f t="shared" si="733"/>
        <v>19.428571428571431</v>
      </c>
      <c r="AA898" s="76">
        <v>10</v>
      </c>
      <c r="AB898" s="76">
        <v>6</v>
      </c>
      <c r="AC898" s="76">
        <v>8</v>
      </c>
      <c r="AD898" s="76">
        <v>2</v>
      </c>
      <c r="AE898" s="76">
        <v>2</v>
      </c>
      <c r="AF898" s="76">
        <v>5</v>
      </c>
      <c r="AG898" s="76">
        <v>8</v>
      </c>
      <c r="AH898" s="131">
        <f t="shared" si="713"/>
        <v>0</v>
      </c>
      <c r="AI898" s="131">
        <f t="shared" si="734"/>
        <v>0</v>
      </c>
      <c r="AJ898" s="131">
        <f t="shared" ref="AJ898:AJ961" si="750">AS898/6.5-CV5516-CW898</f>
        <v>-0.23076923076923073</v>
      </c>
      <c r="AK898" s="131">
        <f t="shared" ref="AK898:AK961" si="751">SUM(AR898,AT898)/20 + SUM(AR898,AU898,AV898)/25 + SUM(AR898,AW898)/31</f>
        <v>1.935483870967742</v>
      </c>
      <c r="AL898" s="131">
        <f t="shared" si="735"/>
        <v>0</v>
      </c>
      <c r="AM898" s="131">
        <f t="shared" si="736"/>
        <v>0</v>
      </c>
      <c r="AN898" s="131">
        <f t="shared" si="714"/>
        <v>2.4285714285714288</v>
      </c>
      <c r="AO898" s="115">
        <f t="shared" ref="AO898:AO961" si="752">IF(DP898="T",1,IF(DP898="F",0))</f>
        <v>0</v>
      </c>
      <c r="AP898" s="115">
        <f t="shared" ref="AP898:AP961" si="753">IF(DQ898="T",1,IF(DQ898="F",0))</f>
        <v>0</v>
      </c>
      <c r="AQ898" s="115">
        <f t="shared" ref="AQ898:AQ961" si="754">IF(DR898="T",1,IF(DR898="F",0))</f>
        <v>0</v>
      </c>
      <c r="AR898" s="79">
        <f t="shared" si="715"/>
        <v>0</v>
      </c>
      <c r="AS898" s="79">
        <f t="shared" si="716"/>
        <v>5</v>
      </c>
      <c r="AT898" s="79">
        <f t="shared" si="717"/>
        <v>0</v>
      </c>
      <c r="AU898" s="79">
        <f t="shared" si="718"/>
        <v>0</v>
      </c>
      <c r="AV898" s="79">
        <f t="shared" si="719"/>
        <v>0</v>
      </c>
      <c r="AW898" s="79">
        <f t="shared" si="720"/>
        <v>60</v>
      </c>
      <c r="AX898" s="128">
        <f t="shared" si="721"/>
        <v>0</v>
      </c>
      <c r="AY898" s="128"/>
      <c r="AZ898" s="128"/>
      <c r="BA898" s="128">
        <f t="shared" si="722"/>
        <v>0</v>
      </c>
      <c r="BB898" s="128">
        <f t="shared" si="723"/>
        <v>0</v>
      </c>
      <c r="BC898" s="80">
        <f t="shared" si="724"/>
        <v>0</v>
      </c>
      <c r="BD898" s="80">
        <f t="shared" si="725"/>
        <v>1</v>
      </c>
      <c r="BE898" s="80">
        <f t="shared" si="726"/>
        <v>0</v>
      </c>
      <c r="BF898" s="80">
        <f t="shared" si="727"/>
        <v>0</v>
      </c>
      <c r="BG898" s="80">
        <f t="shared" si="728"/>
        <v>0</v>
      </c>
      <c r="BH898" s="80">
        <f t="shared" ref="BH898:BH961" si="755">IF(DH898=3,1,IF(DH898=2,0.5,IF(DH898=1,0.25*DH898,0)))</f>
        <v>0.25</v>
      </c>
      <c r="BI898" s="4">
        <f t="shared" si="729"/>
        <v>0</v>
      </c>
      <c r="BJ898" s="4">
        <f t="shared" si="730"/>
        <v>5</v>
      </c>
      <c r="BK898" s="4">
        <f t="shared" si="731"/>
        <v>60</v>
      </c>
      <c r="BL898" s="8">
        <f>VLOOKUP(CN898,'CIR Results'!$B$3:$L$42,2,FALSE)</f>
        <v>10</v>
      </c>
      <c r="BM898" s="8">
        <f>VLOOKUP(CN898,'CIR Results'!$B$3:$L$42,3,FALSE)</f>
        <v>158</v>
      </c>
      <c r="BN898" s="8">
        <f>VLOOKUP(CN898,'CIR Results'!$B$3:$L$42,4,FALSE)</f>
        <v>100</v>
      </c>
      <c r="BO898" s="8">
        <f>VLOOKUP(CN898,'CIR Results'!$B$3:$L$42,5,FALSE)</f>
        <v>161</v>
      </c>
      <c r="BP898" s="8">
        <f>VLOOKUP(CN898,'CIR Results'!$B$3:$L$42,6,FALSE)</f>
        <v>36649</v>
      </c>
      <c r="BQ898" s="8">
        <f>VLOOKUP(CN898,'CIR Results'!$B$3:$L$42,8,FALSE)</f>
        <v>8</v>
      </c>
      <c r="BR898" s="8">
        <f>VLOOKUP(CN898,'CIR Results'!$B$3:$L$42,9,FALSE)</f>
        <v>0</v>
      </c>
      <c r="BS898" s="8" t="str">
        <f>VLOOKUP(CN898,'CIR Results'!$B$3:$L$42,10,FALSE)</f>
        <v>05-03-00</v>
      </c>
      <c r="BT898" s="8">
        <f>VLOOKUP(CN898,'CIR Results'!$B$3:$L$42,11,FALSE)</f>
        <v>34</v>
      </c>
      <c r="BU898" s="136" t="str">
        <f>VLOOKUP(CN898,'CIR Team Info'!$B$5:$E$44,2,FALSE)</f>
        <v>Chicago Knights</v>
      </c>
      <c r="BV898" s="136" t="str">
        <f>VLOOKUP(CN898,'CIR Team Info'!$B$5:$E$44,4,FALSE)</f>
        <v>Chicago, IL</v>
      </c>
      <c r="BW898" s="136" t="str">
        <f t="shared" si="709"/>
        <v xml:space="preserve">   subpar at best defense bot. . .  technical foul for losing a bungee cord</v>
      </c>
      <c r="CM898" s="10" t="s">
        <v>729</v>
      </c>
      <c r="CN898" s="10">
        <v>1739</v>
      </c>
      <c r="CO898" s="10">
        <v>41</v>
      </c>
      <c r="CP898" s="10" t="s">
        <v>23</v>
      </c>
      <c r="CQ898" s="10" t="s">
        <v>25</v>
      </c>
      <c r="CR898" s="10" t="s">
        <v>25</v>
      </c>
      <c r="CS898" s="10" t="s">
        <v>22</v>
      </c>
      <c r="CT898" s="10">
        <v>5</v>
      </c>
      <c r="CU898" s="10">
        <v>0</v>
      </c>
      <c r="CV898" s="10">
        <v>0</v>
      </c>
      <c r="CW898" s="10">
        <v>1</v>
      </c>
      <c r="CX898" s="10" t="s">
        <v>61</v>
      </c>
      <c r="CY898" s="10" t="s">
        <v>25</v>
      </c>
      <c r="CZ898" s="10" t="s">
        <v>25</v>
      </c>
      <c r="DA898" s="10" t="s">
        <v>25</v>
      </c>
      <c r="DB898" s="10" t="s">
        <v>25</v>
      </c>
      <c r="DC898" s="10">
        <v>0</v>
      </c>
      <c r="DD898" s="10">
        <v>0</v>
      </c>
      <c r="DE898" s="10">
        <v>0</v>
      </c>
      <c r="DF898" s="10">
        <v>1</v>
      </c>
      <c r="DG898" s="10">
        <v>2</v>
      </c>
      <c r="DH898" s="10">
        <v>1</v>
      </c>
      <c r="DI898" s="10">
        <v>120</v>
      </c>
      <c r="DJ898" s="10">
        <v>0</v>
      </c>
      <c r="DK898" s="10">
        <v>0</v>
      </c>
      <c r="DL898" s="10">
        <v>0</v>
      </c>
      <c r="DM898" s="10">
        <v>0</v>
      </c>
      <c r="DN898" s="10">
        <v>0</v>
      </c>
      <c r="DO898" s="10">
        <v>0</v>
      </c>
      <c r="DP898" s="10" t="s">
        <v>25</v>
      </c>
      <c r="DQ898" s="10" t="s">
        <v>25</v>
      </c>
      <c r="DR898" s="10" t="s">
        <v>25</v>
      </c>
      <c r="DS898" s="10" t="s">
        <v>25</v>
      </c>
      <c r="DT898" s="10" t="s">
        <v>22</v>
      </c>
      <c r="DU898" s="10">
        <v>0</v>
      </c>
      <c r="DV898" s="10" t="s">
        <v>827</v>
      </c>
      <c r="DW898" s="10"/>
      <c r="DX898" s="10"/>
      <c r="DY898" s="10"/>
      <c r="DZ898" s="10"/>
      <c r="EA898" s="10"/>
      <c r="EB898" s="10"/>
      <c r="EC898" s="10"/>
      <c r="ED898" s="10"/>
      <c r="EE898" s="10"/>
      <c r="EF898" s="10"/>
      <c r="EG898" s="10"/>
      <c r="EH898" s="10"/>
    </row>
    <row r="899" spans="1:138" x14ac:dyDescent="0.25">
      <c r="A899" s="78">
        <f t="shared" si="710"/>
        <v>4296</v>
      </c>
      <c r="C899" s="10" t="str">
        <f t="shared" si="749"/>
        <v>Do Not Pick</v>
      </c>
      <c r="D899" s="17">
        <f t="shared" si="711"/>
        <v>0</v>
      </c>
      <c r="E899" s="113">
        <f t="shared" si="737"/>
        <v>0</v>
      </c>
      <c r="F899" s="113">
        <f t="shared" si="738"/>
        <v>0</v>
      </c>
      <c r="G899" s="113">
        <f t="shared" si="739"/>
        <v>0</v>
      </c>
      <c r="H899" s="113">
        <f t="shared" si="740"/>
        <v>0</v>
      </c>
      <c r="I899" s="113">
        <f t="shared" si="741"/>
        <v>0</v>
      </c>
      <c r="J899" s="113">
        <f t="shared" si="742"/>
        <v>0</v>
      </c>
      <c r="K899" s="113">
        <f t="shared" si="732"/>
        <v>0</v>
      </c>
      <c r="L899" s="76">
        <v>8</v>
      </c>
      <c r="M899" s="76">
        <v>5</v>
      </c>
      <c r="N899" s="76">
        <v>7</v>
      </c>
      <c r="O899" s="76">
        <v>6</v>
      </c>
      <c r="P899" s="76">
        <v>6</v>
      </c>
      <c r="Q899" s="76">
        <v>2</v>
      </c>
      <c r="R899" s="76">
        <v>1</v>
      </c>
      <c r="S899" s="17">
        <f t="shared" si="712"/>
        <v>0</v>
      </c>
      <c r="T899" s="113">
        <f t="shared" si="743"/>
        <v>0</v>
      </c>
      <c r="U899" s="113">
        <f t="shared" si="744"/>
        <v>0</v>
      </c>
      <c r="V899" s="113">
        <f t="shared" si="745"/>
        <v>0</v>
      </c>
      <c r="W899" s="113">
        <f t="shared" si="746"/>
        <v>0</v>
      </c>
      <c r="X899" s="113">
        <f t="shared" si="747"/>
        <v>0</v>
      </c>
      <c r="Y899" s="113">
        <f t="shared" si="748"/>
        <v>0</v>
      </c>
      <c r="Z899" s="113">
        <f t="shared" si="733"/>
        <v>0</v>
      </c>
      <c r="AA899" s="76">
        <v>10</v>
      </c>
      <c r="AB899" s="76">
        <v>6</v>
      </c>
      <c r="AC899" s="76">
        <v>8</v>
      </c>
      <c r="AD899" s="76">
        <v>2</v>
      </c>
      <c r="AE899" s="76">
        <v>2</v>
      </c>
      <c r="AF899" s="76">
        <v>5</v>
      </c>
      <c r="AG899" s="76">
        <v>8</v>
      </c>
      <c r="AH899" s="131">
        <f t="shared" si="713"/>
        <v>0</v>
      </c>
      <c r="AI899" s="131">
        <f t="shared" si="734"/>
        <v>0</v>
      </c>
      <c r="AJ899" s="131">
        <f t="shared" si="750"/>
        <v>0</v>
      </c>
      <c r="AK899" s="131">
        <f t="shared" si="751"/>
        <v>0</v>
      </c>
      <c r="AL899" s="131">
        <f t="shared" si="735"/>
        <v>0</v>
      </c>
      <c r="AM899" s="131">
        <f t="shared" si="736"/>
        <v>0</v>
      </c>
      <c r="AN899" s="131">
        <f t="shared" si="714"/>
        <v>0</v>
      </c>
      <c r="AO899" s="115">
        <f t="shared" si="752"/>
        <v>0</v>
      </c>
      <c r="AP899" s="115">
        <f t="shared" si="753"/>
        <v>0</v>
      </c>
      <c r="AQ899" s="115">
        <f t="shared" si="754"/>
        <v>0</v>
      </c>
      <c r="AR899" s="79">
        <f t="shared" si="715"/>
        <v>0</v>
      </c>
      <c r="AS899" s="79">
        <f t="shared" si="716"/>
        <v>0</v>
      </c>
      <c r="AT899" s="79">
        <f t="shared" si="717"/>
        <v>0</v>
      </c>
      <c r="AU899" s="79">
        <f t="shared" si="718"/>
        <v>0</v>
      </c>
      <c r="AV899" s="79">
        <f t="shared" si="719"/>
        <v>0</v>
      </c>
      <c r="AW899" s="79">
        <f t="shared" si="720"/>
        <v>0</v>
      </c>
      <c r="AX899" s="128">
        <f t="shared" si="721"/>
        <v>0</v>
      </c>
      <c r="AY899" s="128"/>
      <c r="AZ899" s="128"/>
      <c r="BA899" s="128">
        <f t="shared" si="722"/>
        <v>0</v>
      </c>
      <c r="BB899" s="128">
        <f t="shared" si="723"/>
        <v>0</v>
      </c>
      <c r="BC899" s="80">
        <f t="shared" si="724"/>
        <v>0</v>
      </c>
      <c r="BD899" s="80">
        <f t="shared" si="725"/>
        <v>0</v>
      </c>
      <c r="BE899" s="80">
        <f t="shared" si="726"/>
        <v>0</v>
      </c>
      <c r="BF899" s="80">
        <f t="shared" si="727"/>
        <v>0</v>
      </c>
      <c r="BG899" s="80">
        <f t="shared" si="728"/>
        <v>0</v>
      </c>
      <c r="BH899" s="80">
        <f t="shared" si="755"/>
        <v>0</v>
      </c>
      <c r="BI899" s="4">
        <f t="shared" si="729"/>
        <v>0</v>
      </c>
      <c r="BJ899" s="4">
        <f t="shared" si="730"/>
        <v>0</v>
      </c>
      <c r="BK899" s="4">
        <f t="shared" si="731"/>
        <v>0</v>
      </c>
      <c r="BL899" s="8">
        <f>VLOOKUP(CN899,'CIR Results'!$B$3:$L$42,2,FALSE)</f>
        <v>4</v>
      </c>
      <c r="BM899" s="8">
        <f>VLOOKUP(CN899,'CIR Results'!$B$3:$L$42,3,FALSE)</f>
        <v>112</v>
      </c>
      <c r="BN899" s="8">
        <f>VLOOKUP(CN899,'CIR Results'!$B$3:$L$42,4,FALSE)</f>
        <v>90</v>
      </c>
      <c r="BO899" s="8">
        <f>VLOOKUP(CN899,'CIR Results'!$B$3:$L$42,5,FALSE)</f>
        <v>106</v>
      </c>
      <c r="BP899" s="8">
        <f>VLOOKUP(CN899,'CIR Results'!$B$3:$L$42,6,FALSE)</f>
        <v>36562</v>
      </c>
      <c r="BQ899" s="8">
        <f>VLOOKUP(CN899,'CIR Results'!$B$3:$L$42,8,FALSE)</f>
        <v>8</v>
      </c>
      <c r="BR899" s="8">
        <f>VLOOKUP(CN899,'CIR Results'!$B$3:$L$42,9,FALSE)</f>
        <v>0</v>
      </c>
      <c r="BS899" s="8" t="str">
        <f>VLOOKUP(CN899,'CIR Results'!$B$3:$L$42,10,FALSE)</f>
        <v>02-06-00</v>
      </c>
      <c r="BT899" s="8">
        <f>VLOOKUP(CN899,'CIR Results'!$B$3:$L$42,11,FALSE)</f>
        <v>24</v>
      </c>
      <c r="BU899" s="136" t="str">
        <f>VLOOKUP(CN899,'CIR Team Info'!$B$5:$E$44,2,FALSE)</f>
        <v>Trident Robotics</v>
      </c>
      <c r="BV899" s="136" t="str">
        <f>VLOOKUP(CN899,'CIR Team Info'!$B$5:$E$44,4,FALSE)</f>
        <v>Gurnee, IL</v>
      </c>
      <c r="BW899" s="136" t="str">
        <f t="shared" ref="BW899:BW962" si="756">CONCATENATE(CJ899," ",CK899," ",CL899," ",DV899)</f>
        <v xml:space="preserve">   Unable to accurately assess. Broken for most of the match. Became active in the end and attempted to score a low goal.</v>
      </c>
      <c r="CM899" s="10" t="s">
        <v>729</v>
      </c>
      <c r="CN899" s="10">
        <v>4296</v>
      </c>
      <c r="CO899" s="10">
        <v>42</v>
      </c>
      <c r="CP899" s="10" t="s">
        <v>23</v>
      </c>
      <c r="CQ899" s="10" t="s">
        <v>25</v>
      </c>
      <c r="CR899" s="10" t="s">
        <v>22</v>
      </c>
      <c r="CS899" s="10" t="s">
        <v>25</v>
      </c>
      <c r="CT899" s="10">
        <v>0</v>
      </c>
      <c r="CU899" s="10">
        <v>0</v>
      </c>
      <c r="CV899" s="10">
        <v>0</v>
      </c>
      <c r="CW899" s="10">
        <v>0</v>
      </c>
      <c r="CX899" s="10" t="s">
        <v>59</v>
      </c>
      <c r="CY899" s="10" t="s">
        <v>25</v>
      </c>
      <c r="CZ899" s="10" t="s">
        <v>25</v>
      </c>
      <c r="DA899" s="10" t="s">
        <v>25</v>
      </c>
      <c r="DB899" s="10" t="s">
        <v>25</v>
      </c>
      <c r="DC899" s="10">
        <v>0</v>
      </c>
      <c r="DD899" s="10">
        <v>1</v>
      </c>
      <c r="DE899" s="10">
        <v>0</v>
      </c>
      <c r="DF899" s="10">
        <v>0</v>
      </c>
      <c r="DG899" s="10">
        <v>0</v>
      </c>
      <c r="DH899" s="10">
        <v>0</v>
      </c>
      <c r="DI899" s="10">
        <v>0</v>
      </c>
      <c r="DJ899" s="10">
        <v>0</v>
      </c>
      <c r="DK899" s="10">
        <v>0</v>
      </c>
      <c r="DL899" s="10">
        <v>0</v>
      </c>
      <c r="DM899" s="10">
        <v>0</v>
      </c>
      <c r="DN899" s="10">
        <v>0</v>
      </c>
      <c r="DO899" s="10">
        <v>0</v>
      </c>
      <c r="DP899" s="10" t="s">
        <v>25</v>
      </c>
      <c r="DQ899" s="10" t="s">
        <v>25</v>
      </c>
      <c r="DR899" s="10" t="s">
        <v>25</v>
      </c>
      <c r="DS899" s="10" t="s">
        <v>25</v>
      </c>
      <c r="DT899" s="10" t="s">
        <v>22</v>
      </c>
      <c r="DU899" s="10">
        <v>0</v>
      </c>
      <c r="DV899" s="10" t="s">
        <v>828</v>
      </c>
      <c r="DW899" s="10"/>
      <c r="DX899" s="10"/>
      <c r="DY899" s="10"/>
      <c r="DZ899" s="10"/>
      <c r="EA899" s="10"/>
      <c r="EB899" s="10"/>
      <c r="EC899" s="10"/>
      <c r="ED899" s="10"/>
      <c r="EE899" s="10"/>
      <c r="EF899" s="10"/>
      <c r="EG899" s="10"/>
      <c r="EH899" s="10"/>
    </row>
    <row r="900" spans="1:138" x14ac:dyDescent="0.25">
      <c r="A900" s="78">
        <f t="shared" si="710"/>
        <v>1806</v>
      </c>
      <c r="C900" s="10" t="str">
        <f t="shared" si="749"/>
        <v>Above Avg</v>
      </c>
      <c r="D900" s="17">
        <f t="shared" si="711"/>
        <v>11.830574264445234</v>
      </c>
      <c r="E900" s="113">
        <f t="shared" si="737"/>
        <v>60</v>
      </c>
      <c r="F900" s="113">
        <f t="shared" si="738"/>
        <v>5</v>
      </c>
      <c r="G900" s="113">
        <f t="shared" si="739"/>
        <v>21.53846153846154</v>
      </c>
      <c r="H900" s="113">
        <f t="shared" si="740"/>
        <v>12.338709677419356</v>
      </c>
      <c r="I900" s="113">
        <f t="shared" si="741"/>
        <v>18</v>
      </c>
      <c r="J900" s="113">
        <f t="shared" si="742"/>
        <v>0</v>
      </c>
      <c r="K900" s="113">
        <f t="shared" si="732"/>
        <v>1.4285714285714284</v>
      </c>
      <c r="L900" s="76">
        <v>8</v>
      </c>
      <c r="M900" s="76">
        <v>5</v>
      </c>
      <c r="N900" s="76">
        <v>7</v>
      </c>
      <c r="O900" s="76">
        <v>6</v>
      </c>
      <c r="P900" s="76">
        <v>6</v>
      </c>
      <c r="Q900" s="76">
        <v>2</v>
      </c>
      <c r="R900" s="76">
        <v>1</v>
      </c>
      <c r="S900" s="17">
        <f t="shared" si="712"/>
        <v>12.715685926976249</v>
      </c>
      <c r="T900" s="113">
        <f t="shared" si="743"/>
        <v>75</v>
      </c>
      <c r="U900" s="113">
        <f t="shared" si="744"/>
        <v>6</v>
      </c>
      <c r="V900" s="113">
        <f t="shared" si="745"/>
        <v>24.615384615384617</v>
      </c>
      <c r="W900" s="113">
        <f t="shared" si="746"/>
        <v>4.112903225806452</v>
      </c>
      <c r="X900" s="113">
        <f t="shared" si="747"/>
        <v>6</v>
      </c>
      <c r="Y900" s="113">
        <f t="shared" si="748"/>
        <v>0</v>
      </c>
      <c r="Z900" s="113">
        <f t="shared" si="733"/>
        <v>11.428571428571427</v>
      </c>
      <c r="AA900" s="76">
        <v>10</v>
      </c>
      <c r="AB900" s="76">
        <v>6</v>
      </c>
      <c r="AC900" s="76">
        <v>8</v>
      </c>
      <c r="AD900" s="76">
        <v>2</v>
      </c>
      <c r="AE900" s="76">
        <v>2</v>
      </c>
      <c r="AF900" s="76">
        <v>5</v>
      </c>
      <c r="AG900" s="76">
        <v>8</v>
      </c>
      <c r="AH900" s="131">
        <f t="shared" si="713"/>
        <v>7.5</v>
      </c>
      <c r="AI900" s="131">
        <f t="shared" si="734"/>
        <v>1</v>
      </c>
      <c r="AJ900" s="131">
        <f t="shared" si="750"/>
        <v>3.0769230769230771</v>
      </c>
      <c r="AK900" s="131">
        <f t="shared" si="751"/>
        <v>2.056451612903226</v>
      </c>
      <c r="AL900" s="131">
        <f t="shared" si="735"/>
        <v>3</v>
      </c>
      <c r="AM900" s="131">
        <f t="shared" si="736"/>
        <v>0</v>
      </c>
      <c r="AN900" s="131">
        <f t="shared" si="714"/>
        <v>1.4285714285714284</v>
      </c>
      <c r="AO900" s="115">
        <f t="shared" si="752"/>
        <v>0</v>
      </c>
      <c r="AP900" s="115">
        <f t="shared" si="753"/>
        <v>1</v>
      </c>
      <c r="AQ900" s="115">
        <f t="shared" si="754"/>
        <v>0</v>
      </c>
      <c r="AR900" s="79">
        <f t="shared" si="715"/>
        <v>0</v>
      </c>
      <c r="AS900" s="79">
        <f t="shared" si="716"/>
        <v>20</v>
      </c>
      <c r="AT900" s="79">
        <f t="shared" si="717"/>
        <v>1</v>
      </c>
      <c r="AU900" s="79">
        <f t="shared" si="718"/>
        <v>30</v>
      </c>
      <c r="AV900" s="79">
        <f t="shared" si="719"/>
        <v>0</v>
      </c>
      <c r="AW900" s="79">
        <f t="shared" si="720"/>
        <v>25</v>
      </c>
      <c r="AX900" s="128">
        <f t="shared" si="721"/>
        <v>0</v>
      </c>
      <c r="AY900" s="128"/>
      <c r="AZ900" s="128"/>
      <c r="BA900" s="128">
        <f t="shared" si="722"/>
        <v>3</v>
      </c>
      <c r="BB900" s="128">
        <f t="shared" si="723"/>
        <v>0</v>
      </c>
      <c r="BC900" s="80">
        <f t="shared" si="724"/>
        <v>0</v>
      </c>
      <c r="BD900" s="80">
        <f t="shared" si="725"/>
        <v>1</v>
      </c>
      <c r="BE900" s="80">
        <f t="shared" si="726"/>
        <v>1</v>
      </c>
      <c r="BF900" s="80">
        <f t="shared" si="727"/>
        <v>1</v>
      </c>
      <c r="BG900" s="80">
        <f t="shared" si="728"/>
        <v>0</v>
      </c>
      <c r="BH900" s="80">
        <f t="shared" si="755"/>
        <v>1</v>
      </c>
      <c r="BI900" s="4">
        <f t="shared" si="729"/>
        <v>31</v>
      </c>
      <c r="BJ900" s="4">
        <f t="shared" si="730"/>
        <v>51</v>
      </c>
      <c r="BK900" s="4">
        <f t="shared" si="731"/>
        <v>25</v>
      </c>
      <c r="BL900" s="8">
        <f>VLOOKUP(CN900,'CIR Results'!$B$3:$L$42,2,FALSE)</f>
        <v>10</v>
      </c>
      <c r="BM900" s="8">
        <f>VLOOKUP(CN900,'CIR Results'!$B$3:$L$42,3,FALSE)</f>
        <v>64</v>
      </c>
      <c r="BN900" s="8">
        <f>VLOOKUP(CN900,'CIR Results'!$B$3:$L$42,4,FALSE)</f>
        <v>70</v>
      </c>
      <c r="BO900" s="8">
        <f>VLOOKUP(CN900,'CIR Results'!$B$3:$L$42,5,FALSE)</f>
        <v>87</v>
      </c>
      <c r="BP900" s="8">
        <f>VLOOKUP(CN900,'CIR Results'!$B$3:$L$42,6,FALSE)</f>
        <v>36649</v>
      </c>
      <c r="BQ900" s="8">
        <f>VLOOKUP(CN900,'CIR Results'!$B$3:$L$42,8,FALSE)</f>
        <v>8</v>
      </c>
      <c r="BR900" s="8">
        <f>VLOOKUP(CN900,'CIR Results'!$B$3:$L$42,9,FALSE)</f>
        <v>0</v>
      </c>
      <c r="BS900" s="8" t="str">
        <f>VLOOKUP(CN900,'CIR Results'!$B$3:$L$42,10,FALSE)</f>
        <v>05-03-00</v>
      </c>
      <c r="BT900" s="8">
        <f>VLOOKUP(CN900,'CIR Results'!$B$3:$L$42,11,FALSE)</f>
        <v>20</v>
      </c>
      <c r="BU900" s="136" t="str">
        <f>VLOOKUP(CN900,'CIR Team Info'!$B$5:$E$44,2,FALSE)</f>
        <v>S.W.A.T.</v>
      </c>
      <c r="BV900" s="136" t="str">
        <f>VLOOKUP(CN900,'CIR Team Info'!$B$5:$E$44,4,FALSE)</f>
        <v>Smithville, MO</v>
      </c>
      <c r="BW900" s="136" t="str">
        <f t="shared" si="756"/>
        <v xml:space="preserve">   Made 4 assist from the floor_ effective at picking up balls from the floor. Would take the ball and shoot the truss to human player. While their alliance was trying to score</v>
      </c>
      <c r="CM900" s="10" t="s">
        <v>729</v>
      </c>
      <c r="CN900" s="10">
        <v>1806</v>
      </c>
      <c r="CO900" s="10">
        <v>43</v>
      </c>
      <c r="CP900" s="10" t="s">
        <v>23</v>
      </c>
      <c r="CQ900" s="10" t="s">
        <v>22</v>
      </c>
      <c r="CR900" s="10" t="s">
        <v>25</v>
      </c>
      <c r="CS900" s="10" t="s">
        <v>22</v>
      </c>
      <c r="CT900" s="10">
        <v>20</v>
      </c>
      <c r="CU900" s="10">
        <v>0</v>
      </c>
      <c r="CV900" s="10">
        <v>0</v>
      </c>
      <c r="CW900" s="10">
        <v>0</v>
      </c>
      <c r="CX900" s="10" t="s">
        <v>65</v>
      </c>
      <c r="CY900" s="10" t="s">
        <v>25</v>
      </c>
      <c r="CZ900" s="10" t="s">
        <v>25</v>
      </c>
      <c r="DA900" s="10" t="s">
        <v>25</v>
      </c>
      <c r="DB900" s="10" t="s">
        <v>22</v>
      </c>
      <c r="DC900" s="10">
        <v>1</v>
      </c>
      <c r="DD900" s="10">
        <v>0</v>
      </c>
      <c r="DE900" s="10">
        <v>0</v>
      </c>
      <c r="DF900" s="10">
        <v>0</v>
      </c>
      <c r="DG900" s="10">
        <v>3</v>
      </c>
      <c r="DH900" s="10">
        <v>3</v>
      </c>
      <c r="DI900" s="10">
        <v>20</v>
      </c>
      <c r="DJ900" s="10">
        <v>0</v>
      </c>
      <c r="DK900" s="10">
        <v>0</v>
      </c>
      <c r="DL900" s="10">
        <v>3</v>
      </c>
      <c r="DM900" s="10">
        <v>0</v>
      </c>
      <c r="DN900" s="10">
        <v>0</v>
      </c>
      <c r="DO900" s="10">
        <v>0</v>
      </c>
      <c r="DP900" s="10" t="s">
        <v>25</v>
      </c>
      <c r="DQ900" s="10" t="s">
        <v>22</v>
      </c>
      <c r="DR900" s="10" t="s">
        <v>25</v>
      </c>
      <c r="DS900" s="10" t="s">
        <v>25</v>
      </c>
      <c r="DT900" s="10" t="s">
        <v>25</v>
      </c>
      <c r="DU900" s="10">
        <v>2</v>
      </c>
      <c r="DV900" s="10" t="s">
        <v>829</v>
      </c>
      <c r="DW900" s="10" t="s">
        <v>830</v>
      </c>
      <c r="DX900" s="10"/>
      <c r="DY900" s="10"/>
      <c r="DZ900" s="10"/>
      <c r="EA900" s="10"/>
      <c r="EB900" s="10"/>
      <c r="EC900" s="10"/>
      <c r="ED900" s="10"/>
      <c r="EE900" s="10"/>
      <c r="EF900" s="10"/>
      <c r="EG900" s="10"/>
      <c r="EH900" s="10"/>
    </row>
    <row r="901" spans="1:138" x14ac:dyDescent="0.25">
      <c r="A901" s="78">
        <f t="shared" si="710"/>
        <v>1747</v>
      </c>
      <c r="C901" s="10" t="str">
        <f t="shared" si="749"/>
        <v>Below Avg</v>
      </c>
      <c r="D901" s="17">
        <f t="shared" si="711"/>
        <v>3.0838461538461539</v>
      </c>
      <c r="E901" s="113">
        <f t="shared" si="737"/>
        <v>10</v>
      </c>
      <c r="F901" s="113">
        <f t="shared" si="738"/>
        <v>5</v>
      </c>
      <c r="G901" s="113">
        <f t="shared" si="739"/>
        <v>21.53846153846154</v>
      </c>
      <c r="H901" s="113">
        <f t="shared" si="740"/>
        <v>0.30000000000000004</v>
      </c>
      <c r="I901" s="113">
        <f t="shared" si="741"/>
        <v>-6</v>
      </c>
      <c r="J901" s="113">
        <f t="shared" si="742"/>
        <v>0</v>
      </c>
      <c r="K901" s="113">
        <f t="shared" si="732"/>
        <v>0</v>
      </c>
      <c r="L901" s="76">
        <v>8</v>
      </c>
      <c r="M901" s="76">
        <v>5</v>
      </c>
      <c r="N901" s="76">
        <v>7</v>
      </c>
      <c r="O901" s="76">
        <v>6</v>
      </c>
      <c r="P901" s="76">
        <v>6</v>
      </c>
      <c r="Q901" s="76">
        <v>2</v>
      </c>
      <c r="R901" s="76">
        <v>1</v>
      </c>
      <c r="S901" s="17">
        <f t="shared" si="712"/>
        <v>4.1215384615384618</v>
      </c>
      <c r="T901" s="113">
        <f t="shared" si="743"/>
        <v>12.5</v>
      </c>
      <c r="U901" s="113">
        <f t="shared" si="744"/>
        <v>6</v>
      </c>
      <c r="V901" s="113">
        <f t="shared" si="745"/>
        <v>24.615384615384617</v>
      </c>
      <c r="W901" s="113">
        <f t="shared" si="746"/>
        <v>0.1</v>
      </c>
      <c r="X901" s="113">
        <f t="shared" si="747"/>
        <v>-2</v>
      </c>
      <c r="Y901" s="113">
        <f t="shared" si="748"/>
        <v>0</v>
      </c>
      <c r="Z901" s="113">
        <f t="shared" si="733"/>
        <v>0</v>
      </c>
      <c r="AA901" s="76">
        <v>10</v>
      </c>
      <c r="AB901" s="76">
        <v>6</v>
      </c>
      <c r="AC901" s="76">
        <v>8</v>
      </c>
      <c r="AD901" s="76">
        <v>2</v>
      </c>
      <c r="AE901" s="76">
        <v>2</v>
      </c>
      <c r="AF901" s="76">
        <v>5</v>
      </c>
      <c r="AG901" s="76">
        <v>8</v>
      </c>
      <c r="AH901" s="131">
        <f t="shared" si="713"/>
        <v>1.25</v>
      </c>
      <c r="AI901" s="131">
        <f t="shared" si="734"/>
        <v>1</v>
      </c>
      <c r="AJ901" s="131">
        <f t="shared" si="750"/>
        <v>3.0769230769230771</v>
      </c>
      <c r="AK901" s="131">
        <f t="shared" si="751"/>
        <v>0.05</v>
      </c>
      <c r="AL901" s="131">
        <f t="shared" si="735"/>
        <v>-1</v>
      </c>
      <c r="AM901" s="131">
        <f t="shared" si="736"/>
        <v>0</v>
      </c>
      <c r="AN901" s="131">
        <f t="shared" si="714"/>
        <v>0</v>
      </c>
      <c r="AO901" s="115">
        <f t="shared" si="752"/>
        <v>0</v>
      </c>
      <c r="AP901" s="115">
        <f t="shared" si="753"/>
        <v>1</v>
      </c>
      <c r="AQ901" s="115">
        <f t="shared" si="754"/>
        <v>1</v>
      </c>
      <c r="AR901" s="79">
        <f t="shared" si="715"/>
        <v>0</v>
      </c>
      <c r="AS901" s="79">
        <f t="shared" si="716"/>
        <v>20</v>
      </c>
      <c r="AT901" s="79">
        <f t="shared" si="717"/>
        <v>1</v>
      </c>
      <c r="AU901" s="79">
        <f t="shared" si="718"/>
        <v>0</v>
      </c>
      <c r="AV901" s="79">
        <f t="shared" si="719"/>
        <v>0</v>
      </c>
      <c r="AW901" s="79">
        <f t="shared" si="720"/>
        <v>0</v>
      </c>
      <c r="AX901" s="128">
        <f t="shared" si="721"/>
        <v>0</v>
      </c>
      <c r="AY901" s="128"/>
      <c r="AZ901" s="128"/>
      <c r="BA901" s="128">
        <f t="shared" si="722"/>
        <v>1</v>
      </c>
      <c r="BB901" s="128">
        <f t="shared" si="723"/>
        <v>0</v>
      </c>
      <c r="BC901" s="80">
        <f t="shared" si="724"/>
        <v>0</v>
      </c>
      <c r="BD901" s="80">
        <f t="shared" si="725"/>
        <v>1</v>
      </c>
      <c r="BE901" s="80">
        <f t="shared" si="726"/>
        <v>1</v>
      </c>
      <c r="BF901" s="80">
        <f t="shared" si="727"/>
        <v>0</v>
      </c>
      <c r="BG901" s="80">
        <f t="shared" si="728"/>
        <v>0</v>
      </c>
      <c r="BH901" s="80">
        <f t="shared" si="755"/>
        <v>0</v>
      </c>
      <c r="BI901" s="4">
        <f t="shared" si="729"/>
        <v>1</v>
      </c>
      <c r="BJ901" s="4">
        <f t="shared" si="730"/>
        <v>21</v>
      </c>
      <c r="BK901" s="4">
        <f t="shared" si="731"/>
        <v>0</v>
      </c>
      <c r="BL901" s="8">
        <f>VLOOKUP(CN901,'CIR Results'!$B$3:$L$42,2,FALSE)</f>
        <v>10</v>
      </c>
      <c r="BM901" s="8">
        <f>VLOOKUP(CN901,'CIR Results'!$B$3:$L$42,3,FALSE)</f>
        <v>102</v>
      </c>
      <c r="BN901" s="8">
        <f>VLOOKUP(CN901,'CIR Results'!$B$3:$L$42,4,FALSE)</f>
        <v>190</v>
      </c>
      <c r="BO901" s="8">
        <f>VLOOKUP(CN901,'CIR Results'!$B$3:$L$42,5,FALSE)</f>
        <v>152</v>
      </c>
      <c r="BP901" s="8">
        <f>VLOOKUP(CN901,'CIR Results'!$B$3:$L$42,6,FALSE)</f>
        <v>36650</v>
      </c>
      <c r="BQ901" s="8">
        <f>VLOOKUP(CN901,'CIR Results'!$B$3:$L$42,8,FALSE)</f>
        <v>9</v>
      </c>
      <c r="BR901" s="8">
        <f>VLOOKUP(CN901,'CIR Results'!$B$3:$L$42,9,FALSE)</f>
        <v>0</v>
      </c>
      <c r="BS901" s="8" t="str">
        <f>VLOOKUP(CN901,'CIR Results'!$B$3:$L$42,10,FALSE)</f>
        <v>05-04-00</v>
      </c>
      <c r="BT901" s="8">
        <f>VLOOKUP(CN901,'CIR Results'!$B$3:$L$42,11,FALSE)</f>
        <v>25</v>
      </c>
      <c r="BU901" s="136" t="str">
        <f>VLOOKUP(CN901,'CIR Team Info'!$B$5:$E$44,2,FALSE)</f>
        <v>Harrison Boiler Robotics</v>
      </c>
      <c r="BV901" s="136" t="str">
        <f>VLOOKUP(CN901,'CIR Team Info'!$B$5:$E$44,4,FALSE)</f>
        <v>West Lafayette, IN</v>
      </c>
      <c r="BW901" s="136" t="str">
        <f t="shared" si="756"/>
        <v xml:space="preserve">   One of their cylindars was loose for the majority of the match_ then it was knocked off. The driving seemed very shaky and unbalanced. </v>
      </c>
      <c r="CM901" s="10" t="s">
        <v>729</v>
      </c>
      <c r="CN901" s="10">
        <v>1747</v>
      </c>
      <c r="CO901" s="10">
        <v>44</v>
      </c>
      <c r="CP901" s="10" t="s">
        <v>23</v>
      </c>
      <c r="CQ901" s="10" t="s">
        <v>22</v>
      </c>
      <c r="CR901" s="10" t="s">
        <v>25</v>
      </c>
      <c r="CS901" s="10" t="s">
        <v>22</v>
      </c>
      <c r="CT901" s="10">
        <v>20</v>
      </c>
      <c r="CU901" s="10">
        <v>0</v>
      </c>
      <c r="CV901" s="10">
        <v>0</v>
      </c>
      <c r="CW901" s="10">
        <v>0</v>
      </c>
      <c r="CX901" s="10" t="s">
        <v>66</v>
      </c>
      <c r="CY901" s="10" t="s">
        <v>25</v>
      </c>
      <c r="CZ901" s="10" t="s">
        <v>25</v>
      </c>
      <c r="DA901" s="10" t="s">
        <v>25</v>
      </c>
      <c r="DB901" s="10" t="s">
        <v>22</v>
      </c>
      <c r="DC901" s="10">
        <v>1</v>
      </c>
      <c r="DD901" s="10">
        <v>0</v>
      </c>
      <c r="DE901" s="10">
        <v>0</v>
      </c>
      <c r="DF901" s="10">
        <v>0</v>
      </c>
      <c r="DG901" s="10">
        <v>1</v>
      </c>
      <c r="DH901" s="10">
        <v>0</v>
      </c>
      <c r="DI901" s="10">
        <v>0</v>
      </c>
      <c r="DJ901" s="10">
        <v>0</v>
      </c>
      <c r="DK901" s="10">
        <v>0</v>
      </c>
      <c r="DL901" s="10">
        <v>0</v>
      </c>
      <c r="DM901" s="10">
        <v>1</v>
      </c>
      <c r="DN901" s="10">
        <v>0</v>
      </c>
      <c r="DO901" s="10">
        <v>0</v>
      </c>
      <c r="DP901" s="10" t="s">
        <v>25</v>
      </c>
      <c r="DQ901" s="10" t="s">
        <v>22</v>
      </c>
      <c r="DR901" s="10" t="s">
        <v>22</v>
      </c>
      <c r="DS901" s="10" t="s">
        <v>25</v>
      </c>
      <c r="DT901" s="10" t="s">
        <v>25</v>
      </c>
      <c r="DU901" s="10">
        <v>1</v>
      </c>
      <c r="DV901" s="10" t="s">
        <v>831</v>
      </c>
      <c r="DW901" s="10"/>
      <c r="DX901" s="10"/>
      <c r="DY901" s="10"/>
      <c r="DZ901" s="10"/>
      <c r="EA901" s="10"/>
      <c r="EB901" s="10"/>
      <c r="EC901" s="10"/>
      <c r="ED901" s="10"/>
      <c r="EE901" s="10"/>
      <c r="EF901" s="10"/>
      <c r="EG901" s="10"/>
      <c r="EH901" s="10"/>
    </row>
    <row r="902" spans="1:138" x14ac:dyDescent="0.25">
      <c r="A902" s="78">
        <f t="shared" si="710"/>
        <v>4329</v>
      </c>
      <c r="C902" s="10" t="str">
        <f t="shared" si="749"/>
        <v>Below Avg</v>
      </c>
      <c r="D902" s="17">
        <f t="shared" si="711"/>
        <v>4.9090358029067698</v>
      </c>
      <c r="E902" s="113">
        <f t="shared" si="737"/>
        <v>10</v>
      </c>
      <c r="F902" s="113">
        <f t="shared" si="738"/>
        <v>5</v>
      </c>
      <c r="G902" s="113">
        <f t="shared" si="739"/>
        <v>26.923076923076923</v>
      </c>
      <c r="H902" s="113">
        <f t="shared" si="740"/>
        <v>5.7387096774193544</v>
      </c>
      <c r="I902" s="113">
        <f t="shared" si="741"/>
        <v>0</v>
      </c>
      <c r="J902" s="113">
        <f t="shared" si="742"/>
        <v>0</v>
      </c>
      <c r="K902" s="113">
        <f t="shared" si="732"/>
        <v>1.4285714285714284</v>
      </c>
      <c r="L902" s="76">
        <v>8</v>
      </c>
      <c r="M902" s="76">
        <v>5</v>
      </c>
      <c r="N902" s="76">
        <v>7</v>
      </c>
      <c r="O902" s="76">
        <v>6</v>
      </c>
      <c r="P902" s="76">
        <v>6</v>
      </c>
      <c r="Q902" s="76">
        <v>2</v>
      </c>
      <c r="R902" s="76">
        <v>1</v>
      </c>
      <c r="S902" s="17">
        <f t="shared" si="712"/>
        <v>6.2610705423608648</v>
      </c>
      <c r="T902" s="113">
        <f t="shared" si="743"/>
        <v>12.5</v>
      </c>
      <c r="U902" s="113">
        <f t="shared" si="744"/>
        <v>6</v>
      </c>
      <c r="V902" s="113">
        <f t="shared" si="745"/>
        <v>30.76923076923077</v>
      </c>
      <c r="W902" s="113">
        <f t="shared" si="746"/>
        <v>1.9129032258064516</v>
      </c>
      <c r="X902" s="113">
        <f t="shared" si="747"/>
        <v>0</v>
      </c>
      <c r="Y902" s="113">
        <f t="shared" si="748"/>
        <v>0</v>
      </c>
      <c r="Z902" s="113">
        <f t="shared" si="733"/>
        <v>11.428571428571427</v>
      </c>
      <c r="AA902" s="76">
        <v>10</v>
      </c>
      <c r="AB902" s="76">
        <v>6</v>
      </c>
      <c r="AC902" s="76">
        <v>8</v>
      </c>
      <c r="AD902" s="76">
        <v>2</v>
      </c>
      <c r="AE902" s="76">
        <v>2</v>
      </c>
      <c r="AF902" s="76">
        <v>5</v>
      </c>
      <c r="AG902" s="76">
        <v>8</v>
      </c>
      <c r="AH902" s="131">
        <f t="shared" si="713"/>
        <v>1.25</v>
      </c>
      <c r="AI902" s="131">
        <f t="shared" si="734"/>
        <v>1</v>
      </c>
      <c r="AJ902" s="131">
        <f t="shared" si="750"/>
        <v>3.8461538461538463</v>
      </c>
      <c r="AK902" s="131">
        <f t="shared" si="751"/>
        <v>0.95645161290322578</v>
      </c>
      <c r="AL902" s="131">
        <f t="shared" si="735"/>
        <v>0</v>
      </c>
      <c r="AM902" s="131">
        <f t="shared" si="736"/>
        <v>0</v>
      </c>
      <c r="AN902" s="131">
        <f t="shared" si="714"/>
        <v>1.4285714285714284</v>
      </c>
      <c r="AO902" s="115">
        <f t="shared" si="752"/>
        <v>0</v>
      </c>
      <c r="AP902" s="115">
        <f t="shared" si="753"/>
        <v>0</v>
      </c>
      <c r="AQ902" s="115">
        <f t="shared" si="754"/>
        <v>1</v>
      </c>
      <c r="AR902" s="79">
        <f t="shared" si="715"/>
        <v>0</v>
      </c>
      <c r="AS902" s="79">
        <f t="shared" si="716"/>
        <v>25</v>
      </c>
      <c r="AT902" s="79">
        <f t="shared" si="717"/>
        <v>3</v>
      </c>
      <c r="AU902" s="79">
        <f t="shared" si="718"/>
        <v>0</v>
      </c>
      <c r="AV902" s="79">
        <f t="shared" si="719"/>
        <v>0</v>
      </c>
      <c r="AW902" s="79">
        <f t="shared" si="720"/>
        <v>25</v>
      </c>
      <c r="AX902" s="128">
        <f t="shared" si="721"/>
        <v>0</v>
      </c>
      <c r="AY902" s="128"/>
      <c r="AZ902" s="128"/>
      <c r="BA902" s="128">
        <f t="shared" si="722"/>
        <v>0</v>
      </c>
      <c r="BB902" s="128">
        <f t="shared" si="723"/>
        <v>0</v>
      </c>
      <c r="BC902" s="80">
        <f t="shared" si="724"/>
        <v>0</v>
      </c>
      <c r="BD902" s="80">
        <f t="shared" si="725"/>
        <v>1</v>
      </c>
      <c r="BE902" s="80">
        <f t="shared" si="726"/>
        <v>1</v>
      </c>
      <c r="BF902" s="80">
        <f t="shared" si="727"/>
        <v>0</v>
      </c>
      <c r="BG902" s="80">
        <f t="shared" si="728"/>
        <v>0</v>
      </c>
      <c r="BH902" s="80">
        <f t="shared" si="755"/>
        <v>0.25</v>
      </c>
      <c r="BI902" s="4">
        <f t="shared" si="729"/>
        <v>3</v>
      </c>
      <c r="BJ902" s="4">
        <f t="shared" si="730"/>
        <v>28</v>
      </c>
      <c r="BK902" s="4">
        <f t="shared" si="731"/>
        <v>25</v>
      </c>
      <c r="BL902" s="8">
        <f>VLOOKUP(CN902,'CIR Results'!$B$3:$L$42,2,FALSE)</f>
        <v>4</v>
      </c>
      <c r="BM902" s="8">
        <f>VLOOKUP(CN902,'CIR Results'!$B$3:$L$42,3,FALSE)</f>
        <v>94</v>
      </c>
      <c r="BN902" s="8">
        <f>VLOOKUP(CN902,'CIR Results'!$B$3:$L$42,4,FALSE)</f>
        <v>70</v>
      </c>
      <c r="BO902" s="8">
        <f>VLOOKUP(CN902,'CIR Results'!$B$3:$L$42,5,FALSE)</f>
        <v>162</v>
      </c>
      <c r="BP902" s="8">
        <f>VLOOKUP(CN902,'CIR Results'!$B$3:$L$42,6,FALSE)</f>
        <v>36562</v>
      </c>
      <c r="BQ902" s="8">
        <f>VLOOKUP(CN902,'CIR Results'!$B$3:$L$42,8,FALSE)</f>
        <v>8</v>
      </c>
      <c r="BR902" s="8">
        <f>VLOOKUP(CN902,'CIR Results'!$B$3:$L$42,9,FALSE)</f>
        <v>0</v>
      </c>
      <c r="BS902" s="8" t="str">
        <f>VLOOKUP(CN902,'CIR Results'!$B$3:$L$42,10,FALSE)</f>
        <v>02-06-00</v>
      </c>
      <c r="BT902" s="8">
        <f>VLOOKUP(CN902,'CIR Results'!$B$3:$L$42,11,FALSE)</f>
        <v>10</v>
      </c>
      <c r="BU902" s="136" t="str">
        <f>VLOOKUP(CN902,'CIR Team Info'!$B$5:$E$44,2,FALSE)</f>
        <v>Lutheran Roboteers</v>
      </c>
      <c r="BV902" s="136" t="str">
        <f>VLOOKUP(CN902,'CIR Team Info'!$B$5:$E$44,4,FALSE)</f>
        <v>St. Charles, MO</v>
      </c>
      <c r="BW902" s="136" t="str">
        <f t="shared" si="756"/>
        <v xml:space="preserve">   slow drive train_ very short high goal - shot low goals during teleop. decent cooperation  minimal defense. not too effective due to slow drive.</v>
      </c>
      <c r="CM902" s="10" t="s">
        <v>608</v>
      </c>
      <c r="CN902" s="10">
        <v>4329</v>
      </c>
      <c r="CO902" s="10">
        <v>11</v>
      </c>
      <c r="CP902" s="10" t="s">
        <v>23</v>
      </c>
      <c r="CQ902" s="10" t="s">
        <v>22</v>
      </c>
      <c r="CR902" s="10" t="s">
        <v>25</v>
      </c>
      <c r="CS902" s="10" t="s">
        <v>22</v>
      </c>
      <c r="CT902" s="10">
        <v>25</v>
      </c>
      <c r="CU902" s="10">
        <v>0</v>
      </c>
      <c r="CV902" s="10">
        <v>0</v>
      </c>
      <c r="CW902" s="10">
        <v>0</v>
      </c>
      <c r="CX902" s="10" t="s">
        <v>24</v>
      </c>
      <c r="CY902" s="10" t="s">
        <v>22</v>
      </c>
      <c r="CZ902" s="10" t="s">
        <v>25</v>
      </c>
      <c r="DA902" s="10" t="s">
        <v>25</v>
      </c>
      <c r="DB902" s="10" t="s">
        <v>22</v>
      </c>
      <c r="DC902" s="10">
        <v>3</v>
      </c>
      <c r="DD902" s="10">
        <v>0</v>
      </c>
      <c r="DE902" s="10">
        <v>0</v>
      </c>
      <c r="DF902" s="10">
        <v>0</v>
      </c>
      <c r="DG902" s="10">
        <v>1</v>
      </c>
      <c r="DH902" s="10">
        <v>1</v>
      </c>
      <c r="DI902" s="10">
        <v>50</v>
      </c>
      <c r="DJ902" s="10">
        <v>0</v>
      </c>
      <c r="DK902" s="10">
        <v>0</v>
      </c>
      <c r="DL902" s="10">
        <v>0</v>
      </c>
      <c r="DM902" s="10">
        <v>0</v>
      </c>
      <c r="DN902" s="10">
        <v>0</v>
      </c>
      <c r="DO902" s="10">
        <v>0</v>
      </c>
      <c r="DP902" s="10" t="s">
        <v>25</v>
      </c>
      <c r="DQ902" s="10" t="s">
        <v>25</v>
      </c>
      <c r="DR902" s="10" t="s">
        <v>22</v>
      </c>
      <c r="DS902" s="10" t="s">
        <v>25</v>
      </c>
      <c r="DT902" s="10" t="s">
        <v>25</v>
      </c>
      <c r="DU902" s="10">
        <v>1</v>
      </c>
      <c r="DV902" s="10" t="s">
        <v>744</v>
      </c>
      <c r="DW902" s="10"/>
      <c r="DX902" s="10"/>
      <c r="DY902" s="10"/>
      <c r="DZ902" s="10"/>
      <c r="EA902" s="10"/>
      <c r="EB902" s="10"/>
      <c r="EC902" s="10"/>
      <c r="ED902" s="10"/>
      <c r="EE902" s="10"/>
      <c r="EF902" s="10"/>
      <c r="EG902" s="10"/>
      <c r="EH902" s="10"/>
    </row>
    <row r="903" spans="1:138" x14ac:dyDescent="0.25">
      <c r="A903" s="78">
        <f t="shared" si="710"/>
        <v>3284</v>
      </c>
      <c r="C903" s="10" t="str">
        <f t="shared" si="749"/>
        <v>Above Avg</v>
      </c>
      <c r="D903" s="17">
        <f t="shared" si="711"/>
        <v>8.374381425026586</v>
      </c>
      <c r="E903" s="113">
        <f t="shared" si="737"/>
        <v>40</v>
      </c>
      <c r="F903" s="113">
        <f t="shared" si="738"/>
        <v>15</v>
      </c>
      <c r="G903" s="113">
        <f t="shared" si="739"/>
        <v>26.923076923076923</v>
      </c>
      <c r="H903" s="113">
        <f t="shared" si="740"/>
        <v>6.1064516129032267</v>
      </c>
      <c r="I903" s="113">
        <f t="shared" si="741"/>
        <v>-6</v>
      </c>
      <c r="J903" s="113">
        <f t="shared" si="742"/>
        <v>0</v>
      </c>
      <c r="K903" s="113">
        <f t="shared" si="732"/>
        <v>1.7142857142857144</v>
      </c>
      <c r="L903" s="76">
        <v>8</v>
      </c>
      <c r="M903" s="76">
        <v>5</v>
      </c>
      <c r="N903" s="76">
        <v>7</v>
      </c>
      <c r="O903" s="76">
        <v>6</v>
      </c>
      <c r="P903" s="76">
        <v>6</v>
      </c>
      <c r="Q903" s="76">
        <v>2</v>
      </c>
      <c r="R903" s="76">
        <v>1</v>
      </c>
      <c r="S903" s="17">
        <f t="shared" si="712"/>
        <v>11.251900035448424</v>
      </c>
      <c r="T903" s="113">
        <f t="shared" si="743"/>
        <v>50</v>
      </c>
      <c r="U903" s="113">
        <f t="shared" si="744"/>
        <v>18</v>
      </c>
      <c r="V903" s="113">
        <f t="shared" si="745"/>
        <v>30.76923076923077</v>
      </c>
      <c r="W903" s="113">
        <f t="shared" si="746"/>
        <v>2.0354838709677421</v>
      </c>
      <c r="X903" s="113">
        <f t="shared" si="747"/>
        <v>-2</v>
      </c>
      <c r="Y903" s="113">
        <f t="shared" si="748"/>
        <v>0</v>
      </c>
      <c r="Z903" s="113">
        <f t="shared" si="733"/>
        <v>13.714285714285715</v>
      </c>
      <c r="AA903" s="76">
        <v>10</v>
      </c>
      <c r="AB903" s="76">
        <v>6</v>
      </c>
      <c r="AC903" s="76">
        <v>8</v>
      </c>
      <c r="AD903" s="76">
        <v>2</v>
      </c>
      <c r="AE903" s="76">
        <v>2</v>
      </c>
      <c r="AF903" s="76">
        <v>5</v>
      </c>
      <c r="AG903" s="76">
        <v>8</v>
      </c>
      <c r="AH903" s="131">
        <f t="shared" si="713"/>
        <v>5</v>
      </c>
      <c r="AI903" s="131">
        <f t="shared" si="734"/>
        <v>3</v>
      </c>
      <c r="AJ903" s="131">
        <f t="shared" si="750"/>
        <v>3.8461538461538463</v>
      </c>
      <c r="AK903" s="131">
        <f t="shared" si="751"/>
        <v>1.017741935483871</v>
      </c>
      <c r="AL903" s="131">
        <f t="shared" si="735"/>
        <v>-1</v>
      </c>
      <c r="AM903" s="131">
        <f t="shared" si="736"/>
        <v>0</v>
      </c>
      <c r="AN903" s="131">
        <f t="shared" si="714"/>
        <v>1.7142857142857144</v>
      </c>
      <c r="AO903" s="115">
        <f t="shared" si="752"/>
        <v>1</v>
      </c>
      <c r="AP903" s="115">
        <f t="shared" si="753"/>
        <v>0</v>
      </c>
      <c r="AQ903" s="115">
        <f t="shared" si="754"/>
        <v>1</v>
      </c>
      <c r="AR903" s="79">
        <f t="shared" si="715"/>
        <v>0</v>
      </c>
      <c r="AS903" s="79">
        <f t="shared" si="716"/>
        <v>25</v>
      </c>
      <c r="AT903" s="79">
        <f t="shared" si="717"/>
        <v>1</v>
      </c>
      <c r="AU903" s="79">
        <f t="shared" si="718"/>
        <v>0</v>
      </c>
      <c r="AV903" s="79">
        <f t="shared" si="719"/>
        <v>0</v>
      </c>
      <c r="AW903" s="79">
        <f t="shared" si="720"/>
        <v>30</v>
      </c>
      <c r="AX903" s="128">
        <f t="shared" si="721"/>
        <v>0</v>
      </c>
      <c r="AY903" s="128"/>
      <c r="AZ903" s="128"/>
      <c r="BA903" s="128">
        <f t="shared" si="722"/>
        <v>1</v>
      </c>
      <c r="BB903" s="128">
        <f t="shared" si="723"/>
        <v>0</v>
      </c>
      <c r="BC903" s="80">
        <f t="shared" si="724"/>
        <v>0</v>
      </c>
      <c r="BD903" s="80">
        <f t="shared" si="725"/>
        <v>1</v>
      </c>
      <c r="BE903" s="80">
        <f t="shared" si="726"/>
        <v>3.2258064516129031E-2</v>
      </c>
      <c r="BF903" s="80">
        <f t="shared" si="727"/>
        <v>0</v>
      </c>
      <c r="BG903" s="80">
        <f t="shared" si="728"/>
        <v>0</v>
      </c>
      <c r="BH903" s="80">
        <f t="shared" si="755"/>
        <v>0.5</v>
      </c>
      <c r="BI903" s="4">
        <f t="shared" si="729"/>
        <v>1</v>
      </c>
      <c r="BJ903" s="4">
        <f t="shared" si="730"/>
        <v>26</v>
      </c>
      <c r="BK903" s="4">
        <f t="shared" si="731"/>
        <v>30</v>
      </c>
      <c r="BL903" s="8">
        <f>VLOOKUP(CN903,'CIR Results'!$B$3:$L$42,2,FALSE)</f>
        <v>6</v>
      </c>
      <c r="BM903" s="8">
        <f>VLOOKUP(CN903,'CIR Results'!$B$3:$L$42,3,FALSE)</f>
        <v>106</v>
      </c>
      <c r="BN903" s="8">
        <f>VLOOKUP(CN903,'CIR Results'!$B$3:$L$42,4,FALSE)</f>
        <v>60</v>
      </c>
      <c r="BO903" s="8">
        <f>VLOOKUP(CN903,'CIR Results'!$B$3:$L$42,5,FALSE)</f>
        <v>139</v>
      </c>
      <c r="BP903" s="8">
        <f>VLOOKUP(CN903,'CIR Results'!$B$3:$L$42,6,FALSE)</f>
        <v>36591</v>
      </c>
      <c r="BQ903" s="8">
        <f>VLOOKUP(CN903,'CIR Results'!$B$3:$L$42,8,FALSE)</f>
        <v>9</v>
      </c>
      <c r="BR903" s="8">
        <f>VLOOKUP(CN903,'CIR Results'!$B$3:$L$42,9,FALSE)</f>
        <v>0</v>
      </c>
      <c r="BS903" s="8" t="str">
        <f>VLOOKUP(CN903,'CIR Results'!$B$3:$L$42,10,FALSE)</f>
        <v>03-06-00</v>
      </c>
      <c r="BT903" s="8">
        <f>VLOOKUP(CN903,'CIR Results'!$B$3:$L$42,11,FALSE)</f>
        <v>37</v>
      </c>
      <c r="BU903" s="136" t="str">
        <f>VLOOKUP(CN903,'CIR Team Info'!$B$5:$E$44,2,FALSE)</f>
        <v>Laser Team</v>
      </c>
      <c r="BV903" s="136" t="str">
        <f>VLOOKUP(CN903,'CIR Team Info'!$B$5:$E$44,4,FALSE)</f>
        <v>Camdenton, MO</v>
      </c>
      <c r="BW903" s="136" t="str">
        <f t="shared" si="756"/>
        <v xml:space="preserve">   short range shooter - not very effective. other alliance members ineffective so they had to do all the shooting.   some defense - moderatly effective. </v>
      </c>
      <c r="CM903" s="10" t="s">
        <v>608</v>
      </c>
      <c r="CN903" s="10">
        <v>3284</v>
      </c>
      <c r="CO903" s="10">
        <v>12</v>
      </c>
      <c r="CP903" s="10" t="s">
        <v>23</v>
      </c>
      <c r="CQ903" s="10" t="s">
        <v>22</v>
      </c>
      <c r="CR903" s="10" t="s">
        <v>25</v>
      </c>
      <c r="CS903" s="10" t="s">
        <v>22</v>
      </c>
      <c r="CT903" s="10">
        <v>25</v>
      </c>
      <c r="CU903" s="10">
        <v>0</v>
      </c>
      <c r="CV903" s="10">
        <v>0</v>
      </c>
      <c r="CW903" s="10">
        <v>0</v>
      </c>
      <c r="CX903" s="10" t="s">
        <v>60</v>
      </c>
      <c r="CY903" s="10" t="s">
        <v>22</v>
      </c>
      <c r="CZ903" s="10" t="s">
        <v>25</v>
      </c>
      <c r="DA903" s="10" t="s">
        <v>22</v>
      </c>
      <c r="DB903" s="10" t="s">
        <v>22</v>
      </c>
      <c r="DC903" s="10">
        <v>1</v>
      </c>
      <c r="DD903" s="10">
        <v>30</v>
      </c>
      <c r="DE903" s="10">
        <v>0</v>
      </c>
      <c r="DF903" s="10">
        <v>0</v>
      </c>
      <c r="DG903" s="10">
        <v>2</v>
      </c>
      <c r="DH903" s="10">
        <v>2</v>
      </c>
      <c r="DI903" s="10">
        <v>30</v>
      </c>
      <c r="DJ903" s="10">
        <v>0</v>
      </c>
      <c r="DK903" s="10">
        <v>0</v>
      </c>
      <c r="DL903" s="10">
        <v>0</v>
      </c>
      <c r="DM903" s="10">
        <v>1</v>
      </c>
      <c r="DN903" s="10">
        <v>0</v>
      </c>
      <c r="DO903" s="10">
        <v>0</v>
      </c>
      <c r="DP903" s="10" t="s">
        <v>22</v>
      </c>
      <c r="DQ903" s="10" t="s">
        <v>25</v>
      </c>
      <c r="DR903" s="10" t="s">
        <v>22</v>
      </c>
      <c r="DS903" s="10" t="s">
        <v>25</v>
      </c>
      <c r="DT903" s="10" t="s">
        <v>25</v>
      </c>
      <c r="DU903" s="10">
        <v>2</v>
      </c>
      <c r="DV903" s="10" t="s">
        <v>745</v>
      </c>
      <c r="DW903" s="10"/>
      <c r="DX903" s="10"/>
      <c r="DY903" s="10"/>
      <c r="DZ903" s="10"/>
      <c r="EA903" s="10"/>
      <c r="EB903" s="10"/>
      <c r="EC903" s="10"/>
      <c r="ED903" s="10"/>
      <c r="EE903" s="10"/>
      <c r="EF903" s="10"/>
      <c r="EG903" s="10"/>
      <c r="EH903" s="10"/>
    </row>
    <row r="904" spans="1:138" x14ac:dyDescent="0.25">
      <c r="A904" s="78">
        <f t="shared" si="710"/>
        <v>2039</v>
      </c>
      <c r="C904" s="10" t="str">
        <f t="shared" si="749"/>
        <v>Below Avg</v>
      </c>
      <c r="D904" s="17">
        <f t="shared" si="711"/>
        <v>6.3873945409429282</v>
      </c>
      <c r="E904" s="113">
        <f t="shared" si="737"/>
        <v>10</v>
      </c>
      <c r="F904" s="113">
        <f t="shared" si="738"/>
        <v>10</v>
      </c>
      <c r="G904" s="113">
        <f t="shared" si="739"/>
        <v>21.53846153846154</v>
      </c>
      <c r="H904" s="113">
        <f t="shared" si="740"/>
        <v>16.335483870967746</v>
      </c>
      <c r="I904" s="113">
        <f t="shared" si="741"/>
        <v>6</v>
      </c>
      <c r="J904" s="113">
        <f t="shared" si="742"/>
        <v>0</v>
      </c>
      <c r="K904" s="113">
        <f t="shared" si="732"/>
        <v>0</v>
      </c>
      <c r="L904" s="76">
        <v>8</v>
      </c>
      <c r="M904" s="76">
        <v>5</v>
      </c>
      <c r="N904" s="76">
        <v>7</v>
      </c>
      <c r="O904" s="76">
        <v>6</v>
      </c>
      <c r="P904" s="76">
        <v>6</v>
      </c>
      <c r="Q904" s="76">
        <v>2</v>
      </c>
      <c r="R904" s="76">
        <v>1</v>
      </c>
      <c r="S904" s="17">
        <f t="shared" si="712"/>
        <v>5.6560545905707196</v>
      </c>
      <c r="T904" s="113">
        <f t="shared" si="743"/>
        <v>12.5</v>
      </c>
      <c r="U904" s="113">
        <f t="shared" si="744"/>
        <v>12</v>
      </c>
      <c r="V904" s="113">
        <f t="shared" si="745"/>
        <v>24.615384615384617</v>
      </c>
      <c r="W904" s="113">
        <f t="shared" si="746"/>
        <v>5.4451612903225817</v>
      </c>
      <c r="X904" s="113">
        <f t="shared" si="747"/>
        <v>2</v>
      </c>
      <c r="Y904" s="113">
        <f t="shared" si="748"/>
        <v>0</v>
      </c>
      <c r="Z904" s="113">
        <f t="shared" si="733"/>
        <v>0</v>
      </c>
      <c r="AA904" s="76">
        <v>10</v>
      </c>
      <c r="AB904" s="76">
        <v>6</v>
      </c>
      <c r="AC904" s="76">
        <v>8</v>
      </c>
      <c r="AD904" s="76">
        <v>2</v>
      </c>
      <c r="AE904" s="76">
        <v>2</v>
      </c>
      <c r="AF904" s="76">
        <v>5</v>
      </c>
      <c r="AG904" s="76">
        <v>8</v>
      </c>
      <c r="AH904" s="131">
        <f t="shared" si="713"/>
        <v>1.25</v>
      </c>
      <c r="AI904" s="131">
        <f t="shared" si="734"/>
        <v>2</v>
      </c>
      <c r="AJ904" s="131">
        <f t="shared" si="750"/>
        <v>3.0769230769230771</v>
      </c>
      <c r="AK904" s="131">
        <f t="shared" si="751"/>
        <v>2.7225806451612908</v>
      </c>
      <c r="AL904" s="131">
        <f t="shared" si="735"/>
        <v>1</v>
      </c>
      <c r="AM904" s="131">
        <f t="shared" si="736"/>
        <v>0</v>
      </c>
      <c r="AN904" s="131">
        <f t="shared" si="714"/>
        <v>0</v>
      </c>
      <c r="AO904" s="115">
        <f t="shared" si="752"/>
        <v>1</v>
      </c>
      <c r="AP904" s="115">
        <f t="shared" si="753"/>
        <v>0</v>
      </c>
      <c r="AQ904" s="115">
        <f t="shared" si="754"/>
        <v>1</v>
      </c>
      <c r="AR904" s="79">
        <f t="shared" si="715"/>
        <v>10</v>
      </c>
      <c r="AS904" s="79">
        <f t="shared" si="716"/>
        <v>20</v>
      </c>
      <c r="AT904" s="79">
        <f t="shared" si="717"/>
        <v>22</v>
      </c>
      <c r="AU904" s="79">
        <f t="shared" si="718"/>
        <v>10</v>
      </c>
      <c r="AV904" s="79">
        <f t="shared" si="719"/>
        <v>0</v>
      </c>
      <c r="AW904" s="79">
        <f t="shared" si="720"/>
        <v>0</v>
      </c>
      <c r="AX904" s="128">
        <f t="shared" si="721"/>
        <v>1</v>
      </c>
      <c r="AY904" s="128"/>
      <c r="AZ904" s="128"/>
      <c r="BA904" s="128">
        <f t="shared" si="722"/>
        <v>1</v>
      </c>
      <c r="BB904" s="128">
        <f t="shared" si="723"/>
        <v>0</v>
      </c>
      <c r="BC904" s="80">
        <f t="shared" si="724"/>
        <v>1</v>
      </c>
      <c r="BD904" s="80">
        <f t="shared" si="725"/>
        <v>1</v>
      </c>
      <c r="BE904" s="80">
        <f t="shared" si="726"/>
        <v>0.52380952380952384</v>
      </c>
      <c r="BF904" s="80">
        <f t="shared" si="727"/>
        <v>1</v>
      </c>
      <c r="BG904" s="80">
        <f t="shared" si="728"/>
        <v>0</v>
      </c>
      <c r="BH904" s="80">
        <f t="shared" si="755"/>
        <v>0</v>
      </c>
      <c r="BI904" s="4">
        <f t="shared" si="729"/>
        <v>42</v>
      </c>
      <c r="BJ904" s="4">
        <f t="shared" si="730"/>
        <v>62</v>
      </c>
      <c r="BK904" s="4">
        <f t="shared" si="731"/>
        <v>0</v>
      </c>
      <c r="BL904" s="8">
        <f>VLOOKUP(CN904,'CIR Results'!$B$3:$L$42,2,FALSE)</f>
        <v>8</v>
      </c>
      <c r="BM904" s="8">
        <f>VLOOKUP(CN904,'CIR Results'!$B$3:$L$42,3,FALSE)</f>
        <v>106</v>
      </c>
      <c r="BN904" s="8">
        <f>VLOOKUP(CN904,'CIR Results'!$B$3:$L$42,4,FALSE)</f>
        <v>120</v>
      </c>
      <c r="BO904" s="8">
        <f>VLOOKUP(CN904,'CIR Results'!$B$3:$L$42,5,FALSE)</f>
        <v>156</v>
      </c>
      <c r="BP904" s="8">
        <f>VLOOKUP(CN904,'CIR Results'!$B$3:$L$42,6,FALSE)</f>
        <v>36621</v>
      </c>
      <c r="BQ904" s="8">
        <f>VLOOKUP(CN904,'CIR Results'!$B$3:$L$42,8,FALSE)</f>
        <v>9</v>
      </c>
      <c r="BR904" s="8">
        <f>VLOOKUP(CN904,'CIR Results'!$B$3:$L$42,9,FALSE)</f>
        <v>0</v>
      </c>
      <c r="BS904" s="8" t="str">
        <f>VLOOKUP(CN904,'CIR Results'!$B$3:$L$42,10,FALSE)</f>
        <v>04-05-00</v>
      </c>
      <c r="BT904" s="8">
        <f>VLOOKUP(CN904,'CIR Results'!$B$3:$L$42,11,FALSE)</f>
        <v>18</v>
      </c>
      <c r="BU904" s="136" t="str">
        <f>VLOOKUP(CN904,'CIR Team Info'!$B$5:$E$44,2,FALSE)</f>
        <v>Rockford Robotics</v>
      </c>
      <c r="BV904" s="136" t="str">
        <f>VLOOKUP(CN904,'CIR Team Info'!$B$5:$E$44,4,FALSE)</f>
        <v>Rockford, IL</v>
      </c>
      <c r="BW904" s="136" t="str">
        <f t="shared" si="756"/>
        <v xml:space="preserve">   better shooting at end_ missed a lot at beginning of match</v>
      </c>
      <c r="CM904" s="10" t="s">
        <v>608</v>
      </c>
      <c r="CN904" s="10">
        <v>2039</v>
      </c>
      <c r="CO904" s="10">
        <v>13</v>
      </c>
      <c r="CP904" s="10" t="s">
        <v>23</v>
      </c>
      <c r="CQ904" s="10" t="s">
        <v>22</v>
      </c>
      <c r="CR904" s="10" t="s">
        <v>25</v>
      </c>
      <c r="CS904" s="10" t="s">
        <v>22</v>
      </c>
      <c r="CT904" s="10">
        <v>20</v>
      </c>
      <c r="CU904" s="10">
        <v>0</v>
      </c>
      <c r="CV904" s="10">
        <v>0</v>
      </c>
      <c r="CW904" s="10">
        <v>0</v>
      </c>
      <c r="CX904" s="10" t="s">
        <v>65</v>
      </c>
      <c r="CY904" s="10" t="s">
        <v>22</v>
      </c>
      <c r="CZ904" s="10" t="s">
        <v>25</v>
      </c>
      <c r="DA904" s="10" t="s">
        <v>25</v>
      </c>
      <c r="DB904" s="10" t="s">
        <v>22</v>
      </c>
      <c r="DC904" s="10">
        <v>22</v>
      </c>
      <c r="DD904" s="10">
        <v>20</v>
      </c>
      <c r="DE904" s="10">
        <v>0</v>
      </c>
      <c r="DF904" s="10">
        <v>0</v>
      </c>
      <c r="DG904" s="10">
        <v>1</v>
      </c>
      <c r="DH904" s="10">
        <v>0</v>
      </c>
      <c r="DI904" s="10">
        <v>0</v>
      </c>
      <c r="DJ904" s="10">
        <v>1</v>
      </c>
      <c r="DK904" s="10">
        <v>0</v>
      </c>
      <c r="DL904" s="10">
        <v>1</v>
      </c>
      <c r="DM904" s="10">
        <v>0</v>
      </c>
      <c r="DN904" s="10">
        <v>0</v>
      </c>
      <c r="DO904" s="10">
        <v>0</v>
      </c>
      <c r="DP904" s="10" t="s">
        <v>22</v>
      </c>
      <c r="DQ904" s="10" t="s">
        <v>25</v>
      </c>
      <c r="DR904" s="10" t="s">
        <v>22</v>
      </c>
      <c r="DS904" s="10" t="s">
        <v>25</v>
      </c>
      <c r="DT904" s="10" t="s">
        <v>25</v>
      </c>
      <c r="DU904" s="10">
        <v>1</v>
      </c>
      <c r="DV904" s="10" t="s">
        <v>746</v>
      </c>
      <c r="DW904" s="10" t="s">
        <v>747</v>
      </c>
      <c r="DX904" s="10"/>
      <c r="DY904" s="10"/>
      <c r="DZ904" s="10"/>
      <c r="EA904" s="10"/>
      <c r="EB904" s="10"/>
      <c r="EC904" s="10"/>
      <c r="ED904" s="10"/>
      <c r="EE904" s="10"/>
      <c r="EF904" s="10"/>
      <c r="EG904" s="10"/>
      <c r="EH904" s="10"/>
    </row>
    <row r="905" spans="1:138" x14ac:dyDescent="0.25">
      <c r="A905" s="78">
        <f t="shared" si="710"/>
        <v>2451</v>
      </c>
      <c r="C905" s="10" t="str">
        <f t="shared" si="749"/>
        <v>Above Avg</v>
      </c>
      <c r="D905" s="17">
        <f t="shared" si="711"/>
        <v>10.662609003899327</v>
      </c>
      <c r="E905" s="113">
        <f t="shared" si="737"/>
        <v>40</v>
      </c>
      <c r="F905" s="113">
        <f t="shared" si="738"/>
        <v>15</v>
      </c>
      <c r="G905" s="113">
        <f t="shared" si="739"/>
        <v>5.384615384615385</v>
      </c>
      <c r="H905" s="113">
        <f t="shared" si="740"/>
        <v>24.812903225806451</v>
      </c>
      <c r="I905" s="113">
        <f t="shared" si="741"/>
        <v>18</v>
      </c>
      <c r="J905" s="113">
        <f t="shared" si="742"/>
        <v>0</v>
      </c>
      <c r="K905" s="113">
        <f t="shared" si="732"/>
        <v>3.4285714285714288</v>
      </c>
      <c r="L905" s="76">
        <v>8</v>
      </c>
      <c r="M905" s="76">
        <v>5</v>
      </c>
      <c r="N905" s="76">
        <v>7</v>
      </c>
      <c r="O905" s="76">
        <v>6</v>
      </c>
      <c r="P905" s="76">
        <v>6</v>
      </c>
      <c r="Q905" s="76">
        <v>2</v>
      </c>
      <c r="R905" s="76">
        <v>1</v>
      </c>
      <c r="S905" s="17">
        <f t="shared" si="712"/>
        <v>11.585338532435307</v>
      </c>
      <c r="T905" s="113">
        <f t="shared" si="743"/>
        <v>50</v>
      </c>
      <c r="U905" s="113">
        <f t="shared" si="744"/>
        <v>18</v>
      </c>
      <c r="V905" s="113">
        <f t="shared" si="745"/>
        <v>6.1538461538461542</v>
      </c>
      <c r="W905" s="113">
        <f t="shared" si="746"/>
        <v>8.2709677419354843</v>
      </c>
      <c r="X905" s="113">
        <f t="shared" si="747"/>
        <v>6</v>
      </c>
      <c r="Y905" s="113">
        <f t="shared" si="748"/>
        <v>0</v>
      </c>
      <c r="Z905" s="113">
        <f t="shared" si="733"/>
        <v>27.428571428571431</v>
      </c>
      <c r="AA905" s="76">
        <v>10</v>
      </c>
      <c r="AB905" s="76">
        <v>6</v>
      </c>
      <c r="AC905" s="76">
        <v>8</v>
      </c>
      <c r="AD905" s="76">
        <v>2</v>
      </c>
      <c r="AE905" s="76">
        <v>2</v>
      </c>
      <c r="AF905" s="76">
        <v>5</v>
      </c>
      <c r="AG905" s="76">
        <v>8</v>
      </c>
      <c r="AH905" s="131">
        <f t="shared" si="713"/>
        <v>5</v>
      </c>
      <c r="AI905" s="131">
        <f t="shared" si="734"/>
        <v>3</v>
      </c>
      <c r="AJ905" s="131">
        <f t="shared" si="750"/>
        <v>0.76923076923076927</v>
      </c>
      <c r="AK905" s="131">
        <f t="shared" si="751"/>
        <v>4.1354838709677422</v>
      </c>
      <c r="AL905" s="131">
        <f t="shared" si="735"/>
        <v>3</v>
      </c>
      <c r="AM905" s="131">
        <f t="shared" si="736"/>
        <v>0</v>
      </c>
      <c r="AN905" s="131">
        <f t="shared" si="714"/>
        <v>3.4285714285714288</v>
      </c>
      <c r="AO905" s="115">
        <f t="shared" si="752"/>
        <v>1</v>
      </c>
      <c r="AP905" s="115">
        <f t="shared" si="753"/>
        <v>0</v>
      </c>
      <c r="AQ905" s="115">
        <f t="shared" si="754"/>
        <v>0</v>
      </c>
      <c r="AR905" s="79">
        <f t="shared" si="715"/>
        <v>0</v>
      </c>
      <c r="AS905" s="79">
        <f t="shared" si="716"/>
        <v>5</v>
      </c>
      <c r="AT905" s="79">
        <f t="shared" si="717"/>
        <v>20</v>
      </c>
      <c r="AU905" s="79">
        <f t="shared" si="718"/>
        <v>30</v>
      </c>
      <c r="AV905" s="79">
        <f t="shared" si="719"/>
        <v>0</v>
      </c>
      <c r="AW905" s="79">
        <f t="shared" si="720"/>
        <v>60</v>
      </c>
      <c r="AX905" s="128">
        <f t="shared" si="721"/>
        <v>0</v>
      </c>
      <c r="AY905" s="128"/>
      <c r="AZ905" s="128"/>
      <c r="BA905" s="128">
        <f t="shared" si="722"/>
        <v>3</v>
      </c>
      <c r="BB905" s="128">
        <f t="shared" si="723"/>
        <v>0</v>
      </c>
      <c r="BC905" s="80">
        <f t="shared" si="724"/>
        <v>0</v>
      </c>
      <c r="BD905" s="80">
        <f t="shared" si="725"/>
        <v>0.25</v>
      </c>
      <c r="BE905" s="80">
        <f t="shared" si="726"/>
        <v>1</v>
      </c>
      <c r="BF905" s="80">
        <f t="shared" si="727"/>
        <v>1</v>
      </c>
      <c r="BG905" s="80">
        <f t="shared" si="728"/>
        <v>0</v>
      </c>
      <c r="BH905" s="80">
        <f t="shared" si="755"/>
        <v>0.5</v>
      </c>
      <c r="BI905" s="4">
        <f t="shared" si="729"/>
        <v>50</v>
      </c>
      <c r="BJ905" s="4">
        <f t="shared" si="730"/>
        <v>55</v>
      </c>
      <c r="BK905" s="4">
        <f t="shared" si="731"/>
        <v>60</v>
      </c>
      <c r="BL905" s="8">
        <f>VLOOKUP(CN905,'CIR Results'!$B$3:$L$42,2,FALSE)</f>
        <v>8</v>
      </c>
      <c r="BM905" s="8">
        <f>VLOOKUP(CN905,'CIR Results'!$B$3:$L$42,3,FALSE)</f>
        <v>58</v>
      </c>
      <c r="BN905" s="8">
        <f>VLOOKUP(CN905,'CIR Results'!$B$3:$L$42,4,FALSE)</f>
        <v>30</v>
      </c>
      <c r="BO905" s="8">
        <f>VLOOKUP(CN905,'CIR Results'!$B$3:$L$42,5,FALSE)</f>
        <v>138</v>
      </c>
      <c r="BP905" s="8">
        <f>VLOOKUP(CN905,'CIR Results'!$B$3:$L$42,6,FALSE)</f>
        <v>36620</v>
      </c>
      <c r="BQ905" s="8">
        <f>VLOOKUP(CN905,'CIR Results'!$B$3:$L$42,8,FALSE)</f>
        <v>8</v>
      </c>
      <c r="BR905" s="8">
        <f>VLOOKUP(CN905,'CIR Results'!$B$3:$L$42,9,FALSE)</f>
        <v>0</v>
      </c>
      <c r="BS905" s="8" t="str">
        <f>VLOOKUP(CN905,'CIR Results'!$B$3:$L$42,10,FALSE)</f>
        <v>04-04-00</v>
      </c>
      <c r="BT905" s="8">
        <f>VLOOKUP(CN905,'CIR Results'!$B$3:$L$42,11,FALSE)</f>
        <v>3</v>
      </c>
      <c r="BU905" s="136" t="str">
        <f>VLOOKUP(CN905,'CIR Team Info'!$B$5:$E$44,2,FALSE)</f>
        <v>PWNAGE</v>
      </c>
      <c r="BV905" s="136" t="str">
        <f>VLOOKUP(CN905,'CIR Team Info'!$B$5:$E$44,4,FALSE)</f>
        <v>St. Charles, IL</v>
      </c>
      <c r="BW905" s="136" t="str">
        <f t="shared" si="756"/>
        <v xml:space="preserve">   missed autonomous goal_ cleaned it upl  inbound- truss to human - defense - repeat - good cycling  defense somewhat effective</v>
      </c>
      <c r="CM905" s="10" t="s">
        <v>608</v>
      </c>
      <c r="CN905" s="10">
        <v>2451</v>
      </c>
      <c r="CO905" s="10">
        <v>14</v>
      </c>
      <c r="CP905" s="10" t="s">
        <v>23</v>
      </c>
      <c r="CQ905" s="10" t="s">
        <v>22</v>
      </c>
      <c r="CR905" s="10" t="s">
        <v>25</v>
      </c>
      <c r="CS905" s="10" t="s">
        <v>22</v>
      </c>
      <c r="CT905" s="10">
        <v>5</v>
      </c>
      <c r="CU905" s="10">
        <v>15</v>
      </c>
      <c r="CV905" s="10">
        <v>0</v>
      </c>
      <c r="CW905" s="10">
        <v>0</v>
      </c>
      <c r="CX905" s="10" t="s">
        <v>66</v>
      </c>
      <c r="CY905" s="10" t="s">
        <v>22</v>
      </c>
      <c r="CZ905" s="10" t="s">
        <v>22</v>
      </c>
      <c r="DA905" s="10" t="s">
        <v>22</v>
      </c>
      <c r="DB905" s="10" t="s">
        <v>22</v>
      </c>
      <c r="DC905" s="10">
        <v>20</v>
      </c>
      <c r="DD905" s="10">
        <v>0</v>
      </c>
      <c r="DE905" s="10">
        <v>0</v>
      </c>
      <c r="DF905" s="10">
        <v>0</v>
      </c>
      <c r="DG905" s="10">
        <v>2</v>
      </c>
      <c r="DH905" s="10">
        <v>2</v>
      </c>
      <c r="DI905" s="10">
        <v>60</v>
      </c>
      <c r="DJ905" s="10">
        <v>0</v>
      </c>
      <c r="DK905" s="10">
        <v>0</v>
      </c>
      <c r="DL905" s="10">
        <v>3</v>
      </c>
      <c r="DM905" s="10">
        <v>0</v>
      </c>
      <c r="DN905" s="10">
        <v>0</v>
      </c>
      <c r="DO905" s="10">
        <v>0</v>
      </c>
      <c r="DP905" s="10" t="s">
        <v>22</v>
      </c>
      <c r="DQ905" s="10" t="s">
        <v>25</v>
      </c>
      <c r="DR905" s="10" t="s">
        <v>25</v>
      </c>
      <c r="DS905" s="10" t="s">
        <v>25</v>
      </c>
      <c r="DT905" s="10" t="s">
        <v>25</v>
      </c>
      <c r="DU905" s="10">
        <v>2</v>
      </c>
      <c r="DV905" s="10" t="s">
        <v>748</v>
      </c>
      <c r="DW905" s="10"/>
      <c r="DX905" s="10"/>
      <c r="DY905" s="10"/>
      <c r="DZ905" s="10"/>
      <c r="EA905" s="10"/>
      <c r="EB905" s="10"/>
      <c r="EC905" s="10"/>
      <c r="ED905" s="10"/>
      <c r="EE905" s="10"/>
      <c r="EF905" s="10"/>
      <c r="EG905" s="10"/>
      <c r="EH905" s="10"/>
    </row>
    <row r="906" spans="1:138" x14ac:dyDescent="0.25">
      <c r="A906" s="78">
        <f t="shared" si="710"/>
        <v>4330</v>
      </c>
      <c r="C906" s="10" t="str">
        <f t="shared" si="749"/>
        <v>Below Avg</v>
      </c>
      <c r="D906" s="17">
        <f t="shared" si="711"/>
        <v>5.7960652250974833</v>
      </c>
      <c r="E906" s="113">
        <f t="shared" si="737"/>
        <v>20</v>
      </c>
      <c r="F906" s="113">
        <f t="shared" si="738"/>
        <v>5</v>
      </c>
      <c r="G906" s="113">
        <f t="shared" si="739"/>
        <v>5.384615384615385</v>
      </c>
      <c r="H906" s="113">
        <f t="shared" si="740"/>
        <v>21.29032258064516</v>
      </c>
      <c r="I906" s="113">
        <f t="shared" si="741"/>
        <v>0</v>
      </c>
      <c r="J906" s="113">
        <f t="shared" si="742"/>
        <v>0</v>
      </c>
      <c r="K906" s="113">
        <f t="shared" si="732"/>
        <v>6.2857142857142856</v>
      </c>
      <c r="L906" s="76">
        <v>8</v>
      </c>
      <c r="M906" s="76">
        <v>5</v>
      </c>
      <c r="N906" s="76">
        <v>7</v>
      </c>
      <c r="O906" s="76">
        <v>6</v>
      </c>
      <c r="P906" s="76">
        <v>6</v>
      </c>
      <c r="Q906" s="76">
        <v>2</v>
      </c>
      <c r="R906" s="76">
        <v>1</v>
      </c>
      <c r="S906" s="17">
        <f t="shared" si="712"/>
        <v>9.4536334633108829</v>
      </c>
      <c r="T906" s="113">
        <f t="shared" si="743"/>
        <v>25</v>
      </c>
      <c r="U906" s="113">
        <f t="shared" si="744"/>
        <v>6</v>
      </c>
      <c r="V906" s="113">
        <f t="shared" si="745"/>
        <v>6.1538461538461542</v>
      </c>
      <c r="W906" s="113">
        <f t="shared" si="746"/>
        <v>7.096774193548387</v>
      </c>
      <c r="X906" s="113">
        <f t="shared" si="747"/>
        <v>0</v>
      </c>
      <c r="Y906" s="113">
        <f t="shared" si="748"/>
        <v>0</v>
      </c>
      <c r="Z906" s="113">
        <f t="shared" si="733"/>
        <v>50.285714285714285</v>
      </c>
      <c r="AA906" s="76">
        <v>10</v>
      </c>
      <c r="AB906" s="76">
        <v>6</v>
      </c>
      <c r="AC906" s="76">
        <v>8</v>
      </c>
      <c r="AD906" s="76">
        <v>2</v>
      </c>
      <c r="AE906" s="76">
        <v>2</v>
      </c>
      <c r="AF906" s="76">
        <v>5</v>
      </c>
      <c r="AG906" s="76">
        <v>8</v>
      </c>
      <c r="AH906" s="131">
        <f t="shared" si="713"/>
        <v>2.5</v>
      </c>
      <c r="AI906" s="131">
        <f t="shared" si="734"/>
        <v>1</v>
      </c>
      <c r="AJ906" s="131">
        <f t="shared" si="750"/>
        <v>0.76923076923076927</v>
      </c>
      <c r="AK906" s="131">
        <f t="shared" si="751"/>
        <v>3.5483870967741935</v>
      </c>
      <c r="AL906" s="131">
        <f t="shared" si="735"/>
        <v>0</v>
      </c>
      <c r="AM906" s="131">
        <f t="shared" si="736"/>
        <v>0</v>
      </c>
      <c r="AN906" s="131">
        <f t="shared" si="714"/>
        <v>6.2857142857142856</v>
      </c>
      <c r="AO906" s="115">
        <f t="shared" si="752"/>
        <v>0</v>
      </c>
      <c r="AP906" s="115">
        <f t="shared" si="753"/>
        <v>0</v>
      </c>
      <c r="AQ906" s="115">
        <f t="shared" si="754"/>
        <v>0</v>
      </c>
      <c r="AR906" s="79">
        <f t="shared" si="715"/>
        <v>0</v>
      </c>
      <c r="AS906" s="79">
        <f t="shared" si="716"/>
        <v>5</v>
      </c>
      <c r="AT906" s="79">
        <f t="shared" si="717"/>
        <v>0</v>
      </c>
      <c r="AU906" s="79">
        <f t="shared" si="718"/>
        <v>0</v>
      </c>
      <c r="AV906" s="79">
        <f t="shared" si="719"/>
        <v>0</v>
      </c>
      <c r="AW906" s="79">
        <f t="shared" si="720"/>
        <v>110</v>
      </c>
      <c r="AX906" s="128">
        <f t="shared" si="721"/>
        <v>0</v>
      </c>
      <c r="AY906" s="128"/>
      <c r="AZ906" s="128"/>
      <c r="BA906" s="128">
        <f t="shared" si="722"/>
        <v>0</v>
      </c>
      <c r="BB906" s="128">
        <f t="shared" si="723"/>
        <v>0</v>
      </c>
      <c r="BC906" s="80">
        <f t="shared" si="724"/>
        <v>0</v>
      </c>
      <c r="BD906" s="80">
        <f t="shared" si="725"/>
        <v>1</v>
      </c>
      <c r="BE906" s="80">
        <f t="shared" si="726"/>
        <v>0</v>
      </c>
      <c r="BF906" s="80">
        <f t="shared" si="727"/>
        <v>0</v>
      </c>
      <c r="BG906" s="80">
        <f t="shared" si="728"/>
        <v>0</v>
      </c>
      <c r="BH906" s="80">
        <f t="shared" si="755"/>
        <v>0.5</v>
      </c>
      <c r="BI906" s="4">
        <f t="shared" si="729"/>
        <v>0</v>
      </c>
      <c r="BJ906" s="4">
        <f t="shared" si="730"/>
        <v>5</v>
      </c>
      <c r="BK906" s="4">
        <f t="shared" si="731"/>
        <v>110</v>
      </c>
      <c r="BL906" s="8">
        <f>VLOOKUP(CN906,'CIR Results'!$B$3:$L$42,2,FALSE)</f>
        <v>4</v>
      </c>
      <c r="BM906" s="8">
        <f>VLOOKUP(CN906,'CIR Results'!$B$3:$L$42,3,FALSE)</f>
        <v>24</v>
      </c>
      <c r="BN906" s="8">
        <f>VLOOKUP(CN906,'CIR Results'!$B$3:$L$42,4,FALSE)</f>
        <v>80</v>
      </c>
      <c r="BO906" s="8">
        <f>VLOOKUP(CN906,'CIR Results'!$B$3:$L$42,5,FALSE)</f>
        <v>88</v>
      </c>
      <c r="BP906" s="8">
        <f>VLOOKUP(CN906,'CIR Results'!$B$3:$L$42,6,FALSE)</f>
        <v>36562</v>
      </c>
      <c r="BQ906" s="8">
        <f>VLOOKUP(CN906,'CIR Results'!$B$3:$L$42,8,FALSE)</f>
        <v>8</v>
      </c>
      <c r="BR906" s="8">
        <f>VLOOKUP(CN906,'CIR Results'!$B$3:$L$42,9,FALSE)</f>
        <v>0</v>
      </c>
      <c r="BS906" s="8" t="str">
        <f>VLOOKUP(CN906,'CIR Results'!$B$3:$L$42,10,FALSE)</f>
        <v>02-06-00</v>
      </c>
      <c r="BT906" s="8">
        <f>VLOOKUP(CN906,'CIR Results'!$B$3:$L$42,11,FALSE)</f>
        <v>30</v>
      </c>
      <c r="BU906" s="136" t="str">
        <f>VLOOKUP(CN906,'CIR Team Info'!$B$5:$E$44,2,FALSE)</f>
        <v>Rambunction</v>
      </c>
      <c r="BV906" s="136" t="str">
        <f>VLOOKUP(CN906,'CIR Team Info'!$B$5:$E$44,4,FALSE)</f>
        <v>St. Louis, MO</v>
      </c>
      <c r="BW906" s="136" t="str">
        <f t="shared" si="756"/>
        <v xml:space="preserve">   missed autonomous shot. then played defense only. </v>
      </c>
      <c r="CM906" s="10" t="s">
        <v>608</v>
      </c>
      <c r="CN906" s="10">
        <v>4330</v>
      </c>
      <c r="CO906" s="10">
        <v>15</v>
      </c>
      <c r="CP906" s="10" t="s">
        <v>23</v>
      </c>
      <c r="CQ906" s="10" t="s">
        <v>22</v>
      </c>
      <c r="CR906" s="10" t="s">
        <v>25</v>
      </c>
      <c r="CS906" s="10" t="s">
        <v>22</v>
      </c>
      <c r="CT906" s="10">
        <v>5</v>
      </c>
      <c r="CU906" s="10">
        <v>0</v>
      </c>
      <c r="CV906" s="10">
        <v>0</v>
      </c>
      <c r="CW906" s="10">
        <v>0</v>
      </c>
      <c r="CX906" s="10" t="s">
        <v>66</v>
      </c>
      <c r="CY906" s="10" t="s">
        <v>22</v>
      </c>
      <c r="CZ906" s="10" t="s">
        <v>25</v>
      </c>
      <c r="DA906" s="10" t="s">
        <v>25</v>
      </c>
      <c r="DB906" s="10" t="s">
        <v>22</v>
      </c>
      <c r="DC906" s="10">
        <v>0</v>
      </c>
      <c r="DD906" s="10">
        <v>0</v>
      </c>
      <c r="DE906" s="10">
        <v>0</v>
      </c>
      <c r="DF906" s="10">
        <v>0</v>
      </c>
      <c r="DG906" s="10">
        <v>2</v>
      </c>
      <c r="DH906" s="10">
        <v>2</v>
      </c>
      <c r="DI906" s="10">
        <v>110</v>
      </c>
      <c r="DJ906" s="10">
        <v>0</v>
      </c>
      <c r="DK906" s="10">
        <v>0</v>
      </c>
      <c r="DL906" s="10">
        <v>0</v>
      </c>
      <c r="DM906" s="10">
        <v>0</v>
      </c>
      <c r="DN906" s="10">
        <v>0</v>
      </c>
      <c r="DO906" s="10">
        <v>0</v>
      </c>
      <c r="DP906" s="10" t="s">
        <v>25</v>
      </c>
      <c r="DQ906" s="10" t="s">
        <v>25</v>
      </c>
      <c r="DR906" s="10" t="s">
        <v>25</v>
      </c>
      <c r="DS906" s="10" t="s">
        <v>25</v>
      </c>
      <c r="DT906" s="10" t="s">
        <v>25</v>
      </c>
      <c r="DU906" s="10">
        <v>1</v>
      </c>
      <c r="DV906" s="10" t="s">
        <v>749</v>
      </c>
      <c r="DW906" s="10"/>
      <c r="DX906" s="10"/>
      <c r="DY906" s="10"/>
      <c r="DZ906" s="10"/>
      <c r="EA906" s="10"/>
      <c r="EB906" s="10"/>
      <c r="EC906" s="10"/>
      <c r="ED906" s="10"/>
      <c r="EE906" s="10"/>
      <c r="EF906" s="10"/>
      <c r="EG906" s="10"/>
      <c r="EH906" s="10"/>
    </row>
    <row r="907" spans="1:138" x14ac:dyDescent="0.25">
      <c r="A907" s="78">
        <f t="shared" si="710"/>
        <v>3284</v>
      </c>
      <c r="C907" s="10" t="str">
        <f t="shared" si="749"/>
        <v>Below Avg</v>
      </c>
      <c r="D907" s="17">
        <f t="shared" si="711"/>
        <v>8.0080857851825602</v>
      </c>
      <c r="E907" s="113">
        <f t="shared" si="737"/>
        <v>20</v>
      </c>
      <c r="F907" s="113">
        <f t="shared" si="738"/>
        <v>20</v>
      </c>
      <c r="G907" s="113">
        <f t="shared" si="739"/>
        <v>21.53846153846154</v>
      </c>
      <c r="H907" s="113">
        <f t="shared" si="740"/>
        <v>11.970967741935484</v>
      </c>
      <c r="I907" s="113">
        <f t="shared" si="741"/>
        <v>6</v>
      </c>
      <c r="J907" s="113">
        <f t="shared" si="742"/>
        <v>0</v>
      </c>
      <c r="K907" s="113">
        <f t="shared" si="732"/>
        <v>0.5714285714285714</v>
      </c>
      <c r="L907" s="76">
        <v>8</v>
      </c>
      <c r="M907" s="76">
        <v>5</v>
      </c>
      <c r="N907" s="76">
        <v>7</v>
      </c>
      <c r="O907" s="76">
        <v>6</v>
      </c>
      <c r="P907" s="76">
        <v>6</v>
      </c>
      <c r="Q907" s="76">
        <v>2</v>
      </c>
      <c r="R907" s="76">
        <v>1</v>
      </c>
      <c r="S907" s="17">
        <f t="shared" si="712"/>
        <v>8.4177135767458342</v>
      </c>
      <c r="T907" s="113">
        <f t="shared" si="743"/>
        <v>25</v>
      </c>
      <c r="U907" s="113">
        <f t="shared" si="744"/>
        <v>24</v>
      </c>
      <c r="V907" s="113">
        <f t="shared" si="745"/>
        <v>24.615384615384617</v>
      </c>
      <c r="W907" s="113">
        <f t="shared" si="746"/>
        <v>3.9903225806451612</v>
      </c>
      <c r="X907" s="113">
        <f t="shared" si="747"/>
        <v>2</v>
      </c>
      <c r="Y907" s="113">
        <f t="shared" si="748"/>
        <v>0</v>
      </c>
      <c r="Z907" s="113">
        <f t="shared" si="733"/>
        <v>4.5714285714285712</v>
      </c>
      <c r="AA907" s="76">
        <v>10</v>
      </c>
      <c r="AB907" s="76">
        <v>6</v>
      </c>
      <c r="AC907" s="76">
        <v>8</v>
      </c>
      <c r="AD907" s="76">
        <v>2</v>
      </c>
      <c r="AE907" s="76">
        <v>2</v>
      </c>
      <c r="AF907" s="76">
        <v>5</v>
      </c>
      <c r="AG907" s="76">
        <v>8</v>
      </c>
      <c r="AH907" s="131">
        <f t="shared" si="713"/>
        <v>2.5</v>
      </c>
      <c r="AI907" s="131">
        <f t="shared" si="734"/>
        <v>4</v>
      </c>
      <c r="AJ907" s="131">
        <f t="shared" si="750"/>
        <v>3.0769230769230771</v>
      </c>
      <c r="AK907" s="131">
        <f t="shared" si="751"/>
        <v>1.9951612903225806</v>
      </c>
      <c r="AL907" s="131">
        <f t="shared" si="735"/>
        <v>1</v>
      </c>
      <c r="AM907" s="131">
        <f t="shared" si="736"/>
        <v>0</v>
      </c>
      <c r="AN907" s="131">
        <f t="shared" si="714"/>
        <v>0.5714285714285714</v>
      </c>
      <c r="AO907" s="115">
        <f t="shared" si="752"/>
        <v>0</v>
      </c>
      <c r="AP907" s="115">
        <f t="shared" si="753"/>
        <v>1</v>
      </c>
      <c r="AQ907" s="115">
        <f t="shared" si="754"/>
        <v>0</v>
      </c>
      <c r="AR907" s="79">
        <f t="shared" si="715"/>
        <v>10</v>
      </c>
      <c r="AS907" s="79">
        <f t="shared" si="716"/>
        <v>20</v>
      </c>
      <c r="AT907" s="79">
        <f t="shared" si="717"/>
        <v>1</v>
      </c>
      <c r="AU907" s="79">
        <f t="shared" si="718"/>
        <v>10</v>
      </c>
      <c r="AV907" s="79">
        <f t="shared" si="719"/>
        <v>0</v>
      </c>
      <c r="AW907" s="79">
        <f t="shared" si="720"/>
        <v>10</v>
      </c>
      <c r="AX907" s="128">
        <f t="shared" si="721"/>
        <v>1</v>
      </c>
      <c r="AY907" s="128"/>
      <c r="AZ907" s="128"/>
      <c r="BA907" s="128">
        <f t="shared" si="722"/>
        <v>1</v>
      </c>
      <c r="BB907" s="128">
        <f t="shared" si="723"/>
        <v>0</v>
      </c>
      <c r="BC907" s="80">
        <f t="shared" si="724"/>
        <v>1</v>
      </c>
      <c r="BD907" s="80">
        <f t="shared" si="725"/>
        <v>1</v>
      </c>
      <c r="BE907" s="80">
        <f t="shared" si="726"/>
        <v>9.0909090909090912E-2</v>
      </c>
      <c r="BF907" s="80">
        <f t="shared" si="727"/>
        <v>1</v>
      </c>
      <c r="BG907" s="80">
        <f t="shared" si="728"/>
        <v>0</v>
      </c>
      <c r="BH907" s="80">
        <f t="shared" si="755"/>
        <v>0.5</v>
      </c>
      <c r="BI907" s="4">
        <f t="shared" si="729"/>
        <v>21</v>
      </c>
      <c r="BJ907" s="4">
        <f t="shared" si="730"/>
        <v>41</v>
      </c>
      <c r="BK907" s="4">
        <f t="shared" si="731"/>
        <v>10</v>
      </c>
      <c r="BL907" s="8">
        <f>VLOOKUP(CN907,'CIR Results'!$B$3:$L$42,2,FALSE)</f>
        <v>6</v>
      </c>
      <c r="BM907" s="8">
        <f>VLOOKUP(CN907,'CIR Results'!$B$3:$L$42,3,FALSE)</f>
        <v>106</v>
      </c>
      <c r="BN907" s="8">
        <f>VLOOKUP(CN907,'CIR Results'!$B$3:$L$42,4,FALSE)</f>
        <v>60</v>
      </c>
      <c r="BO907" s="8">
        <f>VLOOKUP(CN907,'CIR Results'!$B$3:$L$42,5,FALSE)</f>
        <v>139</v>
      </c>
      <c r="BP907" s="8">
        <f>VLOOKUP(CN907,'CIR Results'!$B$3:$L$42,6,FALSE)</f>
        <v>36591</v>
      </c>
      <c r="BQ907" s="8">
        <f>VLOOKUP(CN907,'CIR Results'!$B$3:$L$42,8,FALSE)</f>
        <v>9</v>
      </c>
      <c r="BR907" s="8">
        <f>VLOOKUP(CN907,'CIR Results'!$B$3:$L$42,9,FALSE)</f>
        <v>0</v>
      </c>
      <c r="BS907" s="8" t="str">
        <f>VLOOKUP(CN907,'CIR Results'!$B$3:$L$42,10,FALSE)</f>
        <v>03-06-00</v>
      </c>
      <c r="BT907" s="8">
        <f>VLOOKUP(CN907,'CIR Results'!$B$3:$L$42,11,FALSE)</f>
        <v>37</v>
      </c>
      <c r="BU907" s="136" t="str">
        <f>VLOOKUP(CN907,'CIR Team Info'!$B$5:$E$44,2,FALSE)</f>
        <v>Laser Team</v>
      </c>
      <c r="BV907" s="136" t="str">
        <f>VLOOKUP(CN907,'CIR Team Info'!$B$5:$E$44,4,FALSE)</f>
        <v>Camdenton, MO</v>
      </c>
      <c r="BW907" s="136" t="str">
        <f t="shared" si="756"/>
        <v xml:space="preserve">   Not a bad robot overall. Slow to shoot in autonomous and missed the only high goal attempted in teleop.</v>
      </c>
      <c r="CM907" s="10" t="s">
        <v>608</v>
      </c>
      <c r="CN907" s="10">
        <v>3284</v>
      </c>
      <c r="CO907" s="10">
        <v>16</v>
      </c>
      <c r="CP907" s="10" t="s">
        <v>23</v>
      </c>
      <c r="CQ907" s="10" t="s">
        <v>22</v>
      </c>
      <c r="CR907" s="10" t="s">
        <v>25</v>
      </c>
      <c r="CS907" s="10" t="s">
        <v>22</v>
      </c>
      <c r="CT907" s="10">
        <v>20</v>
      </c>
      <c r="CU907" s="10">
        <v>0</v>
      </c>
      <c r="CV907" s="10">
        <v>0</v>
      </c>
      <c r="CW907" s="10">
        <v>0</v>
      </c>
      <c r="CX907" s="10" t="s">
        <v>24</v>
      </c>
      <c r="CY907" s="10" t="s">
        <v>25</v>
      </c>
      <c r="CZ907" s="10" t="s">
        <v>25</v>
      </c>
      <c r="DA907" s="10" t="s">
        <v>22</v>
      </c>
      <c r="DB907" s="10" t="s">
        <v>22</v>
      </c>
      <c r="DC907" s="10">
        <v>1</v>
      </c>
      <c r="DD907" s="10">
        <v>10</v>
      </c>
      <c r="DE907" s="10">
        <v>0</v>
      </c>
      <c r="DF907" s="10">
        <v>0</v>
      </c>
      <c r="DG907" s="10">
        <v>2</v>
      </c>
      <c r="DH907" s="10">
        <v>2</v>
      </c>
      <c r="DI907" s="10">
        <v>10</v>
      </c>
      <c r="DJ907" s="10">
        <v>1</v>
      </c>
      <c r="DK907" s="10">
        <v>0</v>
      </c>
      <c r="DL907" s="10">
        <v>1</v>
      </c>
      <c r="DM907" s="10">
        <v>0</v>
      </c>
      <c r="DN907" s="10">
        <v>0</v>
      </c>
      <c r="DO907" s="10">
        <v>0</v>
      </c>
      <c r="DP907" s="10" t="s">
        <v>25</v>
      </c>
      <c r="DQ907" s="10" t="s">
        <v>22</v>
      </c>
      <c r="DR907" s="10" t="s">
        <v>25</v>
      </c>
      <c r="DS907" s="10" t="s">
        <v>25</v>
      </c>
      <c r="DT907" s="10" t="s">
        <v>25</v>
      </c>
      <c r="DU907" s="10">
        <v>1</v>
      </c>
      <c r="DV907" s="10" t="s">
        <v>750</v>
      </c>
      <c r="DW907" s="10"/>
      <c r="DX907" s="10"/>
      <c r="DY907" s="10"/>
      <c r="DZ907" s="10"/>
      <c r="EA907" s="10"/>
      <c r="EB907" s="10"/>
      <c r="EC907" s="10"/>
      <c r="ED907" s="10"/>
      <c r="EE907" s="10"/>
      <c r="EF907" s="10"/>
      <c r="EG907" s="10"/>
      <c r="EH907" s="10"/>
    </row>
    <row r="908" spans="1:138" x14ac:dyDescent="0.25">
      <c r="A908" s="78">
        <f t="shared" si="710"/>
        <v>167</v>
      </c>
      <c r="C908" s="10" t="str">
        <f t="shared" si="749"/>
        <v>Below Avg</v>
      </c>
      <c r="D908" s="17">
        <f t="shared" si="711"/>
        <v>3.0398440269408011</v>
      </c>
      <c r="E908" s="113">
        <f t="shared" si="737"/>
        <v>20</v>
      </c>
      <c r="F908" s="113">
        <f t="shared" si="738"/>
        <v>0</v>
      </c>
      <c r="G908" s="113">
        <f t="shared" si="739"/>
        <v>5.384615384615385</v>
      </c>
      <c r="H908" s="113">
        <f t="shared" si="740"/>
        <v>3.870967741935484</v>
      </c>
      <c r="I908" s="113">
        <f t="shared" si="741"/>
        <v>0</v>
      </c>
      <c r="J908" s="113">
        <f t="shared" si="742"/>
        <v>0</v>
      </c>
      <c r="K908" s="113">
        <f t="shared" si="732"/>
        <v>1.1428571428571428</v>
      </c>
      <c r="L908" s="76">
        <v>8</v>
      </c>
      <c r="M908" s="76">
        <v>5</v>
      </c>
      <c r="N908" s="76">
        <v>7</v>
      </c>
      <c r="O908" s="76">
        <v>6</v>
      </c>
      <c r="P908" s="76">
        <v>6</v>
      </c>
      <c r="Q908" s="76">
        <v>2</v>
      </c>
      <c r="R908" s="76">
        <v>1</v>
      </c>
      <c r="S908" s="17">
        <f t="shared" si="712"/>
        <v>4.1587025877348456</v>
      </c>
      <c r="T908" s="113">
        <f t="shared" si="743"/>
        <v>25</v>
      </c>
      <c r="U908" s="113">
        <f t="shared" si="744"/>
        <v>0</v>
      </c>
      <c r="V908" s="113">
        <f t="shared" si="745"/>
        <v>6.1538461538461542</v>
      </c>
      <c r="W908" s="113">
        <f t="shared" si="746"/>
        <v>1.2903225806451613</v>
      </c>
      <c r="X908" s="113">
        <f t="shared" si="747"/>
        <v>0</v>
      </c>
      <c r="Y908" s="113">
        <f t="shared" si="748"/>
        <v>0</v>
      </c>
      <c r="Z908" s="113">
        <f t="shared" si="733"/>
        <v>9.1428571428571423</v>
      </c>
      <c r="AA908" s="76">
        <v>10</v>
      </c>
      <c r="AB908" s="76">
        <v>6</v>
      </c>
      <c r="AC908" s="76">
        <v>8</v>
      </c>
      <c r="AD908" s="76">
        <v>2</v>
      </c>
      <c r="AE908" s="76">
        <v>2</v>
      </c>
      <c r="AF908" s="76">
        <v>5</v>
      </c>
      <c r="AG908" s="76">
        <v>8</v>
      </c>
      <c r="AH908" s="131">
        <f t="shared" si="713"/>
        <v>2.5</v>
      </c>
      <c r="AI908" s="131">
        <f t="shared" si="734"/>
        <v>0</v>
      </c>
      <c r="AJ908" s="131">
        <f t="shared" si="750"/>
        <v>0.76923076923076927</v>
      </c>
      <c r="AK908" s="131">
        <f t="shared" si="751"/>
        <v>0.64516129032258063</v>
      </c>
      <c r="AL908" s="131">
        <f t="shared" si="735"/>
        <v>0</v>
      </c>
      <c r="AM908" s="131">
        <f t="shared" si="736"/>
        <v>0</v>
      </c>
      <c r="AN908" s="131">
        <f t="shared" si="714"/>
        <v>1.1428571428571428</v>
      </c>
      <c r="AO908" s="115">
        <f t="shared" si="752"/>
        <v>0</v>
      </c>
      <c r="AP908" s="115">
        <f t="shared" si="753"/>
        <v>1</v>
      </c>
      <c r="AQ908" s="115">
        <f t="shared" si="754"/>
        <v>0</v>
      </c>
      <c r="AR908" s="79">
        <f t="shared" si="715"/>
        <v>0</v>
      </c>
      <c r="AS908" s="79">
        <f t="shared" si="716"/>
        <v>5</v>
      </c>
      <c r="AT908" s="79">
        <f t="shared" si="717"/>
        <v>0</v>
      </c>
      <c r="AU908" s="79">
        <f t="shared" si="718"/>
        <v>0</v>
      </c>
      <c r="AV908" s="79">
        <f t="shared" si="719"/>
        <v>0</v>
      </c>
      <c r="AW908" s="79">
        <f t="shared" si="720"/>
        <v>20</v>
      </c>
      <c r="AX908" s="128">
        <f t="shared" si="721"/>
        <v>0</v>
      </c>
      <c r="AY908" s="128"/>
      <c r="AZ908" s="128"/>
      <c r="BA908" s="128">
        <f t="shared" si="722"/>
        <v>0</v>
      </c>
      <c r="BB908" s="128">
        <f t="shared" si="723"/>
        <v>0</v>
      </c>
      <c r="BC908" s="80">
        <f t="shared" si="724"/>
        <v>0</v>
      </c>
      <c r="BD908" s="80">
        <f t="shared" si="725"/>
        <v>0.25</v>
      </c>
      <c r="BE908" s="80">
        <f t="shared" si="726"/>
        <v>0</v>
      </c>
      <c r="BF908" s="80">
        <f t="shared" si="727"/>
        <v>0</v>
      </c>
      <c r="BG908" s="80">
        <f t="shared" si="728"/>
        <v>0</v>
      </c>
      <c r="BH908" s="80">
        <f t="shared" si="755"/>
        <v>0.5</v>
      </c>
      <c r="BI908" s="4">
        <f t="shared" si="729"/>
        <v>0</v>
      </c>
      <c r="BJ908" s="4">
        <f t="shared" si="730"/>
        <v>5</v>
      </c>
      <c r="BK908" s="4">
        <f t="shared" si="731"/>
        <v>20</v>
      </c>
      <c r="BL908" s="8">
        <f>VLOOKUP(CN908,'CIR Results'!$B$3:$L$42,2,FALSE)</f>
        <v>18</v>
      </c>
      <c r="BM908" s="8">
        <f>VLOOKUP(CN908,'CIR Results'!$B$3:$L$42,3,FALSE)</f>
        <v>240</v>
      </c>
      <c r="BN908" s="8">
        <f>VLOOKUP(CN908,'CIR Results'!$B$3:$L$42,4,FALSE)</f>
        <v>140</v>
      </c>
      <c r="BO908" s="8">
        <f>VLOOKUP(CN908,'CIR Results'!$B$3:$L$42,5,FALSE)</f>
        <v>461</v>
      </c>
      <c r="BP908" s="8" t="str">
        <f>VLOOKUP(CN908,'CIR Results'!$B$3:$L$42,6,FALSE)</f>
        <v>9-0-0</v>
      </c>
      <c r="BQ908" s="8">
        <f>VLOOKUP(CN908,'CIR Results'!$B$3:$L$42,8,FALSE)</f>
        <v>9</v>
      </c>
      <c r="BR908" s="8">
        <f>VLOOKUP(CN908,'CIR Results'!$B$3:$L$42,9,FALSE)</f>
        <v>0</v>
      </c>
      <c r="BS908" s="8" t="str">
        <f>VLOOKUP(CN908,'CIR Results'!$B$3:$L$42,10,FALSE)</f>
        <v>9-0-0</v>
      </c>
      <c r="BT908" s="8">
        <f>VLOOKUP(CN908,'CIR Results'!$B$3:$L$42,11,FALSE)</f>
        <v>33</v>
      </c>
      <c r="BU908" s="136" t="e">
        <f>VLOOKUP(CN908,'CIR Team Info'!$B$5:$E$44,2,FALSE)</f>
        <v>#N/A</v>
      </c>
      <c r="BV908" s="136" t="e">
        <f>VLOOKUP(CN908,'CIR Team Info'!$B$5:$E$44,4,FALSE)</f>
        <v>#N/A</v>
      </c>
      <c r="BW908" s="136" t="str">
        <f t="shared" si="756"/>
        <v xml:space="preserve">   Seemed like a pretty dedicated defender. The front of the robot looked as if it had a floor pickup mechanism_ but it wasn't demonstrated.</v>
      </c>
      <c r="CM908" s="10" t="s">
        <v>384</v>
      </c>
      <c r="CN908" s="10">
        <v>167</v>
      </c>
      <c r="CO908" s="10">
        <v>17</v>
      </c>
      <c r="CP908" s="10" t="s">
        <v>23</v>
      </c>
      <c r="CQ908" s="10" t="s">
        <v>22</v>
      </c>
      <c r="CR908" s="10" t="s">
        <v>25</v>
      </c>
      <c r="CS908" s="10" t="s">
        <v>22</v>
      </c>
      <c r="CT908" s="10">
        <v>5</v>
      </c>
      <c r="CU908" s="10">
        <v>15</v>
      </c>
      <c r="CV908" s="10">
        <v>0</v>
      </c>
      <c r="CW908" s="10">
        <v>0</v>
      </c>
      <c r="CX908" s="10" t="s">
        <v>24</v>
      </c>
      <c r="CY908" s="10" t="s">
        <v>22</v>
      </c>
      <c r="CZ908" s="10" t="s">
        <v>25</v>
      </c>
      <c r="DA908" s="10" t="s">
        <v>25</v>
      </c>
      <c r="DB908" s="10" t="s">
        <v>25</v>
      </c>
      <c r="DC908" s="10">
        <v>0</v>
      </c>
      <c r="DD908" s="10">
        <v>0</v>
      </c>
      <c r="DE908" s="10">
        <v>0</v>
      </c>
      <c r="DF908" s="10">
        <v>0</v>
      </c>
      <c r="DG908" s="10">
        <v>2</v>
      </c>
      <c r="DH908" s="10">
        <v>2</v>
      </c>
      <c r="DI908" s="10">
        <v>20</v>
      </c>
      <c r="DJ908" s="10">
        <v>0</v>
      </c>
      <c r="DK908" s="10">
        <v>0</v>
      </c>
      <c r="DL908" s="10">
        <v>0</v>
      </c>
      <c r="DM908" s="10">
        <v>0</v>
      </c>
      <c r="DN908" s="10">
        <v>0</v>
      </c>
      <c r="DO908" s="10">
        <v>0</v>
      </c>
      <c r="DP908" s="10" t="s">
        <v>25</v>
      </c>
      <c r="DQ908" s="10" t="s">
        <v>22</v>
      </c>
      <c r="DR908" s="10" t="s">
        <v>25</v>
      </c>
      <c r="DS908" s="10" t="s">
        <v>25</v>
      </c>
      <c r="DT908" s="10" t="s">
        <v>25</v>
      </c>
      <c r="DU908" s="10">
        <v>1</v>
      </c>
      <c r="DV908" s="10" t="s">
        <v>751</v>
      </c>
      <c r="DW908" s="10"/>
      <c r="DX908" s="10"/>
      <c r="DY908" s="10"/>
      <c r="DZ908" s="10"/>
      <c r="EA908" s="10"/>
      <c r="EB908" s="10"/>
      <c r="EC908" s="10"/>
      <c r="ED908" s="10"/>
      <c r="EE908" s="10"/>
      <c r="EF908" s="10"/>
      <c r="EG908" s="10"/>
      <c r="EH908" s="10"/>
    </row>
    <row r="909" spans="1:138" x14ac:dyDescent="0.25">
      <c r="A909" s="78">
        <f t="shared" si="710"/>
        <v>1091</v>
      </c>
      <c r="C909" s="10" t="str">
        <f t="shared" si="749"/>
        <v>Below Avg</v>
      </c>
      <c r="D909" s="17">
        <f t="shared" si="711"/>
        <v>6.0069408011343501</v>
      </c>
      <c r="E909" s="113">
        <f t="shared" si="737"/>
        <v>20</v>
      </c>
      <c r="F909" s="113">
        <f t="shared" si="738"/>
        <v>15</v>
      </c>
      <c r="G909" s="113">
        <f t="shared" si="739"/>
        <v>5.384615384615385</v>
      </c>
      <c r="H909" s="113">
        <f t="shared" si="740"/>
        <v>18.541935483870969</v>
      </c>
      <c r="I909" s="113">
        <f t="shared" si="741"/>
        <v>0</v>
      </c>
      <c r="J909" s="113">
        <f t="shared" si="742"/>
        <v>0</v>
      </c>
      <c r="K909" s="113">
        <f t="shared" si="732"/>
        <v>1.1428571428571428</v>
      </c>
      <c r="L909" s="76">
        <v>8</v>
      </c>
      <c r="M909" s="76">
        <v>5</v>
      </c>
      <c r="N909" s="76">
        <v>7</v>
      </c>
      <c r="O909" s="76">
        <v>6</v>
      </c>
      <c r="P909" s="76">
        <v>6</v>
      </c>
      <c r="Q909" s="76">
        <v>2</v>
      </c>
      <c r="R909" s="76">
        <v>1</v>
      </c>
      <c r="S909" s="17">
        <f t="shared" si="712"/>
        <v>6.4477348457993617</v>
      </c>
      <c r="T909" s="113">
        <f t="shared" si="743"/>
        <v>25</v>
      </c>
      <c r="U909" s="113">
        <f t="shared" si="744"/>
        <v>18</v>
      </c>
      <c r="V909" s="113">
        <f t="shared" si="745"/>
        <v>6.1538461538461542</v>
      </c>
      <c r="W909" s="113">
        <f t="shared" si="746"/>
        <v>6.1806451612903226</v>
      </c>
      <c r="X909" s="113">
        <f t="shared" si="747"/>
        <v>0</v>
      </c>
      <c r="Y909" s="113">
        <f t="shared" si="748"/>
        <v>0</v>
      </c>
      <c r="Z909" s="113">
        <f t="shared" si="733"/>
        <v>9.1428571428571423</v>
      </c>
      <c r="AA909" s="76">
        <v>10</v>
      </c>
      <c r="AB909" s="76">
        <v>6</v>
      </c>
      <c r="AC909" s="76">
        <v>8</v>
      </c>
      <c r="AD909" s="76">
        <v>2</v>
      </c>
      <c r="AE909" s="76">
        <v>2</v>
      </c>
      <c r="AF909" s="76">
        <v>5</v>
      </c>
      <c r="AG909" s="76">
        <v>8</v>
      </c>
      <c r="AH909" s="131">
        <f t="shared" si="713"/>
        <v>2.5</v>
      </c>
      <c r="AI909" s="131">
        <f t="shared" si="734"/>
        <v>3</v>
      </c>
      <c r="AJ909" s="131">
        <f t="shared" si="750"/>
        <v>0.76923076923076927</v>
      </c>
      <c r="AK909" s="131">
        <f t="shared" si="751"/>
        <v>3.0903225806451613</v>
      </c>
      <c r="AL909" s="131">
        <f t="shared" si="735"/>
        <v>0</v>
      </c>
      <c r="AM909" s="131">
        <f t="shared" si="736"/>
        <v>0</v>
      </c>
      <c r="AN909" s="131">
        <f t="shared" si="714"/>
        <v>1.1428571428571428</v>
      </c>
      <c r="AO909" s="115">
        <f t="shared" si="752"/>
        <v>0</v>
      </c>
      <c r="AP909" s="115">
        <f t="shared" si="753"/>
        <v>1</v>
      </c>
      <c r="AQ909" s="115">
        <f t="shared" si="754"/>
        <v>0</v>
      </c>
      <c r="AR909" s="79">
        <f t="shared" si="715"/>
        <v>20</v>
      </c>
      <c r="AS909" s="79">
        <f t="shared" si="716"/>
        <v>5</v>
      </c>
      <c r="AT909" s="79">
        <f t="shared" si="717"/>
        <v>0</v>
      </c>
      <c r="AU909" s="79">
        <f t="shared" si="718"/>
        <v>0</v>
      </c>
      <c r="AV909" s="79">
        <f t="shared" si="719"/>
        <v>0</v>
      </c>
      <c r="AW909" s="79">
        <f t="shared" si="720"/>
        <v>20</v>
      </c>
      <c r="AX909" s="128">
        <f t="shared" si="721"/>
        <v>2</v>
      </c>
      <c r="AY909" s="128"/>
      <c r="AZ909" s="128"/>
      <c r="BA909" s="128">
        <f t="shared" si="722"/>
        <v>0</v>
      </c>
      <c r="BB909" s="128">
        <f t="shared" si="723"/>
        <v>0</v>
      </c>
      <c r="BC909" s="80">
        <f t="shared" si="724"/>
        <v>1</v>
      </c>
      <c r="BD909" s="80">
        <f t="shared" si="725"/>
        <v>0.25</v>
      </c>
      <c r="BE909" s="80">
        <f t="shared" si="726"/>
        <v>0</v>
      </c>
      <c r="BF909" s="80">
        <f t="shared" si="727"/>
        <v>0</v>
      </c>
      <c r="BG909" s="80">
        <f t="shared" si="728"/>
        <v>0</v>
      </c>
      <c r="BH909" s="80">
        <f t="shared" si="755"/>
        <v>0.5</v>
      </c>
      <c r="BI909" s="4">
        <f t="shared" si="729"/>
        <v>20</v>
      </c>
      <c r="BJ909" s="4">
        <f t="shared" si="730"/>
        <v>25</v>
      </c>
      <c r="BK909" s="4">
        <f t="shared" si="731"/>
        <v>20</v>
      </c>
      <c r="BL909" s="8">
        <f>VLOOKUP(CN909,'CIR Results'!$B$3:$L$42,2,FALSE)</f>
        <v>12</v>
      </c>
      <c r="BM909" s="8">
        <f>VLOOKUP(CN909,'CIR Results'!$B$3:$L$42,3,FALSE)</f>
        <v>142</v>
      </c>
      <c r="BN909" s="8">
        <f>VLOOKUP(CN909,'CIR Results'!$B$3:$L$42,4,FALSE)</f>
        <v>110</v>
      </c>
      <c r="BO909" s="8">
        <f>VLOOKUP(CN909,'CIR Results'!$B$3:$L$42,5,FALSE)</f>
        <v>418</v>
      </c>
      <c r="BP909" s="8">
        <f>VLOOKUP(CN909,'CIR Results'!$B$3:$L$42,6,FALSE)</f>
        <v>36679</v>
      </c>
      <c r="BQ909" s="8">
        <f>VLOOKUP(CN909,'CIR Results'!$B$3:$L$42,8,FALSE)</f>
        <v>8</v>
      </c>
      <c r="BR909" s="8">
        <f>VLOOKUP(CN909,'CIR Results'!$B$3:$L$42,9,FALSE)</f>
        <v>0</v>
      </c>
      <c r="BS909" s="8" t="str">
        <f>VLOOKUP(CN909,'CIR Results'!$B$3:$L$42,10,FALSE)</f>
        <v>06-02-00</v>
      </c>
      <c r="BT909" s="8">
        <f>VLOOKUP(CN909,'CIR Results'!$B$3:$L$42,11,FALSE)</f>
        <v>40</v>
      </c>
      <c r="BU909" s="136" t="str">
        <f>VLOOKUP(CN909,'CIR Team Info'!$B$5:$E$44,2,FALSE)</f>
        <v>Oriole Assault</v>
      </c>
      <c r="BV909" s="136" t="str">
        <f>VLOOKUP(CN909,'CIR Team Info'!$B$5:$E$44,4,FALSE)</f>
        <v>Hartford, WI</v>
      </c>
      <c r="BW909" s="136" t="str">
        <f t="shared" si="756"/>
        <v xml:space="preserve">   Picked up a ball and dropped it to another team member instantly.</v>
      </c>
      <c r="CM909" s="10" t="s">
        <v>384</v>
      </c>
      <c r="CN909" s="10">
        <v>1091</v>
      </c>
      <c r="CO909" s="10">
        <v>18</v>
      </c>
      <c r="CP909" s="10" t="s">
        <v>23</v>
      </c>
      <c r="CQ909" s="10" t="s">
        <v>22</v>
      </c>
      <c r="CR909" s="10" t="s">
        <v>25</v>
      </c>
      <c r="CS909" s="10" t="s">
        <v>22</v>
      </c>
      <c r="CT909" s="10">
        <v>5</v>
      </c>
      <c r="CU909" s="10">
        <v>15</v>
      </c>
      <c r="CV909" s="10">
        <v>0</v>
      </c>
      <c r="CW909" s="10">
        <v>0</v>
      </c>
      <c r="CX909" s="10" t="s">
        <v>24</v>
      </c>
      <c r="CY909" s="10" t="s">
        <v>22</v>
      </c>
      <c r="CZ909" s="10" t="s">
        <v>25</v>
      </c>
      <c r="DA909" s="10" t="s">
        <v>25</v>
      </c>
      <c r="DB909" s="10" t="s">
        <v>22</v>
      </c>
      <c r="DC909" s="10">
        <v>0</v>
      </c>
      <c r="DD909" s="10">
        <v>0</v>
      </c>
      <c r="DE909" s="10">
        <v>0</v>
      </c>
      <c r="DF909" s="10">
        <v>0</v>
      </c>
      <c r="DG909" s="10">
        <v>2</v>
      </c>
      <c r="DH909" s="10">
        <v>2</v>
      </c>
      <c r="DI909" s="10">
        <v>20</v>
      </c>
      <c r="DJ909" s="10">
        <v>2</v>
      </c>
      <c r="DK909" s="10">
        <v>0</v>
      </c>
      <c r="DL909" s="10">
        <v>0</v>
      </c>
      <c r="DM909" s="10">
        <v>0</v>
      </c>
      <c r="DN909" s="10">
        <v>0</v>
      </c>
      <c r="DO909" s="10">
        <v>0</v>
      </c>
      <c r="DP909" s="10" t="s">
        <v>25</v>
      </c>
      <c r="DQ909" s="10" t="s">
        <v>22</v>
      </c>
      <c r="DR909" s="10" t="s">
        <v>25</v>
      </c>
      <c r="DS909" s="10" t="s">
        <v>25</v>
      </c>
      <c r="DT909" s="10" t="s">
        <v>25</v>
      </c>
      <c r="DU909" s="10">
        <v>1</v>
      </c>
      <c r="DV909" s="10" t="s">
        <v>752</v>
      </c>
      <c r="DW909" s="10"/>
      <c r="DX909" s="10"/>
      <c r="DY909" s="10"/>
      <c r="DZ909" s="10"/>
      <c r="EA909" s="10"/>
      <c r="EB909" s="10"/>
      <c r="EC909" s="10"/>
      <c r="ED909" s="10"/>
      <c r="EE909" s="10"/>
      <c r="EF909" s="10"/>
      <c r="EG909" s="10"/>
      <c r="EH909" s="10"/>
    </row>
    <row r="910" spans="1:138" x14ac:dyDescent="0.25">
      <c r="A910" s="78">
        <f t="shared" si="710"/>
        <v>4196</v>
      </c>
      <c r="C910" s="10" t="str">
        <f t="shared" si="749"/>
        <v>Below Avg</v>
      </c>
      <c r="D910" s="17">
        <f t="shared" si="711"/>
        <v>3.601226515420064</v>
      </c>
      <c r="E910" s="113">
        <f t="shared" si="737"/>
        <v>20</v>
      </c>
      <c r="F910" s="113">
        <f t="shared" si="738"/>
        <v>0</v>
      </c>
      <c r="G910" s="113">
        <f t="shared" si="739"/>
        <v>5.384615384615385</v>
      </c>
      <c r="H910" s="113">
        <f t="shared" si="740"/>
        <v>8.3419354838709676</v>
      </c>
      <c r="I910" s="113">
        <f t="shared" si="741"/>
        <v>0</v>
      </c>
      <c r="J910" s="113">
        <f t="shared" si="742"/>
        <v>0</v>
      </c>
      <c r="K910" s="113">
        <f t="shared" si="732"/>
        <v>2.2857142857142856</v>
      </c>
      <c r="L910" s="76">
        <v>8</v>
      </c>
      <c r="M910" s="76">
        <v>5</v>
      </c>
      <c r="N910" s="76">
        <v>7</v>
      </c>
      <c r="O910" s="76">
        <v>6</v>
      </c>
      <c r="P910" s="76">
        <v>6</v>
      </c>
      <c r="Q910" s="76">
        <v>2</v>
      </c>
      <c r="R910" s="76">
        <v>1</v>
      </c>
      <c r="S910" s="17">
        <f t="shared" si="712"/>
        <v>5.2220205600850758</v>
      </c>
      <c r="T910" s="113">
        <f t="shared" si="743"/>
        <v>25</v>
      </c>
      <c r="U910" s="113">
        <f t="shared" si="744"/>
        <v>0</v>
      </c>
      <c r="V910" s="113">
        <f t="shared" si="745"/>
        <v>6.1538461538461542</v>
      </c>
      <c r="W910" s="113">
        <f t="shared" si="746"/>
        <v>2.7806451612903227</v>
      </c>
      <c r="X910" s="113">
        <f t="shared" si="747"/>
        <v>0</v>
      </c>
      <c r="Y910" s="113">
        <f t="shared" si="748"/>
        <v>0</v>
      </c>
      <c r="Z910" s="113">
        <f t="shared" si="733"/>
        <v>18.285714285714285</v>
      </c>
      <c r="AA910" s="76">
        <v>10</v>
      </c>
      <c r="AB910" s="76">
        <v>6</v>
      </c>
      <c r="AC910" s="76">
        <v>8</v>
      </c>
      <c r="AD910" s="76">
        <v>2</v>
      </c>
      <c r="AE910" s="76">
        <v>2</v>
      </c>
      <c r="AF910" s="76">
        <v>5</v>
      </c>
      <c r="AG910" s="76">
        <v>8</v>
      </c>
      <c r="AH910" s="131">
        <f t="shared" si="713"/>
        <v>2.5</v>
      </c>
      <c r="AI910" s="131">
        <f t="shared" si="734"/>
        <v>0</v>
      </c>
      <c r="AJ910" s="131">
        <f t="shared" si="750"/>
        <v>0.76923076923076927</v>
      </c>
      <c r="AK910" s="131">
        <f t="shared" si="751"/>
        <v>1.3903225806451613</v>
      </c>
      <c r="AL910" s="131">
        <f t="shared" si="735"/>
        <v>0</v>
      </c>
      <c r="AM910" s="131">
        <f t="shared" si="736"/>
        <v>0</v>
      </c>
      <c r="AN910" s="131">
        <f t="shared" si="714"/>
        <v>2.2857142857142856</v>
      </c>
      <c r="AO910" s="115">
        <f t="shared" si="752"/>
        <v>1</v>
      </c>
      <c r="AP910" s="115">
        <f t="shared" si="753"/>
        <v>0</v>
      </c>
      <c r="AQ910" s="115">
        <f t="shared" si="754"/>
        <v>0</v>
      </c>
      <c r="AR910" s="79">
        <f t="shared" si="715"/>
        <v>0</v>
      </c>
      <c r="AS910" s="79">
        <f t="shared" si="716"/>
        <v>5</v>
      </c>
      <c r="AT910" s="79">
        <f t="shared" si="717"/>
        <v>2</v>
      </c>
      <c r="AU910" s="79">
        <f t="shared" si="718"/>
        <v>0</v>
      </c>
      <c r="AV910" s="79">
        <f t="shared" si="719"/>
        <v>0</v>
      </c>
      <c r="AW910" s="79">
        <f t="shared" si="720"/>
        <v>40</v>
      </c>
      <c r="AX910" s="128">
        <f t="shared" si="721"/>
        <v>1</v>
      </c>
      <c r="AY910" s="128"/>
      <c r="AZ910" s="128"/>
      <c r="BA910" s="128">
        <f t="shared" si="722"/>
        <v>0</v>
      </c>
      <c r="BB910" s="128">
        <f t="shared" si="723"/>
        <v>0</v>
      </c>
      <c r="BC910" s="80">
        <f t="shared" si="724"/>
        <v>0</v>
      </c>
      <c r="BD910" s="80">
        <f t="shared" si="725"/>
        <v>0.25</v>
      </c>
      <c r="BE910" s="80">
        <f t="shared" si="726"/>
        <v>1</v>
      </c>
      <c r="BF910" s="80">
        <f t="shared" si="727"/>
        <v>0</v>
      </c>
      <c r="BG910" s="80">
        <f t="shared" si="728"/>
        <v>0</v>
      </c>
      <c r="BH910" s="80">
        <f t="shared" si="755"/>
        <v>0.5</v>
      </c>
      <c r="BI910" s="4">
        <f t="shared" si="729"/>
        <v>2</v>
      </c>
      <c r="BJ910" s="4">
        <f t="shared" si="730"/>
        <v>7</v>
      </c>
      <c r="BK910" s="4">
        <f t="shared" si="731"/>
        <v>40</v>
      </c>
      <c r="BL910" s="8">
        <f>VLOOKUP(CN910,'CIR Results'!$B$3:$L$42,2,FALSE)</f>
        <v>6</v>
      </c>
      <c r="BM910" s="8">
        <f>VLOOKUP(CN910,'CIR Results'!$B$3:$L$42,3,FALSE)</f>
        <v>84</v>
      </c>
      <c r="BN910" s="8">
        <f>VLOOKUP(CN910,'CIR Results'!$B$3:$L$42,4,FALSE)</f>
        <v>90</v>
      </c>
      <c r="BO910" s="8">
        <f>VLOOKUP(CN910,'CIR Results'!$B$3:$L$42,5,FALSE)</f>
        <v>144</v>
      </c>
      <c r="BP910" s="8">
        <f>VLOOKUP(CN910,'CIR Results'!$B$3:$L$42,6,FALSE)</f>
        <v>36591</v>
      </c>
      <c r="BQ910" s="8">
        <f>VLOOKUP(CN910,'CIR Results'!$B$3:$L$42,8,FALSE)</f>
        <v>9</v>
      </c>
      <c r="BR910" s="8">
        <f>VLOOKUP(CN910,'CIR Results'!$B$3:$L$42,9,FALSE)</f>
        <v>0</v>
      </c>
      <c r="BS910" s="8" t="str">
        <f>VLOOKUP(CN910,'CIR Results'!$B$3:$L$42,10,FALSE)</f>
        <v>03-06-00</v>
      </c>
      <c r="BT910" s="8">
        <f>VLOOKUP(CN910,'CIR Results'!$B$3:$L$42,11,FALSE)</f>
        <v>17</v>
      </c>
      <c r="BU910" s="136" t="str">
        <f>VLOOKUP(CN910,'CIR Team Info'!$B$5:$E$44,2,FALSE)</f>
        <v>QAVTC Devils</v>
      </c>
      <c r="BV910" s="136" t="str">
        <f>VLOOKUP(CN910,'CIR Team Info'!$B$5:$E$44,4,FALSE)</f>
        <v>Quincy, IL</v>
      </c>
      <c r="BW910" s="136" t="str">
        <f t="shared" si="756"/>
        <v xml:space="preserve">   not very effective at either offense or defense.   drivers were aware and picked up some one point goals but alliance partners weren't too good. </v>
      </c>
      <c r="CM910" s="10" t="s">
        <v>608</v>
      </c>
      <c r="CN910" s="10">
        <v>4196</v>
      </c>
      <c r="CO910" s="10">
        <v>19</v>
      </c>
      <c r="CP910" s="10" t="s">
        <v>23</v>
      </c>
      <c r="CQ910" s="10" t="s">
        <v>22</v>
      </c>
      <c r="CR910" s="10" t="s">
        <v>22</v>
      </c>
      <c r="CS910" s="10" t="s">
        <v>22</v>
      </c>
      <c r="CT910" s="10">
        <v>5</v>
      </c>
      <c r="CU910" s="10">
        <v>15</v>
      </c>
      <c r="CV910" s="10">
        <v>0</v>
      </c>
      <c r="CW910" s="10">
        <v>0</v>
      </c>
      <c r="CX910" s="10" t="s">
        <v>66</v>
      </c>
      <c r="CY910" s="10" t="s">
        <v>22</v>
      </c>
      <c r="CZ910" s="10" t="s">
        <v>25</v>
      </c>
      <c r="DA910" s="10" t="s">
        <v>25</v>
      </c>
      <c r="DB910" s="10" t="s">
        <v>22</v>
      </c>
      <c r="DC910" s="10">
        <v>2</v>
      </c>
      <c r="DD910" s="10">
        <v>0</v>
      </c>
      <c r="DE910" s="10">
        <v>0</v>
      </c>
      <c r="DF910" s="10">
        <v>0</v>
      </c>
      <c r="DG910" s="10">
        <v>2</v>
      </c>
      <c r="DH910" s="10">
        <v>2</v>
      </c>
      <c r="DI910" s="10">
        <v>40</v>
      </c>
      <c r="DJ910" s="10">
        <v>0</v>
      </c>
      <c r="DK910" s="10">
        <v>1</v>
      </c>
      <c r="DL910" s="10">
        <v>0</v>
      </c>
      <c r="DM910" s="10">
        <v>0</v>
      </c>
      <c r="DN910" s="10">
        <v>0</v>
      </c>
      <c r="DO910" s="10">
        <v>0</v>
      </c>
      <c r="DP910" s="10" t="s">
        <v>22</v>
      </c>
      <c r="DQ910" s="10" t="s">
        <v>25</v>
      </c>
      <c r="DR910" s="10" t="s">
        <v>25</v>
      </c>
      <c r="DS910" s="10" t="s">
        <v>25</v>
      </c>
      <c r="DT910" s="10" t="s">
        <v>25</v>
      </c>
      <c r="DU910" s="10">
        <v>1</v>
      </c>
      <c r="DV910" s="10" t="s">
        <v>753</v>
      </c>
      <c r="DW910" s="10"/>
      <c r="DX910" s="10"/>
      <c r="DY910" s="10"/>
      <c r="DZ910" s="10"/>
      <c r="EA910" s="10"/>
      <c r="EB910" s="10"/>
      <c r="EC910" s="10"/>
      <c r="ED910" s="10"/>
      <c r="EE910" s="10"/>
      <c r="EF910" s="10"/>
      <c r="EG910" s="10"/>
      <c r="EH910" s="10"/>
    </row>
    <row r="911" spans="1:138" x14ac:dyDescent="0.25">
      <c r="A911" s="78">
        <f t="shared" si="710"/>
        <v>171</v>
      </c>
      <c r="C911" s="10" t="str">
        <f t="shared" si="749"/>
        <v>Below Avg</v>
      </c>
      <c r="D911" s="17">
        <f t="shared" si="711"/>
        <v>5.5753739808578526</v>
      </c>
      <c r="E911" s="113">
        <f t="shared" si="737"/>
        <v>10</v>
      </c>
      <c r="F911" s="113">
        <f t="shared" si="738"/>
        <v>15</v>
      </c>
      <c r="G911" s="113">
        <f t="shared" si="739"/>
        <v>5.384615384615385</v>
      </c>
      <c r="H911" s="113">
        <f t="shared" si="740"/>
        <v>19.654838709677417</v>
      </c>
      <c r="I911" s="113">
        <f t="shared" si="741"/>
        <v>0</v>
      </c>
      <c r="J911" s="113">
        <f t="shared" si="742"/>
        <v>0</v>
      </c>
      <c r="K911" s="113">
        <f t="shared" si="732"/>
        <v>5.7142857142857135</v>
      </c>
      <c r="L911" s="76">
        <v>8</v>
      </c>
      <c r="M911" s="76">
        <v>5</v>
      </c>
      <c r="N911" s="76">
        <v>7</v>
      </c>
      <c r="O911" s="76">
        <v>6</v>
      </c>
      <c r="P911" s="76">
        <v>6</v>
      </c>
      <c r="Q911" s="76">
        <v>2</v>
      </c>
      <c r="R911" s="76">
        <v>1</v>
      </c>
      <c r="S911" s="17">
        <f t="shared" si="712"/>
        <v>8.8919744771357667</v>
      </c>
      <c r="T911" s="113">
        <f t="shared" si="743"/>
        <v>12.5</v>
      </c>
      <c r="U911" s="113">
        <f t="shared" si="744"/>
        <v>18</v>
      </c>
      <c r="V911" s="113">
        <f t="shared" si="745"/>
        <v>6.1538461538461542</v>
      </c>
      <c r="W911" s="113">
        <f t="shared" si="746"/>
        <v>6.5516129032258057</v>
      </c>
      <c r="X911" s="113">
        <f t="shared" si="747"/>
        <v>0</v>
      </c>
      <c r="Y911" s="113">
        <f t="shared" si="748"/>
        <v>0</v>
      </c>
      <c r="Z911" s="113">
        <f t="shared" si="733"/>
        <v>45.714285714285708</v>
      </c>
      <c r="AA911" s="76">
        <v>10</v>
      </c>
      <c r="AB911" s="76">
        <v>6</v>
      </c>
      <c r="AC911" s="76">
        <v>8</v>
      </c>
      <c r="AD911" s="76">
        <v>2</v>
      </c>
      <c r="AE911" s="76">
        <v>2</v>
      </c>
      <c r="AF911" s="76">
        <v>5</v>
      </c>
      <c r="AG911" s="76">
        <v>8</v>
      </c>
      <c r="AH911" s="131">
        <f t="shared" si="713"/>
        <v>1.25</v>
      </c>
      <c r="AI911" s="131">
        <f t="shared" si="734"/>
        <v>3</v>
      </c>
      <c r="AJ911" s="131">
        <f t="shared" si="750"/>
        <v>0.76923076923076927</v>
      </c>
      <c r="AK911" s="131">
        <f t="shared" si="751"/>
        <v>3.2758064516129028</v>
      </c>
      <c r="AL911" s="131">
        <f t="shared" si="735"/>
        <v>0</v>
      </c>
      <c r="AM911" s="131">
        <f t="shared" si="736"/>
        <v>0</v>
      </c>
      <c r="AN911" s="131">
        <f t="shared" si="714"/>
        <v>5.7142857142857135</v>
      </c>
      <c r="AO911" s="115">
        <f t="shared" si="752"/>
        <v>0</v>
      </c>
      <c r="AP911" s="115">
        <f t="shared" si="753"/>
        <v>0</v>
      </c>
      <c r="AQ911" s="115">
        <f t="shared" si="754"/>
        <v>0</v>
      </c>
      <c r="AR911" s="79">
        <f t="shared" si="715"/>
        <v>0</v>
      </c>
      <c r="AS911" s="79">
        <f t="shared" si="716"/>
        <v>5</v>
      </c>
      <c r="AT911" s="79">
        <f t="shared" si="717"/>
        <v>1</v>
      </c>
      <c r="AU911" s="79">
        <f t="shared" si="718"/>
        <v>0</v>
      </c>
      <c r="AV911" s="79">
        <f t="shared" si="719"/>
        <v>0</v>
      </c>
      <c r="AW911" s="79">
        <f t="shared" si="720"/>
        <v>100</v>
      </c>
      <c r="AX911" s="128">
        <f t="shared" si="721"/>
        <v>0</v>
      </c>
      <c r="AY911" s="128"/>
      <c r="AZ911" s="128"/>
      <c r="BA911" s="128">
        <f t="shared" si="722"/>
        <v>0</v>
      </c>
      <c r="BB911" s="128">
        <f t="shared" si="723"/>
        <v>0</v>
      </c>
      <c r="BC911" s="80">
        <f t="shared" si="724"/>
        <v>0</v>
      </c>
      <c r="BD911" s="80">
        <f t="shared" si="725"/>
        <v>1</v>
      </c>
      <c r="BE911" s="80">
        <f t="shared" si="726"/>
        <v>9.0909090909090912E-2</v>
      </c>
      <c r="BF911" s="80">
        <f t="shared" si="727"/>
        <v>0</v>
      </c>
      <c r="BG911" s="80">
        <f t="shared" si="728"/>
        <v>0</v>
      </c>
      <c r="BH911" s="80">
        <f t="shared" si="755"/>
        <v>0.5</v>
      </c>
      <c r="BI911" s="4">
        <f t="shared" si="729"/>
        <v>1</v>
      </c>
      <c r="BJ911" s="4">
        <f t="shared" si="730"/>
        <v>6</v>
      </c>
      <c r="BK911" s="4">
        <f t="shared" si="731"/>
        <v>100</v>
      </c>
      <c r="BL911" s="8">
        <f>VLOOKUP(CN911,'CIR Results'!$B$3:$L$42,2,FALSE)</f>
        <v>14</v>
      </c>
      <c r="BM911" s="8">
        <f>VLOOKUP(CN911,'CIR Results'!$B$3:$L$42,3,FALSE)</f>
        <v>266</v>
      </c>
      <c r="BN911" s="8">
        <f>VLOOKUP(CN911,'CIR Results'!$B$3:$L$42,4,FALSE)</f>
        <v>140</v>
      </c>
      <c r="BO911" s="8">
        <f>VLOOKUP(CN911,'CIR Results'!$B$3:$L$42,5,FALSE)</f>
        <v>284</v>
      </c>
      <c r="BP911" s="8">
        <f>VLOOKUP(CN911,'CIR Results'!$B$3:$L$42,6,FALSE)</f>
        <v>36709</v>
      </c>
      <c r="BQ911" s="8">
        <f>VLOOKUP(CN911,'CIR Results'!$B$3:$L$42,8,FALSE)</f>
        <v>9</v>
      </c>
      <c r="BR911" s="8">
        <f>VLOOKUP(CN911,'CIR Results'!$B$3:$L$42,9,FALSE)</f>
        <v>0</v>
      </c>
      <c r="BS911" s="8" t="str">
        <f>VLOOKUP(CN911,'CIR Results'!$B$3:$L$42,10,FALSE)</f>
        <v>07-02-00</v>
      </c>
      <c r="BT911" s="8">
        <f>VLOOKUP(CN911,'CIR Results'!$B$3:$L$42,11,FALSE)</f>
        <v>36</v>
      </c>
      <c r="BU911" s="136" t="str">
        <f>VLOOKUP(CN911,'CIR Team Info'!$B$5:$E$44,2,FALSE)</f>
        <v>Cheese Curd Herd</v>
      </c>
      <c r="BV911" s="136" t="str">
        <f>VLOOKUP(CN911,'CIR Team Info'!$B$5:$E$44,4,FALSE)</f>
        <v>Platteville, WI</v>
      </c>
      <c r="BW911" s="136" t="str">
        <f t="shared" si="756"/>
        <v xml:space="preserve">   only two robots for alliance this match.  didn't work well together_ didnt look like they had a plan.   but still somehow won the match? </v>
      </c>
      <c r="CM911" s="10" t="s">
        <v>608</v>
      </c>
      <c r="CN911" s="10">
        <v>171</v>
      </c>
      <c r="CO911" s="10">
        <v>20</v>
      </c>
      <c r="CP911" s="10" t="s">
        <v>23</v>
      </c>
      <c r="CQ911" s="10" t="s">
        <v>25</v>
      </c>
      <c r="CR911" s="10" t="s">
        <v>25</v>
      </c>
      <c r="CS911" s="10" t="s">
        <v>22</v>
      </c>
      <c r="CT911" s="10">
        <v>5</v>
      </c>
      <c r="CU911" s="10">
        <v>0</v>
      </c>
      <c r="CV911" s="10">
        <v>0</v>
      </c>
      <c r="CW911" s="10">
        <v>0</v>
      </c>
      <c r="CX911" s="10" t="s">
        <v>59</v>
      </c>
      <c r="CY911" s="10" t="s">
        <v>22</v>
      </c>
      <c r="CZ911" s="10" t="s">
        <v>25</v>
      </c>
      <c r="DA911" s="10" t="s">
        <v>22</v>
      </c>
      <c r="DB911" s="10" t="s">
        <v>22</v>
      </c>
      <c r="DC911" s="10">
        <v>1</v>
      </c>
      <c r="DD911" s="10">
        <v>10</v>
      </c>
      <c r="DE911" s="10">
        <v>0</v>
      </c>
      <c r="DF911" s="10">
        <v>0</v>
      </c>
      <c r="DG911" s="10">
        <v>1</v>
      </c>
      <c r="DH911" s="10">
        <v>2</v>
      </c>
      <c r="DI911" s="10">
        <v>100</v>
      </c>
      <c r="DJ911" s="10">
        <v>0</v>
      </c>
      <c r="DK911" s="10">
        <v>0</v>
      </c>
      <c r="DL911" s="10">
        <v>0</v>
      </c>
      <c r="DM911" s="10">
        <v>0</v>
      </c>
      <c r="DN911" s="10">
        <v>0</v>
      </c>
      <c r="DO911" s="10">
        <v>0</v>
      </c>
      <c r="DP911" s="10" t="s">
        <v>25</v>
      </c>
      <c r="DQ911" s="10" t="s">
        <v>25</v>
      </c>
      <c r="DR911" s="10" t="s">
        <v>25</v>
      </c>
      <c r="DS911" s="10" t="s">
        <v>25</v>
      </c>
      <c r="DT911" s="10" t="s">
        <v>25</v>
      </c>
      <c r="DU911" s="10">
        <v>1</v>
      </c>
      <c r="DV911" s="10" t="s">
        <v>754</v>
      </c>
      <c r="DW911" s="10"/>
      <c r="DX911" s="10"/>
      <c r="DY911" s="10"/>
      <c r="DZ911" s="10"/>
      <c r="EA911" s="10"/>
      <c r="EB911" s="10"/>
      <c r="EC911" s="10"/>
      <c r="ED911" s="10"/>
      <c r="EE911" s="10"/>
      <c r="EF911" s="10"/>
      <c r="EG911" s="10"/>
      <c r="EH911" s="10"/>
    </row>
    <row r="912" spans="1:138" x14ac:dyDescent="0.25">
      <c r="A912" s="78">
        <f t="shared" si="710"/>
        <v>1736</v>
      </c>
      <c r="C912" s="10" t="str">
        <f t="shared" si="749"/>
        <v>Above Avg</v>
      </c>
      <c r="D912" s="17">
        <f t="shared" si="711"/>
        <v>8.9114498404820992</v>
      </c>
      <c r="E912" s="113">
        <f t="shared" si="737"/>
        <v>40</v>
      </c>
      <c r="F912" s="113">
        <f t="shared" si="738"/>
        <v>0</v>
      </c>
      <c r="G912" s="113">
        <f t="shared" si="739"/>
        <v>21.53846153846154</v>
      </c>
      <c r="H912" s="113">
        <f t="shared" si="740"/>
        <v>21.29032258064516</v>
      </c>
      <c r="I912" s="113">
        <f t="shared" si="741"/>
        <v>0</v>
      </c>
      <c r="J912" s="113">
        <f t="shared" si="742"/>
        <v>0</v>
      </c>
      <c r="K912" s="113">
        <f t="shared" si="732"/>
        <v>6.2857142857142856</v>
      </c>
      <c r="L912" s="76">
        <v>8</v>
      </c>
      <c r="M912" s="76">
        <v>5</v>
      </c>
      <c r="N912" s="76">
        <v>7</v>
      </c>
      <c r="O912" s="76">
        <v>6</v>
      </c>
      <c r="P912" s="76">
        <v>6</v>
      </c>
      <c r="Q912" s="76">
        <v>2</v>
      </c>
      <c r="R912" s="76">
        <v>1</v>
      </c>
      <c r="S912" s="17">
        <f t="shared" si="712"/>
        <v>13.199787309464728</v>
      </c>
      <c r="T912" s="113">
        <f t="shared" si="743"/>
        <v>50</v>
      </c>
      <c r="U912" s="113">
        <f t="shared" si="744"/>
        <v>0</v>
      </c>
      <c r="V912" s="113">
        <f t="shared" si="745"/>
        <v>24.615384615384617</v>
      </c>
      <c r="W912" s="113">
        <f t="shared" si="746"/>
        <v>7.096774193548387</v>
      </c>
      <c r="X912" s="113">
        <f t="shared" si="747"/>
        <v>0</v>
      </c>
      <c r="Y912" s="113">
        <f t="shared" si="748"/>
        <v>0</v>
      </c>
      <c r="Z912" s="113">
        <f t="shared" si="733"/>
        <v>50.285714285714285</v>
      </c>
      <c r="AA912" s="76">
        <v>10</v>
      </c>
      <c r="AB912" s="76">
        <v>6</v>
      </c>
      <c r="AC912" s="76">
        <v>8</v>
      </c>
      <c r="AD912" s="76">
        <v>2</v>
      </c>
      <c r="AE912" s="76">
        <v>2</v>
      </c>
      <c r="AF912" s="76">
        <v>5</v>
      </c>
      <c r="AG912" s="76">
        <v>8</v>
      </c>
      <c r="AH912" s="131">
        <f t="shared" si="713"/>
        <v>5</v>
      </c>
      <c r="AI912" s="131">
        <f t="shared" si="734"/>
        <v>0</v>
      </c>
      <c r="AJ912" s="131">
        <f t="shared" si="750"/>
        <v>3.0769230769230771</v>
      </c>
      <c r="AK912" s="131">
        <f t="shared" si="751"/>
        <v>3.5483870967741935</v>
      </c>
      <c r="AL912" s="131">
        <f t="shared" si="735"/>
        <v>0</v>
      </c>
      <c r="AM912" s="131">
        <f t="shared" si="736"/>
        <v>0</v>
      </c>
      <c r="AN912" s="131">
        <f t="shared" si="714"/>
        <v>6.2857142857142856</v>
      </c>
      <c r="AO912" s="115">
        <f t="shared" si="752"/>
        <v>1</v>
      </c>
      <c r="AP912" s="115">
        <f t="shared" si="753"/>
        <v>0</v>
      </c>
      <c r="AQ912" s="115">
        <f t="shared" si="754"/>
        <v>0</v>
      </c>
      <c r="AR912" s="79">
        <f t="shared" si="715"/>
        <v>0</v>
      </c>
      <c r="AS912" s="79">
        <f t="shared" si="716"/>
        <v>20</v>
      </c>
      <c r="AT912" s="79">
        <f t="shared" si="717"/>
        <v>0</v>
      </c>
      <c r="AU912" s="79">
        <f t="shared" si="718"/>
        <v>0</v>
      </c>
      <c r="AV912" s="79">
        <f t="shared" si="719"/>
        <v>0</v>
      </c>
      <c r="AW912" s="79">
        <f t="shared" si="720"/>
        <v>110</v>
      </c>
      <c r="AX912" s="128">
        <f t="shared" si="721"/>
        <v>0</v>
      </c>
      <c r="AY912" s="128"/>
      <c r="AZ912" s="128"/>
      <c r="BA912" s="128">
        <f t="shared" si="722"/>
        <v>0</v>
      </c>
      <c r="BB912" s="128">
        <f t="shared" si="723"/>
        <v>0</v>
      </c>
      <c r="BC912" s="80">
        <f t="shared" si="724"/>
        <v>0</v>
      </c>
      <c r="BD912" s="80">
        <f t="shared" si="725"/>
        <v>1</v>
      </c>
      <c r="BE912" s="80">
        <f t="shared" si="726"/>
        <v>0</v>
      </c>
      <c r="BF912" s="80">
        <f t="shared" si="727"/>
        <v>0</v>
      </c>
      <c r="BG912" s="80">
        <f t="shared" si="728"/>
        <v>0</v>
      </c>
      <c r="BH912" s="80">
        <f t="shared" si="755"/>
        <v>0.5</v>
      </c>
      <c r="BI912" s="4">
        <f t="shared" si="729"/>
        <v>0</v>
      </c>
      <c r="BJ912" s="4">
        <f t="shared" si="730"/>
        <v>20</v>
      </c>
      <c r="BK912" s="4">
        <f t="shared" si="731"/>
        <v>110</v>
      </c>
      <c r="BL912" s="8">
        <f>VLOOKUP(CN912,'CIR Results'!$B$3:$L$42,2,FALSE)</f>
        <v>10</v>
      </c>
      <c r="BM912" s="8">
        <f>VLOOKUP(CN912,'CIR Results'!$B$3:$L$42,3,FALSE)</f>
        <v>178</v>
      </c>
      <c r="BN912" s="8">
        <f>VLOOKUP(CN912,'CIR Results'!$B$3:$L$42,4,FALSE)</f>
        <v>80</v>
      </c>
      <c r="BO912" s="8">
        <f>VLOOKUP(CN912,'CIR Results'!$B$3:$L$42,5,FALSE)</f>
        <v>213</v>
      </c>
      <c r="BP912" s="8">
        <f>VLOOKUP(CN912,'CIR Results'!$B$3:$L$42,6,FALSE)</f>
        <v>36649</v>
      </c>
      <c r="BQ912" s="8">
        <f>VLOOKUP(CN912,'CIR Results'!$B$3:$L$42,8,FALSE)</f>
        <v>8</v>
      </c>
      <c r="BR912" s="8">
        <f>VLOOKUP(CN912,'CIR Results'!$B$3:$L$42,9,FALSE)</f>
        <v>0</v>
      </c>
      <c r="BS912" s="8" t="str">
        <f>VLOOKUP(CN912,'CIR Results'!$B$3:$L$42,10,FALSE)</f>
        <v>05-03-00</v>
      </c>
      <c r="BT912" s="8">
        <f>VLOOKUP(CN912,'CIR Results'!$B$3:$L$42,11,FALSE)</f>
        <v>8</v>
      </c>
      <c r="BU912" s="136" t="str">
        <f>VLOOKUP(CN912,'CIR Team Info'!$B$5:$E$44,2,FALSE)</f>
        <v>Robot Casserole</v>
      </c>
      <c r="BV912" s="136" t="str">
        <f>VLOOKUP(CN912,'CIR Team Info'!$B$5:$E$44,4,FALSE)</f>
        <v>Peoria, IL</v>
      </c>
      <c r="BW912" s="136" t="str">
        <f t="shared" si="756"/>
        <v xml:space="preserve">   we played mostly defense this match. pretty effective blocking titanium and others. one point match in our favor!</v>
      </c>
      <c r="CM912" s="10" t="s">
        <v>608</v>
      </c>
      <c r="CN912" s="10">
        <v>1736</v>
      </c>
      <c r="CO912" s="10">
        <v>21</v>
      </c>
      <c r="CP912" s="10" t="s">
        <v>23</v>
      </c>
      <c r="CQ912" s="10" t="s">
        <v>22</v>
      </c>
      <c r="CR912" s="10" t="s">
        <v>25</v>
      </c>
      <c r="CS912" s="10" t="s">
        <v>22</v>
      </c>
      <c r="CT912" s="10">
        <v>20</v>
      </c>
      <c r="CU912" s="10">
        <v>0</v>
      </c>
      <c r="CV912" s="10">
        <v>0</v>
      </c>
      <c r="CW912" s="10">
        <v>0</v>
      </c>
      <c r="CX912" s="10" t="s">
        <v>65</v>
      </c>
      <c r="CY912" s="10" t="s">
        <v>25</v>
      </c>
      <c r="CZ912" s="10" t="s">
        <v>25</v>
      </c>
      <c r="DA912" s="10" t="s">
        <v>25</v>
      </c>
      <c r="DB912" s="10" t="s">
        <v>25</v>
      </c>
      <c r="DC912" s="10">
        <v>0</v>
      </c>
      <c r="DD912" s="10">
        <v>0</v>
      </c>
      <c r="DE912" s="10">
        <v>0</v>
      </c>
      <c r="DF912" s="10">
        <v>0</v>
      </c>
      <c r="DG912" s="10">
        <v>2</v>
      </c>
      <c r="DH912" s="10">
        <v>2</v>
      </c>
      <c r="DI912" s="10">
        <v>110</v>
      </c>
      <c r="DJ912" s="10">
        <v>0</v>
      </c>
      <c r="DK912" s="10">
        <v>0</v>
      </c>
      <c r="DL912" s="10">
        <v>0</v>
      </c>
      <c r="DM912" s="10">
        <v>0</v>
      </c>
      <c r="DN912" s="10">
        <v>0</v>
      </c>
      <c r="DO912" s="10">
        <v>0</v>
      </c>
      <c r="DP912" s="10" t="s">
        <v>22</v>
      </c>
      <c r="DQ912" s="10" t="s">
        <v>25</v>
      </c>
      <c r="DR912" s="10" t="s">
        <v>25</v>
      </c>
      <c r="DS912" s="10" t="s">
        <v>25</v>
      </c>
      <c r="DT912" s="10" t="s">
        <v>25</v>
      </c>
      <c r="DU912" s="10">
        <v>2</v>
      </c>
      <c r="DV912" s="10" t="s">
        <v>755</v>
      </c>
      <c r="DW912" s="10"/>
      <c r="DX912" s="10"/>
      <c r="DY912" s="10"/>
      <c r="DZ912" s="10"/>
      <c r="EA912" s="10"/>
      <c r="EB912" s="10"/>
      <c r="EC912" s="10"/>
      <c r="ED912" s="10"/>
      <c r="EE912" s="10"/>
      <c r="EF912" s="10"/>
      <c r="EG912" s="10"/>
      <c r="EH912" s="10"/>
    </row>
    <row r="913" spans="1:138" x14ac:dyDescent="0.25">
      <c r="A913" s="78">
        <f t="shared" si="710"/>
        <v>1288</v>
      </c>
      <c r="C913" s="10" t="str">
        <f t="shared" si="749"/>
        <v>Below Avg</v>
      </c>
      <c r="D913" s="17">
        <f t="shared" si="711"/>
        <v>3.6538461538461542</v>
      </c>
      <c r="E913" s="113">
        <f t="shared" si="737"/>
        <v>10</v>
      </c>
      <c r="F913" s="113">
        <f t="shared" si="738"/>
        <v>5</v>
      </c>
      <c r="G913" s="113">
        <f t="shared" si="739"/>
        <v>21.53846153846154</v>
      </c>
      <c r="H913" s="113">
        <f t="shared" si="740"/>
        <v>0</v>
      </c>
      <c r="I913" s="113">
        <f t="shared" si="741"/>
        <v>0</v>
      </c>
      <c r="J913" s="113">
        <f t="shared" si="742"/>
        <v>0</v>
      </c>
      <c r="K913" s="113">
        <f t="shared" si="732"/>
        <v>0</v>
      </c>
      <c r="L913" s="76">
        <v>8</v>
      </c>
      <c r="M913" s="76">
        <v>5</v>
      </c>
      <c r="N913" s="76">
        <v>7</v>
      </c>
      <c r="O913" s="76">
        <v>6</v>
      </c>
      <c r="P913" s="76">
        <v>6</v>
      </c>
      <c r="Q913" s="76">
        <v>2</v>
      </c>
      <c r="R913" s="76">
        <v>1</v>
      </c>
      <c r="S913" s="17">
        <f t="shared" si="712"/>
        <v>4.3115384615384613</v>
      </c>
      <c r="T913" s="113">
        <f t="shared" si="743"/>
        <v>12.5</v>
      </c>
      <c r="U913" s="113">
        <f t="shared" si="744"/>
        <v>6</v>
      </c>
      <c r="V913" s="113">
        <f t="shared" si="745"/>
        <v>24.615384615384617</v>
      </c>
      <c r="W913" s="113">
        <f t="shared" si="746"/>
        <v>0</v>
      </c>
      <c r="X913" s="113">
        <f t="shared" si="747"/>
        <v>0</v>
      </c>
      <c r="Y913" s="113">
        <f t="shared" si="748"/>
        <v>0</v>
      </c>
      <c r="Z913" s="113">
        <f t="shared" si="733"/>
        <v>0</v>
      </c>
      <c r="AA913" s="76">
        <v>10</v>
      </c>
      <c r="AB913" s="76">
        <v>6</v>
      </c>
      <c r="AC913" s="76">
        <v>8</v>
      </c>
      <c r="AD913" s="76">
        <v>2</v>
      </c>
      <c r="AE913" s="76">
        <v>2</v>
      </c>
      <c r="AF913" s="76">
        <v>5</v>
      </c>
      <c r="AG913" s="76">
        <v>8</v>
      </c>
      <c r="AH913" s="131">
        <f t="shared" si="713"/>
        <v>1.25</v>
      </c>
      <c r="AI913" s="131">
        <f t="shared" si="734"/>
        <v>1</v>
      </c>
      <c r="AJ913" s="131">
        <f t="shared" si="750"/>
        <v>3.0769230769230771</v>
      </c>
      <c r="AK913" s="131">
        <f t="shared" si="751"/>
        <v>0</v>
      </c>
      <c r="AL913" s="131">
        <f t="shared" si="735"/>
        <v>0</v>
      </c>
      <c r="AM913" s="131">
        <f t="shared" si="736"/>
        <v>0</v>
      </c>
      <c r="AN913" s="131">
        <f t="shared" si="714"/>
        <v>0</v>
      </c>
      <c r="AO913" s="115">
        <f t="shared" si="752"/>
        <v>1</v>
      </c>
      <c r="AP913" s="115">
        <f t="shared" si="753"/>
        <v>0</v>
      </c>
      <c r="AQ913" s="115">
        <f t="shared" si="754"/>
        <v>0</v>
      </c>
      <c r="AR913" s="79">
        <f t="shared" si="715"/>
        <v>0</v>
      </c>
      <c r="AS913" s="79">
        <f t="shared" si="716"/>
        <v>20</v>
      </c>
      <c r="AT913" s="79">
        <f t="shared" si="717"/>
        <v>0</v>
      </c>
      <c r="AU913" s="79">
        <f t="shared" si="718"/>
        <v>0</v>
      </c>
      <c r="AV913" s="79">
        <f t="shared" si="719"/>
        <v>0</v>
      </c>
      <c r="AW913" s="79">
        <f t="shared" si="720"/>
        <v>0</v>
      </c>
      <c r="AX913" s="128">
        <f t="shared" si="721"/>
        <v>0</v>
      </c>
      <c r="AY913" s="128"/>
      <c r="AZ913" s="128"/>
      <c r="BA913" s="128">
        <f t="shared" si="722"/>
        <v>0</v>
      </c>
      <c r="BB913" s="128">
        <f t="shared" si="723"/>
        <v>0</v>
      </c>
      <c r="BC913" s="80">
        <f t="shared" si="724"/>
        <v>0</v>
      </c>
      <c r="BD913" s="80">
        <f t="shared" si="725"/>
        <v>1</v>
      </c>
      <c r="BE913" s="80">
        <f t="shared" si="726"/>
        <v>0</v>
      </c>
      <c r="BF913" s="80">
        <f t="shared" si="727"/>
        <v>0</v>
      </c>
      <c r="BG913" s="80">
        <f t="shared" si="728"/>
        <v>0</v>
      </c>
      <c r="BH913" s="80">
        <f t="shared" si="755"/>
        <v>0</v>
      </c>
      <c r="BI913" s="4">
        <f t="shared" si="729"/>
        <v>0</v>
      </c>
      <c r="BJ913" s="4">
        <f t="shared" si="730"/>
        <v>20</v>
      </c>
      <c r="BK913" s="4">
        <f t="shared" si="731"/>
        <v>0</v>
      </c>
      <c r="BL913" s="8">
        <f>VLOOKUP(CN913,'CIR Results'!$B$3:$L$42,2,FALSE)</f>
        <v>11</v>
      </c>
      <c r="BM913" s="8">
        <f>VLOOKUP(CN913,'CIR Results'!$B$3:$L$42,3,FALSE)</f>
        <v>148</v>
      </c>
      <c r="BN913" s="8">
        <f>VLOOKUP(CN913,'CIR Results'!$B$3:$L$42,4,FALSE)</f>
        <v>100</v>
      </c>
      <c r="BO913" s="8">
        <f>VLOOKUP(CN913,'CIR Results'!$B$3:$L$42,5,FALSE)</f>
        <v>202</v>
      </c>
      <c r="BP913" s="8">
        <f>VLOOKUP(CN913,'CIR Results'!$B$3:$L$42,6,FALSE)</f>
        <v>37014</v>
      </c>
      <c r="BQ913" s="8">
        <f>VLOOKUP(CN913,'CIR Results'!$B$3:$L$42,8,FALSE)</f>
        <v>9</v>
      </c>
      <c r="BR913" s="8">
        <f>VLOOKUP(CN913,'CIR Results'!$B$3:$L$42,9,FALSE)</f>
        <v>0</v>
      </c>
      <c r="BS913" s="8" t="str">
        <f>VLOOKUP(CN913,'CIR Results'!$B$3:$L$42,10,FALSE)</f>
        <v>05-03-01</v>
      </c>
      <c r="BT913" s="8">
        <f>VLOOKUP(CN913,'CIR Results'!$B$3:$L$42,11,FALSE)</f>
        <v>28</v>
      </c>
      <c r="BU913" s="136" t="str">
        <f>VLOOKUP(CN913,'CIR Team Info'!$B$5:$E$44,2,FALSE)</f>
        <v>RAVEN Robotics</v>
      </c>
      <c r="BV913" s="136" t="str">
        <f>VLOOKUP(CN913,'CIR Team Info'!$B$5:$E$44,4,FALSE)</f>
        <v>Saint Charles, MO</v>
      </c>
      <c r="BW913" s="136" t="str">
        <f t="shared" si="756"/>
        <v xml:space="preserve">   not sure what role they played this match? ineffective shooter. no defense?   alliance won but this bot didn't contribute much. </v>
      </c>
      <c r="CM913" s="10" t="s">
        <v>608</v>
      </c>
      <c r="CN913" s="10">
        <v>1288</v>
      </c>
      <c r="CO913" s="10">
        <v>22</v>
      </c>
      <c r="CP913" s="10" t="s">
        <v>23</v>
      </c>
      <c r="CQ913" s="10" t="s">
        <v>22</v>
      </c>
      <c r="CR913" s="10" t="s">
        <v>25</v>
      </c>
      <c r="CS913" s="10" t="s">
        <v>22</v>
      </c>
      <c r="CT913" s="10">
        <v>20</v>
      </c>
      <c r="CU913" s="10">
        <v>0</v>
      </c>
      <c r="CV913" s="10">
        <v>0</v>
      </c>
      <c r="CW913" s="10">
        <v>0</v>
      </c>
      <c r="CX913" s="10" t="s">
        <v>66</v>
      </c>
      <c r="CY913" s="10" t="s">
        <v>22</v>
      </c>
      <c r="CZ913" s="10" t="s">
        <v>25</v>
      </c>
      <c r="DA913" s="10" t="s">
        <v>25</v>
      </c>
      <c r="DB913" s="10" t="s">
        <v>22</v>
      </c>
      <c r="DC913" s="10">
        <v>0</v>
      </c>
      <c r="DD913" s="10">
        <v>10</v>
      </c>
      <c r="DE913" s="10">
        <v>0</v>
      </c>
      <c r="DF913" s="10">
        <v>0</v>
      </c>
      <c r="DG913" s="10">
        <v>1</v>
      </c>
      <c r="DH913" s="10">
        <v>0</v>
      </c>
      <c r="DI913" s="10">
        <v>0</v>
      </c>
      <c r="DJ913" s="10">
        <v>0</v>
      </c>
      <c r="DK913" s="10">
        <v>0</v>
      </c>
      <c r="DL913" s="10">
        <v>0</v>
      </c>
      <c r="DM913" s="10">
        <v>0</v>
      </c>
      <c r="DN913" s="10">
        <v>0</v>
      </c>
      <c r="DO913" s="10">
        <v>0</v>
      </c>
      <c r="DP913" s="10" t="s">
        <v>22</v>
      </c>
      <c r="DQ913" s="10" t="s">
        <v>25</v>
      </c>
      <c r="DR913" s="10" t="s">
        <v>25</v>
      </c>
      <c r="DS913" s="10" t="s">
        <v>25</v>
      </c>
      <c r="DT913" s="10" t="s">
        <v>25</v>
      </c>
      <c r="DU913" s="10">
        <v>1</v>
      </c>
      <c r="DV913" s="10" t="s">
        <v>756</v>
      </c>
      <c r="DW913" s="10"/>
      <c r="DX913" s="10"/>
      <c r="DY913" s="10"/>
      <c r="DZ913" s="10"/>
      <c r="EA913" s="10"/>
      <c r="EB913" s="10"/>
      <c r="EC913" s="10"/>
      <c r="ED913" s="10"/>
      <c r="EE913" s="10"/>
      <c r="EF913" s="10"/>
      <c r="EG913" s="10"/>
      <c r="EH913" s="10"/>
    </row>
    <row r="914" spans="1:138" x14ac:dyDescent="0.25">
      <c r="A914" s="78">
        <f t="shared" si="710"/>
        <v>0</v>
      </c>
      <c r="C914" s="10" t="str">
        <f t="shared" si="749"/>
        <v>Do Not Pick</v>
      </c>
      <c r="D914" s="17">
        <f t="shared" si="711"/>
        <v>0</v>
      </c>
      <c r="E914" s="113">
        <f t="shared" si="737"/>
        <v>0</v>
      </c>
      <c r="F914" s="113">
        <f t="shared" si="738"/>
        <v>0</v>
      </c>
      <c r="G914" s="113">
        <f t="shared" si="739"/>
        <v>0</v>
      </c>
      <c r="H914" s="113">
        <f t="shared" si="740"/>
        <v>0</v>
      </c>
      <c r="I914" s="113">
        <f t="shared" si="741"/>
        <v>0</v>
      </c>
      <c r="J914" s="113">
        <f t="shared" si="742"/>
        <v>0</v>
      </c>
      <c r="K914" s="113">
        <f t="shared" si="732"/>
        <v>0</v>
      </c>
      <c r="L914" s="76">
        <v>8</v>
      </c>
      <c r="M914" s="76">
        <v>5</v>
      </c>
      <c r="N914" s="76">
        <v>7</v>
      </c>
      <c r="O914" s="76">
        <v>6</v>
      </c>
      <c r="P914" s="76">
        <v>6</v>
      </c>
      <c r="Q914" s="76">
        <v>2</v>
      </c>
      <c r="R914" s="76">
        <v>1</v>
      </c>
      <c r="S914" s="17">
        <f t="shared" si="712"/>
        <v>0</v>
      </c>
      <c r="T914" s="113">
        <f t="shared" si="743"/>
        <v>0</v>
      </c>
      <c r="U914" s="113">
        <f t="shared" si="744"/>
        <v>0</v>
      </c>
      <c r="V914" s="113">
        <f t="shared" si="745"/>
        <v>0</v>
      </c>
      <c r="W914" s="113">
        <f t="shared" si="746"/>
        <v>0</v>
      </c>
      <c r="X914" s="113">
        <f t="shared" si="747"/>
        <v>0</v>
      </c>
      <c r="Y914" s="113">
        <f t="shared" si="748"/>
        <v>0</v>
      </c>
      <c r="Z914" s="113">
        <f t="shared" si="733"/>
        <v>0</v>
      </c>
      <c r="AA914" s="76">
        <v>10</v>
      </c>
      <c r="AB914" s="76">
        <v>6</v>
      </c>
      <c r="AC914" s="76">
        <v>8</v>
      </c>
      <c r="AD914" s="76">
        <v>2</v>
      </c>
      <c r="AE914" s="76">
        <v>2</v>
      </c>
      <c r="AF914" s="76">
        <v>5</v>
      </c>
      <c r="AG914" s="76">
        <v>8</v>
      </c>
      <c r="AH914" s="131">
        <f t="shared" si="713"/>
        <v>0</v>
      </c>
      <c r="AI914" s="131">
        <f t="shared" si="734"/>
        <v>0</v>
      </c>
      <c r="AJ914" s="131">
        <f t="shared" si="750"/>
        <v>0</v>
      </c>
      <c r="AK914" s="131">
        <f t="shared" si="751"/>
        <v>0</v>
      </c>
      <c r="AL914" s="131">
        <f t="shared" si="735"/>
        <v>0</v>
      </c>
      <c r="AM914" s="131">
        <f t="shared" si="736"/>
        <v>0</v>
      </c>
      <c r="AN914" s="131">
        <f t="shared" si="714"/>
        <v>0</v>
      </c>
      <c r="AO914" s="115">
        <f t="shared" si="752"/>
        <v>0</v>
      </c>
      <c r="AP914" s="115">
        <f t="shared" si="753"/>
        <v>0</v>
      </c>
      <c r="AQ914" s="115">
        <f t="shared" si="754"/>
        <v>0</v>
      </c>
      <c r="AR914" s="79">
        <f t="shared" si="715"/>
        <v>0</v>
      </c>
      <c r="AS914" s="79">
        <f t="shared" si="716"/>
        <v>0</v>
      </c>
      <c r="AT914" s="79">
        <f t="shared" si="717"/>
        <v>0</v>
      </c>
      <c r="AU914" s="79">
        <f t="shared" si="718"/>
        <v>0</v>
      </c>
      <c r="AV914" s="79">
        <f t="shared" si="719"/>
        <v>0</v>
      </c>
      <c r="AW914" s="79">
        <f t="shared" si="720"/>
        <v>0</v>
      </c>
      <c r="AX914" s="128">
        <f t="shared" si="721"/>
        <v>0</v>
      </c>
      <c r="AY914" s="128"/>
      <c r="AZ914" s="128"/>
      <c r="BA914" s="128">
        <f t="shared" si="722"/>
        <v>0</v>
      </c>
      <c r="BB914" s="128">
        <f t="shared" si="723"/>
        <v>0</v>
      </c>
      <c r="BC914" s="80">
        <f t="shared" si="724"/>
        <v>0</v>
      </c>
      <c r="BD914" s="80">
        <f t="shared" si="725"/>
        <v>0</v>
      </c>
      <c r="BE914" s="80">
        <f t="shared" si="726"/>
        <v>0</v>
      </c>
      <c r="BF914" s="80">
        <f t="shared" si="727"/>
        <v>0</v>
      </c>
      <c r="BG914" s="80">
        <f t="shared" si="728"/>
        <v>0</v>
      </c>
      <c r="BH914" s="80">
        <f t="shared" si="755"/>
        <v>0</v>
      </c>
      <c r="BI914" s="4">
        <f t="shared" si="729"/>
        <v>0</v>
      </c>
      <c r="BJ914" s="4">
        <f t="shared" si="730"/>
        <v>0</v>
      </c>
      <c r="BK914" s="4">
        <f t="shared" si="731"/>
        <v>0</v>
      </c>
      <c r="BL914" s="8" t="e">
        <f>VLOOKUP(CN914,'CIR Results'!$B$3:$L$42,2,FALSE)</f>
        <v>#N/A</v>
      </c>
      <c r="BM914" s="8" t="e">
        <f>VLOOKUP(CN914,'CIR Results'!$B$3:$L$42,3,FALSE)</f>
        <v>#N/A</v>
      </c>
      <c r="BN914" s="8" t="e">
        <f>VLOOKUP(CN914,'CIR Results'!$B$3:$L$42,4,FALSE)</f>
        <v>#N/A</v>
      </c>
      <c r="BO914" s="8" t="e">
        <f>VLOOKUP(CN914,'CIR Results'!$B$3:$L$42,5,FALSE)</f>
        <v>#N/A</v>
      </c>
      <c r="BP914" s="8" t="e">
        <f>VLOOKUP(CN914,'CIR Results'!$B$3:$L$42,6,FALSE)</f>
        <v>#N/A</v>
      </c>
      <c r="BQ914" s="8" t="e">
        <f>VLOOKUP(CN914,'CIR Results'!$B$3:$L$42,8,FALSE)</f>
        <v>#N/A</v>
      </c>
      <c r="BR914" s="8" t="e">
        <f>VLOOKUP(CN914,'CIR Results'!$B$3:$L$42,9,FALSE)</f>
        <v>#N/A</v>
      </c>
      <c r="BS914" s="8" t="e">
        <f>VLOOKUP(CN914,'CIR Results'!$B$3:$L$42,10,FALSE)</f>
        <v>#N/A</v>
      </c>
      <c r="BT914" s="8" t="e">
        <f>VLOOKUP(CN914,'CIR Results'!$B$3:$L$42,11,FALSE)</f>
        <v>#N/A</v>
      </c>
      <c r="BU914" s="136" t="e">
        <f>VLOOKUP(CN914,'CIR Team Info'!$B$5:$E$44,2,FALSE)</f>
        <v>#N/A</v>
      </c>
      <c r="BV914" s="136" t="e">
        <f>VLOOKUP(CN914,'CIR Team Info'!$B$5:$E$44,4,FALSE)</f>
        <v>#N/A</v>
      </c>
      <c r="BW914" s="136" t="str">
        <f t="shared" si="756"/>
        <v xml:space="preserve">   </v>
      </c>
      <c r="CM914" s="10" t="s">
        <v>608</v>
      </c>
      <c r="CN914" s="10"/>
      <c r="CO914" s="10"/>
      <c r="CP914" s="10" t="s">
        <v>23</v>
      </c>
      <c r="CQ914" s="10" t="s">
        <v>25</v>
      </c>
      <c r="CR914" s="10" t="s">
        <v>25</v>
      </c>
      <c r="CS914" s="10" t="s">
        <v>25</v>
      </c>
      <c r="CT914" s="10">
        <v>0</v>
      </c>
      <c r="CU914" s="10">
        <v>0</v>
      </c>
      <c r="CV914" s="10">
        <v>0</v>
      </c>
      <c r="CW914" s="10">
        <v>0</v>
      </c>
      <c r="CX914" s="10" t="s">
        <v>24</v>
      </c>
      <c r="CY914" s="10" t="s">
        <v>25</v>
      </c>
      <c r="CZ914" s="10" t="s">
        <v>25</v>
      </c>
      <c r="DA914" s="10" t="s">
        <v>25</v>
      </c>
      <c r="DB914" s="10" t="s">
        <v>25</v>
      </c>
      <c r="DC914" s="10">
        <v>0</v>
      </c>
      <c r="DD914" s="10">
        <v>0</v>
      </c>
      <c r="DE914" s="10">
        <v>0</v>
      </c>
      <c r="DF914" s="10">
        <v>0</v>
      </c>
      <c r="DG914" s="10">
        <v>0</v>
      </c>
      <c r="DH914" s="10">
        <v>0</v>
      </c>
      <c r="DI914" s="10">
        <v>0</v>
      </c>
      <c r="DJ914" s="10">
        <v>0</v>
      </c>
      <c r="DK914" s="10">
        <v>0</v>
      </c>
      <c r="DL914" s="10">
        <v>0</v>
      </c>
      <c r="DM914" s="10">
        <v>0</v>
      </c>
      <c r="DN914" s="10">
        <v>0</v>
      </c>
      <c r="DO914" s="10">
        <v>0</v>
      </c>
      <c r="DP914" s="10" t="s">
        <v>25</v>
      </c>
      <c r="DQ914" s="10" t="s">
        <v>25</v>
      </c>
      <c r="DR914" s="10" t="s">
        <v>25</v>
      </c>
      <c r="DS914" s="10" t="s">
        <v>25</v>
      </c>
      <c r="DT914" s="10" t="s">
        <v>25</v>
      </c>
      <c r="DU914" s="10">
        <v>0</v>
      </c>
      <c r="DV914" s="10"/>
      <c r="DW914" s="10"/>
      <c r="DX914" s="10"/>
      <c r="DY914" s="10"/>
      <c r="DZ914" s="10"/>
      <c r="EA914" s="10"/>
      <c r="EB914" s="10"/>
      <c r="EC914" s="10"/>
      <c r="ED914" s="10"/>
      <c r="EE914" s="10"/>
      <c r="EF914" s="10"/>
      <c r="EG914" s="10"/>
      <c r="EH914" s="10"/>
    </row>
    <row r="915" spans="1:138" x14ac:dyDescent="0.25">
      <c r="A915" s="78">
        <f t="shared" si="710"/>
        <v>2451</v>
      </c>
      <c r="C915" s="10" t="str">
        <f t="shared" si="749"/>
        <v>Above Avg</v>
      </c>
      <c r="D915" s="17">
        <f t="shared" si="711"/>
        <v>9.8443814250265866</v>
      </c>
      <c r="E915" s="113">
        <f t="shared" si="737"/>
        <v>40</v>
      </c>
      <c r="F915" s="113">
        <f t="shared" si="738"/>
        <v>15</v>
      </c>
      <c r="G915" s="113">
        <f t="shared" si="739"/>
        <v>26.923076923076923</v>
      </c>
      <c r="H915" s="113">
        <f t="shared" si="740"/>
        <v>14.806451612903226</v>
      </c>
      <c r="I915" s="113">
        <f t="shared" si="741"/>
        <v>0</v>
      </c>
      <c r="J915" s="113">
        <f t="shared" si="742"/>
        <v>0</v>
      </c>
      <c r="K915" s="113">
        <f t="shared" si="732"/>
        <v>1.7142857142857144</v>
      </c>
      <c r="L915" s="76">
        <v>8</v>
      </c>
      <c r="M915" s="76">
        <v>5</v>
      </c>
      <c r="N915" s="76">
        <v>7</v>
      </c>
      <c r="O915" s="76">
        <v>6</v>
      </c>
      <c r="P915" s="76">
        <v>6</v>
      </c>
      <c r="Q915" s="76">
        <v>2</v>
      </c>
      <c r="R915" s="76">
        <v>1</v>
      </c>
      <c r="S915" s="17">
        <f t="shared" si="712"/>
        <v>11.741900035448424</v>
      </c>
      <c r="T915" s="113">
        <f t="shared" si="743"/>
        <v>50</v>
      </c>
      <c r="U915" s="113">
        <f t="shared" si="744"/>
        <v>18</v>
      </c>
      <c r="V915" s="113">
        <f t="shared" si="745"/>
        <v>30.76923076923077</v>
      </c>
      <c r="W915" s="113">
        <f t="shared" si="746"/>
        <v>4.935483870967742</v>
      </c>
      <c r="X915" s="113">
        <f t="shared" si="747"/>
        <v>0</v>
      </c>
      <c r="Y915" s="113">
        <f t="shared" si="748"/>
        <v>0</v>
      </c>
      <c r="Z915" s="113">
        <f t="shared" si="733"/>
        <v>13.714285714285715</v>
      </c>
      <c r="AA915" s="76">
        <v>10</v>
      </c>
      <c r="AB915" s="76">
        <v>6</v>
      </c>
      <c r="AC915" s="76">
        <v>8</v>
      </c>
      <c r="AD915" s="76">
        <v>2</v>
      </c>
      <c r="AE915" s="76">
        <v>2</v>
      </c>
      <c r="AF915" s="76">
        <v>5</v>
      </c>
      <c r="AG915" s="76">
        <v>8</v>
      </c>
      <c r="AH915" s="131">
        <f t="shared" si="713"/>
        <v>5</v>
      </c>
      <c r="AI915" s="131">
        <f t="shared" si="734"/>
        <v>3</v>
      </c>
      <c r="AJ915" s="131">
        <f t="shared" si="750"/>
        <v>3.8461538461538463</v>
      </c>
      <c r="AK915" s="131">
        <f t="shared" si="751"/>
        <v>2.467741935483871</v>
      </c>
      <c r="AL915" s="131">
        <f t="shared" si="735"/>
        <v>0</v>
      </c>
      <c r="AM915" s="131">
        <f t="shared" si="736"/>
        <v>0</v>
      </c>
      <c r="AN915" s="131">
        <f t="shared" si="714"/>
        <v>1.7142857142857144</v>
      </c>
      <c r="AO915" s="115">
        <f t="shared" si="752"/>
        <v>0</v>
      </c>
      <c r="AP915" s="115">
        <f t="shared" si="753"/>
        <v>0</v>
      </c>
      <c r="AQ915" s="115">
        <f t="shared" si="754"/>
        <v>1</v>
      </c>
      <c r="AR915" s="79">
        <f t="shared" si="715"/>
        <v>0</v>
      </c>
      <c r="AS915" s="79">
        <f t="shared" si="716"/>
        <v>25</v>
      </c>
      <c r="AT915" s="79">
        <f t="shared" si="717"/>
        <v>30</v>
      </c>
      <c r="AU915" s="79">
        <f t="shared" si="718"/>
        <v>0</v>
      </c>
      <c r="AV915" s="79">
        <f t="shared" si="719"/>
        <v>0</v>
      </c>
      <c r="AW915" s="79">
        <f t="shared" si="720"/>
        <v>30</v>
      </c>
      <c r="AX915" s="128">
        <f t="shared" si="721"/>
        <v>0</v>
      </c>
      <c r="AY915" s="128"/>
      <c r="AZ915" s="128"/>
      <c r="BA915" s="128">
        <f t="shared" si="722"/>
        <v>0</v>
      </c>
      <c r="BB915" s="128">
        <f t="shared" si="723"/>
        <v>0</v>
      </c>
      <c r="BC915" s="80">
        <f t="shared" si="724"/>
        <v>0</v>
      </c>
      <c r="BD915" s="80">
        <f t="shared" si="725"/>
        <v>1</v>
      </c>
      <c r="BE915" s="80">
        <f t="shared" si="726"/>
        <v>1</v>
      </c>
      <c r="BF915" s="80">
        <f t="shared" si="727"/>
        <v>0</v>
      </c>
      <c r="BG915" s="80">
        <f t="shared" si="728"/>
        <v>0</v>
      </c>
      <c r="BH915" s="80">
        <f t="shared" si="755"/>
        <v>0.5</v>
      </c>
      <c r="BI915" s="4">
        <f t="shared" si="729"/>
        <v>30</v>
      </c>
      <c r="BJ915" s="4">
        <f t="shared" si="730"/>
        <v>55</v>
      </c>
      <c r="BK915" s="4">
        <f t="shared" si="731"/>
        <v>30</v>
      </c>
      <c r="BL915" s="8">
        <f>VLOOKUP(CN915,'CIR Results'!$B$3:$L$42,2,FALSE)</f>
        <v>8</v>
      </c>
      <c r="BM915" s="8">
        <f>VLOOKUP(CN915,'CIR Results'!$B$3:$L$42,3,FALSE)</f>
        <v>58</v>
      </c>
      <c r="BN915" s="8">
        <f>VLOOKUP(CN915,'CIR Results'!$B$3:$L$42,4,FALSE)</f>
        <v>30</v>
      </c>
      <c r="BO915" s="8">
        <f>VLOOKUP(CN915,'CIR Results'!$B$3:$L$42,5,FALSE)</f>
        <v>138</v>
      </c>
      <c r="BP915" s="8">
        <f>VLOOKUP(CN915,'CIR Results'!$B$3:$L$42,6,FALSE)</f>
        <v>36620</v>
      </c>
      <c r="BQ915" s="8">
        <f>VLOOKUP(CN915,'CIR Results'!$B$3:$L$42,8,FALSE)</f>
        <v>8</v>
      </c>
      <c r="BR915" s="8">
        <f>VLOOKUP(CN915,'CIR Results'!$B$3:$L$42,9,FALSE)</f>
        <v>0</v>
      </c>
      <c r="BS915" s="8" t="str">
        <f>VLOOKUP(CN915,'CIR Results'!$B$3:$L$42,10,FALSE)</f>
        <v>04-04-00</v>
      </c>
      <c r="BT915" s="8">
        <f>VLOOKUP(CN915,'CIR Results'!$B$3:$L$42,11,FALSE)</f>
        <v>3</v>
      </c>
      <c r="BU915" s="136" t="str">
        <f>VLOOKUP(CN915,'CIR Team Info'!$B$5:$E$44,2,FALSE)</f>
        <v>PWNAGE</v>
      </c>
      <c r="BV915" s="136" t="str">
        <f>VLOOKUP(CN915,'CIR Team Info'!$B$5:$E$44,4,FALSE)</f>
        <v>St. Charles, IL</v>
      </c>
      <c r="BW915" s="136" t="str">
        <f t="shared" si="756"/>
        <v xml:space="preserve">   good shooter. hot high autonomouse and 3 teleop goals.   played a little defense fairly well. </v>
      </c>
      <c r="CM915" s="10" t="s">
        <v>608</v>
      </c>
      <c r="CN915" s="10">
        <v>2451</v>
      </c>
      <c r="CO915" s="10">
        <v>23</v>
      </c>
      <c r="CP915" s="10" t="s">
        <v>23</v>
      </c>
      <c r="CQ915" s="10" t="s">
        <v>22</v>
      </c>
      <c r="CR915" s="10" t="s">
        <v>25</v>
      </c>
      <c r="CS915" s="10" t="s">
        <v>22</v>
      </c>
      <c r="CT915" s="10">
        <v>25</v>
      </c>
      <c r="CU915" s="10">
        <v>0</v>
      </c>
      <c r="CV915" s="10">
        <v>0</v>
      </c>
      <c r="CW915" s="10">
        <v>0</v>
      </c>
      <c r="CX915" s="10" t="s">
        <v>59</v>
      </c>
      <c r="CY915" s="10" t="s">
        <v>25</v>
      </c>
      <c r="CZ915" s="10" t="s">
        <v>25</v>
      </c>
      <c r="DA915" s="10" t="s">
        <v>22</v>
      </c>
      <c r="DB915" s="10" t="s">
        <v>22</v>
      </c>
      <c r="DC915" s="10">
        <v>30</v>
      </c>
      <c r="DD915" s="10">
        <v>0</v>
      </c>
      <c r="DE915" s="10">
        <v>0</v>
      </c>
      <c r="DF915" s="10">
        <v>0</v>
      </c>
      <c r="DG915" s="10">
        <v>2</v>
      </c>
      <c r="DH915" s="10">
        <v>2</v>
      </c>
      <c r="DI915" s="10">
        <v>30</v>
      </c>
      <c r="DJ915" s="10">
        <v>0</v>
      </c>
      <c r="DK915" s="10">
        <v>0</v>
      </c>
      <c r="DL915" s="10">
        <v>0</v>
      </c>
      <c r="DM915" s="10">
        <v>0</v>
      </c>
      <c r="DN915" s="10">
        <v>0</v>
      </c>
      <c r="DO915" s="10">
        <v>0</v>
      </c>
      <c r="DP915" s="10" t="s">
        <v>25</v>
      </c>
      <c r="DQ915" s="10" t="s">
        <v>25</v>
      </c>
      <c r="DR915" s="10" t="s">
        <v>22</v>
      </c>
      <c r="DS915" s="10" t="s">
        <v>25</v>
      </c>
      <c r="DT915" s="10" t="s">
        <v>25</v>
      </c>
      <c r="DU915" s="10">
        <v>2</v>
      </c>
      <c r="DV915" s="10" t="s">
        <v>757</v>
      </c>
      <c r="DW915" s="10"/>
      <c r="DX915" s="10"/>
      <c r="DY915" s="10"/>
      <c r="DZ915" s="10"/>
      <c r="EA915" s="10"/>
      <c r="EB915" s="10"/>
      <c r="EC915" s="10"/>
      <c r="ED915" s="10"/>
      <c r="EE915" s="10"/>
      <c r="EF915" s="10"/>
      <c r="EG915" s="10"/>
      <c r="EH915" s="10"/>
    </row>
    <row r="916" spans="1:138" x14ac:dyDescent="0.25">
      <c r="A916" s="78">
        <f t="shared" si="710"/>
        <v>3352</v>
      </c>
      <c r="C916" s="10" t="str">
        <f t="shared" si="749"/>
        <v>Below Avg</v>
      </c>
      <c r="D916" s="17">
        <f t="shared" si="711"/>
        <v>4.2544984048209855</v>
      </c>
      <c r="E916" s="113">
        <f t="shared" si="737"/>
        <v>20</v>
      </c>
      <c r="F916" s="113">
        <f t="shared" si="738"/>
        <v>5</v>
      </c>
      <c r="G916" s="113">
        <f t="shared" si="739"/>
        <v>5.384615384615385</v>
      </c>
      <c r="H916" s="113">
        <f t="shared" si="740"/>
        <v>5.3032258064516133</v>
      </c>
      <c r="I916" s="113">
        <f t="shared" si="741"/>
        <v>6</v>
      </c>
      <c r="J916" s="113">
        <f t="shared" si="742"/>
        <v>0</v>
      </c>
      <c r="K916" s="113">
        <f t="shared" si="732"/>
        <v>0.85714285714285721</v>
      </c>
      <c r="L916" s="76">
        <v>8</v>
      </c>
      <c r="M916" s="76">
        <v>5</v>
      </c>
      <c r="N916" s="76">
        <v>7</v>
      </c>
      <c r="O916" s="76">
        <v>6</v>
      </c>
      <c r="P916" s="76">
        <v>6</v>
      </c>
      <c r="Q916" s="76">
        <v>2</v>
      </c>
      <c r="R916" s="76">
        <v>1</v>
      </c>
      <c r="S916" s="17">
        <f t="shared" si="712"/>
        <v>4.7778730946472878</v>
      </c>
      <c r="T916" s="113">
        <f t="shared" si="743"/>
        <v>25</v>
      </c>
      <c r="U916" s="113">
        <f t="shared" si="744"/>
        <v>6</v>
      </c>
      <c r="V916" s="113">
        <f t="shared" si="745"/>
        <v>6.1538461538461542</v>
      </c>
      <c r="W916" s="113">
        <f t="shared" si="746"/>
        <v>1.767741935483871</v>
      </c>
      <c r="X916" s="113">
        <f t="shared" si="747"/>
        <v>2</v>
      </c>
      <c r="Y916" s="113">
        <f t="shared" si="748"/>
        <v>0</v>
      </c>
      <c r="Z916" s="113">
        <f t="shared" si="733"/>
        <v>6.8571428571428577</v>
      </c>
      <c r="AA916" s="76">
        <v>10</v>
      </c>
      <c r="AB916" s="76">
        <v>6</v>
      </c>
      <c r="AC916" s="76">
        <v>8</v>
      </c>
      <c r="AD916" s="76">
        <v>2</v>
      </c>
      <c r="AE916" s="76">
        <v>2</v>
      </c>
      <c r="AF916" s="76">
        <v>5</v>
      </c>
      <c r="AG916" s="76">
        <v>8</v>
      </c>
      <c r="AH916" s="131">
        <f t="shared" si="713"/>
        <v>2.5</v>
      </c>
      <c r="AI916" s="131">
        <f t="shared" si="734"/>
        <v>1</v>
      </c>
      <c r="AJ916" s="131">
        <f t="shared" si="750"/>
        <v>0.76923076923076927</v>
      </c>
      <c r="AK916" s="131">
        <f t="shared" si="751"/>
        <v>0.88387096774193552</v>
      </c>
      <c r="AL916" s="131">
        <f t="shared" si="735"/>
        <v>1</v>
      </c>
      <c r="AM916" s="131">
        <f t="shared" si="736"/>
        <v>0</v>
      </c>
      <c r="AN916" s="131">
        <f t="shared" si="714"/>
        <v>0.85714285714285721</v>
      </c>
      <c r="AO916" s="115">
        <f t="shared" si="752"/>
        <v>1</v>
      </c>
      <c r="AP916" s="115">
        <f t="shared" si="753"/>
        <v>0</v>
      </c>
      <c r="AQ916" s="115">
        <f t="shared" si="754"/>
        <v>0</v>
      </c>
      <c r="AR916" s="79">
        <f t="shared" si="715"/>
        <v>0</v>
      </c>
      <c r="AS916" s="79">
        <f t="shared" si="716"/>
        <v>5</v>
      </c>
      <c r="AT916" s="79">
        <f t="shared" si="717"/>
        <v>0</v>
      </c>
      <c r="AU916" s="79">
        <f t="shared" si="718"/>
        <v>10</v>
      </c>
      <c r="AV916" s="79">
        <f t="shared" si="719"/>
        <v>0</v>
      </c>
      <c r="AW916" s="79">
        <f t="shared" si="720"/>
        <v>15</v>
      </c>
      <c r="AX916" s="128">
        <f t="shared" si="721"/>
        <v>0</v>
      </c>
      <c r="AY916" s="128"/>
      <c r="AZ916" s="128"/>
      <c r="BA916" s="128">
        <f t="shared" si="722"/>
        <v>1</v>
      </c>
      <c r="BB916" s="128">
        <f t="shared" si="723"/>
        <v>0</v>
      </c>
      <c r="BC916" s="80">
        <f t="shared" si="724"/>
        <v>0</v>
      </c>
      <c r="BD916" s="80">
        <f t="shared" si="725"/>
        <v>1</v>
      </c>
      <c r="BE916" s="80">
        <f t="shared" si="726"/>
        <v>0</v>
      </c>
      <c r="BF916" s="80">
        <f t="shared" si="727"/>
        <v>1</v>
      </c>
      <c r="BG916" s="80">
        <f t="shared" si="728"/>
        <v>0</v>
      </c>
      <c r="BH916" s="80">
        <f t="shared" si="755"/>
        <v>0.25</v>
      </c>
      <c r="BI916" s="4">
        <f t="shared" si="729"/>
        <v>10</v>
      </c>
      <c r="BJ916" s="4">
        <f t="shared" si="730"/>
        <v>15</v>
      </c>
      <c r="BK916" s="4">
        <f t="shared" si="731"/>
        <v>15</v>
      </c>
      <c r="BL916" s="8">
        <f>VLOOKUP(CN916,'CIR Results'!$B$3:$L$42,2,FALSE)</f>
        <v>6</v>
      </c>
      <c r="BM916" s="8">
        <f>VLOOKUP(CN916,'CIR Results'!$B$3:$L$42,3,FALSE)</f>
        <v>94</v>
      </c>
      <c r="BN916" s="8">
        <f>VLOOKUP(CN916,'CIR Results'!$B$3:$L$42,4,FALSE)</f>
        <v>70</v>
      </c>
      <c r="BO916" s="8">
        <f>VLOOKUP(CN916,'CIR Results'!$B$3:$L$42,5,FALSE)</f>
        <v>182</v>
      </c>
      <c r="BP916" s="8">
        <f>VLOOKUP(CN916,'CIR Results'!$B$3:$L$42,6,FALSE)</f>
        <v>36590</v>
      </c>
      <c r="BQ916" s="8">
        <f>VLOOKUP(CN916,'CIR Results'!$B$3:$L$42,8,FALSE)</f>
        <v>8</v>
      </c>
      <c r="BR916" s="8">
        <f>VLOOKUP(CN916,'CIR Results'!$B$3:$L$42,9,FALSE)</f>
        <v>0</v>
      </c>
      <c r="BS916" s="8" t="str">
        <f>VLOOKUP(CN916,'CIR Results'!$B$3:$L$42,10,FALSE)</f>
        <v>03-05-00</v>
      </c>
      <c r="BT916" s="8">
        <f>VLOOKUP(CN916,'CIR Results'!$B$3:$L$42,11,FALSE)</f>
        <v>22</v>
      </c>
      <c r="BU916" s="136" t="str">
        <f>VLOOKUP(CN916,'CIR Team Info'!$B$5:$E$44,2,FALSE)</f>
        <v>Flaming Monkeys</v>
      </c>
      <c r="BV916" s="136" t="str">
        <f>VLOOKUP(CN916,'CIR Team Info'!$B$5:$E$44,4,FALSE)</f>
        <v>Belvidere, IL</v>
      </c>
      <c r="BW916" s="136" t="str">
        <f t="shared" si="756"/>
        <v xml:space="preserve">   very bad pickup. weak shooter. should have played more defense but one of the other alliance bots was almost non-moving</v>
      </c>
      <c r="CM916" s="10" t="s">
        <v>608</v>
      </c>
      <c r="CN916" s="10">
        <v>3352</v>
      </c>
      <c r="CO916" s="10">
        <v>24</v>
      </c>
      <c r="CP916" s="10" t="s">
        <v>23</v>
      </c>
      <c r="CQ916" s="10" t="s">
        <v>25</v>
      </c>
      <c r="CR916" s="10" t="s">
        <v>25</v>
      </c>
      <c r="CS916" s="10" t="s">
        <v>22</v>
      </c>
      <c r="CT916" s="10">
        <v>5</v>
      </c>
      <c r="CU916" s="10">
        <v>0</v>
      </c>
      <c r="CV916" s="10">
        <v>0</v>
      </c>
      <c r="CW916" s="10">
        <v>0</v>
      </c>
      <c r="CX916" s="10" t="s">
        <v>24</v>
      </c>
      <c r="CY916" s="10" t="s">
        <v>25</v>
      </c>
      <c r="CZ916" s="10" t="s">
        <v>25</v>
      </c>
      <c r="DA916" s="10" t="s">
        <v>25</v>
      </c>
      <c r="DB916" s="10" t="s">
        <v>22</v>
      </c>
      <c r="DC916" s="10">
        <v>0</v>
      </c>
      <c r="DD916" s="10">
        <v>0</v>
      </c>
      <c r="DE916" s="10">
        <v>0</v>
      </c>
      <c r="DF916" s="10">
        <v>0</v>
      </c>
      <c r="DG916" s="10">
        <v>2</v>
      </c>
      <c r="DH916" s="10">
        <v>1</v>
      </c>
      <c r="DI916" s="10">
        <v>30</v>
      </c>
      <c r="DJ916" s="10">
        <v>0</v>
      </c>
      <c r="DK916" s="10">
        <v>0</v>
      </c>
      <c r="DL916" s="10">
        <v>1</v>
      </c>
      <c r="DM916" s="10">
        <v>0</v>
      </c>
      <c r="DN916" s="10">
        <v>0</v>
      </c>
      <c r="DO916" s="10">
        <v>0</v>
      </c>
      <c r="DP916" s="10" t="s">
        <v>22</v>
      </c>
      <c r="DQ916" s="10" t="s">
        <v>25</v>
      </c>
      <c r="DR916" s="10" t="s">
        <v>25</v>
      </c>
      <c r="DS916" s="10" t="s">
        <v>25</v>
      </c>
      <c r="DT916" s="10" t="s">
        <v>25</v>
      </c>
      <c r="DU916" s="10">
        <v>1</v>
      </c>
      <c r="DV916" s="10" t="s">
        <v>758</v>
      </c>
      <c r="DW916" s="10"/>
      <c r="DX916" s="10"/>
      <c r="DY916" s="10"/>
      <c r="DZ916" s="10"/>
      <c r="EA916" s="10"/>
      <c r="EB916" s="10"/>
      <c r="EC916" s="10"/>
      <c r="ED916" s="10"/>
      <c r="EE916" s="10"/>
      <c r="EF916" s="10"/>
      <c r="EG916" s="10"/>
      <c r="EH916" s="10"/>
    </row>
    <row r="917" spans="1:138" x14ac:dyDescent="0.25">
      <c r="A917" s="78">
        <f t="shared" si="710"/>
        <v>1739</v>
      </c>
      <c r="C917" s="10" t="str">
        <f t="shared" si="749"/>
        <v>Do Not Pick</v>
      </c>
      <c r="D917" s="17">
        <f t="shared" si="711"/>
        <v>0.53846153846153855</v>
      </c>
      <c r="E917" s="113">
        <f t="shared" si="737"/>
        <v>0</v>
      </c>
      <c r="F917" s="113">
        <f t="shared" si="738"/>
        <v>0</v>
      </c>
      <c r="G917" s="113">
        <f t="shared" si="739"/>
        <v>5.384615384615385</v>
      </c>
      <c r="H917" s="113">
        <f t="shared" si="740"/>
        <v>0</v>
      </c>
      <c r="I917" s="113">
        <f t="shared" si="741"/>
        <v>0</v>
      </c>
      <c r="J917" s="113">
        <f t="shared" si="742"/>
        <v>0</v>
      </c>
      <c r="K917" s="113">
        <f t="shared" si="732"/>
        <v>0</v>
      </c>
      <c r="L917" s="76">
        <v>8</v>
      </c>
      <c r="M917" s="76">
        <v>5</v>
      </c>
      <c r="N917" s="76">
        <v>7</v>
      </c>
      <c r="O917" s="76">
        <v>6</v>
      </c>
      <c r="P917" s="76">
        <v>6</v>
      </c>
      <c r="Q917" s="76">
        <v>2</v>
      </c>
      <c r="R917" s="76">
        <v>1</v>
      </c>
      <c r="S917" s="17">
        <f t="shared" si="712"/>
        <v>0.61538461538461542</v>
      </c>
      <c r="T917" s="113">
        <f t="shared" si="743"/>
        <v>0</v>
      </c>
      <c r="U917" s="113">
        <f t="shared" si="744"/>
        <v>0</v>
      </c>
      <c r="V917" s="113">
        <f t="shared" si="745"/>
        <v>6.1538461538461542</v>
      </c>
      <c r="W917" s="113">
        <f t="shared" si="746"/>
        <v>0</v>
      </c>
      <c r="X917" s="113">
        <f t="shared" si="747"/>
        <v>0</v>
      </c>
      <c r="Y917" s="113">
        <f t="shared" si="748"/>
        <v>0</v>
      </c>
      <c r="Z917" s="113">
        <f t="shared" si="733"/>
        <v>0</v>
      </c>
      <c r="AA917" s="76">
        <v>10</v>
      </c>
      <c r="AB917" s="76">
        <v>6</v>
      </c>
      <c r="AC917" s="76">
        <v>8</v>
      </c>
      <c r="AD917" s="76">
        <v>2</v>
      </c>
      <c r="AE917" s="76">
        <v>2</v>
      </c>
      <c r="AF917" s="76">
        <v>5</v>
      </c>
      <c r="AG917" s="76">
        <v>8</v>
      </c>
      <c r="AH917" s="131">
        <f t="shared" si="713"/>
        <v>0</v>
      </c>
      <c r="AI917" s="131">
        <f t="shared" si="734"/>
        <v>0</v>
      </c>
      <c r="AJ917" s="131">
        <f t="shared" si="750"/>
        <v>0.76923076923076927</v>
      </c>
      <c r="AK917" s="131">
        <f t="shared" si="751"/>
        <v>0</v>
      </c>
      <c r="AL917" s="131">
        <f t="shared" si="735"/>
        <v>0</v>
      </c>
      <c r="AM917" s="131">
        <f t="shared" si="736"/>
        <v>0</v>
      </c>
      <c r="AN917" s="131">
        <f t="shared" si="714"/>
        <v>0</v>
      </c>
      <c r="AO917" s="115">
        <f t="shared" si="752"/>
        <v>0</v>
      </c>
      <c r="AP917" s="115">
        <f t="shared" si="753"/>
        <v>0</v>
      </c>
      <c r="AQ917" s="115">
        <f t="shared" si="754"/>
        <v>0</v>
      </c>
      <c r="AR917" s="79">
        <f t="shared" si="715"/>
        <v>0</v>
      </c>
      <c r="AS917" s="79">
        <f t="shared" si="716"/>
        <v>5</v>
      </c>
      <c r="AT917" s="79">
        <f t="shared" si="717"/>
        <v>0</v>
      </c>
      <c r="AU917" s="79">
        <f t="shared" si="718"/>
        <v>0</v>
      </c>
      <c r="AV917" s="79">
        <f t="shared" si="719"/>
        <v>0</v>
      </c>
      <c r="AW917" s="79">
        <f t="shared" si="720"/>
        <v>0</v>
      </c>
      <c r="AX917" s="128">
        <f t="shared" si="721"/>
        <v>0</v>
      </c>
      <c r="AY917" s="128"/>
      <c r="AZ917" s="128"/>
      <c r="BA917" s="128">
        <f t="shared" si="722"/>
        <v>0</v>
      </c>
      <c r="BB917" s="128">
        <f t="shared" si="723"/>
        <v>0</v>
      </c>
      <c r="BC917" s="80">
        <f t="shared" si="724"/>
        <v>0</v>
      </c>
      <c r="BD917" s="80">
        <f t="shared" si="725"/>
        <v>1</v>
      </c>
      <c r="BE917" s="80">
        <f t="shared" si="726"/>
        <v>0</v>
      </c>
      <c r="BF917" s="80">
        <f t="shared" si="727"/>
        <v>0</v>
      </c>
      <c r="BG917" s="80">
        <f t="shared" si="728"/>
        <v>0</v>
      </c>
      <c r="BH917" s="80">
        <f t="shared" si="755"/>
        <v>0</v>
      </c>
      <c r="BI917" s="4">
        <f t="shared" si="729"/>
        <v>0</v>
      </c>
      <c r="BJ917" s="4">
        <f t="shared" si="730"/>
        <v>5</v>
      </c>
      <c r="BK917" s="4">
        <f t="shared" si="731"/>
        <v>0</v>
      </c>
      <c r="BL917" s="8">
        <f>VLOOKUP(CN917,'CIR Results'!$B$3:$L$42,2,FALSE)</f>
        <v>10</v>
      </c>
      <c r="BM917" s="8">
        <f>VLOOKUP(CN917,'CIR Results'!$B$3:$L$42,3,FALSE)</f>
        <v>158</v>
      </c>
      <c r="BN917" s="8">
        <f>VLOOKUP(CN917,'CIR Results'!$B$3:$L$42,4,FALSE)</f>
        <v>100</v>
      </c>
      <c r="BO917" s="8">
        <f>VLOOKUP(CN917,'CIR Results'!$B$3:$L$42,5,FALSE)</f>
        <v>161</v>
      </c>
      <c r="BP917" s="8">
        <f>VLOOKUP(CN917,'CIR Results'!$B$3:$L$42,6,FALSE)</f>
        <v>36649</v>
      </c>
      <c r="BQ917" s="8">
        <f>VLOOKUP(CN917,'CIR Results'!$B$3:$L$42,8,FALSE)</f>
        <v>8</v>
      </c>
      <c r="BR917" s="8">
        <f>VLOOKUP(CN917,'CIR Results'!$B$3:$L$42,9,FALSE)</f>
        <v>0</v>
      </c>
      <c r="BS917" s="8" t="str">
        <f>VLOOKUP(CN917,'CIR Results'!$B$3:$L$42,10,FALSE)</f>
        <v>05-03-00</v>
      </c>
      <c r="BT917" s="8">
        <f>VLOOKUP(CN917,'CIR Results'!$B$3:$L$42,11,FALSE)</f>
        <v>34</v>
      </c>
      <c r="BU917" s="136" t="str">
        <f>VLOOKUP(CN917,'CIR Team Info'!$B$5:$E$44,2,FALSE)</f>
        <v>Chicago Knights</v>
      </c>
      <c r="BV917" s="136" t="str">
        <f>VLOOKUP(CN917,'CIR Team Info'!$B$5:$E$44,4,FALSE)</f>
        <v>Chicago, IL</v>
      </c>
      <c r="BW917" s="136" t="str">
        <f t="shared" si="756"/>
        <v xml:space="preserve">   dead bot 5 seconds into teleop.   </v>
      </c>
      <c r="CM917" s="10" t="s">
        <v>608</v>
      </c>
      <c r="CN917" s="10">
        <v>1739</v>
      </c>
      <c r="CO917" s="10">
        <v>25</v>
      </c>
      <c r="CP917" s="10" t="s">
        <v>23</v>
      </c>
      <c r="CQ917" s="10" t="s">
        <v>25</v>
      </c>
      <c r="CR917" s="10" t="s">
        <v>25</v>
      </c>
      <c r="CS917" s="10" t="s">
        <v>22</v>
      </c>
      <c r="CT917" s="10">
        <v>5</v>
      </c>
      <c r="CU917" s="10">
        <v>0</v>
      </c>
      <c r="CV917" s="10">
        <v>0</v>
      </c>
      <c r="CW917" s="10">
        <v>0</v>
      </c>
      <c r="CX917" s="10" t="s">
        <v>24</v>
      </c>
      <c r="CY917" s="10" t="s">
        <v>25</v>
      </c>
      <c r="CZ917" s="10" t="s">
        <v>25</v>
      </c>
      <c r="DA917" s="10" t="s">
        <v>25</v>
      </c>
      <c r="DB917" s="10" t="s">
        <v>25</v>
      </c>
      <c r="DC917" s="10">
        <v>0</v>
      </c>
      <c r="DD917" s="10">
        <v>0</v>
      </c>
      <c r="DE917" s="10">
        <v>0</v>
      </c>
      <c r="DF917" s="10">
        <v>0</v>
      </c>
      <c r="DG917" s="10">
        <v>0</v>
      </c>
      <c r="DH917" s="10">
        <v>0</v>
      </c>
      <c r="DI917" s="10">
        <v>0</v>
      </c>
      <c r="DJ917" s="10">
        <v>0</v>
      </c>
      <c r="DK917" s="10">
        <v>0</v>
      </c>
      <c r="DL917" s="10">
        <v>0</v>
      </c>
      <c r="DM917" s="10">
        <v>0</v>
      </c>
      <c r="DN917" s="10">
        <v>0</v>
      </c>
      <c r="DO917" s="10">
        <v>0</v>
      </c>
      <c r="DP917" s="10" t="s">
        <v>25</v>
      </c>
      <c r="DQ917" s="10" t="s">
        <v>25</v>
      </c>
      <c r="DR917" s="10" t="s">
        <v>25</v>
      </c>
      <c r="DS917" s="10" t="s">
        <v>25</v>
      </c>
      <c r="DT917" s="10" t="s">
        <v>25</v>
      </c>
      <c r="DU917" s="10">
        <v>0</v>
      </c>
      <c r="DV917" s="10" t="s">
        <v>759</v>
      </c>
      <c r="DW917" s="10"/>
      <c r="DX917" s="10"/>
      <c r="DY917" s="10"/>
      <c r="DZ917" s="10"/>
      <c r="EA917" s="10"/>
      <c r="EB917" s="10"/>
      <c r="EC917" s="10"/>
      <c r="ED917" s="10"/>
      <c r="EE917" s="10"/>
      <c r="EF917" s="10"/>
      <c r="EG917" s="10"/>
      <c r="EH917" s="10"/>
    </row>
    <row r="918" spans="1:138" x14ac:dyDescent="0.25">
      <c r="A918" s="78">
        <f t="shared" si="710"/>
        <v>4213</v>
      </c>
      <c r="C918" s="10" t="str">
        <f t="shared" si="749"/>
        <v>Below Avg</v>
      </c>
      <c r="D918" s="17">
        <f t="shared" si="711"/>
        <v>3.0384615384615388</v>
      </c>
      <c r="E918" s="113">
        <f t="shared" si="737"/>
        <v>10</v>
      </c>
      <c r="F918" s="113">
        <f t="shared" si="738"/>
        <v>15</v>
      </c>
      <c r="G918" s="113">
        <f t="shared" si="739"/>
        <v>5.384615384615385</v>
      </c>
      <c r="H918" s="113">
        <f t="shared" si="740"/>
        <v>0</v>
      </c>
      <c r="I918" s="113">
        <f t="shared" si="741"/>
        <v>0</v>
      </c>
      <c r="J918" s="113">
        <f t="shared" si="742"/>
        <v>0</v>
      </c>
      <c r="K918" s="113">
        <f t="shared" si="732"/>
        <v>0</v>
      </c>
      <c r="L918" s="76">
        <v>8</v>
      </c>
      <c r="M918" s="76">
        <v>5</v>
      </c>
      <c r="N918" s="76">
        <v>7</v>
      </c>
      <c r="O918" s="76">
        <v>6</v>
      </c>
      <c r="P918" s="76">
        <v>6</v>
      </c>
      <c r="Q918" s="76">
        <v>2</v>
      </c>
      <c r="R918" s="76">
        <v>1</v>
      </c>
      <c r="S918" s="17">
        <f t="shared" si="712"/>
        <v>3.6653846153846152</v>
      </c>
      <c r="T918" s="113">
        <f t="shared" si="743"/>
        <v>12.5</v>
      </c>
      <c r="U918" s="113">
        <f t="shared" si="744"/>
        <v>18</v>
      </c>
      <c r="V918" s="113">
        <f t="shared" si="745"/>
        <v>6.1538461538461542</v>
      </c>
      <c r="W918" s="113">
        <f t="shared" si="746"/>
        <v>0</v>
      </c>
      <c r="X918" s="113">
        <f t="shared" si="747"/>
        <v>0</v>
      </c>
      <c r="Y918" s="113">
        <f t="shared" si="748"/>
        <v>0</v>
      </c>
      <c r="Z918" s="113">
        <f t="shared" si="733"/>
        <v>0</v>
      </c>
      <c r="AA918" s="76">
        <v>10</v>
      </c>
      <c r="AB918" s="76">
        <v>6</v>
      </c>
      <c r="AC918" s="76">
        <v>8</v>
      </c>
      <c r="AD918" s="76">
        <v>2</v>
      </c>
      <c r="AE918" s="76">
        <v>2</v>
      </c>
      <c r="AF918" s="76">
        <v>5</v>
      </c>
      <c r="AG918" s="76">
        <v>8</v>
      </c>
      <c r="AH918" s="131">
        <f t="shared" si="713"/>
        <v>1.25</v>
      </c>
      <c r="AI918" s="131">
        <f t="shared" si="734"/>
        <v>3</v>
      </c>
      <c r="AJ918" s="131">
        <f t="shared" si="750"/>
        <v>0.76923076923076927</v>
      </c>
      <c r="AK918" s="131">
        <f t="shared" si="751"/>
        <v>0</v>
      </c>
      <c r="AL918" s="131">
        <f t="shared" si="735"/>
        <v>0</v>
      </c>
      <c r="AM918" s="131">
        <f t="shared" si="736"/>
        <v>0</v>
      </c>
      <c r="AN918" s="131">
        <f t="shared" si="714"/>
        <v>0</v>
      </c>
      <c r="AO918" s="115">
        <f t="shared" si="752"/>
        <v>0</v>
      </c>
      <c r="AP918" s="115">
        <f t="shared" si="753"/>
        <v>0</v>
      </c>
      <c r="AQ918" s="115">
        <f t="shared" si="754"/>
        <v>0</v>
      </c>
      <c r="AR918" s="79">
        <f t="shared" si="715"/>
        <v>0</v>
      </c>
      <c r="AS918" s="79">
        <f t="shared" si="716"/>
        <v>5</v>
      </c>
      <c r="AT918" s="79">
        <f t="shared" si="717"/>
        <v>0</v>
      </c>
      <c r="AU918" s="79">
        <f t="shared" si="718"/>
        <v>0</v>
      </c>
      <c r="AV918" s="79">
        <f t="shared" si="719"/>
        <v>0</v>
      </c>
      <c r="AW918" s="79">
        <f t="shared" si="720"/>
        <v>0</v>
      </c>
      <c r="AX918" s="128">
        <f t="shared" si="721"/>
        <v>0</v>
      </c>
      <c r="AY918" s="128"/>
      <c r="AZ918" s="128"/>
      <c r="BA918" s="128">
        <f t="shared" si="722"/>
        <v>0</v>
      </c>
      <c r="BB918" s="128">
        <f t="shared" si="723"/>
        <v>0</v>
      </c>
      <c r="BC918" s="80">
        <f t="shared" si="724"/>
        <v>0</v>
      </c>
      <c r="BD918" s="80">
        <f t="shared" si="725"/>
        <v>0.25</v>
      </c>
      <c r="BE918" s="80">
        <f t="shared" si="726"/>
        <v>0</v>
      </c>
      <c r="BF918" s="80">
        <f t="shared" si="727"/>
        <v>0</v>
      </c>
      <c r="BG918" s="80">
        <f t="shared" si="728"/>
        <v>0</v>
      </c>
      <c r="BH918" s="80">
        <f t="shared" si="755"/>
        <v>0</v>
      </c>
      <c r="BI918" s="4">
        <f t="shared" si="729"/>
        <v>0</v>
      </c>
      <c r="BJ918" s="4">
        <f t="shared" si="730"/>
        <v>5</v>
      </c>
      <c r="BK918" s="4">
        <f t="shared" si="731"/>
        <v>0</v>
      </c>
      <c r="BL918" s="8">
        <f>VLOOKUP(CN918,'CIR Results'!$B$3:$L$42,2,FALSE)</f>
        <v>6</v>
      </c>
      <c r="BM918" s="8">
        <f>VLOOKUP(CN918,'CIR Results'!$B$3:$L$42,3,FALSE)</f>
        <v>42</v>
      </c>
      <c r="BN918" s="8">
        <f>VLOOKUP(CN918,'CIR Results'!$B$3:$L$42,4,FALSE)</f>
        <v>60</v>
      </c>
      <c r="BO918" s="8">
        <f>VLOOKUP(CN918,'CIR Results'!$B$3:$L$42,5,FALSE)</f>
        <v>91</v>
      </c>
      <c r="BP918" s="8">
        <f>VLOOKUP(CN918,'CIR Results'!$B$3:$L$42,6,FALSE)</f>
        <v>36589</v>
      </c>
      <c r="BQ918" s="8">
        <f>VLOOKUP(CN918,'CIR Results'!$B$3:$L$42,8,FALSE)</f>
        <v>8</v>
      </c>
      <c r="BR918" s="8">
        <f>VLOOKUP(CN918,'CIR Results'!$B$3:$L$42,9,FALSE)</f>
        <v>0</v>
      </c>
      <c r="BS918" s="8" t="str">
        <f>VLOOKUP(CN918,'CIR Results'!$B$3:$L$42,10,FALSE)</f>
        <v>03-04-00</v>
      </c>
      <c r="BT918" s="8">
        <f>VLOOKUP(CN918,'CIR Results'!$B$3:$L$42,11,FALSE)</f>
        <v>29</v>
      </c>
      <c r="BU918" s="136" t="str">
        <f>VLOOKUP(CN918,'CIR Team Info'!$B$5:$E$44,2,FALSE)</f>
        <v>MetalCow</v>
      </c>
      <c r="BV918" s="136" t="str">
        <f>VLOOKUP(CN918,'CIR Team Info'!$B$5:$E$44,4,FALSE)</f>
        <v>Bloomington, IL</v>
      </c>
      <c r="BW918" s="136" t="str">
        <f t="shared" si="756"/>
        <v xml:space="preserve">   missed all high goals_ no defense. </v>
      </c>
      <c r="CM918" s="10" t="s">
        <v>608</v>
      </c>
      <c r="CN918" s="10">
        <v>4213</v>
      </c>
      <c r="CO918" s="10">
        <v>26</v>
      </c>
      <c r="CP918" s="10" t="s">
        <v>23</v>
      </c>
      <c r="CQ918" s="10" t="s">
        <v>22</v>
      </c>
      <c r="CR918" s="10" t="s">
        <v>25</v>
      </c>
      <c r="CS918" s="10" t="s">
        <v>22</v>
      </c>
      <c r="CT918" s="10">
        <v>5</v>
      </c>
      <c r="CU918" s="10">
        <v>15</v>
      </c>
      <c r="CV918" s="10">
        <v>0</v>
      </c>
      <c r="CW918" s="10">
        <v>0</v>
      </c>
      <c r="CX918" s="10" t="s">
        <v>59</v>
      </c>
      <c r="CY918" s="10" t="s">
        <v>25</v>
      </c>
      <c r="CZ918" s="10" t="s">
        <v>25</v>
      </c>
      <c r="DA918" s="10" t="s">
        <v>22</v>
      </c>
      <c r="DB918" s="10" t="s">
        <v>22</v>
      </c>
      <c r="DC918" s="10">
        <v>0</v>
      </c>
      <c r="DD918" s="10">
        <v>30</v>
      </c>
      <c r="DE918" s="10">
        <v>0</v>
      </c>
      <c r="DF918" s="10">
        <v>0</v>
      </c>
      <c r="DG918" s="10">
        <v>1</v>
      </c>
      <c r="DH918" s="10">
        <v>0</v>
      </c>
      <c r="DI918" s="10">
        <v>0</v>
      </c>
      <c r="DJ918" s="10">
        <v>0</v>
      </c>
      <c r="DK918" s="10">
        <v>0</v>
      </c>
      <c r="DL918" s="10">
        <v>0</v>
      </c>
      <c r="DM918" s="10">
        <v>0</v>
      </c>
      <c r="DN918" s="10">
        <v>0</v>
      </c>
      <c r="DO918" s="10">
        <v>0</v>
      </c>
      <c r="DP918" s="10" t="s">
        <v>25</v>
      </c>
      <c r="DQ918" s="10" t="s">
        <v>25</v>
      </c>
      <c r="DR918" s="10" t="s">
        <v>25</v>
      </c>
      <c r="DS918" s="10" t="s">
        <v>25</v>
      </c>
      <c r="DT918" s="10" t="s">
        <v>25</v>
      </c>
      <c r="DU918" s="10">
        <v>1</v>
      </c>
      <c r="DV918" s="10" t="s">
        <v>760</v>
      </c>
      <c r="DW918" s="10"/>
      <c r="DX918" s="10"/>
      <c r="DY918" s="10"/>
      <c r="DZ918" s="10"/>
      <c r="EA918" s="10"/>
      <c r="EB918" s="10"/>
      <c r="EC918" s="10"/>
      <c r="ED918" s="10"/>
      <c r="EE918" s="10"/>
      <c r="EF918" s="10"/>
      <c r="EG918" s="10"/>
      <c r="EH918" s="10"/>
    </row>
    <row r="919" spans="1:138" x14ac:dyDescent="0.25">
      <c r="A919" s="78">
        <f t="shared" si="710"/>
        <v>1756</v>
      </c>
      <c r="C919" s="10" t="str">
        <f t="shared" si="749"/>
        <v>Below Avg</v>
      </c>
      <c r="D919" s="17">
        <f t="shared" si="711"/>
        <v>8.2733782346685576</v>
      </c>
      <c r="E919" s="113">
        <f t="shared" si="737"/>
        <v>20</v>
      </c>
      <c r="F919" s="113">
        <f t="shared" si="738"/>
        <v>10</v>
      </c>
      <c r="G919" s="113">
        <f t="shared" si="739"/>
        <v>37.692307692307693</v>
      </c>
      <c r="H919" s="113">
        <f t="shared" si="740"/>
        <v>11.612903225806452</v>
      </c>
      <c r="I919" s="113">
        <f t="shared" si="741"/>
        <v>0</v>
      </c>
      <c r="J919" s="113">
        <f t="shared" si="742"/>
        <v>0</v>
      </c>
      <c r="K919" s="113">
        <f t="shared" si="732"/>
        <v>3.4285714285714288</v>
      </c>
      <c r="L919" s="76">
        <v>8</v>
      </c>
      <c r="M919" s="76">
        <v>5</v>
      </c>
      <c r="N919" s="76">
        <v>7</v>
      </c>
      <c r="O919" s="76">
        <v>6</v>
      </c>
      <c r="P919" s="76">
        <v>6</v>
      </c>
      <c r="Q919" s="76">
        <v>2</v>
      </c>
      <c r="R919" s="76">
        <v>1</v>
      </c>
      <c r="S919" s="17">
        <f t="shared" si="712"/>
        <v>11.137646224742999</v>
      </c>
      <c r="T919" s="113">
        <f t="shared" si="743"/>
        <v>25</v>
      </c>
      <c r="U919" s="113">
        <f t="shared" si="744"/>
        <v>12</v>
      </c>
      <c r="V919" s="113">
        <f t="shared" si="745"/>
        <v>43.07692307692308</v>
      </c>
      <c r="W919" s="113">
        <f t="shared" si="746"/>
        <v>3.870967741935484</v>
      </c>
      <c r="X919" s="113">
        <f t="shared" si="747"/>
        <v>0</v>
      </c>
      <c r="Y919" s="113">
        <f t="shared" si="748"/>
        <v>0</v>
      </c>
      <c r="Z919" s="113">
        <f t="shared" si="733"/>
        <v>27.428571428571431</v>
      </c>
      <c r="AA919" s="76">
        <v>10</v>
      </c>
      <c r="AB919" s="76">
        <v>6</v>
      </c>
      <c r="AC919" s="76">
        <v>8</v>
      </c>
      <c r="AD919" s="76">
        <v>2</v>
      </c>
      <c r="AE919" s="76">
        <v>2</v>
      </c>
      <c r="AF919" s="76">
        <v>5</v>
      </c>
      <c r="AG919" s="76">
        <v>8</v>
      </c>
      <c r="AH919" s="131">
        <f t="shared" si="713"/>
        <v>2.5</v>
      </c>
      <c r="AI919" s="131">
        <f t="shared" si="734"/>
        <v>2</v>
      </c>
      <c r="AJ919" s="131">
        <f t="shared" si="750"/>
        <v>5.384615384615385</v>
      </c>
      <c r="AK919" s="131">
        <f t="shared" si="751"/>
        <v>1.935483870967742</v>
      </c>
      <c r="AL919" s="131">
        <f t="shared" si="735"/>
        <v>0</v>
      </c>
      <c r="AM919" s="131">
        <f t="shared" si="736"/>
        <v>0</v>
      </c>
      <c r="AN919" s="131">
        <f t="shared" si="714"/>
        <v>3.4285714285714288</v>
      </c>
      <c r="AO919" s="115">
        <f t="shared" si="752"/>
        <v>1</v>
      </c>
      <c r="AP919" s="115">
        <f t="shared" si="753"/>
        <v>0</v>
      </c>
      <c r="AQ919" s="115">
        <f t="shared" si="754"/>
        <v>0</v>
      </c>
      <c r="AR919" s="79">
        <f t="shared" si="715"/>
        <v>0</v>
      </c>
      <c r="AS919" s="79">
        <f t="shared" si="716"/>
        <v>35</v>
      </c>
      <c r="AT919" s="79">
        <f t="shared" si="717"/>
        <v>0</v>
      </c>
      <c r="AU919" s="79">
        <f t="shared" si="718"/>
        <v>0</v>
      </c>
      <c r="AV919" s="79">
        <f t="shared" si="719"/>
        <v>0</v>
      </c>
      <c r="AW919" s="79">
        <f t="shared" si="720"/>
        <v>60</v>
      </c>
      <c r="AX919" s="128">
        <f t="shared" si="721"/>
        <v>0</v>
      </c>
      <c r="AY919" s="128"/>
      <c r="AZ919" s="128"/>
      <c r="BA919" s="128">
        <f t="shared" si="722"/>
        <v>0</v>
      </c>
      <c r="BB919" s="128">
        <f t="shared" si="723"/>
        <v>0</v>
      </c>
      <c r="BC919" s="80">
        <f t="shared" si="724"/>
        <v>0</v>
      </c>
      <c r="BD919" s="80">
        <f t="shared" si="725"/>
        <v>1</v>
      </c>
      <c r="BE919" s="80">
        <f t="shared" si="726"/>
        <v>0</v>
      </c>
      <c r="BF919" s="80">
        <f t="shared" si="727"/>
        <v>0</v>
      </c>
      <c r="BG919" s="80">
        <f t="shared" si="728"/>
        <v>0</v>
      </c>
      <c r="BH919" s="80">
        <f t="shared" si="755"/>
        <v>0.5</v>
      </c>
      <c r="BI919" s="4">
        <f t="shared" si="729"/>
        <v>0</v>
      </c>
      <c r="BJ919" s="4">
        <f t="shared" si="730"/>
        <v>35</v>
      </c>
      <c r="BK919" s="4">
        <f t="shared" si="731"/>
        <v>60</v>
      </c>
      <c r="BL919" s="8">
        <f>VLOOKUP(CN919,'CIR Results'!$B$3:$L$42,2,FALSE)</f>
        <v>10</v>
      </c>
      <c r="BM919" s="8">
        <f>VLOOKUP(CN919,'CIR Results'!$B$3:$L$42,3,FALSE)</f>
        <v>78</v>
      </c>
      <c r="BN919" s="8">
        <f>VLOOKUP(CN919,'CIR Results'!$B$3:$L$42,4,FALSE)</f>
        <v>90</v>
      </c>
      <c r="BO919" s="8">
        <f>VLOOKUP(CN919,'CIR Results'!$B$3:$L$42,5,FALSE)</f>
        <v>178</v>
      </c>
      <c r="BP919" s="8">
        <f>VLOOKUP(CN919,'CIR Results'!$B$3:$L$42,6,FALSE)</f>
        <v>36650</v>
      </c>
      <c r="BQ919" s="8">
        <f>VLOOKUP(CN919,'CIR Results'!$B$3:$L$42,8,FALSE)</f>
        <v>9</v>
      </c>
      <c r="BR919" s="8">
        <f>VLOOKUP(CN919,'CIR Results'!$B$3:$L$42,9,FALSE)</f>
        <v>0</v>
      </c>
      <c r="BS919" s="8" t="str">
        <f>VLOOKUP(CN919,'CIR Results'!$B$3:$L$42,10,FALSE)</f>
        <v>05-04-00</v>
      </c>
      <c r="BT919" s="8">
        <f>VLOOKUP(CN919,'CIR Results'!$B$3:$L$42,11,FALSE)</f>
        <v>2</v>
      </c>
      <c r="BU919" s="136" t="str">
        <f>VLOOKUP(CN919,'CIR Team Info'!$B$5:$E$44,2,FALSE)</f>
        <v>Argos</v>
      </c>
      <c r="BV919" s="136" t="str">
        <f>VLOOKUP(CN919,'CIR Team Info'!$B$5:$E$44,4,FALSE)</f>
        <v>Peoria, IL</v>
      </c>
      <c r="BW919" s="136" t="str">
        <f t="shared" si="756"/>
        <v xml:space="preserve">   started out ok. inbounded once_ played defense but then bot froze. </v>
      </c>
      <c r="CM919" s="10" t="s">
        <v>608</v>
      </c>
      <c r="CN919" s="10">
        <v>1756</v>
      </c>
      <c r="CO919" s="10">
        <v>27</v>
      </c>
      <c r="CP919" s="10" t="s">
        <v>23</v>
      </c>
      <c r="CQ919" s="10" t="s">
        <v>22</v>
      </c>
      <c r="CR919" s="10" t="s">
        <v>25</v>
      </c>
      <c r="CS919" s="10" t="s">
        <v>22</v>
      </c>
      <c r="CT919" s="10">
        <v>35</v>
      </c>
      <c r="CU919" s="10">
        <v>0</v>
      </c>
      <c r="CV919" s="10">
        <v>0</v>
      </c>
      <c r="CW919" s="10">
        <v>0</v>
      </c>
      <c r="CX919" s="10" t="s">
        <v>60</v>
      </c>
      <c r="CY919" s="10" t="s">
        <v>22</v>
      </c>
      <c r="CZ919" s="10" t="s">
        <v>25</v>
      </c>
      <c r="DA919" s="10" t="s">
        <v>22</v>
      </c>
      <c r="DB919" s="10" t="s">
        <v>25</v>
      </c>
      <c r="DC919" s="10">
        <v>0</v>
      </c>
      <c r="DD919" s="10">
        <v>0</v>
      </c>
      <c r="DE919" s="10">
        <v>0</v>
      </c>
      <c r="DF919" s="10">
        <v>0</v>
      </c>
      <c r="DG919" s="10">
        <v>2</v>
      </c>
      <c r="DH919" s="10">
        <v>2</v>
      </c>
      <c r="DI919" s="10">
        <v>60</v>
      </c>
      <c r="DJ919" s="10">
        <v>0</v>
      </c>
      <c r="DK919" s="10">
        <v>0</v>
      </c>
      <c r="DL919" s="10">
        <v>0</v>
      </c>
      <c r="DM919" s="10">
        <v>0</v>
      </c>
      <c r="DN919" s="10">
        <v>0</v>
      </c>
      <c r="DO919" s="10">
        <v>0</v>
      </c>
      <c r="DP919" s="10" t="s">
        <v>22</v>
      </c>
      <c r="DQ919" s="10" t="s">
        <v>25</v>
      </c>
      <c r="DR919" s="10" t="s">
        <v>25</v>
      </c>
      <c r="DS919" s="10" t="s">
        <v>25</v>
      </c>
      <c r="DT919" s="10" t="s">
        <v>25</v>
      </c>
      <c r="DU919" s="10">
        <v>1</v>
      </c>
      <c r="DV919" s="10" t="s">
        <v>832</v>
      </c>
      <c r="DW919" s="10"/>
      <c r="DX919" s="10"/>
      <c r="DY919" s="10"/>
      <c r="DZ919" s="10"/>
      <c r="EA919" s="10"/>
      <c r="EB919" s="10"/>
      <c r="EC919" s="10"/>
      <c r="ED919" s="10"/>
      <c r="EE919" s="10"/>
      <c r="EF919" s="10"/>
      <c r="EG919" s="10"/>
      <c r="EH919" s="10"/>
    </row>
    <row r="920" spans="1:138" x14ac:dyDescent="0.25">
      <c r="A920" s="78">
        <f t="shared" si="710"/>
        <v>4330</v>
      </c>
      <c r="C920" s="10" t="str">
        <f t="shared" si="749"/>
        <v>Do Not Pick</v>
      </c>
      <c r="D920" s="17">
        <f t="shared" si="711"/>
        <v>-0.33481035093938327</v>
      </c>
      <c r="E920" s="113">
        <f t="shared" si="737"/>
        <v>0</v>
      </c>
      <c r="F920" s="113">
        <f t="shared" si="738"/>
        <v>-15</v>
      </c>
      <c r="G920" s="113">
        <f t="shared" si="739"/>
        <v>5.384615384615385</v>
      </c>
      <c r="H920" s="113">
        <f t="shared" si="740"/>
        <v>4.8387096774193541</v>
      </c>
      <c r="I920" s="113">
        <f t="shared" si="741"/>
        <v>0</v>
      </c>
      <c r="J920" s="113">
        <f t="shared" si="742"/>
        <v>0</v>
      </c>
      <c r="K920" s="113">
        <f t="shared" si="732"/>
        <v>1.4285714285714284</v>
      </c>
      <c r="L920" s="76">
        <v>8</v>
      </c>
      <c r="M920" s="76">
        <v>5</v>
      </c>
      <c r="N920" s="76">
        <v>7</v>
      </c>
      <c r="O920" s="76">
        <v>6</v>
      </c>
      <c r="P920" s="76">
        <v>6</v>
      </c>
      <c r="Q920" s="76">
        <v>2</v>
      </c>
      <c r="R920" s="76">
        <v>1</v>
      </c>
      <c r="S920" s="17">
        <f t="shared" si="712"/>
        <v>0.11953208082240323</v>
      </c>
      <c r="T920" s="113">
        <f t="shared" si="743"/>
        <v>0</v>
      </c>
      <c r="U920" s="113">
        <f t="shared" si="744"/>
        <v>-18</v>
      </c>
      <c r="V920" s="113">
        <f t="shared" si="745"/>
        <v>6.1538461538461542</v>
      </c>
      <c r="W920" s="113">
        <f t="shared" si="746"/>
        <v>1.6129032258064515</v>
      </c>
      <c r="X920" s="113">
        <f t="shared" si="747"/>
        <v>0</v>
      </c>
      <c r="Y920" s="113">
        <f t="shared" si="748"/>
        <v>0</v>
      </c>
      <c r="Z920" s="113">
        <f t="shared" si="733"/>
        <v>11.428571428571427</v>
      </c>
      <c r="AA920" s="76">
        <v>10</v>
      </c>
      <c r="AB920" s="76">
        <v>6</v>
      </c>
      <c r="AC920" s="76">
        <v>8</v>
      </c>
      <c r="AD920" s="76">
        <v>2</v>
      </c>
      <c r="AE920" s="76">
        <v>2</v>
      </c>
      <c r="AF920" s="76">
        <v>5</v>
      </c>
      <c r="AG920" s="76">
        <v>8</v>
      </c>
      <c r="AH920" s="131">
        <f t="shared" si="713"/>
        <v>0</v>
      </c>
      <c r="AI920" s="131">
        <f t="shared" si="734"/>
        <v>-3</v>
      </c>
      <c r="AJ920" s="131">
        <f t="shared" si="750"/>
        <v>0.76923076923076927</v>
      </c>
      <c r="AK920" s="131">
        <f t="shared" si="751"/>
        <v>0.80645161290322576</v>
      </c>
      <c r="AL920" s="131">
        <f t="shared" si="735"/>
        <v>0</v>
      </c>
      <c r="AM920" s="131">
        <f t="shared" si="736"/>
        <v>0</v>
      </c>
      <c r="AN920" s="131">
        <f t="shared" si="714"/>
        <v>1.4285714285714284</v>
      </c>
      <c r="AO920" s="115">
        <f t="shared" si="752"/>
        <v>0</v>
      </c>
      <c r="AP920" s="115">
        <f t="shared" si="753"/>
        <v>0</v>
      </c>
      <c r="AQ920" s="115">
        <f t="shared" si="754"/>
        <v>0</v>
      </c>
      <c r="AR920" s="79">
        <f t="shared" si="715"/>
        <v>0</v>
      </c>
      <c r="AS920" s="79">
        <f t="shared" si="716"/>
        <v>5</v>
      </c>
      <c r="AT920" s="79">
        <f t="shared" si="717"/>
        <v>0</v>
      </c>
      <c r="AU920" s="79">
        <f t="shared" si="718"/>
        <v>0</v>
      </c>
      <c r="AV920" s="79">
        <f t="shared" si="719"/>
        <v>0</v>
      </c>
      <c r="AW920" s="79">
        <f t="shared" si="720"/>
        <v>25</v>
      </c>
      <c r="AX920" s="128">
        <f t="shared" si="721"/>
        <v>3</v>
      </c>
      <c r="AY920" s="128"/>
      <c r="AZ920" s="128"/>
      <c r="BA920" s="128">
        <f t="shared" si="722"/>
        <v>0</v>
      </c>
      <c r="BB920" s="128">
        <f t="shared" si="723"/>
        <v>0</v>
      </c>
      <c r="BC920" s="80">
        <f t="shared" si="724"/>
        <v>0</v>
      </c>
      <c r="BD920" s="80">
        <f t="shared" si="725"/>
        <v>0.25</v>
      </c>
      <c r="BE920" s="80">
        <f t="shared" si="726"/>
        <v>0</v>
      </c>
      <c r="BF920" s="80">
        <f t="shared" si="727"/>
        <v>0</v>
      </c>
      <c r="BG920" s="80">
        <f t="shared" si="728"/>
        <v>0</v>
      </c>
      <c r="BH920" s="80">
        <f t="shared" si="755"/>
        <v>0.25</v>
      </c>
      <c r="BI920" s="4">
        <f t="shared" si="729"/>
        <v>0</v>
      </c>
      <c r="BJ920" s="4">
        <f t="shared" si="730"/>
        <v>5</v>
      </c>
      <c r="BK920" s="4">
        <f t="shared" si="731"/>
        <v>25</v>
      </c>
      <c r="BL920" s="8">
        <f>VLOOKUP(CN920,'CIR Results'!$B$3:$L$42,2,FALSE)</f>
        <v>4</v>
      </c>
      <c r="BM920" s="8">
        <f>VLOOKUP(CN920,'CIR Results'!$B$3:$L$42,3,FALSE)</f>
        <v>24</v>
      </c>
      <c r="BN920" s="8">
        <f>VLOOKUP(CN920,'CIR Results'!$B$3:$L$42,4,FALSE)</f>
        <v>80</v>
      </c>
      <c r="BO920" s="8">
        <f>VLOOKUP(CN920,'CIR Results'!$B$3:$L$42,5,FALSE)</f>
        <v>88</v>
      </c>
      <c r="BP920" s="8">
        <f>VLOOKUP(CN920,'CIR Results'!$B$3:$L$42,6,FALSE)</f>
        <v>36562</v>
      </c>
      <c r="BQ920" s="8">
        <f>VLOOKUP(CN920,'CIR Results'!$B$3:$L$42,8,FALSE)</f>
        <v>8</v>
      </c>
      <c r="BR920" s="8">
        <f>VLOOKUP(CN920,'CIR Results'!$B$3:$L$42,9,FALSE)</f>
        <v>0</v>
      </c>
      <c r="BS920" s="8" t="str">
        <f>VLOOKUP(CN920,'CIR Results'!$B$3:$L$42,10,FALSE)</f>
        <v>02-06-00</v>
      </c>
      <c r="BT920" s="8">
        <f>VLOOKUP(CN920,'CIR Results'!$B$3:$L$42,11,FALSE)</f>
        <v>30</v>
      </c>
      <c r="BU920" s="136" t="str">
        <f>VLOOKUP(CN920,'CIR Team Info'!$B$5:$E$44,2,FALSE)</f>
        <v>Rambunction</v>
      </c>
      <c r="BV920" s="136" t="str">
        <f>VLOOKUP(CN920,'CIR Team Info'!$B$5:$E$44,4,FALSE)</f>
        <v>St. Louis, MO</v>
      </c>
      <c r="BW920" s="136" t="str">
        <f t="shared" si="756"/>
        <v xml:space="preserve">   just bad honestly made very lil movements </v>
      </c>
      <c r="CM920" s="10" t="s">
        <v>833</v>
      </c>
      <c r="CN920" s="10">
        <v>4330</v>
      </c>
      <c r="CO920" s="10">
        <v>28</v>
      </c>
      <c r="CP920" s="10" t="s">
        <v>23</v>
      </c>
      <c r="CQ920" s="10" t="s">
        <v>22</v>
      </c>
      <c r="CR920" s="10" t="s">
        <v>25</v>
      </c>
      <c r="CS920" s="10" t="s">
        <v>22</v>
      </c>
      <c r="CT920" s="10">
        <v>5</v>
      </c>
      <c r="CU920" s="10">
        <v>15</v>
      </c>
      <c r="CV920" s="10">
        <v>0</v>
      </c>
      <c r="CW920" s="10">
        <v>0</v>
      </c>
      <c r="CX920" s="10" t="s">
        <v>24</v>
      </c>
      <c r="CY920" s="10" t="s">
        <v>25</v>
      </c>
      <c r="CZ920" s="10" t="s">
        <v>25</v>
      </c>
      <c r="DA920" s="10" t="s">
        <v>25</v>
      </c>
      <c r="DB920" s="10" t="s">
        <v>25</v>
      </c>
      <c r="DC920" s="10">
        <v>0</v>
      </c>
      <c r="DD920" s="10">
        <v>0</v>
      </c>
      <c r="DE920" s="10">
        <v>0</v>
      </c>
      <c r="DF920" s="10">
        <v>0</v>
      </c>
      <c r="DG920" s="10">
        <v>0</v>
      </c>
      <c r="DH920" s="10">
        <v>1</v>
      </c>
      <c r="DI920" s="10">
        <v>50</v>
      </c>
      <c r="DJ920" s="10">
        <v>0</v>
      </c>
      <c r="DK920" s="10">
        <v>3</v>
      </c>
      <c r="DL920" s="10">
        <v>0</v>
      </c>
      <c r="DM920" s="10">
        <v>0</v>
      </c>
      <c r="DN920" s="10">
        <v>0</v>
      </c>
      <c r="DO920" s="10">
        <v>0</v>
      </c>
      <c r="DP920" s="10" t="s">
        <v>25</v>
      </c>
      <c r="DQ920" s="10" t="s">
        <v>25</v>
      </c>
      <c r="DR920" s="10" t="s">
        <v>25</v>
      </c>
      <c r="DS920" s="10" t="s">
        <v>25</v>
      </c>
      <c r="DT920" s="10" t="s">
        <v>25</v>
      </c>
      <c r="DU920" s="10">
        <v>0</v>
      </c>
      <c r="DV920" s="10" t="s">
        <v>834</v>
      </c>
      <c r="DW920" s="10"/>
      <c r="DX920" s="10"/>
      <c r="DY920" s="10"/>
      <c r="DZ920" s="10"/>
      <c r="EA920" s="10"/>
      <c r="EB920" s="10"/>
      <c r="EC920" s="10"/>
      <c r="ED920" s="10"/>
      <c r="EE920" s="10"/>
      <c r="EF920" s="10"/>
      <c r="EG920" s="10"/>
      <c r="EH920" s="10"/>
    </row>
    <row r="921" spans="1:138" x14ac:dyDescent="0.25">
      <c r="A921" s="78">
        <f t="shared" si="710"/>
        <v>525</v>
      </c>
      <c r="C921" s="10" t="str">
        <f t="shared" si="749"/>
        <v>Top Team</v>
      </c>
      <c r="D921" s="17">
        <f t="shared" si="711"/>
        <v>9.371226515420064</v>
      </c>
      <c r="E921" s="113">
        <f t="shared" si="737"/>
        <v>60</v>
      </c>
      <c r="F921" s="113">
        <f t="shared" si="738"/>
        <v>5</v>
      </c>
      <c r="G921" s="113">
        <f t="shared" si="739"/>
        <v>5.384615384615385</v>
      </c>
      <c r="H921" s="113">
        <f t="shared" si="740"/>
        <v>23.041935483870965</v>
      </c>
      <c r="I921" s="113">
        <f t="shared" si="741"/>
        <v>0</v>
      </c>
      <c r="J921" s="113">
        <f t="shared" si="742"/>
        <v>-2</v>
      </c>
      <c r="K921" s="113">
        <f t="shared" si="732"/>
        <v>2.2857142857142856</v>
      </c>
      <c r="L921" s="76">
        <v>8</v>
      </c>
      <c r="M921" s="76">
        <v>5</v>
      </c>
      <c r="N921" s="76">
        <v>7</v>
      </c>
      <c r="O921" s="76">
        <v>6</v>
      </c>
      <c r="P921" s="76">
        <v>6</v>
      </c>
      <c r="Q921" s="76">
        <v>2</v>
      </c>
      <c r="R921" s="76">
        <v>1</v>
      </c>
      <c r="S921" s="17">
        <f t="shared" si="712"/>
        <v>10.812020560085077</v>
      </c>
      <c r="T921" s="113">
        <f t="shared" si="743"/>
        <v>75</v>
      </c>
      <c r="U921" s="113">
        <f t="shared" si="744"/>
        <v>6</v>
      </c>
      <c r="V921" s="113">
        <f t="shared" si="745"/>
        <v>6.1538461538461542</v>
      </c>
      <c r="W921" s="113">
        <f t="shared" si="746"/>
        <v>7.6806451612903217</v>
      </c>
      <c r="X921" s="113">
        <f t="shared" si="747"/>
        <v>0</v>
      </c>
      <c r="Y921" s="113">
        <f t="shared" si="748"/>
        <v>-5</v>
      </c>
      <c r="Z921" s="113">
        <f t="shared" si="733"/>
        <v>18.285714285714285</v>
      </c>
      <c r="AA921" s="76">
        <v>10</v>
      </c>
      <c r="AB921" s="76">
        <v>6</v>
      </c>
      <c r="AC921" s="76">
        <v>8</v>
      </c>
      <c r="AD921" s="76">
        <v>2</v>
      </c>
      <c r="AE921" s="76">
        <v>2</v>
      </c>
      <c r="AF921" s="76">
        <v>5</v>
      </c>
      <c r="AG921" s="76">
        <v>8</v>
      </c>
      <c r="AH921" s="131">
        <f t="shared" si="713"/>
        <v>7.5</v>
      </c>
      <c r="AI921" s="131">
        <f t="shared" si="734"/>
        <v>1</v>
      </c>
      <c r="AJ921" s="131">
        <f t="shared" si="750"/>
        <v>0.76923076923076927</v>
      </c>
      <c r="AK921" s="131">
        <f t="shared" si="751"/>
        <v>3.8403225806451609</v>
      </c>
      <c r="AL921" s="131">
        <f t="shared" si="735"/>
        <v>0</v>
      </c>
      <c r="AM921" s="131">
        <f t="shared" si="736"/>
        <v>-1</v>
      </c>
      <c r="AN921" s="131">
        <f t="shared" si="714"/>
        <v>2.2857142857142856</v>
      </c>
      <c r="AO921" s="115">
        <f t="shared" si="752"/>
        <v>0</v>
      </c>
      <c r="AP921" s="115">
        <f t="shared" si="753"/>
        <v>0</v>
      </c>
      <c r="AQ921" s="115">
        <f t="shared" si="754"/>
        <v>0</v>
      </c>
      <c r="AR921" s="79">
        <f t="shared" si="715"/>
        <v>0</v>
      </c>
      <c r="AS921" s="79">
        <f t="shared" si="716"/>
        <v>5</v>
      </c>
      <c r="AT921" s="79">
        <f t="shared" si="717"/>
        <v>51</v>
      </c>
      <c r="AU921" s="79">
        <f t="shared" si="718"/>
        <v>0</v>
      </c>
      <c r="AV921" s="79">
        <f t="shared" si="719"/>
        <v>0</v>
      </c>
      <c r="AW921" s="79">
        <f t="shared" si="720"/>
        <v>40</v>
      </c>
      <c r="AX921" s="128">
        <f t="shared" si="721"/>
        <v>0</v>
      </c>
      <c r="AY921" s="128"/>
      <c r="AZ921" s="128"/>
      <c r="BA921" s="128">
        <f t="shared" si="722"/>
        <v>0</v>
      </c>
      <c r="BB921" s="128">
        <f t="shared" si="723"/>
        <v>1</v>
      </c>
      <c r="BC921" s="80">
        <f t="shared" si="724"/>
        <v>0</v>
      </c>
      <c r="BD921" s="80">
        <f t="shared" si="725"/>
        <v>1</v>
      </c>
      <c r="BE921" s="80">
        <f t="shared" si="726"/>
        <v>1</v>
      </c>
      <c r="BF921" s="80">
        <f t="shared" si="727"/>
        <v>0</v>
      </c>
      <c r="BG921" s="80">
        <f t="shared" si="728"/>
        <v>0</v>
      </c>
      <c r="BH921" s="80">
        <f t="shared" si="755"/>
        <v>0.5</v>
      </c>
      <c r="BI921" s="4">
        <f t="shared" si="729"/>
        <v>51</v>
      </c>
      <c r="BJ921" s="4">
        <f t="shared" si="730"/>
        <v>56</v>
      </c>
      <c r="BK921" s="4">
        <f t="shared" si="731"/>
        <v>40</v>
      </c>
      <c r="BL921" s="8">
        <f>VLOOKUP(CN921,'CIR Results'!$B$3:$L$42,2,FALSE)</f>
        <v>12</v>
      </c>
      <c r="BM921" s="8">
        <f>VLOOKUP(CN921,'CIR Results'!$B$3:$L$42,3,FALSE)</f>
        <v>186</v>
      </c>
      <c r="BN921" s="8">
        <f>VLOOKUP(CN921,'CIR Results'!$B$3:$L$42,4,FALSE)</f>
        <v>150</v>
      </c>
      <c r="BO921" s="8">
        <f>VLOOKUP(CN921,'CIR Results'!$B$3:$L$42,5,FALSE)</f>
        <v>379</v>
      </c>
      <c r="BP921" s="8">
        <f>VLOOKUP(CN921,'CIR Results'!$B$3:$L$42,6,FALSE)</f>
        <v>36680</v>
      </c>
      <c r="BQ921" s="8">
        <f>VLOOKUP(CN921,'CIR Results'!$B$3:$L$42,8,FALSE)</f>
        <v>9</v>
      </c>
      <c r="BR921" s="8">
        <f>VLOOKUP(CN921,'CIR Results'!$B$3:$L$42,9,FALSE)</f>
        <v>0</v>
      </c>
      <c r="BS921" s="8" t="str">
        <f>VLOOKUP(CN921,'CIR Results'!$B$3:$L$42,10,FALSE)</f>
        <v>06-03-00</v>
      </c>
      <c r="BT921" s="8">
        <f>VLOOKUP(CN921,'CIR Results'!$B$3:$L$42,11,FALSE)</f>
        <v>1</v>
      </c>
      <c r="BU921" s="136" t="str">
        <f>VLOOKUP(CN921,'CIR Team Info'!$B$5:$E$44,2,FALSE)</f>
        <v>Swartdogs</v>
      </c>
      <c r="BV921" s="136" t="str">
        <f>VLOOKUP(CN921,'CIR Team Info'!$B$5:$E$44,4,FALSE)</f>
        <v>Cedar Falls, IA</v>
      </c>
      <c r="BW921" s="136" t="str">
        <f t="shared" si="756"/>
        <v xml:space="preserve">   pICK THEM</v>
      </c>
      <c r="CM921" s="10" t="s">
        <v>833</v>
      </c>
      <c r="CN921" s="10">
        <v>525</v>
      </c>
      <c r="CO921" s="10">
        <v>29</v>
      </c>
      <c r="CP921" s="10" t="s">
        <v>23</v>
      </c>
      <c r="CQ921" s="10" t="s">
        <v>22</v>
      </c>
      <c r="CR921" s="10" t="s">
        <v>22</v>
      </c>
      <c r="CS921" s="10" t="s">
        <v>22</v>
      </c>
      <c r="CT921" s="10">
        <v>5</v>
      </c>
      <c r="CU921" s="10">
        <v>0</v>
      </c>
      <c r="CV921" s="10">
        <v>0</v>
      </c>
      <c r="CW921" s="10">
        <v>0</v>
      </c>
      <c r="CX921" s="10" t="s">
        <v>24</v>
      </c>
      <c r="CY921" s="10" t="s">
        <v>22</v>
      </c>
      <c r="CZ921" s="10" t="s">
        <v>25</v>
      </c>
      <c r="DA921" s="10" t="s">
        <v>25</v>
      </c>
      <c r="DB921" s="10" t="s">
        <v>22</v>
      </c>
      <c r="DC921" s="10">
        <v>51</v>
      </c>
      <c r="DD921" s="10">
        <v>0</v>
      </c>
      <c r="DE921" s="10">
        <v>0</v>
      </c>
      <c r="DF921" s="10">
        <v>0</v>
      </c>
      <c r="DG921" s="10">
        <v>2</v>
      </c>
      <c r="DH921" s="10">
        <v>2</v>
      </c>
      <c r="DI921" s="10">
        <v>40</v>
      </c>
      <c r="DJ921" s="10">
        <v>0</v>
      </c>
      <c r="DK921" s="10">
        <v>0</v>
      </c>
      <c r="DL921" s="10">
        <v>0</v>
      </c>
      <c r="DM921" s="10">
        <v>0</v>
      </c>
      <c r="DN921" s="10">
        <v>0</v>
      </c>
      <c r="DO921" s="10">
        <v>1</v>
      </c>
      <c r="DP921" s="10" t="s">
        <v>25</v>
      </c>
      <c r="DQ921" s="10" t="s">
        <v>25</v>
      </c>
      <c r="DR921" s="10" t="s">
        <v>25</v>
      </c>
      <c r="DS921" s="10" t="s">
        <v>25</v>
      </c>
      <c r="DT921" s="10" t="s">
        <v>25</v>
      </c>
      <c r="DU921" s="10">
        <v>3</v>
      </c>
      <c r="DV921" s="10" t="s">
        <v>835</v>
      </c>
      <c r="DW921" s="10"/>
      <c r="DX921" s="10"/>
      <c r="DY921" s="10"/>
      <c r="DZ921" s="10"/>
      <c r="EA921" s="10"/>
      <c r="EB921" s="10"/>
      <c r="EC921" s="10"/>
      <c r="ED921" s="10"/>
      <c r="EE921" s="10"/>
      <c r="EF921" s="10"/>
      <c r="EG921" s="10"/>
      <c r="EH921" s="10"/>
    </row>
    <row r="922" spans="1:138" x14ac:dyDescent="0.25">
      <c r="A922" s="78">
        <f t="shared" si="710"/>
        <v>2081</v>
      </c>
      <c r="C922" s="10" t="str">
        <f t="shared" si="749"/>
        <v>Above Avg</v>
      </c>
      <c r="D922" s="17">
        <f t="shared" si="711"/>
        <v>9.3943069833392414</v>
      </c>
      <c r="E922" s="113">
        <f t="shared" si="737"/>
        <v>20</v>
      </c>
      <c r="F922" s="113">
        <f t="shared" si="738"/>
        <v>20</v>
      </c>
      <c r="G922" s="113">
        <f t="shared" si="739"/>
        <v>21.53846153846154</v>
      </c>
      <c r="H922" s="113">
        <f t="shared" si="740"/>
        <v>26.690322580645159</v>
      </c>
      <c r="I922" s="113">
        <f t="shared" si="741"/>
        <v>0</v>
      </c>
      <c r="J922" s="113">
        <f t="shared" si="742"/>
        <v>0</v>
      </c>
      <c r="K922" s="113">
        <f t="shared" si="732"/>
        <v>5.7142857142857135</v>
      </c>
      <c r="L922" s="76">
        <v>8</v>
      </c>
      <c r="M922" s="76">
        <v>5</v>
      </c>
      <c r="N922" s="76">
        <v>7</v>
      </c>
      <c r="O922" s="76">
        <v>6</v>
      </c>
      <c r="P922" s="76">
        <v>6</v>
      </c>
      <c r="Q922" s="76">
        <v>2</v>
      </c>
      <c r="R922" s="76">
        <v>1</v>
      </c>
      <c r="S922" s="17">
        <f t="shared" si="712"/>
        <v>12.822644452321871</v>
      </c>
      <c r="T922" s="113">
        <f t="shared" si="743"/>
        <v>25</v>
      </c>
      <c r="U922" s="113">
        <f t="shared" si="744"/>
        <v>24</v>
      </c>
      <c r="V922" s="113">
        <f t="shared" si="745"/>
        <v>24.615384615384617</v>
      </c>
      <c r="W922" s="113">
        <f t="shared" si="746"/>
        <v>8.8967741935483868</v>
      </c>
      <c r="X922" s="113">
        <f t="shared" si="747"/>
        <v>0</v>
      </c>
      <c r="Y922" s="113">
        <f t="shared" si="748"/>
        <v>0</v>
      </c>
      <c r="Z922" s="113">
        <f t="shared" si="733"/>
        <v>45.714285714285708</v>
      </c>
      <c r="AA922" s="76">
        <v>10</v>
      </c>
      <c r="AB922" s="76">
        <v>6</v>
      </c>
      <c r="AC922" s="76">
        <v>8</v>
      </c>
      <c r="AD922" s="76">
        <v>2</v>
      </c>
      <c r="AE922" s="76">
        <v>2</v>
      </c>
      <c r="AF922" s="76">
        <v>5</v>
      </c>
      <c r="AG922" s="76">
        <v>8</v>
      </c>
      <c r="AH922" s="131">
        <f t="shared" si="713"/>
        <v>2.5</v>
      </c>
      <c r="AI922" s="131">
        <f t="shared" si="734"/>
        <v>4</v>
      </c>
      <c r="AJ922" s="131">
        <f t="shared" si="750"/>
        <v>3.0769230769230771</v>
      </c>
      <c r="AK922" s="131">
        <f t="shared" si="751"/>
        <v>4.4483870967741934</v>
      </c>
      <c r="AL922" s="131">
        <f t="shared" si="735"/>
        <v>0</v>
      </c>
      <c r="AM922" s="131">
        <f t="shared" si="736"/>
        <v>0</v>
      </c>
      <c r="AN922" s="131">
        <f t="shared" si="714"/>
        <v>5.7142857142857135</v>
      </c>
      <c r="AO922" s="115">
        <f t="shared" si="752"/>
        <v>0</v>
      </c>
      <c r="AP922" s="115">
        <f t="shared" si="753"/>
        <v>1</v>
      </c>
      <c r="AQ922" s="115">
        <f t="shared" si="754"/>
        <v>0</v>
      </c>
      <c r="AR922" s="79">
        <f t="shared" si="715"/>
        <v>10</v>
      </c>
      <c r="AS922" s="79">
        <f t="shared" si="716"/>
        <v>20</v>
      </c>
      <c r="AT922" s="79">
        <f t="shared" si="717"/>
        <v>0</v>
      </c>
      <c r="AU922" s="79">
        <f t="shared" si="718"/>
        <v>0</v>
      </c>
      <c r="AV922" s="79">
        <f t="shared" si="719"/>
        <v>0</v>
      </c>
      <c r="AW922" s="79">
        <f t="shared" si="720"/>
        <v>100</v>
      </c>
      <c r="AX922" s="128">
        <f t="shared" si="721"/>
        <v>1</v>
      </c>
      <c r="AY922" s="128"/>
      <c r="AZ922" s="128"/>
      <c r="BA922" s="128">
        <f t="shared" si="722"/>
        <v>0</v>
      </c>
      <c r="BB922" s="128">
        <f t="shared" si="723"/>
        <v>0</v>
      </c>
      <c r="BC922" s="80">
        <f t="shared" si="724"/>
        <v>1</v>
      </c>
      <c r="BD922" s="80">
        <f t="shared" si="725"/>
        <v>1</v>
      </c>
      <c r="BE922" s="80">
        <f t="shared" si="726"/>
        <v>0</v>
      </c>
      <c r="BF922" s="80">
        <f t="shared" si="727"/>
        <v>0</v>
      </c>
      <c r="BG922" s="80">
        <f t="shared" si="728"/>
        <v>0</v>
      </c>
      <c r="BH922" s="80">
        <f t="shared" si="755"/>
        <v>0.5</v>
      </c>
      <c r="BI922" s="4">
        <f t="shared" si="729"/>
        <v>10</v>
      </c>
      <c r="BJ922" s="4">
        <f t="shared" si="730"/>
        <v>30</v>
      </c>
      <c r="BK922" s="4">
        <f t="shared" si="731"/>
        <v>100</v>
      </c>
      <c r="BL922" s="8">
        <f>VLOOKUP(CN922,'CIR Results'!$B$3:$L$42,2,FALSE)</f>
        <v>8</v>
      </c>
      <c r="BM922" s="8">
        <f>VLOOKUP(CN922,'CIR Results'!$B$3:$L$42,3,FALSE)</f>
        <v>86</v>
      </c>
      <c r="BN922" s="8">
        <f>VLOOKUP(CN922,'CIR Results'!$B$3:$L$42,4,FALSE)</f>
        <v>80</v>
      </c>
      <c r="BO922" s="8">
        <f>VLOOKUP(CN922,'CIR Results'!$B$3:$L$42,5,FALSE)</f>
        <v>122</v>
      </c>
      <c r="BP922" s="8">
        <f>VLOOKUP(CN922,'CIR Results'!$B$3:$L$42,6,FALSE)</f>
        <v>36621</v>
      </c>
      <c r="BQ922" s="8">
        <f>VLOOKUP(CN922,'CIR Results'!$B$3:$L$42,8,FALSE)</f>
        <v>9</v>
      </c>
      <c r="BR922" s="8">
        <f>VLOOKUP(CN922,'CIR Results'!$B$3:$L$42,9,FALSE)</f>
        <v>0</v>
      </c>
      <c r="BS922" s="8" t="str">
        <f>VLOOKUP(CN922,'CIR Results'!$B$3:$L$42,10,FALSE)</f>
        <v>04-05-00</v>
      </c>
      <c r="BT922" s="8">
        <f>VLOOKUP(CN922,'CIR Results'!$B$3:$L$42,11,FALSE)</f>
        <v>6</v>
      </c>
      <c r="BU922" s="136" t="str">
        <f>VLOOKUP(CN922,'CIR Team Info'!$B$5:$E$44,2,FALSE)</f>
        <v>Icarus</v>
      </c>
      <c r="BV922" s="136" t="str">
        <f>VLOOKUP(CN922,'CIR Team Info'!$B$5:$E$44,4,FALSE)</f>
        <v>Peoria, IL</v>
      </c>
      <c r="BW922" s="136" t="str">
        <f t="shared" si="756"/>
        <v xml:space="preserve">   good defense. decent pickup and OK thowing. </v>
      </c>
      <c r="CM922" s="10" t="s">
        <v>608</v>
      </c>
      <c r="CN922" s="10">
        <v>2081</v>
      </c>
      <c r="CO922" s="10">
        <v>30</v>
      </c>
      <c r="CP922" s="10" t="s">
        <v>23</v>
      </c>
      <c r="CQ922" s="10" t="s">
        <v>22</v>
      </c>
      <c r="CR922" s="10" t="s">
        <v>25</v>
      </c>
      <c r="CS922" s="10" t="s">
        <v>22</v>
      </c>
      <c r="CT922" s="10">
        <v>20</v>
      </c>
      <c r="CU922" s="10">
        <v>0</v>
      </c>
      <c r="CV922" s="10">
        <v>0</v>
      </c>
      <c r="CW922" s="10">
        <v>0</v>
      </c>
      <c r="CX922" s="10" t="s">
        <v>24</v>
      </c>
      <c r="CY922" s="10" t="s">
        <v>22</v>
      </c>
      <c r="CZ922" s="10" t="s">
        <v>25</v>
      </c>
      <c r="DA922" s="10" t="s">
        <v>22</v>
      </c>
      <c r="DB922" s="10" t="s">
        <v>22</v>
      </c>
      <c r="DC922" s="10">
        <v>0</v>
      </c>
      <c r="DD922" s="10">
        <v>0</v>
      </c>
      <c r="DE922" s="10">
        <v>0</v>
      </c>
      <c r="DF922" s="10">
        <v>0</v>
      </c>
      <c r="DG922" s="10">
        <v>1</v>
      </c>
      <c r="DH922" s="10">
        <v>2</v>
      </c>
      <c r="DI922" s="10">
        <v>100</v>
      </c>
      <c r="DJ922" s="10">
        <v>1</v>
      </c>
      <c r="DK922" s="10">
        <v>0</v>
      </c>
      <c r="DL922" s="10">
        <v>0</v>
      </c>
      <c r="DM922" s="10">
        <v>0</v>
      </c>
      <c r="DN922" s="10">
        <v>0</v>
      </c>
      <c r="DO922" s="10">
        <v>0</v>
      </c>
      <c r="DP922" s="10" t="s">
        <v>25</v>
      </c>
      <c r="DQ922" s="10" t="s">
        <v>22</v>
      </c>
      <c r="DR922" s="10" t="s">
        <v>25</v>
      </c>
      <c r="DS922" s="10" t="s">
        <v>25</v>
      </c>
      <c r="DT922" s="10" t="s">
        <v>25</v>
      </c>
      <c r="DU922" s="10">
        <v>2</v>
      </c>
      <c r="DV922" s="10" t="s">
        <v>836</v>
      </c>
      <c r="DW922" s="10"/>
      <c r="DX922" s="10"/>
      <c r="DY922" s="10"/>
      <c r="DZ922" s="10"/>
      <c r="EA922" s="10"/>
      <c r="EB922" s="10"/>
      <c r="EC922" s="10"/>
      <c r="ED922" s="10"/>
      <c r="EE922" s="10"/>
      <c r="EF922" s="10"/>
      <c r="EG922" s="10"/>
      <c r="EH922" s="10"/>
    </row>
    <row r="923" spans="1:138" x14ac:dyDescent="0.25">
      <c r="A923" s="78">
        <f t="shared" si="710"/>
        <v>1986</v>
      </c>
      <c r="C923" s="10" t="str">
        <f t="shared" si="749"/>
        <v>Above Avg</v>
      </c>
      <c r="D923" s="17">
        <f t="shared" si="711"/>
        <v>8.3923076923076927</v>
      </c>
      <c r="E923" s="113">
        <f t="shared" si="737"/>
        <v>40</v>
      </c>
      <c r="F923" s="113">
        <f t="shared" si="738"/>
        <v>5</v>
      </c>
      <c r="G923" s="113">
        <f t="shared" si="739"/>
        <v>26.923076923076923</v>
      </c>
      <c r="H923" s="113">
        <f t="shared" si="740"/>
        <v>12</v>
      </c>
      <c r="I923" s="113">
        <f t="shared" si="741"/>
        <v>0</v>
      </c>
      <c r="J923" s="113">
        <f t="shared" si="742"/>
        <v>0</v>
      </c>
      <c r="K923" s="113">
        <f t="shared" si="732"/>
        <v>0</v>
      </c>
      <c r="L923" s="76">
        <v>8</v>
      </c>
      <c r="M923" s="76">
        <v>5</v>
      </c>
      <c r="N923" s="76">
        <v>7</v>
      </c>
      <c r="O923" s="76">
        <v>6</v>
      </c>
      <c r="P923" s="76">
        <v>6</v>
      </c>
      <c r="Q923" s="76">
        <v>2</v>
      </c>
      <c r="R923" s="76">
        <v>1</v>
      </c>
      <c r="S923" s="17">
        <f t="shared" si="712"/>
        <v>9.0769230769230766</v>
      </c>
      <c r="T923" s="113">
        <f t="shared" si="743"/>
        <v>50</v>
      </c>
      <c r="U923" s="113">
        <f t="shared" si="744"/>
        <v>6</v>
      </c>
      <c r="V923" s="113">
        <f t="shared" si="745"/>
        <v>30.76923076923077</v>
      </c>
      <c r="W923" s="113">
        <f t="shared" si="746"/>
        <v>4</v>
      </c>
      <c r="X923" s="113">
        <f t="shared" si="747"/>
        <v>0</v>
      </c>
      <c r="Y923" s="113">
        <f t="shared" si="748"/>
        <v>0</v>
      </c>
      <c r="Z923" s="113">
        <f t="shared" si="733"/>
        <v>0</v>
      </c>
      <c r="AA923" s="76">
        <v>10</v>
      </c>
      <c r="AB923" s="76">
        <v>6</v>
      </c>
      <c r="AC923" s="76">
        <v>8</v>
      </c>
      <c r="AD923" s="76">
        <v>2</v>
      </c>
      <c r="AE923" s="76">
        <v>2</v>
      </c>
      <c r="AF923" s="76">
        <v>5</v>
      </c>
      <c r="AG923" s="76">
        <v>8</v>
      </c>
      <c r="AH923" s="131">
        <f t="shared" si="713"/>
        <v>5</v>
      </c>
      <c r="AI923" s="131">
        <f t="shared" si="734"/>
        <v>1</v>
      </c>
      <c r="AJ923" s="131">
        <f t="shared" si="750"/>
        <v>3.8461538461538463</v>
      </c>
      <c r="AK923" s="131">
        <f t="shared" si="751"/>
        <v>2</v>
      </c>
      <c r="AL923" s="131">
        <f t="shared" si="735"/>
        <v>0</v>
      </c>
      <c r="AM923" s="131">
        <f t="shared" si="736"/>
        <v>0</v>
      </c>
      <c r="AN923" s="131">
        <f t="shared" si="714"/>
        <v>0</v>
      </c>
      <c r="AO923" s="115">
        <f t="shared" si="752"/>
        <v>0</v>
      </c>
      <c r="AP923" s="115">
        <f t="shared" si="753"/>
        <v>0</v>
      </c>
      <c r="AQ923" s="115">
        <f t="shared" si="754"/>
        <v>1</v>
      </c>
      <c r="AR923" s="79">
        <f t="shared" si="715"/>
        <v>0</v>
      </c>
      <c r="AS923" s="79">
        <f t="shared" si="716"/>
        <v>25</v>
      </c>
      <c r="AT923" s="79">
        <f t="shared" si="717"/>
        <v>40</v>
      </c>
      <c r="AU923" s="79">
        <f t="shared" si="718"/>
        <v>0</v>
      </c>
      <c r="AV923" s="79">
        <f t="shared" si="719"/>
        <v>0</v>
      </c>
      <c r="AW923" s="79">
        <f t="shared" si="720"/>
        <v>0</v>
      </c>
      <c r="AX923" s="128">
        <f t="shared" si="721"/>
        <v>0</v>
      </c>
      <c r="AY923" s="128"/>
      <c r="AZ923" s="128"/>
      <c r="BA923" s="128">
        <f t="shared" si="722"/>
        <v>0</v>
      </c>
      <c r="BB923" s="128">
        <f t="shared" si="723"/>
        <v>0</v>
      </c>
      <c r="BC923" s="80">
        <f t="shared" si="724"/>
        <v>0</v>
      </c>
      <c r="BD923" s="80">
        <f t="shared" si="725"/>
        <v>1</v>
      </c>
      <c r="BE923" s="80">
        <f t="shared" si="726"/>
        <v>1</v>
      </c>
      <c r="BF923" s="80">
        <f t="shared" si="727"/>
        <v>0</v>
      </c>
      <c r="BG923" s="80">
        <f t="shared" si="728"/>
        <v>0</v>
      </c>
      <c r="BH923" s="80">
        <f t="shared" si="755"/>
        <v>0</v>
      </c>
      <c r="BI923" s="4">
        <f t="shared" si="729"/>
        <v>40</v>
      </c>
      <c r="BJ923" s="4">
        <f t="shared" si="730"/>
        <v>65</v>
      </c>
      <c r="BK923" s="4">
        <f t="shared" si="731"/>
        <v>0</v>
      </c>
      <c r="BL923" s="8">
        <f>VLOOKUP(CN923,'CIR Results'!$B$3:$L$42,2,FALSE)</f>
        <v>9</v>
      </c>
      <c r="BM923" s="8">
        <f>VLOOKUP(CN923,'CIR Results'!$B$3:$L$42,3,FALSE)</f>
        <v>78</v>
      </c>
      <c r="BN923" s="8">
        <f>VLOOKUP(CN923,'CIR Results'!$B$3:$L$42,4,FALSE)</f>
        <v>50</v>
      </c>
      <c r="BO923" s="8">
        <f>VLOOKUP(CN923,'CIR Results'!$B$3:$L$42,5,FALSE)</f>
        <v>194</v>
      </c>
      <c r="BP923" s="8">
        <f>VLOOKUP(CN923,'CIR Results'!$B$3:$L$42,6,FALSE)</f>
        <v>36984</v>
      </c>
      <c r="BQ923" s="8">
        <f>VLOOKUP(CN923,'CIR Results'!$B$3:$L$42,8,FALSE)</f>
        <v>8</v>
      </c>
      <c r="BR923" s="8">
        <f>VLOOKUP(CN923,'CIR Results'!$B$3:$L$42,9,FALSE)</f>
        <v>0</v>
      </c>
      <c r="BS923" s="8" t="str">
        <f>VLOOKUP(CN923,'CIR Results'!$B$3:$L$42,10,FALSE)</f>
        <v>04-03-01</v>
      </c>
      <c r="BT923" s="8">
        <f>VLOOKUP(CN923,'CIR Results'!$B$3:$L$42,11,FALSE)</f>
        <v>16</v>
      </c>
      <c r="BU923" s="136" t="str">
        <f>VLOOKUP(CN923,'CIR Team Info'!$B$5:$E$44,2,FALSE)</f>
        <v>Team Titanium</v>
      </c>
      <c r="BV923" s="136" t="str">
        <f>VLOOKUP(CN923,'CIR Team Info'!$B$5:$E$44,4,FALSE)</f>
        <v>Lee's Summit, MO</v>
      </c>
      <c r="BW923" s="136" t="str">
        <f t="shared" si="756"/>
        <v xml:space="preserve">   Titanium playing shooter well. when other teams stopped working they played full court.</v>
      </c>
      <c r="CM923" s="10" t="s">
        <v>608</v>
      </c>
      <c r="CN923" s="10">
        <v>1986</v>
      </c>
      <c r="CO923" s="10">
        <v>31</v>
      </c>
      <c r="CP923" s="10" t="s">
        <v>23</v>
      </c>
      <c r="CQ923" s="10" t="s">
        <v>22</v>
      </c>
      <c r="CR923" s="10" t="s">
        <v>25</v>
      </c>
      <c r="CS923" s="10" t="s">
        <v>22</v>
      </c>
      <c r="CT923" s="10">
        <v>25</v>
      </c>
      <c r="CU923" s="10">
        <v>0</v>
      </c>
      <c r="CV923" s="10">
        <v>0</v>
      </c>
      <c r="CW923" s="10">
        <v>0</v>
      </c>
      <c r="CX923" s="10" t="s">
        <v>24</v>
      </c>
      <c r="CY923" s="10" t="s">
        <v>22</v>
      </c>
      <c r="CZ923" s="10" t="s">
        <v>25</v>
      </c>
      <c r="DA923" s="10" t="s">
        <v>25</v>
      </c>
      <c r="DB923" s="10" t="s">
        <v>22</v>
      </c>
      <c r="DC923" s="10">
        <v>40</v>
      </c>
      <c r="DD923" s="10">
        <v>0</v>
      </c>
      <c r="DE923" s="10">
        <v>0</v>
      </c>
      <c r="DF923" s="10">
        <v>0</v>
      </c>
      <c r="DG923" s="10">
        <v>2</v>
      </c>
      <c r="DH923" s="10">
        <v>0</v>
      </c>
      <c r="DI923" s="10">
        <v>0</v>
      </c>
      <c r="DJ923" s="10">
        <v>0</v>
      </c>
      <c r="DK923" s="10">
        <v>0</v>
      </c>
      <c r="DL923" s="10">
        <v>0</v>
      </c>
      <c r="DM923" s="10">
        <v>0</v>
      </c>
      <c r="DN923" s="10">
        <v>0</v>
      </c>
      <c r="DO923" s="10">
        <v>0</v>
      </c>
      <c r="DP923" s="10" t="s">
        <v>25</v>
      </c>
      <c r="DQ923" s="10" t="s">
        <v>25</v>
      </c>
      <c r="DR923" s="10" t="s">
        <v>22</v>
      </c>
      <c r="DS923" s="10" t="s">
        <v>25</v>
      </c>
      <c r="DT923" s="10" t="s">
        <v>25</v>
      </c>
      <c r="DU923" s="10">
        <v>2</v>
      </c>
      <c r="DV923" s="10" t="s">
        <v>837</v>
      </c>
      <c r="DW923" s="10"/>
      <c r="DX923" s="10"/>
      <c r="DY923" s="10"/>
      <c r="DZ923" s="10"/>
      <c r="EA923" s="10"/>
      <c r="EB923" s="10"/>
      <c r="EC923" s="10"/>
      <c r="ED923" s="10"/>
      <c r="EE923" s="10"/>
      <c r="EF923" s="10"/>
      <c r="EG923" s="10"/>
      <c r="EH923" s="10"/>
    </row>
    <row r="924" spans="1:138" x14ac:dyDescent="0.25">
      <c r="A924" s="78">
        <f t="shared" si="710"/>
        <v>4296</v>
      </c>
      <c r="C924" s="10" t="str">
        <f t="shared" si="749"/>
        <v>Below Avg</v>
      </c>
      <c r="D924" s="17">
        <f t="shared" si="711"/>
        <v>4.3519177596596954</v>
      </c>
      <c r="E924" s="113">
        <f t="shared" si="737"/>
        <v>20</v>
      </c>
      <c r="F924" s="113">
        <f t="shared" si="738"/>
        <v>5</v>
      </c>
      <c r="G924" s="113">
        <f t="shared" si="739"/>
        <v>5.384615384615385</v>
      </c>
      <c r="H924" s="113">
        <f t="shared" si="740"/>
        <v>10.27741935483871</v>
      </c>
      <c r="I924" s="113">
        <f t="shared" si="741"/>
        <v>0</v>
      </c>
      <c r="J924" s="113">
        <f t="shared" si="742"/>
        <v>0</v>
      </c>
      <c r="K924" s="113">
        <f t="shared" si="732"/>
        <v>2.8571428571428568</v>
      </c>
      <c r="L924" s="76">
        <v>8</v>
      </c>
      <c r="M924" s="76">
        <v>5</v>
      </c>
      <c r="N924" s="76">
        <v>7</v>
      </c>
      <c r="O924" s="76">
        <v>6</v>
      </c>
      <c r="P924" s="76">
        <v>6</v>
      </c>
      <c r="Q924" s="76">
        <v>2</v>
      </c>
      <c r="R924" s="76">
        <v>1</v>
      </c>
      <c r="S924" s="17">
        <f t="shared" si="712"/>
        <v>6.3436795462601916</v>
      </c>
      <c r="T924" s="113">
        <f t="shared" si="743"/>
        <v>25</v>
      </c>
      <c r="U924" s="113">
        <f t="shared" si="744"/>
        <v>6</v>
      </c>
      <c r="V924" s="113">
        <f t="shared" si="745"/>
        <v>6.1538461538461542</v>
      </c>
      <c r="W924" s="113">
        <f t="shared" si="746"/>
        <v>3.4258064516129032</v>
      </c>
      <c r="X924" s="113">
        <f t="shared" si="747"/>
        <v>0</v>
      </c>
      <c r="Y924" s="113">
        <f t="shared" si="748"/>
        <v>0</v>
      </c>
      <c r="Z924" s="113">
        <f t="shared" si="733"/>
        <v>22.857142857142854</v>
      </c>
      <c r="AA924" s="76">
        <v>10</v>
      </c>
      <c r="AB924" s="76">
        <v>6</v>
      </c>
      <c r="AC924" s="76">
        <v>8</v>
      </c>
      <c r="AD924" s="76">
        <v>2</v>
      </c>
      <c r="AE924" s="76">
        <v>2</v>
      </c>
      <c r="AF924" s="76">
        <v>5</v>
      </c>
      <c r="AG924" s="76">
        <v>8</v>
      </c>
      <c r="AH924" s="131">
        <f t="shared" si="713"/>
        <v>2.5</v>
      </c>
      <c r="AI924" s="131">
        <f t="shared" si="734"/>
        <v>1</v>
      </c>
      <c r="AJ924" s="131">
        <f t="shared" si="750"/>
        <v>0.76923076923076927</v>
      </c>
      <c r="AK924" s="131">
        <f t="shared" si="751"/>
        <v>1.7129032258064516</v>
      </c>
      <c r="AL924" s="131">
        <f t="shared" si="735"/>
        <v>0</v>
      </c>
      <c r="AM924" s="131">
        <f t="shared" si="736"/>
        <v>0</v>
      </c>
      <c r="AN924" s="131">
        <f t="shared" si="714"/>
        <v>2.8571428571428568</v>
      </c>
      <c r="AO924" s="115">
        <f t="shared" si="752"/>
        <v>0</v>
      </c>
      <c r="AP924" s="115">
        <f t="shared" si="753"/>
        <v>0</v>
      </c>
      <c r="AQ924" s="115">
        <f t="shared" si="754"/>
        <v>1</v>
      </c>
      <c r="AR924" s="79">
        <f t="shared" si="715"/>
        <v>0</v>
      </c>
      <c r="AS924" s="79">
        <f t="shared" si="716"/>
        <v>5</v>
      </c>
      <c r="AT924" s="79">
        <f t="shared" si="717"/>
        <v>2</v>
      </c>
      <c r="AU924" s="79">
        <f t="shared" si="718"/>
        <v>0</v>
      </c>
      <c r="AV924" s="79">
        <f t="shared" si="719"/>
        <v>0</v>
      </c>
      <c r="AW924" s="79">
        <f t="shared" si="720"/>
        <v>50</v>
      </c>
      <c r="AX924" s="128">
        <f t="shared" si="721"/>
        <v>0</v>
      </c>
      <c r="AY924" s="128"/>
      <c r="AZ924" s="128"/>
      <c r="BA924" s="128">
        <f t="shared" si="722"/>
        <v>0</v>
      </c>
      <c r="BB924" s="128">
        <f t="shared" si="723"/>
        <v>0</v>
      </c>
      <c r="BC924" s="80">
        <f t="shared" si="724"/>
        <v>0</v>
      </c>
      <c r="BD924" s="80">
        <f t="shared" si="725"/>
        <v>0.25</v>
      </c>
      <c r="BE924" s="80">
        <f t="shared" si="726"/>
        <v>0.16666666666666666</v>
      </c>
      <c r="BF924" s="80">
        <f t="shared" si="727"/>
        <v>0</v>
      </c>
      <c r="BG924" s="80">
        <f t="shared" si="728"/>
        <v>0</v>
      </c>
      <c r="BH924" s="80">
        <f t="shared" si="755"/>
        <v>0.5</v>
      </c>
      <c r="BI924" s="4">
        <f t="shared" si="729"/>
        <v>2</v>
      </c>
      <c r="BJ924" s="4">
        <f t="shared" si="730"/>
        <v>7</v>
      </c>
      <c r="BK924" s="4">
        <f t="shared" si="731"/>
        <v>50</v>
      </c>
      <c r="BL924" s="8">
        <f>VLOOKUP(CN924,'CIR Results'!$B$3:$L$42,2,FALSE)</f>
        <v>4</v>
      </c>
      <c r="BM924" s="8">
        <f>VLOOKUP(CN924,'CIR Results'!$B$3:$L$42,3,FALSE)</f>
        <v>112</v>
      </c>
      <c r="BN924" s="8">
        <f>VLOOKUP(CN924,'CIR Results'!$B$3:$L$42,4,FALSE)</f>
        <v>90</v>
      </c>
      <c r="BO924" s="8">
        <f>VLOOKUP(CN924,'CIR Results'!$B$3:$L$42,5,FALSE)</f>
        <v>106</v>
      </c>
      <c r="BP924" s="8">
        <f>VLOOKUP(CN924,'CIR Results'!$B$3:$L$42,6,FALSE)</f>
        <v>36562</v>
      </c>
      <c r="BQ924" s="8">
        <f>VLOOKUP(CN924,'CIR Results'!$B$3:$L$42,8,FALSE)</f>
        <v>8</v>
      </c>
      <c r="BR924" s="8">
        <f>VLOOKUP(CN924,'CIR Results'!$B$3:$L$42,9,FALSE)</f>
        <v>0</v>
      </c>
      <c r="BS924" s="8" t="str">
        <f>VLOOKUP(CN924,'CIR Results'!$B$3:$L$42,10,FALSE)</f>
        <v>02-06-00</v>
      </c>
      <c r="BT924" s="8">
        <f>VLOOKUP(CN924,'CIR Results'!$B$3:$L$42,11,FALSE)</f>
        <v>24</v>
      </c>
      <c r="BU924" s="136" t="str">
        <f>VLOOKUP(CN924,'CIR Team Info'!$B$5:$E$44,2,FALSE)</f>
        <v>Trident Robotics</v>
      </c>
      <c r="BV924" s="136" t="str">
        <f>VLOOKUP(CN924,'CIR Team Info'!$B$5:$E$44,4,FALSE)</f>
        <v>Gurnee, IL</v>
      </c>
      <c r="BW924" s="136" t="str">
        <f t="shared" si="756"/>
        <v xml:space="preserve">   only scored one point goals. dead after they lost a bumper.</v>
      </c>
      <c r="CM924" s="10" t="s">
        <v>608</v>
      </c>
      <c r="CN924" s="10">
        <v>4296</v>
      </c>
      <c r="CO924" s="10">
        <v>32</v>
      </c>
      <c r="CP924" s="10" t="s">
        <v>23</v>
      </c>
      <c r="CQ924" s="10" t="s">
        <v>22</v>
      </c>
      <c r="CR924" s="10" t="s">
        <v>25</v>
      </c>
      <c r="CS924" s="10" t="s">
        <v>22</v>
      </c>
      <c r="CT924" s="10">
        <v>5</v>
      </c>
      <c r="CU924" s="10">
        <v>15</v>
      </c>
      <c r="CV924" s="10">
        <v>0</v>
      </c>
      <c r="CW924" s="10">
        <v>0</v>
      </c>
      <c r="CX924" s="10" t="s">
        <v>65</v>
      </c>
      <c r="CY924" s="10" t="s">
        <v>22</v>
      </c>
      <c r="CZ924" s="10" t="s">
        <v>25</v>
      </c>
      <c r="DA924" s="10" t="s">
        <v>25</v>
      </c>
      <c r="DB924" s="10" t="s">
        <v>22</v>
      </c>
      <c r="DC924" s="10">
        <v>2</v>
      </c>
      <c r="DD924" s="10">
        <v>10</v>
      </c>
      <c r="DE924" s="10">
        <v>0</v>
      </c>
      <c r="DF924" s="10">
        <v>0</v>
      </c>
      <c r="DG924" s="10">
        <v>2</v>
      </c>
      <c r="DH924" s="10">
        <v>2</v>
      </c>
      <c r="DI924" s="10">
        <v>50</v>
      </c>
      <c r="DJ924" s="10">
        <v>0</v>
      </c>
      <c r="DK924" s="10">
        <v>0</v>
      </c>
      <c r="DL924" s="10">
        <v>0</v>
      </c>
      <c r="DM924" s="10">
        <v>0</v>
      </c>
      <c r="DN924" s="10">
        <v>0</v>
      </c>
      <c r="DO924" s="10">
        <v>0</v>
      </c>
      <c r="DP924" s="10" t="s">
        <v>25</v>
      </c>
      <c r="DQ924" s="10" t="s">
        <v>25</v>
      </c>
      <c r="DR924" s="10" t="s">
        <v>22</v>
      </c>
      <c r="DS924" s="10" t="s">
        <v>25</v>
      </c>
      <c r="DT924" s="10" t="s">
        <v>25</v>
      </c>
      <c r="DU924" s="10">
        <v>1</v>
      </c>
      <c r="DV924" s="10" t="s">
        <v>838</v>
      </c>
      <c r="DW924" s="10"/>
      <c r="DX924" s="10"/>
      <c r="DY924" s="10"/>
      <c r="DZ924" s="10"/>
      <c r="EA924" s="10"/>
      <c r="EB924" s="10"/>
      <c r="EC924" s="10"/>
      <c r="ED924" s="10"/>
      <c r="EE924" s="10"/>
      <c r="EF924" s="10"/>
      <c r="EG924" s="10"/>
      <c r="EH924" s="10"/>
    </row>
    <row r="925" spans="1:138" x14ac:dyDescent="0.25">
      <c r="A925" s="78">
        <f t="shared" si="710"/>
        <v>4786</v>
      </c>
      <c r="C925" s="10" t="str">
        <f t="shared" si="749"/>
        <v>Below Avg</v>
      </c>
      <c r="D925" s="17">
        <f t="shared" si="711"/>
        <v>3.3020099255583135</v>
      </c>
      <c r="E925" s="113">
        <f t="shared" si="737"/>
        <v>10</v>
      </c>
      <c r="F925" s="113">
        <f t="shared" si="738"/>
        <v>10</v>
      </c>
      <c r="G925" s="113">
        <f t="shared" si="739"/>
        <v>5.384615384615385</v>
      </c>
      <c r="H925" s="113">
        <f t="shared" si="740"/>
        <v>7.6354838709677431</v>
      </c>
      <c r="I925" s="113">
        <f t="shared" si="741"/>
        <v>0</v>
      </c>
      <c r="J925" s="113">
        <f t="shared" si="742"/>
        <v>0</v>
      </c>
      <c r="K925" s="113">
        <f t="shared" si="732"/>
        <v>0</v>
      </c>
      <c r="L925" s="76">
        <v>8</v>
      </c>
      <c r="M925" s="76">
        <v>5</v>
      </c>
      <c r="N925" s="76">
        <v>7</v>
      </c>
      <c r="O925" s="76">
        <v>6</v>
      </c>
      <c r="P925" s="76">
        <v>6</v>
      </c>
      <c r="Q925" s="76">
        <v>2</v>
      </c>
      <c r="R925" s="76">
        <v>1</v>
      </c>
      <c r="S925" s="17">
        <f t="shared" si="712"/>
        <v>3.3199007444168736</v>
      </c>
      <c r="T925" s="113">
        <f t="shared" si="743"/>
        <v>12.5</v>
      </c>
      <c r="U925" s="113">
        <f t="shared" si="744"/>
        <v>12</v>
      </c>
      <c r="V925" s="113">
        <f t="shared" si="745"/>
        <v>6.1538461538461542</v>
      </c>
      <c r="W925" s="113">
        <f t="shared" si="746"/>
        <v>2.5451612903225809</v>
      </c>
      <c r="X925" s="113">
        <f t="shared" si="747"/>
        <v>0</v>
      </c>
      <c r="Y925" s="113">
        <f t="shared" si="748"/>
        <v>0</v>
      </c>
      <c r="Z925" s="113">
        <f t="shared" si="733"/>
        <v>0</v>
      </c>
      <c r="AA925" s="76">
        <v>10</v>
      </c>
      <c r="AB925" s="76">
        <v>6</v>
      </c>
      <c r="AC925" s="76">
        <v>8</v>
      </c>
      <c r="AD925" s="76">
        <v>2</v>
      </c>
      <c r="AE925" s="76">
        <v>2</v>
      </c>
      <c r="AF925" s="76">
        <v>5</v>
      </c>
      <c r="AG925" s="76">
        <v>8</v>
      </c>
      <c r="AH925" s="131">
        <f t="shared" si="713"/>
        <v>1.25</v>
      </c>
      <c r="AI925" s="131">
        <f t="shared" si="734"/>
        <v>2</v>
      </c>
      <c r="AJ925" s="131">
        <f t="shared" si="750"/>
        <v>0.76923076923076927</v>
      </c>
      <c r="AK925" s="131">
        <f t="shared" si="751"/>
        <v>1.2725806451612904</v>
      </c>
      <c r="AL925" s="131">
        <f t="shared" si="735"/>
        <v>0</v>
      </c>
      <c r="AM925" s="131">
        <f t="shared" si="736"/>
        <v>0</v>
      </c>
      <c r="AN925" s="131">
        <f t="shared" si="714"/>
        <v>0</v>
      </c>
      <c r="AO925" s="115">
        <f t="shared" si="752"/>
        <v>1</v>
      </c>
      <c r="AP925" s="115">
        <f t="shared" si="753"/>
        <v>0</v>
      </c>
      <c r="AQ925" s="115">
        <f t="shared" si="754"/>
        <v>0</v>
      </c>
      <c r="AR925" s="79">
        <f t="shared" si="715"/>
        <v>10</v>
      </c>
      <c r="AS925" s="79">
        <f t="shared" si="716"/>
        <v>5</v>
      </c>
      <c r="AT925" s="79">
        <f t="shared" si="717"/>
        <v>1</v>
      </c>
      <c r="AU925" s="79">
        <f t="shared" si="718"/>
        <v>0</v>
      </c>
      <c r="AV925" s="79">
        <f t="shared" si="719"/>
        <v>0</v>
      </c>
      <c r="AW925" s="79">
        <f t="shared" si="720"/>
        <v>0</v>
      </c>
      <c r="AX925" s="128">
        <f t="shared" si="721"/>
        <v>1</v>
      </c>
      <c r="AY925" s="128"/>
      <c r="AZ925" s="128"/>
      <c r="BA925" s="128">
        <f t="shared" si="722"/>
        <v>0</v>
      </c>
      <c r="BB925" s="128">
        <f t="shared" si="723"/>
        <v>0</v>
      </c>
      <c r="BC925" s="80">
        <f t="shared" si="724"/>
        <v>1</v>
      </c>
      <c r="BD925" s="80">
        <f t="shared" si="725"/>
        <v>1</v>
      </c>
      <c r="BE925" s="80">
        <f t="shared" si="726"/>
        <v>1</v>
      </c>
      <c r="BF925" s="80">
        <f t="shared" si="727"/>
        <v>0</v>
      </c>
      <c r="BG925" s="80">
        <f t="shared" si="728"/>
        <v>0</v>
      </c>
      <c r="BH925" s="80">
        <f t="shared" si="755"/>
        <v>0</v>
      </c>
      <c r="BI925" s="4">
        <f t="shared" si="729"/>
        <v>11</v>
      </c>
      <c r="BJ925" s="4">
        <f t="shared" si="730"/>
        <v>16</v>
      </c>
      <c r="BK925" s="4">
        <f t="shared" si="731"/>
        <v>0</v>
      </c>
      <c r="BL925" s="8">
        <f>VLOOKUP(CN925,'CIR Results'!$B$3:$L$42,2,FALSE)</f>
        <v>3</v>
      </c>
      <c r="BM925" s="8">
        <f>VLOOKUP(CN925,'CIR Results'!$B$3:$L$42,3,FALSE)</f>
        <v>74</v>
      </c>
      <c r="BN925" s="8">
        <f>VLOOKUP(CN925,'CIR Results'!$B$3:$L$42,4,FALSE)</f>
        <v>50</v>
      </c>
      <c r="BO925" s="8">
        <f>VLOOKUP(CN925,'CIR Results'!$B$3:$L$42,5,FALSE)</f>
        <v>162</v>
      </c>
      <c r="BP925" s="8">
        <f>VLOOKUP(CN925,'CIR Results'!$B$3:$L$42,6,FALSE)</f>
        <v>36897</v>
      </c>
      <c r="BQ925" s="8">
        <f>VLOOKUP(CN925,'CIR Results'!$B$3:$L$42,8,FALSE)</f>
        <v>8</v>
      </c>
      <c r="BR925" s="8">
        <f>VLOOKUP(CN925,'CIR Results'!$B$3:$L$42,9,FALSE)</f>
        <v>0</v>
      </c>
      <c r="BS925" s="8" t="str">
        <f>VLOOKUP(CN925,'CIR Results'!$B$3:$L$42,10,FALSE)</f>
        <v>01-06-01</v>
      </c>
      <c r="BT925" s="8">
        <f>VLOOKUP(CN925,'CIR Results'!$B$3:$L$42,11,FALSE)</f>
        <v>21</v>
      </c>
      <c r="BU925" s="136" t="str">
        <f>VLOOKUP(CN925,'CIR Team Info'!$B$5:$E$44,2,FALSE)</f>
        <v>Nicolet F.E.A.R.</v>
      </c>
      <c r="BV925" s="136" t="str">
        <f>VLOOKUP(CN925,'CIR Team Info'!$B$5:$E$44,4,FALSE)</f>
        <v>Glendale, WI</v>
      </c>
      <c r="BW925" s="136" t="str">
        <f t="shared" si="756"/>
        <v xml:space="preserve">   did not see any high shots. two low goals. little cooperation or planning with alliance.   no defense</v>
      </c>
      <c r="CM925" s="10" t="s">
        <v>608</v>
      </c>
      <c r="CN925" s="10">
        <v>4786</v>
      </c>
      <c r="CO925" s="10">
        <v>33</v>
      </c>
      <c r="CP925" s="10" t="s">
        <v>23</v>
      </c>
      <c r="CQ925" s="10" t="s">
        <v>25</v>
      </c>
      <c r="CR925" s="10" t="s">
        <v>25</v>
      </c>
      <c r="CS925" s="10" t="s">
        <v>22</v>
      </c>
      <c r="CT925" s="10">
        <v>5</v>
      </c>
      <c r="CU925" s="10">
        <v>0</v>
      </c>
      <c r="CV925" s="10">
        <v>0</v>
      </c>
      <c r="CW925" s="10">
        <v>0</v>
      </c>
      <c r="CX925" s="10" t="s">
        <v>65</v>
      </c>
      <c r="CY925" s="10" t="s">
        <v>25</v>
      </c>
      <c r="CZ925" s="10" t="s">
        <v>25</v>
      </c>
      <c r="DA925" s="10" t="s">
        <v>25</v>
      </c>
      <c r="DB925" s="10" t="s">
        <v>22</v>
      </c>
      <c r="DC925" s="10">
        <v>1</v>
      </c>
      <c r="DD925" s="10">
        <v>0</v>
      </c>
      <c r="DE925" s="10">
        <v>0</v>
      </c>
      <c r="DF925" s="10">
        <v>0</v>
      </c>
      <c r="DG925" s="10">
        <v>1</v>
      </c>
      <c r="DH925" s="10">
        <v>0</v>
      </c>
      <c r="DI925" s="10">
        <v>0</v>
      </c>
      <c r="DJ925" s="10">
        <v>1</v>
      </c>
      <c r="DK925" s="10">
        <v>0</v>
      </c>
      <c r="DL925" s="10">
        <v>0</v>
      </c>
      <c r="DM925" s="10">
        <v>0</v>
      </c>
      <c r="DN925" s="10">
        <v>0</v>
      </c>
      <c r="DO925" s="10">
        <v>0</v>
      </c>
      <c r="DP925" s="10" t="s">
        <v>22</v>
      </c>
      <c r="DQ925" s="10" t="s">
        <v>25</v>
      </c>
      <c r="DR925" s="10" t="s">
        <v>25</v>
      </c>
      <c r="DS925" s="10" t="s">
        <v>25</v>
      </c>
      <c r="DT925" s="10" t="s">
        <v>25</v>
      </c>
      <c r="DU925" s="10">
        <v>1</v>
      </c>
      <c r="DV925" s="10" t="s">
        <v>839</v>
      </c>
      <c r="DW925" s="10"/>
      <c r="DX925" s="10"/>
      <c r="DY925" s="10"/>
      <c r="DZ925" s="10"/>
      <c r="EA925" s="10"/>
      <c r="EB925" s="10"/>
      <c r="EC925" s="10"/>
      <c r="ED925" s="10"/>
      <c r="EE925" s="10"/>
      <c r="EF925" s="10"/>
      <c r="EG925" s="10"/>
      <c r="EH925" s="10"/>
    </row>
    <row r="926" spans="1:138" x14ac:dyDescent="0.25">
      <c r="A926" s="78">
        <f t="shared" si="710"/>
        <v>4329</v>
      </c>
      <c r="C926" s="10" t="str">
        <f t="shared" si="749"/>
        <v>Below Avg</v>
      </c>
      <c r="D926" s="17">
        <f t="shared" si="711"/>
        <v>2.6923076923076925</v>
      </c>
      <c r="E926" s="113">
        <f t="shared" si="737"/>
        <v>0</v>
      </c>
      <c r="F926" s="113">
        <f t="shared" si="738"/>
        <v>0</v>
      </c>
      <c r="G926" s="113">
        <f t="shared" si="739"/>
        <v>26.923076923076923</v>
      </c>
      <c r="H926" s="113">
        <f t="shared" si="740"/>
        <v>0</v>
      </c>
      <c r="I926" s="113">
        <f t="shared" si="741"/>
        <v>0</v>
      </c>
      <c r="J926" s="113">
        <f t="shared" si="742"/>
        <v>0</v>
      </c>
      <c r="K926" s="113">
        <f t="shared" si="732"/>
        <v>0</v>
      </c>
      <c r="L926" s="76">
        <v>8</v>
      </c>
      <c r="M926" s="76">
        <v>5</v>
      </c>
      <c r="N926" s="76">
        <v>7</v>
      </c>
      <c r="O926" s="76">
        <v>6</v>
      </c>
      <c r="P926" s="76">
        <v>6</v>
      </c>
      <c r="Q926" s="76">
        <v>2</v>
      </c>
      <c r="R926" s="76">
        <v>1</v>
      </c>
      <c r="S926" s="17">
        <f t="shared" si="712"/>
        <v>3.0769230769230771</v>
      </c>
      <c r="T926" s="113">
        <f t="shared" si="743"/>
        <v>0</v>
      </c>
      <c r="U926" s="113">
        <f t="shared" si="744"/>
        <v>0</v>
      </c>
      <c r="V926" s="113">
        <f t="shared" si="745"/>
        <v>30.76923076923077</v>
      </c>
      <c r="W926" s="113">
        <f t="shared" si="746"/>
        <v>0</v>
      </c>
      <c r="X926" s="113">
        <f t="shared" si="747"/>
        <v>0</v>
      </c>
      <c r="Y926" s="113">
        <f t="shared" si="748"/>
        <v>0</v>
      </c>
      <c r="Z926" s="113">
        <f t="shared" si="733"/>
        <v>0</v>
      </c>
      <c r="AA926" s="76">
        <v>10</v>
      </c>
      <c r="AB926" s="76">
        <v>6</v>
      </c>
      <c r="AC926" s="76">
        <v>8</v>
      </c>
      <c r="AD926" s="76">
        <v>2</v>
      </c>
      <c r="AE926" s="76">
        <v>2</v>
      </c>
      <c r="AF926" s="76">
        <v>5</v>
      </c>
      <c r="AG926" s="76">
        <v>8</v>
      </c>
      <c r="AH926" s="131">
        <f t="shared" si="713"/>
        <v>0</v>
      </c>
      <c r="AI926" s="131">
        <f t="shared" si="734"/>
        <v>0</v>
      </c>
      <c r="AJ926" s="131">
        <f t="shared" si="750"/>
        <v>3.8461538461538463</v>
      </c>
      <c r="AK926" s="131">
        <f t="shared" si="751"/>
        <v>0</v>
      </c>
      <c r="AL926" s="131">
        <f t="shared" si="735"/>
        <v>0</v>
      </c>
      <c r="AM926" s="131">
        <f t="shared" si="736"/>
        <v>0</v>
      </c>
      <c r="AN926" s="131">
        <f t="shared" si="714"/>
        <v>0</v>
      </c>
      <c r="AO926" s="115">
        <f t="shared" si="752"/>
        <v>0</v>
      </c>
      <c r="AP926" s="115">
        <f t="shared" si="753"/>
        <v>0</v>
      </c>
      <c r="AQ926" s="115">
        <f t="shared" si="754"/>
        <v>0</v>
      </c>
      <c r="AR926" s="79">
        <f t="shared" si="715"/>
        <v>0</v>
      </c>
      <c r="AS926" s="79">
        <f t="shared" si="716"/>
        <v>25</v>
      </c>
      <c r="AT926" s="79">
        <f t="shared" si="717"/>
        <v>0</v>
      </c>
      <c r="AU926" s="79">
        <f t="shared" si="718"/>
        <v>0</v>
      </c>
      <c r="AV926" s="79">
        <f t="shared" si="719"/>
        <v>0</v>
      </c>
      <c r="AW926" s="79">
        <f t="shared" si="720"/>
        <v>0</v>
      </c>
      <c r="AX926" s="128">
        <f t="shared" si="721"/>
        <v>0</v>
      </c>
      <c r="AY926" s="128"/>
      <c r="AZ926" s="128"/>
      <c r="BA926" s="128">
        <f t="shared" si="722"/>
        <v>0</v>
      </c>
      <c r="BB926" s="128">
        <f t="shared" si="723"/>
        <v>0</v>
      </c>
      <c r="BC926" s="80">
        <f t="shared" si="724"/>
        <v>0</v>
      </c>
      <c r="BD926" s="80">
        <f t="shared" si="725"/>
        <v>1</v>
      </c>
      <c r="BE926" s="80">
        <f t="shared" si="726"/>
        <v>0</v>
      </c>
      <c r="BF926" s="80">
        <f t="shared" si="727"/>
        <v>0</v>
      </c>
      <c r="BG926" s="80">
        <f t="shared" si="728"/>
        <v>0</v>
      </c>
      <c r="BH926" s="80">
        <f t="shared" si="755"/>
        <v>0</v>
      </c>
      <c r="BI926" s="4">
        <f t="shared" si="729"/>
        <v>0</v>
      </c>
      <c r="BJ926" s="4">
        <f t="shared" si="730"/>
        <v>25</v>
      </c>
      <c r="BK926" s="4">
        <f t="shared" si="731"/>
        <v>0</v>
      </c>
      <c r="BL926" s="8">
        <f>VLOOKUP(CN926,'CIR Results'!$B$3:$L$42,2,FALSE)</f>
        <v>4</v>
      </c>
      <c r="BM926" s="8">
        <f>VLOOKUP(CN926,'CIR Results'!$B$3:$L$42,3,FALSE)</f>
        <v>94</v>
      </c>
      <c r="BN926" s="8">
        <f>VLOOKUP(CN926,'CIR Results'!$B$3:$L$42,4,FALSE)</f>
        <v>70</v>
      </c>
      <c r="BO926" s="8">
        <f>VLOOKUP(CN926,'CIR Results'!$B$3:$L$42,5,FALSE)</f>
        <v>162</v>
      </c>
      <c r="BP926" s="8">
        <f>VLOOKUP(CN926,'CIR Results'!$B$3:$L$42,6,FALSE)</f>
        <v>36562</v>
      </c>
      <c r="BQ926" s="8">
        <f>VLOOKUP(CN926,'CIR Results'!$B$3:$L$42,8,FALSE)</f>
        <v>8</v>
      </c>
      <c r="BR926" s="8">
        <f>VLOOKUP(CN926,'CIR Results'!$B$3:$L$42,9,FALSE)</f>
        <v>0</v>
      </c>
      <c r="BS926" s="8" t="str">
        <f>VLOOKUP(CN926,'CIR Results'!$B$3:$L$42,10,FALSE)</f>
        <v>02-06-00</v>
      </c>
      <c r="BT926" s="8">
        <f>VLOOKUP(CN926,'CIR Results'!$B$3:$L$42,11,FALSE)</f>
        <v>10</v>
      </c>
      <c r="BU926" s="136" t="str">
        <f>VLOOKUP(CN926,'CIR Team Info'!$B$5:$E$44,2,FALSE)</f>
        <v>Lutheran Roboteers</v>
      </c>
      <c r="BV926" s="136" t="str">
        <f>VLOOKUP(CN926,'CIR Team Info'!$B$5:$E$44,4,FALSE)</f>
        <v>St. Charles, MO</v>
      </c>
      <c r="BW926" s="136" t="str">
        <f t="shared" si="756"/>
        <v xml:space="preserve">   pretty much ok but got pushed around alot</v>
      </c>
      <c r="CM926" s="10" t="s">
        <v>840</v>
      </c>
      <c r="CN926" s="10">
        <v>4329</v>
      </c>
      <c r="CO926" s="10">
        <v>34</v>
      </c>
      <c r="CP926" s="10" t="s">
        <v>23</v>
      </c>
      <c r="CQ926" s="10" t="s">
        <v>22</v>
      </c>
      <c r="CR926" s="10" t="s">
        <v>25</v>
      </c>
      <c r="CS926" s="10" t="s">
        <v>22</v>
      </c>
      <c r="CT926" s="10">
        <v>25</v>
      </c>
      <c r="CU926" s="10">
        <v>0</v>
      </c>
      <c r="CV926" s="10">
        <v>0</v>
      </c>
      <c r="CW926" s="10">
        <v>0</v>
      </c>
      <c r="CX926" s="10" t="s">
        <v>59</v>
      </c>
      <c r="CY926" s="10" t="s">
        <v>25</v>
      </c>
      <c r="CZ926" s="10" t="s">
        <v>25</v>
      </c>
      <c r="DA926" s="10" t="s">
        <v>25</v>
      </c>
      <c r="DB926" s="10" t="s">
        <v>25</v>
      </c>
      <c r="DC926" s="10">
        <v>0</v>
      </c>
      <c r="DD926" s="10">
        <v>11</v>
      </c>
      <c r="DE926" s="10">
        <v>0</v>
      </c>
      <c r="DF926" s="10">
        <v>0</v>
      </c>
      <c r="DG926" s="10">
        <v>0</v>
      </c>
      <c r="DH926" s="10">
        <v>0</v>
      </c>
      <c r="DI926" s="10">
        <v>0</v>
      </c>
      <c r="DJ926" s="10">
        <v>0</v>
      </c>
      <c r="DK926" s="10">
        <v>0</v>
      </c>
      <c r="DL926" s="10">
        <v>0</v>
      </c>
      <c r="DM926" s="10">
        <v>0</v>
      </c>
      <c r="DN926" s="10">
        <v>0</v>
      </c>
      <c r="DO926" s="10">
        <v>0</v>
      </c>
      <c r="DP926" s="10" t="s">
        <v>25</v>
      </c>
      <c r="DQ926" s="10" t="s">
        <v>25</v>
      </c>
      <c r="DR926" s="10" t="s">
        <v>25</v>
      </c>
      <c r="DS926" s="10" t="s">
        <v>25</v>
      </c>
      <c r="DT926" s="10" t="s">
        <v>25</v>
      </c>
      <c r="DU926" s="10">
        <v>1</v>
      </c>
      <c r="DV926" s="10" t="s">
        <v>841</v>
      </c>
      <c r="DW926" s="10"/>
      <c r="DX926" s="10"/>
      <c r="DY926" s="10"/>
      <c r="DZ926" s="10"/>
      <c r="EA926" s="10"/>
      <c r="EB926" s="10"/>
      <c r="EC926" s="10"/>
      <c r="ED926" s="10"/>
      <c r="EE926" s="10"/>
      <c r="EF926" s="10"/>
      <c r="EG926" s="10"/>
      <c r="EH926" s="10"/>
    </row>
    <row r="927" spans="1:138" x14ac:dyDescent="0.25">
      <c r="A927" s="78">
        <f t="shared" si="710"/>
        <v>967</v>
      </c>
      <c r="C927" s="10" t="str">
        <f t="shared" si="749"/>
        <v>Above Avg</v>
      </c>
      <c r="D927" s="17">
        <f t="shared" si="711"/>
        <v>6.9523076923076914</v>
      </c>
      <c r="E927" s="113">
        <f t="shared" si="737"/>
        <v>40</v>
      </c>
      <c r="F927" s="113">
        <f t="shared" si="738"/>
        <v>5</v>
      </c>
      <c r="G927" s="113">
        <f t="shared" si="739"/>
        <v>26.923076923076923</v>
      </c>
      <c r="H927" s="113">
        <f t="shared" si="740"/>
        <v>3.5999999999999996</v>
      </c>
      <c r="I927" s="113">
        <f t="shared" si="741"/>
        <v>0</v>
      </c>
      <c r="J927" s="113">
        <f t="shared" si="742"/>
        <v>-6</v>
      </c>
      <c r="K927" s="113">
        <f t="shared" si="732"/>
        <v>0</v>
      </c>
      <c r="L927" s="76">
        <v>8</v>
      </c>
      <c r="M927" s="76">
        <v>5</v>
      </c>
      <c r="N927" s="76">
        <v>7</v>
      </c>
      <c r="O927" s="76">
        <v>6</v>
      </c>
      <c r="P927" s="76">
        <v>6</v>
      </c>
      <c r="Q927" s="76">
        <v>2</v>
      </c>
      <c r="R927" s="76">
        <v>1</v>
      </c>
      <c r="S927" s="17">
        <f t="shared" si="712"/>
        <v>7.2969230769230773</v>
      </c>
      <c r="T927" s="113">
        <f t="shared" si="743"/>
        <v>50</v>
      </c>
      <c r="U927" s="113">
        <f t="shared" si="744"/>
        <v>6</v>
      </c>
      <c r="V927" s="113">
        <f t="shared" si="745"/>
        <v>30.76923076923077</v>
      </c>
      <c r="W927" s="113">
        <f t="shared" si="746"/>
        <v>1.2</v>
      </c>
      <c r="X927" s="113">
        <f t="shared" si="747"/>
        <v>0</v>
      </c>
      <c r="Y927" s="113">
        <f t="shared" si="748"/>
        <v>-15</v>
      </c>
      <c r="Z927" s="113">
        <f t="shared" si="733"/>
        <v>0</v>
      </c>
      <c r="AA927" s="76">
        <v>10</v>
      </c>
      <c r="AB927" s="76">
        <v>6</v>
      </c>
      <c r="AC927" s="76">
        <v>8</v>
      </c>
      <c r="AD927" s="76">
        <v>2</v>
      </c>
      <c r="AE927" s="76">
        <v>2</v>
      </c>
      <c r="AF927" s="76">
        <v>5</v>
      </c>
      <c r="AG927" s="76">
        <v>8</v>
      </c>
      <c r="AH927" s="131">
        <f t="shared" si="713"/>
        <v>5</v>
      </c>
      <c r="AI927" s="131">
        <f t="shared" si="734"/>
        <v>1</v>
      </c>
      <c r="AJ927" s="131">
        <f t="shared" si="750"/>
        <v>3.8461538461538463</v>
      </c>
      <c r="AK927" s="131">
        <f t="shared" si="751"/>
        <v>0.6</v>
      </c>
      <c r="AL927" s="131">
        <f t="shared" si="735"/>
        <v>0</v>
      </c>
      <c r="AM927" s="131">
        <f t="shared" si="736"/>
        <v>-3</v>
      </c>
      <c r="AN927" s="131">
        <f t="shared" si="714"/>
        <v>0</v>
      </c>
      <c r="AO927" s="115">
        <f t="shared" si="752"/>
        <v>0</v>
      </c>
      <c r="AP927" s="115">
        <f t="shared" si="753"/>
        <v>0</v>
      </c>
      <c r="AQ927" s="115">
        <f t="shared" si="754"/>
        <v>1</v>
      </c>
      <c r="AR927" s="79">
        <f t="shared" si="715"/>
        <v>0</v>
      </c>
      <c r="AS927" s="79">
        <f t="shared" si="716"/>
        <v>25</v>
      </c>
      <c r="AT927" s="79">
        <f t="shared" si="717"/>
        <v>12</v>
      </c>
      <c r="AU927" s="79">
        <f t="shared" si="718"/>
        <v>0</v>
      </c>
      <c r="AV927" s="79">
        <f t="shared" si="719"/>
        <v>0</v>
      </c>
      <c r="AW927" s="79">
        <f t="shared" si="720"/>
        <v>0</v>
      </c>
      <c r="AX927" s="128">
        <f t="shared" si="721"/>
        <v>0</v>
      </c>
      <c r="AY927" s="128"/>
      <c r="AZ927" s="128"/>
      <c r="BA927" s="128">
        <f t="shared" si="722"/>
        <v>0</v>
      </c>
      <c r="BB927" s="128">
        <f t="shared" si="723"/>
        <v>3</v>
      </c>
      <c r="BC927" s="80">
        <f t="shared" si="724"/>
        <v>0</v>
      </c>
      <c r="BD927" s="80">
        <f t="shared" si="725"/>
        <v>1</v>
      </c>
      <c r="BE927" s="80">
        <f t="shared" si="726"/>
        <v>0.375</v>
      </c>
      <c r="BF927" s="80">
        <f t="shared" si="727"/>
        <v>0</v>
      </c>
      <c r="BG927" s="80">
        <f t="shared" si="728"/>
        <v>0</v>
      </c>
      <c r="BH927" s="80">
        <f t="shared" si="755"/>
        <v>0</v>
      </c>
      <c r="BI927" s="4">
        <f t="shared" si="729"/>
        <v>12</v>
      </c>
      <c r="BJ927" s="4">
        <f t="shared" si="730"/>
        <v>37</v>
      </c>
      <c r="BK927" s="4">
        <f t="shared" si="731"/>
        <v>0</v>
      </c>
      <c r="BL927" s="8">
        <f>VLOOKUP(CN927,'CIR Results'!$B$3:$L$42,2,FALSE)</f>
        <v>12</v>
      </c>
      <c r="BM927" s="8">
        <f>VLOOKUP(CN927,'CIR Results'!$B$3:$L$42,3,FALSE)</f>
        <v>144</v>
      </c>
      <c r="BN927" s="8">
        <f>VLOOKUP(CN927,'CIR Results'!$B$3:$L$42,4,FALSE)</f>
        <v>120</v>
      </c>
      <c r="BO927" s="8">
        <f>VLOOKUP(CN927,'CIR Results'!$B$3:$L$42,5,FALSE)</f>
        <v>169</v>
      </c>
      <c r="BP927" s="8">
        <f>VLOOKUP(CN927,'CIR Results'!$B$3:$L$42,6,FALSE)</f>
        <v>36680</v>
      </c>
      <c r="BQ927" s="8">
        <f>VLOOKUP(CN927,'CIR Results'!$B$3:$L$42,8,FALSE)</f>
        <v>9</v>
      </c>
      <c r="BR927" s="8">
        <f>VLOOKUP(CN927,'CIR Results'!$B$3:$L$42,9,FALSE)</f>
        <v>0</v>
      </c>
      <c r="BS927" s="8" t="str">
        <f>VLOOKUP(CN927,'CIR Results'!$B$3:$L$42,10,FALSE)</f>
        <v>06-03-00</v>
      </c>
      <c r="BT927" s="8">
        <f>VLOOKUP(CN927,'CIR Results'!$B$3:$L$42,11,FALSE)</f>
        <v>11</v>
      </c>
      <c r="BU927" s="136" t="str">
        <f>VLOOKUP(CN927,'CIR Team Info'!$B$5:$E$44,2,FALSE)</f>
        <v>Iron Lions</v>
      </c>
      <c r="BV927" s="136" t="str">
        <f>VLOOKUP(CN927,'CIR Team Info'!$B$5:$E$44,4,FALSE)</f>
        <v>Marion, IA</v>
      </c>
      <c r="BW927" s="136" t="str">
        <f t="shared" si="756"/>
        <v xml:space="preserve">   played their position (shooter) well. long range shooter not making shorter shots. went for low goals to complete cycles. </v>
      </c>
      <c r="CM927" s="10" t="s">
        <v>608</v>
      </c>
      <c r="CN927" s="10">
        <v>967</v>
      </c>
      <c r="CO927" s="10">
        <v>35</v>
      </c>
      <c r="CP927" s="10" t="s">
        <v>23</v>
      </c>
      <c r="CQ927" s="10" t="s">
        <v>22</v>
      </c>
      <c r="CR927" s="10" t="s">
        <v>25</v>
      </c>
      <c r="CS927" s="10" t="s">
        <v>22</v>
      </c>
      <c r="CT927" s="10">
        <v>25</v>
      </c>
      <c r="CU927" s="10">
        <v>0</v>
      </c>
      <c r="CV927" s="10">
        <v>0</v>
      </c>
      <c r="CW927" s="10">
        <v>0</v>
      </c>
      <c r="CX927" s="10" t="s">
        <v>24</v>
      </c>
      <c r="CY927" s="10" t="s">
        <v>25</v>
      </c>
      <c r="CZ927" s="10" t="s">
        <v>22</v>
      </c>
      <c r="DA927" s="10" t="s">
        <v>25</v>
      </c>
      <c r="DB927" s="10" t="s">
        <v>22</v>
      </c>
      <c r="DC927" s="10">
        <v>12</v>
      </c>
      <c r="DD927" s="10">
        <v>20</v>
      </c>
      <c r="DE927" s="10">
        <v>0</v>
      </c>
      <c r="DF927" s="10">
        <v>0</v>
      </c>
      <c r="DG927" s="10">
        <v>2</v>
      </c>
      <c r="DH927" s="10">
        <v>0</v>
      </c>
      <c r="DI927" s="10">
        <v>0</v>
      </c>
      <c r="DJ927" s="10">
        <v>0</v>
      </c>
      <c r="DK927" s="10">
        <v>0</v>
      </c>
      <c r="DL927" s="10">
        <v>0</v>
      </c>
      <c r="DM927" s="10">
        <v>0</v>
      </c>
      <c r="DN927" s="10">
        <v>0</v>
      </c>
      <c r="DO927" s="10">
        <v>3</v>
      </c>
      <c r="DP927" s="10" t="s">
        <v>25</v>
      </c>
      <c r="DQ927" s="10" t="s">
        <v>25</v>
      </c>
      <c r="DR927" s="10" t="s">
        <v>22</v>
      </c>
      <c r="DS927" s="10" t="s">
        <v>25</v>
      </c>
      <c r="DT927" s="10" t="s">
        <v>25</v>
      </c>
      <c r="DU927" s="10">
        <v>2</v>
      </c>
      <c r="DV927" s="10" t="s">
        <v>842</v>
      </c>
      <c r="DW927" s="10"/>
      <c r="DX927" s="10"/>
      <c r="DY927" s="10"/>
      <c r="DZ927" s="10"/>
      <c r="EA927" s="10"/>
      <c r="EB927" s="10"/>
      <c r="EC927" s="10"/>
      <c r="ED927" s="10"/>
      <c r="EE927" s="10"/>
      <c r="EF927" s="10"/>
      <c r="EG927" s="10"/>
      <c r="EH927" s="10"/>
    </row>
    <row r="928" spans="1:138" x14ac:dyDescent="0.25">
      <c r="A928" s="78">
        <f t="shared" si="710"/>
        <v>2164</v>
      </c>
      <c r="C928" s="10" t="str">
        <f t="shared" si="749"/>
        <v>Above Avg</v>
      </c>
      <c r="D928" s="17">
        <f t="shared" si="711"/>
        <v>10.932768521800778</v>
      </c>
      <c r="E928" s="113">
        <f t="shared" si="737"/>
        <v>40</v>
      </c>
      <c r="F928" s="113">
        <f t="shared" si="738"/>
        <v>10</v>
      </c>
      <c r="G928" s="113">
        <f t="shared" si="739"/>
        <v>26.923076923076923</v>
      </c>
      <c r="H928" s="113">
        <f t="shared" si="740"/>
        <v>26.690322580645159</v>
      </c>
      <c r="I928" s="113">
        <f t="shared" si="741"/>
        <v>0</v>
      </c>
      <c r="J928" s="113">
        <f t="shared" si="742"/>
        <v>0</v>
      </c>
      <c r="K928" s="113">
        <f t="shared" si="732"/>
        <v>5.7142857142857135</v>
      </c>
      <c r="L928" s="76">
        <v>8</v>
      </c>
      <c r="M928" s="76">
        <v>5</v>
      </c>
      <c r="N928" s="76">
        <v>7</v>
      </c>
      <c r="O928" s="76">
        <v>6</v>
      </c>
      <c r="P928" s="76">
        <v>6</v>
      </c>
      <c r="Q928" s="76">
        <v>2</v>
      </c>
      <c r="R928" s="76">
        <v>1</v>
      </c>
      <c r="S928" s="17">
        <f t="shared" si="712"/>
        <v>14.738029067706487</v>
      </c>
      <c r="T928" s="113">
        <f t="shared" si="743"/>
        <v>50</v>
      </c>
      <c r="U928" s="113">
        <f t="shared" si="744"/>
        <v>12</v>
      </c>
      <c r="V928" s="113">
        <f t="shared" si="745"/>
        <v>30.76923076923077</v>
      </c>
      <c r="W928" s="113">
        <f t="shared" si="746"/>
        <v>8.8967741935483868</v>
      </c>
      <c r="X928" s="113">
        <f t="shared" si="747"/>
        <v>0</v>
      </c>
      <c r="Y928" s="113">
        <f t="shared" si="748"/>
        <v>0</v>
      </c>
      <c r="Z928" s="113">
        <f t="shared" si="733"/>
        <v>45.714285714285708</v>
      </c>
      <c r="AA928" s="76">
        <v>10</v>
      </c>
      <c r="AB928" s="76">
        <v>6</v>
      </c>
      <c r="AC928" s="76">
        <v>8</v>
      </c>
      <c r="AD928" s="76">
        <v>2</v>
      </c>
      <c r="AE928" s="76">
        <v>2</v>
      </c>
      <c r="AF928" s="76">
        <v>5</v>
      </c>
      <c r="AG928" s="76">
        <v>8</v>
      </c>
      <c r="AH928" s="131">
        <f t="shared" si="713"/>
        <v>5</v>
      </c>
      <c r="AI928" s="131">
        <f t="shared" si="734"/>
        <v>2</v>
      </c>
      <c r="AJ928" s="131">
        <f t="shared" si="750"/>
        <v>3.8461538461538463</v>
      </c>
      <c r="AK928" s="131">
        <f t="shared" si="751"/>
        <v>4.4483870967741934</v>
      </c>
      <c r="AL928" s="131">
        <f t="shared" si="735"/>
        <v>0</v>
      </c>
      <c r="AM928" s="131">
        <f t="shared" si="736"/>
        <v>0</v>
      </c>
      <c r="AN928" s="131">
        <f t="shared" si="714"/>
        <v>5.7142857142857135</v>
      </c>
      <c r="AO928" s="115">
        <f t="shared" si="752"/>
        <v>1</v>
      </c>
      <c r="AP928" s="115">
        <f t="shared" si="753"/>
        <v>0</v>
      </c>
      <c r="AQ928" s="115">
        <f t="shared" si="754"/>
        <v>0</v>
      </c>
      <c r="AR928" s="79">
        <f t="shared" si="715"/>
        <v>10</v>
      </c>
      <c r="AS928" s="79">
        <f t="shared" si="716"/>
        <v>25</v>
      </c>
      <c r="AT928" s="79">
        <f t="shared" si="717"/>
        <v>0</v>
      </c>
      <c r="AU928" s="79">
        <f t="shared" si="718"/>
        <v>0</v>
      </c>
      <c r="AV928" s="79">
        <f t="shared" si="719"/>
        <v>0</v>
      </c>
      <c r="AW928" s="79">
        <f t="shared" si="720"/>
        <v>100</v>
      </c>
      <c r="AX928" s="128">
        <f t="shared" si="721"/>
        <v>1</v>
      </c>
      <c r="AY928" s="128"/>
      <c r="AZ928" s="128"/>
      <c r="BA928" s="128">
        <f t="shared" si="722"/>
        <v>0</v>
      </c>
      <c r="BB928" s="128">
        <f t="shared" si="723"/>
        <v>0</v>
      </c>
      <c r="BC928" s="80">
        <f t="shared" si="724"/>
        <v>1</v>
      </c>
      <c r="BD928" s="80">
        <f t="shared" si="725"/>
        <v>1</v>
      </c>
      <c r="BE928" s="80">
        <f t="shared" si="726"/>
        <v>0</v>
      </c>
      <c r="BF928" s="80">
        <f t="shared" si="727"/>
        <v>0</v>
      </c>
      <c r="BG928" s="80">
        <f t="shared" si="728"/>
        <v>0</v>
      </c>
      <c r="BH928" s="80">
        <f t="shared" si="755"/>
        <v>0.5</v>
      </c>
      <c r="BI928" s="4">
        <f t="shared" si="729"/>
        <v>10</v>
      </c>
      <c r="BJ928" s="4">
        <f t="shared" si="730"/>
        <v>35</v>
      </c>
      <c r="BK928" s="4">
        <f t="shared" si="731"/>
        <v>100</v>
      </c>
      <c r="BL928" s="8">
        <f>VLOOKUP(CN928,'CIR Results'!$B$3:$L$42,2,FALSE)</f>
        <v>8</v>
      </c>
      <c r="BM928" s="8">
        <f>VLOOKUP(CN928,'CIR Results'!$B$3:$L$42,3,FALSE)</f>
        <v>82</v>
      </c>
      <c r="BN928" s="8">
        <f>VLOOKUP(CN928,'CIR Results'!$B$3:$L$42,4,FALSE)</f>
        <v>180</v>
      </c>
      <c r="BO928" s="8">
        <f>VLOOKUP(CN928,'CIR Results'!$B$3:$L$42,5,FALSE)</f>
        <v>228</v>
      </c>
      <c r="BP928" s="8">
        <f>VLOOKUP(CN928,'CIR Results'!$B$3:$L$42,6,FALSE)</f>
        <v>36621</v>
      </c>
      <c r="BQ928" s="8">
        <f>VLOOKUP(CN928,'CIR Results'!$B$3:$L$42,8,FALSE)</f>
        <v>9</v>
      </c>
      <c r="BR928" s="8">
        <f>VLOOKUP(CN928,'CIR Results'!$B$3:$L$42,9,FALSE)</f>
        <v>0</v>
      </c>
      <c r="BS928" s="8" t="str">
        <f>VLOOKUP(CN928,'CIR Results'!$B$3:$L$42,10,FALSE)</f>
        <v>04-05-00</v>
      </c>
      <c r="BT928" s="8">
        <f>VLOOKUP(CN928,'CIR Results'!$B$3:$L$42,11,FALSE)</f>
        <v>12</v>
      </c>
      <c r="BU928" s="136" t="str">
        <f>VLOOKUP(CN928,'CIR Team Info'!$B$5:$E$44,2,FALSE)</f>
        <v>The Corps</v>
      </c>
      <c r="BV928" s="136" t="str">
        <f>VLOOKUP(CN928,'CIR Team Info'!$B$5:$E$44,4,FALSE)</f>
        <v>Harrisonville, MO</v>
      </c>
      <c r="BW928" s="136" t="str">
        <f t="shared" si="756"/>
        <v xml:space="preserve">   aggressive defender. only one inbound but good pass</v>
      </c>
      <c r="CM928" s="10" t="s">
        <v>608</v>
      </c>
      <c r="CN928" s="10">
        <v>2164</v>
      </c>
      <c r="CO928" s="10">
        <v>36</v>
      </c>
      <c r="CP928" s="10" t="s">
        <v>23</v>
      </c>
      <c r="CQ928" s="10" t="s">
        <v>22</v>
      </c>
      <c r="CR928" s="10" t="s">
        <v>25</v>
      </c>
      <c r="CS928" s="10" t="s">
        <v>22</v>
      </c>
      <c r="CT928" s="10">
        <v>25</v>
      </c>
      <c r="CU928" s="10">
        <v>0</v>
      </c>
      <c r="CV928" s="10">
        <v>0</v>
      </c>
      <c r="CW928" s="10">
        <v>0</v>
      </c>
      <c r="CX928" s="10" t="s">
        <v>59</v>
      </c>
      <c r="CY928" s="10" t="s">
        <v>25</v>
      </c>
      <c r="CZ928" s="10" t="s">
        <v>25</v>
      </c>
      <c r="DA928" s="10" t="s">
        <v>25</v>
      </c>
      <c r="DB928" s="10" t="s">
        <v>22</v>
      </c>
      <c r="DC928" s="10">
        <v>0</v>
      </c>
      <c r="DD928" s="10">
        <v>0</v>
      </c>
      <c r="DE928" s="10">
        <v>0</v>
      </c>
      <c r="DF928" s="10">
        <v>0</v>
      </c>
      <c r="DG928" s="10">
        <v>2</v>
      </c>
      <c r="DH928" s="10">
        <v>2</v>
      </c>
      <c r="DI928" s="10">
        <v>100</v>
      </c>
      <c r="DJ928" s="10">
        <v>1</v>
      </c>
      <c r="DK928" s="10">
        <v>0</v>
      </c>
      <c r="DL928" s="10">
        <v>0</v>
      </c>
      <c r="DM928" s="10">
        <v>0</v>
      </c>
      <c r="DN928" s="10">
        <v>0</v>
      </c>
      <c r="DO928" s="10">
        <v>0</v>
      </c>
      <c r="DP928" s="10" t="s">
        <v>22</v>
      </c>
      <c r="DQ928" s="10" t="s">
        <v>25</v>
      </c>
      <c r="DR928" s="10" t="s">
        <v>25</v>
      </c>
      <c r="DS928" s="10" t="s">
        <v>25</v>
      </c>
      <c r="DT928" s="10" t="s">
        <v>25</v>
      </c>
      <c r="DU928" s="10">
        <v>2</v>
      </c>
      <c r="DV928" s="10" t="s">
        <v>843</v>
      </c>
      <c r="DW928" s="10"/>
      <c r="DX928" s="10"/>
      <c r="DY928" s="10"/>
      <c r="DZ928" s="10"/>
      <c r="EA928" s="10"/>
      <c r="EB928" s="10"/>
      <c r="EC928" s="10"/>
      <c r="ED928" s="10"/>
      <c r="EE928" s="10"/>
      <c r="EF928" s="10"/>
      <c r="EG928" s="10"/>
      <c r="EH928" s="10"/>
    </row>
    <row r="929" spans="1:138" x14ac:dyDescent="0.25">
      <c r="A929" s="78">
        <f t="shared" si="710"/>
        <v>4296</v>
      </c>
      <c r="C929" s="10" t="str">
        <f t="shared" si="749"/>
        <v>Do Not Pick</v>
      </c>
      <c r="D929" s="17">
        <f t="shared" si="711"/>
        <v>0</v>
      </c>
      <c r="E929" s="113">
        <f t="shared" si="737"/>
        <v>0</v>
      </c>
      <c r="F929" s="113">
        <f t="shared" si="738"/>
        <v>0</v>
      </c>
      <c r="G929" s="113">
        <f t="shared" si="739"/>
        <v>0</v>
      </c>
      <c r="H929" s="113">
        <f t="shared" si="740"/>
        <v>0</v>
      </c>
      <c r="I929" s="113">
        <f t="shared" si="741"/>
        <v>0</v>
      </c>
      <c r="J929" s="113">
        <f t="shared" si="742"/>
        <v>0</v>
      </c>
      <c r="K929" s="113">
        <f t="shared" si="732"/>
        <v>0</v>
      </c>
      <c r="L929" s="76">
        <v>8</v>
      </c>
      <c r="M929" s="76">
        <v>5</v>
      </c>
      <c r="N929" s="76">
        <v>7</v>
      </c>
      <c r="O929" s="76">
        <v>6</v>
      </c>
      <c r="P929" s="76">
        <v>6</v>
      </c>
      <c r="Q929" s="76">
        <v>2</v>
      </c>
      <c r="R929" s="76">
        <v>1</v>
      </c>
      <c r="S929" s="17">
        <f t="shared" si="712"/>
        <v>0</v>
      </c>
      <c r="T929" s="113">
        <f t="shared" si="743"/>
        <v>0</v>
      </c>
      <c r="U929" s="113">
        <f t="shared" si="744"/>
        <v>0</v>
      </c>
      <c r="V929" s="113">
        <f t="shared" si="745"/>
        <v>0</v>
      </c>
      <c r="W929" s="113">
        <f t="shared" si="746"/>
        <v>0</v>
      </c>
      <c r="X929" s="113">
        <f t="shared" si="747"/>
        <v>0</v>
      </c>
      <c r="Y929" s="113">
        <f t="shared" si="748"/>
        <v>0</v>
      </c>
      <c r="Z929" s="113">
        <f t="shared" si="733"/>
        <v>0</v>
      </c>
      <c r="AA929" s="76">
        <v>10</v>
      </c>
      <c r="AB929" s="76">
        <v>6</v>
      </c>
      <c r="AC929" s="76">
        <v>8</v>
      </c>
      <c r="AD929" s="76">
        <v>2</v>
      </c>
      <c r="AE929" s="76">
        <v>2</v>
      </c>
      <c r="AF929" s="76">
        <v>5</v>
      </c>
      <c r="AG929" s="76">
        <v>8</v>
      </c>
      <c r="AH929" s="131">
        <f t="shared" si="713"/>
        <v>0</v>
      </c>
      <c r="AI929" s="131">
        <f t="shared" si="734"/>
        <v>0</v>
      </c>
      <c r="AJ929" s="131">
        <f t="shared" si="750"/>
        <v>0</v>
      </c>
      <c r="AK929" s="131">
        <f t="shared" si="751"/>
        <v>0</v>
      </c>
      <c r="AL929" s="131">
        <f t="shared" si="735"/>
        <v>0</v>
      </c>
      <c r="AM929" s="131">
        <f t="shared" si="736"/>
        <v>0</v>
      </c>
      <c r="AN929" s="131">
        <f t="shared" si="714"/>
        <v>0</v>
      </c>
      <c r="AO929" s="115">
        <f t="shared" si="752"/>
        <v>0</v>
      </c>
      <c r="AP929" s="115">
        <f t="shared" si="753"/>
        <v>0</v>
      </c>
      <c r="AQ929" s="115">
        <f t="shared" si="754"/>
        <v>0</v>
      </c>
      <c r="AR929" s="79">
        <f t="shared" si="715"/>
        <v>0</v>
      </c>
      <c r="AS929" s="79">
        <f t="shared" si="716"/>
        <v>0</v>
      </c>
      <c r="AT929" s="79">
        <f t="shared" si="717"/>
        <v>0</v>
      </c>
      <c r="AU929" s="79">
        <f t="shared" si="718"/>
        <v>0</v>
      </c>
      <c r="AV929" s="79">
        <f t="shared" si="719"/>
        <v>0</v>
      </c>
      <c r="AW929" s="79">
        <f t="shared" si="720"/>
        <v>0</v>
      </c>
      <c r="AX929" s="128">
        <f t="shared" si="721"/>
        <v>0</v>
      </c>
      <c r="AY929" s="128"/>
      <c r="AZ929" s="128"/>
      <c r="BA929" s="128">
        <f t="shared" si="722"/>
        <v>0</v>
      </c>
      <c r="BB929" s="128">
        <f t="shared" si="723"/>
        <v>0</v>
      </c>
      <c r="BC929" s="80">
        <f t="shared" si="724"/>
        <v>0</v>
      </c>
      <c r="BD929" s="80">
        <f t="shared" si="725"/>
        <v>0</v>
      </c>
      <c r="BE929" s="80">
        <f t="shared" si="726"/>
        <v>0</v>
      </c>
      <c r="BF929" s="80">
        <f t="shared" si="727"/>
        <v>0</v>
      </c>
      <c r="BG929" s="80">
        <f t="shared" si="728"/>
        <v>0</v>
      </c>
      <c r="BH929" s="80">
        <f t="shared" si="755"/>
        <v>0</v>
      </c>
      <c r="BI929" s="4">
        <f t="shared" si="729"/>
        <v>0</v>
      </c>
      <c r="BJ929" s="4">
        <f t="shared" si="730"/>
        <v>0</v>
      </c>
      <c r="BK929" s="4">
        <f t="shared" si="731"/>
        <v>0</v>
      </c>
      <c r="BL929" s="8">
        <f>VLOOKUP(CN929,'CIR Results'!$B$3:$L$42,2,FALSE)</f>
        <v>4</v>
      </c>
      <c r="BM929" s="8">
        <f>VLOOKUP(CN929,'CIR Results'!$B$3:$L$42,3,FALSE)</f>
        <v>112</v>
      </c>
      <c r="BN929" s="8">
        <f>VLOOKUP(CN929,'CIR Results'!$B$3:$L$42,4,FALSE)</f>
        <v>90</v>
      </c>
      <c r="BO929" s="8">
        <f>VLOOKUP(CN929,'CIR Results'!$B$3:$L$42,5,FALSE)</f>
        <v>106</v>
      </c>
      <c r="BP929" s="8">
        <f>VLOOKUP(CN929,'CIR Results'!$B$3:$L$42,6,FALSE)</f>
        <v>36562</v>
      </c>
      <c r="BQ929" s="8">
        <f>VLOOKUP(CN929,'CIR Results'!$B$3:$L$42,8,FALSE)</f>
        <v>8</v>
      </c>
      <c r="BR929" s="8">
        <f>VLOOKUP(CN929,'CIR Results'!$B$3:$L$42,9,FALSE)</f>
        <v>0</v>
      </c>
      <c r="BS929" s="8" t="str">
        <f>VLOOKUP(CN929,'CIR Results'!$B$3:$L$42,10,FALSE)</f>
        <v>02-06-00</v>
      </c>
      <c r="BT929" s="8">
        <f>VLOOKUP(CN929,'CIR Results'!$B$3:$L$42,11,FALSE)</f>
        <v>24</v>
      </c>
      <c r="BU929" s="136" t="str">
        <f>VLOOKUP(CN929,'CIR Team Info'!$B$5:$E$44,2,FALSE)</f>
        <v>Trident Robotics</v>
      </c>
      <c r="BV929" s="136" t="str">
        <f>VLOOKUP(CN929,'CIR Team Info'!$B$5:$E$44,4,FALSE)</f>
        <v>Gurnee, IL</v>
      </c>
      <c r="BW929" s="136" t="str">
        <f t="shared" si="756"/>
        <v xml:space="preserve">   dead robot</v>
      </c>
      <c r="CM929" s="10" t="s">
        <v>608</v>
      </c>
      <c r="CN929" s="10">
        <v>4296</v>
      </c>
      <c r="CO929" s="10">
        <v>37</v>
      </c>
      <c r="CP929" s="10" t="s">
        <v>23</v>
      </c>
      <c r="CQ929" s="10" t="s">
        <v>25</v>
      </c>
      <c r="CR929" s="10" t="s">
        <v>25</v>
      </c>
      <c r="CS929" s="10" t="s">
        <v>25</v>
      </c>
      <c r="CT929" s="10">
        <v>0</v>
      </c>
      <c r="CU929" s="10">
        <v>0</v>
      </c>
      <c r="CV929" s="10">
        <v>0</v>
      </c>
      <c r="CW929" s="10">
        <v>0</v>
      </c>
      <c r="CX929" s="10" t="s">
        <v>60</v>
      </c>
      <c r="CY929" s="10" t="s">
        <v>25</v>
      </c>
      <c r="CZ929" s="10" t="s">
        <v>25</v>
      </c>
      <c r="DA929" s="10" t="s">
        <v>25</v>
      </c>
      <c r="DB929" s="10" t="s">
        <v>25</v>
      </c>
      <c r="DC929" s="10">
        <v>0</v>
      </c>
      <c r="DD929" s="10">
        <v>0</v>
      </c>
      <c r="DE929" s="10">
        <v>0</v>
      </c>
      <c r="DF929" s="10">
        <v>0</v>
      </c>
      <c r="DG929" s="10">
        <v>0</v>
      </c>
      <c r="DH929" s="10">
        <v>0</v>
      </c>
      <c r="DI929" s="10">
        <v>0</v>
      </c>
      <c r="DJ929" s="10">
        <v>0</v>
      </c>
      <c r="DK929" s="10">
        <v>0</v>
      </c>
      <c r="DL929" s="10">
        <v>0</v>
      </c>
      <c r="DM929" s="10">
        <v>0</v>
      </c>
      <c r="DN929" s="10">
        <v>0</v>
      </c>
      <c r="DO929" s="10">
        <v>0</v>
      </c>
      <c r="DP929" s="10" t="s">
        <v>25</v>
      </c>
      <c r="DQ929" s="10" t="s">
        <v>25</v>
      </c>
      <c r="DR929" s="10" t="s">
        <v>25</v>
      </c>
      <c r="DS929" s="10" t="s">
        <v>25</v>
      </c>
      <c r="DT929" s="10" t="s">
        <v>25</v>
      </c>
      <c r="DU929" s="10">
        <v>0</v>
      </c>
      <c r="DV929" s="10" t="s">
        <v>844</v>
      </c>
      <c r="DW929" s="10"/>
      <c r="DX929" s="10"/>
      <c r="DY929" s="10"/>
      <c r="DZ929" s="10"/>
      <c r="EA929" s="10"/>
      <c r="EB929" s="10"/>
      <c r="EC929" s="10"/>
      <c r="ED929" s="10"/>
      <c r="EE929" s="10"/>
      <c r="EF929" s="10"/>
      <c r="EG929" s="10"/>
      <c r="EH929" s="10"/>
    </row>
    <row r="930" spans="1:138" x14ac:dyDescent="0.25">
      <c r="A930" s="78">
        <f t="shared" si="710"/>
        <v>1288</v>
      </c>
      <c r="C930" s="10" t="str">
        <f t="shared" si="749"/>
        <v>Above Avg</v>
      </c>
      <c r="D930" s="17">
        <f t="shared" si="711"/>
        <v>7.1634314073023742</v>
      </c>
      <c r="E930" s="113">
        <f t="shared" si="737"/>
        <v>20</v>
      </c>
      <c r="F930" s="113">
        <f t="shared" si="738"/>
        <v>10</v>
      </c>
      <c r="G930" s="113">
        <f t="shared" si="739"/>
        <v>21.53846153846154</v>
      </c>
      <c r="H930" s="113">
        <f t="shared" si="740"/>
        <v>19.238709677419351</v>
      </c>
      <c r="I930" s="113">
        <f t="shared" si="741"/>
        <v>0</v>
      </c>
      <c r="J930" s="113">
        <f t="shared" si="742"/>
        <v>0</v>
      </c>
      <c r="K930" s="113">
        <f t="shared" si="732"/>
        <v>0.85714285714285721</v>
      </c>
      <c r="L930" s="76">
        <v>8</v>
      </c>
      <c r="M930" s="76">
        <v>5</v>
      </c>
      <c r="N930" s="76">
        <v>7</v>
      </c>
      <c r="O930" s="76">
        <v>6</v>
      </c>
      <c r="P930" s="76">
        <v>6</v>
      </c>
      <c r="Q930" s="76">
        <v>2</v>
      </c>
      <c r="R930" s="76">
        <v>1</v>
      </c>
      <c r="S930" s="17">
        <f t="shared" si="712"/>
        <v>7.4885430698333924</v>
      </c>
      <c r="T930" s="113">
        <f t="shared" si="743"/>
        <v>25</v>
      </c>
      <c r="U930" s="113">
        <f t="shared" si="744"/>
        <v>12</v>
      </c>
      <c r="V930" s="113">
        <f t="shared" si="745"/>
        <v>24.615384615384617</v>
      </c>
      <c r="W930" s="113">
        <f t="shared" si="746"/>
        <v>6.4129032258064509</v>
      </c>
      <c r="X930" s="113">
        <f t="shared" si="747"/>
        <v>0</v>
      </c>
      <c r="Y930" s="113">
        <f t="shared" si="748"/>
        <v>0</v>
      </c>
      <c r="Z930" s="113">
        <f t="shared" si="733"/>
        <v>6.8571428571428577</v>
      </c>
      <c r="AA930" s="76">
        <v>10</v>
      </c>
      <c r="AB930" s="76">
        <v>6</v>
      </c>
      <c r="AC930" s="76">
        <v>8</v>
      </c>
      <c r="AD930" s="76">
        <v>2</v>
      </c>
      <c r="AE930" s="76">
        <v>2</v>
      </c>
      <c r="AF930" s="76">
        <v>5</v>
      </c>
      <c r="AG930" s="76">
        <v>8</v>
      </c>
      <c r="AH930" s="131">
        <f t="shared" si="713"/>
        <v>2.5</v>
      </c>
      <c r="AI930" s="131">
        <f t="shared" si="734"/>
        <v>2</v>
      </c>
      <c r="AJ930" s="131">
        <f t="shared" si="750"/>
        <v>3.0769230769230771</v>
      </c>
      <c r="AK930" s="131">
        <f t="shared" si="751"/>
        <v>3.2064516129032254</v>
      </c>
      <c r="AL930" s="131">
        <f t="shared" si="735"/>
        <v>0</v>
      </c>
      <c r="AM930" s="131">
        <f t="shared" si="736"/>
        <v>0</v>
      </c>
      <c r="AN930" s="131">
        <f t="shared" si="714"/>
        <v>0.85714285714285721</v>
      </c>
      <c r="AO930" s="115">
        <f t="shared" si="752"/>
        <v>0</v>
      </c>
      <c r="AP930" s="115">
        <f t="shared" si="753"/>
        <v>0</v>
      </c>
      <c r="AQ930" s="115">
        <f t="shared" si="754"/>
        <v>1</v>
      </c>
      <c r="AR930" s="79">
        <f t="shared" si="715"/>
        <v>10</v>
      </c>
      <c r="AS930" s="79">
        <f t="shared" si="716"/>
        <v>20</v>
      </c>
      <c r="AT930" s="79">
        <f t="shared" si="717"/>
        <v>30</v>
      </c>
      <c r="AU930" s="79">
        <f t="shared" si="718"/>
        <v>0</v>
      </c>
      <c r="AV930" s="79">
        <f t="shared" si="719"/>
        <v>0</v>
      </c>
      <c r="AW930" s="79">
        <f t="shared" si="720"/>
        <v>15</v>
      </c>
      <c r="AX930" s="128">
        <f t="shared" si="721"/>
        <v>1</v>
      </c>
      <c r="AY930" s="128"/>
      <c r="AZ930" s="128"/>
      <c r="BA930" s="128">
        <f t="shared" si="722"/>
        <v>0</v>
      </c>
      <c r="BB930" s="128">
        <f t="shared" si="723"/>
        <v>0</v>
      </c>
      <c r="BC930" s="80">
        <f t="shared" si="724"/>
        <v>1</v>
      </c>
      <c r="BD930" s="80">
        <f t="shared" si="725"/>
        <v>1</v>
      </c>
      <c r="BE930" s="80">
        <f t="shared" si="726"/>
        <v>1</v>
      </c>
      <c r="BF930" s="80">
        <f t="shared" si="727"/>
        <v>0</v>
      </c>
      <c r="BG930" s="80">
        <f t="shared" si="728"/>
        <v>0</v>
      </c>
      <c r="BH930" s="80">
        <f t="shared" si="755"/>
        <v>0.25</v>
      </c>
      <c r="BI930" s="4">
        <f t="shared" si="729"/>
        <v>40</v>
      </c>
      <c r="BJ930" s="4">
        <f t="shared" si="730"/>
        <v>60</v>
      </c>
      <c r="BK930" s="4">
        <f t="shared" si="731"/>
        <v>15</v>
      </c>
      <c r="BL930" s="8">
        <f>VLOOKUP(CN930,'CIR Results'!$B$3:$L$42,2,FALSE)</f>
        <v>11</v>
      </c>
      <c r="BM930" s="8">
        <f>VLOOKUP(CN930,'CIR Results'!$B$3:$L$42,3,FALSE)</f>
        <v>148</v>
      </c>
      <c r="BN930" s="8">
        <f>VLOOKUP(CN930,'CIR Results'!$B$3:$L$42,4,FALSE)</f>
        <v>100</v>
      </c>
      <c r="BO930" s="8">
        <f>VLOOKUP(CN930,'CIR Results'!$B$3:$L$42,5,FALSE)</f>
        <v>202</v>
      </c>
      <c r="BP930" s="8">
        <f>VLOOKUP(CN930,'CIR Results'!$B$3:$L$42,6,FALSE)</f>
        <v>37014</v>
      </c>
      <c r="BQ930" s="8">
        <f>VLOOKUP(CN930,'CIR Results'!$B$3:$L$42,8,FALSE)</f>
        <v>9</v>
      </c>
      <c r="BR930" s="8">
        <f>VLOOKUP(CN930,'CIR Results'!$B$3:$L$42,9,FALSE)</f>
        <v>0</v>
      </c>
      <c r="BS930" s="8" t="str">
        <f>VLOOKUP(CN930,'CIR Results'!$B$3:$L$42,10,FALSE)</f>
        <v>05-03-01</v>
      </c>
      <c r="BT930" s="8">
        <f>VLOOKUP(CN930,'CIR Results'!$B$3:$L$42,11,FALSE)</f>
        <v>28</v>
      </c>
      <c r="BU930" s="136" t="str">
        <f>VLOOKUP(CN930,'CIR Team Info'!$B$5:$E$44,2,FALSE)</f>
        <v>RAVEN Robotics</v>
      </c>
      <c r="BV930" s="136" t="str">
        <f>VLOOKUP(CN930,'CIR Team Info'!$B$5:$E$44,4,FALSE)</f>
        <v>Saint Charles, MO</v>
      </c>
      <c r="BW930" s="136" t="str">
        <f t="shared" si="756"/>
        <v xml:space="preserve">   decent shooter. alliance was being well defended. made all high shots. </v>
      </c>
      <c r="CM930" s="10" t="s">
        <v>608</v>
      </c>
      <c r="CN930" s="10">
        <v>1288</v>
      </c>
      <c r="CO930" s="10">
        <v>38</v>
      </c>
      <c r="CP930" s="10" t="s">
        <v>23</v>
      </c>
      <c r="CQ930" s="10" t="s">
        <v>22</v>
      </c>
      <c r="CR930" s="10" t="s">
        <v>25</v>
      </c>
      <c r="CS930" s="10" t="s">
        <v>22</v>
      </c>
      <c r="CT930" s="10">
        <v>20</v>
      </c>
      <c r="CU930" s="10">
        <v>0</v>
      </c>
      <c r="CV930" s="10">
        <v>0</v>
      </c>
      <c r="CW930" s="10">
        <v>0</v>
      </c>
      <c r="CX930" s="10" t="s">
        <v>24</v>
      </c>
      <c r="CY930" s="10" t="s">
        <v>22</v>
      </c>
      <c r="CZ930" s="10" t="s">
        <v>25</v>
      </c>
      <c r="DA930" s="10" t="s">
        <v>25</v>
      </c>
      <c r="DB930" s="10" t="s">
        <v>22</v>
      </c>
      <c r="DC930" s="10">
        <v>30</v>
      </c>
      <c r="DD930" s="10">
        <v>0</v>
      </c>
      <c r="DE930" s="10">
        <v>0</v>
      </c>
      <c r="DF930" s="10">
        <v>0</v>
      </c>
      <c r="DG930" s="10">
        <v>1</v>
      </c>
      <c r="DH930" s="10">
        <v>1</v>
      </c>
      <c r="DI930" s="10">
        <v>30</v>
      </c>
      <c r="DJ930" s="10">
        <v>1</v>
      </c>
      <c r="DK930" s="10">
        <v>0</v>
      </c>
      <c r="DL930" s="10">
        <v>0</v>
      </c>
      <c r="DM930" s="10">
        <v>0</v>
      </c>
      <c r="DN930" s="10">
        <v>0</v>
      </c>
      <c r="DO930" s="10">
        <v>0</v>
      </c>
      <c r="DP930" s="10" t="s">
        <v>25</v>
      </c>
      <c r="DQ930" s="10" t="s">
        <v>25</v>
      </c>
      <c r="DR930" s="10" t="s">
        <v>22</v>
      </c>
      <c r="DS930" s="10" t="s">
        <v>25</v>
      </c>
      <c r="DT930" s="10" t="s">
        <v>25</v>
      </c>
      <c r="DU930" s="10">
        <v>2</v>
      </c>
      <c r="DV930" s="10" t="s">
        <v>845</v>
      </c>
      <c r="DW930" s="10"/>
      <c r="DX930" s="10"/>
      <c r="DY930" s="10"/>
      <c r="DZ930" s="10"/>
      <c r="EA930" s="10"/>
      <c r="EB930" s="10"/>
      <c r="EC930" s="10"/>
      <c r="ED930" s="10"/>
      <c r="EE930" s="10"/>
      <c r="EF930" s="10"/>
      <c r="EG930" s="10"/>
      <c r="EH930" s="10"/>
    </row>
    <row r="931" spans="1:138" x14ac:dyDescent="0.25">
      <c r="A931" s="78">
        <f t="shared" si="710"/>
        <v>4212</v>
      </c>
      <c r="C931" s="10" t="str">
        <f t="shared" si="749"/>
        <v>Below Avg</v>
      </c>
      <c r="D931" s="17">
        <f t="shared" si="711"/>
        <v>3.774774902516838</v>
      </c>
      <c r="E931" s="113">
        <f t="shared" si="737"/>
        <v>10</v>
      </c>
      <c r="F931" s="113">
        <f t="shared" si="738"/>
        <v>5</v>
      </c>
      <c r="G931" s="113">
        <f t="shared" si="739"/>
        <v>5.384615384615385</v>
      </c>
      <c r="H931" s="113">
        <f t="shared" si="740"/>
        <v>15.077419354838709</v>
      </c>
      <c r="I931" s="113">
        <f t="shared" si="741"/>
        <v>0</v>
      </c>
      <c r="J931" s="113">
        <f t="shared" si="742"/>
        <v>0</v>
      </c>
      <c r="K931" s="113">
        <f t="shared" si="732"/>
        <v>2.2857142857142856</v>
      </c>
      <c r="L931" s="76">
        <v>8</v>
      </c>
      <c r="M931" s="76">
        <v>5</v>
      </c>
      <c r="N931" s="76">
        <v>7</v>
      </c>
      <c r="O931" s="76">
        <v>6</v>
      </c>
      <c r="P931" s="76">
        <v>6</v>
      </c>
      <c r="Q931" s="76">
        <v>2</v>
      </c>
      <c r="R931" s="76">
        <v>1</v>
      </c>
      <c r="S931" s="17">
        <f t="shared" si="712"/>
        <v>4.7965366891173336</v>
      </c>
      <c r="T931" s="113">
        <f t="shared" si="743"/>
        <v>12.5</v>
      </c>
      <c r="U931" s="113">
        <f t="shared" si="744"/>
        <v>6</v>
      </c>
      <c r="V931" s="113">
        <f t="shared" si="745"/>
        <v>6.1538461538461542</v>
      </c>
      <c r="W931" s="113">
        <f t="shared" si="746"/>
        <v>5.0258064516129028</v>
      </c>
      <c r="X931" s="113">
        <f t="shared" si="747"/>
        <v>0</v>
      </c>
      <c r="Y931" s="113">
        <f t="shared" si="748"/>
        <v>0</v>
      </c>
      <c r="Z931" s="113">
        <f t="shared" si="733"/>
        <v>18.285714285714285</v>
      </c>
      <c r="AA931" s="76">
        <v>10</v>
      </c>
      <c r="AB931" s="76">
        <v>6</v>
      </c>
      <c r="AC931" s="76">
        <v>8</v>
      </c>
      <c r="AD931" s="76">
        <v>2</v>
      </c>
      <c r="AE931" s="76">
        <v>2</v>
      </c>
      <c r="AF931" s="76">
        <v>5</v>
      </c>
      <c r="AG931" s="76">
        <v>8</v>
      </c>
      <c r="AH931" s="131">
        <f t="shared" si="713"/>
        <v>1.25</v>
      </c>
      <c r="AI931" s="131">
        <f t="shared" si="734"/>
        <v>1</v>
      </c>
      <c r="AJ931" s="131">
        <f t="shared" si="750"/>
        <v>0.76923076923076927</v>
      </c>
      <c r="AK931" s="131">
        <f t="shared" si="751"/>
        <v>2.5129032258064514</v>
      </c>
      <c r="AL931" s="131">
        <f t="shared" si="735"/>
        <v>0</v>
      </c>
      <c r="AM931" s="131">
        <f t="shared" si="736"/>
        <v>0</v>
      </c>
      <c r="AN931" s="131">
        <f t="shared" si="714"/>
        <v>2.2857142857142856</v>
      </c>
      <c r="AO931" s="115">
        <f t="shared" si="752"/>
        <v>1</v>
      </c>
      <c r="AP931" s="115">
        <f t="shared" si="753"/>
        <v>0</v>
      </c>
      <c r="AQ931" s="115">
        <f t="shared" si="754"/>
        <v>0</v>
      </c>
      <c r="AR931" s="79">
        <f t="shared" si="715"/>
        <v>10</v>
      </c>
      <c r="AS931" s="79">
        <f t="shared" si="716"/>
        <v>5</v>
      </c>
      <c r="AT931" s="79">
        <f t="shared" si="717"/>
        <v>0</v>
      </c>
      <c r="AU931" s="79">
        <f t="shared" si="718"/>
        <v>0</v>
      </c>
      <c r="AV931" s="79">
        <f t="shared" si="719"/>
        <v>0</v>
      </c>
      <c r="AW931" s="79">
        <f t="shared" si="720"/>
        <v>40</v>
      </c>
      <c r="AX931" s="128">
        <f t="shared" si="721"/>
        <v>1</v>
      </c>
      <c r="AY931" s="128"/>
      <c r="AZ931" s="128"/>
      <c r="BA931" s="128">
        <f t="shared" si="722"/>
        <v>0</v>
      </c>
      <c r="BB931" s="128">
        <f t="shared" si="723"/>
        <v>0</v>
      </c>
      <c r="BC931" s="80">
        <f t="shared" si="724"/>
        <v>1</v>
      </c>
      <c r="BD931" s="80">
        <f t="shared" si="725"/>
        <v>1</v>
      </c>
      <c r="BE931" s="80">
        <f t="shared" si="726"/>
        <v>0</v>
      </c>
      <c r="BF931" s="80">
        <f t="shared" si="727"/>
        <v>0</v>
      </c>
      <c r="BG931" s="80">
        <f t="shared" si="728"/>
        <v>0</v>
      </c>
      <c r="BH931" s="80">
        <f t="shared" si="755"/>
        <v>0.25</v>
      </c>
      <c r="BI931" s="4">
        <f t="shared" si="729"/>
        <v>10</v>
      </c>
      <c r="BJ931" s="4">
        <f t="shared" si="730"/>
        <v>15</v>
      </c>
      <c r="BK931" s="4">
        <f t="shared" si="731"/>
        <v>40</v>
      </c>
      <c r="BL931" s="8">
        <f>VLOOKUP(CN931,'CIR Results'!$B$3:$L$42,2,FALSE)</f>
        <v>6</v>
      </c>
      <c r="BM931" s="8">
        <f>VLOOKUP(CN931,'CIR Results'!$B$3:$L$42,3,FALSE)</f>
        <v>66</v>
      </c>
      <c r="BN931" s="8">
        <f>VLOOKUP(CN931,'CIR Results'!$B$3:$L$42,4,FALSE)</f>
        <v>70</v>
      </c>
      <c r="BO931" s="8">
        <f>VLOOKUP(CN931,'CIR Results'!$B$3:$L$42,5,FALSE)</f>
        <v>129</v>
      </c>
      <c r="BP931" s="8">
        <f>VLOOKUP(CN931,'CIR Results'!$B$3:$L$42,6,FALSE)</f>
        <v>36590</v>
      </c>
      <c r="BQ931" s="8">
        <f>VLOOKUP(CN931,'CIR Results'!$B$3:$L$42,8,FALSE)</f>
        <v>8</v>
      </c>
      <c r="BR931" s="8">
        <f>VLOOKUP(CN931,'CIR Results'!$B$3:$L$42,9,FALSE)</f>
        <v>0</v>
      </c>
      <c r="BS931" s="8" t="str">
        <f>VLOOKUP(CN931,'CIR Results'!$B$3:$L$42,10,FALSE)</f>
        <v>03-05-00</v>
      </c>
      <c r="BT931" s="8">
        <f>VLOOKUP(CN931,'CIR Results'!$B$3:$L$42,11,FALSE)</f>
        <v>9</v>
      </c>
      <c r="BU931" s="136" t="str">
        <f>VLOOKUP(CN931,'CIR Team Info'!$B$5:$E$44,2,FALSE)</f>
        <v>Techno Ferrets</v>
      </c>
      <c r="BV931" s="136" t="str">
        <f>VLOOKUP(CN931,'CIR Team Info'!$B$5:$E$44,4,FALSE)</f>
        <v>Galesburg, IL</v>
      </c>
      <c r="BW931" s="136" t="str">
        <f t="shared" si="756"/>
        <v xml:space="preserve">   never picked up ball. possession by trapping. worked as alliance to get possession points but otherwise ineffective. </v>
      </c>
      <c r="CM931" s="10" t="s">
        <v>608</v>
      </c>
      <c r="CN931" s="10">
        <v>4212</v>
      </c>
      <c r="CO931" s="10">
        <v>39</v>
      </c>
      <c r="CP931" s="10" t="s">
        <v>23</v>
      </c>
      <c r="CQ931" s="10" t="s">
        <v>25</v>
      </c>
      <c r="CR931" s="10" t="s">
        <v>25</v>
      </c>
      <c r="CS931" s="10" t="s">
        <v>22</v>
      </c>
      <c r="CT931" s="10">
        <v>5</v>
      </c>
      <c r="CU931" s="10">
        <v>0</v>
      </c>
      <c r="CV931" s="10">
        <v>0</v>
      </c>
      <c r="CW931" s="10">
        <v>0</v>
      </c>
      <c r="CX931" s="10" t="s">
        <v>24</v>
      </c>
      <c r="CY931" s="10" t="s">
        <v>25</v>
      </c>
      <c r="CZ931" s="10" t="s">
        <v>25</v>
      </c>
      <c r="DA931" s="10" t="s">
        <v>25</v>
      </c>
      <c r="DB931" s="10" t="s">
        <v>25</v>
      </c>
      <c r="DC931" s="10">
        <v>0</v>
      </c>
      <c r="DD931" s="10">
        <v>0</v>
      </c>
      <c r="DE931" s="10">
        <v>0</v>
      </c>
      <c r="DF931" s="10">
        <v>0</v>
      </c>
      <c r="DG931" s="10">
        <v>1</v>
      </c>
      <c r="DH931" s="10">
        <v>1</v>
      </c>
      <c r="DI931" s="10">
        <v>80</v>
      </c>
      <c r="DJ931" s="10">
        <v>1</v>
      </c>
      <c r="DK931" s="10">
        <v>0</v>
      </c>
      <c r="DL931" s="10">
        <v>0</v>
      </c>
      <c r="DM931" s="10">
        <v>0</v>
      </c>
      <c r="DN931" s="10">
        <v>0</v>
      </c>
      <c r="DO931" s="10">
        <v>0</v>
      </c>
      <c r="DP931" s="10" t="s">
        <v>22</v>
      </c>
      <c r="DQ931" s="10" t="s">
        <v>25</v>
      </c>
      <c r="DR931" s="10" t="s">
        <v>25</v>
      </c>
      <c r="DS931" s="10" t="s">
        <v>25</v>
      </c>
      <c r="DT931" s="10" t="s">
        <v>25</v>
      </c>
      <c r="DU931" s="10">
        <v>1</v>
      </c>
      <c r="DV931" s="10" t="s">
        <v>846</v>
      </c>
      <c r="DW931" s="10"/>
      <c r="DX931" s="10"/>
      <c r="DY931" s="10"/>
      <c r="DZ931" s="10"/>
      <c r="EA931" s="10"/>
      <c r="EB931" s="10"/>
      <c r="EC931" s="10"/>
      <c r="ED931" s="10"/>
      <c r="EE931" s="10"/>
      <c r="EF931" s="10"/>
      <c r="EG931" s="10"/>
      <c r="EH931" s="10"/>
    </row>
    <row r="932" spans="1:138" x14ac:dyDescent="0.25">
      <c r="A932" s="78">
        <f t="shared" si="710"/>
        <v>1747</v>
      </c>
      <c r="C932" s="10" t="str">
        <f t="shared" si="749"/>
        <v>Below Avg</v>
      </c>
      <c r="D932" s="17">
        <f t="shared" si="711"/>
        <v>6.187993619283942</v>
      </c>
      <c r="E932" s="113">
        <f t="shared" si="737"/>
        <v>20</v>
      </c>
      <c r="F932" s="113">
        <f t="shared" si="738"/>
        <v>5</v>
      </c>
      <c r="G932" s="113">
        <f t="shared" si="739"/>
        <v>21.53846153846154</v>
      </c>
      <c r="H932" s="113">
        <f t="shared" si="740"/>
        <v>11.912903225806453</v>
      </c>
      <c r="I932" s="113">
        <f t="shared" si="741"/>
        <v>0</v>
      </c>
      <c r="J932" s="113">
        <f t="shared" si="742"/>
        <v>0</v>
      </c>
      <c r="K932" s="113">
        <f t="shared" si="732"/>
        <v>3.4285714285714288</v>
      </c>
      <c r="L932" s="76">
        <v>8</v>
      </c>
      <c r="M932" s="76">
        <v>5</v>
      </c>
      <c r="N932" s="76">
        <v>7</v>
      </c>
      <c r="O932" s="76">
        <v>6</v>
      </c>
      <c r="P932" s="76">
        <v>6</v>
      </c>
      <c r="Q932" s="76">
        <v>2</v>
      </c>
      <c r="R932" s="76">
        <v>1</v>
      </c>
      <c r="S932" s="17">
        <f t="shared" si="712"/>
        <v>8.7014923785891529</v>
      </c>
      <c r="T932" s="113">
        <f t="shared" si="743"/>
        <v>25</v>
      </c>
      <c r="U932" s="113">
        <f t="shared" si="744"/>
        <v>6</v>
      </c>
      <c r="V932" s="113">
        <f t="shared" si="745"/>
        <v>24.615384615384617</v>
      </c>
      <c r="W932" s="113">
        <f t="shared" si="746"/>
        <v>3.9709677419354841</v>
      </c>
      <c r="X932" s="113">
        <f t="shared" si="747"/>
        <v>0</v>
      </c>
      <c r="Y932" s="113">
        <f t="shared" si="748"/>
        <v>0</v>
      </c>
      <c r="Z932" s="113">
        <f t="shared" si="733"/>
        <v>27.428571428571431</v>
      </c>
      <c r="AA932" s="76">
        <v>10</v>
      </c>
      <c r="AB932" s="76">
        <v>6</v>
      </c>
      <c r="AC932" s="76">
        <v>8</v>
      </c>
      <c r="AD932" s="76">
        <v>2</v>
      </c>
      <c r="AE932" s="76">
        <v>2</v>
      </c>
      <c r="AF932" s="76">
        <v>5</v>
      </c>
      <c r="AG932" s="76">
        <v>8</v>
      </c>
      <c r="AH932" s="131">
        <f t="shared" si="713"/>
        <v>2.5</v>
      </c>
      <c r="AI932" s="131">
        <f t="shared" si="734"/>
        <v>1</v>
      </c>
      <c r="AJ932" s="131">
        <f t="shared" si="750"/>
        <v>3.0769230769230771</v>
      </c>
      <c r="AK932" s="131">
        <f t="shared" si="751"/>
        <v>1.985483870967742</v>
      </c>
      <c r="AL932" s="131">
        <f t="shared" si="735"/>
        <v>0</v>
      </c>
      <c r="AM932" s="131">
        <f t="shared" si="736"/>
        <v>0</v>
      </c>
      <c r="AN932" s="131">
        <f t="shared" si="714"/>
        <v>3.4285714285714288</v>
      </c>
      <c r="AO932" s="115">
        <f t="shared" si="752"/>
        <v>0</v>
      </c>
      <c r="AP932" s="115">
        <f t="shared" si="753"/>
        <v>1</v>
      </c>
      <c r="AQ932" s="115">
        <f t="shared" si="754"/>
        <v>0</v>
      </c>
      <c r="AR932" s="79">
        <f t="shared" si="715"/>
        <v>0</v>
      </c>
      <c r="AS932" s="79">
        <f t="shared" si="716"/>
        <v>20</v>
      </c>
      <c r="AT932" s="79">
        <f t="shared" si="717"/>
        <v>1</v>
      </c>
      <c r="AU932" s="79">
        <f t="shared" si="718"/>
        <v>0</v>
      </c>
      <c r="AV932" s="79">
        <f t="shared" si="719"/>
        <v>0</v>
      </c>
      <c r="AW932" s="79">
        <f t="shared" si="720"/>
        <v>60</v>
      </c>
      <c r="AX932" s="128">
        <f t="shared" si="721"/>
        <v>0</v>
      </c>
      <c r="AY932" s="128"/>
      <c r="AZ932" s="128"/>
      <c r="BA932" s="128">
        <f t="shared" si="722"/>
        <v>0</v>
      </c>
      <c r="BB932" s="128">
        <f t="shared" si="723"/>
        <v>0</v>
      </c>
      <c r="BC932" s="80">
        <f t="shared" si="724"/>
        <v>0</v>
      </c>
      <c r="BD932" s="80">
        <f t="shared" si="725"/>
        <v>1</v>
      </c>
      <c r="BE932" s="80">
        <f t="shared" si="726"/>
        <v>1</v>
      </c>
      <c r="BF932" s="80">
        <f t="shared" si="727"/>
        <v>0</v>
      </c>
      <c r="BG932" s="80">
        <f t="shared" si="728"/>
        <v>0</v>
      </c>
      <c r="BH932" s="80">
        <f t="shared" si="755"/>
        <v>0.5</v>
      </c>
      <c r="BI932" s="4">
        <f t="shared" si="729"/>
        <v>1</v>
      </c>
      <c r="BJ932" s="4">
        <f t="shared" si="730"/>
        <v>21</v>
      </c>
      <c r="BK932" s="4">
        <f t="shared" si="731"/>
        <v>60</v>
      </c>
      <c r="BL932" s="8">
        <f>VLOOKUP(CN932,'CIR Results'!$B$3:$L$42,2,FALSE)</f>
        <v>10</v>
      </c>
      <c r="BM932" s="8">
        <f>VLOOKUP(CN932,'CIR Results'!$B$3:$L$42,3,FALSE)</f>
        <v>102</v>
      </c>
      <c r="BN932" s="8">
        <f>VLOOKUP(CN932,'CIR Results'!$B$3:$L$42,4,FALSE)</f>
        <v>190</v>
      </c>
      <c r="BO932" s="8">
        <f>VLOOKUP(CN932,'CIR Results'!$B$3:$L$42,5,FALSE)</f>
        <v>152</v>
      </c>
      <c r="BP932" s="8">
        <f>VLOOKUP(CN932,'CIR Results'!$B$3:$L$42,6,FALSE)</f>
        <v>36650</v>
      </c>
      <c r="BQ932" s="8">
        <f>VLOOKUP(CN932,'CIR Results'!$B$3:$L$42,8,FALSE)</f>
        <v>9</v>
      </c>
      <c r="BR932" s="8">
        <f>VLOOKUP(CN932,'CIR Results'!$B$3:$L$42,9,FALSE)</f>
        <v>0</v>
      </c>
      <c r="BS932" s="8" t="str">
        <f>VLOOKUP(CN932,'CIR Results'!$B$3:$L$42,10,FALSE)</f>
        <v>05-04-00</v>
      </c>
      <c r="BT932" s="8">
        <f>VLOOKUP(CN932,'CIR Results'!$B$3:$L$42,11,FALSE)</f>
        <v>25</v>
      </c>
      <c r="BU932" s="136" t="str">
        <f>VLOOKUP(CN932,'CIR Team Info'!$B$5:$E$44,2,FALSE)</f>
        <v>Harrison Boiler Robotics</v>
      </c>
      <c r="BV932" s="136" t="str">
        <f>VLOOKUP(CN932,'CIR Team Info'!$B$5:$E$44,4,FALSE)</f>
        <v>West Lafayette, IN</v>
      </c>
      <c r="BW932" s="136" t="str">
        <f t="shared" si="756"/>
        <v xml:space="preserve">   started out teleop waiting for mid court. other alliance defense was good. this team worked better when they started to play defense. </v>
      </c>
      <c r="CM932" s="10" t="s">
        <v>608</v>
      </c>
      <c r="CN932" s="10">
        <v>1747</v>
      </c>
      <c r="CO932" s="10">
        <v>40</v>
      </c>
      <c r="CP932" s="10" t="s">
        <v>23</v>
      </c>
      <c r="CQ932" s="10" t="s">
        <v>22</v>
      </c>
      <c r="CR932" s="10" t="s">
        <v>25</v>
      </c>
      <c r="CS932" s="10" t="s">
        <v>22</v>
      </c>
      <c r="CT932" s="10">
        <v>20</v>
      </c>
      <c r="CU932" s="10">
        <v>0</v>
      </c>
      <c r="CV932" s="10">
        <v>0</v>
      </c>
      <c r="CW932" s="10">
        <v>0</v>
      </c>
      <c r="CX932" s="10" t="s">
        <v>24</v>
      </c>
      <c r="CY932" s="10" t="s">
        <v>25</v>
      </c>
      <c r="CZ932" s="10" t="s">
        <v>25</v>
      </c>
      <c r="DA932" s="10" t="s">
        <v>25</v>
      </c>
      <c r="DB932" s="10" t="s">
        <v>22</v>
      </c>
      <c r="DC932" s="10">
        <v>1</v>
      </c>
      <c r="DD932" s="10">
        <v>0</v>
      </c>
      <c r="DE932" s="10">
        <v>0</v>
      </c>
      <c r="DF932" s="10">
        <v>0</v>
      </c>
      <c r="DG932" s="10">
        <v>2</v>
      </c>
      <c r="DH932" s="10">
        <v>2</v>
      </c>
      <c r="DI932" s="10">
        <v>60</v>
      </c>
      <c r="DJ932" s="10">
        <v>0</v>
      </c>
      <c r="DK932" s="10">
        <v>0</v>
      </c>
      <c r="DL932" s="10">
        <v>0</v>
      </c>
      <c r="DM932" s="10">
        <v>0</v>
      </c>
      <c r="DN932" s="10">
        <v>0</v>
      </c>
      <c r="DO932" s="10">
        <v>0</v>
      </c>
      <c r="DP932" s="10" t="s">
        <v>25</v>
      </c>
      <c r="DQ932" s="10" t="s">
        <v>22</v>
      </c>
      <c r="DR932" s="10" t="s">
        <v>25</v>
      </c>
      <c r="DS932" s="10" t="s">
        <v>25</v>
      </c>
      <c r="DT932" s="10" t="s">
        <v>25</v>
      </c>
      <c r="DU932" s="10">
        <v>1</v>
      </c>
      <c r="DV932" s="10" t="s">
        <v>847</v>
      </c>
      <c r="DW932" s="10"/>
      <c r="DX932" s="10"/>
      <c r="DY932" s="10"/>
      <c r="DZ932" s="10"/>
      <c r="EA932" s="10"/>
      <c r="EB932" s="10"/>
      <c r="EC932" s="10"/>
      <c r="ED932" s="10"/>
      <c r="EE932" s="10"/>
      <c r="EF932" s="10"/>
      <c r="EG932" s="10"/>
      <c r="EH932" s="10"/>
    </row>
    <row r="933" spans="1:138" x14ac:dyDescent="0.25">
      <c r="A933" s="78">
        <f t="shared" si="710"/>
        <v>525</v>
      </c>
      <c r="C933" s="10" t="str">
        <f t="shared" si="749"/>
        <v>Above Avg</v>
      </c>
      <c r="D933" s="17">
        <f t="shared" si="711"/>
        <v>8.3692307692307697</v>
      </c>
      <c r="E933" s="113">
        <f t="shared" si="737"/>
        <v>40</v>
      </c>
      <c r="F933" s="113">
        <f t="shared" si="738"/>
        <v>0</v>
      </c>
      <c r="G933" s="113">
        <f t="shared" si="739"/>
        <v>37.692307692307693</v>
      </c>
      <c r="H933" s="113">
        <f t="shared" si="740"/>
        <v>6</v>
      </c>
      <c r="I933" s="113">
        <f t="shared" si="741"/>
        <v>0</v>
      </c>
      <c r="J933" s="113">
        <f t="shared" si="742"/>
        <v>0</v>
      </c>
      <c r="K933" s="113">
        <f t="shared" si="732"/>
        <v>0</v>
      </c>
      <c r="L933" s="76">
        <v>8</v>
      </c>
      <c r="M933" s="76">
        <v>5</v>
      </c>
      <c r="N933" s="76">
        <v>7</v>
      </c>
      <c r="O933" s="76">
        <v>6</v>
      </c>
      <c r="P933" s="76">
        <v>6</v>
      </c>
      <c r="Q933" s="76">
        <v>2</v>
      </c>
      <c r="R933" s="76">
        <v>1</v>
      </c>
      <c r="S933" s="17">
        <f t="shared" si="712"/>
        <v>9.5076923076923077</v>
      </c>
      <c r="T933" s="113">
        <f t="shared" si="743"/>
        <v>50</v>
      </c>
      <c r="U933" s="113">
        <f t="shared" si="744"/>
        <v>0</v>
      </c>
      <c r="V933" s="113">
        <f t="shared" si="745"/>
        <v>43.07692307692308</v>
      </c>
      <c r="W933" s="113">
        <f t="shared" si="746"/>
        <v>2</v>
      </c>
      <c r="X933" s="113">
        <f t="shared" si="747"/>
        <v>0</v>
      </c>
      <c r="Y933" s="113">
        <f t="shared" si="748"/>
        <v>0</v>
      </c>
      <c r="Z933" s="113">
        <f t="shared" si="733"/>
        <v>0</v>
      </c>
      <c r="AA933" s="76">
        <v>10</v>
      </c>
      <c r="AB933" s="76">
        <v>6</v>
      </c>
      <c r="AC933" s="76">
        <v>8</v>
      </c>
      <c r="AD933" s="76">
        <v>2</v>
      </c>
      <c r="AE933" s="76">
        <v>2</v>
      </c>
      <c r="AF933" s="76">
        <v>5</v>
      </c>
      <c r="AG933" s="76">
        <v>8</v>
      </c>
      <c r="AH933" s="131">
        <f t="shared" si="713"/>
        <v>5</v>
      </c>
      <c r="AI933" s="131">
        <f t="shared" si="734"/>
        <v>0</v>
      </c>
      <c r="AJ933" s="131">
        <f t="shared" si="750"/>
        <v>5.384615384615385</v>
      </c>
      <c r="AK933" s="131">
        <f t="shared" si="751"/>
        <v>1</v>
      </c>
      <c r="AL933" s="131">
        <f t="shared" si="735"/>
        <v>0</v>
      </c>
      <c r="AM933" s="131">
        <f t="shared" si="736"/>
        <v>0</v>
      </c>
      <c r="AN933" s="131">
        <f t="shared" si="714"/>
        <v>0</v>
      </c>
      <c r="AO933" s="115">
        <f t="shared" si="752"/>
        <v>0</v>
      </c>
      <c r="AP933" s="115">
        <f t="shared" si="753"/>
        <v>0</v>
      </c>
      <c r="AQ933" s="115">
        <f t="shared" si="754"/>
        <v>0</v>
      </c>
      <c r="AR933" s="79">
        <f t="shared" si="715"/>
        <v>0</v>
      </c>
      <c r="AS933" s="79">
        <f t="shared" si="716"/>
        <v>35</v>
      </c>
      <c r="AT933" s="79">
        <f t="shared" si="717"/>
        <v>20</v>
      </c>
      <c r="AU933" s="79">
        <f t="shared" si="718"/>
        <v>0</v>
      </c>
      <c r="AV933" s="79">
        <f t="shared" si="719"/>
        <v>0</v>
      </c>
      <c r="AW933" s="79">
        <f t="shared" si="720"/>
        <v>0</v>
      </c>
      <c r="AX933" s="128">
        <f t="shared" si="721"/>
        <v>0</v>
      </c>
      <c r="AY933" s="128"/>
      <c r="AZ933" s="128"/>
      <c r="BA933" s="128">
        <f t="shared" si="722"/>
        <v>0</v>
      </c>
      <c r="BB933" s="128">
        <f t="shared" si="723"/>
        <v>0</v>
      </c>
      <c r="BC933" s="80">
        <f t="shared" si="724"/>
        <v>0</v>
      </c>
      <c r="BD933" s="80">
        <f t="shared" si="725"/>
        <v>1</v>
      </c>
      <c r="BE933" s="80">
        <f t="shared" si="726"/>
        <v>0.5</v>
      </c>
      <c r="BF933" s="80">
        <f t="shared" si="727"/>
        <v>0</v>
      </c>
      <c r="BG933" s="80">
        <f t="shared" si="728"/>
        <v>0</v>
      </c>
      <c r="BH933" s="80">
        <f t="shared" si="755"/>
        <v>0.25</v>
      </c>
      <c r="BI933" s="4">
        <f t="shared" si="729"/>
        <v>20</v>
      </c>
      <c r="BJ933" s="4">
        <f t="shared" si="730"/>
        <v>55</v>
      </c>
      <c r="BK933" s="4">
        <f t="shared" si="731"/>
        <v>0</v>
      </c>
      <c r="BL933" s="8">
        <f>VLOOKUP(CN933,'CIR Results'!$B$3:$L$42,2,FALSE)</f>
        <v>12</v>
      </c>
      <c r="BM933" s="8">
        <f>VLOOKUP(CN933,'CIR Results'!$B$3:$L$42,3,FALSE)</f>
        <v>186</v>
      </c>
      <c r="BN933" s="8">
        <f>VLOOKUP(CN933,'CIR Results'!$B$3:$L$42,4,FALSE)</f>
        <v>150</v>
      </c>
      <c r="BO933" s="8">
        <f>VLOOKUP(CN933,'CIR Results'!$B$3:$L$42,5,FALSE)</f>
        <v>379</v>
      </c>
      <c r="BP933" s="8">
        <f>VLOOKUP(CN933,'CIR Results'!$B$3:$L$42,6,FALSE)</f>
        <v>36680</v>
      </c>
      <c r="BQ933" s="8">
        <f>VLOOKUP(CN933,'CIR Results'!$B$3:$L$42,8,FALSE)</f>
        <v>9</v>
      </c>
      <c r="BR933" s="8">
        <f>VLOOKUP(CN933,'CIR Results'!$B$3:$L$42,9,FALSE)</f>
        <v>0</v>
      </c>
      <c r="BS933" s="8" t="str">
        <f>VLOOKUP(CN933,'CIR Results'!$B$3:$L$42,10,FALSE)</f>
        <v>06-03-00</v>
      </c>
      <c r="BT933" s="8">
        <f>VLOOKUP(CN933,'CIR Results'!$B$3:$L$42,11,FALSE)</f>
        <v>1</v>
      </c>
      <c r="BU933" s="136" t="str">
        <f>VLOOKUP(CN933,'CIR Team Info'!$B$5:$E$44,2,FALSE)</f>
        <v>Swartdogs</v>
      </c>
      <c r="BV933" s="136" t="str">
        <f>VLOOKUP(CN933,'CIR Team Info'!$B$5:$E$44,4,FALSE)</f>
        <v>Cedar Falls, IA</v>
      </c>
      <c r="BW933" s="136" t="str">
        <f t="shared" si="756"/>
        <v xml:space="preserve">   </v>
      </c>
      <c r="CM933" s="10" t="s">
        <v>385</v>
      </c>
      <c r="CN933" s="10">
        <v>525</v>
      </c>
      <c r="CO933" s="10">
        <v>41</v>
      </c>
      <c r="CP933" s="10" t="s">
        <v>23</v>
      </c>
      <c r="CQ933" s="10" t="s">
        <v>22</v>
      </c>
      <c r="CR933" s="10" t="s">
        <v>25</v>
      </c>
      <c r="CS933" s="10" t="s">
        <v>25</v>
      </c>
      <c r="CT933" s="10">
        <v>35</v>
      </c>
      <c r="CU933" s="10">
        <v>0</v>
      </c>
      <c r="CV933" s="10">
        <v>0</v>
      </c>
      <c r="CW933" s="10">
        <v>0</v>
      </c>
      <c r="CX933" s="10" t="s">
        <v>60</v>
      </c>
      <c r="CY933" s="10" t="s">
        <v>25</v>
      </c>
      <c r="CZ933" s="10" t="s">
        <v>25</v>
      </c>
      <c r="DA933" s="10" t="s">
        <v>25</v>
      </c>
      <c r="DB933" s="10" t="s">
        <v>25</v>
      </c>
      <c r="DC933" s="10">
        <v>20</v>
      </c>
      <c r="DD933" s="10">
        <v>20</v>
      </c>
      <c r="DE933" s="10">
        <v>0</v>
      </c>
      <c r="DF933" s="10">
        <v>0</v>
      </c>
      <c r="DG933" s="10">
        <v>2</v>
      </c>
      <c r="DH933" s="10">
        <v>1</v>
      </c>
      <c r="DI933" s="10">
        <v>0</v>
      </c>
      <c r="DJ933" s="10">
        <v>0</v>
      </c>
      <c r="DK933" s="10">
        <v>0</v>
      </c>
      <c r="DL933" s="10">
        <v>0</v>
      </c>
      <c r="DM933" s="10">
        <v>0</v>
      </c>
      <c r="DN933" s="10">
        <v>0</v>
      </c>
      <c r="DO933" s="10">
        <v>0</v>
      </c>
      <c r="DP933" s="10" t="s">
        <v>25</v>
      </c>
      <c r="DQ933" s="10" t="s">
        <v>25</v>
      </c>
      <c r="DR933" s="10" t="s">
        <v>25</v>
      </c>
      <c r="DS933" s="10" t="s">
        <v>25</v>
      </c>
      <c r="DT933" s="10" t="s">
        <v>25</v>
      </c>
      <c r="DU933" s="10">
        <v>2</v>
      </c>
      <c r="DV933" s="10"/>
      <c r="DW933" s="10"/>
      <c r="DX933" s="10"/>
      <c r="DY933" s="10"/>
      <c r="DZ933" s="10"/>
      <c r="EA933" s="10"/>
      <c r="EB933" s="10"/>
      <c r="EC933" s="10"/>
      <c r="ED933" s="10"/>
      <c r="EE933" s="10"/>
      <c r="EF933" s="10"/>
      <c r="EG933" s="10"/>
      <c r="EH933" s="10"/>
    </row>
    <row r="934" spans="1:138" x14ac:dyDescent="0.25">
      <c r="A934" s="78">
        <f t="shared" si="710"/>
        <v>2194</v>
      </c>
      <c r="C934" s="10" t="str">
        <f t="shared" si="749"/>
        <v>Do Not Pick</v>
      </c>
      <c r="D934" s="17">
        <f t="shared" si="711"/>
        <v>0</v>
      </c>
      <c r="E934" s="113">
        <f t="shared" si="737"/>
        <v>0</v>
      </c>
      <c r="F934" s="113">
        <f t="shared" si="738"/>
        <v>0</v>
      </c>
      <c r="G934" s="113">
        <f t="shared" si="739"/>
        <v>0</v>
      </c>
      <c r="H934" s="113">
        <f t="shared" si="740"/>
        <v>0</v>
      </c>
      <c r="I934" s="113">
        <f t="shared" si="741"/>
        <v>0</v>
      </c>
      <c r="J934" s="113">
        <f t="shared" si="742"/>
        <v>0</v>
      </c>
      <c r="K934" s="113">
        <f t="shared" si="732"/>
        <v>0</v>
      </c>
      <c r="L934" s="76">
        <v>8</v>
      </c>
      <c r="M934" s="76">
        <v>5</v>
      </c>
      <c r="N934" s="76">
        <v>7</v>
      </c>
      <c r="O934" s="76">
        <v>6</v>
      </c>
      <c r="P934" s="76">
        <v>6</v>
      </c>
      <c r="Q934" s="76">
        <v>2</v>
      </c>
      <c r="R934" s="76">
        <v>1</v>
      </c>
      <c r="S934" s="17">
        <f t="shared" si="712"/>
        <v>0</v>
      </c>
      <c r="T934" s="113">
        <f t="shared" si="743"/>
        <v>0</v>
      </c>
      <c r="U934" s="113">
        <f t="shared" si="744"/>
        <v>0</v>
      </c>
      <c r="V934" s="113">
        <f t="shared" si="745"/>
        <v>0</v>
      </c>
      <c r="W934" s="113">
        <f t="shared" si="746"/>
        <v>0</v>
      </c>
      <c r="X934" s="113">
        <f t="shared" si="747"/>
        <v>0</v>
      </c>
      <c r="Y934" s="113">
        <f t="shared" si="748"/>
        <v>0</v>
      </c>
      <c r="Z934" s="113">
        <f t="shared" si="733"/>
        <v>0</v>
      </c>
      <c r="AA934" s="76">
        <v>10</v>
      </c>
      <c r="AB934" s="76">
        <v>6</v>
      </c>
      <c r="AC934" s="76">
        <v>8</v>
      </c>
      <c r="AD934" s="76">
        <v>2</v>
      </c>
      <c r="AE934" s="76">
        <v>2</v>
      </c>
      <c r="AF934" s="76">
        <v>5</v>
      </c>
      <c r="AG934" s="76">
        <v>8</v>
      </c>
      <c r="AH934" s="131">
        <f t="shared" si="713"/>
        <v>0</v>
      </c>
      <c r="AI934" s="131">
        <f t="shared" si="734"/>
        <v>0</v>
      </c>
      <c r="AJ934" s="131">
        <f t="shared" si="750"/>
        <v>0</v>
      </c>
      <c r="AK934" s="131">
        <f t="shared" si="751"/>
        <v>0</v>
      </c>
      <c r="AL934" s="131">
        <f t="shared" si="735"/>
        <v>0</v>
      </c>
      <c r="AM934" s="131">
        <f t="shared" si="736"/>
        <v>0</v>
      </c>
      <c r="AN934" s="131">
        <f t="shared" si="714"/>
        <v>0</v>
      </c>
      <c r="AO934" s="115">
        <f t="shared" si="752"/>
        <v>0</v>
      </c>
      <c r="AP934" s="115">
        <f t="shared" si="753"/>
        <v>0</v>
      </c>
      <c r="AQ934" s="115">
        <f t="shared" si="754"/>
        <v>0</v>
      </c>
      <c r="AR934" s="79">
        <f t="shared" si="715"/>
        <v>0</v>
      </c>
      <c r="AS934" s="79">
        <f t="shared" si="716"/>
        <v>0</v>
      </c>
      <c r="AT934" s="79">
        <f t="shared" si="717"/>
        <v>0</v>
      </c>
      <c r="AU934" s="79">
        <f t="shared" si="718"/>
        <v>0</v>
      </c>
      <c r="AV934" s="79">
        <f t="shared" si="719"/>
        <v>0</v>
      </c>
      <c r="AW934" s="79">
        <f t="shared" si="720"/>
        <v>0</v>
      </c>
      <c r="AX934" s="128">
        <f t="shared" si="721"/>
        <v>0</v>
      </c>
      <c r="AY934" s="128"/>
      <c r="AZ934" s="128"/>
      <c r="BA934" s="128">
        <f t="shared" si="722"/>
        <v>0</v>
      </c>
      <c r="BB934" s="128">
        <f t="shared" si="723"/>
        <v>0</v>
      </c>
      <c r="BC934" s="80">
        <f t="shared" si="724"/>
        <v>0</v>
      </c>
      <c r="BD934" s="80">
        <f t="shared" si="725"/>
        <v>0</v>
      </c>
      <c r="BE934" s="80">
        <f t="shared" si="726"/>
        <v>0</v>
      </c>
      <c r="BF934" s="80">
        <f t="shared" si="727"/>
        <v>0</v>
      </c>
      <c r="BG934" s="80">
        <f t="shared" si="728"/>
        <v>0</v>
      </c>
      <c r="BH934" s="80">
        <f t="shared" si="755"/>
        <v>0</v>
      </c>
      <c r="BI934" s="4">
        <f t="shared" si="729"/>
        <v>0</v>
      </c>
      <c r="BJ934" s="4">
        <f t="shared" si="730"/>
        <v>0</v>
      </c>
      <c r="BK934" s="4">
        <f t="shared" si="731"/>
        <v>0</v>
      </c>
      <c r="BL934" s="8">
        <f>VLOOKUP(CN934,'CIR Results'!$B$3:$L$42,2,FALSE)</f>
        <v>8</v>
      </c>
      <c r="BM934" s="8">
        <f>VLOOKUP(CN934,'CIR Results'!$B$3:$L$42,3,FALSE)</f>
        <v>82</v>
      </c>
      <c r="BN934" s="8">
        <f>VLOOKUP(CN934,'CIR Results'!$B$3:$L$42,4,FALSE)</f>
        <v>80</v>
      </c>
      <c r="BO934" s="8">
        <f>VLOOKUP(CN934,'CIR Results'!$B$3:$L$42,5,FALSE)</f>
        <v>145</v>
      </c>
      <c r="BP934" s="8">
        <f>VLOOKUP(CN934,'CIR Results'!$B$3:$L$42,6,FALSE)</f>
        <v>36620</v>
      </c>
      <c r="BQ934" s="8">
        <f>VLOOKUP(CN934,'CIR Results'!$B$3:$L$42,8,FALSE)</f>
        <v>8</v>
      </c>
      <c r="BR934" s="8">
        <f>VLOOKUP(CN934,'CIR Results'!$B$3:$L$42,9,FALSE)</f>
        <v>0</v>
      </c>
      <c r="BS934" s="8" t="str">
        <f>VLOOKUP(CN934,'CIR Results'!$B$3:$L$42,10,FALSE)</f>
        <v>04-04-00</v>
      </c>
      <c r="BT934" s="8">
        <f>VLOOKUP(CN934,'CIR Results'!$B$3:$L$42,11,FALSE)</f>
        <v>39</v>
      </c>
      <c r="BU934" s="136" t="str">
        <f>VLOOKUP(CN934,'CIR Team Info'!$B$5:$E$44,2,FALSE)</f>
        <v>Fondy Fire</v>
      </c>
      <c r="BV934" s="136" t="str">
        <f>VLOOKUP(CN934,'CIR Team Info'!$B$5:$E$44,4,FALSE)</f>
        <v>Fon du Lac, WI</v>
      </c>
      <c r="BW934" s="136" t="str">
        <f t="shared" si="756"/>
        <v xml:space="preserve">   No show</v>
      </c>
      <c r="CM934" s="10" t="s">
        <v>848</v>
      </c>
      <c r="CN934" s="10">
        <v>2194</v>
      </c>
      <c r="CO934" s="10">
        <v>42</v>
      </c>
      <c r="CP934" s="10" t="s">
        <v>23</v>
      </c>
      <c r="CQ934" s="10" t="s">
        <v>25</v>
      </c>
      <c r="CR934" s="10" t="s">
        <v>25</v>
      </c>
      <c r="CS934" s="10" t="s">
        <v>25</v>
      </c>
      <c r="CT934" s="10">
        <v>0</v>
      </c>
      <c r="CU934" s="10">
        <v>0</v>
      </c>
      <c r="CV934" s="10">
        <v>0</v>
      </c>
      <c r="CW934" s="10">
        <v>0</v>
      </c>
      <c r="CX934" s="10" t="s">
        <v>24</v>
      </c>
      <c r="CY934" s="10" t="s">
        <v>25</v>
      </c>
      <c r="CZ934" s="10" t="s">
        <v>25</v>
      </c>
      <c r="DA934" s="10" t="s">
        <v>25</v>
      </c>
      <c r="DB934" s="10" t="s">
        <v>25</v>
      </c>
      <c r="DC934" s="10">
        <v>0</v>
      </c>
      <c r="DD934" s="10">
        <v>0</v>
      </c>
      <c r="DE934" s="10">
        <v>0</v>
      </c>
      <c r="DF934" s="10">
        <v>0</v>
      </c>
      <c r="DG934" s="10">
        <v>0</v>
      </c>
      <c r="DH934" s="10">
        <v>0</v>
      </c>
      <c r="DI934" s="10">
        <v>0</v>
      </c>
      <c r="DJ934" s="10">
        <v>0</v>
      </c>
      <c r="DK934" s="10">
        <v>0</v>
      </c>
      <c r="DL934" s="10">
        <v>0</v>
      </c>
      <c r="DM934" s="10">
        <v>0</v>
      </c>
      <c r="DN934" s="10">
        <v>0</v>
      </c>
      <c r="DO934" s="10">
        <v>0</v>
      </c>
      <c r="DP934" s="10" t="s">
        <v>25</v>
      </c>
      <c r="DQ934" s="10" t="s">
        <v>25</v>
      </c>
      <c r="DR934" s="10" t="s">
        <v>25</v>
      </c>
      <c r="DS934" s="10" t="s">
        <v>25</v>
      </c>
      <c r="DT934" s="10" t="s">
        <v>25</v>
      </c>
      <c r="DU934" s="10">
        <v>0</v>
      </c>
      <c r="DV934" s="10" t="s">
        <v>849</v>
      </c>
      <c r="DW934" s="10"/>
      <c r="DX934" s="10"/>
      <c r="DY934" s="10"/>
      <c r="DZ934" s="10"/>
      <c r="EA934" s="10"/>
      <c r="EB934" s="10"/>
      <c r="EC934" s="10"/>
      <c r="ED934" s="10"/>
      <c r="EE934" s="10"/>
      <c r="EF934" s="10"/>
      <c r="EG934" s="10"/>
      <c r="EH934" s="10"/>
    </row>
    <row r="935" spans="1:138" x14ac:dyDescent="0.25">
      <c r="A935" s="78">
        <f t="shared" si="710"/>
        <v>171</v>
      </c>
      <c r="C935" s="10" t="str">
        <f t="shared" si="749"/>
        <v>Below Avg</v>
      </c>
      <c r="D935" s="17">
        <f t="shared" si="711"/>
        <v>6.3573732718894016</v>
      </c>
      <c r="E935" s="113">
        <f t="shared" si="737"/>
        <v>10</v>
      </c>
      <c r="F935" s="113">
        <f t="shared" si="738"/>
        <v>25</v>
      </c>
      <c r="G935" s="113">
        <f t="shared" si="739"/>
        <v>0</v>
      </c>
      <c r="H935" s="113">
        <f t="shared" si="740"/>
        <v>27.145161290322584</v>
      </c>
      <c r="I935" s="113">
        <f t="shared" si="741"/>
        <v>0</v>
      </c>
      <c r="J935" s="113">
        <f t="shared" si="742"/>
        <v>0</v>
      </c>
      <c r="K935" s="113">
        <f t="shared" si="732"/>
        <v>1.4285714285714284</v>
      </c>
      <c r="L935" s="76">
        <v>8</v>
      </c>
      <c r="M935" s="76">
        <v>5</v>
      </c>
      <c r="N935" s="76">
        <v>7</v>
      </c>
      <c r="O935" s="76">
        <v>6</v>
      </c>
      <c r="P935" s="76">
        <v>6</v>
      </c>
      <c r="Q935" s="76">
        <v>2</v>
      </c>
      <c r="R935" s="76">
        <v>1</v>
      </c>
      <c r="S935" s="17">
        <f t="shared" si="712"/>
        <v>6.2976958525345621</v>
      </c>
      <c r="T935" s="113">
        <f t="shared" si="743"/>
        <v>12.5</v>
      </c>
      <c r="U935" s="113">
        <f t="shared" si="744"/>
        <v>30</v>
      </c>
      <c r="V935" s="113">
        <f t="shared" si="745"/>
        <v>0</v>
      </c>
      <c r="W935" s="113">
        <f t="shared" si="746"/>
        <v>9.0483870967741939</v>
      </c>
      <c r="X935" s="113">
        <f t="shared" si="747"/>
        <v>0</v>
      </c>
      <c r="Y935" s="113">
        <f t="shared" si="748"/>
        <v>0</v>
      </c>
      <c r="Z935" s="113">
        <f t="shared" si="733"/>
        <v>11.428571428571427</v>
      </c>
      <c r="AA935" s="76">
        <v>10</v>
      </c>
      <c r="AB935" s="76">
        <v>6</v>
      </c>
      <c r="AC935" s="76">
        <v>8</v>
      </c>
      <c r="AD935" s="76">
        <v>2</v>
      </c>
      <c r="AE935" s="76">
        <v>2</v>
      </c>
      <c r="AF935" s="76">
        <v>5</v>
      </c>
      <c r="AG935" s="76">
        <v>8</v>
      </c>
      <c r="AH935" s="131">
        <f t="shared" si="713"/>
        <v>1.25</v>
      </c>
      <c r="AI935" s="131">
        <f t="shared" si="734"/>
        <v>5</v>
      </c>
      <c r="AJ935" s="131">
        <f t="shared" si="750"/>
        <v>0</v>
      </c>
      <c r="AK935" s="131">
        <f t="shared" si="751"/>
        <v>4.524193548387097</v>
      </c>
      <c r="AL935" s="131">
        <f t="shared" si="735"/>
        <v>0</v>
      </c>
      <c r="AM935" s="131">
        <f t="shared" si="736"/>
        <v>0</v>
      </c>
      <c r="AN935" s="131">
        <f t="shared" si="714"/>
        <v>1.4285714285714284</v>
      </c>
      <c r="AO935" s="115">
        <f t="shared" si="752"/>
        <v>1</v>
      </c>
      <c r="AP935" s="115">
        <f t="shared" si="753"/>
        <v>0</v>
      </c>
      <c r="AQ935" s="115">
        <f t="shared" si="754"/>
        <v>0</v>
      </c>
      <c r="AR935" s="79">
        <f t="shared" si="715"/>
        <v>30</v>
      </c>
      <c r="AS935" s="79">
        <f t="shared" si="716"/>
        <v>0</v>
      </c>
      <c r="AT935" s="79">
        <f t="shared" si="717"/>
        <v>1</v>
      </c>
      <c r="AU935" s="79">
        <f t="shared" si="718"/>
        <v>0</v>
      </c>
      <c r="AV935" s="79">
        <f t="shared" si="719"/>
        <v>0</v>
      </c>
      <c r="AW935" s="79">
        <f t="shared" si="720"/>
        <v>25</v>
      </c>
      <c r="AX935" s="128">
        <f t="shared" si="721"/>
        <v>4</v>
      </c>
      <c r="AY935" s="128"/>
      <c r="AZ935" s="128"/>
      <c r="BA935" s="128">
        <f t="shared" si="722"/>
        <v>0</v>
      </c>
      <c r="BB935" s="128">
        <f t="shared" si="723"/>
        <v>0</v>
      </c>
      <c r="BC935" s="80">
        <f t="shared" si="724"/>
        <v>0.75</v>
      </c>
      <c r="BD935" s="80">
        <f t="shared" si="725"/>
        <v>0</v>
      </c>
      <c r="BE935" s="80">
        <f t="shared" si="726"/>
        <v>1</v>
      </c>
      <c r="BF935" s="80">
        <f t="shared" si="727"/>
        <v>0</v>
      </c>
      <c r="BG935" s="80">
        <f t="shared" si="728"/>
        <v>0</v>
      </c>
      <c r="BH935" s="80">
        <f t="shared" si="755"/>
        <v>0.25</v>
      </c>
      <c r="BI935" s="4">
        <f t="shared" si="729"/>
        <v>31</v>
      </c>
      <c r="BJ935" s="4">
        <f t="shared" si="730"/>
        <v>31</v>
      </c>
      <c r="BK935" s="4">
        <f t="shared" si="731"/>
        <v>25</v>
      </c>
      <c r="BL935" s="8">
        <f>VLOOKUP(CN935,'CIR Results'!$B$3:$L$42,2,FALSE)</f>
        <v>14</v>
      </c>
      <c r="BM935" s="8">
        <f>VLOOKUP(CN935,'CIR Results'!$B$3:$L$42,3,FALSE)</f>
        <v>266</v>
      </c>
      <c r="BN935" s="8">
        <f>VLOOKUP(CN935,'CIR Results'!$B$3:$L$42,4,FALSE)</f>
        <v>140</v>
      </c>
      <c r="BO935" s="8">
        <f>VLOOKUP(CN935,'CIR Results'!$B$3:$L$42,5,FALSE)</f>
        <v>284</v>
      </c>
      <c r="BP935" s="8">
        <f>VLOOKUP(CN935,'CIR Results'!$B$3:$L$42,6,FALSE)</f>
        <v>36709</v>
      </c>
      <c r="BQ935" s="8">
        <f>VLOOKUP(CN935,'CIR Results'!$B$3:$L$42,8,FALSE)</f>
        <v>9</v>
      </c>
      <c r="BR935" s="8">
        <f>VLOOKUP(CN935,'CIR Results'!$B$3:$L$42,9,FALSE)</f>
        <v>0</v>
      </c>
      <c r="BS935" s="8" t="str">
        <f>VLOOKUP(CN935,'CIR Results'!$B$3:$L$42,10,FALSE)</f>
        <v>07-02-00</v>
      </c>
      <c r="BT935" s="8">
        <f>VLOOKUP(CN935,'CIR Results'!$B$3:$L$42,11,FALSE)</f>
        <v>36</v>
      </c>
      <c r="BU935" s="136" t="str">
        <f>VLOOKUP(CN935,'CIR Team Info'!$B$5:$E$44,2,FALSE)</f>
        <v>Cheese Curd Herd</v>
      </c>
      <c r="BV935" s="136" t="str">
        <f>VLOOKUP(CN935,'CIR Team Info'!$B$5:$E$44,4,FALSE)</f>
        <v>Platteville, WI</v>
      </c>
      <c r="BW935" s="136" t="str">
        <f t="shared" si="756"/>
        <v xml:space="preserve">   Played mostly defense. Not spectacular.</v>
      </c>
      <c r="CM935" s="10" t="s">
        <v>848</v>
      </c>
      <c r="CN935" s="10">
        <v>171</v>
      </c>
      <c r="CO935" s="10">
        <v>43</v>
      </c>
      <c r="CP935" s="10" t="s">
        <v>23</v>
      </c>
      <c r="CQ935" s="10" t="s">
        <v>22</v>
      </c>
      <c r="CR935" s="10" t="s">
        <v>25</v>
      </c>
      <c r="CS935" s="10" t="s">
        <v>25</v>
      </c>
      <c r="CT935" s="10">
        <v>0</v>
      </c>
      <c r="CU935" s="10">
        <v>0</v>
      </c>
      <c r="CV935" s="10">
        <v>0</v>
      </c>
      <c r="CW935" s="10">
        <v>0</v>
      </c>
      <c r="CX935" s="10" t="s">
        <v>66</v>
      </c>
      <c r="CY935" s="10" t="s">
        <v>25</v>
      </c>
      <c r="CZ935" s="10" t="s">
        <v>25</v>
      </c>
      <c r="DA935" s="10" t="s">
        <v>22</v>
      </c>
      <c r="DB935" s="10" t="s">
        <v>22</v>
      </c>
      <c r="DC935" s="10">
        <v>1</v>
      </c>
      <c r="DD935" s="10">
        <v>0</v>
      </c>
      <c r="DE935" s="10">
        <v>0</v>
      </c>
      <c r="DF935" s="10">
        <v>0</v>
      </c>
      <c r="DG935" s="10">
        <v>1</v>
      </c>
      <c r="DH935" s="10">
        <v>1</v>
      </c>
      <c r="DI935" s="10">
        <v>50</v>
      </c>
      <c r="DJ935" s="10">
        <v>3</v>
      </c>
      <c r="DK935" s="10">
        <v>1</v>
      </c>
      <c r="DL935" s="10">
        <v>0</v>
      </c>
      <c r="DM935" s="10">
        <v>0</v>
      </c>
      <c r="DN935" s="10">
        <v>0</v>
      </c>
      <c r="DO935" s="10">
        <v>0</v>
      </c>
      <c r="DP935" s="10" t="s">
        <v>22</v>
      </c>
      <c r="DQ935" s="10" t="s">
        <v>25</v>
      </c>
      <c r="DR935" s="10" t="s">
        <v>25</v>
      </c>
      <c r="DS935" s="10" t="s">
        <v>25</v>
      </c>
      <c r="DT935" s="10" t="s">
        <v>25</v>
      </c>
      <c r="DU935" s="10">
        <v>1</v>
      </c>
      <c r="DV935" s="10" t="s">
        <v>850</v>
      </c>
      <c r="DW935" s="10"/>
      <c r="DX935" s="10"/>
      <c r="DY935" s="10"/>
      <c r="DZ935" s="10"/>
      <c r="EA935" s="10"/>
      <c r="EB935" s="10"/>
      <c r="EC935" s="10"/>
      <c r="ED935" s="10"/>
      <c r="EE935" s="10"/>
      <c r="EF935" s="10"/>
      <c r="EG935" s="10"/>
      <c r="EH935" s="10"/>
    </row>
    <row r="936" spans="1:138" x14ac:dyDescent="0.25">
      <c r="A936" s="78">
        <f t="shared" si="710"/>
        <v>0</v>
      </c>
      <c r="C936" s="10" t="str">
        <f t="shared" si="749"/>
        <v>Do Not Pick</v>
      </c>
      <c r="D936" s="17">
        <f t="shared" si="711"/>
        <v>0</v>
      </c>
      <c r="E936" s="113">
        <f t="shared" si="737"/>
        <v>0</v>
      </c>
      <c r="F936" s="113">
        <f t="shared" si="738"/>
        <v>0</v>
      </c>
      <c r="G936" s="113">
        <f t="shared" si="739"/>
        <v>0</v>
      </c>
      <c r="H936" s="113">
        <f t="shared" si="740"/>
        <v>0</v>
      </c>
      <c r="I936" s="113">
        <f t="shared" si="741"/>
        <v>0</v>
      </c>
      <c r="J936" s="113">
        <f t="shared" si="742"/>
        <v>0</v>
      </c>
      <c r="K936" s="113">
        <f t="shared" si="732"/>
        <v>0</v>
      </c>
      <c r="L936" s="76">
        <v>8</v>
      </c>
      <c r="M936" s="76">
        <v>5</v>
      </c>
      <c r="N936" s="76">
        <v>7</v>
      </c>
      <c r="O936" s="76">
        <v>6</v>
      </c>
      <c r="P936" s="76">
        <v>6</v>
      </c>
      <c r="Q936" s="76">
        <v>2</v>
      </c>
      <c r="R936" s="76">
        <v>1</v>
      </c>
      <c r="S936" s="17">
        <f t="shared" si="712"/>
        <v>0</v>
      </c>
      <c r="T936" s="113">
        <f t="shared" si="743"/>
        <v>0</v>
      </c>
      <c r="U936" s="113">
        <f t="shared" si="744"/>
        <v>0</v>
      </c>
      <c r="V936" s="113">
        <f t="shared" si="745"/>
        <v>0</v>
      </c>
      <c r="W936" s="113">
        <f t="shared" si="746"/>
        <v>0</v>
      </c>
      <c r="X936" s="113">
        <f t="shared" si="747"/>
        <v>0</v>
      </c>
      <c r="Y936" s="113">
        <f t="shared" si="748"/>
        <v>0</v>
      </c>
      <c r="Z936" s="113">
        <f t="shared" si="733"/>
        <v>0</v>
      </c>
      <c r="AA936" s="76">
        <v>10</v>
      </c>
      <c r="AB936" s="76">
        <v>6</v>
      </c>
      <c r="AC936" s="76">
        <v>8</v>
      </c>
      <c r="AD936" s="76">
        <v>2</v>
      </c>
      <c r="AE936" s="76">
        <v>2</v>
      </c>
      <c r="AF936" s="76">
        <v>5</v>
      </c>
      <c r="AG936" s="76">
        <v>8</v>
      </c>
      <c r="AH936" s="131">
        <f t="shared" si="713"/>
        <v>0</v>
      </c>
      <c r="AI936" s="131">
        <f t="shared" si="734"/>
        <v>0</v>
      </c>
      <c r="AJ936" s="131">
        <f t="shared" si="750"/>
        <v>0</v>
      </c>
      <c r="AK936" s="131">
        <f t="shared" si="751"/>
        <v>0</v>
      </c>
      <c r="AL936" s="131">
        <f t="shared" si="735"/>
        <v>0</v>
      </c>
      <c r="AM936" s="131">
        <f t="shared" si="736"/>
        <v>0</v>
      </c>
      <c r="AN936" s="131">
        <f t="shared" si="714"/>
        <v>0</v>
      </c>
      <c r="AO936" s="115" t="b">
        <f t="shared" si="752"/>
        <v>0</v>
      </c>
      <c r="AP936" s="115" t="b">
        <f t="shared" si="753"/>
        <v>0</v>
      </c>
      <c r="AQ936" s="115" t="b">
        <f t="shared" si="754"/>
        <v>0</v>
      </c>
      <c r="AR936" s="79">
        <f t="shared" si="715"/>
        <v>0</v>
      </c>
      <c r="AS936" s="79">
        <f t="shared" si="716"/>
        <v>0</v>
      </c>
      <c r="AT936" s="79">
        <f t="shared" si="717"/>
        <v>0</v>
      </c>
      <c r="AU936" s="79">
        <f t="shared" si="718"/>
        <v>0</v>
      </c>
      <c r="AV936" s="79">
        <f t="shared" si="719"/>
        <v>0</v>
      </c>
      <c r="AW936" s="79">
        <f t="shared" si="720"/>
        <v>0</v>
      </c>
      <c r="AX936" s="128">
        <f t="shared" si="721"/>
        <v>0</v>
      </c>
      <c r="AY936" s="128"/>
      <c r="AZ936" s="128"/>
      <c r="BA936" s="128">
        <f t="shared" si="722"/>
        <v>0</v>
      </c>
      <c r="BB936" s="128">
        <f t="shared" si="723"/>
        <v>0</v>
      </c>
      <c r="BC936" s="80">
        <f t="shared" si="724"/>
        <v>0</v>
      </c>
      <c r="BD936" s="80">
        <f t="shared" si="725"/>
        <v>0</v>
      </c>
      <c r="BE936" s="80">
        <f t="shared" si="726"/>
        <v>0</v>
      </c>
      <c r="BF936" s="80">
        <f t="shared" si="727"/>
        <v>0</v>
      </c>
      <c r="BG936" s="80">
        <f t="shared" si="728"/>
        <v>0</v>
      </c>
      <c r="BH936" s="80">
        <f t="shared" si="755"/>
        <v>0</v>
      </c>
      <c r="BI936" s="4">
        <f t="shared" si="729"/>
        <v>0</v>
      </c>
      <c r="BJ936" s="4">
        <f t="shared" si="730"/>
        <v>0</v>
      </c>
      <c r="BK936" s="4">
        <f t="shared" si="731"/>
        <v>0</v>
      </c>
      <c r="BL936" s="8" t="e">
        <f>VLOOKUP(CN936,'CIR Results'!$B$3:$L$42,2,FALSE)</f>
        <v>#N/A</v>
      </c>
      <c r="BM936" s="8" t="e">
        <f>VLOOKUP(CN936,'CIR Results'!$B$3:$L$42,3,FALSE)</f>
        <v>#N/A</v>
      </c>
      <c r="BN936" s="8" t="e">
        <f>VLOOKUP(CN936,'CIR Results'!$B$3:$L$42,4,FALSE)</f>
        <v>#N/A</v>
      </c>
      <c r="BO936" s="8" t="e">
        <f>VLOOKUP(CN936,'CIR Results'!$B$3:$L$42,5,FALSE)</f>
        <v>#N/A</v>
      </c>
      <c r="BP936" s="8" t="e">
        <f>VLOOKUP(CN936,'CIR Results'!$B$3:$L$42,6,FALSE)</f>
        <v>#N/A</v>
      </c>
      <c r="BQ936" s="8" t="e">
        <f>VLOOKUP(CN936,'CIR Results'!$B$3:$L$42,8,FALSE)</f>
        <v>#N/A</v>
      </c>
      <c r="BR936" s="8" t="e">
        <f>VLOOKUP(CN936,'CIR Results'!$B$3:$L$42,9,FALSE)</f>
        <v>#N/A</v>
      </c>
      <c r="BS936" s="8" t="e">
        <f>VLOOKUP(CN936,'CIR Results'!$B$3:$L$42,10,FALSE)</f>
        <v>#N/A</v>
      </c>
      <c r="BT936" s="8" t="e">
        <f>VLOOKUP(CN936,'CIR Results'!$B$3:$L$42,11,FALSE)</f>
        <v>#N/A</v>
      </c>
      <c r="BU936" s="136" t="e">
        <f>VLOOKUP(CN936,'CIR Team Info'!$B$5:$E$44,2,FALSE)</f>
        <v>#N/A</v>
      </c>
      <c r="BV936" s="136" t="e">
        <f>VLOOKUP(CN936,'CIR Team Info'!$B$5:$E$44,4,FALSE)</f>
        <v>#N/A</v>
      </c>
      <c r="BW936" s="136" t="str">
        <f t="shared" si="756"/>
        <v xml:space="preserve">   </v>
      </c>
      <c r="CM936" s="132"/>
      <c r="DD936" s="132"/>
      <c r="DG936" s="132"/>
    </row>
    <row r="937" spans="1:138" x14ac:dyDescent="0.25">
      <c r="A937" s="78">
        <f t="shared" si="710"/>
        <v>0</v>
      </c>
      <c r="C937" s="10" t="str">
        <f t="shared" si="749"/>
        <v>Do Not Pick</v>
      </c>
      <c r="D937" s="17">
        <f t="shared" si="711"/>
        <v>0</v>
      </c>
      <c r="E937" s="113">
        <f t="shared" si="737"/>
        <v>0</v>
      </c>
      <c r="F937" s="113">
        <f t="shared" si="738"/>
        <v>0</v>
      </c>
      <c r="G937" s="113">
        <f t="shared" si="739"/>
        <v>0</v>
      </c>
      <c r="H937" s="113">
        <f t="shared" si="740"/>
        <v>0</v>
      </c>
      <c r="I937" s="113">
        <f t="shared" si="741"/>
        <v>0</v>
      </c>
      <c r="J937" s="113">
        <f t="shared" si="742"/>
        <v>0</v>
      </c>
      <c r="K937" s="113">
        <f t="shared" si="732"/>
        <v>0</v>
      </c>
      <c r="L937" s="76">
        <v>8</v>
      </c>
      <c r="M937" s="76">
        <v>5</v>
      </c>
      <c r="N937" s="76">
        <v>7</v>
      </c>
      <c r="O937" s="76">
        <v>6</v>
      </c>
      <c r="P937" s="76">
        <v>6</v>
      </c>
      <c r="Q937" s="76">
        <v>2</v>
      </c>
      <c r="R937" s="76">
        <v>1</v>
      </c>
      <c r="S937" s="17">
        <f t="shared" si="712"/>
        <v>0</v>
      </c>
      <c r="T937" s="113">
        <f t="shared" si="743"/>
        <v>0</v>
      </c>
      <c r="U937" s="113">
        <f t="shared" si="744"/>
        <v>0</v>
      </c>
      <c r="V937" s="113">
        <f t="shared" si="745"/>
        <v>0</v>
      </c>
      <c r="W937" s="113">
        <f t="shared" si="746"/>
        <v>0</v>
      </c>
      <c r="X937" s="113">
        <f t="shared" si="747"/>
        <v>0</v>
      </c>
      <c r="Y937" s="113">
        <f t="shared" si="748"/>
        <v>0</v>
      </c>
      <c r="Z937" s="113">
        <f t="shared" si="733"/>
        <v>0</v>
      </c>
      <c r="AA937" s="76">
        <v>10</v>
      </c>
      <c r="AB937" s="76">
        <v>6</v>
      </c>
      <c r="AC937" s="76">
        <v>8</v>
      </c>
      <c r="AD937" s="76">
        <v>2</v>
      </c>
      <c r="AE937" s="76">
        <v>2</v>
      </c>
      <c r="AF937" s="76">
        <v>5</v>
      </c>
      <c r="AG937" s="76">
        <v>8</v>
      </c>
      <c r="AH937" s="131">
        <f t="shared" si="713"/>
        <v>0</v>
      </c>
      <c r="AI937" s="131">
        <f t="shared" si="734"/>
        <v>0</v>
      </c>
      <c r="AJ937" s="131">
        <f t="shared" si="750"/>
        <v>0</v>
      </c>
      <c r="AK937" s="131">
        <f t="shared" si="751"/>
        <v>0</v>
      </c>
      <c r="AL937" s="131">
        <f t="shared" si="735"/>
        <v>0</v>
      </c>
      <c r="AM937" s="131">
        <f t="shared" si="736"/>
        <v>0</v>
      </c>
      <c r="AN937" s="131">
        <f t="shared" si="714"/>
        <v>0</v>
      </c>
      <c r="AO937" s="115" t="b">
        <f t="shared" si="752"/>
        <v>0</v>
      </c>
      <c r="AP937" s="115" t="b">
        <f t="shared" si="753"/>
        <v>0</v>
      </c>
      <c r="AQ937" s="115" t="b">
        <f t="shared" si="754"/>
        <v>0</v>
      </c>
      <c r="AR937" s="79">
        <f t="shared" si="715"/>
        <v>0</v>
      </c>
      <c r="AS937" s="79">
        <f t="shared" si="716"/>
        <v>0</v>
      </c>
      <c r="AT937" s="79">
        <f t="shared" si="717"/>
        <v>0</v>
      </c>
      <c r="AU937" s="79">
        <f t="shared" si="718"/>
        <v>0</v>
      </c>
      <c r="AV937" s="79">
        <f t="shared" si="719"/>
        <v>0</v>
      </c>
      <c r="AW937" s="79">
        <f t="shared" si="720"/>
        <v>0</v>
      </c>
      <c r="AX937" s="128">
        <f t="shared" si="721"/>
        <v>0</v>
      </c>
      <c r="AY937" s="128"/>
      <c r="AZ937" s="128"/>
      <c r="BA937" s="128">
        <f t="shared" si="722"/>
        <v>0</v>
      </c>
      <c r="BB937" s="128">
        <f t="shared" si="723"/>
        <v>0</v>
      </c>
      <c r="BC937" s="80">
        <f t="shared" si="724"/>
        <v>0</v>
      </c>
      <c r="BD937" s="80">
        <f t="shared" si="725"/>
        <v>0</v>
      </c>
      <c r="BE937" s="80">
        <f t="shared" si="726"/>
        <v>0</v>
      </c>
      <c r="BF937" s="80">
        <f t="shared" si="727"/>
        <v>0</v>
      </c>
      <c r="BG937" s="80">
        <f t="shared" si="728"/>
        <v>0</v>
      </c>
      <c r="BH937" s="80">
        <f t="shared" si="755"/>
        <v>0</v>
      </c>
      <c r="BI937" s="4">
        <f t="shared" si="729"/>
        <v>0</v>
      </c>
      <c r="BJ937" s="4">
        <f t="shared" si="730"/>
        <v>0</v>
      </c>
      <c r="BK937" s="4">
        <f t="shared" si="731"/>
        <v>0</v>
      </c>
      <c r="BL937" s="8" t="e">
        <f>VLOOKUP(CN937,'CIR Results'!$B$3:$L$42,2,FALSE)</f>
        <v>#N/A</v>
      </c>
      <c r="BM937" s="8" t="e">
        <f>VLOOKUP(CN937,'CIR Results'!$B$3:$L$42,3,FALSE)</f>
        <v>#N/A</v>
      </c>
      <c r="BN937" s="8" t="e">
        <f>VLOOKUP(CN937,'CIR Results'!$B$3:$L$42,4,FALSE)</f>
        <v>#N/A</v>
      </c>
      <c r="BO937" s="8" t="e">
        <f>VLOOKUP(CN937,'CIR Results'!$B$3:$L$42,5,FALSE)</f>
        <v>#N/A</v>
      </c>
      <c r="BP937" s="8" t="e">
        <f>VLOOKUP(CN937,'CIR Results'!$B$3:$L$42,6,FALSE)</f>
        <v>#N/A</v>
      </c>
      <c r="BQ937" s="8" t="e">
        <f>VLOOKUP(CN937,'CIR Results'!$B$3:$L$42,8,FALSE)</f>
        <v>#N/A</v>
      </c>
      <c r="BR937" s="8" t="e">
        <f>VLOOKUP(CN937,'CIR Results'!$B$3:$L$42,9,FALSE)</f>
        <v>#N/A</v>
      </c>
      <c r="BS937" s="8" t="e">
        <f>VLOOKUP(CN937,'CIR Results'!$B$3:$L$42,10,FALSE)</f>
        <v>#N/A</v>
      </c>
      <c r="BT937" s="8" t="e">
        <f>VLOOKUP(CN937,'CIR Results'!$B$3:$L$42,11,FALSE)</f>
        <v>#N/A</v>
      </c>
      <c r="BU937" s="136" t="e">
        <f>VLOOKUP(CN937,'CIR Team Info'!$B$5:$E$44,2,FALSE)</f>
        <v>#N/A</v>
      </c>
      <c r="BV937" s="136" t="e">
        <f>VLOOKUP(CN937,'CIR Team Info'!$B$5:$E$44,4,FALSE)</f>
        <v>#N/A</v>
      </c>
      <c r="BW937" s="136" t="str">
        <f t="shared" si="756"/>
        <v xml:space="preserve">   </v>
      </c>
      <c r="CM937" s="132"/>
      <c r="DD937" s="132"/>
      <c r="DG937" s="132"/>
    </row>
    <row r="938" spans="1:138" x14ac:dyDescent="0.25">
      <c r="A938" s="78">
        <f t="shared" si="710"/>
        <v>0</v>
      </c>
      <c r="C938" s="10" t="str">
        <f t="shared" si="749"/>
        <v>Do Not Pick</v>
      </c>
      <c r="D938" s="17">
        <f t="shared" si="711"/>
        <v>0</v>
      </c>
      <c r="E938" s="113">
        <f t="shared" si="737"/>
        <v>0</v>
      </c>
      <c r="F938" s="113">
        <f t="shared" si="738"/>
        <v>0</v>
      </c>
      <c r="G938" s="113">
        <f t="shared" si="739"/>
        <v>0</v>
      </c>
      <c r="H938" s="113">
        <f t="shared" si="740"/>
        <v>0</v>
      </c>
      <c r="I938" s="113">
        <f t="shared" si="741"/>
        <v>0</v>
      </c>
      <c r="J938" s="113">
        <f t="shared" si="742"/>
        <v>0</v>
      </c>
      <c r="K938" s="113">
        <f t="shared" si="732"/>
        <v>0</v>
      </c>
      <c r="L938" s="76">
        <v>8</v>
      </c>
      <c r="M938" s="76">
        <v>5</v>
      </c>
      <c r="N938" s="76">
        <v>7</v>
      </c>
      <c r="O938" s="76">
        <v>6</v>
      </c>
      <c r="P938" s="76">
        <v>6</v>
      </c>
      <c r="Q938" s="76">
        <v>2</v>
      </c>
      <c r="R938" s="76">
        <v>1</v>
      </c>
      <c r="S938" s="17">
        <f t="shared" si="712"/>
        <v>0</v>
      </c>
      <c r="T938" s="113">
        <f t="shared" si="743"/>
        <v>0</v>
      </c>
      <c r="U938" s="113">
        <f t="shared" si="744"/>
        <v>0</v>
      </c>
      <c r="V938" s="113">
        <f t="shared" si="745"/>
        <v>0</v>
      </c>
      <c r="W938" s="113">
        <f t="shared" si="746"/>
        <v>0</v>
      </c>
      <c r="X938" s="113">
        <f t="shared" si="747"/>
        <v>0</v>
      </c>
      <c r="Y938" s="113">
        <f t="shared" si="748"/>
        <v>0</v>
      </c>
      <c r="Z938" s="113">
        <f t="shared" si="733"/>
        <v>0</v>
      </c>
      <c r="AA938" s="76">
        <v>10</v>
      </c>
      <c r="AB938" s="76">
        <v>6</v>
      </c>
      <c r="AC938" s="76">
        <v>8</v>
      </c>
      <c r="AD938" s="76">
        <v>2</v>
      </c>
      <c r="AE938" s="76">
        <v>2</v>
      </c>
      <c r="AF938" s="76">
        <v>5</v>
      </c>
      <c r="AG938" s="76">
        <v>8</v>
      </c>
      <c r="AH938" s="131">
        <f t="shared" si="713"/>
        <v>0</v>
      </c>
      <c r="AI938" s="131">
        <f t="shared" si="734"/>
        <v>0</v>
      </c>
      <c r="AJ938" s="131">
        <f t="shared" si="750"/>
        <v>0</v>
      </c>
      <c r="AK938" s="131">
        <f t="shared" si="751"/>
        <v>0</v>
      </c>
      <c r="AL938" s="131">
        <f t="shared" si="735"/>
        <v>0</v>
      </c>
      <c r="AM938" s="131">
        <f t="shared" si="736"/>
        <v>0</v>
      </c>
      <c r="AN938" s="131">
        <f t="shared" si="714"/>
        <v>0</v>
      </c>
      <c r="AO938" s="115" t="b">
        <f t="shared" si="752"/>
        <v>0</v>
      </c>
      <c r="AP938" s="115" t="b">
        <f t="shared" si="753"/>
        <v>0</v>
      </c>
      <c r="AQ938" s="115" t="b">
        <f t="shared" si="754"/>
        <v>0</v>
      </c>
      <c r="AR938" s="79">
        <f t="shared" si="715"/>
        <v>0</v>
      </c>
      <c r="AS938" s="79">
        <f t="shared" si="716"/>
        <v>0</v>
      </c>
      <c r="AT938" s="79">
        <f t="shared" si="717"/>
        <v>0</v>
      </c>
      <c r="AU938" s="79">
        <f t="shared" si="718"/>
        <v>0</v>
      </c>
      <c r="AV938" s="79">
        <f t="shared" si="719"/>
        <v>0</v>
      </c>
      <c r="AW938" s="79">
        <f t="shared" si="720"/>
        <v>0</v>
      </c>
      <c r="AX938" s="128">
        <f t="shared" si="721"/>
        <v>0</v>
      </c>
      <c r="AY938" s="128"/>
      <c r="AZ938" s="128"/>
      <c r="BA938" s="128">
        <f t="shared" si="722"/>
        <v>0</v>
      </c>
      <c r="BB938" s="128">
        <f t="shared" si="723"/>
        <v>0</v>
      </c>
      <c r="BC938" s="80">
        <f t="shared" si="724"/>
        <v>0</v>
      </c>
      <c r="BD938" s="80">
        <f t="shared" si="725"/>
        <v>0</v>
      </c>
      <c r="BE938" s="80">
        <f t="shared" si="726"/>
        <v>0</v>
      </c>
      <c r="BF938" s="80">
        <f t="shared" si="727"/>
        <v>0</v>
      </c>
      <c r="BG938" s="80">
        <f t="shared" si="728"/>
        <v>0</v>
      </c>
      <c r="BH938" s="80">
        <f t="shared" si="755"/>
        <v>0</v>
      </c>
      <c r="BI938" s="4">
        <f t="shared" si="729"/>
        <v>0</v>
      </c>
      <c r="BJ938" s="4">
        <f t="shared" si="730"/>
        <v>0</v>
      </c>
      <c r="BK938" s="4">
        <f t="shared" si="731"/>
        <v>0</v>
      </c>
      <c r="BL938" s="8" t="e">
        <f>VLOOKUP(CN938,'CIR Results'!$B$3:$L$42,2,FALSE)</f>
        <v>#N/A</v>
      </c>
      <c r="BM938" s="8" t="e">
        <f>VLOOKUP(CN938,'CIR Results'!$B$3:$L$42,3,FALSE)</f>
        <v>#N/A</v>
      </c>
      <c r="BN938" s="8" t="e">
        <f>VLOOKUP(CN938,'CIR Results'!$B$3:$L$42,4,FALSE)</f>
        <v>#N/A</v>
      </c>
      <c r="BO938" s="8" t="e">
        <f>VLOOKUP(CN938,'CIR Results'!$B$3:$L$42,5,FALSE)</f>
        <v>#N/A</v>
      </c>
      <c r="BP938" s="8" t="e">
        <f>VLOOKUP(CN938,'CIR Results'!$B$3:$L$42,6,FALSE)</f>
        <v>#N/A</v>
      </c>
      <c r="BQ938" s="8" t="e">
        <f>VLOOKUP(CN938,'CIR Results'!$B$3:$L$42,8,FALSE)</f>
        <v>#N/A</v>
      </c>
      <c r="BR938" s="8" t="e">
        <f>VLOOKUP(CN938,'CIR Results'!$B$3:$L$42,9,FALSE)</f>
        <v>#N/A</v>
      </c>
      <c r="BS938" s="8" t="e">
        <f>VLOOKUP(CN938,'CIR Results'!$B$3:$L$42,10,FALSE)</f>
        <v>#N/A</v>
      </c>
      <c r="BT938" s="8" t="e">
        <f>VLOOKUP(CN938,'CIR Results'!$B$3:$L$42,11,FALSE)</f>
        <v>#N/A</v>
      </c>
      <c r="BU938" s="136" t="e">
        <f>VLOOKUP(CN938,'CIR Team Info'!$B$5:$E$44,2,FALSE)</f>
        <v>#N/A</v>
      </c>
      <c r="BV938" s="136" t="e">
        <f>VLOOKUP(CN938,'CIR Team Info'!$B$5:$E$44,4,FALSE)</f>
        <v>#N/A</v>
      </c>
      <c r="BW938" s="136" t="str">
        <f t="shared" si="756"/>
        <v xml:space="preserve">   </v>
      </c>
      <c r="CM938" s="132"/>
      <c r="DD938" s="132"/>
      <c r="DG938" s="132"/>
    </row>
    <row r="939" spans="1:138" x14ac:dyDescent="0.25">
      <c r="A939" s="78">
        <f t="shared" si="710"/>
        <v>0</v>
      </c>
      <c r="C939" s="10" t="str">
        <f t="shared" si="749"/>
        <v>Do Not Pick</v>
      </c>
      <c r="D939" s="17">
        <f t="shared" si="711"/>
        <v>0</v>
      </c>
      <c r="E939" s="113">
        <f t="shared" si="737"/>
        <v>0</v>
      </c>
      <c r="F939" s="113">
        <f t="shared" si="738"/>
        <v>0</v>
      </c>
      <c r="G939" s="113">
        <f t="shared" si="739"/>
        <v>0</v>
      </c>
      <c r="H939" s="113">
        <f t="shared" si="740"/>
        <v>0</v>
      </c>
      <c r="I939" s="113">
        <f t="shared" si="741"/>
        <v>0</v>
      </c>
      <c r="J939" s="113">
        <f t="shared" si="742"/>
        <v>0</v>
      </c>
      <c r="K939" s="113">
        <f t="shared" si="732"/>
        <v>0</v>
      </c>
      <c r="L939" s="76">
        <v>8</v>
      </c>
      <c r="M939" s="76">
        <v>5</v>
      </c>
      <c r="N939" s="76">
        <v>7</v>
      </c>
      <c r="O939" s="76">
        <v>6</v>
      </c>
      <c r="P939" s="76">
        <v>6</v>
      </c>
      <c r="Q939" s="76">
        <v>2</v>
      </c>
      <c r="R939" s="76">
        <v>1</v>
      </c>
      <c r="S939" s="17">
        <f t="shared" si="712"/>
        <v>0</v>
      </c>
      <c r="T939" s="113">
        <f t="shared" si="743"/>
        <v>0</v>
      </c>
      <c r="U939" s="113">
        <f t="shared" si="744"/>
        <v>0</v>
      </c>
      <c r="V939" s="113">
        <f t="shared" si="745"/>
        <v>0</v>
      </c>
      <c r="W939" s="113">
        <f t="shared" si="746"/>
        <v>0</v>
      </c>
      <c r="X939" s="113">
        <f t="shared" si="747"/>
        <v>0</v>
      </c>
      <c r="Y939" s="113">
        <f t="shared" si="748"/>
        <v>0</v>
      </c>
      <c r="Z939" s="113">
        <f t="shared" si="733"/>
        <v>0</v>
      </c>
      <c r="AA939" s="76">
        <v>10</v>
      </c>
      <c r="AB939" s="76">
        <v>6</v>
      </c>
      <c r="AC939" s="76">
        <v>8</v>
      </c>
      <c r="AD939" s="76">
        <v>2</v>
      </c>
      <c r="AE939" s="76">
        <v>2</v>
      </c>
      <c r="AF939" s="76">
        <v>5</v>
      </c>
      <c r="AG939" s="76">
        <v>8</v>
      </c>
      <c r="AH939" s="131">
        <f t="shared" si="713"/>
        <v>0</v>
      </c>
      <c r="AI939" s="131">
        <f t="shared" si="734"/>
        <v>0</v>
      </c>
      <c r="AJ939" s="131">
        <f t="shared" si="750"/>
        <v>0</v>
      </c>
      <c r="AK939" s="131">
        <f t="shared" si="751"/>
        <v>0</v>
      </c>
      <c r="AL939" s="131">
        <f t="shared" si="735"/>
        <v>0</v>
      </c>
      <c r="AM939" s="131">
        <f t="shared" si="736"/>
        <v>0</v>
      </c>
      <c r="AN939" s="131">
        <f t="shared" si="714"/>
        <v>0</v>
      </c>
      <c r="AO939" s="115" t="b">
        <f t="shared" si="752"/>
        <v>0</v>
      </c>
      <c r="AP939" s="115" t="b">
        <f t="shared" si="753"/>
        <v>0</v>
      </c>
      <c r="AQ939" s="115" t="b">
        <f t="shared" si="754"/>
        <v>0</v>
      </c>
      <c r="AR939" s="79">
        <f t="shared" si="715"/>
        <v>0</v>
      </c>
      <c r="AS939" s="79">
        <f t="shared" si="716"/>
        <v>0</v>
      </c>
      <c r="AT939" s="79">
        <f t="shared" si="717"/>
        <v>0</v>
      </c>
      <c r="AU939" s="79">
        <f t="shared" si="718"/>
        <v>0</v>
      </c>
      <c r="AV939" s="79">
        <f t="shared" si="719"/>
        <v>0</v>
      </c>
      <c r="AW939" s="79">
        <f t="shared" si="720"/>
        <v>0</v>
      </c>
      <c r="AX939" s="128">
        <f t="shared" si="721"/>
        <v>0</v>
      </c>
      <c r="AY939" s="128"/>
      <c r="AZ939" s="128"/>
      <c r="BA939" s="128">
        <f t="shared" si="722"/>
        <v>0</v>
      </c>
      <c r="BB939" s="128">
        <f t="shared" si="723"/>
        <v>0</v>
      </c>
      <c r="BC939" s="80">
        <f t="shared" si="724"/>
        <v>0</v>
      </c>
      <c r="BD939" s="80">
        <f t="shared" si="725"/>
        <v>0</v>
      </c>
      <c r="BE939" s="80">
        <f t="shared" si="726"/>
        <v>0</v>
      </c>
      <c r="BF939" s="80">
        <f t="shared" si="727"/>
        <v>0</v>
      </c>
      <c r="BG939" s="80">
        <f t="shared" si="728"/>
        <v>0</v>
      </c>
      <c r="BH939" s="80">
        <f t="shared" si="755"/>
        <v>0</v>
      </c>
      <c r="BI939" s="4">
        <f t="shared" si="729"/>
        <v>0</v>
      </c>
      <c r="BJ939" s="4">
        <f t="shared" si="730"/>
        <v>0</v>
      </c>
      <c r="BK939" s="4">
        <f t="shared" si="731"/>
        <v>0</v>
      </c>
      <c r="BL939" s="8" t="e">
        <f>VLOOKUP(CN939,'CIR Results'!$B$3:$L$42,2,FALSE)</f>
        <v>#N/A</v>
      </c>
      <c r="BM939" s="8" t="e">
        <f>VLOOKUP(CN939,'CIR Results'!$B$3:$L$42,3,FALSE)</f>
        <v>#N/A</v>
      </c>
      <c r="BN939" s="8" t="e">
        <f>VLOOKUP(CN939,'CIR Results'!$B$3:$L$42,4,FALSE)</f>
        <v>#N/A</v>
      </c>
      <c r="BO939" s="8" t="e">
        <f>VLOOKUP(CN939,'CIR Results'!$B$3:$L$42,5,FALSE)</f>
        <v>#N/A</v>
      </c>
      <c r="BP939" s="8" t="e">
        <f>VLOOKUP(CN939,'CIR Results'!$B$3:$L$42,6,FALSE)</f>
        <v>#N/A</v>
      </c>
      <c r="BQ939" s="8" t="e">
        <f>VLOOKUP(CN939,'CIR Results'!$B$3:$L$42,8,FALSE)</f>
        <v>#N/A</v>
      </c>
      <c r="BR939" s="8" t="e">
        <f>VLOOKUP(CN939,'CIR Results'!$B$3:$L$42,9,FALSE)</f>
        <v>#N/A</v>
      </c>
      <c r="BS939" s="8" t="e">
        <f>VLOOKUP(CN939,'CIR Results'!$B$3:$L$42,10,FALSE)</f>
        <v>#N/A</v>
      </c>
      <c r="BT939" s="8" t="e">
        <f>VLOOKUP(CN939,'CIR Results'!$B$3:$L$42,11,FALSE)</f>
        <v>#N/A</v>
      </c>
      <c r="BU939" s="136" t="e">
        <f>VLOOKUP(CN939,'CIR Team Info'!$B$5:$E$44,2,FALSE)</f>
        <v>#N/A</v>
      </c>
      <c r="BV939" s="136" t="e">
        <f>VLOOKUP(CN939,'CIR Team Info'!$B$5:$E$44,4,FALSE)</f>
        <v>#N/A</v>
      </c>
      <c r="BW939" s="136" t="str">
        <f t="shared" si="756"/>
        <v xml:space="preserve">   </v>
      </c>
      <c r="CM939" s="132"/>
      <c r="DD939" s="132"/>
      <c r="DG939" s="132"/>
    </row>
    <row r="940" spans="1:138" x14ac:dyDescent="0.25">
      <c r="A940" s="78">
        <f t="shared" si="710"/>
        <v>0</v>
      </c>
      <c r="C940" s="10" t="str">
        <f t="shared" si="749"/>
        <v>Do Not Pick</v>
      </c>
      <c r="D940" s="17">
        <f t="shared" si="711"/>
        <v>0</v>
      </c>
      <c r="E940" s="113">
        <f t="shared" si="737"/>
        <v>0</v>
      </c>
      <c r="F940" s="113">
        <f t="shared" si="738"/>
        <v>0</v>
      </c>
      <c r="G940" s="113">
        <f t="shared" si="739"/>
        <v>0</v>
      </c>
      <c r="H940" s="113">
        <f t="shared" si="740"/>
        <v>0</v>
      </c>
      <c r="I940" s="113">
        <f t="shared" si="741"/>
        <v>0</v>
      </c>
      <c r="J940" s="113">
        <f t="shared" si="742"/>
        <v>0</v>
      </c>
      <c r="K940" s="113">
        <f t="shared" si="732"/>
        <v>0</v>
      </c>
      <c r="L940" s="76">
        <v>8</v>
      </c>
      <c r="M940" s="76">
        <v>5</v>
      </c>
      <c r="N940" s="76">
        <v>7</v>
      </c>
      <c r="O940" s="76">
        <v>6</v>
      </c>
      <c r="P940" s="76">
        <v>6</v>
      </c>
      <c r="Q940" s="76">
        <v>2</v>
      </c>
      <c r="R940" s="76">
        <v>1</v>
      </c>
      <c r="S940" s="17">
        <f t="shared" si="712"/>
        <v>0</v>
      </c>
      <c r="T940" s="113">
        <f t="shared" si="743"/>
        <v>0</v>
      </c>
      <c r="U940" s="113">
        <f t="shared" si="744"/>
        <v>0</v>
      </c>
      <c r="V940" s="113">
        <f t="shared" si="745"/>
        <v>0</v>
      </c>
      <c r="W940" s="113">
        <f t="shared" si="746"/>
        <v>0</v>
      </c>
      <c r="X940" s="113">
        <f t="shared" si="747"/>
        <v>0</v>
      </c>
      <c r="Y940" s="113">
        <f t="shared" si="748"/>
        <v>0</v>
      </c>
      <c r="Z940" s="113">
        <f t="shared" si="733"/>
        <v>0</v>
      </c>
      <c r="AA940" s="76">
        <v>10</v>
      </c>
      <c r="AB940" s="76">
        <v>6</v>
      </c>
      <c r="AC940" s="76">
        <v>8</v>
      </c>
      <c r="AD940" s="76">
        <v>2</v>
      </c>
      <c r="AE940" s="76">
        <v>2</v>
      </c>
      <c r="AF940" s="76">
        <v>5</v>
      </c>
      <c r="AG940" s="76">
        <v>8</v>
      </c>
      <c r="AH940" s="131">
        <f t="shared" si="713"/>
        <v>0</v>
      </c>
      <c r="AI940" s="131">
        <f t="shared" si="734"/>
        <v>0</v>
      </c>
      <c r="AJ940" s="131">
        <f t="shared" si="750"/>
        <v>0</v>
      </c>
      <c r="AK940" s="131">
        <f t="shared" si="751"/>
        <v>0</v>
      </c>
      <c r="AL940" s="131">
        <f t="shared" si="735"/>
        <v>0</v>
      </c>
      <c r="AM940" s="131">
        <f t="shared" si="736"/>
        <v>0</v>
      </c>
      <c r="AN940" s="131">
        <f t="shared" si="714"/>
        <v>0</v>
      </c>
      <c r="AO940" s="115" t="b">
        <f t="shared" si="752"/>
        <v>0</v>
      </c>
      <c r="AP940" s="115" t="b">
        <f t="shared" si="753"/>
        <v>0</v>
      </c>
      <c r="AQ940" s="115" t="b">
        <f t="shared" si="754"/>
        <v>0</v>
      </c>
      <c r="AR940" s="79">
        <f t="shared" si="715"/>
        <v>0</v>
      </c>
      <c r="AS940" s="79">
        <f t="shared" si="716"/>
        <v>0</v>
      </c>
      <c r="AT940" s="79">
        <f t="shared" si="717"/>
        <v>0</v>
      </c>
      <c r="AU940" s="79">
        <f t="shared" si="718"/>
        <v>0</v>
      </c>
      <c r="AV940" s="79">
        <f t="shared" si="719"/>
        <v>0</v>
      </c>
      <c r="AW940" s="79">
        <f t="shared" si="720"/>
        <v>0</v>
      </c>
      <c r="AX940" s="128">
        <f t="shared" si="721"/>
        <v>0</v>
      </c>
      <c r="AY940" s="128"/>
      <c r="AZ940" s="128"/>
      <c r="BA940" s="128">
        <f t="shared" si="722"/>
        <v>0</v>
      </c>
      <c r="BB940" s="128">
        <f t="shared" si="723"/>
        <v>0</v>
      </c>
      <c r="BC940" s="80">
        <f t="shared" si="724"/>
        <v>0</v>
      </c>
      <c r="BD940" s="80">
        <f t="shared" si="725"/>
        <v>0</v>
      </c>
      <c r="BE940" s="80">
        <f t="shared" si="726"/>
        <v>0</v>
      </c>
      <c r="BF940" s="80">
        <f t="shared" si="727"/>
        <v>0</v>
      </c>
      <c r="BG940" s="80">
        <f t="shared" si="728"/>
        <v>0</v>
      </c>
      <c r="BH940" s="80">
        <f t="shared" si="755"/>
        <v>0</v>
      </c>
      <c r="BI940" s="4">
        <f t="shared" si="729"/>
        <v>0</v>
      </c>
      <c r="BJ940" s="4">
        <f t="shared" si="730"/>
        <v>0</v>
      </c>
      <c r="BK940" s="4">
        <f t="shared" si="731"/>
        <v>0</v>
      </c>
      <c r="BL940" s="8" t="e">
        <f>VLOOKUP(CN940,'CIR Results'!$B$3:$L$42,2,FALSE)</f>
        <v>#N/A</v>
      </c>
      <c r="BM940" s="8" t="e">
        <f>VLOOKUP(CN940,'CIR Results'!$B$3:$L$42,3,FALSE)</f>
        <v>#N/A</v>
      </c>
      <c r="BN940" s="8" t="e">
        <f>VLOOKUP(CN940,'CIR Results'!$B$3:$L$42,4,FALSE)</f>
        <v>#N/A</v>
      </c>
      <c r="BO940" s="8" t="e">
        <f>VLOOKUP(CN940,'CIR Results'!$B$3:$L$42,5,FALSE)</f>
        <v>#N/A</v>
      </c>
      <c r="BP940" s="8" t="e">
        <f>VLOOKUP(CN940,'CIR Results'!$B$3:$L$42,6,FALSE)</f>
        <v>#N/A</v>
      </c>
      <c r="BQ940" s="8" t="e">
        <f>VLOOKUP(CN940,'CIR Results'!$B$3:$L$42,8,FALSE)</f>
        <v>#N/A</v>
      </c>
      <c r="BR940" s="8" t="e">
        <f>VLOOKUP(CN940,'CIR Results'!$B$3:$L$42,9,FALSE)</f>
        <v>#N/A</v>
      </c>
      <c r="BS940" s="8" t="e">
        <f>VLOOKUP(CN940,'CIR Results'!$B$3:$L$42,10,FALSE)</f>
        <v>#N/A</v>
      </c>
      <c r="BT940" s="8" t="e">
        <f>VLOOKUP(CN940,'CIR Results'!$B$3:$L$42,11,FALSE)</f>
        <v>#N/A</v>
      </c>
      <c r="BU940" s="136" t="e">
        <f>VLOOKUP(CN940,'CIR Team Info'!$B$5:$E$44,2,FALSE)</f>
        <v>#N/A</v>
      </c>
      <c r="BV940" s="136" t="e">
        <f>VLOOKUP(CN940,'CIR Team Info'!$B$5:$E$44,4,FALSE)</f>
        <v>#N/A</v>
      </c>
      <c r="BW940" s="136" t="str">
        <f t="shared" si="756"/>
        <v xml:space="preserve">   </v>
      </c>
      <c r="CM940" s="132"/>
      <c r="DD940" s="132"/>
      <c r="DG940" s="132"/>
    </row>
    <row r="941" spans="1:138" x14ac:dyDescent="0.25">
      <c r="A941" s="78">
        <f t="shared" si="710"/>
        <v>0</v>
      </c>
      <c r="C941" s="10" t="str">
        <f t="shared" si="749"/>
        <v>Do Not Pick</v>
      </c>
      <c r="D941" s="17">
        <f t="shared" si="711"/>
        <v>0</v>
      </c>
      <c r="E941" s="113">
        <f t="shared" si="737"/>
        <v>0</v>
      </c>
      <c r="F941" s="113">
        <f t="shared" si="738"/>
        <v>0</v>
      </c>
      <c r="G941" s="113">
        <f t="shared" si="739"/>
        <v>0</v>
      </c>
      <c r="H941" s="113">
        <f t="shared" si="740"/>
        <v>0</v>
      </c>
      <c r="I941" s="113">
        <f t="shared" si="741"/>
        <v>0</v>
      </c>
      <c r="J941" s="113">
        <f t="shared" si="742"/>
        <v>0</v>
      </c>
      <c r="K941" s="113">
        <f t="shared" si="732"/>
        <v>0</v>
      </c>
      <c r="L941" s="76">
        <v>8</v>
      </c>
      <c r="M941" s="76">
        <v>5</v>
      </c>
      <c r="N941" s="76">
        <v>7</v>
      </c>
      <c r="O941" s="76">
        <v>6</v>
      </c>
      <c r="P941" s="76">
        <v>6</v>
      </c>
      <c r="Q941" s="76">
        <v>2</v>
      </c>
      <c r="R941" s="76">
        <v>1</v>
      </c>
      <c r="S941" s="17">
        <f t="shared" si="712"/>
        <v>0</v>
      </c>
      <c r="T941" s="113">
        <f t="shared" si="743"/>
        <v>0</v>
      </c>
      <c r="U941" s="113">
        <f t="shared" si="744"/>
        <v>0</v>
      </c>
      <c r="V941" s="113">
        <f t="shared" si="745"/>
        <v>0</v>
      </c>
      <c r="W941" s="113">
        <f t="shared" si="746"/>
        <v>0</v>
      </c>
      <c r="X941" s="113">
        <f t="shared" si="747"/>
        <v>0</v>
      </c>
      <c r="Y941" s="113">
        <f t="shared" si="748"/>
        <v>0</v>
      </c>
      <c r="Z941" s="113">
        <f t="shared" si="733"/>
        <v>0</v>
      </c>
      <c r="AA941" s="76">
        <v>10</v>
      </c>
      <c r="AB941" s="76">
        <v>6</v>
      </c>
      <c r="AC941" s="76">
        <v>8</v>
      </c>
      <c r="AD941" s="76">
        <v>2</v>
      </c>
      <c r="AE941" s="76">
        <v>2</v>
      </c>
      <c r="AF941" s="76">
        <v>5</v>
      </c>
      <c r="AG941" s="76">
        <v>8</v>
      </c>
      <c r="AH941" s="131">
        <f t="shared" si="713"/>
        <v>0</v>
      </c>
      <c r="AI941" s="131">
        <f t="shared" si="734"/>
        <v>0</v>
      </c>
      <c r="AJ941" s="131">
        <f t="shared" si="750"/>
        <v>0</v>
      </c>
      <c r="AK941" s="131">
        <f t="shared" si="751"/>
        <v>0</v>
      </c>
      <c r="AL941" s="131">
        <f t="shared" si="735"/>
        <v>0</v>
      </c>
      <c r="AM941" s="131">
        <f t="shared" si="736"/>
        <v>0</v>
      </c>
      <c r="AN941" s="131">
        <f t="shared" si="714"/>
        <v>0</v>
      </c>
      <c r="AO941" s="115" t="b">
        <f t="shared" si="752"/>
        <v>0</v>
      </c>
      <c r="AP941" s="115" t="b">
        <f t="shared" si="753"/>
        <v>0</v>
      </c>
      <c r="AQ941" s="115" t="b">
        <f t="shared" si="754"/>
        <v>0</v>
      </c>
      <c r="AR941" s="79">
        <f t="shared" si="715"/>
        <v>0</v>
      </c>
      <c r="AS941" s="79">
        <f t="shared" si="716"/>
        <v>0</v>
      </c>
      <c r="AT941" s="79">
        <f t="shared" si="717"/>
        <v>0</v>
      </c>
      <c r="AU941" s="79">
        <f t="shared" si="718"/>
        <v>0</v>
      </c>
      <c r="AV941" s="79">
        <f t="shared" si="719"/>
        <v>0</v>
      </c>
      <c r="AW941" s="79">
        <f t="shared" si="720"/>
        <v>0</v>
      </c>
      <c r="AX941" s="128">
        <f t="shared" si="721"/>
        <v>0</v>
      </c>
      <c r="AY941" s="128"/>
      <c r="AZ941" s="128"/>
      <c r="BA941" s="128">
        <f t="shared" si="722"/>
        <v>0</v>
      </c>
      <c r="BB941" s="128">
        <f t="shared" si="723"/>
        <v>0</v>
      </c>
      <c r="BC941" s="80">
        <f t="shared" si="724"/>
        <v>0</v>
      </c>
      <c r="BD941" s="80">
        <f t="shared" si="725"/>
        <v>0</v>
      </c>
      <c r="BE941" s="80">
        <f t="shared" si="726"/>
        <v>0</v>
      </c>
      <c r="BF941" s="80">
        <f t="shared" si="727"/>
        <v>0</v>
      </c>
      <c r="BG941" s="80">
        <f t="shared" si="728"/>
        <v>0</v>
      </c>
      <c r="BH941" s="80">
        <f t="shared" si="755"/>
        <v>0</v>
      </c>
      <c r="BI941" s="4">
        <f t="shared" si="729"/>
        <v>0</v>
      </c>
      <c r="BJ941" s="4">
        <f t="shared" si="730"/>
        <v>0</v>
      </c>
      <c r="BK941" s="4">
        <f t="shared" si="731"/>
        <v>0</v>
      </c>
      <c r="BL941" s="8" t="e">
        <f>VLOOKUP(CN941,'CIR Results'!$B$3:$L$42,2,FALSE)</f>
        <v>#N/A</v>
      </c>
      <c r="BM941" s="8" t="e">
        <f>VLOOKUP(CN941,'CIR Results'!$B$3:$L$42,3,FALSE)</f>
        <v>#N/A</v>
      </c>
      <c r="BN941" s="8" t="e">
        <f>VLOOKUP(CN941,'CIR Results'!$B$3:$L$42,4,FALSE)</f>
        <v>#N/A</v>
      </c>
      <c r="BO941" s="8" t="e">
        <f>VLOOKUP(CN941,'CIR Results'!$B$3:$L$42,5,FALSE)</f>
        <v>#N/A</v>
      </c>
      <c r="BP941" s="8" t="e">
        <f>VLOOKUP(CN941,'CIR Results'!$B$3:$L$42,6,FALSE)</f>
        <v>#N/A</v>
      </c>
      <c r="BQ941" s="8" t="e">
        <f>VLOOKUP(CN941,'CIR Results'!$B$3:$L$42,8,FALSE)</f>
        <v>#N/A</v>
      </c>
      <c r="BR941" s="8" t="e">
        <f>VLOOKUP(CN941,'CIR Results'!$B$3:$L$42,9,FALSE)</f>
        <v>#N/A</v>
      </c>
      <c r="BS941" s="8" t="e">
        <f>VLOOKUP(CN941,'CIR Results'!$B$3:$L$42,10,FALSE)</f>
        <v>#N/A</v>
      </c>
      <c r="BT941" s="8" t="e">
        <f>VLOOKUP(CN941,'CIR Results'!$B$3:$L$42,11,FALSE)</f>
        <v>#N/A</v>
      </c>
      <c r="BU941" s="136" t="e">
        <f>VLOOKUP(CN941,'CIR Team Info'!$B$5:$E$44,2,FALSE)</f>
        <v>#N/A</v>
      </c>
      <c r="BV941" s="136" t="e">
        <f>VLOOKUP(CN941,'CIR Team Info'!$B$5:$E$44,4,FALSE)</f>
        <v>#N/A</v>
      </c>
      <c r="BW941" s="136" t="str">
        <f t="shared" si="756"/>
        <v xml:space="preserve">   </v>
      </c>
      <c r="CM941" s="132"/>
      <c r="DD941" s="132"/>
      <c r="DG941" s="132"/>
    </row>
    <row r="942" spans="1:138" x14ac:dyDescent="0.25">
      <c r="A942" s="78">
        <f t="shared" si="710"/>
        <v>0</v>
      </c>
      <c r="C942" s="10" t="str">
        <f t="shared" si="749"/>
        <v>Do Not Pick</v>
      </c>
      <c r="D942" s="17">
        <f t="shared" si="711"/>
        <v>0</v>
      </c>
      <c r="E942" s="113">
        <f t="shared" si="737"/>
        <v>0</v>
      </c>
      <c r="F942" s="113">
        <f t="shared" si="738"/>
        <v>0</v>
      </c>
      <c r="G942" s="113">
        <f t="shared" si="739"/>
        <v>0</v>
      </c>
      <c r="H942" s="113">
        <f t="shared" si="740"/>
        <v>0</v>
      </c>
      <c r="I942" s="113">
        <f t="shared" si="741"/>
        <v>0</v>
      </c>
      <c r="J942" s="113">
        <f t="shared" si="742"/>
        <v>0</v>
      </c>
      <c r="K942" s="113">
        <f t="shared" si="732"/>
        <v>0</v>
      </c>
      <c r="L942" s="76">
        <v>8</v>
      </c>
      <c r="M942" s="76">
        <v>5</v>
      </c>
      <c r="N942" s="76">
        <v>7</v>
      </c>
      <c r="O942" s="76">
        <v>6</v>
      </c>
      <c r="P942" s="76">
        <v>6</v>
      </c>
      <c r="Q942" s="76">
        <v>2</v>
      </c>
      <c r="R942" s="76">
        <v>1</v>
      </c>
      <c r="S942" s="17">
        <f t="shared" si="712"/>
        <v>0</v>
      </c>
      <c r="T942" s="113">
        <f t="shared" si="743"/>
        <v>0</v>
      </c>
      <c r="U942" s="113">
        <f t="shared" si="744"/>
        <v>0</v>
      </c>
      <c r="V942" s="113">
        <f t="shared" si="745"/>
        <v>0</v>
      </c>
      <c r="W942" s="113">
        <f t="shared" si="746"/>
        <v>0</v>
      </c>
      <c r="X942" s="113">
        <f t="shared" si="747"/>
        <v>0</v>
      </c>
      <c r="Y942" s="113">
        <f t="shared" si="748"/>
        <v>0</v>
      </c>
      <c r="Z942" s="113">
        <f t="shared" si="733"/>
        <v>0</v>
      </c>
      <c r="AA942" s="76">
        <v>10</v>
      </c>
      <c r="AB942" s="76">
        <v>6</v>
      </c>
      <c r="AC942" s="76">
        <v>8</v>
      </c>
      <c r="AD942" s="76">
        <v>2</v>
      </c>
      <c r="AE942" s="76">
        <v>2</v>
      </c>
      <c r="AF942" s="76">
        <v>5</v>
      </c>
      <c r="AG942" s="76">
        <v>8</v>
      </c>
      <c r="AH942" s="131">
        <f t="shared" si="713"/>
        <v>0</v>
      </c>
      <c r="AI942" s="131">
        <f t="shared" si="734"/>
        <v>0</v>
      </c>
      <c r="AJ942" s="131">
        <f t="shared" si="750"/>
        <v>0</v>
      </c>
      <c r="AK942" s="131">
        <f t="shared" si="751"/>
        <v>0</v>
      </c>
      <c r="AL942" s="131">
        <f t="shared" si="735"/>
        <v>0</v>
      </c>
      <c r="AM942" s="131">
        <f t="shared" si="736"/>
        <v>0</v>
      </c>
      <c r="AN942" s="131">
        <f t="shared" si="714"/>
        <v>0</v>
      </c>
      <c r="AO942" s="115" t="b">
        <f t="shared" si="752"/>
        <v>0</v>
      </c>
      <c r="AP942" s="115" t="b">
        <f t="shared" si="753"/>
        <v>0</v>
      </c>
      <c r="AQ942" s="115" t="b">
        <f t="shared" si="754"/>
        <v>0</v>
      </c>
      <c r="AR942" s="79">
        <f t="shared" si="715"/>
        <v>0</v>
      </c>
      <c r="AS942" s="79">
        <f t="shared" si="716"/>
        <v>0</v>
      </c>
      <c r="AT942" s="79">
        <f t="shared" si="717"/>
        <v>0</v>
      </c>
      <c r="AU942" s="79">
        <f t="shared" si="718"/>
        <v>0</v>
      </c>
      <c r="AV942" s="79">
        <f t="shared" si="719"/>
        <v>0</v>
      </c>
      <c r="AW942" s="79">
        <f t="shared" si="720"/>
        <v>0</v>
      </c>
      <c r="AX942" s="128">
        <f t="shared" si="721"/>
        <v>0</v>
      </c>
      <c r="AY942" s="128"/>
      <c r="AZ942" s="128"/>
      <c r="BA942" s="128">
        <f t="shared" si="722"/>
        <v>0</v>
      </c>
      <c r="BB942" s="128">
        <f t="shared" si="723"/>
        <v>0</v>
      </c>
      <c r="BC942" s="80">
        <f t="shared" si="724"/>
        <v>0</v>
      </c>
      <c r="BD942" s="80">
        <f t="shared" si="725"/>
        <v>0</v>
      </c>
      <c r="BE942" s="80">
        <f t="shared" si="726"/>
        <v>0</v>
      </c>
      <c r="BF942" s="80">
        <f t="shared" si="727"/>
        <v>0</v>
      </c>
      <c r="BG942" s="80">
        <f t="shared" si="728"/>
        <v>0</v>
      </c>
      <c r="BH942" s="80">
        <f t="shared" si="755"/>
        <v>0</v>
      </c>
      <c r="BI942" s="4">
        <f t="shared" si="729"/>
        <v>0</v>
      </c>
      <c r="BJ942" s="4">
        <f t="shared" si="730"/>
        <v>0</v>
      </c>
      <c r="BK942" s="4">
        <f t="shared" si="731"/>
        <v>0</v>
      </c>
      <c r="BL942" s="8" t="e">
        <f>VLOOKUP(CN942,'CIR Results'!$B$3:$L$42,2,FALSE)</f>
        <v>#N/A</v>
      </c>
      <c r="BM942" s="8" t="e">
        <f>VLOOKUP(CN942,'CIR Results'!$B$3:$L$42,3,FALSE)</f>
        <v>#N/A</v>
      </c>
      <c r="BN942" s="8" t="e">
        <f>VLOOKUP(CN942,'CIR Results'!$B$3:$L$42,4,FALSE)</f>
        <v>#N/A</v>
      </c>
      <c r="BO942" s="8" t="e">
        <f>VLOOKUP(CN942,'CIR Results'!$B$3:$L$42,5,FALSE)</f>
        <v>#N/A</v>
      </c>
      <c r="BP942" s="8" t="e">
        <f>VLOOKUP(CN942,'CIR Results'!$B$3:$L$42,6,FALSE)</f>
        <v>#N/A</v>
      </c>
      <c r="BQ942" s="8" t="e">
        <f>VLOOKUP(CN942,'CIR Results'!$B$3:$L$42,8,FALSE)</f>
        <v>#N/A</v>
      </c>
      <c r="BR942" s="8" t="e">
        <f>VLOOKUP(CN942,'CIR Results'!$B$3:$L$42,9,FALSE)</f>
        <v>#N/A</v>
      </c>
      <c r="BS942" s="8" t="e">
        <f>VLOOKUP(CN942,'CIR Results'!$B$3:$L$42,10,FALSE)</f>
        <v>#N/A</v>
      </c>
      <c r="BT942" s="8" t="e">
        <f>VLOOKUP(CN942,'CIR Results'!$B$3:$L$42,11,FALSE)</f>
        <v>#N/A</v>
      </c>
      <c r="BU942" s="136" t="e">
        <f>VLOOKUP(CN942,'CIR Team Info'!$B$5:$E$44,2,FALSE)</f>
        <v>#N/A</v>
      </c>
      <c r="BV942" s="136" t="e">
        <f>VLOOKUP(CN942,'CIR Team Info'!$B$5:$E$44,4,FALSE)</f>
        <v>#N/A</v>
      </c>
      <c r="BW942" s="136" t="str">
        <f t="shared" si="756"/>
        <v xml:space="preserve">   </v>
      </c>
      <c r="CM942" s="132"/>
      <c r="DD942" s="132"/>
      <c r="DG942" s="132"/>
    </row>
    <row r="943" spans="1:138" x14ac:dyDescent="0.25">
      <c r="A943" s="78">
        <f t="shared" si="710"/>
        <v>0</v>
      </c>
      <c r="C943" s="10" t="str">
        <f t="shared" si="749"/>
        <v>Do Not Pick</v>
      </c>
      <c r="D943" s="17">
        <f t="shared" si="711"/>
        <v>0</v>
      </c>
      <c r="E943" s="113">
        <f t="shared" si="737"/>
        <v>0</v>
      </c>
      <c r="F943" s="113">
        <f t="shared" si="738"/>
        <v>0</v>
      </c>
      <c r="G943" s="113">
        <f t="shared" si="739"/>
        <v>0</v>
      </c>
      <c r="H943" s="113">
        <f t="shared" si="740"/>
        <v>0</v>
      </c>
      <c r="I943" s="113">
        <f t="shared" si="741"/>
        <v>0</v>
      </c>
      <c r="J943" s="113">
        <f t="shared" si="742"/>
        <v>0</v>
      </c>
      <c r="K943" s="113">
        <f t="shared" si="732"/>
        <v>0</v>
      </c>
      <c r="L943" s="76">
        <v>8</v>
      </c>
      <c r="M943" s="76">
        <v>5</v>
      </c>
      <c r="N943" s="76">
        <v>7</v>
      </c>
      <c r="O943" s="76">
        <v>6</v>
      </c>
      <c r="P943" s="76">
        <v>6</v>
      </c>
      <c r="Q943" s="76">
        <v>2</v>
      </c>
      <c r="R943" s="76">
        <v>1</v>
      </c>
      <c r="S943" s="17">
        <f t="shared" si="712"/>
        <v>0</v>
      </c>
      <c r="T943" s="113">
        <f t="shared" si="743"/>
        <v>0</v>
      </c>
      <c r="U943" s="113">
        <f t="shared" si="744"/>
        <v>0</v>
      </c>
      <c r="V943" s="113">
        <f t="shared" si="745"/>
        <v>0</v>
      </c>
      <c r="W943" s="113">
        <f t="shared" si="746"/>
        <v>0</v>
      </c>
      <c r="X943" s="113">
        <f t="shared" si="747"/>
        <v>0</v>
      </c>
      <c r="Y943" s="113">
        <f t="shared" si="748"/>
        <v>0</v>
      </c>
      <c r="Z943" s="113">
        <f t="shared" si="733"/>
        <v>0</v>
      </c>
      <c r="AA943" s="76">
        <v>10</v>
      </c>
      <c r="AB943" s="76">
        <v>6</v>
      </c>
      <c r="AC943" s="76">
        <v>8</v>
      </c>
      <c r="AD943" s="76">
        <v>2</v>
      </c>
      <c r="AE943" s="76">
        <v>2</v>
      </c>
      <c r="AF943" s="76">
        <v>5</v>
      </c>
      <c r="AG943" s="76">
        <v>8</v>
      </c>
      <c r="AH943" s="131">
        <f t="shared" si="713"/>
        <v>0</v>
      </c>
      <c r="AI943" s="131">
        <f t="shared" si="734"/>
        <v>0</v>
      </c>
      <c r="AJ943" s="131">
        <f t="shared" si="750"/>
        <v>0</v>
      </c>
      <c r="AK943" s="131">
        <f t="shared" si="751"/>
        <v>0</v>
      </c>
      <c r="AL943" s="131">
        <f t="shared" si="735"/>
        <v>0</v>
      </c>
      <c r="AM943" s="131">
        <f t="shared" si="736"/>
        <v>0</v>
      </c>
      <c r="AN943" s="131">
        <f t="shared" si="714"/>
        <v>0</v>
      </c>
      <c r="AO943" s="115" t="b">
        <f t="shared" si="752"/>
        <v>0</v>
      </c>
      <c r="AP943" s="115" t="b">
        <f t="shared" si="753"/>
        <v>0</v>
      </c>
      <c r="AQ943" s="115" t="b">
        <f t="shared" si="754"/>
        <v>0</v>
      </c>
      <c r="AR943" s="79">
        <f t="shared" si="715"/>
        <v>0</v>
      </c>
      <c r="AS943" s="79">
        <f t="shared" si="716"/>
        <v>0</v>
      </c>
      <c r="AT943" s="79">
        <f t="shared" si="717"/>
        <v>0</v>
      </c>
      <c r="AU943" s="79">
        <f t="shared" si="718"/>
        <v>0</v>
      </c>
      <c r="AV943" s="79">
        <f t="shared" si="719"/>
        <v>0</v>
      </c>
      <c r="AW943" s="79">
        <f t="shared" si="720"/>
        <v>0</v>
      </c>
      <c r="AX943" s="128">
        <f t="shared" si="721"/>
        <v>0</v>
      </c>
      <c r="AY943" s="128"/>
      <c r="AZ943" s="128"/>
      <c r="BA943" s="128">
        <f t="shared" si="722"/>
        <v>0</v>
      </c>
      <c r="BB943" s="128">
        <f t="shared" si="723"/>
        <v>0</v>
      </c>
      <c r="BC943" s="80">
        <f t="shared" si="724"/>
        <v>0</v>
      </c>
      <c r="BD943" s="80">
        <f t="shared" si="725"/>
        <v>0</v>
      </c>
      <c r="BE943" s="80">
        <f t="shared" si="726"/>
        <v>0</v>
      </c>
      <c r="BF943" s="80">
        <f t="shared" si="727"/>
        <v>0</v>
      </c>
      <c r="BG943" s="80">
        <f t="shared" si="728"/>
        <v>0</v>
      </c>
      <c r="BH943" s="80">
        <f t="shared" si="755"/>
        <v>0</v>
      </c>
      <c r="BI943" s="4">
        <f t="shared" si="729"/>
        <v>0</v>
      </c>
      <c r="BJ943" s="4">
        <f t="shared" si="730"/>
        <v>0</v>
      </c>
      <c r="BK943" s="4">
        <f t="shared" si="731"/>
        <v>0</v>
      </c>
      <c r="BL943" s="8" t="e">
        <f>VLOOKUP(CN943,'CIR Results'!$B$3:$L$42,2,FALSE)</f>
        <v>#N/A</v>
      </c>
      <c r="BM943" s="8" t="e">
        <f>VLOOKUP(CN943,'CIR Results'!$B$3:$L$42,3,FALSE)</f>
        <v>#N/A</v>
      </c>
      <c r="BN943" s="8" t="e">
        <f>VLOOKUP(CN943,'CIR Results'!$B$3:$L$42,4,FALSE)</f>
        <v>#N/A</v>
      </c>
      <c r="BO943" s="8" t="e">
        <f>VLOOKUP(CN943,'CIR Results'!$B$3:$L$42,5,FALSE)</f>
        <v>#N/A</v>
      </c>
      <c r="BP943" s="8" t="e">
        <f>VLOOKUP(CN943,'CIR Results'!$B$3:$L$42,6,FALSE)</f>
        <v>#N/A</v>
      </c>
      <c r="BQ943" s="8" t="e">
        <f>VLOOKUP(CN943,'CIR Results'!$B$3:$L$42,8,FALSE)</f>
        <v>#N/A</v>
      </c>
      <c r="BR943" s="8" t="e">
        <f>VLOOKUP(CN943,'CIR Results'!$B$3:$L$42,9,FALSE)</f>
        <v>#N/A</v>
      </c>
      <c r="BS943" s="8" t="e">
        <f>VLOOKUP(CN943,'CIR Results'!$B$3:$L$42,10,FALSE)</f>
        <v>#N/A</v>
      </c>
      <c r="BT943" s="8" t="e">
        <f>VLOOKUP(CN943,'CIR Results'!$B$3:$L$42,11,FALSE)</f>
        <v>#N/A</v>
      </c>
      <c r="BU943" s="136" t="e">
        <f>VLOOKUP(CN943,'CIR Team Info'!$B$5:$E$44,2,FALSE)</f>
        <v>#N/A</v>
      </c>
      <c r="BV943" s="136" t="e">
        <f>VLOOKUP(CN943,'CIR Team Info'!$B$5:$E$44,4,FALSE)</f>
        <v>#N/A</v>
      </c>
      <c r="BW943" s="136" t="str">
        <f t="shared" si="756"/>
        <v xml:space="preserve">   </v>
      </c>
      <c r="CM943" s="132"/>
      <c r="DD943" s="132"/>
      <c r="DG943" s="132"/>
    </row>
    <row r="944" spans="1:138" x14ac:dyDescent="0.25">
      <c r="A944" s="78">
        <f t="shared" si="710"/>
        <v>0</v>
      </c>
      <c r="C944" s="10" t="str">
        <f t="shared" si="749"/>
        <v>Do Not Pick</v>
      </c>
      <c r="D944" s="17">
        <f t="shared" si="711"/>
        <v>0</v>
      </c>
      <c r="E944" s="113">
        <f t="shared" si="737"/>
        <v>0</v>
      </c>
      <c r="F944" s="113">
        <f t="shared" si="738"/>
        <v>0</v>
      </c>
      <c r="G944" s="113">
        <f t="shared" si="739"/>
        <v>0</v>
      </c>
      <c r="H944" s="113">
        <f t="shared" si="740"/>
        <v>0</v>
      </c>
      <c r="I944" s="113">
        <f t="shared" si="741"/>
        <v>0</v>
      </c>
      <c r="J944" s="113">
        <f t="shared" si="742"/>
        <v>0</v>
      </c>
      <c r="K944" s="113">
        <f t="shared" si="732"/>
        <v>0</v>
      </c>
      <c r="L944" s="76">
        <v>8</v>
      </c>
      <c r="M944" s="76">
        <v>5</v>
      </c>
      <c r="N944" s="76">
        <v>7</v>
      </c>
      <c r="O944" s="76">
        <v>6</v>
      </c>
      <c r="P944" s="76">
        <v>6</v>
      </c>
      <c r="Q944" s="76">
        <v>2</v>
      </c>
      <c r="R944" s="76">
        <v>1</v>
      </c>
      <c r="S944" s="17">
        <f t="shared" si="712"/>
        <v>0</v>
      </c>
      <c r="T944" s="113">
        <f t="shared" si="743"/>
        <v>0</v>
      </c>
      <c r="U944" s="113">
        <f t="shared" si="744"/>
        <v>0</v>
      </c>
      <c r="V944" s="113">
        <f t="shared" si="745"/>
        <v>0</v>
      </c>
      <c r="W944" s="113">
        <f t="shared" si="746"/>
        <v>0</v>
      </c>
      <c r="X944" s="113">
        <f t="shared" si="747"/>
        <v>0</v>
      </c>
      <c r="Y944" s="113">
        <f t="shared" si="748"/>
        <v>0</v>
      </c>
      <c r="Z944" s="113">
        <f t="shared" si="733"/>
        <v>0</v>
      </c>
      <c r="AA944" s="76">
        <v>10</v>
      </c>
      <c r="AB944" s="76">
        <v>6</v>
      </c>
      <c r="AC944" s="76">
        <v>8</v>
      </c>
      <c r="AD944" s="76">
        <v>2</v>
      </c>
      <c r="AE944" s="76">
        <v>2</v>
      </c>
      <c r="AF944" s="76">
        <v>5</v>
      </c>
      <c r="AG944" s="76">
        <v>8</v>
      </c>
      <c r="AH944" s="131">
        <f t="shared" si="713"/>
        <v>0</v>
      </c>
      <c r="AI944" s="131">
        <f t="shared" si="734"/>
        <v>0</v>
      </c>
      <c r="AJ944" s="131">
        <f t="shared" si="750"/>
        <v>0</v>
      </c>
      <c r="AK944" s="131">
        <f t="shared" si="751"/>
        <v>0</v>
      </c>
      <c r="AL944" s="131">
        <f t="shared" si="735"/>
        <v>0</v>
      </c>
      <c r="AM944" s="131">
        <f t="shared" si="736"/>
        <v>0</v>
      </c>
      <c r="AN944" s="131">
        <f t="shared" si="714"/>
        <v>0</v>
      </c>
      <c r="AO944" s="115" t="b">
        <f t="shared" si="752"/>
        <v>0</v>
      </c>
      <c r="AP944" s="115" t="b">
        <f t="shared" si="753"/>
        <v>0</v>
      </c>
      <c r="AQ944" s="115" t="b">
        <f t="shared" si="754"/>
        <v>0</v>
      </c>
      <c r="AR944" s="79">
        <f t="shared" si="715"/>
        <v>0</v>
      </c>
      <c r="AS944" s="79">
        <f t="shared" si="716"/>
        <v>0</v>
      </c>
      <c r="AT944" s="79">
        <f t="shared" si="717"/>
        <v>0</v>
      </c>
      <c r="AU944" s="79">
        <f t="shared" si="718"/>
        <v>0</v>
      </c>
      <c r="AV944" s="79">
        <f t="shared" si="719"/>
        <v>0</v>
      </c>
      <c r="AW944" s="79">
        <f t="shared" si="720"/>
        <v>0</v>
      </c>
      <c r="AX944" s="128">
        <f t="shared" si="721"/>
        <v>0</v>
      </c>
      <c r="AY944" s="128"/>
      <c r="AZ944" s="128"/>
      <c r="BA944" s="128">
        <f t="shared" si="722"/>
        <v>0</v>
      </c>
      <c r="BB944" s="128">
        <f t="shared" si="723"/>
        <v>0</v>
      </c>
      <c r="BC944" s="80">
        <f t="shared" si="724"/>
        <v>0</v>
      </c>
      <c r="BD944" s="80">
        <f t="shared" si="725"/>
        <v>0</v>
      </c>
      <c r="BE944" s="80">
        <f t="shared" si="726"/>
        <v>0</v>
      </c>
      <c r="BF944" s="80">
        <f t="shared" si="727"/>
        <v>0</v>
      </c>
      <c r="BG944" s="80">
        <f t="shared" si="728"/>
        <v>0</v>
      </c>
      <c r="BH944" s="80">
        <f t="shared" si="755"/>
        <v>0</v>
      </c>
      <c r="BI944" s="4">
        <f t="shared" si="729"/>
        <v>0</v>
      </c>
      <c r="BJ944" s="4">
        <f t="shared" si="730"/>
        <v>0</v>
      </c>
      <c r="BK944" s="4">
        <f t="shared" si="731"/>
        <v>0</v>
      </c>
      <c r="BL944" s="8" t="e">
        <f>VLOOKUP(CN944,'CIR Results'!$B$3:$L$42,2,FALSE)</f>
        <v>#N/A</v>
      </c>
      <c r="BM944" s="8" t="e">
        <f>VLOOKUP(CN944,'CIR Results'!$B$3:$L$42,3,FALSE)</f>
        <v>#N/A</v>
      </c>
      <c r="BN944" s="8" t="e">
        <f>VLOOKUP(CN944,'CIR Results'!$B$3:$L$42,4,FALSE)</f>
        <v>#N/A</v>
      </c>
      <c r="BO944" s="8" t="e">
        <f>VLOOKUP(CN944,'CIR Results'!$B$3:$L$42,5,FALSE)</f>
        <v>#N/A</v>
      </c>
      <c r="BP944" s="8" t="e">
        <f>VLOOKUP(CN944,'CIR Results'!$B$3:$L$42,6,FALSE)</f>
        <v>#N/A</v>
      </c>
      <c r="BQ944" s="8" t="e">
        <f>VLOOKUP(CN944,'CIR Results'!$B$3:$L$42,8,FALSE)</f>
        <v>#N/A</v>
      </c>
      <c r="BR944" s="8" t="e">
        <f>VLOOKUP(CN944,'CIR Results'!$B$3:$L$42,9,FALSE)</f>
        <v>#N/A</v>
      </c>
      <c r="BS944" s="8" t="e">
        <f>VLOOKUP(CN944,'CIR Results'!$B$3:$L$42,10,FALSE)</f>
        <v>#N/A</v>
      </c>
      <c r="BT944" s="8" t="e">
        <f>VLOOKUP(CN944,'CIR Results'!$B$3:$L$42,11,FALSE)</f>
        <v>#N/A</v>
      </c>
      <c r="BU944" s="136" t="e">
        <f>VLOOKUP(CN944,'CIR Team Info'!$B$5:$E$44,2,FALSE)</f>
        <v>#N/A</v>
      </c>
      <c r="BV944" s="136" t="e">
        <f>VLOOKUP(CN944,'CIR Team Info'!$B$5:$E$44,4,FALSE)</f>
        <v>#N/A</v>
      </c>
      <c r="BW944" s="136" t="str">
        <f t="shared" si="756"/>
        <v xml:space="preserve">   </v>
      </c>
      <c r="CM944" s="132"/>
      <c r="DD944" s="132"/>
      <c r="DG944" s="132"/>
    </row>
    <row r="945" spans="1:111" x14ac:dyDescent="0.25">
      <c r="A945" s="78">
        <f t="shared" si="710"/>
        <v>0</v>
      </c>
      <c r="C945" s="10" t="str">
        <f t="shared" si="749"/>
        <v>Do Not Pick</v>
      </c>
      <c r="D945" s="17">
        <f t="shared" si="711"/>
        <v>0</v>
      </c>
      <c r="E945" s="113">
        <f t="shared" si="737"/>
        <v>0</v>
      </c>
      <c r="F945" s="113">
        <f t="shared" si="738"/>
        <v>0</v>
      </c>
      <c r="G945" s="113">
        <f t="shared" si="739"/>
        <v>0</v>
      </c>
      <c r="H945" s="113">
        <f t="shared" si="740"/>
        <v>0</v>
      </c>
      <c r="I945" s="113">
        <f t="shared" si="741"/>
        <v>0</v>
      </c>
      <c r="J945" s="113">
        <f t="shared" si="742"/>
        <v>0</v>
      </c>
      <c r="K945" s="113">
        <f t="shared" si="732"/>
        <v>0</v>
      </c>
      <c r="L945" s="76">
        <v>8</v>
      </c>
      <c r="M945" s="76">
        <v>5</v>
      </c>
      <c r="N945" s="76">
        <v>7</v>
      </c>
      <c r="O945" s="76">
        <v>6</v>
      </c>
      <c r="P945" s="76">
        <v>6</v>
      </c>
      <c r="Q945" s="76">
        <v>2</v>
      </c>
      <c r="R945" s="76">
        <v>1</v>
      </c>
      <c r="S945" s="17">
        <f t="shared" si="712"/>
        <v>0</v>
      </c>
      <c r="T945" s="113">
        <f t="shared" si="743"/>
        <v>0</v>
      </c>
      <c r="U945" s="113">
        <f t="shared" si="744"/>
        <v>0</v>
      </c>
      <c r="V945" s="113">
        <f t="shared" si="745"/>
        <v>0</v>
      </c>
      <c r="W945" s="113">
        <f t="shared" si="746"/>
        <v>0</v>
      </c>
      <c r="X945" s="113">
        <f t="shared" si="747"/>
        <v>0</v>
      </c>
      <c r="Y945" s="113">
        <f t="shared" si="748"/>
        <v>0</v>
      </c>
      <c r="Z945" s="113">
        <f t="shared" si="733"/>
        <v>0</v>
      </c>
      <c r="AA945" s="76">
        <v>10</v>
      </c>
      <c r="AB945" s="76">
        <v>6</v>
      </c>
      <c r="AC945" s="76">
        <v>8</v>
      </c>
      <c r="AD945" s="76">
        <v>2</v>
      </c>
      <c r="AE945" s="76">
        <v>2</v>
      </c>
      <c r="AF945" s="76">
        <v>5</v>
      </c>
      <c r="AG945" s="76">
        <v>8</v>
      </c>
      <c r="AH945" s="131">
        <f t="shared" si="713"/>
        <v>0</v>
      </c>
      <c r="AI945" s="131">
        <f t="shared" si="734"/>
        <v>0</v>
      </c>
      <c r="AJ945" s="131">
        <f t="shared" si="750"/>
        <v>0</v>
      </c>
      <c r="AK945" s="131">
        <f t="shared" si="751"/>
        <v>0</v>
      </c>
      <c r="AL945" s="131">
        <f t="shared" si="735"/>
        <v>0</v>
      </c>
      <c r="AM945" s="131">
        <f t="shared" si="736"/>
        <v>0</v>
      </c>
      <c r="AN945" s="131">
        <f t="shared" si="714"/>
        <v>0</v>
      </c>
      <c r="AO945" s="115" t="b">
        <f t="shared" si="752"/>
        <v>0</v>
      </c>
      <c r="AP945" s="115" t="b">
        <f t="shared" si="753"/>
        <v>0</v>
      </c>
      <c r="AQ945" s="115" t="b">
        <f t="shared" si="754"/>
        <v>0</v>
      </c>
      <c r="AR945" s="79">
        <f t="shared" si="715"/>
        <v>0</v>
      </c>
      <c r="AS945" s="79">
        <f t="shared" si="716"/>
        <v>0</v>
      </c>
      <c r="AT945" s="79">
        <f t="shared" si="717"/>
        <v>0</v>
      </c>
      <c r="AU945" s="79">
        <f t="shared" si="718"/>
        <v>0</v>
      </c>
      <c r="AV945" s="79">
        <f t="shared" si="719"/>
        <v>0</v>
      </c>
      <c r="AW945" s="79">
        <f t="shared" si="720"/>
        <v>0</v>
      </c>
      <c r="AX945" s="128">
        <f t="shared" si="721"/>
        <v>0</v>
      </c>
      <c r="AY945" s="128"/>
      <c r="AZ945" s="128"/>
      <c r="BA945" s="128">
        <f t="shared" si="722"/>
        <v>0</v>
      </c>
      <c r="BB945" s="128">
        <f t="shared" si="723"/>
        <v>0</v>
      </c>
      <c r="BC945" s="80">
        <f t="shared" si="724"/>
        <v>0</v>
      </c>
      <c r="BD945" s="80">
        <f t="shared" si="725"/>
        <v>0</v>
      </c>
      <c r="BE945" s="80">
        <f t="shared" si="726"/>
        <v>0</v>
      </c>
      <c r="BF945" s="80">
        <f t="shared" si="727"/>
        <v>0</v>
      </c>
      <c r="BG945" s="80">
        <f t="shared" si="728"/>
        <v>0</v>
      </c>
      <c r="BH945" s="80">
        <f t="shared" si="755"/>
        <v>0</v>
      </c>
      <c r="BI945" s="4">
        <f t="shared" si="729"/>
        <v>0</v>
      </c>
      <c r="BJ945" s="4">
        <f t="shared" si="730"/>
        <v>0</v>
      </c>
      <c r="BK945" s="4">
        <f t="shared" si="731"/>
        <v>0</v>
      </c>
      <c r="BL945" s="8" t="e">
        <f>VLOOKUP(CN945,'CIR Results'!$B$3:$L$42,2,FALSE)</f>
        <v>#N/A</v>
      </c>
      <c r="BM945" s="8" t="e">
        <f>VLOOKUP(CN945,'CIR Results'!$B$3:$L$42,3,FALSE)</f>
        <v>#N/A</v>
      </c>
      <c r="BN945" s="8" t="e">
        <f>VLOOKUP(CN945,'CIR Results'!$B$3:$L$42,4,FALSE)</f>
        <v>#N/A</v>
      </c>
      <c r="BO945" s="8" t="e">
        <f>VLOOKUP(CN945,'CIR Results'!$B$3:$L$42,5,FALSE)</f>
        <v>#N/A</v>
      </c>
      <c r="BP945" s="8" t="e">
        <f>VLOOKUP(CN945,'CIR Results'!$B$3:$L$42,6,FALSE)</f>
        <v>#N/A</v>
      </c>
      <c r="BQ945" s="8" t="e">
        <f>VLOOKUP(CN945,'CIR Results'!$B$3:$L$42,8,FALSE)</f>
        <v>#N/A</v>
      </c>
      <c r="BR945" s="8" t="e">
        <f>VLOOKUP(CN945,'CIR Results'!$B$3:$L$42,9,FALSE)</f>
        <v>#N/A</v>
      </c>
      <c r="BS945" s="8" t="e">
        <f>VLOOKUP(CN945,'CIR Results'!$B$3:$L$42,10,FALSE)</f>
        <v>#N/A</v>
      </c>
      <c r="BT945" s="8" t="e">
        <f>VLOOKUP(CN945,'CIR Results'!$B$3:$L$42,11,FALSE)</f>
        <v>#N/A</v>
      </c>
      <c r="BU945" s="136" t="e">
        <f>VLOOKUP(CN945,'CIR Team Info'!$B$5:$E$44,2,FALSE)</f>
        <v>#N/A</v>
      </c>
      <c r="BV945" s="136" t="e">
        <f>VLOOKUP(CN945,'CIR Team Info'!$B$5:$E$44,4,FALSE)</f>
        <v>#N/A</v>
      </c>
      <c r="BW945" s="136" t="str">
        <f t="shared" si="756"/>
        <v xml:space="preserve">   </v>
      </c>
      <c r="CM945" s="132"/>
      <c r="DD945" s="132"/>
      <c r="DG945" s="132"/>
    </row>
    <row r="946" spans="1:111" x14ac:dyDescent="0.25">
      <c r="A946" s="78">
        <f t="shared" si="710"/>
        <v>0</v>
      </c>
      <c r="C946" s="10" t="str">
        <f t="shared" si="749"/>
        <v>Do Not Pick</v>
      </c>
      <c r="D946" s="17">
        <f t="shared" si="711"/>
        <v>0</v>
      </c>
      <c r="E946" s="113">
        <f t="shared" si="737"/>
        <v>0</v>
      </c>
      <c r="F946" s="113">
        <f t="shared" si="738"/>
        <v>0</v>
      </c>
      <c r="G946" s="113">
        <f t="shared" si="739"/>
        <v>0</v>
      </c>
      <c r="H946" s="113">
        <f t="shared" si="740"/>
        <v>0</v>
      </c>
      <c r="I946" s="113">
        <f t="shared" si="741"/>
        <v>0</v>
      </c>
      <c r="J946" s="113">
        <f t="shared" si="742"/>
        <v>0</v>
      </c>
      <c r="K946" s="113">
        <f t="shared" si="732"/>
        <v>0</v>
      </c>
      <c r="L946" s="76">
        <v>8</v>
      </c>
      <c r="M946" s="76">
        <v>5</v>
      </c>
      <c r="N946" s="76">
        <v>7</v>
      </c>
      <c r="O946" s="76">
        <v>6</v>
      </c>
      <c r="P946" s="76">
        <v>6</v>
      </c>
      <c r="Q946" s="76">
        <v>2</v>
      </c>
      <c r="R946" s="76">
        <v>1</v>
      </c>
      <c r="S946" s="17">
        <f t="shared" si="712"/>
        <v>0</v>
      </c>
      <c r="T946" s="113">
        <f t="shared" si="743"/>
        <v>0</v>
      </c>
      <c r="U946" s="113">
        <f t="shared" si="744"/>
        <v>0</v>
      </c>
      <c r="V946" s="113">
        <f t="shared" si="745"/>
        <v>0</v>
      </c>
      <c r="W946" s="113">
        <f t="shared" si="746"/>
        <v>0</v>
      </c>
      <c r="X946" s="113">
        <f t="shared" si="747"/>
        <v>0</v>
      </c>
      <c r="Y946" s="113">
        <f t="shared" si="748"/>
        <v>0</v>
      </c>
      <c r="Z946" s="113">
        <f t="shared" si="733"/>
        <v>0</v>
      </c>
      <c r="AA946" s="76">
        <v>10</v>
      </c>
      <c r="AB946" s="76">
        <v>6</v>
      </c>
      <c r="AC946" s="76">
        <v>8</v>
      </c>
      <c r="AD946" s="76">
        <v>2</v>
      </c>
      <c r="AE946" s="76">
        <v>2</v>
      </c>
      <c r="AF946" s="76">
        <v>5</v>
      </c>
      <c r="AG946" s="76">
        <v>8</v>
      </c>
      <c r="AH946" s="131">
        <f t="shared" si="713"/>
        <v>0</v>
      </c>
      <c r="AI946" s="131">
        <f t="shared" si="734"/>
        <v>0</v>
      </c>
      <c r="AJ946" s="131">
        <f t="shared" si="750"/>
        <v>0</v>
      </c>
      <c r="AK946" s="131">
        <f t="shared" si="751"/>
        <v>0</v>
      </c>
      <c r="AL946" s="131">
        <f t="shared" si="735"/>
        <v>0</v>
      </c>
      <c r="AM946" s="131">
        <f t="shared" si="736"/>
        <v>0</v>
      </c>
      <c r="AN946" s="131">
        <f t="shared" si="714"/>
        <v>0</v>
      </c>
      <c r="AO946" s="115" t="b">
        <f t="shared" si="752"/>
        <v>0</v>
      </c>
      <c r="AP946" s="115" t="b">
        <f t="shared" si="753"/>
        <v>0</v>
      </c>
      <c r="AQ946" s="115" t="b">
        <f t="shared" si="754"/>
        <v>0</v>
      </c>
      <c r="AR946" s="79">
        <f t="shared" si="715"/>
        <v>0</v>
      </c>
      <c r="AS946" s="79">
        <f t="shared" si="716"/>
        <v>0</v>
      </c>
      <c r="AT946" s="79">
        <f t="shared" si="717"/>
        <v>0</v>
      </c>
      <c r="AU946" s="79">
        <f t="shared" si="718"/>
        <v>0</v>
      </c>
      <c r="AV946" s="79">
        <f t="shared" si="719"/>
        <v>0</v>
      </c>
      <c r="AW946" s="79">
        <f t="shared" si="720"/>
        <v>0</v>
      </c>
      <c r="AX946" s="128">
        <f t="shared" si="721"/>
        <v>0</v>
      </c>
      <c r="AY946" s="128"/>
      <c r="AZ946" s="128"/>
      <c r="BA946" s="128">
        <f t="shared" si="722"/>
        <v>0</v>
      </c>
      <c r="BB946" s="128">
        <f t="shared" si="723"/>
        <v>0</v>
      </c>
      <c r="BC946" s="80">
        <f t="shared" si="724"/>
        <v>0</v>
      </c>
      <c r="BD946" s="80">
        <f t="shared" si="725"/>
        <v>0</v>
      </c>
      <c r="BE946" s="80">
        <f t="shared" si="726"/>
        <v>0</v>
      </c>
      <c r="BF946" s="80">
        <f t="shared" si="727"/>
        <v>0</v>
      </c>
      <c r="BG946" s="80">
        <f t="shared" si="728"/>
        <v>0</v>
      </c>
      <c r="BH946" s="80">
        <f t="shared" si="755"/>
        <v>0</v>
      </c>
      <c r="BI946" s="4">
        <f t="shared" si="729"/>
        <v>0</v>
      </c>
      <c r="BJ946" s="4">
        <f t="shared" si="730"/>
        <v>0</v>
      </c>
      <c r="BK946" s="4">
        <f t="shared" si="731"/>
        <v>0</v>
      </c>
      <c r="BL946" s="8" t="e">
        <f>VLOOKUP(CN946,'CIR Results'!$B$3:$L$42,2,FALSE)</f>
        <v>#N/A</v>
      </c>
      <c r="BM946" s="8" t="e">
        <f>VLOOKUP(CN946,'CIR Results'!$B$3:$L$42,3,FALSE)</f>
        <v>#N/A</v>
      </c>
      <c r="BN946" s="8" t="e">
        <f>VLOOKUP(CN946,'CIR Results'!$B$3:$L$42,4,FALSE)</f>
        <v>#N/A</v>
      </c>
      <c r="BO946" s="8" t="e">
        <f>VLOOKUP(CN946,'CIR Results'!$B$3:$L$42,5,FALSE)</f>
        <v>#N/A</v>
      </c>
      <c r="BP946" s="8" t="e">
        <f>VLOOKUP(CN946,'CIR Results'!$B$3:$L$42,6,FALSE)</f>
        <v>#N/A</v>
      </c>
      <c r="BQ946" s="8" t="e">
        <f>VLOOKUP(CN946,'CIR Results'!$B$3:$L$42,8,FALSE)</f>
        <v>#N/A</v>
      </c>
      <c r="BR946" s="8" t="e">
        <f>VLOOKUP(CN946,'CIR Results'!$B$3:$L$42,9,FALSE)</f>
        <v>#N/A</v>
      </c>
      <c r="BS946" s="8" t="e">
        <f>VLOOKUP(CN946,'CIR Results'!$B$3:$L$42,10,FALSE)</f>
        <v>#N/A</v>
      </c>
      <c r="BT946" s="8" t="e">
        <f>VLOOKUP(CN946,'CIR Results'!$B$3:$L$42,11,FALSE)</f>
        <v>#N/A</v>
      </c>
      <c r="BU946" s="136" t="e">
        <f>VLOOKUP(CN946,'CIR Team Info'!$B$5:$E$44,2,FALSE)</f>
        <v>#N/A</v>
      </c>
      <c r="BV946" s="136" t="e">
        <f>VLOOKUP(CN946,'CIR Team Info'!$B$5:$E$44,4,FALSE)</f>
        <v>#N/A</v>
      </c>
      <c r="BW946" s="136" t="str">
        <f t="shared" si="756"/>
        <v xml:space="preserve">   </v>
      </c>
      <c r="CM946" s="132"/>
      <c r="DD946" s="132"/>
      <c r="DG946" s="132"/>
    </row>
    <row r="947" spans="1:111" x14ac:dyDescent="0.25">
      <c r="A947" s="78">
        <f t="shared" ref="A947:A1010" si="757">CN947</f>
        <v>0</v>
      </c>
      <c r="C947" s="10" t="str">
        <f t="shared" si="749"/>
        <v>Do Not Pick</v>
      </c>
      <c r="D947" s="17">
        <f t="shared" ref="D947:D1010" si="758">SUM(E947:K947)/10</f>
        <v>0</v>
      </c>
      <c r="E947" s="113">
        <f t="shared" si="737"/>
        <v>0</v>
      </c>
      <c r="F947" s="113">
        <f t="shared" si="738"/>
        <v>0</v>
      </c>
      <c r="G947" s="113">
        <f t="shared" si="739"/>
        <v>0</v>
      </c>
      <c r="H947" s="113">
        <f t="shared" si="740"/>
        <v>0</v>
      </c>
      <c r="I947" s="113">
        <f t="shared" si="741"/>
        <v>0</v>
      </c>
      <c r="J947" s="113">
        <f t="shared" si="742"/>
        <v>0</v>
      </c>
      <c r="K947" s="113">
        <f t="shared" si="732"/>
        <v>0</v>
      </c>
      <c r="L947" s="76">
        <v>8</v>
      </c>
      <c r="M947" s="76">
        <v>5</v>
      </c>
      <c r="N947" s="76">
        <v>7</v>
      </c>
      <c r="O947" s="76">
        <v>6</v>
      </c>
      <c r="P947" s="76">
        <v>6</v>
      </c>
      <c r="Q947" s="76">
        <v>2</v>
      </c>
      <c r="R947" s="76">
        <v>1</v>
      </c>
      <c r="S947" s="17">
        <f t="shared" ref="S947:S1010" si="759">SUM(T947:Z947)/10</f>
        <v>0</v>
      </c>
      <c r="T947" s="113">
        <f t="shared" si="743"/>
        <v>0</v>
      </c>
      <c r="U947" s="113">
        <f t="shared" si="744"/>
        <v>0</v>
      </c>
      <c r="V947" s="113">
        <f t="shared" si="745"/>
        <v>0</v>
      </c>
      <c r="W947" s="113">
        <f t="shared" si="746"/>
        <v>0</v>
      </c>
      <c r="X947" s="113">
        <f t="shared" si="747"/>
        <v>0</v>
      </c>
      <c r="Y947" s="113">
        <f t="shared" si="748"/>
        <v>0</v>
      </c>
      <c r="Z947" s="113">
        <f t="shared" si="733"/>
        <v>0</v>
      </c>
      <c r="AA947" s="76">
        <v>10</v>
      </c>
      <c r="AB947" s="76">
        <v>6</v>
      </c>
      <c r="AC947" s="76">
        <v>8</v>
      </c>
      <c r="AD947" s="76">
        <v>2</v>
      </c>
      <c r="AE947" s="76">
        <v>2</v>
      </c>
      <c r="AF947" s="76">
        <v>5</v>
      </c>
      <c r="AG947" s="76">
        <v>8</v>
      </c>
      <c r="AH947" s="131">
        <f t="shared" ref="AH947:AH1010" si="760">(DG947*DU947)/0.8</f>
        <v>0</v>
      </c>
      <c r="AI947" s="131">
        <f t="shared" si="734"/>
        <v>0</v>
      </c>
      <c r="AJ947" s="131">
        <f t="shared" si="750"/>
        <v>0</v>
      </c>
      <c r="AK947" s="131">
        <f t="shared" si="751"/>
        <v>0</v>
      </c>
      <c r="AL947" s="131">
        <f t="shared" si="735"/>
        <v>0</v>
      </c>
      <c r="AM947" s="131">
        <f t="shared" si="736"/>
        <v>0</v>
      </c>
      <c r="AN947" s="131">
        <f t="shared" ref="AN947:AN1010" si="761">((AW947/175)*10)-DE947-DF947</f>
        <v>0</v>
      </c>
      <c r="AO947" s="115" t="b">
        <f t="shared" si="752"/>
        <v>0</v>
      </c>
      <c r="AP947" s="115" t="b">
        <f t="shared" si="753"/>
        <v>0</v>
      </c>
      <c r="AQ947" s="115" t="b">
        <f t="shared" si="754"/>
        <v>0</v>
      </c>
      <c r="AR947" s="79">
        <f t="shared" ref="AR947:AR1010" si="762">DJ947*10</f>
        <v>0</v>
      </c>
      <c r="AS947" s="79">
        <f t="shared" ref="AS947:AS1010" si="763">CT947</f>
        <v>0</v>
      </c>
      <c r="AT947" s="79">
        <f t="shared" ref="AT947:AT1010" si="764">DC947</f>
        <v>0</v>
      </c>
      <c r="AU947" s="79">
        <f t="shared" ref="AU947:AU1010" si="765">DL947*10</f>
        <v>0</v>
      </c>
      <c r="AV947" s="79">
        <f t="shared" ref="AV947:AV1010" si="766">DN947*10</f>
        <v>0</v>
      </c>
      <c r="AW947" s="79">
        <f t="shared" ref="AW947:AW1010" si="767">IF(DH947=3,1.25*DI947,IF(DH947=2,DI947,IF(DH947=1,0.5*DI947,0)))</f>
        <v>0</v>
      </c>
      <c r="AX947" s="128">
        <f t="shared" ref="AX947:AX1010" si="768">DJ947+DK947</f>
        <v>0</v>
      </c>
      <c r="AY947" s="128"/>
      <c r="AZ947" s="128"/>
      <c r="BA947" s="128">
        <f t="shared" ref="BA947:BA1010" si="769">DL947+DM947</f>
        <v>0</v>
      </c>
      <c r="BB947" s="128">
        <f t="shared" ref="BB947:BB1010" si="770">DN947+DO947</f>
        <v>0</v>
      </c>
      <c r="BC947" s="80">
        <f t="shared" ref="BC947:BC1010" si="771">IF(DJ947+DK947=0,0,DJ947/(DJ947+DK947))</f>
        <v>0</v>
      </c>
      <c r="BD947" s="80">
        <f t="shared" ref="BD947:BD1010" si="772">IF(CT947+CU947=0,0,CT947/(CT947+CU947))</f>
        <v>0</v>
      </c>
      <c r="BE947" s="80">
        <f t="shared" ref="BE947:BE1010" si="773">IF(DC947+DD947=0,0,DC947/(DC947+DD947))</f>
        <v>0</v>
      </c>
      <c r="BF947" s="80">
        <f t="shared" ref="BF947:BF1010" si="774">IF(DL947+DM947=0,0,DL947/(DL947+DM947))</f>
        <v>0</v>
      </c>
      <c r="BG947" s="80">
        <f t="shared" ref="BG947:BG1010" si="775">IF(DN947+DO947=0,0,DN947/(DN947+DO947))</f>
        <v>0</v>
      </c>
      <c r="BH947" s="80">
        <f t="shared" si="755"/>
        <v>0</v>
      </c>
      <c r="BI947" s="4">
        <f t="shared" ref="BI947:BI1010" si="776">SUM(AR947,AT947:AV947)</f>
        <v>0</v>
      </c>
      <c r="BJ947" s="4">
        <f t="shared" ref="BJ947:BJ1010" si="777">SUM(AR947:AV947)</f>
        <v>0</v>
      </c>
      <c r="BK947" s="4">
        <f t="shared" ref="BK947:BK1010" si="778">AW947</f>
        <v>0</v>
      </c>
      <c r="BL947" s="8" t="e">
        <f>VLOOKUP(CN947,'CIR Results'!$B$3:$L$42,2,FALSE)</f>
        <v>#N/A</v>
      </c>
      <c r="BM947" s="8" t="e">
        <f>VLOOKUP(CN947,'CIR Results'!$B$3:$L$42,3,FALSE)</f>
        <v>#N/A</v>
      </c>
      <c r="BN947" s="8" t="e">
        <f>VLOOKUP(CN947,'CIR Results'!$B$3:$L$42,4,FALSE)</f>
        <v>#N/A</v>
      </c>
      <c r="BO947" s="8" t="e">
        <f>VLOOKUP(CN947,'CIR Results'!$B$3:$L$42,5,FALSE)</f>
        <v>#N/A</v>
      </c>
      <c r="BP947" s="8" t="e">
        <f>VLOOKUP(CN947,'CIR Results'!$B$3:$L$42,6,FALSE)</f>
        <v>#N/A</v>
      </c>
      <c r="BQ947" s="8" t="e">
        <f>VLOOKUP(CN947,'CIR Results'!$B$3:$L$42,8,FALSE)</f>
        <v>#N/A</v>
      </c>
      <c r="BR947" s="8" t="e">
        <f>VLOOKUP(CN947,'CIR Results'!$B$3:$L$42,9,FALSE)</f>
        <v>#N/A</v>
      </c>
      <c r="BS947" s="8" t="e">
        <f>VLOOKUP(CN947,'CIR Results'!$B$3:$L$42,10,FALSE)</f>
        <v>#N/A</v>
      </c>
      <c r="BT947" s="8" t="e">
        <f>VLOOKUP(CN947,'CIR Results'!$B$3:$L$42,11,FALSE)</f>
        <v>#N/A</v>
      </c>
      <c r="BU947" s="136" t="e">
        <f>VLOOKUP(CN947,'CIR Team Info'!$B$5:$E$44,2,FALSE)</f>
        <v>#N/A</v>
      </c>
      <c r="BV947" s="136" t="e">
        <f>VLOOKUP(CN947,'CIR Team Info'!$B$5:$E$44,4,FALSE)</f>
        <v>#N/A</v>
      </c>
      <c r="BW947" s="136" t="str">
        <f t="shared" si="756"/>
        <v xml:space="preserve">   </v>
      </c>
      <c r="CM947" s="132"/>
      <c r="DD947" s="132"/>
      <c r="DG947" s="132"/>
    </row>
    <row r="948" spans="1:111" x14ac:dyDescent="0.25">
      <c r="A948" s="78">
        <f t="shared" si="757"/>
        <v>0</v>
      </c>
      <c r="C948" s="10" t="str">
        <f t="shared" si="749"/>
        <v>Do Not Pick</v>
      </c>
      <c r="D948" s="17">
        <f t="shared" si="758"/>
        <v>0</v>
      </c>
      <c r="E948" s="113">
        <f t="shared" si="737"/>
        <v>0</v>
      </c>
      <c r="F948" s="113">
        <f t="shared" si="738"/>
        <v>0</v>
      </c>
      <c r="G948" s="113">
        <f t="shared" si="739"/>
        <v>0</v>
      </c>
      <c r="H948" s="113">
        <f t="shared" si="740"/>
        <v>0</v>
      </c>
      <c r="I948" s="113">
        <f t="shared" si="741"/>
        <v>0</v>
      </c>
      <c r="J948" s="113">
        <f t="shared" si="742"/>
        <v>0</v>
      </c>
      <c r="K948" s="113">
        <f t="shared" ref="K948:K1011" si="779">R948*AN948</f>
        <v>0</v>
      </c>
      <c r="L948" s="76">
        <v>8</v>
      </c>
      <c r="M948" s="76">
        <v>5</v>
      </c>
      <c r="N948" s="76">
        <v>7</v>
      </c>
      <c r="O948" s="76">
        <v>6</v>
      </c>
      <c r="P948" s="76">
        <v>6</v>
      </c>
      <c r="Q948" s="76">
        <v>2</v>
      </c>
      <c r="R948" s="76">
        <v>1</v>
      </c>
      <c r="S948" s="17">
        <f t="shared" si="759"/>
        <v>0</v>
      </c>
      <c r="T948" s="113">
        <f t="shared" si="743"/>
        <v>0</v>
      </c>
      <c r="U948" s="113">
        <f t="shared" si="744"/>
        <v>0</v>
      </c>
      <c r="V948" s="113">
        <f t="shared" si="745"/>
        <v>0</v>
      </c>
      <c r="W948" s="113">
        <f t="shared" si="746"/>
        <v>0</v>
      </c>
      <c r="X948" s="113">
        <f t="shared" si="747"/>
        <v>0</v>
      </c>
      <c r="Y948" s="113">
        <f t="shared" si="748"/>
        <v>0</v>
      </c>
      <c r="Z948" s="113">
        <f t="shared" ref="Z948:Z1011" si="780">AN948*AG948</f>
        <v>0</v>
      </c>
      <c r="AA948" s="76">
        <v>10</v>
      </c>
      <c r="AB948" s="76">
        <v>6</v>
      </c>
      <c r="AC948" s="76">
        <v>8</v>
      </c>
      <c r="AD948" s="76">
        <v>2</v>
      </c>
      <c r="AE948" s="76">
        <v>2</v>
      </c>
      <c r="AF948" s="76">
        <v>5</v>
      </c>
      <c r="AG948" s="76">
        <v>8</v>
      </c>
      <c r="AH948" s="131">
        <f t="shared" si="760"/>
        <v>0</v>
      </c>
      <c r="AI948" s="131">
        <f t="shared" ref="AI948:AI1011" si="781">DJ948-DK948+IF(DA948="T",2,0)+IF(DB948="T",1,0)</f>
        <v>0</v>
      </c>
      <c r="AJ948" s="131">
        <f t="shared" si="750"/>
        <v>0</v>
      </c>
      <c r="AK948" s="131">
        <f t="shared" si="751"/>
        <v>0</v>
      </c>
      <c r="AL948" s="131">
        <f t="shared" ref="AL948:AL1011" si="782">DL948-DM948</f>
        <v>0</v>
      </c>
      <c r="AM948" s="131">
        <f t="shared" ref="AM948:AM1011" si="783">DN948-DO948</f>
        <v>0</v>
      </c>
      <c r="AN948" s="131">
        <f t="shared" si="761"/>
        <v>0</v>
      </c>
      <c r="AO948" s="115" t="b">
        <f t="shared" si="752"/>
        <v>0</v>
      </c>
      <c r="AP948" s="115" t="b">
        <f t="shared" si="753"/>
        <v>0</v>
      </c>
      <c r="AQ948" s="115" t="b">
        <f t="shared" si="754"/>
        <v>0</v>
      </c>
      <c r="AR948" s="79">
        <f t="shared" si="762"/>
        <v>0</v>
      </c>
      <c r="AS948" s="79">
        <f t="shared" si="763"/>
        <v>0</v>
      </c>
      <c r="AT948" s="79">
        <f t="shared" si="764"/>
        <v>0</v>
      </c>
      <c r="AU948" s="79">
        <f t="shared" si="765"/>
        <v>0</v>
      </c>
      <c r="AV948" s="79">
        <f t="shared" si="766"/>
        <v>0</v>
      </c>
      <c r="AW948" s="79">
        <f t="shared" si="767"/>
        <v>0</v>
      </c>
      <c r="AX948" s="128">
        <f t="shared" si="768"/>
        <v>0</v>
      </c>
      <c r="AY948" s="128"/>
      <c r="AZ948" s="128"/>
      <c r="BA948" s="128">
        <f t="shared" si="769"/>
        <v>0</v>
      </c>
      <c r="BB948" s="128">
        <f t="shared" si="770"/>
        <v>0</v>
      </c>
      <c r="BC948" s="80">
        <f t="shared" si="771"/>
        <v>0</v>
      </c>
      <c r="BD948" s="80">
        <f t="shared" si="772"/>
        <v>0</v>
      </c>
      <c r="BE948" s="80">
        <f t="shared" si="773"/>
        <v>0</v>
      </c>
      <c r="BF948" s="80">
        <f t="shared" si="774"/>
        <v>0</v>
      </c>
      <c r="BG948" s="80">
        <f t="shared" si="775"/>
        <v>0</v>
      </c>
      <c r="BH948" s="80">
        <f t="shared" si="755"/>
        <v>0</v>
      </c>
      <c r="BI948" s="4">
        <f t="shared" si="776"/>
        <v>0</v>
      </c>
      <c r="BJ948" s="4">
        <f t="shared" si="777"/>
        <v>0</v>
      </c>
      <c r="BK948" s="4">
        <f t="shared" si="778"/>
        <v>0</v>
      </c>
      <c r="BL948" s="8" t="e">
        <f>VLOOKUP(CN948,'CIR Results'!$B$3:$L$42,2,FALSE)</f>
        <v>#N/A</v>
      </c>
      <c r="BM948" s="8" t="e">
        <f>VLOOKUP(CN948,'CIR Results'!$B$3:$L$42,3,FALSE)</f>
        <v>#N/A</v>
      </c>
      <c r="BN948" s="8" t="e">
        <f>VLOOKUP(CN948,'CIR Results'!$B$3:$L$42,4,FALSE)</f>
        <v>#N/A</v>
      </c>
      <c r="BO948" s="8" t="e">
        <f>VLOOKUP(CN948,'CIR Results'!$B$3:$L$42,5,FALSE)</f>
        <v>#N/A</v>
      </c>
      <c r="BP948" s="8" t="e">
        <f>VLOOKUP(CN948,'CIR Results'!$B$3:$L$42,6,FALSE)</f>
        <v>#N/A</v>
      </c>
      <c r="BQ948" s="8" t="e">
        <f>VLOOKUP(CN948,'CIR Results'!$B$3:$L$42,8,FALSE)</f>
        <v>#N/A</v>
      </c>
      <c r="BR948" s="8" t="e">
        <f>VLOOKUP(CN948,'CIR Results'!$B$3:$L$42,9,FALSE)</f>
        <v>#N/A</v>
      </c>
      <c r="BS948" s="8" t="e">
        <f>VLOOKUP(CN948,'CIR Results'!$B$3:$L$42,10,FALSE)</f>
        <v>#N/A</v>
      </c>
      <c r="BT948" s="8" t="e">
        <f>VLOOKUP(CN948,'CIR Results'!$B$3:$L$42,11,FALSE)</f>
        <v>#N/A</v>
      </c>
      <c r="BU948" s="136" t="e">
        <f>VLOOKUP(CN948,'CIR Team Info'!$B$5:$E$44,2,FALSE)</f>
        <v>#N/A</v>
      </c>
      <c r="BV948" s="136" t="e">
        <f>VLOOKUP(CN948,'CIR Team Info'!$B$5:$E$44,4,FALSE)</f>
        <v>#N/A</v>
      </c>
      <c r="BW948" s="136" t="str">
        <f t="shared" si="756"/>
        <v xml:space="preserve">   </v>
      </c>
      <c r="CM948" s="132"/>
      <c r="DD948" s="132"/>
      <c r="DG948" s="132"/>
    </row>
    <row r="949" spans="1:111" x14ac:dyDescent="0.25">
      <c r="A949" s="78">
        <f t="shared" si="757"/>
        <v>0</v>
      </c>
      <c r="C949" s="10" t="str">
        <f t="shared" si="749"/>
        <v>Do Not Pick</v>
      </c>
      <c r="D949" s="17">
        <f t="shared" si="758"/>
        <v>0</v>
      </c>
      <c r="E949" s="113">
        <f t="shared" ref="E949:E1012" si="784">L949*AH949</f>
        <v>0</v>
      </c>
      <c r="F949" s="113">
        <f t="shared" ref="F949:F1012" si="785">M949*AI949</f>
        <v>0</v>
      </c>
      <c r="G949" s="113">
        <f t="shared" ref="G949:G1012" si="786">N949*AJ949</f>
        <v>0</v>
      </c>
      <c r="H949" s="113">
        <f t="shared" ref="H949:H1012" si="787">O949*AK949</f>
        <v>0</v>
      </c>
      <c r="I949" s="113">
        <f t="shared" ref="I949:I1012" si="788">P949*AL949</f>
        <v>0</v>
      </c>
      <c r="J949" s="113">
        <f t="shared" ref="J949:J1012" si="789">Q949*AM949</f>
        <v>0</v>
      </c>
      <c r="K949" s="113">
        <f t="shared" si="779"/>
        <v>0</v>
      </c>
      <c r="L949" s="76">
        <v>8</v>
      </c>
      <c r="M949" s="76">
        <v>5</v>
      </c>
      <c r="N949" s="76">
        <v>7</v>
      </c>
      <c r="O949" s="76">
        <v>6</v>
      </c>
      <c r="P949" s="76">
        <v>6</v>
      </c>
      <c r="Q949" s="76">
        <v>2</v>
      </c>
      <c r="R949" s="76">
        <v>1</v>
      </c>
      <c r="S949" s="17">
        <f t="shared" si="759"/>
        <v>0</v>
      </c>
      <c r="T949" s="113">
        <f t="shared" ref="T949:T1012" si="790">AH949*AA949</f>
        <v>0</v>
      </c>
      <c r="U949" s="113">
        <f t="shared" ref="U949:U1012" si="791">AI949*AB949</f>
        <v>0</v>
      </c>
      <c r="V949" s="113">
        <f t="shared" ref="V949:V1012" si="792">AJ949*AC949</f>
        <v>0</v>
      </c>
      <c r="W949" s="113">
        <f t="shared" ref="W949:W1012" si="793">AK949*AD949</f>
        <v>0</v>
      </c>
      <c r="X949" s="113">
        <f t="shared" ref="X949:X1012" si="794">AL949*AE949</f>
        <v>0</v>
      </c>
      <c r="Y949" s="113">
        <f t="shared" ref="Y949:Y1012" si="795">AM949*AF949</f>
        <v>0</v>
      </c>
      <c r="Z949" s="113">
        <f t="shared" si="780"/>
        <v>0</v>
      </c>
      <c r="AA949" s="76">
        <v>10</v>
      </c>
      <c r="AB949" s="76">
        <v>6</v>
      </c>
      <c r="AC949" s="76">
        <v>8</v>
      </c>
      <c r="AD949" s="76">
        <v>2</v>
      </c>
      <c r="AE949" s="76">
        <v>2</v>
      </c>
      <c r="AF949" s="76">
        <v>5</v>
      </c>
      <c r="AG949" s="76">
        <v>8</v>
      </c>
      <c r="AH949" s="131">
        <f t="shared" si="760"/>
        <v>0</v>
      </c>
      <c r="AI949" s="131">
        <f t="shared" si="781"/>
        <v>0</v>
      </c>
      <c r="AJ949" s="131">
        <f t="shared" si="750"/>
        <v>0</v>
      </c>
      <c r="AK949" s="131">
        <f t="shared" si="751"/>
        <v>0</v>
      </c>
      <c r="AL949" s="131">
        <f t="shared" si="782"/>
        <v>0</v>
      </c>
      <c r="AM949" s="131">
        <f t="shared" si="783"/>
        <v>0</v>
      </c>
      <c r="AN949" s="131">
        <f t="shared" si="761"/>
        <v>0</v>
      </c>
      <c r="AO949" s="115" t="b">
        <f t="shared" si="752"/>
        <v>0</v>
      </c>
      <c r="AP949" s="115" t="b">
        <f t="shared" si="753"/>
        <v>0</v>
      </c>
      <c r="AQ949" s="115" t="b">
        <f t="shared" si="754"/>
        <v>0</v>
      </c>
      <c r="AR949" s="79">
        <f t="shared" si="762"/>
        <v>0</v>
      </c>
      <c r="AS949" s="79">
        <f t="shared" si="763"/>
        <v>0</v>
      </c>
      <c r="AT949" s="79">
        <f t="shared" si="764"/>
        <v>0</v>
      </c>
      <c r="AU949" s="79">
        <f t="shared" si="765"/>
        <v>0</v>
      </c>
      <c r="AV949" s="79">
        <f t="shared" si="766"/>
        <v>0</v>
      </c>
      <c r="AW949" s="79">
        <f t="shared" si="767"/>
        <v>0</v>
      </c>
      <c r="AX949" s="128">
        <f t="shared" si="768"/>
        <v>0</v>
      </c>
      <c r="AY949" s="128"/>
      <c r="AZ949" s="128"/>
      <c r="BA949" s="128">
        <f t="shared" si="769"/>
        <v>0</v>
      </c>
      <c r="BB949" s="128">
        <f t="shared" si="770"/>
        <v>0</v>
      </c>
      <c r="BC949" s="80">
        <f t="shared" si="771"/>
        <v>0</v>
      </c>
      <c r="BD949" s="80">
        <f t="shared" si="772"/>
        <v>0</v>
      </c>
      <c r="BE949" s="80">
        <f t="shared" si="773"/>
        <v>0</v>
      </c>
      <c r="BF949" s="80">
        <f t="shared" si="774"/>
        <v>0</v>
      </c>
      <c r="BG949" s="80">
        <f t="shared" si="775"/>
        <v>0</v>
      </c>
      <c r="BH949" s="80">
        <f t="shared" si="755"/>
        <v>0</v>
      </c>
      <c r="BI949" s="4">
        <f t="shared" si="776"/>
        <v>0</v>
      </c>
      <c r="BJ949" s="4">
        <f t="shared" si="777"/>
        <v>0</v>
      </c>
      <c r="BK949" s="4">
        <f t="shared" si="778"/>
        <v>0</v>
      </c>
      <c r="BL949" s="8" t="e">
        <f>VLOOKUP(CN949,'CIR Results'!$B$3:$L$42,2,FALSE)</f>
        <v>#N/A</v>
      </c>
      <c r="BM949" s="8" t="e">
        <f>VLOOKUP(CN949,'CIR Results'!$B$3:$L$42,3,FALSE)</f>
        <v>#N/A</v>
      </c>
      <c r="BN949" s="8" t="e">
        <f>VLOOKUP(CN949,'CIR Results'!$B$3:$L$42,4,FALSE)</f>
        <v>#N/A</v>
      </c>
      <c r="BO949" s="8" t="e">
        <f>VLOOKUP(CN949,'CIR Results'!$B$3:$L$42,5,FALSE)</f>
        <v>#N/A</v>
      </c>
      <c r="BP949" s="8" t="e">
        <f>VLOOKUP(CN949,'CIR Results'!$B$3:$L$42,6,FALSE)</f>
        <v>#N/A</v>
      </c>
      <c r="BQ949" s="8" t="e">
        <f>VLOOKUP(CN949,'CIR Results'!$B$3:$L$42,8,FALSE)</f>
        <v>#N/A</v>
      </c>
      <c r="BR949" s="8" t="e">
        <f>VLOOKUP(CN949,'CIR Results'!$B$3:$L$42,9,FALSE)</f>
        <v>#N/A</v>
      </c>
      <c r="BS949" s="8" t="e">
        <f>VLOOKUP(CN949,'CIR Results'!$B$3:$L$42,10,FALSE)</f>
        <v>#N/A</v>
      </c>
      <c r="BT949" s="8" t="e">
        <f>VLOOKUP(CN949,'CIR Results'!$B$3:$L$42,11,FALSE)</f>
        <v>#N/A</v>
      </c>
      <c r="BU949" s="136" t="e">
        <f>VLOOKUP(CN949,'CIR Team Info'!$B$5:$E$44,2,FALSE)</f>
        <v>#N/A</v>
      </c>
      <c r="BV949" s="136" t="e">
        <f>VLOOKUP(CN949,'CIR Team Info'!$B$5:$E$44,4,FALSE)</f>
        <v>#N/A</v>
      </c>
      <c r="BW949" s="136" t="str">
        <f t="shared" si="756"/>
        <v xml:space="preserve">   </v>
      </c>
      <c r="CM949" s="132"/>
      <c r="DD949" s="132"/>
      <c r="DG949" s="132"/>
    </row>
    <row r="950" spans="1:111" x14ac:dyDescent="0.25">
      <c r="A950" s="78">
        <f t="shared" si="757"/>
        <v>0</v>
      </c>
      <c r="C950" s="10" t="str">
        <f t="shared" si="749"/>
        <v>Do Not Pick</v>
      </c>
      <c r="D950" s="17">
        <f t="shared" si="758"/>
        <v>0</v>
      </c>
      <c r="E950" s="113">
        <f t="shared" si="784"/>
        <v>0</v>
      </c>
      <c r="F950" s="113">
        <f t="shared" si="785"/>
        <v>0</v>
      </c>
      <c r="G950" s="113">
        <f t="shared" si="786"/>
        <v>0</v>
      </c>
      <c r="H950" s="113">
        <f t="shared" si="787"/>
        <v>0</v>
      </c>
      <c r="I950" s="113">
        <f t="shared" si="788"/>
        <v>0</v>
      </c>
      <c r="J950" s="113">
        <f t="shared" si="789"/>
        <v>0</v>
      </c>
      <c r="K950" s="113">
        <f t="shared" si="779"/>
        <v>0</v>
      </c>
      <c r="L950" s="76">
        <v>8</v>
      </c>
      <c r="M950" s="76">
        <v>5</v>
      </c>
      <c r="N950" s="76">
        <v>7</v>
      </c>
      <c r="O950" s="76">
        <v>6</v>
      </c>
      <c r="P950" s="76">
        <v>6</v>
      </c>
      <c r="Q950" s="76">
        <v>2</v>
      </c>
      <c r="R950" s="76">
        <v>1</v>
      </c>
      <c r="S950" s="17">
        <f t="shared" si="759"/>
        <v>0</v>
      </c>
      <c r="T950" s="113">
        <f t="shared" si="790"/>
        <v>0</v>
      </c>
      <c r="U950" s="113">
        <f t="shared" si="791"/>
        <v>0</v>
      </c>
      <c r="V950" s="113">
        <f t="shared" si="792"/>
        <v>0</v>
      </c>
      <c r="W950" s="113">
        <f t="shared" si="793"/>
        <v>0</v>
      </c>
      <c r="X950" s="113">
        <f t="shared" si="794"/>
        <v>0</v>
      </c>
      <c r="Y950" s="113">
        <f t="shared" si="795"/>
        <v>0</v>
      </c>
      <c r="Z950" s="113">
        <f t="shared" si="780"/>
        <v>0</v>
      </c>
      <c r="AA950" s="76">
        <v>10</v>
      </c>
      <c r="AB950" s="76">
        <v>6</v>
      </c>
      <c r="AC950" s="76">
        <v>8</v>
      </c>
      <c r="AD950" s="76">
        <v>2</v>
      </c>
      <c r="AE950" s="76">
        <v>2</v>
      </c>
      <c r="AF950" s="76">
        <v>5</v>
      </c>
      <c r="AG950" s="76">
        <v>8</v>
      </c>
      <c r="AH950" s="131">
        <f t="shared" si="760"/>
        <v>0</v>
      </c>
      <c r="AI950" s="131">
        <f t="shared" si="781"/>
        <v>0</v>
      </c>
      <c r="AJ950" s="131">
        <f t="shared" si="750"/>
        <v>0</v>
      </c>
      <c r="AK950" s="131">
        <f t="shared" si="751"/>
        <v>0</v>
      </c>
      <c r="AL950" s="131">
        <f t="shared" si="782"/>
        <v>0</v>
      </c>
      <c r="AM950" s="131">
        <f t="shared" si="783"/>
        <v>0</v>
      </c>
      <c r="AN950" s="131">
        <f t="shared" si="761"/>
        <v>0</v>
      </c>
      <c r="AO950" s="115" t="b">
        <f t="shared" si="752"/>
        <v>0</v>
      </c>
      <c r="AP950" s="115" t="b">
        <f t="shared" si="753"/>
        <v>0</v>
      </c>
      <c r="AQ950" s="115" t="b">
        <f t="shared" si="754"/>
        <v>0</v>
      </c>
      <c r="AR950" s="79">
        <f t="shared" si="762"/>
        <v>0</v>
      </c>
      <c r="AS950" s="79">
        <f t="shared" si="763"/>
        <v>0</v>
      </c>
      <c r="AT950" s="79">
        <f t="shared" si="764"/>
        <v>0</v>
      </c>
      <c r="AU950" s="79">
        <f t="shared" si="765"/>
        <v>0</v>
      </c>
      <c r="AV950" s="79">
        <f t="shared" si="766"/>
        <v>0</v>
      </c>
      <c r="AW950" s="79">
        <f t="shared" si="767"/>
        <v>0</v>
      </c>
      <c r="AX950" s="128">
        <f t="shared" si="768"/>
        <v>0</v>
      </c>
      <c r="AY950" s="128"/>
      <c r="AZ950" s="128"/>
      <c r="BA950" s="128">
        <f t="shared" si="769"/>
        <v>0</v>
      </c>
      <c r="BB950" s="128">
        <f t="shared" si="770"/>
        <v>0</v>
      </c>
      <c r="BC950" s="80">
        <f t="shared" si="771"/>
        <v>0</v>
      </c>
      <c r="BD950" s="80">
        <f t="shared" si="772"/>
        <v>0</v>
      </c>
      <c r="BE950" s="80">
        <f t="shared" si="773"/>
        <v>0</v>
      </c>
      <c r="BF950" s="80">
        <f t="shared" si="774"/>
        <v>0</v>
      </c>
      <c r="BG950" s="80">
        <f t="shared" si="775"/>
        <v>0</v>
      </c>
      <c r="BH950" s="80">
        <f t="shared" si="755"/>
        <v>0</v>
      </c>
      <c r="BI950" s="4">
        <f t="shared" si="776"/>
        <v>0</v>
      </c>
      <c r="BJ950" s="4">
        <f t="shared" si="777"/>
        <v>0</v>
      </c>
      <c r="BK950" s="4">
        <f t="shared" si="778"/>
        <v>0</v>
      </c>
      <c r="BL950" s="8" t="e">
        <f>VLOOKUP(CN950,'CIR Results'!$B$3:$L$42,2,FALSE)</f>
        <v>#N/A</v>
      </c>
      <c r="BM950" s="8" t="e">
        <f>VLOOKUP(CN950,'CIR Results'!$B$3:$L$42,3,FALSE)</f>
        <v>#N/A</v>
      </c>
      <c r="BN950" s="8" t="e">
        <f>VLOOKUP(CN950,'CIR Results'!$B$3:$L$42,4,FALSE)</f>
        <v>#N/A</v>
      </c>
      <c r="BO950" s="8" t="e">
        <f>VLOOKUP(CN950,'CIR Results'!$B$3:$L$42,5,FALSE)</f>
        <v>#N/A</v>
      </c>
      <c r="BP950" s="8" t="e">
        <f>VLOOKUP(CN950,'CIR Results'!$B$3:$L$42,6,FALSE)</f>
        <v>#N/A</v>
      </c>
      <c r="BQ950" s="8" t="e">
        <f>VLOOKUP(CN950,'CIR Results'!$B$3:$L$42,8,FALSE)</f>
        <v>#N/A</v>
      </c>
      <c r="BR950" s="8" t="e">
        <f>VLOOKUP(CN950,'CIR Results'!$B$3:$L$42,9,FALSE)</f>
        <v>#N/A</v>
      </c>
      <c r="BS950" s="8" t="e">
        <f>VLOOKUP(CN950,'CIR Results'!$B$3:$L$42,10,FALSE)</f>
        <v>#N/A</v>
      </c>
      <c r="BT950" s="8" t="e">
        <f>VLOOKUP(CN950,'CIR Results'!$B$3:$L$42,11,FALSE)</f>
        <v>#N/A</v>
      </c>
      <c r="BU950" s="136" t="e">
        <f>VLOOKUP(CN950,'CIR Team Info'!$B$5:$E$44,2,FALSE)</f>
        <v>#N/A</v>
      </c>
      <c r="BV950" s="136" t="e">
        <f>VLOOKUP(CN950,'CIR Team Info'!$B$5:$E$44,4,FALSE)</f>
        <v>#N/A</v>
      </c>
      <c r="BW950" s="136" t="str">
        <f t="shared" si="756"/>
        <v xml:space="preserve">   </v>
      </c>
      <c r="CM950" s="132"/>
      <c r="DD950" s="132"/>
      <c r="DG950" s="132"/>
    </row>
    <row r="951" spans="1:111" x14ac:dyDescent="0.25">
      <c r="A951" s="78">
        <f t="shared" si="757"/>
        <v>0</v>
      </c>
      <c r="C951" s="10" t="str">
        <f t="shared" si="749"/>
        <v>Do Not Pick</v>
      </c>
      <c r="D951" s="17">
        <f t="shared" si="758"/>
        <v>0</v>
      </c>
      <c r="E951" s="113">
        <f t="shared" si="784"/>
        <v>0</v>
      </c>
      <c r="F951" s="113">
        <f t="shared" si="785"/>
        <v>0</v>
      </c>
      <c r="G951" s="113">
        <f t="shared" si="786"/>
        <v>0</v>
      </c>
      <c r="H951" s="113">
        <f t="shared" si="787"/>
        <v>0</v>
      </c>
      <c r="I951" s="113">
        <f t="shared" si="788"/>
        <v>0</v>
      </c>
      <c r="J951" s="113">
        <f t="shared" si="789"/>
        <v>0</v>
      </c>
      <c r="K951" s="113">
        <f t="shared" si="779"/>
        <v>0</v>
      </c>
      <c r="L951" s="76">
        <v>8</v>
      </c>
      <c r="M951" s="76">
        <v>5</v>
      </c>
      <c r="N951" s="76">
        <v>7</v>
      </c>
      <c r="O951" s="76">
        <v>6</v>
      </c>
      <c r="P951" s="76">
        <v>6</v>
      </c>
      <c r="Q951" s="76">
        <v>2</v>
      </c>
      <c r="R951" s="76">
        <v>1</v>
      </c>
      <c r="S951" s="17">
        <f t="shared" si="759"/>
        <v>0</v>
      </c>
      <c r="T951" s="113">
        <f t="shared" si="790"/>
        <v>0</v>
      </c>
      <c r="U951" s="113">
        <f t="shared" si="791"/>
        <v>0</v>
      </c>
      <c r="V951" s="113">
        <f t="shared" si="792"/>
        <v>0</v>
      </c>
      <c r="W951" s="113">
        <f t="shared" si="793"/>
        <v>0</v>
      </c>
      <c r="X951" s="113">
        <f t="shared" si="794"/>
        <v>0</v>
      </c>
      <c r="Y951" s="113">
        <f t="shared" si="795"/>
        <v>0</v>
      </c>
      <c r="Z951" s="113">
        <f t="shared" si="780"/>
        <v>0</v>
      </c>
      <c r="AA951" s="76">
        <v>10</v>
      </c>
      <c r="AB951" s="76">
        <v>6</v>
      </c>
      <c r="AC951" s="76">
        <v>8</v>
      </c>
      <c r="AD951" s="76">
        <v>2</v>
      </c>
      <c r="AE951" s="76">
        <v>2</v>
      </c>
      <c r="AF951" s="76">
        <v>5</v>
      </c>
      <c r="AG951" s="76">
        <v>8</v>
      </c>
      <c r="AH951" s="131">
        <f t="shared" si="760"/>
        <v>0</v>
      </c>
      <c r="AI951" s="131">
        <f t="shared" si="781"/>
        <v>0</v>
      </c>
      <c r="AJ951" s="131">
        <f t="shared" si="750"/>
        <v>0</v>
      </c>
      <c r="AK951" s="131">
        <f t="shared" si="751"/>
        <v>0</v>
      </c>
      <c r="AL951" s="131">
        <f t="shared" si="782"/>
        <v>0</v>
      </c>
      <c r="AM951" s="131">
        <f t="shared" si="783"/>
        <v>0</v>
      </c>
      <c r="AN951" s="131">
        <f t="shared" si="761"/>
        <v>0</v>
      </c>
      <c r="AO951" s="115" t="b">
        <f t="shared" si="752"/>
        <v>0</v>
      </c>
      <c r="AP951" s="115" t="b">
        <f t="shared" si="753"/>
        <v>0</v>
      </c>
      <c r="AQ951" s="115" t="b">
        <f t="shared" si="754"/>
        <v>0</v>
      </c>
      <c r="AR951" s="79">
        <f t="shared" si="762"/>
        <v>0</v>
      </c>
      <c r="AS951" s="79">
        <f t="shared" si="763"/>
        <v>0</v>
      </c>
      <c r="AT951" s="79">
        <f t="shared" si="764"/>
        <v>0</v>
      </c>
      <c r="AU951" s="79">
        <f t="shared" si="765"/>
        <v>0</v>
      </c>
      <c r="AV951" s="79">
        <f t="shared" si="766"/>
        <v>0</v>
      </c>
      <c r="AW951" s="79">
        <f t="shared" si="767"/>
        <v>0</v>
      </c>
      <c r="AX951" s="128">
        <f t="shared" si="768"/>
        <v>0</v>
      </c>
      <c r="AY951" s="128"/>
      <c r="AZ951" s="128"/>
      <c r="BA951" s="128">
        <f t="shared" si="769"/>
        <v>0</v>
      </c>
      <c r="BB951" s="128">
        <f t="shared" si="770"/>
        <v>0</v>
      </c>
      <c r="BC951" s="80">
        <f t="shared" si="771"/>
        <v>0</v>
      </c>
      <c r="BD951" s="80">
        <f t="shared" si="772"/>
        <v>0</v>
      </c>
      <c r="BE951" s="80">
        <f t="shared" si="773"/>
        <v>0</v>
      </c>
      <c r="BF951" s="80">
        <f t="shared" si="774"/>
        <v>0</v>
      </c>
      <c r="BG951" s="80">
        <f t="shared" si="775"/>
        <v>0</v>
      </c>
      <c r="BH951" s="80">
        <f t="shared" si="755"/>
        <v>0</v>
      </c>
      <c r="BI951" s="4">
        <f t="shared" si="776"/>
        <v>0</v>
      </c>
      <c r="BJ951" s="4">
        <f t="shared" si="777"/>
        <v>0</v>
      </c>
      <c r="BK951" s="4">
        <f t="shared" si="778"/>
        <v>0</v>
      </c>
      <c r="BL951" s="8" t="e">
        <f>VLOOKUP(CN951,'CIR Results'!$B$3:$L$42,2,FALSE)</f>
        <v>#N/A</v>
      </c>
      <c r="BM951" s="8" t="e">
        <f>VLOOKUP(CN951,'CIR Results'!$B$3:$L$42,3,FALSE)</f>
        <v>#N/A</v>
      </c>
      <c r="BN951" s="8" t="e">
        <f>VLOOKUP(CN951,'CIR Results'!$B$3:$L$42,4,FALSE)</f>
        <v>#N/A</v>
      </c>
      <c r="BO951" s="8" t="e">
        <f>VLOOKUP(CN951,'CIR Results'!$B$3:$L$42,5,FALSE)</f>
        <v>#N/A</v>
      </c>
      <c r="BP951" s="8" t="e">
        <f>VLOOKUP(CN951,'CIR Results'!$B$3:$L$42,6,FALSE)</f>
        <v>#N/A</v>
      </c>
      <c r="BQ951" s="8" t="e">
        <f>VLOOKUP(CN951,'CIR Results'!$B$3:$L$42,8,FALSE)</f>
        <v>#N/A</v>
      </c>
      <c r="BR951" s="8" t="e">
        <f>VLOOKUP(CN951,'CIR Results'!$B$3:$L$42,9,FALSE)</f>
        <v>#N/A</v>
      </c>
      <c r="BS951" s="8" t="e">
        <f>VLOOKUP(CN951,'CIR Results'!$B$3:$L$42,10,FALSE)</f>
        <v>#N/A</v>
      </c>
      <c r="BT951" s="8" t="e">
        <f>VLOOKUP(CN951,'CIR Results'!$B$3:$L$42,11,FALSE)</f>
        <v>#N/A</v>
      </c>
      <c r="BU951" s="136" t="e">
        <f>VLOOKUP(CN951,'CIR Team Info'!$B$5:$E$44,2,FALSE)</f>
        <v>#N/A</v>
      </c>
      <c r="BV951" s="136" t="e">
        <f>VLOOKUP(CN951,'CIR Team Info'!$B$5:$E$44,4,FALSE)</f>
        <v>#N/A</v>
      </c>
      <c r="BW951" s="136" t="str">
        <f t="shared" si="756"/>
        <v xml:space="preserve">   </v>
      </c>
      <c r="CM951" s="132"/>
      <c r="DD951" s="132"/>
      <c r="DG951" s="132"/>
    </row>
    <row r="952" spans="1:111" x14ac:dyDescent="0.25">
      <c r="A952" s="78">
        <f t="shared" si="757"/>
        <v>0</v>
      </c>
      <c r="C952" s="10" t="str">
        <f t="shared" si="749"/>
        <v>Do Not Pick</v>
      </c>
      <c r="D952" s="17">
        <f t="shared" si="758"/>
        <v>0</v>
      </c>
      <c r="E952" s="113">
        <f t="shared" si="784"/>
        <v>0</v>
      </c>
      <c r="F952" s="113">
        <f t="shared" si="785"/>
        <v>0</v>
      </c>
      <c r="G952" s="113">
        <f t="shared" si="786"/>
        <v>0</v>
      </c>
      <c r="H952" s="113">
        <f t="shared" si="787"/>
        <v>0</v>
      </c>
      <c r="I952" s="113">
        <f t="shared" si="788"/>
        <v>0</v>
      </c>
      <c r="J952" s="113">
        <f t="shared" si="789"/>
        <v>0</v>
      </c>
      <c r="K952" s="113">
        <f t="shared" si="779"/>
        <v>0</v>
      </c>
      <c r="L952" s="76">
        <v>8</v>
      </c>
      <c r="M952" s="76">
        <v>5</v>
      </c>
      <c r="N952" s="76">
        <v>7</v>
      </c>
      <c r="O952" s="76">
        <v>6</v>
      </c>
      <c r="P952" s="76">
        <v>6</v>
      </c>
      <c r="Q952" s="76">
        <v>2</v>
      </c>
      <c r="R952" s="76">
        <v>1</v>
      </c>
      <c r="S952" s="17">
        <f t="shared" si="759"/>
        <v>0</v>
      </c>
      <c r="T952" s="113">
        <f t="shared" si="790"/>
        <v>0</v>
      </c>
      <c r="U952" s="113">
        <f t="shared" si="791"/>
        <v>0</v>
      </c>
      <c r="V952" s="113">
        <f t="shared" si="792"/>
        <v>0</v>
      </c>
      <c r="W952" s="113">
        <f t="shared" si="793"/>
        <v>0</v>
      </c>
      <c r="X952" s="113">
        <f t="shared" si="794"/>
        <v>0</v>
      </c>
      <c r="Y952" s="113">
        <f t="shared" si="795"/>
        <v>0</v>
      </c>
      <c r="Z952" s="113">
        <f t="shared" si="780"/>
        <v>0</v>
      </c>
      <c r="AA952" s="76">
        <v>10</v>
      </c>
      <c r="AB952" s="76">
        <v>6</v>
      </c>
      <c r="AC952" s="76">
        <v>8</v>
      </c>
      <c r="AD952" s="76">
        <v>2</v>
      </c>
      <c r="AE952" s="76">
        <v>2</v>
      </c>
      <c r="AF952" s="76">
        <v>5</v>
      </c>
      <c r="AG952" s="76">
        <v>8</v>
      </c>
      <c r="AH952" s="131">
        <f t="shared" si="760"/>
        <v>0</v>
      </c>
      <c r="AI952" s="131">
        <f t="shared" si="781"/>
        <v>0</v>
      </c>
      <c r="AJ952" s="131">
        <f t="shared" si="750"/>
        <v>0</v>
      </c>
      <c r="AK952" s="131">
        <f t="shared" si="751"/>
        <v>0</v>
      </c>
      <c r="AL952" s="131">
        <f t="shared" si="782"/>
        <v>0</v>
      </c>
      <c r="AM952" s="131">
        <f t="shared" si="783"/>
        <v>0</v>
      </c>
      <c r="AN952" s="131">
        <f t="shared" si="761"/>
        <v>0</v>
      </c>
      <c r="AO952" s="115" t="b">
        <f t="shared" si="752"/>
        <v>0</v>
      </c>
      <c r="AP952" s="115" t="b">
        <f t="shared" si="753"/>
        <v>0</v>
      </c>
      <c r="AQ952" s="115" t="b">
        <f t="shared" si="754"/>
        <v>0</v>
      </c>
      <c r="AR952" s="79">
        <f t="shared" si="762"/>
        <v>0</v>
      </c>
      <c r="AS952" s="79">
        <f t="shared" si="763"/>
        <v>0</v>
      </c>
      <c r="AT952" s="79">
        <f t="shared" si="764"/>
        <v>0</v>
      </c>
      <c r="AU952" s="79">
        <f t="shared" si="765"/>
        <v>0</v>
      </c>
      <c r="AV952" s="79">
        <f t="shared" si="766"/>
        <v>0</v>
      </c>
      <c r="AW952" s="79">
        <f t="shared" si="767"/>
        <v>0</v>
      </c>
      <c r="AX952" s="128">
        <f t="shared" si="768"/>
        <v>0</v>
      </c>
      <c r="AY952" s="128"/>
      <c r="AZ952" s="128"/>
      <c r="BA952" s="128">
        <f t="shared" si="769"/>
        <v>0</v>
      </c>
      <c r="BB952" s="128">
        <f t="shared" si="770"/>
        <v>0</v>
      </c>
      <c r="BC952" s="80">
        <f t="shared" si="771"/>
        <v>0</v>
      </c>
      <c r="BD952" s="80">
        <f t="shared" si="772"/>
        <v>0</v>
      </c>
      <c r="BE952" s="80">
        <f t="shared" si="773"/>
        <v>0</v>
      </c>
      <c r="BF952" s="80">
        <f t="shared" si="774"/>
        <v>0</v>
      </c>
      <c r="BG952" s="80">
        <f t="shared" si="775"/>
        <v>0</v>
      </c>
      <c r="BH952" s="80">
        <f t="shared" si="755"/>
        <v>0</v>
      </c>
      <c r="BI952" s="4">
        <f t="shared" si="776"/>
        <v>0</v>
      </c>
      <c r="BJ952" s="4">
        <f t="shared" si="777"/>
        <v>0</v>
      </c>
      <c r="BK952" s="4">
        <f t="shared" si="778"/>
        <v>0</v>
      </c>
      <c r="BL952" s="8" t="e">
        <f>VLOOKUP(CN952,'CIR Results'!$B$3:$L$42,2,FALSE)</f>
        <v>#N/A</v>
      </c>
      <c r="BM952" s="8" t="e">
        <f>VLOOKUP(CN952,'CIR Results'!$B$3:$L$42,3,FALSE)</f>
        <v>#N/A</v>
      </c>
      <c r="BN952" s="8" t="e">
        <f>VLOOKUP(CN952,'CIR Results'!$B$3:$L$42,4,FALSE)</f>
        <v>#N/A</v>
      </c>
      <c r="BO952" s="8" t="e">
        <f>VLOOKUP(CN952,'CIR Results'!$B$3:$L$42,5,FALSE)</f>
        <v>#N/A</v>
      </c>
      <c r="BP952" s="8" t="e">
        <f>VLOOKUP(CN952,'CIR Results'!$B$3:$L$42,6,FALSE)</f>
        <v>#N/A</v>
      </c>
      <c r="BQ952" s="8" t="e">
        <f>VLOOKUP(CN952,'CIR Results'!$B$3:$L$42,8,FALSE)</f>
        <v>#N/A</v>
      </c>
      <c r="BR952" s="8" t="e">
        <f>VLOOKUP(CN952,'CIR Results'!$B$3:$L$42,9,FALSE)</f>
        <v>#N/A</v>
      </c>
      <c r="BS952" s="8" t="e">
        <f>VLOOKUP(CN952,'CIR Results'!$B$3:$L$42,10,FALSE)</f>
        <v>#N/A</v>
      </c>
      <c r="BT952" s="8" t="e">
        <f>VLOOKUP(CN952,'CIR Results'!$B$3:$L$42,11,FALSE)</f>
        <v>#N/A</v>
      </c>
      <c r="BU952" s="136" t="e">
        <f>VLOOKUP(CN952,'CIR Team Info'!$B$5:$E$44,2,FALSE)</f>
        <v>#N/A</v>
      </c>
      <c r="BV952" s="136" t="e">
        <f>VLOOKUP(CN952,'CIR Team Info'!$B$5:$E$44,4,FALSE)</f>
        <v>#N/A</v>
      </c>
      <c r="BW952" s="136" t="str">
        <f t="shared" si="756"/>
        <v xml:space="preserve">   </v>
      </c>
      <c r="CM952" s="132"/>
      <c r="DD952" s="132"/>
      <c r="DG952" s="132"/>
    </row>
    <row r="953" spans="1:111" x14ac:dyDescent="0.25">
      <c r="A953" s="78">
        <f t="shared" si="757"/>
        <v>0</v>
      </c>
      <c r="C953" s="10" t="str">
        <f t="shared" si="749"/>
        <v>Do Not Pick</v>
      </c>
      <c r="D953" s="17">
        <f t="shared" si="758"/>
        <v>0</v>
      </c>
      <c r="E953" s="113">
        <f t="shared" si="784"/>
        <v>0</v>
      </c>
      <c r="F953" s="113">
        <f t="shared" si="785"/>
        <v>0</v>
      </c>
      <c r="G953" s="113">
        <f t="shared" si="786"/>
        <v>0</v>
      </c>
      <c r="H953" s="113">
        <f t="shared" si="787"/>
        <v>0</v>
      </c>
      <c r="I953" s="113">
        <f t="shared" si="788"/>
        <v>0</v>
      </c>
      <c r="J953" s="113">
        <f t="shared" si="789"/>
        <v>0</v>
      </c>
      <c r="K953" s="113">
        <f t="shared" si="779"/>
        <v>0</v>
      </c>
      <c r="L953" s="76">
        <v>8</v>
      </c>
      <c r="M953" s="76">
        <v>5</v>
      </c>
      <c r="N953" s="76">
        <v>7</v>
      </c>
      <c r="O953" s="76">
        <v>6</v>
      </c>
      <c r="P953" s="76">
        <v>6</v>
      </c>
      <c r="Q953" s="76">
        <v>2</v>
      </c>
      <c r="R953" s="76">
        <v>1</v>
      </c>
      <c r="S953" s="17">
        <f t="shared" si="759"/>
        <v>0</v>
      </c>
      <c r="T953" s="113">
        <f t="shared" si="790"/>
        <v>0</v>
      </c>
      <c r="U953" s="113">
        <f t="shared" si="791"/>
        <v>0</v>
      </c>
      <c r="V953" s="113">
        <f t="shared" si="792"/>
        <v>0</v>
      </c>
      <c r="W953" s="113">
        <f t="shared" si="793"/>
        <v>0</v>
      </c>
      <c r="X953" s="113">
        <f t="shared" si="794"/>
        <v>0</v>
      </c>
      <c r="Y953" s="113">
        <f t="shared" si="795"/>
        <v>0</v>
      </c>
      <c r="Z953" s="113">
        <f t="shared" si="780"/>
        <v>0</v>
      </c>
      <c r="AA953" s="76">
        <v>10</v>
      </c>
      <c r="AB953" s="76">
        <v>6</v>
      </c>
      <c r="AC953" s="76">
        <v>8</v>
      </c>
      <c r="AD953" s="76">
        <v>2</v>
      </c>
      <c r="AE953" s="76">
        <v>2</v>
      </c>
      <c r="AF953" s="76">
        <v>5</v>
      </c>
      <c r="AG953" s="76">
        <v>8</v>
      </c>
      <c r="AH953" s="131">
        <f t="shared" si="760"/>
        <v>0</v>
      </c>
      <c r="AI953" s="131">
        <f t="shared" si="781"/>
        <v>0</v>
      </c>
      <c r="AJ953" s="131">
        <f t="shared" si="750"/>
        <v>0</v>
      </c>
      <c r="AK953" s="131">
        <f t="shared" si="751"/>
        <v>0</v>
      </c>
      <c r="AL953" s="131">
        <f t="shared" si="782"/>
        <v>0</v>
      </c>
      <c r="AM953" s="131">
        <f t="shared" si="783"/>
        <v>0</v>
      </c>
      <c r="AN953" s="131">
        <f t="shared" si="761"/>
        <v>0</v>
      </c>
      <c r="AO953" s="115" t="b">
        <f t="shared" si="752"/>
        <v>0</v>
      </c>
      <c r="AP953" s="115" t="b">
        <f t="shared" si="753"/>
        <v>0</v>
      </c>
      <c r="AQ953" s="115" t="b">
        <f t="shared" si="754"/>
        <v>0</v>
      </c>
      <c r="AR953" s="79">
        <f t="shared" si="762"/>
        <v>0</v>
      </c>
      <c r="AS953" s="79">
        <f t="shared" si="763"/>
        <v>0</v>
      </c>
      <c r="AT953" s="79">
        <f t="shared" si="764"/>
        <v>0</v>
      </c>
      <c r="AU953" s="79">
        <f t="shared" si="765"/>
        <v>0</v>
      </c>
      <c r="AV953" s="79">
        <f t="shared" si="766"/>
        <v>0</v>
      </c>
      <c r="AW953" s="79">
        <f t="shared" si="767"/>
        <v>0</v>
      </c>
      <c r="AX953" s="128">
        <f t="shared" si="768"/>
        <v>0</v>
      </c>
      <c r="AY953" s="128"/>
      <c r="AZ953" s="128"/>
      <c r="BA953" s="128">
        <f t="shared" si="769"/>
        <v>0</v>
      </c>
      <c r="BB953" s="128">
        <f t="shared" si="770"/>
        <v>0</v>
      </c>
      <c r="BC953" s="80">
        <f t="shared" si="771"/>
        <v>0</v>
      </c>
      <c r="BD953" s="80">
        <f t="shared" si="772"/>
        <v>0</v>
      </c>
      <c r="BE953" s="80">
        <f t="shared" si="773"/>
        <v>0</v>
      </c>
      <c r="BF953" s="80">
        <f t="shared" si="774"/>
        <v>0</v>
      </c>
      <c r="BG953" s="80">
        <f t="shared" si="775"/>
        <v>0</v>
      </c>
      <c r="BH953" s="80">
        <f t="shared" si="755"/>
        <v>0</v>
      </c>
      <c r="BI953" s="4">
        <f t="shared" si="776"/>
        <v>0</v>
      </c>
      <c r="BJ953" s="4">
        <f t="shared" si="777"/>
        <v>0</v>
      </c>
      <c r="BK953" s="4">
        <f t="shared" si="778"/>
        <v>0</v>
      </c>
      <c r="BL953" s="8" t="e">
        <f>VLOOKUP(CN953,'CIR Results'!$B$3:$L$42,2,FALSE)</f>
        <v>#N/A</v>
      </c>
      <c r="BM953" s="8" t="e">
        <f>VLOOKUP(CN953,'CIR Results'!$B$3:$L$42,3,FALSE)</f>
        <v>#N/A</v>
      </c>
      <c r="BN953" s="8" t="e">
        <f>VLOOKUP(CN953,'CIR Results'!$B$3:$L$42,4,FALSE)</f>
        <v>#N/A</v>
      </c>
      <c r="BO953" s="8" t="e">
        <f>VLOOKUP(CN953,'CIR Results'!$B$3:$L$42,5,FALSE)</f>
        <v>#N/A</v>
      </c>
      <c r="BP953" s="8" t="e">
        <f>VLOOKUP(CN953,'CIR Results'!$B$3:$L$42,6,FALSE)</f>
        <v>#N/A</v>
      </c>
      <c r="BQ953" s="8" t="e">
        <f>VLOOKUP(CN953,'CIR Results'!$B$3:$L$42,8,FALSE)</f>
        <v>#N/A</v>
      </c>
      <c r="BR953" s="8" t="e">
        <f>VLOOKUP(CN953,'CIR Results'!$B$3:$L$42,9,FALSE)</f>
        <v>#N/A</v>
      </c>
      <c r="BS953" s="8" t="e">
        <f>VLOOKUP(CN953,'CIR Results'!$B$3:$L$42,10,FALSE)</f>
        <v>#N/A</v>
      </c>
      <c r="BT953" s="8" t="e">
        <f>VLOOKUP(CN953,'CIR Results'!$B$3:$L$42,11,FALSE)</f>
        <v>#N/A</v>
      </c>
      <c r="BU953" s="136" t="e">
        <f>VLOOKUP(CN953,'CIR Team Info'!$B$5:$E$44,2,FALSE)</f>
        <v>#N/A</v>
      </c>
      <c r="BV953" s="136" t="e">
        <f>VLOOKUP(CN953,'CIR Team Info'!$B$5:$E$44,4,FALSE)</f>
        <v>#N/A</v>
      </c>
      <c r="BW953" s="136" t="str">
        <f t="shared" si="756"/>
        <v xml:space="preserve">   </v>
      </c>
      <c r="CM953" s="132"/>
      <c r="DD953" s="132"/>
      <c r="DG953" s="132"/>
    </row>
    <row r="954" spans="1:111" x14ac:dyDescent="0.25">
      <c r="A954" s="78">
        <f t="shared" si="757"/>
        <v>0</v>
      </c>
      <c r="C954" s="10" t="str">
        <f t="shared" si="749"/>
        <v>Do Not Pick</v>
      </c>
      <c r="D954" s="17">
        <f t="shared" si="758"/>
        <v>0</v>
      </c>
      <c r="E954" s="113">
        <f t="shared" si="784"/>
        <v>0</v>
      </c>
      <c r="F954" s="113">
        <f t="shared" si="785"/>
        <v>0</v>
      </c>
      <c r="G954" s="113">
        <f t="shared" si="786"/>
        <v>0</v>
      </c>
      <c r="H954" s="113">
        <f t="shared" si="787"/>
        <v>0</v>
      </c>
      <c r="I954" s="113">
        <f t="shared" si="788"/>
        <v>0</v>
      </c>
      <c r="J954" s="113">
        <f t="shared" si="789"/>
        <v>0</v>
      </c>
      <c r="K954" s="113">
        <f t="shared" si="779"/>
        <v>0</v>
      </c>
      <c r="L954" s="76">
        <v>8</v>
      </c>
      <c r="M954" s="76">
        <v>5</v>
      </c>
      <c r="N954" s="76">
        <v>7</v>
      </c>
      <c r="O954" s="76">
        <v>6</v>
      </c>
      <c r="P954" s="76">
        <v>6</v>
      </c>
      <c r="Q954" s="76">
        <v>2</v>
      </c>
      <c r="R954" s="76">
        <v>1</v>
      </c>
      <c r="S954" s="17">
        <f t="shared" si="759"/>
        <v>0</v>
      </c>
      <c r="T954" s="113">
        <f t="shared" si="790"/>
        <v>0</v>
      </c>
      <c r="U954" s="113">
        <f t="shared" si="791"/>
        <v>0</v>
      </c>
      <c r="V954" s="113">
        <f t="shared" si="792"/>
        <v>0</v>
      </c>
      <c r="W954" s="113">
        <f t="shared" si="793"/>
        <v>0</v>
      </c>
      <c r="X954" s="113">
        <f t="shared" si="794"/>
        <v>0</v>
      </c>
      <c r="Y954" s="113">
        <f t="shared" si="795"/>
        <v>0</v>
      </c>
      <c r="Z954" s="113">
        <f t="shared" si="780"/>
        <v>0</v>
      </c>
      <c r="AA954" s="76">
        <v>10</v>
      </c>
      <c r="AB954" s="76">
        <v>6</v>
      </c>
      <c r="AC954" s="76">
        <v>8</v>
      </c>
      <c r="AD954" s="76">
        <v>2</v>
      </c>
      <c r="AE954" s="76">
        <v>2</v>
      </c>
      <c r="AF954" s="76">
        <v>5</v>
      </c>
      <c r="AG954" s="76">
        <v>8</v>
      </c>
      <c r="AH954" s="131">
        <f t="shared" si="760"/>
        <v>0</v>
      </c>
      <c r="AI954" s="131">
        <f t="shared" si="781"/>
        <v>0</v>
      </c>
      <c r="AJ954" s="131">
        <f t="shared" si="750"/>
        <v>0</v>
      </c>
      <c r="AK954" s="131">
        <f t="shared" si="751"/>
        <v>0</v>
      </c>
      <c r="AL954" s="131">
        <f t="shared" si="782"/>
        <v>0</v>
      </c>
      <c r="AM954" s="131">
        <f t="shared" si="783"/>
        <v>0</v>
      </c>
      <c r="AN954" s="131">
        <f t="shared" si="761"/>
        <v>0</v>
      </c>
      <c r="AO954" s="115" t="b">
        <f t="shared" si="752"/>
        <v>0</v>
      </c>
      <c r="AP954" s="115" t="b">
        <f t="shared" si="753"/>
        <v>0</v>
      </c>
      <c r="AQ954" s="115" t="b">
        <f t="shared" si="754"/>
        <v>0</v>
      </c>
      <c r="AR954" s="79">
        <f t="shared" si="762"/>
        <v>0</v>
      </c>
      <c r="AS954" s="79">
        <f t="shared" si="763"/>
        <v>0</v>
      </c>
      <c r="AT954" s="79">
        <f t="shared" si="764"/>
        <v>0</v>
      </c>
      <c r="AU954" s="79">
        <f t="shared" si="765"/>
        <v>0</v>
      </c>
      <c r="AV954" s="79">
        <f t="shared" si="766"/>
        <v>0</v>
      </c>
      <c r="AW954" s="79">
        <f t="shared" si="767"/>
        <v>0</v>
      </c>
      <c r="AX954" s="128">
        <f t="shared" si="768"/>
        <v>0</v>
      </c>
      <c r="AY954" s="128"/>
      <c r="AZ954" s="128"/>
      <c r="BA954" s="128">
        <f t="shared" si="769"/>
        <v>0</v>
      </c>
      <c r="BB954" s="128">
        <f t="shared" si="770"/>
        <v>0</v>
      </c>
      <c r="BC954" s="80">
        <f t="shared" si="771"/>
        <v>0</v>
      </c>
      <c r="BD954" s="80">
        <f t="shared" si="772"/>
        <v>0</v>
      </c>
      <c r="BE954" s="80">
        <f t="shared" si="773"/>
        <v>0</v>
      </c>
      <c r="BF954" s="80">
        <f t="shared" si="774"/>
        <v>0</v>
      </c>
      <c r="BG954" s="80">
        <f t="shared" si="775"/>
        <v>0</v>
      </c>
      <c r="BH954" s="80">
        <f t="shared" si="755"/>
        <v>0</v>
      </c>
      <c r="BI954" s="4">
        <f t="shared" si="776"/>
        <v>0</v>
      </c>
      <c r="BJ954" s="4">
        <f t="shared" si="777"/>
        <v>0</v>
      </c>
      <c r="BK954" s="4">
        <f t="shared" si="778"/>
        <v>0</v>
      </c>
      <c r="BL954" s="8" t="e">
        <f>VLOOKUP(CN954,'CIR Results'!$B$3:$L$42,2,FALSE)</f>
        <v>#N/A</v>
      </c>
      <c r="BM954" s="8" t="e">
        <f>VLOOKUP(CN954,'CIR Results'!$B$3:$L$42,3,FALSE)</f>
        <v>#N/A</v>
      </c>
      <c r="BN954" s="8" t="e">
        <f>VLOOKUP(CN954,'CIR Results'!$B$3:$L$42,4,FALSE)</f>
        <v>#N/A</v>
      </c>
      <c r="BO954" s="8" t="e">
        <f>VLOOKUP(CN954,'CIR Results'!$B$3:$L$42,5,FALSE)</f>
        <v>#N/A</v>
      </c>
      <c r="BP954" s="8" t="e">
        <f>VLOOKUP(CN954,'CIR Results'!$B$3:$L$42,6,FALSE)</f>
        <v>#N/A</v>
      </c>
      <c r="BQ954" s="8" t="e">
        <f>VLOOKUP(CN954,'CIR Results'!$B$3:$L$42,8,FALSE)</f>
        <v>#N/A</v>
      </c>
      <c r="BR954" s="8" t="e">
        <f>VLOOKUP(CN954,'CIR Results'!$B$3:$L$42,9,FALSE)</f>
        <v>#N/A</v>
      </c>
      <c r="BS954" s="8" t="e">
        <f>VLOOKUP(CN954,'CIR Results'!$B$3:$L$42,10,FALSE)</f>
        <v>#N/A</v>
      </c>
      <c r="BT954" s="8" t="e">
        <f>VLOOKUP(CN954,'CIR Results'!$B$3:$L$42,11,FALSE)</f>
        <v>#N/A</v>
      </c>
      <c r="BU954" s="136" t="e">
        <f>VLOOKUP(CN954,'CIR Team Info'!$B$5:$E$44,2,FALSE)</f>
        <v>#N/A</v>
      </c>
      <c r="BV954" s="136" t="e">
        <f>VLOOKUP(CN954,'CIR Team Info'!$B$5:$E$44,4,FALSE)</f>
        <v>#N/A</v>
      </c>
      <c r="BW954" s="136" t="str">
        <f t="shared" si="756"/>
        <v xml:space="preserve">   </v>
      </c>
      <c r="CM954" s="132"/>
      <c r="DD954" s="132"/>
      <c r="DG954" s="132"/>
    </row>
    <row r="955" spans="1:111" x14ac:dyDescent="0.25">
      <c r="A955" s="78">
        <f t="shared" si="757"/>
        <v>0</v>
      </c>
      <c r="C955" s="10" t="str">
        <f t="shared" si="749"/>
        <v>Do Not Pick</v>
      </c>
      <c r="D955" s="17">
        <f t="shared" si="758"/>
        <v>0</v>
      </c>
      <c r="E955" s="113">
        <f t="shared" si="784"/>
        <v>0</v>
      </c>
      <c r="F955" s="113">
        <f t="shared" si="785"/>
        <v>0</v>
      </c>
      <c r="G955" s="113">
        <f t="shared" si="786"/>
        <v>0</v>
      </c>
      <c r="H955" s="113">
        <f t="shared" si="787"/>
        <v>0</v>
      </c>
      <c r="I955" s="113">
        <f t="shared" si="788"/>
        <v>0</v>
      </c>
      <c r="J955" s="113">
        <f t="shared" si="789"/>
        <v>0</v>
      </c>
      <c r="K955" s="113">
        <f t="shared" si="779"/>
        <v>0</v>
      </c>
      <c r="L955" s="76">
        <v>8</v>
      </c>
      <c r="M955" s="76">
        <v>5</v>
      </c>
      <c r="N955" s="76">
        <v>7</v>
      </c>
      <c r="O955" s="76">
        <v>6</v>
      </c>
      <c r="P955" s="76">
        <v>6</v>
      </c>
      <c r="Q955" s="76">
        <v>2</v>
      </c>
      <c r="R955" s="76">
        <v>1</v>
      </c>
      <c r="S955" s="17">
        <f t="shared" si="759"/>
        <v>0</v>
      </c>
      <c r="T955" s="113">
        <f t="shared" si="790"/>
        <v>0</v>
      </c>
      <c r="U955" s="113">
        <f t="shared" si="791"/>
        <v>0</v>
      </c>
      <c r="V955" s="113">
        <f t="shared" si="792"/>
        <v>0</v>
      </c>
      <c r="W955" s="113">
        <f t="shared" si="793"/>
        <v>0</v>
      </c>
      <c r="X955" s="113">
        <f t="shared" si="794"/>
        <v>0</v>
      </c>
      <c r="Y955" s="113">
        <f t="shared" si="795"/>
        <v>0</v>
      </c>
      <c r="Z955" s="113">
        <f t="shared" si="780"/>
        <v>0</v>
      </c>
      <c r="AA955" s="76">
        <v>10</v>
      </c>
      <c r="AB955" s="76">
        <v>6</v>
      </c>
      <c r="AC955" s="76">
        <v>8</v>
      </c>
      <c r="AD955" s="76">
        <v>2</v>
      </c>
      <c r="AE955" s="76">
        <v>2</v>
      </c>
      <c r="AF955" s="76">
        <v>5</v>
      </c>
      <c r="AG955" s="76">
        <v>8</v>
      </c>
      <c r="AH955" s="131">
        <f t="shared" si="760"/>
        <v>0</v>
      </c>
      <c r="AI955" s="131">
        <f t="shared" si="781"/>
        <v>0</v>
      </c>
      <c r="AJ955" s="131">
        <f t="shared" si="750"/>
        <v>0</v>
      </c>
      <c r="AK955" s="131">
        <f t="shared" si="751"/>
        <v>0</v>
      </c>
      <c r="AL955" s="131">
        <f t="shared" si="782"/>
        <v>0</v>
      </c>
      <c r="AM955" s="131">
        <f t="shared" si="783"/>
        <v>0</v>
      </c>
      <c r="AN955" s="131">
        <f t="shared" si="761"/>
        <v>0</v>
      </c>
      <c r="AO955" s="115" t="b">
        <f t="shared" si="752"/>
        <v>0</v>
      </c>
      <c r="AP955" s="115" t="b">
        <f t="shared" si="753"/>
        <v>0</v>
      </c>
      <c r="AQ955" s="115" t="b">
        <f t="shared" si="754"/>
        <v>0</v>
      </c>
      <c r="AR955" s="79">
        <f t="shared" si="762"/>
        <v>0</v>
      </c>
      <c r="AS955" s="79">
        <f t="shared" si="763"/>
        <v>0</v>
      </c>
      <c r="AT955" s="79">
        <f t="shared" si="764"/>
        <v>0</v>
      </c>
      <c r="AU955" s="79">
        <f t="shared" si="765"/>
        <v>0</v>
      </c>
      <c r="AV955" s="79">
        <f t="shared" si="766"/>
        <v>0</v>
      </c>
      <c r="AW955" s="79">
        <f t="shared" si="767"/>
        <v>0</v>
      </c>
      <c r="AX955" s="128">
        <f t="shared" si="768"/>
        <v>0</v>
      </c>
      <c r="AY955" s="128"/>
      <c r="AZ955" s="128"/>
      <c r="BA955" s="128">
        <f t="shared" si="769"/>
        <v>0</v>
      </c>
      <c r="BB955" s="128">
        <f t="shared" si="770"/>
        <v>0</v>
      </c>
      <c r="BC955" s="80">
        <f t="shared" si="771"/>
        <v>0</v>
      </c>
      <c r="BD955" s="80">
        <f t="shared" si="772"/>
        <v>0</v>
      </c>
      <c r="BE955" s="80">
        <f t="shared" si="773"/>
        <v>0</v>
      </c>
      <c r="BF955" s="80">
        <f t="shared" si="774"/>
        <v>0</v>
      </c>
      <c r="BG955" s="80">
        <f t="shared" si="775"/>
        <v>0</v>
      </c>
      <c r="BH955" s="80">
        <f t="shared" si="755"/>
        <v>0</v>
      </c>
      <c r="BI955" s="4">
        <f t="shared" si="776"/>
        <v>0</v>
      </c>
      <c r="BJ955" s="4">
        <f t="shared" si="777"/>
        <v>0</v>
      </c>
      <c r="BK955" s="4">
        <f t="shared" si="778"/>
        <v>0</v>
      </c>
      <c r="BL955" s="8" t="e">
        <f>VLOOKUP(CN955,'CIR Results'!$B$3:$L$42,2,FALSE)</f>
        <v>#N/A</v>
      </c>
      <c r="BM955" s="8" t="e">
        <f>VLOOKUP(CN955,'CIR Results'!$B$3:$L$42,3,FALSE)</f>
        <v>#N/A</v>
      </c>
      <c r="BN955" s="8" t="e">
        <f>VLOOKUP(CN955,'CIR Results'!$B$3:$L$42,4,FALSE)</f>
        <v>#N/A</v>
      </c>
      <c r="BO955" s="8" t="e">
        <f>VLOOKUP(CN955,'CIR Results'!$B$3:$L$42,5,FALSE)</f>
        <v>#N/A</v>
      </c>
      <c r="BP955" s="8" t="e">
        <f>VLOOKUP(CN955,'CIR Results'!$B$3:$L$42,6,FALSE)</f>
        <v>#N/A</v>
      </c>
      <c r="BQ955" s="8" t="e">
        <f>VLOOKUP(CN955,'CIR Results'!$B$3:$L$42,8,FALSE)</f>
        <v>#N/A</v>
      </c>
      <c r="BR955" s="8" t="e">
        <f>VLOOKUP(CN955,'CIR Results'!$B$3:$L$42,9,FALSE)</f>
        <v>#N/A</v>
      </c>
      <c r="BS955" s="8" t="e">
        <f>VLOOKUP(CN955,'CIR Results'!$B$3:$L$42,10,FALSE)</f>
        <v>#N/A</v>
      </c>
      <c r="BT955" s="8" t="e">
        <f>VLOOKUP(CN955,'CIR Results'!$B$3:$L$42,11,FALSE)</f>
        <v>#N/A</v>
      </c>
      <c r="BU955" s="136" t="e">
        <f>VLOOKUP(CN955,'CIR Team Info'!$B$5:$E$44,2,FALSE)</f>
        <v>#N/A</v>
      </c>
      <c r="BV955" s="136" t="e">
        <f>VLOOKUP(CN955,'CIR Team Info'!$B$5:$E$44,4,FALSE)</f>
        <v>#N/A</v>
      </c>
      <c r="BW955" s="136" t="str">
        <f t="shared" si="756"/>
        <v xml:space="preserve">   </v>
      </c>
      <c r="CM955" s="132"/>
      <c r="DD955" s="132"/>
      <c r="DG955" s="132"/>
    </row>
    <row r="956" spans="1:111" x14ac:dyDescent="0.25">
      <c r="A956" s="78">
        <f t="shared" si="757"/>
        <v>0</v>
      </c>
      <c r="C956" s="10" t="str">
        <f t="shared" si="749"/>
        <v>Do Not Pick</v>
      </c>
      <c r="D956" s="17">
        <f t="shared" si="758"/>
        <v>0</v>
      </c>
      <c r="E956" s="113">
        <f t="shared" si="784"/>
        <v>0</v>
      </c>
      <c r="F956" s="113">
        <f t="shared" si="785"/>
        <v>0</v>
      </c>
      <c r="G956" s="113">
        <f t="shared" si="786"/>
        <v>0</v>
      </c>
      <c r="H956" s="113">
        <f t="shared" si="787"/>
        <v>0</v>
      </c>
      <c r="I956" s="113">
        <f t="shared" si="788"/>
        <v>0</v>
      </c>
      <c r="J956" s="113">
        <f t="shared" si="789"/>
        <v>0</v>
      </c>
      <c r="K956" s="113">
        <f t="shared" si="779"/>
        <v>0</v>
      </c>
      <c r="L956" s="76">
        <v>8</v>
      </c>
      <c r="M956" s="76">
        <v>5</v>
      </c>
      <c r="N956" s="76">
        <v>7</v>
      </c>
      <c r="O956" s="76">
        <v>6</v>
      </c>
      <c r="P956" s="76">
        <v>6</v>
      </c>
      <c r="Q956" s="76">
        <v>2</v>
      </c>
      <c r="R956" s="76">
        <v>1</v>
      </c>
      <c r="S956" s="17">
        <f t="shared" si="759"/>
        <v>0</v>
      </c>
      <c r="T956" s="113">
        <f t="shared" si="790"/>
        <v>0</v>
      </c>
      <c r="U956" s="113">
        <f t="shared" si="791"/>
        <v>0</v>
      </c>
      <c r="V956" s="113">
        <f t="shared" si="792"/>
        <v>0</v>
      </c>
      <c r="W956" s="113">
        <f t="shared" si="793"/>
        <v>0</v>
      </c>
      <c r="X956" s="113">
        <f t="shared" si="794"/>
        <v>0</v>
      </c>
      <c r="Y956" s="113">
        <f t="shared" si="795"/>
        <v>0</v>
      </c>
      <c r="Z956" s="113">
        <f t="shared" si="780"/>
        <v>0</v>
      </c>
      <c r="AA956" s="76">
        <v>10</v>
      </c>
      <c r="AB956" s="76">
        <v>6</v>
      </c>
      <c r="AC956" s="76">
        <v>8</v>
      </c>
      <c r="AD956" s="76">
        <v>2</v>
      </c>
      <c r="AE956" s="76">
        <v>2</v>
      </c>
      <c r="AF956" s="76">
        <v>5</v>
      </c>
      <c r="AG956" s="76">
        <v>8</v>
      </c>
      <c r="AH956" s="131">
        <f t="shared" si="760"/>
        <v>0</v>
      </c>
      <c r="AI956" s="131">
        <f t="shared" si="781"/>
        <v>0</v>
      </c>
      <c r="AJ956" s="131">
        <f t="shared" si="750"/>
        <v>0</v>
      </c>
      <c r="AK956" s="131">
        <f t="shared" si="751"/>
        <v>0</v>
      </c>
      <c r="AL956" s="131">
        <f t="shared" si="782"/>
        <v>0</v>
      </c>
      <c r="AM956" s="131">
        <f t="shared" si="783"/>
        <v>0</v>
      </c>
      <c r="AN956" s="131">
        <f t="shared" si="761"/>
        <v>0</v>
      </c>
      <c r="AO956" s="115" t="b">
        <f t="shared" si="752"/>
        <v>0</v>
      </c>
      <c r="AP956" s="115" t="b">
        <f t="shared" si="753"/>
        <v>0</v>
      </c>
      <c r="AQ956" s="115" t="b">
        <f t="shared" si="754"/>
        <v>0</v>
      </c>
      <c r="AR956" s="79">
        <f t="shared" si="762"/>
        <v>0</v>
      </c>
      <c r="AS956" s="79">
        <f t="shared" si="763"/>
        <v>0</v>
      </c>
      <c r="AT956" s="79">
        <f t="shared" si="764"/>
        <v>0</v>
      </c>
      <c r="AU956" s="79">
        <f t="shared" si="765"/>
        <v>0</v>
      </c>
      <c r="AV956" s="79">
        <f t="shared" si="766"/>
        <v>0</v>
      </c>
      <c r="AW956" s="79">
        <f t="shared" si="767"/>
        <v>0</v>
      </c>
      <c r="AX956" s="128">
        <f t="shared" si="768"/>
        <v>0</v>
      </c>
      <c r="AY956" s="128"/>
      <c r="AZ956" s="128"/>
      <c r="BA956" s="128">
        <f t="shared" si="769"/>
        <v>0</v>
      </c>
      <c r="BB956" s="128">
        <f t="shared" si="770"/>
        <v>0</v>
      </c>
      <c r="BC956" s="80">
        <f t="shared" si="771"/>
        <v>0</v>
      </c>
      <c r="BD956" s="80">
        <f t="shared" si="772"/>
        <v>0</v>
      </c>
      <c r="BE956" s="80">
        <f t="shared" si="773"/>
        <v>0</v>
      </c>
      <c r="BF956" s="80">
        <f t="shared" si="774"/>
        <v>0</v>
      </c>
      <c r="BG956" s="80">
        <f t="shared" si="775"/>
        <v>0</v>
      </c>
      <c r="BH956" s="80">
        <f t="shared" si="755"/>
        <v>0</v>
      </c>
      <c r="BI956" s="4">
        <f t="shared" si="776"/>
        <v>0</v>
      </c>
      <c r="BJ956" s="4">
        <f t="shared" si="777"/>
        <v>0</v>
      </c>
      <c r="BK956" s="4">
        <f t="shared" si="778"/>
        <v>0</v>
      </c>
      <c r="BL956" s="8" t="e">
        <f>VLOOKUP(CN956,'CIR Results'!$B$3:$L$42,2,FALSE)</f>
        <v>#N/A</v>
      </c>
      <c r="BM956" s="8" t="e">
        <f>VLOOKUP(CN956,'CIR Results'!$B$3:$L$42,3,FALSE)</f>
        <v>#N/A</v>
      </c>
      <c r="BN956" s="8" t="e">
        <f>VLOOKUP(CN956,'CIR Results'!$B$3:$L$42,4,FALSE)</f>
        <v>#N/A</v>
      </c>
      <c r="BO956" s="8" t="e">
        <f>VLOOKUP(CN956,'CIR Results'!$B$3:$L$42,5,FALSE)</f>
        <v>#N/A</v>
      </c>
      <c r="BP956" s="8" t="e">
        <f>VLOOKUP(CN956,'CIR Results'!$B$3:$L$42,6,FALSE)</f>
        <v>#N/A</v>
      </c>
      <c r="BQ956" s="8" t="e">
        <f>VLOOKUP(CN956,'CIR Results'!$B$3:$L$42,8,FALSE)</f>
        <v>#N/A</v>
      </c>
      <c r="BR956" s="8" t="e">
        <f>VLOOKUP(CN956,'CIR Results'!$B$3:$L$42,9,FALSE)</f>
        <v>#N/A</v>
      </c>
      <c r="BS956" s="8" t="e">
        <f>VLOOKUP(CN956,'CIR Results'!$B$3:$L$42,10,FALSE)</f>
        <v>#N/A</v>
      </c>
      <c r="BT956" s="8" t="e">
        <f>VLOOKUP(CN956,'CIR Results'!$B$3:$L$42,11,FALSE)</f>
        <v>#N/A</v>
      </c>
      <c r="BU956" s="136" t="e">
        <f>VLOOKUP(CN956,'CIR Team Info'!$B$5:$E$44,2,FALSE)</f>
        <v>#N/A</v>
      </c>
      <c r="BV956" s="136" t="e">
        <f>VLOOKUP(CN956,'CIR Team Info'!$B$5:$E$44,4,FALSE)</f>
        <v>#N/A</v>
      </c>
      <c r="BW956" s="136" t="str">
        <f t="shared" si="756"/>
        <v xml:space="preserve">   </v>
      </c>
      <c r="CM956" s="132"/>
      <c r="DD956" s="132"/>
      <c r="DG956" s="132"/>
    </row>
    <row r="957" spans="1:111" x14ac:dyDescent="0.25">
      <c r="A957" s="78">
        <f t="shared" si="757"/>
        <v>0</v>
      </c>
      <c r="C957" s="10" t="str">
        <f t="shared" si="749"/>
        <v>Do Not Pick</v>
      </c>
      <c r="D957" s="17">
        <f t="shared" si="758"/>
        <v>0</v>
      </c>
      <c r="E957" s="113">
        <f t="shared" si="784"/>
        <v>0</v>
      </c>
      <c r="F957" s="113">
        <f t="shared" si="785"/>
        <v>0</v>
      </c>
      <c r="G957" s="113">
        <f t="shared" si="786"/>
        <v>0</v>
      </c>
      <c r="H957" s="113">
        <f t="shared" si="787"/>
        <v>0</v>
      </c>
      <c r="I957" s="113">
        <f t="shared" si="788"/>
        <v>0</v>
      </c>
      <c r="J957" s="113">
        <f t="shared" si="789"/>
        <v>0</v>
      </c>
      <c r="K957" s="113">
        <f t="shared" si="779"/>
        <v>0</v>
      </c>
      <c r="L957" s="76">
        <v>8</v>
      </c>
      <c r="M957" s="76">
        <v>5</v>
      </c>
      <c r="N957" s="76">
        <v>7</v>
      </c>
      <c r="O957" s="76">
        <v>6</v>
      </c>
      <c r="P957" s="76">
        <v>6</v>
      </c>
      <c r="Q957" s="76">
        <v>2</v>
      </c>
      <c r="R957" s="76">
        <v>1</v>
      </c>
      <c r="S957" s="17">
        <f t="shared" si="759"/>
        <v>0</v>
      </c>
      <c r="T957" s="113">
        <f t="shared" si="790"/>
        <v>0</v>
      </c>
      <c r="U957" s="113">
        <f t="shared" si="791"/>
        <v>0</v>
      </c>
      <c r="V957" s="113">
        <f t="shared" si="792"/>
        <v>0</v>
      </c>
      <c r="W957" s="113">
        <f t="shared" si="793"/>
        <v>0</v>
      </c>
      <c r="X957" s="113">
        <f t="shared" si="794"/>
        <v>0</v>
      </c>
      <c r="Y957" s="113">
        <f t="shared" si="795"/>
        <v>0</v>
      </c>
      <c r="Z957" s="113">
        <f t="shared" si="780"/>
        <v>0</v>
      </c>
      <c r="AA957" s="76">
        <v>10</v>
      </c>
      <c r="AB957" s="76">
        <v>6</v>
      </c>
      <c r="AC957" s="76">
        <v>8</v>
      </c>
      <c r="AD957" s="76">
        <v>2</v>
      </c>
      <c r="AE957" s="76">
        <v>2</v>
      </c>
      <c r="AF957" s="76">
        <v>5</v>
      </c>
      <c r="AG957" s="76">
        <v>8</v>
      </c>
      <c r="AH957" s="131">
        <f t="shared" si="760"/>
        <v>0</v>
      </c>
      <c r="AI957" s="131">
        <f t="shared" si="781"/>
        <v>0</v>
      </c>
      <c r="AJ957" s="131">
        <f t="shared" si="750"/>
        <v>0</v>
      </c>
      <c r="AK957" s="131">
        <f t="shared" si="751"/>
        <v>0</v>
      </c>
      <c r="AL957" s="131">
        <f t="shared" si="782"/>
        <v>0</v>
      </c>
      <c r="AM957" s="131">
        <f t="shared" si="783"/>
        <v>0</v>
      </c>
      <c r="AN957" s="131">
        <f t="shared" si="761"/>
        <v>0</v>
      </c>
      <c r="AO957" s="115" t="b">
        <f t="shared" si="752"/>
        <v>0</v>
      </c>
      <c r="AP957" s="115" t="b">
        <f t="shared" si="753"/>
        <v>0</v>
      </c>
      <c r="AQ957" s="115" t="b">
        <f t="shared" si="754"/>
        <v>0</v>
      </c>
      <c r="AR957" s="79">
        <f t="shared" si="762"/>
        <v>0</v>
      </c>
      <c r="AS957" s="79">
        <f t="shared" si="763"/>
        <v>0</v>
      </c>
      <c r="AT957" s="79">
        <f t="shared" si="764"/>
        <v>0</v>
      </c>
      <c r="AU957" s="79">
        <f t="shared" si="765"/>
        <v>0</v>
      </c>
      <c r="AV957" s="79">
        <f t="shared" si="766"/>
        <v>0</v>
      </c>
      <c r="AW957" s="79">
        <f t="shared" si="767"/>
        <v>0</v>
      </c>
      <c r="AX957" s="128">
        <f t="shared" si="768"/>
        <v>0</v>
      </c>
      <c r="AY957" s="128"/>
      <c r="AZ957" s="128"/>
      <c r="BA957" s="128">
        <f t="shared" si="769"/>
        <v>0</v>
      </c>
      <c r="BB957" s="128">
        <f t="shared" si="770"/>
        <v>0</v>
      </c>
      <c r="BC957" s="80">
        <f t="shared" si="771"/>
        <v>0</v>
      </c>
      <c r="BD957" s="80">
        <f t="shared" si="772"/>
        <v>0</v>
      </c>
      <c r="BE957" s="80">
        <f t="shared" si="773"/>
        <v>0</v>
      </c>
      <c r="BF957" s="80">
        <f t="shared" si="774"/>
        <v>0</v>
      </c>
      <c r="BG957" s="80">
        <f t="shared" si="775"/>
        <v>0</v>
      </c>
      <c r="BH957" s="80">
        <f t="shared" si="755"/>
        <v>0</v>
      </c>
      <c r="BI957" s="4">
        <f t="shared" si="776"/>
        <v>0</v>
      </c>
      <c r="BJ957" s="4">
        <f t="shared" si="777"/>
        <v>0</v>
      </c>
      <c r="BK957" s="4">
        <f t="shared" si="778"/>
        <v>0</v>
      </c>
      <c r="BL957" s="8" t="e">
        <f>VLOOKUP(CN957,'CIR Results'!$B$3:$L$42,2,FALSE)</f>
        <v>#N/A</v>
      </c>
      <c r="BM957" s="8" t="e">
        <f>VLOOKUP(CN957,'CIR Results'!$B$3:$L$42,3,FALSE)</f>
        <v>#N/A</v>
      </c>
      <c r="BN957" s="8" t="e">
        <f>VLOOKUP(CN957,'CIR Results'!$B$3:$L$42,4,FALSE)</f>
        <v>#N/A</v>
      </c>
      <c r="BO957" s="8" t="e">
        <f>VLOOKUP(CN957,'CIR Results'!$B$3:$L$42,5,FALSE)</f>
        <v>#N/A</v>
      </c>
      <c r="BP957" s="8" t="e">
        <f>VLOOKUP(CN957,'CIR Results'!$B$3:$L$42,6,FALSE)</f>
        <v>#N/A</v>
      </c>
      <c r="BQ957" s="8" t="e">
        <f>VLOOKUP(CN957,'CIR Results'!$B$3:$L$42,8,FALSE)</f>
        <v>#N/A</v>
      </c>
      <c r="BR957" s="8" t="e">
        <f>VLOOKUP(CN957,'CIR Results'!$B$3:$L$42,9,FALSE)</f>
        <v>#N/A</v>
      </c>
      <c r="BS957" s="8" t="e">
        <f>VLOOKUP(CN957,'CIR Results'!$B$3:$L$42,10,FALSE)</f>
        <v>#N/A</v>
      </c>
      <c r="BT957" s="8" t="e">
        <f>VLOOKUP(CN957,'CIR Results'!$B$3:$L$42,11,FALSE)</f>
        <v>#N/A</v>
      </c>
      <c r="BU957" s="136" t="e">
        <f>VLOOKUP(CN957,'CIR Team Info'!$B$5:$E$44,2,FALSE)</f>
        <v>#N/A</v>
      </c>
      <c r="BV957" s="136" t="e">
        <f>VLOOKUP(CN957,'CIR Team Info'!$B$5:$E$44,4,FALSE)</f>
        <v>#N/A</v>
      </c>
      <c r="BW957" s="136" t="str">
        <f t="shared" si="756"/>
        <v xml:space="preserve">   </v>
      </c>
      <c r="CM957" s="132"/>
      <c r="DD957" s="132"/>
      <c r="DG957" s="132"/>
    </row>
    <row r="958" spans="1:111" x14ac:dyDescent="0.25">
      <c r="A958" s="78">
        <f t="shared" si="757"/>
        <v>0</v>
      </c>
      <c r="C958" s="10" t="str">
        <f t="shared" si="749"/>
        <v>Do Not Pick</v>
      </c>
      <c r="D958" s="17">
        <f t="shared" si="758"/>
        <v>0</v>
      </c>
      <c r="E958" s="113">
        <f t="shared" si="784"/>
        <v>0</v>
      </c>
      <c r="F958" s="113">
        <f t="shared" si="785"/>
        <v>0</v>
      </c>
      <c r="G958" s="113">
        <f t="shared" si="786"/>
        <v>0</v>
      </c>
      <c r="H958" s="113">
        <f t="shared" si="787"/>
        <v>0</v>
      </c>
      <c r="I958" s="113">
        <f t="shared" si="788"/>
        <v>0</v>
      </c>
      <c r="J958" s="113">
        <f t="shared" si="789"/>
        <v>0</v>
      </c>
      <c r="K958" s="113">
        <f t="shared" si="779"/>
        <v>0</v>
      </c>
      <c r="L958" s="76">
        <v>8</v>
      </c>
      <c r="M958" s="76">
        <v>5</v>
      </c>
      <c r="N958" s="76">
        <v>7</v>
      </c>
      <c r="O958" s="76">
        <v>6</v>
      </c>
      <c r="P958" s="76">
        <v>6</v>
      </c>
      <c r="Q958" s="76">
        <v>2</v>
      </c>
      <c r="R958" s="76">
        <v>1</v>
      </c>
      <c r="S958" s="17">
        <f t="shared" si="759"/>
        <v>0</v>
      </c>
      <c r="T958" s="113">
        <f t="shared" si="790"/>
        <v>0</v>
      </c>
      <c r="U958" s="113">
        <f t="shared" si="791"/>
        <v>0</v>
      </c>
      <c r="V958" s="113">
        <f t="shared" si="792"/>
        <v>0</v>
      </c>
      <c r="W958" s="113">
        <f t="shared" si="793"/>
        <v>0</v>
      </c>
      <c r="X958" s="113">
        <f t="shared" si="794"/>
        <v>0</v>
      </c>
      <c r="Y958" s="113">
        <f t="shared" si="795"/>
        <v>0</v>
      </c>
      <c r="Z958" s="113">
        <f t="shared" si="780"/>
        <v>0</v>
      </c>
      <c r="AA958" s="76">
        <v>10</v>
      </c>
      <c r="AB958" s="76">
        <v>6</v>
      </c>
      <c r="AC958" s="76">
        <v>8</v>
      </c>
      <c r="AD958" s="76">
        <v>2</v>
      </c>
      <c r="AE958" s="76">
        <v>2</v>
      </c>
      <c r="AF958" s="76">
        <v>5</v>
      </c>
      <c r="AG958" s="76">
        <v>8</v>
      </c>
      <c r="AH958" s="131">
        <f t="shared" si="760"/>
        <v>0</v>
      </c>
      <c r="AI958" s="131">
        <f t="shared" si="781"/>
        <v>0</v>
      </c>
      <c r="AJ958" s="131">
        <f t="shared" si="750"/>
        <v>0</v>
      </c>
      <c r="AK958" s="131">
        <f t="shared" si="751"/>
        <v>0</v>
      </c>
      <c r="AL958" s="131">
        <f t="shared" si="782"/>
        <v>0</v>
      </c>
      <c r="AM958" s="131">
        <f t="shared" si="783"/>
        <v>0</v>
      </c>
      <c r="AN958" s="131">
        <f t="shared" si="761"/>
        <v>0</v>
      </c>
      <c r="AO958" s="115" t="b">
        <f t="shared" si="752"/>
        <v>0</v>
      </c>
      <c r="AP958" s="115" t="b">
        <f t="shared" si="753"/>
        <v>0</v>
      </c>
      <c r="AQ958" s="115" t="b">
        <f t="shared" si="754"/>
        <v>0</v>
      </c>
      <c r="AR958" s="79">
        <f t="shared" si="762"/>
        <v>0</v>
      </c>
      <c r="AS958" s="79">
        <f t="shared" si="763"/>
        <v>0</v>
      </c>
      <c r="AT958" s="79">
        <f t="shared" si="764"/>
        <v>0</v>
      </c>
      <c r="AU958" s="79">
        <f t="shared" si="765"/>
        <v>0</v>
      </c>
      <c r="AV958" s="79">
        <f t="shared" si="766"/>
        <v>0</v>
      </c>
      <c r="AW958" s="79">
        <f t="shared" si="767"/>
        <v>0</v>
      </c>
      <c r="AX958" s="128">
        <f t="shared" si="768"/>
        <v>0</v>
      </c>
      <c r="AY958" s="128"/>
      <c r="AZ958" s="128"/>
      <c r="BA958" s="128">
        <f t="shared" si="769"/>
        <v>0</v>
      </c>
      <c r="BB958" s="128">
        <f t="shared" si="770"/>
        <v>0</v>
      </c>
      <c r="BC958" s="80">
        <f t="shared" si="771"/>
        <v>0</v>
      </c>
      <c r="BD958" s="80">
        <f t="shared" si="772"/>
        <v>0</v>
      </c>
      <c r="BE958" s="80">
        <f t="shared" si="773"/>
        <v>0</v>
      </c>
      <c r="BF958" s="80">
        <f t="shared" si="774"/>
        <v>0</v>
      </c>
      <c r="BG958" s="80">
        <f t="shared" si="775"/>
        <v>0</v>
      </c>
      <c r="BH958" s="80">
        <f t="shared" si="755"/>
        <v>0</v>
      </c>
      <c r="BI958" s="4">
        <f t="shared" si="776"/>
        <v>0</v>
      </c>
      <c r="BJ958" s="4">
        <f t="shared" si="777"/>
        <v>0</v>
      </c>
      <c r="BK958" s="4">
        <f t="shared" si="778"/>
        <v>0</v>
      </c>
      <c r="BL958" s="8" t="e">
        <f>VLOOKUP(CN958,'CIR Results'!$B$3:$L$42,2,FALSE)</f>
        <v>#N/A</v>
      </c>
      <c r="BM958" s="8" t="e">
        <f>VLOOKUP(CN958,'CIR Results'!$B$3:$L$42,3,FALSE)</f>
        <v>#N/A</v>
      </c>
      <c r="BN958" s="8" t="e">
        <f>VLOOKUP(CN958,'CIR Results'!$B$3:$L$42,4,FALSE)</f>
        <v>#N/A</v>
      </c>
      <c r="BO958" s="8" t="e">
        <f>VLOOKUP(CN958,'CIR Results'!$B$3:$L$42,5,FALSE)</f>
        <v>#N/A</v>
      </c>
      <c r="BP958" s="8" t="e">
        <f>VLOOKUP(CN958,'CIR Results'!$B$3:$L$42,6,FALSE)</f>
        <v>#N/A</v>
      </c>
      <c r="BQ958" s="8" t="e">
        <f>VLOOKUP(CN958,'CIR Results'!$B$3:$L$42,8,FALSE)</f>
        <v>#N/A</v>
      </c>
      <c r="BR958" s="8" t="e">
        <f>VLOOKUP(CN958,'CIR Results'!$B$3:$L$42,9,FALSE)</f>
        <v>#N/A</v>
      </c>
      <c r="BS958" s="8" t="e">
        <f>VLOOKUP(CN958,'CIR Results'!$B$3:$L$42,10,FALSE)</f>
        <v>#N/A</v>
      </c>
      <c r="BT958" s="8" t="e">
        <f>VLOOKUP(CN958,'CIR Results'!$B$3:$L$42,11,FALSE)</f>
        <v>#N/A</v>
      </c>
      <c r="BU958" s="136" t="e">
        <f>VLOOKUP(CN958,'CIR Team Info'!$B$5:$E$44,2,FALSE)</f>
        <v>#N/A</v>
      </c>
      <c r="BV958" s="136" t="e">
        <f>VLOOKUP(CN958,'CIR Team Info'!$B$5:$E$44,4,FALSE)</f>
        <v>#N/A</v>
      </c>
      <c r="BW958" s="136" t="str">
        <f t="shared" si="756"/>
        <v xml:space="preserve">   </v>
      </c>
      <c r="CM958" s="132"/>
      <c r="DD958" s="132"/>
      <c r="DG958" s="132"/>
    </row>
    <row r="959" spans="1:111" x14ac:dyDescent="0.25">
      <c r="A959" s="78">
        <f t="shared" si="757"/>
        <v>0</v>
      </c>
      <c r="C959" s="10" t="str">
        <f t="shared" si="749"/>
        <v>Do Not Pick</v>
      </c>
      <c r="D959" s="17">
        <f t="shared" si="758"/>
        <v>0</v>
      </c>
      <c r="E959" s="113">
        <f t="shared" si="784"/>
        <v>0</v>
      </c>
      <c r="F959" s="113">
        <f t="shared" si="785"/>
        <v>0</v>
      </c>
      <c r="G959" s="113">
        <f t="shared" si="786"/>
        <v>0</v>
      </c>
      <c r="H959" s="113">
        <f t="shared" si="787"/>
        <v>0</v>
      </c>
      <c r="I959" s="113">
        <f t="shared" si="788"/>
        <v>0</v>
      </c>
      <c r="J959" s="113">
        <f t="shared" si="789"/>
        <v>0</v>
      </c>
      <c r="K959" s="113">
        <f t="shared" si="779"/>
        <v>0</v>
      </c>
      <c r="L959" s="76">
        <v>8</v>
      </c>
      <c r="M959" s="76">
        <v>5</v>
      </c>
      <c r="N959" s="76">
        <v>7</v>
      </c>
      <c r="O959" s="76">
        <v>6</v>
      </c>
      <c r="P959" s="76">
        <v>6</v>
      </c>
      <c r="Q959" s="76">
        <v>2</v>
      </c>
      <c r="R959" s="76">
        <v>1</v>
      </c>
      <c r="S959" s="17">
        <f t="shared" si="759"/>
        <v>0</v>
      </c>
      <c r="T959" s="113">
        <f t="shared" si="790"/>
        <v>0</v>
      </c>
      <c r="U959" s="113">
        <f t="shared" si="791"/>
        <v>0</v>
      </c>
      <c r="V959" s="113">
        <f t="shared" si="792"/>
        <v>0</v>
      </c>
      <c r="W959" s="113">
        <f t="shared" si="793"/>
        <v>0</v>
      </c>
      <c r="X959" s="113">
        <f t="shared" si="794"/>
        <v>0</v>
      </c>
      <c r="Y959" s="113">
        <f t="shared" si="795"/>
        <v>0</v>
      </c>
      <c r="Z959" s="113">
        <f t="shared" si="780"/>
        <v>0</v>
      </c>
      <c r="AA959" s="76">
        <v>10</v>
      </c>
      <c r="AB959" s="76">
        <v>6</v>
      </c>
      <c r="AC959" s="76">
        <v>8</v>
      </c>
      <c r="AD959" s="76">
        <v>2</v>
      </c>
      <c r="AE959" s="76">
        <v>2</v>
      </c>
      <c r="AF959" s="76">
        <v>5</v>
      </c>
      <c r="AG959" s="76">
        <v>8</v>
      </c>
      <c r="AH959" s="131">
        <f t="shared" si="760"/>
        <v>0</v>
      </c>
      <c r="AI959" s="131">
        <f t="shared" si="781"/>
        <v>0</v>
      </c>
      <c r="AJ959" s="131">
        <f t="shared" si="750"/>
        <v>0</v>
      </c>
      <c r="AK959" s="131">
        <f t="shared" si="751"/>
        <v>0</v>
      </c>
      <c r="AL959" s="131">
        <f t="shared" si="782"/>
        <v>0</v>
      </c>
      <c r="AM959" s="131">
        <f t="shared" si="783"/>
        <v>0</v>
      </c>
      <c r="AN959" s="131">
        <f t="shared" si="761"/>
        <v>0</v>
      </c>
      <c r="AO959" s="115" t="b">
        <f t="shared" si="752"/>
        <v>0</v>
      </c>
      <c r="AP959" s="115" t="b">
        <f t="shared" si="753"/>
        <v>0</v>
      </c>
      <c r="AQ959" s="115" t="b">
        <f t="shared" si="754"/>
        <v>0</v>
      </c>
      <c r="AR959" s="79">
        <f t="shared" si="762"/>
        <v>0</v>
      </c>
      <c r="AS959" s="79">
        <f t="shared" si="763"/>
        <v>0</v>
      </c>
      <c r="AT959" s="79">
        <f t="shared" si="764"/>
        <v>0</v>
      </c>
      <c r="AU959" s="79">
        <f t="shared" si="765"/>
        <v>0</v>
      </c>
      <c r="AV959" s="79">
        <f t="shared" si="766"/>
        <v>0</v>
      </c>
      <c r="AW959" s="79">
        <f t="shared" si="767"/>
        <v>0</v>
      </c>
      <c r="AX959" s="128">
        <f t="shared" si="768"/>
        <v>0</v>
      </c>
      <c r="AY959" s="128"/>
      <c r="AZ959" s="128"/>
      <c r="BA959" s="128">
        <f t="shared" si="769"/>
        <v>0</v>
      </c>
      <c r="BB959" s="128">
        <f t="shared" si="770"/>
        <v>0</v>
      </c>
      <c r="BC959" s="80">
        <f t="shared" si="771"/>
        <v>0</v>
      </c>
      <c r="BD959" s="80">
        <f t="shared" si="772"/>
        <v>0</v>
      </c>
      <c r="BE959" s="80">
        <f t="shared" si="773"/>
        <v>0</v>
      </c>
      <c r="BF959" s="80">
        <f t="shared" si="774"/>
        <v>0</v>
      </c>
      <c r="BG959" s="80">
        <f t="shared" si="775"/>
        <v>0</v>
      </c>
      <c r="BH959" s="80">
        <f t="shared" si="755"/>
        <v>0</v>
      </c>
      <c r="BI959" s="4">
        <f t="shared" si="776"/>
        <v>0</v>
      </c>
      <c r="BJ959" s="4">
        <f t="shared" si="777"/>
        <v>0</v>
      </c>
      <c r="BK959" s="4">
        <f t="shared" si="778"/>
        <v>0</v>
      </c>
      <c r="BL959" s="8" t="e">
        <f>VLOOKUP(CN959,'CIR Results'!$B$3:$L$42,2,FALSE)</f>
        <v>#N/A</v>
      </c>
      <c r="BM959" s="8" t="e">
        <f>VLOOKUP(CN959,'CIR Results'!$B$3:$L$42,3,FALSE)</f>
        <v>#N/A</v>
      </c>
      <c r="BN959" s="8" t="e">
        <f>VLOOKUP(CN959,'CIR Results'!$B$3:$L$42,4,FALSE)</f>
        <v>#N/A</v>
      </c>
      <c r="BO959" s="8" t="e">
        <f>VLOOKUP(CN959,'CIR Results'!$B$3:$L$42,5,FALSE)</f>
        <v>#N/A</v>
      </c>
      <c r="BP959" s="8" t="e">
        <f>VLOOKUP(CN959,'CIR Results'!$B$3:$L$42,6,FALSE)</f>
        <v>#N/A</v>
      </c>
      <c r="BQ959" s="8" t="e">
        <f>VLOOKUP(CN959,'CIR Results'!$B$3:$L$42,8,FALSE)</f>
        <v>#N/A</v>
      </c>
      <c r="BR959" s="8" t="e">
        <f>VLOOKUP(CN959,'CIR Results'!$B$3:$L$42,9,FALSE)</f>
        <v>#N/A</v>
      </c>
      <c r="BS959" s="8" t="e">
        <f>VLOOKUP(CN959,'CIR Results'!$B$3:$L$42,10,FALSE)</f>
        <v>#N/A</v>
      </c>
      <c r="BT959" s="8" t="e">
        <f>VLOOKUP(CN959,'CIR Results'!$B$3:$L$42,11,FALSE)</f>
        <v>#N/A</v>
      </c>
      <c r="BU959" s="136" t="e">
        <f>VLOOKUP(CN959,'CIR Team Info'!$B$5:$E$44,2,FALSE)</f>
        <v>#N/A</v>
      </c>
      <c r="BV959" s="136" t="e">
        <f>VLOOKUP(CN959,'CIR Team Info'!$B$5:$E$44,4,FALSE)</f>
        <v>#N/A</v>
      </c>
      <c r="BW959" s="136" t="str">
        <f t="shared" si="756"/>
        <v xml:space="preserve">   </v>
      </c>
      <c r="CM959" s="132"/>
      <c r="DD959" s="132"/>
      <c r="DG959" s="132"/>
    </row>
    <row r="960" spans="1:111" x14ac:dyDescent="0.25">
      <c r="A960" s="78">
        <f t="shared" si="757"/>
        <v>0</v>
      </c>
      <c r="C960" s="10" t="str">
        <f t="shared" si="749"/>
        <v>Do Not Pick</v>
      </c>
      <c r="D960" s="17">
        <f t="shared" si="758"/>
        <v>0</v>
      </c>
      <c r="E960" s="113">
        <f t="shared" si="784"/>
        <v>0</v>
      </c>
      <c r="F960" s="113">
        <f t="shared" si="785"/>
        <v>0</v>
      </c>
      <c r="G960" s="113">
        <f t="shared" si="786"/>
        <v>0</v>
      </c>
      <c r="H960" s="113">
        <f t="shared" si="787"/>
        <v>0</v>
      </c>
      <c r="I960" s="113">
        <f t="shared" si="788"/>
        <v>0</v>
      </c>
      <c r="J960" s="113">
        <f t="shared" si="789"/>
        <v>0</v>
      </c>
      <c r="K960" s="113">
        <f t="shared" si="779"/>
        <v>0</v>
      </c>
      <c r="L960" s="76">
        <v>8</v>
      </c>
      <c r="M960" s="76">
        <v>5</v>
      </c>
      <c r="N960" s="76">
        <v>7</v>
      </c>
      <c r="O960" s="76">
        <v>6</v>
      </c>
      <c r="P960" s="76">
        <v>6</v>
      </c>
      <c r="Q960" s="76">
        <v>2</v>
      </c>
      <c r="R960" s="76">
        <v>1</v>
      </c>
      <c r="S960" s="17">
        <f t="shared" si="759"/>
        <v>0</v>
      </c>
      <c r="T960" s="113">
        <f t="shared" si="790"/>
        <v>0</v>
      </c>
      <c r="U960" s="113">
        <f t="shared" si="791"/>
        <v>0</v>
      </c>
      <c r="V960" s="113">
        <f t="shared" si="792"/>
        <v>0</v>
      </c>
      <c r="W960" s="113">
        <f t="shared" si="793"/>
        <v>0</v>
      </c>
      <c r="X960" s="113">
        <f t="shared" si="794"/>
        <v>0</v>
      </c>
      <c r="Y960" s="113">
        <f t="shared" si="795"/>
        <v>0</v>
      </c>
      <c r="Z960" s="113">
        <f t="shared" si="780"/>
        <v>0</v>
      </c>
      <c r="AA960" s="76">
        <v>10</v>
      </c>
      <c r="AB960" s="76">
        <v>6</v>
      </c>
      <c r="AC960" s="76">
        <v>8</v>
      </c>
      <c r="AD960" s="76">
        <v>2</v>
      </c>
      <c r="AE960" s="76">
        <v>2</v>
      </c>
      <c r="AF960" s="76">
        <v>5</v>
      </c>
      <c r="AG960" s="76">
        <v>8</v>
      </c>
      <c r="AH960" s="131">
        <f t="shared" si="760"/>
        <v>0</v>
      </c>
      <c r="AI960" s="131">
        <f t="shared" si="781"/>
        <v>0</v>
      </c>
      <c r="AJ960" s="131">
        <f t="shared" si="750"/>
        <v>0</v>
      </c>
      <c r="AK960" s="131">
        <f t="shared" si="751"/>
        <v>0</v>
      </c>
      <c r="AL960" s="131">
        <f t="shared" si="782"/>
        <v>0</v>
      </c>
      <c r="AM960" s="131">
        <f t="shared" si="783"/>
        <v>0</v>
      </c>
      <c r="AN960" s="131">
        <f t="shared" si="761"/>
        <v>0</v>
      </c>
      <c r="AO960" s="115" t="b">
        <f t="shared" si="752"/>
        <v>0</v>
      </c>
      <c r="AP960" s="115" t="b">
        <f t="shared" si="753"/>
        <v>0</v>
      </c>
      <c r="AQ960" s="115" t="b">
        <f t="shared" si="754"/>
        <v>0</v>
      </c>
      <c r="AR960" s="79">
        <f t="shared" si="762"/>
        <v>0</v>
      </c>
      <c r="AS960" s="79">
        <f t="shared" si="763"/>
        <v>0</v>
      </c>
      <c r="AT960" s="79">
        <f t="shared" si="764"/>
        <v>0</v>
      </c>
      <c r="AU960" s="79">
        <f t="shared" si="765"/>
        <v>0</v>
      </c>
      <c r="AV960" s="79">
        <f t="shared" si="766"/>
        <v>0</v>
      </c>
      <c r="AW960" s="79">
        <f t="shared" si="767"/>
        <v>0</v>
      </c>
      <c r="AX960" s="128">
        <f t="shared" si="768"/>
        <v>0</v>
      </c>
      <c r="AY960" s="128"/>
      <c r="AZ960" s="128"/>
      <c r="BA960" s="128">
        <f t="shared" si="769"/>
        <v>0</v>
      </c>
      <c r="BB960" s="128">
        <f t="shared" si="770"/>
        <v>0</v>
      </c>
      <c r="BC960" s="80">
        <f t="shared" si="771"/>
        <v>0</v>
      </c>
      <c r="BD960" s="80">
        <f t="shared" si="772"/>
        <v>0</v>
      </c>
      <c r="BE960" s="80">
        <f t="shared" si="773"/>
        <v>0</v>
      </c>
      <c r="BF960" s="80">
        <f t="shared" si="774"/>
        <v>0</v>
      </c>
      <c r="BG960" s="80">
        <f t="shared" si="775"/>
        <v>0</v>
      </c>
      <c r="BH960" s="80">
        <f t="shared" si="755"/>
        <v>0</v>
      </c>
      <c r="BI960" s="4">
        <f t="shared" si="776"/>
        <v>0</v>
      </c>
      <c r="BJ960" s="4">
        <f t="shared" si="777"/>
        <v>0</v>
      </c>
      <c r="BK960" s="4">
        <f t="shared" si="778"/>
        <v>0</v>
      </c>
      <c r="BL960" s="8" t="e">
        <f>VLOOKUP(CN960,'CIR Results'!$B$3:$L$42,2,FALSE)</f>
        <v>#N/A</v>
      </c>
      <c r="BM960" s="8" t="e">
        <f>VLOOKUP(CN960,'CIR Results'!$B$3:$L$42,3,FALSE)</f>
        <v>#N/A</v>
      </c>
      <c r="BN960" s="8" t="e">
        <f>VLOOKUP(CN960,'CIR Results'!$B$3:$L$42,4,FALSE)</f>
        <v>#N/A</v>
      </c>
      <c r="BO960" s="8" t="e">
        <f>VLOOKUP(CN960,'CIR Results'!$B$3:$L$42,5,FALSE)</f>
        <v>#N/A</v>
      </c>
      <c r="BP960" s="8" t="e">
        <f>VLOOKUP(CN960,'CIR Results'!$B$3:$L$42,6,FALSE)</f>
        <v>#N/A</v>
      </c>
      <c r="BQ960" s="8" t="e">
        <f>VLOOKUP(CN960,'CIR Results'!$B$3:$L$42,8,FALSE)</f>
        <v>#N/A</v>
      </c>
      <c r="BR960" s="8" t="e">
        <f>VLOOKUP(CN960,'CIR Results'!$B$3:$L$42,9,FALSE)</f>
        <v>#N/A</v>
      </c>
      <c r="BS960" s="8" t="e">
        <f>VLOOKUP(CN960,'CIR Results'!$B$3:$L$42,10,FALSE)</f>
        <v>#N/A</v>
      </c>
      <c r="BT960" s="8" t="e">
        <f>VLOOKUP(CN960,'CIR Results'!$B$3:$L$42,11,FALSE)</f>
        <v>#N/A</v>
      </c>
      <c r="BU960" s="136" t="e">
        <f>VLOOKUP(CN960,'CIR Team Info'!$B$5:$E$44,2,FALSE)</f>
        <v>#N/A</v>
      </c>
      <c r="BV960" s="136" t="e">
        <f>VLOOKUP(CN960,'CIR Team Info'!$B$5:$E$44,4,FALSE)</f>
        <v>#N/A</v>
      </c>
      <c r="BW960" s="136" t="str">
        <f t="shared" si="756"/>
        <v xml:space="preserve">   </v>
      </c>
      <c r="CM960" s="132"/>
      <c r="DD960" s="132"/>
      <c r="DG960" s="132"/>
    </row>
    <row r="961" spans="1:111" x14ac:dyDescent="0.25">
      <c r="A961" s="78">
        <f t="shared" si="757"/>
        <v>0</v>
      </c>
      <c r="C961" s="10" t="str">
        <f t="shared" si="749"/>
        <v>Do Not Pick</v>
      </c>
      <c r="D961" s="17">
        <f t="shared" si="758"/>
        <v>0</v>
      </c>
      <c r="E961" s="113">
        <f t="shared" si="784"/>
        <v>0</v>
      </c>
      <c r="F961" s="113">
        <f t="shared" si="785"/>
        <v>0</v>
      </c>
      <c r="G961" s="113">
        <f t="shared" si="786"/>
        <v>0</v>
      </c>
      <c r="H961" s="113">
        <f t="shared" si="787"/>
        <v>0</v>
      </c>
      <c r="I961" s="113">
        <f t="shared" si="788"/>
        <v>0</v>
      </c>
      <c r="J961" s="113">
        <f t="shared" si="789"/>
        <v>0</v>
      </c>
      <c r="K961" s="113">
        <f t="shared" si="779"/>
        <v>0</v>
      </c>
      <c r="L961" s="76">
        <v>8</v>
      </c>
      <c r="M961" s="76">
        <v>5</v>
      </c>
      <c r="N961" s="76">
        <v>7</v>
      </c>
      <c r="O961" s="76">
        <v>6</v>
      </c>
      <c r="P961" s="76">
        <v>6</v>
      </c>
      <c r="Q961" s="76">
        <v>2</v>
      </c>
      <c r="R961" s="76">
        <v>1</v>
      </c>
      <c r="S961" s="17">
        <f t="shared" si="759"/>
        <v>0</v>
      </c>
      <c r="T961" s="113">
        <f t="shared" si="790"/>
        <v>0</v>
      </c>
      <c r="U961" s="113">
        <f t="shared" si="791"/>
        <v>0</v>
      </c>
      <c r="V961" s="113">
        <f t="shared" si="792"/>
        <v>0</v>
      </c>
      <c r="W961" s="113">
        <f t="shared" si="793"/>
        <v>0</v>
      </c>
      <c r="X961" s="113">
        <f t="shared" si="794"/>
        <v>0</v>
      </c>
      <c r="Y961" s="113">
        <f t="shared" si="795"/>
        <v>0</v>
      </c>
      <c r="Z961" s="113">
        <f t="shared" si="780"/>
        <v>0</v>
      </c>
      <c r="AA961" s="76">
        <v>10</v>
      </c>
      <c r="AB961" s="76">
        <v>6</v>
      </c>
      <c r="AC961" s="76">
        <v>8</v>
      </c>
      <c r="AD961" s="76">
        <v>2</v>
      </c>
      <c r="AE961" s="76">
        <v>2</v>
      </c>
      <c r="AF961" s="76">
        <v>5</v>
      </c>
      <c r="AG961" s="76">
        <v>8</v>
      </c>
      <c r="AH961" s="131">
        <f t="shared" si="760"/>
        <v>0</v>
      </c>
      <c r="AI961" s="131">
        <f t="shared" si="781"/>
        <v>0</v>
      </c>
      <c r="AJ961" s="131">
        <f t="shared" si="750"/>
        <v>0</v>
      </c>
      <c r="AK961" s="131">
        <f t="shared" si="751"/>
        <v>0</v>
      </c>
      <c r="AL961" s="131">
        <f t="shared" si="782"/>
        <v>0</v>
      </c>
      <c r="AM961" s="131">
        <f t="shared" si="783"/>
        <v>0</v>
      </c>
      <c r="AN961" s="131">
        <f t="shared" si="761"/>
        <v>0</v>
      </c>
      <c r="AO961" s="115" t="b">
        <f t="shared" si="752"/>
        <v>0</v>
      </c>
      <c r="AP961" s="115" t="b">
        <f t="shared" si="753"/>
        <v>0</v>
      </c>
      <c r="AQ961" s="115" t="b">
        <f t="shared" si="754"/>
        <v>0</v>
      </c>
      <c r="AR961" s="79">
        <f t="shared" si="762"/>
        <v>0</v>
      </c>
      <c r="AS961" s="79">
        <f t="shared" si="763"/>
        <v>0</v>
      </c>
      <c r="AT961" s="79">
        <f t="shared" si="764"/>
        <v>0</v>
      </c>
      <c r="AU961" s="79">
        <f t="shared" si="765"/>
        <v>0</v>
      </c>
      <c r="AV961" s="79">
        <f t="shared" si="766"/>
        <v>0</v>
      </c>
      <c r="AW961" s="79">
        <f t="shared" si="767"/>
        <v>0</v>
      </c>
      <c r="AX961" s="128">
        <f t="shared" si="768"/>
        <v>0</v>
      </c>
      <c r="AY961" s="128"/>
      <c r="AZ961" s="128"/>
      <c r="BA961" s="128">
        <f t="shared" si="769"/>
        <v>0</v>
      </c>
      <c r="BB961" s="128">
        <f t="shared" si="770"/>
        <v>0</v>
      </c>
      <c r="BC961" s="80">
        <f t="shared" si="771"/>
        <v>0</v>
      </c>
      <c r="BD961" s="80">
        <f t="shared" si="772"/>
        <v>0</v>
      </c>
      <c r="BE961" s="80">
        <f t="shared" si="773"/>
        <v>0</v>
      </c>
      <c r="BF961" s="80">
        <f t="shared" si="774"/>
        <v>0</v>
      </c>
      <c r="BG961" s="80">
        <f t="shared" si="775"/>
        <v>0</v>
      </c>
      <c r="BH961" s="80">
        <f t="shared" si="755"/>
        <v>0</v>
      </c>
      <c r="BI961" s="4">
        <f t="shared" si="776"/>
        <v>0</v>
      </c>
      <c r="BJ961" s="4">
        <f t="shared" si="777"/>
        <v>0</v>
      </c>
      <c r="BK961" s="4">
        <f t="shared" si="778"/>
        <v>0</v>
      </c>
      <c r="BL961" s="8" t="e">
        <f>VLOOKUP(CN961,'CIR Results'!$B$3:$L$42,2,FALSE)</f>
        <v>#N/A</v>
      </c>
      <c r="BM961" s="8" t="e">
        <f>VLOOKUP(CN961,'CIR Results'!$B$3:$L$42,3,FALSE)</f>
        <v>#N/A</v>
      </c>
      <c r="BN961" s="8" t="e">
        <f>VLOOKUP(CN961,'CIR Results'!$B$3:$L$42,4,FALSE)</f>
        <v>#N/A</v>
      </c>
      <c r="BO961" s="8" t="e">
        <f>VLOOKUP(CN961,'CIR Results'!$B$3:$L$42,5,FALSE)</f>
        <v>#N/A</v>
      </c>
      <c r="BP961" s="8" t="e">
        <f>VLOOKUP(CN961,'CIR Results'!$B$3:$L$42,6,FALSE)</f>
        <v>#N/A</v>
      </c>
      <c r="BQ961" s="8" t="e">
        <f>VLOOKUP(CN961,'CIR Results'!$B$3:$L$42,8,FALSE)</f>
        <v>#N/A</v>
      </c>
      <c r="BR961" s="8" t="e">
        <f>VLOOKUP(CN961,'CIR Results'!$B$3:$L$42,9,FALSE)</f>
        <v>#N/A</v>
      </c>
      <c r="BS961" s="8" t="e">
        <f>VLOOKUP(CN961,'CIR Results'!$B$3:$L$42,10,FALSE)</f>
        <v>#N/A</v>
      </c>
      <c r="BT961" s="8" t="e">
        <f>VLOOKUP(CN961,'CIR Results'!$B$3:$L$42,11,FALSE)</f>
        <v>#N/A</v>
      </c>
      <c r="BU961" s="136" t="e">
        <f>VLOOKUP(CN961,'CIR Team Info'!$B$5:$E$44,2,FALSE)</f>
        <v>#N/A</v>
      </c>
      <c r="BV961" s="136" t="e">
        <f>VLOOKUP(CN961,'CIR Team Info'!$B$5:$E$44,4,FALSE)</f>
        <v>#N/A</v>
      </c>
      <c r="BW961" s="136" t="str">
        <f t="shared" si="756"/>
        <v xml:space="preserve">   </v>
      </c>
      <c r="CM961" s="132"/>
      <c r="DD961" s="132"/>
      <c r="DG961" s="132"/>
    </row>
    <row r="962" spans="1:111" x14ac:dyDescent="0.25">
      <c r="A962" s="78">
        <f t="shared" si="757"/>
        <v>0</v>
      </c>
      <c r="C962" s="10" t="str">
        <f t="shared" ref="C962:C1025" si="796">IF(DU962=0,"Do Not Pick",IF(DU962=1,"Below Avg",IF(DU962=2,"Above Avg",IF(DU962=3,"Top Team"))))</f>
        <v>Do Not Pick</v>
      </c>
      <c r="D962" s="17">
        <f t="shared" si="758"/>
        <v>0</v>
      </c>
      <c r="E962" s="113">
        <f t="shared" si="784"/>
        <v>0</v>
      </c>
      <c r="F962" s="113">
        <f t="shared" si="785"/>
        <v>0</v>
      </c>
      <c r="G962" s="113">
        <f t="shared" si="786"/>
        <v>0</v>
      </c>
      <c r="H962" s="113">
        <f t="shared" si="787"/>
        <v>0</v>
      </c>
      <c r="I962" s="113">
        <f t="shared" si="788"/>
        <v>0</v>
      </c>
      <c r="J962" s="113">
        <f t="shared" si="789"/>
        <v>0</v>
      </c>
      <c r="K962" s="113">
        <f t="shared" si="779"/>
        <v>0</v>
      </c>
      <c r="L962" s="76">
        <v>8</v>
      </c>
      <c r="M962" s="76">
        <v>5</v>
      </c>
      <c r="N962" s="76">
        <v>7</v>
      </c>
      <c r="O962" s="76">
        <v>6</v>
      </c>
      <c r="P962" s="76">
        <v>6</v>
      </c>
      <c r="Q962" s="76">
        <v>2</v>
      </c>
      <c r="R962" s="76">
        <v>1</v>
      </c>
      <c r="S962" s="17">
        <f t="shared" si="759"/>
        <v>0</v>
      </c>
      <c r="T962" s="113">
        <f t="shared" si="790"/>
        <v>0</v>
      </c>
      <c r="U962" s="113">
        <f t="shared" si="791"/>
        <v>0</v>
      </c>
      <c r="V962" s="113">
        <f t="shared" si="792"/>
        <v>0</v>
      </c>
      <c r="W962" s="113">
        <f t="shared" si="793"/>
        <v>0</v>
      </c>
      <c r="X962" s="113">
        <f t="shared" si="794"/>
        <v>0</v>
      </c>
      <c r="Y962" s="113">
        <f t="shared" si="795"/>
        <v>0</v>
      </c>
      <c r="Z962" s="113">
        <f t="shared" si="780"/>
        <v>0</v>
      </c>
      <c r="AA962" s="76">
        <v>10</v>
      </c>
      <c r="AB962" s="76">
        <v>6</v>
      </c>
      <c r="AC962" s="76">
        <v>8</v>
      </c>
      <c r="AD962" s="76">
        <v>2</v>
      </c>
      <c r="AE962" s="76">
        <v>2</v>
      </c>
      <c r="AF962" s="76">
        <v>5</v>
      </c>
      <c r="AG962" s="76">
        <v>8</v>
      </c>
      <c r="AH962" s="131">
        <f t="shared" si="760"/>
        <v>0</v>
      </c>
      <c r="AI962" s="131">
        <f t="shared" si="781"/>
        <v>0</v>
      </c>
      <c r="AJ962" s="131">
        <f t="shared" ref="AJ962:AJ1025" si="797">AS962/6.5-CV5580-CW962</f>
        <v>0</v>
      </c>
      <c r="AK962" s="131">
        <f t="shared" ref="AK962:AK1025" si="798">SUM(AR962,AT962)/20 + SUM(AR962,AU962,AV962)/25 + SUM(AR962,AW962)/31</f>
        <v>0</v>
      </c>
      <c r="AL962" s="131">
        <f t="shared" si="782"/>
        <v>0</v>
      </c>
      <c r="AM962" s="131">
        <f t="shared" si="783"/>
        <v>0</v>
      </c>
      <c r="AN962" s="131">
        <f t="shared" si="761"/>
        <v>0</v>
      </c>
      <c r="AO962" s="115" t="b">
        <f t="shared" ref="AO962:AO1025" si="799">IF(DP962="T",1,IF(DP962="F",0))</f>
        <v>0</v>
      </c>
      <c r="AP962" s="115" t="b">
        <f t="shared" ref="AP962:AP1025" si="800">IF(DQ962="T",1,IF(DQ962="F",0))</f>
        <v>0</v>
      </c>
      <c r="AQ962" s="115" t="b">
        <f t="shared" ref="AQ962:AQ1025" si="801">IF(DR962="T",1,IF(DR962="F",0))</f>
        <v>0</v>
      </c>
      <c r="AR962" s="79">
        <f t="shared" si="762"/>
        <v>0</v>
      </c>
      <c r="AS962" s="79">
        <f t="shared" si="763"/>
        <v>0</v>
      </c>
      <c r="AT962" s="79">
        <f t="shared" si="764"/>
        <v>0</v>
      </c>
      <c r="AU962" s="79">
        <f t="shared" si="765"/>
        <v>0</v>
      </c>
      <c r="AV962" s="79">
        <f t="shared" si="766"/>
        <v>0</v>
      </c>
      <c r="AW962" s="79">
        <f t="shared" si="767"/>
        <v>0</v>
      </c>
      <c r="AX962" s="128">
        <f t="shared" si="768"/>
        <v>0</v>
      </c>
      <c r="AY962" s="128"/>
      <c r="AZ962" s="128"/>
      <c r="BA962" s="128">
        <f t="shared" si="769"/>
        <v>0</v>
      </c>
      <c r="BB962" s="128">
        <f t="shared" si="770"/>
        <v>0</v>
      </c>
      <c r="BC962" s="80">
        <f t="shared" si="771"/>
        <v>0</v>
      </c>
      <c r="BD962" s="80">
        <f t="shared" si="772"/>
        <v>0</v>
      </c>
      <c r="BE962" s="80">
        <f t="shared" si="773"/>
        <v>0</v>
      </c>
      <c r="BF962" s="80">
        <f t="shared" si="774"/>
        <v>0</v>
      </c>
      <c r="BG962" s="80">
        <f t="shared" si="775"/>
        <v>0</v>
      </c>
      <c r="BH962" s="80">
        <f t="shared" ref="BH962:BH1025" si="802">IF(DH962=3,1,IF(DH962=2,0.5,IF(DH962=1,0.25*DH962,0)))</f>
        <v>0</v>
      </c>
      <c r="BI962" s="4">
        <f t="shared" si="776"/>
        <v>0</v>
      </c>
      <c r="BJ962" s="4">
        <f t="shared" si="777"/>
        <v>0</v>
      </c>
      <c r="BK962" s="4">
        <f t="shared" si="778"/>
        <v>0</v>
      </c>
      <c r="BL962" s="8" t="e">
        <f>VLOOKUP(CN962,'CIR Results'!$B$3:$L$42,2,FALSE)</f>
        <v>#N/A</v>
      </c>
      <c r="BM962" s="8" t="e">
        <f>VLOOKUP(CN962,'CIR Results'!$B$3:$L$42,3,FALSE)</f>
        <v>#N/A</v>
      </c>
      <c r="BN962" s="8" t="e">
        <f>VLOOKUP(CN962,'CIR Results'!$B$3:$L$42,4,FALSE)</f>
        <v>#N/A</v>
      </c>
      <c r="BO962" s="8" t="e">
        <f>VLOOKUP(CN962,'CIR Results'!$B$3:$L$42,5,FALSE)</f>
        <v>#N/A</v>
      </c>
      <c r="BP962" s="8" t="e">
        <f>VLOOKUP(CN962,'CIR Results'!$B$3:$L$42,6,FALSE)</f>
        <v>#N/A</v>
      </c>
      <c r="BQ962" s="8" t="e">
        <f>VLOOKUP(CN962,'CIR Results'!$B$3:$L$42,8,FALSE)</f>
        <v>#N/A</v>
      </c>
      <c r="BR962" s="8" t="e">
        <f>VLOOKUP(CN962,'CIR Results'!$B$3:$L$42,9,FALSE)</f>
        <v>#N/A</v>
      </c>
      <c r="BS962" s="8" t="e">
        <f>VLOOKUP(CN962,'CIR Results'!$B$3:$L$42,10,FALSE)</f>
        <v>#N/A</v>
      </c>
      <c r="BT962" s="8" t="e">
        <f>VLOOKUP(CN962,'CIR Results'!$B$3:$L$42,11,FALSE)</f>
        <v>#N/A</v>
      </c>
      <c r="BU962" s="136" t="e">
        <f>VLOOKUP(CN962,'CIR Team Info'!$B$5:$E$44,2,FALSE)</f>
        <v>#N/A</v>
      </c>
      <c r="BV962" s="136" t="e">
        <f>VLOOKUP(CN962,'CIR Team Info'!$B$5:$E$44,4,FALSE)</f>
        <v>#N/A</v>
      </c>
      <c r="BW962" s="136" t="str">
        <f t="shared" si="756"/>
        <v xml:space="preserve">   </v>
      </c>
      <c r="CM962" s="132"/>
      <c r="DD962" s="132"/>
      <c r="DG962" s="132"/>
    </row>
    <row r="963" spans="1:111" x14ac:dyDescent="0.25">
      <c r="A963" s="78">
        <f t="shared" si="757"/>
        <v>0</v>
      </c>
      <c r="C963" s="10" t="str">
        <f t="shared" si="796"/>
        <v>Do Not Pick</v>
      </c>
      <c r="D963" s="17">
        <f t="shared" si="758"/>
        <v>0</v>
      </c>
      <c r="E963" s="113">
        <f t="shared" si="784"/>
        <v>0</v>
      </c>
      <c r="F963" s="113">
        <f t="shared" si="785"/>
        <v>0</v>
      </c>
      <c r="G963" s="113">
        <f t="shared" si="786"/>
        <v>0</v>
      </c>
      <c r="H963" s="113">
        <f t="shared" si="787"/>
        <v>0</v>
      </c>
      <c r="I963" s="113">
        <f t="shared" si="788"/>
        <v>0</v>
      </c>
      <c r="J963" s="113">
        <f t="shared" si="789"/>
        <v>0</v>
      </c>
      <c r="K963" s="113">
        <f t="shared" si="779"/>
        <v>0</v>
      </c>
      <c r="L963" s="76">
        <v>8</v>
      </c>
      <c r="M963" s="76">
        <v>5</v>
      </c>
      <c r="N963" s="76">
        <v>7</v>
      </c>
      <c r="O963" s="76">
        <v>6</v>
      </c>
      <c r="P963" s="76">
        <v>6</v>
      </c>
      <c r="Q963" s="76">
        <v>2</v>
      </c>
      <c r="R963" s="76">
        <v>1</v>
      </c>
      <c r="S963" s="17">
        <f t="shared" si="759"/>
        <v>0</v>
      </c>
      <c r="T963" s="113">
        <f t="shared" si="790"/>
        <v>0</v>
      </c>
      <c r="U963" s="113">
        <f t="shared" si="791"/>
        <v>0</v>
      </c>
      <c r="V963" s="113">
        <f t="shared" si="792"/>
        <v>0</v>
      </c>
      <c r="W963" s="113">
        <f t="shared" si="793"/>
        <v>0</v>
      </c>
      <c r="X963" s="113">
        <f t="shared" si="794"/>
        <v>0</v>
      </c>
      <c r="Y963" s="113">
        <f t="shared" si="795"/>
        <v>0</v>
      </c>
      <c r="Z963" s="113">
        <f t="shared" si="780"/>
        <v>0</v>
      </c>
      <c r="AA963" s="76">
        <v>10</v>
      </c>
      <c r="AB963" s="76">
        <v>6</v>
      </c>
      <c r="AC963" s="76">
        <v>8</v>
      </c>
      <c r="AD963" s="76">
        <v>2</v>
      </c>
      <c r="AE963" s="76">
        <v>2</v>
      </c>
      <c r="AF963" s="76">
        <v>5</v>
      </c>
      <c r="AG963" s="76">
        <v>8</v>
      </c>
      <c r="AH963" s="131">
        <f t="shared" si="760"/>
        <v>0</v>
      </c>
      <c r="AI963" s="131">
        <f t="shared" si="781"/>
        <v>0</v>
      </c>
      <c r="AJ963" s="131">
        <f t="shared" si="797"/>
        <v>0</v>
      </c>
      <c r="AK963" s="131">
        <f t="shared" si="798"/>
        <v>0</v>
      </c>
      <c r="AL963" s="131">
        <f t="shared" si="782"/>
        <v>0</v>
      </c>
      <c r="AM963" s="131">
        <f t="shared" si="783"/>
        <v>0</v>
      </c>
      <c r="AN963" s="131">
        <f t="shared" si="761"/>
        <v>0</v>
      </c>
      <c r="AO963" s="115" t="b">
        <f t="shared" si="799"/>
        <v>0</v>
      </c>
      <c r="AP963" s="115" t="b">
        <f t="shared" si="800"/>
        <v>0</v>
      </c>
      <c r="AQ963" s="115" t="b">
        <f t="shared" si="801"/>
        <v>0</v>
      </c>
      <c r="AR963" s="79">
        <f t="shared" si="762"/>
        <v>0</v>
      </c>
      <c r="AS963" s="79">
        <f t="shared" si="763"/>
        <v>0</v>
      </c>
      <c r="AT963" s="79">
        <f t="shared" si="764"/>
        <v>0</v>
      </c>
      <c r="AU963" s="79">
        <f t="shared" si="765"/>
        <v>0</v>
      </c>
      <c r="AV963" s="79">
        <f t="shared" si="766"/>
        <v>0</v>
      </c>
      <c r="AW963" s="79">
        <f t="shared" si="767"/>
        <v>0</v>
      </c>
      <c r="AX963" s="128">
        <f t="shared" si="768"/>
        <v>0</v>
      </c>
      <c r="AY963" s="128"/>
      <c r="AZ963" s="128"/>
      <c r="BA963" s="128">
        <f t="shared" si="769"/>
        <v>0</v>
      </c>
      <c r="BB963" s="128">
        <f t="shared" si="770"/>
        <v>0</v>
      </c>
      <c r="BC963" s="80">
        <f t="shared" si="771"/>
        <v>0</v>
      </c>
      <c r="BD963" s="80">
        <f t="shared" si="772"/>
        <v>0</v>
      </c>
      <c r="BE963" s="80">
        <f t="shared" si="773"/>
        <v>0</v>
      </c>
      <c r="BF963" s="80">
        <f t="shared" si="774"/>
        <v>0</v>
      </c>
      <c r="BG963" s="80">
        <f t="shared" si="775"/>
        <v>0</v>
      </c>
      <c r="BH963" s="80">
        <f t="shared" si="802"/>
        <v>0</v>
      </c>
      <c r="BI963" s="4">
        <f t="shared" si="776"/>
        <v>0</v>
      </c>
      <c r="BJ963" s="4">
        <f t="shared" si="777"/>
        <v>0</v>
      </c>
      <c r="BK963" s="4">
        <f t="shared" si="778"/>
        <v>0</v>
      </c>
      <c r="BL963" s="8" t="e">
        <f>VLOOKUP(CN963,'CIR Results'!$B$3:$L$42,2,FALSE)</f>
        <v>#N/A</v>
      </c>
      <c r="BM963" s="8" t="e">
        <f>VLOOKUP(CN963,'CIR Results'!$B$3:$L$42,3,FALSE)</f>
        <v>#N/A</v>
      </c>
      <c r="BN963" s="8" t="e">
        <f>VLOOKUP(CN963,'CIR Results'!$B$3:$L$42,4,FALSE)</f>
        <v>#N/A</v>
      </c>
      <c r="BO963" s="8" t="e">
        <f>VLOOKUP(CN963,'CIR Results'!$B$3:$L$42,5,FALSE)</f>
        <v>#N/A</v>
      </c>
      <c r="BP963" s="8" t="e">
        <f>VLOOKUP(CN963,'CIR Results'!$B$3:$L$42,6,FALSE)</f>
        <v>#N/A</v>
      </c>
      <c r="BQ963" s="8" t="e">
        <f>VLOOKUP(CN963,'CIR Results'!$B$3:$L$42,8,FALSE)</f>
        <v>#N/A</v>
      </c>
      <c r="BR963" s="8" t="e">
        <f>VLOOKUP(CN963,'CIR Results'!$B$3:$L$42,9,FALSE)</f>
        <v>#N/A</v>
      </c>
      <c r="BS963" s="8" t="e">
        <f>VLOOKUP(CN963,'CIR Results'!$B$3:$L$42,10,FALSE)</f>
        <v>#N/A</v>
      </c>
      <c r="BT963" s="8" t="e">
        <f>VLOOKUP(CN963,'CIR Results'!$B$3:$L$42,11,FALSE)</f>
        <v>#N/A</v>
      </c>
      <c r="BU963" s="136" t="e">
        <f>VLOOKUP(CN963,'CIR Team Info'!$B$5:$E$44,2,FALSE)</f>
        <v>#N/A</v>
      </c>
      <c r="BV963" s="136" t="e">
        <f>VLOOKUP(CN963,'CIR Team Info'!$B$5:$E$44,4,FALSE)</f>
        <v>#N/A</v>
      </c>
      <c r="BW963" s="136" t="str">
        <f t="shared" ref="BW963:BW1026" si="803">CONCATENATE(CJ963," ",CK963," ",CL963," ",DV963)</f>
        <v xml:space="preserve">   </v>
      </c>
      <c r="CM963" s="132"/>
      <c r="DD963" s="132"/>
      <c r="DG963" s="132"/>
    </row>
    <row r="964" spans="1:111" x14ac:dyDescent="0.25">
      <c r="A964" s="78">
        <f t="shared" si="757"/>
        <v>0</v>
      </c>
      <c r="C964" s="10" t="str">
        <f t="shared" si="796"/>
        <v>Do Not Pick</v>
      </c>
      <c r="D964" s="17">
        <f t="shared" si="758"/>
        <v>0</v>
      </c>
      <c r="E964" s="113">
        <f t="shared" si="784"/>
        <v>0</v>
      </c>
      <c r="F964" s="113">
        <f t="shared" si="785"/>
        <v>0</v>
      </c>
      <c r="G964" s="113">
        <f t="shared" si="786"/>
        <v>0</v>
      </c>
      <c r="H964" s="113">
        <f t="shared" si="787"/>
        <v>0</v>
      </c>
      <c r="I964" s="113">
        <f t="shared" si="788"/>
        <v>0</v>
      </c>
      <c r="J964" s="113">
        <f t="shared" si="789"/>
        <v>0</v>
      </c>
      <c r="K964" s="113">
        <f t="shared" si="779"/>
        <v>0</v>
      </c>
      <c r="L964" s="76">
        <v>8</v>
      </c>
      <c r="M964" s="76">
        <v>5</v>
      </c>
      <c r="N964" s="76">
        <v>7</v>
      </c>
      <c r="O964" s="76">
        <v>6</v>
      </c>
      <c r="P964" s="76">
        <v>6</v>
      </c>
      <c r="Q964" s="76">
        <v>2</v>
      </c>
      <c r="R964" s="76">
        <v>1</v>
      </c>
      <c r="S964" s="17">
        <f t="shared" si="759"/>
        <v>0</v>
      </c>
      <c r="T964" s="113">
        <f t="shared" si="790"/>
        <v>0</v>
      </c>
      <c r="U964" s="113">
        <f t="shared" si="791"/>
        <v>0</v>
      </c>
      <c r="V964" s="113">
        <f t="shared" si="792"/>
        <v>0</v>
      </c>
      <c r="W964" s="113">
        <f t="shared" si="793"/>
        <v>0</v>
      </c>
      <c r="X964" s="113">
        <f t="shared" si="794"/>
        <v>0</v>
      </c>
      <c r="Y964" s="113">
        <f t="shared" si="795"/>
        <v>0</v>
      </c>
      <c r="Z964" s="113">
        <f t="shared" si="780"/>
        <v>0</v>
      </c>
      <c r="AA964" s="76">
        <v>10</v>
      </c>
      <c r="AB964" s="76">
        <v>6</v>
      </c>
      <c r="AC964" s="76">
        <v>8</v>
      </c>
      <c r="AD964" s="76">
        <v>2</v>
      </c>
      <c r="AE964" s="76">
        <v>2</v>
      </c>
      <c r="AF964" s="76">
        <v>5</v>
      </c>
      <c r="AG964" s="76">
        <v>8</v>
      </c>
      <c r="AH964" s="131">
        <f t="shared" si="760"/>
        <v>0</v>
      </c>
      <c r="AI964" s="131">
        <f t="shared" si="781"/>
        <v>0</v>
      </c>
      <c r="AJ964" s="131">
        <f t="shared" si="797"/>
        <v>0</v>
      </c>
      <c r="AK964" s="131">
        <f t="shared" si="798"/>
        <v>0</v>
      </c>
      <c r="AL964" s="131">
        <f t="shared" si="782"/>
        <v>0</v>
      </c>
      <c r="AM964" s="131">
        <f t="shared" si="783"/>
        <v>0</v>
      </c>
      <c r="AN964" s="131">
        <f t="shared" si="761"/>
        <v>0</v>
      </c>
      <c r="AO964" s="115" t="b">
        <f t="shared" si="799"/>
        <v>0</v>
      </c>
      <c r="AP964" s="115" t="b">
        <f t="shared" si="800"/>
        <v>0</v>
      </c>
      <c r="AQ964" s="115" t="b">
        <f t="shared" si="801"/>
        <v>0</v>
      </c>
      <c r="AR964" s="79">
        <f t="shared" si="762"/>
        <v>0</v>
      </c>
      <c r="AS964" s="79">
        <f t="shared" si="763"/>
        <v>0</v>
      </c>
      <c r="AT964" s="79">
        <f t="shared" si="764"/>
        <v>0</v>
      </c>
      <c r="AU964" s="79">
        <f t="shared" si="765"/>
        <v>0</v>
      </c>
      <c r="AV964" s="79">
        <f t="shared" si="766"/>
        <v>0</v>
      </c>
      <c r="AW964" s="79">
        <f t="shared" si="767"/>
        <v>0</v>
      </c>
      <c r="AX964" s="128">
        <f t="shared" si="768"/>
        <v>0</v>
      </c>
      <c r="AY964" s="128"/>
      <c r="AZ964" s="128"/>
      <c r="BA964" s="128">
        <f t="shared" si="769"/>
        <v>0</v>
      </c>
      <c r="BB964" s="128">
        <f t="shared" si="770"/>
        <v>0</v>
      </c>
      <c r="BC964" s="80">
        <f t="shared" si="771"/>
        <v>0</v>
      </c>
      <c r="BD964" s="80">
        <f t="shared" si="772"/>
        <v>0</v>
      </c>
      <c r="BE964" s="80">
        <f t="shared" si="773"/>
        <v>0</v>
      </c>
      <c r="BF964" s="80">
        <f t="shared" si="774"/>
        <v>0</v>
      </c>
      <c r="BG964" s="80">
        <f t="shared" si="775"/>
        <v>0</v>
      </c>
      <c r="BH964" s="80">
        <f t="shared" si="802"/>
        <v>0</v>
      </c>
      <c r="BI964" s="4">
        <f t="shared" si="776"/>
        <v>0</v>
      </c>
      <c r="BJ964" s="4">
        <f t="shared" si="777"/>
        <v>0</v>
      </c>
      <c r="BK964" s="4">
        <f t="shared" si="778"/>
        <v>0</v>
      </c>
      <c r="BL964" s="8" t="e">
        <f>VLOOKUP(CN964,'CIR Results'!$B$3:$L$42,2,FALSE)</f>
        <v>#N/A</v>
      </c>
      <c r="BM964" s="8" t="e">
        <f>VLOOKUP(CN964,'CIR Results'!$B$3:$L$42,3,FALSE)</f>
        <v>#N/A</v>
      </c>
      <c r="BN964" s="8" t="e">
        <f>VLOOKUP(CN964,'CIR Results'!$B$3:$L$42,4,FALSE)</f>
        <v>#N/A</v>
      </c>
      <c r="BO964" s="8" t="e">
        <f>VLOOKUP(CN964,'CIR Results'!$B$3:$L$42,5,FALSE)</f>
        <v>#N/A</v>
      </c>
      <c r="BP964" s="8" t="e">
        <f>VLOOKUP(CN964,'CIR Results'!$B$3:$L$42,6,FALSE)</f>
        <v>#N/A</v>
      </c>
      <c r="BQ964" s="8" t="e">
        <f>VLOOKUP(CN964,'CIR Results'!$B$3:$L$42,8,FALSE)</f>
        <v>#N/A</v>
      </c>
      <c r="BR964" s="8" t="e">
        <f>VLOOKUP(CN964,'CIR Results'!$B$3:$L$42,9,FALSE)</f>
        <v>#N/A</v>
      </c>
      <c r="BS964" s="8" t="e">
        <f>VLOOKUP(CN964,'CIR Results'!$B$3:$L$42,10,FALSE)</f>
        <v>#N/A</v>
      </c>
      <c r="BT964" s="8" t="e">
        <f>VLOOKUP(CN964,'CIR Results'!$B$3:$L$42,11,FALSE)</f>
        <v>#N/A</v>
      </c>
      <c r="BU964" s="136" t="e">
        <f>VLOOKUP(CN964,'CIR Team Info'!$B$5:$E$44,2,FALSE)</f>
        <v>#N/A</v>
      </c>
      <c r="BV964" s="136" t="e">
        <f>VLOOKUP(CN964,'CIR Team Info'!$B$5:$E$44,4,FALSE)</f>
        <v>#N/A</v>
      </c>
      <c r="BW964" s="136" t="str">
        <f t="shared" si="803"/>
        <v xml:space="preserve">   </v>
      </c>
      <c r="CM964" s="132"/>
      <c r="DD964" s="132"/>
      <c r="DG964" s="132"/>
    </row>
    <row r="965" spans="1:111" x14ac:dyDescent="0.25">
      <c r="A965" s="78">
        <f t="shared" si="757"/>
        <v>0</v>
      </c>
      <c r="C965" s="10" t="str">
        <f t="shared" si="796"/>
        <v>Do Not Pick</v>
      </c>
      <c r="D965" s="17">
        <f t="shared" si="758"/>
        <v>0</v>
      </c>
      <c r="E965" s="113">
        <f t="shared" si="784"/>
        <v>0</v>
      </c>
      <c r="F965" s="113">
        <f t="shared" si="785"/>
        <v>0</v>
      </c>
      <c r="G965" s="113">
        <f t="shared" si="786"/>
        <v>0</v>
      </c>
      <c r="H965" s="113">
        <f t="shared" si="787"/>
        <v>0</v>
      </c>
      <c r="I965" s="113">
        <f t="shared" si="788"/>
        <v>0</v>
      </c>
      <c r="J965" s="113">
        <f t="shared" si="789"/>
        <v>0</v>
      </c>
      <c r="K965" s="113">
        <f t="shared" si="779"/>
        <v>0</v>
      </c>
      <c r="L965" s="76">
        <v>8</v>
      </c>
      <c r="M965" s="76">
        <v>5</v>
      </c>
      <c r="N965" s="76">
        <v>7</v>
      </c>
      <c r="O965" s="76">
        <v>6</v>
      </c>
      <c r="P965" s="76">
        <v>6</v>
      </c>
      <c r="Q965" s="76">
        <v>2</v>
      </c>
      <c r="R965" s="76">
        <v>1</v>
      </c>
      <c r="S965" s="17">
        <f t="shared" si="759"/>
        <v>0</v>
      </c>
      <c r="T965" s="113">
        <f t="shared" si="790"/>
        <v>0</v>
      </c>
      <c r="U965" s="113">
        <f t="shared" si="791"/>
        <v>0</v>
      </c>
      <c r="V965" s="113">
        <f t="shared" si="792"/>
        <v>0</v>
      </c>
      <c r="W965" s="113">
        <f t="shared" si="793"/>
        <v>0</v>
      </c>
      <c r="X965" s="113">
        <f t="shared" si="794"/>
        <v>0</v>
      </c>
      <c r="Y965" s="113">
        <f t="shared" si="795"/>
        <v>0</v>
      </c>
      <c r="Z965" s="113">
        <f t="shared" si="780"/>
        <v>0</v>
      </c>
      <c r="AA965" s="76">
        <v>10</v>
      </c>
      <c r="AB965" s="76">
        <v>6</v>
      </c>
      <c r="AC965" s="76">
        <v>8</v>
      </c>
      <c r="AD965" s="76">
        <v>2</v>
      </c>
      <c r="AE965" s="76">
        <v>2</v>
      </c>
      <c r="AF965" s="76">
        <v>5</v>
      </c>
      <c r="AG965" s="76">
        <v>8</v>
      </c>
      <c r="AH965" s="131">
        <f t="shared" si="760"/>
        <v>0</v>
      </c>
      <c r="AI965" s="131">
        <f t="shared" si="781"/>
        <v>0</v>
      </c>
      <c r="AJ965" s="131">
        <f t="shared" si="797"/>
        <v>0</v>
      </c>
      <c r="AK965" s="131">
        <f t="shared" si="798"/>
        <v>0</v>
      </c>
      <c r="AL965" s="131">
        <f t="shared" si="782"/>
        <v>0</v>
      </c>
      <c r="AM965" s="131">
        <f t="shared" si="783"/>
        <v>0</v>
      </c>
      <c r="AN965" s="131">
        <f t="shared" si="761"/>
        <v>0</v>
      </c>
      <c r="AO965" s="115" t="b">
        <f t="shared" si="799"/>
        <v>0</v>
      </c>
      <c r="AP965" s="115" t="b">
        <f t="shared" si="800"/>
        <v>0</v>
      </c>
      <c r="AQ965" s="115" t="b">
        <f t="shared" si="801"/>
        <v>0</v>
      </c>
      <c r="AR965" s="79">
        <f t="shared" si="762"/>
        <v>0</v>
      </c>
      <c r="AS965" s="79">
        <f t="shared" si="763"/>
        <v>0</v>
      </c>
      <c r="AT965" s="79">
        <f t="shared" si="764"/>
        <v>0</v>
      </c>
      <c r="AU965" s="79">
        <f t="shared" si="765"/>
        <v>0</v>
      </c>
      <c r="AV965" s="79">
        <f t="shared" si="766"/>
        <v>0</v>
      </c>
      <c r="AW965" s="79">
        <f t="shared" si="767"/>
        <v>0</v>
      </c>
      <c r="AX965" s="128">
        <f t="shared" si="768"/>
        <v>0</v>
      </c>
      <c r="AY965" s="128"/>
      <c r="AZ965" s="128"/>
      <c r="BA965" s="128">
        <f t="shared" si="769"/>
        <v>0</v>
      </c>
      <c r="BB965" s="128">
        <f t="shared" si="770"/>
        <v>0</v>
      </c>
      <c r="BC965" s="80">
        <f t="shared" si="771"/>
        <v>0</v>
      </c>
      <c r="BD965" s="80">
        <f t="shared" si="772"/>
        <v>0</v>
      </c>
      <c r="BE965" s="80">
        <f t="shared" si="773"/>
        <v>0</v>
      </c>
      <c r="BF965" s="80">
        <f t="shared" si="774"/>
        <v>0</v>
      </c>
      <c r="BG965" s="80">
        <f t="shared" si="775"/>
        <v>0</v>
      </c>
      <c r="BH965" s="80">
        <f t="shared" si="802"/>
        <v>0</v>
      </c>
      <c r="BI965" s="4">
        <f t="shared" si="776"/>
        <v>0</v>
      </c>
      <c r="BJ965" s="4">
        <f t="shared" si="777"/>
        <v>0</v>
      </c>
      <c r="BK965" s="4">
        <f t="shared" si="778"/>
        <v>0</v>
      </c>
      <c r="BL965" s="8" t="e">
        <f>VLOOKUP(CN965,'CIR Results'!$B$3:$L$42,2,FALSE)</f>
        <v>#N/A</v>
      </c>
      <c r="BM965" s="8" t="e">
        <f>VLOOKUP(CN965,'CIR Results'!$B$3:$L$42,3,FALSE)</f>
        <v>#N/A</v>
      </c>
      <c r="BN965" s="8" t="e">
        <f>VLOOKUP(CN965,'CIR Results'!$B$3:$L$42,4,FALSE)</f>
        <v>#N/A</v>
      </c>
      <c r="BO965" s="8" t="e">
        <f>VLOOKUP(CN965,'CIR Results'!$B$3:$L$42,5,FALSE)</f>
        <v>#N/A</v>
      </c>
      <c r="BP965" s="8" t="e">
        <f>VLOOKUP(CN965,'CIR Results'!$B$3:$L$42,6,FALSE)</f>
        <v>#N/A</v>
      </c>
      <c r="BQ965" s="8" t="e">
        <f>VLOOKUP(CN965,'CIR Results'!$B$3:$L$42,8,FALSE)</f>
        <v>#N/A</v>
      </c>
      <c r="BR965" s="8" t="e">
        <f>VLOOKUP(CN965,'CIR Results'!$B$3:$L$42,9,FALSE)</f>
        <v>#N/A</v>
      </c>
      <c r="BS965" s="8" t="e">
        <f>VLOOKUP(CN965,'CIR Results'!$B$3:$L$42,10,FALSE)</f>
        <v>#N/A</v>
      </c>
      <c r="BT965" s="8" t="e">
        <f>VLOOKUP(CN965,'CIR Results'!$B$3:$L$42,11,FALSE)</f>
        <v>#N/A</v>
      </c>
      <c r="BU965" s="136" t="e">
        <f>VLOOKUP(CN965,'CIR Team Info'!$B$5:$E$44,2,FALSE)</f>
        <v>#N/A</v>
      </c>
      <c r="BV965" s="136" t="e">
        <f>VLOOKUP(CN965,'CIR Team Info'!$B$5:$E$44,4,FALSE)</f>
        <v>#N/A</v>
      </c>
      <c r="BW965" s="136" t="str">
        <f t="shared" si="803"/>
        <v xml:space="preserve">   </v>
      </c>
      <c r="CM965" s="132"/>
      <c r="DD965" s="132"/>
      <c r="DG965" s="132"/>
    </row>
    <row r="966" spans="1:111" x14ac:dyDescent="0.25">
      <c r="A966" s="78">
        <f t="shared" si="757"/>
        <v>0</v>
      </c>
      <c r="C966" s="10" t="str">
        <f t="shared" si="796"/>
        <v>Do Not Pick</v>
      </c>
      <c r="D966" s="17">
        <f t="shared" si="758"/>
        <v>0</v>
      </c>
      <c r="E966" s="113">
        <f t="shared" si="784"/>
        <v>0</v>
      </c>
      <c r="F966" s="113">
        <f t="shared" si="785"/>
        <v>0</v>
      </c>
      <c r="G966" s="113">
        <f t="shared" si="786"/>
        <v>0</v>
      </c>
      <c r="H966" s="113">
        <f t="shared" si="787"/>
        <v>0</v>
      </c>
      <c r="I966" s="113">
        <f t="shared" si="788"/>
        <v>0</v>
      </c>
      <c r="J966" s="113">
        <f t="shared" si="789"/>
        <v>0</v>
      </c>
      <c r="K966" s="113">
        <f t="shared" si="779"/>
        <v>0</v>
      </c>
      <c r="L966" s="76">
        <v>8</v>
      </c>
      <c r="M966" s="76">
        <v>5</v>
      </c>
      <c r="N966" s="76">
        <v>7</v>
      </c>
      <c r="O966" s="76">
        <v>6</v>
      </c>
      <c r="P966" s="76">
        <v>6</v>
      </c>
      <c r="Q966" s="76">
        <v>2</v>
      </c>
      <c r="R966" s="76">
        <v>1</v>
      </c>
      <c r="S966" s="17">
        <f t="shared" si="759"/>
        <v>0</v>
      </c>
      <c r="T966" s="113">
        <f t="shared" si="790"/>
        <v>0</v>
      </c>
      <c r="U966" s="113">
        <f t="shared" si="791"/>
        <v>0</v>
      </c>
      <c r="V966" s="113">
        <f t="shared" si="792"/>
        <v>0</v>
      </c>
      <c r="W966" s="113">
        <f t="shared" si="793"/>
        <v>0</v>
      </c>
      <c r="X966" s="113">
        <f t="shared" si="794"/>
        <v>0</v>
      </c>
      <c r="Y966" s="113">
        <f t="shared" si="795"/>
        <v>0</v>
      </c>
      <c r="Z966" s="113">
        <f t="shared" si="780"/>
        <v>0</v>
      </c>
      <c r="AA966" s="76">
        <v>10</v>
      </c>
      <c r="AB966" s="76">
        <v>6</v>
      </c>
      <c r="AC966" s="76">
        <v>8</v>
      </c>
      <c r="AD966" s="76">
        <v>2</v>
      </c>
      <c r="AE966" s="76">
        <v>2</v>
      </c>
      <c r="AF966" s="76">
        <v>5</v>
      </c>
      <c r="AG966" s="76">
        <v>8</v>
      </c>
      <c r="AH966" s="131">
        <f t="shared" si="760"/>
        <v>0</v>
      </c>
      <c r="AI966" s="131">
        <f t="shared" si="781"/>
        <v>0</v>
      </c>
      <c r="AJ966" s="131">
        <f t="shared" si="797"/>
        <v>0</v>
      </c>
      <c r="AK966" s="131">
        <f t="shared" si="798"/>
        <v>0</v>
      </c>
      <c r="AL966" s="131">
        <f t="shared" si="782"/>
        <v>0</v>
      </c>
      <c r="AM966" s="131">
        <f t="shared" si="783"/>
        <v>0</v>
      </c>
      <c r="AN966" s="131">
        <f t="shared" si="761"/>
        <v>0</v>
      </c>
      <c r="AO966" s="115" t="b">
        <f t="shared" si="799"/>
        <v>0</v>
      </c>
      <c r="AP966" s="115" t="b">
        <f t="shared" si="800"/>
        <v>0</v>
      </c>
      <c r="AQ966" s="115" t="b">
        <f t="shared" si="801"/>
        <v>0</v>
      </c>
      <c r="AR966" s="79">
        <f t="shared" si="762"/>
        <v>0</v>
      </c>
      <c r="AS966" s="79">
        <f t="shared" si="763"/>
        <v>0</v>
      </c>
      <c r="AT966" s="79">
        <f t="shared" si="764"/>
        <v>0</v>
      </c>
      <c r="AU966" s="79">
        <f t="shared" si="765"/>
        <v>0</v>
      </c>
      <c r="AV966" s="79">
        <f t="shared" si="766"/>
        <v>0</v>
      </c>
      <c r="AW966" s="79">
        <f t="shared" si="767"/>
        <v>0</v>
      </c>
      <c r="AX966" s="128">
        <f t="shared" si="768"/>
        <v>0</v>
      </c>
      <c r="AY966" s="128"/>
      <c r="AZ966" s="128"/>
      <c r="BA966" s="128">
        <f t="shared" si="769"/>
        <v>0</v>
      </c>
      <c r="BB966" s="128">
        <f t="shared" si="770"/>
        <v>0</v>
      </c>
      <c r="BC966" s="80">
        <f t="shared" si="771"/>
        <v>0</v>
      </c>
      <c r="BD966" s="80">
        <f t="shared" si="772"/>
        <v>0</v>
      </c>
      <c r="BE966" s="80">
        <f t="shared" si="773"/>
        <v>0</v>
      </c>
      <c r="BF966" s="80">
        <f t="shared" si="774"/>
        <v>0</v>
      </c>
      <c r="BG966" s="80">
        <f t="shared" si="775"/>
        <v>0</v>
      </c>
      <c r="BH966" s="80">
        <f t="shared" si="802"/>
        <v>0</v>
      </c>
      <c r="BI966" s="4">
        <f t="shared" si="776"/>
        <v>0</v>
      </c>
      <c r="BJ966" s="4">
        <f t="shared" si="777"/>
        <v>0</v>
      </c>
      <c r="BK966" s="4">
        <f t="shared" si="778"/>
        <v>0</v>
      </c>
      <c r="BL966" s="8" t="e">
        <f>VLOOKUP(CN966,'CIR Results'!$B$3:$L$42,2,FALSE)</f>
        <v>#N/A</v>
      </c>
      <c r="BM966" s="8" t="e">
        <f>VLOOKUP(CN966,'CIR Results'!$B$3:$L$42,3,FALSE)</f>
        <v>#N/A</v>
      </c>
      <c r="BN966" s="8" t="e">
        <f>VLOOKUP(CN966,'CIR Results'!$B$3:$L$42,4,FALSE)</f>
        <v>#N/A</v>
      </c>
      <c r="BO966" s="8" t="e">
        <f>VLOOKUP(CN966,'CIR Results'!$B$3:$L$42,5,FALSE)</f>
        <v>#N/A</v>
      </c>
      <c r="BP966" s="8" t="e">
        <f>VLOOKUP(CN966,'CIR Results'!$B$3:$L$42,6,FALSE)</f>
        <v>#N/A</v>
      </c>
      <c r="BQ966" s="8" t="e">
        <f>VLOOKUP(CN966,'CIR Results'!$B$3:$L$42,8,FALSE)</f>
        <v>#N/A</v>
      </c>
      <c r="BR966" s="8" t="e">
        <f>VLOOKUP(CN966,'CIR Results'!$B$3:$L$42,9,FALSE)</f>
        <v>#N/A</v>
      </c>
      <c r="BS966" s="8" t="e">
        <f>VLOOKUP(CN966,'CIR Results'!$B$3:$L$42,10,FALSE)</f>
        <v>#N/A</v>
      </c>
      <c r="BT966" s="8" t="e">
        <f>VLOOKUP(CN966,'CIR Results'!$B$3:$L$42,11,FALSE)</f>
        <v>#N/A</v>
      </c>
      <c r="BU966" s="136" t="e">
        <f>VLOOKUP(CN966,'CIR Team Info'!$B$5:$E$44,2,FALSE)</f>
        <v>#N/A</v>
      </c>
      <c r="BV966" s="136" t="e">
        <f>VLOOKUP(CN966,'CIR Team Info'!$B$5:$E$44,4,FALSE)</f>
        <v>#N/A</v>
      </c>
      <c r="BW966" s="136" t="str">
        <f t="shared" si="803"/>
        <v xml:space="preserve">   </v>
      </c>
      <c r="CM966" s="132"/>
      <c r="DD966" s="132"/>
      <c r="DG966" s="132"/>
    </row>
    <row r="967" spans="1:111" x14ac:dyDescent="0.25">
      <c r="A967" s="78">
        <f t="shared" si="757"/>
        <v>0</v>
      </c>
      <c r="C967" s="10" t="str">
        <f t="shared" si="796"/>
        <v>Do Not Pick</v>
      </c>
      <c r="D967" s="17">
        <f t="shared" si="758"/>
        <v>0</v>
      </c>
      <c r="E967" s="113">
        <f t="shared" si="784"/>
        <v>0</v>
      </c>
      <c r="F967" s="113">
        <f t="shared" si="785"/>
        <v>0</v>
      </c>
      <c r="G967" s="113">
        <f t="shared" si="786"/>
        <v>0</v>
      </c>
      <c r="H967" s="113">
        <f t="shared" si="787"/>
        <v>0</v>
      </c>
      <c r="I967" s="113">
        <f t="shared" si="788"/>
        <v>0</v>
      </c>
      <c r="J967" s="113">
        <f t="shared" si="789"/>
        <v>0</v>
      </c>
      <c r="K967" s="113">
        <f t="shared" si="779"/>
        <v>0</v>
      </c>
      <c r="L967" s="76">
        <v>8</v>
      </c>
      <c r="M967" s="76">
        <v>5</v>
      </c>
      <c r="N967" s="76">
        <v>7</v>
      </c>
      <c r="O967" s="76">
        <v>6</v>
      </c>
      <c r="P967" s="76">
        <v>6</v>
      </c>
      <c r="Q967" s="76">
        <v>2</v>
      </c>
      <c r="R967" s="76">
        <v>1</v>
      </c>
      <c r="S967" s="17">
        <f t="shared" si="759"/>
        <v>0</v>
      </c>
      <c r="T967" s="113">
        <f t="shared" si="790"/>
        <v>0</v>
      </c>
      <c r="U967" s="113">
        <f t="shared" si="791"/>
        <v>0</v>
      </c>
      <c r="V967" s="113">
        <f t="shared" si="792"/>
        <v>0</v>
      </c>
      <c r="W967" s="113">
        <f t="shared" si="793"/>
        <v>0</v>
      </c>
      <c r="X967" s="113">
        <f t="shared" si="794"/>
        <v>0</v>
      </c>
      <c r="Y967" s="113">
        <f t="shared" si="795"/>
        <v>0</v>
      </c>
      <c r="Z967" s="113">
        <f t="shared" si="780"/>
        <v>0</v>
      </c>
      <c r="AA967" s="76">
        <v>10</v>
      </c>
      <c r="AB967" s="76">
        <v>6</v>
      </c>
      <c r="AC967" s="76">
        <v>8</v>
      </c>
      <c r="AD967" s="76">
        <v>2</v>
      </c>
      <c r="AE967" s="76">
        <v>2</v>
      </c>
      <c r="AF967" s="76">
        <v>5</v>
      </c>
      <c r="AG967" s="76">
        <v>8</v>
      </c>
      <c r="AH967" s="131">
        <f t="shared" si="760"/>
        <v>0</v>
      </c>
      <c r="AI967" s="131">
        <f t="shared" si="781"/>
        <v>0</v>
      </c>
      <c r="AJ967" s="131">
        <f t="shared" si="797"/>
        <v>0</v>
      </c>
      <c r="AK967" s="131">
        <f t="shared" si="798"/>
        <v>0</v>
      </c>
      <c r="AL967" s="131">
        <f t="shared" si="782"/>
        <v>0</v>
      </c>
      <c r="AM967" s="131">
        <f t="shared" si="783"/>
        <v>0</v>
      </c>
      <c r="AN967" s="131">
        <f t="shared" si="761"/>
        <v>0</v>
      </c>
      <c r="AO967" s="115" t="b">
        <f t="shared" si="799"/>
        <v>0</v>
      </c>
      <c r="AP967" s="115" t="b">
        <f t="shared" si="800"/>
        <v>0</v>
      </c>
      <c r="AQ967" s="115" t="b">
        <f t="shared" si="801"/>
        <v>0</v>
      </c>
      <c r="AR967" s="79">
        <f t="shared" si="762"/>
        <v>0</v>
      </c>
      <c r="AS967" s="79">
        <f t="shared" si="763"/>
        <v>0</v>
      </c>
      <c r="AT967" s="79">
        <f t="shared" si="764"/>
        <v>0</v>
      </c>
      <c r="AU967" s="79">
        <f t="shared" si="765"/>
        <v>0</v>
      </c>
      <c r="AV967" s="79">
        <f t="shared" si="766"/>
        <v>0</v>
      </c>
      <c r="AW967" s="79">
        <f t="shared" si="767"/>
        <v>0</v>
      </c>
      <c r="AX967" s="128">
        <f t="shared" si="768"/>
        <v>0</v>
      </c>
      <c r="AY967" s="128"/>
      <c r="AZ967" s="128"/>
      <c r="BA967" s="128">
        <f t="shared" si="769"/>
        <v>0</v>
      </c>
      <c r="BB967" s="128">
        <f t="shared" si="770"/>
        <v>0</v>
      </c>
      <c r="BC967" s="80">
        <f t="shared" si="771"/>
        <v>0</v>
      </c>
      <c r="BD967" s="80">
        <f t="shared" si="772"/>
        <v>0</v>
      </c>
      <c r="BE967" s="80">
        <f t="shared" si="773"/>
        <v>0</v>
      </c>
      <c r="BF967" s="80">
        <f t="shared" si="774"/>
        <v>0</v>
      </c>
      <c r="BG967" s="80">
        <f t="shared" si="775"/>
        <v>0</v>
      </c>
      <c r="BH967" s="80">
        <f t="shared" si="802"/>
        <v>0</v>
      </c>
      <c r="BI967" s="4">
        <f t="shared" si="776"/>
        <v>0</v>
      </c>
      <c r="BJ967" s="4">
        <f t="shared" si="777"/>
        <v>0</v>
      </c>
      <c r="BK967" s="4">
        <f t="shared" si="778"/>
        <v>0</v>
      </c>
      <c r="BL967" s="8" t="e">
        <f>VLOOKUP(CN967,'CIR Results'!$B$3:$L$42,2,FALSE)</f>
        <v>#N/A</v>
      </c>
      <c r="BM967" s="8" t="e">
        <f>VLOOKUP(CN967,'CIR Results'!$B$3:$L$42,3,FALSE)</f>
        <v>#N/A</v>
      </c>
      <c r="BN967" s="8" t="e">
        <f>VLOOKUP(CN967,'CIR Results'!$B$3:$L$42,4,FALSE)</f>
        <v>#N/A</v>
      </c>
      <c r="BO967" s="8" t="e">
        <f>VLOOKUP(CN967,'CIR Results'!$B$3:$L$42,5,FALSE)</f>
        <v>#N/A</v>
      </c>
      <c r="BP967" s="8" t="e">
        <f>VLOOKUP(CN967,'CIR Results'!$B$3:$L$42,6,FALSE)</f>
        <v>#N/A</v>
      </c>
      <c r="BQ967" s="8" t="e">
        <f>VLOOKUP(CN967,'CIR Results'!$B$3:$L$42,8,FALSE)</f>
        <v>#N/A</v>
      </c>
      <c r="BR967" s="8" t="e">
        <f>VLOOKUP(CN967,'CIR Results'!$B$3:$L$42,9,FALSE)</f>
        <v>#N/A</v>
      </c>
      <c r="BS967" s="8" t="e">
        <f>VLOOKUP(CN967,'CIR Results'!$B$3:$L$42,10,FALSE)</f>
        <v>#N/A</v>
      </c>
      <c r="BT967" s="8" t="e">
        <f>VLOOKUP(CN967,'CIR Results'!$B$3:$L$42,11,FALSE)</f>
        <v>#N/A</v>
      </c>
      <c r="BU967" s="136" t="e">
        <f>VLOOKUP(CN967,'CIR Team Info'!$B$5:$E$44,2,FALSE)</f>
        <v>#N/A</v>
      </c>
      <c r="BV967" s="136" t="e">
        <f>VLOOKUP(CN967,'CIR Team Info'!$B$5:$E$44,4,FALSE)</f>
        <v>#N/A</v>
      </c>
      <c r="BW967" s="136" t="str">
        <f t="shared" si="803"/>
        <v xml:space="preserve">   </v>
      </c>
      <c r="CM967" s="132"/>
      <c r="DD967" s="132"/>
      <c r="DG967" s="132"/>
    </row>
    <row r="968" spans="1:111" x14ac:dyDescent="0.25">
      <c r="A968" s="78">
        <f t="shared" si="757"/>
        <v>0</v>
      </c>
      <c r="C968" s="10" t="str">
        <f t="shared" si="796"/>
        <v>Do Not Pick</v>
      </c>
      <c r="D968" s="17">
        <f t="shared" si="758"/>
        <v>0</v>
      </c>
      <c r="E968" s="113">
        <f t="shared" si="784"/>
        <v>0</v>
      </c>
      <c r="F968" s="113">
        <f t="shared" si="785"/>
        <v>0</v>
      </c>
      <c r="G968" s="113">
        <f t="shared" si="786"/>
        <v>0</v>
      </c>
      <c r="H968" s="113">
        <f t="shared" si="787"/>
        <v>0</v>
      </c>
      <c r="I968" s="113">
        <f t="shared" si="788"/>
        <v>0</v>
      </c>
      <c r="J968" s="113">
        <f t="shared" si="789"/>
        <v>0</v>
      </c>
      <c r="K968" s="113">
        <f t="shared" si="779"/>
        <v>0</v>
      </c>
      <c r="L968" s="76">
        <v>8</v>
      </c>
      <c r="M968" s="76">
        <v>5</v>
      </c>
      <c r="N968" s="76">
        <v>7</v>
      </c>
      <c r="O968" s="76">
        <v>6</v>
      </c>
      <c r="P968" s="76">
        <v>6</v>
      </c>
      <c r="Q968" s="76">
        <v>2</v>
      </c>
      <c r="R968" s="76">
        <v>1</v>
      </c>
      <c r="S968" s="17">
        <f t="shared" si="759"/>
        <v>0</v>
      </c>
      <c r="T968" s="113">
        <f t="shared" si="790"/>
        <v>0</v>
      </c>
      <c r="U968" s="113">
        <f t="shared" si="791"/>
        <v>0</v>
      </c>
      <c r="V968" s="113">
        <f t="shared" si="792"/>
        <v>0</v>
      </c>
      <c r="W968" s="113">
        <f t="shared" si="793"/>
        <v>0</v>
      </c>
      <c r="X968" s="113">
        <f t="shared" si="794"/>
        <v>0</v>
      </c>
      <c r="Y968" s="113">
        <f t="shared" si="795"/>
        <v>0</v>
      </c>
      <c r="Z968" s="113">
        <f t="shared" si="780"/>
        <v>0</v>
      </c>
      <c r="AA968" s="76">
        <v>10</v>
      </c>
      <c r="AB968" s="76">
        <v>6</v>
      </c>
      <c r="AC968" s="76">
        <v>8</v>
      </c>
      <c r="AD968" s="76">
        <v>2</v>
      </c>
      <c r="AE968" s="76">
        <v>2</v>
      </c>
      <c r="AF968" s="76">
        <v>5</v>
      </c>
      <c r="AG968" s="76">
        <v>8</v>
      </c>
      <c r="AH968" s="131">
        <f t="shared" si="760"/>
        <v>0</v>
      </c>
      <c r="AI968" s="131">
        <f t="shared" si="781"/>
        <v>0</v>
      </c>
      <c r="AJ968" s="131">
        <f t="shared" si="797"/>
        <v>0</v>
      </c>
      <c r="AK968" s="131">
        <f t="shared" si="798"/>
        <v>0</v>
      </c>
      <c r="AL968" s="131">
        <f t="shared" si="782"/>
        <v>0</v>
      </c>
      <c r="AM968" s="131">
        <f t="shared" si="783"/>
        <v>0</v>
      </c>
      <c r="AN968" s="131">
        <f t="shared" si="761"/>
        <v>0</v>
      </c>
      <c r="AO968" s="115" t="b">
        <f t="shared" si="799"/>
        <v>0</v>
      </c>
      <c r="AP968" s="115" t="b">
        <f t="shared" si="800"/>
        <v>0</v>
      </c>
      <c r="AQ968" s="115" t="b">
        <f t="shared" si="801"/>
        <v>0</v>
      </c>
      <c r="AR968" s="79">
        <f t="shared" si="762"/>
        <v>0</v>
      </c>
      <c r="AS968" s="79">
        <f t="shared" si="763"/>
        <v>0</v>
      </c>
      <c r="AT968" s="79">
        <f t="shared" si="764"/>
        <v>0</v>
      </c>
      <c r="AU968" s="79">
        <f t="shared" si="765"/>
        <v>0</v>
      </c>
      <c r="AV968" s="79">
        <f t="shared" si="766"/>
        <v>0</v>
      </c>
      <c r="AW968" s="79">
        <f t="shared" si="767"/>
        <v>0</v>
      </c>
      <c r="AX968" s="128">
        <f t="shared" si="768"/>
        <v>0</v>
      </c>
      <c r="AY968" s="128"/>
      <c r="AZ968" s="128"/>
      <c r="BA968" s="128">
        <f t="shared" si="769"/>
        <v>0</v>
      </c>
      <c r="BB968" s="128">
        <f t="shared" si="770"/>
        <v>0</v>
      </c>
      <c r="BC968" s="80">
        <f t="shared" si="771"/>
        <v>0</v>
      </c>
      <c r="BD968" s="80">
        <f t="shared" si="772"/>
        <v>0</v>
      </c>
      <c r="BE968" s="80">
        <f t="shared" si="773"/>
        <v>0</v>
      </c>
      <c r="BF968" s="80">
        <f t="shared" si="774"/>
        <v>0</v>
      </c>
      <c r="BG968" s="80">
        <f t="shared" si="775"/>
        <v>0</v>
      </c>
      <c r="BH968" s="80">
        <f t="shared" si="802"/>
        <v>0</v>
      </c>
      <c r="BI968" s="4">
        <f t="shared" si="776"/>
        <v>0</v>
      </c>
      <c r="BJ968" s="4">
        <f t="shared" si="777"/>
        <v>0</v>
      </c>
      <c r="BK968" s="4">
        <f t="shared" si="778"/>
        <v>0</v>
      </c>
      <c r="BL968" s="8" t="e">
        <f>VLOOKUP(CN968,'CIR Results'!$B$3:$L$42,2,FALSE)</f>
        <v>#N/A</v>
      </c>
      <c r="BM968" s="8" t="e">
        <f>VLOOKUP(CN968,'CIR Results'!$B$3:$L$42,3,FALSE)</f>
        <v>#N/A</v>
      </c>
      <c r="BN968" s="8" t="e">
        <f>VLOOKUP(CN968,'CIR Results'!$B$3:$L$42,4,FALSE)</f>
        <v>#N/A</v>
      </c>
      <c r="BO968" s="8" t="e">
        <f>VLOOKUP(CN968,'CIR Results'!$B$3:$L$42,5,FALSE)</f>
        <v>#N/A</v>
      </c>
      <c r="BP968" s="8" t="e">
        <f>VLOOKUP(CN968,'CIR Results'!$B$3:$L$42,6,FALSE)</f>
        <v>#N/A</v>
      </c>
      <c r="BQ968" s="8" t="e">
        <f>VLOOKUP(CN968,'CIR Results'!$B$3:$L$42,8,FALSE)</f>
        <v>#N/A</v>
      </c>
      <c r="BR968" s="8" t="e">
        <f>VLOOKUP(CN968,'CIR Results'!$B$3:$L$42,9,FALSE)</f>
        <v>#N/A</v>
      </c>
      <c r="BS968" s="8" t="e">
        <f>VLOOKUP(CN968,'CIR Results'!$B$3:$L$42,10,FALSE)</f>
        <v>#N/A</v>
      </c>
      <c r="BT968" s="8" t="e">
        <f>VLOOKUP(CN968,'CIR Results'!$B$3:$L$42,11,FALSE)</f>
        <v>#N/A</v>
      </c>
      <c r="BU968" s="136" t="e">
        <f>VLOOKUP(CN968,'CIR Team Info'!$B$5:$E$44,2,FALSE)</f>
        <v>#N/A</v>
      </c>
      <c r="BV968" s="136" t="e">
        <f>VLOOKUP(CN968,'CIR Team Info'!$B$5:$E$44,4,FALSE)</f>
        <v>#N/A</v>
      </c>
      <c r="BW968" s="136" t="str">
        <f t="shared" si="803"/>
        <v xml:space="preserve">   </v>
      </c>
      <c r="CM968" s="132"/>
      <c r="DD968" s="132"/>
      <c r="DG968" s="132"/>
    </row>
    <row r="969" spans="1:111" x14ac:dyDescent="0.25">
      <c r="A969" s="78">
        <f t="shared" si="757"/>
        <v>0</v>
      </c>
      <c r="C969" s="10" t="str">
        <f t="shared" si="796"/>
        <v>Do Not Pick</v>
      </c>
      <c r="D969" s="17">
        <f t="shared" si="758"/>
        <v>0</v>
      </c>
      <c r="E969" s="113">
        <f t="shared" si="784"/>
        <v>0</v>
      </c>
      <c r="F969" s="113">
        <f t="shared" si="785"/>
        <v>0</v>
      </c>
      <c r="G969" s="113">
        <f t="shared" si="786"/>
        <v>0</v>
      </c>
      <c r="H969" s="113">
        <f t="shared" si="787"/>
        <v>0</v>
      </c>
      <c r="I969" s="113">
        <f t="shared" si="788"/>
        <v>0</v>
      </c>
      <c r="J969" s="113">
        <f t="shared" si="789"/>
        <v>0</v>
      </c>
      <c r="K969" s="113">
        <f t="shared" si="779"/>
        <v>0</v>
      </c>
      <c r="L969" s="76">
        <v>8</v>
      </c>
      <c r="M969" s="76">
        <v>5</v>
      </c>
      <c r="N969" s="76">
        <v>7</v>
      </c>
      <c r="O969" s="76">
        <v>6</v>
      </c>
      <c r="P969" s="76">
        <v>6</v>
      </c>
      <c r="Q969" s="76">
        <v>2</v>
      </c>
      <c r="R969" s="76">
        <v>1</v>
      </c>
      <c r="S969" s="17">
        <f t="shared" si="759"/>
        <v>0</v>
      </c>
      <c r="T969" s="113">
        <f t="shared" si="790"/>
        <v>0</v>
      </c>
      <c r="U969" s="113">
        <f t="shared" si="791"/>
        <v>0</v>
      </c>
      <c r="V969" s="113">
        <f t="shared" si="792"/>
        <v>0</v>
      </c>
      <c r="W969" s="113">
        <f t="shared" si="793"/>
        <v>0</v>
      </c>
      <c r="X969" s="113">
        <f t="shared" si="794"/>
        <v>0</v>
      </c>
      <c r="Y969" s="113">
        <f t="shared" si="795"/>
        <v>0</v>
      </c>
      <c r="Z969" s="113">
        <f t="shared" si="780"/>
        <v>0</v>
      </c>
      <c r="AA969" s="76">
        <v>10</v>
      </c>
      <c r="AB969" s="76">
        <v>6</v>
      </c>
      <c r="AC969" s="76">
        <v>8</v>
      </c>
      <c r="AD969" s="76">
        <v>2</v>
      </c>
      <c r="AE969" s="76">
        <v>2</v>
      </c>
      <c r="AF969" s="76">
        <v>5</v>
      </c>
      <c r="AG969" s="76">
        <v>8</v>
      </c>
      <c r="AH969" s="131">
        <f t="shared" si="760"/>
        <v>0</v>
      </c>
      <c r="AI969" s="131">
        <f t="shared" si="781"/>
        <v>0</v>
      </c>
      <c r="AJ969" s="131">
        <f t="shared" si="797"/>
        <v>0</v>
      </c>
      <c r="AK969" s="131">
        <f t="shared" si="798"/>
        <v>0</v>
      </c>
      <c r="AL969" s="131">
        <f t="shared" si="782"/>
        <v>0</v>
      </c>
      <c r="AM969" s="131">
        <f t="shared" si="783"/>
        <v>0</v>
      </c>
      <c r="AN969" s="131">
        <f t="shared" si="761"/>
        <v>0</v>
      </c>
      <c r="AO969" s="115" t="b">
        <f t="shared" si="799"/>
        <v>0</v>
      </c>
      <c r="AP969" s="115" t="b">
        <f t="shared" si="800"/>
        <v>0</v>
      </c>
      <c r="AQ969" s="115" t="b">
        <f t="shared" si="801"/>
        <v>0</v>
      </c>
      <c r="AR969" s="79">
        <f t="shared" si="762"/>
        <v>0</v>
      </c>
      <c r="AS969" s="79">
        <f t="shared" si="763"/>
        <v>0</v>
      </c>
      <c r="AT969" s="79">
        <f t="shared" si="764"/>
        <v>0</v>
      </c>
      <c r="AU969" s="79">
        <f t="shared" si="765"/>
        <v>0</v>
      </c>
      <c r="AV969" s="79">
        <f t="shared" si="766"/>
        <v>0</v>
      </c>
      <c r="AW969" s="79">
        <f t="shared" si="767"/>
        <v>0</v>
      </c>
      <c r="AX969" s="128">
        <f t="shared" si="768"/>
        <v>0</v>
      </c>
      <c r="AY969" s="128"/>
      <c r="AZ969" s="128"/>
      <c r="BA969" s="128">
        <f t="shared" si="769"/>
        <v>0</v>
      </c>
      <c r="BB969" s="128">
        <f t="shared" si="770"/>
        <v>0</v>
      </c>
      <c r="BC969" s="80">
        <f t="shared" si="771"/>
        <v>0</v>
      </c>
      <c r="BD969" s="80">
        <f t="shared" si="772"/>
        <v>0</v>
      </c>
      <c r="BE969" s="80">
        <f t="shared" si="773"/>
        <v>0</v>
      </c>
      <c r="BF969" s="80">
        <f t="shared" si="774"/>
        <v>0</v>
      </c>
      <c r="BG969" s="80">
        <f t="shared" si="775"/>
        <v>0</v>
      </c>
      <c r="BH969" s="80">
        <f t="shared" si="802"/>
        <v>0</v>
      </c>
      <c r="BI969" s="4">
        <f t="shared" si="776"/>
        <v>0</v>
      </c>
      <c r="BJ969" s="4">
        <f t="shared" si="777"/>
        <v>0</v>
      </c>
      <c r="BK969" s="4">
        <f t="shared" si="778"/>
        <v>0</v>
      </c>
      <c r="BL969" s="8" t="e">
        <f>VLOOKUP(CN969,'CIR Results'!$B$3:$L$42,2,FALSE)</f>
        <v>#N/A</v>
      </c>
      <c r="BM969" s="8" t="e">
        <f>VLOOKUP(CN969,'CIR Results'!$B$3:$L$42,3,FALSE)</f>
        <v>#N/A</v>
      </c>
      <c r="BN969" s="8" t="e">
        <f>VLOOKUP(CN969,'CIR Results'!$B$3:$L$42,4,FALSE)</f>
        <v>#N/A</v>
      </c>
      <c r="BO969" s="8" t="e">
        <f>VLOOKUP(CN969,'CIR Results'!$B$3:$L$42,5,FALSE)</f>
        <v>#N/A</v>
      </c>
      <c r="BP969" s="8" t="e">
        <f>VLOOKUP(CN969,'CIR Results'!$B$3:$L$42,6,FALSE)</f>
        <v>#N/A</v>
      </c>
      <c r="BQ969" s="8" t="e">
        <f>VLOOKUP(CN969,'CIR Results'!$B$3:$L$42,8,FALSE)</f>
        <v>#N/A</v>
      </c>
      <c r="BR969" s="8" t="e">
        <f>VLOOKUP(CN969,'CIR Results'!$B$3:$L$42,9,FALSE)</f>
        <v>#N/A</v>
      </c>
      <c r="BS969" s="8" t="e">
        <f>VLOOKUP(CN969,'CIR Results'!$B$3:$L$42,10,FALSE)</f>
        <v>#N/A</v>
      </c>
      <c r="BT969" s="8" t="e">
        <f>VLOOKUP(CN969,'CIR Results'!$B$3:$L$42,11,FALSE)</f>
        <v>#N/A</v>
      </c>
      <c r="BU969" s="136" t="e">
        <f>VLOOKUP(CN969,'CIR Team Info'!$B$5:$E$44,2,FALSE)</f>
        <v>#N/A</v>
      </c>
      <c r="BV969" s="136" t="e">
        <f>VLOOKUP(CN969,'CIR Team Info'!$B$5:$E$44,4,FALSE)</f>
        <v>#N/A</v>
      </c>
      <c r="BW969" s="136" t="str">
        <f t="shared" si="803"/>
        <v xml:space="preserve">   </v>
      </c>
      <c r="CM969" s="132"/>
      <c r="DD969" s="132"/>
      <c r="DG969" s="132"/>
    </row>
    <row r="970" spans="1:111" x14ac:dyDescent="0.25">
      <c r="A970" s="78">
        <f t="shared" si="757"/>
        <v>0</v>
      </c>
      <c r="C970" s="10" t="str">
        <f t="shared" si="796"/>
        <v>Do Not Pick</v>
      </c>
      <c r="D970" s="17">
        <f t="shared" si="758"/>
        <v>0</v>
      </c>
      <c r="E970" s="113">
        <f t="shared" si="784"/>
        <v>0</v>
      </c>
      <c r="F970" s="113">
        <f t="shared" si="785"/>
        <v>0</v>
      </c>
      <c r="G970" s="113">
        <f t="shared" si="786"/>
        <v>0</v>
      </c>
      <c r="H970" s="113">
        <f t="shared" si="787"/>
        <v>0</v>
      </c>
      <c r="I970" s="113">
        <f t="shared" si="788"/>
        <v>0</v>
      </c>
      <c r="J970" s="113">
        <f t="shared" si="789"/>
        <v>0</v>
      </c>
      <c r="K970" s="113">
        <f t="shared" si="779"/>
        <v>0</v>
      </c>
      <c r="L970" s="76">
        <v>8</v>
      </c>
      <c r="M970" s="76">
        <v>5</v>
      </c>
      <c r="N970" s="76">
        <v>7</v>
      </c>
      <c r="O970" s="76">
        <v>6</v>
      </c>
      <c r="P970" s="76">
        <v>6</v>
      </c>
      <c r="Q970" s="76">
        <v>2</v>
      </c>
      <c r="R970" s="76">
        <v>1</v>
      </c>
      <c r="S970" s="17">
        <f t="shared" si="759"/>
        <v>0</v>
      </c>
      <c r="T970" s="113">
        <f t="shared" si="790"/>
        <v>0</v>
      </c>
      <c r="U970" s="113">
        <f t="shared" si="791"/>
        <v>0</v>
      </c>
      <c r="V970" s="113">
        <f t="shared" si="792"/>
        <v>0</v>
      </c>
      <c r="W970" s="113">
        <f t="shared" si="793"/>
        <v>0</v>
      </c>
      <c r="X970" s="113">
        <f t="shared" si="794"/>
        <v>0</v>
      </c>
      <c r="Y970" s="113">
        <f t="shared" si="795"/>
        <v>0</v>
      </c>
      <c r="Z970" s="113">
        <f t="shared" si="780"/>
        <v>0</v>
      </c>
      <c r="AA970" s="76">
        <v>10</v>
      </c>
      <c r="AB970" s="76">
        <v>6</v>
      </c>
      <c r="AC970" s="76">
        <v>8</v>
      </c>
      <c r="AD970" s="76">
        <v>2</v>
      </c>
      <c r="AE970" s="76">
        <v>2</v>
      </c>
      <c r="AF970" s="76">
        <v>5</v>
      </c>
      <c r="AG970" s="76">
        <v>8</v>
      </c>
      <c r="AH970" s="131">
        <f t="shared" si="760"/>
        <v>0</v>
      </c>
      <c r="AI970" s="131">
        <f t="shared" si="781"/>
        <v>0</v>
      </c>
      <c r="AJ970" s="131">
        <f t="shared" si="797"/>
        <v>0</v>
      </c>
      <c r="AK970" s="131">
        <f t="shared" si="798"/>
        <v>0</v>
      </c>
      <c r="AL970" s="131">
        <f t="shared" si="782"/>
        <v>0</v>
      </c>
      <c r="AM970" s="131">
        <f t="shared" si="783"/>
        <v>0</v>
      </c>
      <c r="AN970" s="131">
        <f t="shared" si="761"/>
        <v>0</v>
      </c>
      <c r="AO970" s="115" t="b">
        <f t="shared" si="799"/>
        <v>0</v>
      </c>
      <c r="AP970" s="115" t="b">
        <f t="shared" si="800"/>
        <v>0</v>
      </c>
      <c r="AQ970" s="115" t="b">
        <f t="shared" si="801"/>
        <v>0</v>
      </c>
      <c r="AR970" s="79">
        <f t="shared" si="762"/>
        <v>0</v>
      </c>
      <c r="AS970" s="79">
        <f t="shared" si="763"/>
        <v>0</v>
      </c>
      <c r="AT970" s="79">
        <f t="shared" si="764"/>
        <v>0</v>
      </c>
      <c r="AU970" s="79">
        <f t="shared" si="765"/>
        <v>0</v>
      </c>
      <c r="AV970" s="79">
        <f t="shared" si="766"/>
        <v>0</v>
      </c>
      <c r="AW970" s="79">
        <f t="shared" si="767"/>
        <v>0</v>
      </c>
      <c r="AX970" s="128">
        <f t="shared" si="768"/>
        <v>0</v>
      </c>
      <c r="AY970" s="128"/>
      <c r="AZ970" s="128"/>
      <c r="BA970" s="128">
        <f t="shared" si="769"/>
        <v>0</v>
      </c>
      <c r="BB970" s="128">
        <f t="shared" si="770"/>
        <v>0</v>
      </c>
      <c r="BC970" s="80">
        <f t="shared" si="771"/>
        <v>0</v>
      </c>
      <c r="BD970" s="80">
        <f t="shared" si="772"/>
        <v>0</v>
      </c>
      <c r="BE970" s="80">
        <f t="shared" si="773"/>
        <v>0</v>
      </c>
      <c r="BF970" s="80">
        <f t="shared" si="774"/>
        <v>0</v>
      </c>
      <c r="BG970" s="80">
        <f t="shared" si="775"/>
        <v>0</v>
      </c>
      <c r="BH970" s="80">
        <f t="shared" si="802"/>
        <v>0</v>
      </c>
      <c r="BI970" s="4">
        <f t="shared" si="776"/>
        <v>0</v>
      </c>
      <c r="BJ970" s="4">
        <f t="shared" si="777"/>
        <v>0</v>
      </c>
      <c r="BK970" s="4">
        <f t="shared" si="778"/>
        <v>0</v>
      </c>
      <c r="BL970" s="8" t="e">
        <f>VLOOKUP(CN970,'CIR Results'!$B$3:$L$42,2,FALSE)</f>
        <v>#N/A</v>
      </c>
      <c r="BM970" s="8" t="e">
        <f>VLOOKUP(CN970,'CIR Results'!$B$3:$L$42,3,FALSE)</f>
        <v>#N/A</v>
      </c>
      <c r="BN970" s="8" t="e">
        <f>VLOOKUP(CN970,'CIR Results'!$B$3:$L$42,4,FALSE)</f>
        <v>#N/A</v>
      </c>
      <c r="BO970" s="8" t="e">
        <f>VLOOKUP(CN970,'CIR Results'!$B$3:$L$42,5,FALSE)</f>
        <v>#N/A</v>
      </c>
      <c r="BP970" s="8" t="e">
        <f>VLOOKUP(CN970,'CIR Results'!$B$3:$L$42,6,FALSE)</f>
        <v>#N/A</v>
      </c>
      <c r="BQ970" s="8" t="e">
        <f>VLOOKUP(CN970,'CIR Results'!$B$3:$L$42,8,FALSE)</f>
        <v>#N/A</v>
      </c>
      <c r="BR970" s="8" t="e">
        <f>VLOOKUP(CN970,'CIR Results'!$B$3:$L$42,9,FALSE)</f>
        <v>#N/A</v>
      </c>
      <c r="BS970" s="8" t="e">
        <f>VLOOKUP(CN970,'CIR Results'!$B$3:$L$42,10,FALSE)</f>
        <v>#N/A</v>
      </c>
      <c r="BT970" s="8" t="e">
        <f>VLOOKUP(CN970,'CIR Results'!$B$3:$L$42,11,FALSE)</f>
        <v>#N/A</v>
      </c>
      <c r="BU970" s="136" t="e">
        <f>VLOOKUP(CN970,'CIR Team Info'!$B$5:$E$44,2,FALSE)</f>
        <v>#N/A</v>
      </c>
      <c r="BV970" s="136" t="e">
        <f>VLOOKUP(CN970,'CIR Team Info'!$B$5:$E$44,4,FALSE)</f>
        <v>#N/A</v>
      </c>
      <c r="BW970" s="136" t="str">
        <f t="shared" si="803"/>
        <v xml:space="preserve">   </v>
      </c>
      <c r="CM970" s="132"/>
      <c r="DD970" s="132"/>
      <c r="DG970" s="132"/>
    </row>
    <row r="971" spans="1:111" x14ac:dyDescent="0.25">
      <c r="A971" s="78">
        <f t="shared" si="757"/>
        <v>0</v>
      </c>
      <c r="C971" s="10" t="str">
        <f t="shared" si="796"/>
        <v>Do Not Pick</v>
      </c>
      <c r="D971" s="17">
        <f t="shared" si="758"/>
        <v>0</v>
      </c>
      <c r="E971" s="113">
        <f t="shared" si="784"/>
        <v>0</v>
      </c>
      <c r="F971" s="113">
        <f t="shared" si="785"/>
        <v>0</v>
      </c>
      <c r="G971" s="113">
        <f t="shared" si="786"/>
        <v>0</v>
      </c>
      <c r="H971" s="113">
        <f t="shared" si="787"/>
        <v>0</v>
      </c>
      <c r="I971" s="113">
        <f t="shared" si="788"/>
        <v>0</v>
      </c>
      <c r="J971" s="113">
        <f t="shared" si="789"/>
        <v>0</v>
      </c>
      <c r="K971" s="113">
        <f t="shared" si="779"/>
        <v>0</v>
      </c>
      <c r="L971" s="76">
        <v>8</v>
      </c>
      <c r="M971" s="76">
        <v>5</v>
      </c>
      <c r="N971" s="76">
        <v>7</v>
      </c>
      <c r="O971" s="76">
        <v>6</v>
      </c>
      <c r="P971" s="76">
        <v>6</v>
      </c>
      <c r="Q971" s="76">
        <v>2</v>
      </c>
      <c r="R971" s="76">
        <v>1</v>
      </c>
      <c r="S971" s="17">
        <f t="shared" si="759"/>
        <v>0</v>
      </c>
      <c r="T971" s="113">
        <f t="shared" si="790"/>
        <v>0</v>
      </c>
      <c r="U971" s="113">
        <f t="shared" si="791"/>
        <v>0</v>
      </c>
      <c r="V971" s="113">
        <f t="shared" si="792"/>
        <v>0</v>
      </c>
      <c r="W971" s="113">
        <f t="shared" si="793"/>
        <v>0</v>
      </c>
      <c r="X971" s="113">
        <f t="shared" si="794"/>
        <v>0</v>
      </c>
      <c r="Y971" s="113">
        <f t="shared" si="795"/>
        <v>0</v>
      </c>
      <c r="Z971" s="113">
        <f t="shared" si="780"/>
        <v>0</v>
      </c>
      <c r="AA971" s="76">
        <v>10</v>
      </c>
      <c r="AB971" s="76">
        <v>6</v>
      </c>
      <c r="AC971" s="76">
        <v>8</v>
      </c>
      <c r="AD971" s="76">
        <v>2</v>
      </c>
      <c r="AE971" s="76">
        <v>2</v>
      </c>
      <c r="AF971" s="76">
        <v>5</v>
      </c>
      <c r="AG971" s="76">
        <v>8</v>
      </c>
      <c r="AH971" s="131">
        <f t="shared" si="760"/>
        <v>0</v>
      </c>
      <c r="AI971" s="131">
        <f t="shared" si="781"/>
        <v>0</v>
      </c>
      <c r="AJ971" s="131">
        <f t="shared" si="797"/>
        <v>0</v>
      </c>
      <c r="AK971" s="131">
        <f t="shared" si="798"/>
        <v>0</v>
      </c>
      <c r="AL971" s="131">
        <f t="shared" si="782"/>
        <v>0</v>
      </c>
      <c r="AM971" s="131">
        <f t="shared" si="783"/>
        <v>0</v>
      </c>
      <c r="AN971" s="131">
        <f t="shared" si="761"/>
        <v>0</v>
      </c>
      <c r="AO971" s="115" t="b">
        <f t="shared" si="799"/>
        <v>0</v>
      </c>
      <c r="AP971" s="115" t="b">
        <f t="shared" si="800"/>
        <v>0</v>
      </c>
      <c r="AQ971" s="115" t="b">
        <f t="shared" si="801"/>
        <v>0</v>
      </c>
      <c r="AR971" s="79">
        <f t="shared" si="762"/>
        <v>0</v>
      </c>
      <c r="AS971" s="79">
        <f t="shared" si="763"/>
        <v>0</v>
      </c>
      <c r="AT971" s="79">
        <f t="shared" si="764"/>
        <v>0</v>
      </c>
      <c r="AU971" s="79">
        <f t="shared" si="765"/>
        <v>0</v>
      </c>
      <c r="AV971" s="79">
        <f t="shared" si="766"/>
        <v>0</v>
      </c>
      <c r="AW971" s="79">
        <f t="shared" si="767"/>
        <v>0</v>
      </c>
      <c r="AX971" s="128">
        <f t="shared" si="768"/>
        <v>0</v>
      </c>
      <c r="AY971" s="128"/>
      <c r="AZ971" s="128"/>
      <c r="BA971" s="128">
        <f t="shared" si="769"/>
        <v>0</v>
      </c>
      <c r="BB971" s="128">
        <f t="shared" si="770"/>
        <v>0</v>
      </c>
      <c r="BC971" s="80">
        <f t="shared" si="771"/>
        <v>0</v>
      </c>
      <c r="BD971" s="80">
        <f t="shared" si="772"/>
        <v>0</v>
      </c>
      <c r="BE971" s="80">
        <f t="shared" si="773"/>
        <v>0</v>
      </c>
      <c r="BF971" s="80">
        <f t="shared" si="774"/>
        <v>0</v>
      </c>
      <c r="BG971" s="80">
        <f t="shared" si="775"/>
        <v>0</v>
      </c>
      <c r="BH971" s="80">
        <f t="shared" si="802"/>
        <v>0</v>
      </c>
      <c r="BI971" s="4">
        <f t="shared" si="776"/>
        <v>0</v>
      </c>
      <c r="BJ971" s="4">
        <f t="shared" si="777"/>
        <v>0</v>
      </c>
      <c r="BK971" s="4">
        <f t="shared" si="778"/>
        <v>0</v>
      </c>
      <c r="BL971" s="8" t="e">
        <f>VLOOKUP(CN971,'CIR Results'!$B$3:$L$42,2,FALSE)</f>
        <v>#N/A</v>
      </c>
      <c r="BM971" s="8" t="e">
        <f>VLOOKUP(CN971,'CIR Results'!$B$3:$L$42,3,FALSE)</f>
        <v>#N/A</v>
      </c>
      <c r="BN971" s="8" t="e">
        <f>VLOOKUP(CN971,'CIR Results'!$B$3:$L$42,4,FALSE)</f>
        <v>#N/A</v>
      </c>
      <c r="BO971" s="8" t="e">
        <f>VLOOKUP(CN971,'CIR Results'!$B$3:$L$42,5,FALSE)</f>
        <v>#N/A</v>
      </c>
      <c r="BP971" s="8" t="e">
        <f>VLOOKUP(CN971,'CIR Results'!$B$3:$L$42,6,FALSE)</f>
        <v>#N/A</v>
      </c>
      <c r="BQ971" s="8" t="e">
        <f>VLOOKUP(CN971,'CIR Results'!$B$3:$L$42,8,FALSE)</f>
        <v>#N/A</v>
      </c>
      <c r="BR971" s="8" t="e">
        <f>VLOOKUP(CN971,'CIR Results'!$B$3:$L$42,9,FALSE)</f>
        <v>#N/A</v>
      </c>
      <c r="BS971" s="8" t="e">
        <f>VLOOKUP(CN971,'CIR Results'!$B$3:$L$42,10,FALSE)</f>
        <v>#N/A</v>
      </c>
      <c r="BT971" s="8" t="e">
        <f>VLOOKUP(CN971,'CIR Results'!$B$3:$L$42,11,FALSE)</f>
        <v>#N/A</v>
      </c>
      <c r="BU971" s="136" t="e">
        <f>VLOOKUP(CN971,'CIR Team Info'!$B$5:$E$44,2,FALSE)</f>
        <v>#N/A</v>
      </c>
      <c r="BV971" s="136" t="e">
        <f>VLOOKUP(CN971,'CIR Team Info'!$B$5:$E$44,4,FALSE)</f>
        <v>#N/A</v>
      </c>
      <c r="BW971" s="136" t="str">
        <f t="shared" si="803"/>
        <v xml:space="preserve">   </v>
      </c>
      <c r="CM971" s="132"/>
      <c r="DD971" s="132"/>
      <c r="DG971" s="132"/>
    </row>
    <row r="972" spans="1:111" x14ac:dyDescent="0.25">
      <c r="A972" s="78">
        <f t="shared" si="757"/>
        <v>0</v>
      </c>
      <c r="C972" s="10" t="str">
        <f t="shared" si="796"/>
        <v>Do Not Pick</v>
      </c>
      <c r="D972" s="17">
        <f t="shared" si="758"/>
        <v>0</v>
      </c>
      <c r="E972" s="113">
        <f t="shared" si="784"/>
        <v>0</v>
      </c>
      <c r="F972" s="113">
        <f t="shared" si="785"/>
        <v>0</v>
      </c>
      <c r="G972" s="113">
        <f t="shared" si="786"/>
        <v>0</v>
      </c>
      <c r="H972" s="113">
        <f t="shared" si="787"/>
        <v>0</v>
      </c>
      <c r="I972" s="113">
        <f t="shared" si="788"/>
        <v>0</v>
      </c>
      <c r="J972" s="113">
        <f t="shared" si="789"/>
        <v>0</v>
      </c>
      <c r="K972" s="113">
        <f t="shared" si="779"/>
        <v>0</v>
      </c>
      <c r="L972" s="76">
        <v>8</v>
      </c>
      <c r="M972" s="76">
        <v>5</v>
      </c>
      <c r="N972" s="76">
        <v>7</v>
      </c>
      <c r="O972" s="76">
        <v>6</v>
      </c>
      <c r="P972" s="76">
        <v>6</v>
      </c>
      <c r="Q972" s="76">
        <v>2</v>
      </c>
      <c r="R972" s="76">
        <v>1</v>
      </c>
      <c r="S972" s="17">
        <f t="shared" si="759"/>
        <v>0</v>
      </c>
      <c r="T972" s="113">
        <f t="shared" si="790"/>
        <v>0</v>
      </c>
      <c r="U972" s="113">
        <f t="shared" si="791"/>
        <v>0</v>
      </c>
      <c r="V972" s="113">
        <f t="shared" si="792"/>
        <v>0</v>
      </c>
      <c r="W972" s="113">
        <f t="shared" si="793"/>
        <v>0</v>
      </c>
      <c r="X972" s="113">
        <f t="shared" si="794"/>
        <v>0</v>
      </c>
      <c r="Y972" s="113">
        <f t="shared" si="795"/>
        <v>0</v>
      </c>
      <c r="Z972" s="113">
        <f t="shared" si="780"/>
        <v>0</v>
      </c>
      <c r="AA972" s="76">
        <v>10</v>
      </c>
      <c r="AB972" s="76">
        <v>6</v>
      </c>
      <c r="AC972" s="76">
        <v>8</v>
      </c>
      <c r="AD972" s="76">
        <v>2</v>
      </c>
      <c r="AE972" s="76">
        <v>2</v>
      </c>
      <c r="AF972" s="76">
        <v>5</v>
      </c>
      <c r="AG972" s="76">
        <v>8</v>
      </c>
      <c r="AH972" s="131">
        <f t="shared" si="760"/>
        <v>0</v>
      </c>
      <c r="AI972" s="131">
        <f t="shared" si="781"/>
        <v>0</v>
      </c>
      <c r="AJ972" s="131">
        <f t="shared" si="797"/>
        <v>0</v>
      </c>
      <c r="AK972" s="131">
        <f t="shared" si="798"/>
        <v>0</v>
      </c>
      <c r="AL972" s="131">
        <f t="shared" si="782"/>
        <v>0</v>
      </c>
      <c r="AM972" s="131">
        <f t="shared" si="783"/>
        <v>0</v>
      </c>
      <c r="AN972" s="131">
        <f t="shared" si="761"/>
        <v>0</v>
      </c>
      <c r="AO972" s="115" t="b">
        <f t="shared" si="799"/>
        <v>0</v>
      </c>
      <c r="AP972" s="115" t="b">
        <f t="shared" si="800"/>
        <v>0</v>
      </c>
      <c r="AQ972" s="115" t="b">
        <f t="shared" si="801"/>
        <v>0</v>
      </c>
      <c r="AR972" s="79">
        <f t="shared" si="762"/>
        <v>0</v>
      </c>
      <c r="AS972" s="79">
        <f t="shared" si="763"/>
        <v>0</v>
      </c>
      <c r="AT972" s="79">
        <f t="shared" si="764"/>
        <v>0</v>
      </c>
      <c r="AU972" s="79">
        <f t="shared" si="765"/>
        <v>0</v>
      </c>
      <c r="AV972" s="79">
        <f t="shared" si="766"/>
        <v>0</v>
      </c>
      <c r="AW972" s="79">
        <f t="shared" si="767"/>
        <v>0</v>
      </c>
      <c r="AX972" s="128">
        <f t="shared" si="768"/>
        <v>0</v>
      </c>
      <c r="AY972" s="128"/>
      <c r="AZ972" s="128"/>
      <c r="BA972" s="128">
        <f t="shared" si="769"/>
        <v>0</v>
      </c>
      <c r="BB972" s="128">
        <f t="shared" si="770"/>
        <v>0</v>
      </c>
      <c r="BC972" s="80">
        <f t="shared" si="771"/>
        <v>0</v>
      </c>
      <c r="BD972" s="80">
        <f t="shared" si="772"/>
        <v>0</v>
      </c>
      <c r="BE972" s="80">
        <f t="shared" si="773"/>
        <v>0</v>
      </c>
      <c r="BF972" s="80">
        <f t="shared" si="774"/>
        <v>0</v>
      </c>
      <c r="BG972" s="80">
        <f t="shared" si="775"/>
        <v>0</v>
      </c>
      <c r="BH972" s="80">
        <f t="shared" si="802"/>
        <v>0</v>
      </c>
      <c r="BI972" s="4">
        <f t="shared" si="776"/>
        <v>0</v>
      </c>
      <c r="BJ972" s="4">
        <f t="shared" si="777"/>
        <v>0</v>
      </c>
      <c r="BK972" s="4">
        <f t="shared" si="778"/>
        <v>0</v>
      </c>
      <c r="BL972" s="8" t="e">
        <f>VLOOKUP(CN972,'CIR Results'!$B$3:$L$42,2,FALSE)</f>
        <v>#N/A</v>
      </c>
      <c r="BM972" s="8" t="e">
        <f>VLOOKUP(CN972,'CIR Results'!$B$3:$L$42,3,FALSE)</f>
        <v>#N/A</v>
      </c>
      <c r="BN972" s="8" t="e">
        <f>VLOOKUP(CN972,'CIR Results'!$B$3:$L$42,4,FALSE)</f>
        <v>#N/A</v>
      </c>
      <c r="BO972" s="8" t="e">
        <f>VLOOKUP(CN972,'CIR Results'!$B$3:$L$42,5,FALSE)</f>
        <v>#N/A</v>
      </c>
      <c r="BP972" s="8" t="e">
        <f>VLOOKUP(CN972,'CIR Results'!$B$3:$L$42,6,FALSE)</f>
        <v>#N/A</v>
      </c>
      <c r="BQ972" s="8" t="e">
        <f>VLOOKUP(CN972,'CIR Results'!$B$3:$L$42,8,FALSE)</f>
        <v>#N/A</v>
      </c>
      <c r="BR972" s="8" t="e">
        <f>VLOOKUP(CN972,'CIR Results'!$B$3:$L$42,9,FALSE)</f>
        <v>#N/A</v>
      </c>
      <c r="BS972" s="8" t="e">
        <f>VLOOKUP(CN972,'CIR Results'!$B$3:$L$42,10,FALSE)</f>
        <v>#N/A</v>
      </c>
      <c r="BT972" s="8" t="e">
        <f>VLOOKUP(CN972,'CIR Results'!$B$3:$L$42,11,FALSE)</f>
        <v>#N/A</v>
      </c>
      <c r="BU972" s="136" t="e">
        <f>VLOOKUP(CN972,'CIR Team Info'!$B$5:$E$44,2,FALSE)</f>
        <v>#N/A</v>
      </c>
      <c r="BV972" s="136" t="e">
        <f>VLOOKUP(CN972,'CIR Team Info'!$B$5:$E$44,4,FALSE)</f>
        <v>#N/A</v>
      </c>
      <c r="BW972" s="136" t="str">
        <f t="shared" si="803"/>
        <v xml:space="preserve">   </v>
      </c>
      <c r="CM972" s="132"/>
      <c r="DD972" s="132"/>
      <c r="DG972" s="132"/>
    </row>
    <row r="973" spans="1:111" x14ac:dyDescent="0.25">
      <c r="A973" s="78">
        <f t="shared" si="757"/>
        <v>0</v>
      </c>
      <c r="C973" s="10" t="str">
        <f t="shared" si="796"/>
        <v>Do Not Pick</v>
      </c>
      <c r="D973" s="17">
        <f t="shared" si="758"/>
        <v>0</v>
      </c>
      <c r="E973" s="113">
        <f t="shared" si="784"/>
        <v>0</v>
      </c>
      <c r="F973" s="113">
        <f t="shared" si="785"/>
        <v>0</v>
      </c>
      <c r="G973" s="113">
        <f t="shared" si="786"/>
        <v>0</v>
      </c>
      <c r="H973" s="113">
        <f t="shared" si="787"/>
        <v>0</v>
      </c>
      <c r="I973" s="113">
        <f t="shared" si="788"/>
        <v>0</v>
      </c>
      <c r="J973" s="113">
        <f t="shared" si="789"/>
        <v>0</v>
      </c>
      <c r="K973" s="113">
        <f t="shared" si="779"/>
        <v>0</v>
      </c>
      <c r="L973" s="76">
        <v>8</v>
      </c>
      <c r="M973" s="76">
        <v>5</v>
      </c>
      <c r="N973" s="76">
        <v>7</v>
      </c>
      <c r="O973" s="76">
        <v>6</v>
      </c>
      <c r="P973" s="76">
        <v>6</v>
      </c>
      <c r="Q973" s="76">
        <v>2</v>
      </c>
      <c r="R973" s="76">
        <v>1</v>
      </c>
      <c r="S973" s="17">
        <f t="shared" si="759"/>
        <v>0</v>
      </c>
      <c r="T973" s="113">
        <f t="shared" si="790"/>
        <v>0</v>
      </c>
      <c r="U973" s="113">
        <f t="shared" si="791"/>
        <v>0</v>
      </c>
      <c r="V973" s="113">
        <f t="shared" si="792"/>
        <v>0</v>
      </c>
      <c r="W973" s="113">
        <f t="shared" si="793"/>
        <v>0</v>
      </c>
      <c r="X973" s="113">
        <f t="shared" si="794"/>
        <v>0</v>
      </c>
      <c r="Y973" s="113">
        <f t="shared" si="795"/>
        <v>0</v>
      </c>
      <c r="Z973" s="113">
        <f t="shared" si="780"/>
        <v>0</v>
      </c>
      <c r="AA973" s="76">
        <v>10</v>
      </c>
      <c r="AB973" s="76">
        <v>6</v>
      </c>
      <c r="AC973" s="76">
        <v>8</v>
      </c>
      <c r="AD973" s="76">
        <v>2</v>
      </c>
      <c r="AE973" s="76">
        <v>2</v>
      </c>
      <c r="AF973" s="76">
        <v>5</v>
      </c>
      <c r="AG973" s="76">
        <v>8</v>
      </c>
      <c r="AH973" s="131">
        <f t="shared" si="760"/>
        <v>0</v>
      </c>
      <c r="AI973" s="131">
        <f t="shared" si="781"/>
        <v>0</v>
      </c>
      <c r="AJ973" s="131">
        <f t="shared" si="797"/>
        <v>0</v>
      </c>
      <c r="AK973" s="131">
        <f t="shared" si="798"/>
        <v>0</v>
      </c>
      <c r="AL973" s="131">
        <f t="shared" si="782"/>
        <v>0</v>
      </c>
      <c r="AM973" s="131">
        <f t="shared" si="783"/>
        <v>0</v>
      </c>
      <c r="AN973" s="131">
        <f t="shared" si="761"/>
        <v>0</v>
      </c>
      <c r="AO973" s="115" t="b">
        <f t="shared" si="799"/>
        <v>0</v>
      </c>
      <c r="AP973" s="115" t="b">
        <f t="shared" si="800"/>
        <v>0</v>
      </c>
      <c r="AQ973" s="115" t="b">
        <f t="shared" si="801"/>
        <v>0</v>
      </c>
      <c r="AR973" s="79">
        <f t="shared" si="762"/>
        <v>0</v>
      </c>
      <c r="AS973" s="79">
        <f t="shared" si="763"/>
        <v>0</v>
      </c>
      <c r="AT973" s="79">
        <f t="shared" si="764"/>
        <v>0</v>
      </c>
      <c r="AU973" s="79">
        <f t="shared" si="765"/>
        <v>0</v>
      </c>
      <c r="AV973" s="79">
        <f t="shared" si="766"/>
        <v>0</v>
      </c>
      <c r="AW973" s="79">
        <f t="shared" si="767"/>
        <v>0</v>
      </c>
      <c r="AX973" s="128">
        <f t="shared" si="768"/>
        <v>0</v>
      </c>
      <c r="AY973" s="128"/>
      <c r="AZ973" s="128"/>
      <c r="BA973" s="128">
        <f t="shared" si="769"/>
        <v>0</v>
      </c>
      <c r="BB973" s="128">
        <f t="shared" si="770"/>
        <v>0</v>
      </c>
      <c r="BC973" s="80">
        <f t="shared" si="771"/>
        <v>0</v>
      </c>
      <c r="BD973" s="80">
        <f t="shared" si="772"/>
        <v>0</v>
      </c>
      <c r="BE973" s="80">
        <f t="shared" si="773"/>
        <v>0</v>
      </c>
      <c r="BF973" s="80">
        <f t="shared" si="774"/>
        <v>0</v>
      </c>
      <c r="BG973" s="80">
        <f t="shared" si="775"/>
        <v>0</v>
      </c>
      <c r="BH973" s="80">
        <f t="shared" si="802"/>
        <v>0</v>
      </c>
      <c r="BI973" s="4">
        <f t="shared" si="776"/>
        <v>0</v>
      </c>
      <c r="BJ973" s="4">
        <f t="shared" si="777"/>
        <v>0</v>
      </c>
      <c r="BK973" s="4">
        <f t="shared" si="778"/>
        <v>0</v>
      </c>
      <c r="BL973" s="8" t="e">
        <f>VLOOKUP(CN973,'CIR Results'!$B$3:$L$42,2,FALSE)</f>
        <v>#N/A</v>
      </c>
      <c r="BM973" s="8" t="e">
        <f>VLOOKUP(CN973,'CIR Results'!$B$3:$L$42,3,FALSE)</f>
        <v>#N/A</v>
      </c>
      <c r="BN973" s="8" t="e">
        <f>VLOOKUP(CN973,'CIR Results'!$B$3:$L$42,4,FALSE)</f>
        <v>#N/A</v>
      </c>
      <c r="BO973" s="8" t="e">
        <f>VLOOKUP(CN973,'CIR Results'!$B$3:$L$42,5,FALSE)</f>
        <v>#N/A</v>
      </c>
      <c r="BP973" s="8" t="e">
        <f>VLOOKUP(CN973,'CIR Results'!$B$3:$L$42,6,FALSE)</f>
        <v>#N/A</v>
      </c>
      <c r="BQ973" s="8" t="e">
        <f>VLOOKUP(CN973,'CIR Results'!$B$3:$L$42,8,FALSE)</f>
        <v>#N/A</v>
      </c>
      <c r="BR973" s="8" t="e">
        <f>VLOOKUP(CN973,'CIR Results'!$B$3:$L$42,9,FALSE)</f>
        <v>#N/A</v>
      </c>
      <c r="BS973" s="8" t="e">
        <f>VLOOKUP(CN973,'CIR Results'!$B$3:$L$42,10,FALSE)</f>
        <v>#N/A</v>
      </c>
      <c r="BT973" s="8" t="e">
        <f>VLOOKUP(CN973,'CIR Results'!$B$3:$L$42,11,FALSE)</f>
        <v>#N/A</v>
      </c>
      <c r="BU973" s="136" t="e">
        <f>VLOOKUP(CN973,'CIR Team Info'!$B$5:$E$44,2,FALSE)</f>
        <v>#N/A</v>
      </c>
      <c r="BV973" s="136" t="e">
        <f>VLOOKUP(CN973,'CIR Team Info'!$B$5:$E$44,4,FALSE)</f>
        <v>#N/A</v>
      </c>
      <c r="BW973" s="136" t="str">
        <f t="shared" si="803"/>
        <v xml:space="preserve">   </v>
      </c>
      <c r="CM973" s="132"/>
      <c r="DD973" s="132"/>
      <c r="DG973" s="132"/>
    </row>
    <row r="974" spans="1:111" x14ac:dyDescent="0.25">
      <c r="A974" s="78">
        <f t="shared" si="757"/>
        <v>0</v>
      </c>
      <c r="C974" s="10" t="str">
        <f t="shared" si="796"/>
        <v>Do Not Pick</v>
      </c>
      <c r="D974" s="17">
        <f t="shared" si="758"/>
        <v>0</v>
      </c>
      <c r="E974" s="113">
        <f t="shared" si="784"/>
        <v>0</v>
      </c>
      <c r="F974" s="113">
        <f t="shared" si="785"/>
        <v>0</v>
      </c>
      <c r="G974" s="113">
        <f t="shared" si="786"/>
        <v>0</v>
      </c>
      <c r="H974" s="113">
        <f t="shared" si="787"/>
        <v>0</v>
      </c>
      <c r="I974" s="113">
        <f t="shared" si="788"/>
        <v>0</v>
      </c>
      <c r="J974" s="113">
        <f t="shared" si="789"/>
        <v>0</v>
      </c>
      <c r="K974" s="113">
        <f t="shared" si="779"/>
        <v>0</v>
      </c>
      <c r="L974" s="76">
        <v>8</v>
      </c>
      <c r="M974" s="76">
        <v>5</v>
      </c>
      <c r="N974" s="76">
        <v>7</v>
      </c>
      <c r="O974" s="76">
        <v>6</v>
      </c>
      <c r="P974" s="76">
        <v>6</v>
      </c>
      <c r="Q974" s="76">
        <v>2</v>
      </c>
      <c r="R974" s="76">
        <v>1</v>
      </c>
      <c r="S974" s="17">
        <f t="shared" si="759"/>
        <v>0</v>
      </c>
      <c r="T974" s="113">
        <f t="shared" si="790"/>
        <v>0</v>
      </c>
      <c r="U974" s="113">
        <f t="shared" si="791"/>
        <v>0</v>
      </c>
      <c r="V974" s="113">
        <f t="shared" si="792"/>
        <v>0</v>
      </c>
      <c r="W974" s="113">
        <f t="shared" si="793"/>
        <v>0</v>
      </c>
      <c r="X974" s="113">
        <f t="shared" si="794"/>
        <v>0</v>
      </c>
      <c r="Y974" s="113">
        <f t="shared" si="795"/>
        <v>0</v>
      </c>
      <c r="Z974" s="113">
        <f t="shared" si="780"/>
        <v>0</v>
      </c>
      <c r="AA974" s="76">
        <v>10</v>
      </c>
      <c r="AB974" s="76">
        <v>6</v>
      </c>
      <c r="AC974" s="76">
        <v>8</v>
      </c>
      <c r="AD974" s="76">
        <v>2</v>
      </c>
      <c r="AE974" s="76">
        <v>2</v>
      </c>
      <c r="AF974" s="76">
        <v>5</v>
      </c>
      <c r="AG974" s="76">
        <v>8</v>
      </c>
      <c r="AH974" s="131">
        <f t="shared" si="760"/>
        <v>0</v>
      </c>
      <c r="AI974" s="131">
        <f t="shared" si="781"/>
        <v>0</v>
      </c>
      <c r="AJ974" s="131">
        <f t="shared" si="797"/>
        <v>0</v>
      </c>
      <c r="AK974" s="131">
        <f t="shared" si="798"/>
        <v>0</v>
      </c>
      <c r="AL974" s="131">
        <f t="shared" si="782"/>
        <v>0</v>
      </c>
      <c r="AM974" s="131">
        <f t="shared" si="783"/>
        <v>0</v>
      </c>
      <c r="AN974" s="131">
        <f t="shared" si="761"/>
        <v>0</v>
      </c>
      <c r="AO974" s="115" t="b">
        <f t="shared" si="799"/>
        <v>0</v>
      </c>
      <c r="AP974" s="115" t="b">
        <f t="shared" si="800"/>
        <v>0</v>
      </c>
      <c r="AQ974" s="115" t="b">
        <f t="shared" si="801"/>
        <v>0</v>
      </c>
      <c r="AR974" s="79">
        <f t="shared" si="762"/>
        <v>0</v>
      </c>
      <c r="AS974" s="79">
        <f t="shared" si="763"/>
        <v>0</v>
      </c>
      <c r="AT974" s="79">
        <f t="shared" si="764"/>
        <v>0</v>
      </c>
      <c r="AU974" s="79">
        <f t="shared" si="765"/>
        <v>0</v>
      </c>
      <c r="AV974" s="79">
        <f t="shared" si="766"/>
        <v>0</v>
      </c>
      <c r="AW974" s="79">
        <f t="shared" si="767"/>
        <v>0</v>
      </c>
      <c r="AX974" s="128">
        <f t="shared" si="768"/>
        <v>0</v>
      </c>
      <c r="AY974" s="128"/>
      <c r="AZ974" s="128"/>
      <c r="BA974" s="128">
        <f t="shared" si="769"/>
        <v>0</v>
      </c>
      <c r="BB974" s="128">
        <f t="shared" si="770"/>
        <v>0</v>
      </c>
      <c r="BC974" s="80">
        <f t="shared" si="771"/>
        <v>0</v>
      </c>
      <c r="BD974" s="80">
        <f t="shared" si="772"/>
        <v>0</v>
      </c>
      <c r="BE974" s="80">
        <f t="shared" si="773"/>
        <v>0</v>
      </c>
      <c r="BF974" s="80">
        <f t="shared" si="774"/>
        <v>0</v>
      </c>
      <c r="BG974" s="80">
        <f t="shared" si="775"/>
        <v>0</v>
      </c>
      <c r="BH974" s="80">
        <f t="shared" si="802"/>
        <v>0</v>
      </c>
      <c r="BI974" s="4">
        <f t="shared" si="776"/>
        <v>0</v>
      </c>
      <c r="BJ974" s="4">
        <f t="shared" si="777"/>
        <v>0</v>
      </c>
      <c r="BK974" s="4">
        <f t="shared" si="778"/>
        <v>0</v>
      </c>
      <c r="BL974" s="8" t="e">
        <f>VLOOKUP(CN974,'CIR Results'!$B$3:$L$42,2,FALSE)</f>
        <v>#N/A</v>
      </c>
      <c r="BM974" s="8" t="e">
        <f>VLOOKUP(CN974,'CIR Results'!$B$3:$L$42,3,FALSE)</f>
        <v>#N/A</v>
      </c>
      <c r="BN974" s="8" t="e">
        <f>VLOOKUP(CN974,'CIR Results'!$B$3:$L$42,4,FALSE)</f>
        <v>#N/A</v>
      </c>
      <c r="BO974" s="8" t="e">
        <f>VLOOKUP(CN974,'CIR Results'!$B$3:$L$42,5,FALSE)</f>
        <v>#N/A</v>
      </c>
      <c r="BP974" s="8" t="e">
        <f>VLOOKUP(CN974,'CIR Results'!$B$3:$L$42,6,FALSE)</f>
        <v>#N/A</v>
      </c>
      <c r="BQ974" s="8" t="e">
        <f>VLOOKUP(CN974,'CIR Results'!$B$3:$L$42,8,FALSE)</f>
        <v>#N/A</v>
      </c>
      <c r="BR974" s="8" t="e">
        <f>VLOOKUP(CN974,'CIR Results'!$B$3:$L$42,9,FALSE)</f>
        <v>#N/A</v>
      </c>
      <c r="BS974" s="8" t="e">
        <f>VLOOKUP(CN974,'CIR Results'!$B$3:$L$42,10,FALSE)</f>
        <v>#N/A</v>
      </c>
      <c r="BT974" s="8" t="e">
        <f>VLOOKUP(CN974,'CIR Results'!$B$3:$L$42,11,FALSE)</f>
        <v>#N/A</v>
      </c>
      <c r="BU974" s="136" t="e">
        <f>VLOOKUP(CN974,'CIR Team Info'!$B$5:$E$44,2,FALSE)</f>
        <v>#N/A</v>
      </c>
      <c r="BV974" s="136" t="e">
        <f>VLOOKUP(CN974,'CIR Team Info'!$B$5:$E$44,4,FALSE)</f>
        <v>#N/A</v>
      </c>
      <c r="BW974" s="136" t="str">
        <f t="shared" si="803"/>
        <v xml:space="preserve">   </v>
      </c>
      <c r="CM974" s="132"/>
      <c r="DD974" s="132"/>
      <c r="DG974" s="132"/>
    </row>
    <row r="975" spans="1:111" x14ac:dyDescent="0.25">
      <c r="A975" s="78">
        <f t="shared" si="757"/>
        <v>0</v>
      </c>
      <c r="C975" s="10" t="str">
        <f t="shared" si="796"/>
        <v>Do Not Pick</v>
      </c>
      <c r="D975" s="17">
        <f t="shared" si="758"/>
        <v>0</v>
      </c>
      <c r="E975" s="113">
        <f t="shared" si="784"/>
        <v>0</v>
      </c>
      <c r="F975" s="113">
        <f t="shared" si="785"/>
        <v>0</v>
      </c>
      <c r="G975" s="113">
        <f t="shared" si="786"/>
        <v>0</v>
      </c>
      <c r="H975" s="113">
        <f t="shared" si="787"/>
        <v>0</v>
      </c>
      <c r="I975" s="113">
        <f t="shared" si="788"/>
        <v>0</v>
      </c>
      <c r="J975" s="113">
        <f t="shared" si="789"/>
        <v>0</v>
      </c>
      <c r="K975" s="113">
        <f t="shared" si="779"/>
        <v>0</v>
      </c>
      <c r="L975" s="76">
        <v>8</v>
      </c>
      <c r="M975" s="76">
        <v>5</v>
      </c>
      <c r="N975" s="76">
        <v>7</v>
      </c>
      <c r="O975" s="76">
        <v>6</v>
      </c>
      <c r="P975" s="76">
        <v>6</v>
      </c>
      <c r="Q975" s="76">
        <v>2</v>
      </c>
      <c r="R975" s="76">
        <v>1</v>
      </c>
      <c r="S975" s="17">
        <f t="shared" si="759"/>
        <v>0</v>
      </c>
      <c r="T975" s="113">
        <f t="shared" si="790"/>
        <v>0</v>
      </c>
      <c r="U975" s="113">
        <f t="shared" si="791"/>
        <v>0</v>
      </c>
      <c r="V975" s="113">
        <f t="shared" si="792"/>
        <v>0</v>
      </c>
      <c r="W975" s="113">
        <f t="shared" si="793"/>
        <v>0</v>
      </c>
      <c r="X975" s="113">
        <f t="shared" si="794"/>
        <v>0</v>
      </c>
      <c r="Y975" s="113">
        <f t="shared" si="795"/>
        <v>0</v>
      </c>
      <c r="Z975" s="113">
        <f t="shared" si="780"/>
        <v>0</v>
      </c>
      <c r="AA975" s="76">
        <v>10</v>
      </c>
      <c r="AB975" s="76">
        <v>6</v>
      </c>
      <c r="AC975" s="76">
        <v>8</v>
      </c>
      <c r="AD975" s="76">
        <v>2</v>
      </c>
      <c r="AE975" s="76">
        <v>2</v>
      </c>
      <c r="AF975" s="76">
        <v>5</v>
      </c>
      <c r="AG975" s="76">
        <v>8</v>
      </c>
      <c r="AH975" s="131">
        <f t="shared" si="760"/>
        <v>0</v>
      </c>
      <c r="AI975" s="131">
        <f t="shared" si="781"/>
        <v>0</v>
      </c>
      <c r="AJ975" s="131">
        <f t="shared" si="797"/>
        <v>0</v>
      </c>
      <c r="AK975" s="131">
        <f t="shared" si="798"/>
        <v>0</v>
      </c>
      <c r="AL975" s="131">
        <f t="shared" si="782"/>
        <v>0</v>
      </c>
      <c r="AM975" s="131">
        <f t="shared" si="783"/>
        <v>0</v>
      </c>
      <c r="AN975" s="131">
        <f t="shared" si="761"/>
        <v>0</v>
      </c>
      <c r="AO975" s="115" t="b">
        <f t="shared" si="799"/>
        <v>0</v>
      </c>
      <c r="AP975" s="115" t="b">
        <f t="shared" si="800"/>
        <v>0</v>
      </c>
      <c r="AQ975" s="115" t="b">
        <f t="shared" si="801"/>
        <v>0</v>
      </c>
      <c r="AR975" s="79">
        <f t="shared" si="762"/>
        <v>0</v>
      </c>
      <c r="AS975" s="79">
        <f t="shared" si="763"/>
        <v>0</v>
      </c>
      <c r="AT975" s="79">
        <f t="shared" si="764"/>
        <v>0</v>
      </c>
      <c r="AU975" s="79">
        <f t="shared" si="765"/>
        <v>0</v>
      </c>
      <c r="AV975" s="79">
        <f t="shared" si="766"/>
        <v>0</v>
      </c>
      <c r="AW975" s="79">
        <f t="shared" si="767"/>
        <v>0</v>
      </c>
      <c r="AX975" s="128">
        <f t="shared" si="768"/>
        <v>0</v>
      </c>
      <c r="AY975" s="128"/>
      <c r="AZ975" s="128"/>
      <c r="BA975" s="128">
        <f t="shared" si="769"/>
        <v>0</v>
      </c>
      <c r="BB975" s="128">
        <f t="shared" si="770"/>
        <v>0</v>
      </c>
      <c r="BC975" s="80">
        <f t="shared" si="771"/>
        <v>0</v>
      </c>
      <c r="BD975" s="80">
        <f t="shared" si="772"/>
        <v>0</v>
      </c>
      <c r="BE975" s="80">
        <f t="shared" si="773"/>
        <v>0</v>
      </c>
      <c r="BF975" s="80">
        <f t="shared" si="774"/>
        <v>0</v>
      </c>
      <c r="BG975" s="80">
        <f t="shared" si="775"/>
        <v>0</v>
      </c>
      <c r="BH975" s="80">
        <f t="shared" si="802"/>
        <v>0</v>
      </c>
      <c r="BI975" s="4">
        <f t="shared" si="776"/>
        <v>0</v>
      </c>
      <c r="BJ975" s="4">
        <f t="shared" si="777"/>
        <v>0</v>
      </c>
      <c r="BK975" s="4">
        <f t="shared" si="778"/>
        <v>0</v>
      </c>
      <c r="BL975" s="8" t="e">
        <f>VLOOKUP(CN975,'CIR Results'!$B$3:$L$42,2,FALSE)</f>
        <v>#N/A</v>
      </c>
      <c r="BM975" s="8" t="e">
        <f>VLOOKUP(CN975,'CIR Results'!$B$3:$L$42,3,FALSE)</f>
        <v>#N/A</v>
      </c>
      <c r="BN975" s="8" t="e">
        <f>VLOOKUP(CN975,'CIR Results'!$B$3:$L$42,4,FALSE)</f>
        <v>#N/A</v>
      </c>
      <c r="BO975" s="8" t="e">
        <f>VLOOKUP(CN975,'CIR Results'!$B$3:$L$42,5,FALSE)</f>
        <v>#N/A</v>
      </c>
      <c r="BP975" s="8" t="e">
        <f>VLOOKUP(CN975,'CIR Results'!$B$3:$L$42,6,FALSE)</f>
        <v>#N/A</v>
      </c>
      <c r="BQ975" s="8" t="e">
        <f>VLOOKUP(CN975,'CIR Results'!$B$3:$L$42,8,FALSE)</f>
        <v>#N/A</v>
      </c>
      <c r="BR975" s="8" t="e">
        <f>VLOOKUP(CN975,'CIR Results'!$B$3:$L$42,9,FALSE)</f>
        <v>#N/A</v>
      </c>
      <c r="BS975" s="8" t="e">
        <f>VLOOKUP(CN975,'CIR Results'!$B$3:$L$42,10,FALSE)</f>
        <v>#N/A</v>
      </c>
      <c r="BT975" s="8" t="e">
        <f>VLOOKUP(CN975,'CIR Results'!$B$3:$L$42,11,FALSE)</f>
        <v>#N/A</v>
      </c>
      <c r="BU975" s="136" t="e">
        <f>VLOOKUP(CN975,'CIR Team Info'!$B$5:$E$44,2,FALSE)</f>
        <v>#N/A</v>
      </c>
      <c r="BV975" s="136" t="e">
        <f>VLOOKUP(CN975,'CIR Team Info'!$B$5:$E$44,4,FALSE)</f>
        <v>#N/A</v>
      </c>
      <c r="BW975" s="136" t="str">
        <f t="shared" si="803"/>
        <v xml:space="preserve">   </v>
      </c>
      <c r="CM975" s="132"/>
      <c r="DD975" s="132"/>
      <c r="DG975" s="132"/>
    </row>
    <row r="976" spans="1:111" x14ac:dyDescent="0.25">
      <c r="A976" s="78">
        <f t="shared" si="757"/>
        <v>0</v>
      </c>
      <c r="C976" s="10" t="str">
        <f t="shared" si="796"/>
        <v>Do Not Pick</v>
      </c>
      <c r="D976" s="17">
        <f t="shared" si="758"/>
        <v>0</v>
      </c>
      <c r="E976" s="113">
        <f t="shared" si="784"/>
        <v>0</v>
      </c>
      <c r="F976" s="113">
        <f t="shared" si="785"/>
        <v>0</v>
      </c>
      <c r="G976" s="113">
        <f t="shared" si="786"/>
        <v>0</v>
      </c>
      <c r="H976" s="113">
        <f t="shared" si="787"/>
        <v>0</v>
      </c>
      <c r="I976" s="113">
        <f t="shared" si="788"/>
        <v>0</v>
      </c>
      <c r="J976" s="113">
        <f t="shared" si="789"/>
        <v>0</v>
      </c>
      <c r="K976" s="113">
        <f t="shared" si="779"/>
        <v>0</v>
      </c>
      <c r="L976" s="76">
        <v>8</v>
      </c>
      <c r="M976" s="76">
        <v>5</v>
      </c>
      <c r="N976" s="76">
        <v>7</v>
      </c>
      <c r="O976" s="76">
        <v>6</v>
      </c>
      <c r="P976" s="76">
        <v>6</v>
      </c>
      <c r="Q976" s="76">
        <v>2</v>
      </c>
      <c r="R976" s="76">
        <v>1</v>
      </c>
      <c r="S976" s="17">
        <f t="shared" si="759"/>
        <v>0</v>
      </c>
      <c r="T976" s="113">
        <f t="shared" si="790"/>
        <v>0</v>
      </c>
      <c r="U976" s="113">
        <f t="shared" si="791"/>
        <v>0</v>
      </c>
      <c r="V976" s="113">
        <f t="shared" si="792"/>
        <v>0</v>
      </c>
      <c r="W976" s="113">
        <f t="shared" si="793"/>
        <v>0</v>
      </c>
      <c r="X976" s="113">
        <f t="shared" si="794"/>
        <v>0</v>
      </c>
      <c r="Y976" s="113">
        <f t="shared" si="795"/>
        <v>0</v>
      </c>
      <c r="Z976" s="113">
        <f t="shared" si="780"/>
        <v>0</v>
      </c>
      <c r="AA976" s="76">
        <v>10</v>
      </c>
      <c r="AB976" s="76">
        <v>6</v>
      </c>
      <c r="AC976" s="76">
        <v>8</v>
      </c>
      <c r="AD976" s="76">
        <v>2</v>
      </c>
      <c r="AE976" s="76">
        <v>2</v>
      </c>
      <c r="AF976" s="76">
        <v>5</v>
      </c>
      <c r="AG976" s="76">
        <v>8</v>
      </c>
      <c r="AH976" s="131">
        <f t="shared" si="760"/>
        <v>0</v>
      </c>
      <c r="AI976" s="131">
        <f t="shared" si="781"/>
        <v>0</v>
      </c>
      <c r="AJ976" s="131">
        <f t="shared" si="797"/>
        <v>0</v>
      </c>
      <c r="AK976" s="131">
        <f t="shared" si="798"/>
        <v>0</v>
      </c>
      <c r="AL976" s="131">
        <f t="shared" si="782"/>
        <v>0</v>
      </c>
      <c r="AM976" s="131">
        <f t="shared" si="783"/>
        <v>0</v>
      </c>
      <c r="AN976" s="131">
        <f t="shared" si="761"/>
        <v>0</v>
      </c>
      <c r="AO976" s="115" t="b">
        <f t="shared" si="799"/>
        <v>0</v>
      </c>
      <c r="AP976" s="115" t="b">
        <f t="shared" si="800"/>
        <v>0</v>
      </c>
      <c r="AQ976" s="115" t="b">
        <f t="shared" si="801"/>
        <v>0</v>
      </c>
      <c r="AR976" s="79">
        <f t="shared" si="762"/>
        <v>0</v>
      </c>
      <c r="AS976" s="79">
        <f t="shared" si="763"/>
        <v>0</v>
      </c>
      <c r="AT976" s="79">
        <f t="shared" si="764"/>
        <v>0</v>
      </c>
      <c r="AU976" s="79">
        <f t="shared" si="765"/>
        <v>0</v>
      </c>
      <c r="AV976" s="79">
        <f t="shared" si="766"/>
        <v>0</v>
      </c>
      <c r="AW976" s="79">
        <f t="shared" si="767"/>
        <v>0</v>
      </c>
      <c r="AX976" s="128">
        <f t="shared" si="768"/>
        <v>0</v>
      </c>
      <c r="AY976" s="128"/>
      <c r="AZ976" s="128"/>
      <c r="BA976" s="128">
        <f t="shared" si="769"/>
        <v>0</v>
      </c>
      <c r="BB976" s="128">
        <f t="shared" si="770"/>
        <v>0</v>
      </c>
      <c r="BC976" s="80">
        <f t="shared" si="771"/>
        <v>0</v>
      </c>
      <c r="BD976" s="80">
        <f t="shared" si="772"/>
        <v>0</v>
      </c>
      <c r="BE976" s="80">
        <f t="shared" si="773"/>
        <v>0</v>
      </c>
      <c r="BF976" s="80">
        <f t="shared" si="774"/>
        <v>0</v>
      </c>
      <c r="BG976" s="80">
        <f t="shared" si="775"/>
        <v>0</v>
      </c>
      <c r="BH976" s="80">
        <f t="shared" si="802"/>
        <v>0</v>
      </c>
      <c r="BI976" s="4">
        <f t="shared" si="776"/>
        <v>0</v>
      </c>
      <c r="BJ976" s="4">
        <f t="shared" si="777"/>
        <v>0</v>
      </c>
      <c r="BK976" s="4">
        <f t="shared" si="778"/>
        <v>0</v>
      </c>
      <c r="BL976" s="8" t="e">
        <f>VLOOKUP(CN976,'CIR Results'!$B$3:$L$42,2,FALSE)</f>
        <v>#N/A</v>
      </c>
      <c r="BM976" s="8" t="e">
        <f>VLOOKUP(CN976,'CIR Results'!$B$3:$L$42,3,FALSE)</f>
        <v>#N/A</v>
      </c>
      <c r="BN976" s="8" t="e">
        <f>VLOOKUP(CN976,'CIR Results'!$B$3:$L$42,4,FALSE)</f>
        <v>#N/A</v>
      </c>
      <c r="BO976" s="8" t="e">
        <f>VLOOKUP(CN976,'CIR Results'!$B$3:$L$42,5,FALSE)</f>
        <v>#N/A</v>
      </c>
      <c r="BP976" s="8" t="e">
        <f>VLOOKUP(CN976,'CIR Results'!$B$3:$L$42,6,FALSE)</f>
        <v>#N/A</v>
      </c>
      <c r="BQ976" s="8" t="e">
        <f>VLOOKUP(CN976,'CIR Results'!$B$3:$L$42,8,FALSE)</f>
        <v>#N/A</v>
      </c>
      <c r="BR976" s="8" t="e">
        <f>VLOOKUP(CN976,'CIR Results'!$B$3:$L$42,9,FALSE)</f>
        <v>#N/A</v>
      </c>
      <c r="BS976" s="8" t="e">
        <f>VLOOKUP(CN976,'CIR Results'!$B$3:$L$42,10,FALSE)</f>
        <v>#N/A</v>
      </c>
      <c r="BT976" s="8" t="e">
        <f>VLOOKUP(CN976,'CIR Results'!$B$3:$L$42,11,FALSE)</f>
        <v>#N/A</v>
      </c>
      <c r="BU976" s="136" t="e">
        <f>VLOOKUP(CN976,'CIR Team Info'!$B$5:$E$44,2,FALSE)</f>
        <v>#N/A</v>
      </c>
      <c r="BV976" s="136" t="e">
        <f>VLOOKUP(CN976,'CIR Team Info'!$B$5:$E$44,4,FALSE)</f>
        <v>#N/A</v>
      </c>
      <c r="BW976" s="136" t="str">
        <f t="shared" si="803"/>
        <v xml:space="preserve">   </v>
      </c>
      <c r="CM976" s="132"/>
      <c r="DD976" s="132"/>
      <c r="DG976" s="132"/>
    </row>
    <row r="977" spans="1:111" x14ac:dyDescent="0.25">
      <c r="A977" s="78">
        <f t="shared" si="757"/>
        <v>0</v>
      </c>
      <c r="C977" s="10" t="str">
        <f t="shared" si="796"/>
        <v>Do Not Pick</v>
      </c>
      <c r="D977" s="17">
        <f t="shared" si="758"/>
        <v>0</v>
      </c>
      <c r="E977" s="113">
        <f t="shared" si="784"/>
        <v>0</v>
      </c>
      <c r="F977" s="113">
        <f t="shared" si="785"/>
        <v>0</v>
      </c>
      <c r="G977" s="113">
        <f t="shared" si="786"/>
        <v>0</v>
      </c>
      <c r="H977" s="113">
        <f t="shared" si="787"/>
        <v>0</v>
      </c>
      <c r="I977" s="113">
        <f t="shared" si="788"/>
        <v>0</v>
      </c>
      <c r="J977" s="113">
        <f t="shared" si="789"/>
        <v>0</v>
      </c>
      <c r="K977" s="113">
        <f t="shared" si="779"/>
        <v>0</v>
      </c>
      <c r="L977" s="76">
        <v>8</v>
      </c>
      <c r="M977" s="76">
        <v>5</v>
      </c>
      <c r="N977" s="76">
        <v>7</v>
      </c>
      <c r="O977" s="76">
        <v>6</v>
      </c>
      <c r="P977" s="76">
        <v>6</v>
      </c>
      <c r="Q977" s="76">
        <v>2</v>
      </c>
      <c r="R977" s="76">
        <v>1</v>
      </c>
      <c r="S977" s="17">
        <f t="shared" si="759"/>
        <v>0</v>
      </c>
      <c r="T977" s="113">
        <f t="shared" si="790"/>
        <v>0</v>
      </c>
      <c r="U977" s="113">
        <f t="shared" si="791"/>
        <v>0</v>
      </c>
      <c r="V977" s="113">
        <f t="shared" si="792"/>
        <v>0</v>
      </c>
      <c r="W977" s="113">
        <f t="shared" si="793"/>
        <v>0</v>
      </c>
      <c r="X977" s="113">
        <f t="shared" si="794"/>
        <v>0</v>
      </c>
      <c r="Y977" s="113">
        <f t="shared" si="795"/>
        <v>0</v>
      </c>
      <c r="Z977" s="113">
        <f t="shared" si="780"/>
        <v>0</v>
      </c>
      <c r="AA977" s="76">
        <v>10</v>
      </c>
      <c r="AB977" s="76">
        <v>6</v>
      </c>
      <c r="AC977" s="76">
        <v>8</v>
      </c>
      <c r="AD977" s="76">
        <v>2</v>
      </c>
      <c r="AE977" s="76">
        <v>2</v>
      </c>
      <c r="AF977" s="76">
        <v>5</v>
      </c>
      <c r="AG977" s="76">
        <v>8</v>
      </c>
      <c r="AH977" s="131">
        <f t="shared" si="760"/>
        <v>0</v>
      </c>
      <c r="AI977" s="131">
        <f t="shared" si="781"/>
        <v>0</v>
      </c>
      <c r="AJ977" s="131">
        <f t="shared" si="797"/>
        <v>0</v>
      </c>
      <c r="AK977" s="131">
        <f t="shared" si="798"/>
        <v>0</v>
      </c>
      <c r="AL977" s="131">
        <f t="shared" si="782"/>
        <v>0</v>
      </c>
      <c r="AM977" s="131">
        <f t="shared" si="783"/>
        <v>0</v>
      </c>
      <c r="AN977" s="131">
        <f t="shared" si="761"/>
        <v>0</v>
      </c>
      <c r="AO977" s="115" t="b">
        <f t="shared" si="799"/>
        <v>0</v>
      </c>
      <c r="AP977" s="115" t="b">
        <f t="shared" si="800"/>
        <v>0</v>
      </c>
      <c r="AQ977" s="115" t="b">
        <f t="shared" si="801"/>
        <v>0</v>
      </c>
      <c r="AR977" s="79">
        <f t="shared" si="762"/>
        <v>0</v>
      </c>
      <c r="AS977" s="79">
        <f t="shared" si="763"/>
        <v>0</v>
      </c>
      <c r="AT977" s="79">
        <f t="shared" si="764"/>
        <v>0</v>
      </c>
      <c r="AU977" s="79">
        <f t="shared" si="765"/>
        <v>0</v>
      </c>
      <c r="AV977" s="79">
        <f t="shared" si="766"/>
        <v>0</v>
      </c>
      <c r="AW977" s="79">
        <f t="shared" si="767"/>
        <v>0</v>
      </c>
      <c r="AX977" s="128">
        <f t="shared" si="768"/>
        <v>0</v>
      </c>
      <c r="AY977" s="128"/>
      <c r="AZ977" s="128"/>
      <c r="BA977" s="128">
        <f t="shared" si="769"/>
        <v>0</v>
      </c>
      <c r="BB977" s="128">
        <f t="shared" si="770"/>
        <v>0</v>
      </c>
      <c r="BC977" s="80">
        <f t="shared" si="771"/>
        <v>0</v>
      </c>
      <c r="BD977" s="80">
        <f t="shared" si="772"/>
        <v>0</v>
      </c>
      <c r="BE977" s="80">
        <f t="shared" si="773"/>
        <v>0</v>
      </c>
      <c r="BF977" s="80">
        <f t="shared" si="774"/>
        <v>0</v>
      </c>
      <c r="BG977" s="80">
        <f t="shared" si="775"/>
        <v>0</v>
      </c>
      <c r="BH977" s="80">
        <f t="shared" si="802"/>
        <v>0</v>
      </c>
      <c r="BI977" s="4">
        <f t="shared" si="776"/>
        <v>0</v>
      </c>
      <c r="BJ977" s="4">
        <f t="shared" si="777"/>
        <v>0</v>
      </c>
      <c r="BK977" s="4">
        <f t="shared" si="778"/>
        <v>0</v>
      </c>
      <c r="BL977" s="8" t="e">
        <f>VLOOKUP(CN977,'CIR Results'!$B$3:$L$42,2,FALSE)</f>
        <v>#N/A</v>
      </c>
      <c r="BM977" s="8" t="e">
        <f>VLOOKUP(CN977,'CIR Results'!$B$3:$L$42,3,FALSE)</f>
        <v>#N/A</v>
      </c>
      <c r="BN977" s="8" t="e">
        <f>VLOOKUP(CN977,'CIR Results'!$B$3:$L$42,4,FALSE)</f>
        <v>#N/A</v>
      </c>
      <c r="BO977" s="8" t="e">
        <f>VLOOKUP(CN977,'CIR Results'!$B$3:$L$42,5,FALSE)</f>
        <v>#N/A</v>
      </c>
      <c r="BP977" s="8" t="e">
        <f>VLOOKUP(CN977,'CIR Results'!$B$3:$L$42,6,FALSE)</f>
        <v>#N/A</v>
      </c>
      <c r="BQ977" s="8" t="e">
        <f>VLOOKUP(CN977,'CIR Results'!$B$3:$L$42,8,FALSE)</f>
        <v>#N/A</v>
      </c>
      <c r="BR977" s="8" t="e">
        <f>VLOOKUP(CN977,'CIR Results'!$B$3:$L$42,9,FALSE)</f>
        <v>#N/A</v>
      </c>
      <c r="BS977" s="8" t="e">
        <f>VLOOKUP(CN977,'CIR Results'!$B$3:$L$42,10,FALSE)</f>
        <v>#N/A</v>
      </c>
      <c r="BT977" s="8" t="e">
        <f>VLOOKUP(CN977,'CIR Results'!$B$3:$L$42,11,FALSE)</f>
        <v>#N/A</v>
      </c>
      <c r="BU977" s="136" t="e">
        <f>VLOOKUP(CN977,'CIR Team Info'!$B$5:$E$44,2,FALSE)</f>
        <v>#N/A</v>
      </c>
      <c r="BV977" s="136" t="e">
        <f>VLOOKUP(CN977,'CIR Team Info'!$B$5:$E$44,4,FALSE)</f>
        <v>#N/A</v>
      </c>
      <c r="BW977" s="136" t="str">
        <f t="shared" si="803"/>
        <v xml:space="preserve">   </v>
      </c>
      <c r="CM977" s="132"/>
      <c r="DD977" s="132"/>
      <c r="DG977" s="132"/>
    </row>
    <row r="978" spans="1:111" x14ac:dyDescent="0.25">
      <c r="A978" s="78">
        <f t="shared" si="757"/>
        <v>0</v>
      </c>
      <c r="C978" s="10" t="str">
        <f t="shared" si="796"/>
        <v>Do Not Pick</v>
      </c>
      <c r="D978" s="17">
        <f t="shared" si="758"/>
        <v>0</v>
      </c>
      <c r="E978" s="113">
        <f t="shared" si="784"/>
        <v>0</v>
      </c>
      <c r="F978" s="113">
        <f t="shared" si="785"/>
        <v>0</v>
      </c>
      <c r="G978" s="113">
        <f t="shared" si="786"/>
        <v>0</v>
      </c>
      <c r="H978" s="113">
        <f t="shared" si="787"/>
        <v>0</v>
      </c>
      <c r="I978" s="113">
        <f t="shared" si="788"/>
        <v>0</v>
      </c>
      <c r="J978" s="113">
        <f t="shared" si="789"/>
        <v>0</v>
      </c>
      <c r="K978" s="113">
        <f t="shared" si="779"/>
        <v>0</v>
      </c>
      <c r="L978" s="76">
        <v>8</v>
      </c>
      <c r="M978" s="76">
        <v>5</v>
      </c>
      <c r="N978" s="76">
        <v>7</v>
      </c>
      <c r="O978" s="76">
        <v>6</v>
      </c>
      <c r="P978" s="76">
        <v>6</v>
      </c>
      <c r="Q978" s="76">
        <v>2</v>
      </c>
      <c r="R978" s="76">
        <v>1</v>
      </c>
      <c r="S978" s="17">
        <f t="shared" si="759"/>
        <v>0</v>
      </c>
      <c r="T978" s="113">
        <f t="shared" si="790"/>
        <v>0</v>
      </c>
      <c r="U978" s="113">
        <f t="shared" si="791"/>
        <v>0</v>
      </c>
      <c r="V978" s="113">
        <f t="shared" si="792"/>
        <v>0</v>
      </c>
      <c r="W978" s="113">
        <f t="shared" si="793"/>
        <v>0</v>
      </c>
      <c r="X978" s="113">
        <f t="shared" si="794"/>
        <v>0</v>
      </c>
      <c r="Y978" s="113">
        <f t="shared" si="795"/>
        <v>0</v>
      </c>
      <c r="Z978" s="113">
        <f t="shared" si="780"/>
        <v>0</v>
      </c>
      <c r="AA978" s="76">
        <v>10</v>
      </c>
      <c r="AB978" s="76">
        <v>6</v>
      </c>
      <c r="AC978" s="76">
        <v>8</v>
      </c>
      <c r="AD978" s="76">
        <v>2</v>
      </c>
      <c r="AE978" s="76">
        <v>2</v>
      </c>
      <c r="AF978" s="76">
        <v>5</v>
      </c>
      <c r="AG978" s="76">
        <v>8</v>
      </c>
      <c r="AH978" s="131">
        <f t="shared" si="760"/>
        <v>0</v>
      </c>
      <c r="AI978" s="131">
        <f t="shared" si="781"/>
        <v>0</v>
      </c>
      <c r="AJ978" s="131">
        <f t="shared" si="797"/>
        <v>0</v>
      </c>
      <c r="AK978" s="131">
        <f t="shared" si="798"/>
        <v>0</v>
      </c>
      <c r="AL978" s="131">
        <f t="shared" si="782"/>
        <v>0</v>
      </c>
      <c r="AM978" s="131">
        <f t="shared" si="783"/>
        <v>0</v>
      </c>
      <c r="AN978" s="131">
        <f t="shared" si="761"/>
        <v>0</v>
      </c>
      <c r="AO978" s="115" t="b">
        <f t="shared" si="799"/>
        <v>0</v>
      </c>
      <c r="AP978" s="115" t="b">
        <f t="shared" si="800"/>
        <v>0</v>
      </c>
      <c r="AQ978" s="115" t="b">
        <f t="shared" si="801"/>
        <v>0</v>
      </c>
      <c r="AR978" s="79">
        <f t="shared" si="762"/>
        <v>0</v>
      </c>
      <c r="AS978" s="79">
        <f t="shared" si="763"/>
        <v>0</v>
      </c>
      <c r="AT978" s="79">
        <f t="shared" si="764"/>
        <v>0</v>
      </c>
      <c r="AU978" s="79">
        <f t="shared" si="765"/>
        <v>0</v>
      </c>
      <c r="AV978" s="79">
        <f t="shared" si="766"/>
        <v>0</v>
      </c>
      <c r="AW978" s="79">
        <f t="shared" si="767"/>
        <v>0</v>
      </c>
      <c r="AX978" s="128">
        <f t="shared" si="768"/>
        <v>0</v>
      </c>
      <c r="AY978" s="128"/>
      <c r="AZ978" s="128"/>
      <c r="BA978" s="128">
        <f t="shared" si="769"/>
        <v>0</v>
      </c>
      <c r="BB978" s="128">
        <f t="shared" si="770"/>
        <v>0</v>
      </c>
      <c r="BC978" s="80">
        <f t="shared" si="771"/>
        <v>0</v>
      </c>
      <c r="BD978" s="80">
        <f t="shared" si="772"/>
        <v>0</v>
      </c>
      <c r="BE978" s="80">
        <f t="shared" si="773"/>
        <v>0</v>
      </c>
      <c r="BF978" s="80">
        <f t="shared" si="774"/>
        <v>0</v>
      </c>
      <c r="BG978" s="80">
        <f t="shared" si="775"/>
        <v>0</v>
      </c>
      <c r="BH978" s="80">
        <f t="shared" si="802"/>
        <v>0</v>
      </c>
      <c r="BI978" s="4">
        <f t="shared" si="776"/>
        <v>0</v>
      </c>
      <c r="BJ978" s="4">
        <f t="shared" si="777"/>
        <v>0</v>
      </c>
      <c r="BK978" s="4">
        <f t="shared" si="778"/>
        <v>0</v>
      </c>
      <c r="BL978" s="8" t="e">
        <f>VLOOKUP(CN978,'CIR Results'!$B$3:$L$42,2,FALSE)</f>
        <v>#N/A</v>
      </c>
      <c r="BM978" s="8" t="e">
        <f>VLOOKUP(CN978,'CIR Results'!$B$3:$L$42,3,FALSE)</f>
        <v>#N/A</v>
      </c>
      <c r="BN978" s="8" t="e">
        <f>VLOOKUP(CN978,'CIR Results'!$B$3:$L$42,4,FALSE)</f>
        <v>#N/A</v>
      </c>
      <c r="BO978" s="8" t="e">
        <f>VLOOKUP(CN978,'CIR Results'!$B$3:$L$42,5,FALSE)</f>
        <v>#N/A</v>
      </c>
      <c r="BP978" s="8" t="e">
        <f>VLOOKUP(CN978,'CIR Results'!$B$3:$L$42,6,FALSE)</f>
        <v>#N/A</v>
      </c>
      <c r="BQ978" s="8" t="e">
        <f>VLOOKUP(CN978,'CIR Results'!$B$3:$L$42,8,FALSE)</f>
        <v>#N/A</v>
      </c>
      <c r="BR978" s="8" t="e">
        <f>VLOOKUP(CN978,'CIR Results'!$B$3:$L$42,9,FALSE)</f>
        <v>#N/A</v>
      </c>
      <c r="BS978" s="8" t="e">
        <f>VLOOKUP(CN978,'CIR Results'!$B$3:$L$42,10,FALSE)</f>
        <v>#N/A</v>
      </c>
      <c r="BT978" s="8" t="e">
        <f>VLOOKUP(CN978,'CIR Results'!$B$3:$L$42,11,FALSE)</f>
        <v>#N/A</v>
      </c>
      <c r="BU978" s="136" t="e">
        <f>VLOOKUP(CN978,'CIR Team Info'!$B$5:$E$44,2,FALSE)</f>
        <v>#N/A</v>
      </c>
      <c r="BV978" s="136" t="e">
        <f>VLOOKUP(CN978,'CIR Team Info'!$B$5:$E$44,4,FALSE)</f>
        <v>#N/A</v>
      </c>
      <c r="BW978" s="136" t="str">
        <f t="shared" si="803"/>
        <v xml:space="preserve">   </v>
      </c>
      <c r="CM978" s="132"/>
      <c r="DD978" s="132"/>
      <c r="DG978" s="132"/>
    </row>
    <row r="979" spans="1:111" x14ac:dyDescent="0.25">
      <c r="A979" s="78">
        <f t="shared" si="757"/>
        <v>0</v>
      </c>
      <c r="C979" s="10" t="str">
        <f t="shared" si="796"/>
        <v>Do Not Pick</v>
      </c>
      <c r="D979" s="17">
        <f t="shared" si="758"/>
        <v>0</v>
      </c>
      <c r="E979" s="113">
        <f t="shared" si="784"/>
        <v>0</v>
      </c>
      <c r="F979" s="113">
        <f t="shared" si="785"/>
        <v>0</v>
      </c>
      <c r="G979" s="113">
        <f t="shared" si="786"/>
        <v>0</v>
      </c>
      <c r="H979" s="113">
        <f t="shared" si="787"/>
        <v>0</v>
      </c>
      <c r="I979" s="113">
        <f t="shared" si="788"/>
        <v>0</v>
      </c>
      <c r="J979" s="113">
        <f t="shared" si="789"/>
        <v>0</v>
      </c>
      <c r="K979" s="113">
        <f t="shared" si="779"/>
        <v>0</v>
      </c>
      <c r="L979" s="76">
        <v>8</v>
      </c>
      <c r="M979" s="76">
        <v>5</v>
      </c>
      <c r="N979" s="76">
        <v>7</v>
      </c>
      <c r="O979" s="76">
        <v>6</v>
      </c>
      <c r="P979" s="76">
        <v>6</v>
      </c>
      <c r="Q979" s="76">
        <v>2</v>
      </c>
      <c r="R979" s="76">
        <v>1</v>
      </c>
      <c r="S979" s="17">
        <f t="shared" si="759"/>
        <v>0</v>
      </c>
      <c r="T979" s="113">
        <f t="shared" si="790"/>
        <v>0</v>
      </c>
      <c r="U979" s="113">
        <f t="shared" si="791"/>
        <v>0</v>
      </c>
      <c r="V979" s="113">
        <f t="shared" si="792"/>
        <v>0</v>
      </c>
      <c r="W979" s="113">
        <f t="shared" si="793"/>
        <v>0</v>
      </c>
      <c r="X979" s="113">
        <f t="shared" si="794"/>
        <v>0</v>
      </c>
      <c r="Y979" s="113">
        <f t="shared" si="795"/>
        <v>0</v>
      </c>
      <c r="Z979" s="113">
        <f t="shared" si="780"/>
        <v>0</v>
      </c>
      <c r="AA979" s="76">
        <v>10</v>
      </c>
      <c r="AB979" s="76">
        <v>6</v>
      </c>
      <c r="AC979" s="76">
        <v>8</v>
      </c>
      <c r="AD979" s="76">
        <v>2</v>
      </c>
      <c r="AE979" s="76">
        <v>2</v>
      </c>
      <c r="AF979" s="76">
        <v>5</v>
      </c>
      <c r="AG979" s="76">
        <v>8</v>
      </c>
      <c r="AH979" s="131">
        <f t="shared" si="760"/>
        <v>0</v>
      </c>
      <c r="AI979" s="131">
        <f t="shared" si="781"/>
        <v>0</v>
      </c>
      <c r="AJ979" s="131">
        <f t="shared" si="797"/>
        <v>0</v>
      </c>
      <c r="AK979" s="131">
        <f t="shared" si="798"/>
        <v>0</v>
      </c>
      <c r="AL979" s="131">
        <f t="shared" si="782"/>
        <v>0</v>
      </c>
      <c r="AM979" s="131">
        <f t="shared" si="783"/>
        <v>0</v>
      </c>
      <c r="AN979" s="131">
        <f t="shared" si="761"/>
        <v>0</v>
      </c>
      <c r="AO979" s="115" t="b">
        <f t="shared" si="799"/>
        <v>0</v>
      </c>
      <c r="AP979" s="115" t="b">
        <f t="shared" si="800"/>
        <v>0</v>
      </c>
      <c r="AQ979" s="115" t="b">
        <f t="shared" si="801"/>
        <v>0</v>
      </c>
      <c r="AR979" s="79">
        <f t="shared" si="762"/>
        <v>0</v>
      </c>
      <c r="AS979" s="79">
        <f t="shared" si="763"/>
        <v>0</v>
      </c>
      <c r="AT979" s="79">
        <f t="shared" si="764"/>
        <v>0</v>
      </c>
      <c r="AU979" s="79">
        <f t="shared" si="765"/>
        <v>0</v>
      </c>
      <c r="AV979" s="79">
        <f t="shared" si="766"/>
        <v>0</v>
      </c>
      <c r="AW979" s="79">
        <f t="shared" si="767"/>
        <v>0</v>
      </c>
      <c r="AX979" s="128">
        <f t="shared" si="768"/>
        <v>0</v>
      </c>
      <c r="AY979" s="128"/>
      <c r="AZ979" s="128"/>
      <c r="BA979" s="128">
        <f t="shared" si="769"/>
        <v>0</v>
      </c>
      <c r="BB979" s="128">
        <f t="shared" si="770"/>
        <v>0</v>
      </c>
      <c r="BC979" s="80">
        <f t="shared" si="771"/>
        <v>0</v>
      </c>
      <c r="BD979" s="80">
        <f t="shared" si="772"/>
        <v>0</v>
      </c>
      <c r="BE979" s="80">
        <f t="shared" si="773"/>
        <v>0</v>
      </c>
      <c r="BF979" s="80">
        <f t="shared" si="774"/>
        <v>0</v>
      </c>
      <c r="BG979" s="80">
        <f t="shared" si="775"/>
        <v>0</v>
      </c>
      <c r="BH979" s="80">
        <f t="shared" si="802"/>
        <v>0</v>
      </c>
      <c r="BI979" s="4">
        <f t="shared" si="776"/>
        <v>0</v>
      </c>
      <c r="BJ979" s="4">
        <f t="shared" si="777"/>
        <v>0</v>
      </c>
      <c r="BK979" s="4">
        <f t="shared" si="778"/>
        <v>0</v>
      </c>
      <c r="BL979" s="8" t="e">
        <f>VLOOKUP(CN979,'CIR Results'!$B$3:$L$42,2,FALSE)</f>
        <v>#N/A</v>
      </c>
      <c r="BM979" s="8" t="e">
        <f>VLOOKUP(CN979,'CIR Results'!$B$3:$L$42,3,FALSE)</f>
        <v>#N/A</v>
      </c>
      <c r="BN979" s="8" t="e">
        <f>VLOOKUP(CN979,'CIR Results'!$B$3:$L$42,4,FALSE)</f>
        <v>#N/A</v>
      </c>
      <c r="BO979" s="8" t="e">
        <f>VLOOKUP(CN979,'CIR Results'!$B$3:$L$42,5,FALSE)</f>
        <v>#N/A</v>
      </c>
      <c r="BP979" s="8" t="e">
        <f>VLOOKUP(CN979,'CIR Results'!$B$3:$L$42,6,FALSE)</f>
        <v>#N/A</v>
      </c>
      <c r="BQ979" s="8" t="e">
        <f>VLOOKUP(CN979,'CIR Results'!$B$3:$L$42,8,FALSE)</f>
        <v>#N/A</v>
      </c>
      <c r="BR979" s="8" t="e">
        <f>VLOOKUP(CN979,'CIR Results'!$B$3:$L$42,9,FALSE)</f>
        <v>#N/A</v>
      </c>
      <c r="BS979" s="8" t="e">
        <f>VLOOKUP(CN979,'CIR Results'!$B$3:$L$42,10,FALSE)</f>
        <v>#N/A</v>
      </c>
      <c r="BT979" s="8" t="e">
        <f>VLOOKUP(CN979,'CIR Results'!$B$3:$L$42,11,FALSE)</f>
        <v>#N/A</v>
      </c>
      <c r="BU979" s="136" t="e">
        <f>VLOOKUP(CN979,'CIR Team Info'!$B$5:$E$44,2,FALSE)</f>
        <v>#N/A</v>
      </c>
      <c r="BV979" s="136" t="e">
        <f>VLOOKUP(CN979,'CIR Team Info'!$B$5:$E$44,4,FALSE)</f>
        <v>#N/A</v>
      </c>
      <c r="BW979" s="136" t="str">
        <f t="shared" si="803"/>
        <v xml:space="preserve">   </v>
      </c>
      <c r="CM979" s="132"/>
      <c r="DD979" s="132"/>
      <c r="DG979" s="132"/>
    </row>
    <row r="980" spans="1:111" x14ac:dyDescent="0.25">
      <c r="A980" s="78">
        <f t="shared" si="757"/>
        <v>0</v>
      </c>
      <c r="C980" s="10" t="str">
        <f t="shared" si="796"/>
        <v>Do Not Pick</v>
      </c>
      <c r="D980" s="17">
        <f t="shared" si="758"/>
        <v>0</v>
      </c>
      <c r="E980" s="113">
        <f t="shared" si="784"/>
        <v>0</v>
      </c>
      <c r="F980" s="113">
        <f t="shared" si="785"/>
        <v>0</v>
      </c>
      <c r="G980" s="113">
        <f t="shared" si="786"/>
        <v>0</v>
      </c>
      <c r="H980" s="113">
        <f t="shared" si="787"/>
        <v>0</v>
      </c>
      <c r="I980" s="113">
        <f t="shared" si="788"/>
        <v>0</v>
      </c>
      <c r="J980" s="113">
        <f t="shared" si="789"/>
        <v>0</v>
      </c>
      <c r="K980" s="113">
        <f t="shared" si="779"/>
        <v>0</v>
      </c>
      <c r="L980" s="76">
        <v>8</v>
      </c>
      <c r="M980" s="76">
        <v>5</v>
      </c>
      <c r="N980" s="76">
        <v>7</v>
      </c>
      <c r="O980" s="76">
        <v>6</v>
      </c>
      <c r="P980" s="76">
        <v>6</v>
      </c>
      <c r="Q980" s="76">
        <v>2</v>
      </c>
      <c r="R980" s="76">
        <v>1</v>
      </c>
      <c r="S980" s="17">
        <f t="shared" si="759"/>
        <v>0</v>
      </c>
      <c r="T980" s="113">
        <f t="shared" si="790"/>
        <v>0</v>
      </c>
      <c r="U980" s="113">
        <f t="shared" si="791"/>
        <v>0</v>
      </c>
      <c r="V980" s="113">
        <f t="shared" si="792"/>
        <v>0</v>
      </c>
      <c r="W980" s="113">
        <f t="shared" si="793"/>
        <v>0</v>
      </c>
      <c r="X980" s="113">
        <f t="shared" si="794"/>
        <v>0</v>
      </c>
      <c r="Y980" s="113">
        <f t="shared" si="795"/>
        <v>0</v>
      </c>
      <c r="Z980" s="113">
        <f t="shared" si="780"/>
        <v>0</v>
      </c>
      <c r="AA980" s="76">
        <v>10</v>
      </c>
      <c r="AB980" s="76">
        <v>6</v>
      </c>
      <c r="AC980" s="76">
        <v>8</v>
      </c>
      <c r="AD980" s="76">
        <v>2</v>
      </c>
      <c r="AE980" s="76">
        <v>2</v>
      </c>
      <c r="AF980" s="76">
        <v>5</v>
      </c>
      <c r="AG980" s="76">
        <v>8</v>
      </c>
      <c r="AH980" s="131">
        <f t="shared" si="760"/>
        <v>0</v>
      </c>
      <c r="AI980" s="131">
        <f t="shared" si="781"/>
        <v>0</v>
      </c>
      <c r="AJ980" s="131">
        <f t="shared" si="797"/>
        <v>0</v>
      </c>
      <c r="AK980" s="131">
        <f t="shared" si="798"/>
        <v>0</v>
      </c>
      <c r="AL980" s="131">
        <f t="shared" si="782"/>
        <v>0</v>
      </c>
      <c r="AM980" s="131">
        <f t="shared" si="783"/>
        <v>0</v>
      </c>
      <c r="AN980" s="131">
        <f t="shared" si="761"/>
        <v>0</v>
      </c>
      <c r="AO980" s="115" t="b">
        <f t="shared" si="799"/>
        <v>0</v>
      </c>
      <c r="AP980" s="115" t="b">
        <f t="shared" si="800"/>
        <v>0</v>
      </c>
      <c r="AQ980" s="115" t="b">
        <f t="shared" si="801"/>
        <v>0</v>
      </c>
      <c r="AR980" s="79">
        <f t="shared" si="762"/>
        <v>0</v>
      </c>
      <c r="AS980" s="79">
        <f t="shared" si="763"/>
        <v>0</v>
      </c>
      <c r="AT980" s="79">
        <f t="shared" si="764"/>
        <v>0</v>
      </c>
      <c r="AU980" s="79">
        <f t="shared" si="765"/>
        <v>0</v>
      </c>
      <c r="AV980" s="79">
        <f t="shared" si="766"/>
        <v>0</v>
      </c>
      <c r="AW980" s="79">
        <f t="shared" si="767"/>
        <v>0</v>
      </c>
      <c r="AX980" s="128">
        <f t="shared" si="768"/>
        <v>0</v>
      </c>
      <c r="AY980" s="128"/>
      <c r="AZ980" s="128"/>
      <c r="BA980" s="128">
        <f t="shared" si="769"/>
        <v>0</v>
      </c>
      <c r="BB980" s="128">
        <f t="shared" si="770"/>
        <v>0</v>
      </c>
      <c r="BC980" s="80">
        <f t="shared" si="771"/>
        <v>0</v>
      </c>
      <c r="BD980" s="80">
        <f t="shared" si="772"/>
        <v>0</v>
      </c>
      <c r="BE980" s="80">
        <f t="shared" si="773"/>
        <v>0</v>
      </c>
      <c r="BF980" s="80">
        <f t="shared" si="774"/>
        <v>0</v>
      </c>
      <c r="BG980" s="80">
        <f t="shared" si="775"/>
        <v>0</v>
      </c>
      <c r="BH980" s="80">
        <f t="shared" si="802"/>
        <v>0</v>
      </c>
      <c r="BI980" s="4">
        <f t="shared" si="776"/>
        <v>0</v>
      </c>
      <c r="BJ980" s="4">
        <f t="shared" si="777"/>
        <v>0</v>
      </c>
      <c r="BK980" s="4">
        <f t="shared" si="778"/>
        <v>0</v>
      </c>
      <c r="BL980" s="8" t="e">
        <f>VLOOKUP(CN980,'CIR Results'!$B$3:$L$42,2,FALSE)</f>
        <v>#N/A</v>
      </c>
      <c r="BM980" s="8" t="e">
        <f>VLOOKUP(CN980,'CIR Results'!$B$3:$L$42,3,FALSE)</f>
        <v>#N/A</v>
      </c>
      <c r="BN980" s="8" t="e">
        <f>VLOOKUP(CN980,'CIR Results'!$B$3:$L$42,4,FALSE)</f>
        <v>#N/A</v>
      </c>
      <c r="BO980" s="8" t="e">
        <f>VLOOKUP(CN980,'CIR Results'!$B$3:$L$42,5,FALSE)</f>
        <v>#N/A</v>
      </c>
      <c r="BP980" s="8" t="e">
        <f>VLOOKUP(CN980,'CIR Results'!$B$3:$L$42,6,FALSE)</f>
        <v>#N/A</v>
      </c>
      <c r="BQ980" s="8" t="e">
        <f>VLOOKUP(CN980,'CIR Results'!$B$3:$L$42,8,FALSE)</f>
        <v>#N/A</v>
      </c>
      <c r="BR980" s="8" t="e">
        <f>VLOOKUP(CN980,'CIR Results'!$B$3:$L$42,9,FALSE)</f>
        <v>#N/A</v>
      </c>
      <c r="BS980" s="8" t="e">
        <f>VLOOKUP(CN980,'CIR Results'!$B$3:$L$42,10,FALSE)</f>
        <v>#N/A</v>
      </c>
      <c r="BT980" s="8" t="e">
        <f>VLOOKUP(CN980,'CIR Results'!$B$3:$L$42,11,FALSE)</f>
        <v>#N/A</v>
      </c>
      <c r="BU980" s="136" t="e">
        <f>VLOOKUP(CN980,'CIR Team Info'!$B$5:$E$44,2,FALSE)</f>
        <v>#N/A</v>
      </c>
      <c r="BV980" s="136" t="e">
        <f>VLOOKUP(CN980,'CIR Team Info'!$B$5:$E$44,4,FALSE)</f>
        <v>#N/A</v>
      </c>
      <c r="BW980" s="136" t="str">
        <f t="shared" si="803"/>
        <v xml:space="preserve">   </v>
      </c>
      <c r="CM980" s="132"/>
      <c r="DD980" s="132"/>
      <c r="DG980" s="132"/>
    </row>
    <row r="981" spans="1:111" x14ac:dyDescent="0.25">
      <c r="A981" s="78">
        <f t="shared" si="757"/>
        <v>0</v>
      </c>
      <c r="C981" s="10" t="str">
        <f t="shared" si="796"/>
        <v>Do Not Pick</v>
      </c>
      <c r="D981" s="17">
        <f t="shared" si="758"/>
        <v>0</v>
      </c>
      <c r="E981" s="113">
        <f t="shared" si="784"/>
        <v>0</v>
      </c>
      <c r="F981" s="113">
        <f t="shared" si="785"/>
        <v>0</v>
      </c>
      <c r="G981" s="113">
        <f t="shared" si="786"/>
        <v>0</v>
      </c>
      <c r="H981" s="113">
        <f t="shared" si="787"/>
        <v>0</v>
      </c>
      <c r="I981" s="113">
        <f t="shared" si="788"/>
        <v>0</v>
      </c>
      <c r="J981" s="113">
        <f t="shared" si="789"/>
        <v>0</v>
      </c>
      <c r="K981" s="113">
        <f t="shared" si="779"/>
        <v>0</v>
      </c>
      <c r="L981" s="76">
        <v>8</v>
      </c>
      <c r="M981" s="76">
        <v>5</v>
      </c>
      <c r="N981" s="76">
        <v>7</v>
      </c>
      <c r="O981" s="76">
        <v>6</v>
      </c>
      <c r="P981" s="76">
        <v>6</v>
      </c>
      <c r="Q981" s="76">
        <v>2</v>
      </c>
      <c r="R981" s="76">
        <v>1</v>
      </c>
      <c r="S981" s="17">
        <f t="shared" si="759"/>
        <v>0</v>
      </c>
      <c r="T981" s="113">
        <f t="shared" si="790"/>
        <v>0</v>
      </c>
      <c r="U981" s="113">
        <f t="shared" si="791"/>
        <v>0</v>
      </c>
      <c r="V981" s="113">
        <f t="shared" si="792"/>
        <v>0</v>
      </c>
      <c r="W981" s="113">
        <f t="shared" si="793"/>
        <v>0</v>
      </c>
      <c r="X981" s="113">
        <f t="shared" si="794"/>
        <v>0</v>
      </c>
      <c r="Y981" s="113">
        <f t="shared" si="795"/>
        <v>0</v>
      </c>
      <c r="Z981" s="113">
        <f t="shared" si="780"/>
        <v>0</v>
      </c>
      <c r="AA981" s="76">
        <v>10</v>
      </c>
      <c r="AB981" s="76">
        <v>6</v>
      </c>
      <c r="AC981" s="76">
        <v>8</v>
      </c>
      <c r="AD981" s="76">
        <v>2</v>
      </c>
      <c r="AE981" s="76">
        <v>2</v>
      </c>
      <c r="AF981" s="76">
        <v>5</v>
      </c>
      <c r="AG981" s="76">
        <v>8</v>
      </c>
      <c r="AH981" s="131">
        <f t="shared" si="760"/>
        <v>0</v>
      </c>
      <c r="AI981" s="131">
        <f t="shared" si="781"/>
        <v>0</v>
      </c>
      <c r="AJ981" s="131">
        <f t="shared" si="797"/>
        <v>0</v>
      </c>
      <c r="AK981" s="131">
        <f t="shared" si="798"/>
        <v>0</v>
      </c>
      <c r="AL981" s="131">
        <f t="shared" si="782"/>
        <v>0</v>
      </c>
      <c r="AM981" s="131">
        <f t="shared" si="783"/>
        <v>0</v>
      </c>
      <c r="AN981" s="131">
        <f t="shared" si="761"/>
        <v>0</v>
      </c>
      <c r="AO981" s="115" t="b">
        <f t="shared" si="799"/>
        <v>0</v>
      </c>
      <c r="AP981" s="115" t="b">
        <f t="shared" si="800"/>
        <v>0</v>
      </c>
      <c r="AQ981" s="115" t="b">
        <f t="shared" si="801"/>
        <v>0</v>
      </c>
      <c r="AR981" s="79">
        <f t="shared" si="762"/>
        <v>0</v>
      </c>
      <c r="AS981" s="79">
        <f t="shared" si="763"/>
        <v>0</v>
      </c>
      <c r="AT981" s="79">
        <f t="shared" si="764"/>
        <v>0</v>
      </c>
      <c r="AU981" s="79">
        <f t="shared" si="765"/>
        <v>0</v>
      </c>
      <c r="AV981" s="79">
        <f t="shared" si="766"/>
        <v>0</v>
      </c>
      <c r="AW981" s="79">
        <f t="shared" si="767"/>
        <v>0</v>
      </c>
      <c r="AX981" s="128">
        <f t="shared" si="768"/>
        <v>0</v>
      </c>
      <c r="AY981" s="128"/>
      <c r="AZ981" s="128"/>
      <c r="BA981" s="128">
        <f t="shared" si="769"/>
        <v>0</v>
      </c>
      <c r="BB981" s="128">
        <f t="shared" si="770"/>
        <v>0</v>
      </c>
      <c r="BC981" s="80">
        <f t="shared" si="771"/>
        <v>0</v>
      </c>
      <c r="BD981" s="80">
        <f t="shared" si="772"/>
        <v>0</v>
      </c>
      <c r="BE981" s="80">
        <f t="shared" si="773"/>
        <v>0</v>
      </c>
      <c r="BF981" s="80">
        <f t="shared" si="774"/>
        <v>0</v>
      </c>
      <c r="BG981" s="80">
        <f t="shared" si="775"/>
        <v>0</v>
      </c>
      <c r="BH981" s="80">
        <f t="shared" si="802"/>
        <v>0</v>
      </c>
      <c r="BI981" s="4">
        <f t="shared" si="776"/>
        <v>0</v>
      </c>
      <c r="BJ981" s="4">
        <f t="shared" si="777"/>
        <v>0</v>
      </c>
      <c r="BK981" s="4">
        <f t="shared" si="778"/>
        <v>0</v>
      </c>
      <c r="BL981" s="8" t="e">
        <f>VLOOKUP(CN981,'CIR Results'!$B$3:$L$42,2,FALSE)</f>
        <v>#N/A</v>
      </c>
      <c r="BM981" s="8" t="e">
        <f>VLOOKUP(CN981,'CIR Results'!$B$3:$L$42,3,FALSE)</f>
        <v>#N/A</v>
      </c>
      <c r="BN981" s="8" t="e">
        <f>VLOOKUP(CN981,'CIR Results'!$B$3:$L$42,4,FALSE)</f>
        <v>#N/A</v>
      </c>
      <c r="BO981" s="8" t="e">
        <f>VLOOKUP(CN981,'CIR Results'!$B$3:$L$42,5,FALSE)</f>
        <v>#N/A</v>
      </c>
      <c r="BP981" s="8" t="e">
        <f>VLOOKUP(CN981,'CIR Results'!$B$3:$L$42,6,FALSE)</f>
        <v>#N/A</v>
      </c>
      <c r="BQ981" s="8" t="e">
        <f>VLOOKUP(CN981,'CIR Results'!$B$3:$L$42,8,FALSE)</f>
        <v>#N/A</v>
      </c>
      <c r="BR981" s="8" t="e">
        <f>VLOOKUP(CN981,'CIR Results'!$B$3:$L$42,9,FALSE)</f>
        <v>#N/A</v>
      </c>
      <c r="BS981" s="8" t="e">
        <f>VLOOKUP(CN981,'CIR Results'!$B$3:$L$42,10,FALSE)</f>
        <v>#N/A</v>
      </c>
      <c r="BT981" s="8" t="e">
        <f>VLOOKUP(CN981,'CIR Results'!$B$3:$L$42,11,FALSE)</f>
        <v>#N/A</v>
      </c>
      <c r="BU981" s="136" t="e">
        <f>VLOOKUP(CN981,'CIR Team Info'!$B$5:$E$44,2,FALSE)</f>
        <v>#N/A</v>
      </c>
      <c r="BV981" s="136" t="e">
        <f>VLOOKUP(CN981,'CIR Team Info'!$B$5:$E$44,4,FALSE)</f>
        <v>#N/A</v>
      </c>
      <c r="BW981" s="136" t="str">
        <f t="shared" si="803"/>
        <v xml:space="preserve">   </v>
      </c>
      <c r="CM981" s="132"/>
      <c r="DD981" s="132"/>
      <c r="DG981" s="132"/>
    </row>
    <row r="982" spans="1:111" x14ac:dyDescent="0.25">
      <c r="A982" s="78">
        <f t="shared" si="757"/>
        <v>0</v>
      </c>
      <c r="C982" s="10" t="str">
        <f t="shared" si="796"/>
        <v>Do Not Pick</v>
      </c>
      <c r="D982" s="17">
        <f t="shared" si="758"/>
        <v>0</v>
      </c>
      <c r="E982" s="113">
        <f t="shared" si="784"/>
        <v>0</v>
      </c>
      <c r="F982" s="113">
        <f t="shared" si="785"/>
        <v>0</v>
      </c>
      <c r="G982" s="113">
        <f t="shared" si="786"/>
        <v>0</v>
      </c>
      <c r="H982" s="113">
        <f t="shared" si="787"/>
        <v>0</v>
      </c>
      <c r="I982" s="113">
        <f t="shared" si="788"/>
        <v>0</v>
      </c>
      <c r="J982" s="113">
        <f t="shared" si="789"/>
        <v>0</v>
      </c>
      <c r="K982" s="113">
        <f t="shared" si="779"/>
        <v>0</v>
      </c>
      <c r="L982" s="76">
        <v>8</v>
      </c>
      <c r="M982" s="76">
        <v>5</v>
      </c>
      <c r="N982" s="76">
        <v>7</v>
      </c>
      <c r="O982" s="76">
        <v>6</v>
      </c>
      <c r="P982" s="76">
        <v>6</v>
      </c>
      <c r="Q982" s="76">
        <v>2</v>
      </c>
      <c r="R982" s="76">
        <v>1</v>
      </c>
      <c r="S982" s="17">
        <f t="shared" si="759"/>
        <v>0</v>
      </c>
      <c r="T982" s="113">
        <f t="shared" si="790"/>
        <v>0</v>
      </c>
      <c r="U982" s="113">
        <f t="shared" si="791"/>
        <v>0</v>
      </c>
      <c r="V982" s="113">
        <f t="shared" si="792"/>
        <v>0</v>
      </c>
      <c r="W982" s="113">
        <f t="shared" si="793"/>
        <v>0</v>
      </c>
      <c r="X982" s="113">
        <f t="shared" si="794"/>
        <v>0</v>
      </c>
      <c r="Y982" s="113">
        <f t="shared" si="795"/>
        <v>0</v>
      </c>
      <c r="Z982" s="113">
        <f t="shared" si="780"/>
        <v>0</v>
      </c>
      <c r="AA982" s="76">
        <v>10</v>
      </c>
      <c r="AB982" s="76">
        <v>6</v>
      </c>
      <c r="AC982" s="76">
        <v>8</v>
      </c>
      <c r="AD982" s="76">
        <v>2</v>
      </c>
      <c r="AE982" s="76">
        <v>2</v>
      </c>
      <c r="AF982" s="76">
        <v>5</v>
      </c>
      <c r="AG982" s="76">
        <v>8</v>
      </c>
      <c r="AH982" s="131">
        <f t="shared" si="760"/>
        <v>0</v>
      </c>
      <c r="AI982" s="131">
        <f t="shared" si="781"/>
        <v>0</v>
      </c>
      <c r="AJ982" s="131">
        <f t="shared" si="797"/>
        <v>0</v>
      </c>
      <c r="AK982" s="131">
        <f t="shared" si="798"/>
        <v>0</v>
      </c>
      <c r="AL982" s="131">
        <f t="shared" si="782"/>
        <v>0</v>
      </c>
      <c r="AM982" s="131">
        <f t="shared" si="783"/>
        <v>0</v>
      </c>
      <c r="AN982" s="131">
        <f t="shared" si="761"/>
        <v>0</v>
      </c>
      <c r="AO982" s="115" t="b">
        <f t="shared" si="799"/>
        <v>0</v>
      </c>
      <c r="AP982" s="115" t="b">
        <f t="shared" si="800"/>
        <v>0</v>
      </c>
      <c r="AQ982" s="115" t="b">
        <f t="shared" si="801"/>
        <v>0</v>
      </c>
      <c r="AR982" s="79">
        <f t="shared" si="762"/>
        <v>0</v>
      </c>
      <c r="AS982" s="79">
        <f t="shared" si="763"/>
        <v>0</v>
      </c>
      <c r="AT982" s="79">
        <f t="shared" si="764"/>
        <v>0</v>
      </c>
      <c r="AU982" s="79">
        <f t="shared" si="765"/>
        <v>0</v>
      </c>
      <c r="AV982" s="79">
        <f t="shared" si="766"/>
        <v>0</v>
      </c>
      <c r="AW982" s="79">
        <f t="shared" si="767"/>
        <v>0</v>
      </c>
      <c r="AX982" s="128">
        <f t="shared" si="768"/>
        <v>0</v>
      </c>
      <c r="AY982" s="128"/>
      <c r="AZ982" s="128"/>
      <c r="BA982" s="128">
        <f t="shared" si="769"/>
        <v>0</v>
      </c>
      <c r="BB982" s="128">
        <f t="shared" si="770"/>
        <v>0</v>
      </c>
      <c r="BC982" s="80">
        <f t="shared" si="771"/>
        <v>0</v>
      </c>
      <c r="BD982" s="80">
        <f t="shared" si="772"/>
        <v>0</v>
      </c>
      <c r="BE982" s="80">
        <f t="shared" si="773"/>
        <v>0</v>
      </c>
      <c r="BF982" s="80">
        <f t="shared" si="774"/>
        <v>0</v>
      </c>
      <c r="BG982" s="80">
        <f t="shared" si="775"/>
        <v>0</v>
      </c>
      <c r="BH982" s="80">
        <f t="shared" si="802"/>
        <v>0</v>
      </c>
      <c r="BI982" s="4">
        <f t="shared" si="776"/>
        <v>0</v>
      </c>
      <c r="BJ982" s="4">
        <f t="shared" si="777"/>
        <v>0</v>
      </c>
      <c r="BK982" s="4">
        <f t="shared" si="778"/>
        <v>0</v>
      </c>
      <c r="BL982" s="8" t="e">
        <f>VLOOKUP(CN982,'CIR Results'!$B$3:$L$42,2,FALSE)</f>
        <v>#N/A</v>
      </c>
      <c r="BM982" s="8" t="e">
        <f>VLOOKUP(CN982,'CIR Results'!$B$3:$L$42,3,FALSE)</f>
        <v>#N/A</v>
      </c>
      <c r="BN982" s="8" t="e">
        <f>VLOOKUP(CN982,'CIR Results'!$B$3:$L$42,4,FALSE)</f>
        <v>#N/A</v>
      </c>
      <c r="BO982" s="8" t="e">
        <f>VLOOKUP(CN982,'CIR Results'!$B$3:$L$42,5,FALSE)</f>
        <v>#N/A</v>
      </c>
      <c r="BP982" s="8" t="e">
        <f>VLOOKUP(CN982,'CIR Results'!$B$3:$L$42,6,FALSE)</f>
        <v>#N/A</v>
      </c>
      <c r="BQ982" s="8" t="e">
        <f>VLOOKUP(CN982,'CIR Results'!$B$3:$L$42,8,FALSE)</f>
        <v>#N/A</v>
      </c>
      <c r="BR982" s="8" t="e">
        <f>VLOOKUP(CN982,'CIR Results'!$B$3:$L$42,9,FALSE)</f>
        <v>#N/A</v>
      </c>
      <c r="BS982" s="8" t="e">
        <f>VLOOKUP(CN982,'CIR Results'!$B$3:$L$42,10,FALSE)</f>
        <v>#N/A</v>
      </c>
      <c r="BT982" s="8" t="e">
        <f>VLOOKUP(CN982,'CIR Results'!$B$3:$L$42,11,FALSE)</f>
        <v>#N/A</v>
      </c>
      <c r="BU982" s="136" t="e">
        <f>VLOOKUP(CN982,'CIR Team Info'!$B$5:$E$44,2,FALSE)</f>
        <v>#N/A</v>
      </c>
      <c r="BV982" s="136" t="e">
        <f>VLOOKUP(CN982,'CIR Team Info'!$B$5:$E$44,4,FALSE)</f>
        <v>#N/A</v>
      </c>
      <c r="BW982" s="136" t="str">
        <f t="shared" si="803"/>
        <v xml:space="preserve">   </v>
      </c>
      <c r="CM982" s="132"/>
      <c r="DD982" s="132"/>
      <c r="DG982" s="132"/>
    </row>
    <row r="983" spans="1:111" x14ac:dyDescent="0.25">
      <c r="A983" s="78">
        <f t="shared" si="757"/>
        <v>0</v>
      </c>
      <c r="C983" s="10" t="str">
        <f t="shared" si="796"/>
        <v>Do Not Pick</v>
      </c>
      <c r="D983" s="17">
        <f t="shared" si="758"/>
        <v>0</v>
      </c>
      <c r="E983" s="113">
        <f t="shared" si="784"/>
        <v>0</v>
      </c>
      <c r="F983" s="113">
        <f t="shared" si="785"/>
        <v>0</v>
      </c>
      <c r="G983" s="113">
        <f t="shared" si="786"/>
        <v>0</v>
      </c>
      <c r="H983" s="113">
        <f t="shared" si="787"/>
        <v>0</v>
      </c>
      <c r="I983" s="113">
        <f t="shared" si="788"/>
        <v>0</v>
      </c>
      <c r="J983" s="113">
        <f t="shared" si="789"/>
        <v>0</v>
      </c>
      <c r="K983" s="113">
        <f t="shared" si="779"/>
        <v>0</v>
      </c>
      <c r="L983" s="76">
        <v>8</v>
      </c>
      <c r="M983" s="76">
        <v>5</v>
      </c>
      <c r="N983" s="76">
        <v>7</v>
      </c>
      <c r="O983" s="76">
        <v>6</v>
      </c>
      <c r="P983" s="76">
        <v>6</v>
      </c>
      <c r="Q983" s="76">
        <v>2</v>
      </c>
      <c r="R983" s="76">
        <v>1</v>
      </c>
      <c r="S983" s="17">
        <f t="shared" si="759"/>
        <v>0</v>
      </c>
      <c r="T983" s="113">
        <f t="shared" si="790"/>
        <v>0</v>
      </c>
      <c r="U983" s="113">
        <f t="shared" si="791"/>
        <v>0</v>
      </c>
      <c r="V983" s="113">
        <f t="shared" si="792"/>
        <v>0</v>
      </c>
      <c r="W983" s="113">
        <f t="shared" si="793"/>
        <v>0</v>
      </c>
      <c r="X983" s="113">
        <f t="shared" si="794"/>
        <v>0</v>
      </c>
      <c r="Y983" s="113">
        <f t="shared" si="795"/>
        <v>0</v>
      </c>
      <c r="Z983" s="113">
        <f t="shared" si="780"/>
        <v>0</v>
      </c>
      <c r="AA983" s="76">
        <v>10</v>
      </c>
      <c r="AB983" s="76">
        <v>6</v>
      </c>
      <c r="AC983" s="76">
        <v>8</v>
      </c>
      <c r="AD983" s="76">
        <v>2</v>
      </c>
      <c r="AE983" s="76">
        <v>2</v>
      </c>
      <c r="AF983" s="76">
        <v>5</v>
      </c>
      <c r="AG983" s="76">
        <v>8</v>
      </c>
      <c r="AH983" s="131">
        <f t="shared" si="760"/>
        <v>0</v>
      </c>
      <c r="AI983" s="131">
        <f t="shared" si="781"/>
        <v>0</v>
      </c>
      <c r="AJ983" s="131">
        <f t="shared" si="797"/>
        <v>0</v>
      </c>
      <c r="AK983" s="131">
        <f t="shared" si="798"/>
        <v>0</v>
      </c>
      <c r="AL983" s="131">
        <f t="shared" si="782"/>
        <v>0</v>
      </c>
      <c r="AM983" s="131">
        <f t="shared" si="783"/>
        <v>0</v>
      </c>
      <c r="AN983" s="131">
        <f t="shared" si="761"/>
        <v>0</v>
      </c>
      <c r="AO983" s="115" t="b">
        <f t="shared" si="799"/>
        <v>0</v>
      </c>
      <c r="AP983" s="115" t="b">
        <f t="shared" si="800"/>
        <v>0</v>
      </c>
      <c r="AQ983" s="115" t="b">
        <f t="shared" si="801"/>
        <v>0</v>
      </c>
      <c r="AR983" s="79">
        <f t="shared" si="762"/>
        <v>0</v>
      </c>
      <c r="AS983" s="79">
        <f t="shared" si="763"/>
        <v>0</v>
      </c>
      <c r="AT983" s="79">
        <f t="shared" si="764"/>
        <v>0</v>
      </c>
      <c r="AU983" s="79">
        <f t="shared" si="765"/>
        <v>0</v>
      </c>
      <c r="AV983" s="79">
        <f t="shared" si="766"/>
        <v>0</v>
      </c>
      <c r="AW983" s="79">
        <f t="shared" si="767"/>
        <v>0</v>
      </c>
      <c r="AX983" s="128">
        <f t="shared" si="768"/>
        <v>0</v>
      </c>
      <c r="AY983" s="128"/>
      <c r="AZ983" s="128"/>
      <c r="BA983" s="128">
        <f t="shared" si="769"/>
        <v>0</v>
      </c>
      <c r="BB983" s="128">
        <f t="shared" si="770"/>
        <v>0</v>
      </c>
      <c r="BC983" s="80">
        <f t="shared" si="771"/>
        <v>0</v>
      </c>
      <c r="BD983" s="80">
        <f t="shared" si="772"/>
        <v>0</v>
      </c>
      <c r="BE983" s="80">
        <f t="shared" si="773"/>
        <v>0</v>
      </c>
      <c r="BF983" s="80">
        <f t="shared" si="774"/>
        <v>0</v>
      </c>
      <c r="BG983" s="80">
        <f t="shared" si="775"/>
        <v>0</v>
      </c>
      <c r="BH983" s="80">
        <f t="shared" si="802"/>
        <v>0</v>
      </c>
      <c r="BI983" s="4">
        <f t="shared" si="776"/>
        <v>0</v>
      </c>
      <c r="BJ983" s="4">
        <f t="shared" si="777"/>
        <v>0</v>
      </c>
      <c r="BK983" s="4">
        <f t="shared" si="778"/>
        <v>0</v>
      </c>
      <c r="BL983" s="8" t="e">
        <f>VLOOKUP(CN983,'CIR Results'!$B$3:$L$42,2,FALSE)</f>
        <v>#N/A</v>
      </c>
      <c r="BM983" s="8" t="e">
        <f>VLOOKUP(CN983,'CIR Results'!$B$3:$L$42,3,FALSE)</f>
        <v>#N/A</v>
      </c>
      <c r="BN983" s="8" t="e">
        <f>VLOOKUP(CN983,'CIR Results'!$B$3:$L$42,4,FALSE)</f>
        <v>#N/A</v>
      </c>
      <c r="BO983" s="8" t="e">
        <f>VLOOKUP(CN983,'CIR Results'!$B$3:$L$42,5,FALSE)</f>
        <v>#N/A</v>
      </c>
      <c r="BP983" s="8" t="e">
        <f>VLOOKUP(CN983,'CIR Results'!$B$3:$L$42,6,FALSE)</f>
        <v>#N/A</v>
      </c>
      <c r="BQ983" s="8" t="e">
        <f>VLOOKUP(CN983,'CIR Results'!$B$3:$L$42,8,FALSE)</f>
        <v>#N/A</v>
      </c>
      <c r="BR983" s="8" t="e">
        <f>VLOOKUP(CN983,'CIR Results'!$B$3:$L$42,9,FALSE)</f>
        <v>#N/A</v>
      </c>
      <c r="BS983" s="8" t="e">
        <f>VLOOKUP(CN983,'CIR Results'!$B$3:$L$42,10,FALSE)</f>
        <v>#N/A</v>
      </c>
      <c r="BT983" s="8" t="e">
        <f>VLOOKUP(CN983,'CIR Results'!$B$3:$L$42,11,FALSE)</f>
        <v>#N/A</v>
      </c>
      <c r="BU983" s="136" t="e">
        <f>VLOOKUP(CN983,'CIR Team Info'!$B$5:$E$44,2,FALSE)</f>
        <v>#N/A</v>
      </c>
      <c r="BV983" s="136" t="e">
        <f>VLOOKUP(CN983,'CIR Team Info'!$B$5:$E$44,4,FALSE)</f>
        <v>#N/A</v>
      </c>
      <c r="BW983" s="136" t="str">
        <f t="shared" si="803"/>
        <v xml:space="preserve">   </v>
      </c>
      <c r="CM983" s="132"/>
      <c r="DD983" s="132"/>
      <c r="DG983" s="132"/>
    </row>
    <row r="984" spans="1:111" x14ac:dyDescent="0.25">
      <c r="A984" s="78">
        <f t="shared" si="757"/>
        <v>0</v>
      </c>
      <c r="C984" s="10" t="str">
        <f t="shared" si="796"/>
        <v>Do Not Pick</v>
      </c>
      <c r="D984" s="17">
        <f t="shared" si="758"/>
        <v>0</v>
      </c>
      <c r="E984" s="113">
        <f t="shared" si="784"/>
        <v>0</v>
      </c>
      <c r="F984" s="113">
        <f t="shared" si="785"/>
        <v>0</v>
      </c>
      <c r="G984" s="113">
        <f t="shared" si="786"/>
        <v>0</v>
      </c>
      <c r="H984" s="113">
        <f t="shared" si="787"/>
        <v>0</v>
      </c>
      <c r="I984" s="113">
        <f t="shared" si="788"/>
        <v>0</v>
      </c>
      <c r="J984" s="113">
        <f t="shared" si="789"/>
        <v>0</v>
      </c>
      <c r="K984" s="113">
        <f t="shared" si="779"/>
        <v>0</v>
      </c>
      <c r="L984" s="76">
        <v>8</v>
      </c>
      <c r="M984" s="76">
        <v>5</v>
      </c>
      <c r="N984" s="76">
        <v>7</v>
      </c>
      <c r="O984" s="76">
        <v>6</v>
      </c>
      <c r="P984" s="76">
        <v>6</v>
      </c>
      <c r="Q984" s="76">
        <v>2</v>
      </c>
      <c r="R984" s="76">
        <v>1</v>
      </c>
      <c r="S984" s="17">
        <f t="shared" si="759"/>
        <v>0</v>
      </c>
      <c r="T984" s="113">
        <f t="shared" si="790"/>
        <v>0</v>
      </c>
      <c r="U984" s="113">
        <f t="shared" si="791"/>
        <v>0</v>
      </c>
      <c r="V984" s="113">
        <f t="shared" si="792"/>
        <v>0</v>
      </c>
      <c r="W984" s="113">
        <f t="shared" si="793"/>
        <v>0</v>
      </c>
      <c r="X984" s="113">
        <f t="shared" si="794"/>
        <v>0</v>
      </c>
      <c r="Y984" s="113">
        <f t="shared" si="795"/>
        <v>0</v>
      </c>
      <c r="Z984" s="113">
        <f t="shared" si="780"/>
        <v>0</v>
      </c>
      <c r="AA984" s="76">
        <v>10</v>
      </c>
      <c r="AB984" s="76">
        <v>6</v>
      </c>
      <c r="AC984" s="76">
        <v>8</v>
      </c>
      <c r="AD984" s="76">
        <v>2</v>
      </c>
      <c r="AE984" s="76">
        <v>2</v>
      </c>
      <c r="AF984" s="76">
        <v>5</v>
      </c>
      <c r="AG984" s="76">
        <v>8</v>
      </c>
      <c r="AH984" s="131">
        <f t="shared" si="760"/>
        <v>0</v>
      </c>
      <c r="AI984" s="131">
        <f t="shared" si="781"/>
        <v>0</v>
      </c>
      <c r="AJ984" s="131">
        <f t="shared" si="797"/>
        <v>0</v>
      </c>
      <c r="AK984" s="131">
        <f t="shared" si="798"/>
        <v>0</v>
      </c>
      <c r="AL984" s="131">
        <f t="shared" si="782"/>
        <v>0</v>
      </c>
      <c r="AM984" s="131">
        <f t="shared" si="783"/>
        <v>0</v>
      </c>
      <c r="AN984" s="131">
        <f t="shared" si="761"/>
        <v>0</v>
      </c>
      <c r="AO984" s="115" t="b">
        <f t="shared" si="799"/>
        <v>0</v>
      </c>
      <c r="AP984" s="115" t="b">
        <f t="shared" si="800"/>
        <v>0</v>
      </c>
      <c r="AQ984" s="115" t="b">
        <f t="shared" si="801"/>
        <v>0</v>
      </c>
      <c r="AR984" s="79">
        <f t="shared" si="762"/>
        <v>0</v>
      </c>
      <c r="AS984" s="79">
        <f t="shared" si="763"/>
        <v>0</v>
      </c>
      <c r="AT984" s="79">
        <f t="shared" si="764"/>
        <v>0</v>
      </c>
      <c r="AU984" s="79">
        <f t="shared" si="765"/>
        <v>0</v>
      </c>
      <c r="AV984" s="79">
        <f t="shared" si="766"/>
        <v>0</v>
      </c>
      <c r="AW984" s="79">
        <f t="shared" si="767"/>
        <v>0</v>
      </c>
      <c r="AX984" s="128">
        <f t="shared" si="768"/>
        <v>0</v>
      </c>
      <c r="AY984" s="128"/>
      <c r="AZ984" s="128"/>
      <c r="BA984" s="128">
        <f t="shared" si="769"/>
        <v>0</v>
      </c>
      <c r="BB984" s="128">
        <f t="shared" si="770"/>
        <v>0</v>
      </c>
      <c r="BC984" s="80">
        <f t="shared" si="771"/>
        <v>0</v>
      </c>
      <c r="BD984" s="80">
        <f t="shared" si="772"/>
        <v>0</v>
      </c>
      <c r="BE984" s="80">
        <f t="shared" si="773"/>
        <v>0</v>
      </c>
      <c r="BF984" s="80">
        <f t="shared" si="774"/>
        <v>0</v>
      </c>
      <c r="BG984" s="80">
        <f t="shared" si="775"/>
        <v>0</v>
      </c>
      <c r="BH984" s="80">
        <f t="shared" si="802"/>
        <v>0</v>
      </c>
      <c r="BI984" s="4">
        <f t="shared" si="776"/>
        <v>0</v>
      </c>
      <c r="BJ984" s="4">
        <f t="shared" si="777"/>
        <v>0</v>
      </c>
      <c r="BK984" s="4">
        <f t="shared" si="778"/>
        <v>0</v>
      </c>
      <c r="BL984" s="8" t="e">
        <f>VLOOKUP(CN984,'CIR Results'!$B$3:$L$42,2,FALSE)</f>
        <v>#N/A</v>
      </c>
      <c r="BM984" s="8" t="e">
        <f>VLOOKUP(CN984,'CIR Results'!$B$3:$L$42,3,FALSE)</f>
        <v>#N/A</v>
      </c>
      <c r="BN984" s="8" t="e">
        <f>VLOOKUP(CN984,'CIR Results'!$B$3:$L$42,4,FALSE)</f>
        <v>#N/A</v>
      </c>
      <c r="BO984" s="8" t="e">
        <f>VLOOKUP(CN984,'CIR Results'!$B$3:$L$42,5,FALSE)</f>
        <v>#N/A</v>
      </c>
      <c r="BP984" s="8" t="e">
        <f>VLOOKUP(CN984,'CIR Results'!$B$3:$L$42,6,FALSE)</f>
        <v>#N/A</v>
      </c>
      <c r="BQ984" s="8" t="e">
        <f>VLOOKUP(CN984,'CIR Results'!$B$3:$L$42,8,FALSE)</f>
        <v>#N/A</v>
      </c>
      <c r="BR984" s="8" t="e">
        <f>VLOOKUP(CN984,'CIR Results'!$B$3:$L$42,9,FALSE)</f>
        <v>#N/A</v>
      </c>
      <c r="BS984" s="8" t="e">
        <f>VLOOKUP(CN984,'CIR Results'!$B$3:$L$42,10,FALSE)</f>
        <v>#N/A</v>
      </c>
      <c r="BT984" s="8" t="e">
        <f>VLOOKUP(CN984,'CIR Results'!$B$3:$L$42,11,FALSE)</f>
        <v>#N/A</v>
      </c>
      <c r="BU984" s="136" t="e">
        <f>VLOOKUP(CN984,'CIR Team Info'!$B$5:$E$44,2,FALSE)</f>
        <v>#N/A</v>
      </c>
      <c r="BV984" s="136" t="e">
        <f>VLOOKUP(CN984,'CIR Team Info'!$B$5:$E$44,4,FALSE)</f>
        <v>#N/A</v>
      </c>
      <c r="BW984" s="136" t="str">
        <f t="shared" si="803"/>
        <v xml:space="preserve">   </v>
      </c>
      <c r="CM984" s="132"/>
      <c r="DD984" s="132"/>
      <c r="DG984" s="132"/>
    </row>
    <row r="985" spans="1:111" x14ac:dyDescent="0.25">
      <c r="A985" s="78">
        <f t="shared" si="757"/>
        <v>0</v>
      </c>
      <c r="C985" s="10" t="str">
        <f t="shared" si="796"/>
        <v>Do Not Pick</v>
      </c>
      <c r="D985" s="17">
        <f t="shared" si="758"/>
        <v>0</v>
      </c>
      <c r="E985" s="113">
        <f t="shared" si="784"/>
        <v>0</v>
      </c>
      <c r="F985" s="113">
        <f t="shared" si="785"/>
        <v>0</v>
      </c>
      <c r="G985" s="113">
        <f t="shared" si="786"/>
        <v>0</v>
      </c>
      <c r="H985" s="113">
        <f t="shared" si="787"/>
        <v>0</v>
      </c>
      <c r="I985" s="113">
        <f t="shared" si="788"/>
        <v>0</v>
      </c>
      <c r="J985" s="113">
        <f t="shared" si="789"/>
        <v>0</v>
      </c>
      <c r="K985" s="113">
        <f t="shared" si="779"/>
        <v>0</v>
      </c>
      <c r="L985" s="76">
        <v>8</v>
      </c>
      <c r="M985" s="76">
        <v>5</v>
      </c>
      <c r="N985" s="76">
        <v>7</v>
      </c>
      <c r="O985" s="76">
        <v>6</v>
      </c>
      <c r="P985" s="76">
        <v>6</v>
      </c>
      <c r="Q985" s="76">
        <v>2</v>
      </c>
      <c r="R985" s="76">
        <v>1</v>
      </c>
      <c r="S985" s="17">
        <f t="shared" si="759"/>
        <v>0</v>
      </c>
      <c r="T985" s="113">
        <f t="shared" si="790"/>
        <v>0</v>
      </c>
      <c r="U985" s="113">
        <f t="shared" si="791"/>
        <v>0</v>
      </c>
      <c r="V985" s="113">
        <f t="shared" si="792"/>
        <v>0</v>
      </c>
      <c r="W985" s="113">
        <f t="shared" si="793"/>
        <v>0</v>
      </c>
      <c r="X985" s="113">
        <f t="shared" si="794"/>
        <v>0</v>
      </c>
      <c r="Y985" s="113">
        <f t="shared" si="795"/>
        <v>0</v>
      </c>
      <c r="Z985" s="113">
        <f t="shared" si="780"/>
        <v>0</v>
      </c>
      <c r="AA985" s="76">
        <v>10</v>
      </c>
      <c r="AB985" s="76">
        <v>6</v>
      </c>
      <c r="AC985" s="76">
        <v>8</v>
      </c>
      <c r="AD985" s="76">
        <v>2</v>
      </c>
      <c r="AE985" s="76">
        <v>2</v>
      </c>
      <c r="AF985" s="76">
        <v>5</v>
      </c>
      <c r="AG985" s="76">
        <v>8</v>
      </c>
      <c r="AH985" s="131">
        <f t="shared" si="760"/>
        <v>0</v>
      </c>
      <c r="AI985" s="131">
        <f t="shared" si="781"/>
        <v>0</v>
      </c>
      <c r="AJ985" s="131">
        <f t="shared" si="797"/>
        <v>0</v>
      </c>
      <c r="AK985" s="131">
        <f t="shared" si="798"/>
        <v>0</v>
      </c>
      <c r="AL985" s="131">
        <f t="shared" si="782"/>
        <v>0</v>
      </c>
      <c r="AM985" s="131">
        <f t="shared" si="783"/>
        <v>0</v>
      </c>
      <c r="AN985" s="131">
        <f t="shared" si="761"/>
        <v>0</v>
      </c>
      <c r="AO985" s="115" t="b">
        <f t="shared" si="799"/>
        <v>0</v>
      </c>
      <c r="AP985" s="115" t="b">
        <f t="shared" si="800"/>
        <v>0</v>
      </c>
      <c r="AQ985" s="115" t="b">
        <f t="shared" si="801"/>
        <v>0</v>
      </c>
      <c r="AR985" s="79">
        <f t="shared" si="762"/>
        <v>0</v>
      </c>
      <c r="AS985" s="79">
        <f t="shared" si="763"/>
        <v>0</v>
      </c>
      <c r="AT985" s="79">
        <f t="shared" si="764"/>
        <v>0</v>
      </c>
      <c r="AU985" s="79">
        <f t="shared" si="765"/>
        <v>0</v>
      </c>
      <c r="AV985" s="79">
        <f t="shared" si="766"/>
        <v>0</v>
      </c>
      <c r="AW985" s="79">
        <f t="shared" si="767"/>
        <v>0</v>
      </c>
      <c r="AX985" s="128">
        <f t="shared" si="768"/>
        <v>0</v>
      </c>
      <c r="AY985" s="128"/>
      <c r="AZ985" s="128"/>
      <c r="BA985" s="128">
        <f t="shared" si="769"/>
        <v>0</v>
      </c>
      <c r="BB985" s="128">
        <f t="shared" si="770"/>
        <v>0</v>
      </c>
      <c r="BC985" s="80">
        <f t="shared" si="771"/>
        <v>0</v>
      </c>
      <c r="BD985" s="80">
        <f t="shared" si="772"/>
        <v>0</v>
      </c>
      <c r="BE985" s="80">
        <f t="shared" si="773"/>
        <v>0</v>
      </c>
      <c r="BF985" s="80">
        <f t="shared" si="774"/>
        <v>0</v>
      </c>
      <c r="BG985" s="80">
        <f t="shared" si="775"/>
        <v>0</v>
      </c>
      <c r="BH985" s="80">
        <f t="shared" si="802"/>
        <v>0</v>
      </c>
      <c r="BI985" s="4">
        <f t="shared" si="776"/>
        <v>0</v>
      </c>
      <c r="BJ985" s="4">
        <f t="shared" si="777"/>
        <v>0</v>
      </c>
      <c r="BK985" s="4">
        <f t="shared" si="778"/>
        <v>0</v>
      </c>
      <c r="BL985" s="8" t="e">
        <f>VLOOKUP(CN985,'CIR Results'!$B$3:$L$42,2,FALSE)</f>
        <v>#N/A</v>
      </c>
      <c r="BM985" s="8" t="e">
        <f>VLOOKUP(CN985,'CIR Results'!$B$3:$L$42,3,FALSE)</f>
        <v>#N/A</v>
      </c>
      <c r="BN985" s="8" t="e">
        <f>VLOOKUP(CN985,'CIR Results'!$B$3:$L$42,4,FALSE)</f>
        <v>#N/A</v>
      </c>
      <c r="BO985" s="8" t="e">
        <f>VLOOKUP(CN985,'CIR Results'!$B$3:$L$42,5,FALSE)</f>
        <v>#N/A</v>
      </c>
      <c r="BP985" s="8" t="e">
        <f>VLOOKUP(CN985,'CIR Results'!$B$3:$L$42,6,FALSE)</f>
        <v>#N/A</v>
      </c>
      <c r="BQ985" s="8" t="e">
        <f>VLOOKUP(CN985,'CIR Results'!$B$3:$L$42,8,FALSE)</f>
        <v>#N/A</v>
      </c>
      <c r="BR985" s="8" t="e">
        <f>VLOOKUP(CN985,'CIR Results'!$B$3:$L$42,9,FALSE)</f>
        <v>#N/A</v>
      </c>
      <c r="BS985" s="8" t="e">
        <f>VLOOKUP(CN985,'CIR Results'!$B$3:$L$42,10,FALSE)</f>
        <v>#N/A</v>
      </c>
      <c r="BT985" s="8" t="e">
        <f>VLOOKUP(CN985,'CIR Results'!$B$3:$L$42,11,FALSE)</f>
        <v>#N/A</v>
      </c>
      <c r="BU985" s="136" t="e">
        <f>VLOOKUP(CN985,'CIR Team Info'!$B$5:$E$44,2,FALSE)</f>
        <v>#N/A</v>
      </c>
      <c r="BV985" s="136" t="e">
        <f>VLOOKUP(CN985,'CIR Team Info'!$B$5:$E$44,4,FALSE)</f>
        <v>#N/A</v>
      </c>
      <c r="BW985" s="136" t="str">
        <f t="shared" si="803"/>
        <v xml:space="preserve">   </v>
      </c>
      <c r="CM985" s="132"/>
      <c r="DD985" s="132"/>
      <c r="DG985" s="132"/>
    </row>
    <row r="986" spans="1:111" x14ac:dyDescent="0.25">
      <c r="A986" s="78">
        <f t="shared" si="757"/>
        <v>0</v>
      </c>
      <c r="C986" s="10" t="str">
        <f t="shared" si="796"/>
        <v>Do Not Pick</v>
      </c>
      <c r="D986" s="17">
        <f t="shared" si="758"/>
        <v>0</v>
      </c>
      <c r="E986" s="113">
        <f t="shared" si="784"/>
        <v>0</v>
      </c>
      <c r="F986" s="113">
        <f t="shared" si="785"/>
        <v>0</v>
      </c>
      <c r="G986" s="113">
        <f t="shared" si="786"/>
        <v>0</v>
      </c>
      <c r="H986" s="113">
        <f t="shared" si="787"/>
        <v>0</v>
      </c>
      <c r="I986" s="113">
        <f t="shared" si="788"/>
        <v>0</v>
      </c>
      <c r="J986" s="113">
        <f t="shared" si="789"/>
        <v>0</v>
      </c>
      <c r="K986" s="113">
        <f t="shared" si="779"/>
        <v>0</v>
      </c>
      <c r="L986" s="76">
        <v>8</v>
      </c>
      <c r="M986" s="76">
        <v>5</v>
      </c>
      <c r="N986" s="76">
        <v>7</v>
      </c>
      <c r="O986" s="76">
        <v>6</v>
      </c>
      <c r="P986" s="76">
        <v>6</v>
      </c>
      <c r="Q986" s="76">
        <v>2</v>
      </c>
      <c r="R986" s="76">
        <v>1</v>
      </c>
      <c r="S986" s="17">
        <f t="shared" si="759"/>
        <v>0</v>
      </c>
      <c r="T986" s="113">
        <f t="shared" si="790"/>
        <v>0</v>
      </c>
      <c r="U986" s="113">
        <f t="shared" si="791"/>
        <v>0</v>
      </c>
      <c r="V986" s="113">
        <f t="shared" si="792"/>
        <v>0</v>
      </c>
      <c r="W986" s="113">
        <f t="shared" si="793"/>
        <v>0</v>
      </c>
      <c r="X986" s="113">
        <f t="shared" si="794"/>
        <v>0</v>
      </c>
      <c r="Y986" s="113">
        <f t="shared" si="795"/>
        <v>0</v>
      </c>
      <c r="Z986" s="113">
        <f t="shared" si="780"/>
        <v>0</v>
      </c>
      <c r="AA986" s="76">
        <v>10</v>
      </c>
      <c r="AB986" s="76">
        <v>6</v>
      </c>
      <c r="AC986" s="76">
        <v>8</v>
      </c>
      <c r="AD986" s="76">
        <v>2</v>
      </c>
      <c r="AE986" s="76">
        <v>2</v>
      </c>
      <c r="AF986" s="76">
        <v>5</v>
      </c>
      <c r="AG986" s="76">
        <v>8</v>
      </c>
      <c r="AH986" s="131">
        <f t="shared" si="760"/>
        <v>0</v>
      </c>
      <c r="AI986" s="131">
        <f t="shared" si="781"/>
        <v>0</v>
      </c>
      <c r="AJ986" s="131">
        <f t="shared" si="797"/>
        <v>0</v>
      </c>
      <c r="AK986" s="131">
        <f t="shared" si="798"/>
        <v>0</v>
      </c>
      <c r="AL986" s="131">
        <f t="shared" si="782"/>
        <v>0</v>
      </c>
      <c r="AM986" s="131">
        <f t="shared" si="783"/>
        <v>0</v>
      </c>
      <c r="AN986" s="131">
        <f t="shared" si="761"/>
        <v>0</v>
      </c>
      <c r="AO986" s="115" t="b">
        <f t="shared" si="799"/>
        <v>0</v>
      </c>
      <c r="AP986" s="115" t="b">
        <f t="shared" si="800"/>
        <v>0</v>
      </c>
      <c r="AQ986" s="115" t="b">
        <f t="shared" si="801"/>
        <v>0</v>
      </c>
      <c r="AR986" s="79">
        <f t="shared" si="762"/>
        <v>0</v>
      </c>
      <c r="AS986" s="79">
        <f t="shared" si="763"/>
        <v>0</v>
      </c>
      <c r="AT986" s="79">
        <f t="shared" si="764"/>
        <v>0</v>
      </c>
      <c r="AU986" s="79">
        <f t="shared" si="765"/>
        <v>0</v>
      </c>
      <c r="AV986" s="79">
        <f t="shared" si="766"/>
        <v>0</v>
      </c>
      <c r="AW986" s="79">
        <f t="shared" si="767"/>
        <v>0</v>
      </c>
      <c r="AX986" s="128">
        <f t="shared" si="768"/>
        <v>0</v>
      </c>
      <c r="AY986" s="128"/>
      <c r="AZ986" s="128"/>
      <c r="BA986" s="128">
        <f t="shared" si="769"/>
        <v>0</v>
      </c>
      <c r="BB986" s="128">
        <f t="shared" si="770"/>
        <v>0</v>
      </c>
      <c r="BC986" s="80">
        <f t="shared" si="771"/>
        <v>0</v>
      </c>
      <c r="BD986" s="80">
        <f t="shared" si="772"/>
        <v>0</v>
      </c>
      <c r="BE986" s="80">
        <f t="shared" si="773"/>
        <v>0</v>
      </c>
      <c r="BF986" s="80">
        <f t="shared" si="774"/>
        <v>0</v>
      </c>
      <c r="BG986" s="80">
        <f t="shared" si="775"/>
        <v>0</v>
      </c>
      <c r="BH986" s="80">
        <f t="shared" si="802"/>
        <v>0</v>
      </c>
      <c r="BI986" s="4">
        <f t="shared" si="776"/>
        <v>0</v>
      </c>
      <c r="BJ986" s="4">
        <f t="shared" si="777"/>
        <v>0</v>
      </c>
      <c r="BK986" s="4">
        <f t="shared" si="778"/>
        <v>0</v>
      </c>
      <c r="BL986" s="8" t="e">
        <f>VLOOKUP(CN986,'CIR Results'!$B$3:$L$42,2,FALSE)</f>
        <v>#N/A</v>
      </c>
      <c r="BM986" s="8" t="e">
        <f>VLOOKUP(CN986,'CIR Results'!$B$3:$L$42,3,FALSE)</f>
        <v>#N/A</v>
      </c>
      <c r="BN986" s="8" t="e">
        <f>VLOOKUP(CN986,'CIR Results'!$B$3:$L$42,4,FALSE)</f>
        <v>#N/A</v>
      </c>
      <c r="BO986" s="8" t="e">
        <f>VLOOKUP(CN986,'CIR Results'!$B$3:$L$42,5,FALSE)</f>
        <v>#N/A</v>
      </c>
      <c r="BP986" s="8" t="e">
        <f>VLOOKUP(CN986,'CIR Results'!$B$3:$L$42,6,FALSE)</f>
        <v>#N/A</v>
      </c>
      <c r="BQ986" s="8" t="e">
        <f>VLOOKUP(CN986,'CIR Results'!$B$3:$L$42,8,FALSE)</f>
        <v>#N/A</v>
      </c>
      <c r="BR986" s="8" t="e">
        <f>VLOOKUP(CN986,'CIR Results'!$B$3:$L$42,9,FALSE)</f>
        <v>#N/A</v>
      </c>
      <c r="BS986" s="8" t="e">
        <f>VLOOKUP(CN986,'CIR Results'!$B$3:$L$42,10,FALSE)</f>
        <v>#N/A</v>
      </c>
      <c r="BT986" s="8" t="e">
        <f>VLOOKUP(CN986,'CIR Results'!$B$3:$L$42,11,FALSE)</f>
        <v>#N/A</v>
      </c>
      <c r="BU986" s="136" t="e">
        <f>VLOOKUP(CN986,'CIR Team Info'!$B$5:$E$44,2,FALSE)</f>
        <v>#N/A</v>
      </c>
      <c r="BV986" s="136" t="e">
        <f>VLOOKUP(CN986,'CIR Team Info'!$B$5:$E$44,4,FALSE)</f>
        <v>#N/A</v>
      </c>
      <c r="BW986" s="136" t="str">
        <f t="shared" si="803"/>
        <v xml:space="preserve">   </v>
      </c>
      <c r="CM986" s="132"/>
      <c r="DD986" s="132"/>
      <c r="DG986" s="132"/>
    </row>
    <row r="987" spans="1:111" x14ac:dyDescent="0.25">
      <c r="A987" s="78">
        <f t="shared" si="757"/>
        <v>0</v>
      </c>
      <c r="C987" s="10" t="str">
        <f t="shared" si="796"/>
        <v>Do Not Pick</v>
      </c>
      <c r="D987" s="17">
        <f t="shared" si="758"/>
        <v>0</v>
      </c>
      <c r="E987" s="113">
        <f t="shared" si="784"/>
        <v>0</v>
      </c>
      <c r="F987" s="113">
        <f t="shared" si="785"/>
        <v>0</v>
      </c>
      <c r="G987" s="113">
        <f t="shared" si="786"/>
        <v>0</v>
      </c>
      <c r="H987" s="113">
        <f t="shared" si="787"/>
        <v>0</v>
      </c>
      <c r="I987" s="113">
        <f t="shared" si="788"/>
        <v>0</v>
      </c>
      <c r="J987" s="113">
        <f t="shared" si="789"/>
        <v>0</v>
      </c>
      <c r="K987" s="113">
        <f t="shared" si="779"/>
        <v>0</v>
      </c>
      <c r="L987" s="76">
        <v>8</v>
      </c>
      <c r="M987" s="76">
        <v>5</v>
      </c>
      <c r="N987" s="76">
        <v>7</v>
      </c>
      <c r="O987" s="76">
        <v>6</v>
      </c>
      <c r="P987" s="76">
        <v>6</v>
      </c>
      <c r="Q987" s="76">
        <v>2</v>
      </c>
      <c r="R987" s="76">
        <v>1</v>
      </c>
      <c r="S987" s="17">
        <f t="shared" si="759"/>
        <v>0</v>
      </c>
      <c r="T987" s="113">
        <f t="shared" si="790"/>
        <v>0</v>
      </c>
      <c r="U987" s="113">
        <f t="shared" si="791"/>
        <v>0</v>
      </c>
      <c r="V987" s="113">
        <f t="shared" si="792"/>
        <v>0</v>
      </c>
      <c r="W987" s="113">
        <f t="shared" si="793"/>
        <v>0</v>
      </c>
      <c r="X987" s="113">
        <f t="shared" si="794"/>
        <v>0</v>
      </c>
      <c r="Y987" s="113">
        <f t="shared" si="795"/>
        <v>0</v>
      </c>
      <c r="Z987" s="113">
        <f t="shared" si="780"/>
        <v>0</v>
      </c>
      <c r="AA987" s="76">
        <v>10</v>
      </c>
      <c r="AB987" s="76">
        <v>6</v>
      </c>
      <c r="AC987" s="76">
        <v>8</v>
      </c>
      <c r="AD987" s="76">
        <v>2</v>
      </c>
      <c r="AE987" s="76">
        <v>2</v>
      </c>
      <c r="AF987" s="76">
        <v>5</v>
      </c>
      <c r="AG987" s="76">
        <v>8</v>
      </c>
      <c r="AH987" s="131">
        <f t="shared" si="760"/>
        <v>0</v>
      </c>
      <c r="AI987" s="131">
        <f t="shared" si="781"/>
        <v>0</v>
      </c>
      <c r="AJ987" s="131">
        <f t="shared" si="797"/>
        <v>0</v>
      </c>
      <c r="AK987" s="131">
        <f t="shared" si="798"/>
        <v>0</v>
      </c>
      <c r="AL987" s="131">
        <f t="shared" si="782"/>
        <v>0</v>
      </c>
      <c r="AM987" s="131">
        <f t="shared" si="783"/>
        <v>0</v>
      </c>
      <c r="AN987" s="131">
        <f t="shared" si="761"/>
        <v>0</v>
      </c>
      <c r="AO987" s="115" t="b">
        <f t="shared" si="799"/>
        <v>0</v>
      </c>
      <c r="AP987" s="115" t="b">
        <f t="shared" si="800"/>
        <v>0</v>
      </c>
      <c r="AQ987" s="115" t="b">
        <f t="shared" si="801"/>
        <v>0</v>
      </c>
      <c r="AR987" s="79">
        <f t="shared" si="762"/>
        <v>0</v>
      </c>
      <c r="AS987" s="79">
        <f t="shared" si="763"/>
        <v>0</v>
      </c>
      <c r="AT987" s="79">
        <f t="shared" si="764"/>
        <v>0</v>
      </c>
      <c r="AU987" s="79">
        <f t="shared" si="765"/>
        <v>0</v>
      </c>
      <c r="AV987" s="79">
        <f t="shared" si="766"/>
        <v>0</v>
      </c>
      <c r="AW987" s="79">
        <f t="shared" si="767"/>
        <v>0</v>
      </c>
      <c r="AX987" s="128">
        <f t="shared" si="768"/>
        <v>0</v>
      </c>
      <c r="AY987" s="128"/>
      <c r="AZ987" s="128"/>
      <c r="BA987" s="128">
        <f t="shared" si="769"/>
        <v>0</v>
      </c>
      <c r="BB987" s="128">
        <f t="shared" si="770"/>
        <v>0</v>
      </c>
      <c r="BC987" s="80">
        <f t="shared" si="771"/>
        <v>0</v>
      </c>
      <c r="BD987" s="80">
        <f t="shared" si="772"/>
        <v>0</v>
      </c>
      <c r="BE987" s="80">
        <f t="shared" si="773"/>
        <v>0</v>
      </c>
      <c r="BF987" s="80">
        <f t="shared" si="774"/>
        <v>0</v>
      </c>
      <c r="BG987" s="80">
        <f t="shared" si="775"/>
        <v>0</v>
      </c>
      <c r="BH987" s="80">
        <f t="shared" si="802"/>
        <v>0</v>
      </c>
      <c r="BI987" s="4">
        <f t="shared" si="776"/>
        <v>0</v>
      </c>
      <c r="BJ987" s="4">
        <f t="shared" si="777"/>
        <v>0</v>
      </c>
      <c r="BK987" s="4">
        <f t="shared" si="778"/>
        <v>0</v>
      </c>
      <c r="BL987" s="8" t="e">
        <f>VLOOKUP(CN987,'CIR Results'!$B$3:$L$42,2,FALSE)</f>
        <v>#N/A</v>
      </c>
      <c r="BM987" s="8" t="e">
        <f>VLOOKUP(CN987,'CIR Results'!$B$3:$L$42,3,FALSE)</f>
        <v>#N/A</v>
      </c>
      <c r="BN987" s="8" t="e">
        <f>VLOOKUP(CN987,'CIR Results'!$B$3:$L$42,4,FALSE)</f>
        <v>#N/A</v>
      </c>
      <c r="BO987" s="8" t="e">
        <f>VLOOKUP(CN987,'CIR Results'!$B$3:$L$42,5,FALSE)</f>
        <v>#N/A</v>
      </c>
      <c r="BP987" s="8" t="e">
        <f>VLOOKUP(CN987,'CIR Results'!$B$3:$L$42,6,FALSE)</f>
        <v>#N/A</v>
      </c>
      <c r="BQ987" s="8" t="e">
        <f>VLOOKUP(CN987,'CIR Results'!$B$3:$L$42,8,FALSE)</f>
        <v>#N/A</v>
      </c>
      <c r="BR987" s="8" t="e">
        <f>VLOOKUP(CN987,'CIR Results'!$B$3:$L$42,9,FALSE)</f>
        <v>#N/A</v>
      </c>
      <c r="BS987" s="8" t="e">
        <f>VLOOKUP(CN987,'CIR Results'!$B$3:$L$42,10,FALSE)</f>
        <v>#N/A</v>
      </c>
      <c r="BT987" s="8" t="e">
        <f>VLOOKUP(CN987,'CIR Results'!$B$3:$L$42,11,FALSE)</f>
        <v>#N/A</v>
      </c>
      <c r="BU987" s="136" t="e">
        <f>VLOOKUP(CN987,'CIR Team Info'!$B$5:$E$44,2,FALSE)</f>
        <v>#N/A</v>
      </c>
      <c r="BV987" s="136" t="e">
        <f>VLOOKUP(CN987,'CIR Team Info'!$B$5:$E$44,4,FALSE)</f>
        <v>#N/A</v>
      </c>
      <c r="BW987" s="136" t="str">
        <f t="shared" si="803"/>
        <v xml:space="preserve">   </v>
      </c>
      <c r="CM987" s="132"/>
      <c r="DD987" s="132"/>
      <c r="DG987" s="132"/>
    </row>
    <row r="988" spans="1:111" x14ac:dyDescent="0.25">
      <c r="A988" s="78">
        <f t="shared" si="757"/>
        <v>0</v>
      </c>
      <c r="C988" s="10" t="str">
        <f t="shared" si="796"/>
        <v>Do Not Pick</v>
      </c>
      <c r="D988" s="17">
        <f t="shared" si="758"/>
        <v>0</v>
      </c>
      <c r="E988" s="113">
        <f t="shared" si="784"/>
        <v>0</v>
      </c>
      <c r="F988" s="113">
        <f t="shared" si="785"/>
        <v>0</v>
      </c>
      <c r="G988" s="113">
        <f t="shared" si="786"/>
        <v>0</v>
      </c>
      <c r="H988" s="113">
        <f t="shared" si="787"/>
        <v>0</v>
      </c>
      <c r="I988" s="113">
        <f t="shared" si="788"/>
        <v>0</v>
      </c>
      <c r="J988" s="113">
        <f t="shared" si="789"/>
        <v>0</v>
      </c>
      <c r="K988" s="113">
        <f t="shared" si="779"/>
        <v>0</v>
      </c>
      <c r="L988" s="76">
        <v>8</v>
      </c>
      <c r="M988" s="76">
        <v>5</v>
      </c>
      <c r="N988" s="76">
        <v>7</v>
      </c>
      <c r="O988" s="76">
        <v>6</v>
      </c>
      <c r="P988" s="76">
        <v>6</v>
      </c>
      <c r="Q988" s="76">
        <v>2</v>
      </c>
      <c r="R988" s="76">
        <v>1</v>
      </c>
      <c r="S988" s="17">
        <f t="shared" si="759"/>
        <v>0</v>
      </c>
      <c r="T988" s="113">
        <f t="shared" si="790"/>
        <v>0</v>
      </c>
      <c r="U988" s="113">
        <f t="shared" si="791"/>
        <v>0</v>
      </c>
      <c r="V988" s="113">
        <f t="shared" si="792"/>
        <v>0</v>
      </c>
      <c r="W988" s="113">
        <f t="shared" si="793"/>
        <v>0</v>
      </c>
      <c r="X988" s="113">
        <f t="shared" si="794"/>
        <v>0</v>
      </c>
      <c r="Y988" s="113">
        <f t="shared" si="795"/>
        <v>0</v>
      </c>
      <c r="Z988" s="113">
        <f t="shared" si="780"/>
        <v>0</v>
      </c>
      <c r="AA988" s="76">
        <v>10</v>
      </c>
      <c r="AB988" s="76">
        <v>6</v>
      </c>
      <c r="AC988" s="76">
        <v>8</v>
      </c>
      <c r="AD988" s="76">
        <v>2</v>
      </c>
      <c r="AE988" s="76">
        <v>2</v>
      </c>
      <c r="AF988" s="76">
        <v>5</v>
      </c>
      <c r="AG988" s="76">
        <v>8</v>
      </c>
      <c r="AH988" s="131">
        <f t="shared" si="760"/>
        <v>0</v>
      </c>
      <c r="AI988" s="131">
        <f t="shared" si="781"/>
        <v>0</v>
      </c>
      <c r="AJ988" s="131">
        <f t="shared" si="797"/>
        <v>0</v>
      </c>
      <c r="AK988" s="131">
        <f t="shared" si="798"/>
        <v>0</v>
      </c>
      <c r="AL988" s="131">
        <f t="shared" si="782"/>
        <v>0</v>
      </c>
      <c r="AM988" s="131">
        <f t="shared" si="783"/>
        <v>0</v>
      </c>
      <c r="AN988" s="131">
        <f t="shared" si="761"/>
        <v>0</v>
      </c>
      <c r="AO988" s="115" t="b">
        <f t="shared" si="799"/>
        <v>0</v>
      </c>
      <c r="AP988" s="115" t="b">
        <f t="shared" si="800"/>
        <v>0</v>
      </c>
      <c r="AQ988" s="115" t="b">
        <f t="shared" si="801"/>
        <v>0</v>
      </c>
      <c r="AR988" s="79">
        <f t="shared" si="762"/>
        <v>0</v>
      </c>
      <c r="AS988" s="79">
        <f t="shared" si="763"/>
        <v>0</v>
      </c>
      <c r="AT988" s="79">
        <f t="shared" si="764"/>
        <v>0</v>
      </c>
      <c r="AU988" s="79">
        <f t="shared" si="765"/>
        <v>0</v>
      </c>
      <c r="AV988" s="79">
        <f t="shared" si="766"/>
        <v>0</v>
      </c>
      <c r="AW988" s="79">
        <f t="shared" si="767"/>
        <v>0</v>
      </c>
      <c r="AX988" s="128">
        <f t="shared" si="768"/>
        <v>0</v>
      </c>
      <c r="AY988" s="128"/>
      <c r="AZ988" s="128"/>
      <c r="BA988" s="128">
        <f t="shared" si="769"/>
        <v>0</v>
      </c>
      <c r="BB988" s="128">
        <f t="shared" si="770"/>
        <v>0</v>
      </c>
      <c r="BC988" s="80">
        <f t="shared" si="771"/>
        <v>0</v>
      </c>
      <c r="BD988" s="80">
        <f t="shared" si="772"/>
        <v>0</v>
      </c>
      <c r="BE988" s="80">
        <f t="shared" si="773"/>
        <v>0</v>
      </c>
      <c r="BF988" s="80">
        <f t="shared" si="774"/>
        <v>0</v>
      </c>
      <c r="BG988" s="80">
        <f t="shared" si="775"/>
        <v>0</v>
      </c>
      <c r="BH988" s="80">
        <f t="shared" si="802"/>
        <v>0</v>
      </c>
      <c r="BI988" s="4">
        <f t="shared" si="776"/>
        <v>0</v>
      </c>
      <c r="BJ988" s="4">
        <f t="shared" si="777"/>
        <v>0</v>
      </c>
      <c r="BK988" s="4">
        <f t="shared" si="778"/>
        <v>0</v>
      </c>
      <c r="BL988" s="8" t="e">
        <f>VLOOKUP(CN988,'CIR Results'!$B$3:$L$42,2,FALSE)</f>
        <v>#N/A</v>
      </c>
      <c r="BM988" s="8" t="e">
        <f>VLOOKUP(CN988,'CIR Results'!$B$3:$L$42,3,FALSE)</f>
        <v>#N/A</v>
      </c>
      <c r="BN988" s="8" t="e">
        <f>VLOOKUP(CN988,'CIR Results'!$B$3:$L$42,4,FALSE)</f>
        <v>#N/A</v>
      </c>
      <c r="BO988" s="8" t="e">
        <f>VLOOKUP(CN988,'CIR Results'!$B$3:$L$42,5,FALSE)</f>
        <v>#N/A</v>
      </c>
      <c r="BP988" s="8" t="e">
        <f>VLOOKUP(CN988,'CIR Results'!$B$3:$L$42,6,FALSE)</f>
        <v>#N/A</v>
      </c>
      <c r="BQ988" s="8" t="e">
        <f>VLOOKUP(CN988,'CIR Results'!$B$3:$L$42,8,FALSE)</f>
        <v>#N/A</v>
      </c>
      <c r="BR988" s="8" t="e">
        <f>VLOOKUP(CN988,'CIR Results'!$B$3:$L$42,9,FALSE)</f>
        <v>#N/A</v>
      </c>
      <c r="BS988" s="8" t="e">
        <f>VLOOKUP(CN988,'CIR Results'!$B$3:$L$42,10,FALSE)</f>
        <v>#N/A</v>
      </c>
      <c r="BT988" s="8" t="e">
        <f>VLOOKUP(CN988,'CIR Results'!$B$3:$L$42,11,FALSE)</f>
        <v>#N/A</v>
      </c>
      <c r="BU988" s="136" t="e">
        <f>VLOOKUP(CN988,'CIR Team Info'!$B$5:$E$44,2,FALSE)</f>
        <v>#N/A</v>
      </c>
      <c r="BV988" s="136" t="e">
        <f>VLOOKUP(CN988,'CIR Team Info'!$B$5:$E$44,4,FALSE)</f>
        <v>#N/A</v>
      </c>
      <c r="BW988" s="136" t="str">
        <f t="shared" si="803"/>
        <v xml:space="preserve">   </v>
      </c>
      <c r="CM988" s="132"/>
      <c r="DD988" s="132"/>
      <c r="DG988" s="132"/>
    </row>
    <row r="989" spans="1:111" x14ac:dyDescent="0.25">
      <c r="A989" s="78">
        <f t="shared" si="757"/>
        <v>0</v>
      </c>
      <c r="C989" s="10" t="str">
        <f t="shared" si="796"/>
        <v>Do Not Pick</v>
      </c>
      <c r="D989" s="17">
        <f t="shared" si="758"/>
        <v>0</v>
      </c>
      <c r="E989" s="113">
        <f t="shared" si="784"/>
        <v>0</v>
      </c>
      <c r="F989" s="113">
        <f t="shared" si="785"/>
        <v>0</v>
      </c>
      <c r="G989" s="113">
        <f t="shared" si="786"/>
        <v>0</v>
      </c>
      <c r="H989" s="113">
        <f t="shared" si="787"/>
        <v>0</v>
      </c>
      <c r="I989" s="113">
        <f t="shared" si="788"/>
        <v>0</v>
      </c>
      <c r="J989" s="113">
        <f t="shared" si="789"/>
        <v>0</v>
      </c>
      <c r="K989" s="113">
        <f t="shared" si="779"/>
        <v>0</v>
      </c>
      <c r="L989" s="76">
        <v>8</v>
      </c>
      <c r="M989" s="76">
        <v>5</v>
      </c>
      <c r="N989" s="76">
        <v>7</v>
      </c>
      <c r="O989" s="76">
        <v>6</v>
      </c>
      <c r="P989" s="76">
        <v>6</v>
      </c>
      <c r="Q989" s="76">
        <v>2</v>
      </c>
      <c r="R989" s="76">
        <v>1</v>
      </c>
      <c r="S989" s="17">
        <f t="shared" si="759"/>
        <v>0</v>
      </c>
      <c r="T989" s="113">
        <f t="shared" si="790"/>
        <v>0</v>
      </c>
      <c r="U989" s="113">
        <f t="shared" si="791"/>
        <v>0</v>
      </c>
      <c r="V989" s="113">
        <f t="shared" si="792"/>
        <v>0</v>
      </c>
      <c r="W989" s="113">
        <f t="shared" si="793"/>
        <v>0</v>
      </c>
      <c r="X989" s="113">
        <f t="shared" si="794"/>
        <v>0</v>
      </c>
      <c r="Y989" s="113">
        <f t="shared" si="795"/>
        <v>0</v>
      </c>
      <c r="Z989" s="113">
        <f t="shared" si="780"/>
        <v>0</v>
      </c>
      <c r="AA989" s="76">
        <v>10</v>
      </c>
      <c r="AB989" s="76">
        <v>6</v>
      </c>
      <c r="AC989" s="76">
        <v>8</v>
      </c>
      <c r="AD989" s="76">
        <v>2</v>
      </c>
      <c r="AE989" s="76">
        <v>2</v>
      </c>
      <c r="AF989" s="76">
        <v>5</v>
      </c>
      <c r="AG989" s="76">
        <v>8</v>
      </c>
      <c r="AH989" s="131">
        <f t="shared" si="760"/>
        <v>0</v>
      </c>
      <c r="AI989" s="131">
        <f t="shared" si="781"/>
        <v>0</v>
      </c>
      <c r="AJ989" s="131">
        <f t="shared" si="797"/>
        <v>0</v>
      </c>
      <c r="AK989" s="131">
        <f t="shared" si="798"/>
        <v>0</v>
      </c>
      <c r="AL989" s="131">
        <f t="shared" si="782"/>
        <v>0</v>
      </c>
      <c r="AM989" s="131">
        <f t="shared" si="783"/>
        <v>0</v>
      </c>
      <c r="AN989" s="131">
        <f t="shared" si="761"/>
        <v>0</v>
      </c>
      <c r="AO989" s="115" t="b">
        <f t="shared" si="799"/>
        <v>0</v>
      </c>
      <c r="AP989" s="115" t="b">
        <f t="shared" si="800"/>
        <v>0</v>
      </c>
      <c r="AQ989" s="115" t="b">
        <f t="shared" si="801"/>
        <v>0</v>
      </c>
      <c r="AR989" s="79">
        <f t="shared" si="762"/>
        <v>0</v>
      </c>
      <c r="AS989" s="79">
        <f t="shared" si="763"/>
        <v>0</v>
      </c>
      <c r="AT989" s="79">
        <f t="shared" si="764"/>
        <v>0</v>
      </c>
      <c r="AU989" s="79">
        <f t="shared" si="765"/>
        <v>0</v>
      </c>
      <c r="AV989" s="79">
        <f t="shared" si="766"/>
        <v>0</v>
      </c>
      <c r="AW989" s="79">
        <f t="shared" si="767"/>
        <v>0</v>
      </c>
      <c r="AX989" s="128">
        <f t="shared" si="768"/>
        <v>0</v>
      </c>
      <c r="AY989" s="128"/>
      <c r="AZ989" s="128"/>
      <c r="BA989" s="128">
        <f t="shared" si="769"/>
        <v>0</v>
      </c>
      <c r="BB989" s="128">
        <f t="shared" si="770"/>
        <v>0</v>
      </c>
      <c r="BC989" s="80">
        <f t="shared" si="771"/>
        <v>0</v>
      </c>
      <c r="BD989" s="80">
        <f t="shared" si="772"/>
        <v>0</v>
      </c>
      <c r="BE989" s="80">
        <f t="shared" si="773"/>
        <v>0</v>
      </c>
      <c r="BF989" s="80">
        <f t="shared" si="774"/>
        <v>0</v>
      </c>
      <c r="BG989" s="80">
        <f t="shared" si="775"/>
        <v>0</v>
      </c>
      <c r="BH989" s="80">
        <f t="shared" si="802"/>
        <v>0</v>
      </c>
      <c r="BI989" s="4">
        <f t="shared" si="776"/>
        <v>0</v>
      </c>
      <c r="BJ989" s="4">
        <f t="shared" si="777"/>
        <v>0</v>
      </c>
      <c r="BK989" s="4">
        <f t="shared" si="778"/>
        <v>0</v>
      </c>
      <c r="BL989" s="8" t="e">
        <f>VLOOKUP(CN989,'CIR Results'!$B$3:$L$42,2,FALSE)</f>
        <v>#N/A</v>
      </c>
      <c r="BM989" s="8" t="e">
        <f>VLOOKUP(CN989,'CIR Results'!$B$3:$L$42,3,FALSE)</f>
        <v>#N/A</v>
      </c>
      <c r="BN989" s="8" t="e">
        <f>VLOOKUP(CN989,'CIR Results'!$B$3:$L$42,4,FALSE)</f>
        <v>#N/A</v>
      </c>
      <c r="BO989" s="8" t="e">
        <f>VLOOKUP(CN989,'CIR Results'!$B$3:$L$42,5,FALSE)</f>
        <v>#N/A</v>
      </c>
      <c r="BP989" s="8" t="e">
        <f>VLOOKUP(CN989,'CIR Results'!$B$3:$L$42,6,FALSE)</f>
        <v>#N/A</v>
      </c>
      <c r="BQ989" s="8" t="e">
        <f>VLOOKUP(CN989,'CIR Results'!$B$3:$L$42,8,FALSE)</f>
        <v>#N/A</v>
      </c>
      <c r="BR989" s="8" t="e">
        <f>VLOOKUP(CN989,'CIR Results'!$B$3:$L$42,9,FALSE)</f>
        <v>#N/A</v>
      </c>
      <c r="BS989" s="8" t="e">
        <f>VLOOKUP(CN989,'CIR Results'!$B$3:$L$42,10,FALSE)</f>
        <v>#N/A</v>
      </c>
      <c r="BT989" s="8" t="e">
        <f>VLOOKUP(CN989,'CIR Results'!$B$3:$L$42,11,FALSE)</f>
        <v>#N/A</v>
      </c>
      <c r="BU989" s="136" t="e">
        <f>VLOOKUP(CN989,'CIR Team Info'!$B$5:$E$44,2,FALSE)</f>
        <v>#N/A</v>
      </c>
      <c r="BV989" s="136" t="e">
        <f>VLOOKUP(CN989,'CIR Team Info'!$B$5:$E$44,4,FALSE)</f>
        <v>#N/A</v>
      </c>
      <c r="BW989" s="136" t="str">
        <f t="shared" si="803"/>
        <v xml:space="preserve">   </v>
      </c>
      <c r="CM989" s="132"/>
      <c r="DD989" s="132"/>
      <c r="DG989" s="132"/>
    </row>
    <row r="990" spans="1:111" x14ac:dyDescent="0.25">
      <c r="A990" s="78">
        <f t="shared" si="757"/>
        <v>0</v>
      </c>
      <c r="C990" s="10" t="str">
        <f t="shared" si="796"/>
        <v>Do Not Pick</v>
      </c>
      <c r="D990" s="17">
        <f t="shared" si="758"/>
        <v>0</v>
      </c>
      <c r="E990" s="113">
        <f t="shared" si="784"/>
        <v>0</v>
      </c>
      <c r="F990" s="113">
        <f t="shared" si="785"/>
        <v>0</v>
      </c>
      <c r="G990" s="113">
        <f t="shared" si="786"/>
        <v>0</v>
      </c>
      <c r="H990" s="113">
        <f t="shared" si="787"/>
        <v>0</v>
      </c>
      <c r="I990" s="113">
        <f t="shared" si="788"/>
        <v>0</v>
      </c>
      <c r="J990" s="113">
        <f t="shared" si="789"/>
        <v>0</v>
      </c>
      <c r="K990" s="113">
        <f t="shared" si="779"/>
        <v>0</v>
      </c>
      <c r="L990" s="76">
        <v>8</v>
      </c>
      <c r="M990" s="76">
        <v>5</v>
      </c>
      <c r="N990" s="76">
        <v>7</v>
      </c>
      <c r="O990" s="76">
        <v>6</v>
      </c>
      <c r="P990" s="76">
        <v>6</v>
      </c>
      <c r="Q990" s="76">
        <v>2</v>
      </c>
      <c r="R990" s="76">
        <v>1</v>
      </c>
      <c r="S990" s="17">
        <f t="shared" si="759"/>
        <v>0</v>
      </c>
      <c r="T990" s="113">
        <f t="shared" si="790"/>
        <v>0</v>
      </c>
      <c r="U990" s="113">
        <f t="shared" si="791"/>
        <v>0</v>
      </c>
      <c r="V990" s="113">
        <f t="shared" si="792"/>
        <v>0</v>
      </c>
      <c r="W990" s="113">
        <f t="shared" si="793"/>
        <v>0</v>
      </c>
      <c r="X990" s="113">
        <f t="shared" si="794"/>
        <v>0</v>
      </c>
      <c r="Y990" s="113">
        <f t="shared" si="795"/>
        <v>0</v>
      </c>
      <c r="Z990" s="113">
        <f t="shared" si="780"/>
        <v>0</v>
      </c>
      <c r="AA990" s="76">
        <v>10</v>
      </c>
      <c r="AB990" s="76">
        <v>6</v>
      </c>
      <c r="AC990" s="76">
        <v>8</v>
      </c>
      <c r="AD990" s="76">
        <v>2</v>
      </c>
      <c r="AE990" s="76">
        <v>2</v>
      </c>
      <c r="AF990" s="76">
        <v>5</v>
      </c>
      <c r="AG990" s="76">
        <v>8</v>
      </c>
      <c r="AH990" s="131">
        <f t="shared" si="760"/>
        <v>0</v>
      </c>
      <c r="AI990" s="131">
        <f t="shared" si="781"/>
        <v>0</v>
      </c>
      <c r="AJ990" s="131">
        <f t="shared" si="797"/>
        <v>0</v>
      </c>
      <c r="AK990" s="131">
        <f t="shared" si="798"/>
        <v>0</v>
      </c>
      <c r="AL990" s="131">
        <f t="shared" si="782"/>
        <v>0</v>
      </c>
      <c r="AM990" s="131">
        <f t="shared" si="783"/>
        <v>0</v>
      </c>
      <c r="AN990" s="131">
        <f t="shared" si="761"/>
        <v>0</v>
      </c>
      <c r="AO990" s="115" t="b">
        <f t="shared" si="799"/>
        <v>0</v>
      </c>
      <c r="AP990" s="115" t="b">
        <f t="shared" si="800"/>
        <v>0</v>
      </c>
      <c r="AQ990" s="115" t="b">
        <f t="shared" si="801"/>
        <v>0</v>
      </c>
      <c r="AR990" s="79">
        <f t="shared" si="762"/>
        <v>0</v>
      </c>
      <c r="AS990" s="79">
        <f t="shared" si="763"/>
        <v>0</v>
      </c>
      <c r="AT990" s="79">
        <f t="shared" si="764"/>
        <v>0</v>
      </c>
      <c r="AU990" s="79">
        <f t="shared" si="765"/>
        <v>0</v>
      </c>
      <c r="AV990" s="79">
        <f t="shared" si="766"/>
        <v>0</v>
      </c>
      <c r="AW990" s="79">
        <f t="shared" si="767"/>
        <v>0</v>
      </c>
      <c r="AX990" s="128">
        <f t="shared" si="768"/>
        <v>0</v>
      </c>
      <c r="AY990" s="128"/>
      <c r="AZ990" s="128"/>
      <c r="BA990" s="128">
        <f t="shared" si="769"/>
        <v>0</v>
      </c>
      <c r="BB990" s="128">
        <f t="shared" si="770"/>
        <v>0</v>
      </c>
      <c r="BC990" s="80">
        <f t="shared" si="771"/>
        <v>0</v>
      </c>
      <c r="BD990" s="80">
        <f t="shared" si="772"/>
        <v>0</v>
      </c>
      <c r="BE990" s="80">
        <f t="shared" si="773"/>
        <v>0</v>
      </c>
      <c r="BF990" s="80">
        <f t="shared" si="774"/>
        <v>0</v>
      </c>
      <c r="BG990" s="80">
        <f t="shared" si="775"/>
        <v>0</v>
      </c>
      <c r="BH990" s="80">
        <f t="shared" si="802"/>
        <v>0</v>
      </c>
      <c r="BI990" s="4">
        <f t="shared" si="776"/>
        <v>0</v>
      </c>
      <c r="BJ990" s="4">
        <f t="shared" si="777"/>
        <v>0</v>
      </c>
      <c r="BK990" s="4">
        <f t="shared" si="778"/>
        <v>0</v>
      </c>
      <c r="BL990" s="8" t="e">
        <f>VLOOKUP(CN990,'CIR Results'!$B$3:$L$42,2,FALSE)</f>
        <v>#N/A</v>
      </c>
      <c r="BM990" s="8" t="e">
        <f>VLOOKUP(CN990,'CIR Results'!$B$3:$L$42,3,FALSE)</f>
        <v>#N/A</v>
      </c>
      <c r="BN990" s="8" t="e">
        <f>VLOOKUP(CN990,'CIR Results'!$B$3:$L$42,4,FALSE)</f>
        <v>#N/A</v>
      </c>
      <c r="BO990" s="8" t="e">
        <f>VLOOKUP(CN990,'CIR Results'!$B$3:$L$42,5,FALSE)</f>
        <v>#N/A</v>
      </c>
      <c r="BP990" s="8" t="e">
        <f>VLOOKUP(CN990,'CIR Results'!$B$3:$L$42,6,FALSE)</f>
        <v>#N/A</v>
      </c>
      <c r="BQ990" s="8" t="e">
        <f>VLOOKUP(CN990,'CIR Results'!$B$3:$L$42,8,FALSE)</f>
        <v>#N/A</v>
      </c>
      <c r="BR990" s="8" t="e">
        <f>VLOOKUP(CN990,'CIR Results'!$B$3:$L$42,9,FALSE)</f>
        <v>#N/A</v>
      </c>
      <c r="BS990" s="8" t="e">
        <f>VLOOKUP(CN990,'CIR Results'!$B$3:$L$42,10,FALSE)</f>
        <v>#N/A</v>
      </c>
      <c r="BT990" s="8" t="e">
        <f>VLOOKUP(CN990,'CIR Results'!$B$3:$L$42,11,FALSE)</f>
        <v>#N/A</v>
      </c>
      <c r="BU990" s="136" t="e">
        <f>VLOOKUP(CN990,'CIR Team Info'!$B$5:$E$44,2,FALSE)</f>
        <v>#N/A</v>
      </c>
      <c r="BV990" s="136" t="e">
        <f>VLOOKUP(CN990,'CIR Team Info'!$B$5:$E$44,4,FALSE)</f>
        <v>#N/A</v>
      </c>
      <c r="BW990" s="136" t="str">
        <f t="shared" si="803"/>
        <v xml:space="preserve">   </v>
      </c>
      <c r="CM990" s="132"/>
      <c r="DD990" s="132"/>
      <c r="DG990" s="132"/>
    </row>
    <row r="991" spans="1:111" x14ac:dyDescent="0.25">
      <c r="A991" s="78">
        <f t="shared" si="757"/>
        <v>0</v>
      </c>
      <c r="C991" s="10" t="str">
        <f t="shared" si="796"/>
        <v>Do Not Pick</v>
      </c>
      <c r="D991" s="17">
        <f t="shared" si="758"/>
        <v>0</v>
      </c>
      <c r="E991" s="113">
        <f t="shared" si="784"/>
        <v>0</v>
      </c>
      <c r="F991" s="113">
        <f t="shared" si="785"/>
        <v>0</v>
      </c>
      <c r="G991" s="113">
        <f t="shared" si="786"/>
        <v>0</v>
      </c>
      <c r="H991" s="113">
        <f t="shared" si="787"/>
        <v>0</v>
      </c>
      <c r="I991" s="113">
        <f t="shared" si="788"/>
        <v>0</v>
      </c>
      <c r="J991" s="113">
        <f t="shared" si="789"/>
        <v>0</v>
      </c>
      <c r="K991" s="113">
        <f t="shared" si="779"/>
        <v>0</v>
      </c>
      <c r="L991" s="76">
        <v>8</v>
      </c>
      <c r="M991" s="76">
        <v>5</v>
      </c>
      <c r="N991" s="76">
        <v>7</v>
      </c>
      <c r="O991" s="76">
        <v>6</v>
      </c>
      <c r="P991" s="76">
        <v>6</v>
      </c>
      <c r="Q991" s="76">
        <v>2</v>
      </c>
      <c r="R991" s="76">
        <v>1</v>
      </c>
      <c r="S991" s="17">
        <f t="shared" si="759"/>
        <v>0</v>
      </c>
      <c r="T991" s="113">
        <f t="shared" si="790"/>
        <v>0</v>
      </c>
      <c r="U991" s="113">
        <f t="shared" si="791"/>
        <v>0</v>
      </c>
      <c r="V991" s="113">
        <f t="shared" si="792"/>
        <v>0</v>
      </c>
      <c r="W991" s="113">
        <f t="shared" si="793"/>
        <v>0</v>
      </c>
      <c r="X991" s="113">
        <f t="shared" si="794"/>
        <v>0</v>
      </c>
      <c r="Y991" s="113">
        <f t="shared" si="795"/>
        <v>0</v>
      </c>
      <c r="Z991" s="113">
        <f t="shared" si="780"/>
        <v>0</v>
      </c>
      <c r="AA991" s="76">
        <v>10</v>
      </c>
      <c r="AB991" s="76">
        <v>6</v>
      </c>
      <c r="AC991" s="76">
        <v>8</v>
      </c>
      <c r="AD991" s="76">
        <v>2</v>
      </c>
      <c r="AE991" s="76">
        <v>2</v>
      </c>
      <c r="AF991" s="76">
        <v>5</v>
      </c>
      <c r="AG991" s="76">
        <v>8</v>
      </c>
      <c r="AH991" s="131">
        <f t="shared" si="760"/>
        <v>0</v>
      </c>
      <c r="AI991" s="131">
        <f t="shared" si="781"/>
        <v>0</v>
      </c>
      <c r="AJ991" s="131">
        <f t="shared" si="797"/>
        <v>0</v>
      </c>
      <c r="AK991" s="131">
        <f t="shared" si="798"/>
        <v>0</v>
      </c>
      <c r="AL991" s="131">
        <f t="shared" si="782"/>
        <v>0</v>
      </c>
      <c r="AM991" s="131">
        <f t="shared" si="783"/>
        <v>0</v>
      </c>
      <c r="AN991" s="131">
        <f t="shared" si="761"/>
        <v>0</v>
      </c>
      <c r="AO991" s="115" t="b">
        <f t="shared" si="799"/>
        <v>0</v>
      </c>
      <c r="AP991" s="115" t="b">
        <f t="shared" si="800"/>
        <v>0</v>
      </c>
      <c r="AQ991" s="115" t="b">
        <f t="shared" si="801"/>
        <v>0</v>
      </c>
      <c r="AR991" s="79">
        <f t="shared" si="762"/>
        <v>0</v>
      </c>
      <c r="AS991" s="79">
        <f t="shared" si="763"/>
        <v>0</v>
      </c>
      <c r="AT991" s="79">
        <f t="shared" si="764"/>
        <v>0</v>
      </c>
      <c r="AU991" s="79">
        <f t="shared" si="765"/>
        <v>0</v>
      </c>
      <c r="AV991" s="79">
        <f t="shared" si="766"/>
        <v>0</v>
      </c>
      <c r="AW991" s="79">
        <f t="shared" si="767"/>
        <v>0</v>
      </c>
      <c r="AX991" s="128">
        <f t="shared" si="768"/>
        <v>0</v>
      </c>
      <c r="AY991" s="128"/>
      <c r="AZ991" s="128"/>
      <c r="BA991" s="128">
        <f t="shared" si="769"/>
        <v>0</v>
      </c>
      <c r="BB991" s="128">
        <f t="shared" si="770"/>
        <v>0</v>
      </c>
      <c r="BC991" s="80">
        <f t="shared" si="771"/>
        <v>0</v>
      </c>
      <c r="BD991" s="80">
        <f t="shared" si="772"/>
        <v>0</v>
      </c>
      <c r="BE991" s="80">
        <f t="shared" si="773"/>
        <v>0</v>
      </c>
      <c r="BF991" s="80">
        <f t="shared" si="774"/>
        <v>0</v>
      </c>
      <c r="BG991" s="80">
        <f t="shared" si="775"/>
        <v>0</v>
      </c>
      <c r="BH991" s="80">
        <f t="shared" si="802"/>
        <v>0</v>
      </c>
      <c r="BI991" s="4">
        <f t="shared" si="776"/>
        <v>0</v>
      </c>
      <c r="BJ991" s="4">
        <f t="shared" si="777"/>
        <v>0</v>
      </c>
      <c r="BK991" s="4">
        <f t="shared" si="778"/>
        <v>0</v>
      </c>
      <c r="BL991" s="8" t="e">
        <f>VLOOKUP(CN991,'CIR Results'!$B$3:$L$42,2,FALSE)</f>
        <v>#N/A</v>
      </c>
      <c r="BM991" s="8" t="e">
        <f>VLOOKUP(CN991,'CIR Results'!$B$3:$L$42,3,FALSE)</f>
        <v>#N/A</v>
      </c>
      <c r="BN991" s="8" t="e">
        <f>VLOOKUP(CN991,'CIR Results'!$B$3:$L$42,4,FALSE)</f>
        <v>#N/A</v>
      </c>
      <c r="BO991" s="8" t="e">
        <f>VLOOKUP(CN991,'CIR Results'!$B$3:$L$42,5,FALSE)</f>
        <v>#N/A</v>
      </c>
      <c r="BP991" s="8" t="e">
        <f>VLOOKUP(CN991,'CIR Results'!$B$3:$L$42,6,FALSE)</f>
        <v>#N/A</v>
      </c>
      <c r="BQ991" s="8" t="e">
        <f>VLOOKUP(CN991,'CIR Results'!$B$3:$L$42,8,FALSE)</f>
        <v>#N/A</v>
      </c>
      <c r="BR991" s="8" t="e">
        <f>VLOOKUP(CN991,'CIR Results'!$B$3:$L$42,9,FALSE)</f>
        <v>#N/A</v>
      </c>
      <c r="BS991" s="8" t="e">
        <f>VLOOKUP(CN991,'CIR Results'!$B$3:$L$42,10,FALSE)</f>
        <v>#N/A</v>
      </c>
      <c r="BT991" s="8" t="e">
        <f>VLOOKUP(CN991,'CIR Results'!$B$3:$L$42,11,FALSE)</f>
        <v>#N/A</v>
      </c>
      <c r="BU991" s="136" t="e">
        <f>VLOOKUP(CN991,'CIR Team Info'!$B$5:$E$44,2,FALSE)</f>
        <v>#N/A</v>
      </c>
      <c r="BV991" s="136" t="e">
        <f>VLOOKUP(CN991,'CIR Team Info'!$B$5:$E$44,4,FALSE)</f>
        <v>#N/A</v>
      </c>
      <c r="BW991" s="136" t="str">
        <f t="shared" si="803"/>
        <v xml:space="preserve">   </v>
      </c>
      <c r="CM991" s="132"/>
      <c r="DD991" s="132"/>
      <c r="DG991" s="132"/>
    </row>
    <row r="992" spans="1:111" x14ac:dyDescent="0.25">
      <c r="A992" s="78">
        <f t="shared" si="757"/>
        <v>0</v>
      </c>
      <c r="C992" s="10" t="str">
        <f t="shared" si="796"/>
        <v>Do Not Pick</v>
      </c>
      <c r="D992" s="17">
        <f t="shared" si="758"/>
        <v>0</v>
      </c>
      <c r="E992" s="113">
        <f t="shared" si="784"/>
        <v>0</v>
      </c>
      <c r="F992" s="113">
        <f t="shared" si="785"/>
        <v>0</v>
      </c>
      <c r="G992" s="113">
        <f t="shared" si="786"/>
        <v>0</v>
      </c>
      <c r="H992" s="113">
        <f t="shared" si="787"/>
        <v>0</v>
      </c>
      <c r="I992" s="113">
        <f t="shared" si="788"/>
        <v>0</v>
      </c>
      <c r="J992" s="113">
        <f t="shared" si="789"/>
        <v>0</v>
      </c>
      <c r="K992" s="113">
        <f t="shared" si="779"/>
        <v>0</v>
      </c>
      <c r="L992" s="76">
        <v>8</v>
      </c>
      <c r="M992" s="76">
        <v>5</v>
      </c>
      <c r="N992" s="76">
        <v>7</v>
      </c>
      <c r="O992" s="76">
        <v>6</v>
      </c>
      <c r="P992" s="76">
        <v>6</v>
      </c>
      <c r="Q992" s="76">
        <v>2</v>
      </c>
      <c r="R992" s="76">
        <v>1</v>
      </c>
      <c r="S992" s="17">
        <f t="shared" si="759"/>
        <v>0</v>
      </c>
      <c r="T992" s="113">
        <f t="shared" si="790"/>
        <v>0</v>
      </c>
      <c r="U992" s="113">
        <f t="shared" si="791"/>
        <v>0</v>
      </c>
      <c r="V992" s="113">
        <f t="shared" si="792"/>
        <v>0</v>
      </c>
      <c r="W992" s="113">
        <f t="shared" si="793"/>
        <v>0</v>
      </c>
      <c r="X992" s="113">
        <f t="shared" si="794"/>
        <v>0</v>
      </c>
      <c r="Y992" s="113">
        <f t="shared" si="795"/>
        <v>0</v>
      </c>
      <c r="Z992" s="113">
        <f t="shared" si="780"/>
        <v>0</v>
      </c>
      <c r="AA992" s="76">
        <v>10</v>
      </c>
      <c r="AB992" s="76">
        <v>6</v>
      </c>
      <c r="AC992" s="76">
        <v>8</v>
      </c>
      <c r="AD992" s="76">
        <v>2</v>
      </c>
      <c r="AE992" s="76">
        <v>2</v>
      </c>
      <c r="AF992" s="76">
        <v>5</v>
      </c>
      <c r="AG992" s="76">
        <v>8</v>
      </c>
      <c r="AH992" s="131">
        <f t="shared" si="760"/>
        <v>0</v>
      </c>
      <c r="AI992" s="131">
        <f t="shared" si="781"/>
        <v>0</v>
      </c>
      <c r="AJ992" s="131">
        <f t="shared" si="797"/>
        <v>0</v>
      </c>
      <c r="AK992" s="131">
        <f t="shared" si="798"/>
        <v>0</v>
      </c>
      <c r="AL992" s="131">
        <f t="shared" si="782"/>
        <v>0</v>
      </c>
      <c r="AM992" s="131">
        <f t="shared" si="783"/>
        <v>0</v>
      </c>
      <c r="AN992" s="131">
        <f t="shared" si="761"/>
        <v>0</v>
      </c>
      <c r="AO992" s="115" t="b">
        <f t="shared" si="799"/>
        <v>0</v>
      </c>
      <c r="AP992" s="115" t="b">
        <f t="shared" si="800"/>
        <v>0</v>
      </c>
      <c r="AQ992" s="115" t="b">
        <f t="shared" si="801"/>
        <v>0</v>
      </c>
      <c r="AR992" s="79">
        <f t="shared" si="762"/>
        <v>0</v>
      </c>
      <c r="AS992" s="79">
        <f t="shared" si="763"/>
        <v>0</v>
      </c>
      <c r="AT992" s="79">
        <f t="shared" si="764"/>
        <v>0</v>
      </c>
      <c r="AU992" s="79">
        <f t="shared" si="765"/>
        <v>0</v>
      </c>
      <c r="AV992" s="79">
        <f t="shared" si="766"/>
        <v>0</v>
      </c>
      <c r="AW992" s="79">
        <f t="shared" si="767"/>
        <v>0</v>
      </c>
      <c r="AX992" s="128">
        <f t="shared" si="768"/>
        <v>0</v>
      </c>
      <c r="AY992" s="128"/>
      <c r="AZ992" s="128"/>
      <c r="BA992" s="128">
        <f t="shared" si="769"/>
        <v>0</v>
      </c>
      <c r="BB992" s="128">
        <f t="shared" si="770"/>
        <v>0</v>
      </c>
      <c r="BC992" s="80">
        <f t="shared" si="771"/>
        <v>0</v>
      </c>
      <c r="BD992" s="80">
        <f t="shared" si="772"/>
        <v>0</v>
      </c>
      <c r="BE992" s="80">
        <f t="shared" si="773"/>
        <v>0</v>
      </c>
      <c r="BF992" s="80">
        <f t="shared" si="774"/>
        <v>0</v>
      </c>
      <c r="BG992" s="80">
        <f t="shared" si="775"/>
        <v>0</v>
      </c>
      <c r="BH992" s="80">
        <f t="shared" si="802"/>
        <v>0</v>
      </c>
      <c r="BI992" s="4">
        <f t="shared" si="776"/>
        <v>0</v>
      </c>
      <c r="BJ992" s="4">
        <f t="shared" si="777"/>
        <v>0</v>
      </c>
      <c r="BK992" s="4">
        <f t="shared" si="778"/>
        <v>0</v>
      </c>
      <c r="BL992" s="8" t="e">
        <f>VLOOKUP(CN992,'CIR Results'!$B$3:$L$42,2,FALSE)</f>
        <v>#N/A</v>
      </c>
      <c r="BM992" s="8" t="e">
        <f>VLOOKUP(CN992,'CIR Results'!$B$3:$L$42,3,FALSE)</f>
        <v>#N/A</v>
      </c>
      <c r="BN992" s="8" t="e">
        <f>VLOOKUP(CN992,'CIR Results'!$B$3:$L$42,4,FALSE)</f>
        <v>#N/A</v>
      </c>
      <c r="BO992" s="8" t="e">
        <f>VLOOKUP(CN992,'CIR Results'!$B$3:$L$42,5,FALSE)</f>
        <v>#N/A</v>
      </c>
      <c r="BP992" s="8" t="e">
        <f>VLOOKUP(CN992,'CIR Results'!$B$3:$L$42,6,FALSE)</f>
        <v>#N/A</v>
      </c>
      <c r="BQ992" s="8" t="e">
        <f>VLOOKUP(CN992,'CIR Results'!$B$3:$L$42,8,FALSE)</f>
        <v>#N/A</v>
      </c>
      <c r="BR992" s="8" t="e">
        <f>VLOOKUP(CN992,'CIR Results'!$B$3:$L$42,9,FALSE)</f>
        <v>#N/A</v>
      </c>
      <c r="BS992" s="8" t="e">
        <f>VLOOKUP(CN992,'CIR Results'!$B$3:$L$42,10,FALSE)</f>
        <v>#N/A</v>
      </c>
      <c r="BT992" s="8" t="e">
        <f>VLOOKUP(CN992,'CIR Results'!$B$3:$L$42,11,FALSE)</f>
        <v>#N/A</v>
      </c>
      <c r="BU992" s="136" t="e">
        <f>VLOOKUP(CN992,'CIR Team Info'!$B$5:$E$44,2,FALSE)</f>
        <v>#N/A</v>
      </c>
      <c r="BV992" s="136" t="e">
        <f>VLOOKUP(CN992,'CIR Team Info'!$B$5:$E$44,4,FALSE)</f>
        <v>#N/A</v>
      </c>
      <c r="BW992" s="136" t="str">
        <f t="shared" si="803"/>
        <v xml:space="preserve">   </v>
      </c>
      <c r="CM992" s="132"/>
      <c r="DD992" s="132"/>
      <c r="DG992" s="132"/>
    </row>
    <row r="993" spans="1:111" x14ac:dyDescent="0.25">
      <c r="A993" s="78">
        <f t="shared" si="757"/>
        <v>0</v>
      </c>
      <c r="C993" s="10" t="str">
        <f t="shared" si="796"/>
        <v>Do Not Pick</v>
      </c>
      <c r="D993" s="17">
        <f t="shared" si="758"/>
        <v>0</v>
      </c>
      <c r="E993" s="113">
        <f t="shared" si="784"/>
        <v>0</v>
      </c>
      <c r="F993" s="113">
        <f t="shared" si="785"/>
        <v>0</v>
      </c>
      <c r="G993" s="113">
        <f t="shared" si="786"/>
        <v>0</v>
      </c>
      <c r="H993" s="113">
        <f t="shared" si="787"/>
        <v>0</v>
      </c>
      <c r="I993" s="113">
        <f t="shared" si="788"/>
        <v>0</v>
      </c>
      <c r="J993" s="113">
        <f t="shared" si="789"/>
        <v>0</v>
      </c>
      <c r="K993" s="113">
        <f t="shared" si="779"/>
        <v>0</v>
      </c>
      <c r="L993" s="76">
        <v>8</v>
      </c>
      <c r="M993" s="76">
        <v>5</v>
      </c>
      <c r="N993" s="76">
        <v>7</v>
      </c>
      <c r="O993" s="76">
        <v>6</v>
      </c>
      <c r="P993" s="76">
        <v>6</v>
      </c>
      <c r="Q993" s="76">
        <v>2</v>
      </c>
      <c r="R993" s="76">
        <v>1</v>
      </c>
      <c r="S993" s="17">
        <f t="shared" si="759"/>
        <v>0</v>
      </c>
      <c r="T993" s="113">
        <f t="shared" si="790"/>
        <v>0</v>
      </c>
      <c r="U993" s="113">
        <f t="shared" si="791"/>
        <v>0</v>
      </c>
      <c r="V993" s="113">
        <f t="shared" si="792"/>
        <v>0</v>
      </c>
      <c r="W993" s="113">
        <f t="shared" si="793"/>
        <v>0</v>
      </c>
      <c r="X993" s="113">
        <f t="shared" si="794"/>
        <v>0</v>
      </c>
      <c r="Y993" s="113">
        <f t="shared" si="795"/>
        <v>0</v>
      </c>
      <c r="Z993" s="113">
        <f t="shared" si="780"/>
        <v>0</v>
      </c>
      <c r="AA993" s="76">
        <v>10</v>
      </c>
      <c r="AB993" s="76">
        <v>6</v>
      </c>
      <c r="AC993" s="76">
        <v>8</v>
      </c>
      <c r="AD993" s="76">
        <v>2</v>
      </c>
      <c r="AE993" s="76">
        <v>2</v>
      </c>
      <c r="AF993" s="76">
        <v>5</v>
      </c>
      <c r="AG993" s="76">
        <v>8</v>
      </c>
      <c r="AH993" s="131">
        <f t="shared" si="760"/>
        <v>0</v>
      </c>
      <c r="AI993" s="131">
        <f t="shared" si="781"/>
        <v>0</v>
      </c>
      <c r="AJ993" s="131">
        <f t="shared" si="797"/>
        <v>0</v>
      </c>
      <c r="AK993" s="131">
        <f t="shared" si="798"/>
        <v>0</v>
      </c>
      <c r="AL993" s="131">
        <f t="shared" si="782"/>
        <v>0</v>
      </c>
      <c r="AM993" s="131">
        <f t="shared" si="783"/>
        <v>0</v>
      </c>
      <c r="AN993" s="131">
        <f t="shared" si="761"/>
        <v>0</v>
      </c>
      <c r="AO993" s="115" t="b">
        <f t="shared" si="799"/>
        <v>0</v>
      </c>
      <c r="AP993" s="115" t="b">
        <f t="shared" si="800"/>
        <v>0</v>
      </c>
      <c r="AQ993" s="115" t="b">
        <f t="shared" si="801"/>
        <v>0</v>
      </c>
      <c r="AR993" s="79">
        <f t="shared" si="762"/>
        <v>0</v>
      </c>
      <c r="AS993" s="79">
        <f t="shared" si="763"/>
        <v>0</v>
      </c>
      <c r="AT993" s="79">
        <f t="shared" si="764"/>
        <v>0</v>
      </c>
      <c r="AU993" s="79">
        <f t="shared" si="765"/>
        <v>0</v>
      </c>
      <c r="AV993" s="79">
        <f t="shared" si="766"/>
        <v>0</v>
      </c>
      <c r="AW993" s="79">
        <f t="shared" si="767"/>
        <v>0</v>
      </c>
      <c r="AX993" s="128">
        <f t="shared" si="768"/>
        <v>0</v>
      </c>
      <c r="AY993" s="128"/>
      <c r="AZ993" s="128"/>
      <c r="BA993" s="128">
        <f t="shared" si="769"/>
        <v>0</v>
      </c>
      <c r="BB993" s="128">
        <f t="shared" si="770"/>
        <v>0</v>
      </c>
      <c r="BC993" s="80">
        <f t="shared" si="771"/>
        <v>0</v>
      </c>
      <c r="BD993" s="80">
        <f t="shared" si="772"/>
        <v>0</v>
      </c>
      <c r="BE993" s="80">
        <f t="shared" si="773"/>
        <v>0</v>
      </c>
      <c r="BF993" s="80">
        <f t="shared" si="774"/>
        <v>0</v>
      </c>
      <c r="BG993" s="80">
        <f t="shared" si="775"/>
        <v>0</v>
      </c>
      <c r="BH993" s="80">
        <f t="shared" si="802"/>
        <v>0</v>
      </c>
      <c r="BI993" s="4">
        <f t="shared" si="776"/>
        <v>0</v>
      </c>
      <c r="BJ993" s="4">
        <f t="shared" si="777"/>
        <v>0</v>
      </c>
      <c r="BK993" s="4">
        <f t="shared" si="778"/>
        <v>0</v>
      </c>
      <c r="BL993" s="8" t="e">
        <f>VLOOKUP(CN993,'CIR Results'!$B$3:$L$42,2,FALSE)</f>
        <v>#N/A</v>
      </c>
      <c r="BM993" s="8" t="e">
        <f>VLOOKUP(CN993,'CIR Results'!$B$3:$L$42,3,FALSE)</f>
        <v>#N/A</v>
      </c>
      <c r="BN993" s="8" t="e">
        <f>VLOOKUP(CN993,'CIR Results'!$B$3:$L$42,4,FALSE)</f>
        <v>#N/A</v>
      </c>
      <c r="BO993" s="8" t="e">
        <f>VLOOKUP(CN993,'CIR Results'!$B$3:$L$42,5,FALSE)</f>
        <v>#N/A</v>
      </c>
      <c r="BP993" s="8" t="e">
        <f>VLOOKUP(CN993,'CIR Results'!$B$3:$L$42,6,FALSE)</f>
        <v>#N/A</v>
      </c>
      <c r="BQ993" s="8" t="e">
        <f>VLOOKUP(CN993,'CIR Results'!$B$3:$L$42,8,FALSE)</f>
        <v>#N/A</v>
      </c>
      <c r="BR993" s="8" t="e">
        <f>VLOOKUP(CN993,'CIR Results'!$B$3:$L$42,9,FALSE)</f>
        <v>#N/A</v>
      </c>
      <c r="BS993" s="8" t="e">
        <f>VLOOKUP(CN993,'CIR Results'!$B$3:$L$42,10,FALSE)</f>
        <v>#N/A</v>
      </c>
      <c r="BT993" s="8" t="e">
        <f>VLOOKUP(CN993,'CIR Results'!$B$3:$L$42,11,FALSE)</f>
        <v>#N/A</v>
      </c>
      <c r="BU993" s="136" t="e">
        <f>VLOOKUP(CN993,'CIR Team Info'!$B$5:$E$44,2,FALSE)</f>
        <v>#N/A</v>
      </c>
      <c r="BV993" s="136" t="e">
        <f>VLOOKUP(CN993,'CIR Team Info'!$B$5:$E$44,4,FALSE)</f>
        <v>#N/A</v>
      </c>
      <c r="BW993" s="136" t="str">
        <f t="shared" si="803"/>
        <v xml:space="preserve">   </v>
      </c>
      <c r="CM993" s="132"/>
      <c r="DD993" s="132"/>
      <c r="DG993" s="132"/>
    </row>
    <row r="994" spans="1:111" x14ac:dyDescent="0.25">
      <c r="A994" s="78">
        <f t="shared" si="757"/>
        <v>0</v>
      </c>
      <c r="C994" s="10" t="str">
        <f t="shared" si="796"/>
        <v>Do Not Pick</v>
      </c>
      <c r="D994" s="17">
        <f t="shared" si="758"/>
        <v>0</v>
      </c>
      <c r="E994" s="113">
        <f t="shared" si="784"/>
        <v>0</v>
      </c>
      <c r="F994" s="113">
        <f t="shared" si="785"/>
        <v>0</v>
      </c>
      <c r="G994" s="113">
        <f t="shared" si="786"/>
        <v>0</v>
      </c>
      <c r="H994" s="113">
        <f t="shared" si="787"/>
        <v>0</v>
      </c>
      <c r="I994" s="113">
        <f t="shared" si="788"/>
        <v>0</v>
      </c>
      <c r="J994" s="113">
        <f t="shared" si="789"/>
        <v>0</v>
      </c>
      <c r="K994" s="113">
        <f t="shared" si="779"/>
        <v>0</v>
      </c>
      <c r="L994" s="76">
        <v>8</v>
      </c>
      <c r="M994" s="76">
        <v>5</v>
      </c>
      <c r="N994" s="76">
        <v>7</v>
      </c>
      <c r="O994" s="76">
        <v>6</v>
      </c>
      <c r="P994" s="76">
        <v>6</v>
      </c>
      <c r="Q994" s="76">
        <v>2</v>
      </c>
      <c r="R994" s="76">
        <v>1</v>
      </c>
      <c r="S994" s="17">
        <f t="shared" si="759"/>
        <v>0</v>
      </c>
      <c r="T994" s="113">
        <f t="shared" si="790"/>
        <v>0</v>
      </c>
      <c r="U994" s="113">
        <f t="shared" si="791"/>
        <v>0</v>
      </c>
      <c r="V994" s="113">
        <f t="shared" si="792"/>
        <v>0</v>
      </c>
      <c r="W994" s="113">
        <f t="shared" si="793"/>
        <v>0</v>
      </c>
      <c r="X994" s="113">
        <f t="shared" si="794"/>
        <v>0</v>
      </c>
      <c r="Y994" s="113">
        <f t="shared" si="795"/>
        <v>0</v>
      </c>
      <c r="Z994" s="113">
        <f t="shared" si="780"/>
        <v>0</v>
      </c>
      <c r="AA994" s="76">
        <v>10</v>
      </c>
      <c r="AB994" s="76">
        <v>6</v>
      </c>
      <c r="AC994" s="76">
        <v>8</v>
      </c>
      <c r="AD994" s="76">
        <v>2</v>
      </c>
      <c r="AE994" s="76">
        <v>2</v>
      </c>
      <c r="AF994" s="76">
        <v>5</v>
      </c>
      <c r="AG994" s="76">
        <v>8</v>
      </c>
      <c r="AH994" s="131">
        <f t="shared" si="760"/>
        <v>0</v>
      </c>
      <c r="AI994" s="131">
        <f t="shared" si="781"/>
        <v>0</v>
      </c>
      <c r="AJ994" s="131">
        <f t="shared" si="797"/>
        <v>0</v>
      </c>
      <c r="AK994" s="131">
        <f t="shared" si="798"/>
        <v>0</v>
      </c>
      <c r="AL994" s="131">
        <f t="shared" si="782"/>
        <v>0</v>
      </c>
      <c r="AM994" s="131">
        <f t="shared" si="783"/>
        <v>0</v>
      </c>
      <c r="AN994" s="131">
        <f t="shared" si="761"/>
        <v>0</v>
      </c>
      <c r="AO994" s="115" t="b">
        <f t="shared" si="799"/>
        <v>0</v>
      </c>
      <c r="AP994" s="115" t="b">
        <f t="shared" si="800"/>
        <v>0</v>
      </c>
      <c r="AQ994" s="115" t="b">
        <f t="shared" si="801"/>
        <v>0</v>
      </c>
      <c r="AR994" s="79">
        <f t="shared" si="762"/>
        <v>0</v>
      </c>
      <c r="AS994" s="79">
        <f t="shared" si="763"/>
        <v>0</v>
      </c>
      <c r="AT994" s="79">
        <f t="shared" si="764"/>
        <v>0</v>
      </c>
      <c r="AU994" s="79">
        <f t="shared" si="765"/>
        <v>0</v>
      </c>
      <c r="AV994" s="79">
        <f t="shared" si="766"/>
        <v>0</v>
      </c>
      <c r="AW994" s="79">
        <f t="shared" si="767"/>
        <v>0</v>
      </c>
      <c r="AX994" s="128">
        <f t="shared" si="768"/>
        <v>0</v>
      </c>
      <c r="AY994" s="128"/>
      <c r="AZ994" s="128"/>
      <c r="BA994" s="128">
        <f t="shared" si="769"/>
        <v>0</v>
      </c>
      <c r="BB994" s="128">
        <f t="shared" si="770"/>
        <v>0</v>
      </c>
      <c r="BC994" s="80">
        <f t="shared" si="771"/>
        <v>0</v>
      </c>
      <c r="BD994" s="80">
        <f t="shared" si="772"/>
        <v>0</v>
      </c>
      <c r="BE994" s="80">
        <f t="shared" si="773"/>
        <v>0</v>
      </c>
      <c r="BF994" s="80">
        <f t="shared" si="774"/>
        <v>0</v>
      </c>
      <c r="BG994" s="80">
        <f t="shared" si="775"/>
        <v>0</v>
      </c>
      <c r="BH994" s="80">
        <f t="shared" si="802"/>
        <v>0</v>
      </c>
      <c r="BI994" s="4">
        <f t="shared" si="776"/>
        <v>0</v>
      </c>
      <c r="BJ994" s="4">
        <f t="shared" si="777"/>
        <v>0</v>
      </c>
      <c r="BK994" s="4">
        <f t="shared" si="778"/>
        <v>0</v>
      </c>
      <c r="BL994" s="8" t="e">
        <f>VLOOKUP(CN994,'CIR Results'!$B$3:$L$42,2,FALSE)</f>
        <v>#N/A</v>
      </c>
      <c r="BM994" s="8" t="e">
        <f>VLOOKUP(CN994,'CIR Results'!$B$3:$L$42,3,FALSE)</f>
        <v>#N/A</v>
      </c>
      <c r="BN994" s="8" t="e">
        <f>VLOOKUP(CN994,'CIR Results'!$B$3:$L$42,4,FALSE)</f>
        <v>#N/A</v>
      </c>
      <c r="BO994" s="8" t="e">
        <f>VLOOKUP(CN994,'CIR Results'!$B$3:$L$42,5,FALSE)</f>
        <v>#N/A</v>
      </c>
      <c r="BP994" s="8" t="e">
        <f>VLOOKUP(CN994,'CIR Results'!$B$3:$L$42,6,FALSE)</f>
        <v>#N/A</v>
      </c>
      <c r="BQ994" s="8" t="e">
        <f>VLOOKUP(CN994,'CIR Results'!$B$3:$L$42,8,FALSE)</f>
        <v>#N/A</v>
      </c>
      <c r="BR994" s="8" t="e">
        <f>VLOOKUP(CN994,'CIR Results'!$B$3:$L$42,9,FALSE)</f>
        <v>#N/A</v>
      </c>
      <c r="BS994" s="8" t="e">
        <f>VLOOKUP(CN994,'CIR Results'!$B$3:$L$42,10,FALSE)</f>
        <v>#N/A</v>
      </c>
      <c r="BT994" s="8" t="e">
        <f>VLOOKUP(CN994,'CIR Results'!$B$3:$L$42,11,FALSE)</f>
        <v>#N/A</v>
      </c>
      <c r="BU994" s="136" t="e">
        <f>VLOOKUP(CN994,'CIR Team Info'!$B$5:$E$44,2,FALSE)</f>
        <v>#N/A</v>
      </c>
      <c r="BV994" s="136" t="e">
        <f>VLOOKUP(CN994,'CIR Team Info'!$B$5:$E$44,4,FALSE)</f>
        <v>#N/A</v>
      </c>
      <c r="BW994" s="136" t="str">
        <f t="shared" si="803"/>
        <v xml:space="preserve">   </v>
      </c>
      <c r="CM994" s="132"/>
      <c r="DD994" s="132"/>
      <c r="DG994" s="132"/>
    </row>
    <row r="995" spans="1:111" x14ac:dyDescent="0.25">
      <c r="A995" s="78">
        <f t="shared" si="757"/>
        <v>0</v>
      </c>
      <c r="C995" s="10" t="str">
        <f t="shared" si="796"/>
        <v>Do Not Pick</v>
      </c>
      <c r="D995" s="17">
        <f t="shared" si="758"/>
        <v>0</v>
      </c>
      <c r="E995" s="113">
        <f t="shared" si="784"/>
        <v>0</v>
      </c>
      <c r="F995" s="113">
        <f t="shared" si="785"/>
        <v>0</v>
      </c>
      <c r="G995" s="113">
        <f t="shared" si="786"/>
        <v>0</v>
      </c>
      <c r="H995" s="113">
        <f t="shared" si="787"/>
        <v>0</v>
      </c>
      <c r="I995" s="113">
        <f t="shared" si="788"/>
        <v>0</v>
      </c>
      <c r="J995" s="113">
        <f t="shared" si="789"/>
        <v>0</v>
      </c>
      <c r="K995" s="113">
        <f t="shared" si="779"/>
        <v>0</v>
      </c>
      <c r="L995" s="76">
        <v>8</v>
      </c>
      <c r="M995" s="76">
        <v>5</v>
      </c>
      <c r="N995" s="76">
        <v>7</v>
      </c>
      <c r="O995" s="76">
        <v>6</v>
      </c>
      <c r="P995" s="76">
        <v>6</v>
      </c>
      <c r="Q995" s="76">
        <v>2</v>
      </c>
      <c r="R995" s="76">
        <v>1</v>
      </c>
      <c r="S995" s="17">
        <f t="shared" si="759"/>
        <v>0</v>
      </c>
      <c r="T995" s="113">
        <f t="shared" si="790"/>
        <v>0</v>
      </c>
      <c r="U995" s="113">
        <f t="shared" si="791"/>
        <v>0</v>
      </c>
      <c r="V995" s="113">
        <f t="shared" si="792"/>
        <v>0</v>
      </c>
      <c r="W995" s="113">
        <f t="shared" si="793"/>
        <v>0</v>
      </c>
      <c r="X995" s="113">
        <f t="shared" si="794"/>
        <v>0</v>
      </c>
      <c r="Y995" s="113">
        <f t="shared" si="795"/>
        <v>0</v>
      </c>
      <c r="Z995" s="113">
        <f t="shared" si="780"/>
        <v>0</v>
      </c>
      <c r="AA995" s="76">
        <v>10</v>
      </c>
      <c r="AB995" s="76">
        <v>6</v>
      </c>
      <c r="AC995" s="76">
        <v>8</v>
      </c>
      <c r="AD995" s="76">
        <v>2</v>
      </c>
      <c r="AE995" s="76">
        <v>2</v>
      </c>
      <c r="AF995" s="76">
        <v>5</v>
      </c>
      <c r="AG995" s="76">
        <v>8</v>
      </c>
      <c r="AH995" s="131">
        <f t="shared" si="760"/>
        <v>0</v>
      </c>
      <c r="AI995" s="131">
        <f t="shared" si="781"/>
        <v>0</v>
      </c>
      <c r="AJ995" s="131">
        <f t="shared" si="797"/>
        <v>0</v>
      </c>
      <c r="AK995" s="131">
        <f t="shared" si="798"/>
        <v>0</v>
      </c>
      <c r="AL995" s="131">
        <f t="shared" si="782"/>
        <v>0</v>
      </c>
      <c r="AM995" s="131">
        <f t="shared" si="783"/>
        <v>0</v>
      </c>
      <c r="AN995" s="131">
        <f t="shared" si="761"/>
        <v>0</v>
      </c>
      <c r="AO995" s="115" t="b">
        <f t="shared" si="799"/>
        <v>0</v>
      </c>
      <c r="AP995" s="115" t="b">
        <f t="shared" si="800"/>
        <v>0</v>
      </c>
      <c r="AQ995" s="115" t="b">
        <f t="shared" si="801"/>
        <v>0</v>
      </c>
      <c r="AR995" s="79">
        <f t="shared" si="762"/>
        <v>0</v>
      </c>
      <c r="AS995" s="79">
        <f t="shared" si="763"/>
        <v>0</v>
      </c>
      <c r="AT995" s="79">
        <f t="shared" si="764"/>
        <v>0</v>
      </c>
      <c r="AU995" s="79">
        <f t="shared" si="765"/>
        <v>0</v>
      </c>
      <c r="AV995" s="79">
        <f t="shared" si="766"/>
        <v>0</v>
      </c>
      <c r="AW995" s="79">
        <f t="shared" si="767"/>
        <v>0</v>
      </c>
      <c r="AX995" s="128">
        <f t="shared" si="768"/>
        <v>0</v>
      </c>
      <c r="AY995" s="128"/>
      <c r="AZ995" s="128"/>
      <c r="BA995" s="128">
        <f t="shared" si="769"/>
        <v>0</v>
      </c>
      <c r="BB995" s="128">
        <f t="shared" si="770"/>
        <v>0</v>
      </c>
      <c r="BC995" s="80">
        <f t="shared" si="771"/>
        <v>0</v>
      </c>
      <c r="BD995" s="80">
        <f t="shared" si="772"/>
        <v>0</v>
      </c>
      <c r="BE995" s="80">
        <f t="shared" si="773"/>
        <v>0</v>
      </c>
      <c r="BF995" s="80">
        <f t="shared" si="774"/>
        <v>0</v>
      </c>
      <c r="BG995" s="80">
        <f t="shared" si="775"/>
        <v>0</v>
      </c>
      <c r="BH995" s="80">
        <f t="shared" si="802"/>
        <v>0</v>
      </c>
      <c r="BI995" s="4">
        <f t="shared" si="776"/>
        <v>0</v>
      </c>
      <c r="BJ995" s="4">
        <f t="shared" si="777"/>
        <v>0</v>
      </c>
      <c r="BK995" s="4">
        <f t="shared" si="778"/>
        <v>0</v>
      </c>
      <c r="BL995" s="8" t="e">
        <f>VLOOKUP(CN995,'CIR Results'!$B$3:$L$42,2,FALSE)</f>
        <v>#N/A</v>
      </c>
      <c r="BM995" s="8" t="e">
        <f>VLOOKUP(CN995,'CIR Results'!$B$3:$L$42,3,FALSE)</f>
        <v>#N/A</v>
      </c>
      <c r="BN995" s="8" t="e">
        <f>VLOOKUP(CN995,'CIR Results'!$B$3:$L$42,4,FALSE)</f>
        <v>#N/A</v>
      </c>
      <c r="BO995" s="8" t="e">
        <f>VLOOKUP(CN995,'CIR Results'!$B$3:$L$42,5,FALSE)</f>
        <v>#N/A</v>
      </c>
      <c r="BP995" s="8" t="e">
        <f>VLOOKUP(CN995,'CIR Results'!$B$3:$L$42,6,FALSE)</f>
        <v>#N/A</v>
      </c>
      <c r="BQ995" s="8" t="e">
        <f>VLOOKUP(CN995,'CIR Results'!$B$3:$L$42,8,FALSE)</f>
        <v>#N/A</v>
      </c>
      <c r="BR995" s="8" t="e">
        <f>VLOOKUP(CN995,'CIR Results'!$B$3:$L$42,9,FALSE)</f>
        <v>#N/A</v>
      </c>
      <c r="BS995" s="8" t="e">
        <f>VLOOKUP(CN995,'CIR Results'!$B$3:$L$42,10,FALSE)</f>
        <v>#N/A</v>
      </c>
      <c r="BT995" s="8" t="e">
        <f>VLOOKUP(CN995,'CIR Results'!$B$3:$L$42,11,FALSE)</f>
        <v>#N/A</v>
      </c>
      <c r="BU995" s="136" t="e">
        <f>VLOOKUP(CN995,'CIR Team Info'!$B$5:$E$44,2,FALSE)</f>
        <v>#N/A</v>
      </c>
      <c r="BV995" s="136" t="e">
        <f>VLOOKUP(CN995,'CIR Team Info'!$B$5:$E$44,4,FALSE)</f>
        <v>#N/A</v>
      </c>
      <c r="BW995" s="136" t="str">
        <f t="shared" si="803"/>
        <v xml:space="preserve">   </v>
      </c>
      <c r="CM995" s="132"/>
      <c r="DD995" s="132"/>
      <c r="DG995" s="132"/>
    </row>
    <row r="996" spans="1:111" x14ac:dyDescent="0.25">
      <c r="A996" s="78">
        <f t="shared" si="757"/>
        <v>0</v>
      </c>
      <c r="C996" s="10" t="str">
        <f t="shared" si="796"/>
        <v>Do Not Pick</v>
      </c>
      <c r="D996" s="17">
        <f t="shared" si="758"/>
        <v>0</v>
      </c>
      <c r="E996" s="113">
        <f t="shared" si="784"/>
        <v>0</v>
      </c>
      <c r="F996" s="113">
        <f t="shared" si="785"/>
        <v>0</v>
      </c>
      <c r="G996" s="113">
        <f t="shared" si="786"/>
        <v>0</v>
      </c>
      <c r="H996" s="113">
        <f t="shared" si="787"/>
        <v>0</v>
      </c>
      <c r="I996" s="113">
        <f t="shared" si="788"/>
        <v>0</v>
      </c>
      <c r="J996" s="113">
        <f t="shared" si="789"/>
        <v>0</v>
      </c>
      <c r="K996" s="113">
        <f t="shared" si="779"/>
        <v>0</v>
      </c>
      <c r="L996" s="76">
        <v>8</v>
      </c>
      <c r="M996" s="76">
        <v>5</v>
      </c>
      <c r="N996" s="76">
        <v>7</v>
      </c>
      <c r="O996" s="76">
        <v>6</v>
      </c>
      <c r="P996" s="76">
        <v>6</v>
      </c>
      <c r="Q996" s="76">
        <v>2</v>
      </c>
      <c r="R996" s="76">
        <v>1</v>
      </c>
      <c r="S996" s="17">
        <f t="shared" si="759"/>
        <v>0</v>
      </c>
      <c r="T996" s="113">
        <f t="shared" si="790"/>
        <v>0</v>
      </c>
      <c r="U996" s="113">
        <f t="shared" si="791"/>
        <v>0</v>
      </c>
      <c r="V996" s="113">
        <f t="shared" si="792"/>
        <v>0</v>
      </c>
      <c r="W996" s="113">
        <f t="shared" si="793"/>
        <v>0</v>
      </c>
      <c r="X996" s="113">
        <f t="shared" si="794"/>
        <v>0</v>
      </c>
      <c r="Y996" s="113">
        <f t="shared" si="795"/>
        <v>0</v>
      </c>
      <c r="Z996" s="113">
        <f t="shared" si="780"/>
        <v>0</v>
      </c>
      <c r="AA996" s="76">
        <v>10</v>
      </c>
      <c r="AB996" s="76">
        <v>6</v>
      </c>
      <c r="AC996" s="76">
        <v>8</v>
      </c>
      <c r="AD996" s="76">
        <v>2</v>
      </c>
      <c r="AE996" s="76">
        <v>2</v>
      </c>
      <c r="AF996" s="76">
        <v>5</v>
      </c>
      <c r="AG996" s="76">
        <v>8</v>
      </c>
      <c r="AH996" s="131">
        <f t="shared" si="760"/>
        <v>0</v>
      </c>
      <c r="AI996" s="131">
        <f t="shared" si="781"/>
        <v>0</v>
      </c>
      <c r="AJ996" s="131">
        <f t="shared" si="797"/>
        <v>0</v>
      </c>
      <c r="AK996" s="131">
        <f t="shared" si="798"/>
        <v>0</v>
      </c>
      <c r="AL996" s="131">
        <f t="shared" si="782"/>
        <v>0</v>
      </c>
      <c r="AM996" s="131">
        <f t="shared" si="783"/>
        <v>0</v>
      </c>
      <c r="AN996" s="131">
        <f t="shared" si="761"/>
        <v>0</v>
      </c>
      <c r="AO996" s="115" t="b">
        <f t="shared" si="799"/>
        <v>0</v>
      </c>
      <c r="AP996" s="115" t="b">
        <f t="shared" si="800"/>
        <v>0</v>
      </c>
      <c r="AQ996" s="115" t="b">
        <f t="shared" si="801"/>
        <v>0</v>
      </c>
      <c r="AR996" s="79">
        <f t="shared" si="762"/>
        <v>0</v>
      </c>
      <c r="AS996" s="79">
        <f t="shared" si="763"/>
        <v>0</v>
      </c>
      <c r="AT996" s="79">
        <f t="shared" si="764"/>
        <v>0</v>
      </c>
      <c r="AU996" s="79">
        <f t="shared" si="765"/>
        <v>0</v>
      </c>
      <c r="AV996" s="79">
        <f t="shared" si="766"/>
        <v>0</v>
      </c>
      <c r="AW996" s="79">
        <f t="shared" si="767"/>
        <v>0</v>
      </c>
      <c r="AX996" s="128">
        <f t="shared" si="768"/>
        <v>0</v>
      </c>
      <c r="AY996" s="128"/>
      <c r="AZ996" s="128"/>
      <c r="BA996" s="128">
        <f t="shared" si="769"/>
        <v>0</v>
      </c>
      <c r="BB996" s="128">
        <f t="shared" si="770"/>
        <v>0</v>
      </c>
      <c r="BC996" s="80">
        <f t="shared" si="771"/>
        <v>0</v>
      </c>
      <c r="BD996" s="80">
        <f t="shared" si="772"/>
        <v>0</v>
      </c>
      <c r="BE996" s="80">
        <f t="shared" si="773"/>
        <v>0</v>
      </c>
      <c r="BF996" s="80">
        <f t="shared" si="774"/>
        <v>0</v>
      </c>
      <c r="BG996" s="80">
        <f t="shared" si="775"/>
        <v>0</v>
      </c>
      <c r="BH996" s="80">
        <f t="shared" si="802"/>
        <v>0</v>
      </c>
      <c r="BI996" s="4">
        <f t="shared" si="776"/>
        <v>0</v>
      </c>
      <c r="BJ996" s="4">
        <f t="shared" si="777"/>
        <v>0</v>
      </c>
      <c r="BK996" s="4">
        <f t="shared" si="778"/>
        <v>0</v>
      </c>
      <c r="BL996" s="8" t="e">
        <f>VLOOKUP(CN996,'CIR Results'!$B$3:$L$42,2,FALSE)</f>
        <v>#N/A</v>
      </c>
      <c r="BM996" s="8" t="e">
        <f>VLOOKUP(CN996,'CIR Results'!$B$3:$L$42,3,FALSE)</f>
        <v>#N/A</v>
      </c>
      <c r="BN996" s="8" t="e">
        <f>VLOOKUP(CN996,'CIR Results'!$B$3:$L$42,4,FALSE)</f>
        <v>#N/A</v>
      </c>
      <c r="BO996" s="8" t="e">
        <f>VLOOKUP(CN996,'CIR Results'!$B$3:$L$42,5,FALSE)</f>
        <v>#N/A</v>
      </c>
      <c r="BP996" s="8" t="e">
        <f>VLOOKUP(CN996,'CIR Results'!$B$3:$L$42,6,FALSE)</f>
        <v>#N/A</v>
      </c>
      <c r="BQ996" s="8" t="e">
        <f>VLOOKUP(CN996,'CIR Results'!$B$3:$L$42,8,FALSE)</f>
        <v>#N/A</v>
      </c>
      <c r="BR996" s="8" t="e">
        <f>VLOOKUP(CN996,'CIR Results'!$B$3:$L$42,9,FALSE)</f>
        <v>#N/A</v>
      </c>
      <c r="BS996" s="8" t="e">
        <f>VLOOKUP(CN996,'CIR Results'!$B$3:$L$42,10,FALSE)</f>
        <v>#N/A</v>
      </c>
      <c r="BT996" s="8" t="e">
        <f>VLOOKUP(CN996,'CIR Results'!$B$3:$L$42,11,FALSE)</f>
        <v>#N/A</v>
      </c>
      <c r="BU996" s="136" t="e">
        <f>VLOOKUP(CN996,'CIR Team Info'!$B$5:$E$44,2,FALSE)</f>
        <v>#N/A</v>
      </c>
      <c r="BV996" s="136" t="e">
        <f>VLOOKUP(CN996,'CIR Team Info'!$B$5:$E$44,4,FALSE)</f>
        <v>#N/A</v>
      </c>
      <c r="BW996" s="136" t="str">
        <f t="shared" si="803"/>
        <v xml:space="preserve">   </v>
      </c>
      <c r="CM996" s="132"/>
      <c r="DD996" s="132"/>
      <c r="DG996" s="132"/>
    </row>
    <row r="997" spans="1:111" x14ac:dyDescent="0.25">
      <c r="A997" s="78">
        <f t="shared" si="757"/>
        <v>0</v>
      </c>
      <c r="C997" s="10" t="str">
        <f t="shared" si="796"/>
        <v>Do Not Pick</v>
      </c>
      <c r="D997" s="17">
        <f t="shared" si="758"/>
        <v>0</v>
      </c>
      <c r="E997" s="113">
        <f t="shared" si="784"/>
        <v>0</v>
      </c>
      <c r="F997" s="113">
        <f t="shared" si="785"/>
        <v>0</v>
      </c>
      <c r="G997" s="113">
        <f t="shared" si="786"/>
        <v>0</v>
      </c>
      <c r="H997" s="113">
        <f t="shared" si="787"/>
        <v>0</v>
      </c>
      <c r="I997" s="113">
        <f t="shared" si="788"/>
        <v>0</v>
      </c>
      <c r="J997" s="113">
        <f t="shared" si="789"/>
        <v>0</v>
      </c>
      <c r="K997" s="113">
        <f t="shared" si="779"/>
        <v>0</v>
      </c>
      <c r="L997" s="76">
        <v>8</v>
      </c>
      <c r="M997" s="76">
        <v>5</v>
      </c>
      <c r="N997" s="76">
        <v>7</v>
      </c>
      <c r="O997" s="76">
        <v>6</v>
      </c>
      <c r="P997" s="76">
        <v>6</v>
      </c>
      <c r="Q997" s="76">
        <v>2</v>
      </c>
      <c r="R997" s="76">
        <v>1</v>
      </c>
      <c r="S997" s="17">
        <f t="shared" si="759"/>
        <v>0</v>
      </c>
      <c r="T997" s="113">
        <f t="shared" si="790"/>
        <v>0</v>
      </c>
      <c r="U997" s="113">
        <f t="shared" si="791"/>
        <v>0</v>
      </c>
      <c r="V997" s="113">
        <f t="shared" si="792"/>
        <v>0</v>
      </c>
      <c r="W997" s="113">
        <f t="shared" si="793"/>
        <v>0</v>
      </c>
      <c r="X997" s="113">
        <f t="shared" si="794"/>
        <v>0</v>
      </c>
      <c r="Y997" s="113">
        <f t="shared" si="795"/>
        <v>0</v>
      </c>
      <c r="Z997" s="113">
        <f t="shared" si="780"/>
        <v>0</v>
      </c>
      <c r="AA997" s="76">
        <v>10</v>
      </c>
      <c r="AB997" s="76">
        <v>6</v>
      </c>
      <c r="AC997" s="76">
        <v>8</v>
      </c>
      <c r="AD997" s="76">
        <v>2</v>
      </c>
      <c r="AE997" s="76">
        <v>2</v>
      </c>
      <c r="AF997" s="76">
        <v>5</v>
      </c>
      <c r="AG997" s="76">
        <v>8</v>
      </c>
      <c r="AH997" s="131">
        <f t="shared" si="760"/>
        <v>0</v>
      </c>
      <c r="AI997" s="131">
        <f t="shared" si="781"/>
        <v>0</v>
      </c>
      <c r="AJ997" s="131">
        <f t="shared" si="797"/>
        <v>0</v>
      </c>
      <c r="AK997" s="131">
        <f t="shared" si="798"/>
        <v>0</v>
      </c>
      <c r="AL997" s="131">
        <f t="shared" si="782"/>
        <v>0</v>
      </c>
      <c r="AM997" s="131">
        <f t="shared" si="783"/>
        <v>0</v>
      </c>
      <c r="AN997" s="131">
        <f t="shared" si="761"/>
        <v>0</v>
      </c>
      <c r="AO997" s="115" t="b">
        <f t="shared" si="799"/>
        <v>0</v>
      </c>
      <c r="AP997" s="115" t="b">
        <f t="shared" si="800"/>
        <v>0</v>
      </c>
      <c r="AQ997" s="115" t="b">
        <f t="shared" si="801"/>
        <v>0</v>
      </c>
      <c r="AR997" s="79">
        <f t="shared" si="762"/>
        <v>0</v>
      </c>
      <c r="AS997" s="79">
        <f t="shared" si="763"/>
        <v>0</v>
      </c>
      <c r="AT997" s="79">
        <f t="shared" si="764"/>
        <v>0</v>
      </c>
      <c r="AU997" s="79">
        <f t="shared" si="765"/>
        <v>0</v>
      </c>
      <c r="AV997" s="79">
        <f t="shared" si="766"/>
        <v>0</v>
      </c>
      <c r="AW997" s="79">
        <f t="shared" si="767"/>
        <v>0</v>
      </c>
      <c r="AX997" s="128">
        <f t="shared" si="768"/>
        <v>0</v>
      </c>
      <c r="AY997" s="128"/>
      <c r="AZ997" s="128"/>
      <c r="BA997" s="128">
        <f t="shared" si="769"/>
        <v>0</v>
      </c>
      <c r="BB997" s="128">
        <f t="shared" si="770"/>
        <v>0</v>
      </c>
      <c r="BC997" s="80">
        <f t="shared" si="771"/>
        <v>0</v>
      </c>
      <c r="BD997" s="80">
        <f t="shared" si="772"/>
        <v>0</v>
      </c>
      <c r="BE997" s="80">
        <f t="shared" si="773"/>
        <v>0</v>
      </c>
      <c r="BF997" s="80">
        <f t="shared" si="774"/>
        <v>0</v>
      </c>
      <c r="BG997" s="80">
        <f t="shared" si="775"/>
        <v>0</v>
      </c>
      <c r="BH997" s="80">
        <f t="shared" si="802"/>
        <v>0</v>
      </c>
      <c r="BI997" s="4">
        <f t="shared" si="776"/>
        <v>0</v>
      </c>
      <c r="BJ997" s="4">
        <f t="shared" si="777"/>
        <v>0</v>
      </c>
      <c r="BK997" s="4">
        <f t="shared" si="778"/>
        <v>0</v>
      </c>
      <c r="BL997" s="8" t="e">
        <f>VLOOKUP(CN997,'CIR Results'!$B$3:$L$42,2,FALSE)</f>
        <v>#N/A</v>
      </c>
      <c r="BM997" s="8" t="e">
        <f>VLOOKUP(CN997,'CIR Results'!$B$3:$L$42,3,FALSE)</f>
        <v>#N/A</v>
      </c>
      <c r="BN997" s="8" t="e">
        <f>VLOOKUP(CN997,'CIR Results'!$B$3:$L$42,4,FALSE)</f>
        <v>#N/A</v>
      </c>
      <c r="BO997" s="8" t="e">
        <f>VLOOKUP(CN997,'CIR Results'!$B$3:$L$42,5,FALSE)</f>
        <v>#N/A</v>
      </c>
      <c r="BP997" s="8" t="e">
        <f>VLOOKUP(CN997,'CIR Results'!$B$3:$L$42,6,FALSE)</f>
        <v>#N/A</v>
      </c>
      <c r="BQ997" s="8" t="e">
        <f>VLOOKUP(CN997,'CIR Results'!$B$3:$L$42,8,FALSE)</f>
        <v>#N/A</v>
      </c>
      <c r="BR997" s="8" t="e">
        <f>VLOOKUP(CN997,'CIR Results'!$B$3:$L$42,9,FALSE)</f>
        <v>#N/A</v>
      </c>
      <c r="BS997" s="8" t="e">
        <f>VLOOKUP(CN997,'CIR Results'!$B$3:$L$42,10,FALSE)</f>
        <v>#N/A</v>
      </c>
      <c r="BT997" s="8" t="e">
        <f>VLOOKUP(CN997,'CIR Results'!$B$3:$L$42,11,FALSE)</f>
        <v>#N/A</v>
      </c>
      <c r="BU997" s="136" t="e">
        <f>VLOOKUP(CN997,'CIR Team Info'!$B$5:$E$44,2,FALSE)</f>
        <v>#N/A</v>
      </c>
      <c r="BV997" s="136" t="e">
        <f>VLOOKUP(CN997,'CIR Team Info'!$B$5:$E$44,4,FALSE)</f>
        <v>#N/A</v>
      </c>
      <c r="BW997" s="136" t="str">
        <f t="shared" si="803"/>
        <v xml:space="preserve">   </v>
      </c>
      <c r="CM997" s="132"/>
      <c r="DD997" s="132"/>
      <c r="DG997" s="132"/>
    </row>
    <row r="998" spans="1:111" x14ac:dyDescent="0.25">
      <c r="A998" s="78">
        <f t="shared" si="757"/>
        <v>0</v>
      </c>
      <c r="C998" s="10" t="str">
        <f t="shared" si="796"/>
        <v>Do Not Pick</v>
      </c>
      <c r="D998" s="17">
        <f t="shared" si="758"/>
        <v>0</v>
      </c>
      <c r="E998" s="113">
        <f t="shared" si="784"/>
        <v>0</v>
      </c>
      <c r="F998" s="113">
        <f t="shared" si="785"/>
        <v>0</v>
      </c>
      <c r="G998" s="113">
        <f t="shared" si="786"/>
        <v>0</v>
      </c>
      <c r="H998" s="113">
        <f t="shared" si="787"/>
        <v>0</v>
      </c>
      <c r="I998" s="113">
        <f t="shared" si="788"/>
        <v>0</v>
      </c>
      <c r="J998" s="113">
        <f t="shared" si="789"/>
        <v>0</v>
      </c>
      <c r="K998" s="113">
        <f t="shared" si="779"/>
        <v>0</v>
      </c>
      <c r="L998" s="76">
        <v>8</v>
      </c>
      <c r="M998" s="76">
        <v>5</v>
      </c>
      <c r="N998" s="76">
        <v>7</v>
      </c>
      <c r="O998" s="76">
        <v>6</v>
      </c>
      <c r="P998" s="76">
        <v>6</v>
      </c>
      <c r="Q998" s="76">
        <v>2</v>
      </c>
      <c r="R998" s="76">
        <v>1</v>
      </c>
      <c r="S998" s="17">
        <f t="shared" si="759"/>
        <v>0</v>
      </c>
      <c r="T998" s="113">
        <f t="shared" si="790"/>
        <v>0</v>
      </c>
      <c r="U998" s="113">
        <f t="shared" si="791"/>
        <v>0</v>
      </c>
      <c r="V998" s="113">
        <f t="shared" si="792"/>
        <v>0</v>
      </c>
      <c r="W998" s="113">
        <f t="shared" si="793"/>
        <v>0</v>
      </c>
      <c r="X998" s="113">
        <f t="shared" si="794"/>
        <v>0</v>
      </c>
      <c r="Y998" s="113">
        <f t="shared" si="795"/>
        <v>0</v>
      </c>
      <c r="Z998" s="113">
        <f t="shared" si="780"/>
        <v>0</v>
      </c>
      <c r="AA998" s="76">
        <v>10</v>
      </c>
      <c r="AB998" s="76">
        <v>6</v>
      </c>
      <c r="AC998" s="76">
        <v>8</v>
      </c>
      <c r="AD998" s="76">
        <v>2</v>
      </c>
      <c r="AE998" s="76">
        <v>2</v>
      </c>
      <c r="AF998" s="76">
        <v>5</v>
      </c>
      <c r="AG998" s="76">
        <v>8</v>
      </c>
      <c r="AH998" s="131">
        <f t="shared" si="760"/>
        <v>0</v>
      </c>
      <c r="AI998" s="131">
        <f t="shared" si="781"/>
        <v>0</v>
      </c>
      <c r="AJ998" s="131">
        <f t="shared" si="797"/>
        <v>0</v>
      </c>
      <c r="AK998" s="131">
        <f t="shared" si="798"/>
        <v>0</v>
      </c>
      <c r="AL998" s="131">
        <f t="shared" si="782"/>
        <v>0</v>
      </c>
      <c r="AM998" s="131">
        <f t="shared" si="783"/>
        <v>0</v>
      </c>
      <c r="AN998" s="131">
        <f t="shared" si="761"/>
        <v>0</v>
      </c>
      <c r="AO998" s="115" t="b">
        <f t="shared" si="799"/>
        <v>0</v>
      </c>
      <c r="AP998" s="115" t="b">
        <f t="shared" si="800"/>
        <v>0</v>
      </c>
      <c r="AQ998" s="115" t="b">
        <f t="shared" si="801"/>
        <v>0</v>
      </c>
      <c r="AR998" s="79">
        <f t="shared" si="762"/>
        <v>0</v>
      </c>
      <c r="AS998" s="79">
        <f t="shared" si="763"/>
        <v>0</v>
      </c>
      <c r="AT998" s="79">
        <f t="shared" si="764"/>
        <v>0</v>
      </c>
      <c r="AU998" s="79">
        <f t="shared" si="765"/>
        <v>0</v>
      </c>
      <c r="AV998" s="79">
        <f t="shared" si="766"/>
        <v>0</v>
      </c>
      <c r="AW998" s="79">
        <f t="shared" si="767"/>
        <v>0</v>
      </c>
      <c r="AX998" s="128">
        <f t="shared" si="768"/>
        <v>0</v>
      </c>
      <c r="AY998" s="128"/>
      <c r="AZ998" s="128"/>
      <c r="BA998" s="128">
        <f t="shared" si="769"/>
        <v>0</v>
      </c>
      <c r="BB998" s="128">
        <f t="shared" si="770"/>
        <v>0</v>
      </c>
      <c r="BC998" s="80">
        <f t="shared" si="771"/>
        <v>0</v>
      </c>
      <c r="BD998" s="80">
        <f t="shared" si="772"/>
        <v>0</v>
      </c>
      <c r="BE998" s="80">
        <f t="shared" si="773"/>
        <v>0</v>
      </c>
      <c r="BF998" s="80">
        <f t="shared" si="774"/>
        <v>0</v>
      </c>
      <c r="BG998" s="80">
        <f t="shared" si="775"/>
        <v>0</v>
      </c>
      <c r="BH998" s="80">
        <f t="shared" si="802"/>
        <v>0</v>
      </c>
      <c r="BI998" s="4">
        <f t="shared" si="776"/>
        <v>0</v>
      </c>
      <c r="BJ998" s="4">
        <f t="shared" si="777"/>
        <v>0</v>
      </c>
      <c r="BK998" s="4">
        <f t="shared" si="778"/>
        <v>0</v>
      </c>
      <c r="BL998" s="8" t="e">
        <f>VLOOKUP(CN998,'CIR Results'!$B$3:$L$42,2,FALSE)</f>
        <v>#N/A</v>
      </c>
      <c r="BM998" s="8" t="e">
        <f>VLOOKUP(CN998,'CIR Results'!$B$3:$L$42,3,FALSE)</f>
        <v>#N/A</v>
      </c>
      <c r="BN998" s="8" t="e">
        <f>VLOOKUP(CN998,'CIR Results'!$B$3:$L$42,4,FALSE)</f>
        <v>#N/A</v>
      </c>
      <c r="BO998" s="8" t="e">
        <f>VLOOKUP(CN998,'CIR Results'!$B$3:$L$42,5,FALSE)</f>
        <v>#N/A</v>
      </c>
      <c r="BP998" s="8" t="e">
        <f>VLOOKUP(CN998,'CIR Results'!$B$3:$L$42,6,FALSE)</f>
        <v>#N/A</v>
      </c>
      <c r="BQ998" s="8" t="e">
        <f>VLOOKUP(CN998,'CIR Results'!$B$3:$L$42,8,FALSE)</f>
        <v>#N/A</v>
      </c>
      <c r="BR998" s="8" t="e">
        <f>VLOOKUP(CN998,'CIR Results'!$B$3:$L$42,9,FALSE)</f>
        <v>#N/A</v>
      </c>
      <c r="BS998" s="8" t="e">
        <f>VLOOKUP(CN998,'CIR Results'!$B$3:$L$42,10,FALSE)</f>
        <v>#N/A</v>
      </c>
      <c r="BT998" s="8" t="e">
        <f>VLOOKUP(CN998,'CIR Results'!$B$3:$L$42,11,FALSE)</f>
        <v>#N/A</v>
      </c>
      <c r="BU998" s="136" t="e">
        <f>VLOOKUP(CN998,'CIR Team Info'!$B$5:$E$44,2,FALSE)</f>
        <v>#N/A</v>
      </c>
      <c r="BV998" s="136" t="e">
        <f>VLOOKUP(CN998,'CIR Team Info'!$B$5:$E$44,4,FALSE)</f>
        <v>#N/A</v>
      </c>
      <c r="BW998" s="136" t="str">
        <f t="shared" si="803"/>
        <v xml:space="preserve">   </v>
      </c>
      <c r="CM998" s="132"/>
      <c r="DD998" s="132"/>
      <c r="DG998" s="132"/>
    </row>
    <row r="999" spans="1:111" x14ac:dyDescent="0.25">
      <c r="A999" s="78">
        <f t="shared" si="757"/>
        <v>0</v>
      </c>
      <c r="C999" s="10" t="str">
        <f t="shared" si="796"/>
        <v>Do Not Pick</v>
      </c>
      <c r="D999" s="17">
        <f t="shared" si="758"/>
        <v>0</v>
      </c>
      <c r="E999" s="113">
        <f t="shared" si="784"/>
        <v>0</v>
      </c>
      <c r="F999" s="113">
        <f t="shared" si="785"/>
        <v>0</v>
      </c>
      <c r="G999" s="113">
        <f t="shared" si="786"/>
        <v>0</v>
      </c>
      <c r="H999" s="113">
        <f t="shared" si="787"/>
        <v>0</v>
      </c>
      <c r="I999" s="113">
        <f t="shared" si="788"/>
        <v>0</v>
      </c>
      <c r="J999" s="113">
        <f t="shared" si="789"/>
        <v>0</v>
      </c>
      <c r="K999" s="113">
        <f t="shared" si="779"/>
        <v>0</v>
      </c>
      <c r="L999" s="76">
        <v>8</v>
      </c>
      <c r="M999" s="76">
        <v>5</v>
      </c>
      <c r="N999" s="76">
        <v>7</v>
      </c>
      <c r="O999" s="76">
        <v>6</v>
      </c>
      <c r="P999" s="76">
        <v>6</v>
      </c>
      <c r="Q999" s="76">
        <v>2</v>
      </c>
      <c r="R999" s="76">
        <v>1</v>
      </c>
      <c r="S999" s="17">
        <f t="shared" si="759"/>
        <v>0</v>
      </c>
      <c r="T999" s="113">
        <f t="shared" si="790"/>
        <v>0</v>
      </c>
      <c r="U999" s="113">
        <f t="shared" si="791"/>
        <v>0</v>
      </c>
      <c r="V999" s="113">
        <f t="shared" si="792"/>
        <v>0</v>
      </c>
      <c r="W999" s="113">
        <f t="shared" si="793"/>
        <v>0</v>
      </c>
      <c r="X999" s="113">
        <f t="shared" si="794"/>
        <v>0</v>
      </c>
      <c r="Y999" s="113">
        <f t="shared" si="795"/>
        <v>0</v>
      </c>
      <c r="Z999" s="113">
        <f t="shared" si="780"/>
        <v>0</v>
      </c>
      <c r="AA999" s="76">
        <v>10</v>
      </c>
      <c r="AB999" s="76">
        <v>6</v>
      </c>
      <c r="AC999" s="76">
        <v>8</v>
      </c>
      <c r="AD999" s="76">
        <v>2</v>
      </c>
      <c r="AE999" s="76">
        <v>2</v>
      </c>
      <c r="AF999" s="76">
        <v>5</v>
      </c>
      <c r="AG999" s="76">
        <v>8</v>
      </c>
      <c r="AH999" s="131">
        <f t="shared" si="760"/>
        <v>0</v>
      </c>
      <c r="AI999" s="131">
        <f t="shared" si="781"/>
        <v>0</v>
      </c>
      <c r="AJ999" s="131">
        <f t="shared" si="797"/>
        <v>0</v>
      </c>
      <c r="AK999" s="131">
        <f t="shared" si="798"/>
        <v>0</v>
      </c>
      <c r="AL999" s="131">
        <f t="shared" si="782"/>
        <v>0</v>
      </c>
      <c r="AM999" s="131">
        <f t="shared" si="783"/>
        <v>0</v>
      </c>
      <c r="AN999" s="131">
        <f t="shared" si="761"/>
        <v>0</v>
      </c>
      <c r="AO999" s="115" t="b">
        <f t="shared" si="799"/>
        <v>0</v>
      </c>
      <c r="AP999" s="115" t="b">
        <f t="shared" si="800"/>
        <v>0</v>
      </c>
      <c r="AQ999" s="115" t="b">
        <f t="shared" si="801"/>
        <v>0</v>
      </c>
      <c r="AR999" s="79">
        <f t="shared" si="762"/>
        <v>0</v>
      </c>
      <c r="AS999" s="79">
        <f t="shared" si="763"/>
        <v>0</v>
      </c>
      <c r="AT999" s="79">
        <f t="shared" si="764"/>
        <v>0</v>
      </c>
      <c r="AU999" s="79">
        <f t="shared" si="765"/>
        <v>0</v>
      </c>
      <c r="AV999" s="79">
        <f t="shared" si="766"/>
        <v>0</v>
      </c>
      <c r="AW999" s="79">
        <f t="shared" si="767"/>
        <v>0</v>
      </c>
      <c r="AX999" s="128">
        <f t="shared" si="768"/>
        <v>0</v>
      </c>
      <c r="AY999" s="128"/>
      <c r="AZ999" s="128"/>
      <c r="BA999" s="128">
        <f t="shared" si="769"/>
        <v>0</v>
      </c>
      <c r="BB999" s="128">
        <f t="shared" si="770"/>
        <v>0</v>
      </c>
      <c r="BC999" s="80">
        <f t="shared" si="771"/>
        <v>0</v>
      </c>
      <c r="BD999" s="80">
        <f t="shared" si="772"/>
        <v>0</v>
      </c>
      <c r="BE999" s="80">
        <f t="shared" si="773"/>
        <v>0</v>
      </c>
      <c r="BF999" s="80">
        <f t="shared" si="774"/>
        <v>0</v>
      </c>
      <c r="BG999" s="80">
        <f t="shared" si="775"/>
        <v>0</v>
      </c>
      <c r="BH999" s="80">
        <f t="shared" si="802"/>
        <v>0</v>
      </c>
      <c r="BI999" s="4">
        <f t="shared" si="776"/>
        <v>0</v>
      </c>
      <c r="BJ999" s="4">
        <f t="shared" si="777"/>
        <v>0</v>
      </c>
      <c r="BK999" s="4">
        <f t="shared" si="778"/>
        <v>0</v>
      </c>
      <c r="BL999" s="8" t="e">
        <f>VLOOKUP(CN999,'CIR Results'!$B$3:$L$42,2,FALSE)</f>
        <v>#N/A</v>
      </c>
      <c r="BM999" s="8" t="e">
        <f>VLOOKUP(CN999,'CIR Results'!$B$3:$L$42,3,FALSE)</f>
        <v>#N/A</v>
      </c>
      <c r="BN999" s="8" t="e">
        <f>VLOOKUP(CN999,'CIR Results'!$B$3:$L$42,4,FALSE)</f>
        <v>#N/A</v>
      </c>
      <c r="BO999" s="8" t="e">
        <f>VLOOKUP(CN999,'CIR Results'!$B$3:$L$42,5,FALSE)</f>
        <v>#N/A</v>
      </c>
      <c r="BP999" s="8" t="e">
        <f>VLOOKUP(CN999,'CIR Results'!$B$3:$L$42,6,FALSE)</f>
        <v>#N/A</v>
      </c>
      <c r="BQ999" s="8" t="e">
        <f>VLOOKUP(CN999,'CIR Results'!$B$3:$L$42,8,FALSE)</f>
        <v>#N/A</v>
      </c>
      <c r="BR999" s="8" t="e">
        <f>VLOOKUP(CN999,'CIR Results'!$B$3:$L$42,9,FALSE)</f>
        <v>#N/A</v>
      </c>
      <c r="BS999" s="8" t="e">
        <f>VLOOKUP(CN999,'CIR Results'!$B$3:$L$42,10,FALSE)</f>
        <v>#N/A</v>
      </c>
      <c r="BT999" s="8" t="e">
        <f>VLOOKUP(CN999,'CIR Results'!$B$3:$L$42,11,FALSE)</f>
        <v>#N/A</v>
      </c>
      <c r="BU999" s="136" t="e">
        <f>VLOOKUP(CN999,'CIR Team Info'!$B$5:$E$44,2,FALSE)</f>
        <v>#N/A</v>
      </c>
      <c r="BV999" s="136" t="e">
        <f>VLOOKUP(CN999,'CIR Team Info'!$B$5:$E$44,4,FALSE)</f>
        <v>#N/A</v>
      </c>
      <c r="BW999" s="136" t="str">
        <f t="shared" si="803"/>
        <v xml:space="preserve">   </v>
      </c>
      <c r="CM999" s="132"/>
      <c r="DD999" s="132"/>
      <c r="DG999" s="132"/>
    </row>
    <row r="1000" spans="1:111" x14ac:dyDescent="0.25">
      <c r="A1000" s="78">
        <f t="shared" si="757"/>
        <v>0</v>
      </c>
      <c r="C1000" s="10" t="str">
        <f t="shared" si="796"/>
        <v>Do Not Pick</v>
      </c>
      <c r="D1000" s="17">
        <f t="shared" si="758"/>
        <v>0</v>
      </c>
      <c r="E1000" s="113">
        <f t="shared" si="784"/>
        <v>0</v>
      </c>
      <c r="F1000" s="113">
        <f t="shared" si="785"/>
        <v>0</v>
      </c>
      <c r="G1000" s="113">
        <f t="shared" si="786"/>
        <v>0</v>
      </c>
      <c r="H1000" s="113">
        <f t="shared" si="787"/>
        <v>0</v>
      </c>
      <c r="I1000" s="113">
        <f t="shared" si="788"/>
        <v>0</v>
      </c>
      <c r="J1000" s="113">
        <f t="shared" si="789"/>
        <v>0</v>
      </c>
      <c r="K1000" s="113">
        <f t="shared" si="779"/>
        <v>0</v>
      </c>
      <c r="L1000" s="76">
        <v>8</v>
      </c>
      <c r="M1000" s="76">
        <v>5</v>
      </c>
      <c r="N1000" s="76">
        <v>7</v>
      </c>
      <c r="O1000" s="76">
        <v>6</v>
      </c>
      <c r="P1000" s="76">
        <v>6</v>
      </c>
      <c r="Q1000" s="76">
        <v>2</v>
      </c>
      <c r="R1000" s="76">
        <v>1</v>
      </c>
      <c r="S1000" s="17">
        <f t="shared" si="759"/>
        <v>0</v>
      </c>
      <c r="T1000" s="113">
        <f t="shared" si="790"/>
        <v>0</v>
      </c>
      <c r="U1000" s="113">
        <f t="shared" si="791"/>
        <v>0</v>
      </c>
      <c r="V1000" s="113">
        <f t="shared" si="792"/>
        <v>0</v>
      </c>
      <c r="W1000" s="113">
        <f t="shared" si="793"/>
        <v>0</v>
      </c>
      <c r="X1000" s="113">
        <f t="shared" si="794"/>
        <v>0</v>
      </c>
      <c r="Y1000" s="113">
        <f t="shared" si="795"/>
        <v>0</v>
      </c>
      <c r="Z1000" s="113">
        <f t="shared" si="780"/>
        <v>0</v>
      </c>
      <c r="AA1000" s="76">
        <v>10</v>
      </c>
      <c r="AB1000" s="76">
        <v>6</v>
      </c>
      <c r="AC1000" s="76">
        <v>8</v>
      </c>
      <c r="AD1000" s="76">
        <v>2</v>
      </c>
      <c r="AE1000" s="76">
        <v>2</v>
      </c>
      <c r="AF1000" s="76">
        <v>5</v>
      </c>
      <c r="AG1000" s="76">
        <v>8</v>
      </c>
      <c r="AH1000" s="131">
        <f t="shared" si="760"/>
        <v>0</v>
      </c>
      <c r="AI1000" s="131">
        <f t="shared" si="781"/>
        <v>0</v>
      </c>
      <c r="AJ1000" s="131">
        <f t="shared" si="797"/>
        <v>0</v>
      </c>
      <c r="AK1000" s="131">
        <f t="shared" si="798"/>
        <v>0</v>
      </c>
      <c r="AL1000" s="131">
        <f t="shared" si="782"/>
        <v>0</v>
      </c>
      <c r="AM1000" s="131">
        <f t="shared" si="783"/>
        <v>0</v>
      </c>
      <c r="AN1000" s="131">
        <f t="shared" si="761"/>
        <v>0</v>
      </c>
      <c r="AO1000" s="115" t="b">
        <f t="shared" si="799"/>
        <v>0</v>
      </c>
      <c r="AP1000" s="115" t="b">
        <f t="shared" si="800"/>
        <v>0</v>
      </c>
      <c r="AQ1000" s="115" t="b">
        <f t="shared" si="801"/>
        <v>0</v>
      </c>
      <c r="AR1000" s="79">
        <f t="shared" si="762"/>
        <v>0</v>
      </c>
      <c r="AS1000" s="79">
        <f t="shared" si="763"/>
        <v>0</v>
      </c>
      <c r="AT1000" s="79">
        <f t="shared" si="764"/>
        <v>0</v>
      </c>
      <c r="AU1000" s="79">
        <f t="shared" si="765"/>
        <v>0</v>
      </c>
      <c r="AV1000" s="79">
        <f t="shared" si="766"/>
        <v>0</v>
      </c>
      <c r="AW1000" s="79">
        <f t="shared" si="767"/>
        <v>0</v>
      </c>
      <c r="AX1000" s="128">
        <f t="shared" si="768"/>
        <v>0</v>
      </c>
      <c r="AY1000" s="128"/>
      <c r="AZ1000" s="128"/>
      <c r="BA1000" s="128">
        <f t="shared" si="769"/>
        <v>0</v>
      </c>
      <c r="BB1000" s="128">
        <f t="shared" si="770"/>
        <v>0</v>
      </c>
      <c r="BC1000" s="80">
        <f t="shared" si="771"/>
        <v>0</v>
      </c>
      <c r="BD1000" s="80">
        <f t="shared" si="772"/>
        <v>0</v>
      </c>
      <c r="BE1000" s="80">
        <f t="shared" si="773"/>
        <v>0</v>
      </c>
      <c r="BF1000" s="80">
        <f t="shared" si="774"/>
        <v>0</v>
      </c>
      <c r="BG1000" s="80">
        <f t="shared" si="775"/>
        <v>0</v>
      </c>
      <c r="BH1000" s="80">
        <f t="shared" si="802"/>
        <v>0</v>
      </c>
      <c r="BI1000" s="4">
        <f t="shared" si="776"/>
        <v>0</v>
      </c>
      <c r="BJ1000" s="4">
        <f t="shared" si="777"/>
        <v>0</v>
      </c>
      <c r="BK1000" s="4">
        <f t="shared" si="778"/>
        <v>0</v>
      </c>
      <c r="BL1000" s="8" t="e">
        <f>VLOOKUP(CN1000,'CIR Results'!$B$3:$L$42,2,FALSE)</f>
        <v>#N/A</v>
      </c>
      <c r="BM1000" s="8" t="e">
        <f>VLOOKUP(CN1000,'CIR Results'!$B$3:$L$42,3,FALSE)</f>
        <v>#N/A</v>
      </c>
      <c r="BN1000" s="8" t="e">
        <f>VLOOKUP(CN1000,'CIR Results'!$B$3:$L$42,4,FALSE)</f>
        <v>#N/A</v>
      </c>
      <c r="BO1000" s="8" t="e">
        <f>VLOOKUP(CN1000,'CIR Results'!$B$3:$L$42,5,FALSE)</f>
        <v>#N/A</v>
      </c>
      <c r="BP1000" s="8" t="e">
        <f>VLOOKUP(CN1000,'CIR Results'!$B$3:$L$42,6,FALSE)</f>
        <v>#N/A</v>
      </c>
      <c r="BQ1000" s="8" t="e">
        <f>VLOOKUP(CN1000,'CIR Results'!$B$3:$L$42,8,FALSE)</f>
        <v>#N/A</v>
      </c>
      <c r="BR1000" s="8" t="e">
        <f>VLOOKUP(CN1000,'CIR Results'!$B$3:$L$42,9,FALSE)</f>
        <v>#N/A</v>
      </c>
      <c r="BS1000" s="8" t="e">
        <f>VLOOKUP(CN1000,'CIR Results'!$B$3:$L$42,10,FALSE)</f>
        <v>#N/A</v>
      </c>
      <c r="BT1000" s="8" t="e">
        <f>VLOOKUP(CN1000,'CIR Results'!$B$3:$L$42,11,FALSE)</f>
        <v>#N/A</v>
      </c>
      <c r="BU1000" s="136" t="e">
        <f>VLOOKUP(CN1000,'CIR Team Info'!$B$5:$E$44,2,FALSE)</f>
        <v>#N/A</v>
      </c>
      <c r="BV1000" s="136" t="e">
        <f>VLOOKUP(CN1000,'CIR Team Info'!$B$5:$E$44,4,FALSE)</f>
        <v>#N/A</v>
      </c>
      <c r="BW1000" s="136" t="str">
        <f t="shared" si="803"/>
        <v xml:space="preserve">   </v>
      </c>
      <c r="CM1000" s="132"/>
      <c r="DD1000" s="132"/>
      <c r="DG1000" s="132"/>
    </row>
    <row r="1001" spans="1:111" x14ac:dyDescent="0.25">
      <c r="A1001" s="78">
        <f t="shared" si="757"/>
        <v>0</v>
      </c>
      <c r="C1001" s="10" t="str">
        <f t="shared" si="796"/>
        <v>Do Not Pick</v>
      </c>
      <c r="D1001" s="17">
        <f t="shared" si="758"/>
        <v>0</v>
      </c>
      <c r="E1001" s="113">
        <f t="shared" si="784"/>
        <v>0</v>
      </c>
      <c r="F1001" s="113">
        <f t="shared" si="785"/>
        <v>0</v>
      </c>
      <c r="G1001" s="113">
        <f t="shared" si="786"/>
        <v>0</v>
      </c>
      <c r="H1001" s="113">
        <f t="shared" si="787"/>
        <v>0</v>
      </c>
      <c r="I1001" s="113">
        <f t="shared" si="788"/>
        <v>0</v>
      </c>
      <c r="J1001" s="113">
        <f t="shared" si="789"/>
        <v>0</v>
      </c>
      <c r="K1001" s="113">
        <f t="shared" si="779"/>
        <v>0</v>
      </c>
      <c r="L1001" s="76">
        <v>8</v>
      </c>
      <c r="M1001" s="76">
        <v>5</v>
      </c>
      <c r="N1001" s="76">
        <v>7</v>
      </c>
      <c r="O1001" s="76">
        <v>6</v>
      </c>
      <c r="P1001" s="76">
        <v>6</v>
      </c>
      <c r="Q1001" s="76">
        <v>2</v>
      </c>
      <c r="R1001" s="76">
        <v>1</v>
      </c>
      <c r="S1001" s="17">
        <f t="shared" si="759"/>
        <v>0</v>
      </c>
      <c r="T1001" s="113">
        <f t="shared" si="790"/>
        <v>0</v>
      </c>
      <c r="U1001" s="113">
        <f t="shared" si="791"/>
        <v>0</v>
      </c>
      <c r="V1001" s="113">
        <f t="shared" si="792"/>
        <v>0</v>
      </c>
      <c r="W1001" s="113">
        <f t="shared" si="793"/>
        <v>0</v>
      </c>
      <c r="X1001" s="113">
        <f t="shared" si="794"/>
        <v>0</v>
      </c>
      <c r="Y1001" s="113">
        <f t="shared" si="795"/>
        <v>0</v>
      </c>
      <c r="Z1001" s="113">
        <f t="shared" si="780"/>
        <v>0</v>
      </c>
      <c r="AA1001" s="76">
        <v>10</v>
      </c>
      <c r="AB1001" s="76">
        <v>6</v>
      </c>
      <c r="AC1001" s="76">
        <v>8</v>
      </c>
      <c r="AD1001" s="76">
        <v>2</v>
      </c>
      <c r="AE1001" s="76">
        <v>2</v>
      </c>
      <c r="AF1001" s="76">
        <v>5</v>
      </c>
      <c r="AG1001" s="76">
        <v>8</v>
      </c>
      <c r="AH1001" s="131">
        <f t="shared" si="760"/>
        <v>0</v>
      </c>
      <c r="AI1001" s="131">
        <f t="shared" si="781"/>
        <v>0</v>
      </c>
      <c r="AJ1001" s="131">
        <f t="shared" si="797"/>
        <v>0</v>
      </c>
      <c r="AK1001" s="131">
        <f t="shared" si="798"/>
        <v>0</v>
      </c>
      <c r="AL1001" s="131">
        <f t="shared" si="782"/>
        <v>0</v>
      </c>
      <c r="AM1001" s="131">
        <f t="shared" si="783"/>
        <v>0</v>
      </c>
      <c r="AN1001" s="131">
        <f t="shared" si="761"/>
        <v>0</v>
      </c>
      <c r="AO1001" s="115" t="b">
        <f t="shared" si="799"/>
        <v>0</v>
      </c>
      <c r="AP1001" s="115" t="b">
        <f t="shared" si="800"/>
        <v>0</v>
      </c>
      <c r="AQ1001" s="115" t="b">
        <f t="shared" si="801"/>
        <v>0</v>
      </c>
      <c r="AR1001" s="79">
        <f t="shared" si="762"/>
        <v>0</v>
      </c>
      <c r="AS1001" s="79">
        <f t="shared" si="763"/>
        <v>0</v>
      </c>
      <c r="AT1001" s="79">
        <f t="shared" si="764"/>
        <v>0</v>
      </c>
      <c r="AU1001" s="79">
        <f t="shared" si="765"/>
        <v>0</v>
      </c>
      <c r="AV1001" s="79">
        <f t="shared" si="766"/>
        <v>0</v>
      </c>
      <c r="AW1001" s="79">
        <f t="shared" si="767"/>
        <v>0</v>
      </c>
      <c r="AX1001" s="128">
        <f t="shared" si="768"/>
        <v>0</v>
      </c>
      <c r="AY1001" s="128"/>
      <c r="AZ1001" s="128"/>
      <c r="BA1001" s="128">
        <f t="shared" si="769"/>
        <v>0</v>
      </c>
      <c r="BB1001" s="128">
        <f t="shared" si="770"/>
        <v>0</v>
      </c>
      <c r="BC1001" s="80">
        <f t="shared" si="771"/>
        <v>0</v>
      </c>
      <c r="BD1001" s="80">
        <f t="shared" si="772"/>
        <v>0</v>
      </c>
      <c r="BE1001" s="80">
        <f t="shared" si="773"/>
        <v>0</v>
      </c>
      <c r="BF1001" s="80">
        <f t="shared" si="774"/>
        <v>0</v>
      </c>
      <c r="BG1001" s="80">
        <f t="shared" si="775"/>
        <v>0</v>
      </c>
      <c r="BH1001" s="80">
        <f t="shared" si="802"/>
        <v>0</v>
      </c>
      <c r="BI1001" s="4">
        <f t="shared" si="776"/>
        <v>0</v>
      </c>
      <c r="BJ1001" s="4">
        <f t="shared" si="777"/>
        <v>0</v>
      </c>
      <c r="BK1001" s="4">
        <f t="shared" si="778"/>
        <v>0</v>
      </c>
      <c r="BL1001" s="8" t="e">
        <f>VLOOKUP(CN1001,'CIR Results'!$B$3:$L$42,2,FALSE)</f>
        <v>#N/A</v>
      </c>
      <c r="BM1001" s="8" t="e">
        <f>VLOOKUP(CN1001,'CIR Results'!$B$3:$L$42,3,FALSE)</f>
        <v>#N/A</v>
      </c>
      <c r="BN1001" s="8" t="e">
        <f>VLOOKUP(CN1001,'CIR Results'!$B$3:$L$42,4,FALSE)</f>
        <v>#N/A</v>
      </c>
      <c r="BO1001" s="8" t="e">
        <f>VLOOKUP(CN1001,'CIR Results'!$B$3:$L$42,5,FALSE)</f>
        <v>#N/A</v>
      </c>
      <c r="BP1001" s="8" t="e">
        <f>VLOOKUP(CN1001,'CIR Results'!$B$3:$L$42,6,FALSE)</f>
        <v>#N/A</v>
      </c>
      <c r="BQ1001" s="8" t="e">
        <f>VLOOKUP(CN1001,'CIR Results'!$B$3:$L$42,8,FALSE)</f>
        <v>#N/A</v>
      </c>
      <c r="BR1001" s="8" t="e">
        <f>VLOOKUP(CN1001,'CIR Results'!$B$3:$L$42,9,FALSE)</f>
        <v>#N/A</v>
      </c>
      <c r="BS1001" s="8" t="e">
        <f>VLOOKUP(CN1001,'CIR Results'!$B$3:$L$42,10,FALSE)</f>
        <v>#N/A</v>
      </c>
      <c r="BT1001" s="8" t="e">
        <f>VLOOKUP(CN1001,'CIR Results'!$B$3:$L$42,11,FALSE)</f>
        <v>#N/A</v>
      </c>
      <c r="BU1001" s="136" t="e">
        <f>VLOOKUP(CN1001,'CIR Team Info'!$B$5:$E$44,2,FALSE)</f>
        <v>#N/A</v>
      </c>
      <c r="BV1001" s="136" t="e">
        <f>VLOOKUP(CN1001,'CIR Team Info'!$B$5:$E$44,4,FALSE)</f>
        <v>#N/A</v>
      </c>
      <c r="BW1001" s="136" t="str">
        <f t="shared" si="803"/>
        <v xml:space="preserve">   </v>
      </c>
      <c r="CM1001" s="132"/>
      <c r="DD1001" s="132"/>
      <c r="DG1001" s="132"/>
    </row>
    <row r="1002" spans="1:111" x14ac:dyDescent="0.25">
      <c r="A1002" s="78">
        <f t="shared" si="757"/>
        <v>0</v>
      </c>
      <c r="C1002" s="10" t="str">
        <f t="shared" si="796"/>
        <v>Do Not Pick</v>
      </c>
      <c r="D1002" s="17">
        <f t="shared" si="758"/>
        <v>0</v>
      </c>
      <c r="E1002" s="113">
        <f t="shared" si="784"/>
        <v>0</v>
      </c>
      <c r="F1002" s="113">
        <f t="shared" si="785"/>
        <v>0</v>
      </c>
      <c r="G1002" s="113">
        <f t="shared" si="786"/>
        <v>0</v>
      </c>
      <c r="H1002" s="113">
        <f t="shared" si="787"/>
        <v>0</v>
      </c>
      <c r="I1002" s="113">
        <f t="shared" si="788"/>
        <v>0</v>
      </c>
      <c r="J1002" s="113">
        <f t="shared" si="789"/>
        <v>0</v>
      </c>
      <c r="K1002" s="113">
        <f t="shared" si="779"/>
        <v>0</v>
      </c>
      <c r="L1002" s="76">
        <v>8</v>
      </c>
      <c r="M1002" s="76">
        <v>5</v>
      </c>
      <c r="N1002" s="76">
        <v>7</v>
      </c>
      <c r="O1002" s="76">
        <v>6</v>
      </c>
      <c r="P1002" s="76">
        <v>6</v>
      </c>
      <c r="Q1002" s="76">
        <v>2</v>
      </c>
      <c r="R1002" s="76">
        <v>1</v>
      </c>
      <c r="S1002" s="17">
        <f t="shared" si="759"/>
        <v>0</v>
      </c>
      <c r="T1002" s="113">
        <f t="shared" si="790"/>
        <v>0</v>
      </c>
      <c r="U1002" s="113">
        <f t="shared" si="791"/>
        <v>0</v>
      </c>
      <c r="V1002" s="113">
        <f t="shared" si="792"/>
        <v>0</v>
      </c>
      <c r="W1002" s="113">
        <f t="shared" si="793"/>
        <v>0</v>
      </c>
      <c r="X1002" s="113">
        <f t="shared" si="794"/>
        <v>0</v>
      </c>
      <c r="Y1002" s="113">
        <f t="shared" si="795"/>
        <v>0</v>
      </c>
      <c r="Z1002" s="113">
        <f t="shared" si="780"/>
        <v>0</v>
      </c>
      <c r="AA1002" s="76">
        <v>10</v>
      </c>
      <c r="AB1002" s="76">
        <v>6</v>
      </c>
      <c r="AC1002" s="76">
        <v>8</v>
      </c>
      <c r="AD1002" s="76">
        <v>2</v>
      </c>
      <c r="AE1002" s="76">
        <v>2</v>
      </c>
      <c r="AF1002" s="76">
        <v>5</v>
      </c>
      <c r="AG1002" s="76">
        <v>8</v>
      </c>
      <c r="AH1002" s="131">
        <f t="shared" si="760"/>
        <v>0</v>
      </c>
      <c r="AI1002" s="131">
        <f t="shared" si="781"/>
        <v>0</v>
      </c>
      <c r="AJ1002" s="131">
        <f t="shared" si="797"/>
        <v>0</v>
      </c>
      <c r="AK1002" s="131">
        <f t="shared" si="798"/>
        <v>0</v>
      </c>
      <c r="AL1002" s="131">
        <f t="shared" si="782"/>
        <v>0</v>
      </c>
      <c r="AM1002" s="131">
        <f t="shared" si="783"/>
        <v>0</v>
      </c>
      <c r="AN1002" s="131">
        <f t="shared" si="761"/>
        <v>0</v>
      </c>
      <c r="AO1002" s="115" t="b">
        <f t="shared" si="799"/>
        <v>0</v>
      </c>
      <c r="AP1002" s="115" t="b">
        <f t="shared" si="800"/>
        <v>0</v>
      </c>
      <c r="AQ1002" s="115" t="b">
        <f t="shared" si="801"/>
        <v>0</v>
      </c>
      <c r="AR1002" s="79">
        <f t="shared" si="762"/>
        <v>0</v>
      </c>
      <c r="AS1002" s="79">
        <f t="shared" si="763"/>
        <v>0</v>
      </c>
      <c r="AT1002" s="79">
        <f t="shared" si="764"/>
        <v>0</v>
      </c>
      <c r="AU1002" s="79">
        <f t="shared" si="765"/>
        <v>0</v>
      </c>
      <c r="AV1002" s="79">
        <f t="shared" si="766"/>
        <v>0</v>
      </c>
      <c r="AW1002" s="79">
        <f t="shared" si="767"/>
        <v>0</v>
      </c>
      <c r="AX1002" s="128">
        <f t="shared" si="768"/>
        <v>0</v>
      </c>
      <c r="AY1002" s="128"/>
      <c r="AZ1002" s="128"/>
      <c r="BA1002" s="128">
        <f t="shared" si="769"/>
        <v>0</v>
      </c>
      <c r="BB1002" s="128">
        <f t="shared" si="770"/>
        <v>0</v>
      </c>
      <c r="BC1002" s="80">
        <f t="shared" si="771"/>
        <v>0</v>
      </c>
      <c r="BD1002" s="80">
        <f t="shared" si="772"/>
        <v>0</v>
      </c>
      <c r="BE1002" s="80">
        <f t="shared" si="773"/>
        <v>0</v>
      </c>
      <c r="BF1002" s="80">
        <f t="shared" si="774"/>
        <v>0</v>
      </c>
      <c r="BG1002" s="80">
        <f t="shared" si="775"/>
        <v>0</v>
      </c>
      <c r="BH1002" s="80">
        <f t="shared" si="802"/>
        <v>0</v>
      </c>
      <c r="BI1002" s="4">
        <f t="shared" si="776"/>
        <v>0</v>
      </c>
      <c r="BJ1002" s="4">
        <f t="shared" si="777"/>
        <v>0</v>
      </c>
      <c r="BK1002" s="4">
        <f t="shared" si="778"/>
        <v>0</v>
      </c>
      <c r="BL1002" s="8" t="e">
        <f>VLOOKUP(CN1002,'CIR Results'!$B$3:$L$42,2,FALSE)</f>
        <v>#N/A</v>
      </c>
      <c r="BM1002" s="8" t="e">
        <f>VLOOKUP(CN1002,'CIR Results'!$B$3:$L$42,3,FALSE)</f>
        <v>#N/A</v>
      </c>
      <c r="BN1002" s="8" t="e">
        <f>VLOOKUP(CN1002,'CIR Results'!$B$3:$L$42,4,FALSE)</f>
        <v>#N/A</v>
      </c>
      <c r="BO1002" s="8" t="e">
        <f>VLOOKUP(CN1002,'CIR Results'!$B$3:$L$42,5,FALSE)</f>
        <v>#N/A</v>
      </c>
      <c r="BP1002" s="8" t="e">
        <f>VLOOKUP(CN1002,'CIR Results'!$B$3:$L$42,6,FALSE)</f>
        <v>#N/A</v>
      </c>
      <c r="BQ1002" s="8" t="e">
        <f>VLOOKUP(CN1002,'CIR Results'!$B$3:$L$42,8,FALSE)</f>
        <v>#N/A</v>
      </c>
      <c r="BR1002" s="8" t="e">
        <f>VLOOKUP(CN1002,'CIR Results'!$B$3:$L$42,9,FALSE)</f>
        <v>#N/A</v>
      </c>
      <c r="BS1002" s="8" t="e">
        <f>VLOOKUP(CN1002,'CIR Results'!$B$3:$L$42,10,FALSE)</f>
        <v>#N/A</v>
      </c>
      <c r="BT1002" s="8" t="e">
        <f>VLOOKUP(CN1002,'CIR Results'!$B$3:$L$42,11,FALSE)</f>
        <v>#N/A</v>
      </c>
      <c r="BU1002" s="136" t="e">
        <f>VLOOKUP(CN1002,'CIR Team Info'!$B$5:$E$44,2,FALSE)</f>
        <v>#N/A</v>
      </c>
      <c r="BV1002" s="136" t="e">
        <f>VLOOKUP(CN1002,'CIR Team Info'!$B$5:$E$44,4,FALSE)</f>
        <v>#N/A</v>
      </c>
      <c r="BW1002" s="136" t="str">
        <f t="shared" si="803"/>
        <v xml:space="preserve">   </v>
      </c>
      <c r="CM1002" s="132"/>
      <c r="DD1002" s="132"/>
      <c r="DG1002" s="132"/>
    </row>
    <row r="1003" spans="1:111" x14ac:dyDescent="0.25">
      <c r="A1003" s="78">
        <f t="shared" si="757"/>
        <v>0</v>
      </c>
      <c r="C1003" s="10" t="str">
        <f t="shared" si="796"/>
        <v>Do Not Pick</v>
      </c>
      <c r="D1003" s="17">
        <f t="shared" si="758"/>
        <v>0</v>
      </c>
      <c r="E1003" s="113">
        <f t="shared" si="784"/>
        <v>0</v>
      </c>
      <c r="F1003" s="113">
        <f t="shared" si="785"/>
        <v>0</v>
      </c>
      <c r="G1003" s="113">
        <f t="shared" si="786"/>
        <v>0</v>
      </c>
      <c r="H1003" s="113">
        <f t="shared" si="787"/>
        <v>0</v>
      </c>
      <c r="I1003" s="113">
        <f t="shared" si="788"/>
        <v>0</v>
      </c>
      <c r="J1003" s="113">
        <f t="shared" si="789"/>
        <v>0</v>
      </c>
      <c r="K1003" s="113">
        <f t="shared" si="779"/>
        <v>0</v>
      </c>
      <c r="L1003" s="76">
        <v>8</v>
      </c>
      <c r="M1003" s="76">
        <v>5</v>
      </c>
      <c r="N1003" s="76">
        <v>7</v>
      </c>
      <c r="O1003" s="76">
        <v>6</v>
      </c>
      <c r="P1003" s="76">
        <v>6</v>
      </c>
      <c r="Q1003" s="76">
        <v>2</v>
      </c>
      <c r="R1003" s="76">
        <v>1</v>
      </c>
      <c r="S1003" s="17">
        <f t="shared" si="759"/>
        <v>0</v>
      </c>
      <c r="T1003" s="113">
        <f t="shared" si="790"/>
        <v>0</v>
      </c>
      <c r="U1003" s="113">
        <f t="shared" si="791"/>
        <v>0</v>
      </c>
      <c r="V1003" s="113">
        <f t="shared" si="792"/>
        <v>0</v>
      </c>
      <c r="W1003" s="113">
        <f t="shared" si="793"/>
        <v>0</v>
      </c>
      <c r="X1003" s="113">
        <f t="shared" si="794"/>
        <v>0</v>
      </c>
      <c r="Y1003" s="113">
        <f t="shared" si="795"/>
        <v>0</v>
      </c>
      <c r="Z1003" s="113">
        <f t="shared" si="780"/>
        <v>0</v>
      </c>
      <c r="AA1003" s="76">
        <v>10</v>
      </c>
      <c r="AB1003" s="76">
        <v>6</v>
      </c>
      <c r="AC1003" s="76">
        <v>8</v>
      </c>
      <c r="AD1003" s="76">
        <v>2</v>
      </c>
      <c r="AE1003" s="76">
        <v>2</v>
      </c>
      <c r="AF1003" s="76">
        <v>5</v>
      </c>
      <c r="AG1003" s="76">
        <v>8</v>
      </c>
      <c r="AH1003" s="131">
        <f t="shared" si="760"/>
        <v>0</v>
      </c>
      <c r="AI1003" s="131">
        <f t="shared" si="781"/>
        <v>0</v>
      </c>
      <c r="AJ1003" s="131">
        <f t="shared" si="797"/>
        <v>0</v>
      </c>
      <c r="AK1003" s="131">
        <f t="shared" si="798"/>
        <v>0</v>
      </c>
      <c r="AL1003" s="131">
        <f t="shared" si="782"/>
        <v>0</v>
      </c>
      <c r="AM1003" s="131">
        <f t="shared" si="783"/>
        <v>0</v>
      </c>
      <c r="AN1003" s="131">
        <f t="shared" si="761"/>
        <v>0</v>
      </c>
      <c r="AO1003" s="115" t="b">
        <f t="shared" si="799"/>
        <v>0</v>
      </c>
      <c r="AP1003" s="115" t="b">
        <f t="shared" si="800"/>
        <v>0</v>
      </c>
      <c r="AQ1003" s="115" t="b">
        <f t="shared" si="801"/>
        <v>0</v>
      </c>
      <c r="AR1003" s="79">
        <f t="shared" si="762"/>
        <v>0</v>
      </c>
      <c r="AS1003" s="79">
        <f t="shared" si="763"/>
        <v>0</v>
      </c>
      <c r="AT1003" s="79">
        <f t="shared" si="764"/>
        <v>0</v>
      </c>
      <c r="AU1003" s="79">
        <f t="shared" si="765"/>
        <v>0</v>
      </c>
      <c r="AV1003" s="79">
        <f t="shared" si="766"/>
        <v>0</v>
      </c>
      <c r="AW1003" s="79">
        <f t="shared" si="767"/>
        <v>0</v>
      </c>
      <c r="AX1003" s="128">
        <f t="shared" si="768"/>
        <v>0</v>
      </c>
      <c r="AY1003" s="128"/>
      <c r="AZ1003" s="128"/>
      <c r="BA1003" s="128">
        <f t="shared" si="769"/>
        <v>0</v>
      </c>
      <c r="BB1003" s="128">
        <f t="shared" si="770"/>
        <v>0</v>
      </c>
      <c r="BC1003" s="80">
        <f t="shared" si="771"/>
        <v>0</v>
      </c>
      <c r="BD1003" s="80">
        <f t="shared" si="772"/>
        <v>0</v>
      </c>
      <c r="BE1003" s="80">
        <f t="shared" si="773"/>
        <v>0</v>
      </c>
      <c r="BF1003" s="80">
        <f t="shared" si="774"/>
        <v>0</v>
      </c>
      <c r="BG1003" s="80">
        <f t="shared" si="775"/>
        <v>0</v>
      </c>
      <c r="BH1003" s="80">
        <f t="shared" si="802"/>
        <v>0</v>
      </c>
      <c r="BI1003" s="4">
        <f t="shared" si="776"/>
        <v>0</v>
      </c>
      <c r="BJ1003" s="4">
        <f t="shared" si="777"/>
        <v>0</v>
      </c>
      <c r="BK1003" s="4">
        <f t="shared" si="778"/>
        <v>0</v>
      </c>
      <c r="BL1003" s="8" t="e">
        <f>VLOOKUP(CN1003,'CIR Results'!$B$3:$L$42,2,FALSE)</f>
        <v>#N/A</v>
      </c>
      <c r="BM1003" s="8" t="e">
        <f>VLOOKUP(CN1003,'CIR Results'!$B$3:$L$42,3,FALSE)</f>
        <v>#N/A</v>
      </c>
      <c r="BN1003" s="8" t="e">
        <f>VLOOKUP(CN1003,'CIR Results'!$B$3:$L$42,4,FALSE)</f>
        <v>#N/A</v>
      </c>
      <c r="BO1003" s="8" t="e">
        <f>VLOOKUP(CN1003,'CIR Results'!$B$3:$L$42,5,FALSE)</f>
        <v>#N/A</v>
      </c>
      <c r="BP1003" s="8" t="e">
        <f>VLOOKUP(CN1003,'CIR Results'!$B$3:$L$42,6,FALSE)</f>
        <v>#N/A</v>
      </c>
      <c r="BQ1003" s="8" t="e">
        <f>VLOOKUP(CN1003,'CIR Results'!$B$3:$L$42,8,FALSE)</f>
        <v>#N/A</v>
      </c>
      <c r="BR1003" s="8" t="e">
        <f>VLOOKUP(CN1003,'CIR Results'!$B$3:$L$42,9,FALSE)</f>
        <v>#N/A</v>
      </c>
      <c r="BS1003" s="8" t="e">
        <f>VLOOKUP(CN1003,'CIR Results'!$B$3:$L$42,10,FALSE)</f>
        <v>#N/A</v>
      </c>
      <c r="BT1003" s="8" t="e">
        <f>VLOOKUP(CN1003,'CIR Results'!$B$3:$L$42,11,FALSE)</f>
        <v>#N/A</v>
      </c>
      <c r="BU1003" s="136" t="e">
        <f>VLOOKUP(CN1003,'CIR Team Info'!$B$5:$E$44,2,FALSE)</f>
        <v>#N/A</v>
      </c>
      <c r="BV1003" s="136" t="e">
        <f>VLOOKUP(CN1003,'CIR Team Info'!$B$5:$E$44,4,FALSE)</f>
        <v>#N/A</v>
      </c>
      <c r="BW1003" s="136" t="str">
        <f t="shared" si="803"/>
        <v xml:space="preserve">   </v>
      </c>
      <c r="CM1003" s="132"/>
      <c r="DD1003" s="132"/>
      <c r="DG1003" s="132"/>
    </row>
    <row r="1004" spans="1:111" x14ac:dyDescent="0.25">
      <c r="A1004" s="78">
        <f t="shared" si="757"/>
        <v>0</v>
      </c>
      <c r="C1004" s="10" t="str">
        <f t="shared" si="796"/>
        <v>Do Not Pick</v>
      </c>
      <c r="D1004" s="17">
        <f t="shared" si="758"/>
        <v>0</v>
      </c>
      <c r="E1004" s="113">
        <f t="shared" si="784"/>
        <v>0</v>
      </c>
      <c r="F1004" s="113">
        <f t="shared" si="785"/>
        <v>0</v>
      </c>
      <c r="G1004" s="113">
        <f t="shared" si="786"/>
        <v>0</v>
      </c>
      <c r="H1004" s="113">
        <f t="shared" si="787"/>
        <v>0</v>
      </c>
      <c r="I1004" s="113">
        <f t="shared" si="788"/>
        <v>0</v>
      </c>
      <c r="J1004" s="113">
        <f t="shared" si="789"/>
        <v>0</v>
      </c>
      <c r="K1004" s="113">
        <f t="shared" si="779"/>
        <v>0</v>
      </c>
      <c r="L1004" s="76">
        <v>8</v>
      </c>
      <c r="M1004" s="76">
        <v>5</v>
      </c>
      <c r="N1004" s="76">
        <v>7</v>
      </c>
      <c r="O1004" s="76">
        <v>6</v>
      </c>
      <c r="P1004" s="76">
        <v>6</v>
      </c>
      <c r="Q1004" s="76">
        <v>2</v>
      </c>
      <c r="R1004" s="76">
        <v>1</v>
      </c>
      <c r="S1004" s="17">
        <f t="shared" si="759"/>
        <v>0</v>
      </c>
      <c r="T1004" s="113">
        <f t="shared" si="790"/>
        <v>0</v>
      </c>
      <c r="U1004" s="113">
        <f t="shared" si="791"/>
        <v>0</v>
      </c>
      <c r="V1004" s="113">
        <f t="shared" si="792"/>
        <v>0</v>
      </c>
      <c r="W1004" s="113">
        <f t="shared" si="793"/>
        <v>0</v>
      </c>
      <c r="X1004" s="113">
        <f t="shared" si="794"/>
        <v>0</v>
      </c>
      <c r="Y1004" s="113">
        <f t="shared" si="795"/>
        <v>0</v>
      </c>
      <c r="Z1004" s="113">
        <f t="shared" si="780"/>
        <v>0</v>
      </c>
      <c r="AA1004" s="76">
        <v>10</v>
      </c>
      <c r="AB1004" s="76">
        <v>6</v>
      </c>
      <c r="AC1004" s="76">
        <v>8</v>
      </c>
      <c r="AD1004" s="76">
        <v>2</v>
      </c>
      <c r="AE1004" s="76">
        <v>2</v>
      </c>
      <c r="AF1004" s="76">
        <v>5</v>
      </c>
      <c r="AG1004" s="76">
        <v>8</v>
      </c>
      <c r="AH1004" s="131">
        <f t="shared" si="760"/>
        <v>0</v>
      </c>
      <c r="AI1004" s="131">
        <f t="shared" si="781"/>
        <v>0</v>
      </c>
      <c r="AJ1004" s="131">
        <f t="shared" si="797"/>
        <v>0</v>
      </c>
      <c r="AK1004" s="131">
        <f t="shared" si="798"/>
        <v>0</v>
      </c>
      <c r="AL1004" s="131">
        <f t="shared" si="782"/>
        <v>0</v>
      </c>
      <c r="AM1004" s="131">
        <f t="shared" si="783"/>
        <v>0</v>
      </c>
      <c r="AN1004" s="131">
        <f t="shared" si="761"/>
        <v>0</v>
      </c>
      <c r="AO1004" s="115" t="b">
        <f t="shared" si="799"/>
        <v>0</v>
      </c>
      <c r="AP1004" s="115" t="b">
        <f t="shared" si="800"/>
        <v>0</v>
      </c>
      <c r="AQ1004" s="115" t="b">
        <f t="shared" si="801"/>
        <v>0</v>
      </c>
      <c r="AR1004" s="79">
        <f t="shared" si="762"/>
        <v>0</v>
      </c>
      <c r="AS1004" s="79">
        <f t="shared" si="763"/>
        <v>0</v>
      </c>
      <c r="AT1004" s="79">
        <f t="shared" si="764"/>
        <v>0</v>
      </c>
      <c r="AU1004" s="79">
        <f t="shared" si="765"/>
        <v>0</v>
      </c>
      <c r="AV1004" s="79">
        <f t="shared" si="766"/>
        <v>0</v>
      </c>
      <c r="AW1004" s="79">
        <f t="shared" si="767"/>
        <v>0</v>
      </c>
      <c r="AX1004" s="128">
        <f t="shared" si="768"/>
        <v>0</v>
      </c>
      <c r="AY1004" s="128"/>
      <c r="AZ1004" s="128"/>
      <c r="BA1004" s="128">
        <f t="shared" si="769"/>
        <v>0</v>
      </c>
      <c r="BB1004" s="128">
        <f t="shared" si="770"/>
        <v>0</v>
      </c>
      <c r="BC1004" s="80">
        <f t="shared" si="771"/>
        <v>0</v>
      </c>
      <c r="BD1004" s="80">
        <f t="shared" si="772"/>
        <v>0</v>
      </c>
      <c r="BE1004" s="80">
        <f t="shared" si="773"/>
        <v>0</v>
      </c>
      <c r="BF1004" s="80">
        <f t="shared" si="774"/>
        <v>0</v>
      </c>
      <c r="BG1004" s="80">
        <f t="shared" si="775"/>
        <v>0</v>
      </c>
      <c r="BH1004" s="80">
        <f t="shared" si="802"/>
        <v>0</v>
      </c>
      <c r="BI1004" s="4">
        <f t="shared" si="776"/>
        <v>0</v>
      </c>
      <c r="BJ1004" s="4">
        <f t="shared" si="777"/>
        <v>0</v>
      </c>
      <c r="BK1004" s="4">
        <f t="shared" si="778"/>
        <v>0</v>
      </c>
      <c r="BL1004" s="8" t="e">
        <f>VLOOKUP(CN1004,'CIR Results'!$B$3:$L$42,2,FALSE)</f>
        <v>#N/A</v>
      </c>
      <c r="BM1004" s="8" t="e">
        <f>VLOOKUP(CN1004,'CIR Results'!$B$3:$L$42,3,FALSE)</f>
        <v>#N/A</v>
      </c>
      <c r="BN1004" s="8" t="e">
        <f>VLOOKUP(CN1004,'CIR Results'!$B$3:$L$42,4,FALSE)</f>
        <v>#N/A</v>
      </c>
      <c r="BO1004" s="8" t="e">
        <f>VLOOKUP(CN1004,'CIR Results'!$B$3:$L$42,5,FALSE)</f>
        <v>#N/A</v>
      </c>
      <c r="BP1004" s="8" t="e">
        <f>VLOOKUP(CN1004,'CIR Results'!$B$3:$L$42,6,FALSE)</f>
        <v>#N/A</v>
      </c>
      <c r="BQ1004" s="8" t="e">
        <f>VLOOKUP(CN1004,'CIR Results'!$B$3:$L$42,8,FALSE)</f>
        <v>#N/A</v>
      </c>
      <c r="BR1004" s="8" t="e">
        <f>VLOOKUP(CN1004,'CIR Results'!$B$3:$L$42,9,FALSE)</f>
        <v>#N/A</v>
      </c>
      <c r="BS1004" s="8" t="e">
        <f>VLOOKUP(CN1004,'CIR Results'!$B$3:$L$42,10,FALSE)</f>
        <v>#N/A</v>
      </c>
      <c r="BT1004" s="8" t="e">
        <f>VLOOKUP(CN1004,'CIR Results'!$B$3:$L$42,11,FALSE)</f>
        <v>#N/A</v>
      </c>
      <c r="BU1004" s="136" t="e">
        <f>VLOOKUP(CN1004,'CIR Team Info'!$B$5:$E$44,2,FALSE)</f>
        <v>#N/A</v>
      </c>
      <c r="BV1004" s="136" t="e">
        <f>VLOOKUP(CN1004,'CIR Team Info'!$B$5:$E$44,4,FALSE)</f>
        <v>#N/A</v>
      </c>
      <c r="BW1004" s="136" t="str">
        <f t="shared" si="803"/>
        <v xml:space="preserve">   </v>
      </c>
      <c r="CM1004" s="132"/>
      <c r="DD1004" s="132"/>
      <c r="DG1004" s="132"/>
    </row>
    <row r="1005" spans="1:111" x14ac:dyDescent="0.25">
      <c r="A1005" s="78">
        <f t="shared" si="757"/>
        <v>0</v>
      </c>
      <c r="C1005" s="10" t="str">
        <f t="shared" si="796"/>
        <v>Do Not Pick</v>
      </c>
      <c r="D1005" s="17">
        <f t="shared" si="758"/>
        <v>0</v>
      </c>
      <c r="E1005" s="113">
        <f t="shared" si="784"/>
        <v>0</v>
      </c>
      <c r="F1005" s="113">
        <f t="shared" si="785"/>
        <v>0</v>
      </c>
      <c r="G1005" s="113">
        <f t="shared" si="786"/>
        <v>0</v>
      </c>
      <c r="H1005" s="113">
        <f t="shared" si="787"/>
        <v>0</v>
      </c>
      <c r="I1005" s="113">
        <f t="shared" si="788"/>
        <v>0</v>
      </c>
      <c r="J1005" s="113">
        <f t="shared" si="789"/>
        <v>0</v>
      </c>
      <c r="K1005" s="113">
        <f t="shared" si="779"/>
        <v>0</v>
      </c>
      <c r="L1005" s="76">
        <v>8</v>
      </c>
      <c r="M1005" s="76">
        <v>5</v>
      </c>
      <c r="N1005" s="76">
        <v>7</v>
      </c>
      <c r="O1005" s="76">
        <v>6</v>
      </c>
      <c r="P1005" s="76">
        <v>6</v>
      </c>
      <c r="Q1005" s="76">
        <v>2</v>
      </c>
      <c r="R1005" s="76">
        <v>1</v>
      </c>
      <c r="S1005" s="17">
        <f t="shared" si="759"/>
        <v>0</v>
      </c>
      <c r="T1005" s="113">
        <f t="shared" si="790"/>
        <v>0</v>
      </c>
      <c r="U1005" s="113">
        <f t="shared" si="791"/>
        <v>0</v>
      </c>
      <c r="V1005" s="113">
        <f t="shared" si="792"/>
        <v>0</v>
      </c>
      <c r="W1005" s="113">
        <f t="shared" si="793"/>
        <v>0</v>
      </c>
      <c r="X1005" s="113">
        <f t="shared" si="794"/>
        <v>0</v>
      </c>
      <c r="Y1005" s="113">
        <f t="shared" si="795"/>
        <v>0</v>
      </c>
      <c r="Z1005" s="113">
        <f t="shared" si="780"/>
        <v>0</v>
      </c>
      <c r="AA1005" s="76">
        <v>10</v>
      </c>
      <c r="AB1005" s="76">
        <v>6</v>
      </c>
      <c r="AC1005" s="76">
        <v>8</v>
      </c>
      <c r="AD1005" s="76">
        <v>2</v>
      </c>
      <c r="AE1005" s="76">
        <v>2</v>
      </c>
      <c r="AF1005" s="76">
        <v>5</v>
      </c>
      <c r="AG1005" s="76">
        <v>8</v>
      </c>
      <c r="AH1005" s="131">
        <f t="shared" si="760"/>
        <v>0</v>
      </c>
      <c r="AI1005" s="131">
        <f t="shared" si="781"/>
        <v>0</v>
      </c>
      <c r="AJ1005" s="131">
        <f t="shared" si="797"/>
        <v>0</v>
      </c>
      <c r="AK1005" s="131">
        <f t="shared" si="798"/>
        <v>0</v>
      </c>
      <c r="AL1005" s="131">
        <f t="shared" si="782"/>
        <v>0</v>
      </c>
      <c r="AM1005" s="131">
        <f t="shared" si="783"/>
        <v>0</v>
      </c>
      <c r="AN1005" s="131">
        <f t="shared" si="761"/>
        <v>0</v>
      </c>
      <c r="AO1005" s="115" t="b">
        <f t="shared" si="799"/>
        <v>0</v>
      </c>
      <c r="AP1005" s="115" t="b">
        <f t="shared" si="800"/>
        <v>0</v>
      </c>
      <c r="AQ1005" s="115" t="b">
        <f t="shared" si="801"/>
        <v>0</v>
      </c>
      <c r="AR1005" s="79">
        <f t="shared" si="762"/>
        <v>0</v>
      </c>
      <c r="AS1005" s="79">
        <f t="shared" si="763"/>
        <v>0</v>
      </c>
      <c r="AT1005" s="79">
        <f t="shared" si="764"/>
        <v>0</v>
      </c>
      <c r="AU1005" s="79">
        <f t="shared" si="765"/>
        <v>0</v>
      </c>
      <c r="AV1005" s="79">
        <f t="shared" si="766"/>
        <v>0</v>
      </c>
      <c r="AW1005" s="79">
        <f t="shared" si="767"/>
        <v>0</v>
      </c>
      <c r="AX1005" s="128">
        <f t="shared" si="768"/>
        <v>0</v>
      </c>
      <c r="AY1005" s="128"/>
      <c r="AZ1005" s="128"/>
      <c r="BA1005" s="128">
        <f t="shared" si="769"/>
        <v>0</v>
      </c>
      <c r="BB1005" s="128">
        <f t="shared" si="770"/>
        <v>0</v>
      </c>
      <c r="BC1005" s="80">
        <f t="shared" si="771"/>
        <v>0</v>
      </c>
      <c r="BD1005" s="80">
        <f t="shared" si="772"/>
        <v>0</v>
      </c>
      <c r="BE1005" s="80">
        <f t="shared" si="773"/>
        <v>0</v>
      </c>
      <c r="BF1005" s="80">
        <f t="shared" si="774"/>
        <v>0</v>
      </c>
      <c r="BG1005" s="80">
        <f t="shared" si="775"/>
        <v>0</v>
      </c>
      <c r="BH1005" s="80">
        <f t="shared" si="802"/>
        <v>0</v>
      </c>
      <c r="BI1005" s="4">
        <f t="shared" si="776"/>
        <v>0</v>
      </c>
      <c r="BJ1005" s="4">
        <f t="shared" si="777"/>
        <v>0</v>
      </c>
      <c r="BK1005" s="4">
        <f t="shared" si="778"/>
        <v>0</v>
      </c>
      <c r="BL1005" s="8" t="e">
        <f>VLOOKUP(CN1005,'CIR Results'!$B$3:$L$42,2,FALSE)</f>
        <v>#N/A</v>
      </c>
      <c r="BM1005" s="8" t="e">
        <f>VLOOKUP(CN1005,'CIR Results'!$B$3:$L$42,3,FALSE)</f>
        <v>#N/A</v>
      </c>
      <c r="BN1005" s="8" t="e">
        <f>VLOOKUP(CN1005,'CIR Results'!$B$3:$L$42,4,FALSE)</f>
        <v>#N/A</v>
      </c>
      <c r="BO1005" s="8" t="e">
        <f>VLOOKUP(CN1005,'CIR Results'!$B$3:$L$42,5,FALSE)</f>
        <v>#N/A</v>
      </c>
      <c r="BP1005" s="8" t="e">
        <f>VLOOKUP(CN1005,'CIR Results'!$B$3:$L$42,6,FALSE)</f>
        <v>#N/A</v>
      </c>
      <c r="BQ1005" s="8" t="e">
        <f>VLOOKUP(CN1005,'CIR Results'!$B$3:$L$42,8,FALSE)</f>
        <v>#N/A</v>
      </c>
      <c r="BR1005" s="8" t="e">
        <f>VLOOKUP(CN1005,'CIR Results'!$B$3:$L$42,9,FALSE)</f>
        <v>#N/A</v>
      </c>
      <c r="BS1005" s="8" t="e">
        <f>VLOOKUP(CN1005,'CIR Results'!$B$3:$L$42,10,FALSE)</f>
        <v>#N/A</v>
      </c>
      <c r="BT1005" s="8" t="e">
        <f>VLOOKUP(CN1005,'CIR Results'!$B$3:$L$42,11,FALSE)</f>
        <v>#N/A</v>
      </c>
      <c r="BU1005" s="136" t="e">
        <f>VLOOKUP(CN1005,'CIR Team Info'!$B$5:$E$44,2,FALSE)</f>
        <v>#N/A</v>
      </c>
      <c r="BV1005" s="136" t="e">
        <f>VLOOKUP(CN1005,'CIR Team Info'!$B$5:$E$44,4,FALSE)</f>
        <v>#N/A</v>
      </c>
      <c r="BW1005" s="136" t="str">
        <f t="shared" si="803"/>
        <v xml:space="preserve">   </v>
      </c>
      <c r="CM1005" s="132"/>
      <c r="DD1005" s="132"/>
      <c r="DG1005" s="132"/>
    </row>
    <row r="1006" spans="1:111" x14ac:dyDescent="0.25">
      <c r="A1006" s="78">
        <f t="shared" si="757"/>
        <v>0</v>
      </c>
      <c r="C1006" s="10" t="str">
        <f t="shared" si="796"/>
        <v>Do Not Pick</v>
      </c>
      <c r="D1006" s="17">
        <f t="shared" si="758"/>
        <v>0</v>
      </c>
      <c r="E1006" s="113">
        <f t="shared" si="784"/>
        <v>0</v>
      </c>
      <c r="F1006" s="113">
        <f t="shared" si="785"/>
        <v>0</v>
      </c>
      <c r="G1006" s="113">
        <f t="shared" si="786"/>
        <v>0</v>
      </c>
      <c r="H1006" s="113">
        <f t="shared" si="787"/>
        <v>0</v>
      </c>
      <c r="I1006" s="113">
        <f t="shared" si="788"/>
        <v>0</v>
      </c>
      <c r="J1006" s="113">
        <f t="shared" si="789"/>
        <v>0</v>
      </c>
      <c r="K1006" s="113">
        <f t="shared" si="779"/>
        <v>0</v>
      </c>
      <c r="L1006" s="76">
        <v>8</v>
      </c>
      <c r="M1006" s="76">
        <v>5</v>
      </c>
      <c r="N1006" s="76">
        <v>7</v>
      </c>
      <c r="O1006" s="76">
        <v>6</v>
      </c>
      <c r="P1006" s="76">
        <v>6</v>
      </c>
      <c r="Q1006" s="76">
        <v>2</v>
      </c>
      <c r="R1006" s="76">
        <v>1</v>
      </c>
      <c r="S1006" s="17">
        <f t="shared" si="759"/>
        <v>0</v>
      </c>
      <c r="T1006" s="113">
        <f t="shared" si="790"/>
        <v>0</v>
      </c>
      <c r="U1006" s="113">
        <f t="shared" si="791"/>
        <v>0</v>
      </c>
      <c r="V1006" s="113">
        <f t="shared" si="792"/>
        <v>0</v>
      </c>
      <c r="W1006" s="113">
        <f t="shared" si="793"/>
        <v>0</v>
      </c>
      <c r="X1006" s="113">
        <f t="shared" si="794"/>
        <v>0</v>
      </c>
      <c r="Y1006" s="113">
        <f t="shared" si="795"/>
        <v>0</v>
      </c>
      <c r="Z1006" s="113">
        <f t="shared" si="780"/>
        <v>0</v>
      </c>
      <c r="AA1006" s="76">
        <v>10</v>
      </c>
      <c r="AB1006" s="76">
        <v>6</v>
      </c>
      <c r="AC1006" s="76">
        <v>8</v>
      </c>
      <c r="AD1006" s="76">
        <v>2</v>
      </c>
      <c r="AE1006" s="76">
        <v>2</v>
      </c>
      <c r="AF1006" s="76">
        <v>5</v>
      </c>
      <c r="AG1006" s="76">
        <v>8</v>
      </c>
      <c r="AH1006" s="131">
        <f t="shared" si="760"/>
        <v>0</v>
      </c>
      <c r="AI1006" s="131">
        <f t="shared" si="781"/>
        <v>0</v>
      </c>
      <c r="AJ1006" s="131">
        <f t="shared" si="797"/>
        <v>0</v>
      </c>
      <c r="AK1006" s="131">
        <f t="shared" si="798"/>
        <v>0</v>
      </c>
      <c r="AL1006" s="131">
        <f t="shared" si="782"/>
        <v>0</v>
      </c>
      <c r="AM1006" s="131">
        <f t="shared" si="783"/>
        <v>0</v>
      </c>
      <c r="AN1006" s="131">
        <f t="shared" si="761"/>
        <v>0</v>
      </c>
      <c r="AO1006" s="115" t="b">
        <f t="shared" si="799"/>
        <v>0</v>
      </c>
      <c r="AP1006" s="115" t="b">
        <f t="shared" si="800"/>
        <v>0</v>
      </c>
      <c r="AQ1006" s="115" t="b">
        <f t="shared" si="801"/>
        <v>0</v>
      </c>
      <c r="AR1006" s="79">
        <f t="shared" si="762"/>
        <v>0</v>
      </c>
      <c r="AS1006" s="79">
        <f t="shared" si="763"/>
        <v>0</v>
      </c>
      <c r="AT1006" s="79">
        <f t="shared" si="764"/>
        <v>0</v>
      </c>
      <c r="AU1006" s="79">
        <f t="shared" si="765"/>
        <v>0</v>
      </c>
      <c r="AV1006" s="79">
        <f t="shared" si="766"/>
        <v>0</v>
      </c>
      <c r="AW1006" s="79">
        <f t="shared" si="767"/>
        <v>0</v>
      </c>
      <c r="AX1006" s="128">
        <f t="shared" si="768"/>
        <v>0</v>
      </c>
      <c r="AY1006" s="128"/>
      <c r="AZ1006" s="128"/>
      <c r="BA1006" s="128">
        <f t="shared" si="769"/>
        <v>0</v>
      </c>
      <c r="BB1006" s="128">
        <f t="shared" si="770"/>
        <v>0</v>
      </c>
      <c r="BC1006" s="80">
        <f t="shared" si="771"/>
        <v>0</v>
      </c>
      <c r="BD1006" s="80">
        <f t="shared" si="772"/>
        <v>0</v>
      </c>
      <c r="BE1006" s="80">
        <f t="shared" si="773"/>
        <v>0</v>
      </c>
      <c r="BF1006" s="80">
        <f t="shared" si="774"/>
        <v>0</v>
      </c>
      <c r="BG1006" s="80">
        <f t="shared" si="775"/>
        <v>0</v>
      </c>
      <c r="BH1006" s="80">
        <f t="shared" si="802"/>
        <v>0</v>
      </c>
      <c r="BI1006" s="4">
        <f t="shared" si="776"/>
        <v>0</v>
      </c>
      <c r="BJ1006" s="4">
        <f t="shared" si="777"/>
        <v>0</v>
      </c>
      <c r="BK1006" s="4">
        <f t="shared" si="778"/>
        <v>0</v>
      </c>
      <c r="BL1006" s="8" t="e">
        <f>VLOOKUP(CN1006,'CIR Results'!$B$3:$L$42,2,FALSE)</f>
        <v>#N/A</v>
      </c>
      <c r="BM1006" s="8" t="e">
        <f>VLOOKUP(CN1006,'CIR Results'!$B$3:$L$42,3,FALSE)</f>
        <v>#N/A</v>
      </c>
      <c r="BN1006" s="8" t="e">
        <f>VLOOKUP(CN1006,'CIR Results'!$B$3:$L$42,4,FALSE)</f>
        <v>#N/A</v>
      </c>
      <c r="BO1006" s="8" t="e">
        <f>VLOOKUP(CN1006,'CIR Results'!$B$3:$L$42,5,FALSE)</f>
        <v>#N/A</v>
      </c>
      <c r="BP1006" s="8" t="e">
        <f>VLOOKUP(CN1006,'CIR Results'!$B$3:$L$42,6,FALSE)</f>
        <v>#N/A</v>
      </c>
      <c r="BQ1006" s="8" t="e">
        <f>VLOOKUP(CN1006,'CIR Results'!$B$3:$L$42,8,FALSE)</f>
        <v>#N/A</v>
      </c>
      <c r="BR1006" s="8" t="e">
        <f>VLOOKUP(CN1006,'CIR Results'!$B$3:$L$42,9,FALSE)</f>
        <v>#N/A</v>
      </c>
      <c r="BS1006" s="8" t="e">
        <f>VLOOKUP(CN1006,'CIR Results'!$B$3:$L$42,10,FALSE)</f>
        <v>#N/A</v>
      </c>
      <c r="BT1006" s="8" t="e">
        <f>VLOOKUP(CN1006,'CIR Results'!$B$3:$L$42,11,FALSE)</f>
        <v>#N/A</v>
      </c>
      <c r="BU1006" s="136" t="e">
        <f>VLOOKUP(CN1006,'CIR Team Info'!$B$5:$E$44,2,FALSE)</f>
        <v>#N/A</v>
      </c>
      <c r="BV1006" s="136" t="e">
        <f>VLOOKUP(CN1006,'CIR Team Info'!$B$5:$E$44,4,FALSE)</f>
        <v>#N/A</v>
      </c>
      <c r="BW1006" s="136" t="str">
        <f t="shared" si="803"/>
        <v xml:space="preserve">   </v>
      </c>
      <c r="CM1006" s="132"/>
      <c r="DD1006" s="132"/>
      <c r="DG1006" s="132"/>
    </row>
    <row r="1007" spans="1:111" x14ac:dyDescent="0.25">
      <c r="A1007" s="78">
        <f t="shared" si="757"/>
        <v>0</v>
      </c>
      <c r="C1007" s="10" t="str">
        <f t="shared" si="796"/>
        <v>Do Not Pick</v>
      </c>
      <c r="D1007" s="17">
        <f t="shared" si="758"/>
        <v>0</v>
      </c>
      <c r="E1007" s="113">
        <f t="shared" si="784"/>
        <v>0</v>
      </c>
      <c r="F1007" s="113">
        <f t="shared" si="785"/>
        <v>0</v>
      </c>
      <c r="G1007" s="113">
        <f t="shared" si="786"/>
        <v>0</v>
      </c>
      <c r="H1007" s="113">
        <f t="shared" si="787"/>
        <v>0</v>
      </c>
      <c r="I1007" s="113">
        <f t="shared" si="788"/>
        <v>0</v>
      </c>
      <c r="J1007" s="113">
        <f t="shared" si="789"/>
        <v>0</v>
      </c>
      <c r="K1007" s="113">
        <f t="shared" si="779"/>
        <v>0</v>
      </c>
      <c r="L1007" s="76">
        <v>8</v>
      </c>
      <c r="M1007" s="76">
        <v>5</v>
      </c>
      <c r="N1007" s="76">
        <v>7</v>
      </c>
      <c r="O1007" s="76">
        <v>6</v>
      </c>
      <c r="P1007" s="76">
        <v>6</v>
      </c>
      <c r="Q1007" s="76">
        <v>2</v>
      </c>
      <c r="R1007" s="76">
        <v>1</v>
      </c>
      <c r="S1007" s="17">
        <f t="shared" si="759"/>
        <v>0</v>
      </c>
      <c r="T1007" s="113">
        <f t="shared" si="790"/>
        <v>0</v>
      </c>
      <c r="U1007" s="113">
        <f t="shared" si="791"/>
        <v>0</v>
      </c>
      <c r="V1007" s="113">
        <f t="shared" si="792"/>
        <v>0</v>
      </c>
      <c r="W1007" s="113">
        <f t="shared" si="793"/>
        <v>0</v>
      </c>
      <c r="X1007" s="113">
        <f t="shared" si="794"/>
        <v>0</v>
      </c>
      <c r="Y1007" s="113">
        <f t="shared" si="795"/>
        <v>0</v>
      </c>
      <c r="Z1007" s="113">
        <f t="shared" si="780"/>
        <v>0</v>
      </c>
      <c r="AA1007" s="76">
        <v>10</v>
      </c>
      <c r="AB1007" s="76">
        <v>6</v>
      </c>
      <c r="AC1007" s="76">
        <v>8</v>
      </c>
      <c r="AD1007" s="76">
        <v>2</v>
      </c>
      <c r="AE1007" s="76">
        <v>2</v>
      </c>
      <c r="AF1007" s="76">
        <v>5</v>
      </c>
      <c r="AG1007" s="76">
        <v>8</v>
      </c>
      <c r="AH1007" s="131">
        <f t="shared" si="760"/>
        <v>0</v>
      </c>
      <c r="AI1007" s="131">
        <f t="shared" si="781"/>
        <v>0</v>
      </c>
      <c r="AJ1007" s="131">
        <f t="shared" si="797"/>
        <v>0</v>
      </c>
      <c r="AK1007" s="131">
        <f t="shared" si="798"/>
        <v>0</v>
      </c>
      <c r="AL1007" s="131">
        <f t="shared" si="782"/>
        <v>0</v>
      </c>
      <c r="AM1007" s="131">
        <f t="shared" si="783"/>
        <v>0</v>
      </c>
      <c r="AN1007" s="131">
        <f t="shared" si="761"/>
        <v>0</v>
      </c>
      <c r="AO1007" s="115" t="b">
        <f t="shared" si="799"/>
        <v>0</v>
      </c>
      <c r="AP1007" s="115" t="b">
        <f t="shared" si="800"/>
        <v>0</v>
      </c>
      <c r="AQ1007" s="115" t="b">
        <f t="shared" si="801"/>
        <v>0</v>
      </c>
      <c r="AR1007" s="79">
        <f t="shared" si="762"/>
        <v>0</v>
      </c>
      <c r="AS1007" s="79">
        <f t="shared" si="763"/>
        <v>0</v>
      </c>
      <c r="AT1007" s="79">
        <f t="shared" si="764"/>
        <v>0</v>
      </c>
      <c r="AU1007" s="79">
        <f t="shared" si="765"/>
        <v>0</v>
      </c>
      <c r="AV1007" s="79">
        <f t="shared" si="766"/>
        <v>0</v>
      </c>
      <c r="AW1007" s="79">
        <f t="shared" si="767"/>
        <v>0</v>
      </c>
      <c r="AX1007" s="128">
        <f t="shared" si="768"/>
        <v>0</v>
      </c>
      <c r="AY1007" s="128"/>
      <c r="AZ1007" s="128"/>
      <c r="BA1007" s="128">
        <f t="shared" si="769"/>
        <v>0</v>
      </c>
      <c r="BB1007" s="128">
        <f t="shared" si="770"/>
        <v>0</v>
      </c>
      <c r="BC1007" s="80">
        <f t="shared" si="771"/>
        <v>0</v>
      </c>
      <c r="BD1007" s="80">
        <f t="shared" si="772"/>
        <v>0</v>
      </c>
      <c r="BE1007" s="80">
        <f t="shared" si="773"/>
        <v>0</v>
      </c>
      <c r="BF1007" s="80">
        <f t="shared" si="774"/>
        <v>0</v>
      </c>
      <c r="BG1007" s="80">
        <f t="shared" si="775"/>
        <v>0</v>
      </c>
      <c r="BH1007" s="80">
        <f t="shared" si="802"/>
        <v>0</v>
      </c>
      <c r="BI1007" s="4">
        <f t="shared" si="776"/>
        <v>0</v>
      </c>
      <c r="BJ1007" s="4">
        <f t="shared" si="777"/>
        <v>0</v>
      </c>
      <c r="BK1007" s="4">
        <f t="shared" si="778"/>
        <v>0</v>
      </c>
      <c r="BL1007" s="8" t="e">
        <f>VLOOKUP(CN1007,'CIR Results'!$B$3:$L$42,2,FALSE)</f>
        <v>#N/A</v>
      </c>
      <c r="BM1007" s="8" t="e">
        <f>VLOOKUP(CN1007,'CIR Results'!$B$3:$L$42,3,FALSE)</f>
        <v>#N/A</v>
      </c>
      <c r="BN1007" s="8" t="e">
        <f>VLOOKUP(CN1007,'CIR Results'!$B$3:$L$42,4,FALSE)</f>
        <v>#N/A</v>
      </c>
      <c r="BO1007" s="8" t="e">
        <f>VLOOKUP(CN1007,'CIR Results'!$B$3:$L$42,5,FALSE)</f>
        <v>#N/A</v>
      </c>
      <c r="BP1007" s="8" t="e">
        <f>VLOOKUP(CN1007,'CIR Results'!$B$3:$L$42,6,FALSE)</f>
        <v>#N/A</v>
      </c>
      <c r="BQ1007" s="8" t="e">
        <f>VLOOKUP(CN1007,'CIR Results'!$B$3:$L$42,8,FALSE)</f>
        <v>#N/A</v>
      </c>
      <c r="BR1007" s="8" t="e">
        <f>VLOOKUP(CN1007,'CIR Results'!$B$3:$L$42,9,FALSE)</f>
        <v>#N/A</v>
      </c>
      <c r="BS1007" s="8" t="e">
        <f>VLOOKUP(CN1007,'CIR Results'!$B$3:$L$42,10,FALSE)</f>
        <v>#N/A</v>
      </c>
      <c r="BT1007" s="8" t="e">
        <f>VLOOKUP(CN1007,'CIR Results'!$B$3:$L$42,11,FALSE)</f>
        <v>#N/A</v>
      </c>
      <c r="BU1007" s="136" t="e">
        <f>VLOOKUP(CN1007,'CIR Team Info'!$B$5:$E$44,2,FALSE)</f>
        <v>#N/A</v>
      </c>
      <c r="BV1007" s="136" t="e">
        <f>VLOOKUP(CN1007,'CIR Team Info'!$B$5:$E$44,4,FALSE)</f>
        <v>#N/A</v>
      </c>
      <c r="BW1007" s="136" t="str">
        <f t="shared" si="803"/>
        <v xml:space="preserve">   </v>
      </c>
      <c r="CM1007" s="132"/>
      <c r="DD1007" s="132"/>
      <c r="DG1007" s="132"/>
    </row>
    <row r="1008" spans="1:111" x14ac:dyDescent="0.25">
      <c r="A1008" s="78">
        <f t="shared" si="757"/>
        <v>0</v>
      </c>
      <c r="C1008" s="10" t="str">
        <f t="shared" si="796"/>
        <v>Do Not Pick</v>
      </c>
      <c r="D1008" s="17">
        <f t="shared" si="758"/>
        <v>0</v>
      </c>
      <c r="E1008" s="113">
        <f t="shared" si="784"/>
        <v>0</v>
      </c>
      <c r="F1008" s="113">
        <f t="shared" si="785"/>
        <v>0</v>
      </c>
      <c r="G1008" s="113">
        <f t="shared" si="786"/>
        <v>0</v>
      </c>
      <c r="H1008" s="113">
        <f t="shared" si="787"/>
        <v>0</v>
      </c>
      <c r="I1008" s="113">
        <f t="shared" si="788"/>
        <v>0</v>
      </c>
      <c r="J1008" s="113">
        <f t="shared" si="789"/>
        <v>0</v>
      </c>
      <c r="K1008" s="113">
        <f t="shared" si="779"/>
        <v>0</v>
      </c>
      <c r="L1008" s="76">
        <v>8</v>
      </c>
      <c r="M1008" s="76">
        <v>5</v>
      </c>
      <c r="N1008" s="76">
        <v>7</v>
      </c>
      <c r="O1008" s="76">
        <v>6</v>
      </c>
      <c r="P1008" s="76">
        <v>6</v>
      </c>
      <c r="Q1008" s="76">
        <v>2</v>
      </c>
      <c r="R1008" s="76">
        <v>1</v>
      </c>
      <c r="S1008" s="17">
        <f t="shared" si="759"/>
        <v>0</v>
      </c>
      <c r="T1008" s="113">
        <f t="shared" si="790"/>
        <v>0</v>
      </c>
      <c r="U1008" s="113">
        <f t="shared" si="791"/>
        <v>0</v>
      </c>
      <c r="V1008" s="113">
        <f t="shared" si="792"/>
        <v>0</v>
      </c>
      <c r="W1008" s="113">
        <f t="shared" si="793"/>
        <v>0</v>
      </c>
      <c r="X1008" s="113">
        <f t="shared" si="794"/>
        <v>0</v>
      </c>
      <c r="Y1008" s="113">
        <f t="shared" si="795"/>
        <v>0</v>
      </c>
      <c r="Z1008" s="113">
        <f t="shared" si="780"/>
        <v>0</v>
      </c>
      <c r="AA1008" s="76">
        <v>10</v>
      </c>
      <c r="AB1008" s="76">
        <v>6</v>
      </c>
      <c r="AC1008" s="76">
        <v>8</v>
      </c>
      <c r="AD1008" s="76">
        <v>2</v>
      </c>
      <c r="AE1008" s="76">
        <v>2</v>
      </c>
      <c r="AF1008" s="76">
        <v>5</v>
      </c>
      <c r="AG1008" s="76">
        <v>8</v>
      </c>
      <c r="AH1008" s="131">
        <f t="shared" si="760"/>
        <v>0</v>
      </c>
      <c r="AI1008" s="131">
        <f t="shared" si="781"/>
        <v>0</v>
      </c>
      <c r="AJ1008" s="131">
        <f t="shared" si="797"/>
        <v>0</v>
      </c>
      <c r="AK1008" s="131">
        <f t="shared" si="798"/>
        <v>0</v>
      </c>
      <c r="AL1008" s="131">
        <f t="shared" si="782"/>
        <v>0</v>
      </c>
      <c r="AM1008" s="131">
        <f t="shared" si="783"/>
        <v>0</v>
      </c>
      <c r="AN1008" s="131">
        <f t="shared" si="761"/>
        <v>0</v>
      </c>
      <c r="AO1008" s="115" t="b">
        <f t="shared" si="799"/>
        <v>0</v>
      </c>
      <c r="AP1008" s="115" t="b">
        <f t="shared" si="800"/>
        <v>0</v>
      </c>
      <c r="AQ1008" s="115" t="b">
        <f t="shared" si="801"/>
        <v>0</v>
      </c>
      <c r="AR1008" s="79">
        <f t="shared" si="762"/>
        <v>0</v>
      </c>
      <c r="AS1008" s="79">
        <f t="shared" si="763"/>
        <v>0</v>
      </c>
      <c r="AT1008" s="79">
        <f t="shared" si="764"/>
        <v>0</v>
      </c>
      <c r="AU1008" s="79">
        <f t="shared" si="765"/>
        <v>0</v>
      </c>
      <c r="AV1008" s="79">
        <f t="shared" si="766"/>
        <v>0</v>
      </c>
      <c r="AW1008" s="79">
        <f t="shared" si="767"/>
        <v>0</v>
      </c>
      <c r="AX1008" s="128">
        <f t="shared" si="768"/>
        <v>0</v>
      </c>
      <c r="AY1008" s="128"/>
      <c r="AZ1008" s="128"/>
      <c r="BA1008" s="128">
        <f t="shared" si="769"/>
        <v>0</v>
      </c>
      <c r="BB1008" s="128">
        <f t="shared" si="770"/>
        <v>0</v>
      </c>
      <c r="BC1008" s="80">
        <f t="shared" si="771"/>
        <v>0</v>
      </c>
      <c r="BD1008" s="80">
        <f t="shared" si="772"/>
        <v>0</v>
      </c>
      <c r="BE1008" s="80">
        <f t="shared" si="773"/>
        <v>0</v>
      </c>
      <c r="BF1008" s="80">
        <f t="shared" si="774"/>
        <v>0</v>
      </c>
      <c r="BG1008" s="80">
        <f t="shared" si="775"/>
        <v>0</v>
      </c>
      <c r="BH1008" s="80">
        <f t="shared" si="802"/>
        <v>0</v>
      </c>
      <c r="BI1008" s="4">
        <f t="shared" si="776"/>
        <v>0</v>
      </c>
      <c r="BJ1008" s="4">
        <f t="shared" si="777"/>
        <v>0</v>
      </c>
      <c r="BK1008" s="4">
        <f t="shared" si="778"/>
        <v>0</v>
      </c>
      <c r="BL1008" s="8" t="e">
        <f>VLOOKUP(CN1008,'CIR Results'!$B$3:$L$42,2,FALSE)</f>
        <v>#N/A</v>
      </c>
      <c r="BM1008" s="8" t="e">
        <f>VLOOKUP(CN1008,'CIR Results'!$B$3:$L$42,3,FALSE)</f>
        <v>#N/A</v>
      </c>
      <c r="BN1008" s="8" t="e">
        <f>VLOOKUP(CN1008,'CIR Results'!$B$3:$L$42,4,FALSE)</f>
        <v>#N/A</v>
      </c>
      <c r="BO1008" s="8" t="e">
        <f>VLOOKUP(CN1008,'CIR Results'!$B$3:$L$42,5,FALSE)</f>
        <v>#N/A</v>
      </c>
      <c r="BP1008" s="8" t="e">
        <f>VLOOKUP(CN1008,'CIR Results'!$B$3:$L$42,6,FALSE)</f>
        <v>#N/A</v>
      </c>
      <c r="BQ1008" s="8" t="e">
        <f>VLOOKUP(CN1008,'CIR Results'!$B$3:$L$42,8,FALSE)</f>
        <v>#N/A</v>
      </c>
      <c r="BR1008" s="8" t="e">
        <f>VLOOKUP(CN1008,'CIR Results'!$B$3:$L$42,9,FALSE)</f>
        <v>#N/A</v>
      </c>
      <c r="BS1008" s="8" t="e">
        <f>VLOOKUP(CN1008,'CIR Results'!$B$3:$L$42,10,FALSE)</f>
        <v>#N/A</v>
      </c>
      <c r="BT1008" s="8" t="e">
        <f>VLOOKUP(CN1008,'CIR Results'!$B$3:$L$42,11,FALSE)</f>
        <v>#N/A</v>
      </c>
      <c r="BU1008" s="136" t="e">
        <f>VLOOKUP(CN1008,'CIR Team Info'!$B$5:$E$44,2,FALSE)</f>
        <v>#N/A</v>
      </c>
      <c r="BV1008" s="136" t="e">
        <f>VLOOKUP(CN1008,'CIR Team Info'!$B$5:$E$44,4,FALSE)</f>
        <v>#N/A</v>
      </c>
      <c r="BW1008" s="136" t="str">
        <f t="shared" si="803"/>
        <v xml:space="preserve">   </v>
      </c>
      <c r="CM1008" s="132"/>
      <c r="DD1008" s="132"/>
      <c r="DG1008" s="132"/>
    </row>
    <row r="1009" spans="1:111" x14ac:dyDescent="0.25">
      <c r="A1009" s="78">
        <f t="shared" si="757"/>
        <v>0</v>
      </c>
      <c r="C1009" s="10" t="str">
        <f t="shared" si="796"/>
        <v>Do Not Pick</v>
      </c>
      <c r="D1009" s="17">
        <f t="shared" si="758"/>
        <v>0</v>
      </c>
      <c r="E1009" s="113">
        <f t="shared" si="784"/>
        <v>0</v>
      </c>
      <c r="F1009" s="113">
        <f t="shared" si="785"/>
        <v>0</v>
      </c>
      <c r="G1009" s="113">
        <f t="shared" si="786"/>
        <v>0</v>
      </c>
      <c r="H1009" s="113">
        <f t="shared" si="787"/>
        <v>0</v>
      </c>
      <c r="I1009" s="113">
        <f t="shared" si="788"/>
        <v>0</v>
      </c>
      <c r="J1009" s="113">
        <f t="shared" si="789"/>
        <v>0</v>
      </c>
      <c r="K1009" s="113">
        <f t="shared" si="779"/>
        <v>0</v>
      </c>
      <c r="L1009" s="76">
        <v>8</v>
      </c>
      <c r="M1009" s="76">
        <v>5</v>
      </c>
      <c r="N1009" s="76">
        <v>7</v>
      </c>
      <c r="O1009" s="76">
        <v>6</v>
      </c>
      <c r="P1009" s="76">
        <v>6</v>
      </c>
      <c r="Q1009" s="76">
        <v>2</v>
      </c>
      <c r="R1009" s="76">
        <v>1</v>
      </c>
      <c r="S1009" s="17">
        <f t="shared" si="759"/>
        <v>0</v>
      </c>
      <c r="T1009" s="113">
        <f t="shared" si="790"/>
        <v>0</v>
      </c>
      <c r="U1009" s="113">
        <f t="shared" si="791"/>
        <v>0</v>
      </c>
      <c r="V1009" s="113">
        <f t="shared" si="792"/>
        <v>0</v>
      </c>
      <c r="W1009" s="113">
        <f t="shared" si="793"/>
        <v>0</v>
      </c>
      <c r="X1009" s="113">
        <f t="shared" si="794"/>
        <v>0</v>
      </c>
      <c r="Y1009" s="113">
        <f t="shared" si="795"/>
        <v>0</v>
      </c>
      <c r="Z1009" s="113">
        <f t="shared" si="780"/>
        <v>0</v>
      </c>
      <c r="AA1009" s="76">
        <v>10</v>
      </c>
      <c r="AB1009" s="76">
        <v>6</v>
      </c>
      <c r="AC1009" s="76">
        <v>8</v>
      </c>
      <c r="AD1009" s="76">
        <v>2</v>
      </c>
      <c r="AE1009" s="76">
        <v>2</v>
      </c>
      <c r="AF1009" s="76">
        <v>5</v>
      </c>
      <c r="AG1009" s="76">
        <v>8</v>
      </c>
      <c r="AH1009" s="131">
        <f t="shared" si="760"/>
        <v>0</v>
      </c>
      <c r="AI1009" s="131">
        <f t="shared" si="781"/>
        <v>0</v>
      </c>
      <c r="AJ1009" s="131">
        <f t="shared" si="797"/>
        <v>0</v>
      </c>
      <c r="AK1009" s="131">
        <f t="shared" si="798"/>
        <v>0</v>
      </c>
      <c r="AL1009" s="131">
        <f t="shared" si="782"/>
        <v>0</v>
      </c>
      <c r="AM1009" s="131">
        <f t="shared" si="783"/>
        <v>0</v>
      </c>
      <c r="AN1009" s="131">
        <f t="shared" si="761"/>
        <v>0</v>
      </c>
      <c r="AO1009" s="115" t="b">
        <f t="shared" si="799"/>
        <v>0</v>
      </c>
      <c r="AP1009" s="115" t="b">
        <f t="shared" si="800"/>
        <v>0</v>
      </c>
      <c r="AQ1009" s="115" t="b">
        <f t="shared" si="801"/>
        <v>0</v>
      </c>
      <c r="AR1009" s="79">
        <f t="shared" si="762"/>
        <v>0</v>
      </c>
      <c r="AS1009" s="79">
        <f t="shared" si="763"/>
        <v>0</v>
      </c>
      <c r="AT1009" s="79">
        <f t="shared" si="764"/>
        <v>0</v>
      </c>
      <c r="AU1009" s="79">
        <f t="shared" si="765"/>
        <v>0</v>
      </c>
      <c r="AV1009" s="79">
        <f t="shared" si="766"/>
        <v>0</v>
      </c>
      <c r="AW1009" s="79">
        <f t="shared" si="767"/>
        <v>0</v>
      </c>
      <c r="AX1009" s="128">
        <f t="shared" si="768"/>
        <v>0</v>
      </c>
      <c r="AY1009" s="128"/>
      <c r="AZ1009" s="128"/>
      <c r="BA1009" s="128">
        <f t="shared" si="769"/>
        <v>0</v>
      </c>
      <c r="BB1009" s="128">
        <f t="shared" si="770"/>
        <v>0</v>
      </c>
      <c r="BC1009" s="80">
        <f t="shared" si="771"/>
        <v>0</v>
      </c>
      <c r="BD1009" s="80">
        <f t="shared" si="772"/>
        <v>0</v>
      </c>
      <c r="BE1009" s="80">
        <f t="shared" si="773"/>
        <v>0</v>
      </c>
      <c r="BF1009" s="80">
        <f t="shared" si="774"/>
        <v>0</v>
      </c>
      <c r="BG1009" s="80">
        <f t="shared" si="775"/>
        <v>0</v>
      </c>
      <c r="BH1009" s="80">
        <f t="shared" si="802"/>
        <v>0</v>
      </c>
      <c r="BI1009" s="4">
        <f t="shared" si="776"/>
        <v>0</v>
      </c>
      <c r="BJ1009" s="4">
        <f t="shared" si="777"/>
        <v>0</v>
      </c>
      <c r="BK1009" s="4">
        <f t="shared" si="778"/>
        <v>0</v>
      </c>
      <c r="BL1009" s="8" t="e">
        <f>VLOOKUP(CN1009,'CIR Results'!$B$3:$L$42,2,FALSE)</f>
        <v>#N/A</v>
      </c>
      <c r="BM1009" s="8" t="e">
        <f>VLOOKUP(CN1009,'CIR Results'!$B$3:$L$42,3,FALSE)</f>
        <v>#N/A</v>
      </c>
      <c r="BN1009" s="8" t="e">
        <f>VLOOKUP(CN1009,'CIR Results'!$B$3:$L$42,4,FALSE)</f>
        <v>#N/A</v>
      </c>
      <c r="BO1009" s="8" t="e">
        <f>VLOOKUP(CN1009,'CIR Results'!$B$3:$L$42,5,FALSE)</f>
        <v>#N/A</v>
      </c>
      <c r="BP1009" s="8" t="e">
        <f>VLOOKUP(CN1009,'CIR Results'!$B$3:$L$42,6,FALSE)</f>
        <v>#N/A</v>
      </c>
      <c r="BQ1009" s="8" t="e">
        <f>VLOOKUP(CN1009,'CIR Results'!$B$3:$L$42,8,FALSE)</f>
        <v>#N/A</v>
      </c>
      <c r="BR1009" s="8" t="e">
        <f>VLOOKUP(CN1009,'CIR Results'!$B$3:$L$42,9,FALSE)</f>
        <v>#N/A</v>
      </c>
      <c r="BS1009" s="8" t="e">
        <f>VLOOKUP(CN1009,'CIR Results'!$B$3:$L$42,10,FALSE)</f>
        <v>#N/A</v>
      </c>
      <c r="BT1009" s="8" t="e">
        <f>VLOOKUP(CN1009,'CIR Results'!$B$3:$L$42,11,FALSE)</f>
        <v>#N/A</v>
      </c>
      <c r="BU1009" s="136" t="e">
        <f>VLOOKUP(CN1009,'CIR Team Info'!$B$5:$E$44,2,FALSE)</f>
        <v>#N/A</v>
      </c>
      <c r="BV1009" s="136" t="e">
        <f>VLOOKUP(CN1009,'CIR Team Info'!$B$5:$E$44,4,FALSE)</f>
        <v>#N/A</v>
      </c>
      <c r="BW1009" s="136" t="str">
        <f t="shared" si="803"/>
        <v xml:space="preserve">   </v>
      </c>
      <c r="CM1009" s="132"/>
      <c r="DD1009" s="132"/>
      <c r="DG1009" s="132"/>
    </row>
    <row r="1010" spans="1:111" x14ac:dyDescent="0.25">
      <c r="A1010" s="78">
        <f t="shared" si="757"/>
        <v>0</v>
      </c>
      <c r="C1010" s="10" t="str">
        <f t="shared" si="796"/>
        <v>Do Not Pick</v>
      </c>
      <c r="D1010" s="17">
        <f t="shared" si="758"/>
        <v>0</v>
      </c>
      <c r="E1010" s="113">
        <f t="shared" si="784"/>
        <v>0</v>
      </c>
      <c r="F1010" s="113">
        <f t="shared" si="785"/>
        <v>0</v>
      </c>
      <c r="G1010" s="113">
        <f t="shared" si="786"/>
        <v>0</v>
      </c>
      <c r="H1010" s="113">
        <f t="shared" si="787"/>
        <v>0</v>
      </c>
      <c r="I1010" s="113">
        <f t="shared" si="788"/>
        <v>0</v>
      </c>
      <c r="J1010" s="113">
        <f t="shared" si="789"/>
        <v>0</v>
      </c>
      <c r="K1010" s="113">
        <f t="shared" si="779"/>
        <v>0</v>
      </c>
      <c r="L1010" s="76">
        <v>8</v>
      </c>
      <c r="M1010" s="76">
        <v>5</v>
      </c>
      <c r="N1010" s="76">
        <v>7</v>
      </c>
      <c r="O1010" s="76">
        <v>6</v>
      </c>
      <c r="P1010" s="76">
        <v>6</v>
      </c>
      <c r="Q1010" s="76">
        <v>2</v>
      </c>
      <c r="R1010" s="76">
        <v>1</v>
      </c>
      <c r="S1010" s="17">
        <f t="shared" si="759"/>
        <v>0</v>
      </c>
      <c r="T1010" s="113">
        <f t="shared" si="790"/>
        <v>0</v>
      </c>
      <c r="U1010" s="113">
        <f t="shared" si="791"/>
        <v>0</v>
      </c>
      <c r="V1010" s="113">
        <f t="shared" si="792"/>
        <v>0</v>
      </c>
      <c r="W1010" s="113">
        <f t="shared" si="793"/>
        <v>0</v>
      </c>
      <c r="X1010" s="113">
        <f t="shared" si="794"/>
        <v>0</v>
      </c>
      <c r="Y1010" s="113">
        <f t="shared" si="795"/>
        <v>0</v>
      </c>
      <c r="Z1010" s="113">
        <f t="shared" si="780"/>
        <v>0</v>
      </c>
      <c r="AA1010" s="76">
        <v>10</v>
      </c>
      <c r="AB1010" s="76">
        <v>6</v>
      </c>
      <c r="AC1010" s="76">
        <v>8</v>
      </c>
      <c r="AD1010" s="76">
        <v>2</v>
      </c>
      <c r="AE1010" s="76">
        <v>2</v>
      </c>
      <c r="AF1010" s="76">
        <v>5</v>
      </c>
      <c r="AG1010" s="76">
        <v>8</v>
      </c>
      <c r="AH1010" s="131">
        <f t="shared" si="760"/>
        <v>0</v>
      </c>
      <c r="AI1010" s="131">
        <f t="shared" si="781"/>
        <v>0</v>
      </c>
      <c r="AJ1010" s="131">
        <f t="shared" si="797"/>
        <v>0</v>
      </c>
      <c r="AK1010" s="131">
        <f t="shared" si="798"/>
        <v>0</v>
      </c>
      <c r="AL1010" s="131">
        <f t="shared" si="782"/>
        <v>0</v>
      </c>
      <c r="AM1010" s="131">
        <f t="shared" si="783"/>
        <v>0</v>
      </c>
      <c r="AN1010" s="131">
        <f t="shared" si="761"/>
        <v>0</v>
      </c>
      <c r="AO1010" s="115" t="b">
        <f t="shared" si="799"/>
        <v>0</v>
      </c>
      <c r="AP1010" s="115" t="b">
        <f t="shared" si="800"/>
        <v>0</v>
      </c>
      <c r="AQ1010" s="115" t="b">
        <f t="shared" si="801"/>
        <v>0</v>
      </c>
      <c r="AR1010" s="79">
        <f t="shared" si="762"/>
        <v>0</v>
      </c>
      <c r="AS1010" s="79">
        <f t="shared" si="763"/>
        <v>0</v>
      </c>
      <c r="AT1010" s="79">
        <f t="shared" si="764"/>
        <v>0</v>
      </c>
      <c r="AU1010" s="79">
        <f t="shared" si="765"/>
        <v>0</v>
      </c>
      <c r="AV1010" s="79">
        <f t="shared" si="766"/>
        <v>0</v>
      </c>
      <c r="AW1010" s="79">
        <f t="shared" si="767"/>
        <v>0</v>
      </c>
      <c r="AX1010" s="128">
        <f t="shared" si="768"/>
        <v>0</v>
      </c>
      <c r="AY1010" s="128"/>
      <c r="AZ1010" s="128"/>
      <c r="BA1010" s="128">
        <f t="shared" si="769"/>
        <v>0</v>
      </c>
      <c r="BB1010" s="128">
        <f t="shared" si="770"/>
        <v>0</v>
      </c>
      <c r="BC1010" s="80">
        <f t="shared" si="771"/>
        <v>0</v>
      </c>
      <c r="BD1010" s="80">
        <f t="shared" si="772"/>
        <v>0</v>
      </c>
      <c r="BE1010" s="80">
        <f t="shared" si="773"/>
        <v>0</v>
      </c>
      <c r="BF1010" s="80">
        <f t="shared" si="774"/>
        <v>0</v>
      </c>
      <c r="BG1010" s="80">
        <f t="shared" si="775"/>
        <v>0</v>
      </c>
      <c r="BH1010" s="80">
        <f t="shared" si="802"/>
        <v>0</v>
      </c>
      <c r="BI1010" s="4">
        <f t="shared" si="776"/>
        <v>0</v>
      </c>
      <c r="BJ1010" s="4">
        <f t="shared" si="777"/>
        <v>0</v>
      </c>
      <c r="BK1010" s="4">
        <f t="shared" si="778"/>
        <v>0</v>
      </c>
      <c r="BL1010" s="8" t="e">
        <f>VLOOKUP(CN1010,'CIR Results'!$B$3:$L$42,2,FALSE)</f>
        <v>#N/A</v>
      </c>
      <c r="BM1010" s="8" t="e">
        <f>VLOOKUP(CN1010,'CIR Results'!$B$3:$L$42,3,FALSE)</f>
        <v>#N/A</v>
      </c>
      <c r="BN1010" s="8" t="e">
        <f>VLOOKUP(CN1010,'CIR Results'!$B$3:$L$42,4,FALSE)</f>
        <v>#N/A</v>
      </c>
      <c r="BO1010" s="8" t="e">
        <f>VLOOKUP(CN1010,'CIR Results'!$B$3:$L$42,5,FALSE)</f>
        <v>#N/A</v>
      </c>
      <c r="BP1010" s="8" t="e">
        <f>VLOOKUP(CN1010,'CIR Results'!$B$3:$L$42,6,FALSE)</f>
        <v>#N/A</v>
      </c>
      <c r="BQ1010" s="8" t="e">
        <f>VLOOKUP(CN1010,'CIR Results'!$B$3:$L$42,8,FALSE)</f>
        <v>#N/A</v>
      </c>
      <c r="BR1010" s="8" t="e">
        <f>VLOOKUP(CN1010,'CIR Results'!$B$3:$L$42,9,FALSE)</f>
        <v>#N/A</v>
      </c>
      <c r="BS1010" s="8" t="e">
        <f>VLOOKUP(CN1010,'CIR Results'!$B$3:$L$42,10,FALSE)</f>
        <v>#N/A</v>
      </c>
      <c r="BT1010" s="8" t="e">
        <f>VLOOKUP(CN1010,'CIR Results'!$B$3:$L$42,11,FALSE)</f>
        <v>#N/A</v>
      </c>
      <c r="BU1010" s="136" t="e">
        <f>VLOOKUP(CN1010,'CIR Team Info'!$B$5:$E$44,2,FALSE)</f>
        <v>#N/A</v>
      </c>
      <c r="BV1010" s="136" t="e">
        <f>VLOOKUP(CN1010,'CIR Team Info'!$B$5:$E$44,4,FALSE)</f>
        <v>#N/A</v>
      </c>
      <c r="BW1010" s="136" t="str">
        <f t="shared" si="803"/>
        <v xml:space="preserve">   </v>
      </c>
      <c r="CM1010" s="132"/>
      <c r="DD1010" s="132"/>
      <c r="DG1010" s="132"/>
    </row>
    <row r="1011" spans="1:111" x14ac:dyDescent="0.25">
      <c r="A1011" s="78">
        <f t="shared" ref="A1011:A1074" si="804">CN1011</f>
        <v>0</v>
      </c>
      <c r="C1011" s="10" t="str">
        <f t="shared" si="796"/>
        <v>Do Not Pick</v>
      </c>
      <c r="D1011" s="17">
        <f t="shared" ref="D1011:D1074" si="805">SUM(E1011:K1011)/10</f>
        <v>0</v>
      </c>
      <c r="E1011" s="113">
        <f t="shared" si="784"/>
        <v>0</v>
      </c>
      <c r="F1011" s="113">
        <f t="shared" si="785"/>
        <v>0</v>
      </c>
      <c r="G1011" s="113">
        <f t="shared" si="786"/>
        <v>0</v>
      </c>
      <c r="H1011" s="113">
        <f t="shared" si="787"/>
        <v>0</v>
      </c>
      <c r="I1011" s="113">
        <f t="shared" si="788"/>
        <v>0</v>
      </c>
      <c r="J1011" s="113">
        <f t="shared" si="789"/>
        <v>0</v>
      </c>
      <c r="K1011" s="113">
        <f t="shared" si="779"/>
        <v>0</v>
      </c>
      <c r="L1011" s="76">
        <v>8</v>
      </c>
      <c r="M1011" s="76">
        <v>5</v>
      </c>
      <c r="N1011" s="76">
        <v>7</v>
      </c>
      <c r="O1011" s="76">
        <v>6</v>
      </c>
      <c r="P1011" s="76">
        <v>6</v>
      </c>
      <c r="Q1011" s="76">
        <v>2</v>
      </c>
      <c r="R1011" s="76">
        <v>1</v>
      </c>
      <c r="S1011" s="17">
        <f t="shared" ref="S1011:S1074" si="806">SUM(T1011:Z1011)/10</f>
        <v>0</v>
      </c>
      <c r="T1011" s="113">
        <f t="shared" si="790"/>
        <v>0</v>
      </c>
      <c r="U1011" s="113">
        <f t="shared" si="791"/>
        <v>0</v>
      </c>
      <c r="V1011" s="113">
        <f t="shared" si="792"/>
        <v>0</v>
      </c>
      <c r="W1011" s="113">
        <f t="shared" si="793"/>
        <v>0</v>
      </c>
      <c r="X1011" s="113">
        <f t="shared" si="794"/>
        <v>0</v>
      </c>
      <c r="Y1011" s="113">
        <f t="shared" si="795"/>
        <v>0</v>
      </c>
      <c r="Z1011" s="113">
        <f t="shared" si="780"/>
        <v>0</v>
      </c>
      <c r="AA1011" s="76">
        <v>10</v>
      </c>
      <c r="AB1011" s="76">
        <v>6</v>
      </c>
      <c r="AC1011" s="76">
        <v>8</v>
      </c>
      <c r="AD1011" s="76">
        <v>2</v>
      </c>
      <c r="AE1011" s="76">
        <v>2</v>
      </c>
      <c r="AF1011" s="76">
        <v>5</v>
      </c>
      <c r="AG1011" s="76">
        <v>8</v>
      </c>
      <c r="AH1011" s="131">
        <f t="shared" ref="AH1011:AH1074" si="807">(DG1011*DU1011)/0.8</f>
        <v>0</v>
      </c>
      <c r="AI1011" s="131">
        <f t="shared" si="781"/>
        <v>0</v>
      </c>
      <c r="AJ1011" s="131">
        <f t="shared" si="797"/>
        <v>0</v>
      </c>
      <c r="AK1011" s="131">
        <f t="shared" si="798"/>
        <v>0</v>
      </c>
      <c r="AL1011" s="131">
        <f t="shared" si="782"/>
        <v>0</v>
      </c>
      <c r="AM1011" s="131">
        <f t="shared" si="783"/>
        <v>0</v>
      </c>
      <c r="AN1011" s="131">
        <f t="shared" ref="AN1011:AN1074" si="808">((AW1011/175)*10)-DE1011-DF1011</f>
        <v>0</v>
      </c>
      <c r="AO1011" s="115" t="b">
        <f t="shared" si="799"/>
        <v>0</v>
      </c>
      <c r="AP1011" s="115" t="b">
        <f t="shared" si="800"/>
        <v>0</v>
      </c>
      <c r="AQ1011" s="115" t="b">
        <f t="shared" si="801"/>
        <v>0</v>
      </c>
      <c r="AR1011" s="79">
        <f t="shared" ref="AR1011:AR1074" si="809">DJ1011*10</f>
        <v>0</v>
      </c>
      <c r="AS1011" s="79">
        <f t="shared" ref="AS1011:AS1074" si="810">CT1011</f>
        <v>0</v>
      </c>
      <c r="AT1011" s="79">
        <f t="shared" ref="AT1011:AT1074" si="811">DC1011</f>
        <v>0</v>
      </c>
      <c r="AU1011" s="79">
        <f t="shared" ref="AU1011:AU1074" si="812">DL1011*10</f>
        <v>0</v>
      </c>
      <c r="AV1011" s="79">
        <f t="shared" ref="AV1011:AV1074" si="813">DN1011*10</f>
        <v>0</v>
      </c>
      <c r="AW1011" s="79">
        <f t="shared" ref="AW1011:AW1074" si="814">IF(DH1011=3,1.25*DI1011,IF(DH1011=2,DI1011,IF(DH1011=1,0.5*DI1011,0)))</f>
        <v>0</v>
      </c>
      <c r="AX1011" s="128">
        <f t="shared" ref="AX1011:AX1074" si="815">DJ1011+DK1011</f>
        <v>0</v>
      </c>
      <c r="AY1011" s="128"/>
      <c r="AZ1011" s="128"/>
      <c r="BA1011" s="128">
        <f t="shared" ref="BA1011:BA1074" si="816">DL1011+DM1011</f>
        <v>0</v>
      </c>
      <c r="BB1011" s="128">
        <f t="shared" ref="BB1011:BB1074" si="817">DN1011+DO1011</f>
        <v>0</v>
      </c>
      <c r="BC1011" s="80">
        <f t="shared" ref="BC1011:BC1074" si="818">IF(DJ1011+DK1011=0,0,DJ1011/(DJ1011+DK1011))</f>
        <v>0</v>
      </c>
      <c r="BD1011" s="80">
        <f t="shared" ref="BD1011:BD1074" si="819">IF(CT1011+CU1011=0,0,CT1011/(CT1011+CU1011))</f>
        <v>0</v>
      </c>
      <c r="BE1011" s="80">
        <f t="shared" ref="BE1011:BE1074" si="820">IF(DC1011+DD1011=0,0,DC1011/(DC1011+DD1011))</f>
        <v>0</v>
      </c>
      <c r="BF1011" s="80">
        <f t="shared" ref="BF1011:BF1074" si="821">IF(DL1011+DM1011=0,0,DL1011/(DL1011+DM1011))</f>
        <v>0</v>
      </c>
      <c r="BG1011" s="80">
        <f t="shared" ref="BG1011:BG1074" si="822">IF(DN1011+DO1011=0,0,DN1011/(DN1011+DO1011))</f>
        <v>0</v>
      </c>
      <c r="BH1011" s="80">
        <f t="shared" si="802"/>
        <v>0</v>
      </c>
      <c r="BI1011" s="4">
        <f t="shared" ref="BI1011:BI1074" si="823">SUM(AR1011,AT1011:AV1011)</f>
        <v>0</v>
      </c>
      <c r="BJ1011" s="4">
        <f t="shared" ref="BJ1011:BJ1074" si="824">SUM(AR1011:AV1011)</f>
        <v>0</v>
      </c>
      <c r="BK1011" s="4">
        <f t="shared" ref="BK1011:BK1074" si="825">AW1011</f>
        <v>0</v>
      </c>
      <c r="BL1011" s="8" t="e">
        <f>VLOOKUP(CN1011,'CIR Results'!$B$3:$L$42,2,FALSE)</f>
        <v>#N/A</v>
      </c>
      <c r="BM1011" s="8" t="e">
        <f>VLOOKUP(CN1011,'CIR Results'!$B$3:$L$42,3,FALSE)</f>
        <v>#N/A</v>
      </c>
      <c r="BN1011" s="8" t="e">
        <f>VLOOKUP(CN1011,'CIR Results'!$B$3:$L$42,4,FALSE)</f>
        <v>#N/A</v>
      </c>
      <c r="BO1011" s="8" t="e">
        <f>VLOOKUP(CN1011,'CIR Results'!$B$3:$L$42,5,FALSE)</f>
        <v>#N/A</v>
      </c>
      <c r="BP1011" s="8" t="e">
        <f>VLOOKUP(CN1011,'CIR Results'!$B$3:$L$42,6,FALSE)</f>
        <v>#N/A</v>
      </c>
      <c r="BQ1011" s="8" t="e">
        <f>VLOOKUP(CN1011,'CIR Results'!$B$3:$L$42,8,FALSE)</f>
        <v>#N/A</v>
      </c>
      <c r="BR1011" s="8" t="e">
        <f>VLOOKUP(CN1011,'CIR Results'!$B$3:$L$42,9,FALSE)</f>
        <v>#N/A</v>
      </c>
      <c r="BS1011" s="8" t="e">
        <f>VLOOKUP(CN1011,'CIR Results'!$B$3:$L$42,10,FALSE)</f>
        <v>#N/A</v>
      </c>
      <c r="BT1011" s="8" t="e">
        <f>VLOOKUP(CN1011,'CIR Results'!$B$3:$L$42,11,FALSE)</f>
        <v>#N/A</v>
      </c>
      <c r="BU1011" s="136" t="e">
        <f>VLOOKUP(CN1011,'CIR Team Info'!$B$5:$E$44,2,FALSE)</f>
        <v>#N/A</v>
      </c>
      <c r="BV1011" s="136" t="e">
        <f>VLOOKUP(CN1011,'CIR Team Info'!$B$5:$E$44,4,FALSE)</f>
        <v>#N/A</v>
      </c>
      <c r="BW1011" s="136" t="str">
        <f t="shared" si="803"/>
        <v xml:space="preserve">   </v>
      </c>
      <c r="CM1011" s="132"/>
      <c r="DD1011" s="132"/>
      <c r="DG1011" s="132"/>
    </row>
    <row r="1012" spans="1:111" x14ac:dyDescent="0.25">
      <c r="A1012" s="78">
        <f t="shared" si="804"/>
        <v>0</v>
      </c>
      <c r="C1012" s="10" t="str">
        <f t="shared" si="796"/>
        <v>Do Not Pick</v>
      </c>
      <c r="D1012" s="17">
        <f t="shared" si="805"/>
        <v>0</v>
      </c>
      <c r="E1012" s="113">
        <f t="shared" si="784"/>
        <v>0</v>
      </c>
      <c r="F1012" s="113">
        <f t="shared" si="785"/>
        <v>0</v>
      </c>
      <c r="G1012" s="113">
        <f t="shared" si="786"/>
        <v>0</v>
      </c>
      <c r="H1012" s="113">
        <f t="shared" si="787"/>
        <v>0</v>
      </c>
      <c r="I1012" s="113">
        <f t="shared" si="788"/>
        <v>0</v>
      </c>
      <c r="J1012" s="113">
        <f t="shared" si="789"/>
        <v>0</v>
      </c>
      <c r="K1012" s="113">
        <f t="shared" ref="K1012:K1075" si="826">R1012*AN1012</f>
        <v>0</v>
      </c>
      <c r="L1012" s="76">
        <v>8</v>
      </c>
      <c r="M1012" s="76">
        <v>5</v>
      </c>
      <c r="N1012" s="76">
        <v>7</v>
      </c>
      <c r="O1012" s="76">
        <v>6</v>
      </c>
      <c r="P1012" s="76">
        <v>6</v>
      </c>
      <c r="Q1012" s="76">
        <v>2</v>
      </c>
      <c r="R1012" s="76">
        <v>1</v>
      </c>
      <c r="S1012" s="17">
        <f t="shared" si="806"/>
        <v>0</v>
      </c>
      <c r="T1012" s="113">
        <f t="shared" si="790"/>
        <v>0</v>
      </c>
      <c r="U1012" s="113">
        <f t="shared" si="791"/>
        <v>0</v>
      </c>
      <c r="V1012" s="113">
        <f t="shared" si="792"/>
        <v>0</v>
      </c>
      <c r="W1012" s="113">
        <f t="shared" si="793"/>
        <v>0</v>
      </c>
      <c r="X1012" s="113">
        <f t="shared" si="794"/>
        <v>0</v>
      </c>
      <c r="Y1012" s="113">
        <f t="shared" si="795"/>
        <v>0</v>
      </c>
      <c r="Z1012" s="113">
        <f t="shared" ref="Z1012:Z1075" si="827">AN1012*AG1012</f>
        <v>0</v>
      </c>
      <c r="AA1012" s="76">
        <v>10</v>
      </c>
      <c r="AB1012" s="76">
        <v>6</v>
      </c>
      <c r="AC1012" s="76">
        <v>8</v>
      </c>
      <c r="AD1012" s="76">
        <v>2</v>
      </c>
      <c r="AE1012" s="76">
        <v>2</v>
      </c>
      <c r="AF1012" s="76">
        <v>5</v>
      </c>
      <c r="AG1012" s="76">
        <v>8</v>
      </c>
      <c r="AH1012" s="131">
        <f t="shared" si="807"/>
        <v>0</v>
      </c>
      <c r="AI1012" s="131">
        <f t="shared" ref="AI1012:AI1075" si="828">DJ1012-DK1012+IF(DA1012="T",2,0)+IF(DB1012="T",1,0)</f>
        <v>0</v>
      </c>
      <c r="AJ1012" s="131">
        <f t="shared" si="797"/>
        <v>0</v>
      </c>
      <c r="AK1012" s="131">
        <f t="shared" si="798"/>
        <v>0</v>
      </c>
      <c r="AL1012" s="131">
        <f t="shared" ref="AL1012:AL1075" si="829">DL1012-DM1012</f>
        <v>0</v>
      </c>
      <c r="AM1012" s="131">
        <f t="shared" ref="AM1012:AM1075" si="830">DN1012-DO1012</f>
        <v>0</v>
      </c>
      <c r="AN1012" s="131">
        <f t="shared" si="808"/>
        <v>0</v>
      </c>
      <c r="AO1012" s="115" t="b">
        <f t="shared" si="799"/>
        <v>0</v>
      </c>
      <c r="AP1012" s="115" t="b">
        <f t="shared" si="800"/>
        <v>0</v>
      </c>
      <c r="AQ1012" s="115" t="b">
        <f t="shared" si="801"/>
        <v>0</v>
      </c>
      <c r="AR1012" s="79">
        <f t="shared" si="809"/>
        <v>0</v>
      </c>
      <c r="AS1012" s="79">
        <f t="shared" si="810"/>
        <v>0</v>
      </c>
      <c r="AT1012" s="79">
        <f t="shared" si="811"/>
        <v>0</v>
      </c>
      <c r="AU1012" s="79">
        <f t="shared" si="812"/>
        <v>0</v>
      </c>
      <c r="AV1012" s="79">
        <f t="shared" si="813"/>
        <v>0</v>
      </c>
      <c r="AW1012" s="79">
        <f t="shared" si="814"/>
        <v>0</v>
      </c>
      <c r="AX1012" s="128">
        <f t="shared" si="815"/>
        <v>0</v>
      </c>
      <c r="AY1012" s="128"/>
      <c r="AZ1012" s="128"/>
      <c r="BA1012" s="128">
        <f t="shared" si="816"/>
        <v>0</v>
      </c>
      <c r="BB1012" s="128">
        <f t="shared" si="817"/>
        <v>0</v>
      </c>
      <c r="BC1012" s="80">
        <f t="shared" si="818"/>
        <v>0</v>
      </c>
      <c r="BD1012" s="80">
        <f t="shared" si="819"/>
        <v>0</v>
      </c>
      <c r="BE1012" s="80">
        <f t="shared" si="820"/>
        <v>0</v>
      </c>
      <c r="BF1012" s="80">
        <f t="shared" si="821"/>
        <v>0</v>
      </c>
      <c r="BG1012" s="80">
        <f t="shared" si="822"/>
        <v>0</v>
      </c>
      <c r="BH1012" s="80">
        <f t="shared" si="802"/>
        <v>0</v>
      </c>
      <c r="BI1012" s="4">
        <f t="shared" si="823"/>
        <v>0</v>
      </c>
      <c r="BJ1012" s="4">
        <f t="shared" si="824"/>
        <v>0</v>
      </c>
      <c r="BK1012" s="4">
        <f t="shared" si="825"/>
        <v>0</v>
      </c>
      <c r="BL1012" s="8" t="e">
        <f>VLOOKUP(CN1012,'CIR Results'!$B$3:$L$42,2,FALSE)</f>
        <v>#N/A</v>
      </c>
      <c r="BM1012" s="8" t="e">
        <f>VLOOKUP(CN1012,'CIR Results'!$B$3:$L$42,3,FALSE)</f>
        <v>#N/A</v>
      </c>
      <c r="BN1012" s="8" t="e">
        <f>VLOOKUP(CN1012,'CIR Results'!$B$3:$L$42,4,FALSE)</f>
        <v>#N/A</v>
      </c>
      <c r="BO1012" s="8" t="e">
        <f>VLOOKUP(CN1012,'CIR Results'!$B$3:$L$42,5,FALSE)</f>
        <v>#N/A</v>
      </c>
      <c r="BP1012" s="8" t="e">
        <f>VLOOKUP(CN1012,'CIR Results'!$B$3:$L$42,6,FALSE)</f>
        <v>#N/A</v>
      </c>
      <c r="BQ1012" s="8" t="e">
        <f>VLOOKUP(CN1012,'CIR Results'!$B$3:$L$42,8,FALSE)</f>
        <v>#N/A</v>
      </c>
      <c r="BR1012" s="8" t="e">
        <f>VLOOKUP(CN1012,'CIR Results'!$B$3:$L$42,9,FALSE)</f>
        <v>#N/A</v>
      </c>
      <c r="BS1012" s="8" t="e">
        <f>VLOOKUP(CN1012,'CIR Results'!$B$3:$L$42,10,FALSE)</f>
        <v>#N/A</v>
      </c>
      <c r="BT1012" s="8" t="e">
        <f>VLOOKUP(CN1012,'CIR Results'!$B$3:$L$42,11,FALSE)</f>
        <v>#N/A</v>
      </c>
      <c r="BU1012" s="136" t="e">
        <f>VLOOKUP(CN1012,'CIR Team Info'!$B$5:$E$44,2,FALSE)</f>
        <v>#N/A</v>
      </c>
      <c r="BV1012" s="136" t="e">
        <f>VLOOKUP(CN1012,'CIR Team Info'!$B$5:$E$44,4,FALSE)</f>
        <v>#N/A</v>
      </c>
      <c r="BW1012" s="136" t="str">
        <f t="shared" si="803"/>
        <v xml:space="preserve">   </v>
      </c>
      <c r="CM1012" s="132"/>
      <c r="DD1012" s="132"/>
      <c r="DG1012" s="132"/>
    </row>
    <row r="1013" spans="1:111" x14ac:dyDescent="0.25">
      <c r="A1013" s="78">
        <f t="shared" si="804"/>
        <v>0</v>
      </c>
      <c r="C1013" s="10" t="str">
        <f t="shared" si="796"/>
        <v>Do Not Pick</v>
      </c>
      <c r="D1013" s="17">
        <f t="shared" si="805"/>
        <v>0</v>
      </c>
      <c r="E1013" s="113">
        <f t="shared" ref="E1013:E1076" si="831">L1013*AH1013</f>
        <v>0</v>
      </c>
      <c r="F1013" s="113">
        <f t="shared" ref="F1013:F1076" si="832">M1013*AI1013</f>
        <v>0</v>
      </c>
      <c r="G1013" s="113">
        <f t="shared" ref="G1013:G1076" si="833">N1013*AJ1013</f>
        <v>0</v>
      </c>
      <c r="H1013" s="113">
        <f t="shared" ref="H1013:H1076" si="834">O1013*AK1013</f>
        <v>0</v>
      </c>
      <c r="I1013" s="113">
        <f t="shared" ref="I1013:I1076" si="835">P1013*AL1013</f>
        <v>0</v>
      </c>
      <c r="J1013" s="113">
        <f t="shared" ref="J1013:J1076" si="836">Q1013*AM1013</f>
        <v>0</v>
      </c>
      <c r="K1013" s="113">
        <f t="shared" si="826"/>
        <v>0</v>
      </c>
      <c r="L1013" s="76">
        <v>8</v>
      </c>
      <c r="M1013" s="76">
        <v>5</v>
      </c>
      <c r="N1013" s="76">
        <v>7</v>
      </c>
      <c r="O1013" s="76">
        <v>6</v>
      </c>
      <c r="P1013" s="76">
        <v>6</v>
      </c>
      <c r="Q1013" s="76">
        <v>2</v>
      </c>
      <c r="R1013" s="76">
        <v>1</v>
      </c>
      <c r="S1013" s="17">
        <f t="shared" si="806"/>
        <v>0</v>
      </c>
      <c r="T1013" s="113">
        <f t="shared" ref="T1013:T1076" si="837">AH1013*AA1013</f>
        <v>0</v>
      </c>
      <c r="U1013" s="113">
        <f t="shared" ref="U1013:U1076" si="838">AI1013*AB1013</f>
        <v>0</v>
      </c>
      <c r="V1013" s="113">
        <f t="shared" ref="V1013:V1076" si="839">AJ1013*AC1013</f>
        <v>0</v>
      </c>
      <c r="W1013" s="113">
        <f t="shared" ref="W1013:W1076" si="840">AK1013*AD1013</f>
        <v>0</v>
      </c>
      <c r="X1013" s="113">
        <f t="shared" ref="X1013:X1076" si="841">AL1013*AE1013</f>
        <v>0</v>
      </c>
      <c r="Y1013" s="113">
        <f t="shared" ref="Y1013:Y1076" si="842">AM1013*AF1013</f>
        <v>0</v>
      </c>
      <c r="Z1013" s="113">
        <f t="shared" si="827"/>
        <v>0</v>
      </c>
      <c r="AA1013" s="76">
        <v>10</v>
      </c>
      <c r="AB1013" s="76">
        <v>6</v>
      </c>
      <c r="AC1013" s="76">
        <v>8</v>
      </c>
      <c r="AD1013" s="76">
        <v>2</v>
      </c>
      <c r="AE1013" s="76">
        <v>2</v>
      </c>
      <c r="AF1013" s="76">
        <v>5</v>
      </c>
      <c r="AG1013" s="76">
        <v>8</v>
      </c>
      <c r="AH1013" s="131">
        <f t="shared" si="807"/>
        <v>0</v>
      </c>
      <c r="AI1013" s="131">
        <f t="shared" si="828"/>
        <v>0</v>
      </c>
      <c r="AJ1013" s="131">
        <f t="shared" si="797"/>
        <v>0</v>
      </c>
      <c r="AK1013" s="131">
        <f t="shared" si="798"/>
        <v>0</v>
      </c>
      <c r="AL1013" s="131">
        <f t="shared" si="829"/>
        <v>0</v>
      </c>
      <c r="AM1013" s="131">
        <f t="shared" si="830"/>
        <v>0</v>
      </c>
      <c r="AN1013" s="131">
        <f t="shared" si="808"/>
        <v>0</v>
      </c>
      <c r="AO1013" s="115" t="b">
        <f t="shared" si="799"/>
        <v>0</v>
      </c>
      <c r="AP1013" s="115" t="b">
        <f t="shared" si="800"/>
        <v>0</v>
      </c>
      <c r="AQ1013" s="115" t="b">
        <f t="shared" si="801"/>
        <v>0</v>
      </c>
      <c r="AR1013" s="79">
        <f t="shared" si="809"/>
        <v>0</v>
      </c>
      <c r="AS1013" s="79">
        <f t="shared" si="810"/>
        <v>0</v>
      </c>
      <c r="AT1013" s="79">
        <f t="shared" si="811"/>
        <v>0</v>
      </c>
      <c r="AU1013" s="79">
        <f t="shared" si="812"/>
        <v>0</v>
      </c>
      <c r="AV1013" s="79">
        <f t="shared" si="813"/>
        <v>0</v>
      </c>
      <c r="AW1013" s="79">
        <f t="shared" si="814"/>
        <v>0</v>
      </c>
      <c r="AX1013" s="128">
        <f t="shared" si="815"/>
        <v>0</v>
      </c>
      <c r="AY1013" s="128"/>
      <c r="AZ1013" s="128"/>
      <c r="BA1013" s="128">
        <f t="shared" si="816"/>
        <v>0</v>
      </c>
      <c r="BB1013" s="128">
        <f t="shared" si="817"/>
        <v>0</v>
      </c>
      <c r="BC1013" s="80">
        <f t="shared" si="818"/>
        <v>0</v>
      </c>
      <c r="BD1013" s="80">
        <f t="shared" si="819"/>
        <v>0</v>
      </c>
      <c r="BE1013" s="80">
        <f t="shared" si="820"/>
        <v>0</v>
      </c>
      <c r="BF1013" s="80">
        <f t="shared" si="821"/>
        <v>0</v>
      </c>
      <c r="BG1013" s="80">
        <f t="shared" si="822"/>
        <v>0</v>
      </c>
      <c r="BH1013" s="80">
        <f t="shared" si="802"/>
        <v>0</v>
      </c>
      <c r="BI1013" s="4">
        <f t="shared" si="823"/>
        <v>0</v>
      </c>
      <c r="BJ1013" s="4">
        <f t="shared" si="824"/>
        <v>0</v>
      </c>
      <c r="BK1013" s="4">
        <f t="shared" si="825"/>
        <v>0</v>
      </c>
      <c r="BL1013" s="8" t="e">
        <f>VLOOKUP(CN1013,'CIR Results'!$B$3:$L$42,2,FALSE)</f>
        <v>#N/A</v>
      </c>
      <c r="BM1013" s="8" t="e">
        <f>VLOOKUP(CN1013,'CIR Results'!$B$3:$L$42,3,FALSE)</f>
        <v>#N/A</v>
      </c>
      <c r="BN1013" s="8" t="e">
        <f>VLOOKUP(CN1013,'CIR Results'!$B$3:$L$42,4,FALSE)</f>
        <v>#N/A</v>
      </c>
      <c r="BO1013" s="8" t="e">
        <f>VLOOKUP(CN1013,'CIR Results'!$B$3:$L$42,5,FALSE)</f>
        <v>#N/A</v>
      </c>
      <c r="BP1013" s="8" t="e">
        <f>VLOOKUP(CN1013,'CIR Results'!$B$3:$L$42,6,FALSE)</f>
        <v>#N/A</v>
      </c>
      <c r="BQ1013" s="8" t="e">
        <f>VLOOKUP(CN1013,'CIR Results'!$B$3:$L$42,8,FALSE)</f>
        <v>#N/A</v>
      </c>
      <c r="BR1013" s="8" t="e">
        <f>VLOOKUP(CN1013,'CIR Results'!$B$3:$L$42,9,FALSE)</f>
        <v>#N/A</v>
      </c>
      <c r="BS1013" s="8" t="e">
        <f>VLOOKUP(CN1013,'CIR Results'!$B$3:$L$42,10,FALSE)</f>
        <v>#N/A</v>
      </c>
      <c r="BT1013" s="8" t="e">
        <f>VLOOKUP(CN1013,'CIR Results'!$B$3:$L$42,11,FALSE)</f>
        <v>#N/A</v>
      </c>
      <c r="BU1013" s="136" t="e">
        <f>VLOOKUP(CN1013,'CIR Team Info'!$B$5:$E$44,2,FALSE)</f>
        <v>#N/A</v>
      </c>
      <c r="BV1013" s="136" t="e">
        <f>VLOOKUP(CN1013,'CIR Team Info'!$B$5:$E$44,4,FALSE)</f>
        <v>#N/A</v>
      </c>
      <c r="BW1013" s="136" t="str">
        <f t="shared" si="803"/>
        <v xml:space="preserve">   </v>
      </c>
      <c r="CM1013" s="132"/>
      <c r="DD1013" s="132"/>
      <c r="DG1013" s="132"/>
    </row>
    <row r="1014" spans="1:111" x14ac:dyDescent="0.25">
      <c r="A1014" s="78">
        <f t="shared" si="804"/>
        <v>0</v>
      </c>
      <c r="C1014" s="10" t="str">
        <f t="shared" si="796"/>
        <v>Do Not Pick</v>
      </c>
      <c r="D1014" s="17">
        <f t="shared" si="805"/>
        <v>0</v>
      </c>
      <c r="E1014" s="113">
        <f t="shared" si="831"/>
        <v>0</v>
      </c>
      <c r="F1014" s="113">
        <f t="shared" si="832"/>
        <v>0</v>
      </c>
      <c r="G1014" s="113">
        <f t="shared" si="833"/>
        <v>0</v>
      </c>
      <c r="H1014" s="113">
        <f t="shared" si="834"/>
        <v>0</v>
      </c>
      <c r="I1014" s="113">
        <f t="shared" si="835"/>
        <v>0</v>
      </c>
      <c r="J1014" s="113">
        <f t="shared" si="836"/>
        <v>0</v>
      </c>
      <c r="K1014" s="113">
        <f t="shared" si="826"/>
        <v>0</v>
      </c>
      <c r="L1014" s="76">
        <v>8</v>
      </c>
      <c r="M1014" s="76">
        <v>5</v>
      </c>
      <c r="N1014" s="76">
        <v>7</v>
      </c>
      <c r="O1014" s="76">
        <v>6</v>
      </c>
      <c r="P1014" s="76">
        <v>6</v>
      </c>
      <c r="Q1014" s="76">
        <v>2</v>
      </c>
      <c r="R1014" s="76">
        <v>1</v>
      </c>
      <c r="S1014" s="17">
        <f t="shared" si="806"/>
        <v>0</v>
      </c>
      <c r="T1014" s="113">
        <f t="shared" si="837"/>
        <v>0</v>
      </c>
      <c r="U1014" s="113">
        <f t="shared" si="838"/>
        <v>0</v>
      </c>
      <c r="V1014" s="113">
        <f t="shared" si="839"/>
        <v>0</v>
      </c>
      <c r="W1014" s="113">
        <f t="shared" si="840"/>
        <v>0</v>
      </c>
      <c r="X1014" s="113">
        <f t="shared" si="841"/>
        <v>0</v>
      </c>
      <c r="Y1014" s="113">
        <f t="shared" si="842"/>
        <v>0</v>
      </c>
      <c r="Z1014" s="113">
        <f t="shared" si="827"/>
        <v>0</v>
      </c>
      <c r="AA1014" s="76">
        <v>10</v>
      </c>
      <c r="AB1014" s="76">
        <v>6</v>
      </c>
      <c r="AC1014" s="76">
        <v>8</v>
      </c>
      <c r="AD1014" s="76">
        <v>2</v>
      </c>
      <c r="AE1014" s="76">
        <v>2</v>
      </c>
      <c r="AF1014" s="76">
        <v>5</v>
      </c>
      <c r="AG1014" s="76">
        <v>8</v>
      </c>
      <c r="AH1014" s="131">
        <f t="shared" si="807"/>
        <v>0</v>
      </c>
      <c r="AI1014" s="131">
        <f t="shared" si="828"/>
        <v>0</v>
      </c>
      <c r="AJ1014" s="131">
        <f t="shared" si="797"/>
        <v>0</v>
      </c>
      <c r="AK1014" s="131">
        <f t="shared" si="798"/>
        <v>0</v>
      </c>
      <c r="AL1014" s="131">
        <f t="shared" si="829"/>
        <v>0</v>
      </c>
      <c r="AM1014" s="131">
        <f t="shared" si="830"/>
        <v>0</v>
      </c>
      <c r="AN1014" s="131">
        <f t="shared" si="808"/>
        <v>0</v>
      </c>
      <c r="AO1014" s="115" t="b">
        <f t="shared" si="799"/>
        <v>0</v>
      </c>
      <c r="AP1014" s="115" t="b">
        <f t="shared" si="800"/>
        <v>0</v>
      </c>
      <c r="AQ1014" s="115" t="b">
        <f t="shared" si="801"/>
        <v>0</v>
      </c>
      <c r="AR1014" s="79">
        <f t="shared" si="809"/>
        <v>0</v>
      </c>
      <c r="AS1014" s="79">
        <f t="shared" si="810"/>
        <v>0</v>
      </c>
      <c r="AT1014" s="79">
        <f t="shared" si="811"/>
        <v>0</v>
      </c>
      <c r="AU1014" s="79">
        <f t="shared" si="812"/>
        <v>0</v>
      </c>
      <c r="AV1014" s="79">
        <f t="shared" si="813"/>
        <v>0</v>
      </c>
      <c r="AW1014" s="79">
        <f t="shared" si="814"/>
        <v>0</v>
      </c>
      <c r="AX1014" s="128">
        <f t="shared" si="815"/>
        <v>0</v>
      </c>
      <c r="AY1014" s="128"/>
      <c r="AZ1014" s="128"/>
      <c r="BA1014" s="128">
        <f t="shared" si="816"/>
        <v>0</v>
      </c>
      <c r="BB1014" s="128">
        <f t="shared" si="817"/>
        <v>0</v>
      </c>
      <c r="BC1014" s="80">
        <f t="shared" si="818"/>
        <v>0</v>
      </c>
      <c r="BD1014" s="80">
        <f t="shared" si="819"/>
        <v>0</v>
      </c>
      <c r="BE1014" s="80">
        <f t="shared" si="820"/>
        <v>0</v>
      </c>
      <c r="BF1014" s="80">
        <f t="shared" si="821"/>
        <v>0</v>
      </c>
      <c r="BG1014" s="80">
        <f t="shared" si="822"/>
        <v>0</v>
      </c>
      <c r="BH1014" s="80">
        <f t="shared" si="802"/>
        <v>0</v>
      </c>
      <c r="BI1014" s="4">
        <f t="shared" si="823"/>
        <v>0</v>
      </c>
      <c r="BJ1014" s="4">
        <f t="shared" si="824"/>
        <v>0</v>
      </c>
      <c r="BK1014" s="4">
        <f t="shared" si="825"/>
        <v>0</v>
      </c>
      <c r="BL1014" s="8" t="e">
        <f>VLOOKUP(CN1014,'CIR Results'!$B$3:$L$42,2,FALSE)</f>
        <v>#N/A</v>
      </c>
      <c r="BM1014" s="8" t="e">
        <f>VLOOKUP(CN1014,'CIR Results'!$B$3:$L$42,3,FALSE)</f>
        <v>#N/A</v>
      </c>
      <c r="BN1014" s="8" t="e">
        <f>VLOOKUP(CN1014,'CIR Results'!$B$3:$L$42,4,FALSE)</f>
        <v>#N/A</v>
      </c>
      <c r="BO1014" s="8" t="e">
        <f>VLOOKUP(CN1014,'CIR Results'!$B$3:$L$42,5,FALSE)</f>
        <v>#N/A</v>
      </c>
      <c r="BP1014" s="8" t="e">
        <f>VLOOKUP(CN1014,'CIR Results'!$B$3:$L$42,6,FALSE)</f>
        <v>#N/A</v>
      </c>
      <c r="BQ1014" s="8" t="e">
        <f>VLOOKUP(CN1014,'CIR Results'!$B$3:$L$42,8,FALSE)</f>
        <v>#N/A</v>
      </c>
      <c r="BR1014" s="8" t="e">
        <f>VLOOKUP(CN1014,'CIR Results'!$B$3:$L$42,9,FALSE)</f>
        <v>#N/A</v>
      </c>
      <c r="BS1014" s="8" t="e">
        <f>VLOOKUP(CN1014,'CIR Results'!$B$3:$L$42,10,FALSE)</f>
        <v>#N/A</v>
      </c>
      <c r="BT1014" s="8" t="e">
        <f>VLOOKUP(CN1014,'CIR Results'!$B$3:$L$42,11,FALSE)</f>
        <v>#N/A</v>
      </c>
      <c r="BU1014" s="136" t="e">
        <f>VLOOKUP(CN1014,'CIR Team Info'!$B$5:$E$44,2,FALSE)</f>
        <v>#N/A</v>
      </c>
      <c r="BV1014" s="136" t="e">
        <f>VLOOKUP(CN1014,'CIR Team Info'!$B$5:$E$44,4,FALSE)</f>
        <v>#N/A</v>
      </c>
      <c r="BW1014" s="136" t="str">
        <f t="shared" si="803"/>
        <v xml:space="preserve">   </v>
      </c>
      <c r="CM1014" s="132"/>
      <c r="DD1014" s="132"/>
      <c r="DG1014" s="132"/>
    </row>
    <row r="1015" spans="1:111" x14ac:dyDescent="0.25">
      <c r="A1015" s="78">
        <f t="shared" si="804"/>
        <v>0</v>
      </c>
      <c r="C1015" s="10" t="str">
        <f t="shared" si="796"/>
        <v>Do Not Pick</v>
      </c>
      <c r="D1015" s="17">
        <f t="shared" si="805"/>
        <v>0</v>
      </c>
      <c r="E1015" s="113">
        <f t="shared" si="831"/>
        <v>0</v>
      </c>
      <c r="F1015" s="113">
        <f t="shared" si="832"/>
        <v>0</v>
      </c>
      <c r="G1015" s="113">
        <f t="shared" si="833"/>
        <v>0</v>
      </c>
      <c r="H1015" s="113">
        <f t="shared" si="834"/>
        <v>0</v>
      </c>
      <c r="I1015" s="113">
        <f t="shared" si="835"/>
        <v>0</v>
      </c>
      <c r="J1015" s="113">
        <f t="shared" si="836"/>
        <v>0</v>
      </c>
      <c r="K1015" s="113">
        <f t="shared" si="826"/>
        <v>0</v>
      </c>
      <c r="L1015" s="76">
        <v>8</v>
      </c>
      <c r="M1015" s="76">
        <v>5</v>
      </c>
      <c r="N1015" s="76">
        <v>7</v>
      </c>
      <c r="O1015" s="76">
        <v>6</v>
      </c>
      <c r="P1015" s="76">
        <v>6</v>
      </c>
      <c r="Q1015" s="76">
        <v>2</v>
      </c>
      <c r="R1015" s="76">
        <v>1</v>
      </c>
      <c r="S1015" s="17">
        <f t="shared" si="806"/>
        <v>0</v>
      </c>
      <c r="T1015" s="113">
        <f t="shared" si="837"/>
        <v>0</v>
      </c>
      <c r="U1015" s="113">
        <f t="shared" si="838"/>
        <v>0</v>
      </c>
      <c r="V1015" s="113">
        <f t="shared" si="839"/>
        <v>0</v>
      </c>
      <c r="W1015" s="113">
        <f t="shared" si="840"/>
        <v>0</v>
      </c>
      <c r="X1015" s="113">
        <f t="shared" si="841"/>
        <v>0</v>
      </c>
      <c r="Y1015" s="113">
        <f t="shared" si="842"/>
        <v>0</v>
      </c>
      <c r="Z1015" s="113">
        <f t="shared" si="827"/>
        <v>0</v>
      </c>
      <c r="AA1015" s="76">
        <v>10</v>
      </c>
      <c r="AB1015" s="76">
        <v>6</v>
      </c>
      <c r="AC1015" s="76">
        <v>8</v>
      </c>
      <c r="AD1015" s="76">
        <v>2</v>
      </c>
      <c r="AE1015" s="76">
        <v>2</v>
      </c>
      <c r="AF1015" s="76">
        <v>5</v>
      </c>
      <c r="AG1015" s="76">
        <v>8</v>
      </c>
      <c r="AH1015" s="131">
        <f t="shared" si="807"/>
        <v>0</v>
      </c>
      <c r="AI1015" s="131">
        <f t="shared" si="828"/>
        <v>0</v>
      </c>
      <c r="AJ1015" s="131">
        <f t="shared" si="797"/>
        <v>0</v>
      </c>
      <c r="AK1015" s="131">
        <f t="shared" si="798"/>
        <v>0</v>
      </c>
      <c r="AL1015" s="131">
        <f t="shared" si="829"/>
        <v>0</v>
      </c>
      <c r="AM1015" s="131">
        <f t="shared" si="830"/>
        <v>0</v>
      </c>
      <c r="AN1015" s="131">
        <f t="shared" si="808"/>
        <v>0</v>
      </c>
      <c r="AO1015" s="115" t="b">
        <f t="shared" si="799"/>
        <v>0</v>
      </c>
      <c r="AP1015" s="115" t="b">
        <f t="shared" si="800"/>
        <v>0</v>
      </c>
      <c r="AQ1015" s="115" t="b">
        <f t="shared" si="801"/>
        <v>0</v>
      </c>
      <c r="AR1015" s="79">
        <f t="shared" si="809"/>
        <v>0</v>
      </c>
      <c r="AS1015" s="79">
        <f t="shared" si="810"/>
        <v>0</v>
      </c>
      <c r="AT1015" s="79">
        <f t="shared" si="811"/>
        <v>0</v>
      </c>
      <c r="AU1015" s="79">
        <f t="shared" si="812"/>
        <v>0</v>
      </c>
      <c r="AV1015" s="79">
        <f t="shared" si="813"/>
        <v>0</v>
      </c>
      <c r="AW1015" s="79">
        <f t="shared" si="814"/>
        <v>0</v>
      </c>
      <c r="AX1015" s="128">
        <f t="shared" si="815"/>
        <v>0</v>
      </c>
      <c r="AY1015" s="128"/>
      <c r="AZ1015" s="128"/>
      <c r="BA1015" s="128">
        <f t="shared" si="816"/>
        <v>0</v>
      </c>
      <c r="BB1015" s="128">
        <f t="shared" si="817"/>
        <v>0</v>
      </c>
      <c r="BC1015" s="80">
        <f t="shared" si="818"/>
        <v>0</v>
      </c>
      <c r="BD1015" s="80">
        <f t="shared" si="819"/>
        <v>0</v>
      </c>
      <c r="BE1015" s="80">
        <f t="shared" si="820"/>
        <v>0</v>
      </c>
      <c r="BF1015" s="80">
        <f t="shared" si="821"/>
        <v>0</v>
      </c>
      <c r="BG1015" s="80">
        <f t="shared" si="822"/>
        <v>0</v>
      </c>
      <c r="BH1015" s="80">
        <f t="shared" si="802"/>
        <v>0</v>
      </c>
      <c r="BI1015" s="4">
        <f t="shared" si="823"/>
        <v>0</v>
      </c>
      <c r="BJ1015" s="4">
        <f t="shared" si="824"/>
        <v>0</v>
      </c>
      <c r="BK1015" s="4">
        <f t="shared" si="825"/>
        <v>0</v>
      </c>
      <c r="BL1015" s="8" t="e">
        <f>VLOOKUP(CN1015,'CIR Results'!$B$3:$L$42,2,FALSE)</f>
        <v>#N/A</v>
      </c>
      <c r="BM1015" s="8" t="e">
        <f>VLOOKUP(CN1015,'CIR Results'!$B$3:$L$42,3,FALSE)</f>
        <v>#N/A</v>
      </c>
      <c r="BN1015" s="8" t="e">
        <f>VLOOKUP(CN1015,'CIR Results'!$B$3:$L$42,4,FALSE)</f>
        <v>#N/A</v>
      </c>
      <c r="BO1015" s="8" t="e">
        <f>VLOOKUP(CN1015,'CIR Results'!$B$3:$L$42,5,FALSE)</f>
        <v>#N/A</v>
      </c>
      <c r="BP1015" s="8" t="e">
        <f>VLOOKUP(CN1015,'CIR Results'!$B$3:$L$42,6,FALSE)</f>
        <v>#N/A</v>
      </c>
      <c r="BQ1015" s="8" t="e">
        <f>VLOOKUP(CN1015,'CIR Results'!$B$3:$L$42,8,FALSE)</f>
        <v>#N/A</v>
      </c>
      <c r="BR1015" s="8" t="e">
        <f>VLOOKUP(CN1015,'CIR Results'!$B$3:$L$42,9,FALSE)</f>
        <v>#N/A</v>
      </c>
      <c r="BS1015" s="8" t="e">
        <f>VLOOKUP(CN1015,'CIR Results'!$B$3:$L$42,10,FALSE)</f>
        <v>#N/A</v>
      </c>
      <c r="BT1015" s="8" t="e">
        <f>VLOOKUP(CN1015,'CIR Results'!$B$3:$L$42,11,FALSE)</f>
        <v>#N/A</v>
      </c>
      <c r="BU1015" s="136" t="e">
        <f>VLOOKUP(CN1015,'CIR Team Info'!$B$5:$E$44,2,FALSE)</f>
        <v>#N/A</v>
      </c>
      <c r="BV1015" s="136" t="e">
        <f>VLOOKUP(CN1015,'CIR Team Info'!$B$5:$E$44,4,FALSE)</f>
        <v>#N/A</v>
      </c>
      <c r="BW1015" s="136" t="str">
        <f t="shared" si="803"/>
        <v xml:space="preserve">   </v>
      </c>
      <c r="CM1015" s="132"/>
      <c r="DD1015" s="132"/>
      <c r="DG1015" s="132"/>
    </row>
    <row r="1016" spans="1:111" x14ac:dyDescent="0.25">
      <c r="A1016" s="78">
        <f t="shared" si="804"/>
        <v>0</v>
      </c>
      <c r="C1016" s="10" t="str">
        <f t="shared" si="796"/>
        <v>Do Not Pick</v>
      </c>
      <c r="D1016" s="17">
        <f t="shared" si="805"/>
        <v>0</v>
      </c>
      <c r="E1016" s="113">
        <f t="shared" si="831"/>
        <v>0</v>
      </c>
      <c r="F1016" s="113">
        <f t="shared" si="832"/>
        <v>0</v>
      </c>
      <c r="G1016" s="113">
        <f t="shared" si="833"/>
        <v>0</v>
      </c>
      <c r="H1016" s="113">
        <f t="shared" si="834"/>
        <v>0</v>
      </c>
      <c r="I1016" s="113">
        <f t="shared" si="835"/>
        <v>0</v>
      </c>
      <c r="J1016" s="113">
        <f t="shared" si="836"/>
        <v>0</v>
      </c>
      <c r="K1016" s="113">
        <f t="shared" si="826"/>
        <v>0</v>
      </c>
      <c r="L1016" s="76">
        <v>8</v>
      </c>
      <c r="M1016" s="76">
        <v>5</v>
      </c>
      <c r="N1016" s="76">
        <v>7</v>
      </c>
      <c r="O1016" s="76">
        <v>6</v>
      </c>
      <c r="P1016" s="76">
        <v>6</v>
      </c>
      <c r="Q1016" s="76">
        <v>2</v>
      </c>
      <c r="R1016" s="76">
        <v>1</v>
      </c>
      <c r="S1016" s="17">
        <f t="shared" si="806"/>
        <v>0</v>
      </c>
      <c r="T1016" s="113">
        <f t="shared" si="837"/>
        <v>0</v>
      </c>
      <c r="U1016" s="113">
        <f t="shared" si="838"/>
        <v>0</v>
      </c>
      <c r="V1016" s="113">
        <f t="shared" si="839"/>
        <v>0</v>
      </c>
      <c r="W1016" s="113">
        <f t="shared" si="840"/>
        <v>0</v>
      </c>
      <c r="X1016" s="113">
        <f t="shared" si="841"/>
        <v>0</v>
      </c>
      <c r="Y1016" s="113">
        <f t="shared" si="842"/>
        <v>0</v>
      </c>
      <c r="Z1016" s="113">
        <f t="shared" si="827"/>
        <v>0</v>
      </c>
      <c r="AA1016" s="76">
        <v>10</v>
      </c>
      <c r="AB1016" s="76">
        <v>6</v>
      </c>
      <c r="AC1016" s="76">
        <v>8</v>
      </c>
      <c r="AD1016" s="76">
        <v>2</v>
      </c>
      <c r="AE1016" s="76">
        <v>2</v>
      </c>
      <c r="AF1016" s="76">
        <v>5</v>
      </c>
      <c r="AG1016" s="76">
        <v>8</v>
      </c>
      <c r="AH1016" s="131">
        <f t="shared" si="807"/>
        <v>0</v>
      </c>
      <c r="AI1016" s="131">
        <f t="shared" si="828"/>
        <v>0</v>
      </c>
      <c r="AJ1016" s="131">
        <f t="shared" si="797"/>
        <v>0</v>
      </c>
      <c r="AK1016" s="131">
        <f t="shared" si="798"/>
        <v>0</v>
      </c>
      <c r="AL1016" s="131">
        <f t="shared" si="829"/>
        <v>0</v>
      </c>
      <c r="AM1016" s="131">
        <f t="shared" si="830"/>
        <v>0</v>
      </c>
      <c r="AN1016" s="131">
        <f t="shared" si="808"/>
        <v>0</v>
      </c>
      <c r="AO1016" s="115" t="b">
        <f t="shared" si="799"/>
        <v>0</v>
      </c>
      <c r="AP1016" s="115" t="b">
        <f t="shared" si="800"/>
        <v>0</v>
      </c>
      <c r="AQ1016" s="115" t="b">
        <f t="shared" si="801"/>
        <v>0</v>
      </c>
      <c r="AR1016" s="79">
        <f t="shared" si="809"/>
        <v>0</v>
      </c>
      <c r="AS1016" s="79">
        <f t="shared" si="810"/>
        <v>0</v>
      </c>
      <c r="AT1016" s="79">
        <f t="shared" si="811"/>
        <v>0</v>
      </c>
      <c r="AU1016" s="79">
        <f t="shared" si="812"/>
        <v>0</v>
      </c>
      <c r="AV1016" s="79">
        <f t="shared" si="813"/>
        <v>0</v>
      </c>
      <c r="AW1016" s="79">
        <f t="shared" si="814"/>
        <v>0</v>
      </c>
      <c r="AX1016" s="128">
        <f t="shared" si="815"/>
        <v>0</v>
      </c>
      <c r="AY1016" s="128"/>
      <c r="AZ1016" s="128"/>
      <c r="BA1016" s="128">
        <f t="shared" si="816"/>
        <v>0</v>
      </c>
      <c r="BB1016" s="128">
        <f t="shared" si="817"/>
        <v>0</v>
      </c>
      <c r="BC1016" s="80">
        <f t="shared" si="818"/>
        <v>0</v>
      </c>
      <c r="BD1016" s="80">
        <f t="shared" si="819"/>
        <v>0</v>
      </c>
      <c r="BE1016" s="80">
        <f t="shared" si="820"/>
        <v>0</v>
      </c>
      <c r="BF1016" s="80">
        <f t="shared" si="821"/>
        <v>0</v>
      </c>
      <c r="BG1016" s="80">
        <f t="shared" si="822"/>
        <v>0</v>
      </c>
      <c r="BH1016" s="80">
        <f t="shared" si="802"/>
        <v>0</v>
      </c>
      <c r="BI1016" s="4">
        <f t="shared" si="823"/>
        <v>0</v>
      </c>
      <c r="BJ1016" s="4">
        <f t="shared" si="824"/>
        <v>0</v>
      </c>
      <c r="BK1016" s="4">
        <f t="shared" si="825"/>
        <v>0</v>
      </c>
      <c r="BL1016" s="8" t="e">
        <f>VLOOKUP(CN1016,'CIR Results'!$B$3:$L$42,2,FALSE)</f>
        <v>#N/A</v>
      </c>
      <c r="BM1016" s="8" t="e">
        <f>VLOOKUP(CN1016,'CIR Results'!$B$3:$L$42,3,FALSE)</f>
        <v>#N/A</v>
      </c>
      <c r="BN1016" s="8" t="e">
        <f>VLOOKUP(CN1016,'CIR Results'!$B$3:$L$42,4,FALSE)</f>
        <v>#N/A</v>
      </c>
      <c r="BO1016" s="8" t="e">
        <f>VLOOKUP(CN1016,'CIR Results'!$B$3:$L$42,5,FALSE)</f>
        <v>#N/A</v>
      </c>
      <c r="BP1016" s="8" t="e">
        <f>VLOOKUP(CN1016,'CIR Results'!$B$3:$L$42,6,FALSE)</f>
        <v>#N/A</v>
      </c>
      <c r="BQ1016" s="8" t="e">
        <f>VLOOKUP(CN1016,'CIR Results'!$B$3:$L$42,8,FALSE)</f>
        <v>#N/A</v>
      </c>
      <c r="BR1016" s="8" t="e">
        <f>VLOOKUP(CN1016,'CIR Results'!$B$3:$L$42,9,FALSE)</f>
        <v>#N/A</v>
      </c>
      <c r="BS1016" s="8" t="e">
        <f>VLOOKUP(CN1016,'CIR Results'!$B$3:$L$42,10,FALSE)</f>
        <v>#N/A</v>
      </c>
      <c r="BT1016" s="8" t="e">
        <f>VLOOKUP(CN1016,'CIR Results'!$B$3:$L$42,11,FALSE)</f>
        <v>#N/A</v>
      </c>
      <c r="BU1016" s="136" t="e">
        <f>VLOOKUP(CN1016,'CIR Team Info'!$B$5:$E$44,2,FALSE)</f>
        <v>#N/A</v>
      </c>
      <c r="BV1016" s="136" t="e">
        <f>VLOOKUP(CN1016,'CIR Team Info'!$B$5:$E$44,4,FALSE)</f>
        <v>#N/A</v>
      </c>
      <c r="BW1016" s="136" t="str">
        <f t="shared" si="803"/>
        <v xml:space="preserve">   </v>
      </c>
      <c r="CM1016" s="132"/>
      <c r="DD1016" s="132"/>
      <c r="DG1016" s="132"/>
    </row>
    <row r="1017" spans="1:111" x14ac:dyDescent="0.25">
      <c r="A1017" s="78">
        <f t="shared" si="804"/>
        <v>0</v>
      </c>
      <c r="C1017" s="10" t="str">
        <f t="shared" si="796"/>
        <v>Do Not Pick</v>
      </c>
      <c r="D1017" s="17">
        <f t="shared" si="805"/>
        <v>0</v>
      </c>
      <c r="E1017" s="113">
        <f t="shared" si="831"/>
        <v>0</v>
      </c>
      <c r="F1017" s="113">
        <f t="shared" si="832"/>
        <v>0</v>
      </c>
      <c r="G1017" s="113">
        <f t="shared" si="833"/>
        <v>0</v>
      </c>
      <c r="H1017" s="113">
        <f t="shared" si="834"/>
        <v>0</v>
      </c>
      <c r="I1017" s="113">
        <f t="shared" si="835"/>
        <v>0</v>
      </c>
      <c r="J1017" s="113">
        <f t="shared" si="836"/>
        <v>0</v>
      </c>
      <c r="K1017" s="113">
        <f t="shared" si="826"/>
        <v>0</v>
      </c>
      <c r="L1017" s="76">
        <v>8</v>
      </c>
      <c r="M1017" s="76">
        <v>5</v>
      </c>
      <c r="N1017" s="76">
        <v>7</v>
      </c>
      <c r="O1017" s="76">
        <v>6</v>
      </c>
      <c r="P1017" s="76">
        <v>6</v>
      </c>
      <c r="Q1017" s="76">
        <v>2</v>
      </c>
      <c r="R1017" s="76">
        <v>1</v>
      </c>
      <c r="S1017" s="17">
        <f t="shared" si="806"/>
        <v>0</v>
      </c>
      <c r="T1017" s="113">
        <f t="shared" si="837"/>
        <v>0</v>
      </c>
      <c r="U1017" s="113">
        <f t="shared" si="838"/>
        <v>0</v>
      </c>
      <c r="V1017" s="113">
        <f t="shared" si="839"/>
        <v>0</v>
      </c>
      <c r="W1017" s="113">
        <f t="shared" si="840"/>
        <v>0</v>
      </c>
      <c r="X1017" s="113">
        <f t="shared" si="841"/>
        <v>0</v>
      </c>
      <c r="Y1017" s="113">
        <f t="shared" si="842"/>
        <v>0</v>
      </c>
      <c r="Z1017" s="113">
        <f t="shared" si="827"/>
        <v>0</v>
      </c>
      <c r="AA1017" s="76">
        <v>10</v>
      </c>
      <c r="AB1017" s="76">
        <v>6</v>
      </c>
      <c r="AC1017" s="76">
        <v>8</v>
      </c>
      <c r="AD1017" s="76">
        <v>2</v>
      </c>
      <c r="AE1017" s="76">
        <v>2</v>
      </c>
      <c r="AF1017" s="76">
        <v>5</v>
      </c>
      <c r="AG1017" s="76">
        <v>8</v>
      </c>
      <c r="AH1017" s="131">
        <f t="shared" si="807"/>
        <v>0</v>
      </c>
      <c r="AI1017" s="131">
        <f t="shared" si="828"/>
        <v>0</v>
      </c>
      <c r="AJ1017" s="131">
        <f t="shared" si="797"/>
        <v>0</v>
      </c>
      <c r="AK1017" s="131">
        <f t="shared" si="798"/>
        <v>0</v>
      </c>
      <c r="AL1017" s="131">
        <f t="shared" si="829"/>
        <v>0</v>
      </c>
      <c r="AM1017" s="131">
        <f t="shared" si="830"/>
        <v>0</v>
      </c>
      <c r="AN1017" s="131">
        <f t="shared" si="808"/>
        <v>0</v>
      </c>
      <c r="AO1017" s="115" t="b">
        <f t="shared" si="799"/>
        <v>0</v>
      </c>
      <c r="AP1017" s="115" t="b">
        <f t="shared" si="800"/>
        <v>0</v>
      </c>
      <c r="AQ1017" s="115" t="b">
        <f t="shared" si="801"/>
        <v>0</v>
      </c>
      <c r="AR1017" s="79">
        <f t="shared" si="809"/>
        <v>0</v>
      </c>
      <c r="AS1017" s="79">
        <f t="shared" si="810"/>
        <v>0</v>
      </c>
      <c r="AT1017" s="79">
        <f t="shared" si="811"/>
        <v>0</v>
      </c>
      <c r="AU1017" s="79">
        <f t="shared" si="812"/>
        <v>0</v>
      </c>
      <c r="AV1017" s="79">
        <f t="shared" si="813"/>
        <v>0</v>
      </c>
      <c r="AW1017" s="79">
        <f t="shared" si="814"/>
        <v>0</v>
      </c>
      <c r="AX1017" s="128">
        <f t="shared" si="815"/>
        <v>0</v>
      </c>
      <c r="AY1017" s="128"/>
      <c r="AZ1017" s="128"/>
      <c r="BA1017" s="128">
        <f t="shared" si="816"/>
        <v>0</v>
      </c>
      <c r="BB1017" s="128">
        <f t="shared" si="817"/>
        <v>0</v>
      </c>
      <c r="BC1017" s="80">
        <f t="shared" si="818"/>
        <v>0</v>
      </c>
      <c r="BD1017" s="80">
        <f t="shared" si="819"/>
        <v>0</v>
      </c>
      <c r="BE1017" s="80">
        <f t="shared" si="820"/>
        <v>0</v>
      </c>
      <c r="BF1017" s="80">
        <f t="shared" si="821"/>
        <v>0</v>
      </c>
      <c r="BG1017" s="80">
        <f t="shared" si="822"/>
        <v>0</v>
      </c>
      <c r="BH1017" s="80">
        <f t="shared" si="802"/>
        <v>0</v>
      </c>
      <c r="BI1017" s="4">
        <f t="shared" si="823"/>
        <v>0</v>
      </c>
      <c r="BJ1017" s="4">
        <f t="shared" si="824"/>
        <v>0</v>
      </c>
      <c r="BK1017" s="4">
        <f t="shared" si="825"/>
        <v>0</v>
      </c>
      <c r="BL1017" s="8" t="e">
        <f>VLOOKUP(CN1017,'CIR Results'!$B$3:$L$42,2,FALSE)</f>
        <v>#N/A</v>
      </c>
      <c r="BM1017" s="8" t="e">
        <f>VLOOKUP(CN1017,'CIR Results'!$B$3:$L$42,3,FALSE)</f>
        <v>#N/A</v>
      </c>
      <c r="BN1017" s="8" t="e">
        <f>VLOOKUP(CN1017,'CIR Results'!$B$3:$L$42,4,FALSE)</f>
        <v>#N/A</v>
      </c>
      <c r="BO1017" s="8" t="e">
        <f>VLOOKUP(CN1017,'CIR Results'!$B$3:$L$42,5,FALSE)</f>
        <v>#N/A</v>
      </c>
      <c r="BP1017" s="8" t="e">
        <f>VLOOKUP(CN1017,'CIR Results'!$B$3:$L$42,6,FALSE)</f>
        <v>#N/A</v>
      </c>
      <c r="BQ1017" s="8" t="e">
        <f>VLOOKUP(CN1017,'CIR Results'!$B$3:$L$42,8,FALSE)</f>
        <v>#N/A</v>
      </c>
      <c r="BR1017" s="8" t="e">
        <f>VLOOKUP(CN1017,'CIR Results'!$B$3:$L$42,9,FALSE)</f>
        <v>#N/A</v>
      </c>
      <c r="BS1017" s="8" t="e">
        <f>VLOOKUP(CN1017,'CIR Results'!$B$3:$L$42,10,FALSE)</f>
        <v>#N/A</v>
      </c>
      <c r="BT1017" s="8" t="e">
        <f>VLOOKUP(CN1017,'CIR Results'!$B$3:$L$42,11,FALSE)</f>
        <v>#N/A</v>
      </c>
      <c r="BU1017" s="136" t="e">
        <f>VLOOKUP(CN1017,'CIR Team Info'!$B$5:$E$44,2,FALSE)</f>
        <v>#N/A</v>
      </c>
      <c r="BV1017" s="136" t="e">
        <f>VLOOKUP(CN1017,'CIR Team Info'!$B$5:$E$44,4,FALSE)</f>
        <v>#N/A</v>
      </c>
      <c r="BW1017" s="136" t="str">
        <f t="shared" si="803"/>
        <v xml:space="preserve">   </v>
      </c>
      <c r="CM1017" s="132"/>
      <c r="DD1017" s="132"/>
      <c r="DG1017" s="132"/>
    </row>
    <row r="1018" spans="1:111" x14ac:dyDescent="0.25">
      <c r="A1018" s="78">
        <f t="shared" si="804"/>
        <v>0</v>
      </c>
      <c r="C1018" s="10" t="str">
        <f t="shared" si="796"/>
        <v>Do Not Pick</v>
      </c>
      <c r="D1018" s="17">
        <f t="shared" si="805"/>
        <v>0</v>
      </c>
      <c r="E1018" s="113">
        <f t="shared" si="831"/>
        <v>0</v>
      </c>
      <c r="F1018" s="113">
        <f t="shared" si="832"/>
        <v>0</v>
      </c>
      <c r="G1018" s="113">
        <f t="shared" si="833"/>
        <v>0</v>
      </c>
      <c r="H1018" s="113">
        <f t="shared" si="834"/>
        <v>0</v>
      </c>
      <c r="I1018" s="113">
        <f t="shared" si="835"/>
        <v>0</v>
      </c>
      <c r="J1018" s="113">
        <f t="shared" si="836"/>
        <v>0</v>
      </c>
      <c r="K1018" s="113">
        <f t="shared" si="826"/>
        <v>0</v>
      </c>
      <c r="L1018" s="76">
        <v>8</v>
      </c>
      <c r="M1018" s="76">
        <v>5</v>
      </c>
      <c r="N1018" s="76">
        <v>7</v>
      </c>
      <c r="O1018" s="76">
        <v>6</v>
      </c>
      <c r="P1018" s="76">
        <v>6</v>
      </c>
      <c r="Q1018" s="76">
        <v>2</v>
      </c>
      <c r="R1018" s="76">
        <v>1</v>
      </c>
      <c r="S1018" s="17">
        <f t="shared" si="806"/>
        <v>0</v>
      </c>
      <c r="T1018" s="113">
        <f t="shared" si="837"/>
        <v>0</v>
      </c>
      <c r="U1018" s="113">
        <f t="shared" si="838"/>
        <v>0</v>
      </c>
      <c r="V1018" s="113">
        <f t="shared" si="839"/>
        <v>0</v>
      </c>
      <c r="W1018" s="113">
        <f t="shared" si="840"/>
        <v>0</v>
      </c>
      <c r="X1018" s="113">
        <f t="shared" si="841"/>
        <v>0</v>
      </c>
      <c r="Y1018" s="113">
        <f t="shared" si="842"/>
        <v>0</v>
      </c>
      <c r="Z1018" s="113">
        <f t="shared" si="827"/>
        <v>0</v>
      </c>
      <c r="AA1018" s="76">
        <v>10</v>
      </c>
      <c r="AB1018" s="76">
        <v>6</v>
      </c>
      <c r="AC1018" s="76">
        <v>8</v>
      </c>
      <c r="AD1018" s="76">
        <v>2</v>
      </c>
      <c r="AE1018" s="76">
        <v>2</v>
      </c>
      <c r="AF1018" s="76">
        <v>5</v>
      </c>
      <c r="AG1018" s="76">
        <v>8</v>
      </c>
      <c r="AH1018" s="131">
        <f t="shared" si="807"/>
        <v>0</v>
      </c>
      <c r="AI1018" s="131">
        <f t="shared" si="828"/>
        <v>0</v>
      </c>
      <c r="AJ1018" s="131">
        <f t="shared" si="797"/>
        <v>0</v>
      </c>
      <c r="AK1018" s="131">
        <f t="shared" si="798"/>
        <v>0</v>
      </c>
      <c r="AL1018" s="131">
        <f t="shared" si="829"/>
        <v>0</v>
      </c>
      <c r="AM1018" s="131">
        <f t="shared" si="830"/>
        <v>0</v>
      </c>
      <c r="AN1018" s="131">
        <f t="shared" si="808"/>
        <v>0</v>
      </c>
      <c r="AO1018" s="115" t="b">
        <f t="shared" si="799"/>
        <v>0</v>
      </c>
      <c r="AP1018" s="115" t="b">
        <f t="shared" si="800"/>
        <v>0</v>
      </c>
      <c r="AQ1018" s="115" t="b">
        <f t="shared" si="801"/>
        <v>0</v>
      </c>
      <c r="AR1018" s="79">
        <f t="shared" si="809"/>
        <v>0</v>
      </c>
      <c r="AS1018" s="79">
        <f t="shared" si="810"/>
        <v>0</v>
      </c>
      <c r="AT1018" s="79">
        <f t="shared" si="811"/>
        <v>0</v>
      </c>
      <c r="AU1018" s="79">
        <f t="shared" si="812"/>
        <v>0</v>
      </c>
      <c r="AV1018" s="79">
        <f t="shared" si="813"/>
        <v>0</v>
      </c>
      <c r="AW1018" s="79">
        <f t="shared" si="814"/>
        <v>0</v>
      </c>
      <c r="AX1018" s="128">
        <f t="shared" si="815"/>
        <v>0</v>
      </c>
      <c r="AY1018" s="128"/>
      <c r="AZ1018" s="128"/>
      <c r="BA1018" s="128">
        <f t="shared" si="816"/>
        <v>0</v>
      </c>
      <c r="BB1018" s="128">
        <f t="shared" si="817"/>
        <v>0</v>
      </c>
      <c r="BC1018" s="80">
        <f t="shared" si="818"/>
        <v>0</v>
      </c>
      <c r="BD1018" s="80">
        <f t="shared" si="819"/>
        <v>0</v>
      </c>
      <c r="BE1018" s="80">
        <f t="shared" si="820"/>
        <v>0</v>
      </c>
      <c r="BF1018" s="80">
        <f t="shared" si="821"/>
        <v>0</v>
      </c>
      <c r="BG1018" s="80">
        <f t="shared" si="822"/>
        <v>0</v>
      </c>
      <c r="BH1018" s="80">
        <f t="shared" si="802"/>
        <v>0</v>
      </c>
      <c r="BI1018" s="4">
        <f t="shared" si="823"/>
        <v>0</v>
      </c>
      <c r="BJ1018" s="4">
        <f t="shared" si="824"/>
        <v>0</v>
      </c>
      <c r="BK1018" s="4">
        <f t="shared" si="825"/>
        <v>0</v>
      </c>
      <c r="BL1018" s="8" t="e">
        <f>VLOOKUP(CN1018,'CIR Results'!$B$3:$L$42,2,FALSE)</f>
        <v>#N/A</v>
      </c>
      <c r="BM1018" s="8" t="e">
        <f>VLOOKUP(CN1018,'CIR Results'!$B$3:$L$42,3,FALSE)</f>
        <v>#N/A</v>
      </c>
      <c r="BN1018" s="8" t="e">
        <f>VLOOKUP(CN1018,'CIR Results'!$B$3:$L$42,4,FALSE)</f>
        <v>#N/A</v>
      </c>
      <c r="BO1018" s="8" t="e">
        <f>VLOOKUP(CN1018,'CIR Results'!$B$3:$L$42,5,FALSE)</f>
        <v>#N/A</v>
      </c>
      <c r="BP1018" s="8" t="e">
        <f>VLOOKUP(CN1018,'CIR Results'!$B$3:$L$42,6,FALSE)</f>
        <v>#N/A</v>
      </c>
      <c r="BQ1018" s="8" t="e">
        <f>VLOOKUP(CN1018,'CIR Results'!$B$3:$L$42,8,FALSE)</f>
        <v>#N/A</v>
      </c>
      <c r="BR1018" s="8" t="e">
        <f>VLOOKUP(CN1018,'CIR Results'!$B$3:$L$42,9,FALSE)</f>
        <v>#N/A</v>
      </c>
      <c r="BS1018" s="8" t="e">
        <f>VLOOKUP(CN1018,'CIR Results'!$B$3:$L$42,10,FALSE)</f>
        <v>#N/A</v>
      </c>
      <c r="BT1018" s="8" t="e">
        <f>VLOOKUP(CN1018,'CIR Results'!$B$3:$L$42,11,FALSE)</f>
        <v>#N/A</v>
      </c>
      <c r="BU1018" s="136" t="e">
        <f>VLOOKUP(CN1018,'CIR Team Info'!$B$5:$E$44,2,FALSE)</f>
        <v>#N/A</v>
      </c>
      <c r="BV1018" s="136" t="e">
        <f>VLOOKUP(CN1018,'CIR Team Info'!$B$5:$E$44,4,FALSE)</f>
        <v>#N/A</v>
      </c>
      <c r="BW1018" s="136" t="str">
        <f t="shared" si="803"/>
        <v xml:space="preserve">   </v>
      </c>
      <c r="CM1018" s="132"/>
      <c r="DD1018" s="132"/>
      <c r="DG1018" s="132"/>
    </row>
    <row r="1019" spans="1:111" x14ac:dyDescent="0.25">
      <c r="A1019" s="78">
        <f t="shared" si="804"/>
        <v>0</v>
      </c>
      <c r="C1019" s="10" t="str">
        <f t="shared" si="796"/>
        <v>Do Not Pick</v>
      </c>
      <c r="D1019" s="17">
        <f t="shared" si="805"/>
        <v>0</v>
      </c>
      <c r="E1019" s="113">
        <f t="shared" si="831"/>
        <v>0</v>
      </c>
      <c r="F1019" s="113">
        <f t="shared" si="832"/>
        <v>0</v>
      </c>
      <c r="G1019" s="113">
        <f t="shared" si="833"/>
        <v>0</v>
      </c>
      <c r="H1019" s="113">
        <f t="shared" si="834"/>
        <v>0</v>
      </c>
      <c r="I1019" s="113">
        <f t="shared" si="835"/>
        <v>0</v>
      </c>
      <c r="J1019" s="113">
        <f t="shared" si="836"/>
        <v>0</v>
      </c>
      <c r="K1019" s="113">
        <f t="shared" si="826"/>
        <v>0</v>
      </c>
      <c r="L1019" s="76">
        <v>8</v>
      </c>
      <c r="M1019" s="76">
        <v>5</v>
      </c>
      <c r="N1019" s="76">
        <v>7</v>
      </c>
      <c r="O1019" s="76">
        <v>6</v>
      </c>
      <c r="P1019" s="76">
        <v>6</v>
      </c>
      <c r="Q1019" s="76">
        <v>2</v>
      </c>
      <c r="R1019" s="76">
        <v>1</v>
      </c>
      <c r="S1019" s="17">
        <f t="shared" si="806"/>
        <v>0</v>
      </c>
      <c r="T1019" s="113">
        <f t="shared" si="837"/>
        <v>0</v>
      </c>
      <c r="U1019" s="113">
        <f t="shared" si="838"/>
        <v>0</v>
      </c>
      <c r="V1019" s="113">
        <f t="shared" si="839"/>
        <v>0</v>
      </c>
      <c r="W1019" s="113">
        <f t="shared" si="840"/>
        <v>0</v>
      </c>
      <c r="X1019" s="113">
        <f t="shared" si="841"/>
        <v>0</v>
      </c>
      <c r="Y1019" s="113">
        <f t="shared" si="842"/>
        <v>0</v>
      </c>
      <c r="Z1019" s="113">
        <f t="shared" si="827"/>
        <v>0</v>
      </c>
      <c r="AA1019" s="76">
        <v>10</v>
      </c>
      <c r="AB1019" s="76">
        <v>6</v>
      </c>
      <c r="AC1019" s="76">
        <v>8</v>
      </c>
      <c r="AD1019" s="76">
        <v>2</v>
      </c>
      <c r="AE1019" s="76">
        <v>2</v>
      </c>
      <c r="AF1019" s="76">
        <v>5</v>
      </c>
      <c r="AG1019" s="76">
        <v>8</v>
      </c>
      <c r="AH1019" s="131">
        <f t="shared" si="807"/>
        <v>0</v>
      </c>
      <c r="AI1019" s="131">
        <f t="shared" si="828"/>
        <v>0</v>
      </c>
      <c r="AJ1019" s="131">
        <f t="shared" si="797"/>
        <v>0</v>
      </c>
      <c r="AK1019" s="131">
        <f t="shared" si="798"/>
        <v>0</v>
      </c>
      <c r="AL1019" s="131">
        <f t="shared" si="829"/>
        <v>0</v>
      </c>
      <c r="AM1019" s="131">
        <f t="shared" si="830"/>
        <v>0</v>
      </c>
      <c r="AN1019" s="131">
        <f t="shared" si="808"/>
        <v>0</v>
      </c>
      <c r="AO1019" s="115" t="b">
        <f t="shared" si="799"/>
        <v>0</v>
      </c>
      <c r="AP1019" s="115" t="b">
        <f t="shared" si="800"/>
        <v>0</v>
      </c>
      <c r="AQ1019" s="115" t="b">
        <f t="shared" si="801"/>
        <v>0</v>
      </c>
      <c r="AR1019" s="79">
        <f t="shared" si="809"/>
        <v>0</v>
      </c>
      <c r="AS1019" s="79">
        <f t="shared" si="810"/>
        <v>0</v>
      </c>
      <c r="AT1019" s="79">
        <f t="shared" si="811"/>
        <v>0</v>
      </c>
      <c r="AU1019" s="79">
        <f t="shared" si="812"/>
        <v>0</v>
      </c>
      <c r="AV1019" s="79">
        <f t="shared" si="813"/>
        <v>0</v>
      </c>
      <c r="AW1019" s="79">
        <f t="shared" si="814"/>
        <v>0</v>
      </c>
      <c r="AX1019" s="128">
        <f t="shared" si="815"/>
        <v>0</v>
      </c>
      <c r="AY1019" s="128"/>
      <c r="AZ1019" s="128"/>
      <c r="BA1019" s="128">
        <f t="shared" si="816"/>
        <v>0</v>
      </c>
      <c r="BB1019" s="128">
        <f t="shared" si="817"/>
        <v>0</v>
      </c>
      <c r="BC1019" s="80">
        <f t="shared" si="818"/>
        <v>0</v>
      </c>
      <c r="BD1019" s="80">
        <f t="shared" si="819"/>
        <v>0</v>
      </c>
      <c r="BE1019" s="80">
        <f t="shared" si="820"/>
        <v>0</v>
      </c>
      <c r="BF1019" s="80">
        <f t="shared" si="821"/>
        <v>0</v>
      </c>
      <c r="BG1019" s="80">
        <f t="shared" si="822"/>
        <v>0</v>
      </c>
      <c r="BH1019" s="80">
        <f t="shared" si="802"/>
        <v>0</v>
      </c>
      <c r="BI1019" s="4">
        <f t="shared" si="823"/>
        <v>0</v>
      </c>
      <c r="BJ1019" s="4">
        <f t="shared" si="824"/>
        <v>0</v>
      </c>
      <c r="BK1019" s="4">
        <f t="shared" si="825"/>
        <v>0</v>
      </c>
      <c r="BL1019" s="8" t="e">
        <f>VLOOKUP(CN1019,'CIR Results'!$B$3:$L$42,2,FALSE)</f>
        <v>#N/A</v>
      </c>
      <c r="BM1019" s="8" t="e">
        <f>VLOOKUP(CN1019,'CIR Results'!$B$3:$L$42,3,FALSE)</f>
        <v>#N/A</v>
      </c>
      <c r="BN1019" s="8" t="e">
        <f>VLOOKUP(CN1019,'CIR Results'!$B$3:$L$42,4,FALSE)</f>
        <v>#N/A</v>
      </c>
      <c r="BO1019" s="8" t="e">
        <f>VLOOKUP(CN1019,'CIR Results'!$B$3:$L$42,5,FALSE)</f>
        <v>#N/A</v>
      </c>
      <c r="BP1019" s="8" t="e">
        <f>VLOOKUP(CN1019,'CIR Results'!$B$3:$L$42,6,FALSE)</f>
        <v>#N/A</v>
      </c>
      <c r="BQ1019" s="8" t="e">
        <f>VLOOKUP(CN1019,'CIR Results'!$B$3:$L$42,8,FALSE)</f>
        <v>#N/A</v>
      </c>
      <c r="BR1019" s="8" t="e">
        <f>VLOOKUP(CN1019,'CIR Results'!$B$3:$L$42,9,FALSE)</f>
        <v>#N/A</v>
      </c>
      <c r="BS1019" s="8" t="e">
        <f>VLOOKUP(CN1019,'CIR Results'!$B$3:$L$42,10,FALSE)</f>
        <v>#N/A</v>
      </c>
      <c r="BT1019" s="8" t="e">
        <f>VLOOKUP(CN1019,'CIR Results'!$B$3:$L$42,11,FALSE)</f>
        <v>#N/A</v>
      </c>
      <c r="BU1019" s="136" t="e">
        <f>VLOOKUP(CN1019,'CIR Team Info'!$B$5:$E$44,2,FALSE)</f>
        <v>#N/A</v>
      </c>
      <c r="BV1019" s="136" t="e">
        <f>VLOOKUP(CN1019,'CIR Team Info'!$B$5:$E$44,4,FALSE)</f>
        <v>#N/A</v>
      </c>
      <c r="BW1019" s="136" t="str">
        <f t="shared" si="803"/>
        <v xml:space="preserve">   </v>
      </c>
      <c r="CM1019" s="132"/>
      <c r="DD1019" s="132"/>
      <c r="DG1019" s="132"/>
    </row>
    <row r="1020" spans="1:111" x14ac:dyDescent="0.25">
      <c r="A1020" s="78">
        <f t="shared" si="804"/>
        <v>0</v>
      </c>
      <c r="C1020" s="10" t="str">
        <f t="shared" si="796"/>
        <v>Do Not Pick</v>
      </c>
      <c r="D1020" s="17">
        <f t="shared" si="805"/>
        <v>0</v>
      </c>
      <c r="E1020" s="113">
        <f t="shared" si="831"/>
        <v>0</v>
      </c>
      <c r="F1020" s="113">
        <f t="shared" si="832"/>
        <v>0</v>
      </c>
      <c r="G1020" s="113">
        <f t="shared" si="833"/>
        <v>0</v>
      </c>
      <c r="H1020" s="113">
        <f t="shared" si="834"/>
        <v>0</v>
      </c>
      <c r="I1020" s="113">
        <f t="shared" si="835"/>
        <v>0</v>
      </c>
      <c r="J1020" s="113">
        <f t="shared" si="836"/>
        <v>0</v>
      </c>
      <c r="K1020" s="113">
        <f t="shared" si="826"/>
        <v>0</v>
      </c>
      <c r="L1020" s="76">
        <v>8</v>
      </c>
      <c r="M1020" s="76">
        <v>5</v>
      </c>
      <c r="N1020" s="76">
        <v>7</v>
      </c>
      <c r="O1020" s="76">
        <v>6</v>
      </c>
      <c r="P1020" s="76">
        <v>6</v>
      </c>
      <c r="Q1020" s="76">
        <v>2</v>
      </c>
      <c r="R1020" s="76">
        <v>1</v>
      </c>
      <c r="S1020" s="17">
        <f t="shared" si="806"/>
        <v>0</v>
      </c>
      <c r="T1020" s="113">
        <f t="shared" si="837"/>
        <v>0</v>
      </c>
      <c r="U1020" s="113">
        <f t="shared" si="838"/>
        <v>0</v>
      </c>
      <c r="V1020" s="113">
        <f t="shared" si="839"/>
        <v>0</v>
      </c>
      <c r="W1020" s="113">
        <f t="shared" si="840"/>
        <v>0</v>
      </c>
      <c r="X1020" s="113">
        <f t="shared" si="841"/>
        <v>0</v>
      </c>
      <c r="Y1020" s="113">
        <f t="shared" si="842"/>
        <v>0</v>
      </c>
      <c r="Z1020" s="113">
        <f t="shared" si="827"/>
        <v>0</v>
      </c>
      <c r="AA1020" s="76">
        <v>10</v>
      </c>
      <c r="AB1020" s="76">
        <v>6</v>
      </c>
      <c r="AC1020" s="76">
        <v>8</v>
      </c>
      <c r="AD1020" s="76">
        <v>2</v>
      </c>
      <c r="AE1020" s="76">
        <v>2</v>
      </c>
      <c r="AF1020" s="76">
        <v>5</v>
      </c>
      <c r="AG1020" s="76">
        <v>8</v>
      </c>
      <c r="AH1020" s="131">
        <f t="shared" si="807"/>
        <v>0</v>
      </c>
      <c r="AI1020" s="131">
        <f t="shared" si="828"/>
        <v>0</v>
      </c>
      <c r="AJ1020" s="131">
        <f t="shared" si="797"/>
        <v>0</v>
      </c>
      <c r="AK1020" s="131">
        <f t="shared" si="798"/>
        <v>0</v>
      </c>
      <c r="AL1020" s="131">
        <f t="shared" si="829"/>
        <v>0</v>
      </c>
      <c r="AM1020" s="131">
        <f t="shared" si="830"/>
        <v>0</v>
      </c>
      <c r="AN1020" s="131">
        <f t="shared" si="808"/>
        <v>0</v>
      </c>
      <c r="AO1020" s="115" t="b">
        <f t="shared" si="799"/>
        <v>0</v>
      </c>
      <c r="AP1020" s="115" t="b">
        <f t="shared" si="800"/>
        <v>0</v>
      </c>
      <c r="AQ1020" s="115" t="b">
        <f t="shared" si="801"/>
        <v>0</v>
      </c>
      <c r="AR1020" s="79">
        <f t="shared" si="809"/>
        <v>0</v>
      </c>
      <c r="AS1020" s="79">
        <f t="shared" si="810"/>
        <v>0</v>
      </c>
      <c r="AT1020" s="79">
        <f t="shared" si="811"/>
        <v>0</v>
      </c>
      <c r="AU1020" s="79">
        <f t="shared" si="812"/>
        <v>0</v>
      </c>
      <c r="AV1020" s="79">
        <f t="shared" si="813"/>
        <v>0</v>
      </c>
      <c r="AW1020" s="79">
        <f t="shared" si="814"/>
        <v>0</v>
      </c>
      <c r="AX1020" s="128">
        <f t="shared" si="815"/>
        <v>0</v>
      </c>
      <c r="AY1020" s="128"/>
      <c r="AZ1020" s="128"/>
      <c r="BA1020" s="128">
        <f t="shared" si="816"/>
        <v>0</v>
      </c>
      <c r="BB1020" s="128">
        <f t="shared" si="817"/>
        <v>0</v>
      </c>
      <c r="BC1020" s="80">
        <f t="shared" si="818"/>
        <v>0</v>
      </c>
      <c r="BD1020" s="80">
        <f t="shared" si="819"/>
        <v>0</v>
      </c>
      <c r="BE1020" s="80">
        <f t="shared" si="820"/>
        <v>0</v>
      </c>
      <c r="BF1020" s="80">
        <f t="shared" si="821"/>
        <v>0</v>
      </c>
      <c r="BG1020" s="80">
        <f t="shared" si="822"/>
        <v>0</v>
      </c>
      <c r="BH1020" s="80">
        <f t="shared" si="802"/>
        <v>0</v>
      </c>
      <c r="BI1020" s="4">
        <f t="shared" si="823"/>
        <v>0</v>
      </c>
      <c r="BJ1020" s="4">
        <f t="shared" si="824"/>
        <v>0</v>
      </c>
      <c r="BK1020" s="4">
        <f t="shared" si="825"/>
        <v>0</v>
      </c>
      <c r="BL1020" s="8" t="e">
        <f>VLOOKUP(CN1020,'CIR Results'!$B$3:$L$42,2,FALSE)</f>
        <v>#N/A</v>
      </c>
      <c r="BM1020" s="8" t="e">
        <f>VLOOKUP(CN1020,'CIR Results'!$B$3:$L$42,3,FALSE)</f>
        <v>#N/A</v>
      </c>
      <c r="BN1020" s="8" t="e">
        <f>VLOOKUP(CN1020,'CIR Results'!$B$3:$L$42,4,FALSE)</f>
        <v>#N/A</v>
      </c>
      <c r="BO1020" s="8" t="e">
        <f>VLOOKUP(CN1020,'CIR Results'!$B$3:$L$42,5,FALSE)</f>
        <v>#N/A</v>
      </c>
      <c r="BP1020" s="8" t="e">
        <f>VLOOKUP(CN1020,'CIR Results'!$B$3:$L$42,6,FALSE)</f>
        <v>#N/A</v>
      </c>
      <c r="BQ1020" s="8" t="e">
        <f>VLOOKUP(CN1020,'CIR Results'!$B$3:$L$42,8,FALSE)</f>
        <v>#N/A</v>
      </c>
      <c r="BR1020" s="8" t="e">
        <f>VLOOKUP(CN1020,'CIR Results'!$B$3:$L$42,9,FALSE)</f>
        <v>#N/A</v>
      </c>
      <c r="BS1020" s="8" t="e">
        <f>VLOOKUP(CN1020,'CIR Results'!$B$3:$L$42,10,FALSE)</f>
        <v>#N/A</v>
      </c>
      <c r="BT1020" s="8" t="e">
        <f>VLOOKUP(CN1020,'CIR Results'!$B$3:$L$42,11,FALSE)</f>
        <v>#N/A</v>
      </c>
      <c r="BU1020" s="136" t="e">
        <f>VLOOKUP(CN1020,'CIR Team Info'!$B$5:$E$44,2,FALSE)</f>
        <v>#N/A</v>
      </c>
      <c r="BV1020" s="136" t="e">
        <f>VLOOKUP(CN1020,'CIR Team Info'!$B$5:$E$44,4,FALSE)</f>
        <v>#N/A</v>
      </c>
      <c r="BW1020" s="136" t="str">
        <f t="shared" si="803"/>
        <v xml:space="preserve">   </v>
      </c>
      <c r="CM1020" s="132"/>
      <c r="DD1020" s="132"/>
      <c r="DG1020" s="132"/>
    </row>
    <row r="1021" spans="1:111" x14ac:dyDescent="0.25">
      <c r="A1021" s="78">
        <f t="shared" si="804"/>
        <v>0</v>
      </c>
      <c r="C1021" s="10" t="str">
        <f t="shared" si="796"/>
        <v>Do Not Pick</v>
      </c>
      <c r="D1021" s="17">
        <f t="shared" si="805"/>
        <v>0</v>
      </c>
      <c r="E1021" s="113">
        <f t="shared" si="831"/>
        <v>0</v>
      </c>
      <c r="F1021" s="113">
        <f t="shared" si="832"/>
        <v>0</v>
      </c>
      <c r="G1021" s="113">
        <f t="shared" si="833"/>
        <v>0</v>
      </c>
      <c r="H1021" s="113">
        <f t="shared" si="834"/>
        <v>0</v>
      </c>
      <c r="I1021" s="113">
        <f t="shared" si="835"/>
        <v>0</v>
      </c>
      <c r="J1021" s="113">
        <f t="shared" si="836"/>
        <v>0</v>
      </c>
      <c r="K1021" s="113">
        <f t="shared" si="826"/>
        <v>0</v>
      </c>
      <c r="L1021" s="76">
        <v>8</v>
      </c>
      <c r="M1021" s="76">
        <v>5</v>
      </c>
      <c r="N1021" s="76">
        <v>7</v>
      </c>
      <c r="O1021" s="76">
        <v>6</v>
      </c>
      <c r="P1021" s="76">
        <v>6</v>
      </c>
      <c r="Q1021" s="76">
        <v>2</v>
      </c>
      <c r="R1021" s="76">
        <v>1</v>
      </c>
      <c r="S1021" s="17">
        <f t="shared" si="806"/>
        <v>0</v>
      </c>
      <c r="T1021" s="113">
        <f t="shared" si="837"/>
        <v>0</v>
      </c>
      <c r="U1021" s="113">
        <f t="shared" si="838"/>
        <v>0</v>
      </c>
      <c r="V1021" s="113">
        <f t="shared" si="839"/>
        <v>0</v>
      </c>
      <c r="W1021" s="113">
        <f t="shared" si="840"/>
        <v>0</v>
      </c>
      <c r="X1021" s="113">
        <f t="shared" si="841"/>
        <v>0</v>
      </c>
      <c r="Y1021" s="113">
        <f t="shared" si="842"/>
        <v>0</v>
      </c>
      <c r="Z1021" s="113">
        <f t="shared" si="827"/>
        <v>0</v>
      </c>
      <c r="AA1021" s="76">
        <v>10</v>
      </c>
      <c r="AB1021" s="76">
        <v>6</v>
      </c>
      <c r="AC1021" s="76">
        <v>8</v>
      </c>
      <c r="AD1021" s="76">
        <v>2</v>
      </c>
      <c r="AE1021" s="76">
        <v>2</v>
      </c>
      <c r="AF1021" s="76">
        <v>5</v>
      </c>
      <c r="AG1021" s="76">
        <v>8</v>
      </c>
      <c r="AH1021" s="131">
        <f t="shared" si="807"/>
        <v>0</v>
      </c>
      <c r="AI1021" s="131">
        <f t="shared" si="828"/>
        <v>0</v>
      </c>
      <c r="AJ1021" s="131">
        <f t="shared" si="797"/>
        <v>0</v>
      </c>
      <c r="AK1021" s="131">
        <f t="shared" si="798"/>
        <v>0</v>
      </c>
      <c r="AL1021" s="131">
        <f t="shared" si="829"/>
        <v>0</v>
      </c>
      <c r="AM1021" s="131">
        <f t="shared" si="830"/>
        <v>0</v>
      </c>
      <c r="AN1021" s="131">
        <f t="shared" si="808"/>
        <v>0</v>
      </c>
      <c r="AO1021" s="115" t="b">
        <f t="shared" si="799"/>
        <v>0</v>
      </c>
      <c r="AP1021" s="115" t="b">
        <f t="shared" si="800"/>
        <v>0</v>
      </c>
      <c r="AQ1021" s="115" t="b">
        <f t="shared" si="801"/>
        <v>0</v>
      </c>
      <c r="AR1021" s="79">
        <f t="shared" si="809"/>
        <v>0</v>
      </c>
      <c r="AS1021" s="79">
        <f t="shared" si="810"/>
        <v>0</v>
      </c>
      <c r="AT1021" s="79">
        <f t="shared" si="811"/>
        <v>0</v>
      </c>
      <c r="AU1021" s="79">
        <f t="shared" si="812"/>
        <v>0</v>
      </c>
      <c r="AV1021" s="79">
        <f t="shared" si="813"/>
        <v>0</v>
      </c>
      <c r="AW1021" s="79">
        <f t="shared" si="814"/>
        <v>0</v>
      </c>
      <c r="AX1021" s="128">
        <f t="shared" si="815"/>
        <v>0</v>
      </c>
      <c r="AY1021" s="128"/>
      <c r="AZ1021" s="128"/>
      <c r="BA1021" s="128">
        <f t="shared" si="816"/>
        <v>0</v>
      </c>
      <c r="BB1021" s="128">
        <f t="shared" si="817"/>
        <v>0</v>
      </c>
      <c r="BC1021" s="80">
        <f t="shared" si="818"/>
        <v>0</v>
      </c>
      <c r="BD1021" s="80">
        <f t="shared" si="819"/>
        <v>0</v>
      </c>
      <c r="BE1021" s="80">
        <f t="shared" si="820"/>
        <v>0</v>
      </c>
      <c r="BF1021" s="80">
        <f t="shared" si="821"/>
        <v>0</v>
      </c>
      <c r="BG1021" s="80">
        <f t="shared" si="822"/>
        <v>0</v>
      </c>
      <c r="BH1021" s="80">
        <f t="shared" si="802"/>
        <v>0</v>
      </c>
      <c r="BI1021" s="4">
        <f t="shared" si="823"/>
        <v>0</v>
      </c>
      <c r="BJ1021" s="4">
        <f t="shared" si="824"/>
        <v>0</v>
      </c>
      <c r="BK1021" s="4">
        <f t="shared" si="825"/>
        <v>0</v>
      </c>
      <c r="BL1021" s="8" t="e">
        <f>VLOOKUP(CN1021,'CIR Results'!$B$3:$L$42,2,FALSE)</f>
        <v>#N/A</v>
      </c>
      <c r="BM1021" s="8" t="e">
        <f>VLOOKUP(CN1021,'CIR Results'!$B$3:$L$42,3,FALSE)</f>
        <v>#N/A</v>
      </c>
      <c r="BN1021" s="8" t="e">
        <f>VLOOKUP(CN1021,'CIR Results'!$B$3:$L$42,4,FALSE)</f>
        <v>#N/A</v>
      </c>
      <c r="BO1021" s="8" t="e">
        <f>VLOOKUP(CN1021,'CIR Results'!$B$3:$L$42,5,FALSE)</f>
        <v>#N/A</v>
      </c>
      <c r="BP1021" s="8" t="e">
        <f>VLOOKUP(CN1021,'CIR Results'!$B$3:$L$42,6,FALSE)</f>
        <v>#N/A</v>
      </c>
      <c r="BQ1021" s="8" t="e">
        <f>VLOOKUP(CN1021,'CIR Results'!$B$3:$L$42,8,FALSE)</f>
        <v>#N/A</v>
      </c>
      <c r="BR1021" s="8" t="e">
        <f>VLOOKUP(CN1021,'CIR Results'!$B$3:$L$42,9,FALSE)</f>
        <v>#N/A</v>
      </c>
      <c r="BS1021" s="8" t="e">
        <f>VLOOKUP(CN1021,'CIR Results'!$B$3:$L$42,10,FALSE)</f>
        <v>#N/A</v>
      </c>
      <c r="BT1021" s="8" t="e">
        <f>VLOOKUP(CN1021,'CIR Results'!$B$3:$L$42,11,FALSE)</f>
        <v>#N/A</v>
      </c>
      <c r="BU1021" s="136" t="e">
        <f>VLOOKUP(CN1021,'CIR Team Info'!$B$5:$E$44,2,FALSE)</f>
        <v>#N/A</v>
      </c>
      <c r="BV1021" s="136" t="e">
        <f>VLOOKUP(CN1021,'CIR Team Info'!$B$5:$E$44,4,FALSE)</f>
        <v>#N/A</v>
      </c>
      <c r="BW1021" s="136" t="str">
        <f t="shared" si="803"/>
        <v xml:space="preserve">   </v>
      </c>
      <c r="CM1021" s="132"/>
      <c r="DD1021" s="132"/>
      <c r="DG1021" s="132"/>
    </row>
    <row r="1022" spans="1:111" x14ac:dyDescent="0.25">
      <c r="A1022" s="78">
        <f t="shared" si="804"/>
        <v>0</v>
      </c>
      <c r="C1022" s="10" t="str">
        <f t="shared" si="796"/>
        <v>Do Not Pick</v>
      </c>
      <c r="D1022" s="17">
        <f t="shared" si="805"/>
        <v>0</v>
      </c>
      <c r="E1022" s="113">
        <f t="shared" si="831"/>
        <v>0</v>
      </c>
      <c r="F1022" s="113">
        <f t="shared" si="832"/>
        <v>0</v>
      </c>
      <c r="G1022" s="113">
        <f t="shared" si="833"/>
        <v>0</v>
      </c>
      <c r="H1022" s="113">
        <f t="shared" si="834"/>
        <v>0</v>
      </c>
      <c r="I1022" s="113">
        <f t="shared" si="835"/>
        <v>0</v>
      </c>
      <c r="J1022" s="113">
        <f t="shared" si="836"/>
        <v>0</v>
      </c>
      <c r="K1022" s="113">
        <f t="shared" si="826"/>
        <v>0</v>
      </c>
      <c r="L1022" s="76">
        <v>8</v>
      </c>
      <c r="M1022" s="76">
        <v>5</v>
      </c>
      <c r="N1022" s="76">
        <v>7</v>
      </c>
      <c r="O1022" s="76">
        <v>6</v>
      </c>
      <c r="P1022" s="76">
        <v>6</v>
      </c>
      <c r="Q1022" s="76">
        <v>2</v>
      </c>
      <c r="R1022" s="76">
        <v>1</v>
      </c>
      <c r="S1022" s="17">
        <f t="shared" si="806"/>
        <v>0</v>
      </c>
      <c r="T1022" s="113">
        <f t="shared" si="837"/>
        <v>0</v>
      </c>
      <c r="U1022" s="113">
        <f t="shared" si="838"/>
        <v>0</v>
      </c>
      <c r="V1022" s="113">
        <f t="shared" si="839"/>
        <v>0</v>
      </c>
      <c r="W1022" s="113">
        <f t="shared" si="840"/>
        <v>0</v>
      </c>
      <c r="X1022" s="113">
        <f t="shared" si="841"/>
        <v>0</v>
      </c>
      <c r="Y1022" s="113">
        <f t="shared" si="842"/>
        <v>0</v>
      </c>
      <c r="Z1022" s="113">
        <f t="shared" si="827"/>
        <v>0</v>
      </c>
      <c r="AA1022" s="76">
        <v>10</v>
      </c>
      <c r="AB1022" s="76">
        <v>6</v>
      </c>
      <c r="AC1022" s="76">
        <v>8</v>
      </c>
      <c r="AD1022" s="76">
        <v>2</v>
      </c>
      <c r="AE1022" s="76">
        <v>2</v>
      </c>
      <c r="AF1022" s="76">
        <v>5</v>
      </c>
      <c r="AG1022" s="76">
        <v>8</v>
      </c>
      <c r="AH1022" s="131">
        <f t="shared" si="807"/>
        <v>0</v>
      </c>
      <c r="AI1022" s="131">
        <f t="shared" si="828"/>
        <v>0</v>
      </c>
      <c r="AJ1022" s="131">
        <f t="shared" si="797"/>
        <v>0</v>
      </c>
      <c r="AK1022" s="131">
        <f t="shared" si="798"/>
        <v>0</v>
      </c>
      <c r="AL1022" s="131">
        <f t="shared" si="829"/>
        <v>0</v>
      </c>
      <c r="AM1022" s="131">
        <f t="shared" si="830"/>
        <v>0</v>
      </c>
      <c r="AN1022" s="131">
        <f t="shared" si="808"/>
        <v>0</v>
      </c>
      <c r="AO1022" s="115" t="b">
        <f t="shared" si="799"/>
        <v>0</v>
      </c>
      <c r="AP1022" s="115" t="b">
        <f t="shared" si="800"/>
        <v>0</v>
      </c>
      <c r="AQ1022" s="115" t="b">
        <f t="shared" si="801"/>
        <v>0</v>
      </c>
      <c r="AR1022" s="79">
        <f t="shared" si="809"/>
        <v>0</v>
      </c>
      <c r="AS1022" s="79">
        <f t="shared" si="810"/>
        <v>0</v>
      </c>
      <c r="AT1022" s="79">
        <f t="shared" si="811"/>
        <v>0</v>
      </c>
      <c r="AU1022" s="79">
        <f t="shared" si="812"/>
        <v>0</v>
      </c>
      <c r="AV1022" s="79">
        <f t="shared" si="813"/>
        <v>0</v>
      </c>
      <c r="AW1022" s="79">
        <f t="shared" si="814"/>
        <v>0</v>
      </c>
      <c r="AX1022" s="128">
        <f t="shared" si="815"/>
        <v>0</v>
      </c>
      <c r="AY1022" s="128"/>
      <c r="AZ1022" s="128"/>
      <c r="BA1022" s="128">
        <f t="shared" si="816"/>
        <v>0</v>
      </c>
      <c r="BB1022" s="128">
        <f t="shared" si="817"/>
        <v>0</v>
      </c>
      <c r="BC1022" s="80">
        <f t="shared" si="818"/>
        <v>0</v>
      </c>
      <c r="BD1022" s="80">
        <f t="shared" si="819"/>
        <v>0</v>
      </c>
      <c r="BE1022" s="80">
        <f t="shared" si="820"/>
        <v>0</v>
      </c>
      <c r="BF1022" s="80">
        <f t="shared" si="821"/>
        <v>0</v>
      </c>
      <c r="BG1022" s="80">
        <f t="shared" si="822"/>
        <v>0</v>
      </c>
      <c r="BH1022" s="80">
        <f t="shared" si="802"/>
        <v>0</v>
      </c>
      <c r="BI1022" s="4">
        <f t="shared" si="823"/>
        <v>0</v>
      </c>
      <c r="BJ1022" s="4">
        <f t="shared" si="824"/>
        <v>0</v>
      </c>
      <c r="BK1022" s="4">
        <f t="shared" si="825"/>
        <v>0</v>
      </c>
      <c r="BL1022" s="8" t="e">
        <f>VLOOKUP(CN1022,'CIR Results'!$B$3:$L$42,2,FALSE)</f>
        <v>#N/A</v>
      </c>
      <c r="BM1022" s="8" t="e">
        <f>VLOOKUP(CN1022,'CIR Results'!$B$3:$L$42,3,FALSE)</f>
        <v>#N/A</v>
      </c>
      <c r="BN1022" s="8" t="e">
        <f>VLOOKUP(CN1022,'CIR Results'!$B$3:$L$42,4,FALSE)</f>
        <v>#N/A</v>
      </c>
      <c r="BO1022" s="8" t="e">
        <f>VLOOKUP(CN1022,'CIR Results'!$B$3:$L$42,5,FALSE)</f>
        <v>#N/A</v>
      </c>
      <c r="BP1022" s="8" t="e">
        <f>VLOOKUP(CN1022,'CIR Results'!$B$3:$L$42,6,FALSE)</f>
        <v>#N/A</v>
      </c>
      <c r="BQ1022" s="8" t="e">
        <f>VLOOKUP(CN1022,'CIR Results'!$B$3:$L$42,8,FALSE)</f>
        <v>#N/A</v>
      </c>
      <c r="BR1022" s="8" t="e">
        <f>VLOOKUP(CN1022,'CIR Results'!$B$3:$L$42,9,FALSE)</f>
        <v>#N/A</v>
      </c>
      <c r="BS1022" s="8" t="e">
        <f>VLOOKUP(CN1022,'CIR Results'!$B$3:$L$42,10,FALSE)</f>
        <v>#N/A</v>
      </c>
      <c r="BT1022" s="8" t="e">
        <f>VLOOKUP(CN1022,'CIR Results'!$B$3:$L$42,11,FALSE)</f>
        <v>#N/A</v>
      </c>
      <c r="BU1022" s="136" t="e">
        <f>VLOOKUP(CN1022,'CIR Team Info'!$B$5:$E$44,2,FALSE)</f>
        <v>#N/A</v>
      </c>
      <c r="BV1022" s="136" t="e">
        <f>VLOOKUP(CN1022,'CIR Team Info'!$B$5:$E$44,4,FALSE)</f>
        <v>#N/A</v>
      </c>
      <c r="BW1022" s="136" t="str">
        <f t="shared" si="803"/>
        <v xml:space="preserve">   </v>
      </c>
      <c r="CM1022" s="132"/>
      <c r="DD1022" s="132"/>
      <c r="DG1022" s="132"/>
    </row>
    <row r="1023" spans="1:111" x14ac:dyDescent="0.25">
      <c r="A1023" s="78">
        <f t="shared" si="804"/>
        <v>0</v>
      </c>
      <c r="C1023" s="10" t="str">
        <f t="shared" si="796"/>
        <v>Do Not Pick</v>
      </c>
      <c r="D1023" s="17">
        <f t="shared" si="805"/>
        <v>0</v>
      </c>
      <c r="E1023" s="113">
        <f t="shared" si="831"/>
        <v>0</v>
      </c>
      <c r="F1023" s="113">
        <f t="shared" si="832"/>
        <v>0</v>
      </c>
      <c r="G1023" s="113">
        <f t="shared" si="833"/>
        <v>0</v>
      </c>
      <c r="H1023" s="113">
        <f t="shared" si="834"/>
        <v>0</v>
      </c>
      <c r="I1023" s="113">
        <f t="shared" si="835"/>
        <v>0</v>
      </c>
      <c r="J1023" s="113">
        <f t="shared" si="836"/>
        <v>0</v>
      </c>
      <c r="K1023" s="113">
        <f t="shared" si="826"/>
        <v>0</v>
      </c>
      <c r="L1023" s="76">
        <v>8</v>
      </c>
      <c r="M1023" s="76">
        <v>5</v>
      </c>
      <c r="N1023" s="76">
        <v>7</v>
      </c>
      <c r="O1023" s="76">
        <v>6</v>
      </c>
      <c r="P1023" s="76">
        <v>6</v>
      </c>
      <c r="Q1023" s="76">
        <v>2</v>
      </c>
      <c r="R1023" s="76">
        <v>1</v>
      </c>
      <c r="S1023" s="17">
        <f t="shared" si="806"/>
        <v>0</v>
      </c>
      <c r="T1023" s="113">
        <f t="shared" si="837"/>
        <v>0</v>
      </c>
      <c r="U1023" s="113">
        <f t="shared" si="838"/>
        <v>0</v>
      </c>
      <c r="V1023" s="113">
        <f t="shared" si="839"/>
        <v>0</v>
      </c>
      <c r="W1023" s="113">
        <f t="shared" si="840"/>
        <v>0</v>
      </c>
      <c r="X1023" s="113">
        <f t="shared" si="841"/>
        <v>0</v>
      </c>
      <c r="Y1023" s="113">
        <f t="shared" si="842"/>
        <v>0</v>
      </c>
      <c r="Z1023" s="113">
        <f t="shared" si="827"/>
        <v>0</v>
      </c>
      <c r="AA1023" s="76">
        <v>10</v>
      </c>
      <c r="AB1023" s="76">
        <v>6</v>
      </c>
      <c r="AC1023" s="76">
        <v>8</v>
      </c>
      <c r="AD1023" s="76">
        <v>2</v>
      </c>
      <c r="AE1023" s="76">
        <v>2</v>
      </c>
      <c r="AF1023" s="76">
        <v>5</v>
      </c>
      <c r="AG1023" s="76">
        <v>8</v>
      </c>
      <c r="AH1023" s="131">
        <f t="shared" si="807"/>
        <v>0</v>
      </c>
      <c r="AI1023" s="131">
        <f t="shared" si="828"/>
        <v>0</v>
      </c>
      <c r="AJ1023" s="131">
        <f t="shared" si="797"/>
        <v>0</v>
      </c>
      <c r="AK1023" s="131">
        <f t="shared" si="798"/>
        <v>0</v>
      </c>
      <c r="AL1023" s="131">
        <f t="shared" si="829"/>
        <v>0</v>
      </c>
      <c r="AM1023" s="131">
        <f t="shared" si="830"/>
        <v>0</v>
      </c>
      <c r="AN1023" s="131">
        <f t="shared" si="808"/>
        <v>0</v>
      </c>
      <c r="AO1023" s="115" t="b">
        <f t="shared" si="799"/>
        <v>0</v>
      </c>
      <c r="AP1023" s="115" t="b">
        <f t="shared" si="800"/>
        <v>0</v>
      </c>
      <c r="AQ1023" s="115" t="b">
        <f t="shared" si="801"/>
        <v>0</v>
      </c>
      <c r="AR1023" s="79">
        <f t="shared" si="809"/>
        <v>0</v>
      </c>
      <c r="AS1023" s="79">
        <f t="shared" si="810"/>
        <v>0</v>
      </c>
      <c r="AT1023" s="79">
        <f t="shared" si="811"/>
        <v>0</v>
      </c>
      <c r="AU1023" s="79">
        <f t="shared" si="812"/>
        <v>0</v>
      </c>
      <c r="AV1023" s="79">
        <f t="shared" si="813"/>
        <v>0</v>
      </c>
      <c r="AW1023" s="79">
        <f t="shared" si="814"/>
        <v>0</v>
      </c>
      <c r="AX1023" s="128">
        <f t="shared" si="815"/>
        <v>0</v>
      </c>
      <c r="AY1023" s="128"/>
      <c r="AZ1023" s="128"/>
      <c r="BA1023" s="128">
        <f t="shared" si="816"/>
        <v>0</v>
      </c>
      <c r="BB1023" s="128">
        <f t="shared" si="817"/>
        <v>0</v>
      </c>
      <c r="BC1023" s="80">
        <f t="shared" si="818"/>
        <v>0</v>
      </c>
      <c r="BD1023" s="80">
        <f t="shared" si="819"/>
        <v>0</v>
      </c>
      <c r="BE1023" s="80">
        <f t="shared" si="820"/>
        <v>0</v>
      </c>
      <c r="BF1023" s="80">
        <f t="shared" si="821"/>
        <v>0</v>
      </c>
      <c r="BG1023" s="80">
        <f t="shared" si="822"/>
        <v>0</v>
      </c>
      <c r="BH1023" s="80">
        <f t="shared" si="802"/>
        <v>0</v>
      </c>
      <c r="BI1023" s="4">
        <f t="shared" si="823"/>
        <v>0</v>
      </c>
      <c r="BJ1023" s="4">
        <f t="shared" si="824"/>
        <v>0</v>
      </c>
      <c r="BK1023" s="4">
        <f t="shared" si="825"/>
        <v>0</v>
      </c>
      <c r="BL1023" s="8" t="e">
        <f>VLOOKUP(CN1023,'CIR Results'!$B$3:$L$42,2,FALSE)</f>
        <v>#N/A</v>
      </c>
      <c r="BM1023" s="8" t="e">
        <f>VLOOKUP(CN1023,'CIR Results'!$B$3:$L$42,3,FALSE)</f>
        <v>#N/A</v>
      </c>
      <c r="BN1023" s="8" t="e">
        <f>VLOOKUP(CN1023,'CIR Results'!$B$3:$L$42,4,FALSE)</f>
        <v>#N/A</v>
      </c>
      <c r="BO1023" s="8" t="e">
        <f>VLOOKUP(CN1023,'CIR Results'!$B$3:$L$42,5,FALSE)</f>
        <v>#N/A</v>
      </c>
      <c r="BP1023" s="8" t="e">
        <f>VLOOKUP(CN1023,'CIR Results'!$B$3:$L$42,6,FALSE)</f>
        <v>#N/A</v>
      </c>
      <c r="BQ1023" s="8" t="e">
        <f>VLOOKUP(CN1023,'CIR Results'!$B$3:$L$42,8,FALSE)</f>
        <v>#N/A</v>
      </c>
      <c r="BR1023" s="8" t="e">
        <f>VLOOKUP(CN1023,'CIR Results'!$B$3:$L$42,9,FALSE)</f>
        <v>#N/A</v>
      </c>
      <c r="BS1023" s="8" t="e">
        <f>VLOOKUP(CN1023,'CIR Results'!$B$3:$L$42,10,FALSE)</f>
        <v>#N/A</v>
      </c>
      <c r="BT1023" s="8" t="e">
        <f>VLOOKUP(CN1023,'CIR Results'!$B$3:$L$42,11,FALSE)</f>
        <v>#N/A</v>
      </c>
      <c r="BU1023" s="136" t="e">
        <f>VLOOKUP(CN1023,'CIR Team Info'!$B$5:$E$44,2,FALSE)</f>
        <v>#N/A</v>
      </c>
      <c r="BV1023" s="136" t="e">
        <f>VLOOKUP(CN1023,'CIR Team Info'!$B$5:$E$44,4,FALSE)</f>
        <v>#N/A</v>
      </c>
      <c r="BW1023" s="136" t="str">
        <f t="shared" si="803"/>
        <v xml:space="preserve">   </v>
      </c>
      <c r="CM1023" s="132"/>
      <c r="DD1023" s="132"/>
      <c r="DG1023" s="132"/>
    </row>
    <row r="1024" spans="1:111" x14ac:dyDescent="0.25">
      <c r="A1024" s="78">
        <f t="shared" si="804"/>
        <v>0</v>
      </c>
      <c r="C1024" s="10" t="str">
        <f t="shared" si="796"/>
        <v>Do Not Pick</v>
      </c>
      <c r="D1024" s="17">
        <f t="shared" si="805"/>
        <v>0</v>
      </c>
      <c r="E1024" s="113">
        <f t="shared" si="831"/>
        <v>0</v>
      </c>
      <c r="F1024" s="113">
        <f t="shared" si="832"/>
        <v>0</v>
      </c>
      <c r="G1024" s="113">
        <f t="shared" si="833"/>
        <v>0</v>
      </c>
      <c r="H1024" s="113">
        <f t="shared" si="834"/>
        <v>0</v>
      </c>
      <c r="I1024" s="113">
        <f t="shared" si="835"/>
        <v>0</v>
      </c>
      <c r="J1024" s="113">
        <f t="shared" si="836"/>
        <v>0</v>
      </c>
      <c r="K1024" s="113">
        <f t="shared" si="826"/>
        <v>0</v>
      </c>
      <c r="L1024" s="76">
        <v>8</v>
      </c>
      <c r="M1024" s="76">
        <v>5</v>
      </c>
      <c r="N1024" s="76">
        <v>7</v>
      </c>
      <c r="O1024" s="76">
        <v>6</v>
      </c>
      <c r="P1024" s="76">
        <v>6</v>
      </c>
      <c r="Q1024" s="76">
        <v>2</v>
      </c>
      <c r="R1024" s="76">
        <v>1</v>
      </c>
      <c r="S1024" s="17">
        <f t="shared" si="806"/>
        <v>0</v>
      </c>
      <c r="T1024" s="113">
        <f t="shared" si="837"/>
        <v>0</v>
      </c>
      <c r="U1024" s="113">
        <f t="shared" si="838"/>
        <v>0</v>
      </c>
      <c r="V1024" s="113">
        <f t="shared" si="839"/>
        <v>0</v>
      </c>
      <c r="W1024" s="113">
        <f t="shared" si="840"/>
        <v>0</v>
      </c>
      <c r="X1024" s="113">
        <f t="shared" si="841"/>
        <v>0</v>
      </c>
      <c r="Y1024" s="113">
        <f t="shared" si="842"/>
        <v>0</v>
      </c>
      <c r="Z1024" s="113">
        <f t="shared" si="827"/>
        <v>0</v>
      </c>
      <c r="AA1024" s="76">
        <v>10</v>
      </c>
      <c r="AB1024" s="76">
        <v>6</v>
      </c>
      <c r="AC1024" s="76">
        <v>8</v>
      </c>
      <c r="AD1024" s="76">
        <v>2</v>
      </c>
      <c r="AE1024" s="76">
        <v>2</v>
      </c>
      <c r="AF1024" s="76">
        <v>5</v>
      </c>
      <c r="AG1024" s="76">
        <v>8</v>
      </c>
      <c r="AH1024" s="131">
        <f t="shared" si="807"/>
        <v>0</v>
      </c>
      <c r="AI1024" s="131">
        <f t="shared" si="828"/>
        <v>0</v>
      </c>
      <c r="AJ1024" s="131">
        <f t="shared" si="797"/>
        <v>0</v>
      </c>
      <c r="AK1024" s="131">
        <f t="shared" si="798"/>
        <v>0</v>
      </c>
      <c r="AL1024" s="131">
        <f t="shared" si="829"/>
        <v>0</v>
      </c>
      <c r="AM1024" s="131">
        <f t="shared" si="830"/>
        <v>0</v>
      </c>
      <c r="AN1024" s="131">
        <f t="shared" si="808"/>
        <v>0</v>
      </c>
      <c r="AO1024" s="115" t="b">
        <f t="shared" si="799"/>
        <v>0</v>
      </c>
      <c r="AP1024" s="115" t="b">
        <f t="shared" si="800"/>
        <v>0</v>
      </c>
      <c r="AQ1024" s="115" t="b">
        <f t="shared" si="801"/>
        <v>0</v>
      </c>
      <c r="AR1024" s="79">
        <f t="shared" si="809"/>
        <v>0</v>
      </c>
      <c r="AS1024" s="79">
        <f t="shared" si="810"/>
        <v>0</v>
      </c>
      <c r="AT1024" s="79">
        <f t="shared" si="811"/>
        <v>0</v>
      </c>
      <c r="AU1024" s="79">
        <f t="shared" si="812"/>
        <v>0</v>
      </c>
      <c r="AV1024" s="79">
        <f t="shared" si="813"/>
        <v>0</v>
      </c>
      <c r="AW1024" s="79">
        <f t="shared" si="814"/>
        <v>0</v>
      </c>
      <c r="AX1024" s="128">
        <f t="shared" si="815"/>
        <v>0</v>
      </c>
      <c r="AY1024" s="128"/>
      <c r="AZ1024" s="128"/>
      <c r="BA1024" s="128">
        <f t="shared" si="816"/>
        <v>0</v>
      </c>
      <c r="BB1024" s="128">
        <f t="shared" si="817"/>
        <v>0</v>
      </c>
      <c r="BC1024" s="80">
        <f t="shared" si="818"/>
        <v>0</v>
      </c>
      <c r="BD1024" s="80">
        <f t="shared" si="819"/>
        <v>0</v>
      </c>
      <c r="BE1024" s="80">
        <f t="shared" si="820"/>
        <v>0</v>
      </c>
      <c r="BF1024" s="80">
        <f t="shared" si="821"/>
        <v>0</v>
      </c>
      <c r="BG1024" s="80">
        <f t="shared" si="822"/>
        <v>0</v>
      </c>
      <c r="BH1024" s="80">
        <f t="shared" si="802"/>
        <v>0</v>
      </c>
      <c r="BI1024" s="4">
        <f t="shared" si="823"/>
        <v>0</v>
      </c>
      <c r="BJ1024" s="4">
        <f t="shared" si="824"/>
        <v>0</v>
      </c>
      <c r="BK1024" s="4">
        <f t="shared" si="825"/>
        <v>0</v>
      </c>
      <c r="BL1024" s="8" t="e">
        <f>VLOOKUP(CN1024,'CIR Results'!$B$3:$L$42,2,FALSE)</f>
        <v>#N/A</v>
      </c>
      <c r="BM1024" s="8" t="e">
        <f>VLOOKUP(CN1024,'CIR Results'!$B$3:$L$42,3,FALSE)</f>
        <v>#N/A</v>
      </c>
      <c r="BN1024" s="8" t="e">
        <f>VLOOKUP(CN1024,'CIR Results'!$B$3:$L$42,4,FALSE)</f>
        <v>#N/A</v>
      </c>
      <c r="BO1024" s="8" t="e">
        <f>VLOOKUP(CN1024,'CIR Results'!$B$3:$L$42,5,FALSE)</f>
        <v>#N/A</v>
      </c>
      <c r="BP1024" s="8" t="e">
        <f>VLOOKUP(CN1024,'CIR Results'!$B$3:$L$42,6,FALSE)</f>
        <v>#N/A</v>
      </c>
      <c r="BQ1024" s="8" t="e">
        <f>VLOOKUP(CN1024,'CIR Results'!$B$3:$L$42,8,FALSE)</f>
        <v>#N/A</v>
      </c>
      <c r="BR1024" s="8" t="e">
        <f>VLOOKUP(CN1024,'CIR Results'!$B$3:$L$42,9,FALSE)</f>
        <v>#N/A</v>
      </c>
      <c r="BS1024" s="8" t="e">
        <f>VLOOKUP(CN1024,'CIR Results'!$B$3:$L$42,10,FALSE)</f>
        <v>#N/A</v>
      </c>
      <c r="BT1024" s="8" t="e">
        <f>VLOOKUP(CN1024,'CIR Results'!$B$3:$L$42,11,FALSE)</f>
        <v>#N/A</v>
      </c>
      <c r="BU1024" s="136" t="e">
        <f>VLOOKUP(CN1024,'CIR Team Info'!$B$5:$E$44,2,FALSE)</f>
        <v>#N/A</v>
      </c>
      <c r="BV1024" s="136" t="e">
        <f>VLOOKUP(CN1024,'CIR Team Info'!$B$5:$E$44,4,FALSE)</f>
        <v>#N/A</v>
      </c>
      <c r="BW1024" s="136" t="str">
        <f t="shared" si="803"/>
        <v xml:space="preserve">   </v>
      </c>
      <c r="CM1024" s="132"/>
      <c r="DD1024" s="132"/>
      <c r="DG1024" s="132"/>
    </row>
    <row r="1025" spans="1:111" x14ac:dyDescent="0.25">
      <c r="A1025" s="78">
        <f t="shared" si="804"/>
        <v>0</v>
      </c>
      <c r="C1025" s="10" t="str">
        <f t="shared" si="796"/>
        <v>Do Not Pick</v>
      </c>
      <c r="D1025" s="17">
        <f t="shared" si="805"/>
        <v>0</v>
      </c>
      <c r="E1025" s="113">
        <f t="shared" si="831"/>
        <v>0</v>
      </c>
      <c r="F1025" s="113">
        <f t="shared" si="832"/>
        <v>0</v>
      </c>
      <c r="G1025" s="113">
        <f t="shared" si="833"/>
        <v>0</v>
      </c>
      <c r="H1025" s="113">
        <f t="shared" si="834"/>
        <v>0</v>
      </c>
      <c r="I1025" s="113">
        <f t="shared" si="835"/>
        <v>0</v>
      </c>
      <c r="J1025" s="113">
        <f t="shared" si="836"/>
        <v>0</v>
      </c>
      <c r="K1025" s="113">
        <f t="shared" si="826"/>
        <v>0</v>
      </c>
      <c r="L1025" s="76">
        <v>8</v>
      </c>
      <c r="M1025" s="76">
        <v>5</v>
      </c>
      <c r="N1025" s="76">
        <v>7</v>
      </c>
      <c r="O1025" s="76">
        <v>6</v>
      </c>
      <c r="P1025" s="76">
        <v>6</v>
      </c>
      <c r="Q1025" s="76">
        <v>2</v>
      </c>
      <c r="R1025" s="76">
        <v>1</v>
      </c>
      <c r="S1025" s="17">
        <f t="shared" si="806"/>
        <v>0</v>
      </c>
      <c r="T1025" s="113">
        <f t="shared" si="837"/>
        <v>0</v>
      </c>
      <c r="U1025" s="113">
        <f t="shared" si="838"/>
        <v>0</v>
      </c>
      <c r="V1025" s="113">
        <f t="shared" si="839"/>
        <v>0</v>
      </c>
      <c r="W1025" s="113">
        <f t="shared" si="840"/>
        <v>0</v>
      </c>
      <c r="X1025" s="113">
        <f t="shared" si="841"/>
        <v>0</v>
      </c>
      <c r="Y1025" s="113">
        <f t="shared" si="842"/>
        <v>0</v>
      </c>
      <c r="Z1025" s="113">
        <f t="shared" si="827"/>
        <v>0</v>
      </c>
      <c r="AA1025" s="76">
        <v>10</v>
      </c>
      <c r="AB1025" s="76">
        <v>6</v>
      </c>
      <c r="AC1025" s="76">
        <v>8</v>
      </c>
      <c r="AD1025" s="76">
        <v>2</v>
      </c>
      <c r="AE1025" s="76">
        <v>2</v>
      </c>
      <c r="AF1025" s="76">
        <v>5</v>
      </c>
      <c r="AG1025" s="76">
        <v>8</v>
      </c>
      <c r="AH1025" s="131">
        <f t="shared" si="807"/>
        <v>0</v>
      </c>
      <c r="AI1025" s="131">
        <f t="shared" si="828"/>
        <v>0</v>
      </c>
      <c r="AJ1025" s="131">
        <f t="shared" si="797"/>
        <v>0</v>
      </c>
      <c r="AK1025" s="131">
        <f t="shared" si="798"/>
        <v>0</v>
      </c>
      <c r="AL1025" s="131">
        <f t="shared" si="829"/>
        <v>0</v>
      </c>
      <c r="AM1025" s="131">
        <f t="shared" si="830"/>
        <v>0</v>
      </c>
      <c r="AN1025" s="131">
        <f t="shared" si="808"/>
        <v>0</v>
      </c>
      <c r="AO1025" s="115" t="b">
        <f t="shared" si="799"/>
        <v>0</v>
      </c>
      <c r="AP1025" s="115" t="b">
        <f t="shared" si="800"/>
        <v>0</v>
      </c>
      <c r="AQ1025" s="115" t="b">
        <f t="shared" si="801"/>
        <v>0</v>
      </c>
      <c r="AR1025" s="79">
        <f t="shared" si="809"/>
        <v>0</v>
      </c>
      <c r="AS1025" s="79">
        <f t="shared" si="810"/>
        <v>0</v>
      </c>
      <c r="AT1025" s="79">
        <f t="shared" si="811"/>
        <v>0</v>
      </c>
      <c r="AU1025" s="79">
        <f t="shared" si="812"/>
        <v>0</v>
      </c>
      <c r="AV1025" s="79">
        <f t="shared" si="813"/>
        <v>0</v>
      </c>
      <c r="AW1025" s="79">
        <f t="shared" si="814"/>
        <v>0</v>
      </c>
      <c r="AX1025" s="128">
        <f t="shared" si="815"/>
        <v>0</v>
      </c>
      <c r="AY1025" s="128"/>
      <c r="AZ1025" s="128"/>
      <c r="BA1025" s="128">
        <f t="shared" si="816"/>
        <v>0</v>
      </c>
      <c r="BB1025" s="128">
        <f t="shared" si="817"/>
        <v>0</v>
      </c>
      <c r="BC1025" s="80">
        <f t="shared" si="818"/>
        <v>0</v>
      </c>
      <c r="BD1025" s="80">
        <f t="shared" si="819"/>
        <v>0</v>
      </c>
      <c r="BE1025" s="80">
        <f t="shared" si="820"/>
        <v>0</v>
      </c>
      <c r="BF1025" s="80">
        <f t="shared" si="821"/>
        <v>0</v>
      </c>
      <c r="BG1025" s="80">
        <f t="shared" si="822"/>
        <v>0</v>
      </c>
      <c r="BH1025" s="80">
        <f t="shared" si="802"/>
        <v>0</v>
      </c>
      <c r="BI1025" s="4">
        <f t="shared" si="823"/>
        <v>0</v>
      </c>
      <c r="BJ1025" s="4">
        <f t="shared" si="824"/>
        <v>0</v>
      </c>
      <c r="BK1025" s="4">
        <f t="shared" si="825"/>
        <v>0</v>
      </c>
      <c r="BL1025" s="8" t="e">
        <f>VLOOKUP(CN1025,'CIR Results'!$B$3:$L$42,2,FALSE)</f>
        <v>#N/A</v>
      </c>
      <c r="BM1025" s="8" t="e">
        <f>VLOOKUP(CN1025,'CIR Results'!$B$3:$L$42,3,FALSE)</f>
        <v>#N/A</v>
      </c>
      <c r="BN1025" s="8" t="e">
        <f>VLOOKUP(CN1025,'CIR Results'!$B$3:$L$42,4,FALSE)</f>
        <v>#N/A</v>
      </c>
      <c r="BO1025" s="8" t="e">
        <f>VLOOKUP(CN1025,'CIR Results'!$B$3:$L$42,5,FALSE)</f>
        <v>#N/A</v>
      </c>
      <c r="BP1025" s="8" t="e">
        <f>VLOOKUP(CN1025,'CIR Results'!$B$3:$L$42,6,FALSE)</f>
        <v>#N/A</v>
      </c>
      <c r="BQ1025" s="8" t="e">
        <f>VLOOKUP(CN1025,'CIR Results'!$B$3:$L$42,8,FALSE)</f>
        <v>#N/A</v>
      </c>
      <c r="BR1025" s="8" t="e">
        <f>VLOOKUP(CN1025,'CIR Results'!$B$3:$L$42,9,FALSE)</f>
        <v>#N/A</v>
      </c>
      <c r="BS1025" s="8" t="e">
        <f>VLOOKUP(CN1025,'CIR Results'!$B$3:$L$42,10,FALSE)</f>
        <v>#N/A</v>
      </c>
      <c r="BT1025" s="8" t="e">
        <f>VLOOKUP(CN1025,'CIR Results'!$B$3:$L$42,11,FALSE)</f>
        <v>#N/A</v>
      </c>
      <c r="BU1025" s="136" t="e">
        <f>VLOOKUP(CN1025,'CIR Team Info'!$B$5:$E$44,2,FALSE)</f>
        <v>#N/A</v>
      </c>
      <c r="BV1025" s="136" t="e">
        <f>VLOOKUP(CN1025,'CIR Team Info'!$B$5:$E$44,4,FALSE)</f>
        <v>#N/A</v>
      </c>
      <c r="BW1025" s="136" t="str">
        <f t="shared" si="803"/>
        <v xml:space="preserve">   </v>
      </c>
      <c r="CM1025" s="132"/>
      <c r="DD1025" s="132"/>
      <c r="DG1025" s="132"/>
    </row>
    <row r="1026" spans="1:111" x14ac:dyDescent="0.25">
      <c r="A1026" s="78">
        <f t="shared" si="804"/>
        <v>0</v>
      </c>
      <c r="C1026" s="10" t="str">
        <f t="shared" ref="C1026:C1089" si="843">IF(DU1026=0,"Do Not Pick",IF(DU1026=1,"Below Avg",IF(DU1026=2,"Above Avg",IF(DU1026=3,"Top Team"))))</f>
        <v>Do Not Pick</v>
      </c>
      <c r="D1026" s="17">
        <f t="shared" si="805"/>
        <v>0</v>
      </c>
      <c r="E1026" s="113">
        <f t="shared" si="831"/>
        <v>0</v>
      </c>
      <c r="F1026" s="113">
        <f t="shared" si="832"/>
        <v>0</v>
      </c>
      <c r="G1026" s="113">
        <f t="shared" si="833"/>
        <v>0</v>
      </c>
      <c r="H1026" s="113">
        <f t="shared" si="834"/>
        <v>0</v>
      </c>
      <c r="I1026" s="113">
        <f t="shared" si="835"/>
        <v>0</v>
      </c>
      <c r="J1026" s="113">
        <f t="shared" si="836"/>
        <v>0</v>
      </c>
      <c r="K1026" s="113">
        <f t="shared" si="826"/>
        <v>0</v>
      </c>
      <c r="L1026" s="76">
        <v>8</v>
      </c>
      <c r="M1026" s="76">
        <v>5</v>
      </c>
      <c r="N1026" s="76">
        <v>7</v>
      </c>
      <c r="O1026" s="76">
        <v>6</v>
      </c>
      <c r="P1026" s="76">
        <v>6</v>
      </c>
      <c r="Q1026" s="76">
        <v>2</v>
      </c>
      <c r="R1026" s="76">
        <v>1</v>
      </c>
      <c r="S1026" s="17">
        <f t="shared" si="806"/>
        <v>0</v>
      </c>
      <c r="T1026" s="113">
        <f t="shared" si="837"/>
        <v>0</v>
      </c>
      <c r="U1026" s="113">
        <f t="shared" si="838"/>
        <v>0</v>
      </c>
      <c r="V1026" s="113">
        <f t="shared" si="839"/>
        <v>0</v>
      </c>
      <c r="W1026" s="113">
        <f t="shared" si="840"/>
        <v>0</v>
      </c>
      <c r="X1026" s="113">
        <f t="shared" si="841"/>
        <v>0</v>
      </c>
      <c r="Y1026" s="113">
        <f t="shared" si="842"/>
        <v>0</v>
      </c>
      <c r="Z1026" s="113">
        <f t="shared" si="827"/>
        <v>0</v>
      </c>
      <c r="AA1026" s="76">
        <v>10</v>
      </c>
      <c r="AB1026" s="76">
        <v>6</v>
      </c>
      <c r="AC1026" s="76">
        <v>8</v>
      </c>
      <c r="AD1026" s="76">
        <v>2</v>
      </c>
      <c r="AE1026" s="76">
        <v>2</v>
      </c>
      <c r="AF1026" s="76">
        <v>5</v>
      </c>
      <c r="AG1026" s="76">
        <v>8</v>
      </c>
      <c r="AH1026" s="131">
        <f t="shared" si="807"/>
        <v>0</v>
      </c>
      <c r="AI1026" s="131">
        <f t="shared" si="828"/>
        <v>0</v>
      </c>
      <c r="AJ1026" s="131">
        <f t="shared" ref="AJ1026:AJ1089" si="844">AS1026/6.5-CV5644-CW1026</f>
        <v>0</v>
      </c>
      <c r="AK1026" s="131">
        <f t="shared" ref="AK1026:AK1089" si="845">SUM(AR1026,AT1026)/20 + SUM(AR1026,AU1026,AV1026)/25 + SUM(AR1026,AW1026)/31</f>
        <v>0</v>
      </c>
      <c r="AL1026" s="131">
        <f t="shared" si="829"/>
        <v>0</v>
      </c>
      <c r="AM1026" s="131">
        <f t="shared" si="830"/>
        <v>0</v>
      </c>
      <c r="AN1026" s="131">
        <f t="shared" si="808"/>
        <v>0</v>
      </c>
      <c r="AO1026" s="115" t="b">
        <f t="shared" ref="AO1026:AO1089" si="846">IF(DP1026="T",1,IF(DP1026="F",0))</f>
        <v>0</v>
      </c>
      <c r="AP1026" s="115" t="b">
        <f t="shared" ref="AP1026:AP1089" si="847">IF(DQ1026="T",1,IF(DQ1026="F",0))</f>
        <v>0</v>
      </c>
      <c r="AQ1026" s="115" t="b">
        <f t="shared" ref="AQ1026:AQ1089" si="848">IF(DR1026="T",1,IF(DR1026="F",0))</f>
        <v>0</v>
      </c>
      <c r="AR1026" s="79">
        <f t="shared" si="809"/>
        <v>0</v>
      </c>
      <c r="AS1026" s="79">
        <f t="shared" si="810"/>
        <v>0</v>
      </c>
      <c r="AT1026" s="79">
        <f t="shared" si="811"/>
        <v>0</v>
      </c>
      <c r="AU1026" s="79">
        <f t="shared" si="812"/>
        <v>0</v>
      </c>
      <c r="AV1026" s="79">
        <f t="shared" si="813"/>
        <v>0</v>
      </c>
      <c r="AW1026" s="79">
        <f t="shared" si="814"/>
        <v>0</v>
      </c>
      <c r="AX1026" s="128">
        <f t="shared" si="815"/>
        <v>0</v>
      </c>
      <c r="AY1026" s="128"/>
      <c r="AZ1026" s="128"/>
      <c r="BA1026" s="128">
        <f t="shared" si="816"/>
        <v>0</v>
      </c>
      <c r="BB1026" s="128">
        <f t="shared" si="817"/>
        <v>0</v>
      </c>
      <c r="BC1026" s="80">
        <f t="shared" si="818"/>
        <v>0</v>
      </c>
      <c r="BD1026" s="80">
        <f t="shared" si="819"/>
        <v>0</v>
      </c>
      <c r="BE1026" s="80">
        <f t="shared" si="820"/>
        <v>0</v>
      </c>
      <c r="BF1026" s="80">
        <f t="shared" si="821"/>
        <v>0</v>
      </c>
      <c r="BG1026" s="80">
        <f t="shared" si="822"/>
        <v>0</v>
      </c>
      <c r="BH1026" s="80">
        <f t="shared" ref="BH1026:BH1089" si="849">IF(DH1026=3,1,IF(DH1026=2,0.5,IF(DH1026=1,0.25*DH1026,0)))</f>
        <v>0</v>
      </c>
      <c r="BI1026" s="4">
        <f t="shared" si="823"/>
        <v>0</v>
      </c>
      <c r="BJ1026" s="4">
        <f t="shared" si="824"/>
        <v>0</v>
      </c>
      <c r="BK1026" s="4">
        <f t="shared" si="825"/>
        <v>0</v>
      </c>
      <c r="BL1026" s="8" t="e">
        <f>VLOOKUP(CN1026,'CIR Results'!$B$3:$L$42,2,FALSE)</f>
        <v>#N/A</v>
      </c>
      <c r="BM1026" s="8" t="e">
        <f>VLOOKUP(CN1026,'CIR Results'!$B$3:$L$42,3,FALSE)</f>
        <v>#N/A</v>
      </c>
      <c r="BN1026" s="8" t="e">
        <f>VLOOKUP(CN1026,'CIR Results'!$B$3:$L$42,4,FALSE)</f>
        <v>#N/A</v>
      </c>
      <c r="BO1026" s="8" t="e">
        <f>VLOOKUP(CN1026,'CIR Results'!$B$3:$L$42,5,FALSE)</f>
        <v>#N/A</v>
      </c>
      <c r="BP1026" s="8" t="e">
        <f>VLOOKUP(CN1026,'CIR Results'!$B$3:$L$42,6,FALSE)</f>
        <v>#N/A</v>
      </c>
      <c r="BQ1026" s="8" t="e">
        <f>VLOOKUP(CN1026,'CIR Results'!$B$3:$L$42,8,FALSE)</f>
        <v>#N/A</v>
      </c>
      <c r="BR1026" s="8" t="e">
        <f>VLOOKUP(CN1026,'CIR Results'!$B$3:$L$42,9,FALSE)</f>
        <v>#N/A</v>
      </c>
      <c r="BS1026" s="8" t="e">
        <f>VLOOKUP(CN1026,'CIR Results'!$B$3:$L$42,10,FALSE)</f>
        <v>#N/A</v>
      </c>
      <c r="BT1026" s="8" t="e">
        <f>VLOOKUP(CN1026,'CIR Results'!$B$3:$L$42,11,FALSE)</f>
        <v>#N/A</v>
      </c>
      <c r="BU1026" s="136" t="e">
        <f>VLOOKUP(CN1026,'CIR Team Info'!$B$5:$E$44,2,FALSE)</f>
        <v>#N/A</v>
      </c>
      <c r="BV1026" s="136" t="e">
        <f>VLOOKUP(CN1026,'CIR Team Info'!$B$5:$E$44,4,FALSE)</f>
        <v>#N/A</v>
      </c>
      <c r="BW1026" s="136" t="str">
        <f t="shared" si="803"/>
        <v xml:space="preserve">   </v>
      </c>
      <c r="CM1026" s="132"/>
      <c r="DD1026" s="132"/>
      <c r="DG1026" s="132"/>
    </row>
    <row r="1027" spans="1:111" x14ac:dyDescent="0.25">
      <c r="A1027" s="78">
        <f t="shared" si="804"/>
        <v>0</v>
      </c>
      <c r="C1027" s="10" t="str">
        <f t="shared" si="843"/>
        <v>Do Not Pick</v>
      </c>
      <c r="D1027" s="17">
        <f t="shared" si="805"/>
        <v>0</v>
      </c>
      <c r="E1027" s="113">
        <f t="shared" si="831"/>
        <v>0</v>
      </c>
      <c r="F1027" s="113">
        <f t="shared" si="832"/>
        <v>0</v>
      </c>
      <c r="G1027" s="113">
        <f t="shared" si="833"/>
        <v>0</v>
      </c>
      <c r="H1027" s="113">
        <f t="shared" si="834"/>
        <v>0</v>
      </c>
      <c r="I1027" s="113">
        <f t="shared" si="835"/>
        <v>0</v>
      </c>
      <c r="J1027" s="113">
        <f t="shared" si="836"/>
        <v>0</v>
      </c>
      <c r="K1027" s="113">
        <f t="shared" si="826"/>
        <v>0</v>
      </c>
      <c r="L1027" s="76">
        <v>8</v>
      </c>
      <c r="M1027" s="76">
        <v>5</v>
      </c>
      <c r="N1027" s="76">
        <v>7</v>
      </c>
      <c r="O1027" s="76">
        <v>6</v>
      </c>
      <c r="P1027" s="76">
        <v>6</v>
      </c>
      <c r="Q1027" s="76">
        <v>2</v>
      </c>
      <c r="R1027" s="76">
        <v>1</v>
      </c>
      <c r="S1027" s="17">
        <f t="shared" si="806"/>
        <v>0</v>
      </c>
      <c r="T1027" s="113">
        <f t="shared" si="837"/>
        <v>0</v>
      </c>
      <c r="U1027" s="113">
        <f t="shared" si="838"/>
        <v>0</v>
      </c>
      <c r="V1027" s="113">
        <f t="shared" si="839"/>
        <v>0</v>
      </c>
      <c r="W1027" s="113">
        <f t="shared" si="840"/>
        <v>0</v>
      </c>
      <c r="X1027" s="113">
        <f t="shared" si="841"/>
        <v>0</v>
      </c>
      <c r="Y1027" s="113">
        <f t="shared" si="842"/>
        <v>0</v>
      </c>
      <c r="Z1027" s="113">
        <f t="shared" si="827"/>
        <v>0</v>
      </c>
      <c r="AA1027" s="76">
        <v>10</v>
      </c>
      <c r="AB1027" s="76">
        <v>6</v>
      </c>
      <c r="AC1027" s="76">
        <v>8</v>
      </c>
      <c r="AD1027" s="76">
        <v>2</v>
      </c>
      <c r="AE1027" s="76">
        <v>2</v>
      </c>
      <c r="AF1027" s="76">
        <v>5</v>
      </c>
      <c r="AG1027" s="76">
        <v>8</v>
      </c>
      <c r="AH1027" s="131">
        <f t="shared" si="807"/>
        <v>0</v>
      </c>
      <c r="AI1027" s="131">
        <f t="shared" si="828"/>
        <v>0</v>
      </c>
      <c r="AJ1027" s="131">
        <f t="shared" si="844"/>
        <v>0</v>
      </c>
      <c r="AK1027" s="131">
        <f t="shared" si="845"/>
        <v>0</v>
      </c>
      <c r="AL1027" s="131">
        <f t="shared" si="829"/>
        <v>0</v>
      </c>
      <c r="AM1027" s="131">
        <f t="shared" si="830"/>
        <v>0</v>
      </c>
      <c r="AN1027" s="131">
        <f t="shared" si="808"/>
        <v>0</v>
      </c>
      <c r="AO1027" s="115" t="b">
        <f t="shared" si="846"/>
        <v>0</v>
      </c>
      <c r="AP1027" s="115" t="b">
        <f t="shared" si="847"/>
        <v>0</v>
      </c>
      <c r="AQ1027" s="115" t="b">
        <f t="shared" si="848"/>
        <v>0</v>
      </c>
      <c r="AR1027" s="79">
        <f t="shared" si="809"/>
        <v>0</v>
      </c>
      <c r="AS1027" s="79">
        <f t="shared" si="810"/>
        <v>0</v>
      </c>
      <c r="AT1027" s="79">
        <f t="shared" si="811"/>
        <v>0</v>
      </c>
      <c r="AU1027" s="79">
        <f t="shared" si="812"/>
        <v>0</v>
      </c>
      <c r="AV1027" s="79">
        <f t="shared" si="813"/>
        <v>0</v>
      </c>
      <c r="AW1027" s="79">
        <f t="shared" si="814"/>
        <v>0</v>
      </c>
      <c r="AX1027" s="128">
        <f t="shared" si="815"/>
        <v>0</v>
      </c>
      <c r="AY1027" s="128"/>
      <c r="AZ1027" s="128"/>
      <c r="BA1027" s="128">
        <f t="shared" si="816"/>
        <v>0</v>
      </c>
      <c r="BB1027" s="128">
        <f t="shared" si="817"/>
        <v>0</v>
      </c>
      <c r="BC1027" s="80">
        <f t="shared" si="818"/>
        <v>0</v>
      </c>
      <c r="BD1027" s="80">
        <f t="shared" si="819"/>
        <v>0</v>
      </c>
      <c r="BE1027" s="80">
        <f t="shared" si="820"/>
        <v>0</v>
      </c>
      <c r="BF1027" s="80">
        <f t="shared" si="821"/>
        <v>0</v>
      </c>
      <c r="BG1027" s="80">
        <f t="shared" si="822"/>
        <v>0</v>
      </c>
      <c r="BH1027" s="80">
        <f t="shared" si="849"/>
        <v>0</v>
      </c>
      <c r="BI1027" s="4">
        <f t="shared" si="823"/>
        <v>0</v>
      </c>
      <c r="BJ1027" s="4">
        <f t="shared" si="824"/>
        <v>0</v>
      </c>
      <c r="BK1027" s="4">
        <f t="shared" si="825"/>
        <v>0</v>
      </c>
      <c r="BL1027" s="8" t="e">
        <f>VLOOKUP(CN1027,'CIR Results'!$B$3:$L$42,2,FALSE)</f>
        <v>#N/A</v>
      </c>
      <c r="BM1027" s="8" t="e">
        <f>VLOOKUP(CN1027,'CIR Results'!$B$3:$L$42,3,FALSE)</f>
        <v>#N/A</v>
      </c>
      <c r="BN1027" s="8" t="e">
        <f>VLOOKUP(CN1027,'CIR Results'!$B$3:$L$42,4,FALSE)</f>
        <v>#N/A</v>
      </c>
      <c r="BO1027" s="8" t="e">
        <f>VLOOKUP(CN1027,'CIR Results'!$B$3:$L$42,5,FALSE)</f>
        <v>#N/A</v>
      </c>
      <c r="BP1027" s="8" t="e">
        <f>VLOOKUP(CN1027,'CIR Results'!$B$3:$L$42,6,FALSE)</f>
        <v>#N/A</v>
      </c>
      <c r="BQ1027" s="8" t="e">
        <f>VLOOKUP(CN1027,'CIR Results'!$B$3:$L$42,8,FALSE)</f>
        <v>#N/A</v>
      </c>
      <c r="BR1027" s="8" t="e">
        <f>VLOOKUP(CN1027,'CIR Results'!$B$3:$L$42,9,FALSE)</f>
        <v>#N/A</v>
      </c>
      <c r="BS1027" s="8" t="e">
        <f>VLOOKUP(CN1027,'CIR Results'!$B$3:$L$42,10,FALSE)</f>
        <v>#N/A</v>
      </c>
      <c r="BT1027" s="8" t="e">
        <f>VLOOKUP(CN1027,'CIR Results'!$B$3:$L$42,11,FALSE)</f>
        <v>#N/A</v>
      </c>
      <c r="BU1027" s="136" t="e">
        <f>VLOOKUP(CN1027,'CIR Team Info'!$B$5:$E$44,2,FALSE)</f>
        <v>#N/A</v>
      </c>
      <c r="BV1027" s="136" t="e">
        <f>VLOOKUP(CN1027,'CIR Team Info'!$B$5:$E$44,4,FALSE)</f>
        <v>#N/A</v>
      </c>
      <c r="BW1027" s="136" t="str">
        <f t="shared" ref="BW1027:BW1090" si="850">CONCATENATE(CJ1027," ",CK1027," ",CL1027," ",DV1027)</f>
        <v xml:space="preserve">   </v>
      </c>
      <c r="CM1027" s="132"/>
      <c r="DD1027" s="132"/>
      <c r="DG1027" s="132"/>
    </row>
    <row r="1028" spans="1:111" x14ac:dyDescent="0.25">
      <c r="A1028" s="78">
        <f t="shared" si="804"/>
        <v>0</v>
      </c>
      <c r="C1028" s="10" t="str">
        <f t="shared" si="843"/>
        <v>Do Not Pick</v>
      </c>
      <c r="D1028" s="17">
        <f t="shared" si="805"/>
        <v>0</v>
      </c>
      <c r="E1028" s="113">
        <f t="shared" si="831"/>
        <v>0</v>
      </c>
      <c r="F1028" s="113">
        <f t="shared" si="832"/>
        <v>0</v>
      </c>
      <c r="G1028" s="113">
        <f t="shared" si="833"/>
        <v>0</v>
      </c>
      <c r="H1028" s="113">
        <f t="shared" si="834"/>
        <v>0</v>
      </c>
      <c r="I1028" s="113">
        <f t="shared" si="835"/>
        <v>0</v>
      </c>
      <c r="J1028" s="113">
        <f t="shared" si="836"/>
        <v>0</v>
      </c>
      <c r="K1028" s="113">
        <f t="shared" si="826"/>
        <v>0</v>
      </c>
      <c r="L1028" s="76">
        <v>8</v>
      </c>
      <c r="M1028" s="76">
        <v>5</v>
      </c>
      <c r="N1028" s="76">
        <v>7</v>
      </c>
      <c r="O1028" s="76">
        <v>6</v>
      </c>
      <c r="P1028" s="76">
        <v>6</v>
      </c>
      <c r="Q1028" s="76">
        <v>2</v>
      </c>
      <c r="R1028" s="76">
        <v>1</v>
      </c>
      <c r="S1028" s="17">
        <f t="shared" si="806"/>
        <v>0</v>
      </c>
      <c r="T1028" s="113">
        <f t="shared" si="837"/>
        <v>0</v>
      </c>
      <c r="U1028" s="113">
        <f t="shared" si="838"/>
        <v>0</v>
      </c>
      <c r="V1028" s="113">
        <f t="shared" si="839"/>
        <v>0</v>
      </c>
      <c r="W1028" s="113">
        <f t="shared" si="840"/>
        <v>0</v>
      </c>
      <c r="X1028" s="113">
        <f t="shared" si="841"/>
        <v>0</v>
      </c>
      <c r="Y1028" s="113">
        <f t="shared" si="842"/>
        <v>0</v>
      </c>
      <c r="Z1028" s="113">
        <f t="shared" si="827"/>
        <v>0</v>
      </c>
      <c r="AA1028" s="76">
        <v>10</v>
      </c>
      <c r="AB1028" s="76">
        <v>6</v>
      </c>
      <c r="AC1028" s="76">
        <v>8</v>
      </c>
      <c r="AD1028" s="76">
        <v>2</v>
      </c>
      <c r="AE1028" s="76">
        <v>2</v>
      </c>
      <c r="AF1028" s="76">
        <v>5</v>
      </c>
      <c r="AG1028" s="76">
        <v>8</v>
      </c>
      <c r="AH1028" s="131">
        <f t="shared" si="807"/>
        <v>0</v>
      </c>
      <c r="AI1028" s="131">
        <f t="shared" si="828"/>
        <v>0</v>
      </c>
      <c r="AJ1028" s="131">
        <f t="shared" si="844"/>
        <v>0</v>
      </c>
      <c r="AK1028" s="131">
        <f t="shared" si="845"/>
        <v>0</v>
      </c>
      <c r="AL1028" s="131">
        <f t="shared" si="829"/>
        <v>0</v>
      </c>
      <c r="AM1028" s="131">
        <f t="shared" si="830"/>
        <v>0</v>
      </c>
      <c r="AN1028" s="131">
        <f t="shared" si="808"/>
        <v>0</v>
      </c>
      <c r="AO1028" s="115" t="b">
        <f t="shared" si="846"/>
        <v>0</v>
      </c>
      <c r="AP1028" s="115" t="b">
        <f t="shared" si="847"/>
        <v>0</v>
      </c>
      <c r="AQ1028" s="115" t="b">
        <f t="shared" si="848"/>
        <v>0</v>
      </c>
      <c r="AR1028" s="79">
        <f t="shared" si="809"/>
        <v>0</v>
      </c>
      <c r="AS1028" s="79">
        <f t="shared" si="810"/>
        <v>0</v>
      </c>
      <c r="AT1028" s="79">
        <f t="shared" si="811"/>
        <v>0</v>
      </c>
      <c r="AU1028" s="79">
        <f t="shared" si="812"/>
        <v>0</v>
      </c>
      <c r="AV1028" s="79">
        <f t="shared" si="813"/>
        <v>0</v>
      </c>
      <c r="AW1028" s="79">
        <f t="shared" si="814"/>
        <v>0</v>
      </c>
      <c r="AX1028" s="128">
        <f t="shared" si="815"/>
        <v>0</v>
      </c>
      <c r="AY1028" s="128"/>
      <c r="AZ1028" s="128"/>
      <c r="BA1028" s="128">
        <f t="shared" si="816"/>
        <v>0</v>
      </c>
      <c r="BB1028" s="128">
        <f t="shared" si="817"/>
        <v>0</v>
      </c>
      <c r="BC1028" s="80">
        <f t="shared" si="818"/>
        <v>0</v>
      </c>
      <c r="BD1028" s="80">
        <f t="shared" si="819"/>
        <v>0</v>
      </c>
      <c r="BE1028" s="80">
        <f t="shared" si="820"/>
        <v>0</v>
      </c>
      <c r="BF1028" s="80">
        <f t="shared" si="821"/>
        <v>0</v>
      </c>
      <c r="BG1028" s="80">
        <f t="shared" si="822"/>
        <v>0</v>
      </c>
      <c r="BH1028" s="80">
        <f t="shared" si="849"/>
        <v>0</v>
      </c>
      <c r="BI1028" s="4">
        <f t="shared" si="823"/>
        <v>0</v>
      </c>
      <c r="BJ1028" s="4">
        <f t="shared" si="824"/>
        <v>0</v>
      </c>
      <c r="BK1028" s="4">
        <f t="shared" si="825"/>
        <v>0</v>
      </c>
      <c r="BL1028" s="8" t="e">
        <f>VLOOKUP(CN1028,'CIR Results'!$B$3:$L$42,2,FALSE)</f>
        <v>#N/A</v>
      </c>
      <c r="BM1028" s="8" t="e">
        <f>VLOOKUP(CN1028,'CIR Results'!$B$3:$L$42,3,FALSE)</f>
        <v>#N/A</v>
      </c>
      <c r="BN1028" s="8" t="e">
        <f>VLOOKUP(CN1028,'CIR Results'!$B$3:$L$42,4,FALSE)</f>
        <v>#N/A</v>
      </c>
      <c r="BO1028" s="8" t="e">
        <f>VLOOKUP(CN1028,'CIR Results'!$B$3:$L$42,5,FALSE)</f>
        <v>#N/A</v>
      </c>
      <c r="BP1028" s="8" t="e">
        <f>VLOOKUP(CN1028,'CIR Results'!$B$3:$L$42,6,FALSE)</f>
        <v>#N/A</v>
      </c>
      <c r="BQ1028" s="8" t="e">
        <f>VLOOKUP(CN1028,'CIR Results'!$B$3:$L$42,8,FALSE)</f>
        <v>#N/A</v>
      </c>
      <c r="BR1028" s="8" t="e">
        <f>VLOOKUP(CN1028,'CIR Results'!$B$3:$L$42,9,FALSE)</f>
        <v>#N/A</v>
      </c>
      <c r="BS1028" s="8" t="e">
        <f>VLOOKUP(CN1028,'CIR Results'!$B$3:$L$42,10,FALSE)</f>
        <v>#N/A</v>
      </c>
      <c r="BT1028" s="8" t="e">
        <f>VLOOKUP(CN1028,'CIR Results'!$B$3:$L$42,11,FALSE)</f>
        <v>#N/A</v>
      </c>
      <c r="BU1028" s="136" t="e">
        <f>VLOOKUP(CN1028,'CIR Team Info'!$B$5:$E$44,2,FALSE)</f>
        <v>#N/A</v>
      </c>
      <c r="BV1028" s="136" t="e">
        <f>VLOOKUP(CN1028,'CIR Team Info'!$B$5:$E$44,4,FALSE)</f>
        <v>#N/A</v>
      </c>
      <c r="BW1028" s="136" t="str">
        <f t="shared" si="850"/>
        <v xml:space="preserve">   </v>
      </c>
      <c r="CM1028" s="132"/>
      <c r="DD1028" s="132"/>
      <c r="DG1028" s="132"/>
    </row>
    <row r="1029" spans="1:111" x14ac:dyDescent="0.25">
      <c r="A1029" s="78">
        <f t="shared" si="804"/>
        <v>0</v>
      </c>
      <c r="C1029" s="10" t="str">
        <f t="shared" si="843"/>
        <v>Do Not Pick</v>
      </c>
      <c r="D1029" s="17">
        <f t="shared" si="805"/>
        <v>0</v>
      </c>
      <c r="E1029" s="113">
        <f t="shared" si="831"/>
        <v>0</v>
      </c>
      <c r="F1029" s="113">
        <f t="shared" si="832"/>
        <v>0</v>
      </c>
      <c r="G1029" s="113">
        <f t="shared" si="833"/>
        <v>0</v>
      </c>
      <c r="H1029" s="113">
        <f t="shared" si="834"/>
        <v>0</v>
      </c>
      <c r="I1029" s="113">
        <f t="shared" si="835"/>
        <v>0</v>
      </c>
      <c r="J1029" s="113">
        <f t="shared" si="836"/>
        <v>0</v>
      </c>
      <c r="K1029" s="113">
        <f t="shared" si="826"/>
        <v>0</v>
      </c>
      <c r="L1029" s="76">
        <v>8</v>
      </c>
      <c r="M1029" s="76">
        <v>5</v>
      </c>
      <c r="N1029" s="76">
        <v>7</v>
      </c>
      <c r="O1029" s="76">
        <v>6</v>
      </c>
      <c r="P1029" s="76">
        <v>6</v>
      </c>
      <c r="Q1029" s="76">
        <v>2</v>
      </c>
      <c r="R1029" s="76">
        <v>1</v>
      </c>
      <c r="S1029" s="17">
        <f t="shared" si="806"/>
        <v>0</v>
      </c>
      <c r="T1029" s="113">
        <f t="shared" si="837"/>
        <v>0</v>
      </c>
      <c r="U1029" s="113">
        <f t="shared" si="838"/>
        <v>0</v>
      </c>
      <c r="V1029" s="113">
        <f t="shared" si="839"/>
        <v>0</v>
      </c>
      <c r="W1029" s="113">
        <f t="shared" si="840"/>
        <v>0</v>
      </c>
      <c r="X1029" s="113">
        <f t="shared" si="841"/>
        <v>0</v>
      </c>
      <c r="Y1029" s="113">
        <f t="shared" si="842"/>
        <v>0</v>
      </c>
      <c r="Z1029" s="113">
        <f t="shared" si="827"/>
        <v>0</v>
      </c>
      <c r="AA1029" s="76">
        <v>10</v>
      </c>
      <c r="AB1029" s="76">
        <v>6</v>
      </c>
      <c r="AC1029" s="76">
        <v>8</v>
      </c>
      <c r="AD1029" s="76">
        <v>2</v>
      </c>
      <c r="AE1029" s="76">
        <v>2</v>
      </c>
      <c r="AF1029" s="76">
        <v>5</v>
      </c>
      <c r="AG1029" s="76">
        <v>8</v>
      </c>
      <c r="AH1029" s="131">
        <f t="shared" si="807"/>
        <v>0</v>
      </c>
      <c r="AI1029" s="131">
        <f t="shared" si="828"/>
        <v>0</v>
      </c>
      <c r="AJ1029" s="131">
        <f t="shared" si="844"/>
        <v>0</v>
      </c>
      <c r="AK1029" s="131">
        <f t="shared" si="845"/>
        <v>0</v>
      </c>
      <c r="AL1029" s="131">
        <f t="shared" si="829"/>
        <v>0</v>
      </c>
      <c r="AM1029" s="131">
        <f t="shared" si="830"/>
        <v>0</v>
      </c>
      <c r="AN1029" s="131">
        <f t="shared" si="808"/>
        <v>0</v>
      </c>
      <c r="AO1029" s="115" t="b">
        <f t="shared" si="846"/>
        <v>0</v>
      </c>
      <c r="AP1029" s="115" t="b">
        <f t="shared" si="847"/>
        <v>0</v>
      </c>
      <c r="AQ1029" s="115" t="b">
        <f t="shared" si="848"/>
        <v>0</v>
      </c>
      <c r="AR1029" s="79">
        <f t="shared" si="809"/>
        <v>0</v>
      </c>
      <c r="AS1029" s="79">
        <f t="shared" si="810"/>
        <v>0</v>
      </c>
      <c r="AT1029" s="79">
        <f t="shared" si="811"/>
        <v>0</v>
      </c>
      <c r="AU1029" s="79">
        <f t="shared" si="812"/>
        <v>0</v>
      </c>
      <c r="AV1029" s="79">
        <f t="shared" si="813"/>
        <v>0</v>
      </c>
      <c r="AW1029" s="79">
        <f t="shared" si="814"/>
        <v>0</v>
      </c>
      <c r="AX1029" s="128">
        <f t="shared" si="815"/>
        <v>0</v>
      </c>
      <c r="AY1029" s="128"/>
      <c r="AZ1029" s="128"/>
      <c r="BA1029" s="128">
        <f t="shared" si="816"/>
        <v>0</v>
      </c>
      <c r="BB1029" s="128">
        <f t="shared" si="817"/>
        <v>0</v>
      </c>
      <c r="BC1029" s="80">
        <f t="shared" si="818"/>
        <v>0</v>
      </c>
      <c r="BD1029" s="80">
        <f t="shared" si="819"/>
        <v>0</v>
      </c>
      <c r="BE1029" s="80">
        <f t="shared" si="820"/>
        <v>0</v>
      </c>
      <c r="BF1029" s="80">
        <f t="shared" si="821"/>
        <v>0</v>
      </c>
      <c r="BG1029" s="80">
        <f t="shared" si="822"/>
        <v>0</v>
      </c>
      <c r="BH1029" s="80">
        <f t="shared" si="849"/>
        <v>0</v>
      </c>
      <c r="BI1029" s="4">
        <f t="shared" si="823"/>
        <v>0</v>
      </c>
      <c r="BJ1029" s="4">
        <f t="shared" si="824"/>
        <v>0</v>
      </c>
      <c r="BK1029" s="4">
        <f t="shared" si="825"/>
        <v>0</v>
      </c>
      <c r="BL1029" s="8" t="e">
        <f>VLOOKUP(CN1029,'CIR Results'!$B$3:$L$42,2,FALSE)</f>
        <v>#N/A</v>
      </c>
      <c r="BM1029" s="8" t="e">
        <f>VLOOKUP(CN1029,'CIR Results'!$B$3:$L$42,3,FALSE)</f>
        <v>#N/A</v>
      </c>
      <c r="BN1029" s="8" t="e">
        <f>VLOOKUP(CN1029,'CIR Results'!$B$3:$L$42,4,FALSE)</f>
        <v>#N/A</v>
      </c>
      <c r="BO1029" s="8" t="e">
        <f>VLOOKUP(CN1029,'CIR Results'!$B$3:$L$42,5,FALSE)</f>
        <v>#N/A</v>
      </c>
      <c r="BP1029" s="8" t="e">
        <f>VLOOKUP(CN1029,'CIR Results'!$B$3:$L$42,6,FALSE)</f>
        <v>#N/A</v>
      </c>
      <c r="BQ1029" s="8" t="e">
        <f>VLOOKUP(CN1029,'CIR Results'!$B$3:$L$42,8,FALSE)</f>
        <v>#N/A</v>
      </c>
      <c r="BR1029" s="8" t="e">
        <f>VLOOKUP(CN1029,'CIR Results'!$B$3:$L$42,9,FALSE)</f>
        <v>#N/A</v>
      </c>
      <c r="BS1029" s="8" t="e">
        <f>VLOOKUP(CN1029,'CIR Results'!$B$3:$L$42,10,FALSE)</f>
        <v>#N/A</v>
      </c>
      <c r="BT1029" s="8" t="e">
        <f>VLOOKUP(CN1029,'CIR Results'!$B$3:$L$42,11,FALSE)</f>
        <v>#N/A</v>
      </c>
      <c r="BU1029" s="136" t="e">
        <f>VLOOKUP(CN1029,'CIR Team Info'!$B$5:$E$44,2,FALSE)</f>
        <v>#N/A</v>
      </c>
      <c r="BV1029" s="136" t="e">
        <f>VLOOKUP(CN1029,'CIR Team Info'!$B$5:$E$44,4,FALSE)</f>
        <v>#N/A</v>
      </c>
      <c r="BW1029" s="136" t="str">
        <f t="shared" si="850"/>
        <v xml:space="preserve">   </v>
      </c>
      <c r="CM1029" s="132"/>
      <c r="DD1029" s="132"/>
      <c r="DG1029" s="132"/>
    </row>
    <row r="1030" spans="1:111" x14ac:dyDescent="0.25">
      <c r="A1030" s="78">
        <f t="shared" si="804"/>
        <v>0</v>
      </c>
      <c r="C1030" s="10" t="str">
        <f t="shared" si="843"/>
        <v>Do Not Pick</v>
      </c>
      <c r="D1030" s="17">
        <f t="shared" si="805"/>
        <v>0</v>
      </c>
      <c r="E1030" s="113">
        <f t="shared" si="831"/>
        <v>0</v>
      </c>
      <c r="F1030" s="113">
        <f t="shared" si="832"/>
        <v>0</v>
      </c>
      <c r="G1030" s="113">
        <f t="shared" si="833"/>
        <v>0</v>
      </c>
      <c r="H1030" s="113">
        <f t="shared" si="834"/>
        <v>0</v>
      </c>
      <c r="I1030" s="113">
        <f t="shared" si="835"/>
        <v>0</v>
      </c>
      <c r="J1030" s="113">
        <f t="shared" si="836"/>
        <v>0</v>
      </c>
      <c r="K1030" s="113">
        <f t="shared" si="826"/>
        <v>0</v>
      </c>
      <c r="L1030" s="76">
        <v>8</v>
      </c>
      <c r="M1030" s="76">
        <v>5</v>
      </c>
      <c r="N1030" s="76">
        <v>7</v>
      </c>
      <c r="O1030" s="76">
        <v>6</v>
      </c>
      <c r="P1030" s="76">
        <v>6</v>
      </c>
      <c r="Q1030" s="76">
        <v>2</v>
      </c>
      <c r="R1030" s="76">
        <v>1</v>
      </c>
      <c r="S1030" s="17">
        <f t="shared" si="806"/>
        <v>0</v>
      </c>
      <c r="T1030" s="113">
        <f t="shared" si="837"/>
        <v>0</v>
      </c>
      <c r="U1030" s="113">
        <f t="shared" si="838"/>
        <v>0</v>
      </c>
      <c r="V1030" s="113">
        <f t="shared" si="839"/>
        <v>0</v>
      </c>
      <c r="W1030" s="113">
        <f t="shared" si="840"/>
        <v>0</v>
      </c>
      <c r="X1030" s="113">
        <f t="shared" si="841"/>
        <v>0</v>
      </c>
      <c r="Y1030" s="113">
        <f t="shared" si="842"/>
        <v>0</v>
      </c>
      <c r="Z1030" s="113">
        <f t="shared" si="827"/>
        <v>0</v>
      </c>
      <c r="AA1030" s="76">
        <v>10</v>
      </c>
      <c r="AB1030" s="76">
        <v>6</v>
      </c>
      <c r="AC1030" s="76">
        <v>8</v>
      </c>
      <c r="AD1030" s="76">
        <v>2</v>
      </c>
      <c r="AE1030" s="76">
        <v>2</v>
      </c>
      <c r="AF1030" s="76">
        <v>5</v>
      </c>
      <c r="AG1030" s="76">
        <v>8</v>
      </c>
      <c r="AH1030" s="131">
        <f t="shared" si="807"/>
        <v>0</v>
      </c>
      <c r="AI1030" s="131">
        <f t="shared" si="828"/>
        <v>0</v>
      </c>
      <c r="AJ1030" s="131">
        <f t="shared" si="844"/>
        <v>0</v>
      </c>
      <c r="AK1030" s="131">
        <f t="shared" si="845"/>
        <v>0</v>
      </c>
      <c r="AL1030" s="131">
        <f t="shared" si="829"/>
        <v>0</v>
      </c>
      <c r="AM1030" s="131">
        <f t="shared" si="830"/>
        <v>0</v>
      </c>
      <c r="AN1030" s="131">
        <f t="shared" si="808"/>
        <v>0</v>
      </c>
      <c r="AO1030" s="115" t="b">
        <f t="shared" si="846"/>
        <v>0</v>
      </c>
      <c r="AP1030" s="115" t="b">
        <f t="shared" si="847"/>
        <v>0</v>
      </c>
      <c r="AQ1030" s="115" t="b">
        <f t="shared" si="848"/>
        <v>0</v>
      </c>
      <c r="AR1030" s="79">
        <f t="shared" si="809"/>
        <v>0</v>
      </c>
      <c r="AS1030" s="79">
        <f t="shared" si="810"/>
        <v>0</v>
      </c>
      <c r="AT1030" s="79">
        <f t="shared" si="811"/>
        <v>0</v>
      </c>
      <c r="AU1030" s="79">
        <f t="shared" si="812"/>
        <v>0</v>
      </c>
      <c r="AV1030" s="79">
        <f t="shared" si="813"/>
        <v>0</v>
      </c>
      <c r="AW1030" s="79">
        <f t="shared" si="814"/>
        <v>0</v>
      </c>
      <c r="AX1030" s="128">
        <f t="shared" si="815"/>
        <v>0</v>
      </c>
      <c r="AY1030" s="128"/>
      <c r="AZ1030" s="128"/>
      <c r="BA1030" s="128">
        <f t="shared" si="816"/>
        <v>0</v>
      </c>
      <c r="BB1030" s="128">
        <f t="shared" si="817"/>
        <v>0</v>
      </c>
      <c r="BC1030" s="80">
        <f t="shared" si="818"/>
        <v>0</v>
      </c>
      <c r="BD1030" s="80">
        <f t="shared" si="819"/>
        <v>0</v>
      </c>
      <c r="BE1030" s="80">
        <f t="shared" si="820"/>
        <v>0</v>
      </c>
      <c r="BF1030" s="80">
        <f t="shared" si="821"/>
        <v>0</v>
      </c>
      <c r="BG1030" s="80">
        <f t="shared" si="822"/>
        <v>0</v>
      </c>
      <c r="BH1030" s="80">
        <f t="shared" si="849"/>
        <v>0</v>
      </c>
      <c r="BI1030" s="4">
        <f t="shared" si="823"/>
        <v>0</v>
      </c>
      <c r="BJ1030" s="4">
        <f t="shared" si="824"/>
        <v>0</v>
      </c>
      <c r="BK1030" s="4">
        <f t="shared" si="825"/>
        <v>0</v>
      </c>
      <c r="BL1030" s="8" t="e">
        <f>VLOOKUP(CN1030,'CIR Results'!$B$3:$L$42,2,FALSE)</f>
        <v>#N/A</v>
      </c>
      <c r="BM1030" s="8" t="e">
        <f>VLOOKUP(CN1030,'CIR Results'!$B$3:$L$42,3,FALSE)</f>
        <v>#N/A</v>
      </c>
      <c r="BN1030" s="8" t="e">
        <f>VLOOKUP(CN1030,'CIR Results'!$B$3:$L$42,4,FALSE)</f>
        <v>#N/A</v>
      </c>
      <c r="BO1030" s="8" t="e">
        <f>VLOOKUP(CN1030,'CIR Results'!$B$3:$L$42,5,FALSE)</f>
        <v>#N/A</v>
      </c>
      <c r="BP1030" s="8" t="e">
        <f>VLOOKUP(CN1030,'CIR Results'!$B$3:$L$42,6,FALSE)</f>
        <v>#N/A</v>
      </c>
      <c r="BQ1030" s="8" t="e">
        <f>VLOOKUP(CN1030,'CIR Results'!$B$3:$L$42,8,FALSE)</f>
        <v>#N/A</v>
      </c>
      <c r="BR1030" s="8" t="e">
        <f>VLOOKUP(CN1030,'CIR Results'!$B$3:$L$42,9,FALSE)</f>
        <v>#N/A</v>
      </c>
      <c r="BS1030" s="8" t="e">
        <f>VLOOKUP(CN1030,'CIR Results'!$B$3:$L$42,10,FALSE)</f>
        <v>#N/A</v>
      </c>
      <c r="BT1030" s="8" t="e">
        <f>VLOOKUP(CN1030,'CIR Results'!$B$3:$L$42,11,FALSE)</f>
        <v>#N/A</v>
      </c>
      <c r="BU1030" s="136" t="e">
        <f>VLOOKUP(CN1030,'CIR Team Info'!$B$5:$E$44,2,FALSE)</f>
        <v>#N/A</v>
      </c>
      <c r="BV1030" s="136" t="e">
        <f>VLOOKUP(CN1030,'CIR Team Info'!$B$5:$E$44,4,FALSE)</f>
        <v>#N/A</v>
      </c>
      <c r="BW1030" s="136" t="str">
        <f t="shared" si="850"/>
        <v xml:space="preserve">   </v>
      </c>
      <c r="CM1030" s="132"/>
      <c r="DD1030" s="132"/>
      <c r="DG1030" s="132"/>
    </row>
    <row r="1031" spans="1:111" x14ac:dyDescent="0.25">
      <c r="A1031" s="78">
        <f t="shared" si="804"/>
        <v>0</v>
      </c>
      <c r="C1031" s="10" t="str">
        <f t="shared" si="843"/>
        <v>Do Not Pick</v>
      </c>
      <c r="D1031" s="17">
        <f t="shared" si="805"/>
        <v>0</v>
      </c>
      <c r="E1031" s="113">
        <f t="shared" si="831"/>
        <v>0</v>
      </c>
      <c r="F1031" s="113">
        <f t="shared" si="832"/>
        <v>0</v>
      </c>
      <c r="G1031" s="113">
        <f t="shared" si="833"/>
        <v>0</v>
      </c>
      <c r="H1031" s="113">
        <f t="shared" si="834"/>
        <v>0</v>
      </c>
      <c r="I1031" s="113">
        <f t="shared" si="835"/>
        <v>0</v>
      </c>
      <c r="J1031" s="113">
        <f t="shared" si="836"/>
        <v>0</v>
      </c>
      <c r="K1031" s="113">
        <f t="shared" si="826"/>
        <v>0</v>
      </c>
      <c r="L1031" s="76">
        <v>8</v>
      </c>
      <c r="M1031" s="76">
        <v>5</v>
      </c>
      <c r="N1031" s="76">
        <v>7</v>
      </c>
      <c r="O1031" s="76">
        <v>6</v>
      </c>
      <c r="P1031" s="76">
        <v>6</v>
      </c>
      <c r="Q1031" s="76">
        <v>2</v>
      </c>
      <c r="R1031" s="76">
        <v>1</v>
      </c>
      <c r="S1031" s="17">
        <f t="shared" si="806"/>
        <v>0</v>
      </c>
      <c r="T1031" s="113">
        <f t="shared" si="837"/>
        <v>0</v>
      </c>
      <c r="U1031" s="113">
        <f t="shared" si="838"/>
        <v>0</v>
      </c>
      <c r="V1031" s="113">
        <f t="shared" si="839"/>
        <v>0</v>
      </c>
      <c r="W1031" s="113">
        <f t="shared" si="840"/>
        <v>0</v>
      </c>
      <c r="X1031" s="113">
        <f t="shared" si="841"/>
        <v>0</v>
      </c>
      <c r="Y1031" s="113">
        <f t="shared" si="842"/>
        <v>0</v>
      </c>
      <c r="Z1031" s="113">
        <f t="shared" si="827"/>
        <v>0</v>
      </c>
      <c r="AA1031" s="76">
        <v>10</v>
      </c>
      <c r="AB1031" s="76">
        <v>6</v>
      </c>
      <c r="AC1031" s="76">
        <v>8</v>
      </c>
      <c r="AD1031" s="76">
        <v>2</v>
      </c>
      <c r="AE1031" s="76">
        <v>2</v>
      </c>
      <c r="AF1031" s="76">
        <v>5</v>
      </c>
      <c r="AG1031" s="76">
        <v>8</v>
      </c>
      <c r="AH1031" s="131">
        <f t="shared" si="807"/>
        <v>0</v>
      </c>
      <c r="AI1031" s="131">
        <f t="shared" si="828"/>
        <v>0</v>
      </c>
      <c r="AJ1031" s="131">
        <f t="shared" si="844"/>
        <v>0</v>
      </c>
      <c r="AK1031" s="131">
        <f t="shared" si="845"/>
        <v>0</v>
      </c>
      <c r="AL1031" s="131">
        <f t="shared" si="829"/>
        <v>0</v>
      </c>
      <c r="AM1031" s="131">
        <f t="shared" si="830"/>
        <v>0</v>
      </c>
      <c r="AN1031" s="131">
        <f t="shared" si="808"/>
        <v>0</v>
      </c>
      <c r="AO1031" s="115" t="b">
        <f t="shared" si="846"/>
        <v>0</v>
      </c>
      <c r="AP1031" s="115" t="b">
        <f t="shared" si="847"/>
        <v>0</v>
      </c>
      <c r="AQ1031" s="115" t="b">
        <f t="shared" si="848"/>
        <v>0</v>
      </c>
      <c r="AR1031" s="79">
        <f t="shared" si="809"/>
        <v>0</v>
      </c>
      <c r="AS1031" s="79">
        <f t="shared" si="810"/>
        <v>0</v>
      </c>
      <c r="AT1031" s="79">
        <f t="shared" si="811"/>
        <v>0</v>
      </c>
      <c r="AU1031" s="79">
        <f t="shared" si="812"/>
        <v>0</v>
      </c>
      <c r="AV1031" s="79">
        <f t="shared" si="813"/>
        <v>0</v>
      </c>
      <c r="AW1031" s="79">
        <f t="shared" si="814"/>
        <v>0</v>
      </c>
      <c r="AX1031" s="128">
        <f t="shared" si="815"/>
        <v>0</v>
      </c>
      <c r="AY1031" s="128"/>
      <c r="AZ1031" s="128"/>
      <c r="BA1031" s="128">
        <f t="shared" si="816"/>
        <v>0</v>
      </c>
      <c r="BB1031" s="128">
        <f t="shared" si="817"/>
        <v>0</v>
      </c>
      <c r="BC1031" s="80">
        <f t="shared" si="818"/>
        <v>0</v>
      </c>
      <c r="BD1031" s="80">
        <f t="shared" si="819"/>
        <v>0</v>
      </c>
      <c r="BE1031" s="80">
        <f t="shared" si="820"/>
        <v>0</v>
      </c>
      <c r="BF1031" s="80">
        <f t="shared" si="821"/>
        <v>0</v>
      </c>
      <c r="BG1031" s="80">
        <f t="shared" si="822"/>
        <v>0</v>
      </c>
      <c r="BH1031" s="80">
        <f t="shared" si="849"/>
        <v>0</v>
      </c>
      <c r="BI1031" s="4">
        <f t="shared" si="823"/>
        <v>0</v>
      </c>
      <c r="BJ1031" s="4">
        <f t="shared" si="824"/>
        <v>0</v>
      </c>
      <c r="BK1031" s="4">
        <f t="shared" si="825"/>
        <v>0</v>
      </c>
      <c r="BL1031" s="8" t="e">
        <f>VLOOKUP(CN1031,'CIR Results'!$B$3:$L$42,2,FALSE)</f>
        <v>#N/A</v>
      </c>
      <c r="BM1031" s="8" t="e">
        <f>VLOOKUP(CN1031,'CIR Results'!$B$3:$L$42,3,FALSE)</f>
        <v>#N/A</v>
      </c>
      <c r="BN1031" s="8" t="e">
        <f>VLOOKUP(CN1031,'CIR Results'!$B$3:$L$42,4,FALSE)</f>
        <v>#N/A</v>
      </c>
      <c r="BO1031" s="8" t="e">
        <f>VLOOKUP(CN1031,'CIR Results'!$B$3:$L$42,5,FALSE)</f>
        <v>#N/A</v>
      </c>
      <c r="BP1031" s="8" t="e">
        <f>VLOOKUP(CN1031,'CIR Results'!$B$3:$L$42,6,FALSE)</f>
        <v>#N/A</v>
      </c>
      <c r="BQ1031" s="8" t="e">
        <f>VLOOKUP(CN1031,'CIR Results'!$B$3:$L$42,8,FALSE)</f>
        <v>#N/A</v>
      </c>
      <c r="BR1031" s="8" t="e">
        <f>VLOOKUP(CN1031,'CIR Results'!$B$3:$L$42,9,FALSE)</f>
        <v>#N/A</v>
      </c>
      <c r="BS1031" s="8" t="e">
        <f>VLOOKUP(CN1031,'CIR Results'!$B$3:$L$42,10,FALSE)</f>
        <v>#N/A</v>
      </c>
      <c r="BT1031" s="8" t="e">
        <f>VLOOKUP(CN1031,'CIR Results'!$B$3:$L$42,11,FALSE)</f>
        <v>#N/A</v>
      </c>
      <c r="BU1031" s="136" t="e">
        <f>VLOOKUP(CN1031,'CIR Team Info'!$B$5:$E$44,2,FALSE)</f>
        <v>#N/A</v>
      </c>
      <c r="BV1031" s="136" t="e">
        <f>VLOOKUP(CN1031,'CIR Team Info'!$B$5:$E$44,4,FALSE)</f>
        <v>#N/A</v>
      </c>
      <c r="BW1031" s="136" t="str">
        <f t="shared" si="850"/>
        <v xml:space="preserve">   </v>
      </c>
      <c r="CM1031" s="132"/>
      <c r="DD1031" s="132"/>
      <c r="DG1031" s="132"/>
    </row>
    <row r="1032" spans="1:111" x14ac:dyDescent="0.25">
      <c r="A1032" s="78">
        <f t="shared" si="804"/>
        <v>0</v>
      </c>
      <c r="C1032" s="10" t="str">
        <f t="shared" si="843"/>
        <v>Do Not Pick</v>
      </c>
      <c r="D1032" s="17">
        <f t="shared" si="805"/>
        <v>0</v>
      </c>
      <c r="E1032" s="113">
        <f t="shared" si="831"/>
        <v>0</v>
      </c>
      <c r="F1032" s="113">
        <f t="shared" si="832"/>
        <v>0</v>
      </c>
      <c r="G1032" s="113">
        <f t="shared" si="833"/>
        <v>0</v>
      </c>
      <c r="H1032" s="113">
        <f t="shared" si="834"/>
        <v>0</v>
      </c>
      <c r="I1032" s="113">
        <f t="shared" si="835"/>
        <v>0</v>
      </c>
      <c r="J1032" s="113">
        <f t="shared" si="836"/>
        <v>0</v>
      </c>
      <c r="K1032" s="113">
        <f t="shared" si="826"/>
        <v>0</v>
      </c>
      <c r="L1032" s="76">
        <v>8</v>
      </c>
      <c r="M1032" s="76">
        <v>5</v>
      </c>
      <c r="N1032" s="76">
        <v>7</v>
      </c>
      <c r="O1032" s="76">
        <v>6</v>
      </c>
      <c r="P1032" s="76">
        <v>6</v>
      </c>
      <c r="Q1032" s="76">
        <v>2</v>
      </c>
      <c r="R1032" s="76">
        <v>1</v>
      </c>
      <c r="S1032" s="17">
        <f t="shared" si="806"/>
        <v>0</v>
      </c>
      <c r="T1032" s="113">
        <f t="shared" si="837"/>
        <v>0</v>
      </c>
      <c r="U1032" s="113">
        <f t="shared" si="838"/>
        <v>0</v>
      </c>
      <c r="V1032" s="113">
        <f t="shared" si="839"/>
        <v>0</v>
      </c>
      <c r="W1032" s="113">
        <f t="shared" si="840"/>
        <v>0</v>
      </c>
      <c r="X1032" s="113">
        <f t="shared" si="841"/>
        <v>0</v>
      </c>
      <c r="Y1032" s="113">
        <f t="shared" si="842"/>
        <v>0</v>
      </c>
      <c r="Z1032" s="113">
        <f t="shared" si="827"/>
        <v>0</v>
      </c>
      <c r="AA1032" s="76">
        <v>10</v>
      </c>
      <c r="AB1032" s="76">
        <v>6</v>
      </c>
      <c r="AC1032" s="76">
        <v>8</v>
      </c>
      <c r="AD1032" s="76">
        <v>2</v>
      </c>
      <c r="AE1032" s="76">
        <v>2</v>
      </c>
      <c r="AF1032" s="76">
        <v>5</v>
      </c>
      <c r="AG1032" s="76">
        <v>8</v>
      </c>
      <c r="AH1032" s="131">
        <f t="shared" si="807"/>
        <v>0</v>
      </c>
      <c r="AI1032" s="131">
        <f t="shared" si="828"/>
        <v>0</v>
      </c>
      <c r="AJ1032" s="131">
        <f t="shared" si="844"/>
        <v>0</v>
      </c>
      <c r="AK1032" s="131">
        <f t="shared" si="845"/>
        <v>0</v>
      </c>
      <c r="AL1032" s="131">
        <f t="shared" si="829"/>
        <v>0</v>
      </c>
      <c r="AM1032" s="131">
        <f t="shared" si="830"/>
        <v>0</v>
      </c>
      <c r="AN1032" s="131">
        <f t="shared" si="808"/>
        <v>0</v>
      </c>
      <c r="AO1032" s="115" t="b">
        <f t="shared" si="846"/>
        <v>0</v>
      </c>
      <c r="AP1032" s="115" t="b">
        <f t="shared" si="847"/>
        <v>0</v>
      </c>
      <c r="AQ1032" s="115" t="b">
        <f t="shared" si="848"/>
        <v>0</v>
      </c>
      <c r="AR1032" s="79">
        <f t="shared" si="809"/>
        <v>0</v>
      </c>
      <c r="AS1032" s="79">
        <f t="shared" si="810"/>
        <v>0</v>
      </c>
      <c r="AT1032" s="79">
        <f t="shared" si="811"/>
        <v>0</v>
      </c>
      <c r="AU1032" s="79">
        <f t="shared" si="812"/>
        <v>0</v>
      </c>
      <c r="AV1032" s="79">
        <f t="shared" si="813"/>
        <v>0</v>
      </c>
      <c r="AW1032" s="79">
        <f t="shared" si="814"/>
        <v>0</v>
      </c>
      <c r="AX1032" s="128">
        <f t="shared" si="815"/>
        <v>0</v>
      </c>
      <c r="AY1032" s="128"/>
      <c r="AZ1032" s="128"/>
      <c r="BA1032" s="128">
        <f t="shared" si="816"/>
        <v>0</v>
      </c>
      <c r="BB1032" s="128">
        <f t="shared" si="817"/>
        <v>0</v>
      </c>
      <c r="BC1032" s="80">
        <f t="shared" si="818"/>
        <v>0</v>
      </c>
      <c r="BD1032" s="80">
        <f t="shared" si="819"/>
        <v>0</v>
      </c>
      <c r="BE1032" s="80">
        <f t="shared" si="820"/>
        <v>0</v>
      </c>
      <c r="BF1032" s="80">
        <f t="shared" si="821"/>
        <v>0</v>
      </c>
      <c r="BG1032" s="80">
        <f t="shared" si="822"/>
        <v>0</v>
      </c>
      <c r="BH1032" s="80">
        <f t="shared" si="849"/>
        <v>0</v>
      </c>
      <c r="BI1032" s="4">
        <f t="shared" si="823"/>
        <v>0</v>
      </c>
      <c r="BJ1032" s="4">
        <f t="shared" si="824"/>
        <v>0</v>
      </c>
      <c r="BK1032" s="4">
        <f t="shared" si="825"/>
        <v>0</v>
      </c>
      <c r="BL1032" s="8" t="e">
        <f>VLOOKUP(CN1032,'CIR Results'!$B$3:$L$42,2,FALSE)</f>
        <v>#N/A</v>
      </c>
      <c r="BM1032" s="8" t="e">
        <f>VLOOKUP(CN1032,'CIR Results'!$B$3:$L$42,3,FALSE)</f>
        <v>#N/A</v>
      </c>
      <c r="BN1032" s="8" t="e">
        <f>VLOOKUP(CN1032,'CIR Results'!$B$3:$L$42,4,FALSE)</f>
        <v>#N/A</v>
      </c>
      <c r="BO1032" s="8" t="e">
        <f>VLOOKUP(CN1032,'CIR Results'!$B$3:$L$42,5,FALSE)</f>
        <v>#N/A</v>
      </c>
      <c r="BP1032" s="8" t="e">
        <f>VLOOKUP(CN1032,'CIR Results'!$B$3:$L$42,6,FALSE)</f>
        <v>#N/A</v>
      </c>
      <c r="BQ1032" s="8" t="e">
        <f>VLOOKUP(CN1032,'CIR Results'!$B$3:$L$42,8,FALSE)</f>
        <v>#N/A</v>
      </c>
      <c r="BR1032" s="8" t="e">
        <f>VLOOKUP(CN1032,'CIR Results'!$B$3:$L$42,9,FALSE)</f>
        <v>#N/A</v>
      </c>
      <c r="BS1032" s="8" t="e">
        <f>VLOOKUP(CN1032,'CIR Results'!$B$3:$L$42,10,FALSE)</f>
        <v>#N/A</v>
      </c>
      <c r="BT1032" s="8" t="e">
        <f>VLOOKUP(CN1032,'CIR Results'!$B$3:$L$42,11,FALSE)</f>
        <v>#N/A</v>
      </c>
      <c r="BU1032" s="136" t="e">
        <f>VLOOKUP(CN1032,'CIR Team Info'!$B$5:$E$44,2,FALSE)</f>
        <v>#N/A</v>
      </c>
      <c r="BV1032" s="136" t="e">
        <f>VLOOKUP(CN1032,'CIR Team Info'!$B$5:$E$44,4,FALSE)</f>
        <v>#N/A</v>
      </c>
      <c r="BW1032" s="136" t="str">
        <f t="shared" si="850"/>
        <v xml:space="preserve">   </v>
      </c>
      <c r="CM1032" s="132"/>
      <c r="DD1032" s="132"/>
      <c r="DG1032" s="132"/>
    </row>
    <row r="1033" spans="1:111" x14ac:dyDescent="0.25">
      <c r="A1033" s="78">
        <f t="shared" si="804"/>
        <v>0</v>
      </c>
      <c r="C1033" s="10" t="str">
        <f t="shared" si="843"/>
        <v>Do Not Pick</v>
      </c>
      <c r="D1033" s="17">
        <f t="shared" si="805"/>
        <v>0</v>
      </c>
      <c r="E1033" s="113">
        <f t="shared" si="831"/>
        <v>0</v>
      </c>
      <c r="F1033" s="113">
        <f t="shared" si="832"/>
        <v>0</v>
      </c>
      <c r="G1033" s="113">
        <f t="shared" si="833"/>
        <v>0</v>
      </c>
      <c r="H1033" s="113">
        <f t="shared" si="834"/>
        <v>0</v>
      </c>
      <c r="I1033" s="113">
        <f t="shared" si="835"/>
        <v>0</v>
      </c>
      <c r="J1033" s="113">
        <f t="shared" si="836"/>
        <v>0</v>
      </c>
      <c r="K1033" s="113">
        <f t="shared" si="826"/>
        <v>0</v>
      </c>
      <c r="L1033" s="76">
        <v>8</v>
      </c>
      <c r="M1033" s="76">
        <v>5</v>
      </c>
      <c r="N1033" s="76">
        <v>7</v>
      </c>
      <c r="O1033" s="76">
        <v>6</v>
      </c>
      <c r="P1033" s="76">
        <v>6</v>
      </c>
      <c r="Q1033" s="76">
        <v>2</v>
      </c>
      <c r="R1033" s="76">
        <v>1</v>
      </c>
      <c r="S1033" s="17">
        <f t="shared" si="806"/>
        <v>0</v>
      </c>
      <c r="T1033" s="113">
        <f t="shared" si="837"/>
        <v>0</v>
      </c>
      <c r="U1033" s="113">
        <f t="shared" si="838"/>
        <v>0</v>
      </c>
      <c r="V1033" s="113">
        <f t="shared" si="839"/>
        <v>0</v>
      </c>
      <c r="W1033" s="113">
        <f t="shared" si="840"/>
        <v>0</v>
      </c>
      <c r="X1033" s="113">
        <f t="shared" si="841"/>
        <v>0</v>
      </c>
      <c r="Y1033" s="113">
        <f t="shared" si="842"/>
        <v>0</v>
      </c>
      <c r="Z1033" s="113">
        <f t="shared" si="827"/>
        <v>0</v>
      </c>
      <c r="AA1033" s="76">
        <v>10</v>
      </c>
      <c r="AB1033" s="76">
        <v>6</v>
      </c>
      <c r="AC1033" s="76">
        <v>8</v>
      </c>
      <c r="AD1033" s="76">
        <v>2</v>
      </c>
      <c r="AE1033" s="76">
        <v>2</v>
      </c>
      <c r="AF1033" s="76">
        <v>5</v>
      </c>
      <c r="AG1033" s="76">
        <v>8</v>
      </c>
      <c r="AH1033" s="131">
        <f t="shared" si="807"/>
        <v>0</v>
      </c>
      <c r="AI1033" s="131">
        <f t="shared" si="828"/>
        <v>0</v>
      </c>
      <c r="AJ1033" s="131">
        <f t="shared" si="844"/>
        <v>0</v>
      </c>
      <c r="AK1033" s="131">
        <f t="shared" si="845"/>
        <v>0</v>
      </c>
      <c r="AL1033" s="131">
        <f t="shared" si="829"/>
        <v>0</v>
      </c>
      <c r="AM1033" s="131">
        <f t="shared" si="830"/>
        <v>0</v>
      </c>
      <c r="AN1033" s="131">
        <f t="shared" si="808"/>
        <v>0</v>
      </c>
      <c r="AO1033" s="115" t="b">
        <f t="shared" si="846"/>
        <v>0</v>
      </c>
      <c r="AP1033" s="115" t="b">
        <f t="shared" si="847"/>
        <v>0</v>
      </c>
      <c r="AQ1033" s="115" t="b">
        <f t="shared" si="848"/>
        <v>0</v>
      </c>
      <c r="AR1033" s="79">
        <f t="shared" si="809"/>
        <v>0</v>
      </c>
      <c r="AS1033" s="79">
        <f t="shared" si="810"/>
        <v>0</v>
      </c>
      <c r="AT1033" s="79">
        <f t="shared" si="811"/>
        <v>0</v>
      </c>
      <c r="AU1033" s="79">
        <f t="shared" si="812"/>
        <v>0</v>
      </c>
      <c r="AV1033" s="79">
        <f t="shared" si="813"/>
        <v>0</v>
      </c>
      <c r="AW1033" s="79">
        <f t="shared" si="814"/>
        <v>0</v>
      </c>
      <c r="AX1033" s="128">
        <f t="shared" si="815"/>
        <v>0</v>
      </c>
      <c r="AY1033" s="128"/>
      <c r="AZ1033" s="128"/>
      <c r="BA1033" s="128">
        <f t="shared" si="816"/>
        <v>0</v>
      </c>
      <c r="BB1033" s="128">
        <f t="shared" si="817"/>
        <v>0</v>
      </c>
      <c r="BC1033" s="80">
        <f t="shared" si="818"/>
        <v>0</v>
      </c>
      <c r="BD1033" s="80">
        <f t="shared" si="819"/>
        <v>0</v>
      </c>
      <c r="BE1033" s="80">
        <f t="shared" si="820"/>
        <v>0</v>
      </c>
      <c r="BF1033" s="80">
        <f t="shared" si="821"/>
        <v>0</v>
      </c>
      <c r="BG1033" s="80">
        <f t="shared" si="822"/>
        <v>0</v>
      </c>
      <c r="BH1033" s="80">
        <f t="shared" si="849"/>
        <v>0</v>
      </c>
      <c r="BI1033" s="4">
        <f t="shared" si="823"/>
        <v>0</v>
      </c>
      <c r="BJ1033" s="4">
        <f t="shared" si="824"/>
        <v>0</v>
      </c>
      <c r="BK1033" s="4">
        <f t="shared" si="825"/>
        <v>0</v>
      </c>
      <c r="BL1033" s="8" t="e">
        <f>VLOOKUP(CN1033,'CIR Results'!$B$3:$L$42,2,FALSE)</f>
        <v>#N/A</v>
      </c>
      <c r="BM1033" s="8" t="e">
        <f>VLOOKUP(CN1033,'CIR Results'!$B$3:$L$42,3,FALSE)</f>
        <v>#N/A</v>
      </c>
      <c r="BN1033" s="8" t="e">
        <f>VLOOKUP(CN1033,'CIR Results'!$B$3:$L$42,4,FALSE)</f>
        <v>#N/A</v>
      </c>
      <c r="BO1033" s="8" t="e">
        <f>VLOOKUP(CN1033,'CIR Results'!$B$3:$L$42,5,FALSE)</f>
        <v>#N/A</v>
      </c>
      <c r="BP1033" s="8" t="e">
        <f>VLOOKUP(CN1033,'CIR Results'!$B$3:$L$42,6,FALSE)</f>
        <v>#N/A</v>
      </c>
      <c r="BQ1033" s="8" t="e">
        <f>VLOOKUP(CN1033,'CIR Results'!$B$3:$L$42,8,FALSE)</f>
        <v>#N/A</v>
      </c>
      <c r="BR1033" s="8" t="e">
        <f>VLOOKUP(CN1033,'CIR Results'!$B$3:$L$42,9,FALSE)</f>
        <v>#N/A</v>
      </c>
      <c r="BS1033" s="8" t="e">
        <f>VLOOKUP(CN1033,'CIR Results'!$B$3:$L$42,10,FALSE)</f>
        <v>#N/A</v>
      </c>
      <c r="BT1033" s="8" t="e">
        <f>VLOOKUP(CN1033,'CIR Results'!$B$3:$L$42,11,FALSE)</f>
        <v>#N/A</v>
      </c>
      <c r="BU1033" s="136" t="e">
        <f>VLOOKUP(CN1033,'CIR Team Info'!$B$5:$E$44,2,FALSE)</f>
        <v>#N/A</v>
      </c>
      <c r="BV1033" s="136" t="e">
        <f>VLOOKUP(CN1033,'CIR Team Info'!$B$5:$E$44,4,FALSE)</f>
        <v>#N/A</v>
      </c>
      <c r="BW1033" s="136" t="str">
        <f t="shared" si="850"/>
        <v xml:space="preserve">   </v>
      </c>
      <c r="CM1033" s="132"/>
      <c r="DD1033" s="132"/>
      <c r="DG1033" s="132"/>
    </row>
    <row r="1034" spans="1:111" x14ac:dyDescent="0.25">
      <c r="A1034" s="78">
        <f t="shared" si="804"/>
        <v>0</v>
      </c>
      <c r="C1034" s="10" t="str">
        <f t="shared" si="843"/>
        <v>Do Not Pick</v>
      </c>
      <c r="D1034" s="17">
        <f t="shared" si="805"/>
        <v>0</v>
      </c>
      <c r="E1034" s="113">
        <f t="shared" si="831"/>
        <v>0</v>
      </c>
      <c r="F1034" s="113">
        <f t="shared" si="832"/>
        <v>0</v>
      </c>
      <c r="G1034" s="113">
        <f t="shared" si="833"/>
        <v>0</v>
      </c>
      <c r="H1034" s="113">
        <f t="shared" si="834"/>
        <v>0</v>
      </c>
      <c r="I1034" s="113">
        <f t="shared" si="835"/>
        <v>0</v>
      </c>
      <c r="J1034" s="113">
        <f t="shared" si="836"/>
        <v>0</v>
      </c>
      <c r="K1034" s="113">
        <f t="shared" si="826"/>
        <v>0</v>
      </c>
      <c r="L1034" s="76">
        <v>8</v>
      </c>
      <c r="M1034" s="76">
        <v>5</v>
      </c>
      <c r="N1034" s="76">
        <v>7</v>
      </c>
      <c r="O1034" s="76">
        <v>6</v>
      </c>
      <c r="P1034" s="76">
        <v>6</v>
      </c>
      <c r="Q1034" s="76">
        <v>2</v>
      </c>
      <c r="R1034" s="76">
        <v>1</v>
      </c>
      <c r="S1034" s="17">
        <f t="shared" si="806"/>
        <v>0</v>
      </c>
      <c r="T1034" s="113">
        <f t="shared" si="837"/>
        <v>0</v>
      </c>
      <c r="U1034" s="113">
        <f t="shared" si="838"/>
        <v>0</v>
      </c>
      <c r="V1034" s="113">
        <f t="shared" si="839"/>
        <v>0</v>
      </c>
      <c r="W1034" s="113">
        <f t="shared" si="840"/>
        <v>0</v>
      </c>
      <c r="X1034" s="113">
        <f t="shared" si="841"/>
        <v>0</v>
      </c>
      <c r="Y1034" s="113">
        <f t="shared" si="842"/>
        <v>0</v>
      </c>
      <c r="Z1034" s="113">
        <f t="shared" si="827"/>
        <v>0</v>
      </c>
      <c r="AA1034" s="76">
        <v>10</v>
      </c>
      <c r="AB1034" s="76">
        <v>6</v>
      </c>
      <c r="AC1034" s="76">
        <v>8</v>
      </c>
      <c r="AD1034" s="76">
        <v>2</v>
      </c>
      <c r="AE1034" s="76">
        <v>2</v>
      </c>
      <c r="AF1034" s="76">
        <v>5</v>
      </c>
      <c r="AG1034" s="76">
        <v>8</v>
      </c>
      <c r="AH1034" s="131">
        <f t="shared" si="807"/>
        <v>0</v>
      </c>
      <c r="AI1034" s="131">
        <f t="shared" si="828"/>
        <v>0</v>
      </c>
      <c r="AJ1034" s="131">
        <f t="shared" si="844"/>
        <v>0</v>
      </c>
      <c r="AK1034" s="131">
        <f t="shared" si="845"/>
        <v>0</v>
      </c>
      <c r="AL1034" s="131">
        <f t="shared" si="829"/>
        <v>0</v>
      </c>
      <c r="AM1034" s="131">
        <f t="shared" si="830"/>
        <v>0</v>
      </c>
      <c r="AN1034" s="131">
        <f t="shared" si="808"/>
        <v>0</v>
      </c>
      <c r="AO1034" s="115" t="b">
        <f t="shared" si="846"/>
        <v>0</v>
      </c>
      <c r="AP1034" s="115" t="b">
        <f t="shared" si="847"/>
        <v>0</v>
      </c>
      <c r="AQ1034" s="115" t="b">
        <f t="shared" si="848"/>
        <v>0</v>
      </c>
      <c r="AR1034" s="79">
        <f t="shared" si="809"/>
        <v>0</v>
      </c>
      <c r="AS1034" s="79">
        <f t="shared" si="810"/>
        <v>0</v>
      </c>
      <c r="AT1034" s="79">
        <f t="shared" si="811"/>
        <v>0</v>
      </c>
      <c r="AU1034" s="79">
        <f t="shared" si="812"/>
        <v>0</v>
      </c>
      <c r="AV1034" s="79">
        <f t="shared" si="813"/>
        <v>0</v>
      </c>
      <c r="AW1034" s="79">
        <f t="shared" si="814"/>
        <v>0</v>
      </c>
      <c r="AX1034" s="128">
        <f t="shared" si="815"/>
        <v>0</v>
      </c>
      <c r="AY1034" s="128"/>
      <c r="AZ1034" s="128"/>
      <c r="BA1034" s="128">
        <f t="shared" si="816"/>
        <v>0</v>
      </c>
      <c r="BB1034" s="128">
        <f t="shared" si="817"/>
        <v>0</v>
      </c>
      <c r="BC1034" s="80">
        <f t="shared" si="818"/>
        <v>0</v>
      </c>
      <c r="BD1034" s="80">
        <f t="shared" si="819"/>
        <v>0</v>
      </c>
      <c r="BE1034" s="80">
        <f t="shared" si="820"/>
        <v>0</v>
      </c>
      <c r="BF1034" s="80">
        <f t="shared" si="821"/>
        <v>0</v>
      </c>
      <c r="BG1034" s="80">
        <f t="shared" si="822"/>
        <v>0</v>
      </c>
      <c r="BH1034" s="80">
        <f t="shared" si="849"/>
        <v>0</v>
      </c>
      <c r="BI1034" s="4">
        <f t="shared" si="823"/>
        <v>0</v>
      </c>
      <c r="BJ1034" s="4">
        <f t="shared" si="824"/>
        <v>0</v>
      </c>
      <c r="BK1034" s="4">
        <f t="shared" si="825"/>
        <v>0</v>
      </c>
      <c r="BL1034" s="8" t="e">
        <f>VLOOKUP(CN1034,'CIR Results'!$B$3:$L$42,2,FALSE)</f>
        <v>#N/A</v>
      </c>
      <c r="BM1034" s="8" t="e">
        <f>VLOOKUP(CN1034,'CIR Results'!$B$3:$L$42,3,FALSE)</f>
        <v>#N/A</v>
      </c>
      <c r="BN1034" s="8" t="e">
        <f>VLOOKUP(CN1034,'CIR Results'!$B$3:$L$42,4,FALSE)</f>
        <v>#N/A</v>
      </c>
      <c r="BO1034" s="8" t="e">
        <f>VLOOKUP(CN1034,'CIR Results'!$B$3:$L$42,5,FALSE)</f>
        <v>#N/A</v>
      </c>
      <c r="BP1034" s="8" t="e">
        <f>VLOOKUP(CN1034,'CIR Results'!$B$3:$L$42,6,FALSE)</f>
        <v>#N/A</v>
      </c>
      <c r="BQ1034" s="8" t="e">
        <f>VLOOKUP(CN1034,'CIR Results'!$B$3:$L$42,8,FALSE)</f>
        <v>#N/A</v>
      </c>
      <c r="BR1034" s="8" t="e">
        <f>VLOOKUP(CN1034,'CIR Results'!$B$3:$L$42,9,FALSE)</f>
        <v>#N/A</v>
      </c>
      <c r="BS1034" s="8" t="e">
        <f>VLOOKUP(CN1034,'CIR Results'!$B$3:$L$42,10,FALSE)</f>
        <v>#N/A</v>
      </c>
      <c r="BT1034" s="8" t="e">
        <f>VLOOKUP(CN1034,'CIR Results'!$B$3:$L$42,11,FALSE)</f>
        <v>#N/A</v>
      </c>
      <c r="BU1034" s="136" t="e">
        <f>VLOOKUP(CN1034,'CIR Team Info'!$B$5:$E$44,2,FALSE)</f>
        <v>#N/A</v>
      </c>
      <c r="BV1034" s="136" t="e">
        <f>VLOOKUP(CN1034,'CIR Team Info'!$B$5:$E$44,4,FALSE)</f>
        <v>#N/A</v>
      </c>
      <c r="BW1034" s="136" t="str">
        <f t="shared" si="850"/>
        <v xml:space="preserve">   </v>
      </c>
      <c r="CM1034" s="132"/>
      <c r="DD1034" s="132"/>
      <c r="DG1034" s="132"/>
    </row>
    <row r="1035" spans="1:111" x14ac:dyDescent="0.25">
      <c r="A1035" s="78">
        <f t="shared" si="804"/>
        <v>0</v>
      </c>
      <c r="C1035" s="10" t="str">
        <f t="shared" si="843"/>
        <v>Do Not Pick</v>
      </c>
      <c r="D1035" s="17">
        <f t="shared" si="805"/>
        <v>0</v>
      </c>
      <c r="E1035" s="113">
        <f t="shared" si="831"/>
        <v>0</v>
      </c>
      <c r="F1035" s="113">
        <f t="shared" si="832"/>
        <v>0</v>
      </c>
      <c r="G1035" s="113">
        <f t="shared" si="833"/>
        <v>0</v>
      </c>
      <c r="H1035" s="113">
        <f t="shared" si="834"/>
        <v>0</v>
      </c>
      <c r="I1035" s="113">
        <f t="shared" si="835"/>
        <v>0</v>
      </c>
      <c r="J1035" s="113">
        <f t="shared" si="836"/>
        <v>0</v>
      </c>
      <c r="K1035" s="113">
        <f t="shared" si="826"/>
        <v>0</v>
      </c>
      <c r="L1035" s="76">
        <v>8</v>
      </c>
      <c r="M1035" s="76">
        <v>5</v>
      </c>
      <c r="N1035" s="76">
        <v>7</v>
      </c>
      <c r="O1035" s="76">
        <v>6</v>
      </c>
      <c r="P1035" s="76">
        <v>6</v>
      </c>
      <c r="Q1035" s="76">
        <v>2</v>
      </c>
      <c r="R1035" s="76">
        <v>1</v>
      </c>
      <c r="S1035" s="17">
        <f t="shared" si="806"/>
        <v>0</v>
      </c>
      <c r="T1035" s="113">
        <f t="shared" si="837"/>
        <v>0</v>
      </c>
      <c r="U1035" s="113">
        <f t="shared" si="838"/>
        <v>0</v>
      </c>
      <c r="V1035" s="113">
        <f t="shared" si="839"/>
        <v>0</v>
      </c>
      <c r="W1035" s="113">
        <f t="shared" si="840"/>
        <v>0</v>
      </c>
      <c r="X1035" s="113">
        <f t="shared" si="841"/>
        <v>0</v>
      </c>
      <c r="Y1035" s="113">
        <f t="shared" si="842"/>
        <v>0</v>
      </c>
      <c r="Z1035" s="113">
        <f t="shared" si="827"/>
        <v>0</v>
      </c>
      <c r="AA1035" s="76">
        <v>10</v>
      </c>
      <c r="AB1035" s="76">
        <v>6</v>
      </c>
      <c r="AC1035" s="76">
        <v>8</v>
      </c>
      <c r="AD1035" s="76">
        <v>2</v>
      </c>
      <c r="AE1035" s="76">
        <v>2</v>
      </c>
      <c r="AF1035" s="76">
        <v>5</v>
      </c>
      <c r="AG1035" s="76">
        <v>8</v>
      </c>
      <c r="AH1035" s="131">
        <f t="shared" si="807"/>
        <v>0</v>
      </c>
      <c r="AI1035" s="131">
        <f t="shared" si="828"/>
        <v>0</v>
      </c>
      <c r="AJ1035" s="131">
        <f t="shared" si="844"/>
        <v>0</v>
      </c>
      <c r="AK1035" s="131">
        <f t="shared" si="845"/>
        <v>0</v>
      </c>
      <c r="AL1035" s="131">
        <f t="shared" si="829"/>
        <v>0</v>
      </c>
      <c r="AM1035" s="131">
        <f t="shared" si="830"/>
        <v>0</v>
      </c>
      <c r="AN1035" s="131">
        <f t="shared" si="808"/>
        <v>0</v>
      </c>
      <c r="AO1035" s="115" t="b">
        <f t="shared" si="846"/>
        <v>0</v>
      </c>
      <c r="AP1035" s="115" t="b">
        <f t="shared" si="847"/>
        <v>0</v>
      </c>
      <c r="AQ1035" s="115" t="b">
        <f t="shared" si="848"/>
        <v>0</v>
      </c>
      <c r="AR1035" s="79">
        <f t="shared" si="809"/>
        <v>0</v>
      </c>
      <c r="AS1035" s="79">
        <f t="shared" si="810"/>
        <v>0</v>
      </c>
      <c r="AT1035" s="79">
        <f t="shared" si="811"/>
        <v>0</v>
      </c>
      <c r="AU1035" s="79">
        <f t="shared" si="812"/>
        <v>0</v>
      </c>
      <c r="AV1035" s="79">
        <f t="shared" si="813"/>
        <v>0</v>
      </c>
      <c r="AW1035" s="79">
        <f t="shared" si="814"/>
        <v>0</v>
      </c>
      <c r="AX1035" s="128">
        <f t="shared" si="815"/>
        <v>0</v>
      </c>
      <c r="AY1035" s="128"/>
      <c r="AZ1035" s="128"/>
      <c r="BA1035" s="128">
        <f t="shared" si="816"/>
        <v>0</v>
      </c>
      <c r="BB1035" s="128">
        <f t="shared" si="817"/>
        <v>0</v>
      </c>
      <c r="BC1035" s="80">
        <f t="shared" si="818"/>
        <v>0</v>
      </c>
      <c r="BD1035" s="80">
        <f t="shared" si="819"/>
        <v>0</v>
      </c>
      <c r="BE1035" s="80">
        <f t="shared" si="820"/>
        <v>0</v>
      </c>
      <c r="BF1035" s="80">
        <f t="shared" si="821"/>
        <v>0</v>
      </c>
      <c r="BG1035" s="80">
        <f t="shared" si="822"/>
        <v>0</v>
      </c>
      <c r="BH1035" s="80">
        <f t="shared" si="849"/>
        <v>0</v>
      </c>
      <c r="BI1035" s="4">
        <f t="shared" si="823"/>
        <v>0</v>
      </c>
      <c r="BJ1035" s="4">
        <f t="shared" si="824"/>
        <v>0</v>
      </c>
      <c r="BK1035" s="4">
        <f t="shared" si="825"/>
        <v>0</v>
      </c>
      <c r="BL1035" s="8" t="e">
        <f>VLOOKUP(CN1035,'CIR Results'!$B$3:$L$42,2,FALSE)</f>
        <v>#N/A</v>
      </c>
      <c r="BM1035" s="8" t="e">
        <f>VLOOKUP(CN1035,'CIR Results'!$B$3:$L$42,3,FALSE)</f>
        <v>#N/A</v>
      </c>
      <c r="BN1035" s="8" t="e">
        <f>VLOOKUP(CN1035,'CIR Results'!$B$3:$L$42,4,FALSE)</f>
        <v>#N/A</v>
      </c>
      <c r="BO1035" s="8" t="e">
        <f>VLOOKUP(CN1035,'CIR Results'!$B$3:$L$42,5,FALSE)</f>
        <v>#N/A</v>
      </c>
      <c r="BP1035" s="8" t="e">
        <f>VLOOKUP(CN1035,'CIR Results'!$B$3:$L$42,6,FALSE)</f>
        <v>#N/A</v>
      </c>
      <c r="BQ1035" s="8" t="e">
        <f>VLOOKUP(CN1035,'CIR Results'!$B$3:$L$42,8,FALSE)</f>
        <v>#N/A</v>
      </c>
      <c r="BR1035" s="8" t="e">
        <f>VLOOKUP(CN1035,'CIR Results'!$B$3:$L$42,9,FALSE)</f>
        <v>#N/A</v>
      </c>
      <c r="BS1035" s="8" t="e">
        <f>VLOOKUP(CN1035,'CIR Results'!$B$3:$L$42,10,FALSE)</f>
        <v>#N/A</v>
      </c>
      <c r="BT1035" s="8" t="e">
        <f>VLOOKUP(CN1035,'CIR Results'!$B$3:$L$42,11,FALSE)</f>
        <v>#N/A</v>
      </c>
      <c r="BU1035" s="136" t="e">
        <f>VLOOKUP(CN1035,'CIR Team Info'!$B$5:$E$44,2,FALSE)</f>
        <v>#N/A</v>
      </c>
      <c r="BV1035" s="136" t="e">
        <f>VLOOKUP(CN1035,'CIR Team Info'!$B$5:$E$44,4,FALSE)</f>
        <v>#N/A</v>
      </c>
      <c r="BW1035" s="136" t="str">
        <f t="shared" si="850"/>
        <v xml:space="preserve">   </v>
      </c>
      <c r="CM1035" s="132"/>
      <c r="DD1035" s="132"/>
      <c r="DG1035" s="132"/>
    </row>
    <row r="1036" spans="1:111" x14ac:dyDescent="0.25">
      <c r="A1036" s="78">
        <f t="shared" si="804"/>
        <v>0</v>
      </c>
      <c r="C1036" s="10" t="str">
        <f t="shared" si="843"/>
        <v>Do Not Pick</v>
      </c>
      <c r="D1036" s="17">
        <f t="shared" si="805"/>
        <v>0</v>
      </c>
      <c r="E1036" s="113">
        <f t="shared" si="831"/>
        <v>0</v>
      </c>
      <c r="F1036" s="113">
        <f t="shared" si="832"/>
        <v>0</v>
      </c>
      <c r="G1036" s="113">
        <f t="shared" si="833"/>
        <v>0</v>
      </c>
      <c r="H1036" s="113">
        <f t="shared" si="834"/>
        <v>0</v>
      </c>
      <c r="I1036" s="113">
        <f t="shared" si="835"/>
        <v>0</v>
      </c>
      <c r="J1036" s="113">
        <f t="shared" si="836"/>
        <v>0</v>
      </c>
      <c r="K1036" s="113">
        <f t="shared" si="826"/>
        <v>0</v>
      </c>
      <c r="L1036" s="76">
        <v>8</v>
      </c>
      <c r="M1036" s="76">
        <v>5</v>
      </c>
      <c r="N1036" s="76">
        <v>7</v>
      </c>
      <c r="O1036" s="76">
        <v>6</v>
      </c>
      <c r="P1036" s="76">
        <v>6</v>
      </c>
      <c r="Q1036" s="76">
        <v>2</v>
      </c>
      <c r="R1036" s="76">
        <v>1</v>
      </c>
      <c r="S1036" s="17">
        <f t="shared" si="806"/>
        <v>0</v>
      </c>
      <c r="T1036" s="113">
        <f t="shared" si="837"/>
        <v>0</v>
      </c>
      <c r="U1036" s="113">
        <f t="shared" si="838"/>
        <v>0</v>
      </c>
      <c r="V1036" s="113">
        <f t="shared" si="839"/>
        <v>0</v>
      </c>
      <c r="W1036" s="113">
        <f t="shared" si="840"/>
        <v>0</v>
      </c>
      <c r="X1036" s="113">
        <f t="shared" si="841"/>
        <v>0</v>
      </c>
      <c r="Y1036" s="113">
        <f t="shared" si="842"/>
        <v>0</v>
      </c>
      <c r="Z1036" s="113">
        <f t="shared" si="827"/>
        <v>0</v>
      </c>
      <c r="AA1036" s="76">
        <v>10</v>
      </c>
      <c r="AB1036" s="76">
        <v>6</v>
      </c>
      <c r="AC1036" s="76">
        <v>8</v>
      </c>
      <c r="AD1036" s="76">
        <v>2</v>
      </c>
      <c r="AE1036" s="76">
        <v>2</v>
      </c>
      <c r="AF1036" s="76">
        <v>5</v>
      </c>
      <c r="AG1036" s="76">
        <v>8</v>
      </c>
      <c r="AH1036" s="131">
        <f t="shared" si="807"/>
        <v>0</v>
      </c>
      <c r="AI1036" s="131">
        <f t="shared" si="828"/>
        <v>0</v>
      </c>
      <c r="AJ1036" s="131">
        <f t="shared" si="844"/>
        <v>0</v>
      </c>
      <c r="AK1036" s="131">
        <f t="shared" si="845"/>
        <v>0</v>
      </c>
      <c r="AL1036" s="131">
        <f t="shared" si="829"/>
        <v>0</v>
      </c>
      <c r="AM1036" s="131">
        <f t="shared" si="830"/>
        <v>0</v>
      </c>
      <c r="AN1036" s="131">
        <f t="shared" si="808"/>
        <v>0</v>
      </c>
      <c r="AO1036" s="115" t="b">
        <f t="shared" si="846"/>
        <v>0</v>
      </c>
      <c r="AP1036" s="115" t="b">
        <f t="shared" si="847"/>
        <v>0</v>
      </c>
      <c r="AQ1036" s="115" t="b">
        <f t="shared" si="848"/>
        <v>0</v>
      </c>
      <c r="AR1036" s="79">
        <f t="shared" si="809"/>
        <v>0</v>
      </c>
      <c r="AS1036" s="79">
        <f t="shared" si="810"/>
        <v>0</v>
      </c>
      <c r="AT1036" s="79">
        <f t="shared" si="811"/>
        <v>0</v>
      </c>
      <c r="AU1036" s="79">
        <f t="shared" si="812"/>
        <v>0</v>
      </c>
      <c r="AV1036" s="79">
        <f t="shared" si="813"/>
        <v>0</v>
      </c>
      <c r="AW1036" s="79">
        <f t="shared" si="814"/>
        <v>0</v>
      </c>
      <c r="AX1036" s="128">
        <f t="shared" si="815"/>
        <v>0</v>
      </c>
      <c r="AY1036" s="128"/>
      <c r="AZ1036" s="128"/>
      <c r="BA1036" s="128">
        <f t="shared" si="816"/>
        <v>0</v>
      </c>
      <c r="BB1036" s="128">
        <f t="shared" si="817"/>
        <v>0</v>
      </c>
      <c r="BC1036" s="80">
        <f t="shared" si="818"/>
        <v>0</v>
      </c>
      <c r="BD1036" s="80">
        <f t="shared" si="819"/>
        <v>0</v>
      </c>
      <c r="BE1036" s="80">
        <f t="shared" si="820"/>
        <v>0</v>
      </c>
      <c r="BF1036" s="80">
        <f t="shared" si="821"/>
        <v>0</v>
      </c>
      <c r="BG1036" s="80">
        <f t="shared" si="822"/>
        <v>0</v>
      </c>
      <c r="BH1036" s="80">
        <f t="shared" si="849"/>
        <v>0</v>
      </c>
      <c r="BI1036" s="4">
        <f t="shared" si="823"/>
        <v>0</v>
      </c>
      <c r="BJ1036" s="4">
        <f t="shared" si="824"/>
        <v>0</v>
      </c>
      <c r="BK1036" s="4">
        <f t="shared" si="825"/>
        <v>0</v>
      </c>
      <c r="BL1036" s="8" t="e">
        <f>VLOOKUP(CN1036,'CIR Results'!$B$3:$L$42,2,FALSE)</f>
        <v>#N/A</v>
      </c>
      <c r="BM1036" s="8" t="e">
        <f>VLOOKUP(CN1036,'CIR Results'!$B$3:$L$42,3,FALSE)</f>
        <v>#N/A</v>
      </c>
      <c r="BN1036" s="8" t="e">
        <f>VLOOKUP(CN1036,'CIR Results'!$B$3:$L$42,4,FALSE)</f>
        <v>#N/A</v>
      </c>
      <c r="BO1036" s="8" t="e">
        <f>VLOOKUP(CN1036,'CIR Results'!$B$3:$L$42,5,FALSE)</f>
        <v>#N/A</v>
      </c>
      <c r="BP1036" s="8" t="e">
        <f>VLOOKUP(CN1036,'CIR Results'!$B$3:$L$42,6,FALSE)</f>
        <v>#N/A</v>
      </c>
      <c r="BQ1036" s="8" t="e">
        <f>VLOOKUP(CN1036,'CIR Results'!$B$3:$L$42,8,FALSE)</f>
        <v>#N/A</v>
      </c>
      <c r="BR1036" s="8" t="e">
        <f>VLOOKUP(CN1036,'CIR Results'!$B$3:$L$42,9,FALSE)</f>
        <v>#N/A</v>
      </c>
      <c r="BS1036" s="8" t="e">
        <f>VLOOKUP(CN1036,'CIR Results'!$B$3:$L$42,10,FALSE)</f>
        <v>#N/A</v>
      </c>
      <c r="BT1036" s="8" t="e">
        <f>VLOOKUP(CN1036,'CIR Results'!$B$3:$L$42,11,FALSE)</f>
        <v>#N/A</v>
      </c>
      <c r="BU1036" s="136" t="e">
        <f>VLOOKUP(CN1036,'CIR Team Info'!$B$5:$E$44,2,FALSE)</f>
        <v>#N/A</v>
      </c>
      <c r="BV1036" s="136" t="e">
        <f>VLOOKUP(CN1036,'CIR Team Info'!$B$5:$E$44,4,FALSE)</f>
        <v>#N/A</v>
      </c>
      <c r="BW1036" s="136" t="str">
        <f t="shared" si="850"/>
        <v xml:space="preserve">   </v>
      </c>
      <c r="CM1036" s="132"/>
      <c r="DD1036" s="132"/>
      <c r="DG1036" s="132"/>
    </row>
    <row r="1037" spans="1:111" x14ac:dyDescent="0.25">
      <c r="A1037" s="78">
        <f t="shared" si="804"/>
        <v>0</v>
      </c>
      <c r="C1037" s="10" t="str">
        <f t="shared" si="843"/>
        <v>Do Not Pick</v>
      </c>
      <c r="D1037" s="17">
        <f t="shared" si="805"/>
        <v>0</v>
      </c>
      <c r="E1037" s="113">
        <f t="shared" si="831"/>
        <v>0</v>
      </c>
      <c r="F1037" s="113">
        <f t="shared" si="832"/>
        <v>0</v>
      </c>
      <c r="G1037" s="113">
        <f t="shared" si="833"/>
        <v>0</v>
      </c>
      <c r="H1037" s="113">
        <f t="shared" si="834"/>
        <v>0</v>
      </c>
      <c r="I1037" s="113">
        <f t="shared" si="835"/>
        <v>0</v>
      </c>
      <c r="J1037" s="113">
        <f t="shared" si="836"/>
        <v>0</v>
      </c>
      <c r="K1037" s="113">
        <f t="shared" si="826"/>
        <v>0</v>
      </c>
      <c r="L1037" s="76">
        <v>8</v>
      </c>
      <c r="M1037" s="76">
        <v>5</v>
      </c>
      <c r="N1037" s="76">
        <v>7</v>
      </c>
      <c r="O1037" s="76">
        <v>6</v>
      </c>
      <c r="P1037" s="76">
        <v>6</v>
      </c>
      <c r="Q1037" s="76">
        <v>2</v>
      </c>
      <c r="R1037" s="76">
        <v>1</v>
      </c>
      <c r="S1037" s="17">
        <f t="shared" si="806"/>
        <v>0</v>
      </c>
      <c r="T1037" s="113">
        <f t="shared" si="837"/>
        <v>0</v>
      </c>
      <c r="U1037" s="113">
        <f t="shared" si="838"/>
        <v>0</v>
      </c>
      <c r="V1037" s="113">
        <f t="shared" si="839"/>
        <v>0</v>
      </c>
      <c r="W1037" s="113">
        <f t="shared" si="840"/>
        <v>0</v>
      </c>
      <c r="X1037" s="113">
        <f t="shared" si="841"/>
        <v>0</v>
      </c>
      <c r="Y1037" s="113">
        <f t="shared" si="842"/>
        <v>0</v>
      </c>
      <c r="Z1037" s="113">
        <f t="shared" si="827"/>
        <v>0</v>
      </c>
      <c r="AA1037" s="76">
        <v>10</v>
      </c>
      <c r="AB1037" s="76">
        <v>6</v>
      </c>
      <c r="AC1037" s="76">
        <v>8</v>
      </c>
      <c r="AD1037" s="76">
        <v>2</v>
      </c>
      <c r="AE1037" s="76">
        <v>2</v>
      </c>
      <c r="AF1037" s="76">
        <v>5</v>
      </c>
      <c r="AG1037" s="76">
        <v>8</v>
      </c>
      <c r="AH1037" s="131">
        <f t="shared" si="807"/>
        <v>0</v>
      </c>
      <c r="AI1037" s="131">
        <f t="shared" si="828"/>
        <v>0</v>
      </c>
      <c r="AJ1037" s="131">
        <f t="shared" si="844"/>
        <v>0</v>
      </c>
      <c r="AK1037" s="131">
        <f t="shared" si="845"/>
        <v>0</v>
      </c>
      <c r="AL1037" s="131">
        <f t="shared" si="829"/>
        <v>0</v>
      </c>
      <c r="AM1037" s="131">
        <f t="shared" si="830"/>
        <v>0</v>
      </c>
      <c r="AN1037" s="131">
        <f t="shared" si="808"/>
        <v>0</v>
      </c>
      <c r="AO1037" s="115" t="b">
        <f t="shared" si="846"/>
        <v>0</v>
      </c>
      <c r="AP1037" s="115" t="b">
        <f t="shared" si="847"/>
        <v>0</v>
      </c>
      <c r="AQ1037" s="115" t="b">
        <f t="shared" si="848"/>
        <v>0</v>
      </c>
      <c r="AR1037" s="79">
        <f t="shared" si="809"/>
        <v>0</v>
      </c>
      <c r="AS1037" s="79">
        <f t="shared" si="810"/>
        <v>0</v>
      </c>
      <c r="AT1037" s="79">
        <f t="shared" si="811"/>
        <v>0</v>
      </c>
      <c r="AU1037" s="79">
        <f t="shared" si="812"/>
        <v>0</v>
      </c>
      <c r="AV1037" s="79">
        <f t="shared" si="813"/>
        <v>0</v>
      </c>
      <c r="AW1037" s="79">
        <f t="shared" si="814"/>
        <v>0</v>
      </c>
      <c r="AX1037" s="128">
        <f t="shared" si="815"/>
        <v>0</v>
      </c>
      <c r="AY1037" s="128"/>
      <c r="AZ1037" s="128"/>
      <c r="BA1037" s="128">
        <f t="shared" si="816"/>
        <v>0</v>
      </c>
      <c r="BB1037" s="128">
        <f t="shared" si="817"/>
        <v>0</v>
      </c>
      <c r="BC1037" s="80">
        <f t="shared" si="818"/>
        <v>0</v>
      </c>
      <c r="BD1037" s="80">
        <f t="shared" si="819"/>
        <v>0</v>
      </c>
      <c r="BE1037" s="80">
        <f t="shared" si="820"/>
        <v>0</v>
      </c>
      <c r="BF1037" s="80">
        <f t="shared" si="821"/>
        <v>0</v>
      </c>
      <c r="BG1037" s="80">
        <f t="shared" si="822"/>
        <v>0</v>
      </c>
      <c r="BH1037" s="80">
        <f t="shared" si="849"/>
        <v>0</v>
      </c>
      <c r="BI1037" s="4">
        <f t="shared" si="823"/>
        <v>0</v>
      </c>
      <c r="BJ1037" s="4">
        <f t="shared" si="824"/>
        <v>0</v>
      </c>
      <c r="BK1037" s="4">
        <f t="shared" si="825"/>
        <v>0</v>
      </c>
      <c r="BL1037" s="8" t="e">
        <f>VLOOKUP(CN1037,'CIR Results'!$B$3:$L$42,2,FALSE)</f>
        <v>#N/A</v>
      </c>
      <c r="BM1037" s="8" t="e">
        <f>VLOOKUP(CN1037,'CIR Results'!$B$3:$L$42,3,FALSE)</f>
        <v>#N/A</v>
      </c>
      <c r="BN1037" s="8" t="e">
        <f>VLOOKUP(CN1037,'CIR Results'!$B$3:$L$42,4,FALSE)</f>
        <v>#N/A</v>
      </c>
      <c r="BO1037" s="8" t="e">
        <f>VLOOKUP(CN1037,'CIR Results'!$B$3:$L$42,5,FALSE)</f>
        <v>#N/A</v>
      </c>
      <c r="BP1037" s="8" t="e">
        <f>VLOOKUP(CN1037,'CIR Results'!$B$3:$L$42,6,FALSE)</f>
        <v>#N/A</v>
      </c>
      <c r="BQ1037" s="8" t="e">
        <f>VLOOKUP(CN1037,'CIR Results'!$B$3:$L$42,8,FALSE)</f>
        <v>#N/A</v>
      </c>
      <c r="BR1037" s="8" t="e">
        <f>VLOOKUP(CN1037,'CIR Results'!$B$3:$L$42,9,FALSE)</f>
        <v>#N/A</v>
      </c>
      <c r="BS1037" s="8" t="e">
        <f>VLOOKUP(CN1037,'CIR Results'!$B$3:$L$42,10,FALSE)</f>
        <v>#N/A</v>
      </c>
      <c r="BT1037" s="8" t="e">
        <f>VLOOKUP(CN1037,'CIR Results'!$B$3:$L$42,11,FALSE)</f>
        <v>#N/A</v>
      </c>
      <c r="BU1037" s="136" t="e">
        <f>VLOOKUP(CN1037,'CIR Team Info'!$B$5:$E$44,2,FALSE)</f>
        <v>#N/A</v>
      </c>
      <c r="BV1037" s="136" t="e">
        <f>VLOOKUP(CN1037,'CIR Team Info'!$B$5:$E$44,4,FALSE)</f>
        <v>#N/A</v>
      </c>
      <c r="BW1037" s="136" t="str">
        <f t="shared" si="850"/>
        <v xml:space="preserve">   </v>
      </c>
      <c r="CM1037" s="132"/>
      <c r="DD1037" s="132"/>
      <c r="DG1037" s="132"/>
    </row>
    <row r="1038" spans="1:111" x14ac:dyDescent="0.25">
      <c r="A1038" s="78">
        <f t="shared" si="804"/>
        <v>0</v>
      </c>
      <c r="C1038" s="10" t="str">
        <f t="shared" si="843"/>
        <v>Do Not Pick</v>
      </c>
      <c r="D1038" s="17">
        <f t="shared" si="805"/>
        <v>0</v>
      </c>
      <c r="E1038" s="113">
        <f t="shared" si="831"/>
        <v>0</v>
      </c>
      <c r="F1038" s="113">
        <f t="shared" si="832"/>
        <v>0</v>
      </c>
      <c r="G1038" s="113">
        <f t="shared" si="833"/>
        <v>0</v>
      </c>
      <c r="H1038" s="113">
        <f t="shared" si="834"/>
        <v>0</v>
      </c>
      <c r="I1038" s="113">
        <f t="shared" si="835"/>
        <v>0</v>
      </c>
      <c r="J1038" s="113">
        <f t="shared" si="836"/>
        <v>0</v>
      </c>
      <c r="K1038" s="113">
        <f t="shared" si="826"/>
        <v>0</v>
      </c>
      <c r="L1038" s="76">
        <v>8</v>
      </c>
      <c r="M1038" s="76">
        <v>5</v>
      </c>
      <c r="N1038" s="76">
        <v>7</v>
      </c>
      <c r="O1038" s="76">
        <v>6</v>
      </c>
      <c r="P1038" s="76">
        <v>6</v>
      </c>
      <c r="Q1038" s="76">
        <v>2</v>
      </c>
      <c r="R1038" s="76">
        <v>1</v>
      </c>
      <c r="S1038" s="17">
        <f t="shared" si="806"/>
        <v>0</v>
      </c>
      <c r="T1038" s="113">
        <f t="shared" si="837"/>
        <v>0</v>
      </c>
      <c r="U1038" s="113">
        <f t="shared" si="838"/>
        <v>0</v>
      </c>
      <c r="V1038" s="113">
        <f t="shared" si="839"/>
        <v>0</v>
      </c>
      <c r="W1038" s="113">
        <f t="shared" si="840"/>
        <v>0</v>
      </c>
      <c r="X1038" s="113">
        <f t="shared" si="841"/>
        <v>0</v>
      </c>
      <c r="Y1038" s="113">
        <f t="shared" si="842"/>
        <v>0</v>
      </c>
      <c r="Z1038" s="113">
        <f t="shared" si="827"/>
        <v>0</v>
      </c>
      <c r="AA1038" s="76">
        <v>10</v>
      </c>
      <c r="AB1038" s="76">
        <v>6</v>
      </c>
      <c r="AC1038" s="76">
        <v>8</v>
      </c>
      <c r="AD1038" s="76">
        <v>2</v>
      </c>
      <c r="AE1038" s="76">
        <v>2</v>
      </c>
      <c r="AF1038" s="76">
        <v>5</v>
      </c>
      <c r="AG1038" s="76">
        <v>8</v>
      </c>
      <c r="AH1038" s="131">
        <f t="shared" si="807"/>
        <v>0</v>
      </c>
      <c r="AI1038" s="131">
        <f t="shared" si="828"/>
        <v>0</v>
      </c>
      <c r="AJ1038" s="131">
        <f t="shared" si="844"/>
        <v>0</v>
      </c>
      <c r="AK1038" s="131">
        <f t="shared" si="845"/>
        <v>0</v>
      </c>
      <c r="AL1038" s="131">
        <f t="shared" si="829"/>
        <v>0</v>
      </c>
      <c r="AM1038" s="131">
        <f t="shared" si="830"/>
        <v>0</v>
      </c>
      <c r="AN1038" s="131">
        <f t="shared" si="808"/>
        <v>0</v>
      </c>
      <c r="AO1038" s="115" t="b">
        <f t="shared" si="846"/>
        <v>0</v>
      </c>
      <c r="AP1038" s="115" t="b">
        <f t="shared" si="847"/>
        <v>0</v>
      </c>
      <c r="AQ1038" s="115" t="b">
        <f t="shared" si="848"/>
        <v>0</v>
      </c>
      <c r="AR1038" s="79">
        <f t="shared" si="809"/>
        <v>0</v>
      </c>
      <c r="AS1038" s="79">
        <f t="shared" si="810"/>
        <v>0</v>
      </c>
      <c r="AT1038" s="79">
        <f t="shared" si="811"/>
        <v>0</v>
      </c>
      <c r="AU1038" s="79">
        <f t="shared" si="812"/>
        <v>0</v>
      </c>
      <c r="AV1038" s="79">
        <f t="shared" si="813"/>
        <v>0</v>
      </c>
      <c r="AW1038" s="79">
        <f t="shared" si="814"/>
        <v>0</v>
      </c>
      <c r="AX1038" s="128">
        <f t="shared" si="815"/>
        <v>0</v>
      </c>
      <c r="AY1038" s="128"/>
      <c r="AZ1038" s="128"/>
      <c r="BA1038" s="128">
        <f t="shared" si="816"/>
        <v>0</v>
      </c>
      <c r="BB1038" s="128">
        <f t="shared" si="817"/>
        <v>0</v>
      </c>
      <c r="BC1038" s="80">
        <f t="shared" si="818"/>
        <v>0</v>
      </c>
      <c r="BD1038" s="80">
        <f t="shared" si="819"/>
        <v>0</v>
      </c>
      <c r="BE1038" s="80">
        <f t="shared" si="820"/>
        <v>0</v>
      </c>
      <c r="BF1038" s="80">
        <f t="shared" si="821"/>
        <v>0</v>
      </c>
      <c r="BG1038" s="80">
        <f t="shared" si="822"/>
        <v>0</v>
      </c>
      <c r="BH1038" s="80">
        <f t="shared" si="849"/>
        <v>0</v>
      </c>
      <c r="BI1038" s="4">
        <f t="shared" si="823"/>
        <v>0</v>
      </c>
      <c r="BJ1038" s="4">
        <f t="shared" si="824"/>
        <v>0</v>
      </c>
      <c r="BK1038" s="4">
        <f t="shared" si="825"/>
        <v>0</v>
      </c>
      <c r="BL1038" s="8" t="e">
        <f>VLOOKUP(CN1038,'CIR Results'!$B$3:$L$42,2,FALSE)</f>
        <v>#N/A</v>
      </c>
      <c r="BM1038" s="8" t="e">
        <f>VLOOKUP(CN1038,'CIR Results'!$B$3:$L$42,3,FALSE)</f>
        <v>#N/A</v>
      </c>
      <c r="BN1038" s="8" t="e">
        <f>VLOOKUP(CN1038,'CIR Results'!$B$3:$L$42,4,FALSE)</f>
        <v>#N/A</v>
      </c>
      <c r="BO1038" s="8" t="e">
        <f>VLOOKUP(CN1038,'CIR Results'!$B$3:$L$42,5,FALSE)</f>
        <v>#N/A</v>
      </c>
      <c r="BP1038" s="8" t="e">
        <f>VLOOKUP(CN1038,'CIR Results'!$B$3:$L$42,6,FALSE)</f>
        <v>#N/A</v>
      </c>
      <c r="BQ1038" s="8" t="e">
        <f>VLOOKUP(CN1038,'CIR Results'!$B$3:$L$42,8,FALSE)</f>
        <v>#N/A</v>
      </c>
      <c r="BR1038" s="8" t="e">
        <f>VLOOKUP(CN1038,'CIR Results'!$B$3:$L$42,9,FALSE)</f>
        <v>#N/A</v>
      </c>
      <c r="BS1038" s="8" t="e">
        <f>VLOOKUP(CN1038,'CIR Results'!$B$3:$L$42,10,FALSE)</f>
        <v>#N/A</v>
      </c>
      <c r="BT1038" s="8" t="e">
        <f>VLOOKUP(CN1038,'CIR Results'!$B$3:$L$42,11,FALSE)</f>
        <v>#N/A</v>
      </c>
      <c r="BU1038" s="136" t="e">
        <f>VLOOKUP(CN1038,'CIR Team Info'!$B$5:$E$44,2,FALSE)</f>
        <v>#N/A</v>
      </c>
      <c r="BV1038" s="136" t="e">
        <f>VLOOKUP(CN1038,'CIR Team Info'!$B$5:$E$44,4,FALSE)</f>
        <v>#N/A</v>
      </c>
      <c r="BW1038" s="136" t="str">
        <f t="shared" si="850"/>
        <v xml:space="preserve">   </v>
      </c>
      <c r="CM1038" s="132"/>
      <c r="DD1038" s="132"/>
      <c r="DG1038" s="132"/>
    </row>
    <row r="1039" spans="1:111" x14ac:dyDescent="0.25">
      <c r="A1039" s="78">
        <f t="shared" si="804"/>
        <v>0</v>
      </c>
      <c r="C1039" s="10" t="str">
        <f t="shared" si="843"/>
        <v>Do Not Pick</v>
      </c>
      <c r="D1039" s="17">
        <f t="shared" si="805"/>
        <v>0</v>
      </c>
      <c r="E1039" s="113">
        <f t="shared" si="831"/>
        <v>0</v>
      </c>
      <c r="F1039" s="113">
        <f t="shared" si="832"/>
        <v>0</v>
      </c>
      <c r="G1039" s="113">
        <f t="shared" si="833"/>
        <v>0</v>
      </c>
      <c r="H1039" s="113">
        <f t="shared" si="834"/>
        <v>0</v>
      </c>
      <c r="I1039" s="113">
        <f t="shared" si="835"/>
        <v>0</v>
      </c>
      <c r="J1039" s="113">
        <f t="shared" si="836"/>
        <v>0</v>
      </c>
      <c r="K1039" s="113">
        <f t="shared" si="826"/>
        <v>0</v>
      </c>
      <c r="L1039" s="76">
        <v>8</v>
      </c>
      <c r="M1039" s="76">
        <v>5</v>
      </c>
      <c r="N1039" s="76">
        <v>7</v>
      </c>
      <c r="O1039" s="76">
        <v>6</v>
      </c>
      <c r="P1039" s="76">
        <v>6</v>
      </c>
      <c r="Q1039" s="76">
        <v>2</v>
      </c>
      <c r="R1039" s="76">
        <v>1</v>
      </c>
      <c r="S1039" s="17">
        <f t="shared" si="806"/>
        <v>0</v>
      </c>
      <c r="T1039" s="113">
        <f t="shared" si="837"/>
        <v>0</v>
      </c>
      <c r="U1039" s="113">
        <f t="shared" si="838"/>
        <v>0</v>
      </c>
      <c r="V1039" s="113">
        <f t="shared" si="839"/>
        <v>0</v>
      </c>
      <c r="W1039" s="113">
        <f t="shared" si="840"/>
        <v>0</v>
      </c>
      <c r="X1039" s="113">
        <f t="shared" si="841"/>
        <v>0</v>
      </c>
      <c r="Y1039" s="113">
        <f t="shared" si="842"/>
        <v>0</v>
      </c>
      <c r="Z1039" s="113">
        <f t="shared" si="827"/>
        <v>0</v>
      </c>
      <c r="AA1039" s="76">
        <v>10</v>
      </c>
      <c r="AB1039" s="76">
        <v>6</v>
      </c>
      <c r="AC1039" s="76">
        <v>8</v>
      </c>
      <c r="AD1039" s="76">
        <v>2</v>
      </c>
      <c r="AE1039" s="76">
        <v>2</v>
      </c>
      <c r="AF1039" s="76">
        <v>5</v>
      </c>
      <c r="AG1039" s="76">
        <v>8</v>
      </c>
      <c r="AH1039" s="131">
        <f t="shared" si="807"/>
        <v>0</v>
      </c>
      <c r="AI1039" s="131">
        <f t="shared" si="828"/>
        <v>0</v>
      </c>
      <c r="AJ1039" s="131">
        <f t="shared" si="844"/>
        <v>0</v>
      </c>
      <c r="AK1039" s="131">
        <f t="shared" si="845"/>
        <v>0</v>
      </c>
      <c r="AL1039" s="131">
        <f t="shared" si="829"/>
        <v>0</v>
      </c>
      <c r="AM1039" s="131">
        <f t="shared" si="830"/>
        <v>0</v>
      </c>
      <c r="AN1039" s="131">
        <f t="shared" si="808"/>
        <v>0</v>
      </c>
      <c r="AO1039" s="115" t="b">
        <f t="shared" si="846"/>
        <v>0</v>
      </c>
      <c r="AP1039" s="115" t="b">
        <f t="shared" si="847"/>
        <v>0</v>
      </c>
      <c r="AQ1039" s="115" t="b">
        <f t="shared" si="848"/>
        <v>0</v>
      </c>
      <c r="AR1039" s="79">
        <f t="shared" si="809"/>
        <v>0</v>
      </c>
      <c r="AS1039" s="79">
        <f t="shared" si="810"/>
        <v>0</v>
      </c>
      <c r="AT1039" s="79">
        <f t="shared" si="811"/>
        <v>0</v>
      </c>
      <c r="AU1039" s="79">
        <f t="shared" si="812"/>
        <v>0</v>
      </c>
      <c r="AV1039" s="79">
        <f t="shared" si="813"/>
        <v>0</v>
      </c>
      <c r="AW1039" s="79">
        <f t="shared" si="814"/>
        <v>0</v>
      </c>
      <c r="AX1039" s="128">
        <f t="shared" si="815"/>
        <v>0</v>
      </c>
      <c r="AY1039" s="128"/>
      <c r="AZ1039" s="128"/>
      <c r="BA1039" s="128">
        <f t="shared" si="816"/>
        <v>0</v>
      </c>
      <c r="BB1039" s="128">
        <f t="shared" si="817"/>
        <v>0</v>
      </c>
      <c r="BC1039" s="80">
        <f t="shared" si="818"/>
        <v>0</v>
      </c>
      <c r="BD1039" s="80">
        <f t="shared" si="819"/>
        <v>0</v>
      </c>
      <c r="BE1039" s="80">
        <f t="shared" si="820"/>
        <v>0</v>
      </c>
      <c r="BF1039" s="80">
        <f t="shared" si="821"/>
        <v>0</v>
      </c>
      <c r="BG1039" s="80">
        <f t="shared" si="822"/>
        <v>0</v>
      </c>
      <c r="BH1039" s="80">
        <f t="shared" si="849"/>
        <v>0</v>
      </c>
      <c r="BI1039" s="4">
        <f t="shared" si="823"/>
        <v>0</v>
      </c>
      <c r="BJ1039" s="4">
        <f t="shared" si="824"/>
        <v>0</v>
      </c>
      <c r="BK1039" s="4">
        <f t="shared" si="825"/>
        <v>0</v>
      </c>
      <c r="BL1039" s="8" t="e">
        <f>VLOOKUP(CN1039,'CIR Results'!$B$3:$L$42,2,FALSE)</f>
        <v>#N/A</v>
      </c>
      <c r="BM1039" s="8" t="e">
        <f>VLOOKUP(CN1039,'CIR Results'!$B$3:$L$42,3,FALSE)</f>
        <v>#N/A</v>
      </c>
      <c r="BN1039" s="8" t="e">
        <f>VLOOKUP(CN1039,'CIR Results'!$B$3:$L$42,4,FALSE)</f>
        <v>#N/A</v>
      </c>
      <c r="BO1039" s="8" t="e">
        <f>VLOOKUP(CN1039,'CIR Results'!$B$3:$L$42,5,FALSE)</f>
        <v>#N/A</v>
      </c>
      <c r="BP1039" s="8" t="e">
        <f>VLOOKUP(CN1039,'CIR Results'!$B$3:$L$42,6,FALSE)</f>
        <v>#N/A</v>
      </c>
      <c r="BQ1039" s="8" t="e">
        <f>VLOOKUP(CN1039,'CIR Results'!$B$3:$L$42,8,FALSE)</f>
        <v>#N/A</v>
      </c>
      <c r="BR1039" s="8" t="e">
        <f>VLOOKUP(CN1039,'CIR Results'!$B$3:$L$42,9,FALSE)</f>
        <v>#N/A</v>
      </c>
      <c r="BS1039" s="8" t="e">
        <f>VLOOKUP(CN1039,'CIR Results'!$B$3:$L$42,10,FALSE)</f>
        <v>#N/A</v>
      </c>
      <c r="BT1039" s="8" t="e">
        <f>VLOOKUP(CN1039,'CIR Results'!$B$3:$L$42,11,FALSE)</f>
        <v>#N/A</v>
      </c>
      <c r="BU1039" s="136" t="e">
        <f>VLOOKUP(CN1039,'CIR Team Info'!$B$5:$E$44,2,FALSE)</f>
        <v>#N/A</v>
      </c>
      <c r="BV1039" s="136" t="e">
        <f>VLOOKUP(CN1039,'CIR Team Info'!$B$5:$E$44,4,FALSE)</f>
        <v>#N/A</v>
      </c>
      <c r="BW1039" s="136" t="str">
        <f t="shared" si="850"/>
        <v xml:space="preserve">   </v>
      </c>
      <c r="CM1039" s="132"/>
      <c r="DD1039" s="132"/>
      <c r="DG1039" s="132"/>
    </row>
    <row r="1040" spans="1:111" x14ac:dyDescent="0.25">
      <c r="A1040" s="78">
        <f t="shared" si="804"/>
        <v>0</v>
      </c>
      <c r="C1040" s="10" t="str">
        <f t="shared" si="843"/>
        <v>Do Not Pick</v>
      </c>
      <c r="D1040" s="17">
        <f t="shared" si="805"/>
        <v>0</v>
      </c>
      <c r="E1040" s="113">
        <f t="shared" si="831"/>
        <v>0</v>
      </c>
      <c r="F1040" s="113">
        <f t="shared" si="832"/>
        <v>0</v>
      </c>
      <c r="G1040" s="113">
        <f t="shared" si="833"/>
        <v>0</v>
      </c>
      <c r="H1040" s="113">
        <f t="shared" si="834"/>
        <v>0</v>
      </c>
      <c r="I1040" s="113">
        <f t="shared" si="835"/>
        <v>0</v>
      </c>
      <c r="J1040" s="113">
        <f t="shared" si="836"/>
        <v>0</v>
      </c>
      <c r="K1040" s="113">
        <f t="shared" si="826"/>
        <v>0</v>
      </c>
      <c r="L1040" s="76">
        <v>8</v>
      </c>
      <c r="M1040" s="76">
        <v>5</v>
      </c>
      <c r="N1040" s="76">
        <v>7</v>
      </c>
      <c r="O1040" s="76">
        <v>6</v>
      </c>
      <c r="P1040" s="76">
        <v>6</v>
      </c>
      <c r="Q1040" s="76">
        <v>2</v>
      </c>
      <c r="R1040" s="76">
        <v>1</v>
      </c>
      <c r="S1040" s="17">
        <f t="shared" si="806"/>
        <v>0</v>
      </c>
      <c r="T1040" s="113">
        <f t="shared" si="837"/>
        <v>0</v>
      </c>
      <c r="U1040" s="113">
        <f t="shared" si="838"/>
        <v>0</v>
      </c>
      <c r="V1040" s="113">
        <f t="shared" si="839"/>
        <v>0</v>
      </c>
      <c r="W1040" s="113">
        <f t="shared" si="840"/>
        <v>0</v>
      </c>
      <c r="X1040" s="113">
        <f t="shared" si="841"/>
        <v>0</v>
      </c>
      <c r="Y1040" s="113">
        <f t="shared" si="842"/>
        <v>0</v>
      </c>
      <c r="Z1040" s="113">
        <f t="shared" si="827"/>
        <v>0</v>
      </c>
      <c r="AA1040" s="76">
        <v>10</v>
      </c>
      <c r="AB1040" s="76">
        <v>6</v>
      </c>
      <c r="AC1040" s="76">
        <v>8</v>
      </c>
      <c r="AD1040" s="76">
        <v>2</v>
      </c>
      <c r="AE1040" s="76">
        <v>2</v>
      </c>
      <c r="AF1040" s="76">
        <v>5</v>
      </c>
      <c r="AG1040" s="76">
        <v>8</v>
      </c>
      <c r="AH1040" s="131">
        <f t="shared" si="807"/>
        <v>0</v>
      </c>
      <c r="AI1040" s="131">
        <f t="shared" si="828"/>
        <v>0</v>
      </c>
      <c r="AJ1040" s="131">
        <f t="shared" si="844"/>
        <v>0</v>
      </c>
      <c r="AK1040" s="131">
        <f t="shared" si="845"/>
        <v>0</v>
      </c>
      <c r="AL1040" s="131">
        <f t="shared" si="829"/>
        <v>0</v>
      </c>
      <c r="AM1040" s="131">
        <f t="shared" si="830"/>
        <v>0</v>
      </c>
      <c r="AN1040" s="131">
        <f t="shared" si="808"/>
        <v>0</v>
      </c>
      <c r="AO1040" s="115" t="b">
        <f t="shared" si="846"/>
        <v>0</v>
      </c>
      <c r="AP1040" s="115" t="b">
        <f t="shared" si="847"/>
        <v>0</v>
      </c>
      <c r="AQ1040" s="115" t="b">
        <f t="shared" si="848"/>
        <v>0</v>
      </c>
      <c r="AR1040" s="79">
        <f t="shared" si="809"/>
        <v>0</v>
      </c>
      <c r="AS1040" s="79">
        <f t="shared" si="810"/>
        <v>0</v>
      </c>
      <c r="AT1040" s="79">
        <f t="shared" si="811"/>
        <v>0</v>
      </c>
      <c r="AU1040" s="79">
        <f t="shared" si="812"/>
        <v>0</v>
      </c>
      <c r="AV1040" s="79">
        <f t="shared" si="813"/>
        <v>0</v>
      </c>
      <c r="AW1040" s="79">
        <f t="shared" si="814"/>
        <v>0</v>
      </c>
      <c r="AX1040" s="128">
        <f t="shared" si="815"/>
        <v>0</v>
      </c>
      <c r="AY1040" s="128"/>
      <c r="AZ1040" s="128"/>
      <c r="BA1040" s="128">
        <f t="shared" si="816"/>
        <v>0</v>
      </c>
      <c r="BB1040" s="128">
        <f t="shared" si="817"/>
        <v>0</v>
      </c>
      <c r="BC1040" s="80">
        <f t="shared" si="818"/>
        <v>0</v>
      </c>
      <c r="BD1040" s="80">
        <f t="shared" si="819"/>
        <v>0</v>
      </c>
      <c r="BE1040" s="80">
        <f t="shared" si="820"/>
        <v>0</v>
      </c>
      <c r="BF1040" s="80">
        <f t="shared" si="821"/>
        <v>0</v>
      </c>
      <c r="BG1040" s="80">
        <f t="shared" si="822"/>
        <v>0</v>
      </c>
      <c r="BH1040" s="80">
        <f t="shared" si="849"/>
        <v>0</v>
      </c>
      <c r="BI1040" s="4">
        <f t="shared" si="823"/>
        <v>0</v>
      </c>
      <c r="BJ1040" s="4">
        <f t="shared" si="824"/>
        <v>0</v>
      </c>
      <c r="BK1040" s="4">
        <f t="shared" si="825"/>
        <v>0</v>
      </c>
      <c r="BL1040" s="8" t="e">
        <f>VLOOKUP(CN1040,'CIR Results'!$B$3:$L$42,2,FALSE)</f>
        <v>#N/A</v>
      </c>
      <c r="BM1040" s="8" t="e">
        <f>VLOOKUP(CN1040,'CIR Results'!$B$3:$L$42,3,FALSE)</f>
        <v>#N/A</v>
      </c>
      <c r="BN1040" s="8" t="e">
        <f>VLOOKUP(CN1040,'CIR Results'!$B$3:$L$42,4,FALSE)</f>
        <v>#N/A</v>
      </c>
      <c r="BO1040" s="8" t="e">
        <f>VLOOKUP(CN1040,'CIR Results'!$B$3:$L$42,5,FALSE)</f>
        <v>#N/A</v>
      </c>
      <c r="BP1040" s="8" t="e">
        <f>VLOOKUP(CN1040,'CIR Results'!$B$3:$L$42,6,FALSE)</f>
        <v>#N/A</v>
      </c>
      <c r="BQ1040" s="8" t="e">
        <f>VLOOKUP(CN1040,'CIR Results'!$B$3:$L$42,8,FALSE)</f>
        <v>#N/A</v>
      </c>
      <c r="BR1040" s="8" t="e">
        <f>VLOOKUP(CN1040,'CIR Results'!$B$3:$L$42,9,FALSE)</f>
        <v>#N/A</v>
      </c>
      <c r="BS1040" s="8" t="e">
        <f>VLOOKUP(CN1040,'CIR Results'!$B$3:$L$42,10,FALSE)</f>
        <v>#N/A</v>
      </c>
      <c r="BT1040" s="8" t="e">
        <f>VLOOKUP(CN1040,'CIR Results'!$B$3:$L$42,11,FALSE)</f>
        <v>#N/A</v>
      </c>
      <c r="BU1040" s="136" t="e">
        <f>VLOOKUP(CN1040,'CIR Team Info'!$B$5:$E$44,2,FALSE)</f>
        <v>#N/A</v>
      </c>
      <c r="BV1040" s="136" t="e">
        <f>VLOOKUP(CN1040,'CIR Team Info'!$B$5:$E$44,4,FALSE)</f>
        <v>#N/A</v>
      </c>
      <c r="BW1040" s="136" t="str">
        <f t="shared" si="850"/>
        <v xml:space="preserve">   </v>
      </c>
      <c r="CM1040" s="132"/>
      <c r="DD1040" s="132"/>
      <c r="DG1040" s="132"/>
    </row>
    <row r="1041" spans="1:111" x14ac:dyDescent="0.25">
      <c r="A1041" s="78">
        <f t="shared" si="804"/>
        <v>0</v>
      </c>
      <c r="C1041" s="10" t="str">
        <f t="shared" si="843"/>
        <v>Do Not Pick</v>
      </c>
      <c r="D1041" s="17">
        <f t="shared" si="805"/>
        <v>0</v>
      </c>
      <c r="E1041" s="113">
        <f t="shared" si="831"/>
        <v>0</v>
      </c>
      <c r="F1041" s="113">
        <f t="shared" si="832"/>
        <v>0</v>
      </c>
      <c r="G1041" s="113">
        <f t="shared" si="833"/>
        <v>0</v>
      </c>
      <c r="H1041" s="113">
        <f t="shared" si="834"/>
        <v>0</v>
      </c>
      <c r="I1041" s="113">
        <f t="shared" si="835"/>
        <v>0</v>
      </c>
      <c r="J1041" s="113">
        <f t="shared" si="836"/>
        <v>0</v>
      </c>
      <c r="K1041" s="113">
        <f t="shared" si="826"/>
        <v>0</v>
      </c>
      <c r="L1041" s="76">
        <v>8</v>
      </c>
      <c r="M1041" s="76">
        <v>5</v>
      </c>
      <c r="N1041" s="76">
        <v>7</v>
      </c>
      <c r="O1041" s="76">
        <v>6</v>
      </c>
      <c r="P1041" s="76">
        <v>6</v>
      </c>
      <c r="Q1041" s="76">
        <v>2</v>
      </c>
      <c r="R1041" s="76">
        <v>1</v>
      </c>
      <c r="S1041" s="17">
        <f t="shared" si="806"/>
        <v>0</v>
      </c>
      <c r="T1041" s="113">
        <f t="shared" si="837"/>
        <v>0</v>
      </c>
      <c r="U1041" s="113">
        <f t="shared" si="838"/>
        <v>0</v>
      </c>
      <c r="V1041" s="113">
        <f t="shared" si="839"/>
        <v>0</v>
      </c>
      <c r="W1041" s="113">
        <f t="shared" si="840"/>
        <v>0</v>
      </c>
      <c r="X1041" s="113">
        <f t="shared" si="841"/>
        <v>0</v>
      </c>
      <c r="Y1041" s="113">
        <f t="shared" si="842"/>
        <v>0</v>
      </c>
      <c r="Z1041" s="113">
        <f t="shared" si="827"/>
        <v>0</v>
      </c>
      <c r="AA1041" s="76">
        <v>10</v>
      </c>
      <c r="AB1041" s="76">
        <v>6</v>
      </c>
      <c r="AC1041" s="76">
        <v>8</v>
      </c>
      <c r="AD1041" s="76">
        <v>2</v>
      </c>
      <c r="AE1041" s="76">
        <v>2</v>
      </c>
      <c r="AF1041" s="76">
        <v>5</v>
      </c>
      <c r="AG1041" s="76">
        <v>8</v>
      </c>
      <c r="AH1041" s="131">
        <f t="shared" si="807"/>
        <v>0</v>
      </c>
      <c r="AI1041" s="131">
        <f t="shared" si="828"/>
        <v>0</v>
      </c>
      <c r="AJ1041" s="131">
        <f t="shared" si="844"/>
        <v>0</v>
      </c>
      <c r="AK1041" s="131">
        <f t="shared" si="845"/>
        <v>0</v>
      </c>
      <c r="AL1041" s="131">
        <f t="shared" si="829"/>
        <v>0</v>
      </c>
      <c r="AM1041" s="131">
        <f t="shared" si="830"/>
        <v>0</v>
      </c>
      <c r="AN1041" s="131">
        <f t="shared" si="808"/>
        <v>0</v>
      </c>
      <c r="AO1041" s="115" t="b">
        <f t="shared" si="846"/>
        <v>0</v>
      </c>
      <c r="AP1041" s="115" t="b">
        <f t="shared" si="847"/>
        <v>0</v>
      </c>
      <c r="AQ1041" s="115" t="b">
        <f t="shared" si="848"/>
        <v>0</v>
      </c>
      <c r="AR1041" s="79">
        <f t="shared" si="809"/>
        <v>0</v>
      </c>
      <c r="AS1041" s="79">
        <f t="shared" si="810"/>
        <v>0</v>
      </c>
      <c r="AT1041" s="79">
        <f t="shared" si="811"/>
        <v>0</v>
      </c>
      <c r="AU1041" s="79">
        <f t="shared" si="812"/>
        <v>0</v>
      </c>
      <c r="AV1041" s="79">
        <f t="shared" si="813"/>
        <v>0</v>
      </c>
      <c r="AW1041" s="79">
        <f t="shared" si="814"/>
        <v>0</v>
      </c>
      <c r="AX1041" s="128">
        <f t="shared" si="815"/>
        <v>0</v>
      </c>
      <c r="AY1041" s="128"/>
      <c r="AZ1041" s="128"/>
      <c r="BA1041" s="128">
        <f t="shared" si="816"/>
        <v>0</v>
      </c>
      <c r="BB1041" s="128">
        <f t="shared" si="817"/>
        <v>0</v>
      </c>
      <c r="BC1041" s="80">
        <f t="shared" si="818"/>
        <v>0</v>
      </c>
      <c r="BD1041" s="80">
        <f t="shared" si="819"/>
        <v>0</v>
      </c>
      <c r="BE1041" s="80">
        <f t="shared" si="820"/>
        <v>0</v>
      </c>
      <c r="BF1041" s="80">
        <f t="shared" si="821"/>
        <v>0</v>
      </c>
      <c r="BG1041" s="80">
        <f t="shared" si="822"/>
        <v>0</v>
      </c>
      <c r="BH1041" s="80">
        <f t="shared" si="849"/>
        <v>0</v>
      </c>
      <c r="BI1041" s="4">
        <f t="shared" si="823"/>
        <v>0</v>
      </c>
      <c r="BJ1041" s="4">
        <f t="shared" si="824"/>
        <v>0</v>
      </c>
      <c r="BK1041" s="4">
        <f t="shared" si="825"/>
        <v>0</v>
      </c>
      <c r="BL1041" s="8" t="e">
        <f>VLOOKUP(CN1041,'CIR Results'!$B$3:$L$42,2,FALSE)</f>
        <v>#N/A</v>
      </c>
      <c r="BM1041" s="8" t="e">
        <f>VLOOKUP(CN1041,'CIR Results'!$B$3:$L$42,3,FALSE)</f>
        <v>#N/A</v>
      </c>
      <c r="BN1041" s="8" t="e">
        <f>VLOOKUP(CN1041,'CIR Results'!$B$3:$L$42,4,FALSE)</f>
        <v>#N/A</v>
      </c>
      <c r="BO1041" s="8" t="e">
        <f>VLOOKUP(CN1041,'CIR Results'!$B$3:$L$42,5,FALSE)</f>
        <v>#N/A</v>
      </c>
      <c r="BP1041" s="8" t="e">
        <f>VLOOKUP(CN1041,'CIR Results'!$B$3:$L$42,6,FALSE)</f>
        <v>#N/A</v>
      </c>
      <c r="BQ1041" s="8" t="e">
        <f>VLOOKUP(CN1041,'CIR Results'!$B$3:$L$42,8,FALSE)</f>
        <v>#N/A</v>
      </c>
      <c r="BR1041" s="8" t="e">
        <f>VLOOKUP(CN1041,'CIR Results'!$B$3:$L$42,9,FALSE)</f>
        <v>#N/A</v>
      </c>
      <c r="BS1041" s="8" t="e">
        <f>VLOOKUP(CN1041,'CIR Results'!$B$3:$L$42,10,FALSE)</f>
        <v>#N/A</v>
      </c>
      <c r="BT1041" s="8" t="e">
        <f>VLOOKUP(CN1041,'CIR Results'!$B$3:$L$42,11,FALSE)</f>
        <v>#N/A</v>
      </c>
      <c r="BU1041" s="136" t="e">
        <f>VLOOKUP(CN1041,'CIR Team Info'!$B$5:$E$44,2,FALSE)</f>
        <v>#N/A</v>
      </c>
      <c r="BV1041" s="136" t="e">
        <f>VLOOKUP(CN1041,'CIR Team Info'!$B$5:$E$44,4,FALSE)</f>
        <v>#N/A</v>
      </c>
      <c r="BW1041" s="136" t="str">
        <f t="shared" si="850"/>
        <v xml:space="preserve">   </v>
      </c>
      <c r="CM1041" s="132"/>
      <c r="DD1041" s="132"/>
      <c r="DG1041" s="132"/>
    </row>
    <row r="1042" spans="1:111" x14ac:dyDescent="0.25">
      <c r="A1042" s="78">
        <f t="shared" si="804"/>
        <v>0</v>
      </c>
      <c r="C1042" s="10" t="str">
        <f t="shared" si="843"/>
        <v>Do Not Pick</v>
      </c>
      <c r="D1042" s="17">
        <f t="shared" si="805"/>
        <v>0</v>
      </c>
      <c r="E1042" s="113">
        <f t="shared" si="831"/>
        <v>0</v>
      </c>
      <c r="F1042" s="113">
        <f t="shared" si="832"/>
        <v>0</v>
      </c>
      <c r="G1042" s="113">
        <f t="shared" si="833"/>
        <v>0</v>
      </c>
      <c r="H1042" s="113">
        <f t="shared" si="834"/>
        <v>0</v>
      </c>
      <c r="I1042" s="113">
        <f t="shared" si="835"/>
        <v>0</v>
      </c>
      <c r="J1042" s="113">
        <f t="shared" si="836"/>
        <v>0</v>
      </c>
      <c r="K1042" s="113">
        <f t="shared" si="826"/>
        <v>0</v>
      </c>
      <c r="L1042" s="76">
        <v>8</v>
      </c>
      <c r="M1042" s="76">
        <v>5</v>
      </c>
      <c r="N1042" s="76">
        <v>7</v>
      </c>
      <c r="O1042" s="76">
        <v>6</v>
      </c>
      <c r="P1042" s="76">
        <v>6</v>
      </c>
      <c r="Q1042" s="76">
        <v>2</v>
      </c>
      <c r="R1042" s="76">
        <v>1</v>
      </c>
      <c r="S1042" s="17">
        <f t="shared" si="806"/>
        <v>0</v>
      </c>
      <c r="T1042" s="113">
        <f t="shared" si="837"/>
        <v>0</v>
      </c>
      <c r="U1042" s="113">
        <f t="shared" si="838"/>
        <v>0</v>
      </c>
      <c r="V1042" s="113">
        <f t="shared" si="839"/>
        <v>0</v>
      </c>
      <c r="W1042" s="113">
        <f t="shared" si="840"/>
        <v>0</v>
      </c>
      <c r="X1042" s="113">
        <f t="shared" si="841"/>
        <v>0</v>
      </c>
      <c r="Y1042" s="113">
        <f t="shared" si="842"/>
        <v>0</v>
      </c>
      <c r="Z1042" s="113">
        <f t="shared" si="827"/>
        <v>0</v>
      </c>
      <c r="AA1042" s="76">
        <v>10</v>
      </c>
      <c r="AB1042" s="76">
        <v>6</v>
      </c>
      <c r="AC1042" s="76">
        <v>8</v>
      </c>
      <c r="AD1042" s="76">
        <v>2</v>
      </c>
      <c r="AE1042" s="76">
        <v>2</v>
      </c>
      <c r="AF1042" s="76">
        <v>5</v>
      </c>
      <c r="AG1042" s="76">
        <v>8</v>
      </c>
      <c r="AH1042" s="131">
        <f t="shared" si="807"/>
        <v>0</v>
      </c>
      <c r="AI1042" s="131">
        <f t="shared" si="828"/>
        <v>0</v>
      </c>
      <c r="AJ1042" s="131">
        <f t="shared" si="844"/>
        <v>0</v>
      </c>
      <c r="AK1042" s="131">
        <f t="shared" si="845"/>
        <v>0</v>
      </c>
      <c r="AL1042" s="131">
        <f t="shared" si="829"/>
        <v>0</v>
      </c>
      <c r="AM1042" s="131">
        <f t="shared" si="830"/>
        <v>0</v>
      </c>
      <c r="AN1042" s="131">
        <f t="shared" si="808"/>
        <v>0</v>
      </c>
      <c r="AO1042" s="115" t="b">
        <f t="shared" si="846"/>
        <v>0</v>
      </c>
      <c r="AP1042" s="115" t="b">
        <f t="shared" si="847"/>
        <v>0</v>
      </c>
      <c r="AQ1042" s="115" t="b">
        <f t="shared" si="848"/>
        <v>0</v>
      </c>
      <c r="AR1042" s="79">
        <f t="shared" si="809"/>
        <v>0</v>
      </c>
      <c r="AS1042" s="79">
        <f t="shared" si="810"/>
        <v>0</v>
      </c>
      <c r="AT1042" s="79">
        <f t="shared" si="811"/>
        <v>0</v>
      </c>
      <c r="AU1042" s="79">
        <f t="shared" si="812"/>
        <v>0</v>
      </c>
      <c r="AV1042" s="79">
        <f t="shared" si="813"/>
        <v>0</v>
      </c>
      <c r="AW1042" s="79">
        <f t="shared" si="814"/>
        <v>0</v>
      </c>
      <c r="AX1042" s="128">
        <f t="shared" si="815"/>
        <v>0</v>
      </c>
      <c r="AY1042" s="128"/>
      <c r="AZ1042" s="128"/>
      <c r="BA1042" s="128">
        <f t="shared" si="816"/>
        <v>0</v>
      </c>
      <c r="BB1042" s="128">
        <f t="shared" si="817"/>
        <v>0</v>
      </c>
      <c r="BC1042" s="80">
        <f t="shared" si="818"/>
        <v>0</v>
      </c>
      <c r="BD1042" s="80">
        <f t="shared" si="819"/>
        <v>0</v>
      </c>
      <c r="BE1042" s="80">
        <f t="shared" si="820"/>
        <v>0</v>
      </c>
      <c r="BF1042" s="80">
        <f t="shared" si="821"/>
        <v>0</v>
      </c>
      <c r="BG1042" s="80">
        <f t="shared" si="822"/>
        <v>0</v>
      </c>
      <c r="BH1042" s="80">
        <f t="shared" si="849"/>
        <v>0</v>
      </c>
      <c r="BI1042" s="4">
        <f t="shared" si="823"/>
        <v>0</v>
      </c>
      <c r="BJ1042" s="4">
        <f t="shared" si="824"/>
        <v>0</v>
      </c>
      <c r="BK1042" s="4">
        <f t="shared" si="825"/>
        <v>0</v>
      </c>
      <c r="BL1042" s="8" t="e">
        <f>VLOOKUP(CN1042,'CIR Results'!$B$3:$L$42,2,FALSE)</f>
        <v>#N/A</v>
      </c>
      <c r="BM1042" s="8" t="e">
        <f>VLOOKUP(CN1042,'CIR Results'!$B$3:$L$42,3,FALSE)</f>
        <v>#N/A</v>
      </c>
      <c r="BN1042" s="8" t="e">
        <f>VLOOKUP(CN1042,'CIR Results'!$B$3:$L$42,4,FALSE)</f>
        <v>#N/A</v>
      </c>
      <c r="BO1042" s="8" t="e">
        <f>VLOOKUP(CN1042,'CIR Results'!$B$3:$L$42,5,FALSE)</f>
        <v>#N/A</v>
      </c>
      <c r="BP1042" s="8" t="e">
        <f>VLOOKUP(CN1042,'CIR Results'!$B$3:$L$42,6,FALSE)</f>
        <v>#N/A</v>
      </c>
      <c r="BQ1042" s="8" t="e">
        <f>VLOOKUP(CN1042,'CIR Results'!$B$3:$L$42,8,FALSE)</f>
        <v>#N/A</v>
      </c>
      <c r="BR1042" s="8" t="e">
        <f>VLOOKUP(CN1042,'CIR Results'!$B$3:$L$42,9,FALSE)</f>
        <v>#N/A</v>
      </c>
      <c r="BS1042" s="8" t="e">
        <f>VLOOKUP(CN1042,'CIR Results'!$B$3:$L$42,10,FALSE)</f>
        <v>#N/A</v>
      </c>
      <c r="BT1042" s="8" t="e">
        <f>VLOOKUP(CN1042,'CIR Results'!$B$3:$L$42,11,FALSE)</f>
        <v>#N/A</v>
      </c>
      <c r="BU1042" s="136" t="e">
        <f>VLOOKUP(CN1042,'CIR Team Info'!$B$5:$E$44,2,FALSE)</f>
        <v>#N/A</v>
      </c>
      <c r="BV1042" s="136" t="e">
        <f>VLOOKUP(CN1042,'CIR Team Info'!$B$5:$E$44,4,FALSE)</f>
        <v>#N/A</v>
      </c>
      <c r="BW1042" s="136" t="str">
        <f t="shared" si="850"/>
        <v xml:space="preserve">   </v>
      </c>
      <c r="CM1042" s="132"/>
      <c r="DD1042" s="132"/>
      <c r="DG1042" s="132"/>
    </row>
    <row r="1043" spans="1:111" x14ac:dyDescent="0.25">
      <c r="A1043" s="78">
        <f t="shared" si="804"/>
        <v>0</v>
      </c>
      <c r="C1043" s="10" t="str">
        <f t="shared" si="843"/>
        <v>Do Not Pick</v>
      </c>
      <c r="D1043" s="17">
        <f t="shared" si="805"/>
        <v>0</v>
      </c>
      <c r="E1043" s="113">
        <f t="shared" si="831"/>
        <v>0</v>
      </c>
      <c r="F1043" s="113">
        <f t="shared" si="832"/>
        <v>0</v>
      </c>
      <c r="G1043" s="113">
        <f t="shared" si="833"/>
        <v>0</v>
      </c>
      <c r="H1043" s="113">
        <f t="shared" si="834"/>
        <v>0</v>
      </c>
      <c r="I1043" s="113">
        <f t="shared" si="835"/>
        <v>0</v>
      </c>
      <c r="J1043" s="113">
        <f t="shared" si="836"/>
        <v>0</v>
      </c>
      <c r="K1043" s="113">
        <f t="shared" si="826"/>
        <v>0</v>
      </c>
      <c r="L1043" s="76">
        <v>8</v>
      </c>
      <c r="M1043" s="76">
        <v>5</v>
      </c>
      <c r="N1043" s="76">
        <v>7</v>
      </c>
      <c r="O1043" s="76">
        <v>6</v>
      </c>
      <c r="P1043" s="76">
        <v>6</v>
      </c>
      <c r="Q1043" s="76">
        <v>2</v>
      </c>
      <c r="R1043" s="76">
        <v>1</v>
      </c>
      <c r="S1043" s="17">
        <f t="shared" si="806"/>
        <v>0</v>
      </c>
      <c r="T1043" s="113">
        <f t="shared" si="837"/>
        <v>0</v>
      </c>
      <c r="U1043" s="113">
        <f t="shared" si="838"/>
        <v>0</v>
      </c>
      <c r="V1043" s="113">
        <f t="shared" si="839"/>
        <v>0</v>
      </c>
      <c r="W1043" s="113">
        <f t="shared" si="840"/>
        <v>0</v>
      </c>
      <c r="X1043" s="113">
        <f t="shared" si="841"/>
        <v>0</v>
      </c>
      <c r="Y1043" s="113">
        <f t="shared" si="842"/>
        <v>0</v>
      </c>
      <c r="Z1043" s="113">
        <f t="shared" si="827"/>
        <v>0</v>
      </c>
      <c r="AA1043" s="76">
        <v>10</v>
      </c>
      <c r="AB1043" s="76">
        <v>6</v>
      </c>
      <c r="AC1043" s="76">
        <v>8</v>
      </c>
      <c r="AD1043" s="76">
        <v>2</v>
      </c>
      <c r="AE1043" s="76">
        <v>2</v>
      </c>
      <c r="AF1043" s="76">
        <v>5</v>
      </c>
      <c r="AG1043" s="76">
        <v>8</v>
      </c>
      <c r="AH1043" s="131">
        <f t="shared" si="807"/>
        <v>0</v>
      </c>
      <c r="AI1043" s="131">
        <f t="shared" si="828"/>
        <v>0</v>
      </c>
      <c r="AJ1043" s="131">
        <f t="shared" si="844"/>
        <v>0</v>
      </c>
      <c r="AK1043" s="131">
        <f t="shared" si="845"/>
        <v>0</v>
      </c>
      <c r="AL1043" s="131">
        <f t="shared" si="829"/>
        <v>0</v>
      </c>
      <c r="AM1043" s="131">
        <f t="shared" si="830"/>
        <v>0</v>
      </c>
      <c r="AN1043" s="131">
        <f t="shared" si="808"/>
        <v>0</v>
      </c>
      <c r="AO1043" s="115" t="b">
        <f t="shared" si="846"/>
        <v>0</v>
      </c>
      <c r="AP1043" s="115" t="b">
        <f t="shared" si="847"/>
        <v>0</v>
      </c>
      <c r="AQ1043" s="115" t="b">
        <f t="shared" si="848"/>
        <v>0</v>
      </c>
      <c r="AR1043" s="79">
        <f t="shared" si="809"/>
        <v>0</v>
      </c>
      <c r="AS1043" s="79">
        <f t="shared" si="810"/>
        <v>0</v>
      </c>
      <c r="AT1043" s="79">
        <f t="shared" si="811"/>
        <v>0</v>
      </c>
      <c r="AU1043" s="79">
        <f t="shared" si="812"/>
        <v>0</v>
      </c>
      <c r="AV1043" s="79">
        <f t="shared" si="813"/>
        <v>0</v>
      </c>
      <c r="AW1043" s="79">
        <f t="shared" si="814"/>
        <v>0</v>
      </c>
      <c r="AX1043" s="128">
        <f t="shared" si="815"/>
        <v>0</v>
      </c>
      <c r="AY1043" s="128"/>
      <c r="AZ1043" s="128"/>
      <c r="BA1043" s="128">
        <f t="shared" si="816"/>
        <v>0</v>
      </c>
      <c r="BB1043" s="128">
        <f t="shared" si="817"/>
        <v>0</v>
      </c>
      <c r="BC1043" s="80">
        <f t="shared" si="818"/>
        <v>0</v>
      </c>
      <c r="BD1043" s="80">
        <f t="shared" si="819"/>
        <v>0</v>
      </c>
      <c r="BE1043" s="80">
        <f t="shared" si="820"/>
        <v>0</v>
      </c>
      <c r="BF1043" s="80">
        <f t="shared" si="821"/>
        <v>0</v>
      </c>
      <c r="BG1043" s="80">
        <f t="shared" si="822"/>
        <v>0</v>
      </c>
      <c r="BH1043" s="80">
        <f t="shared" si="849"/>
        <v>0</v>
      </c>
      <c r="BI1043" s="4">
        <f t="shared" si="823"/>
        <v>0</v>
      </c>
      <c r="BJ1043" s="4">
        <f t="shared" si="824"/>
        <v>0</v>
      </c>
      <c r="BK1043" s="4">
        <f t="shared" si="825"/>
        <v>0</v>
      </c>
      <c r="BL1043" s="8" t="e">
        <f>VLOOKUP(CN1043,'CIR Results'!$B$3:$L$42,2,FALSE)</f>
        <v>#N/A</v>
      </c>
      <c r="BM1043" s="8" t="e">
        <f>VLOOKUP(CN1043,'CIR Results'!$B$3:$L$42,3,FALSE)</f>
        <v>#N/A</v>
      </c>
      <c r="BN1043" s="8" t="e">
        <f>VLOOKUP(CN1043,'CIR Results'!$B$3:$L$42,4,FALSE)</f>
        <v>#N/A</v>
      </c>
      <c r="BO1043" s="8" t="e">
        <f>VLOOKUP(CN1043,'CIR Results'!$B$3:$L$42,5,FALSE)</f>
        <v>#N/A</v>
      </c>
      <c r="BP1043" s="8" t="e">
        <f>VLOOKUP(CN1043,'CIR Results'!$B$3:$L$42,6,FALSE)</f>
        <v>#N/A</v>
      </c>
      <c r="BQ1043" s="8" t="e">
        <f>VLOOKUP(CN1043,'CIR Results'!$B$3:$L$42,8,FALSE)</f>
        <v>#N/A</v>
      </c>
      <c r="BR1043" s="8" t="e">
        <f>VLOOKUP(CN1043,'CIR Results'!$B$3:$L$42,9,FALSE)</f>
        <v>#N/A</v>
      </c>
      <c r="BS1043" s="8" t="e">
        <f>VLOOKUP(CN1043,'CIR Results'!$B$3:$L$42,10,FALSE)</f>
        <v>#N/A</v>
      </c>
      <c r="BT1043" s="8" t="e">
        <f>VLOOKUP(CN1043,'CIR Results'!$B$3:$L$42,11,FALSE)</f>
        <v>#N/A</v>
      </c>
      <c r="BU1043" s="136" t="e">
        <f>VLOOKUP(CN1043,'CIR Team Info'!$B$5:$E$44,2,FALSE)</f>
        <v>#N/A</v>
      </c>
      <c r="BV1043" s="136" t="e">
        <f>VLOOKUP(CN1043,'CIR Team Info'!$B$5:$E$44,4,FALSE)</f>
        <v>#N/A</v>
      </c>
      <c r="BW1043" s="136" t="str">
        <f t="shared" si="850"/>
        <v xml:space="preserve">   </v>
      </c>
      <c r="CM1043" s="132"/>
      <c r="DD1043" s="132"/>
      <c r="DG1043" s="132"/>
    </row>
    <row r="1044" spans="1:111" x14ac:dyDescent="0.25">
      <c r="A1044" s="78">
        <f t="shared" si="804"/>
        <v>0</v>
      </c>
      <c r="C1044" s="10" t="str">
        <f t="shared" si="843"/>
        <v>Do Not Pick</v>
      </c>
      <c r="D1044" s="17">
        <f t="shared" si="805"/>
        <v>0</v>
      </c>
      <c r="E1044" s="113">
        <f t="shared" si="831"/>
        <v>0</v>
      </c>
      <c r="F1044" s="113">
        <f t="shared" si="832"/>
        <v>0</v>
      </c>
      <c r="G1044" s="113">
        <f t="shared" si="833"/>
        <v>0</v>
      </c>
      <c r="H1044" s="113">
        <f t="shared" si="834"/>
        <v>0</v>
      </c>
      <c r="I1044" s="113">
        <f t="shared" si="835"/>
        <v>0</v>
      </c>
      <c r="J1044" s="113">
        <f t="shared" si="836"/>
        <v>0</v>
      </c>
      <c r="K1044" s="113">
        <f t="shared" si="826"/>
        <v>0</v>
      </c>
      <c r="L1044" s="76">
        <v>8</v>
      </c>
      <c r="M1044" s="76">
        <v>5</v>
      </c>
      <c r="N1044" s="76">
        <v>7</v>
      </c>
      <c r="O1044" s="76">
        <v>6</v>
      </c>
      <c r="P1044" s="76">
        <v>6</v>
      </c>
      <c r="Q1044" s="76">
        <v>2</v>
      </c>
      <c r="R1044" s="76">
        <v>1</v>
      </c>
      <c r="S1044" s="17">
        <f t="shared" si="806"/>
        <v>0</v>
      </c>
      <c r="T1044" s="113">
        <f t="shared" si="837"/>
        <v>0</v>
      </c>
      <c r="U1044" s="113">
        <f t="shared" si="838"/>
        <v>0</v>
      </c>
      <c r="V1044" s="113">
        <f t="shared" si="839"/>
        <v>0</v>
      </c>
      <c r="W1044" s="113">
        <f t="shared" si="840"/>
        <v>0</v>
      </c>
      <c r="X1044" s="113">
        <f t="shared" si="841"/>
        <v>0</v>
      </c>
      <c r="Y1044" s="113">
        <f t="shared" si="842"/>
        <v>0</v>
      </c>
      <c r="Z1044" s="113">
        <f t="shared" si="827"/>
        <v>0</v>
      </c>
      <c r="AA1044" s="76">
        <v>10</v>
      </c>
      <c r="AB1044" s="76">
        <v>6</v>
      </c>
      <c r="AC1044" s="76">
        <v>8</v>
      </c>
      <c r="AD1044" s="76">
        <v>2</v>
      </c>
      <c r="AE1044" s="76">
        <v>2</v>
      </c>
      <c r="AF1044" s="76">
        <v>5</v>
      </c>
      <c r="AG1044" s="76">
        <v>8</v>
      </c>
      <c r="AH1044" s="131">
        <f t="shared" si="807"/>
        <v>0</v>
      </c>
      <c r="AI1044" s="131">
        <f t="shared" si="828"/>
        <v>0</v>
      </c>
      <c r="AJ1044" s="131">
        <f t="shared" si="844"/>
        <v>0</v>
      </c>
      <c r="AK1044" s="131">
        <f t="shared" si="845"/>
        <v>0</v>
      </c>
      <c r="AL1044" s="131">
        <f t="shared" si="829"/>
        <v>0</v>
      </c>
      <c r="AM1044" s="131">
        <f t="shared" si="830"/>
        <v>0</v>
      </c>
      <c r="AN1044" s="131">
        <f t="shared" si="808"/>
        <v>0</v>
      </c>
      <c r="AO1044" s="115" t="b">
        <f t="shared" si="846"/>
        <v>0</v>
      </c>
      <c r="AP1044" s="115" t="b">
        <f t="shared" si="847"/>
        <v>0</v>
      </c>
      <c r="AQ1044" s="115" t="b">
        <f t="shared" si="848"/>
        <v>0</v>
      </c>
      <c r="AR1044" s="79">
        <f t="shared" si="809"/>
        <v>0</v>
      </c>
      <c r="AS1044" s="79">
        <f t="shared" si="810"/>
        <v>0</v>
      </c>
      <c r="AT1044" s="79">
        <f t="shared" si="811"/>
        <v>0</v>
      </c>
      <c r="AU1044" s="79">
        <f t="shared" si="812"/>
        <v>0</v>
      </c>
      <c r="AV1044" s="79">
        <f t="shared" si="813"/>
        <v>0</v>
      </c>
      <c r="AW1044" s="79">
        <f t="shared" si="814"/>
        <v>0</v>
      </c>
      <c r="AX1044" s="128">
        <f t="shared" si="815"/>
        <v>0</v>
      </c>
      <c r="AY1044" s="128"/>
      <c r="AZ1044" s="128"/>
      <c r="BA1044" s="128">
        <f t="shared" si="816"/>
        <v>0</v>
      </c>
      <c r="BB1044" s="128">
        <f t="shared" si="817"/>
        <v>0</v>
      </c>
      <c r="BC1044" s="80">
        <f t="shared" si="818"/>
        <v>0</v>
      </c>
      <c r="BD1044" s="80">
        <f t="shared" si="819"/>
        <v>0</v>
      </c>
      <c r="BE1044" s="80">
        <f t="shared" si="820"/>
        <v>0</v>
      </c>
      <c r="BF1044" s="80">
        <f t="shared" si="821"/>
        <v>0</v>
      </c>
      <c r="BG1044" s="80">
        <f t="shared" si="822"/>
        <v>0</v>
      </c>
      <c r="BH1044" s="80">
        <f t="shared" si="849"/>
        <v>0</v>
      </c>
      <c r="BI1044" s="4">
        <f t="shared" si="823"/>
        <v>0</v>
      </c>
      <c r="BJ1044" s="4">
        <f t="shared" si="824"/>
        <v>0</v>
      </c>
      <c r="BK1044" s="4">
        <f t="shared" si="825"/>
        <v>0</v>
      </c>
      <c r="BL1044" s="8" t="e">
        <f>VLOOKUP(CN1044,'CIR Results'!$B$3:$L$42,2,FALSE)</f>
        <v>#N/A</v>
      </c>
      <c r="BM1044" s="8" t="e">
        <f>VLOOKUP(CN1044,'CIR Results'!$B$3:$L$42,3,FALSE)</f>
        <v>#N/A</v>
      </c>
      <c r="BN1044" s="8" t="e">
        <f>VLOOKUP(CN1044,'CIR Results'!$B$3:$L$42,4,FALSE)</f>
        <v>#N/A</v>
      </c>
      <c r="BO1044" s="8" t="e">
        <f>VLOOKUP(CN1044,'CIR Results'!$B$3:$L$42,5,FALSE)</f>
        <v>#N/A</v>
      </c>
      <c r="BP1044" s="8" t="e">
        <f>VLOOKUP(CN1044,'CIR Results'!$B$3:$L$42,6,FALSE)</f>
        <v>#N/A</v>
      </c>
      <c r="BQ1044" s="8" t="e">
        <f>VLOOKUP(CN1044,'CIR Results'!$B$3:$L$42,8,FALSE)</f>
        <v>#N/A</v>
      </c>
      <c r="BR1044" s="8" t="e">
        <f>VLOOKUP(CN1044,'CIR Results'!$B$3:$L$42,9,FALSE)</f>
        <v>#N/A</v>
      </c>
      <c r="BS1044" s="8" t="e">
        <f>VLOOKUP(CN1044,'CIR Results'!$B$3:$L$42,10,FALSE)</f>
        <v>#N/A</v>
      </c>
      <c r="BT1044" s="8" t="e">
        <f>VLOOKUP(CN1044,'CIR Results'!$B$3:$L$42,11,FALSE)</f>
        <v>#N/A</v>
      </c>
      <c r="BU1044" s="136" t="e">
        <f>VLOOKUP(CN1044,'CIR Team Info'!$B$5:$E$44,2,FALSE)</f>
        <v>#N/A</v>
      </c>
      <c r="BV1044" s="136" t="e">
        <f>VLOOKUP(CN1044,'CIR Team Info'!$B$5:$E$44,4,FALSE)</f>
        <v>#N/A</v>
      </c>
      <c r="BW1044" s="136" t="str">
        <f t="shared" si="850"/>
        <v xml:space="preserve">   </v>
      </c>
      <c r="CM1044" s="132"/>
      <c r="DD1044" s="132"/>
      <c r="DG1044" s="132"/>
    </row>
    <row r="1045" spans="1:111" x14ac:dyDescent="0.25">
      <c r="A1045" s="78">
        <f t="shared" si="804"/>
        <v>0</v>
      </c>
      <c r="C1045" s="10" t="str">
        <f t="shared" si="843"/>
        <v>Do Not Pick</v>
      </c>
      <c r="D1045" s="17">
        <f t="shared" si="805"/>
        <v>0</v>
      </c>
      <c r="E1045" s="113">
        <f t="shared" si="831"/>
        <v>0</v>
      </c>
      <c r="F1045" s="113">
        <f t="shared" si="832"/>
        <v>0</v>
      </c>
      <c r="G1045" s="113">
        <f t="shared" si="833"/>
        <v>0</v>
      </c>
      <c r="H1045" s="113">
        <f t="shared" si="834"/>
        <v>0</v>
      </c>
      <c r="I1045" s="113">
        <f t="shared" si="835"/>
        <v>0</v>
      </c>
      <c r="J1045" s="113">
        <f t="shared" si="836"/>
        <v>0</v>
      </c>
      <c r="K1045" s="113">
        <f t="shared" si="826"/>
        <v>0</v>
      </c>
      <c r="L1045" s="76">
        <v>8</v>
      </c>
      <c r="M1045" s="76">
        <v>5</v>
      </c>
      <c r="N1045" s="76">
        <v>7</v>
      </c>
      <c r="O1045" s="76">
        <v>6</v>
      </c>
      <c r="P1045" s="76">
        <v>6</v>
      </c>
      <c r="Q1045" s="76">
        <v>2</v>
      </c>
      <c r="R1045" s="76">
        <v>1</v>
      </c>
      <c r="S1045" s="17">
        <f t="shared" si="806"/>
        <v>0</v>
      </c>
      <c r="T1045" s="113">
        <f t="shared" si="837"/>
        <v>0</v>
      </c>
      <c r="U1045" s="113">
        <f t="shared" si="838"/>
        <v>0</v>
      </c>
      <c r="V1045" s="113">
        <f t="shared" si="839"/>
        <v>0</v>
      </c>
      <c r="W1045" s="113">
        <f t="shared" si="840"/>
        <v>0</v>
      </c>
      <c r="X1045" s="113">
        <f t="shared" si="841"/>
        <v>0</v>
      </c>
      <c r="Y1045" s="113">
        <f t="shared" si="842"/>
        <v>0</v>
      </c>
      <c r="Z1045" s="113">
        <f t="shared" si="827"/>
        <v>0</v>
      </c>
      <c r="AA1045" s="76">
        <v>10</v>
      </c>
      <c r="AB1045" s="76">
        <v>6</v>
      </c>
      <c r="AC1045" s="76">
        <v>8</v>
      </c>
      <c r="AD1045" s="76">
        <v>2</v>
      </c>
      <c r="AE1045" s="76">
        <v>2</v>
      </c>
      <c r="AF1045" s="76">
        <v>5</v>
      </c>
      <c r="AG1045" s="76">
        <v>8</v>
      </c>
      <c r="AH1045" s="131">
        <f t="shared" si="807"/>
        <v>0</v>
      </c>
      <c r="AI1045" s="131">
        <f t="shared" si="828"/>
        <v>0</v>
      </c>
      <c r="AJ1045" s="131">
        <f t="shared" si="844"/>
        <v>0</v>
      </c>
      <c r="AK1045" s="131">
        <f t="shared" si="845"/>
        <v>0</v>
      </c>
      <c r="AL1045" s="131">
        <f t="shared" si="829"/>
        <v>0</v>
      </c>
      <c r="AM1045" s="131">
        <f t="shared" si="830"/>
        <v>0</v>
      </c>
      <c r="AN1045" s="131">
        <f t="shared" si="808"/>
        <v>0</v>
      </c>
      <c r="AO1045" s="115" t="b">
        <f t="shared" si="846"/>
        <v>0</v>
      </c>
      <c r="AP1045" s="115" t="b">
        <f t="shared" si="847"/>
        <v>0</v>
      </c>
      <c r="AQ1045" s="115" t="b">
        <f t="shared" si="848"/>
        <v>0</v>
      </c>
      <c r="AR1045" s="79">
        <f t="shared" si="809"/>
        <v>0</v>
      </c>
      <c r="AS1045" s="79">
        <f t="shared" si="810"/>
        <v>0</v>
      </c>
      <c r="AT1045" s="79">
        <f t="shared" si="811"/>
        <v>0</v>
      </c>
      <c r="AU1045" s="79">
        <f t="shared" si="812"/>
        <v>0</v>
      </c>
      <c r="AV1045" s="79">
        <f t="shared" si="813"/>
        <v>0</v>
      </c>
      <c r="AW1045" s="79">
        <f t="shared" si="814"/>
        <v>0</v>
      </c>
      <c r="AX1045" s="128">
        <f t="shared" si="815"/>
        <v>0</v>
      </c>
      <c r="AY1045" s="128"/>
      <c r="AZ1045" s="128"/>
      <c r="BA1045" s="128">
        <f t="shared" si="816"/>
        <v>0</v>
      </c>
      <c r="BB1045" s="128">
        <f t="shared" si="817"/>
        <v>0</v>
      </c>
      <c r="BC1045" s="80">
        <f t="shared" si="818"/>
        <v>0</v>
      </c>
      <c r="BD1045" s="80">
        <f t="shared" si="819"/>
        <v>0</v>
      </c>
      <c r="BE1045" s="80">
        <f t="shared" si="820"/>
        <v>0</v>
      </c>
      <c r="BF1045" s="80">
        <f t="shared" si="821"/>
        <v>0</v>
      </c>
      <c r="BG1045" s="80">
        <f t="shared" si="822"/>
        <v>0</v>
      </c>
      <c r="BH1045" s="80">
        <f t="shared" si="849"/>
        <v>0</v>
      </c>
      <c r="BI1045" s="4">
        <f t="shared" si="823"/>
        <v>0</v>
      </c>
      <c r="BJ1045" s="4">
        <f t="shared" si="824"/>
        <v>0</v>
      </c>
      <c r="BK1045" s="4">
        <f t="shared" si="825"/>
        <v>0</v>
      </c>
      <c r="BL1045" s="8" t="e">
        <f>VLOOKUP(CN1045,'CIR Results'!$B$3:$L$42,2,FALSE)</f>
        <v>#N/A</v>
      </c>
      <c r="BM1045" s="8" t="e">
        <f>VLOOKUP(CN1045,'CIR Results'!$B$3:$L$42,3,FALSE)</f>
        <v>#N/A</v>
      </c>
      <c r="BN1045" s="8" t="e">
        <f>VLOOKUP(CN1045,'CIR Results'!$B$3:$L$42,4,FALSE)</f>
        <v>#N/A</v>
      </c>
      <c r="BO1045" s="8" t="e">
        <f>VLOOKUP(CN1045,'CIR Results'!$B$3:$L$42,5,FALSE)</f>
        <v>#N/A</v>
      </c>
      <c r="BP1045" s="8" t="e">
        <f>VLOOKUP(CN1045,'CIR Results'!$B$3:$L$42,6,FALSE)</f>
        <v>#N/A</v>
      </c>
      <c r="BQ1045" s="8" t="e">
        <f>VLOOKUP(CN1045,'CIR Results'!$B$3:$L$42,8,FALSE)</f>
        <v>#N/A</v>
      </c>
      <c r="BR1045" s="8" t="e">
        <f>VLOOKUP(CN1045,'CIR Results'!$B$3:$L$42,9,FALSE)</f>
        <v>#N/A</v>
      </c>
      <c r="BS1045" s="8" t="e">
        <f>VLOOKUP(CN1045,'CIR Results'!$B$3:$L$42,10,FALSE)</f>
        <v>#N/A</v>
      </c>
      <c r="BT1045" s="8" t="e">
        <f>VLOOKUP(CN1045,'CIR Results'!$B$3:$L$42,11,FALSE)</f>
        <v>#N/A</v>
      </c>
      <c r="BU1045" s="136" t="e">
        <f>VLOOKUP(CN1045,'CIR Team Info'!$B$5:$E$44,2,FALSE)</f>
        <v>#N/A</v>
      </c>
      <c r="BV1045" s="136" t="e">
        <f>VLOOKUP(CN1045,'CIR Team Info'!$B$5:$E$44,4,FALSE)</f>
        <v>#N/A</v>
      </c>
      <c r="BW1045" s="136" t="str">
        <f t="shared" si="850"/>
        <v xml:space="preserve">   </v>
      </c>
      <c r="CM1045" s="132"/>
      <c r="DD1045" s="132"/>
      <c r="DG1045" s="132"/>
    </row>
    <row r="1046" spans="1:111" x14ac:dyDescent="0.25">
      <c r="A1046" s="78">
        <f t="shared" si="804"/>
        <v>0</v>
      </c>
      <c r="C1046" s="10" t="str">
        <f t="shared" si="843"/>
        <v>Do Not Pick</v>
      </c>
      <c r="D1046" s="17">
        <f t="shared" si="805"/>
        <v>0</v>
      </c>
      <c r="E1046" s="113">
        <f t="shared" si="831"/>
        <v>0</v>
      </c>
      <c r="F1046" s="113">
        <f t="shared" si="832"/>
        <v>0</v>
      </c>
      <c r="G1046" s="113">
        <f t="shared" si="833"/>
        <v>0</v>
      </c>
      <c r="H1046" s="113">
        <f t="shared" si="834"/>
        <v>0</v>
      </c>
      <c r="I1046" s="113">
        <f t="shared" si="835"/>
        <v>0</v>
      </c>
      <c r="J1046" s="113">
        <f t="shared" si="836"/>
        <v>0</v>
      </c>
      <c r="K1046" s="113">
        <f t="shared" si="826"/>
        <v>0</v>
      </c>
      <c r="L1046" s="76">
        <v>8</v>
      </c>
      <c r="M1046" s="76">
        <v>5</v>
      </c>
      <c r="N1046" s="76">
        <v>7</v>
      </c>
      <c r="O1046" s="76">
        <v>6</v>
      </c>
      <c r="P1046" s="76">
        <v>6</v>
      </c>
      <c r="Q1046" s="76">
        <v>2</v>
      </c>
      <c r="R1046" s="76">
        <v>1</v>
      </c>
      <c r="S1046" s="17">
        <f t="shared" si="806"/>
        <v>0</v>
      </c>
      <c r="T1046" s="113">
        <f t="shared" si="837"/>
        <v>0</v>
      </c>
      <c r="U1046" s="113">
        <f t="shared" si="838"/>
        <v>0</v>
      </c>
      <c r="V1046" s="113">
        <f t="shared" si="839"/>
        <v>0</v>
      </c>
      <c r="W1046" s="113">
        <f t="shared" si="840"/>
        <v>0</v>
      </c>
      <c r="X1046" s="113">
        <f t="shared" si="841"/>
        <v>0</v>
      </c>
      <c r="Y1046" s="113">
        <f t="shared" si="842"/>
        <v>0</v>
      </c>
      <c r="Z1046" s="113">
        <f t="shared" si="827"/>
        <v>0</v>
      </c>
      <c r="AA1046" s="76">
        <v>10</v>
      </c>
      <c r="AB1046" s="76">
        <v>6</v>
      </c>
      <c r="AC1046" s="76">
        <v>8</v>
      </c>
      <c r="AD1046" s="76">
        <v>2</v>
      </c>
      <c r="AE1046" s="76">
        <v>2</v>
      </c>
      <c r="AF1046" s="76">
        <v>5</v>
      </c>
      <c r="AG1046" s="76">
        <v>8</v>
      </c>
      <c r="AH1046" s="131">
        <f t="shared" si="807"/>
        <v>0</v>
      </c>
      <c r="AI1046" s="131">
        <f t="shared" si="828"/>
        <v>0</v>
      </c>
      <c r="AJ1046" s="131">
        <f t="shared" si="844"/>
        <v>0</v>
      </c>
      <c r="AK1046" s="131">
        <f t="shared" si="845"/>
        <v>0</v>
      </c>
      <c r="AL1046" s="131">
        <f t="shared" si="829"/>
        <v>0</v>
      </c>
      <c r="AM1046" s="131">
        <f t="shared" si="830"/>
        <v>0</v>
      </c>
      <c r="AN1046" s="131">
        <f t="shared" si="808"/>
        <v>0</v>
      </c>
      <c r="AO1046" s="115" t="b">
        <f t="shared" si="846"/>
        <v>0</v>
      </c>
      <c r="AP1046" s="115" t="b">
        <f t="shared" si="847"/>
        <v>0</v>
      </c>
      <c r="AQ1046" s="115" t="b">
        <f t="shared" si="848"/>
        <v>0</v>
      </c>
      <c r="AR1046" s="79">
        <f t="shared" si="809"/>
        <v>0</v>
      </c>
      <c r="AS1046" s="79">
        <f t="shared" si="810"/>
        <v>0</v>
      </c>
      <c r="AT1046" s="79">
        <f t="shared" si="811"/>
        <v>0</v>
      </c>
      <c r="AU1046" s="79">
        <f t="shared" si="812"/>
        <v>0</v>
      </c>
      <c r="AV1046" s="79">
        <f t="shared" si="813"/>
        <v>0</v>
      </c>
      <c r="AW1046" s="79">
        <f t="shared" si="814"/>
        <v>0</v>
      </c>
      <c r="AX1046" s="128">
        <f t="shared" si="815"/>
        <v>0</v>
      </c>
      <c r="AY1046" s="128"/>
      <c r="AZ1046" s="128"/>
      <c r="BA1046" s="128">
        <f t="shared" si="816"/>
        <v>0</v>
      </c>
      <c r="BB1046" s="128">
        <f t="shared" si="817"/>
        <v>0</v>
      </c>
      <c r="BC1046" s="80">
        <f t="shared" si="818"/>
        <v>0</v>
      </c>
      <c r="BD1046" s="80">
        <f t="shared" si="819"/>
        <v>0</v>
      </c>
      <c r="BE1046" s="80">
        <f t="shared" si="820"/>
        <v>0</v>
      </c>
      <c r="BF1046" s="80">
        <f t="shared" si="821"/>
        <v>0</v>
      </c>
      <c r="BG1046" s="80">
        <f t="shared" si="822"/>
        <v>0</v>
      </c>
      <c r="BH1046" s="80">
        <f t="shared" si="849"/>
        <v>0</v>
      </c>
      <c r="BI1046" s="4">
        <f t="shared" si="823"/>
        <v>0</v>
      </c>
      <c r="BJ1046" s="4">
        <f t="shared" si="824"/>
        <v>0</v>
      </c>
      <c r="BK1046" s="4">
        <f t="shared" si="825"/>
        <v>0</v>
      </c>
      <c r="BL1046" s="8" t="e">
        <f>VLOOKUP(CN1046,'CIR Results'!$B$3:$L$42,2,FALSE)</f>
        <v>#N/A</v>
      </c>
      <c r="BM1046" s="8" t="e">
        <f>VLOOKUP(CN1046,'CIR Results'!$B$3:$L$42,3,FALSE)</f>
        <v>#N/A</v>
      </c>
      <c r="BN1046" s="8" t="e">
        <f>VLOOKUP(CN1046,'CIR Results'!$B$3:$L$42,4,FALSE)</f>
        <v>#N/A</v>
      </c>
      <c r="BO1046" s="8" t="e">
        <f>VLOOKUP(CN1046,'CIR Results'!$B$3:$L$42,5,FALSE)</f>
        <v>#N/A</v>
      </c>
      <c r="BP1046" s="8" t="e">
        <f>VLOOKUP(CN1046,'CIR Results'!$B$3:$L$42,6,FALSE)</f>
        <v>#N/A</v>
      </c>
      <c r="BQ1046" s="8" t="e">
        <f>VLOOKUP(CN1046,'CIR Results'!$B$3:$L$42,8,FALSE)</f>
        <v>#N/A</v>
      </c>
      <c r="BR1046" s="8" t="e">
        <f>VLOOKUP(CN1046,'CIR Results'!$B$3:$L$42,9,FALSE)</f>
        <v>#N/A</v>
      </c>
      <c r="BS1046" s="8" t="e">
        <f>VLOOKUP(CN1046,'CIR Results'!$B$3:$L$42,10,FALSE)</f>
        <v>#N/A</v>
      </c>
      <c r="BT1046" s="8" t="e">
        <f>VLOOKUP(CN1046,'CIR Results'!$B$3:$L$42,11,FALSE)</f>
        <v>#N/A</v>
      </c>
      <c r="BU1046" s="136" t="e">
        <f>VLOOKUP(CN1046,'CIR Team Info'!$B$5:$E$44,2,FALSE)</f>
        <v>#N/A</v>
      </c>
      <c r="BV1046" s="136" t="e">
        <f>VLOOKUP(CN1046,'CIR Team Info'!$B$5:$E$44,4,FALSE)</f>
        <v>#N/A</v>
      </c>
      <c r="BW1046" s="136" t="str">
        <f t="shared" si="850"/>
        <v xml:space="preserve">   </v>
      </c>
      <c r="CM1046" s="132"/>
      <c r="DD1046" s="132"/>
      <c r="DG1046" s="132"/>
    </row>
    <row r="1047" spans="1:111" x14ac:dyDescent="0.25">
      <c r="A1047" s="78">
        <f t="shared" si="804"/>
        <v>0</v>
      </c>
      <c r="C1047" s="10" t="str">
        <f t="shared" si="843"/>
        <v>Do Not Pick</v>
      </c>
      <c r="D1047" s="17">
        <f t="shared" si="805"/>
        <v>0</v>
      </c>
      <c r="E1047" s="113">
        <f t="shared" si="831"/>
        <v>0</v>
      </c>
      <c r="F1047" s="113">
        <f t="shared" si="832"/>
        <v>0</v>
      </c>
      <c r="G1047" s="113">
        <f t="shared" si="833"/>
        <v>0</v>
      </c>
      <c r="H1047" s="113">
        <f t="shared" si="834"/>
        <v>0</v>
      </c>
      <c r="I1047" s="113">
        <f t="shared" si="835"/>
        <v>0</v>
      </c>
      <c r="J1047" s="113">
        <f t="shared" si="836"/>
        <v>0</v>
      </c>
      <c r="K1047" s="113">
        <f t="shared" si="826"/>
        <v>0</v>
      </c>
      <c r="L1047" s="76">
        <v>8</v>
      </c>
      <c r="M1047" s="76">
        <v>5</v>
      </c>
      <c r="N1047" s="76">
        <v>7</v>
      </c>
      <c r="O1047" s="76">
        <v>6</v>
      </c>
      <c r="P1047" s="76">
        <v>6</v>
      </c>
      <c r="Q1047" s="76">
        <v>2</v>
      </c>
      <c r="R1047" s="76">
        <v>1</v>
      </c>
      <c r="S1047" s="17">
        <f t="shared" si="806"/>
        <v>0</v>
      </c>
      <c r="T1047" s="113">
        <f t="shared" si="837"/>
        <v>0</v>
      </c>
      <c r="U1047" s="113">
        <f t="shared" si="838"/>
        <v>0</v>
      </c>
      <c r="V1047" s="113">
        <f t="shared" si="839"/>
        <v>0</v>
      </c>
      <c r="W1047" s="113">
        <f t="shared" si="840"/>
        <v>0</v>
      </c>
      <c r="X1047" s="113">
        <f t="shared" si="841"/>
        <v>0</v>
      </c>
      <c r="Y1047" s="113">
        <f t="shared" si="842"/>
        <v>0</v>
      </c>
      <c r="Z1047" s="113">
        <f t="shared" si="827"/>
        <v>0</v>
      </c>
      <c r="AA1047" s="76">
        <v>10</v>
      </c>
      <c r="AB1047" s="76">
        <v>6</v>
      </c>
      <c r="AC1047" s="76">
        <v>8</v>
      </c>
      <c r="AD1047" s="76">
        <v>2</v>
      </c>
      <c r="AE1047" s="76">
        <v>2</v>
      </c>
      <c r="AF1047" s="76">
        <v>5</v>
      </c>
      <c r="AG1047" s="76">
        <v>8</v>
      </c>
      <c r="AH1047" s="131">
        <f t="shared" si="807"/>
        <v>0</v>
      </c>
      <c r="AI1047" s="131">
        <f t="shared" si="828"/>
        <v>0</v>
      </c>
      <c r="AJ1047" s="131">
        <f t="shared" si="844"/>
        <v>0</v>
      </c>
      <c r="AK1047" s="131">
        <f t="shared" si="845"/>
        <v>0</v>
      </c>
      <c r="AL1047" s="131">
        <f t="shared" si="829"/>
        <v>0</v>
      </c>
      <c r="AM1047" s="131">
        <f t="shared" si="830"/>
        <v>0</v>
      </c>
      <c r="AN1047" s="131">
        <f t="shared" si="808"/>
        <v>0</v>
      </c>
      <c r="AO1047" s="115" t="b">
        <f t="shared" si="846"/>
        <v>0</v>
      </c>
      <c r="AP1047" s="115" t="b">
        <f t="shared" si="847"/>
        <v>0</v>
      </c>
      <c r="AQ1047" s="115" t="b">
        <f t="shared" si="848"/>
        <v>0</v>
      </c>
      <c r="AR1047" s="79">
        <f t="shared" si="809"/>
        <v>0</v>
      </c>
      <c r="AS1047" s="79">
        <f t="shared" si="810"/>
        <v>0</v>
      </c>
      <c r="AT1047" s="79">
        <f t="shared" si="811"/>
        <v>0</v>
      </c>
      <c r="AU1047" s="79">
        <f t="shared" si="812"/>
        <v>0</v>
      </c>
      <c r="AV1047" s="79">
        <f t="shared" si="813"/>
        <v>0</v>
      </c>
      <c r="AW1047" s="79">
        <f t="shared" si="814"/>
        <v>0</v>
      </c>
      <c r="AX1047" s="128">
        <f t="shared" si="815"/>
        <v>0</v>
      </c>
      <c r="AY1047" s="128"/>
      <c r="AZ1047" s="128"/>
      <c r="BA1047" s="128">
        <f t="shared" si="816"/>
        <v>0</v>
      </c>
      <c r="BB1047" s="128">
        <f t="shared" si="817"/>
        <v>0</v>
      </c>
      <c r="BC1047" s="80">
        <f t="shared" si="818"/>
        <v>0</v>
      </c>
      <c r="BD1047" s="80">
        <f t="shared" si="819"/>
        <v>0</v>
      </c>
      <c r="BE1047" s="80">
        <f t="shared" si="820"/>
        <v>0</v>
      </c>
      <c r="BF1047" s="80">
        <f t="shared" si="821"/>
        <v>0</v>
      </c>
      <c r="BG1047" s="80">
        <f t="shared" si="822"/>
        <v>0</v>
      </c>
      <c r="BH1047" s="80">
        <f t="shared" si="849"/>
        <v>0</v>
      </c>
      <c r="BI1047" s="4">
        <f t="shared" si="823"/>
        <v>0</v>
      </c>
      <c r="BJ1047" s="4">
        <f t="shared" si="824"/>
        <v>0</v>
      </c>
      <c r="BK1047" s="4">
        <f t="shared" si="825"/>
        <v>0</v>
      </c>
      <c r="BL1047" s="8" t="e">
        <f>VLOOKUP(CN1047,'CIR Results'!$B$3:$L$42,2,FALSE)</f>
        <v>#N/A</v>
      </c>
      <c r="BM1047" s="8" t="e">
        <f>VLOOKUP(CN1047,'CIR Results'!$B$3:$L$42,3,FALSE)</f>
        <v>#N/A</v>
      </c>
      <c r="BN1047" s="8" t="e">
        <f>VLOOKUP(CN1047,'CIR Results'!$B$3:$L$42,4,FALSE)</f>
        <v>#N/A</v>
      </c>
      <c r="BO1047" s="8" t="e">
        <f>VLOOKUP(CN1047,'CIR Results'!$B$3:$L$42,5,FALSE)</f>
        <v>#N/A</v>
      </c>
      <c r="BP1047" s="8" t="e">
        <f>VLOOKUP(CN1047,'CIR Results'!$B$3:$L$42,6,FALSE)</f>
        <v>#N/A</v>
      </c>
      <c r="BQ1047" s="8" t="e">
        <f>VLOOKUP(CN1047,'CIR Results'!$B$3:$L$42,8,FALSE)</f>
        <v>#N/A</v>
      </c>
      <c r="BR1047" s="8" t="e">
        <f>VLOOKUP(CN1047,'CIR Results'!$B$3:$L$42,9,FALSE)</f>
        <v>#N/A</v>
      </c>
      <c r="BS1047" s="8" t="e">
        <f>VLOOKUP(CN1047,'CIR Results'!$B$3:$L$42,10,FALSE)</f>
        <v>#N/A</v>
      </c>
      <c r="BT1047" s="8" t="e">
        <f>VLOOKUP(CN1047,'CIR Results'!$B$3:$L$42,11,FALSE)</f>
        <v>#N/A</v>
      </c>
      <c r="BU1047" s="136" t="e">
        <f>VLOOKUP(CN1047,'CIR Team Info'!$B$5:$E$44,2,FALSE)</f>
        <v>#N/A</v>
      </c>
      <c r="BV1047" s="136" t="e">
        <f>VLOOKUP(CN1047,'CIR Team Info'!$B$5:$E$44,4,FALSE)</f>
        <v>#N/A</v>
      </c>
      <c r="BW1047" s="136" t="str">
        <f t="shared" si="850"/>
        <v xml:space="preserve">   </v>
      </c>
      <c r="CM1047" s="132"/>
      <c r="DD1047" s="132"/>
      <c r="DG1047" s="132"/>
    </row>
    <row r="1048" spans="1:111" x14ac:dyDescent="0.25">
      <c r="A1048" s="78">
        <f t="shared" si="804"/>
        <v>0</v>
      </c>
      <c r="C1048" s="10" t="str">
        <f t="shared" si="843"/>
        <v>Do Not Pick</v>
      </c>
      <c r="D1048" s="17">
        <f t="shared" si="805"/>
        <v>0</v>
      </c>
      <c r="E1048" s="113">
        <f t="shared" si="831"/>
        <v>0</v>
      </c>
      <c r="F1048" s="113">
        <f t="shared" si="832"/>
        <v>0</v>
      </c>
      <c r="G1048" s="113">
        <f t="shared" si="833"/>
        <v>0</v>
      </c>
      <c r="H1048" s="113">
        <f t="shared" si="834"/>
        <v>0</v>
      </c>
      <c r="I1048" s="113">
        <f t="shared" si="835"/>
        <v>0</v>
      </c>
      <c r="J1048" s="113">
        <f t="shared" si="836"/>
        <v>0</v>
      </c>
      <c r="K1048" s="113">
        <f t="shared" si="826"/>
        <v>0</v>
      </c>
      <c r="L1048" s="76">
        <v>8</v>
      </c>
      <c r="M1048" s="76">
        <v>5</v>
      </c>
      <c r="N1048" s="76">
        <v>7</v>
      </c>
      <c r="O1048" s="76">
        <v>6</v>
      </c>
      <c r="P1048" s="76">
        <v>6</v>
      </c>
      <c r="Q1048" s="76">
        <v>2</v>
      </c>
      <c r="R1048" s="76">
        <v>1</v>
      </c>
      <c r="S1048" s="17">
        <f t="shared" si="806"/>
        <v>0</v>
      </c>
      <c r="T1048" s="113">
        <f t="shared" si="837"/>
        <v>0</v>
      </c>
      <c r="U1048" s="113">
        <f t="shared" si="838"/>
        <v>0</v>
      </c>
      <c r="V1048" s="113">
        <f t="shared" si="839"/>
        <v>0</v>
      </c>
      <c r="W1048" s="113">
        <f t="shared" si="840"/>
        <v>0</v>
      </c>
      <c r="X1048" s="113">
        <f t="shared" si="841"/>
        <v>0</v>
      </c>
      <c r="Y1048" s="113">
        <f t="shared" si="842"/>
        <v>0</v>
      </c>
      <c r="Z1048" s="113">
        <f t="shared" si="827"/>
        <v>0</v>
      </c>
      <c r="AA1048" s="76">
        <v>10</v>
      </c>
      <c r="AB1048" s="76">
        <v>6</v>
      </c>
      <c r="AC1048" s="76">
        <v>8</v>
      </c>
      <c r="AD1048" s="76">
        <v>2</v>
      </c>
      <c r="AE1048" s="76">
        <v>2</v>
      </c>
      <c r="AF1048" s="76">
        <v>5</v>
      </c>
      <c r="AG1048" s="76">
        <v>8</v>
      </c>
      <c r="AH1048" s="131">
        <f t="shared" si="807"/>
        <v>0</v>
      </c>
      <c r="AI1048" s="131">
        <f t="shared" si="828"/>
        <v>0</v>
      </c>
      <c r="AJ1048" s="131">
        <f t="shared" si="844"/>
        <v>0</v>
      </c>
      <c r="AK1048" s="131">
        <f t="shared" si="845"/>
        <v>0</v>
      </c>
      <c r="AL1048" s="131">
        <f t="shared" si="829"/>
        <v>0</v>
      </c>
      <c r="AM1048" s="131">
        <f t="shared" si="830"/>
        <v>0</v>
      </c>
      <c r="AN1048" s="131">
        <f t="shared" si="808"/>
        <v>0</v>
      </c>
      <c r="AO1048" s="115" t="b">
        <f t="shared" si="846"/>
        <v>0</v>
      </c>
      <c r="AP1048" s="115" t="b">
        <f t="shared" si="847"/>
        <v>0</v>
      </c>
      <c r="AQ1048" s="115" t="b">
        <f t="shared" si="848"/>
        <v>0</v>
      </c>
      <c r="AR1048" s="79">
        <f t="shared" si="809"/>
        <v>0</v>
      </c>
      <c r="AS1048" s="79">
        <f t="shared" si="810"/>
        <v>0</v>
      </c>
      <c r="AT1048" s="79">
        <f t="shared" si="811"/>
        <v>0</v>
      </c>
      <c r="AU1048" s="79">
        <f t="shared" si="812"/>
        <v>0</v>
      </c>
      <c r="AV1048" s="79">
        <f t="shared" si="813"/>
        <v>0</v>
      </c>
      <c r="AW1048" s="79">
        <f t="shared" si="814"/>
        <v>0</v>
      </c>
      <c r="AX1048" s="128">
        <f t="shared" si="815"/>
        <v>0</v>
      </c>
      <c r="AY1048" s="128"/>
      <c r="AZ1048" s="128"/>
      <c r="BA1048" s="128">
        <f t="shared" si="816"/>
        <v>0</v>
      </c>
      <c r="BB1048" s="128">
        <f t="shared" si="817"/>
        <v>0</v>
      </c>
      <c r="BC1048" s="80">
        <f t="shared" si="818"/>
        <v>0</v>
      </c>
      <c r="BD1048" s="80">
        <f t="shared" si="819"/>
        <v>0</v>
      </c>
      <c r="BE1048" s="80">
        <f t="shared" si="820"/>
        <v>0</v>
      </c>
      <c r="BF1048" s="80">
        <f t="shared" si="821"/>
        <v>0</v>
      </c>
      <c r="BG1048" s="80">
        <f t="shared" si="822"/>
        <v>0</v>
      </c>
      <c r="BH1048" s="80">
        <f t="shared" si="849"/>
        <v>0</v>
      </c>
      <c r="BI1048" s="4">
        <f t="shared" si="823"/>
        <v>0</v>
      </c>
      <c r="BJ1048" s="4">
        <f t="shared" si="824"/>
        <v>0</v>
      </c>
      <c r="BK1048" s="4">
        <f t="shared" si="825"/>
        <v>0</v>
      </c>
      <c r="BL1048" s="8" t="e">
        <f>VLOOKUP(CN1048,'CIR Results'!$B$3:$L$42,2,FALSE)</f>
        <v>#N/A</v>
      </c>
      <c r="BM1048" s="8" t="e">
        <f>VLOOKUP(CN1048,'CIR Results'!$B$3:$L$42,3,FALSE)</f>
        <v>#N/A</v>
      </c>
      <c r="BN1048" s="8" t="e">
        <f>VLOOKUP(CN1048,'CIR Results'!$B$3:$L$42,4,FALSE)</f>
        <v>#N/A</v>
      </c>
      <c r="BO1048" s="8" t="e">
        <f>VLOOKUP(CN1048,'CIR Results'!$B$3:$L$42,5,FALSE)</f>
        <v>#N/A</v>
      </c>
      <c r="BP1048" s="8" t="e">
        <f>VLOOKUP(CN1048,'CIR Results'!$B$3:$L$42,6,FALSE)</f>
        <v>#N/A</v>
      </c>
      <c r="BQ1048" s="8" t="e">
        <f>VLOOKUP(CN1048,'CIR Results'!$B$3:$L$42,8,FALSE)</f>
        <v>#N/A</v>
      </c>
      <c r="BR1048" s="8" t="e">
        <f>VLOOKUP(CN1048,'CIR Results'!$B$3:$L$42,9,FALSE)</f>
        <v>#N/A</v>
      </c>
      <c r="BS1048" s="8" t="e">
        <f>VLOOKUP(CN1048,'CIR Results'!$B$3:$L$42,10,FALSE)</f>
        <v>#N/A</v>
      </c>
      <c r="BT1048" s="8" t="e">
        <f>VLOOKUP(CN1048,'CIR Results'!$B$3:$L$42,11,FALSE)</f>
        <v>#N/A</v>
      </c>
      <c r="BU1048" s="136" t="e">
        <f>VLOOKUP(CN1048,'CIR Team Info'!$B$5:$E$44,2,FALSE)</f>
        <v>#N/A</v>
      </c>
      <c r="BV1048" s="136" t="e">
        <f>VLOOKUP(CN1048,'CIR Team Info'!$B$5:$E$44,4,FALSE)</f>
        <v>#N/A</v>
      </c>
      <c r="BW1048" s="136" t="str">
        <f t="shared" si="850"/>
        <v xml:space="preserve">   </v>
      </c>
      <c r="CM1048" s="132"/>
      <c r="DD1048" s="132"/>
      <c r="DG1048" s="132"/>
    </row>
    <row r="1049" spans="1:111" x14ac:dyDescent="0.25">
      <c r="A1049" s="78">
        <f t="shared" si="804"/>
        <v>0</v>
      </c>
      <c r="C1049" s="10" t="str">
        <f t="shared" si="843"/>
        <v>Do Not Pick</v>
      </c>
      <c r="D1049" s="17">
        <f t="shared" si="805"/>
        <v>0</v>
      </c>
      <c r="E1049" s="113">
        <f t="shared" si="831"/>
        <v>0</v>
      </c>
      <c r="F1049" s="113">
        <f t="shared" si="832"/>
        <v>0</v>
      </c>
      <c r="G1049" s="113">
        <f t="shared" si="833"/>
        <v>0</v>
      </c>
      <c r="H1049" s="113">
        <f t="shared" si="834"/>
        <v>0</v>
      </c>
      <c r="I1049" s="113">
        <f t="shared" si="835"/>
        <v>0</v>
      </c>
      <c r="J1049" s="113">
        <f t="shared" si="836"/>
        <v>0</v>
      </c>
      <c r="K1049" s="113">
        <f t="shared" si="826"/>
        <v>0</v>
      </c>
      <c r="L1049" s="76">
        <v>8</v>
      </c>
      <c r="M1049" s="76">
        <v>5</v>
      </c>
      <c r="N1049" s="76">
        <v>7</v>
      </c>
      <c r="O1049" s="76">
        <v>6</v>
      </c>
      <c r="P1049" s="76">
        <v>6</v>
      </c>
      <c r="Q1049" s="76">
        <v>2</v>
      </c>
      <c r="R1049" s="76">
        <v>1</v>
      </c>
      <c r="S1049" s="17">
        <f t="shared" si="806"/>
        <v>0</v>
      </c>
      <c r="T1049" s="113">
        <f t="shared" si="837"/>
        <v>0</v>
      </c>
      <c r="U1049" s="113">
        <f t="shared" si="838"/>
        <v>0</v>
      </c>
      <c r="V1049" s="113">
        <f t="shared" si="839"/>
        <v>0</v>
      </c>
      <c r="W1049" s="113">
        <f t="shared" si="840"/>
        <v>0</v>
      </c>
      <c r="X1049" s="113">
        <f t="shared" si="841"/>
        <v>0</v>
      </c>
      <c r="Y1049" s="113">
        <f t="shared" si="842"/>
        <v>0</v>
      </c>
      <c r="Z1049" s="113">
        <f t="shared" si="827"/>
        <v>0</v>
      </c>
      <c r="AA1049" s="76">
        <v>10</v>
      </c>
      <c r="AB1049" s="76">
        <v>6</v>
      </c>
      <c r="AC1049" s="76">
        <v>8</v>
      </c>
      <c r="AD1049" s="76">
        <v>2</v>
      </c>
      <c r="AE1049" s="76">
        <v>2</v>
      </c>
      <c r="AF1049" s="76">
        <v>5</v>
      </c>
      <c r="AG1049" s="76">
        <v>8</v>
      </c>
      <c r="AH1049" s="131">
        <f t="shared" si="807"/>
        <v>0</v>
      </c>
      <c r="AI1049" s="131">
        <f t="shared" si="828"/>
        <v>0</v>
      </c>
      <c r="AJ1049" s="131">
        <f t="shared" si="844"/>
        <v>0</v>
      </c>
      <c r="AK1049" s="131">
        <f t="shared" si="845"/>
        <v>0</v>
      </c>
      <c r="AL1049" s="131">
        <f t="shared" si="829"/>
        <v>0</v>
      </c>
      <c r="AM1049" s="131">
        <f t="shared" si="830"/>
        <v>0</v>
      </c>
      <c r="AN1049" s="131">
        <f t="shared" si="808"/>
        <v>0</v>
      </c>
      <c r="AO1049" s="115" t="b">
        <f t="shared" si="846"/>
        <v>0</v>
      </c>
      <c r="AP1049" s="115" t="b">
        <f t="shared" si="847"/>
        <v>0</v>
      </c>
      <c r="AQ1049" s="115" t="b">
        <f t="shared" si="848"/>
        <v>0</v>
      </c>
      <c r="AR1049" s="79">
        <f t="shared" si="809"/>
        <v>0</v>
      </c>
      <c r="AS1049" s="79">
        <f t="shared" si="810"/>
        <v>0</v>
      </c>
      <c r="AT1049" s="79">
        <f t="shared" si="811"/>
        <v>0</v>
      </c>
      <c r="AU1049" s="79">
        <f t="shared" si="812"/>
        <v>0</v>
      </c>
      <c r="AV1049" s="79">
        <f t="shared" si="813"/>
        <v>0</v>
      </c>
      <c r="AW1049" s="79">
        <f t="shared" si="814"/>
        <v>0</v>
      </c>
      <c r="AX1049" s="128">
        <f t="shared" si="815"/>
        <v>0</v>
      </c>
      <c r="AY1049" s="128"/>
      <c r="AZ1049" s="128"/>
      <c r="BA1049" s="128">
        <f t="shared" si="816"/>
        <v>0</v>
      </c>
      <c r="BB1049" s="128">
        <f t="shared" si="817"/>
        <v>0</v>
      </c>
      <c r="BC1049" s="80">
        <f t="shared" si="818"/>
        <v>0</v>
      </c>
      <c r="BD1049" s="80">
        <f t="shared" si="819"/>
        <v>0</v>
      </c>
      <c r="BE1049" s="80">
        <f t="shared" si="820"/>
        <v>0</v>
      </c>
      <c r="BF1049" s="80">
        <f t="shared" si="821"/>
        <v>0</v>
      </c>
      <c r="BG1049" s="80">
        <f t="shared" si="822"/>
        <v>0</v>
      </c>
      <c r="BH1049" s="80">
        <f t="shared" si="849"/>
        <v>0</v>
      </c>
      <c r="BI1049" s="4">
        <f t="shared" si="823"/>
        <v>0</v>
      </c>
      <c r="BJ1049" s="4">
        <f t="shared" si="824"/>
        <v>0</v>
      </c>
      <c r="BK1049" s="4">
        <f t="shared" si="825"/>
        <v>0</v>
      </c>
      <c r="BL1049" s="8" t="e">
        <f>VLOOKUP(CN1049,'CIR Results'!$B$3:$L$42,2,FALSE)</f>
        <v>#N/A</v>
      </c>
      <c r="BM1049" s="8" t="e">
        <f>VLOOKUP(CN1049,'CIR Results'!$B$3:$L$42,3,FALSE)</f>
        <v>#N/A</v>
      </c>
      <c r="BN1049" s="8" t="e">
        <f>VLOOKUP(CN1049,'CIR Results'!$B$3:$L$42,4,FALSE)</f>
        <v>#N/A</v>
      </c>
      <c r="BO1049" s="8" t="e">
        <f>VLOOKUP(CN1049,'CIR Results'!$B$3:$L$42,5,FALSE)</f>
        <v>#N/A</v>
      </c>
      <c r="BP1049" s="8" t="e">
        <f>VLOOKUP(CN1049,'CIR Results'!$B$3:$L$42,6,FALSE)</f>
        <v>#N/A</v>
      </c>
      <c r="BQ1049" s="8" t="e">
        <f>VLOOKUP(CN1049,'CIR Results'!$B$3:$L$42,8,FALSE)</f>
        <v>#N/A</v>
      </c>
      <c r="BR1049" s="8" t="e">
        <f>VLOOKUP(CN1049,'CIR Results'!$B$3:$L$42,9,FALSE)</f>
        <v>#N/A</v>
      </c>
      <c r="BS1049" s="8" t="e">
        <f>VLOOKUP(CN1049,'CIR Results'!$B$3:$L$42,10,FALSE)</f>
        <v>#N/A</v>
      </c>
      <c r="BT1049" s="8" t="e">
        <f>VLOOKUP(CN1049,'CIR Results'!$B$3:$L$42,11,FALSE)</f>
        <v>#N/A</v>
      </c>
      <c r="BU1049" s="136" t="e">
        <f>VLOOKUP(CN1049,'CIR Team Info'!$B$5:$E$44,2,FALSE)</f>
        <v>#N/A</v>
      </c>
      <c r="BV1049" s="136" t="e">
        <f>VLOOKUP(CN1049,'CIR Team Info'!$B$5:$E$44,4,FALSE)</f>
        <v>#N/A</v>
      </c>
      <c r="BW1049" s="136" t="str">
        <f t="shared" si="850"/>
        <v xml:space="preserve">   </v>
      </c>
      <c r="CM1049" s="132"/>
      <c r="DD1049" s="132"/>
      <c r="DG1049" s="132"/>
    </row>
    <row r="1050" spans="1:111" x14ac:dyDescent="0.25">
      <c r="A1050" s="78">
        <f t="shared" si="804"/>
        <v>0</v>
      </c>
      <c r="C1050" s="10" t="str">
        <f t="shared" si="843"/>
        <v>Do Not Pick</v>
      </c>
      <c r="D1050" s="17">
        <f t="shared" si="805"/>
        <v>0</v>
      </c>
      <c r="E1050" s="113">
        <f t="shared" si="831"/>
        <v>0</v>
      </c>
      <c r="F1050" s="113">
        <f t="shared" si="832"/>
        <v>0</v>
      </c>
      <c r="G1050" s="113">
        <f t="shared" si="833"/>
        <v>0</v>
      </c>
      <c r="H1050" s="113">
        <f t="shared" si="834"/>
        <v>0</v>
      </c>
      <c r="I1050" s="113">
        <f t="shared" si="835"/>
        <v>0</v>
      </c>
      <c r="J1050" s="113">
        <f t="shared" si="836"/>
        <v>0</v>
      </c>
      <c r="K1050" s="113">
        <f t="shared" si="826"/>
        <v>0</v>
      </c>
      <c r="L1050" s="76">
        <v>8</v>
      </c>
      <c r="M1050" s="76">
        <v>5</v>
      </c>
      <c r="N1050" s="76">
        <v>7</v>
      </c>
      <c r="O1050" s="76">
        <v>6</v>
      </c>
      <c r="P1050" s="76">
        <v>6</v>
      </c>
      <c r="Q1050" s="76">
        <v>2</v>
      </c>
      <c r="R1050" s="76">
        <v>1</v>
      </c>
      <c r="S1050" s="17">
        <f t="shared" si="806"/>
        <v>0</v>
      </c>
      <c r="T1050" s="113">
        <f t="shared" si="837"/>
        <v>0</v>
      </c>
      <c r="U1050" s="113">
        <f t="shared" si="838"/>
        <v>0</v>
      </c>
      <c r="V1050" s="113">
        <f t="shared" si="839"/>
        <v>0</v>
      </c>
      <c r="W1050" s="113">
        <f t="shared" si="840"/>
        <v>0</v>
      </c>
      <c r="X1050" s="113">
        <f t="shared" si="841"/>
        <v>0</v>
      </c>
      <c r="Y1050" s="113">
        <f t="shared" si="842"/>
        <v>0</v>
      </c>
      <c r="Z1050" s="113">
        <f t="shared" si="827"/>
        <v>0</v>
      </c>
      <c r="AA1050" s="76">
        <v>10</v>
      </c>
      <c r="AB1050" s="76">
        <v>6</v>
      </c>
      <c r="AC1050" s="76">
        <v>8</v>
      </c>
      <c r="AD1050" s="76">
        <v>2</v>
      </c>
      <c r="AE1050" s="76">
        <v>2</v>
      </c>
      <c r="AF1050" s="76">
        <v>5</v>
      </c>
      <c r="AG1050" s="76">
        <v>8</v>
      </c>
      <c r="AH1050" s="131">
        <f t="shared" si="807"/>
        <v>0</v>
      </c>
      <c r="AI1050" s="131">
        <f t="shared" si="828"/>
        <v>0</v>
      </c>
      <c r="AJ1050" s="131">
        <f t="shared" si="844"/>
        <v>0</v>
      </c>
      <c r="AK1050" s="131">
        <f t="shared" si="845"/>
        <v>0</v>
      </c>
      <c r="AL1050" s="131">
        <f t="shared" si="829"/>
        <v>0</v>
      </c>
      <c r="AM1050" s="131">
        <f t="shared" si="830"/>
        <v>0</v>
      </c>
      <c r="AN1050" s="131">
        <f t="shared" si="808"/>
        <v>0</v>
      </c>
      <c r="AO1050" s="115" t="b">
        <f t="shared" si="846"/>
        <v>0</v>
      </c>
      <c r="AP1050" s="115" t="b">
        <f t="shared" si="847"/>
        <v>0</v>
      </c>
      <c r="AQ1050" s="115" t="b">
        <f t="shared" si="848"/>
        <v>0</v>
      </c>
      <c r="AR1050" s="79">
        <f t="shared" si="809"/>
        <v>0</v>
      </c>
      <c r="AS1050" s="79">
        <f t="shared" si="810"/>
        <v>0</v>
      </c>
      <c r="AT1050" s="79">
        <f t="shared" si="811"/>
        <v>0</v>
      </c>
      <c r="AU1050" s="79">
        <f t="shared" si="812"/>
        <v>0</v>
      </c>
      <c r="AV1050" s="79">
        <f t="shared" si="813"/>
        <v>0</v>
      </c>
      <c r="AW1050" s="79">
        <f t="shared" si="814"/>
        <v>0</v>
      </c>
      <c r="AX1050" s="128">
        <f t="shared" si="815"/>
        <v>0</v>
      </c>
      <c r="AY1050" s="128"/>
      <c r="AZ1050" s="128"/>
      <c r="BA1050" s="128">
        <f t="shared" si="816"/>
        <v>0</v>
      </c>
      <c r="BB1050" s="128">
        <f t="shared" si="817"/>
        <v>0</v>
      </c>
      <c r="BC1050" s="80">
        <f t="shared" si="818"/>
        <v>0</v>
      </c>
      <c r="BD1050" s="80">
        <f t="shared" si="819"/>
        <v>0</v>
      </c>
      <c r="BE1050" s="80">
        <f t="shared" si="820"/>
        <v>0</v>
      </c>
      <c r="BF1050" s="80">
        <f t="shared" si="821"/>
        <v>0</v>
      </c>
      <c r="BG1050" s="80">
        <f t="shared" si="822"/>
        <v>0</v>
      </c>
      <c r="BH1050" s="80">
        <f t="shared" si="849"/>
        <v>0</v>
      </c>
      <c r="BI1050" s="4">
        <f t="shared" si="823"/>
        <v>0</v>
      </c>
      <c r="BJ1050" s="4">
        <f t="shared" si="824"/>
        <v>0</v>
      </c>
      <c r="BK1050" s="4">
        <f t="shared" si="825"/>
        <v>0</v>
      </c>
      <c r="BL1050" s="8" t="e">
        <f>VLOOKUP(CN1050,'CIR Results'!$B$3:$L$42,2,FALSE)</f>
        <v>#N/A</v>
      </c>
      <c r="BM1050" s="8" t="e">
        <f>VLOOKUP(CN1050,'CIR Results'!$B$3:$L$42,3,FALSE)</f>
        <v>#N/A</v>
      </c>
      <c r="BN1050" s="8" t="e">
        <f>VLOOKUP(CN1050,'CIR Results'!$B$3:$L$42,4,FALSE)</f>
        <v>#N/A</v>
      </c>
      <c r="BO1050" s="8" t="e">
        <f>VLOOKUP(CN1050,'CIR Results'!$B$3:$L$42,5,FALSE)</f>
        <v>#N/A</v>
      </c>
      <c r="BP1050" s="8" t="e">
        <f>VLOOKUP(CN1050,'CIR Results'!$B$3:$L$42,6,FALSE)</f>
        <v>#N/A</v>
      </c>
      <c r="BQ1050" s="8" t="e">
        <f>VLOOKUP(CN1050,'CIR Results'!$B$3:$L$42,8,FALSE)</f>
        <v>#N/A</v>
      </c>
      <c r="BR1050" s="8" t="e">
        <f>VLOOKUP(CN1050,'CIR Results'!$B$3:$L$42,9,FALSE)</f>
        <v>#N/A</v>
      </c>
      <c r="BS1050" s="8" t="e">
        <f>VLOOKUP(CN1050,'CIR Results'!$B$3:$L$42,10,FALSE)</f>
        <v>#N/A</v>
      </c>
      <c r="BT1050" s="8" t="e">
        <f>VLOOKUP(CN1050,'CIR Results'!$B$3:$L$42,11,FALSE)</f>
        <v>#N/A</v>
      </c>
      <c r="BU1050" s="136" t="e">
        <f>VLOOKUP(CN1050,'CIR Team Info'!$B$5:$E$44,2,FALSE)</f>
        <v>#N/A</v>
      </c>
      <c r="BV1050" s="136" t="e">
        <f>VLOOKUP(CN1050,'CIR Team Info'!$B$5:$E$44,4,FALSE)</f>
        <v>#N/A</v>
      </c>
      <c r="BW1050" s="136" t="str">
        <f t="shared" si="850"/>
        <v xml:space="preserve">   </v>
      </c>
      <c r="CM1050" s="132"/>
      <c r="DD1050" s="132"/>
      <c r="DG1050" s="132"/>
    </row>
    <row r="1051" spans="1:111" x14ac:dyDescent="0.25">
      <c r="A1051" s="78">
        <f t="shared" si="804"/>
        <v>0</v>
      </c>
      <c r="C1051" s="10" t="str">
        <f t="shared" si="843"/>
        <v>Do Not Pick</v>
      </c>
      <c r="D1051" s="17">
        <f t="shared" si="805"/>
        <v>0</v>
      </c>
      <c r="E1051" s="113">
        <f t="shared" si="831"/>
        <v>0</v>
      </c>
      <c r="F1051" s="113">
        <f t="shared" si="832"/>
        <v>0</v>
      </c>
      <c r="G1051" s="113">
        <f t="shared" si="833"/>
        <v>0</v>
      </c>
      <c r="H1051" s="113">
        <f t="shared" si="834"/>
        <v>0</v>
      </c>
      <c r="I1051" s="113">
        <f t="shared" si="835"/>
        <v>0</v>
      </c>
      <c r="J1051" s="113">
        <f t="shared" si="836"/>
        <v>0</v>
      </c>
      <c r="K1051" s="113">
        <f t="shared" si="826"/>
        <v>0</v>
      </c>
      <c r="L1051" s="76">
        <v>8</v>
      </c>
      <c r="M1051" s="76">
        <v>5</v>
      </c>
      <c r="N1051" s="76">
        <v>7</v>
      </c>
      <c r="O1051" s="76">
        <v>6</v>
      </c>
      <c r="P1051" s="76">
        <v>6</v>
      </c>
      <c r="Q1051" s="76">
        <v>2</v>
      </c>
      <c r="R1051" s="76">
        <v>1</v>
      </c>
      <c r="S1051" s="17">
        <f t="shared" si="806"/>
        <v>0</v>
      </c>
      <c r="T1051" s="113">
        <f t="shared" si="837"/>
        <v>0</v>
      </c>
      <c r="U1051" s="113">
        <f t="shared" si="838"/>
        <v>0</v>
      </c>
      <c r="V1051" s="113">
        <f t="shared" si="839"/>
        <v>0</v>
      </c>
      <c r="W1051" s="113">
        <f t="shared" si="840"/>
        <v>0</v>
      </c>
      <c r="X1051" s="113">
        <f t="shared" si="841"/>
        <v>0</v>
      </c>
      <c r="Y1051" s="113">
        <f t="shared" si="842"/>
        <v>0</v>
      </c>
      <c r="Z1051" s="113">
        <f t="shared" si="827"/>
        <v>0</v>
      </c>
      <c r="AA1051" s="76">
        <v>10</v>
      </c>
      <c r="AB1051" s="76">
        <v>6</v>
      </c>
      <c r="AC1051" s="76">
        <v>8</v>
      </c>
      <c r="AD1051" s="76">
        <v>2</v>
      </c>
      <c r="AE1051" s="76">
        <v>2</v>
      </c>
      <c r="AF1051" s="76">
        <v>5</v>
      </c>
      <c r="AG1051" s="76">
        <v>8</v>
      </c>
      <c r="AH1051" s="131">
        <f t="shared" si="807"/>
        <v>0</v>
      </c>
      <c r="AI1051" s="131">
        <f t="shared" si="828"/>
        <v>0</v>
      </c>
      <c r="AJ1051" s="131">
        <f t="shared" si="844"/>
        <v>0</v>
      </c>
      <c r="AK1051" s="131">
        <f t="shared" si="845"/>
        <v>0</v>
      </c>
      <c r="AL1051" s="131">
        <f t="shared" si="829"/>
        <v>0</v>
      </c>
      <c r="AM1051" s="131">
        <f t="shared" si="830"/>
        <v>0</v>
      </c>
      <c r="AN1051" s="131">
        <f t="shared" si="808"/>
        <v>0</v>
      </c>
      <c r="AO1051" s="115" t="b">
        <f t="shared" si="846"/>
        <v>0</v>
      </c>
      <c r="AP1051" s="115" t="b">
        <f t="shared" si="847"/>
        <v>0</v>
      </c>
      <c r="AQ1051" s="115" t="b">
        <f t="shared" si="848"/>
        <v>0</v>
      </c>
      <c r="AR1051" s="79">
        <f t="shared" si="809"/>
        <v>0</v>
      </c>
      <c r="AS1051" s="79">
        <f t="shared" si="810"/>
        <v>0</v>
      </c>
      <c r="AT1051" s="79">
        <f t="shared" si="811"/>
        <v>0</v>
      </c>
      <c r="AU1051" s="79">
        <f t="shared" si="812"/>
        <v>0</v>
      </c>
      <c r="AV1051" s="79">
        <f t="shared" si="813"/>
        <v>0</v>
      </c>
      <c r="AW1051" s="79">
        <f t="shared" si="814"/>
        <v>0</v>
      </c>
      <c r="AX1051" s="128">
        <f t="shared" si="815"/>
        <v>0</v>
      </c>
      <c r="AY1051" s="128"/>
      <c r="AZ1051" s="128"/>
      <c r="BA1051" s="128">
        <f t="shared" si="816"/>
        <v>0</v>
      </c>
      <c r="BB1051" s="128">
        <f t="shared" si="817"/>
        <v>0</v>
      </c>
      <c r="BC1051" s="80">
        <f t="shared" si="818"/>
        <v>0</v>
      </c>
      <c r="BD1051" s="80">
        <f t="shared" si="819"/>
        <v>0</v>
      </c>
      <c r="BE1051" s="80">
        <f t="shared" si="820"/>
        <v>0</v>
      </c>
      <c r="BF1051" s="80">
        <f t="shared" si="821"/>
        <v>0</v>
      </c>
      <c r="BG1051" s="80">
        <f t="shared" si="822"/>
        <v>0</v>
      </c>
      <c r="BH1051" s="80">
        <f t="shared" si="849"/>
        <v>0</v>
      </c>
      <c r="BI1051" s="4">
        <f t="shared" si="823"/>
        <v>0</v>
      </c>
      <c r="BJ1051" s="4">
        <f t="shared" si="824"/>
        <v>0</v>
      </c>
      <c r="BK1051" s="4">
        <f t="shared" si="825"/>
        <v>0</v>
      </c>
      <c r="BL1051" s="8" t="e">
        <f>VLOOKUP(CN1051,'CIR Results'!$B$3:$L$42,2,FALSE)</f>
        <v>#N/A</v>
      </c>
      <c r="BM1051" s="8" t="e">
        <f>VLOOKUP(CN1051,'CIR Results'!$B$3:$L$42,3,FALSE)</f>
        <v>#N/A</v>
      </c>
      <c r="BN1051" s="8" t="e">
        <f>VLOOKUP(CN1051,'CIR Results'!$B$3:$L$42,4,FALSE)</f>
        <v>#N/A</v>
      </c>
      <c r="BO1051" s="8" t="e">
        <f>VLOOKUP(CN1051,'CIR Results'!$B$3:$L$42,5,FALSE)</f>
        <v>#N/A</v>
      </c>
      <c r="BP1051" s="8" t="e">
        <f>VLOOKUP(CN1051,'CIR Results'!$B$3:$L$42,6,FALSE)</f>
        <v>#N/A</v>
      </c>
      <c r="BQ1051" s="8" t="e">
        <f>VLOOKUP(CN1051,'CIR Results'!$B$3:$L$42,8,FALSE)</f>
        <v>#N/A</v>
      </c>
      <c r="BR1051" s="8" t="e">
        <f>VLOOKUP(CN1051,'CIR Results'!$B$3:$L$42,9,FALSE)</f>
        <v>#N/A</v>
      </c>
      <c r="BS1051" s="8" t="e">
        <f>VLOOKUP(CN1051,'CIR Results'!$B$3:$L$42,10,FALSE)</f>
        <v>#N/A</v>
      </c>
      <c r="BT1051" s="8" t="e">
        <f>VLOOKUP(CN1051,'CIR Results'!$B$3:$L$42,11,FALSE)</f>
        <v>#N/A</v>
      </c>
      <c r="BU1051" s="136" t="e">
        <f>VLOOKUP(CN1051,'CIR Team Info'!$B$5:$E$44,2,FALSE)</f>
        <v>#N/A</v>
      </c>
      <c r="BV1051" s="136" t="e">
        <f>VLOOKUP(CN1051,'CIR Team Info'!$B$5:$E$44,4,FALSE)</f>
        <v>#N/A</v>
      </c>
      <c r="BW1051" s="136" t="str">
        <f t="shared" si="850"/>
        <v xml:space="preserve">   </v>
      </c>
      <c r="CM1051" s="132"/>
      <c r="DD1051" s="132"/>
      <c r="DG1051" s="132"/>
    </row>
    <row r="1052" spans="1:111" x14ac:dyDescent="0.25">
      <c r="A1052" s="78">
        <f t="shared" si="804"/>
        <v>0</v>
      </c>
      <c r="C1052" s="10" t="str">
        <f t="shared" si="843"/>
        <v>Do Not Pick</v>
      </c>
      <c r="D1052" s="17">
        <f t="shared" si="805"/>
        <v>0</v>
      </c>
      <c r="E1052" s="113">
        <f t="shared" si="831"/>
        <v>0</v>
      </c>
      <c r="F1052" s="113">
        <f t="shared" si="832"/>
        <v>0</v>
      </c>
      <c r="G1052" s="113">
        <f t="shared" si="833"/>
        <v>0</v>
      </c>
      <c r="H1052" s="113">
        <f t="shared" si="834"/>
        <v>0</v>
      </c>
      <c r="I1052" s="113">
        <f t="shared" si="835"/>
        <v>0</v>
      </c>
      <c r="J1052" s="113">
        <f t="shared" si="836"/>
        <v>0</v>
      </c>
      <c r="K1052" s="113">
        <f t="shared" si="826"/>
        <v>0</v>
      </c>
      <c r="L1052" s="76">
        <v>8</v>
      </c>
      <c r="M1052" s="76">
        <v>5</v>
      </c>
      <c r="N1052" s="76">
        <v>7</v>
      </c>
      <c r="O1052" s="76">
        <v>6</v>
      </c>
      <c r="P1052" s="76">
        <v>6</v>
      </c>
      <c r="Q1052" s="76">
        <v>2</v>
      </c>
      <c r="R1052" s="76">
        <v>1</v>
      </c>
      <c r="S1052" s="17">
        <f t="shared" si="806"/>
        <v>0</v>
      </c>
      <c r="T1052" s="113">
        <f t="shared" si="837"/>
        <v>0</v>
      </c>
      <c r="U1052" s="113">
        <f t="shared" si="838"/>
        <v>0</v>
      </c>
      <c r="V1052" s="113">
        <f t="shared" si="839"/>
        <v>0</v>
      </c>
      <c r="W1052" s="113">
        <f t="shared" si="840"/>
        <v>0</v>
      </c>
      <c r="X1052" s="113">
        <f t="shared" si="841"/>
        <v>0</v>
      </c>
      <c r="Y1052" s="113">
        <f t="shared" si="842"/>
        <v>0</v>
      </c>
      <c r="Z1052" s="113">
        <f t="shared" si="827"/>
        <v>0</v>
      </c>
      <c r="AA1052" s="76">
        <v>10</v>
      </c>
      <c r="AB1052" s="76">
        <v>6</v>
      </c>
      <c r="AC1052" s="76">
        <v>8</v>
      </c>
      <c r="AD1052" s="76">
        <v>2</v>
      </c>
      <c r="AE1052" s="76">
        <v>2</v>
      </c>
      <c r="AF1052" s="76">
        <v>5</v>
      </c>
      <c r="AG1052" s="76">
        <v>8</v>
      </c>
      <c r="AH1052" s="131">
        <f t="shared" si="807"/>
        <v>0</v>
      </c>
      <c r="AI1052" s="131">
        <f t="shared" si="828"/>
        <v>0</v>
      </c>
      <c r="AJ1052" s="131">
        <f t="shared" si="844"/>
        <v>0</v>
      </c>
      <c r="AK1052" s="131">
        <f t="shared" si="845"/>
        <v>0</v>
      </c>
      <c r="AL1052" s="131">
        <f t="shared" si="829"/>
        <v>0</v>
      </c>
      <c r="AM1052" s="131">
        <f t="shared" si="830"/>
        <v>0</v>
      </c>
      <c r="AN1052" s="131">
        <f t="shared" si="808"/>
        <v>0</v>
      </c>
      <c r="AO1052" s="115" t="b">
        <f t="shared" si="846"/>
        <v>0</v>
      </c>
      <c r="AP1052" s="115" t="b">
        <f t="shared" si="847"/>
        <v>0</v>
      </c>
      <c r="AQ1052" s="115" t="b">
        <f t="shared" si="848"/>
        <v>0</v>
      </c>
      <c r="AR1052" s="79">
        <f t="shared" si="809"/>
        <v>0</v>
      </c>
      <c r="AS1052" s="79">
        <f t="shared" si="810"/>
        <v>0</v>
      </c>
      <c r="AT1052" s="79">
        <f t="shared" si="811"/>
        <v>0</v>
      </c>
      <c r="AU1052" s="79">
        <f t="shared" si="812"/>
        <v>0</v>
      </c>
      <c r="AV1052" s="79">
        <f t="shared" si="813"/>
        <v>0</v>
      </c>
      <c r="AW1052" s="79">
        <f t="shared" si="814"/>
        <v>0</v>
      </c>
      <c r="AX1052" s="128">
        <f t="shared" si="815"/>
        <v>0</v>
      </c>
      <c r="AY1052" s="128"/>
      <c r="AZ1052" s="128"/>
      <c r="BA1052" s="128">
        <f t="shared" si="816"/>
        <v>0</v>
      </c>
      <c r="BB1052" s="128">
        <f t="shared" si="817"/>
        <v>0</v>
      </c>
      <c r="BC1052" s="80">
        <f t="shared" si="818"/>
        <v>0</v>
      </c>
      <c r="BD1052" s="80">
        <f t="shared" si="819"/>
        <v>0</v>
      </c>
      <c r="BE1052" s="80">
        <f t="shared" si="820"/>
        <v>0</v>
      </c>
      <c r="BF1052" s="80">
        <f t="shared" si="821"/>
        <v>0</v>
      </c>
      <c r="BG1052" s="80">
        <f t="shared" si="822"/>
        <v>0</v>
      </c>
      <c r="BH1052" s="80">
        <f t="shared" si="849"/>
        <v>0</v>
      </c>
      <c r="BI1052" s="4">
        <f t="shared" si="823"/>
        <v>0</v>
      </c>
      <c r="BJ1052" s="4">
        <f t="shared" si="824"/>
        <v>0</v>
      </c>
      <c r="BK1052" s="4">
        <f t="shared" si="825"/>
        <v>0</v>
      </c>
      <c r="BL1052" s="8" t="e">
        <f>VLOOKUP(CN1052,'CIR Results'!$B$3:$L$42,2,FALSE)</f>
        <v>#N/A</v>
      </c>
      <c r="BM1052" s="8" t="e">
        <f>VLOOKUP(CN1052,'CIR Results'!$B$3:$L$42,3,FALSE)</f>
        <v>#N/A</v>
      </c>
      <c r="BN1052" s="8" t="e">
        <f>VLOOKUP(CN1052,'CIR Results'!$B$3:$L$42,4,FALSE)</f>
        <v>#N/A</v>
      </c>
      <c r="BO1052" s="8" t="e">
        <f>VLOOKUP(CN1052,'CIR Results'!$B$3:$L$42,5,FALSE)</f>
        <v>#N/A</v>
      </c>
      <c r="BP1052" s="8" t="e">
        <f>VLOOKUP(CN1052,'CIR Results'!$B$3:$L$42,6,FALSE)</f>
        <v>#N/A</v>
      </c>
      <c r="BQ1052" s="8" t="e">
        <f>VLOOKUP(CN1052,'CIR Results'!$B$3:$L$42,8,FALSE)</f>
        <v>#N/A</v>
      </c>
      <c r="BR1052" s="8" t="e">
        <f>VLOOKUP(CN1052,'CIR Results'!$B$3:$L$42,9,FALSE)</f>
        <v>#N/A</v>
      </c>
      <c r="BS1052" s="8" t="e">
        <f>VLOOKUP(CN1052,'CIR Results'!$B$3:$L$42,10,FALSE)</f>
        <v>#N/A</v>
      </c>
      <c r="BT1052" s="8" t="e">
        <f>VLOOKUP(CN1052,'CIR Results'!$B$3:$L$42,11,FALSE)</f>
        <v>#N/A</v>
      </c>
      <c r="BU1052" s="136" t="e">
        <f>VLOOKUP(CN1052,'CIR Team Info'!$B$5:$E$44,2,FALSE)</f>
        <v>#N/A</v>
      </c>
      <c r="BV1052" s="136" t="e">
        <f>VLOOKUP(CN1052,'CIR Team Info'!$B$5:$E$44,4,FALSE)</f>
        <v>#N/A</v>
      </c>
      <c r="BW1052" s="136" t="str">
        <f t="shared" si="850"/>
        <v xml:space="preserve">   </v>
      </c>
      <c r="CM1052" s="132"/>
      <c r="DD1052" s="132"/>
      <c r="DG1052" s="132"/>
    </row>
    <row r="1053" spans="1:111" x14ac:dyDescent="0.25">
      <c r="A1053" s="78">
        <f t="shared" si="804"/>
        <v>0</v>
      </c>
      <c r="C1053" s="10" t="str">
        <f t="shared" si="843"/>
        <v>Do Not Pick</v>
      </c>
      <c r="D1053" s="17">
        <f t="shared" si="805"/>
        <v>0</v>
      </c>
      <c r="E1053" s="113">
        <f t="shared" si="831"/>
        <v>0</v>
      </c>
      <c r="F1053" s="113">
        <f t="shared" si="832"/>
        <v>0</v>
      </c>
      <c r="G1053" s="113">
        <f t="shared" si="833"/>
        <v>0</v>
      </c>
      <c r="H1053" s="113">
        <f t="shared" si="834"/>
        <v>0</v>
      </c>
      <c r="I1053" s="113">
        <f t="shared" si="835"/>
        <v>0</v>
      </c>
      <c r="J1053" s="113">
        <f t="shared" si="836"/>
        <v>0</v>
      </c>
      <c r="K1053" s="113">
        <f t="shared" si="826"/>
        <v>0</v>
      </c>
      <c r="L1053" s="76">
        <v>8</v>
      </c>
      <c r="M1053" s="76">
        <v>5</v>
      </c>
      <c r="N1053" s="76">
        <v>7</v>
      </c>
      <c r="O1053" s="76">
        <v>6</v>
      </c>
      <c r="P1053" s="76">
        <v>6</v>
      </c>
      <c r="Q1053" s="76">
        <v>2</v>
      </c>
      <c r="R1053" s="76">
        <v>1</v>
      </c>
      <c r="S1053" s="17">
        <f t="shared" si="806"/>
        <v>0</v>
      </c>
      <c r="T1053" s="113">
        <f t="shared" si="837"/>
        <v>0</v>
      </c>
      <c r="U1053" s="113">
        <f t="shared" si="838"/>
        <v>0</v>
      </c>
      <c r="V1053" s="113">
        <f t="shared" si="839"/>
        <v>0</v>
      </c>
      <c r="W1053" s="113">
        <f t="shared" si="840"/>
        <v>0</v>
      </c>
      <c r="X1053" s="113">
        <f t="shared" si="841"/>
        <v>0</v>
      </c>
      <c r="Y1053" s="113">
        <f t="shared" si="842"/>
        <v>0</v>
      </c>
      <c r="Z1053" s="113">
        <f t="shared" si="827"/>
        <v>0</v>
      </c>
      <c r="AA1053" s="76">
        <v>10</v>
      </c>
      <c r="AB1053" s="76">
        <v>6</v>
      </c>
      <c r="AC1053" s="76">
        <v>8</v>
      </c>
      <c r="AD1053" s="76">
        <v>2</v>
      </c>
      <c r="AE1053" s="76">
        <v>2</v>
      </c>
      <c r="AF1053" s="76">
        <v>5</v>
      </c>
      <c r="AG1053" s="76">
        <v>8</v>
      </c>
      <c r="AH1053" s="131">
        <f t="shared" si="807"/>
        <v>0</v>
      </c>
      <c r="AI1053" s="131">
        <f t="shared" si="828"/>
        <v>0</v>
      </c>
      <c r="AJ1053" s="131">
        <f t="shared" si="844"/>
        <v>0</v>
      </c>
      <c r="AK1053" s="131">
        <f t="shared" si="845"/>
        <v>0</v>
      </c>
      <c r="AL1053" s="131">
        <f t="shared" si="829"/>
        <v>0</v>
      </c>
      <c r="AM1053" s="131">
        <f t="shared" si="830"/>
        <v>0</v>
      </c>
      <c r="AN1053" s="131">
        <f t="shared" si="808"/>
        <v>0</v>
      </c>
      <c r="AO1053" s="115" t="b">
        <f t="shared" si="846"/>
        <v>0</v>
      </c>
      <c r="AP1053" s="115" t="b">
        <f t="shared" si="847"/>
        <v>0</v>
      </c>
      <c r="AQ1053" s="115" t="b">
        <f t="shared" si="848"/>
        <v>0</v>
      </c>
      <c r="AR1053" s="79">
        <f t="shared" si="809"/>
        <v>0</v>
      </c>
      <c r="AS1053" s="79">
        <f t="shared" si="810"/>
        <v>0</v>
      </c>
      <c r="AT1053" s="79">
        <f t="shared" si="811"/>
        <v>0</v>
      </c>
      <c r="AU1053" s="79">
        <f t="shared" si="812"/>
        <v>0</v>
      </c>
      <c r="AV1053" s="79">
        <f t="shared" si="813"/>
        <v>0</v>
      </c>
      <c r="AW1053" s="79">
        <f t="shared" si="814"/>
        <v>0</v>
      </c>
      <c r="AX1053" s="128">
        <f t="shared" si="815"/>
        <v>0</v>
      </c>
      <c r="AY1053" s="128"/>
      <c r="AZ1053" s="128"/>
      <c r="BA1053" s="128">
        <f t="shared" si="816"/>
        <v>0</v>
      </c>
      <c r="BB1053" s="128">
        <f t="shared" si="817"/>
        <v>0</v>
      </c>
      <c r="BC1053" s="80">
        <f t="shared" si="818"/>
        <v>0</v>
      </c>
      <c r="BD1053" s="80">
        <f t="shared" si="819"/>
        <v>0</v>
      </c>
      <c r="BE1053" s="80">
        <f t="shared" si="820"/>
        <v>0</v>
      </c>
      <c r="BF1053" s="80">
        <f t="shared" si="821"/>
        <v>0</v>
      </c>
      <c r="BG1053" s="80">
        <f t="shared" si="822"/>
        <v>0</v>
      </c>
      <c r="BH1053" s="80">
        <f t="shared" si="849"/>
        <v>0</v>
      </c>
      <c r="BI1053" s="4">
        <f t="shared" si="823"/>
        <v>0</v>
      </c>
      <c r="BJ1053" s="4">
        <f t="shared" si="824"/>
        <v>0</v>
      </c>
      <c r="BK1053" s="4">
        <f t="shared" si="825"/>
        <v>0</v>
      </c>
      <c r="BL1053" s="8" t="e">
        <f>VLOOKUP(CN1053,'CIR Results'!$B$3:$L$42,2,FALSE)</f>
        <v>#N/A</v>
      </c>
      <c r="BM1053" s="8" t="e">
        <f>VLOOKUP(CN1053,'CIR Results'!$B$3:$L$42,3,FALSE)</f>
        <v>#N/A</v>
      </c>
      <c r="BN1053" s="8" t="e">
        <f>VLOOKUP(CN1053,'CIR Results'!$B$3:$L$42,4,FALSE)</f>
        <v>#N/A</v>
      </c>
      <c r="BO1053" s="8" t="e">
        <f>VLOOKUP(CN1053,'CIR Results'!$B$3:$L$42,5,FALSE)</f>
        <v>#N/A</v>
      </c>
      <c r="BP1053" s="8" t="e">
        <f>VLOOKUP(CN1053,'CIR Results'!$B$3:$L$42,6,FALSE)</f>
        <v>#N/A</v>
      </c>
      <c r="BQ1053" s="8" t="e">
        <f>VLOOKUP(CN1053,'CIR Results'!$B$3:$L$42,8,FALSE)</f>
        <v>#N/A</v>
      </c>
      <c r="BR1053" s="8" t="e">
        <f>VLOOKUP(CN1053,'CIR Results'!$B$3:$L$42,9,FALSE)</f>
        <v>#N/A</v>
      </c>
      <c r="BS1053" s="8" t="e">
        <f>VLOOKUP(CN1053,'CIR Results'!$B$3:$L$42,10,FALSE)</f>
        <v>#N/A</v>
      </c>
      <c r="BT1053" s="8" t="e">
        <f>VLOOKUP(CN1053,'CIR Results'!$B$3:$L$42,11,FALSE)</f>
        <v>#N/A</v>
      </c>
      <c r="BU1053" s="136" t="e">
        <f>VLOOKUP(CN1053,'CIR Team Info'!$B$5:$E$44,2,FALSE)</f>
        <v>#N/A</v>
      </c>
      <c r="BV1053" s="136" t="e">
        <f>VLOOKUP(CN1053,'CIR Team Info'!$B$5:$E$44,4,FALSE)</f>
        <v>#N/A</v>
      </c>
      <c r="BW1053" s="136" t="str">
        <f t="shared" si="850"/>
        <v xml:space="preserve">   </v>
      </c>
      <c r="CM1053" s="132"/>
      <c r="DD1053" s="132"/>
      <c r="DG1053" s="132"/>
    </row>
    <row r="1054" spans="1:111" x14ac:dyDescent="0.25">
      <c r="A1054" s="78">
        <f t="shared" si="804"/>
        <v>0</v>
      </c>
      <c r="C1054" s="10" t="str">
        <f t="shared" si="843"/>
        <v>Do Not Pick</v>
      </c>
      <c r="D1054" s="17">
        <f t="shared" si="805"/>
        <v>0</v>
      </c>
      <c r="E1054" s="113">
        <f t="shared" si="831"/>
        <v>0</v>
      </c>
      <c r="F1054" s="113">
        <f t="shared" si="832"/>
        <v>0</v>
      </c>
      <c r="G1054" s="113">
        <f t="shared" si="833"/>
        <v>0</v>
      </c>
      <c r="H1054" s="113">
        <f t="shared" si="834"/>
        <v>0</v>
      </c>
      <c r="I1054" s="113">
        <f t="shared" si="835"/>
        <v>0</v>
      </c>
      <c r="J1054" s="113">
        <f t="shared" si="836"/>
        <v>0</v>
      </c>
      <c r="K1054" s="113">
        <f t="shared" si="826"/>
        <v>0</v>
      </c>
      <c r="L1054" s="76">
        <v>8</v>
      </c>
      <c r="M1054" s="76">
        <v>5</v>
      </c>
      <c r="N1054" s="76">
        <v>7</v>
      </c>
      <c r="O1054" s="76">
        <v>6</v>
      </c>
      <c r="P1054" s="76">
        <v>6</v>
      </c>
      <c r="Q1054" s="76">
        <v>2</v>
      </c>
      <c r="R1054" s="76">
        <v>1</v>
      </c>
      <c r="S1054" s="17">
        <f t="shared" si="806"/>
        <v>0</v>
      </c>
      <c r="T1054" s="113">
        <f t="shared" si="837"/>
        <v>0</v>
      </c>
      <c r="U1054" s="113">
        <f t="shared" si="838"/>
        <v>0</v>
      </c>
      <c r="V1054" s="113">
        <f t="shared" si="839"/>
        <v>0</v>
      </c>
      <c r="W1054" s="113">
        <f t="shared" si="840"/>
        <v>0</v>
      </c>
      <c r="X1054" s="113">
        <f t="shared" si="841"/>
        <v>0</v>
      </c>
      <c r="Y1054" s="113">
        <f t="shared" si="842"/>
        <v>0</v>
      </c>
      <c r="Z1054" s="113">
        <f t="shared" si="827"/>
        <v>0</v>
      </c>
      <c r="AA1054" s="76">
        <v>10</v>
      </c>
      <c r="AB1054" s="76">
        <v>6</v>
      </c>
      <c r="AC1054" s="76">
        <v>8</v>
      </c>
      <c r="AD1054" s="76">
        <v>2</v>
      </c>
      <c r="AE1054" s="76">
        <v>2</v>
      </c>
      <c r="AF1054" s="76">
        <v>5</v>
      </c>
      <c r="AG1054" s="76">
        <v>8</v>
      </c>
      <c r="AH1054" s="131">
        <f t="shared" si="807"/>
        <v>0</v>
      </c>
      <c r="AI1054" s="131">
        <f t="shared" si="828"/>
        <v>0</v>
      </c>
      <c r="AJ1054" s="131">
        <f t="shared" si="844"/>
        <v>0</v>
      </c>
      <c r="AK1054" s="131">
        <f t="shared" si="845"/>
        <v>0</v>
      </c>
      <c r="AL1054" s="131">
        <f t="shared" si="829"/>
        <v>0</v>
      </c>
      <c r="AM1054" s="131">
        <f t="shared" si="830"/>
        <v>0</v>
      </c>
      <c r="AN1054" s="131">
        <f t="shared" si="808"/>
        <v>0</v>
      </c>
      <c r="AO1054" s="115" t="b">
        <f t="shared" si="846"/>
        <v>0</v>
      </c>
      <c r="AP1054" s="115" t="b">
        <f t="shared" si="847"/>
        <v>0</v>
      </c>
      <c r="AQ1054" s="115" t="b">
        <f t="shared" si="848"/>
        <v>0</v>
      </c>
      <c r="AR1054" s="79">
        <f t="shared" si="809"/>
        <v>0</v>
      </c>
      <c r="AS1054" s="79">
        <f t="shared" si="810"/>
        <v>0</v>
      </c>
      <c r="AT1054" s="79">
        <f t="shared" si="811"/>
        <v>0</v>
      </c>
      <c r="AU1054" s="79">
        <f t="shared" si="812"/>
        <v>0</v>
      </c>
      <c r="AV1054" s="79">
        <f t="shared" si="813"/>
        <v>0</v>
      </c>
      <c r="AW1054" s="79">
        <f t="shared" si="814"/>
        <v>0</v>
      </c>
      <c r="AX1054" s="128">
        <f t="shared" si="815"/>
        <v>0</v>
      </c>
      <c r="AY1054" s="128"/>
      <c r="AZ1054" s="128"/>
      <c r="BA1054" s="128">
        <f t="shared" si="816"/>
        <v>0</v>
      </c>
      <c r="BB1054" s="128">
        <f t="shared" si="817"/>
        <v>0</v>
      </c>
      <c r="BC1054" s="80">
        <f t="shared" si="818"/>
        <v>0</v>
      </c>
      <c r="BD1054" s="80">
        <f t="shared" si="819"/>
        <v>0</v>
      </c>
      <c r="BE1054" s="80">
        <f t="shared" si="820"/>
        <v>0</v>
      </c>
      <c r="BF1054" s="80">
        <f t="shared" si="821"/>
        <v>0</v>
      </c>
      <c r="BG1054" s="80">
        <f t="shared" si="822"/>
        <v>0</v>
      </c>
      <c r="BH1054" s="80">
        <f t="shared" si="849"/>
        <v>0</v>
      </c>
      <c r="BI1054" s="4">
        <f t="shared" si="823"/>
        <v>0</v>
      </c>
      <c r="BJ1054" s="4">
        <f t="shared" si="824"/>
        <v>0</v>
      </c>
      <c r="BK1054" s="4">
        <f t="shared" si="825"/>
        <v>0</v>
      </c>
      <c r="BL1054" s="8" t="e">
        <f>VLOOKUP(CN1054,'CIR Results'!$B$3:$L$42,2,FALSE)</f>
        <v>#N/A</v>
      </c>
      <c r="BM1054" s="8" t="e">
        <f>VLOOKUP(CN1054,'CIR Results'!$B$3:$L$42,3,FALSE)</f>
        <v>#N/A</v>
      </c>
      <c r="BN1054" s="8" t="e">
        <f>VLOOKUP(CN1054,'CIR Results'!$B$3:$L$42,4,FALSE)</f>
        <v>#N/A</v>
      </c>
      <c r="BO1054" s="8" t="e">
        <f>VLOOKUP(CN1054,'CIR Results'!$B$3:$L$42,5,FALSE)</f>
        <v>#N/A</v>
      </c>
      <c r="BP1054" s="8" t="e">
        <f>VLOOKUP(CN1054,'CIR Results'!$B$3:$L$42,6,FALSE)</f>
        <v>#N/A</v>
      </c>
      <c r="BQ1054" s="8" t="e">
        <f>VLOOKUP(CN1054,'CIR Results'!$B$3:$L$42,8,FALSE)</f>
        <v>#N/A</v>
      </c>
      <c r="BR1054" s="8" t="e">
        <f>VLOOKUP(CN1054,'CIR Results'!$B$3:$L$42,9,FALSE)</f>
        <v>#N/A</v>
      </c>
      <c r="BS1054" s="8" t="e">
        <f>VLOOKUP(CN1054,'CIR Results'!$B$3:$L$42,10,FALSE)</f>
        <v>#N/A</v>
      </c>
      <c r="BT1054" s="8" t="e">
        <f>VLOOKUP(CN1054,'CIR Results'!$B$3:$L$42,11,FALSE)</f>
        <v>#N/A</v>
      </c>
      <c r="BU1054" s="136" t="e">
        <f>VLOOKUP(CN1054,'CIR Team Info'!$B$5:$E$44,2,FALSE)</f>
        <v>#N/A</v>
      </c>
      <c r="BV1054" s="136" t="e">
        <f>VLOOKUP(CN1054,'CIR Team Info'!$B$5:$E$44,4,FALSE)</f>
        <v>#N/A</v>
      </c>
      <c r="BW1054" s="136" t="str">
        <f t="shared" si="850"/>
        <v xml:space="preserve">   </v>
      </c>
      <c r="CM1054" s="132"/>
      <c r="DD1054" s="132"/>
      <c r="DG1054" s="132"/>
    </row>
    <row r="1055" spans="1:111" x14ac:dyDescent="0.25">
      <c r="A1055" s="78">
        <f t="shared" si="804"/>
        <v>0</v>
      </c>
      <c r="C1055" s="10" t="str">
        <f t="shared" si="843"/>
        <v>Do Not Pick</v>
      </c>
      <c r="D1055" s="17">
        <f t="shared" si="805"/>
        <v>0</v>
      </c>
      <c r="E1055" s="113">
        <f t="shared" si="831"/>
        <v>0</v>
      </c>
      <c r="F1055" s="113">
        <f t="shared" si="832"/>
        <v>0</v>
      </c>
      <c r="G1055" s="113">
        <f t="shared" si="833"/>
        <v>0</v>
      </c>
      <c r="H1055" s="113">
        <f t="shared" si="834"/>
        <v>0</v>
      </c>
      <c r="I1055" s="113">
        <f t="shared" si="835"/>
        <v>0</v>
      </c>
      <c r="J1055" s="113">
        <f t="shared" si="836"/>
        <v>0</v>
      </c>
      <c r="K1055" s="113">
        <f t="shared" si="826"/>
        <v>0</v>
      </c>
      <c r="L1055" s="76">
        <v>8</v>
      </c>
      <c r="M1055" s="76">
        <v>5</v>
      </c>
      <c r="N1055" s="76">
        <v>7</v>
      </c>
      <c r="O1055" s="76">
        <v>6</v>
      </c>
      <c r="P1055" s="76">
        <v>6</v>
      </c>
      <c r="Q1055" s="76">
        <v>2</v>
      </c>
      <c r="R1055" s="76">
        <v>1</v>
      </c>
      <c r="S1055" s="17">
        <f t="shared" si="806"/>
        <v>0</v>
      </c>
      <c r="T1055" s="113">
        <f t="shared" si="837"/>
        <v>0</v>
      </c>
      <c r="U1055" s="113">
        <f t="shared" si="838"/>
        <v>0</v>
      </c>
      <c r="V1055" s="113">
        <f t="shared" si="839"/>
        <v>0</v>
      </c>
      <c r="W1055" s="113">
        <f t="shared" si="840"/>
        <v>0</v>
      </c>
      <c r="X1055" s="113">
        <f t="shared" si="841"/>
        <v>0</v>
      </c>
      <c r="Y1055" s="113">
        <f t="shared" si="842"/>
        <v>0</v>
      </c>
      <c r="Z1055" s="113">
        <f t="shared" si="827"/>
        <v>0</v>
      </c>
      <c r="AA1055" s="76">
        <v>10</v>
      </c>
      <c r="AB1055" s="76">
        <v>6</v>
      </c>
      <c r="AC1055" s="76">
        <v>8</v>
      </c>
      <c r="AD1055" s="76">
        <v>2</v>
      </c>
      <c r="AE1055" s="76">
        <v>2</v>
      </c>
      <c r="AF1055" s="76">
        <v>5</v>
      </c>
      <c r="AG1055" s="76">
        <v>8</v>
      </c>
      <c r="AH1055" s="131">
        <f t="shared" si="807"/>
        <v>0</v>
      </c>
      <c r="AI1055" s="131">
        <f t="shared" si="828"/>
        <v>0</v>
      </c>
      <c r="AJ1055" s="131">
        <f t="shared" si="844"/>
        <v>0</v>
      </c>
      <c r="AK1055" s="131">
        <f t="shared" si="845"/>
        <v>0</v>
      </c>
      <c r="AL1055" s="131">
        <f t="shared" si="829"/>
        <v>0</v>
      </c>
      <c r="AM1055" s="131">
        <f t="shared" si="830"/>
        <v>0</v>
      </c>
      <c r="AN1055" s="131">
        <f t="shared" si="808"/>
        <v>0</v>
      </c>
      <c r="AO1055" s="115" t="b">
        <f t="shared" si="846"/>
        <v>0</v>
      </c>
      <c r="AP1055" s="115" t="b">
        <f t="shared" si="847"/>
        <v>0</v>
      </c>
      <c r="AQ1055" s="115" t="b">
        <f t="shared" si="848"/>
        <v>0</v>
      </c>
      <c r="AR1055" s="79">
        <f t="shared" si="809"/>
        <v>0</v>
      </c>
      <c r="AS1055" s="79">
        <f t="shared" si="810"/>
        <v>0</v>
      </c>
      <c r="AT1055" s="79">
        <f t="shared" si="811"/>
        <v>0</v>
      </c>
      <c r="AU1055" s="79">
        <f t="shared" si="812"/>
        <v>0</v>
      </c>
      <c r="AV1055" s="79">
        <f t="shared" si="813"/>
        <v>0</v>
      </c>
      <c r="AW1055" s="79">
        <f t="shared" si="814"/>
        <v>0</v>
      </c>
      <c r="AX1055" s="128">
        <f t="shared" si="815"/>
        <v>0</v>
      </c>
      <c r="AY1055" s="128"/>
      <c r="AZ1055" s="128"/>
      <c r="BA1055" s="128">
        <f t="shared" si="816"/>
        <v>0</v>
      </c>
      <c r="BB1055" s="128">
        <f t="shared" si="817"/>
        <v>0</v>
      </c>
      <c r="BC1055" s="80">
        <f t="shared" si="818"/>
        <v>0</v>
      </c>
      <c r="BD1055" s="80">
        <f t="shared" si="819"/>
        <v>0</v>
      </c>
      <c r="BE1055" s="80">
        <f t="shared" si="820"/>
        <v>0</v>
      </c>
      <c r="BF1055" s="80">
        <f t="shared" si="821"/>
        <v>0</v>
      </c>
      <c r="BG1055" s="80">
        <f t="shared" si="822"/>
        <v>0</v>
      </c>
      <c r="BH1055" s="80">
        <f t="shared" si="849"/>
        <v>0</v>
      </c>
      <c r="BI1055" s="4">
        <f t="shared" si="823"/>
        <v>0</v>
      </c>
      <c r="BJ1055" s="4">
        <f t="shared" si="824"/>
        <v>0</v>
      </c>
      <c r="BK1055" s="4">
        <f t="shared" si="825"/>
        <v>0</v>
      </c>
      <c r="BL1055" s="8" t="e">
        <f>VLOOKUP(CN1055,'CIR Results'!$B$3:$L$42,2,FALSE)</f>
        <v>#N/A</v>
      </c>
      <c r="BM1055" s="8" t="e">
        <f>VLOOKUP(CN1055,'CIR Results'!$B$3:$L$42,3,FALSE)</f>
        <v>#N/A</v>
      </c>
      <c r="BN1055" s="8" t="e">
        <f>VLOOKUP(CN1055,'CIR Results'!$B$3:$L$42,4,FALSE)</f>
        <v>#N/A</v>
      </c>
      <c r="BO1055" s="8" t="e">
        <f>VLOOKUP(CN1055,'CIR Results'!$B$3:$L$42,5,FALSE)</f>
        <v>#N/A</v>
      </c>
      <c r="BP1055" s="8" t="e">
        <f>VLOOKUP(CN1055,'CIR Results'!$B$3:$L$42,6,FALSE)</f>
        <v>#N/A</v>
      </c>
      <c r="BQ1055" s="8" t="e">
        <f>VLOOKUP(CN1055,'CIR Results'!$B$3:$L$42,8,FALSE)</f>
        <v>#N/A</v>
      </c>
      <c r="BR1055" s="8" t="e">
        <f>VLOOKUP(CN1055,'CIR Results'!$B$3:$L$42,9,FALSE)</f>
        <v>#N/A</v>
      </c>
      <c r="BS1055" s="8" t="e">
        <f>VLOOKUP(CN1055,'CIR Results'!$B$3:$L$42,10,FALSE)</f>
        <v>#N/A</v>
      </c>
      <c r="BT1055" s="8" t="e">
        <f>VLOOKUP(CN1055,'CIR Results'!$B$3:$L$42,11,FALSE)</f>
        <v>#N/A</v>
      </c>
      <c r="BU1055" s="136" t="e">
        <f>VLOOKUP(CN1055,'CIR Team Info'!$B$5:$E$44,2,FALSE)</f>
        <v>#N/A</v>
      </c>
      <c r="BV1055" s="136" t="e">
        <f>VLOOKUP(CN1055,'CIR Team Info'!$B$5:$E$44,4,FALSE)</f>
        <v>#N/A</v>
      </c>
      <c r="BW1055" s="136" t="str">
        <f t="shared" si="850"/>
        <v xml:space="preserve">   </v>
      </c>
      <c r="CM1055" s="132"/>
      <c r="DD1055" s="132"/>
      <c r="DG1055" s="132"/>
    </row>
    <row r="1056" spans="1:111" x14ac:dyDescent="0.25">
      <c r="A1056" s="78">
        <f t="shared" si="804"/>
        <v>0</v>
      </c>
      <c r="C1056" s="10" t="str">
        <f t="shared" si="843"/>
        <v>Do Not Pick</v>
      </c>
      <c r="D1056" s="17">
        <f t="shared" si="805"/>
        <v>0</v>
      </c>
      <c r="E1056" s="113">
        <f t="shared" si="831"/>
        <v>0</v>
      </c>
      <c r="F1056" s="113">
        <f t="shared" si="832"/>
        <v>0</v>
      </c>
      <c r="G1056" s="113">
        <f t="shared" si="833"/>
        <v>0</v>
      </c>
      <c r="H1056" s="113">
        <f t="shared" si="834"/>
        <v>0</v>
      </c>
      <c r="I1056" s="113">
        <f t="shared" si="835"/>
        <v>0</v>
      </c>
      <c r="J1056" s="113">
        <f t="shared" si="836"/>
        <v>0</v>
      </c>
      <c r="K1056" s="113">
        <f t="shared" si="826"/>
        <v>0</v>
      </c>
      <c r="L1056" s="76">
        <v>8</v>
      </c>
      <c r="M1056" s="76">
        <v>5</v>
      </c>
      <c r="N1056" s="76">
        <v>7</v>
      </c>
      <c r="O1056" s="76">
        <v>6</v>
      </c>
      <c r="P1056" s="76">
        <v>6</v>
      </c>
      <c r="Q1056" s="76">
        <v>2</v>
      </c>
      <c r="R1056" s="76">
        <v>1</v>
      </c>
      <c r="S1056" s="17">
        <f t="shared" si="806"/>
        <v>0</v>
      </c>
      <c r="T1056" s="113">
        <f t="shared" si="837"/>
        <v>0</v>
      </c>
      <c r="U1056" s="113">
        <f t="shared" si="838"/>
        <v>0</v>
      </c>
      <c r="V1056" s="113">
        <f t="shared" si="839"/>
        <v>0</v>
      </c>
      <c r="W1056" s="113">
        <f t="shared" si="840"/>
        <v>0</v>
      </c>
      <c r="X1056" s="113">
        <f t="shared" si="841"/>
        <v>0</v>
      </c>
      <c r="Y1056" s="113">
        <f t="shared" si="842"/>
        <v>0</v>
      </c>
      <c r="Z1056" s="113">
        <f t="shared" si="827"/>
        <v>0</v>
      </c>
      <c r="AA1056" s="76">
        <v>10</v>
      </c>
      <c r="AB1056" s="76">
        <v>6</v>
      </c>
      <c r="AC1056" s="76">
        <v>8</v>
      </c>
      <c r="AD1056" s="76">
        <v>2</v>
      </c>
      <c r="AE1056" s="76">
        <v>2</v>
      </c>
      <c r="AF1056" s="76">
        <v>5</v>
      </c>
      <c r="AG1056" s="76">
        <v>8</v>
      </c>
      <c r="AH1056" s="131">
        <f t="shared" si="807"/>
        <v>0</v>
      </c>
      <c r="AI1056" s="131">
        <f t="shared" si="828"/>
        <v>0</v>
      </c>
      <c r="AJ1056" s="131">
        <f t="shared" si="844"/>
        <v>0</v>
      </c>
      <c r="AK1056" s="131">
        <f t="shared" si="845"/>
        <v>0</v>
      </c>
      <c r="AL1056" s="131">
        <f t="shared" si="829"/>
        <v>0</v>
      </c>
      <c r="AM1056" s="131">
        <f t="shared" si="830"/>
        <v>0</v>
      </c>
      <c r="AN1056" s="131">
        <f t="shared" si="808"/>
        <v>0</v>
      </c>
      <c r="AO1056" s="115" t="b">
        <f t="shared" si="846"/>
        <v>0</v>
      </c>
      <c r="AP1056" s="115" t="b">
        <f t="shared" si="847"/>
        <v>0</v>
      </c>
      <c r="AQ1056" s="115" t="b">
        <f t="shared" si="848"/>
        <v>0</v>
      </c>
      <c r="AR1056" s="79">
        <f t="shared" si="809"/>
        <v>0</v>
      </c>
      <c r="AS1056" s="79">
        <f t="shared" si="810"/>
        <v>0</v>
      </c>
      <c r="AT1056" s="79">
        <f t="shared" si="811"/>
        <v>0</v>
      </c>
      <c r="AU1056" s="79">
        <f t="shared" si="812"/>
        <v>0</v>
      </c>
      <c r="AV1056" s="79">
        <f t="shared" si="813"/>
        <v>0</v>
      </c>
      <c r="AW1056" s="79">
        <f t="shared" si="814"/>
        <v>0</v>
      </c>
      <c r="AX1056" s="128">
        <f t="shared" si="815"/>
        <v>0</v>
      </c>
      <c r="AY1056" s="128"/>
      <c r="AZ1056" s="128"/>
      <c r="BA1056" s="128">
        <f t="shared" si="816"/>
        <v>0</v>
      </c>
      <c r="BB1056" s="128">
        <f t="shared" si="817"/>
        <v>0</v>
      </c>
      <c r="BC1056" s="80">
        <f t="shared" si="818"/>
        <v>0</v>
      </c>
      <c r="BD1056" s="80">
        <f t="shared" si="819"/>
        <v>0</v>
      </c>
      <c r="BE1056" s="80">
        <f t="shared" si="820"/>
        <v>0</v>
      </c>
      <c r="BF1056" s="80">
        <f t="shared" si="821"/>
        <v>0</v>
      </c>
      <c r="BG1056" s="80">
        <f t="shared" si="822"/>
        <v>0</v>
      </c>
      <c r="BH1056" s="80">
        <f t="shared" si="849"/>
        <v>0</v>
      </c>
      <c r="BI1056" s="4">
        <f t="shared" si="823"/>
        <v>0</v>
      </c>
      <c r="BJ1056" s="4">
        <f t="shared" si="824"/>
        <v>0</v>
      </c>
      <c r="BK1056" s="4">
        <f t="shared" si="825"/>
        <v>0</v>
      </c>
      <c r="BL1056" s="8" t="e">
        <f>VLOOKUP(CN1056,'CIR Results'!$B$3:$L$42,2,FALSE)</f>
        <v>#N/A</v>
      </c>
      <c r="BM1056" s="8" t="e">
        <f>VLOOKUP(CN1056,'CIR Results'!$B$3:$L$42,3,FALSE)</f>
        <v>#N/A</v>
      </c>
      <c r="BN1056" s="8" t="e">
        <f>VLOOKUP(CN1056,'CIR Results'!$B$3:$L$42,4,FALSE)</f>
        <v>#N/A</v>
      </c>
      <c r="BO1056" s="8" t="e">
        <f>VLOOKUP(CN1056,'CIR Results'!$B$3:$L$42,5,FALSE)</f>
        <v>#N/A</v>
      </c>
      <c r="BP1056" s="8" t="e">
        <f>VLOOKUP(CN1056,'CIR Results'!$B$3:$L$42,6,FALSE)</f>
        <v>#N/A</v>
      </c>
      <c r="BQ1056" s="8" t="e">
        <f>VLOOKUP(CN1056,'CIR Results'!$B$3:$L$42,8,FALSE)</f>
        <v>#N/A</v>
      </c>
      <c r="BR1056" s="8" t="e">
        <f>VLOOKUP(CN1056,'CIR Results'!$B$3:$L$42,9,FALSE)</f>
        <v>#N/A</v>
      </c>
      <c r="BS1056" s="8" t="e">
        <f>VLOOKUP(CN1056,'CIR Results'!$B$3:$L$42,10,FALSE)</f>
        <v>#N/A</v>
      </c>
      <c r="BT1056" s="8" t="e">
        <f>VLOOKUP(CN1056,'CIR Results'!$B$3:$L$42,11,FALSE)</f>
        <v>#N/A</v>
      </c>
      <c r="BU1056" s="136" t="e">
        <f>VLOOKUP(CN1056,'CIR Team Info'!$B$5:$E$44,2,FALSE)</f>
        <v>#N/A</v>
      </c>
      <c r="BV1056" s="136" t="e">
        <f>VLOOKUP(CN1056,'CIR Team Info'!$B$5:$E$44,4,FALSE)</f>
        <v>#N/A</v>
      </c>
      <c r="BW1056" s="136" t="str">
        <f t="shared" si="850"/>
        <v xml:space="preserve">   </v>
      </c>
      <c r="CM1056" s="132"/>
      <c r="DD1056" s="132"/>
      <c r="DG1056" s="132"/>
    </row>
    <row r="1057" spans="1:111" x14ac:dyDescent="0.25">
      <c r="A1057" s="78">
        <f t="shared" si="804"/>
        <v>0</v>
      </c>
      <c r="C1057" s="10" t="str">
        <f t="shared" si="843"/>
        <v>Do Not Pick</v>
      </c>
      <c r="D1057" s="17">
        <f t="shared" si="805"/>
        <v>0</v>
      </c>
      <c r="E1057" s="113">
        <f t="shared" si="831"/>
        <v>0</v>
      </c>
      <c r="F1057" s="113">
        <f t="shared" si="832"/>
        <v>0</v>
      </c>
      <c r="G1057" s="113">
        <f t="shared" si="833"/>
        <v>0</v>
      </c>
      <c r="H1057" s="113">
        <f t="shared" si="834"/>
        <v>0</v>
      </c>
      <c r="I1057" s="113">
        <f t="shared" si="835"/>
        <v>0</v>
      </c>
      <c r="J1057" s="113">
        <f t="shared" si="836"/>
        <v>0</v>
      </c>
      <c r="K1057" s="113">
        <f t="shared" si="826"/>
        <v>0</v>
      </c>
      <c r="L1057" s="76">
        <v>8</v>
      </c>
      <c r="M1057" s="76">
        <v>5</v>
      </c>
      <c r="N1057" s="76">
        <v>7</v>
      </c>
      <c r="O1057" s="76">
        <v>6</v>
      </c>
      <c r="P1057" s="76">
        <v>6</v>
      </c>
      <c r="Q1057" s="76">
        <v>2</v>
      </c>
      <c r="R1057" s="76">
        <v>1</v>
      </c>
      <c r="S1057" s="17">
        <f t="shared" si="806"/>
        <v>0</v>
      </c>
      <c r="T1057" s="113">
        <f t="shared" si="837"/>
        <v>0</v>
      </c>
      <c r="U1057" s="113">
        <f t="shared" si="838"/>
        <v>0</v>
      </c>
      <c r="V1057" s="113">
        <f t="shared" si="839"/>
        <v>0</v>
      </c>
      <c r="W1057" s="113">
        <f t="shared" si="840"/>
        <v>0</v>
      </c>
      <c r="X1057" s="113">
        <f t="shared" si="841"/>
        <v>0</v>
      </c>
      <c r="Y1057" s="113">
        <f t="shared" si="842"/>
        <v>0</v>
      </c>
      <c r="Z1057" s="113">
        <f t="shared" si="827"/>
        <v>0</v>
      </c>
      <c r="AA1057" s="76">
        <v>10</v>
      </c>
      <c r="AB1057" s="76">
        <v>6</v>
      </c>
      <c r="AC1057" s="76">
        <v>8</v>
      </c>
      <c r="AD1057" s="76">
        <v>2</v>
      </c>
      <c r="AE1057" s="76">
        <v>2</v>
      </c>
      <c r="AF1057" s="76">
        <v>5</v>
      </c>
      <c r="AG1057" s="76">
        <v>8</v>
      </c>
      <c r="AH1057" s="131">
        <f t="shared" si="807"/>
        <v>0</v>
      </c>
      <c r="AI1057" s="131">
        <f t="shared" si="828"/>
        <v>0</v>
      </c>
      <c r="AJ1057" s="131">
        <f t="shared" si="844"/>
        <v>0</v>
      </c>
      <c r="AK1057" s="131">
        <f t="shared" si="845"/>
        <v>0</v>
      </c>
      <c r="AL1057" s="131">
        <f t="shared" si="829"/>
        <v>0</v>
      </c>
      <c r="AM1057" s="131">
        <f t="shared" si="830"/>
        <v>0</v>
      </c>
      <c r="AN1057" s="131">
        <f t="shared" si="808"/>
        <v>0</v>
      </c>
      <c r="AO1057" s="115" t="b">
        <f t="shared" si="846"/>
        <v>0</v>
      </c>
      <c r="AP1057" s="115" t="b">
        <f t="shared" si="847"/>
        <v>0</v>
      </c>
      <c r="AQ1057" s="115" t="b">
        <f t="shared" si="848"/>
        <v>0</v>
      </c>
      <c r="AR1057" s="79">
        <f t="shared" si="809"/>
        <v>0</v>
      </c>
      <c r="AS1057" s="79">
        <f t="shared" si="810"/>
        <v>0</v>
      </c>
      <c r="AT1057" s="79">
        <f t="shared" si="811"/>
        <v>0</v>
      </c>
      <c r="AU1057" s="79">
        <f t="shared" si="812"/>
        <v>0</v>
      </c>
      <c r="AV1057" s="79">
        <f t="shared" si="813"/>
        <v>0</v>
      </c>
      <c r="AW1057" s="79">
        <f t="shared" si="814"/>
        <v>0</v>
      </c>
      <c r="AX1057" s="128">
        <f t="shared" si="815"/>
        <v>0</v>
      </c>
      <c r="AY1057" s="128"/>
      <c r="AZ1057" s="128"/>
      <c r="BA1057" s="128">
        <f t="shared" si="816"/>
        <v>0</v>
      </c>
      <c r="BB1057" s="128">
        <f t="shared" si="817"/>
        <v>0</v>
      </c>
      <c r="BC1057" s="80">
        <f t="shared" si="818"/>
        <v>0</v>
      </c>
      <c r="BD1057" s="80">
        <f t="shared" si="819"/>
        <v>0</v>
      </c>
      <c r="BE1057" s="80">
        <f t="shared" si="820"/>
        <v>0</v>
      </c>
      <c r="BF1057" s="80">
        <f t="shared" si="821"/>
        <v>0</v>
      </c>
      <c r="BG1057" s="80">
        <f t="shared" si="822"/>
        <v>0</v>
      </c>
      <c r="BH1057" s="80">
        <f t="shared" si="849"/>
        <v>0</v>
      </c>
      <c r="BI1057" s="4">
        <f t="shared" si="823"/>
        <v>0</v>
      </c>
      <c r="BJ1057" s="4">
        <f t="shared" si="824"/>
        <v>0</v>
      </c>
      <c r="BK1057" s="4">
        <f t="shared" si="825"/>
        <v>0</v>
      </c>
      <c r="BL1057" s="8" t="e">
        <f>VLOOKUP(CN1057,'CIR Results'!$B$3:$L$42,2,FALSE)</f>
        <v>#N/A</v>
      </c>
      <c r="BM1057" s="8" t="e">
        <f>VLOOKUP(CN1057,'CIR Results'!$B$3:$L$42,3,FALSE)</f>
        <v>#N/A</v>
      </c>
      <c r="BN1057" s="8" t="e">
        <f>VLOOKUP(CN1057,'CIR Results'!$B$3:$L$42,4,FALSE)</f>
        <v>#N/A</v>
      </c>
      <c r="BO1057" s="8" t="e">
        <f>VLOOKUP(CN1057,'CIR Results'!$B$3:$L$42,5,FALSE)</f>
        <v>#N/A</v>
      </c>
      <c r="BP1057" s="8" t="e">
        <f>VLOOKUP(CN1057,'CIR Results'!$B$3:$L$42,6,FALSE)</f>
        <v>#N/A</v>
      </c>
      <c r="BQ1057" s="8" t="e">
        <f>VLOOKUP(CN1057,'CIR Results'!$B$3:$L$42,8,FALSE)</f>
        <v>#N/A</v>
      </c>
      <c r="BR1057" s="8" t="e">
        <f>VLOOKUP(CN1057,'CIR Results'!$B$3:$L$42,9,FALSE)</f>
        <v>#N/A</v>
      </c>
      <c r="BS1057" s="8" t="e">
        <f>VLOOKUP(CN1057,'CIR Results'!$B$3:$L$42,10,FALSE)</f>
        <v>#N/A</v>
      </c>
      <c r="BT1057" s="8" t="e">
        <f>VLOOKUP(CN1057,'CIR Results'!$B$3:$L$42,11,FALSE)</f>
        <v>#N/A</v>
      </c>
      <c r="BU1057" s="136" t="e">
        <f>VLOOKUP(CN1057,'CIR Team Info'!$B$5:$E$44,2,FALSE)</f>
        <v>#N/A</v>
      </c>
      <c r="BV1057" s="136" t="e">
        <f>VLOOKUP(CN1057,'CIR Team Info'!$B$5:$E$44,4,FALSE)</f>
        <v>#N/A</v>
      </c>
      <c r="BW1057" s="136" t="str">
        <f t="shared" si="850"/>
        <v xml:space="preserve">   </v>
      </c>
      <c r="CM1057" s="132"/>
      <c r="DD1057" s="132"/>
      <c r="DG1057" s="132"/>
    </row>
    <row r="1058" spans="1:111" x14ac:dyDescent="0.25">
      <c r="A1058" s="78">
        <f t="shared" si="804"/>
        <v>0</v>
      </c>
      <c r="C1058" s="10" t="str">
        <f t="shared" si="843"/>
        <v>Do Not Pick</v>
      </c>
      <c r="D1058" s="17">
        <f t="shared" si="805"/>
        <v>0</v>
      </c>
      <c r="E1058" s="113">
        <f t="shared" si="831"/>
        <v>0</v>
      </c>
      <c r="F1058" s="113">
        <f t="shared" si="832"/>
        <v>0</v>
      </c>
      <c r="G1058" s="113">
        <f t="shared" si="833"/>
        <v>0</v>
      </c>
      <c r="H1058" s="113">
        <f t="shared" si="834"/>
        <v>0</v>
      </c>
      <c r="I1058" s="113">
        <f t="shared" si="835"/>
        <v>0</v>
      </c>
      <c r="J1058" s="113">
        <f t="shared" si="836"/>
        <v>0</v>
      </c>
      <c r="K1058" s="113">
        <f t="shared" si="826"/>
        <v>0</v>
      </c>
      <c r="L1058" s="76">
        <v>8</v>
      </c>
      <c r="M1058" s="76">
        <v>5</v>
      </c>
      <c r="N1058" s="76">
        <v>7</v>
      </c>
      <c r="O1058" s="76">
        <v>6</v>
      </c>
      <c r="P1058" s="76">
        <v>6</v>
      </c>
      <c r="Q1058" s="76">
        <v>2</v>
      </c>
      <c r="R1058" s="76">
        <v>1</v>
      </c>
      <c r="S1058" s="17">
        <f t="shared" si="806"/>
        <v>0</v>
      </c>
      <c r="T1058" s="113">
        <f t="shared" si="837"/>
        <v>0</v>
      </c>
      <c r="U1058" s="113">
        <f t="shared" si="838"/>
        <v>0</v>
      </c>
      <c r="V1058" s="113">
        <f t="shared" si="839"/>
        <v>0</v>
      </c>
      <c r="W1058" s="113">
        <f t="shared" si="840"/>
        <v>0</v>
      </c>
      <c r="X1058" s="113">
        <f t="shared" si="841"/>
        <v>0</v>
      </c>
      <c r="Y1058" s="113">
        <f t="shared" si="842"/>
        <v>0</v>
      </c>
      <c r="Z1058" s="113">
        <f t="shared" si="827"/>
        <v>0</v>
      </c>
      <c r="AA1058" s="76">
        <v>10</v>
      </c>
      <c r="AB1058" s="76">
        <v>6</v>
      </c>
      <c r="AC1058" s="76">
        <v>8</v>
      </c>
      <c r="AD1058" s="76">
        <v>2</v>
      </c>
      <c r="AE1058" s="76">
        <v>2</v>
      </c>
      <c r="AF1058" s="76">
        <v>5</v>
      </c>
      <c r="AG1058" s="76">
        <v>8</v>
      </c>
      <c r="AH1058" s="131">
        <f t="shared" si="807"/>
        <v>0</v>
      </c>
      <c r="AI1058" s="131">
        <f t="shared" si="828"/>
        <v>0</v>
      </c>
      <c r="AJ1058" s="131">
        <f t="shared" si="844"/>
        <v>0</v>
      </c>
      <c r="AK1058" s="131">
        <f t="shared" si="845"/>
        <v>0</v>
      </c>
      <c r="AL1058" s="131">
        <f t="shared" si="829"/>
        <v>0</v>
      </c>
      <c r="AM1058" s="131">
        <f t="shared" si="830"/>
        <v>0</v>
      </c>
      <c r="AN1058" s="131">
        <f t="shared" si="808"/>
        <v>0</v>
      </c>
      <c r="AO1058" s="115" t="b">
        <f t="shared" si="846"/>
        <v>0</v>
      </c>
      <c r="AP1058" s="115" t="b">
        <f t="shared" si="847"/>
        <v>0</v>
      </c>
      <c r="AQ1058" s="115" t="b">
        <f t="shared" si="848"/>
        <v>0</v>
      </c>
      <c r="AR1058" s="79">
        <f t="shared" si="809"/>
        <v>0</v>
      </c>
      <c r="AS1058" s="79">
        <f t="shared" si="810"/>
        <v>0</v>
      </c>
      <c r="AT1058" s="79">
        <f t="shared" si="811"/>
        <v>0</v>
      </c>
      <c r="AU1058" s="79">
        <f t="shared" si="812"/>
        <v>0</v>
      </c>
      <c r="AV1058" s="79">
        <f t="shared" si="813"/>
        <v>0</v>
      </c>
      <c r="AW1058" s="79">
        <f t="shared" si="814"/>
        <v>0</v>
      </c>
      <c r="AX1058" s="128">
        <f t="shared" si="815"/>
        <v>0</v>
      </c>
      <c r="AY1058" s="128"/>
      <c r="AZ1058" s="128"/>
      <c r="BA1058" s="128">
        <f t="shared" si="816"/>
        <v>0</v>
      </c>
      <c r="BB1058" s="128">
        <f t="shared" si="817"/>
        <v>0</v>
      </c>
      <c r="BC1058" s="80">
        <f t="shared" si="818"/>
        <v>0</v>
      </c>
      <c r="BD1058" s="80">
        <f t="shared" si="819"/>
        <v>0</v>
      </c>
      <c r="BE1058" s="80">
        <f t="shared" si="820"/>
        <v>0</v>
      </c>
      <c r="BF1058" s="80">
        <f t="shared" si="821"/>
        <v>0</v>
      </c>
      <c r="BG1058" s="80">
        <f t="shared" si="822"/>
        <v>0</v>
      </c>
      <c r="BH1058" s="80">
        <f t="shared" si="849"/>
        <v>0</v>
      </c>
      <c r="BI1058" s="4">
        <f t="shared" si="823"/>
        <v>0</v>
      </c>
      <c r="BJ1058" s="4">
        <f t="shared" si="824"/>
        <v>0</v>
      </c>
      <c r="BK1058" s="4">
        <f t="shared" si="825"/>
        <v>0</v>
      </c>
      <c r="BL1058" s="8" t="e">
        <f>VLOOKUP(CN1058,'CIR Results'!$B$3:$L$42,2,FALSE)</f>
        <v>#N/A</v>
      </c>
      <c r="BM1058" s="8" t="e">
        <f>VLOOKUP(CN1058,'CIR Results'!$B$3:$L$42,3,FALSE)</f>
        <v>#N/A</v>
      </c>
      <c r="BN1058" s="8" t="e">
        <f>VLOOKUP(CN1058,'CIR Results'!$B$3:$L$42,4,FALSE)</f>
        <v>#N/A</v>
      </c>
      <c r="BO1058" s="8" t="e">
        <f>VLOOKUP(CN1058,'CIR Results'!$B$3:$L$42,5,FALSE)</f>
        <v>#N/A</v>
      </c>
      <c r="BP1058" s="8" t="e">
        <f>VLOOKUP(CN1058,'CIR Results'!$B$3:$L$42,6,FALSE)</f>
        <v>#N/A</v>
      </c>
      <c r="BQ1058" s="8" t="e">
        <f>VLOOKUP(CN1058,'CIR Results'!$B$3:$L$42,8,FALSE)</f>
        <v>#N/A</v>
      </c>
      <c r="BR1058" s="8" t="e">
        <f>VLOOKUP(CN1058,'CIR Results'!$B$3:$L$42,9,FALSE)</f>
        <v>#N/A</v>
      </c>
      <c r="BS1058" s="8" t="e">
        <f>VLOOKUP(CN1058,'CIR Results'!$B$3:$L$42,10,FALSE)</f>
        <v>#N/A</v>
      </c>
      <c r="BT1058" s="8" t="e">
        <f>VLOOKUP(CN1058,'CIR Results'!$B$3:$L$42,11,FALSE)</f>
        <v>#N/A</v>
      </c>
      <c r="BU1058" s="136" t="e">
        <f>VLOOKUP(CN1058,'CIR Team Info'!$B$5:$E$44,2,FALSE)</f>
        <v>#N/A</v>
      </c>
      <c r="BV1058" s="136" t="e">
        <f>VLOOKUP(CN1058,'CIR Team Info'!$B$5:$E$44,4,FALSE)</f>
        <v>#N/A</v>
      </c>
      <c r="BW1058" s="136" t="str">
        <f t="shared" si="850"/>
        <v xml:space="preserve">   </v>
      </c>
      <c r="CM1058" s="132"/>
      <c r="DD1058" s="132"/>
      <c r="DG1058" s="132"/>
    </row>
    <row r="1059" spans="1:111" x14ac:dyDescent="0.25">
      <c r="A1059" s="78">
        <f t="shared" si="804"/>
        <v>0</v>
      </c>
      <c r="C1059" s="10" t="str">
        <f t="shared" si="843"/>
        <v>Do Not Pick</v>
      </c>
      <c r="D1059" s="17">
        <f t="shared" si="805"/>
        <v>0</v>
      </c>
      <c r="E1059" s="113">
        <f t="shared" si="831"/>
        <v>0</v>
      </c>
      <c r="F1059" s="113">
        <f t="shared" si="832"/>
        <v>0</v>
      </c>
      <c r="G1059" s="113">
        <f t="shared" si="833"/>
        <v>0</v>
      </c>
      <c r="H1059" s="113">
        <f t="shared" si="834"/>
        <v>0</v>
      </c>
      <c r="I1059" s="113">
        <f t="shared" si="835"/>
        <v>0</v>
      </c>
      <c r="J1059" s="113">
        <f t="shared" si="836"/>
        <v>0</v>
      </c>
      <c r="K1059" s="113">
        <f t="shared" si="826"/>
        <v>0</v>
      </c>
      <c r="L1059" s="76">
        <v>8</v>
      </c>
      <c r="M1059" s="76">
        <v>5</v>
      </c>
      <c r="N1059" s="76">
        <v>7</v>
      </c>
      <c r="O1059" s="76">
        <v>6</v>
      </c>
      <c r="P1059" s="76">
        <v>6</v>
      </c>
      <c r="Q1059" s="76">
        <v>2</v>
      </c>
      <c r="R1059" s="76">
        <v>1</v>
      </c>
      <c r="S1059" s="17">
        <f t="shared" si="806"/>
        <v>0</v>
      </c>
      <c r="T1059" s="113">
        <f t="shared" si="837"/>
        <v>0</v>
      </c>
      <c r="U1059" s="113">
        <f t="shared" si="838"/>
        <v>0</v>
      </c>
      <c r="V1059" s="113">
        <f t="shared" si="839"/>
        <v>0</v>
      </c>
      <c r="W1059" s="113">
        <f t="shared" si="840"/>
        <v>0</v>
      </c>
      <c r="X1059" s="113">
        <f t="shared" si="841"/>
        <v>0</v>
      </c>
      <c r="Y1059" s="113">
        <f t="shared" si="842"/>
        <v>0</v>
      </c>
      <c r="Z1059" s="113">
        <f t="shared" si="827"/>
        <v>0</v>
      </c>
      <c r="AA1059" s="76">
        <v>10</v>
      </c>
      <c r="AB1059" s="76">
        <v>6</v>
      </c>
      <c r="AC1059" s="76">
        <v>8</v>
      </c>
      <c r="AD1059" s="76">
        <v>2</v>
      </c>
      <c r="AE1059" s="76">
        <v>2</v>
      </c>
      <c r="AF1059" s="76">
        <v>5</v>
      </c>
      <c r="AG1059" s="76">
        <v>8</v>
      </c>
      <c r="AH1059" s="131">
        <f t="shared" si="807"/>
        <v>0</v>
      </c>
      <c r="AI1059" s="131">
        <f t="shared" si="828"/>
        <v>0</v>
      </c>
      <c r="AJ1059" s="131">
        <f t="shared" si="844"/>
        <v>0</v>
      </c>
      <c r="AK1059" s="131">
        <f t="shared" si="845"/>
        <v>0</v>
      </c>
      <c r="AL1059" s="131">
        <f t="shared" si="829"/>
        <v>0</v>
      </c>
      <c r="AM1059" s="131">
        <f t="shared" si="830"/>
        <v>0</v>
      </c>
      <c r="AN1059" s="131">
        <f t="shared" si="808"/>
        <v>0</v>
      </c>
      <c r="AO1059" s="115" t="b">
        <f t="shared" si="846"/>
        <v>0</v>
      </c>
      <c r="AP1059" s="115" t="b">
        <f t="shared" si="847"/>
        <v>0</v>
      </c>
      <c r="AQ1059" s="115" t="b">
        <f t="shared" si="848"/>
        <v>0</v>
      </c>
      <c r="AR1059" s="79">
        <f t="shared" si="809"/>
        <v>0</v>
      </c>
      <c r="AS1059" s="79">
        <f t="shared" si="810"/>
        <v>0</v>
      </c>
      <c r="AT1059" s="79">
        <f t="shared" si="811"/>
        <v>0</v>
      </c>
      <c r="AU1059" s="79">
        <f t="shared" si="812"/>
        <v>0</v>
      </c>
      <c r="AV1059" s="79">
        <f t="shared" si="813"/>
        <v>0</v>
      </c>
      <c r="AW1059" s="79">
        <f t="shared" si="814"/>
        <v>0</v>
      </c>
      <c r="AX1059" s="128">
        <f t="shared" si="815"/>
        <v>0</v>
      </c>
      <c r="AY1059" s="128"/>
      <c r="AZ1059" s="128"/>
      <c r="BA1059" s="128">
        <f t="shared" si="816"/>
        <v>0</v>
      </c>
      <c r="BB1059" s="128">
        <f t="shared" si="817"/>
        <v>0</v>
      </c>
      <c r="BC1059" s="80">
        <f t="shared" si="818"/>
        <v>0</v>
      </c>
      <c r="BD1059" s="80">
        <f t="shared" si="819"/>
        <v>0</v>
      </c>
      <c r="BE1059" s="80">
        <f t="shared" si="820"/>
        <v>0</v>
      </c>
      <c r="BF1059" s="80">
        <f t="shared" si="821"/>
        <v>0</v>
      </c>
      <c r="BG1059" s="80">
        <f t="shared" si="822"/>
        <v>0</v>
      </c>
      <c r="BH1059" s="80">
        <f t="shared" si="849"/>
        <v>0</v>
      </c>
      <c r="BI1059" s="4">
        <f t="shared" si="823"/>
        <v>0</v>
      </c>
      <c r="BJ1059" s="4">
        <f t="shared" si="824"/>
        <v>0</v>
      </c>
      <c r="BK1059" s="4">
        <f t="shared" si="825"/>
        <v>0</v>
      </c>
      <c r="BL1059" s="8" t="e">
        <f>VLOOKUP(CN1059,'CIR Results'!$B$3:$L$42,2,FALSE)</f>
        <v>#N/A</v>
      </c>
      <c r="BM1059" s="8" t="e">
        <f>VLOOKUP(CN1059,'CIR Results'!$B$3:$L$42,3,FALSE)</f>
        <v>#N/A</v>
      </c>
      <c r="BN1059" s="8" t="e">
        <f>VLOOKUP(CN1059,'CIR Results'!$B$3:$L$42,4,FALSE)</f>
        <v>#N/A</v>
      </c>
      <c r="BO1059" s="8" t="e">
        <f>VLOOKUP(CN1059,'CIR Results'!$B$3:$L$42,5,FALSE)</f>
        <v>#N/A</v>
      </c>
      <c r="BP1059" s="8" t="e">
        <f>VLOOKUP(CN1059,'CIR Results'!$B$3:$L$42,6,FALSE)</f>
        <v>#N/A</v>
      </c>
      <c r="BQ1059" s="8" t="e">
        <f>VLOOKUP(CN1059,'CIR Results'!$B$3:$L$42,8,FALSE)</f>
        <v>#N/A</v>
      </c>
      <c r="BR1059" s="8" t="e">
        <f>VLOOKUP(CN1059,'CIR Results'!$B$3:$L$42,9,FALSE)</f>
        <v>#N/A</v>
      </c>
      <c r="BS1059" s="8" t="e">
        <f>VLOOKUP(CN1059,'CIR Results'!$B$3:$L$42,10,FALSE)</f>
        <v>#N/A</v>
      </c>
      <c r="BT1059" s="8" t="e">
        <f>VLOOKUP(CN1059,'CIR Results'!$B$3:$L$42,11,FALSE)</f>
        <v>#N/A</v>
      </c>
      <c r="BU1059" s="136" t="e">
        <f>VLOOKUP(CN1059,'CIR Team Info'!$B$5:$E$44,2,FALSE)</f>
        <v>#N/A</v>
      </c>
      <c r="BV1059" s="136" t="e">
        <f>VLOOKUP(CN1059,'CIR Team Info'!$B$5:$E$44,4,FALSE)</f>
        <v>#N/A</v>
      </c>
      <c r="BW1059" s="136" t="str">
        <f t="shared" si="850"/>
        <v xml:space="preserve">   </v>
      </c>
      <c r="CM1059" s="132"/>
      <c r="DD1059" s="132"/>
      <c r="DG1059" s="132"/>
    </row>
    <row r="1060" spans="1:111" x14ac:dyDescent="0.25">
      <c r="A1060" s="78">
        <f t="shared" si="804"/>
        <v>0</v>
      </c>
      <c r="C1060" s="10" t="str">
        <f t="shared" si="843"/>
        <v>Do Not Pick</v>
      </c>
      <c r="D1060" s="17">
        <f t="shared" si="805"/>
        <v>0</v>
      </c>
      <c r="E1060" s="113">
        <f t="shared" si="831"/>
        <v>0</v>
      </c>
      <c r="F1060" s="113">
        <f t="shared" si="832"/>
        <v>0</v>
      </c>
      <c r="G1060" s="113">
        <f t="shared" si="833"/>
        <v>0</v>
      </c>
      <c r="H1060" s="113">
        <f t="shared" si="834"/>
        <v>0</v>
      </c>
      <c r="I1060" s="113">
        <f t="shared" si="835"/>
        <v>0</v>
      </c>
      <c r="J1060" s="113">
        <f t="shared" si="836"/>
        <v>0</v>
      </c>
      <c r="K1060" s="113">
        <f t="shared" si="826"/>
        <v>0</v>
      </c>
      <c r="L1060" s="76">
        <v>8</v>
      </c>
      <c r="M1060" s="76">
        <v>5</v>
      </c>
      <c r="N1060" s="76">
        <v>7</v>
      </c>
      <c r="O1060" s="76">
        <v>6</v>
      </c>
      <c r="P1060" s="76">
        <v>6</v>
      </c>
      <c r="Q1060" s="76">
        <v>2</v>
      </c>
      <c r="R1060" s="76">
        <v>1</v>
      </c>
      <c r="S1060" s="17">
        <f t="shared" si="806"/>
        <v>0</v>
      </c>
      <c r="T1060" s="113">
        <f t="shared" si="837"/>
        <v>0</v>
      </c>
      <c r="U1060" s="113">
        <f t="shared" si="838"/>
        <v>0</v>
      </c>
      <c r="V1060" s="113">
        <f t="shared" si="839"/>
        <v>0</v>
      </c>
      <c r="W1060" s="113">
        <f t="shared" si="840"/>
        <v>0</v>
      </c>
      <c r="X1060" s="113">
        <f t="shared" si="841"/>
        <v>0</v>
      </c>
      <c r="Y1060" s="113">
        <f t="shared" si="842"/>
        <v>0</v>
      </c>
      <c r="Z1060" s="113">
        <f t="shared" si="827"/>
        <v>0</v>
      </c>
      <c r="AA1060" s="76">
        <v>10</v>
      </c>
      <c r="AB1060" s="76">
        <v>6</v>
      </c>
      <c r="AC1060" s="76">
        <v>8</v>
      </c>
      <c r="AD1060" s="76">
        <v>2</v>
      </c>
      <c r="AE1060" s="76">
        <v>2</v>
      </c>
      <c r="AF1060" s="76">
        <v>5</v>
      </c>
      <c r="AG1060" s="76">
        <v>8</v>
      </c>
      <c r="AH1060" s="131">
        <f t="shared" si="807"/>
        <v>0</v>
      </c>
      <c r="AI1060" s="131">
        <f t="shared" si="828"/>
        <v>0</v>
      </c>
      <c r="AJ1060" s="131">
        <f t="shared" si="844"/>
        <v>0</v>
      </c>
      <c r="AK1060" s="131">
        <f t="shared" si="845"/>
        <v>0</v>
      </c>
      <c r="AL1060" s="131">
        <f t="shared" si="829"/>
        <v>0</v>
      </c>
      <c r="AM1060" s="131">
        <f t="shared" si="830"/>
        <v>0</v>
      </c>
      <c r="AN1060" s="131">
        <f t="shared" si="808"/>
        <v>0</v>
      </c>
      <c r="AO1060" s="115" t="b">
        <f t="shared" si="846"/>
        <v>0</v>
      </c>
      <c r="AP1060" s="115" t="b">
        <f t="shared" si="847"/>
        <v>0</v>
      </c>
      <c r="AQ1060" s="115" t="b">
        <f t="shared" si="848"/>
        <v>0</v>
      </c>
      <c r="AR1060" s="79">
        <f t="shared" si="809"/>
        <v>0</v>
      </c>
      <c r="AS1060" s="79">
        <f t="shared" si="810"/>
        <v>0</v>
      </c>
      <c r="AT1060" s="79">
        <f t="shared" si="811"/>
        <v>0</v>
      </c>
      <c r="AU1060" s="79">
        <f t="shared" si="812"/>
        <v>0</v>
      </c>
      <c r="AV1060" s="79">
        <f t="shared" si="813"/>
        <v>0</v>
      </c>
      <c r="AW1060" s="79">
        <f t="shared" si="814"/>
        <v>0</v>
      </c>
      <c r="AX1060" s="128">
        <f t="shared" si="815"/>
        <v>0</v>
      </c>
      <c r="AY1060" s="128"/>
      <c r="AZ1060" s="128"/>
      <c r="BA1060" s="128">
        <f t="shared" si="816"/>
        <v>0</v>
      </c>
      <c r="BB1060" s="128">
        <f t="shared" si="817"/>
        <v>0</v>
      </c>
      <c r="BC1060" s="80">
        <f t="shared" si="818"/>
        <v>0</v>
      </c>
      <c r="BD1060" s="80">
        <f t="shared" si="819"/>
        <v>0</v>
      </c>
      <c r="BE1060" s="80">
        <f t="shared" si="820"/>
        <v>0</v>
      </c>
      <c r="BF1060" s="80">
        <f t="shared" si="821"/>
        <v>0</v>
      </c>
      <c r="BG1060" s="80">
        <f t="shared" si="822"/>
        <v>0</v>
      </c>
      <c r="BH1060" s="80">
        <f t="shared" si="849"/>
        <v>0</v>
      </c>
      <c r="BI1060" s="4">
        <f t="shared" si="823"/>
        <v>0</v>
      </c>
      <c r="BJ1060" s="4">
        <f t="shared" si="824"/>
        <v>0</v>
      </c>
      <c r="BK1060" s="4">
        <f t="shared" si="825"/>
        <v>0</v>
      </c>
      <c r="BL1060" s="8" t="e">
        <f>VLOOKUP(CN1060,'CIR Results'!$B$3:$L$42,2,FALSE)</f>
        <v>#N/A</v>
      </c>
      <c r="BM1060" s="8" t="e">
        <f>VLOOKUP(CN1060,'CIR Results'!$B$3:$L$42,3,FALSE)</f>
        <v>#N/A</v>
      </c>
      <c r="BN1060" s="8" t="e">
        <f>VLOOKUP(CN1060,'CIR Results'!$B$3:$L$42,4,FALSE)</f>
        <v>#N/A</v>
      </c>
      <c r="BO1060" s="8" t="e">
        <f>VLOOKUP(CN1060,'CIR Results'!$B$3:$L$42,5,FALSE)</f>
        <v>#N/A</v>
      </c>
      <c r="BP1060" s="8" t="e">
        <f>VLOOKUP(CN1060,'CIR Results'!$B$3:$L$42,6,FALSE)</f>
        <v>#N/A</v>
      </c>
      <c r="BQ1060" s="8" t="e">
        <f>VLOOKUP(CN1060,'CIR Results'!$B$3:$L$42,8,FALSE)</f>
        <v>#N/A</v>
      </c>
      <c r="BR1060" s="8" t="e">
        <f>VLOOKUP(CN1060,'CIR Results'!$B$3:$L$42,9,FALSE)</f>
        <v>#N/A</v>
      </c>
      <c r="BS1060" s="8" t="e">
        <f>VLOOKUP(CN1060,'CIR Results'!$B$3:$L$42,10,FALSE)</f>
        <v>#N/A</v>
      </c>
      <c r="BT1060" s="8" t="e">
        <f>VLOOKUP(CN1060,'CIR Results'!$B$3:$L$42,11,FALSE)</f>
        <v>#N/A</v>
      </c>
      <c r="BU1060" s="136" t="e">
        <f>VLOOKUP(CN1060,'CIR Team Info'!$B$5:$E$44,2,FALSE)</f>
        <v>#N/A</v>
      </c>
      <c r="BV1060" s="136" t="e">
        <f>VLOOKUP(CN1060,'CIR Team Info'!$B$5:$E$44,4,FALSE)</f>
        <v>#N/A</v>
      </c>
      <c r="BW1060" s="136" t="str">
        <f t="shared" si="850"/>
        <v xml:space="preserve">   </v>
      </c>
      <c r="CM1060" s="132"/>
      <c r="DD1060" s="132"/>
      <c r="DG1060" s="132"/>
    </row>
    <row r="1061" spans="1:111" x14ac:dyDescent="0.25">
      <c r="A1061" s="78">
        <f t="shared" si="804"/>
        <v>0</v>
      </c>
      <c r="C1061" s="10" t="str">
        <f t="shared" si="843"/>
        <v>Do Not Pick</v>
      </c>
      <c r="D1061" s="17">
        <f t="shared" si="805"/>
        <v>0</v>
      </c>
      <c r="E1061" s="113">
        <f t="shared" si="831"/>
        <v>0</v>
      </c>
      <c r="F1061" s="113">
        <f t="shared" si="832"/>
        <v>0</v>
      </c>
      <c r="G1061" s="113">
        <f t="shared" si="833"/>
        <v>0</v>
      </c>
      <c r="H1061" s="113">
        <f t="shared" si="834"/>
        <v>0</v>
      </c>
      <c r="I1061" s="113">
        <f t="shared" si="835"/>
        <v>0</v>
      </c>
      <c r="J1061" s="113">
        <f t="shared" si="836"/>
        <v>0</v>
      </c>
      <c r="K1061" s="113">
        <f t="shared" si="826"/>
        <v>0</v>
      </c>
      <c r="L1061" s="76">
        <v>8</v>
      </c>
      <c r="M1061" s="76">
        <v>5</v>
      </c>
      <c r="N1061" s="76">
        <v>7</v>
      </c>
      <c r="O1061" s="76">
        <v>6</v>
      </c>
      <c r="P1061" s="76">
        <v>6</v>
      </c>
      <c r="Q1061" s="76">
        <v>2</v>
      </c>
      <c r="R1061" s="76">
        <v>1</v>
      </c>
      <c r="S1061" s="17">
        <f t="shared" si="806"/>
        <v>0</v>
      </c>
      <c r="T1061" s="113">
        <f t="shared" si="837"/>
        <v>0</v>
      </c>
      <c r="U1061" s="113">
        <f t="shared" si="838"/>
        <v>0</v>
      </c>
      <c r="V1061" s="113">
        <f t="shared" si="839"/>
        <v>0</v>
      </c>
      <c r="W1061" s="113">
        <f t="shared" si="840"/>
        <v>0</v>
      </c>
      <c r="X1061" s="113">
        <f t="shared" si="841"/>
        <v>0</v>
      </c>
      <c r="Y1061" s="113">
        <f t="shared" si="842"/>
        <v>0</v>
      </c>
      <c r="Z1061" s="113">
        <f t="shared" si="827"/>
        <v>0</v>
      </c>
      <c r="AA1061" s="76">
        <v>10</v>
      </c>
      <c r="AB1061" s="76">
        <v>6</v>
      </c>
      <c r="AC1061" s="76">
        <v>8</v>
      </c>
      <c r="AD1061" s="76">
        <v>2</v>
      </c>
      <c r="AE1061" s="76">
        <v>2</v>
      </c>
      <c r="AF1061" s="76">
        <v>5</v>
      </c>
      <c r="AG1061" s="76">
        <v>8</v>
      </c>
      <c r="AH1061" s="131">
        <f t="shared" si="807"/>
        <v>0</v>
      </c>
      <c r="AI1061" s="131">
        <f t="shared" si="828"/>
        <v>0</v>
      </c>
      <c r="AJ1061" s="131">
        <f t="shared" si="844"/>
        <v>0</v>
      </c>
      <c r="AK1061" s="131">
        <f t="shared" si="845"/>
        <v>0</v>
      </c>
      <c r="AL1061" s="131">
        <f t="shared" si="829"/>
        <v>0</v>
      </c>
      <c r="AM1061" s="131">
        <f t="shared" si="830"/>
        <v>0</v>
      </c>
      <c r="AN1061" s="131">
        <f t="shared" si="808"/>
        <v>0</v>
      </c>
      <c r="AO1061" s="115" t="b">
        <f t="shared" si="846"/>
        <v>0</v>
      </c>
      <c r="AP1061" s="115" t="b">
        <f t="shared" si="847"/>
        <v>0</v>
      </c>
      <c r="AQ1061" s="115" t="b">
        <f t="shared" si="848"/>
        <v>0</v>
      </c>
      <c r="AR1061" s="79">
        <f t="shared" si="809"/>
        <v>0</v>
      </c>
      <c r="AS1061" s="79">
        <f t="shared" si="810"/>
        <v>0</v>
      </c>
      <c r="AT1061" s="79">
        <f t="shared" si="811"/>
        <v>0</v>
      </c>
      <c r="AU1061" s="79">
        <f t="shared" si="812"/>
        <v>0</v>
      </c>
      <c r="AV1061" s="79">
        <f t="shared" si="813"/>
        <v>0</v>
      </c>
      <c r="AW1061" s="79">
        <f t="shared" si="814"/>
        <v>0</v>
      </c>
      <c r="AX1061" s="128">
        <f t="shared" si="815"/>
        <v>0</v>
      </c>
      <c r="AY1061" s="128"/>
      <c r="AZ1061" s="128"/>
      <c r="BA1061" s="128">
        <f t="shared" si="816"/>
        <v>0</v>
      </c>
      <c r="BB1061" s="128">
        <f t="shared" si="817"/>
        <v>0</v>
      </c>
      <c r="BC1061" s="80">
        <f t="shared" si="818"/>
        <v>0</v>
      </c>
      <c r="BD1061" s="80">
        <f t="shared" si="819"/>
        <v>0</v>
      </c>
      <c r="BE1061" s="80">
        <f t="shared" si="820"/>
        <v>0</v>
      </c>
      <c r="BF1061" s="80">
        <f t="shared" si="821"/>
        <v>0</v>
      </c>
      <c r="BG1061" s="80">
        <f t="shared" si="822"/>
        <v>0</v>
      </c>
      <c r="BH1061" s="80">
        <f t="shared" si="849"/>
        <v>0</v>
      </c>
      <c r="BI1061" s="4">
        <f t="shared" si="823"/>
        <v>0</v>
      </c>
      <c r="BJ1061" s="4">
        <f t="shared" si="824"/>
        <v>0</v>
      </c>
      <c r="BK1061" s="4">
        <f t="shared" si="825"/>
        <v>0</v>
      </c>
      <c r="BL1061" s="8" t="e">
        <f>VLOOKUP(CN1061,'CIR Results'!$B$3:$L$42,2,FALSE)</f>
        <v>#N/A</v>
      </c>
      <c r="BM1061" s="8" t="e">
        <f>VLOOKUP(CN1061,'CIR Results'!$B$3:$L$42,3,FALSE)</f>
        <v>#N/A</v>
      </c>
      <c r="BN1061" s="8" t="e">
        <f>VLOOKUP(CN1061,'CIR Results'!$B$3:$L$42,4,FALSE)</f>
        <v>#N/A</v>
      </c>
      <c r="BO1061" s="8" t="e">
        <f>VLOOKUP(CN1061,'CIR Results'!$B$3:$L$42,5,FALSE)</f>
        <v>#N/A</v>
      </c>
      <c r="BP1061" s="8" t="e">
        <f>VLOOKUP(CN1061,'CIR Results'!$B$3:$L$42,6,FALSE)</f>
        <v>#N/A</v>
      </c>
      <c r="BQ1061" s="8" t="e">
        <f>VLOOKUP(CN1061,'CIR Results'!$B$3:$L$42,8,FALSE)</f>
        <v>#N/A</v>
      </c>
      <c r="BR1061" s="8" t="e">
        <f>VLOOKUP(CN1061,'CIR Results'!$B$3:$L$42,9,FALSE)</f>
        <v>#N/A</v>
      </c>
      <c r="BS1061" s="8" t="e">
        <f>VLOOKUP(CN1061,'CIR Results'!$B$3:$L$42,10,FALSE)</f>
        <v>#N/A</v>
      </c>
      <c r="BT1061" s="8" t="e">
        <f>VLOOKUP(CN1061,'CIR Results'!$B$3:$L$42,11,FALSE)</f>
        <v>#N/A</v>
      </c>
      <c r="BU1061" s="136" t="e">
        <f>VLOOKUP(CN1061,'CIR Team Info'!$B$5:$E$44,2,FALSE)</f>
        <v>#N/A</v>
      </c>
      <c r="BV1061" s="136" t="e">
        <f>VLOOKUP(CN1061,'CIR Team Info'!$B$5:$E$44,4,FALSE)</f>
        <v>#N/A</v>
      </c>
      <c r="BW1061" s="136" t="str">
        <f t="shared" si="850"/>
        <v xml:space="preserve">   </v>
      </c>
      <c r="CM1061" s="132"/>
      <c r="DD1061" s="132"/>
      <c r="DG1061" s="132"/>
    </row>
    <row r="1062" spans="1:111" x14ac:dyDescent="0.25">
      <c r="A1062" s="78">
        <f t="shared" si="804"/>
        <v>0</v>
      </c>
      <c r="C1062" s="10" t="str">
        <f t="shared" si="843"/>
        <v>Do Not Pick</v>
      </c>
      <c r="D1062" s="17">
        <f t="shared" si="805"/>
        <v>0</v>
      </c>
      <c r="E1062" s="113">
        <f t="shared" si="831"/>
        <v>0</v>
      </c>
      <c r="F1062" s="113">
        <f t="shared" si="832"/>
        <v>0</v>
      </c>
      <c r="G1062" s="113">
        <f t="shared" si="833"/>
        <v>0</v>
      </c>
      <c r="H1062" s="113">
        <f t="shared" si="834"/>
        <v>0</v>
      </c>
      <c r="I1062" s="113">
        <f t="shared" si="835"/>
        <v>0</v>
      </c>
      <c r="J1062" s="113">
        <f t="shared" si="836"/>
        <v>0</v>
      </c>
      <c r="K1062" s="113">
        <f t="shared" si="826"/>
        <v>0</v>
      </c>
      <c r="L1062" s="76">
        <v>8</v>
      </c>
      <c r="M1062" s="76">
        <v>5</v>
      </c>
      <c r="N1062" s="76">
        <v>7</v>
      </c>
      <c r="O1062" s="76">
        <v>6</v>
      </c>
      <c r="P1062" s="76">
        <v>6</v>
      </c>
      <c r="Q1062" s="76">
        <v>2</v>
      </c>
      <c r="R1062" s="76">
        <v>1</v>
      </c>
      <c r="S1062" s="17">
        <f t="shared" si="806"/>
        <v>0</v>
      </c>
      <c r="T1062" s="113">
        <f t="shared" si="837"/>
        <v>0</v>
      </c>
      <c r="U1062" s="113">
        <f t="shared" si="838"/>
        <v>0</v>
      </c>
      <c r="V1062" s="113">
        <f t="shared" si="839"/>
        <v>0</v>
      </c>
      <c r="W1062" s="113">
        <f t="shared" si="840"/>
        <v>0</v>
      </c>
      <c r="X1062" s="113">
        <f t="shared" si="841"/>
        <v>0</v>
      </c>
      <c r="Y1062" s="113">
        <f t="shared" si="842"/>
        <v>0</v>
      </c>
      <c r="Z1062" s="113">
        <f t="shared" si="827"/>
        <v>0</v>
      </c>
      <c r="AA1062" s="76">
        <v>10</v>
      </c>
      <c r="AB1062" s="76">
        <v>6</v>
      </c>
      <c r="AC1062" s="76">
        <v>8</v>
      </c>
      <c r="AD1062" s="76">
        <v>2</v>
      </c>
      <c r="AE1062" s="76">
        <v>2</v>
      </c>
      <c r="AF1062" s="76">
        <v>5</v>
      </c>
      <c r="AG1062" s="76">
        <v>8</v>
      </c>
      <c r="AH1062" s="131">
        <f t="shared" si="807"/>
        <v>0</v>
      </c>
      <c r="AI1062" s="131">
        <f t="shared" si="828"/>
        <v>0</v>
      </c>
      <c r="AJ1062" s="131">
        <f t="shared" si="844"/>
        <v>0</v>
      </c>
      <c r="AK1062" s="131">
        <f t="shared" si="845"/>
        <v>0</v>
      </c>
      <c r="AL1062" s="131">
        <f t="shared" si="829"/>
        <v>0</v>
      </c>
      <c r="AM1062" s="131">
        <f t="shared" si="830"/>
        <v>0</v>
      </c>
      <c r="AN1062" s="131">
        <f t="shared" si="808"/>
        <v>0</v>
      </c>
      <c r="AO1062" s="115" t="b">
        <f t="shared" si="846"/>
        <v>0</v>
      </c>
      <c r="AP1062" s="115" t="b">
        <f t="shared" si="847"/>
        <v>0</v>
      </c>
      <c r="AQ1062" s="115" t="b">
        <f t="shared" si="848"/>
        <v>0</v>
      </c>
      <c r="AR1062" s="79">
        <f t="shared" si="809"/>
        <v>0</v>
      </c>
      <c r="AS1062" s="79">
        <f t="shared" si="810"/>
        <v>0</v>
      </c>
      <c r="AT1062" s="79">
        <f t="shared" si="811"/>
        <v>0</v>
      </c>
      <c r="AU1062" s="79">
        <f t="shared" si="812"/>
        <v>0</v>
      </c>
      <c r="AV1062" s="79">
        <f t="shared" si="813"/>
        <v>0</v>
      </c>
      <c r="AW1062" s="79">
        <f t="shared" si="814"/>
        <v>0</v>
      </c>
      <c r="AX1062" s="128">
        <f t="shared" si="815"/>
        <v>0</v>
      </c>
      <c r="AY1062" s="128"/>
      <c r="AZ1062" s="128"/>
      <c r="BA1062" s="128">
        <f t="shared" si="816"/>
        <v>0</v>
      </c>
      <c r="BB1062" s="128">
        <f t="shared" si="817"/>
        <v>0</v>
      </c>
      <c r="BC1062" s="80">
        <f t="shared" si="818"/>
        <v>0</v>
      </c>
      <c r="BD1062" s="80">
        <f t="shared" si="819"/>
        <v>0</v>
      </c>
      <c r="BE1062" s="80">
        <f t="shared" si="820"/>
        <v>0</v>
      </c>
      <c r="BF1062" s="80">
        <f t="shared" si="821"/>
        <v>0</v>
      </c>
      <c r="BG1062" s="80">
        <f t="shared" si="822"/>
        <v>0</v>
      </c>
      <c r="BH1062" s="80">
        <f t="shared" si="849"/>
        <v>0</v>
      </c>
      <c r="BI1062" s="4">
        <f t="shared" si="823"/>
        <v>0</v>
      </c>
      <c r="BJ1062" s="4">
        <f t="shared" si="824"/>
        <v>0</v>
      </c>
      <c r="BK1062" s="4">
        <f t="shared" si="825"/>
        <v>0</v>
      </c>
      <c r="BL1062" s="8" t="e">
        <f>VLOOKUP(CN1062,'CIR Results'!$B$3:$L$42,2,FALSE)</f>
        <v>#N/A</v>
      </c>
      <c r="BM1062" s="8" t="e">
        <f>VLOOKUP(CN1062,'CIR Results'!$B$3:$L$42,3,FALSE)</f>
        <v>#N/A</v>
      </c>
      <c r="BN1062" s="8" t="e">
        <f>VLOOKUP(CN1062,'CIR Results'!$B$3:$L$42,4,FALSE)</f>
        <v>#N/A</v>
      </c>
      <c r="BO1062" s="8" t="e">
        <f>VLOOKUP(CN1062,'CIR Results'!$B$3:$L$42,5,FALSE)</f>
        <v>#N/A</v>
      </c>
      <c r="BP1062" s="8" t="e">
        <f>VLOOKUP(CN1062,'CIR Results'!$B$3:$L$42,6,FALSE)</f>
        <v>#N/A</v>
      </c>
      <c r="BQ1062" s="8" t="e">
        <f>VLOOKUP(CN1062,'CIR Results'!$B$3:$L$42,8,FALSE)</f>
        <v>#N/A</v>
      </c>
      <c r="BR1062" s="8" t="e">
        <f>VLOOKUP(CN1062,'CIR Results'!$B$3:$L$42,9,FALSE)</f>
        <v>#N/A</v>
      </c>
      <c r="BS1062" s="8" t="e">
        <f>VLOOKUP(CN1062,'CIR Results'!$B$3:$L$42,10,FALSE)</f>
        <v>#N/A</v>
      </c>
      <c r="BT1062" s="8" t="e">
        <f>VLOOKUP(CN1062,'CIR Results'!$B$3:$L$42,11,FALSE)</f>
        <v>#N/A</v>
      </c>
      <c r="BU1062" s="136" t="e">
        <f>VLOOKUP(CN1062,'CIR Team Info'!$B$5:$E$44,2,FALSE)</f>
        <v>#N/A</v>
      </c>
      <c r="BV1062" s="136" t="e">
        <f>VLOOKUP(CN1062,'CIR Team Info'!$B$5:$E$44,4,FALSE)</f>
        <v>#N/A</v>
      </c>
      <c r="BW1062" s="136" t="str">
        <f t="shared" si="850"/>
        <v xml:space="preserve">   </v>
      </c>
      <c r="CM1062" s="132"/>
      <c r="DD1062" s="132"/>
      <c r="DG1062" s="132"/>
    </row>
    <row r="1063" spans="1:111" x14ac:dyDescent="0.25">
      <c r="A1063" s="78">
        <f t="shared" si="804"/>
        <v>0</v>
      </c>
      <c r="C1063" s="10" t="str">
        <f t="shared" si="843"/>
        <v>Do Not Pick</v>
      </c>
      <c r="D1063" s="17">
        <f t="shared" si="805"/>
        <v>0</v>
      </c>
      <c r="E1063" s="113">
        <f t="shared" si="831"/>
        <v>0</v>
      </c>
      <c r="F1063" s="113">
        <f t="shared" si="832"/>
        <v>0</v>
      </c>
      <c r="G1063" s="113">
        <f t="shared" si="833"/>
        <v>0</v>
      </c>
      <c r="H1063" s="113">
        <f t="shared" si="834"/>
        <v>0</v>
      </c>
      <c r="I1063" s="113">
        <f t="shared" si="835"/>
        <v>0</v>
      </c>
      <c r="J1063" s="113">
        <f t="shared" si="836"/>
        <v>0</v>
      </c>
      <c r="K1063" s="113">
        <f t="shared" si="826"/>
        <v>0</v>
      </c>
      <c r="L1063" s="76">
        <v>8</v>
      </c>
      <c r="M1063" s="76">
        <v>5</v>
      </c>
      <c r="N1063" s="76">
        <v>7</v>
      </c>
      <c r="O1063" s="76">
        <v>6</v>
      </c>
      <c r="P1063" s="76">
        <v>6</v>
      </c>
      <c r="Q1063" s="76">
        <v>2</v>
      </c>
      <c r="R1063" s="76">
        <v>1</v>
      </c>
      <c r="S1063" s="17">
        <f t="shared" si="806"/>
        <v>0</v>
      </c>
      <c r="T1063" s="113">
        <f t="shared" si="837"/>
        <v>0</v>
      </c>
      <c r="U1063" s="113">
        <f t="shared" si="838"/>
        <v>0</v>
      </c>
      <c r="V1063" s="113">
        <f t="shared" si="839"/>
        <v>0</v>
      </c>
      <c r="W1063" s="113">
        <f t="shared" si="840"/>
        <v>0</v>
      </c>
      <c r="X1063" s="113">
        <f t="shared" si="841"/>
        <v>0</v>
      </c>
      <c r="Y1063" s="113">
        <f t="shared" si="842"/>
        <v>0</v>
      </c>
      <c r="Z1063" s="113">
        <f t="shared" si="827"/>
        <v>0</v>
      </c>
      <c r="AA1063" s="76">
        <v>10</v>
      </c>
      <c r="AB1063" s="76">
        <v>6</v>
      </c>
      <c r="AC1063" s="76">
        <v>8</v>
      </c>
      <c r="AD1063" s="76">
        <v>2</v>
      </c>
      <c r="AE1063" s="76">
        <v>2</v>
      </c>
      <c r="AF1063" s="76">
        <v>5</v>
      </c>
      <c r="AG1063" s="76">
        <v>8</v>
      </c>
      <c r="AH1063" s="131">
        <f t="shared" si="807"/>
        <v>0</v>
      </c>
      <c r="AI1063" s="131">
        <f t="shared" si="828"/>
        <v>0</v>
      </c>
      <c r="AJ1063" s="131">
        <f t="shared" si="844"/>
        <v>0</v>
      </c>
      <c r="AK1063" s="131">
        <f t="shared" si="845"/>
        <v>0</v>
      </c>
      <c r="AL1063" s="131">
        <f t="shared" si="829"/>
        <v>0</v>
      </c>
      <c r="AM1063" s="131">
        <f t="shared" si="830"/>
        <v>0</v>
      </c>
      <c r="AN1063" s="131">
        <f t="shared" si="808"/>
        <v>0</v>
      </c>
      <c r="AO1063" s="115" t="b">
        <f t="shared" si="846"/>
        <v>0</v>
      </c>
      <c r="AP1063" s="115" t="b">
        <f t="shared" si="847"/>
        <v>0</v>
      </c>
      <c r="AQ1063" s="115" t="b">
        <f t="shared" si="848"/>
        <v>0</v>
      </c>
      <c r="AR1063" s="79">
        <f t="shared" si="809"/>
        <v>0</v>
      </c>
      <c r="AS1063" s="79">
        <f t="shared" si="810"/>
        <v>0</v>
      </c>
      <c r="AT1063" s="79">
        <f t="shared" si="811"/>
        <v>0</v>
      </c>
      <c r="AU1063" s="79">
        <f t="shared" si="812"/>
        <v>0</v>
      </c>
      <c r="AV1063" s="79">
        <f t="shared" si="813"/>
        <v>0</v>
      </c>
      <c r="AW1063" s="79">
        <f t="shared" si="814"/>
        <v>0</v>
      </c>
      <c r="AX1063" s="128">
        <f t="shared" si="815"/>
        <v>0</v>
      </c>
      <c r="AY1063" s="128"/>
      <c r="AZ1063" s="128"/>
      <c r="BA1063" s="128">
        <f t="shared" si="816"/>
        <v>0</v>
      </c>
      <c r="BB1063" s="128">
        <f t="shared" si="817"/>
        <v>0</v>
      </c>
      <c r="BC1063" s="80">
        <f t="shared" si="818"/>
        <v>0</v>
      </c>
      <c r="BD1063" s="80">
        <f t="shared" si="819"/>
        <v>0</v>
      </c>
      <c r="BE1063" s="80">
        <f t="shared" si="820"/>
        <v>0</v>
      </c>
      <c r="BF1063" s="80">
        <f t="shared" si="821"/>
        <v>0</v>
      </c>
      <c r="BG1063" s="80">
        <f t="shared" si="822"/>
        <v>0</v>
      </c>
      <c r="BH1063" s="80">
        <f t="shared" si="849"/>
        <v>0</v>
      </c>
      <c r="BI1063" s="4">
        <f t="shared" si="823"/>
        <v>0</v>
      </c>
      <c r="BJ1063" s="4">
        <f t="shared" si="824"/>
        <v>0</v>
      </c>
      <c r="BK1063" s="4">
        <f t="shared" si="825"/>
        <v>0</v>
      </c>
      <c r="BL1063" s="8" t="e">
        <f>VLOOKUP(CN1063,'CIR Results'!$B$3:$L$42,2,FALSE)</f>
        <v>#N/A</v>
      </c>
      <c r="BM1063" s="8" t="e">
        <f>VLOOKUP(CN1063,'CIR Results'!$B$3:$L$42,3,FALSE)</f>
        <v>#N/A</v>
      </c>
      <c r="BN1063" s="8" t="e">
        <f>VLOOKUP(CN1063,'CIR Results'!$B$3:$L$42,4,FALSE)</f>
        <v>#N/A</v>
      </c>
      <c r="BO1063" s="8" t="e">
        <f>VLOOKUP(CN1063,'CIR Results'!$B$3:$L$42,5,FALSE)</f>
        <v>#N/A</v>
      </c>
      <c r="BP1063" s="8" t="e">
        <f>VLOOKUP(CN1063,'CIR Results'!$B$3:$L$42,6,FALSE)</f>
        <v>#N/A</v>
      </c>
      <c r="BQ1063" s="8" t="e">
        <f>VLOOKUP(CN1063,'CIR Results'!$B$3:$L$42,8,FALSE)</f>
        <v>#N/A</v>
      </c>
      <c r="BR1063" s="8" t="e">
        <f>VLOOKUP(CN1063,'CIR Results'!$B$3:$L$42,9,FALSE)</f>
        <v>#N/A</v>
      </c>
      <c r="BS1063" s="8" t="e">
        <f>VLOOKUP(CN1063,'CIR Results'!$B$3:$L$42,10,FALSE)</f>
        <v>#N/A</v>
      </c>
      <c r="BT1063" s="8" t="e">
        <f>VLOOKUP(CN1063,'CIR Results'!$B$3:$L$42,11,FALSE)</f>
        <v>#N/A</v>
      </c>
      <c r="BU1063" s="136" t="e">
        <f>VLOOKUP(CN1063,'CIR Team Info'!$B$5:$E$44,2,FALSE)</f>
        <v>#N/A</v>
      </c>
      <c r="BV1063" s="136" t="e">
        <f>VLOOKUP(CN1063,'CIR Team Info'!$B$5:$E$44,4,FALSE)</f>
        <v>#N/A</v>
      </c>
      <c r="BW1063" s="136" t="str">
        <f t="shared" si="850"/>
        <v xml:space="preserve">   </v>
      </c>
      <c r="CM1063" s="132"/>
      <c r="DD1063" s="132"/>
      <c r="DG1063" s="132"/>
    </row>
    <row r="1064" spans="1:111" x14ac:dyDescent="0.25">
      <c r="A1064" s="78">
        <f t="shared" si="804"/>
        <v>0</v>
      </c>
      <c r="C1064" s="10" t="str">
        <f t="shared" si="843"/>
        <v>Do Not Pick</v>
      </c>
      <c r="D1064" s="17">
        <f t="shared" si="805"/>
        <v>0</v>
      </c>
      <c r="E1064" s="113">
        <f t="shared" si="831"/>
        <v>0</v>
      </c>
      <c r="F1064" s="113">
        <f t="shared" si="832"/>
        <v>0</v>
      </c>
      <c r="G1064" s="113">
        <f t="shared" si="833"/>
        <v>0</v>
      </c>
      <c r="H1064" s="113">
        <f t="shared" si="834"/>
        <v>0</v>
      </c>
      <c r="I1064" s="113">
        <f t="shared" si="835"/>
        <v>0</v>
      </c>
      <c r="J1064" s="113">
        <f t="shared" si="836"/>
        <v>0</v>
      </c>
      <c r="K1064" s="113">
        <f t="shared" si="826"/>
        <v>0</v>
      </c>
      <c r="L1064" s="76">
        <v>8</v>
      </c>
      <c r="M1064" s="76">
        <v>5</v>
      </c>
      <c r="N1064" s="76">
        <v>7</v>
      </c>
      <c r="O1064" s="76">
        <v>6</v>
      </c>
      <c r="P1064" s="76">
        <v>6</v>
      </c>
      <c r="Q1064" s="76">
        <v>2</v>
      </c>
      <c r="R1064" s="76">
        <v>1</v>
      </c>
      <c r="S1064" s="17">
        <f t="shared" si="806"/>
        <v>0</v>
      </c>
      <c r="T1064" s="113">
        <f t="shared" si="837"/>
        <v>0</v>
      </c>
      <c r="U1064" s="113">
        <f t="shared" si="838"/>
        <v>0</v>
      </c>
      <c r="V1064" s="113">
        <f t="shared" si="839"/>
        <v>0</v>
      </c>
      <c r="W1064" s="113">
        <f t="shared" si="840"/>
        <v>0</v>
      </c>
      <c r="X1064" s="113">
        <f t="shared" si="841"/>
        <v>0</v>
      </c>
      <c r="Y1064" s="113">
        <f t="shared" si="842"/>
        <v>0</v>
      </c>
      <c r="Z1064" s="113">
        <f t="shared" si="827"/>
        <v>0</v>
      </c>
      <c r="AA1064" s="76">
        <v>10</v>
      </c>
      <c r="AB1064" s="76">
        <v>6</v>
      </c>
      <c r="AC1064" s="76">
        <v>8</v>
      </c>
      <c r="AD1064" s="76">
        <v>2</v>
      </c>
      <c r="AE1064" s="76">
        <v>2</v>
      </c>
      <c r="AF1064" s="76">
        <v>5</v>
      </c>
      <c r="AG1064" s="76">
        <v>8</v>
      </c>
      <c r="AH1064" s="131">
        <f t="shared" si="807"/>
        <v>0</v>
      </c>
      <c r="AI1064" s="131">
        <f t="shared" si="828"/>
        <v>0</v>
      </c>
      <c r="AJ1064" s="131">
        <f t="shared" si="844"/>
        <v>0</v>
      </c>
      <c r="AK1064" s="131">
        <f t="shared" si="845"/>
        <v>0</v>
      </c>
      <c r="AL1064" s="131">
        <f t="shared" si="829"/>
        <v>0</v>
      </c>
      <c r="AM1064" s="131">
        <f t="shared" si="830"/>
        <v>0</v>
      </c>
      <c r="AN1064" s="131">
        <f t="shared" si="808"/>
        <v>0</v>
      </c>
      <c r="AO1064" s="115" t="b">
        <f t="shared" si="846"/>
        <v>0</v>
      </c>
      <c r="AP1064" s="115" t="b">
        <f t="shared" si="847"/>
        <v>0</v>
      </c>
      <c r="AQ1064" s="115" t="b">
        <f t="shared" si="848"/>
        <v>0</v>
      </c>
      <c r="AR1064" s="79">
        <f t="shared" si="809"/>
        <v>0</v>
      </c>
      <c r="AS1064" s="79">
        <f t="shared" si="810"/>
        <v>0</v>
      </c>
      <c r="AT1064" s="79">
        <f t="shared" si="811"/>
        <v>0</v>
      </c>
      <c r="AU1064" s="79">
        <f t="shared" si="812"/>
        <v>0</v>
      </c>
      <c r="AV1064" s="79">
        <f t="shared" si="813"/>
        <v>0</v>
      </c>
      <c r="AW1064" s="79">
        <f t="shared" si="814"/>
        <v>0</v>
      </c>
      <c r="AX1064" s="128">
        <f t="shared" si="815"/>
        <v>0</v>
      </c>
      <c r="AY1064" s="128"/>
      <c r="AZ1064" s="128"/>
      <c r="BA1064" s="128">
        <f t="shared" si="816"/>
        <v>0</v>
      </c>
      <c r="BB1064" s="128">
        <f t="shared" si="817"/>
        <v>0</v>
      </c>
      <c r="BC1064" s="80">
        <f t="shared" si="818"/>
        <v>0</v>
      </c>
      <c r="BD1064" s="80">
        <f t="shared" si="819"/>
        <v>0</v>
      </c>
      <c r="BE1064" s="80">
        <f t="shared" si="820"/>
        <v>0</v>
      </c>
      <c r="BF1064" s="80">
        <f t="shared" si="821"/>
        <v>0</v>
      </c>
      <c r="BG1064" s="80">
        <f t="shared" si="822"/>
        <v>0</v>
      </c>
      <c r="BH1064" s="80">
        <f t="shared" si="849"/>
        <v>0</v>
      </c>
      <c r="BI1064" s="4">
        <f t="shared" si="823"/>
        <v>0</v>
      </c>
      <c r="BJ1064" s="4">
        <f t="shared" si="824"/>
        <v>0</v>
      </c>
      <c r="BK1064" s="4">
        <f t="shared" si="825"/>
        <v>0</v>
      </c>
      <c r="BL1064" s="8" t="e">
        <f>VLOOKUP(CN1064,'CIR Results'!$B$3:$L$42,2,FALSE)</f>
        <v>#N/A</v>
      </c>
      <c r="BM1064" s="8" t="e">
        <f>VLOOKUP(CN1064,'CIR Results'!$B$3:$L$42,3,FALSE)</f>
        <v>#N/A</v>
      </c>
      <c r="BN1064" s="8" t="e">
        <f>VLOOKUP(CN1064,'CIR Results'!$B$3:$L$42,4,FALSE)</f>
        <v>#N/A</v>
      </c>
      <c r="BO1064" s="8" t="e">
        <f>VLOOKUP(CN1064,'CIR Results'!$B$3:$L$42,5,FALSE)</f>
        <v>#N/A</v>
      </c>
      <c r="BP1064" s="8" t="e">
        <f>VLOOKUP(CN1064,'CIR Results'!$B$3:$L$42,6,FALSE)</f>
        <v>#N/A</v>
      </c>
      <c r="BQ1064" s="8" t="e">
        <f>VLOOKUP(CN1064,'CIR Results'!$B$3:$L$42,8,FALSE)</f>
        <v>#N/A</v>
      </c>
      <c r="BR1064" s="8" t="e">
        <f>VLOOKUP(CN1064,'CIR Results'!$B$3:$L$42,9,FALSE)</f>
        <v>#N/A</v>
      </c>
      <c r="BS1064" s="8" t="e">
        <f>VLOOKUP(CN1064,'CIR Results'!$B$3:$L$42,10,FALSE)</f>
        <v>#N/A</v>
      </c>
      <c r="BT1064" s="8" t="e">
        <f>VLOOKUP(CN1064,'CIR Results'!$B$3:$L$42,11,FALSE)</f>
        <v>#N/A</v>
      </c>
      <c r="BU1064" s="136" t="e">
        <f>VLOOKUP(CN1064,'CIR Team Info'!$B$5:$E$44,2,FALSE)</f>
        <v>#N/A</v>
      </c>
      <c r="BV1064" s="136" t="e">
        <f>VLOOKUP(CN1064,'CIR Team Info'!$B$5:$E$44,4,FALSE)</f>
        <v>#N/A</v>
      </c>
      <c r="BW1064" s="136" t="str">
        <f t="shared" si="850"/>
        <v xml:space="preserve">   </v>
      </c>
      <c r="CM1064" s="132"/>
      <c r="DD1064" s="132"/>
      <c r="DG1064" s="132"/>
    </row>
    <row r="1065" spans="1:111" x14ac:dyDescent="0.25">
      <c r="A1065" s="78">
        <f t="shared" si="804"/>
        <v>0</v>
      </c>
      <c r="C1065" s="10" t="str">
        <f t="shared" si="843"/>
        <v>Do Not Pick</v>
      </c>
      <c r="D1065" s="17">
        <f t="shared" si="805"/>
        <v>0</v>
      </c>
      <c r="E1065" s="113">
        <f t="shared" si="831"/>
        <v>0</v>
      </c>
      <c r="F1065" s="113">
        <f t="shared" si="832"/>
        <v>0</v>
      </c>
      <c r="G1065" s="113">
        <f t="shared" si="833"/>
        <v>0</v>
      </c>
      <c r="H1065" s="113">
        <f t="shared" si="834"/>
        <v>0</v>
      </c>
      <c r="I1065" s="113">
        <f t="shared" si="835"/>
        <v>0</v>
      </c>
      <c r="J1065" s="113">
        <f t="shared" si="836"/>
        <v>0</v>
      </c>
      <c r="K1065" s="113">
        <f t="shared" si="826"/>
        <v>0</v>
      </c>
      <c r="L1065" s="76">
        <v>8</v>
      </c>
      <c r="M1065" s="76">
        <v>5</v>
      </c>
      <c r="N1065" s="76">
        <v>7</v>
      </c>
      <c r="O1065" s="76">
        <v>6</v>
      </c>
      <c r="P1065" s="76">
        <v>6</v>
      </c>
      <c r="Q1065" s="76">
        <v>2</v>
      </c>
      <c r="R1065" s="76">
        <v>1</v>
      </c>
      <c r="S1065" s="17">
        <f t="shared" si="806"/>
        <v>0</v>
      </c>
      <c r="T1065" s="113">
        <f t="shared" si="837"/>
        <v>0</v>
      </c>
      <c r="U1065" s="113">
        <f t="shared" si="838"/>
        <v>0</v>
      </c>
      <c r="V1065" s="113">
        <f t="shared" si="839"/>
        <v>0</v>
      </c>
      <c r="W1065" s="113">
        <f t="shared" si="840"/>
        <v>0</v>
      </c>
      <c r="X1065" s="113">
        <f t="shared" si="841"/>
        <v>0</v>
      </c>
      <c r="Y1065" s="113">
        <f t="shared" si="842"/>
        <v>0</v>
      </c>
      <c r="Z1065" s="113">
        <f t="shared" si="827"/>
        <v>0</v>
      </c>
      <c r="AA1065" s="76">
        <v>10</v>
      </c>
      <c r="AB1065" s="76">
        <v>6</v>
      </c>
      <c r="AC1065" s="76">
        <v>8</v>
      </c>
      <c r="AD1065" s="76">
        <v>2</v>
      </c>
      <c r="AE1065" s="76">
        <v>2</v>
      </c>
      <c r="AF1065" s="76">
        <v>5</v>
      </c>
      <c r="AG1065" s="76">
        <v>8</v>
      </c>
      <c r="AH1065" s="131">
        <f t="shared" si="807"/>
        <v>0</v>
      </c>
      <c r="AI1065" s="131">
        <f t="shared" si="828"/>
        <v>0</v>
      </c>
      <c r="AJ1065" s="131">
        <f t="shared" si="844"/>
        <v>0</v>
      </c>
      <c r="AK1065" s="131">
        <f t="shared" si="845"/>
        <v>0</v>
      </c>
      <c r="AL1065" s="131">
        <f t="shared" si="829"/>
        <v>0</v>
      </c>
      <c r="AM1065" s="131">
        <f t="shared" si="830"/>
        <v>0</v>
      </c>
      <c r="AN1065" s="131">
        <f t="shared" si="808"/>
        <v>0</v>
      </c>
      <c r="AO1065" s="115" t="b">
        <f t="shared" si="846"/>
        <v>0</v>
      </c>
      <c r="AP1065" s="115" t="b">
        <f t="shared" si="847"/>
        <v>0</v>
      </c>
      <c r="AQ1065" s="115" t="b">
        <f t="shared" si="848"/>
        <v>0</v>
      </c>
      <c r="AR1065" s="79">
        <f t="shared" si="809"/>
        <v>0</v>
      </c>
      <c r="AS1065" s="79">
        <f t="shared" si="810"/>
        <v>0</v>
      </c>
      <c r="AT1065" s="79">
        <f t="shared" si="811"/>
        <v>0</v>
      </c>
      <c r="AU1065" s="79">
        <f t="shared" si="812"/>
        <v>0</v>
      </c>
      <c r="AV1065" s="79">
        <f t="shared" si="813"/>
        <v>0</v>
      </c>
      <c r="AW1065" s="79">
        <f t="shared" si="814"/>
        <v>0</v>
      </c>
      <c r="AX1065" s="128">
        <f t="shared" si="815"/>
        <v>0</v>
      </c>
      <c r="AY1065" s="128"/>
      <c r="AZ1065" s="128"/>
      <c r="BA1065" s="128">
        <f t="shared" si="816"/>
        <v>0</v>
      </c>
      <c r="BB1065" s="128">
        <f t="shared" si="817"/>
        <v>0</v>
      </c>
      <c r="BC1065" s="80">
        <f t="shared" si="818"/>
        <v>0</v>
      </c>
      <c r="BD1065" s="80">
        <f t="shared" si="819"/>
        <v>0</v>
      </c>
      <c r="BE1065" s="80">
        <f t="shared" si="820"/>
        <v>0</v>
      </c>
      <c r="BF1065" s="80">
        <f t="shared" si="821"/>
        <v>0</v>
      </c>
      <c r="BG1065" s="80">
        <f t="shared" si="822"/>
        <v>0</v>
      </c>
      <c r="BH1065" s="80">
        <f t="shared" si="849"/>
        <v>0</v>
      </c>
      <c r="BI1065" s="4">
        <f t="shared" si="823"/>
        <v>0</v>
      </c>
      <c r="BJ1065" s="4">
        <f t="shared" si="824"/>
        <v>0</v>
      </c>
      <c r="BK1065" s="4">
        <f t="shared" si="825"/>
        <v>0</v>
      </c>
      <c r="BL1065" s="8" t="e">
        <f>VLOOKUP(CN1065,'CIR Results'!$B$3:$L$42,2,FALSE)</f>
        <v>#N/A</v>
      </c>
      <c r="BM1065" s="8" t="e">
        <f>VLOOKUP(CN1065,'CIR Results'!$B$3:$L$42,3,FALSE)</f>
        <v>#N/A</v>
      </c>
      <c r="BN1065" s="8" t="e">
        <f>VLOOKUP(CN1065,'CIR Results'!$B$3:$L$42,4,FALSE)</f>
        <v>#N/A</v>
      </c>
      <c r="BO1065" s="8" t="e">
        <f>VLOOKUP(CN1065,'CIR Results'!$B$3:$L$42,5,FALSE)</f>
        <v>#N/A</v>
      </c>
      <c r="BP1065" s="8" t="e">
        <f>VLOOKUP(CN1065,'CIR Results'!$B$3:$L$42,6,FALSE)</f>
        <v>#N/A</v>
      </c>
      <c r="BQ1065" s="8" t="e">
        <f>VLOOKUP(CN1065,'CIR Results'!$B$3:$L$42,8,FALSE)</f>
        <v>#N/A</v>
      </c>
      <c r="BR1065" s="8" t="e">
        <f>VLOOKUP(CN1065,'CIR Results'!$B$3:$L$42,9,FALSE)</f>
        <v>#N/A</v>
      </c>
      <c r="BS1065" s="8" t="e">
        <f>VLOOKUP(CN1065,'CIR Results'!$B$3:$L$42,10,FALSE)</f>
        <v>#N/A</v>
      </c>
      <c r="BT1065" s="8" t="e">
        <f>VLOOKUP(CN1065,'CIR Results'!$B$3:$L$42,11,FALSE)</f>
        <v>#N/A</v>
      </c>
      <c r="BU1065" s="136" t="e">
        <f>VLOOKUP(CN1065,'CIR Team Info'!$B$5:$E$44,2,FALSE)</f>
        <v>#N/A</v>
      </c>
      <c r="BV1065" s="136" t="e">
        <f>VLOOKUP(CN1065,'CIR Team Info'!$B$5:$E$44,4,FALSE)</f>
        <v>#N/A</v>
      </c>
      <c r="BW1065" s="136" t="str">
        <f t="shared" si="850"/>
        <v xml:space="preserve">   </v>
      </c>
      <c r="CM1065" s="132"/>
      <c r="DD1065" s="132"/>
      <c r="DG1065" s="132"/>
    </row>
    <row r="1066" spans="1:111" x14ac:dyDescent="0.25">
      <c r="A1066" s="78">
        <f t="shared" si="804"/>
        <v>0</v>
      </c>
      <c r="C1066" s="10" t="str">
        <f t="shared" si="843"/>
        <v>Do Not Pick</v>
      </c>
      <c r="D1066" s="17">
        <f t="shared" si="805"/>
        <v>0</v>
      </c>
      <c r="E1066" s="113">
        <f t="shared" si="831"/>
        <v>0</v>
      </c>
      <c r="F1066" s="113">
        <f t="shared" si="832"/>
        <v>0</v>
      </c>
      <c r="G1066" s="113">
        <f t="shared" si="833"/>
        <v>0</v>
      </c>
      <c r="H1066" s="113">
        <f t="shared" si="834"/>
        <v>0</v>
      </c>
      <c r="I1066" s="113">
        <f t="shared" si="835"/>
        <v>0</v>
      </c>
      <c r="J1066" s="113">
        <f t="shared" si="836"/>
        <v>0</v>
      </c>
      <c r="K1066" s="113">
        <f t="shared" si="826"/>
        <v>0</v>
      </c>
      <c r="L1066" s="76">
        <v>8</v>
      </c>
      <c r="M1066" s="76">
        <v>5</v>
      </c>
      <c r="N1066" s="76">
        <v>7</v>
      </c>
      <c r="O1066" s="76">
        <v>6</v>
      </c>
      <c r="P1066" s="76">
        <v>6</v>
      </c>
      <c r="Q1066" s="76">
        <v>2</v>
      </c>
      <c r="R1066" s="76">
        <v>1</v>
      </c>
      <c r="S1066" s="17">
        <f t="shared" si="806"/>
        <v>0</v>
      </c>
      <c r="T1066" s="113">
        <f t="shared" si="837"/>
        <v>0</v>
      </c>
      <c r="U1066" s="113">
        <f t="shared" si="838"/>
        <v>0</v>
      </c>
      <c r="V1066" s="113">
        <f t="shared" si="839"/>
        <v>0</v>
      </c>
      <c r="W1066" s="113">
        <f t="shared" si="840"/>
        <v>0</v>
      </c>
      <c r="X1066" s="113">
        <f t="shared" si="841"/>
        <v>0</v>
      </c>
      <c r="Y1066" s="113">
        <f t="shared" si="842"/>
        <v>0</v>
      </c>
      <c r="Z1066" s="113">
        <f t="shared" si="827"/>
        <v>0</v>
      </c>
      <c r="AA1066" s="76">
        <v>10</v>
      </c>
      <c r="AB1066" s="76">
        <v>6</v>
      </c>
      <c r="AC1066" s="76">
        <v>8</v>
      </c>
      <c r="AD1066" s="76">
        <v>2</v>
      </c>
      <c r="AE1066" s="76">
        <v>2</v>
      </c>
      <c r="AF1066" s="76">
        <v>5</v>
      </c>
      <c r="AG1066" s="76">
        <v>8</v>
      </c>
      <c r="AH1066" s="131">
        <f t="shared" si="807"/>
        <v>0</v>
      </c>
      <c r="AI1066" s="131">
        <f t="shared" si="828"/>
        <v>0</v>
      </c>
      <c r="AJ1066" s="131">
        <f t="shared" si="844"/>
        <v>0</v>
      </c>
      <c r="AK1066" s="131">
        <f t="shared" si="845"/>
        <v>0</v>
      </c>
      <c r="AL1066" s="131">
        <f t="shared" si="829"/>
        <v>0</v>
      </c>
      <c r="AM1066" s="131">
        <f t="shared" si="830"/>
        <v>0</v>
      </c>
      <c r="AN1066" s="131">
        <f t="shared" si="808"/>
        <v>0</v>
      </c>
      <c r="AO1066" s="115" t="b">
        <f t="shared" si="846"/>
        <v>0</v>
      </c>
      <c r="AP1066" s="115" t="b">
        <f t="shared" si="847"/>
        <v>0</v>
      </c>
      <c r="AQ1066" s="115" t="b">
        <f t="shared" si="848"/>
        <v>0</v>
      </c>
      <c r="AR1066" s="79">
        <f t="shared" si="809"/>
        <v>0</v>
      </c>
      <c r="AS1066" s="79">
        <f t="shared" si="810"/>
        <v>0</v>
      </c>
      <c r="AT1066" s="79">
        <f t="shared" si="811"/>
        <v>0</v>
      </c>
      <c r="AU1066" s="79">
        <f t="shared" si="812"/>
        <v>0</v>
      </c>
      <c r="AV1066" s="79">
        <f t="shared" si="813"/>
        <v>0</v>
      </c>
      <c r="AW1066" s="79">
        <f t="shared" si="814"/>
        <v>0</v>
      </c>
      <c r="AX1066" s="128">
        <f t="shared" si="815"/>
        <v>0</v>
      </c>
      <c r="AY1066" s="128"/>
      <c r="AZ1066" s="128"/>
      <c r="BA1066" s="128">
        <f t="shared" si="816"/>
        <v>0</v>
      </c>
      <c r="BB1066" s="128">
        <f t="shared" si="817"/>
        <v>0</v>
      </c>
      <c r="BC1066" s="80">
        <f t="shared" si="818"/>
        <v>0</v>
      </c>
      <c r="BD1066" s="80">
        <f t="shared" si="819"/>
        <v>0</v>
      </c>
      <c r="BE1066" s="80">
        <f t="shared" si="820"/>
        <v>0</v>
      </c>
      <c r="BF1066" s="80">
        <f t="shared" si="821"/>
        <v>0</v>
      </c>
      <c r="BG1066" s="80">
        <f t="shared" si="822"/>
        <v>0</v>
      </c>
      <c r="BH1066" s="80">
        <f t="shared" si="849"/>
        <v>0</v>
      </c>
      <c r="BI1066" s="4">
        <f t="shared" si="823"/>
        <v>0</v>
      </c>
      <c r="BJ1066" s="4">
        <f t="shared" si="824"/>
        <v>0</v>
      </c>
      <c r="BK1066" s="4">
        <f t="shared" si="825"/>
        <v>0</v>
      </c>
      <c r="BL1066" s="8" t="e">
        <f>VLOOKUP(CN1066,'CIR Results'!$B$3:$L$42,2,FALSE)</f>
        <v>#N/A</v>
      </c>
      <c r="BM1066" s="8" t="e">
        <f>VLOOKUP(CN1066,'CIR Results'!$B$3:$L$42,3,FALSE)</f>
        <v>#N/A</v>
      </c>
      <c r="BN1066" s="8" t="e">
        <f>VLOOKUP(CN1066,'CIR Results'!$B$3:$L$42,4,FALSE)</f>
        <v>#N/A</v>
      </c>
      <c r="BO1066" s="8" t="e">
        <f>VLOOKUP(CN1066,'CIR Results'!$B$3:$L$42,5,FALSE)</f>
        <v>#N/A</v>
      </c>
      <c r="BP1066" s="8" t="e">
        <f>VLOOKUP(CN1066,'CIR Results'!$B$3:$L$42,6,FALSE)</f>
        <v>#N/A</v>
      </c>
      <c r="BQ1066" s="8" t="e">
        <f>VLOOKUP(CN1066,'CIR Results'!$B$3:$L$42,8,FALSE)</f>
        <v>#N/A</v>
      </c>
      <c r="BR1066" s="8" t="e">
        <f>VLOOKUP(CN1066,'CIR Results'!$B$3:$L$42,9,FALSE)</f>
        <v>#N/A</v>
      </c>
      <c r="BS1066" s="8" t="e">
        <f>VLOOKUP(CN1066,'CIR Results'!$B$3:$L$42,10,FALSE)</f>
        <v>#N/A</v>
      </c>
      <c r="BT1066" s="8" t="e">
        <f>VLOOKUP(CN1066,'CIR Results'!$B$3:$L$42,11,FALSE)</f>
        <v>#N/A</v>
      </c>
      <c r="BU1066" s="136" t="e">
        <f>VLOOKUP(CN1066,'CIR Team Info'!$B$5:$E$44,2,FALSE)</f>
        <v>#N/A</v>
      </c>
      <c r="BV1066" s="136" t="e">
        <f>VLOOKUP(CN1066,'CIR Team Info'!$B$5:$E$44,4,FALSE)</f>
        <v>#N/A</v>
      </c>
      <c r="BW1066" s="136" t="str">
        <f t="shared" si="850"/>
        <v xml:space="preserve">   </v>
      </c>
      <c r="CM1066" s="132"/>
      <c r="DD1066" s="132"/>
      <c r="DG1066" s="132"/>
    </row>
    <row r="1067" spans="1:111" x14ac:dyDescent="0.25">
      <c r="A1067" s="78">
        <f t="shared" si="804"/>
        <v>0</v>
      </c>
      <c r="C1067" s="10" t="str">
        <f t="shared" si="843"/>
        <v>Do Not Pick</v>
      </c>
      <c r="D1067" s="17">
        <f t="shared" si="805"/>
        <v>0</v>
      </c>
      <c r="E1067" s="113">
        <f t="shared" si="831"/>
        <v>0</v>
      </c>
      <c r="F1067" s="113">
        <f t="shared" si="832"/>
        <v>0</v>
      </c>
      <c r="G1067" s="113">
        <f t="shared" si="833"/>
        <v>0</v>
      </c>
      <c r="H1067" s="113">
        <f t="shared" si="834"/>
        <v>0</v>
      </c>
      <c r="I1067" s="113">
        <f t="shared" si="835"/>
        <v>0</v>
      </c>
      <c r="J1067" s="113">
        <f t="shared" si="836"/>
        <v>0</v>
      </c>
      <c r="K1067" s="113">
        <f t="shared" si="826"/>
        <v>0</v>
      </c>
      <c r="L1067" s="76">
        <v>8</v>
      </c>
      <c r="M1067" s="76">
        <v>5</v>
      </c>
      <c r="N1067" s="76">
        <v>7</v>
      </c>
      <c r="O1067" s="76">
        <v>6</v>
      </c>
      <c r="P1067" s="76">
        <v>6</v>
      </c>
      <c r="Q1067" s="76">
        <v>2</v>
      </c>
      <c r="R1067" s="76">
        <v>1</v>
      </c>
      <c r="S1067" s="17">
        <f t="shared" si="806"/>
        <v>0</v>
      </c>
      <c r="T1067" s="113">
        <f t="shared" si="837"/>
        <v>0</v>
      </c>
      <c r="U1067" s="113">
        <f t="shared" si="838"/>
        <v>0</v>
      </c>
      <c r="V1067" s="113">
        <f t="shared" si="839"/>
        <v>0</v>
      </c>
      <c r="W1067" s="113">
        <f t="shared" si="840"/>
        <v>0</v>
      </c>
      <c r="X1067" s="113">
        <f t="shared" si="841"/>
        <v>0</v>
      </c>
      <c r="Y1067" s="113">
        <f t="shared" si="842"/>
        <v>0</v>
      </c>
      <c r="Z1067" s="113">
        <f t="shared" si="827"/>
        <v>0</v>
      </c>
      <c r="AA1067" s="76">
        <v>10</v>
      </c>
      <c r="AB1067" s="76">
        <v>6</v>
      </c>
      <c r="AC1067" s="76">
        <v>8</v>
      </c>
      <c r="AD1067" s="76">
        <v>2</v>
      </c>
      <c r="AE1067" s="76">
        <v>2</v>
      </c>
      <c r="AF1067" s="76">
        <v>5</v>
      </c>
      <c r="AG1067" s="76">
        <v>8</v>
      </c>
      <c r="AH1067" s="131">
        <f t="shared" si="807"/>
        <v>0</v>
      </c>
      <c r="AI1067" s="131">
        <f t="shared" si="828"/>
        <v>0</v>
      </c>
      <c r="AJ1067" s="131">
        <f t="shared" si="844"/>
        <v>0</v>
      </c>
      <c r="AK1067" s="131">
        <f t="shared" si="845"/>
        <v>0</v>
      </c>
      <c r="AL1067" s="131">
        <f t="shared" si="829"/>
        <v>0</v>
      </c>
      <c r="AM1067" s="131">
        <f t="shared" si="830"/>
        <v>0</v>
      </c>
      <c r="AN1067" s="131">
        <f t="shared" si="808"/>
        <v>0</v>
      </c>
      <c r="AO1067" s="115" t="b">
        <f t="shared" si="846"/>
        <v>0</v>
      </c>
      <c r="AP1067" s="115" t="b">
        <f t="shared" si="847"/>
        <v>0</v>
      </c>
      <c r="AQ1067" s="115" t="b">
        <f t="shared" si="848"/>
        <v>0</v>
      </c>
      <c r="AR1067" s="79">
        <f t="shared" si="809"/>
        <v>0</v>
      </c>
      <c r="AS1067" s="79">
        <f t="shared" si="810"/>
        <v>0</v>
      </c>
      <c r="AT1067" s="79">
        <f t="shared" si="811"/>
        <v>0</v>
      </c>
      <c r="AU1067" s="79">
        <f t="shared" si="812"/>
        <v>0</v>
      </c>
      <c r="AV1067" s="79">
        <f t="shared" si="813"/>
        <v>0</v>
      </c>
      <c r="AW1067" s="79">
        <f t="shared" si="814"/>
        <v>0</v>
      </c>
      <c r="AX1067" s="128">
        <f t="shared" si="815"/>
        <v>0</v>
      </c>
      <c r="AY1067" s="128"/>
      <c r="AZ1067" s="128"/>
      <c r="BA1067" s="128">
        <f t="shared" si="816"/>
        <v>0</v>
      </c>
      <c r="BB1067" s="128">
        <f t="shared" si="817"/>
        <v>0</v>
      </c>
      <c r="BC1067" s="80">
        <f t="shared" si="818"/>
        <v>0</v>
      </c>
      <c r="BD1067" s="80">
        <f t="shared" si="819"/>
        <v>0</v>
      </c>
      <c r="BE1067" s="80">
        <f t="shared" si="820"/>
        <v>0</v>
      </c>
      <c r="BF1067" s="80">
        <f t="shared" si="821"/>
        <v>0</v>
      </c>
      <c r="BG1067" s="80">
        <f t="shared" si="822"/>
        <v>0</v>
      </c>
      <c r="BH1067" s="80">
        <f t="shared" si="849"/>
        <v>0</v>
      </c>
      <c r="BI1067" s="4">
        <f t="shared" si="823"/>
        <v>0</v>
      </c>
      <c r="BJ1067" s="4">
        <f t="shared" si="824"/>
        <v>0</v>
      </c>
      <c r="BK1067" s="4">
        <f t="shared" si="825"/>
        <v>0</v>
      </c>
      <c r="BL1067" s="8" t="e">
        <f>VLOOKUP(CN1067,'CIR Results'!$B$3:$L$42,2,FALSE)</f>
        <v>#N/A</v>
      </c>
      <c r="BM1067" s="8" t="e">
        <f>VLOOKUP(CN1067,'CIR Results'!$B$3:$L$42,3,FALSE)</f>
        <v>#N/A</v>
      </c>
      <c r="BN1067" s="8" t="e">
        <f>VLOOKUP(CN1067,'CIR Results'!$B$3:$L$42,4,FALSE)</f>
        <v>#N/A</v>
      </c>
      <c r="BO1067" s="8" t="e">
        <f>VLOOKUP(CN1067,'CIR Results'!$B$3:$L$42,5,FALSE)</f>
        <v>#N/A</v>
      </c>
      <c r="BP1067" s="8" t="e">
        <f>VLOOKUP(CN1067,'CIR Results'!$B$3:$L$42,6,FALSE)</f>
        <v>#N/A</v>
      </c>
      <c r="BQ1067" s="8" t="e">
        <f>VLOOKUP(CN1067,'CIR Results'!$B$3:$L$42,8,FALSE)</f>
        <v>#N/A</v>
      </c>
      <c r="BR1067" s="8" t="e">
        <f>VLOOKUP(CN1067,'CIR Results'!$B$3:$L$42,9,FALSE)</f>
        <v>#N/A</v>
      </c>
      <c r="BS1067" s="8" t="e">
        <f>VLOOKUP(CN1067,'CIR Results'!$B$3:$L$42,10,FALSE)</f>
        <v>#N/A</v>
      </c>
      <c r="BT1067" s="8" t="e">
        <f>VLOOKUP(CN1067,'CIR Results'!$B$3:$L$42,11,FALSE)</f>
        <v>#N/A</v>
      </c>
      <c r="BU1067" s="136" t="e">
        <f>VLOOKUP(CN1067,'CIR Team Info'!$B$5:$E$44,2,FALSE)</f>
        <v>#N/A</v>
      </c>
      <c r="BV1067" s="136" t="e">
        <f>VLOOKUP(CN1067,'CIR Team Info'!$B$5:$E$44,4,FALSE)</f>
        <v>#N/A</v>
      </c>
      <c r="BW1067" s="136" t="str">
        <f t="shared" si="850"/>
        <v xml:space="preserve">   </v>
      </c>
      <c r="CM1067" s="132"/>
      <c r="DD1067" s="132"/>
      <c r="DG1067" s="132"/>
    </row>
    <row r="1068" spans="1:111" x14ac:dyDescent="0.25">
      <c r="A1068" s="78">
        <f t="shared" si="804"/>
        <v>0</v>
      </c>
      <c r="C1068" s="10" t="str">
        <f t="shared" si="843"/>
        <v>Do Not Pick</v>
      </c>
      <c r="D1068" s="17">
        <f t="shared" si="805"/>
        <v>0</v>
      </c>
      <c r="E1068" s="113">
        <f t="shared" si="831"/>
        <v>0</v>
      </c>
      <c r="F1068" s="113">
        <f t="shared" si="832"/>
        <v>0</v>
      </c>
      <c r="G1068" s="113">
        <f t="shared" si="833"/>
        <v>0</v>
      </c>
      <c r="H1068" s="113">
        <f t="shared" si="834"/>
        <v>0</v>
      </c>
      <c r="I1068" s="113">
        <f t="shared" si="835"/>
        <v>0</v>
      </c>
      <c r="J1068" s="113">
        <f t="shared" si="836"/>
        <v>0</v>
      </c>
      <c r="K1068" s="113">
        <f t="shared" si="826"/>
        <v>0</v>
      </c>
      <c r="L1068" s="76">
        <v>8</v>
      </c>
      <c r="M1068" s="76">
        <v>5</v>
      </c>
      <c r="N1068" s="76">
        <v>7</v>
      </c>
      <c r="O1068" s="76">
        <v>6</v>
      </c>
      <c r="P1068" s="76">
        <v>6</v>
      </c>
      <c r="Q1068" s="76">
        <v>2</v>
      </c>
      <c r="R1068" s="76">
        <v>1</v>
      </c>
      <c r="S1068" s="17">
        <f t="shared" si="806"/>
        <v>0</v>
      </c>
      <c r="T1068" s="113">
        <f t="shared" si="837"/>
        <v>0</v>
      </c>
      <c r="U1068" s="113">
        <f t="shared" si="838"/>
        <v>0</v>
      </c>
      <c r="V1068" s="113">
        <f t="shared" si="839"/>
        <v>0</v>
      </c>
      <c r="W1068" s="113">
        <f t="shared" si="840"/>
        <v>0</v>
      </c>
      <c r="X1068" s="113">
        <f t="shared" si="841"/>
        <v>0</v>
      </c>
      <c r="Y1068" s="113">
        <f t="shared" si="842"/>
        <v>0</v>
      </c>
      <c r="Z1068" s="113">
        <f t="shared" si="827"/>
        <v>0</v>
      </c>
      <c r="AA1068" s="76">
        <v>10</v>
      </c>
      <c r="AB1068" s="76">
        <v>6</v>
      </c>
      <c r="AC1068" s="76">
        <v>8</v>
      </c>
      <c r="AD1068" s="76">
        <v>2</v>
      </c>
      <c r="AE1068" s="76">
        <v>2</v>
      </c>
      <c r="AF1068" s="76">
        <v>5</v>
      </c>
      <c r="AG1068" s="76">
        <v>8</v>
      </c>
      <c r="AH1068" s="131">
        <f t="shared" si="807"/>
        <v>0</v>
      </c>
      <c r="AI1068" s="131">
        <f t="shared" si="828"/>
        <v>0</v>
      </c>
      <c r="AJ1068" s="131">
        <f t="shared" si="844"/>
        <v>0</v>
      </c>
      <c r="AK1068" s="131">
        <f t="shared" si="845"/>
        <v>0</v>
      </c>
      <c r="AL1068" s="131">
        <f t="shared" si="829"/>
        <v>0</v>
      </c>
      <c r="AM1068" s="131">
        <f t="shared" si="830"/>
        <v>0</v>
      </c>
      <c r="AN1068" s="131">
        <f t="shared" si="808"/>
        <v>0</v>
      </c>
      <c r="AO1068" s="115" t="b">
        <f t="shared" si="846"/>
        <v>0</v>
      </c>
      <c r="AP1068" s="115" t="b">
        <f t="shared" si="847"/>
        <v>0</v>
      </c>
      <c r="AQ1068" s="115" t="b">
        <f t="shared" si="848"/>
        <v>0</v>
      </c>
      <c r="AR1068" s="79">
        <f t="shared" si="809"/>
        <v>0</v>
      </c>
      <c r="AS1068" s="79">
        <f t="shared" si="810"/>
        <v>0</v>
      </c>
      <c r="AT1068" s="79">
        <f t="shared" si="811"/>
        <v>0</v>
      </c>
      <c r="AU1068" s="79">
        <f t="shared" si="812"/>
        <v>0</v>
      </c>
      <c r="AV1068" s="79">
        <f t="shared" si="813"/>
        <v>0</v>
      </c>
      <c r="AW1068" s="79">
        <f t="shared" si="814"/>
        <v>0</v>
      </c>
      <c r="AX1068" s="128">
        <f t="shared" si="815"/>
        <v>0</v>
      </c>
      <c r="AY1068" s="128"/>
      <c r="AZ1068" s="128"/>
      <c r="BA1068" s="128">
        <f t="shared" si="816"/>
        <v>0</v>
      </c>
      <c r="BB1068" s="128">
        <f t="shared" si="817"/>
        <v>0</v>
      </c>
      <c r="BC1068" s="80">
        <f t="shared" si="818"/>
        <v>0</v>
      </c>
      <c r="BD1068" s="80">
        <f t="shared" si="819"/>
        <v>0</v>
      </c>
      <c r="BE1068" s="80">
        <f t="shared" si="820"/>
        <v>0</v>
      </c>
      <c r="BF1068" s="80">
        <f t="shared" si="821"/>
        <v>0</v>
      </c>
      <c r="BG1068" s="80">
        <f t="shared" si="822"/>
        <v>0</v>
      </c>
      <c r="BH1068" s="80">
        <f t="shared" si="849"/>
        <v>0</v>
      </c>
      <c r="BI1068" s="4">
        <f t="shared" si="823"/>
        <v>0</v>
      </c>
      <c r="BJ1068" s="4">
        <f t="shared" si="824"/>
        <v>0</v>
      </c>
      <c r="BK1068" s="4">
        <f t="shared" si="825"/>
        <v>0</v>
      </c>
      <c r="BL1068" s="8" t="e">
        <f>VLOOKUP(CN1068,'CIR Results'!$B$3:$L$42,2,FALSE)</f>
        <v>#N/A</v>
      </c>
      <c r="BM1068" s="8" t="e">
        <f>VLOOKUP(CN1068,'CIR Results'!$B$3:$L$42,3,FALSE)</f>
        <v>#N/A</v>
      </c>
      <c r="BN1068" s="8" t="e">
        <f>VLOOKUP(CN1068,'CIR Results'!$B$3:$L$42,4,FALSE)</f>
        <v>#N/A</v>
      </c>
      <c r="BO1068" s="8" t="e">
        <f>VLOOKUP(CN1068,'CIR Results'!$B$3:$L$42,5,FALSE)</f>
        <v>#N/A</v>
      </c>
      <c r="BP1068" s="8" t="e">
        <f>VLOOKUP(CN1068,'CIR Results'!$B$3:$L$42,6,FALSE)</f>
        <v>#N/A</v>
      </c>
      <c r="BQ1068" s="8" t="e">
        <f>VLOOKUP(CN1068,'CIR Results'!$B$3:$L$42,8,FALSE)</f>
        <v>#N/A</v>
      </c>
      <c r="BR1068" s="8" t="e">
        <f>VLOOKUP(CN1068,'CIR Results'!$B$3:$L$42,9,FALSE)</f>
        <v>#N/A</v>
      </c>
      <c r="BS1068" s="8" t="e">
        <f>VLOOKUP(CN1068,'CIR Results'!$B$3:$L$42,10,FALSE)</f>
        <v>#N/A</v>
      </c>
      <c r="BT1068" s="8" t="e">
        <f>VLOOKUP(CN1068,'CIR Results'!$B$3:$L$42,11,FALSE)</f>
        <v>#N/A</v>
      </c>
      <c r="BU1068" s="136" t="e">
        <f>VLOOKUP(CN1068,'CIR Team Info'!$B$5:$E$44,2,FALSE)</f>
        <v>#N/A</v>
      </c>
      <c r="BV1068" s="136" t="e">
        <f>VLOOKUP(CN1068,'CIR Team Info'!$B$5:$E$44,4,FALSE)</f>
        <v>#N/A</v>
      </c>
      <c r="BW1068" s="136" t="str">
        <f t="shared" si="850"/>
        <v xml:space="preserve">   </v>
      </c>
      <c r="CM1068" s="132"/>
      <c r="DD1068" s="132"/>
      <c r="DG1068" s="132"/>
    </row>
    <row r="1069" spans="1:111" x14ac:dyDescent="0.25">
      <c r="A1069" s="78">
        <f t="shared" si="804"/>
        <v>0</v>
      </c>
      <c r="C1069" s="10" t="str">
        <f t="shared" si="843"/>
        <v>Do Not Pick</v>
      </c>
      <c r="D1069" s="17">
        <f t="shared" si="805"/>
        <v>0</v>
      </c>
      <c r="E1069" s="113">
        <f t="shared" si="831"/>
        <v>0</v>
      </c>
      <c r="F1069" s="113">
        <f t="shared" si="832"/>
        <v>0</v>
      </c>
      <c r="G1069" s="113">
        <f t="shared" si="833"/>
        <v>0</v>
      </c>
      <c r="H1069" s="113">
        <f t="shared" si="834"/>
        <v>0</v>
      </c>
      <c r="I1069" s="113">
        <f t="shared" si="835"/>
        <v>0</v>
      </c>
      <c r="J1069" s="113">
        <f t="shared" si="836"/>
        <v>0</v>
      </c>
      <c r="K1069" s="113">
        <f t="shared" si="826"/>
        <v>0</v>
      </c>
      <c r="L1069" s="76">
        <v>8</v>
      </c>
      <c r="M1069" s="76">
        <v>5</v>
      </c>
      <c r="N1069" s="76">
        <v>7</v>
      </c>
      <c r="O1069" s="76">
        <v>6</v>
      </c>
      <c r="P1069" s="76">
        <v>6</v>
      </c>
      <c r="Q1069" s="76">
        <v>2</v>
      </c>
      <c r="R1069" s="76">
        <v>1</v>
      </c>
      <c r="S1069" s="17">
        <f t="shared" si="806"/>
        <v>0</v>
      </c>
      <c r="T1069" s="113">
        <f t="shared" si="837"/>
        <v>0</v>
      </c>
      <c r="U1069" s="113">
        <f t="shared" si="838"/>
        <v>0</v>
      </c>
      <c r="V1069" s="113">
        <f t="shared" si="839"/>
        <v>0</v>
      </c>
      <c r="W1069" s="113">
        <f t="shared" si="840"/>
        <v>0</v>
      </c>
      <c r="X1069" s="113">
        <f t="shared" si="841"/>
        <v>0</v>
      </c>
      <c r="Y1069" s="113">
        <f t="shared" si="842"/>
        <v>0</v>
      </c>
      <c r="Z1069" s="113">
        <f t="shared" si="827"/>
        <v>0</v>
      </c>
      <c r="AA1069" s="76">
        <v>10</v>
      </c>
      <c r="AB1069" s="76">
        <v>6</v>
      </c>
      <c r="AC1069" s="76">
        <v>8</v>
      </c>
      <c r="AD1069" s="76">
        <v>2</v>
      </c>
      <c r="AE1069" s="76">
        <v>2</v>
      </c>
      <c r="AF1069" s="76">
        <v>5</v>
      </c>
      <c r="AG1069" s="76">
        <v>8</v>
      </c>
      <c r="AH1069" s="131">
        <f t="shared" si="807"/>
        <v>0</v>
      </c>
      <c r="AI1069" s="131">
        <f t="shared" si="828"/>
        <v>0</v>
      </c>
      <c r="AJ1069" s="131">
        <f t="shared" si="844"/>
        <v>0</v>
      </c>
      <c r="AK1069" s="131">
        <f t="shared" si="845"/>
        <v>0</v>
      </c>
      <c r="AL1069" s="131">
        <f t="shared" si="829"/>
        <v>0</v>
      </c>
      <c r="AM1069" s="131">
        <f t="shared" si="830"/>
        <v>0</v>
      </c>
      <c r="AN1069" s="131">
        <f t="shared" si="808"/>
        <v>0</v>
      </c>
      <c r="AO1069" s="115" t="b">
        <f t="shared" si="846"/>
        <v>0</v>
      </c>
      <c r="AP1069" s="115" t="b">
        <f t="shared" si="847"/>
        <v>0</v>
      </c>
      <c r="AQ1069" s="115" t="b">
        <f t="shared" si="848"/>
        <v>0</v>
      </c>
      <c r="AR1069" s="79">
        <f t="shared" si="809"/>
        <v>0</v>
      </c>
      <c r="AS1069" s="79">
        <f t="shared" si="810"/>
        <v>0</v>
      </c>
      <c r="AT1069" s="79">
        <f t="shared" si="811"/>
        <v>0</v>
      </c>
      <c r="AU1069" s="79">
        <f t="shared" si="812"/>
        <v>0</v>
      </c>
      <c r="AV1069" s="79">
        <f t="shared" si="813"/>
        <v>0</v>
      </c>
      <c r="AW1069" s="79">
        <f t="shared" si="814"/>
        <v>0</v>
      </c>
      <c r="AX1069" s="128">
        <f t="shared" si="815"/>
        <v>0</v>
      </c>
      <c r="AY1069" s="128"/>
      <c r="AZ1069" s="128"/>
      <c r="BA1069" s="128">
        <f t="shared" si="816"/>
        <v>0</v>
      </c>
      <c r="BB1069" s="128">
        <f t="shared" si="817"/>
        <v>0</v>
      </c>
      <c r="BC1069" s="80">
        <f t="shared" si="818"/>
        <v>0</v>
      </c>
      <c r="BD1069" s="80">
        <f t="shared" si="819"/>
        <v>0</v>
      </c>
      <c r="BE1069" s="80">
        <f t="shared" si="820"/>
        <v>0</v>
      </c>
      <c r="BF1069" s="80">
        <f t="shared" si="821"/>
        <v>0</v>
      </c>
      <c r="BG1069" s="80">
        <f t="shared" si="822"/>
        <v>0</v>
      </c>
      <c r="BH1069" s="80">
        <f t="shared" si="849"/>
        <v>0</v>
      </c>
      <c r="BI1069" s="4">
        <f t="shared" si="823"/>
        <v>0</v>
      </c>
      <c r="BJ1069" s="4">
        <f t="shared" si="824"/>
        <v>0</v>
      </c>
      <c r="BK1069" s="4">
        <f t="shared" si="825"/>
        <v>0</v>
      </c>
      <c r="BL1069" s="8" t="e">
        <f>VLOOKUP(CN1069,'CIR Results'!$B$3:$L$42,2,FALSE)</f>
        <v>#N/A</v>
      </c>
      <c r="BM1069" s="8" t="e">
        <f>VLOOKUP(CN1069,'CIR Results'!$B$3:$L$42,3,FALSE)</f>
        <v>#N/A</v>
      </c>
      <c r="BN1069" s="8" t="e">
        <f>VLOOKUP(CN1069,'CIR Results'!$B$3:$L$42,4,FALSE)</f>
        <v>#N/A</v>
      </c>
      <c r="BO1069" s="8" t="e">
        <f>VLOOKUP(CN1069,'CIR Results'!$B$3:$L$42,5,FALSE)</f>
        <v>#N/A</v>
      </c>
      <c r="BP1069" s="8" t="e">
        <f>VLOOKUP(CN1069,'CIR Results'!$B$3:$L$42,6,FALSE)</f>
        <v>#N/A</v>
      </c>
      <c r="BQ1069" s="8" t="e">
        <f>VLOOKUP(CN1069,'CIR Results'!$B$3:$L$42,8,FALSE)</f>
        <v>#N/A</v>
      </c>
      <c r="BR1069" s="8" t="e">
        <f>VLOOKUP(CN1069,'CIR Results'!$B$3:$L$42,9,FALSE)</f>
        <v>#N/A</v>
      </c>
      <c r="BS1069" s="8" t="e">
        <f>VLOOKUP(CN1069,'CIR Results'!$B$3:$L$42,10,FALSE)</f>
        <v>#N/A</v>
      </c>
      <c r="BT1069" s="8" t="e">
        <f>VLOOKUP(CN1069,'CIR Results'!$B$3:$L$42,11,FALSE)</f>
        <v>#N/A</v>
      </c>
      <c r="BU1069" s="136" t="e">
        <f>VLOOKUP(CN1069,'CIR Team Info'!$B$5:$E$44,2,FALSE)</f>
        <v>#N/A</v>
      </c>
      <c r="BV1069" s="136" t="e">
        <f>VLOOKUP(CN1069,'CIR Team Info'!$B$5:$E$44,4,FALSE)</f>
        <v>#N/A</v>
      </c>
      <c r="BW1069" s="136" t="str">
        <f t="shared" si="850"/>
        <v xml:space="preserve">   </v>
      </c>
      <c r="CM1069" s="132"/>
      <c r="DD1069" s="132"/>
      <c r="DG1069" s="132"/>
    </row>
    <row r="1070" spans="1:111" x14ac:dyDescent="0.25">
      <c r="A1070" s="78">
        <f t="shared" si="804"/>
        <v>0</v>
      </c>
      <c r="C1070" s="10" t="str">
        <f t="shared" si="843"/>
        <v>Do Not Pick</v>
      </c>
      <c r="D1070" s="17">
        <f t="shared" si="805"/>
        <v>0</v>
      </c>
      <c r="E1070" s="113">
        <f t="shared" si="831"/>
        <v>0</v>
      </c>
      <c r="F1070" s="113">
        <f t="shared" si="832"/>
        <v>0</v>
      </c>
      <c r="G1070" s="113">
        <f t="shared" si="833"/>
        <v>0</v>
      </c>
      <c r="H1070" s="113">
        <f t="shared" si="834"/>
        <v>0</v>
      </c>
      <c r="I1070" s="113">
        <f t="shared" si="835"/>
        <v>0</v>
      </c>
      <c r="J1070" s="113">
        <f t="shared" si="836"/>
        <v>0</v>
      </c>
      <c r="K1070" s="113">
        <f t="shared" si="826"/>
        <v>0</v>
      </c>
      <c r="L1070" s="76">
        <v>8</v>
      </c>
      <c r="M1070" s="76">
        <v>5</v>
      </c>
      <c r="N1070" s="76">
        <v>7</v>
      </c>
      <c r="O1070" s="76">
        <v>6</v>
      </c>
      <c r="P1070" s="76">
        <v>6</v>
      </c>
      <c r="Q1070" s="76">
        <v>2</v>
      </c>
      <c r="R1070" s="76">
        <v>1</v>
      </c>
      <c r="S1070" s="17">
        <f t="shared" si="806"/>
        <v>0</v>
      </c>
      <c r="T1070" s="113">
        <f t="shared" si="837"/>
        <v>0</v>
      </c>
      <c r="U1070" s="113">
        <f t="shared" si="838"/>
        <v>0</v>
      </c>
      <c r="V1070" s="113">
        <f t="shared" si="839"/>
        <v>0</v>
      </c>
      <c r="W1070" s="113">
        <f t="shared" si="840"/>
        <v>0</v>
      </c>
      <c r="X1070" s="113">
        <f t="shared" si="841"/>
        <v>0</v>
      </c>
      <c r="Y1070" s="113">
        <f t="shared" si="842"/>
        <v>0</v>
      </c>
      <c r="Z1070" s="113">
        <f t="shared" si="827"/>
        <v>0</v>
      </c>
      <c r="AA1070" s="76">
        <v>10</v>
      </c>
      <c r="AB1070" s="76">
        <v>6</v>
      </c>
      <c r="AC1070" s="76">
        <v>8</v>
      </c>
      <c r="AD1070" s="76">
        <v>2</v>
      </c>
      <c r="AE1070" s="76">
        <v>2</v>
      </c>
      <c r="AF1070" s="76">
        <v>5</v>
      </c>
      <c r="AG1070" s="76">
        <v>8</v>
      </c>
      <c r="AH1070" s="131">
        <f t="shared" si="807"/>
        <v>0</v>
      </c>
      <c r="AI1070" s="131">
        <f t="shared" si="828"/>
        <v>0</v>
      </c>
      <c r="AJ1070" s="131">
        <f t="shared" si="844"/>
        <v>0</v>
      </c>
      <c r="AK1070" s="131">
        <f t="shared" si="845"/>
        <v>0</v>
      </c>
      <c r="AL1070" s="131">
        <f t="shared" si="829"/>
        <v>0</v>
      </c>
      <c r="AM1070" s="131">
        <f t="shared" si="830"/>
        <v>0</v>
      </c>
      <c r="AN1070" s="131">
        <f t="shared" si="808"/>
        <v>0</v>
      </c>
      <c r="AO1070" s="115" t="b">
        <f t="shared" si="846"/>
        <v>0</v>
      </c>
      <c r="AP1070" s="115" t="b">
        <f t="shared" si="847"/>
        <v>0</v>
      </c>
      <c r="AQ1070" s="115" t="b">
        <f t="shared" si="848"/>
        <v>0</v>
      </c>
      <c r="AR1070" s="79">
        <f t="shared" si="809"/>
        <v>0</v>
      </c>
      <c r="AS1070" s="79">
        <f t="shared" si="810"/>
        <v>0</v>
      </c>
      <c r="AT1070" s="79">
        <f t="shared" si="811"/>
        <v>0</v>
      </c>
      <c r="AU1070" s="79">
        <f t="shared" si="812"/>
        <v>0</v>
      </c>
      <c r="AV1070" s="79">
        <f t="shared" si="813"/>
        <v>0</v>
      </c>
      <c r="AW1070" s="79">
        <f t="shared" si="814"/>
        <v>0</v>
      </c>
      <c r="AX1070" s="128">
        <f t="shared" si="815"/>
        <v>0</v>
      </c>
      <c r="AY1070" s="128"/>
      <c r="AZ1070" s="128"/>
      <c r="BA1070" s="128">
        <f t="shared" si="816"/>
        <v>0</v>
      </c>
      <c r="BB1070" s="128">
        <f t="shared" si="817"/>
        <v>0</v>
      </c>
      <c r="BC1070" s="80">
        <f t="shared" si="818"/>
        <v>0</v>
      </c>
      <c r="BD1070" s="80">
        <f t="shared" si="819"/>
        <v>0</v>
      </c>
      <c r="BE1070" s="80">
        <f t="shared" si="820"/>
        <v>0</v>
      </c>
      <c r="BF1070" s="80">
        <f t="shared" si="821"/>
        <v>0</v>
      </c>
      <c r="BG1070" s="80">
        <f t="shared" si="822"/>
        <v>0</v>
      </c>
      <c r="BH1070" s="80">
        <f t="shared" si="849"/>
        <v>0</v>
      </c>
      <c r="BI1070" s="4">
        <f t="shared" si="823"/>
        <v>0</v>
      </c>
      <c r="BJ1070" s="4">
        <f t="shared" si="824"/>
        <v>0</v>
      </c>
      <c r="BK1070" s="4">
        <f t="shared" si="825"/>
        <v>0</v>
      </c>
      <c r="BL1070" s="8" t="e">
        <f>VLOOKUP(CN1070,'CIR Results'!$B$3:$L$42,2,FALSE)</f>
        <v>#N/A</v>
      </c>
      <c r="BM1070" s="8" t="e">
        <f>VLOOKUP(CN1070,'CIR Results'!$B$3:$L$42,3,FALSE)</f>
        <v>#N/A</v>
      </c>
      <c r="BN1070" s="8" t="e">
        <f>VLOOKUP(CN1070,'CIR Results'!$B$3:$L$42,4,FALSE)</f>
        <v>#N/A</v>
      </c>
      <c r="BO1070" s="8" t="e">
        <f>VLOOKUP(CN1070,'CIR Results'!$B$3:$L$42,5,FALSE)</f>
        <v>#N/A</v>
      </c>
      <c r="BP1070" s="8" t="e">
        <f>VLOOKUP(CN1070,'CIR Results'!$B$3:$L$42,6,FALSE)</f>
        <v>#N/A</v>
      </c>
      <c r="BQ1070" s="8" t="e">
        <f>VLOOKUP(CN1070,'CIR Results'!$B$3:$L$42,8,FALSE)</f>
        <v>#N/A</v>
      </c>
      <c r="BR1070" s="8" t="e">
        <f>VLOOKUP(CN1070,'CIR Results'!$B$3:$L$42,9,FALSE)</f>
        <v>#N/A</v>
      </c>
      <c r="BS1070" s="8" t="e">
        <f>VLOOKUP(CN1070,'CIR Results'!$B$3:$L$42,10,FALSE)</f>
        <v>#N/A</v>
      </c>
      <c r="BT1070" s="8" t="e">
        <f>VLOOKUP(CN1070,'CIR Results'!$B$3:$L$42,11,FALSE)</f>
        <v>#N/A</v>
      </c>
      <c r="BU1070" s="136" t="e">
        <f>VLOOKUP(CN1070,'CIR Team Info'!$B$5:$E$44,2,FALSE)</f>
        <v>#N/A</v>
      </c>
      <c r="BV1070" s="136" t="e">
        <f>VLOOKUP(CN1070,'CIR Team Info'!$B$5:$E$44,4,FALSE)</f>
        <v>#N/A</v>
      </c>
      <c r="BW1070" s="136" t="str">
        <f t="shared" si="850"/>
        <v xml:space="preserve">   </v>
      </c>
      <c r="CM1070" s="132"/>
      <c r="DD1070" s="132"/>
      <c r="DG1070" s="132"/>
    </row>
    <row r="1071" spans="1:111" x14ac:dyDescent="0.25">
      <c r="A1071" s="78">
        <f t="shared" si="804"/>
        <v>0</v>
      </c>
      <c r="C1071" s="10" t="str">
        <f t="shared" si="843"/>
        <v>Do Not Pick</v>
      </c>
      <c r="D1071" s="17">
        <f t="shared" si="805"/>
        <v>0</v>
      </c>
      <c r="E1071" s="113">
        <f t="shared" si="831"/>
        <v>0</v>
      </c>
      <c r="F1071" s="113">
        <f t="shared" si="832"/>
        <v>0</v>
      </c>
      <c r="G1071" s="113">
        <f t="shared" si="833"/>
        <v>0</v>
      </c>
      <c r="H1071" s="113">
        <f t="shared" si="834"/>
        <v>0</v>
      </c>
      <c r="I1071" s="113">
        <f t="shared" si="835"/>
        <v>0</v>
      </c>
      <c r="J1071" s="113">
        <f t="shared" si="836"/>
        <v>0</v>
      </c>
      <c r="K1071" s="113">
        <f t="shared" si="826"/>
        <v>0</v>
      </c>
      <c r="L1071" s="76">
        <v>8</v>
      </c>
      <c r="M1071" s="76">
        <v>5</v>
      </c>
      <c r="N1071" s="76">
        <v>7</v>
      </c>
      <c r="O1071" s="76">
        <v>6</v>
      </c>
      <c r="P1071" s="76">
        <v>6</v>
      </c>
      <c r="Q1071" s="76">
        <v>2</v>
      </c>
      <c r="R1071" s="76">
        <v>1</v>
      </c>
      <c r="S1071" s="17">
        <f t="shared" si="806"/>
        <v>0</v>
      </c>
      <c r="T1071" s="113">
        <f t="shared" si="837"/>
        <v>0</v>
      </c>
      <c r="U1071" s="113">
        <f t="shared" si="838"/>
        <v>0</v>
      </c>
      <c r="V1071" s="113">
        <f t="shared" si="839"/>
        <v>0</v>
      </c>
      <c r="W1071" s="113">
        <f t="shared" si="840"/>
        <v>0</v>
      </c>
      <c r="X1071" s="113">
        <f t="shared" si="841"/>
        <v>0</v>
      </c>
      <c r="Y1071" s="113">
        <f t="shared" si="842"/>
        <v>0</v>
      </c>
      <c r="Z1071" s="113">
        <f t="shared" si="827"/>
        <v>0</v>
      </c>
      <c r="AA1071" s="76">
        <v>10</v>
      </c>
      <c r="AB1071" s="76">
        <v>6</v>
      </c>
      <c r="AC1071" s="76">
        <v>8</v>
      </c>
      <c r="AD1071" s="76">
        <v>2</v>
      </c>
      <c r="AE1071" s="76">
        <v>2</v>
      </c>
      <c r="AF1071" s="76">
        <v>5</v>
      </c>
      <c r="AG1071" s="76">
        <v>8</v>
      </c>
      <c r="AH1071" s="131">
        <f t="shared" si="807"/>
        <v>0</v>
      </c>
      <c r="AI1071" s="131">
        <f t="shared" si="828"/>
        <v>0</v>
      </c>
      <c r="AJ1071" s="131">
        <f t="shared" si="844"/>
        <v>0</v>
      </c>
      <c r="AK1071" s="131">
        <f t="shared" si="845"/>
        <v>0</v>
      </c>
      <c r="AL1071" s="131">
        <f t="shared" si="829"/>
        <v>0</v>
      </c>
      <c r="AM1071" s="131">
        <f t="shared" si="830"/>
        <v>0</v>
      </c>
      <c r="AN1071" s="131">
        <f t="shared" si="808"/>
        <v>0</v>
      </c>
      <c r="AO1071" s="115" t="b">
        <f t="shared" si="846"/>
        <v>0</v>
      </c>
      <c r="AP1071" s="115" t="b">
        <f t="shared" si="847"/>
        <v>0</v>
      </c>
      <c r="AQ1071" s="115" t="b">
        <f t="shared" si="848"/>
        <v>0</v>
      </c>
      <c r="AR1071" s="79">
        <f t="shared" si="809"/>
        <v>0</v>
      </c>
      <c r="AS1071" s="79">
        <f t="shared" si="810"/>
        <v>0</v>
      </c>
      <c r="AT1071" s="79">
        <f t="shared" si="811"/>
        <v>0</v>
      </c>
      <c r="AU1071" s="79">
        <f t="shared" si="812"/>
        <v>0</v>
      </c>
      <c r="AV1071" s="79">
        <f t="shared" si="813"/>
        <v>0</v>
      </c>
      <c r="AW1071" s="79">
        <f t="shared" si="814"/>
        <v>0</v>
      </c>
      <c r="AX1071" s="128">
        <f t="shared" si="815"/>
        <v>0</v>
      </c>
      <c r="AY1071" s="128"/>
      <c r="AZ1071" s="128"/>
      <c r="BA1071" s="128">
        <f t="shared" si="816"/>
        <v>0</v>
      </c>
      <c r="BB1071" s="128">
        <f t="shared" si="817"/>
        <v>0</v>
      </c>
      <c r="BC1071" s="80">
        <f t="shared" si="818"/>
        <v>0</v>
      </c>
      <c r="BD1071" s="80">
        <f t="shared" si="819"/>
        <v>0</v>
      </c>
      <c r="BE1071" s="80">
        <f t="shared" si="820"/>
        <v>0</v>
      </c>
      <c r="BF1071" s="80">
        <f t="shared" si="821"/>
        <v>0</v>
      </c>
      <c r="BG1071" s="80">
        <f t="shared" si="822"/>
        <v>0</v>
      </c>
      <c r="BH1071" s="80">
        <f t="shared" si="849"/>
        <v>0</v>
      </c>
      <c r="BI1071" s="4">
        <f t="shared" si="823"/>
        <v>0</v>
      </c>
      <c r="BJ1071" s="4">
        <f t="shared" si="824"/>
        <v>0</v>
      </c>
      <c r="BK1071" s="4">
        <f t="shared" si="825"/>
        <v>0</v>
      </c>
      <c r="BL1071" s="8" t="e">
        <f>VLOOKUP(CN1071,'CIR Results'!$B$3:$L$42,2,FALSE)</f>
        <v>#N/A</v>
      </c>
      <c r="BM1071" s="8" t="e">
        <f>VLOOKUP(CN1071,'CIR Results'!$B$3:$L$42,3,FALSE)</f>
        <v>#N/A</v>
      </c>
      <c r="BN1071" s="8" t="e">
        <f>VLOOKUP(CN1071,'CIR Results'!$B$3:$L$42,4,FALSE)</f>
        <v>#N/A</v>
      </c>
      <c r="BO1071" s="8" t="e">
        <f>VLOOKUP(CN1071,'CIR Results'!$B$3:$L$42,5,FALSE)</f>
        <v>#N/A</v>
      </c>
      <c r="BP1071" s="8" t="e">
        <f>VLOOKUP(CN1071,'CIR Results'!$B$3:$L$42,6,FALSE)</f>
        <v>#N/A</v>
      </c>
      <c r="BQ1071" s="8" t="e">
        <f>VLOOKUP(CN1071,'CIR Results'!$B$3:$L$42,8,FALSE)</f>
        <v>#N/A</v>
      </c>
      <c r="BR1071" s="8" t="e">
        <f>VLOOKUP(CN1071,'CIR Results'!$B$3:$L$42,9,FALSE)</f>
        <v>#N/A</v>
      </c>
      <c r="BS1071" s="8" t="e">
        <f>VLOOKUP(CN1071,'CIR Results'!$B$3:$L$42,10,FALSE)</f>
        <v>#N/A</v>
      </c>
      <c r="BT1071" s="8" t="e">
        <f>VLOOKUP(CN1071,'CIR Results'!$B$3:$L$42,11,FALSE)</f>
        <v>#N/A</v>
      </c>
      <c r="BU1071" s="136" t="e">
        <f>VLOOKUP(CN1071,'CIR Team Info'!$B$5:$E$44,2,FALSE)</f>
        <v>#N/A</v>
      </c>
      <c r="BV1071" s="136" t="e">
        <f>VLOOKUP(CN1071,'CIR Team Info'!$B$5:$E$44,4,FALSE)</f>
        <v>#N/A</v>
      </c>
      <c r="BW1071" s="136" t="str">
        <f t="shared" si="850"/>
        <v xml:space="preserve">   </v>
      </c>
      <c r="CM1071" s="132"/>
      <c r="DD1071" s="132"/>
      <c r="DG1071" s="132"/>
    </row>
    <row r="1072" spans="1:111" x14ac:dyDescent="0.25">
      <c r="A1072" s="78">
        <f t="shared" si="804"/>
        <v>0</v>
      </c>
      <c r="C1072" s="10" t="str">
        <f t="shared" si="843"/>
        <v>Do Not Pick</v>
      </c>
      <c r="D1072" s="17">
        <f t="shared" si="805"/>
        <v>0</v>
      </c>
      <c r="E1072" s="113">
        <f t="shared" si="831"/>
        <v>0</v>
      </c>
      <c r="F1072" s="113">
        <f t="shared" si="832"/>
        <v>0</v>
      </c>
      <c r="G1072" s="113">
        <f t="shared" si="833"/>
        <v>0</v>
      </c>
      <c r="H1072" s="113">
        <f t="shared" si="834"/>
        <v>0</v>
      </c>
      <c r="I1072" s="113">
        <f t="shared" si="835"/>
        <v>0</v>
      </c>
      <c r="J1072" s="113">
        <f t="shared" si="836"/>
        <v>0</v>
      </c>
      <c r="K1072" s="113">
        <f t="shared" si="826"/>
        <v>0</v>
      </c>
      <c r="L1072" s="76">
        <v>8</v>
      </c>
      <c r="M1072" s="76">
        <v>5</v>
      </c>
      <c r="N1072" s="76">
        <v>7</v>
      </c>
      <c r="O1072" s="76">
        <v>6</v>
      </c>
      <c r="P1072" s="76">
        <v>6</v>
      </c>
      <c r="Q1072" s="76">
        <v>2</v>
      </c>
      <c r="R1072" s="76">
        <v>1</v>
      </c>
      <c r="S1072" s="17">
        <f t="shared" si="806"/>
        <v>0</v>
      </c>
      <c r="T1072" s="113">
        <f t="shared" si="837"/>
        <v>0</v>
      </c>
      <c r="U1072" s="113">
        <f t="shared" si="838"/>
        <v>0</v>
      </c>
      <c r="V1072" s="113">
        <f t="shared" si="839"/>
        <v>0</v>
      </c>
      <c r="W1072" s="113">
        <f t="shared" si="840"/>
        <v>0</v>
      </c>
      <c r="X1072" s="113">
        <f t="shared" si="841"/>
        <v>0</v>
      </c>
      <c r="Y1072" s="113">
        <f t="shared" si="842"/>
        <v>0</v>
      </c>
      <c r="Z1072" s="113">
        <f t="shared" si="827"/>
        <v>0</v>
      </c>
      <c r="AA1072" s="76">
        <v>10</v>
      </c>
      <c r="AB1072" s="76">
        <v>6</v>
      </c>
      <c r="AC1072" s="76">
        <v>8</v>
      </c>
      <c r="AD1072" s="76">
        <v>2</v>
      </c>
      <c r="AE1072" s="76">
        <v>2</v>
      </c>
      <c r="AF1072" s="76">
        <v>5</v>
      </c>
      <c r="AG1072" s="76">
        <v>8</v>
      </c>
      <c r="AH1072" s="131">
        <f t="shared" si="807"/>
        <v>0</v>
      </c>
      <c r="AI1072" s="131">
        <f t="shared" si="828"/>
        <v>0</v>
      </c>
      <c r="AJ1072" s="131">
        <f t="shared" si="844"/>
        <v>0</v>
      </c>
      <c r="AK1072" s="131">
        <f t="shared" si="845"/>
        <v>0</v>
      </c>
      <c r="AL1072" s="131">
        <f t="shared" si="829"/>
        <v>0</v>
      </c>
      <c r="AM1072" s="131">
        <f t="shared" si="830"/>
        <v>0</v>
      </c>
      <c r="AN1072" s="131">
        <f t="shared" si="808"/>
        <v>0</v>
      </c>
      <c r="AO1072" s="115" t="b">
        <f t="shared" si="846"/>
        <v>0</v>
      </c>
      <c r="AP1072" s="115" t="b">
        <f t="shared" si="847"/>
        <v>0</v>
      </c>
      <c r="AQ1072" s="115" t="b">
        <f t="shared" si="848"/>
        <v>0</v>
      </c>
      <c r="AR1072" s="79">
        <f t="shared" si="809"/>
        <v>0</v>
      </c>
      <c r="AS1072" s="79">
        <f t="shared" si="810"/>
        <v>0</v>
      </c>
      <c r="AT1072" s="79">
        <f t="shared" si="811"/>
        <v>0</v>
      </c>
      <c r="AU1072" s="79">
        <f t="shared" si="812"/>
        <v>0</v>
      </c>
      <c r="AV1072" s="79">
        <f t="shared" si="813"/>
        <v>0</v>
      </c>
      <c r="AW1072" s="79">
        <f t="shared" si="814"/>
        <v>0</v>
      </c>
      <c r="AX1072" s="128">
        <f t="shared" si="815"/>
        <v>0</v>
      </c>
      <c r="AY1072" s="128"/>
      <c r="AZ1072" s="128"/>
      <c r="BA1072" s="128">
        <f t="shared" si="816"/>
        <v>0</v>
      </c>
      <c r="BB1072" s="128">
        <f t="shared" si="817"/>
        <v>0</v>
      </c>
      <c r="BC1072" s="80">
        <f t="shared" si="818"/>
        <v>0</v>
      </c>
      <c r="BD1072" s="80">
        <f t="shared" si="819"/>
        <v>0</v>
      </c>
      <c r="BE1072" s="80">
        <f t="shared" si="820"/>
        <v>0</v>
      </c>
      <c r="BF1072" s="80">
        <f t="shared" si="821"/>
        <v>0</v>
      </c>
      <c r="BG1072" s="80">
        <f t="shared" si="822"/>
        <v>0</v>
      </c>
      <c r="BH1072" s="80">
        <f t="shared" si="849"/>
        <v>0</v>
      </c>
      <c r="BI1072" s="4">
        <f t="shared" si="823"/>
        <v>0</v>
      </c>
      <c r="BJ1072" s="4">
        <f t="shared" si="824"/>
        <v>0</v>
      </c>
      <c r="BK1072" s="4">
        <f t="shared" si="825"/>
        <v>0</v>
      </c>
      <c r="BL1072" s="8" t="e">
        <f>VLOOKUP(CN1072,'CIR Results'!$B$3:$L$42,2,FALSE)</f>
        <v>#N/A</v>
      </c>
      <c r="BM1072" s="8" t="e">
        <f>VLOOKUP(CN1072,'CIR Results'!$B$3:$L$42,3,FALSE)</f>
        <v>#N/A</v>
      </c>
      <c r="BN1072" s="8" t="e">
        <f>VLOOKUP(CN1072,'CIR Results'!$B$3:$L$42,4,FALSE)</f>
        <v>#N/A</v>
      </c>
      <c r="BO1072" s="8" t="e">
        <f>VLOOKUP(CN1072,'CIR Results'!$B$3:$L$42,5,FALSE)</f>
        <v>#N/A</v>
      </c>
      <c r="BP1072" s="8" t="e">
        <f>VLOOKUP(CN1072,'CIR Results'!$B$3:$L$42,6,FALSE)</f>
        <v>#N/A</v>
      </c>
      <c r="BQ1072" s="8" t="e">
        <f>VLOOKUP(CN1072,'CIR Results'!$B$3:$L$42,8,FALSE)</f>
        <v>#N/A</v>
      </c>
      <c r="BR1072" s="8" t="e">
        <f>VLOOKUP(CN1072,'CIR Results'!$B$3:$L$42,9,FALSE)</f>
        <v>#N/A</v>
      </c>
      <c r="BS1072" s="8" t="e">
        <f>VLOOKUP(CN1072,'CIR Results'!$B$3:$L$42,10,FALSE)</f>
        <v>#N/A</v>
      </c>
      <c r="BT1072" s="8" t="e">
        <f>VLOOKUP(CN1072,'CIR Results'!$B$3:$L$42,11,FALSE)</f>
        <v>#N/A</v>
      </c>
      <c r="BU1072" s="136" t="e">
        <f>VLOOKUP(CN1072,'CIR Team Info'!$B$5:$E$44,2,FALSE)</f>
        <v>#N/A</v>
      </c>
      <c r="BV1072" s="136" t="e">
        <f>VLOOKUP(CN1072,'CIR Team Info'!$B$5:$E$44,4,FALSE)</f>
        <v>#N/A</v>
      </c>
      <c r="BW1072" s="136" t="str">
        <f t="shared" si="850"/>
        <v xml:space="preserve">   </v>
      </c>
      <c r="CM1072" s="132"/>
      <c r="DD1072" s="132"/>
      <c r="DG1072" s="132"/>
    </row>
    <row r="1073" spans="1:111" x14ac:dyDescent="0.25">
      <c r="A1073" s="78">
        <f t="shared" si="804"/>
        <v>0</v>
      </c>
      <c r="C1073" s="10" t="str">
        <f t="shared" si="843"/>
        <v>Do Not Pick</v>
      </c>
      <c r="D1073" s="17">
        <f t="shared" si="805"/>
        <v>0</v>
      </c>
      <c r="E1073" s="113">
        <f t="shared" si="831"/>
        <v>0</v>
      </c>
      <c r="F1073" s="113">
        <f t="shared" si="832"/>
        <v>0</v>
      </c>
      <c r="G1073" s="113">
        <f t="shared" si="833"/>
        <v>0</v>
      </c>
      <c r="H1073" s="113">
        <f t="shared" si="834"/>
        <v>0</v>
      </c>
      <c r="I1073" s="113">
        <f t="shared" si="835"/>
        <v>0</v>
      </c>
      <c r="J1073" s="113">
        <f t="shared" si="836"/>
        <v>0</v>
      </c>
      <c r="K1073" s="113">
        <f t="shared" si="826"/>
        <v>0</v>
      </c>
      <c r="L1073" s="76">
        <v>8</v>
      </c>
      <c r="M1073" s="76">
        <v>5</v>
      </c>
      <c r="N1073" s="76">
        <v>7</v>
      </c>
      <c r="O1073" s="76">
        <v>6</v>
      </c>
      <c r="P1073" s="76">
        <v>6</v>
      </c>
      <c r="Q1073" s="76">
        <v>2</v>
      </c>
      <c r="R1073" s="76">
        <v>1</v>
      </c>
      <c r="S1073" s="17">
        <f t="shared" si="806"/>
        <v>0</v>
      </c>
      <c r="T1073" s="113">
        <f t="shared" si="837"/>
        <v>0</v>
      </c>
      <c r="U1073" s="113">
        <f t="shared" si="838"/>
        <v>0</v>
      </c>
      <c r="V1073" s="113">
        <f t="shared" si="839"/>
        <v>0</v>
      </c>
      <c r="W1073" s="113">
        <f t="shared" si="840"/>
        <v>0</v>
      </c>
      <c r="X1073" s="113">
        <f t="shared" si="841"/>
        <v>0</v>
      </c>
      <c r="Y1073" s="113">
        <f t="shared" si="842"/>
        <v>0</v>
      </c>
      <c r="Z1073" s="113">
        <f t="shared" si="827"/>
        <v>0</v>
      </c>
      <c r="AA1073" s="76">
        <v>10</v>
      </c>
      <c r="AB1073" s="76">
        <v>6</v>
      </c>
      <c r="AC1073" s="76">
        <v>8</v>
      </c>
      <c r="AD1073" s="76">
        <v>2</v>
      </c>
      <c r="AE1073" s="76">
        <v>2</v>
      </c>
      <c r="AF1073" s="76">
        <v>5</v>
      </c>
      <c r="AG1073" s="76">
        <v>8</v>
      </c>
      <c r="AH1073" s="131">
        <f t="shared" si="807"/>
        <v>0</v>
      </c>
      <c r="AI1073" s="131">
        <f t="shared" si="828"/>
        <v>0</v>
      </c>
      <c r="AJ1073" s="131">
        <f t="shared" si="844"/>
        <v>0</v>
      </c>
      <c r="AK1073" s="131">
        <f t="shared" si="845"/>
        <v>0</v>
      </c>
      <c r="AL1073" s="131">
        <f t="shared" si="829"/>
        <v>0</v>
      </c>
      <c r="AM1073" s="131">
        <f t="shared" si="830"/>
        <v>0</v>
      </c>
      <c r="AN1073" s="131">
        <f t="shared" si="808"/>
        <v>0</v>
      </c>
      <c r="AO1073" s="115" t="b">
        <f t="shared" si="846"/>
        <v>0</v>
      </c>
      <c r="AP1073" s="115" t="b">
        <f t="shared" si="847"/>
        <v>0</v>
      </c>
      <c r="AQ1073" s="115" t="b">
        <f t="shared" si="848"/>
        <v>0</v>
      </c>
      <c r="AR1073" s="79">
        <f t="shared" si="809"/>
        <v>0</v>
      </c>
      <c r="AS1073" s="79">
        <f t="shared" si="810"/>
        <v>0</v>
      </c>
      <c r="AT1073" s="79">
        <f t="shared" si="811"/>
        <v>0</v>
      </c>
      <c r="AU1073" s="79">
        <f t="shared" si="812"/>
        <v>0</v>
      </c>
      <c r="AV1073" s="79">
        <f t="shared" si="813"/>
        <v>0</v>
      </c>
      <c r="AW1073" s="79">
        <f t="shared" si="814"/>
        <v>0</v>
      </c>
      <c r="AX1073" s="128">
        <f t="shared" si="815"/>
        <v>0</v>
      </c>
      <c r="AY1073" s="128"/>
      <c r="AZ1073" s="128"/>
      <c r="BA1073" s="128">
        <f t="shared" si="816"/>
        <v>0</v>
      </c>
      <c r="BB1073" s="128">
        <f t="shared" si="817"/>
        <v>0</v>
      </c>
      <c r="BC1073" s="80">
        <f t="shared" si="818"/>
        <v>0</v>
      </c>
      <c r="BD1073" s="80">
        <f t="shared" si="819"/>
        <v>0</v>
      </c>
      <c r="BE1073" s="80">
        <f t="shared" si="820"/>
        <v>0</v>
      </c>
      <c r="BF1073" s="80">
        <f t="shared" si="821"/>
        <v>0</v>
      </c>
      <c r="BG1073" s="80">
        <f t="shared" si="822"/>
        <v>0</v>
      </c>
      <c r="BH1073" s="80">
        <f t="shared" si="849"/>
        <v>0</v>
      </c>
      <c r="BI1073" s="4">
        <f t="shared" si="823"/>
        <v>0</v>
      </c>
      <c r="BJ1073" s="4">
        <f t="shared" si="824"/>
        <v>0</v>
      </c>
      <c r="BK1073" s="4">
        <f t="shared" si="825"/>
        <v>0</v>
      </c>
      <c r="BL1073" s="8" t="e">
        <f>VLOOKUP(CN1073,'CIR Results'!$B$3:$L$42,2,FALSE)</f>
        <v>#N/A</v>
      </c>
      <c r="BM1073" s="8" t="e">
        <f>VLOOKUP(CN1073,'CIR Results'!$B$3:$L$42,3,FALSE)</f>
        <v>#N/A</v>
      </c>
      <c r="BN1073" s="8" t="e">
        <f>VLOOKUP(CN1073,'CIR Results'!$B$3:$L$42,4,FALSE)</f>
        <v>#N/A</v>
      </c>
      <c r="BO1073" s="8" t="e">
        <f>VLOOKUP(CN1073,'CIR Results'!$B$3:$L$42,5,FALSE)</f>
        <v>#N/A</v>
      </c>
      <c r="BP1073" s="8" t="e">
        <f>VLOOKUP(CN1073,'CIR Results'!$B$3:$L$42,6,FALSE)</f>
        <v>#N/A</v>
      </c>
      <c r="BQ1073" s="8" t="e">
        <f>VLOOKUP(CN1073,'CIR Results'!$B$3:$L$42,8,FALSE)</f>
        <v>#N/A</v>
      </c>
      <c r="BR1073" s="8" t="e">
        <f>VLOOKUP(CN1073,'CIR Results'!$B$3:$L$42,9,FALSE)</f>
        <v>#N/A</v>
      </c>
      <c r="BS1073" s="8" t="e">
        <f>VLOOKUP(CN1073,'CIR Results'!$B$3:$L$42,10,FALSE)</f>
        <v>#N/A</v>
      </c>
      <c r="BT1073" s="8" t="e">
        <f>VLOOKUP(CN1073,'CIR Results'!$B$3:$L$42,11,FALSE)</f>
        <v>#N/A</v>
      </c>
      <c r="BU1073" s="136" t="e">
        <f>VLOOKUP(CN1073,'CIR Team Info'!$B$5:$E$44,2,FALSE)</f>
        <v>#N/A</v>
      </c>
      <c r="BV1073" s="136" t="e">
        <f>VLOOKUP(CN1073,'CIR Team Info'!$B$5:$E$44,4,FALSE)</f>
        <v>#N/A</v>
      </c>
      <c r="BW1073" s="136" t="str">
        <f t="shared" si="850"/>
        <v xml:space="preserve">   </v>
      </c>
      <c r="CM1073" s="132"/>
      <c r="DD1073" s="132"/>
      <c r="DG1073" s="132"/>
    </row>
    <row r="1074" spans="1:111" x14ac:dyDescent="0.25">
      <c r="A1074" s="78">
        <f t="shared" si="804"/>
        <v>0</v>
      </c>
      <c r="C1074" s="10" t="str">
        <f t="shared" si="843"/>
        <v>Do Not Pick</v>
      </c>
      <c r="D1074" s="17">
        <f t="shared" si="805"/>
        <v>0</v>
      </c>
      <c r="E1074" s="113">
        <f t="shared" si="831"/>
        <v>0</v>
      </c>
      <c r="F1074" s="113">
        <f t="shared" si="832"/>
        <v>0</v>
      </c>
      <c r="G1074" s="113">
        <f t="shared" si="833"/>
        <v>0</v>
      </c>
      <c r="H1074" s="113">
        <f t="shared" si="834"/>
        <v>0</v>
      </c>
      <c r="I1074" s="113">
        <f t="shared" si="835"/>
        <v>0</v>
      </c>
      <c r="J1074" s="113">
        <f t="shared" si="836"/>
        <v>0</v>
      </c>
      <c r="K1074" s="113">
        <f t="shared" si="826"/>
        <v>0</v>
      </c>
      <c r="L1074" s="76">
        <v>8</v>
      </c>
      <c r="M1074" s="76">
        <v>5</v>
      </c>
      <c r="N1074" s="76">
        <v>7</v>
      </c>
      <c r="O1074" s="76">
        <v>6</v>
      </c>
      <c r="P1074" s="76">
        <v>6</v>
      </c>
      <c r="Q1074" s="76">
        <v>2</v>
      </c>
      <c r="R1074" s="76">
        <v>1</v>
      </c>
      <c r="S1074" s="17">
        <f t="shared" si="806"/>
        <v>0</v>
      </c>
      <c r="T1074" s="113">
        <f t="shared" si="837"/>
        <v>0</v>
      </c>
      <c r="U1074" s="113">
        <f t="shared" si="838"/>
        <v>0</v>
      </c>
      <c r="V1074" s="113">
        <f t="shared" si="839"/>
        <v>0</v>
      </c>
      <c r="W1074" s="113">
        <f t="shared" si="840"/>
        <v>0</v>
      </c>
      <c r="X1074" s="113">
        <f t="shared" si="841"/>
        <v>0</v>
      </c>
      <c r="Y1074" s="113">
        <f t="shared" si="842"/>
        <v>0</v>
      </c>
      <c r="Z1074" s="113">
        <f t="shared" si="827"/>
        <v>0</v>
      </c>
      <c r="AA1074" s="76">
        <v>10</v>
      </c>
      <c r="AB1074" s="76">
        <v>6</v>
      </c>
      <c r="AC1074" s="76">
        <v>8</v>
      </c>
      <c r="AD1074" s="76">
        <v>2</v>
      </c>
      <c r="AE1074" s="76">
        <v>2</v>
      </c>
      <c r="AF1074" s="76">
        <v>5</v>
      </c>
      <c r="AG1074" s="76">
        <v>8</v>
      </c>
      <c r="AH1074" s="131">
        <f t="shared" si="807"/>
        <v>0</v>
      </c>
      <c r="AI1074" s="131">
        <f t="shared" si="828"/>
        <v>0</v>
      </c>
      <c r="AJ1074" s="131">
        <f t="shared" si="844"/>
        <v>0</v>
      </c>
      <c r="AK1074" s="131">
        <f t="shared" si="845"/>
        <v>0</v>
      </c>
      <c r="AL1074" s="131">
        <f t="shared" si="829"/>
        <v>0</v>
      </c>
      <c r="AM1074" s="131">
        <f t="shared" si="830"/>
        <v>0</v>
      </c>
      <c r="AN1074" s="131">
        <f t="shared" si="808"/>
        <v>0</v>
      </c>
      <c r="AO1074" s="115" t="b">
        <f t="shared" si="846"/>
        <v>0</v>
      </c>
      <c r="AP1074" s="115" t="b">
        <f t="shared" si="847"/>
        <v>0</v>
      </c>
      <c r="AQ1074" s="115" t="b">
        <f t="shared" si="848"/>
        <v>0</v>
      </c>
      <c r="AR1074" s="79">
        <f t="shared" si="809"/>
        <v>0</v>
      </c>
      <c r="AS1074" s="79">
        <f t="shared" si="810"/>
        <v>0</v>
      </c>
      <c r="AT1074" s="79">
        <f t="shared" si="811"/>
        <v>0</v>
      </c>
      <c r="AU1074" s="79">
        <f t="shared" si="812"/>
        <v>0</v>
      </c>
      <c r="AV1074" s="79">
        <f t="shared" si="813"/>
        <v>0</v>
      </c>
      <c r="AW1074" s="79">
        <f t="shared" si="814"/>
        <v>0</v>
      </c>
      <c r="AX1074" s="128">
        <f t="shared" si="815"/>
        <v>0</v>
      </c>
      <c r="AY1074" s="128"/>
      <c r="AZ1074" s="128"/>
      <c r="BA1074" s="128">
        <f t="shared" si="816"/>
        <v>0</v>
      </c>
      <c r="BB1074" s="128">
        <f t="shared" si="817"/>
        <v>0</v>
      </c>
      <c r="BC1074" s="80">
        <f t="shared" si="818"/>
        <v>0</v>
      </c>
      <c r="BD1074" s="80">
        <f t="shared" si="819"/>
        <v>0</v>
      </c>
      <c r="BE1074" s="80">
        <f t="shared" si="820"/>
        <v>0</v>
      </c>
      <c r="BF1074" s="80">
        <f t="shared" si="821"/>
        <v>0</v>
      </c>
      <c r="BG1074" s="80">
        <f t="shared" si="822"/>
        <v>0</v>
      </c>
      <c r="BH1074" s="80">
        <f t="shared" si="849"/>
        <v>0</v>
      </c>
      <c r="BI1074" s="4">
        <f t="shared" si="823"/>
        <v>0</v>
      </c>
      <c r="BJ1074" s="4">
        <f t="shared" si="824"/>
        <v>0</v>
      </c>
      <c r="BK1074" s="4">
        <f t="shared" si="825"/>
        <v>0</v>
      </c>
      <c r="BL1074" s="8" t="e">
        <f>VLOOKUP(CN1074,'CIR Results'!$B$3:$L$42,2,FALSE)</f>
        <v>#N/A</v>
      </c>
      <c r="BM1074" s="8" t="e">
        <f>VLOOKUP(CN1074,'CIR Results'!$B$3:$L$42,3,FALSE)</f>
        <v>#N/A</v>
      </c>
      <c r="BN1074" s="8" t="e">
        <f>VLOOKUP(CN1074,'CIR Results'!$B$3:$L$42,4,FALSE)</f>
        <v>#N/A</v>
      </c>
      <c r="BO1074" s="8" t="e">
        <f>VLOOKUP(CN1074,'CIR Results'!$B$3:$L$42,5,FALSE)</f>
        <v>#N/A</v>
      </c>
      <c r="BP1074" s="8" t="e">
        <f>VLOOKUP(CN1074,'CIR Results'!$B$3:$L$42,6,FALSE)</f>
        <v>#N/A</v>
      </c>
      <c r="BQ1074" s="8" t="e">
        <f>VLOOKUP(CN1074,'CIR Results'!$B$3:$L$42,8,FALSE)</f>
        <v>#N/A</v>
      </c>
      <c r="BR1074" s="8" t="e">
        <f>VLOOKUP(CN1074,'CIR Results'!$B$3:$L$42,9,FALSE)</f>
        <v>#N/A</v>
      </c>
      <c r="BS1074" s="8" t="e">
        <f>VLOOKUP(CN1074,'CIR Results'!$B$3:$L$42,10,FALSE)</f>
        <v>#N/A</v>
      </c>
      <c r="BT1074" s="8" t="e">
        <f>VLOOKUP(CN1074,'CIR Results'!$B$3:$L$42,11,FALSE)</f>
        <v>#N/A</v>
      </c>
      <c r="BU1074" s="136" t="e">
        <f>VLOOKUP(CN1074,'CIR Team Info'!$B$5:$E$44,2,FALSE)</f>
        <v>#N/A</v>
      </c>
      <c r="BV1074" s="136" t="e">
        <f>VLOOKUP(CN1074,'CIR Team Info'!$B$5:$E$44,4,FALSE)</f>
        <v>#N/A</v>
      </c>
      <c r="BW1074" s="136" t="str">
        <f t="shared" si="850"/>
        <v xml:space="preserve">   </v>
      </c>
      <c r="CM1074" s="132"/>
      <c r="DD1074" s="132"/>
      <c r="DG1074" s="132"/>
    </row>
    <row r="1075" spans="1:111" x14ac:dyDescent="0.25">
      <c r="A1075" s="78">
        <f t="shared" ref="A1075:A1138" si="851">CN1075</f>
        <v>0</v>
      </c>
      <c r="C1075" s="10" t="str">
        <f t="shared" si="843"/>
        <v>Do Not Pick</v>
      </c>
      <c r="D1075" s="17">
        <f t="shared" ref="D1075:D1138" si="852">SUM(E1075:K1075)/10</f>
        <v>0</v>
      </c>
      <c r="E1075" s="113">
        <f t="shared" si="831"/>
        <v>0</v>
      </c>
      <c r="F1075" s="113">
        <f t="shared" si="832"/>
        <v>0</v>
      </c>
      <c r="G1075" s="113">
        <f t="shared" si="833"/>
        <v>0</v>
      </c>
      <c r="H1075" s="113">
        <f t="shared" si="834"/>
        <v>0</v>
      </c>
      <c r="I1075" s="113">
        <f t="shared" si="835"/>
        <v>0</v>
      </c>
      <c r="J1075" s="113">
        <f t="shared" si="836"/>
        <v>0</v>
      </c>
      <c r="K1075" s="113">
        <f t="shared" si="826"/>
        <v>0</v>
      </c>
      <c r="L1075" s="76">
        <v>8</v>
      </c>
      <c r="M1075" s="76">
        <v>5</v>
      </c>
      <c r="N1075" s="76">
        <v>7</v>
      </c>
      <c r="O1075" s="76">
        <v>6</v>
      </c>
      <c r="P1075" s="76">
        <v>6</v>
      </c>
      <c r="Q1075" s="76">
        <v>2</v>
      </c>
      <c r="R1075" s="76">
        <v>1</v>
      </c>
      <c r="S1075" s="17">
        <f t="shared" ref="S1075:S1138" si="853">SUM(T1075:Z1075)/10</f>
        <v>0</v>
      </c>
      <c r="T1075" s="113">
        <f t="shared" si="837"/>
        <v>0</v>
      </c>
      <c r="U1075" s="113">
        <f t="shared" si="838"/>
        <v>0</v>
      </c>
      <c r="V1075" s="113">
        <f t="shared" si="839"/>
        <v>0</v>
      </c>
      <c r="W1075" s="113">
        <f t="shared" si="840"/>
        <v>0</v>
      </c>
      <c r="X1075" s="113">
        <f t="shared" si="841"/>
        <v>0</v>
      </c>
      <c r="Y1075" s="113">
        <f t="shared" si="842"/>
        <v>0</v>
      </c>
      <c r="Z1075" s="113">
        <f t="shared" si="827"/>
        <v>0</v>
      </c>
      <c r="AA1075" s="76">
        <v>10</v>
      </c>
      <c r="AB1075" s="76">
        <v>6</v>
      </c>
      <c r="AC1075" s="76">
        <v>8</v>
      </c>
      <c r="AD1075" s="76">
        <v>2</v>
      </c>
      <c r="AE1075" s="76">
        <v>2</v>
      </c>
      <c r="AF1075" s="76">
        <v>5</v>
      </c>
      <c r="AG1075" s="76">
        <v>8</v>
      </c>
      <c r="AH1075" s="131">
        <f t="shared" ref="AH1075:AH1138" si="854">(DG1075*DU1075)/0.8</f>
        <v>0</v>
      </c>
      <c r="AI1075" s="131">
        <f t="shared" si="828"/>
        <v>0</v>
      </c>
      <c r="AJ1075" s="131">
        <f t="shared" si="844"/>
        <v>0</v>
      </c>
      <c r="AK1075" s="131">
        <f t="shared" si="845"/>
        <v>0</v>
      </c>
      <c r="AL1075" s="131">
        <f t="shared" si="829"/>
        <v>0</v>
      </c>
      <c r="AM1075" s="131">
        <f t="shared" si="830"/>
        <v>0</v>
      </c>
      <c r="AN1075" s="131">
        <f t="shared" ref="AN1075:AN1138" si="855">((AW1075/175)*10)-DE1075-DF1075</f>
        <v>0</v>
      </c>
      <c r="AO1075" s="115" t="b">
        <f t="shared" si="846"/>
        <v>0</v>
      </c>
      <c r="AP1075" s="115" t="b">
        <f t="shared" si="847"/>
        <v>0</v>
      </c>
      <c r="AQ1075" s="115" t="b">
        <f t="shared" si="848"/>
        <v>0</v>
      </c>
      <c r="AR1075" s="79">
        <f t="shared" ref="AR1075:AR1138" si="856">DJ1075*10</f>
        <v>0</v>
      </c>
      <c r="AS1075" s="79">
        <f t="shared" ref="AS1075:AS1138" si="857">CT1075</f>
        <v>0</v>
      </c>
      <c r="AT1075" s="79">
        <f t="shared" ref="AT1075:AT1138" si="858">DC1075</f>
        <v>0</v>
      </c>
      <c r="AU1075" s="79">
        <f t="shared" ref="AU1075:AU1138" si="859">DL1075*10</f>
        <v>0</v>
      </c>
      <c r="AV1075" s="79">
        <f t="shared" ref="AV1075:AV1138" si="860">DN1075*10</f>
        <v>0</v>
      </c>
      <c r="AW1075" s="79">
        <f t="shared" ref="AW1075:AW1138" si="861">IF(DH1075=3,1.25*DI1075,IF(DH1075=2,DI1075,IF(DH1075=1,0.5*DI1075,0)))</f>
        <v>0</v>
      </c>
      <c r="AX1075" s="128">
        <f t="shared" ref="AX1075:AX1138" si="862">DJ1075+DK1075</f>
        <v>0</v>
      </c>
      <c r="AY1075" s="128"/>
      <c r="AZ1075" s="128"/>
      <c r="BA1075" s="128">
        <f t="shared" ref="BA1075:BA1138" si="863">DL1075+DM1075</f>
        <v>0</v>
      </c>
      <c r="BB1075" s="128">
        <f t="shared" ref="BB1075:BB1138" si="864">DN1075+DO1075</f>
        <v>0</v>
      </c>
      <c r="BC1075" s="80">
        <f t="shared" ref="BC1075:BC1138" si="865">IF(DJ1075+DK1075=0,0,DJ1075/(DJ1075+DK1075))</f>
        <v>0</v>
      </c>
      <c r="BD1075" s="80">
        <f t="shared" ref="BD1075:BD1138" si="866">IF(CT1075+CU1075=0,0,CT1075/(CT1075+CU1075))</f>
        <v>0</v>
      </c>
      <c r="BE1075" s="80">
        <f t="shared" ref="BE1075:BE1138" si="867">IF(DC1075+DD1075=0,0,DC1075/(DC1075+DD1075))</f>
        <v>0</v>
      </c>
      <c r="BF1075" s="80">
        <f t="shared" ref="BF1075:BF1138" si="868">IF(DL1075+DM1075=0,0,DL1075/(DL1075+DM1075))</f>
        <v>0</v>
      </c>
      <c r="BG1075" s="80">
        <f t="shared" ref="BG1075:BG1138" si="869">IF(DN1075+DO1075=0,0,DN1075/(DN1075+DO1075))</f>
        <v>0</v>
      </c>
      <c r="BH1075" s="80">
        <f t="shared" si="849"/>
        <v>0</v>
      </c>
      <c r="BI1075" s="4">
        <f t="shared" ref="BI1075:BI1138" si="870">SUM(AR1075,AT1075:AV1075)</f>
        <v>0</v>
      </c>
      <c r="BJ1075" s="4">
        <f t="shared" ref="BJ1075:BJ1138" si="871">SUM(AR1075:AV1075)</f>
        <v>0</v>
      </c>
      <c r="BK1075" s="4">
        <f t="shared" ref="BK1075:BK1138" si="872">AW1075</f>
        <v>0</v>
      </c>
      <c r="BL1075" s="8" t="e">
        <f>VLOOKUP(CN1075,'CIR Results'!$B$3:$L$42,2,FALSE)</f>
        <v>#N/A</v>
      </c>
      <c r="BM1075" s="8" t="e">
        <f>VLOOKUP(CN1075,'CIR Results'!$B$3:$L$42,3,FALSE)</f>
        <v>#N/A</v>
      </c>
      <c r="BN1075" s="8" t="e">
        <f>VLOOKUP(CN1075,'CIR Results'!$B$3:$L$42,4,FALSE)</f>
        <v>#N/A</v>
      </c>
      <c r="BO1075" s="8" t="e">
        <f>VLOOKUP(CN1075,'CIR Results'!$B$3:$L$42,5,FALSE)</f>
        <v>#N/A</v>
      </c>
      <c r="BP1075" s="8" t="e">
        <f>VLOOKUP(CN1075,'CIR Results'!$B$3:$L$42,6,FALSE)</f>
        <v>#N/A</v>
      </c>
      <c r="BQ1075" s="8" t="e">
        <f>VLOOKUP(CN1075,'CIR Results'!$B$3:$L$42,8,FALSE)</f>
        <v>#N/A</v>
      </c>
      <c r="BR1075" s="8" t="e">
        <f>VLOOKUP(CN1075,'CIR Results'!$B$3:$L$42,9,FALSE)</f>
        <v>#N/A</v>
      </c>
      <c r="BS1075" s="8" t="e">
        <f>VLOOKUP(CN1075,'CIR Results'!$B$3:$L$42,10,FALSE)</f>
        <v>#N/A</v>
      </c>
      <c r="BT1075" s="8" t="e">
        <f>VLOOKUP(CN1075,'CIR Results'!$B$3:$L$42,11,FALSE)</f>
        <v>#N/A</v>
      </c>
      <c r="BU1075" s="136" t="e">
        <f>VLOOKUP(CN1075,'CIR Team Info'!$B$5:$E$44,2,FALSE)</f>
        <v>#N/A</v>
      </c>
      <c r="BV1075" s="136" t="e">
        <f>VLOOKUP(CN1075,'CIR Team Info'!$B$5:$E$44,4,FALSE)</f>
        <v>#N/A</v>
      </c>
      <c r="BW1075" s="136" t="str">
        <f t="shared" si="850"/>
        <v xml:space="preserve">   </v>
      </c>
      <c r="CM1075" s="132"/>
      <c r="DD1075" s="132"/>
      <c r="DG1075" s="132"/>
    </row>
    <row r="1076" spans="1:111" x14ac:dyDescent="0.25">
      <c r="A1076" s="78">
        <f t="shared" si="851"/>
        <v>0</v>
      </c>
      <c r="C1076" s="10" t="str">
        <f t="shared" si="843"/>
        <v>Do Not Pick</v>
      </c>
      <c r="D1076" s="17">
        <f t="shared" si="852"/>
        <v>0</v>
      </c>
      <c r="E1076" s="113">
        <f t="shared" si="831"/>
        <v>0</v>
      </c>
      <c r="F1076" s="113">
        <f t="shared" si="832"/>
        <v>0</v>
      </c>
      <c r="G1076" s="113">
        <f t="shared" si="833"/>
        <v>0</v>
      </c>
      <c r="H1076" s="113">
        <f t="shared" si="834"/>
        <v>0</v>
      </c>
      <c r="I1076" s="113">
        <f t="shared" si="835"/>
        <v>0</v>
      </c>
      <c r="J1076" s="113">
        <f t="shared" si="836"/>
        <v>0</v>
      </c>
      <c r="K1076" s="113">
        <f t="shared" ref="K1076:K1139" si="873">R1076*AN1076</f>
        <v>0</v>
      </c>
      <c r="L1076" s="76">
        <v>8</v>
      </c>
      <c r="M1076" s="76">
        <v>5</v>
      </c>
      <c r="N1076" s="76">
        <v>7</v>
      </c>
      <c r="O1076" s="76">
        <v>6</v>
      </c>
      <c r="P1076" s="76">
        <v>6</v>
      </c>
      <c r="Q1076" s="76">
        <v>2</v>
      </c>
      <c r="R1076" s="76">
        <v>1</v>
      </c>
      <c r="S1076" s="17">
        <f t="shared" si="853"/>
        <v>0</v>
      </c>
      <c r="T1076" s="113">
        <f t="shared" si="837"/>
        <v>0</v>
      </c>
      <c r="U1076" s="113">
        <f t="shared" si="838"/>
        <v>0</v>
      </c>
      <c r="V1076" s="113">
        <f t="shared" si="839"/>
        <v>0</v>
      </c>
      <c r="W1076" s="113">
        <f t="shared" si="840"/>
        <v>0</v>
      </c>
      <c r="X1076" s="113">
        <f t="shared" si="841"/>
        <v>0</v>
      </c>
      <c r="Y1076" s="113">
        <f t="shared" si="842"/>
        <v>0</v>
      </c>
      <c r="Z1076" s="113">
        <f t="shared" ref="Z1076:Z1139" si="874">AN1076*AG1076</f>
        <v>0</v>
      </c>
      <c r="AA1076" s="76">
        <v>10</v>
      </c>
      <c r="AB1076" s="76">
        <v>6</v>
      </c>
      <c r="AC1076" s="76">
        <v>8</v>
      </c>
      <c r="AD1076" s="76">
        <v>2</v>
      </c>
      <c r="AE1076" s="76">
        <v>2</v>
      </c>
      <c r="AF1076" s="76">
        <v>5</v>
      </c>
      <c r="AG1076" s="76">
        <v>8</v>
      </c>
      <c r="AH1076" s="131">
        <f t="shared" si="854"/>
        <v>0</v>
      </c>
      <c r="AI1076" s="131">
        <f t="shared" ref="AI1076:AI1139" si="875">DJ1076-DK1076+IF(DA1076="T",2,0)+IF(DB1076="T",1,0)</f>
        <v>0</v>
      </c>
      <c r="AJ1076" s="131">
        <f t="shared" si="844"/>
        <v>0</v>
      </c>
      <c r="AK1076" s="131">
        <f t="shared" si="845"/>
        <v>0</v>
      </c>
      <c r="AL1076" s="131">
        <f t="shared" ref="AL1076:AL1139" si="876">DL1076-DM1076</f>
        <v>0</v>
      </c>
      <c r="AM1076" s="131">
        <f t="shared" ref="AM1076:AM1139" si="877">DN1076-DO1076</f>
        <v>0</v>
      </c>
      <c r="AN1076" s="131">
        <f t="shared" si="855"/>
        <v>0</v>
      </c>
      <c r="AO1076" s="115" t="b">
        <f t="shared" si="846"/>
        <v>0</v>
      </c>
      <c r="AP1076" s="115" t="b">
        <f t="shared" si="847"/>
        <v>0</v>
      </c>
      <c r="AQ1076" s="115" t="b">
        <f t="shared" si="848"/>
        <v>0</v>
      </c>
      <c r="AR1076" s="79">
        <f t="shared" si="856"/>
        <v>0</v>
      </c>
      <c r="AS1076" s="79">
        <f t="shared" si="857"/>
        <v>0</v>
      </c>
      <c r="AT1076" s="79">
        <f t="shared" si="858"/>
        <v>0</v>
      </c>
      <c r="AU1076" s="79">
        <f t="shared" si="859"/>
        <v>0</v>
      </c>
      <c r="AV1076" s="79">
        <f t="shared" si="860"/>
        <v>0</v>
      </c>
      <c r="AW1076" s="79">
        <f t="shared" si="861"/>
        <v>0</v>
      </c>
      <c r="AX1076" s="128">
        <f t="shared" si="862"/>
        <v>0</v>
      </c>
      <c r="AY1076" s="128"/>
      <c r="AZ1076" s="128"/>
      <c r="BA1076" s="128">
        <f t="shared" si="863"/>
        <v>0</v>
      </c>
      <c r="BB1076" s="128">
        <f t="shared" si="864"/>
        <v>0</v>
      </c>
      <c r="BC1076" s="80">
        <f t="shared" si="865"/>
        <v>0</v>
      </c>
      <c r="BD1076" s="80">
        <f t="shared" si="866"/>
        <v>0</v>
      </c>
      <c r="BE1076" s="80">
        <f t="shared" si="867"/>
        <v>0</v>
      </c>
      <c r="BF1076" s="80">
        <f t="shared" si="868"/>
        <v>0</v>
      </c>
      <c r="BG1076" s="80">
        <f t="shared" si="869"/>
        <v>0</v>
      </c>
      <c r="BH1076" s="80">
        <f t="shared" si="849"/>
        <v>0</v>
      </c>
      <c r="BI1076" s="4">
        <f t="shared" si="870"/>
        <v>0</v>
      </c>
      <c r="BJ1076" s="4">
        <f t="shared" si="871"/>
        <v>0</v>
      </c>
      <c r="BK1076" s="4">
        <f t="shared" si="872"/>
        <v>0</v>
      </c>
      <c r="BL1076" s="8" t="e">
        <f>VLOOKUP(CN1076,'CIR Results'!$B$3:$L$42,2,FALSE)</f>
        <v>#N/A</v>
      </c>
      <c r="BM1076" s="8" t="e">
        <f>VLOOKUP(CN1076,'CIR Results'!$B$3:$L$42,3,FALSE)</f>
        <v>#N/A</v>
      </c>
      <c r="BN1076" s="8" t="e">
        <f>VLOOKUP(CN1076,'CIR Results'!$B$3:$L$42,4,FALSE)</f>
        <v>#N/A</v>
      </c>
      <c r="BO1076" s="8" t="e">
        <f>VLOOKUP(CN1076,'CIR Results'!$B$3:$L$42,5,FALSE)</f>
        <v>#N/A</v>
      </c>
      <c r="BP1076" s="8" t="e">
        <f>VLOOKUP(CN1076,'CIR Results'!$B$3:$L$42,6,FALSE)</f>
        <v>#N/A</v>
      </c>
      <c r="BQ1076" s="8" t="e">
        <f>VLOOKUP(CN1076,'CIR Results'!$B$3:$L$42,8,FALSE)</f>
        <v>#N/A</v>
      </c>
      <c r="BR1076" s="8" t="e">
        <f>VLOOKUP(CN1076,'CIR Results'!$B$3:$L$42,9,FALSE)</f>
        <v>#N/A</v>
      </c>
      <c r="BS1076" s="8" t="e">
        <f>VLOOKUP(CN1076,'CIR Results'!$B$3:$L$42,10,FALSE)</f>
        <v>#N/A</v>
      </c>
      <c r="BT1076" s="8" t="e">
        <f>VLOOKUP(CN1076,'CIR Results'!$B$3:$L$42,11,FALSE)</f>
        <v>#N/A</v>
      </c>
      <c r="BU1076" s="136" t="e">
        <f>VLOOKUP(CN1076,'CIR Team Info'!$B$5:$E$44,2,FALSE)</f>
        <v>#N/A</v>
      </c>
      <c r="BV1076" s="136" t="e">
        <f>VLOOKUP(CN1076,'CIR Team Info'!$B$5:$E$44,4,FALSE)</f>
        <v>#N/A</v>
      </c>
      <c r="BW1076" s="136" t="str">
        <f t="shared" si="850"/>
        <v xml:space="preserve">   </v>
      </c>
      <c r="CM1076" s="132"/>
      <c r="DD1076" s="132"/>
      <c r="DG1076" s="132"/>
    </row>
    <row r="1077" spans="1:111" x14ac:dyDescent="0.25">
      <c r="A1077" s="78">
        <f t="shared" si="851"/>
        <v>0</v>
      </c>
      <c r="C1077" s="10" t="str">
        <f t="shared" si="843"/>
        <v>Do Not Pick</v>
      </c>
      <c r="D1077" s="17">
        <f t="shared" si="852"/>
        <v>0</v>
      </c>
      <c r="E1077" s="113">
        <f t="shared" ref="E1077:E1140" si="878">L1077*AH1077</f>
        <v>0</v>
      </c>
      <c r="F1077" s="113">
        <f t="shared" ref="F1077:F1140" si="879">M1077*AI1077</f>
        <v>0</v>
      </c>
      <c r="G1077" s="113">
        <f t="shared" ref="G1077:G1140" si="880">N1077*AJ1077</f>
        <v>0</v>
      </c>
      <c r="H1077" s="113">
        <f t="shared" ref="H1077:H1140" si="881">O1077*AK1077</f>
        <v>0</v>
      </c>
      <c r="I1077" s="113">
        <f t="shared" ref="I1077:I1140" si="882">P1077*AL1077</f>
        <v>0</v>
      </c>
      <c r="J1077" s="113">
        <f t="shared" ref="J1077:J1140" si="883">Q1077*AM1077</f>
        <v>0</v>
      </c>
      <c r="K1077" s="113">
        <f t="shared" si="873"/>
        <v>0</v>
      </c>
      <c r="L1077" s="76">
        <v>8</v>
      </c>
      <c r="M1077" s="76">
        <v>5</v>
      </c>
      <c r="N1077" s="76">
        <v>7</v>
      </c>
      <c r="O1077" s="76">
        <v>6</v>
      </c>
      <c r="P1077" s="76">
        <v>6</v>
      </c>
      <c r="Q1077" s="76">
        <v>2</v>
      </c>
      <c r="R1077" s="76">
        <v>1</v>
      </c>
      <c r="S1077" s="17">
        <f t="shared" si="853"/>
        <v>0</v>
      </c>
      <c r="T1077" s="113">
        <f t="shared" ref="T1077:T1140" si="884">AH1077*AA1077</f>
        <v>0</v>
      </c>
      <c r="U1077" s="113">
        <f t="shared" ref="U1077:U1140" si="885">AI1077*AB1077</f>
        <v>0</v>
      </c>
      <c r="V1077" s="113">
        <f t="shared" ref="V1077:V1140" si="886">AJ1077*AC1077</f>
        <v>0</v>
      </c>
      <c r="W1077" s="113">
        <f t="shared" ref="W1077:W1140" si="887">AK1077*AD1077</f>
        <v>0</v>
      </c>
      <c r="X1077" s="113">
        <f t="shared" ref="X1077:X1140" si="888">AL1077*AE1077</f>
        <v>0</v>
      </c>
      <c r="Y1077" s="113">
        <f t="shared" ref="Y1077:Y1140" si="889">AM1077*AF1077</f>
        <v>0</v>
      </c>
      <c r="Z1077" s="113">
        <f t="shared" si="874"/>
        <v>0</v>
      </c>
      <c r="AA1077" s="76">
        <v>10</v>
      </c>
      <c r="AB1077" s="76">
        <v>6</v>
      </c>
      <c r="AC1077" s="76">
        <v>8</v>
      </c>
      <c r="AD1077" s="76">
        <v>2</v>
      </c>
      <c r="AE1077" s="76">
        <v>2</v>
      </c>
      <c r="AF1077" s="76">
        <v>5</v>
      </c>
      <c r="AG1077" s="76">
        <v>8</v>
      </c>
      <c r="AH1077" s="131">
        <f t="shared" si="854"/>
        <v>0</v>
      </c>
      <c r="AI1077" s="131">
        <f t="shared" si="875"/>
        <v>0</v>
      </c>
      <c r="AJ1077" s="131">
        <f t="shared" si="844"/>
        <v>0</v>
      </c>
      <c r="AK1077" s="131">
        <f t="shared" si="845"/>
        <v>0</v>
      </c>
      <c r="AL1077" s="131">
        <f t="shared" si="876"/>
        <v>0</v>
      </c>
      <c r="AM1077" s="131">
        <f t="shared" si="877"/>
        <v>0</v>
      </c>
      <c r="AN1077" s="131">
        <f t="shared" si="855"/>
        <v>0</v>
      </c>
      <c r="AO1077" s="115" t="b">
        <f t="shared" si="846"/>
        <v>0</v>
      </c>
      <c r="AP1077" s="115" t="b">
        <f t="shared" si="847"/>
        <v>0</v>
      </c>
      <c r="AQ1077" s="115" t="b">
        <f t="shared" si="848"/>
        <v>0</v>
      </c>
      <c r="AR1077" s="79">
        <f t="shared" si="856"/>
        <v>0</v>
      </c>
      <c r="AS1077" s="79">
        <f t="shared" si="857"/>
        <v>0</v>
      </c>
      <c r="AT1077" s="79">
        <f t="shared" si="858"/>
        <v>0</v>
      </c>
      <c r="AU1077" s="79">
        <f t="shared" si="859"/>
        <v>0</v>
      </c>
      <c r="AV1077" s="79">
        <f t="shared" si="860"/>
        <v>0</v>
      </c>
      <c r="AW1077" s="79">
        <f t="shared" si="861"/>
        <v>0</v>
      </c>
      <c r="AX1077" s="128">
        <f t="shared" si="862"/>
        <v>0</v>
      </c>
      <c r="AY1077" s="128"/>
      <c r="AZ1077" s="128"/>
      <c r="BA1077" s="128">
        <f t="shared" si="863"/>
        <v>0</v>
      </c>
      <c r="BB1077" s="128">
        <f t="shared" si="864"/>
        <v>0</v>
      </c>
      <c r="BC1077" s="80">
        <f t="shared" si="865"/>
        <v>0</v>
      </c>
      <c r="BD1077" s="80">
        <f t="shared" si="866"/>
        <v>0</v>
      </c>
      <c r="BE1077" s="80">
        <f t="shared" si="867"/>
        <v>0</v>
      </c>
      <c r="BF1077" s="80">
        <f t="shared" si="868"/>
        <v>0</v>
      </c>
      <c r="BG1077" s="80">
        <f t="shared" si="869"/>
        <v>0</v>
      </c>
      <c r="BH1077" s="80">
        <f t="shared" si="849"/>
        <v>0</v>
      </c>
      <c r="BI1077" s="4">
        <f t="shared" si="870"/>
        <v>0</v>
      </c>
      <c r="BJ1077" s="4">
        <f t="shared" si="871"/>
        <v>0</v>
      </c>
      <c r="BK1077" s="4">
        <f t="shared" si="872"/>
        <v>0</v>
      </c>
      <c r="BL1077" s="8" t="e">
        <f>VLOOKUP(CN1077,'CIR Results'!$B$3:$L$42,2,FALSE)</f>
        <v>#N/A</v>
      </c>
      <c r="BM1077" s="8" t="e">
        <f>VLOOKUP(CN1077,'CIR Results'!$B$3:$L$42,3,FALSE)</f>
        <v>#N/A</v>
      </c>
      <c r="BN1077" s="8" t="e">
        <f>VLOOKUP(CN1077,'CIR Results'!$B$3:$L$42,4,FALSE)</f>
        <v>#N/A</v>
      </c>
      <c r="BO1077" s="8" t="e">
        <f>VLOOKUP(CN1077,'CIR Results'!$B$3:$L$42,5,FALSE)</f>
        <v>#N/A</v>
      </c>
      <c r="BP1077" s="8" t="e">
        <f>VLOOKUP(CN1077,'CIR Results'!$B$3:$L$42,6,FALSE)</f>
        <v>#N/A</v>
      </c>
      <c r="BQ1077" s="8" t="e">
        <f>VLOOKUP(CN1077,'CIR Results'!$B$3:$L$42,8,FALSE)</f>
        <v>#N/A</v>
      </c>
      <c r="BR1077" s="8" t="e">
        <f>VLOOKUP(CN1077,'CIR Results'!$B$3:$L$42,9,FALSE)</f>
        <v>#N/A</v>
      </c>
      <c r="BS1077" s="8" t="e">
        <f>VLOOKUP(CN1077,'CIR Results'!$B$3:$L$42,10,FALSE)</f>
        <v>#N/A</v>
      </c>
      <c r="BT1077" s="8" t="e">
        <f>VLOOKUP(CN1077,'CIR Results'!$B$3:$L$42,11,FALSE)</f>
        <v>#N/A</v>
      </c>
      <c r="BU1077" s="136" t="e">
        <f>VLOOKUP(CN1077,'CIR Team Info'!$B$5:$E$44,2,FALSE)</f>
        <v>#N/A</v>
      </c>
      <c r="BV1077" s="136" t="e">
        <f>VLOOKUP(CN1077,'CIR Team Info'!$B$5:$E$44,4,FALSE)</f>
        <v>#N/A</v>
      </c>
      <c r="BW1077" s="136" t="str">
        <f t="shared" si="850"/>
        <v xml:space="preserve">   </v>
      </c>
    </row>
    <row r="1078" spans="1:111" x14ac:dyDescent="0.25">
      <c r="A1078" s="78">
        <f t="shared" si="851"/>
        <v>0</v>
      </c>
      <c r="C1078" s="10" t="str">
        <f t="shared" si="843"/>
        <v>Do Not Pick</v>
      </c>
      <c r="D1078" s="17">
        <f t="shared" si="852"/>
        <v>0</v>
      </c>
      <c r="E1078" s="113">
        <f t="shared" si="878"/>
        <v>0</v>
      </c>
      <c r="F1078" s="113">
        <f t="shared" si="879"/>
        <v>0</v>
      </c>
      <c r="G1078" s="113">
        <f t="shared" si="880"/>
        <v>0</v>
      </c>
      <c r="H1078" s="113">
        <f t="shared" si="881"/>
        <v>0</v>
      </c>
      <c r="I1078" s="113">
        <f t="shared" si="882"/>
        <v>0</v>
      </c>
      <c r="J1078" s="113">
        <f t="shared" si="883"/>
        <v>0</v>
      </c>
      <c r="K1078" s="113">
        <f t="shared" si="873"/>
        <v>0</v>
      </c>
      <c r="L1078" s="76">
        <v>8</v>
      </c>
      <c r="M1078" s="76">
        <v>5</v>
      </c>
      <c r="N1078" s="76">
        <v>7</v>
      </c>
      <c r="O1078" s="76">
        <v>6</v>
      </c>
      <c r="P1078" s="76">
        <v>6</v>
      </c>
      <c r="Q1078" s="76">
        <v>2</v>
      </c>
      <c r="R1078" s="76">
        <v>1</v>
      </c>
      <c r="S1078" s="17">
        <f t="shared" si="853"/>
        <v>0</v>
      </c>
      <c r="T1078" s="113">
        <f t="shared" si="884"/>
        <v>0</v>
      </c>
      <c r="U1078" s="113">
        <f t="shared" si="885"/>
        <v>0</v>
      </c>
      <c r="V1078" s="113">
        <f t="shared" si="886"/>
        <v>0</v>
      </c>
      <c r="W1078" s="113">
        <f t="shared" si="887"/>
        <v>0</v>
      </c>
      <c r="X1078" s="113">
        <f t="shared" si="888"/>
        <v>0</v>
      </c>
      <c r="Y1078" s="113">
        <f t="shared" si="889"/>
        <v>0</v>
      </c>
      <c r="Z1078" s="113">
        <f t="shared" si="874"/>
        <v>0</v>
      </c>
      <c r="AA1078" s="76">
        <v>10</v>
      </c>
      <c r="AB1078" s="76">
        <v>6</v>
      </c>
      <c r="AC1078" s="76">
        <v>8</v>
      </c>
      <c r="AD1078" s="76">
        <v>2</v>
      </c>
      <c r="AE1078" s="76">
        <v>2</v>
      </c>
      <c r="AF1078" s="76">
        <v>5</v>
      </c>
      <c r="AG1078" s="76">
        <v>8</v>
      </c>
      <c r="AH1078" s="131">
        <f t="shared" si="854"/>
        <v>0</v>
      </c>
      <c r="AI1078" s="131">
        <f t="shared" si="875"/>
        <v>0</v>
      </c>
      <c r="AJ1078" s="131">
        <f t="shared" si="844"/>
        <v>0</v>
      </c>
      <c r="AK1078" s="131">
        <f t="shared" si="845"/>
        <v>0</v>
      </c>
      <c r="AL1078" s="131">
        <f t="shared" si="876"/>
        <v>0</v>
      </c>
      <c r="AM1078" s="131">
        <f t="shared" si="877"/>
        <v>0</v>
      </c>
      <c r="AN1078" s="131">
        <f t="shared" si="855"/>
        <v>0</v>
      </c>
      <c r="AO1078" s="115" t="b">
        <f t="shared" si="846"/>
        <v>0</v>
      </c>
      <c r="AP1078" s="115" t="b">
        <f t="shared" si="847"/>
        <v>0</v>
      </c>
      <c r="AQ1078" s="115" t="b">
        <f t="shared" si="848"/>
        <v>0</v>
      </c>
      <c r="AR1078" s="79">
        <f t="shared" si="856"/>
        <v>0</v>
      </c>
      <c r="AS1078" s="79">
        <f t="shared" si="857"/>
        <v>0</v>
      </c>
      <c r="AT1078" s="79">
        <f t="shared" si="858"/>
        <v>0</v>
      </c>
      <c r="AU1078" s="79">
        <f t="shared" si="859"/>
        <v>0</v>
      </c>
      <c r="AV1078" s="79">
        <f t="shared" si="860"/>
        <v>0</v>
      </c>
      <c r="AW1078" s="79">
        <f t="shared" si="861"/>
        <v>0</v>
      </c>
      <c r="AX1078" s="128">
        <f t="shared" si="862"/>
        <v>0</v>
      </c>
      <c r="AY1078" s="128"/>
      <c r="AZ1078" s="128"/>
      <c r="BA1078" s="128">
        <f t="shared" si="863"/>
        <v>0</v>
      </c>
      <c r="BB1078" s="128">
        <f t="shared" si="864"/>
        <v>0</v>
      </c>
      <c r="BC1078" s="80">
        <f t="shared" si="865"/>
        <v>0</v>
      </c>
      <c r="BD1078" s="80">
        <f t="shared" si="866"/>
        <v>0</v>
      </c>
      <c r="BE1078" s="80">
        <f t="shared" si="867"/>
        <v>0</v>
      </c>
      <c r="BF1078" s="80">
        <f t="shared" si="868"/>
        <v>0</v>
      </c>
      <c r="BG1078" s="80">
        <f t="shared" si="869"/>
        <v>0</v>
      </c>
      <c r="BH1078" s="80">
        <f t="shared" si="849"/>
        <v>0</v>
      </c>
      <c r="BI1078" s="4">
        <f t="shared" si="870"/>
        <v>0</v>
      </c>
      <c r="BJ1078" s="4">
        <f t="shared" si="871"/>
        <v>0</v>
      </c>
      <c r="BK1078" s="4">
        <f t="shared" si="872"/>
        <v>0</v>
      </c>
      <c r="BL1078" s="8" t="e">
        <f>VLOOKUP(CN1078,'CIR Results'!$B$3:$L$42,2,FALSE)</f>
        <v>#N/A</v>
      </c>
      <c r="BM1078" s="8" t="e">
        <f>VLOOKUP(CN1078,'CIR Results'!$B$3:$L$42,3,FALSE)</f>
        <v>#N/A</v>
      </c>
      <c r="BN1078" s="8" t="e">
        <f>VLOOKUP(CN1078,'CIR Results'!$B$3:$L$42,4,FALSE)</f>
        <v>#N/A</v>
      </c>
      <c r="BO1078" s="8" t="e">
        <f>VLOOKUP(CN1078,'CIR Results'!$B$3:$L$42,5,FALSE)</f>
        <v>#N/A</v>
      </c>
      <c r="BP1078" s="8" t="e">
        <f>VLOOKUP(CN1078,'CIR Results'!$B$3:$L$42,6,FALSE)</f>
        <v>#N/A</v>
      </c>
      <c r="BQ1078" s="8" t="e">
        <f>VLOOKUP(CN1078,'CIR Results'!$B$3:$L$42,8,FALSE)</f>
        <v>#N/A</v>
      </c>
      <c r="BR1078" s="8" t="e">
        <f>VLOOKUP(CN1078,'CIR Results'!$B$3:$L$42,9,FALSE)</f>
        <v>#N/A</v>
      </c>
      <c r="BS1078" s="8" t="e">
        <f>VLOOKUP(CN1078,'CIR Results'!$B$3:$L$42,10,FALSE)</f>
        <v>#N/A</v>
      </c>
      <c r="BT1078" s="8" t="e">
        <f>VLOOKUP(CN1078,'CIR Results'!$B$3:$L$42,11,FALSE)</f>
        <v>#N/A</v>
      </c>
      <c r="BU1078" s="136" t="e">
        <f>VLOOKUP(CN1078,'CIR Team Info'!$B$5:$E$44,2,FALSE)</f>
        <v>#N/A</v>
      </c>
      <c r="BV1078" s="136" t="e">
        <f>VLOOKUP(CN1078,'CIR Team Info'!$B$5:$E$44,4,FALSE)</f>
        <v>#N/A</v>
      </c>
      <c r="BW1078" s="136" t="str">
        <f t="shared" si="850"/>
        <v xml:space="preserve">   </v>
      </c>
    </row>
    <row r="1079" spans="1:111" x14ac:dyDescent="0.25">
      <c r="A1079" s="78">
        <f t="shared" si="851"/>
        <v>0</v>
      </c>
      <c r="C1079" s="10" t="str">
        <f t="shared" si="843"/>
        <v>Do Not Pick</v>
      </c>
      <c r="D1079" s="17">
        <f t="shared" si="852"/>
        <v>0</v>
      </c>
      <c r="E1079" s="113">
        <f t="shared" si="878"/>
        <v>0</v>
      </c>
      <c r="F1079" s="113">
        <f t="shared" si="879"/>
        <v>0</v>
      </c>
      <c r="G1079" s="113">
        <f t="shared" si="880"/>
        <v>0</v>
      </c>
      <c r="H1079" s="113">
        <f t="shared" si="881"/>
        <v>0</v>
      </c>
      <c r="I1079" s="113">
        <f t="shared" si="882"/>
        <v>0</v>
      </c>
      <c r="J1079" s="113">
        <f t="shared" si="883"/>
        <v>0</v>
      </c>
      <c r="K1079" s="113">
        <f t="shared" si="873"/>
        <v>0</v>
      </c>
      <c r="L1079" s="76">
        <v>8</v>
      </c>
      <c r="M1079" s="76">
        <v>5</v>
      </c>
      <c r="N1079" s="76">
        <v>7</v>
      </c>
      <c r="O1079" s="76">
        <v>6</v>
      </c>
      <c r="P1079" s="76">
        <v>6</v>
      </c>
      <c r="Q1079" s="76">
        <v>2</v>
      </c>
      <c r="R1079" s="76">
        <v>1</v>
      </c>
      <c r="S1079" s="17">
        <f t="shared" si="853"/>
        <v>0</v>
      </c>
      <c r="T1079" s="113">
        <f t="shared" si="884"/>
        <v>0</v>
      </c>
      <c r="U1079" s="113">
        <f t="shared" si="885"/>
        <v>0</v>
      </c>
      <c r="V1079" s="113">
        <f t="shared" si="886"/>
        <v>0</v>
      </c>
      <c r="W1079" s="113">
        <f t="shared" si="887"/>
        <v>0</v>
      </c>
      <c r="X1079" s="113">
        <f t="shared" si="888"/>
        <v>0</v>
      </c>
      <c r="Y1079" s="113">
        <f t="shared" si="889"/>
        <v>0</v>
      </c>
      <c r="Z1079" s="113">
        <f t="shared" si="874"/>
        <v>0</v>
      </c>
      <c r="AA1079" s="76">
        <v>10</v>
      </c>
      <c r="AB1079" s="76">
        <v>6</v>
      </c>
      <c r="AC1079" s="76">
        <v>8</v>
      </c>
      <c r="AD1079" s="76">
        <v>2</v>
      </c>
      <c r="AE1079" s="76">
        <v>2</v>
      </c>
      <c r="AF1079" s="76">
        <v>5</v>
      </c>
      <c r="AG1079" s="76">
        <v>8</v>
      </c>
      <c r="AH1079" s="131">
        <f t="shared" si="854"/>
        <v>0</v>
      </c>
      <c r="AI1079" s="131">
        <f t="shared" si="875"/>
        <v>0</v>
      </c>
      <c r="AJ1079" s="131">
        <f t="shared" si="844"/>
        <v>0</v>
      </c>
      <c r="AK1079" s="131">
        <f t="shared" si="845"/>
        <v>0</v>
      </c>
      <c r="AL1079" s="131">
        <f t="shared" si="876"/>
        <v>0</v>
      </c>
      <c r="AM1079" s="131">
        <f t="shared" si="877"/>
        <v>0</v>
      </c>
      <c r="AN1079" s="131">
        <f t="shared" si="855"/>
        <v>0</v>
      </c>
      <c r="AO1079" s="115" t="b">
        <f t="shared" si="846"/>
        <v>0</v>
      </c>
      <c r="AP1079" s="115" t="b">
        <f t="shared" si="847"/>
        <v>0</v>
      </c>
      <c r="AQ1079" s="115" t="b">
        <f t="shared" si="848"/>
        <v>0</v>
      </c>
      <c r="AR1079" s="79">
        <f t="shared" si="856"/>
        <v>0</v>
      </c>
      <c r="AS1079" s="79">
        <f t="shared" si="857"/>
        <v>0</v>
      </c>
      <c r="AT1079" s="79">
        <f t="shared" si="858"/>
        <v>0</v>
      </c>
      <c r="AU1079" s="79">
        <f t="shared" si="859"/>
        <v>0</v>
      </c>
      <c r="AV1079" s="79">
        <f t="shared" si="860"/>
        <v>0</v>
      </c>
      <c r="AW1079" s="79">
        <f t="shared" si="861"/>
        <v>0</v>
      </c>
      <c r="AX1079" s="128">
        <f t="shared" si="862"/>
        <v>0</v>
      </c>
      <c r="AY1079" s="128"/>
      <c r="AZ1079" s="128"/>
      <c r="BA1079" s="128">
        <f t="shared" si="863"/>
        <v>0</v>
      </c>
      <c r="BB1079" s="128">
        <f t="shared" si="864"/>
        <v>0</v>
      </c>
      <c r="BC1079" s="80">
        <f t="shared" si="865"/>
        <v>0</v>
      </c>
      <c r="BD1079" s="80">
        <f t="shared" si="866"/>
        <v>0</v>
      </c>
      <c r="BE1079" s="80">
        <f t="shared" si="867"/>
        <v>0</v>
      </c>
      <c r="BF1079" s="80">
        <f t="shared" si="868"/>
        <v>0</v>
      </c>
      <c r="BG1079" s="80">
        <f t="shared" si="869"/>
        <v>0</v>
      </c>
      <c r="BH1079" s="80">
        <f t="shared" si="849"/>
        <v>0</v>
      </c>
      <c r="BI1079" s="4">
        <f t="shared" si="870"/>
        <v>0</v>
      </c>
      <c r="BJ1079" s="4">
        <f t="shared" si="871"/>
        <v>0</v>
      </c>
      <c r="BK1079" s="4">
        <f t="shared" si="872"/>
        <v>0</v>
      </c>
      <c r="BL1079" s="8" t="e">
        <f>VLOOKUP(CN1079,'CIR Results'!$B$3:$L$42,2,FALSE)</f>
        <v>#N/A</v>
      </c>
      <c r="BM1079" s="8" t="e">
        <f>VLOOKUP(CN1079,'CIR Results'!$B$3:$L$42,3,FALSE)</f>
        <v>#N/A</v>
      </c>
      <c r="BN1079" s="8" t="e">
        <f>VLOOKUP(CN1079,'CIR Results'!$B$3:$L$42,4,FALSE)</f>
        <v>#N/A</v>
      </c>
      <c r="BO1079" s="8" t="e">
        <f>VLOOKUP(CN1079,'CIR Results'!$B$3:$L$42,5,FALSE)</f>
        <v>#N/A</v>
      </c>
      <c r="BP1079" s="8" t="e">
        <f>VLOOKUP(CN1079,'CIR Results'!$B$3:$L$42,6,FALSE)</f>
        <v>#N/A</v>
      </c>
      <c r="BQ1079" s="8" t="e">
        <f>VLOOKUP(CN1079,'CIR Results'!$B$3:$L$42,8,FALSE)</f>
        <v>#N/A</v>
      </c>
      <c r="BR1079" s="8" t="e">
        <f>VLOOKUP(CN1079,'CIR Results'!$B$3:$L$42,9,FALSE)</f>
        <v>#N/A</v>
      </c>
      <c r="BS1079" s="8" t="e">
        <f>VLOOKUP(CN1079,'CIR Results'!$B$3:$L$42,10,FALSE)</f>
        <v>#N/A</v>
      </c>
      <c r="BT1079" s="8" t="e">
        <f>VLOOKUP(CN1079,'CIR Results'!$B$3:$L$42,11,FALSE)</f>
        <v>#N/A</v>
      </c>
      <c r="BU1079" s="136" t="e">
        <f>VLOOKUP(CN1079,'CIR Team Info'!$B$5:$E$44,2,FALSE)</f>
        <v>#N/A</v>
      </c>
      <c r="BV1079" s="136" t="e">
        <f>VLOOKUP(CN1079,'CIR Team Info'!$B$5:$E$44,4,FALSE)</f>
        <v>#N/A</v>
      </c>
      <c r="BW1079" s="136" t="str">
        <f t="shared" si="850"/>
        <v xml:space="preserve">   </v>
      </c>
    </row>
    <row r="1080" spans="1:111" x14ac:dyDescent="0.25">
      <c r="A1080" s="78">
        <f t="shared" si="851"/>
        <v>0</v>
      </c>
      <c r="C1080" s="10" t="str">
        <f t="shared" si="843"/>
        <v>Do Not Pick</v>
      </c>
      <c r="D1080" s="17">
        <f t="shared" si="852"/>
        <v>0</v>
      </c>
      <c r="E1080" s="113">
        <f t="shared" si="878"/>
        <v>0</v>
      </c>
      <c r="F1080" s="113">
        <f t="shared" si="879"/>
        <v>0</v>
      </c>
      <c r="G1080" s="113">
        <f t="shared" si="880"/>
        <v>0</v>
      </c>
      <c r="H1080" s="113">
        <f t="shared" si="881"/>
        <v>0</v>
      </c>
      <c r="I1080" s="113">
        <f t="shared" si="882"/>
        <v>0</v>
      </c>
      <c r="J1080" s="113">
        <f t="shared" si="883"/>
        <v>0</v>
      </c>
      <c r="K1080" s="113">
        <f t="shared" si="873"/>
        <v>0</v>
      </c>
      <c r="L1080" s="76">
        <v>8</v>
      </c>
      <c r="M1080" s="76">
        <v>5</v>
      </c>
      <c r="N1080" s="76">
        <v>7</v>
      </c>
      <c r="O1080" s="76">
        <v>6</v>
      </c>
      <c r="P1080" s="76">
        <v>6</v>
      </c>
      <c r="Q1080" s="76">
        <v>2</v>
      </c>
      <c r="R1080" s="76">
        <v>1</v>
      </c>
      <c r="S1080" s="17">
        <f t="shared" si="853"/>
        <v>0</v>
      </c>
      <c r="T1080" s="113">
        <f t="shared" si="884"/>
        <v>0</v>
      </c>
      <c r="U1080" s="113">
        <f t="shared" si="885"/>
        <v>0</v>
      </c>
      <c r="V1080" s="113">
        <f t="shared" si="886"/>
        <v>0</v>
      </c>
      <c r="W1080" s="113">
        <f t="shared" si="887"/>
        <v>0</v>
      </c>
      <c r="X1080" s="113">
        <f t="shared" si="888"/>
        <v>0</v>
      </c>
      <c r="Y1080" s="113">
        <f t="shared" si="889"/>
        <v>0</v>
      </c>
      <c r="Z1080" s="113">
        <f t="shared" si="874"/>
        <v>0</v>
      </c>
      <c r="AA1080" s="76">
        <v>10</v>
      </c>
      <c r="AB1080" s="76">
        <v>6</v>
      </c>
      <c r="AC1080" s="76">
        <v>8</v>
      </c>
      <c r="AD1080" s="76">
        <v>2</v>
      </c>
      <c r="AE1080" s="76">
        <v>2</v>
      </c>
      <c r="AF1080" s="76">
        <v>5</v>
      </c>
      <c r="AG1080" s="76">
        <v>8</v>
      </c>
      <c r="AH1080" s="131">
        <f t="shared" si="854"/>
        <v>0</v>
      </c>
      <c r="AI1080" s="131">
        <f t="shared" si="875"/>
        <v>0</v>
      </c>
      <c r="AJ1080" s="131">
        <f t="shared" si="844"/>
        <v>0</v>
      </c>
      <c r="AK1080" s="131">
        <f t="shared" si="845"/>
        <v>0</v>
      </c>
      <c r="AL1080" s="131">
        <f t="shared" si="876"/>
        <v>0</v>
      </c>
      <c r="AM1080" s="131">
        <f t="shared" si="877"/>
        <v>0</v>
      </c>
      <c r="AN1080" s="131">
        <f t="shared" si="855"/>
        <v>0</v>
      </c>
      <c r="AO1080" s="115" t="b">
        <f t="shared" si="846"/>
        <v>0</v>
      </c>
      <c r="AP1080" s="115" t="b">
        <f t="shared" si="847"/>
        <v>0</v>
      </c>
      <c r="AQ1080" s="115" t="b">
        <f t="shared" si="848"/>
        <v>0</v>
      </c>
      <c r="AR1080" s="79">
        <f t="shared" si="856"/>
        <v>0</v>
      </c>
      <c r="AS1080" s="79">
        <f t="shared" si="857"/>
        <v>0</v>
      </c>
      <c r="AT1080" s="79">
        <f t="shared" si="858"/>
        <v>0</v>
      </c>
      <c r="AU1080" s="79">
        <f t="shared" si="859"/>
        <v>0</v>
      </c>
      <c r="AV1080" s="79">
        <f t="shared" si="860"/>
        <v>0</v>
      </c>
      <c r="AW1080" s="79">
        <f t="shared" si="861"/>
        <v>0</v>
      </c>
      <c r="AX1080" s="128">
        <f t="shared" si="862"/>
        <v>0</v>
      </c>
      <c r="AY1080" s="128"/>
      <c r="AZ1080" s="128"/>
      <c r="BA1080" s="128">
        <f t="shared" si="863"/>
        <v>0</v>
      </c>
      <c r="BB1080" s="128">
        <f t="shared" si="864"/>
        <v>0</v>
      </c>
      <c r="BC1080" s="80">
        <f t="shared" si="865"/>
        <v>0</v>
      </c>
      <c r="BD1080" s="80">
        <f t="shared" si="866"/>
        <v>0</v>
      </c>
      <c r="BE1080" s="80">
        <f t="shared" si="867"/>
        <v>0</v>
      </c>
      <c r="BF1080" s="80">
        <f t="shared" si="868"/>
        <v>0</v>
      </c>
      <c r="BG1080" s="80">
        <f t="shared" si="869"/>
        <v>0</v>
      </c>
      <c r="BH1080" s="80">
        <f t="shared" si="849"/>
        <v>0</v>
      </c>
      <c r="BI1080" s="4">
        <f t="shared" si="870"/>
        <v>0</v>
      </c>
      <c r="BJ1080" s="4">
        <f t="shared" si="871"/>
        <v>0</v>
      </c>
      <c r="BK1080" s="4">
        <f t="shared" si="872"/>
        <v>0</v>
      </c>
      <c r="BL1080" s="8" t="e">
        <f>VLOOKUP(CN1080,'CIR Results'!$B$3:$L$42,2,FALSE)</f>
        <v>#N/A</v>
      </c>
      <c r="BM1080" s="8" t="e">
        <f>VLOOKUP(CN1080,'CIR Results'!$B$3:$L$42,3,FALSE)</f>
        <v>#N/A</v>
      </c>
      <c r="BN1080" s="8" t="e">
        <f>VLOOKUP(CN1080,'CIR Results'!$B$3:$L$42,4,FALSE)</f>
        <v>#N/A</v>
      </c>
      <c r="BO1080" s="8" t="e">
        <f>VLOOKUP(CN1080,'CIR Results'!$B$3:$L$42,5,FALSE)</f>
        <v>#N/A</v>
      </c>
      <c r="BP1080" s="8" t="e">
        <f>VLOOKUP(CN1080,'CIR Results'!$B$3:$L$42,6,FALSE)</f>
        <v>#N/A</v>
      </c>
      <c r="BQ1080" s="8" t="e">
        <f>VLOOKUP(CN1080,'CIR Results'!$B$3:$L$42,8,FALSE)</f>
        <v>#N/A</v>
      </c>
      <c r="BR1080" s="8" t="e">
        <f>VLOOKUP(CN1080,'CIR Results'!$B$3:$L$42,9,FALSE)</f>
        <v>#N/A</v>
      </c>
      <c r="BS1080" s="8" t="e">
        <f>VLOOKUP(CN1080,'CIR Results'!$B$3:$L$42,10,FALSE)</f>
        <v>#N/A</v>
      </c>
      <c r="BT1080" s="8" t="e">
        <f>VLOOKUP(CN1080,'CIR Results'!$B$3:$L$42,11,FALSE)</f>
        <v>#N/A</v>
      </c>
      <c r="BU1080" s="136" t="e">
        <f>VLOOKUP(CN1080,'CIR Team Info'!$B$5:$E$44,2,FALSE)</f>
        <v>#N/A</v>
      </c>
      <c r="BV1080" s="136" t="e">
        <f>VLOOKUP(CN1080,'CIR Team Info'!$B$5:$E$44,4,FALSE)</f>
        <v>#N/A</v>
      </c>
      <c r="BW1080" s="136" t="str">
        <f t="shared" si="850"/>
        <v xml:space="preserve">   </v>
      </c>
    </row>
    <row r="1081" spans="1:111" x14ac:dyDescent="0.25">
      <c r="A1081" s="78">
        <f t="shared" si="851"/>
        <v>0</v>
      </c>
      <c r="C1081" s="10" t="str">
        <f t="shared" si="843"/>
        <v>Do Not Pick</v>
      </c>
      <c r="D1081" s="17">
        <f t="shared" si="852"/>
        <v>0</v>
      </c>
      <c r="E1081" s="113">
        <f t="shared" si="878"/>
        <v>0</v>
      </c>
      <c r="F1081" s="113">
        <f t="shared" si="879"/>
        <v>0</v>
      </c>
      <c r="G1081" s="113">
        <f t="shared" si="880"/>
        <v>0</v>
      </c>
      <c r="H1081" s="113">
        <f t="shared" si="881"/>
        <v>0</v>
      </c>
      <c r="I1081" s="113">
        <f t="shared" si="882"/>
        <v>0</v>
      </c>
      <c r="J1081" s="113">
        <f t="shared" si="883"/>
        <v>0</v>
      </c>
      <c r="K1081" s="113">
        <f t="shared" si="873"/>
        <v>0</v>
      </c>
      <c r="L1081" s="76">
        <v>8</v>
      </c>
      <c r="M1081" s="76">
        <v>5</v>
      </c>
      <c r="N1081" s="76">
        <v>7</v>
      </c>
      <c r="O1081" s="76">
        <v>6</v>
      </c>
      <c r="P1081" s="76">
        <v>6</v>
      </c>
      <c r="Q1081" s="76">
        <v>2</v>
      </c>
      <c r="R1081" s="76">
        <v>1</v>
      </c>
      <c r="S1081" s="17">
        <f t="shared" si="853"/>
        <v>0</v>
      </c>
      <c r="T1081" s="113">
        <f t="shared" si="884"/>
        <v>0</v>
      </c>
      <c r="U1081" s="113">
        <f t="shared" si="885"/>
        <v>0</v>
      </c>
      <c r="V1081" s="113">
        <f t="shared" si="886"/>
        <v>0</v>
      </c>
      <c r="W1081" s="113">
        <f t="shared" si="887"/>
        <v>0</v>
      </c>
      <c r="X1081" s="113">
        <f t="shared" si="888"/>
        <v>0</v>
      </c>
      <c r="Y1081" s="113">
        <f t="shared" si="889"/>
        <v>0</v>
      </c>
      <c r="Z1081" s="113">
        <f t="shared" si="874"/>
        <v>0</v>
      </c>
      <c r="AA1081" s="76">
        <v>10</v>
      </c>
      <c r="AB1081" s="76">
        <v>6</v>
      </c>
      <c r="AC1081" s="76">
        <v>8</v>
      </c>
      <c r="AD1081" s="76">
        <v>2</v>
      </c>
      <c r="AE1081" s="76">
        <v>2</v>
      </c>
      <c r="AF1081" s="76">
        <v>5</v>
      </c>
      <c r="AG1081" s="76">
        <v>8</v>
      </c>
      <c r="AH1081" s="131">
        <f t="shared" si="854"/>
        <v>0</v>
      </c>
      <c r="AI1081" s="131">
        <f t="shared" si="875"/>
        <v>0</v>
      </c>
      <c r="AJ1081" s="131">
        <f t="shared" si="844"/>
        <v>0</v>
      </c>
      <c r="AK1081" s="131">
        <f t="shared" si="845"/>
        <v>0</v>
      </c>
      <c r="AL1081" s="131">
        <f t="shared" si="876"/>
        <v>0</v>
      </c>
      <c r="AM1081" s="131">
        <f t="shared" si="877"/>
        <v>0</v>
      </c>
      <c r="AN1081" s="131">
        <f t="shared" si="855"/>
        <v>0</v>
      </c>
      <c r="AO1081" s="115" t="b">
        <f t="shared" si="846"/>
        <v>0</v>
      </c>
      <c r="AP1081" s="115" t="b">
        <f t="shared" si="847"/>
        <v>0</v>
      </c>
      <c r="AQ1081" s="115" t="b">
        <f t="shared" si="848"/>
        <v>0</v>
      </c>
      <c r="AR1081" s="79">
        <f t="shared" si="856"/>
        <v>0</v>
      </c>
      <c r="AS1081" s="79">
        <f t="shared" si="857"/>
        <v>0</v>
      </c>
      <c r="AT1081" s="79">
        <f t="shared" si="858"/>
        <v>0</v>
      </c>
      <c r="AU1081" s="79">
        <f t="shared" si="859"/>
        <v>0</v>
      </c>
      <c r="AV1081" s="79">
        <f t="shared" si="860"/>
        <v>0</v>
      </c>
      <c r="AW1081" s="79">
        <f t="shared" si="861"/>
        <v>0</v>
      </c>
      <c r="AX1081" s="128">
        <f t="shared" si="862"/>
        <v>0</v>
      </c>
      <c r="AY1081" s="128"/>
      <c r="AZ1081" s="128"/>
      <c r="BA1081" s="128">
        <f t="shared" si="863"/>
        <v>0</v>
      </c>
      <c r="BB1081" s="128">
        <f t="shared" si="864"/>
        <v>0</v>
      </c>
      <c r="BC1081" s="80">
        <f t="shared" si="865"/>
        <v>0</v>
      </c>
      <c r="BD1081" s="80">
        <f t="shared" si="866"/>
        <v>0</v>
      </c>
      <c r="BE1081" s="80">
        <f t="shared" si="867"/>
        <v>0</v>
      </c>
      <c r="BF1081" s="80">
        <f t="shared" si="868"/>
        <v>0</v>
      </c>
      <c r="BG1081" s="80">
        <f t="shared" si="869"/>
        <v>0</v>
      </c>
      <c r="BH1081" s="80">
        <f t="shared" si="849"/>
        <v>0</v>
      </c>
      <c r="BI1081" s="4">
        <f t="shared" si="870"/>
        <v>0</v>
      </c>
      <c r="BJ1081" s="4">
        <f t="shared" si="871"/>
        <v>0</v>
      </c>
      <c r="BK1081" s="4">
        <f t="shared" si="872"/>
        <v>0</v>
      </c>
      <c r="BL1081" s="8" t="e">
        <f>VLOOKUP(CN1081,'CIR Results'!$B$3:$L$42,2,FALSE)</f>
        <v>#N/A</v>
      </c>
      <c r="BM1081" s="8" t="e">
        <f>VLOOKUP(CN1081,'CIR Results'!$B$3:$L$42,3,FALSE)</f>
        <v>#N/A</v>
      </c>
      <c r="BN1081" s="8" t="e">
        <f>VLOOKUP(CN1081,'CIR Results'!$B$3:$L$42,4,FALSE)</f>
        <v>#N/A</v>
      </c>
      <c r="BO1081" s="8" t="e">
        <f>VLOOKUP(CN1081,'CIR Results'!$B$3:$L$42,5,FALSE)</f>
        <v>#N/A</v>
      </c>
      <c r="BP1081" s="8" t="e">
        <f>VLOOKUP(CN1081,'CIR Results'!$B$3:$L$42,6,FALSE)</f>
        <v>#N/A</v>
      </c>
      <c r="BQ1081" s="8" t="e">
        <f>VLOOKUP(CN1081,'CIR Results'!$B$3:$L$42,8,FALSE)</f>
        <v>#N/A</v>
      </c>
      <c r="BR1081" s="8" t="e">
        <f>VLOOKUP(CN1081,'CIR Results'!$B$3:$L$42,9,FALSE)</f>
        <v>#N/A</v>
      </c>
      <c r="BS1081" s="8" t="e">
        <f>VLOOKUP(CN1081,'CIR Results'!$B$3:$L$42,10,FALSE)</f>
        <v>#N/A</v>
      </c>
      <c r="BT1081" s="8" t="e">
        <f>VLOOKUP(CN1081,'CIR Results'!$B$3:$L$42,11,FALSE)</f>
        <v>#N/A</v>
      </c>
      <c r="BU1081" s="136" t="e">
        <f>VLOOKUP(CN1081,'CIR Team Info'!$B$5:$E$44,2,FALSE)</f>
        <v>#N/A</v>
      </c>
      <c r="BV1081" s="136" t="e">
        <f>VLOOKUP(CN1081,'CIR Team Info'!$B$5:$E$44,4,FALSE)</f>
        <v>#N/A</v>
      </c>
      <c r="BW1081" s="136" t="str">
        <f t="shared" si="850"/>
        <v xml:space="preserve">   </v>
      </c>
    </row>
    <row r="1082" spans="1:111" x14ac:dyDescent="0.25">
      <c r="A1082" s="78">
        <f t="shared" si="851"/>
        <v>0</v>
      </c>
      <c r="C1082" s="10" t="str">
        <f t="shared" si="843"/>
        <v>Do Not Pick</v>
      </c>
      <c r="D1082" s="17">
        <f t="shared" si="852"/>
        <v>0</v>
      </c>
      <c r="E1082" s="113">
        <f t="shared" si="878"/>
        <v>0</v>
      </c>
      <c r="F1082" s="113">
        <f t="shared" si="879"/>
        <v>0</v>
      </c>
      <c r="G1082" s="113">
        <f t="shared" si="880"/>
        <v>0</v>
      </c>
      <c r="H1082" s="113">
        <f t="shared" si="881"/>
        <v>0</v>
      </c>
      <c r="I1082" s="113">
        <f t="shared" si="882"/>
        <v>0</v>
      </c>
      <c r="J1082" s="113">
        <f t="shared" si="883"/>
        <v>0</v>
      </c>
      <c r="K1082" s="113">
        <f t="shared" si="873"/>
        <v>0</v>
      </c>
      <c r="L1082" s="76">
        <v>8</v>
      </c>
      <c r="M1082" s="76">
        <v>5</v>
      </c>
      <c r="N1082" s="76">
        <v>7</v>
      </c>
      <c r="O1082" s="76">
        <v>6</v>
      </c>
      <c r="P1082" s="76">
        <v>6</v>
      </c>
      <c r="Q1082" s="76">
        <v>2</v>
      </c>
      <c r="R1082" s="76">
        <v>1</v>
      </c>
      <c r="S1082" s="17">
        <f t="shared" si="853"/>
        <v>0</v>
      </c>
      <c r="T1082" s="113">
        <f t="shared" si="884"/>
        <v>0</v>
      </c>
      <c r="U1082" s="113">
        <f t="shared" si="885"/>
        <v>0</v>
      </c>
      <c r="V1082" s="113">
        <f t="shared" si="886"/>
        <v>0</v>
      </c>
      <c r="W1082" s="113">
        <f t="shared" si="887"/>
        <v>0</v>
      </c>
      <c r="X1082" s="113">
        <f t="shared" si="888"/>
        <v>0</v>
      </c>
      <c r="Y1082" s="113">
        <f t="shared" si="889"/>
        <v>0</v>
      </c>
      <c r="Z1082" s="113">
        <f t="shared" si="874"/>
        <v>0</v>
      </c>
      <c r="AA1082" s="76">
        <v>10</v>
      </c>
      <c r="AB1082" s="76">
        <v>6</v>
      </c>
      <c r="AC1082" s="76">
        <v>8</v>
      </c>
      <c r="AD1082" s="76">
        <v>2</v>
      </c>
      <c r="AE1082" s="76">
        <v>2</v>
      </c>
      <c r="AF1082" s="76">
        <v>5</v>
      </c>
      <c r="AG1082" s="76">
        <v>8</v>
      </c>
      <c r="AH1082" s="131">
        <f t="shared" si="854"/>
        <v>0</v>
      </c>
      <c r="AI1082" s="131">
        <f t="shared" si="875"/>
        <v>0</v>
      </c>
      <c r="AJ1082" s="131">
        <f t="shared" si="844"/>
        <v>0</v>
      </c>
      <c r="AK1082" s="131">
        <f t="shared" si="845"/>
        <v>0</v>
      </c>
      <c r="AL1082" s="131">
        <f t="shared" si="876"/>
        <v>0</v>
      </c>
      <c r="AM1082" s="131">
        <f t="shared" si="877"/>
        <v>0</v>
      </c>
      <c r="AN1082" s="131">
        <f t="shared" si="855"/>
        <v>0</v>
      </c>
      <c r="AO1082" s="115" t="b">
        <f t="shared" si="846"/>
        <v>0</v>
      </c>
      <c r="AP1082" s="115" t="b">
        <f t="shared" si="847"/>
        <v>0</v>
      </c>
      <c r="AQ1082" s="115" t="b">
        <f t="shared" si="848"/>
        <v>0</v>
      </c>
      <c r="AR1082" s="79">
        <f t="shared" si="856"/>
        <v>0</v>
      </c>
      <c r="AS1082" s="79">
        <f t="shared" si="857"/>
        <v>0</v>
      </c>
      <c r="AT1082" s="79">
        <f t="shared" si="858"/>
        <v>0</v>
      </c>
      <c r="AU1082" s="79">
        <f t="shared" si="859"/>
        <v>0</v>
      </c>
      <c r="AV1082" s="79">
        <f t="shared" si="860"/>
        <v>0</v>
      </c>
      <c r="AW1082" s="79">
        <f t="shared" si="861"/>
        <v>0</v>
      </c>
      <c r="AX1082" s="128">
        <f t="shared" si="862"/>
        <v>0</v>
      </c>
      <c r="AY1082" s="128"/>
      <c r="AZ1082" s="128"/>
      <c r="BA1082" s="128">
        <f t="shared" si="863"/>
        <v>0</v>
      </c>
      <c r="BB1082" s="128">
        <f t="shared" si="864"/>
        <v>0</v>
      </c>
      <c r="BC1082" s="80">
        <f t="shared" si="865"/>
        <v>0</v>
      </c>
      <c r="BD1082" s="80">
        <f t="shared" si="866"/>
        <v>0</v>
      </c>
      <c r="BE1082" s="80">
        <f t="shared" si="867"/>
        <v>0</v>
      </c>
      <c r="BF1082" s="80">
        <f t="shared" si="868"/>
        <v>0</v>
      </c>
      <c r="BG1082" s="80">
        <f t="shared" si="869"/>
        <v>0</v>
      </c>
      <c r="BH1082" s="80">
        <f t="shared" si="849"/>
        <v>0</v>
      </c>
      <c r="BI1082" s="4">
        <f t="shared" si="870"/>
        <v>0</v>
      </c>
      <c r="BJ1082" s="4">
        <f t="shared" si="871"/>
        <v>0</v>
      </c>
      <c r="BK1082" s="4">
        <f t="shared" si="872"/>
        <v>0</v>
      </c>
      <c r="BL1082" s="8" t="e">
        <f>VLOOKUP(CN1082,'CIR Results'!$B$3:$L$42,2,FALSE)</f>
        <v>#N/A</v>
      </c>
      <c r="BM1082" s="8" t="e">
        <f>VLOOKUP(CN1082,'CIR Results'!$B$3:$L$42,3,FALSE)</f>
        <v>#N/A</v>
      </c>
      <c r="BN1082" s="8" t="e">
        <f>VLOOKUP(CN1082,'CIR Results'!$B$3:$L$42,4,FALSE)</f>
        <v>#N/A</v>
      </c>
      <c r="BO1082" s="8" t="e">
        <f>VLOOKUP(CN1082,'CIR Results'!$B$3:$L$42,5,FALSE)</f>
        <v>#N/A</v>
      </c>
      <c r="BP1082" s="8" t="e">
        <f>VLOOKUP(CN1082,'CIR Results'!$B$3:$L$42,6,FALSE)</f>
        <v>#N/A</v>
      </c>
      <c r="BQ1082" s="8" t="e">
        <f>VLOOKUP(CN1082,'CIR Results'!$B$3:$L$42,8,FALSE)</f>
        <v>#N/A</v>
      </c>
      <c r="BR1082" s="8" t="e">
        <f>VLOOKUP(CN1082,'CIR Results'!$B$3:$L$42,9,FALSE)</f>
        <v>#N/A</v>
      </c>
      <c r="BS1082" s="8" t="e">
        <f>VLOOKUP(CN1082,'CIR Results'!$B$3:$L$42,10,FALSE)</f>
        <v>#N/A</v>
      </c>
      <c r="BT1082" s="8" t="e">
        <f>VLOOKUP(CN1082,'CIR Results'!$B$3:$L$42,11,FALSE)</f>
        <v>#N/A</v>
      </c>
      <c r="BU1082" s="136" t="e">
        <f>VLOOKUP(CN1082,'CIR Team Info'!$B$5:$E$44,2,FALSE)</f>
        <v>#N/A</v>
      </c>
      <c r="BV1082" s="136" t="e">
        <f>VLOOKUP(CN1082,'CIR Team Info'!$B$5:$E$44,4,FALSE)</f>
        <v>#N/A</v>
      </c>
      <c r="BW1082" s="136" t="str">
        <f t="shared" si="850"/>
        <v xml:space="preserve">   </v>
      </c>
    </row>
    <row r="1083" spans="1:111" x14ac:dyDescent="0.25">
      <c r="A1083" s="78">
        <f t="shared" si="851"/>
        <v>0</v>
      </c>
      <c r="C1083" s="10" t="str">
        <f t="shared" si="843"/>
        <v>Do Not Pick</v>
      </c>
      <c r="D1083" s="17">
        <f t="shared" si="852"/>
        <v>0</v>
      </c>
      <c r="E1083" s="113">
        <f t="shared" si="878"/>
        <v>0</v>
      </c>
      <c r="F1083" s="113">
        <f t="shared" si="879"/>
        <v>0</v>
      </c>
      <c r="G1083" s="113">
        <f t="shared" si="880"/>
        <v>0</v>
      </c>
      <c r="H1083" s="113">
        <f t="shared" si="881"/>
        <v>0</v>
      </c>
      <c r="I1083" s="113">
        <f t="shared" si="882"/>
        <v>0</v>
      </c>
      <c r="J1083" s="113">
        <f t="shared" si="883"/>
        <v>0</v>
      </c>
      <c r="K1083" s="113">
        <f t="shared" si="873"/>
        <v>0</v>
      </c>
      <c r="L1083" s="76">
        <v>8</v>
      </c>
      <c r="M1083" s="76">
        <v>5</v>
      </c>
      <c r="N1083" s="76">
        <v>7</v>
      </c>
      <c r="O1083" s="76">
        <v>6</v>
      </c>
      <c r="P1083" s="76">
        <v>6</v>
      </c>
      <c r="Q1083" s="76">
        <v>2</v>
      </c>
      <c r="R1083" s="76">
        <v>1</v>
      </c>
      <c r="S1083" s="17">
        <f t="shared" si="853"/>
        <v>0</v>
      </c>
      <c r="T1083" s="113">
        <f t="shared" si="884"/>
        <v>0</v>
      </c>
      <c r="U1083" s="113">
        <f t="shared" si="885"/>
        <v>0</v>
      </c>
      <c r="V1083" s="113">
        <f t="shared" si="886"/>
        <v>0</v>
      </c>
      <c r="W1083" s="113">
        <f t="shared" si="887"/>
        <v>0</v>
      </c>
      <c r="X1083" s="113">
        <f t="shared" si="888"/>
        <v>0</v>
      </c>
      <c r="Y1083" s="113">
        <f t="shared" si="889"/>
        <v>0</v>
      </c>
      <c r="Z1083" s="113">
        <f t="shared" si="874"/>
        <v>0</v>
      </c>
      <c r="AA1083" s="76">
        <v>10</v>
      </c>
      <c r="AB1083" s="76">
        <v>6</v>
      </c>
      <c r="AC1083" s="76">
        <v>8</v>
      </c>
      <c r="AD1083" s="76">
        <v>2</v>
      </c>
      <c r="AE1083" s="76">
        <v>2</v>
      </c>
      <c r="AF1083" s="76">
        <v>5</v>
      </c>
      <c r="AG1083" s="76">
        <v>8</v>
      </c>
      <c r="AH1083" s="131">
        <f t="shared" si="854"/>
        <v>0</v>
      </c>
      <c r="AI1083" s="131">
        <f t="shared" si="875"/>
        <v>0</v>
      </c>
      <c r="AJ1083" s="131">
        <f t="shared" si="844"/>
        <v>0</v>
      </c>
      <c r="AK1083" s="131">
        <f t="shared" si="845"/>
        <v>0</v>
      </c>
      <c r="AL1083" s="131">
        <f t="shared" si="876"/>
        <v>0</v>
      </c>
      <c r="AM1083" s="131">
        <f t="shared" si="877"/>
        <v>0</v>
      </c>
      <c r="AN1083" s="131">
        <f t="shared" si="855"/>
        <v>0</v>
      </c>
      <c r="AO1083" s="115" t="b">
        <f t="shared" si="846"/>
        <v>0</v>
      </c>
      <c r="AP1083" s="115" t="b">
        <f t="shared" si="847"/>
        <v>0</v>
      </c>
      <c r="AQ1083" s="115" t="b">
        <f t="shared" si="848"/>
        <v>0</v>
      </c>
      <c r="AR1083" s="79">
        <f t="shared" si="856"/>
        <v>0</v>
      </c>
      <c r="AS1083" s="79">
        <f t="shared" si="857"/>
        <v>0</v>
      </c>
      <c r="AT1083" s="79">
        <f t="shared" si="858"/>
        <v>0</v>
      </c>
      <c r="AU1083" s="79">
        <f t="shared" si="859"/>
        <v>0</v>
      </c>
      <c r="AV1083" s="79">
        <f t="shared" si="860"/>
        <v>0</v>
      </c>
      <c r="AW1083" s="79">
        <f t="shared" si="861"/>
        <v>0</v>
      </c>
      <c r="AX1083" s="128">
        <f t="shared" si="862"/>
        <v>0</v>
      </c>
      <c r="AY1083" s="128"/>
      <c r="AZ1083" s="128"/>
      <c r="BA1083" s="128">
        <f t="shared" si="863"/>
        <v>0</v>
      </c>
      <c r="BB1083" s="128">
        <f t="shared" si="864"/>
        <v>0</v>
      </c>
      <c r="BC1083" s="80">
        <f t="shared" si="865"/>
        <v>0</v>
      </c>
      <c r="BD1083" s="80">
        <f t="shared" si="866"/>
        <v>0</v>
      </c>
      <c r="BE1083" s="80">
        <f t="shared" si="867"/>
        <v>0</v>
      </c>
      <c r="BF1083" s="80">
        <f t="shared" si="868"/>
        <v>0</v>
      </c>
      <c r="BG1083" s="80">
        <f t="shared" si="869"/>
        <v>0</v>
      </c>
      <c r="BH1083" s="80">
        <f t="shared" si="849"/>
        <v>0</v>
      </c>
      <c r="BI1083" s="4">
        <f t="shared" si="870"/>
        <v>0</v>
      </c>
      <c r="BJ1083" s="4">
        <f t="shared" si="871"/>
        <v>0</v>
      </c>
      <c r="BK1083" s="4">
        <f t="shared" si="872"/>
        <v>0</v>
      </c>
      <c r="BL1083" s="8" t="e">
        <f>VLOOKUP(CN1083,'CIR Results'!$B$3:$L$42,2,FALSE)</f>
        <v>#N/A</v>
      </c>
      <c r="BM1083" s="8" t="e">
        <f>VLOOKUP(CN1083,'CIR Results'!$B$3:$L$42,3,FALSE)</f>
        <v>#N/A</v>
      </c>
      <c r="BN1083" s="8" t="e">
        <f>VLOOKUP(CN1083,'CIR Results'!$B$3:$L$42,4,FALSE)</f>
        <v>#N/A</v>
      </c>
      <c r="BO1083" s="8" t="e">
        <f>VLOOKUP(CN1083,'CIR Results'!$B$3:$L$42,5,FALSE)</f>
        <v>#N/A</v>
      </c>
      <c r="BP1083" s="8" t="e">
        <f>VLOOKUP(CN1083,'CIR Results'!$B$3:$L$42,6,FALSE)</f>
        <v>#N/A</v>
      </c>
      <c r="BQ1083" s="8" t="e">
        <f>VLOOKUP(CN1083,'CIR Results'!$B$3:$L$42,8,FALSE)</f>
        <v>#N/A</v>
      </c>
      <c r="BR1083" s="8" t="e">
        <f>VLOOKUP(CN1083,'CIR Results'!$B$3:$L$42,9,FALSE)</f>
        <v>#N/A</v>
      </c>
      <c r="BS1083" s="8" t="e">
        <f>VLOOKUP(CN1083,'CIR Results'!$B$3:$L$42,10,FALSE)</f>
        <v>#N/A</v>
      </c>
      <c r="BT1083" s="8" t="e">
        <f>VLOOKUP(CN1083,'CIR Results'!$B$3:$L$42,11,FALSE)</f>
        <v>#N/A</v>
      </c>
      <c r="BU1083" s="136" t="e">
        <f>VLOOKUP(CN1083,'CIR Team Info'!$B$5:$E$44,2,FALSE)</f>
        <v>#N/A</v>
      </c>
      <c r="BV1083" s="136" t="e">
        <f>VLOOKUP(CN1083,'CIR Team Info'!$B$5:$E$44,4,FALSE)</f>
        <v>#N/A</v>
      </c>
      <c r="BW1083" s="136" t="str">
        <f t="shared" si="850"/>
        <v xml:space="preserve">   </v>
      </c>
    </row>
    <row r="1084" spans="1:111" x14ac:dyDescent="0.25">
      <c r="A1084" s="78">
        <f t="shared" si="851"/>
        <v>0</v>
      </c>
      <c r="C1084" s="10" t="str">
        <f t="shared" si="843"/>
        <v>Do Not Pick</v>
      </c>
      <c r="D1084" s="17">
        <f t="shared" si="852"/>
        <v>0</v>
      </c>
      <c r="E1084" s="113">
        <f t="shared" si="878"/>
        <v>0</v>
      </c>
      <c r="F1084" s="113">
        <f t="shared" si="879"/>
        <v>0</v>
      </c>
      <c r="G1084" s="113">
        <f t="shared" si="880"/>
        <v>0</v>
      </c>
      <c r="H1084" s="113">
        <f t="shared" si="881"/>
        <v>0</v>
      </c>
      <c r="I1084" s="113">
        <f t="shared" si="882"/>
        <v>0</v>
      </c>
      <c r="J1084" s="113">
        <f t="shared" si="883"/>
        <v>0</v>
      </c>
      <c r="K1084" s="113">
        <f t="shared" si="873"/>
        <v>0</v>
      </c>
      <c r="L1084" s="76">
        <v>8</v>
      </c>
      <c r="M1084" s="76">
        <v>5</v>
      </c>
      <c r="N1084" s="76">
        <v>7</v>
      </c>
      <c r="O1084" s="76">
        <v>6</v>
      </c>
      <c r="P1084" s="76">
        <v>6</v>
      </c>
      <c r="Q1084" s="76">
        <v>2</v>
      </c>
      <c r="R1084" s="76">
        <v>1</v>
      </c>
      <c r="S1084" s="17">
        <f t="shared" si="853"/>
        <v>0</v>
      </c>
      <c r="T1084" s="113">
        <f t="shared" si="884"/>
        <v>0</v>
      </c>
      <c r="U1084" s="113">
        <f t="shared" si="885"/>
        <v>0</v>
      </c>
      <c r="V1084" s="113">
        <f t="shared" si="886"/>
        <v>0</v>
      </c>
      <c r="W1084" s="113">
        <f t="shared" si="887"/>
        <v>0</v>
      </c>
      <c r="X1084" s="113">
        <f t="shared" si="888"/>
        <v>0</v>
      </c>
      <c r="Y1084" s="113">
        <f t="shared" si="889"/>
        <v>0</v>
      </c>
      <c r="Z1084" s="113">
        <f t="shared" si="874"/>
        <v>0</v>
      </c>
      <c r="AA1084" s="76">
        <v>10</v>
      </c>
      <c r="AB1084" s="76">
        <v>6</v>
      </c>
      <c r="AC1084" s="76">
        <v>8</v>
      </c>
      <c r="AD1084" s="76">
        <v>2</v>
      </c>
      <c r="AE1084" s="76">
        <v>2</v>
      </c>
      <c r="AF1084" s="76">
        <v>5</v>
      </c>
      <c r="AG1084" s="76">
        <v>8</v>
      </c>
      <c r="AH1084" s="131">
        <f t="shared" si="854"/>
        <v>0</v>
      </c>
      <c r="AI1084" s="131">
        <f t="shared" si="875"/>
        <v>0</v>
      </c>
      <c r="AJ1084" s="131">
        <f t="shared" si="844"/>
        <v>0</v>
      </c>
      <c r="AK1084" s="131">
        <f t="shared" si="845"/>
        <v>0</v>
      </c>
      <c r="AL1084" s="131">
        <f t="shared" si="876"/>
        <v>0</v>
      </c>
      <c r="AM1084" s="131">
        <f t="shared" si="877"/>
        <v>0</v>
      </c>
      <c r="AN1084" s="131">
        <f t="shared" si="855"/>
        <v>0</v>
      </c>
      <c r="AO1084" s="115" t="b">
        <f t="shared" si="846"/>
        <v>0</v>
      </c>
      <c r="AP1084" s="115" t="b">
        <f t="shared" si="847"/>
        <v>0</v>
      </c>
      <c r="AQ1084" s="115" t="b">
        <f t="shared" si="848"/>
        <v>0</v>
      </c>
      <c r="AR1084" s="79">
        <f t="shared" si="856"/>
        <v>0</v>
      </c>
      <c r="AS1084" s="79">
        <f t="shared" si="857"/>
        <v>0</v>
      </c>
      <c r="AT1084" s="79">
        <f t="shared" si="858"/>
        <v>0</v>
      </c>
      <c r="AU1084" s="79">
        <f t="shared" si="859"/>
        <v>0</v>
      </c>
      <c r="AV1084" s="79">
        <f t="shared" si="860"/>
        <v>0</v>
      </c>
      <c r="AW1084" s="79">
        <f t="shared" si="861"/>
        <v>0</v>
      </c>
      <c r="AX1084" s="128">
        <f t="shared" si="862"/>
        <v>0</v>
      </c>
      <c r="AY1084" s="128"/>
      <c r="AZ1084" s="128"/>
      <c r="BA1084" s="128">
        <f t="shared" si="863"/>
        <v>0</v>
      </c>
      <c r="BB1084" s="128">
        <f t="shared" si="864"/>
        <v>0</v>
      </c>
      <c r="BC1084" s="80">
        <f t="shared" si="865"/>
        <v>0</v>
      </c>
      <c r="BD1084" s="80">
        <f t="shared" si="866"/>
        <v>0</v>
      </c>
      <c r="BE1084" s="80">
        <f t="shared" si="867"/>
        <v>0</v>
      </c>
      <c r="BF1084" s="80">
        <f t="shared" si="868"/>
        <v>0</v>
      </c>
      <c r="BG1084" s="80">
        <f t="shared" si="869"/>
        <v>0</v>
      </c>
      <c r="BH1084" s="80">
        <f t="shared" si="849"/>
        <v>0</v>
      </c>
      <c r="BI1084" s="4">
        <f t="shared" si="870"/>
        <v>0</v>
      </c>
      <c r="BJ1084" s="4">
        <f t="shared" si="871"/>
        <v>0</v>
      </c>
      <c r="BK1084" s="4">
        <f t="shared" si="872"/>
        <v>0</v>
      </c>
      <c r="BL1084" s="8" t="e">
        <f>VLOOKUP(CN1084,'CIR Results'!$B$3:$L$42,2,FALSE)</f>
        <v>#N/A</v>
      </c>
      <c r="BM1084" s="8" t="e">
        <f>VLOOKUP(CN1084,'CIR Results'!$B$3:$L$42,3,FALSE)</f>
        <v>#N/A</v>
      </c>
      <c r="BN1084" s="8" t="e">
        <f>VLOOKUP(CN1084,'CIR Results'!$B$3:$L$42,4,FALSE)</f>
        <v>#N/A</v>
      </c>
      <c r="BO1084" s="8" t="e">
        <f>VLOOKUP(CN1084,'CIR Results'!$B$3:$L$42,5,FALSE)</f>
        <v>#N/A</v>
      </c>
      <c r="BP1084" s="8" t="e">
        <f>VLOOKUP(CN1084,'CIR Results'!$B$3:$L$42,6,FALSE)</f>
        <v>#N/A</v>
      </c>
      <c r="BQ1084" s="8" t="e">
        <f>VLOOKUP(CN1084,'CIR Results'!$B$3:$L$42,8,FALSE)</f>
        <v>#N/A</v>
      </c>
      <c r="BR1084" s="8" t="e">
        <f>VLOOKUP(CN1084,'CIR Results'!$B$3:$L$42,9,FALSE)</f>
        <v>#N/A</v>
      </c>
      <c r="BS1084" s="8" t="e">
        <f>VLOOKUP(CN1084,'CIR Results'!$B$3:$L$42,10,FALSE)</f>
        <v>#N/A</v>
      </c>
      <c r="BT1084" s="8" t="e">
        <f>VLOOKUP(CN1084,'CIR Results'!$B$3:$L$42,11,FALSE)</f>
        <v>#N/A</v>
      </c>
      <c r="BU1084" s="136" t="e">
        <f>VLOOKUP(CN1084,'CIR Team Info'!$B$5:$E$44,2,FALSE)</f>
        <v>#N/A</v>
      </c>
      <c r="BV1084" s="136" t="e">
        <f>VLOOKUP(CN1084,'CIR Team Info'!$B$5:$E$44,4,FALSE)</f>
        <v>#N/A</v>
      </c>
      <c r="BW1084" s="136" t="str">
        <f t="shared" si="850"/>
        <v xml:space="preserve">   </v>
      </c>
    </row>
    <row r="1085" spans="1:111" x14ac:dyDescent="0.25">
      <c r="A1085" s="78">
        <f t="shared" si="851"/>
        <v>0</v>
      </c>
      <c r="C1085" s="10" t="str">
        <f t="shared" si="843"/>
        <v>Do Not Pick</v>
      </c>
      <c r="D1085" s="17">
        <f t="shared" si="852"/>
        <v>0</v>
      </c>
      <c r="E1085" s="113">
        <f t="shared" si="878"/>
        <v>0</v>
      </c>
      <c r="F1085" s="113">
        <f t="shared" si="879"/>
        <v>0</v>
      </c>
      <c r="G1085" s="113">
        <f t="shared" si="880"/>
        <v>0</v>
      </c>
      <c r="H1085" s="113">
        <f t="shared" si="881"/>
        <v>0</v>
      </c>
      <c r="I1085" s="113">
        <f t="shared" si="882"/>
        <v>0</v>
      </c>
      <c r="J1085" s="113">
        <f t="shared" si="883"/>
        <v>0</v>
      </c>
      <c r="K1085" s="113">
        <f t="shared" si="873"/>
        <v>0</v>
      </c>
      <c r="L1085" s="76">
        <v>8</v>
      </c>
      <c r="M1085" s="76">
        <v>5</v>
      </c>
      <c r="N1085" s="76">
        <v>7</v>
      </c>
      <c r="O1085" s="76">
        <v>6</v>
      </c>
      <c r="P1085" s="76">
        <v>6</v>
      </c>
      <c r="Q1085" s="76">
        <v>2</v>
      </c>
      <c r="R1085" s="76">
        <v>1</v>
      </c>
      <c r="S1085" s="17">
        <f t="shared" si="853"/>
        <v>0</v>
      </c>
      <c r="T1085" s="113">
        <f t="shared" si="884"/>
        <v>0</v>
      </c>
      <c r="U1085" s="113">
        <f t="shared" si="885"/>
        <v>0</v>
      </c>
      <c r="V1085" s="113">
        <f t="shared" si="886"/>
        <v>0</v>
      </c>
      <c r="W1085" s="113">
        <f t="shared" si="887"/>
        <v>0</v>
      </c>
      <c r="X1085" s="113">
        <f t="shared" si="888"/>
        <v>0</v>
      </c>
      <c r="Y1085" s="113">
        <f t="shared" si="889"/>
        <v>0</v>
      </c>
      <c r="Z1085" s="113">
        <f t="shared" si="874"/>
        <v>0</v>
      </c>
      <c r="AA1085" s="76">
        <v>10</v>
      </c>
      <c r="AB1085" s="76">
        <v>6</v>
      </c>
      <c r="AC1085" s="76">
        <v>8</v>
      </c>
      <c r="AD1085" s="76">
        <v>2</v>
      </c>
      <c r="AE1085" s="76">
        <v>2</v>
      </c>
      <c r="AF1085" s="76">
        <v>5</v>
      </c>
      <c r="AG1085" s="76">
        <v>8</v>
      </c>
      <c r="AH1085" s="131">
        <f t="shared" si="854"/>
        <v>0</v>
      </c>
      <c r="AI1085" s="131">
        <f t="shared" si="875"/>
        <v>0</v>
      </c>
      <c r="AJ1085" s="131">
        <f t="shared" si="844"/>
        <v>0</v>
      </c>
      <c r="AK1085" s="131">
        <f t="shared" si="845"/>
        <v>0</v>
      </c>
      <c r="AL1085" s="131">
        <f t="shared" si="876"/>
        <v>0</v>
      </c>
      <c r="AM1085" s="131">
        <f t="shared" si="877"/>
        <v>0</v>
      </c>
      <c r="AN1085" s="131">
        <f t="shared" si="855"/>
        <v>0</v>
      </c>
      <c r="AO1085" s="115" t="b">
        <f t="shared" si="846"/>
        <v>0</v>
      </c>
      <c r="AP1085" s="115" t="b">
        <f t="shared" si="847"/>
        <v>0</v>
      </c>
      <c r="AQ1085" s="115" t="b">
        <f t="shared" si="848"/>
        <v>0</v>
      </c>
      <c r="AR1085" s="79">
        <f t="shared" si="856"/>
        <v>0</v>
      </c>
      <c r="AS1085" s="79">
        <f t="shared" si="857"/>
        <v>0</v>
      </c>
      <c r="AT1085" s="79">
        <f t="shared" si="858"/>
        <v>0</v>
      </c>
      <c r="AU1085" s="79">
        <f t="shared" si="859"/>
        <v>0</v>
      </c>
      <c r="AV1085" s="79">
        <f t="shared" si="860"/>
        <v>0</v>
      </c>
      <c r="AW1085" s="79">
        <f t="shared" si="861"/>
        <v>0</v>
      </c>
      <c r="AX1085" s="128">
        <f t="shared" si="862"/>
        <v>0</v>
      </c>
      <c r="AY1085" s="128"/>
      <c r="AZ1085" s="128"/>
      <c r="BA1085" s="128">
        <f t="shared" si="863"/>
        <v>0</v>
      </c>
      <c r="BB1085" s="128">
        <f t="shared" si="864"/>
        <v>0</v>
      </c>
      <c r="BC1085" s="80">
        <f t="shared" si="865"/>
        <v>0</v>
      </c>
      <c r="BD1085" s="80">
        <f t="shared" si="866"/>
        <v>0</v>
      </c>
      <c r="BE1085" s="80">
        <f t="shared" si="867"/>
        <v>0</v>
      </c>
      <c r="BF1085" s="80">
        <f t="shared" si="868"/>
        <v>0</v>
      </c>
      <c r="BG1085" s="80">
        <f t="shared" si="869"/>
        <v>0</v>
      </c>
      <c r="BH1085" s="80">
        <f t="shared" si="849"/>
        <v>0</v>
      </c>
      <c r="BI1085" s="4">
        <f t="shared" si="870"/>
        <v>0</v>
      </c>
      <c r="BJ1085" s="4">
        <f t="shared" si="871"/>
        <v>0</v>
      </c>
      <c r="BK1085" s="4">
        <f t="shared" si="872"/>
        <v>0</v>
      </c>
      <c r="BL1085" s="8" t="e">
        <f>VLOOKUP(CN1085,'CIR Results'!$B$3:$L$42,2,FALSE)</f>
        <v>#N/A</v>
      </c>
      <c r="BM1085" s="8" t="e">
        <f>VLOOKUP(CN1085,'CIR Results'!$B$3:$L$42,3,FALSE)</f>
        <v>#N/A</v>
      </c>
      <c r="BN1085" s="8" t="e">
        <f>VLOOKUP(CN1085,'CIR Results'!$B$3:$L$42,4,FALSE)</f>
        <v>#N/A</v>
      </c>
      <c r="BO1085" s="8" t="e">
        <f>VLOOKUP(CN1085,'CIR Results'!$B$3:$L$42,5,FALSE)</f>
        <v>#N/A</v>
      </c>
      <c r="BP1085" s="8" t="e">
        <f>VLOOKUP(CN1085,'CIR Results'!$B$3:$L$42,6,FALSE)</f>
        <v>#N/A</v>
      </c>
      <c r="BQ1085" s="8" t="e">
        <f>VLOOKUP(CN1085,'CIR Results'!$B$3:$L$42,8,FALSE)</f>
        <v>#N/A</v>
      </c>
      <c r="BR1085" s="8" t="e">
        <f>VLOOKUP(CN1085,'CIR Results'!$B$3:$L$42,9,FALSE)</f>
        <v>#N/A</v>
      </c>
      <c r="BS1085" s="8" t="e">
        <f>VLOOKUP(CN1085,'CIR Results'!$B$3:$L$42,10,FALSE)</f>
        <v>#N/A</v>
      </c>
      <c r="BT1085" s="8" t="e">
        <f>VLOOKUP(CN1085,'CIR Results'!$B$3:$L$42,11,FALSE)</f>
        <v>#N/A</v>
      </c>
      <c r="BU1085" s="136" t="e">
        <f>VLOOKUP(CN1085,'CIR Team Info'!$B$5:$E$44,2,FALSE)</f>
        <v>#N/A</v>
      </c>
      <c r="BV1085" s="136" t="e">
        <f>VLOOKUP(CN1085,'CIR Team Info'!$B$5:$E$44,4,FALSE)</f>
        <v>#N/A</v>
      </c>
      <c r="BW1085" s="136" t="str">
        <f t="shared" si="850"/>
        <v xml:space="preserve">   </v>
      </c>
    </row>
    <row r="1086" spans="1:111" x14ac:dyDescent="0.25">
      <c r="A1086" s="78">
        <f t="shared" si="851"/>
        <v>0</v>
      </c>
      <c r="C1086" s="10" t="str">
        <f t="shared" si="843"/>
        <v>Do Not Pick</v>
      </c>
      <c r="D1086" s="17">
        <f t="shared" si="852"/>
        <v>0</v>
      </c>
      <c r="E1086" s="113">
        <f t="shared" si="878"/>
        <v>0</v>
      </c>
      <c r="F1086" s="113">
        <f t="shared" si="879"/>
        <v>0</v>
      </c>
      <c r="G1086" s="113">
        <f t="shared" si="880"/>
        <v>0</v>
      </c>
      <c r="H1086" s="113">
        <f t="shared" si="881"/>
        <v>0</v>
      </c>
      <c r="I1086" s="113">
        <f t="shared" si="882"/>
        <v>0</v>
      </c>
      <c r="J1086" s="113">
        <f t="shared" si="883"/>
        <v>0</v>
      </c>
      <c r="K1086" s="113">
        <f t="shared" si="873"/>
        <v>0</v>
      </c>
      <c r="L1086" s="76">
        <v>8</v>
      </c>
      <c r="M1086" s="76">
        <v>5</v>
      </c>
      <c r="N1086" s="76">
        <v>7</v>
      </c>
      <c r="O1086" s="76">
        <v>6</v>
      </c>
      <c r="P1086" s="76">
        <v>6</v>
      </c>
      <c r="Q1086" s="76">
        <v>2</v>
      </c>
      <c r="R1086" s="76">
        <v>1</v>
      </c>
      <c r="S1086" s="17">
        <f t="shared" si="853"/>
        <v>0</v>
      </c>
      <c r="T1086" s="113">
        <f t="shared" si="884"/>
        <v>0</v>
      </c>
      <c r="U1086" s="113">
        <f t="shared" si="885"/>
        <v>0</v>
      </c>
      <c r="V1086" s="113">
        <f t="shared" si="886"/>
        <v>0</v>
      </c>
      <c r="W1086" s="113">
        <f t="shared" si="887"/>
        <v>0</v>
      </c>
      <c r="X1086" s="113">
        <f t="shared" si="888"/>
        <v>0</v>
      </c>
      <c r="Y1086" s="113">
        <f t="shared" si="889"/>
        <v>0</v>
      </c>
      <c r="Z1086" s="113">
        <f t="shared" si="874"/>
        <v>0</v>
      </c>
      <c r="AA1086" s="76">
        <v>10</v>
      </c>
      <c r="AB1086" s="76">
        <v>6</v>
      </c>
      <c r="AC1086" s="76">
        <v>8</v>
      </c>
      <c r="AD1086" s="76">
        <v>2</v>
      </c>
      <c r="AE1086" s="76">
        <v>2</v>
      </c>
      <c r="AF1086" s="76">
        <v>5</v>
      </c>
      <c r="AG1086" s="76">
        <v>8</v>
      </c>
      <c r="AH1086" s="131">
        <f t="shared" si="854"/>
        <v>0</v>
      </c>
      <c r="AI1086" s="131">
        <f t="shared" si="875"/>
        <v>0</v>
      </c>
      <c r="AJ1086" s="131">
        <f t="shared" si="844"/>
        <v>0</v>
      </c>
      <c r="AK1086" s="131">
        <f t="shared" si="845"/>
        <v>0</v>
      </c>
      <c r="AL1086" s="131">
        <f t="shared" si="876"/>
        <v>0</v>
      </c>
      <c r="AM1086" s="131">
        <f t="shared" si="877"/>
        <v>0</v>
      </c>
      <c r="AN1086" s="131">
        <f t="shared" si="855"/>
        <v>0</v>
      </c>
      <c r="AO1086" s="115" t="b">
        <f t="shared" si="846"/>
        <v>0</v>
      </c>
      <c r="AP1086" s="115" t="b">
        <f t="shared" si="847"/>
        <v>0</v>
      </c>
      <c r="AQ1086" s="115" t="b">
        <f t="shared" si="848"/>
        <v>0</v>
      </c>
      <c r="AR1086" s="79">
        <f t="shared" si="856"/>
        <v>0</v>
      </c>
      <c r="AS1086" s="79">
        <f t="shared" si="857"/>
        <v>0</v>
      </c>
      <c r="AT1086" s="79">
        <f t="shared" si="858"/>
        <v>0</v>
      </c>
      <c r="AU1086" s="79">
        <f t="shared" si="859"/>
        <v>0</v>
      </c>
      <c r="AV1086" s="79">
        <f t="shared" si="860"/>
        <v>0</v>
      </c>
      <c r="AW1086" s="79">
        <f t="shared" si="861"/>
        <v>0</v>
      </c>
      <c r="AX1086" s="128">
        <f t="shared" si="862"/>
        <v>0</v>
      </c>
      <c r="AY1086" s="128"/>
      <c r="AZ1086" s="128"/>
      <c r="BA1086" s="128">
        <f t="shared" si="863"/>
        <v>0</v>
      </c>
      <c r="BB1086" s="128">
        <f t="shared" si="864"/>
        <v>0</v>
      </c>
      <c r="BC1086" s="80">
        <f t="shared" si="865"/>
        <v>0</v>
      </c>
      <c r="BD1086" s="80">
        <f t="shared" si="866"/>
        <v>0</v>
      </c>
      <c r="BE1086" s="80">
        <f t="shared" si="867"/>
        <v>0</v>
      </c>
      <c r="BF1086" s="80">
        <f t="shared" si="868"/>
        <v>0</v>
      </c>
      <c r="BG1086" s="80">
        <f t="shared" si="869"/>
        <v>0</v>
      </c>
      <c r="BH1086" s="80">
        <f t="shared" si="849"/>
        <v>0</v>
      </c>
      <c r="BI1086" s="4">
        <f t="shared" si="870"/>
        <v>0</v>
      </c>
      <c r="BJ1086" s="4">
        <f t="shared" si="871"/>
        <v>0</v>
      </c>
      <c r="BK1086" s="4">
        <f t="shared" si="872"/>
        <v>0</v>
      </c>
      <c r="BL1086" s="8" t="e">
        <f>VLOOKUP(CN1086,'CIR Results'!$B$3:$L$42,2,FALSE)</f>
        <v>#N/A</v>
      </c>
      <c r="BM1086" s="8" t="e">
        <f>VLOOKUP(CN1086,'CIR Results'!$B$3:$L$42,3,FALSE)</f>
        <v>#N/A</v>
      </c>
      <c r="BN1086" s="8" t="e">
        <f>VLOOKUP(CN1086,'CIR Results'!$B$3:$L$42,4,FALSE)</f>
        <v>#N/A</v>
      </c>
      <c r="BO1086" s="8" t="e">
        <f>VLOOKUP(CN1086,'CIR Results'!$B$3:$L$42,5,FALSE)</f>
        <v>#N/A</v>
      </c>
      <c r="BP1086" s="8" t="e">
        <f>VLOOKUP(CN1086,'CIR Results'!$B$3:$L$42,6,FALSE)</f>
        <v>#N/A</v>
      </c>
      <c r="BQ1086" s="8" t="e">
        <f>VLOOKUP(CN1086,'CIR Results'!$B$3:$L$42,8,FALSE)</f>
        <v>#N/A</v>
      </c>
      <c r="BR1086" s="8" t="e">
        <f>VLOOKUP(CN1086,'CIR Results'!$B$3:$L$42,9,FALSE)</f>
        <v>#N/A</v>
      </c>
      <c r="BS1086" s="8" t="e">
        <f>VLOOKUP(CN1086,'CIR Results'!$B$3:$L$42,10,FALSE)</f>
        <v>#N/A</v>
      </c>
      <c r="BT1086" s="8" t="e">
        <f>VLOOKUP(CN1086,'CIR Results'!$B$3:$L$42,11,FALSE)</f>
        <v>#N/A</v>
      </c>
      <c r="BU1086" s="136" t="e">
        <f>VLOOKUP(CN1086,'CIR Team Info'!$B$5:$E$44,2,FALSE)</f>
        <v>#N/A</v>
      </c>
      <c r="BV1086" s="136" t="e">
        <f>VLOOKUP(CN1086,'CIR Team Info'!$B$5:$E$44,4,FALSE)</f>
        <v>#N/A</v>
      </c>
      <c r="BW1086" s="136" t="str">
        <f t="shared" si="850"/>
        <v xml:space="preserve">   </v>
      </c>
    </row>
    <row r="1087" spans="1:111" x14ac:dyDescent="0.25">
      <c r="A1087" s="78">
        <f t="shared" si="851"/>
        <v>0</v>
      </c>
      <c r="C1087" s="10" t="str">
        <f t="shared" si="843"/>
        <v>Do Not Pick</v>
      </c>
      <c r="D1087" s="17">
        <f t="shared" si="852"/>
        <v>0</v>
      </c>
      <c r="E1087" s="113">
        <f t="shared" si="878"/>
        <v>0</v>
      </c>
      <c r="F1087" s="113">
        <f t="shared" si="879"/>
        <v>0</v>
      </c>
      <c r="G1087" s="113">
        <f t="shared" si="880"/>
        <v>0</v>
      </c>
      <c r="H1087" s="113">
        <f t="shared" si="881"/>
        <v>0</v>
      </c>
      <c r="I1087" s="113">
        <f t="shared" si="882"/>
        <v>0</v>
      </c>
      <c r="J1087" s="113">
        <f t="shared" si="883"/>
        <v>0</v>
      </c>
      <c r="K1087" s="113">
        <f t="shared" si="873"/>
        <v>0</v>
      </c>
      <c r="L1087" s="76">
        <v>8</v>
      </c>
      <c r="M1087" s="76">
        <v>5</v>
      </c>
      <c r="N1087" s="76">
        <v>7</v>
      </c>
      <c r="O1087" s="76">
        <v>6</v>
      </c>
      <c r="P1087" s="76">
        <v>6</v>
      </c>
      <c r="Q1087" s="76">
        <v>2</v>
      </c>
      <c r="R1087" s="76">
        <v>1</v>
      </c>
      <c r="S1087" s="17">
        <f t="shared" si="853"/>
        <v>0</v>
      </c>
      <c r="T1087" s="113">
        <f t="shared" si="884"/>
        <v>0</v>
      </c>
      <c r="U1087" s="113">
        <f t="shared" si="885"/>
        <v>0</v>
      </c>
      <c r="V1087" s="113">
        <f t="shared" si="886"/>
        <v>0</v>
      </c>
      <c r="W1087" s="113">
        <f t="shared" si="887"/>
        <v>0</v>
      </c>
      <c r="X1087" s="113">
        <f t="shared" si="888"/>
        <v>0</v>
      </c>
      <c r="Y1087" s="113">
        <f t="shared" si="889"/>
        <v>0</v>
      </c>
      <c r="Z1087" s="113">
        <f t="shared" si="874"/>
        <v>0</v>
      </c>
      <c r="AA1087" s="76">
        <v>10</v>
      </c>
      <c r="AB1087" s="76">
        <v>6</v>
      </c>
      <c r="AC1087" s="76">
        <v>8</v>
      </c>
      <c r="AD1087" s="76">
        <v>2</v>
      </c>
      <c r="AE1087" s="76">
        <v>2</v>
      </c>
      <c r="AF1087" s="76">
        <v>5</v>
      </c>
      <c r="AG1087" s="76">
        <v>8</v>
      </c>
      <c r="AH1087" s="131">
        <f t="shared" si="854"/>
        <v>0</v>
      </c>
      <c r="AI1087" s="131">
        <f t="shared" si="875"/>
        <v>0</v>
      </c>
      <c r="AJ1087" s="131">
        <f t="shared" si="844"/>
        <v>0</v>
      </c>
      <c r="AK1087" s="131">
        <f t="shared" si="845"/>
        <v>0</v>
      </c>
      <c r="AL1087" s="131">
        <f t="shared" si="876"/>
        <v>0</v>
      </c>
      <c r="AM1087" s="131">
        <f t="shared" si="877"/>
        <v>0</v>
      </c>
      <c r="AN1087" s="131">
        <f t="shared" si="855"/>
        <v>0</v>
      </c>
      <c r="AO1087" s="115" t="b">
        <f t="shared" si="846"/>
        <v>0</v>
      </c>
      <c r="AP1087" s="115" t="b">
        <f t="shared" si="847"/>
        <v>0</v>
      </c>
      <c r="AQ1087" s="115" t="b">
        <f t="shared" si="848"/>
        <v>0</v>
      </c>
      <c r="AR1087" s="79">
        <f t="shared" si="856"/>
        <v>0</v>
      </c>
      <c r="AS1087" s="79">
        <f t="shared" si="857"/>
        <v>0</v>
      </c>
      <c r="AT1087" s="79">
        <f t="shared" si="858"/>
        <v>0</v>
      </c>
      <c r="AU1087" s="79">
        <f t="shared" si="859"/>
        <v>0</v>
      </c>
      <c r="AV1087" s="79">
        <f t="shared" si="860"/>
        <v>0</v>
      </c>
      <c r="AW1087" s="79">
        <f t="shared" si="861"/>
        <v>0</v>
      </c>
      <c r="AX1087" s="128">
        <f t="shared" si="862"/>
        <v>0</v>
      </c>
      <c r="AY1087" s="128"/>
      <c r="AZ1087" s="128"/>
      <c r="BA1087" s="128">
        <f t="shared" si="863"/>
        <v>0</v>
      </c>
      <c r="BB1087" s="128">
        <f t="shared" si="864"/>
        <v>0</v>
      </c>
      <c r="BC1087" s="80">
        <f t="shared" si="865"/>
        <v>0</v>
      </c>
      <c r="BD1087" s="80">
        <f t="shared" si="866"/>
        <v>0</v>
      </c>
      <c r="BE1087" s="80">
        <f t="shared" si="867"/>
        <v>0</v>
      </c>
      <c r="BF1087" s="80">
        <f t="shared" si="868"/>
        <v>0</v>
      </c>
      <c r="BG1087" s="80">
        <f t="shared" si="869"/>
        <v>0</v>
      </c>
      <c r="BH1087" s="80">
        <f t="shared" si="849"/>
        <v>0</v>
      </c>
      <c r="BI1087" s="4">
        <f t="shared" si="870"/>
        <v>0</v>
      </c>
      <c r="BJ1087" s="4">
        <f t="shared" si="871"/>
        <v>0</v>
      </c>
      <c r="BK1087" s="4">
        <f t="shared" si="872"/>
        <v>0</v>
      </c>
      <c r="BL1087" s="8" t="e">
        <f>VLOOKUP(CN1087,'CIR Results'!$B$3:$L$42,2,FALSE)</f>
        <v>#N/A</v>
      </c>
      <c r="BM1087" s="8" t="e">
        <f>VLOOKUP(CN1087,'CIR Results'!$B$3:$L$42,3,FALSE)</f>
        <v>#N/A</v>
      </c>
      <c r="BN1087" s="8" t="e">
        <f>VLOOKUP(CN1087,'CIR Results'!$B$3:$L$42,4,FALSE)</f>
        <v>#N/A</v>
      </c>
      <c r="BO1087" s="8" t="e">
        <f>VLOOKUP(CN1087,'CIR Results'!$B$3:$L$42,5,FALSE)</f>
        <v>#N/A</v>
      </c>
      <c r="BP1087" s="8" t="e">
        <f>VLOOKUP(CN1087,'CIR Results'!$B$3:$L$42,6,FALSE)</f>
        <v>#N/A</v>
      </c>
      <c r="BQ1087" s="8" t="e">
        <f>VLOOKUP(CN1087,'CIR Results'!$B$3:$L$42,8,FALSE)</f>
        <v>#N/A</v>
      </c>
      <c r="BR1087" s="8" t="e">
        <f>VLOOKUP(CN1087,'CIR Results'!$B$3:$L$42,9,FALSE)</f>
        <v>#N/A</v>
      </c>
      <c r="BS1087" s="8" t="e">
        <f>VLOOKUP(CN1087,'CIR Results'!$B$3:$L$42,10,FALSE)</f>
        <v>#N/A</v>
      </c>
      <c r="BT1087" s="8" t="e">
        <f>VLOOKUP(CN1087,'CIR Results'!$B$3:$L$42,11,FALSE)</f>
        <v>#N/A</v>
      </c>
      <c r="BU1087" s="136" t="e">
        <f>VLOOKUP(CN1087,'CIR Team Info'!$B$5:$E$44,2,FALSE)</f>
        <v>#N/A</v>
      </c>
      <c r="BV1087" s="136" t="e">
        <f>VLOOKUP(CN1087,'CIR Team Info'!$B$5:$E$44,4,FALSE)</f>
        <v>#N/A</v>
      </c>
      <c r="BW1087" s="136" t="str">
        <f t="shared" si="850"/>
        <v xml:space="preserve">   </v>
      </c>
    </row>
    <row r="1088" spans="1:111" x14ac:dyDescent="0.25">
      <c r="A1088" s="78">
        <f t="shared" si="851"/>
        <v>0</v>
      </c>
      <c r="C1088" s="10" t="str">
        <f t="shared" si="843"/>
        <v>Do Not Pick</v>
      </c>
      <c r="D1088" s="17">
        <f t="shared" si="852"/>
        <v>0</v>
      </c>
      <c r="E1088" s="113">
        <f t="shared" si="878"/>
        <v>0</v>
      </c>
      <c r="F1088" s="113">
        <f t="shared" si="879"/>
        <v>0</v>
      </c>
      <c r="G1088" s="113">
        <f t="shared" si="880"/>
        <v>0</v>
      </c>
      <c r="H1088" s="113">
        <f t="shared" si="881"/>
        <v>0</v>
      </c>
      <c r="I1088" s="113">
        <f t="shared" si="882"/>
        <v>0</v>
      </c>
      <c r="J1088" s="113">
        <f t="shared" si="883"/>
        <v>0</v>
      </c>
      <c r="K1088" s="113">
        <f t="shared" si="873"/>
        <v>0</v>
      </c>
      <c r="L1088" s="76">
        <v>8</v>
      </c>
      <c r="M1088" s="76">
        <v>5</v>
      </c>
      <c r="N1088" s="76">
        <v>7</v>
      </c>
      <c r="O1088" s="76">
        <v>6</v>
      </c>
      <c r="P1088" s="76">
        <v>6</v>
      </c>
      <c r="Q1088" s="76">
        <v>2</v>
      </c>
      <c r="R1088" s="76">
        <v>1</v>
      </c>
      <c r="S1088" s="17">
        <f t="shared" si="853"/>
        <v>0</v>
      </c>
      <c r="T1088" s="113">
        <f t="shared" si="884"/>
        <v>0</v>
      </c>
      <c r="U1088" s="113">
        <f t="shared" si="885"/>
        <v>0</v>
      </c>
      <c r="V1088" s="113">
        <f t="shared" si="886"/>
        <v>0</v>
      </c>
      <c r="W1088" s="113">
        <f t="shared" si="887"/>
        <v>0</v>
      </c>
      <c r="X1088" s="113">
        <f t="shared" si="888"/>
        <v>0</v>
      </c>
      <c r="Y1088" s="113">
        <f t="shared" si="889"/>
        <v>0</v>
      </c>
      <c r="Z1088" s="113">
        <f t="shared" si="874"/>
        <v>0</v>
      </c>
      <c r="AA1088" s="76">
        <v>10</v>
      </c>
      <c r="AB1088" s="76">
        <v>6</v>
      </c>
      <c r="AC1088" s="76">
        <v>8</v>
      </c>
      <c r="AD1088" s="76">
        <v>2</v>
      </c>
      <c r="AE1088" s="76">
        <v>2</v>
      </c>
      <c r="AF1088" s="76">
        <v>5</v>
      </c>
      <c r="AG1088" s="76">
        <v>8</v>
      </c>
      <c r="AH1088" s="131">
        <f t="shared" si="854"/>
        <v>0</v>
      </c>
      <c r="AI1088" s="131">
        <f t="shared" si="875"/>
        <v>0</v>
      </c>
      <c r="AJ1088" s="131">
        <f t="shared" si="844"/>
        <v>0</v>
      </c>
      <c r="AK1088" s="131">
        <f t="shared" si="845"/>
        <v>0</v>
      </c>
      <c r="AL1088" s="131">
        <f t="shared" si="876"/>
        <v>0</v>
      </c>
      <c r="AM1088" s="131">
        <f t="shared" si="877"/>
        <v>0</v>
      </c>
      <c r="AN1088" s="131">
        <f t="shared" si="855"/>
        <v>0</v>
      </c>
      <c r="AO1088" s="115" t="b">
        <f t="shared" si="846"/>
        <v>0</v>
      </c>
      <c r="AP1088" s="115" t="b">
        <f t="shared" si="847"/>
        <v>0</v>
      </c>
      <c r="AQ1088" s="115" t="b">
        <f t="shared" si="848"/>
        <v>0</v>
      </c>
      <c r="AR1088" s="79">
        <f t="shared" si="856"/>
        <v>0</v>
      </c>
      <c r="AS1088" s="79">
        <f t="shared" si="857"/>
        <v>0</v>
      </c>
      <c r="AT1088" s="79">
        <f t="shared" si="858"/>
        <v>0</v>
      </c>
      <c r="AU1088" s="79">
        <f t="shared" si="859"/>
        <v>0</v>
      </c>
      <c r="AV1088" s="79">
        <f t="shared" si="860"/>
        <v>0</v>
      </c>
      <c r="AW1088" s="79">
        <f t="shared" si="861"/>
        <v>0</v>
      </c>
      <c r="AX1088" s="128">
        <f t="shared" si="862"/>
        <v>0</v>
      </c>
      <c r="AY1088" s="128"/>
      <c r="AZ1088" s="128"/>
      <c r="BA1088" s="128">
        <f t="shared" si="863"/>
        <v>0</v>
      </c>
      <c r="BB1088" s="128">
        <f t="shared" si="864"/>
        <v>0</v>
      </c>
      <c r="BC1088" s="80">
        <f t="shared" si="865"/>
        <v>0</v>
      </c>
      <c r="BD1088" s="80">
        <f t="shared" si="866"/>
        <v>0</v>
      </c>
      <c r="BE1088" s="80">
        <f t="shared" si="867"/>
        <v>0</v>
      </c>
      <c r="BF1088" s="80">
        <f t="shared" si="868"/>
        <v>0</v>
      </c>
      <c r="BG1088" s="80">
        <f t="shared" si="869"/>
        <v>0</v>
      </c>
      <c r="BH1088" s="80">
        <f t="shared" si="849"/>
        <v>0</v>
      </c>
      <c r="BI1088" s="4">
        <f t="shared" si="870"/>
        <v>0</v>
      </c>
      <c r="BJ1088" s="4">
        <f t="shared" si="871"/>
        <v>0</v>
      </c>
      <c r="BK1088" s="4">
        <f t="shared" si="872"/>
        <v>0</v>
      </c>
      <c r="BL1088" s="8" t="e">
        <f>VLOOKUP(CN1088,'CIR Results'!$B$3:$L$42,2,FALSE)</f>
        <v>#N/A</v>
      </c>
      <c r="BM1088" s="8" t="e">
        <f>VLOOKUP(CN1088,'CIR Results'!$B$3:$L$42,3,FALSE)</f>
        <v>#N/A</v>
      </c>
      <c r="BN1088" s="8" t="e">
        <f>VLOOKUP(CN1088,'CIR Results'!$B$3:$L$42,4,FALSE)</f>
        <v>#N/A</v>
      </c>
      <c r="BO1088" s="8" t="e">
        <f>VLOOKUP(CN1088,'CIR Results'!$B$3:$L$42,5,FALSE)</f>
        <v>#N/A</v>
      </c>
      <c r="BP1088" s="8" t="e">
        <f>VLOOKUP(CN1088,'CIR Results'!$B$3:$L$42,6,FALSE)</f>
        <v>#N/A</v>
      </c>
      <c r="BQ1088" s="8" t="e">
        <f>VLOOKUP(CN1088,'CIR Results'!$B$3:$L$42,8,FALSE)</f>
        <v>#N/A</v>
      </c>
      <c r="BR1088" s="8" t="e">
        <f>VLOOKUP(CN1088,'CIR Results'!$B$3:$L$42,9,FALSE)</f>
        <v>#N/A</v>
      </c>
      <c r="BS1088" s="8" t="e">
        <f>VLOOKUP(CN1088,'CIR Results'!$B$3:$L$42,10,FALSE)</f>
        <v>#N/A</v>
      </c>
      <c r="BT1088" s="8" t="e">
        <f>VLOOKUP(CN1088,'CIR Results'!$B$3:$L$42,11,FALSE)</f>
        <v>#N/A</v>
      </c>
      <c r="BU1088" s="136" t="e">
        <f>VLOOKUP(CN1088,'CIR Team Info'!$B$5:$E$44,2,FALSE)</f>
        <v>#N/A</v>
      </c>
      <c r="BV1088" s="136" t="e">
        <f>VLOOKUP(CN1088,'CIR Team Info'!$B$5:$E$44,4,FALSE)</f>
        <v>#N/A</v>
      </c>
      <c r="BW1088" s="136" t="str">
        <f t="shared" si="850"/>
        <v xml:space="preserve">   </v>
      </c>
    </row>
    <row r="1089" spans="1:75" x14ac:dyDescent="0.25">
      <c r="A1089" s="78">
        <f t="shared" si="851"/>
        <v>0</v>
      </c>
      <c r="C1089" s="10" t="str">
        <f t="shared" si="843"/>
        <v>Do Not Pick</v>
      </c>
      <c r="D1089" s="17">
        <f t="shared" si="852"/>
        <v>0</v>
      </c>
      <c r="E1089" s="113">
        <f t="shared" si="878"/>
        <v>0</v>
      </c>
      <c r="F1089" s="113">
        <f t="shared" si="879"/>
        <v>0</v>
      </c>
      <c r="G1089" s="113">
        <f t="shared" si="880"/>
        <v>0</v>
      </c>
      <c r="H1089" s="113">
        <f t="shared" si="881"/>
        <v>0</v>
      </c>
      <c r="I1089" s="113">
        <f t="shared" si="882"/>
        <v>0</v>
      </c>
      <c r="J1089" s="113">
        <f t="shared" si="883"/>
        <v>0</v>
      </c>
      <c r="K1089" s="113">
        <f t="shared" si="873"/>
        <v>0</v>
      </c>
      <c r="L1089" s="76">
        <v>8</v>
      </c>
      <c r="M1089" s="76">
        <v>5</v>
      </c>
      <c r="N1089" s="76">
        <v>7</v>
      </c>
      <c r="O1089" s="76">
        <v>6</v>
      </c>
      <c r="P1089" s="76">
        <v>6</v>
      </c>
      <c r="Q1089" s="76">
        <v>2</v>
      </c>
      <c r="R1089" s="76">
        <v>1</v>
      </c>
      <c r="S1089" s="17">
        <f t="shared" si="853"/>
        <v>0</v>
      </c>
      <c r="T1089" s="113">
        <f t="shared" si="884"/>
        <v>0</v>
      </c>
      <c r="U1089" s="113">
        <f t="shared" si="885"/>
        <v>0</v>
      </c>
      <c r="V1089" s="113">
        <f t="shared" si="886"/>
        <v>0</v>
      </c>
      <c r="W1089" s="113">
        <f t="shared" si="887"/>
        <v>0</v>
      </c>
      <c r="X1089" s="113">
        <f t="shared" si="888"/>
        <v>0</v>
      </c>
      <c r="Y1089" s="113">
        <f t="shared" si="889"/>
        <v>0</v>
      </c>
      <c r="Z1089" s="113">
        <f t="shared" si="874"/>
        <v>0</v>
      </c>
      <c r="AA1089" s="76">
        <v>10</v>
      </c>
      <c r="AB1089" s="76">
        <v>6</v>
      </c>
      <c r="AC1089" s="76">
        <v>8</v>
      </c>
      <c r="AD1089" s="76">
        <v>2</v>
      </c>
      <c r="AE1089" s="76">
        <v>2</v>
      </c>
      <c r="AF1089" s="76">
        <v>5</v>
      </c>
      <c r="AG1089" s="76">
        <v>8</v>
      </c>
      <c r="AH1089" s="131">
        <f t="shared" si="854"/>
        <v>0</v>
      </c>
      <c r="AI1089" s="131">
        <f t="shared" si="875"/>
        <v>0</v>
      </c>
      <c r="AJ1089" s="131">
        <f t="shared" si="844"/>
        <v>0</v>
      </c>
      <c r="AK1089" s="131">
        <f t="shared" si="845"/>
        <v>0</v>
      </c>
      <c r="AL1089" s="131">
        <f t="shared" si="876"/>
        <v>0</v>
      </c>
      <c r="AM1089" s="131">
        <f t="shared" si="877"/>
        <v>0</v>
      </c>
      <c r="AN1089" s="131">
        <f t="shared" si="855"/>
        <v>0</v>
      </c>
      <c r="AO1089" s="115" t="b">
        <f t="shared" si="846"/>
        <v>0</v>
      </c>
      <c r="AP1089" s="115" t="b">
        <f t="shared" si="847"/>
        <v>0</v>
      </c>
      <c r="AQ1089" s="115" t="b">
        <f t="shared" si="848"/>
        <v>0</v>
      </c>
      <c r="AR1089" s="79">
        <f t="shared" si="856"/>
        <v>0</v>
      </c>
      <c r="AS1089" s="79">
        <f t="shared" si="857"/>
        <v>0</v>
      </c>
      <c r="AT1089" s="79">
        <f t="shared" si="858"/>
        <v>0</v>
      </c>
      <c r="AU1089" s="79">
        <f t="shared" si="859"/>
        <v>0</v>
      </c>
      <c r="AV1089" s="79">
        <f t="shared" si="860"/>
        <v>0</v>
      </c>
      <c r="AW1089" s="79">
        <f t="shared" si="861"/>
        <v>0</v>
      </c>
      <c r="AX1089" s="128">
        <f t="shared" si="862"/>
        <v>0</v>
      </c>
      <c r="AY1089" s="128"/>
      <c r="AZ1089" s="128"/>
      <c r="BA1089" s="128">
        <f t="shared" si="863"/>
        <v>0</v>
      </c>
      <c r="BB1089" s="128">
        <f t="shared" si="864"/>
        <v>0</v>
      </c>
      <c r="BC1089" s="80">
        <f t="shared" si="865"/>
        <v>0</v>
      </c>
      <c r="BD1089" s="80">
        <f t="shared" si="866"/>
        <v>0</v>
      </c>
      <c r="BE1089" s="80">
        <f t="shared" si="867"/>
        <v>0</v>
      </c>
      <c r="BF1089" s="80">
        <f t="shared" si="868"/>
        <v>0</v>
      </c>
      <c r="BG1089" s="80">
        <f t="shared" si="869"/>
        <v>0</v>
      </c>
      <c r="BH1089" s="80">
        <f t="shared" si="849"/>
        <v>0</v>
      </c>
      <c r="BI1089" s="4">
        <f t="shared" si="870"/>
        <v>0</v>
      </c>
      <c r="BJ1089" s="4">
        <f t="shared" si="871"/>
        <v>0</v>
      </c>
      <c r="BK1089" s="4">
        <f t="shared" si="872"/>
        <v>0</v>
      </c>
      <c r="BL1089" s="8" t="e">
        <f>VLOOKUP(CN1089,'CIR Results'!$B$3:$L$42,2,FALSE)</f>
        <v>#N/A</v>
      </c>
      <c r="BM1089" s="8" t="e">
        <f>VLOOKUP(CN1089,'CIR Results'!$B$3:$L$42,3,FALSE)</f>
        <v>#N/A</v>
      </c>
      <c r="BN1089" s="8" t="e">
        <f>VLOOKUP(CN1089,'CIR Results'!$B$3:$L$42,4,FALSE)</f>
        <v>#N/A</v>
      </c>
      <c r="BO1089" s="8" t="e">
        <f>VLOOKUP(CN1089,'CIR Results'!$B$3:$L$42,5,FALSE)</f>
        <v>#N/A</v>
      </c>
      <c r="BP1089" s="8" t="e">
        <f>VLOOKUP(CN1089,'CIR Results'!$B$3:$L$42,6,FALSE)</f>
        <v>#N/A</v>
      </c>
      <c r="BQ1089" s="8" t="e">
        <f>VLOOKUP(CN1089,'CIR Results'!$B$3:$L$42,8,FALSE)</f>
        <v>#N/A</v>
      </c>
      <c r="BR1089" s="8" t="e">
        <f>VLOOKUP(CN1089,'CIR Results'!$B$3:$L$42,9,FALSE)</f>
        <v>#N/A</v>
      </c>
      <c r="BS1089" s="8" t="e">
        <f>VLOOKUP(CN1089,'CIR Results'!$B$3:$L$42,10,FALSE)</f>
        <v>#N/A</v>
      </c>
      <c r="BT1089" s="8" t="e">
        <f>VLOOKUP(CN1089,'CIR Results'!$B$3:$L$42,11,FALSE)</f>
        <v>#N/A</v>
      </c>
      <c r="BU1089" s="136" t="e">
        <f>VLOOKUP(CN1089,'CIR Team Info'!$B$5:$E$44,2,FALSE)</f>
        <v>#N/A</v>
      </c>
      <c r="BV1089" s="136" t="e">
        <f>VLOOKUP(CN1089,'CIR Team Info'!$B$5:$E$44,4,FALSE)</f>
        <v>#N/A</v>
      </c>
      <c r="BW1089" s="136" t="str">
        <f t="shared" si="850"/>
        <v xml:space="preserve">   </v>
      </c>
    </row>
    <row r="1090" spans="1:75" x14ac:dyDescent="0.25">
      <c r="A1090" s="78">
        <f t="shared" si="851"/>
        <v>0</v>
      </c>
      <c r="C1090" s="10" t="str">
        <f t="shared" ref="C1090:C1153" si="890">IF(DU1090=0,"Do Not Pick",IF(DU1090=1,"Below Avg",IF(DU1090=2,"Above Avg",IF(DU1090=3,"Top Team"))))</f>
        <v>Do Not Pick</v>
      </c>
      <c r="D1090" s="17">
        <f t="shared" si="852"/>
        <v>0</v>
      </c>
      <c r="E1090" s="113">
        <f t="shared" si="878"/>
        <v>0</v>
      </c>
      <c r="F1090" s="113">
        <f t="shared" si="879"/>
        <v>0</v>
      </c>
      <c r="G1090" s="113">
        <f t="shared" si="880"/>
        <v>0</v>
      </c>
      <c r="H1090" s="113">
        <f t="shared" si="881"/>
        <v>0</v>
      </c>
      <c r="I1090" s="113">
        <f t="shared" si="882"/>
        <v>0</v>
      </c>
      <c r="J1090" s="113">
        <f t="shared" si="883"/>
        <v>0</v>
      </c>
      <c r="K1090" s="113">
        <f t="shared" si="873"/>
        <v>0</v>
      </c>
      <c r="L1090" s="76">
        <v>8</v>
      </c>
      <c r="M1090" s="76">
        <v>5</v>
      </c>
      <c r="N1090" s="76">
        <v>7</v>
      </c>
      <c r="O1090" s="76">
        <v>6</v>
      </c>
      <c r="P1090" s="76">
        <v>6</v>
      </c>
      <c r="Q1090" s="76">
        <v>2</v>
      </c>
      <c r="R1090" s="76">
        <v>1</v>
      </c>
      <c r="S1090" s="17">
        <f t="shared" si="853"/>
        <v>0</v>
      </c>
      <c r="T1090" s="113">
        <f t="shared" si="884"/>
        <v>0</v>
      </c>
      <c r="U1090" s="113">
        <f t="shared" si="885"/>
        <v>0</v>
      </c>
      <c r="V1090" s="113">
        <f t="shared" si="886"/>
        <v>0</v>
      </c>
      <c r="W1090" s="113">
        <f t="shared" si="887"/>
        <v>0</v>
      </c>
      <c r="X1090" s="113">
        <f t="shared" si="888"/>
        <v>0</v>
      </c>
      <c r="Y1090" s="113">
        <f t="shared" si="889"/>
        <v>0</v>
      </c>
      <c r="Z1090" s="113">
        <f t="shared" si="874"/>
        <v>0</v>
      </c>
      <c r="AA1090" s="76">
        <v>10</v>
      </c>
      <c r="AB1090" s="76">
        <v>6</v>
      </c>
      <c r="AC1090" s="76">
        <v>8</v>
      </c>
      <c r="AD1090" s="76">
        <v>2</v>
      </c>
      <c r="AE1090" s="76">
        <v>2</v>
      </c>
      <c r="AF1090" s="76">
        <v>5</v>
      </c>
      <c r="AG1090" s="76">
        <v>8</v>
      </c>
      <c r="AH1090" s="131">
        <f t="shared" si="854"/>
        <v>0</v>
      </c>
      <c r="AI1090" s="131">
        <f t="shared" si="875"/>
        <v>0</v>
      </c>
      <c r="AJ1090" s="131">
        <f t="shared" ref="AJ1090:AJ1153" si="891">AS1090/6.5-CV5708-CW1090</f>
        <v>0</v>
      </c>
      <c r="AK1090" s="131">
        <f t="shared" ref="AK1090:AK1153" si="892">SUM(AR1090,AT1090)/20 + SUM(AR1090,AU1090,AV1090)/25 + SUM(AR1090,AW1090)/31</f>
        <v>0</v>
      </c>
      <c r="AL1090" s="131">
        <f t="shared" si="876"/>
        <v>0</v>
      </c>
      <c r="AM1090" s="131">
        <f t="shared" si="877"/>
        <v>0</v>
      </c>
      <c r="AN1090" s="131">
        <f t="shared" si="855"/>
        <v>0</v>
      </c>
      <c r="AO1090" s="115" t="b">
        <f t="shared" ref="AO1090:AO1153" si="893">IF(DP1090="T",1,IF(DP1090="F",0))</f>
        <v>0</v>
      </c>
      <c r="AP1090" s="115" t="b">
        <f t="shared" ref="AP1090:AP1153" si="894">IF(DQ1090="T",1,IF(DQ1090="F",0))</f>
        <v>0</v>
      </c>
      <c r="AQ1090" s="115" t="b">
        <f t="shared" ref="AQ1090:AQ1153" si="895">IF(DR1090="T",1,IF(DR1090="F",0))</f>
        <v>0</v>
      </c>
      <c r="AR1090" s="79">
        <f t="shared" si="856"/>
        <v>0</v>
      </c>
      <c r="AS1090" s="79">
        <f t="shared" si="857"/>
        <v>0</v>
      </c>
      <c r="AT1090" s="79">
        <f t="shared" si="858"/>
        <v>0</v>
      </c>
      <c r="AU1090" s="79">
        <f t="shared" si="859"/>
        <v>0</v>
      </c>
      <c r="AV1090" s="79">
        <f t="shared" si="860"/>
        <v>0</v>
      </c>
      <c r="AW1090" s="79">
        <f t="shared" si="861"/>
        <v>0</v>
      </c>
      <c r="AX1090" s="128">
        <f t="shared" si="862"/>
        <v>0</v>
      </c>
      <c r="AY1090" s="128"/>
      <c r="AZ1090" s="128"/>
      <c r="BA1090" s="128">
        <f t="shared" si="863"/>
        <v>0</v>
      </c>
      <c r="BB1090" s="128">
        <f t="shared" si="864"/>
        <v>0</v>
      </c>
      <c r="BC1090" s="80">
        <f t="shared" si="865"/>
        <v>0</v>
      </c>
      <c r="BD1090" s="80">
        <f t="shared" si="866"/>
        <v>0</v>
      </c>
      <c r="BE1090" s="80">
        <f t="shared" si="867"/>
        <v>0</v>
      </c>
      <c r="BF1090" s="80">
        <f t="shared" si="868"/>
        <v>0</v>
      </c>
      <c r="BG1090" s="80">
        <f t="shared" si="869"/>
        <v>0</v>
      </c>
      <c r="BH1090" s="80">
        <f t="shared" ref="BH1090:BH1153" si="896">IF(DH1090=3,1,IF(DH1090=2,0.5,IF(DH1090=1,0.25*DH1090,0)))</f>
        <v>0</v>
      </c>
      <c r="BI1090" s="4">
        <f t="shared" si="870"/>
        <v>0</v>
      </c>
      <c r="BJ1090" s="4">
        <f t="shared" si="871"/>
        <v>0</v>
      </c>
      <c r="BK1090" s="4">
        <f t="shared" si="872"/>
        <v>0</v>
      </c>
      <c r="BL1090" s="8" t="e">
        <f>VLOOKUP(CN1090,'CIR Results'!$B$3:$L$42,2,FALSE)</f>
        <v>#N/A</v>
      </c>
      <c r="BM1090" s="8" t="e">
        <f>VLOOKUP(CN1090,'CIR Results'!$B$3:$L$42,3,FALSE)</f>
        <v>#N/A</v>
      </c>
      <c r="BN1090" s="8" t="e">
        <f>VLOOKUP(CN1090,'CIR Results'!$B$3:$L$42,4,FALSE)</f>
        <v>#N/A</v>
      </c>
      <c r="BO1090" s="8" t="e">
        <f>VLOOKUP(CN1090,'CIR Results'!$B$3:$L$42,5,FALSE)</f>
        <v>#N/A</v>
      </c>
      <c r="BP1090" s="8" t="e">
        <f>VLOOKUP(CN1090,'CIR Results'!$B$3:$L$42,6,FALSE)</f>
        <v>#N/A</v>
      </c>
      <c r="BQ1090" s="8" t="e">
        <f>VLOOKUP(CN1090,'CIR Results'!$B$3:$L$42,8,FALSE)</f>
        <v>#N/A</v>
      </c>
      <c r="BR1090" s="8" t="e">
        <f>VLOOKUP(CN1090,'CIR Results'!$B$3:$L$42,9,FALSE)</f>
        <v>#N/A</v>
      </c>
      <c r="BS1090" s="8" t="e">
        <f>VLOOKUP(CN1090,'CIR Results'!$B$3:$L$42,10,FALSE)</f>
        <v>#N/A</v>
      </c>
      <c r="BT1090" s="8" t="e">
        <f>VLOOKUP(CN1090,'CIR Results'!$B$3:$L$42,11,FALSE)</f>
        <v>#N/A</v>
      </c>
      <c r="BU1090" s="136" t="e">
        <f>VLOOKUP(CN1090,'CIR Team Info'!$B$5:$E$44,2,FALSE)</f>
        <v>#N/A</v>
      </c>
      <c r="BV1090" s="136" t="e">
        <f>VLOOKUP(CN1090,'CIR Team Info'!$B$5:$E$44,4,FALSE)</f>
        <v>#N/A</v>
      </c>
      <c r="BW1090" s="136" t="str">
        <f t="shared" si="850"/>
        <v xml:space="preserve">   </v>
      </c>
    </row>
    <row r="1091" spans="1:75" x14ac:dyDescent="0.25">
      <c r="A1091" s="78">
        <f t="shared" si="851"/>
        <v>0</v>
      </c>
      <c r="C1091" s="10" t="str">
        <f t="shared" si="890"/>
        <v>Do Not Pick</v>
      </c>
      <c r="D1091" s="17">
        <f t="shared" si="852"/>
        <v>0</v>
      </c>
      <c r="E1091" s="113">
        <f t="shared" si="878"/>
        <v>0</v>
      </c>
      <c r="F1091" s="113">
        <f t="shared" si="879"/>
        <v>0</v>
      </c>
      <c r="G1091" s="113">
        <f t="shared" si="880"/>
        <v>0</v>
      </c>
      <c r="H1091" s="113">
        <f t="shared" si="881"/>
        <v>0</v>
      </c>
      <c r="I1091" s="113">
        <f t="shared" si="882"/>
        <v>0</v>
      </c>
      <c r="J1091" s="113">
        <f t="shared" si="883"/>
        <v>0</v>
      </c>
      <c r="K1091" s="113">
        <f t="shared" si="873"/>
        <v>0</v>
      </c>
      <c r="L1091" s="76">
        <v>8</v>
      </c>
      <c r="M1091" s="76">
        <v>5</v>
      </c>
      <c r="N1091" s="76">
        <v>7</v>
      </c>
      <c r="O1091" s="76">
        <v>6</v>
      </c>
      <c r="P1091" s="76">
        <v>6</v>
      </c>
      <c r="Q1091" s="76">
        <v>2</v>
      </c>
      <c r="R1091" s="76">
        <v>1</v>
      </c>
      <c r="S1091" s="17">
        <f t="shared" si="853"/>
        <v>0</v>
      </c>
      <c r="T1091" s="113">
        <f t="shared" si="884"/>
        <v>0</v>
      </c>
      <c r="U1091" s="113">
        <f t="shared" si="885"/>
        <v>0</v>
      </c>
      <c r="V1091" s="113">
        <f t="shared" si="886"/>
        <v>0</v>
      </c>
      <c r="W1091" s="113">
        <f t="shared" si="887"/>
        <v>0</v>
      </c>
      <c r="X1091" s="113">
        <f t="shared" si="888"/>
        <v>0</v>
      </c>
      <c r="Y1091" s="113">
        <f t="shared" si="889"/>
        <v>0</v>
      </c>
      <c r="Z1091" s="113">
        <f t="shared" si="874"/>
        <v>0</v>
      </c>
      <c r="AA1091" s="76">
        <v>10</v>
      </c>
      <c r="AB1091" s="76">
        <v>6</v>
      </c>
      <c r="AC1091" s="76">
        <v>8</v>
      </c>
      <c r="AD1091" s="76">
        <v>2</v>
      </c>
      <c r="AE1091" s="76">
        <v>2</v>
      </c>
      <c r="AF1091" s="76">
        <v>5</v>
      </c>
      <c r="AG1091" s="76">
        <v>8</v>
      </c>
      <c r="AH1091" s="131">
        <f t="shared" si="854"/>
        <v>0</v>
      </c>
      <c r="AI1091" s="131">
        <f t="shared" si="875"/>
        <v>0</v>
      </c>
      <c r="AJ1091" s="131">
        <f t="shared" si="891"/>
        <v>0</v>
      </c>
      <c r="AK1091" s="131">
        <f t="shared" si="892"/>
        <v>0</v>
      </c>
      <c r="AL1091" s="131">
        <f t="shared" si="876"/>
        <v>0</v>
      </c>
      <c r="AM1091" s="131">
        <f t="shared" si="877"/>
        <v>0</v>
      </c>
      <c r="AN1091" s="131">
        <f t="shared" si="855"/>
        <v>0</v>
      </c>
      <c r="AO1091" s="115" t="b">
        <f t="shared" si="893"/>
        <v>0</v>
      </c>
      <c r="AP1091" s="115" t="b">
        <f t="shared" si="894"/>
        <v>0</v>
      </c>
      <c r="AQ1091" s="115" t="b">
        <f t="shared" si="895"/>
        <v>0</v>
      </c>
      <c r="AR1091" s="79">
        <f t="shared" si="856"/>
        <v>0</v>
      </c>
      <c r="AS1091" s="79">
        <f t="shared" si="857"/>
        <v>0</v>
      </c>
      <c r="AT1091" s="79">
        <f t="shared" si="858"/>
        <v>0</v>
      </c>
      <c r="AU1091" s="79">
        <f t="shared" si="859"/>
        <v>0</v>
      </c>
      <c r="AV1091" s="79">
        <f t="shared" si="860"/>
        <v>0</v>
      </c>
      <c r="AW1091" s="79">
        <f t="shared" si="861"/>
        <v>0</v>
      </c>
      <c r="AX1091" s="128">
        <f t="shared" si="862"/>
        <v>0</v>
      </c>
      <c r="AY1091" s="128"/>
      <c r="AZ1091" s="128"/>
      <c r="BA1091" s="128">
        <f t="shared" si="863"/>
        <v>0</v>
      </c>
      <c r="BB1091" s="128">
        <f t="shared" si="864"/>
        <v>0</v>
      </c>
      <c r="BC1091" s="80">
        <f t="shared" si="865"/>
        <v>0</v>
      </c>
      <c r="BD1091" s="80">
        <f t="shared" si="866"/>
        <v>0</v>
      </c>
      <c r="BE1091" s="80">
        <f t="shared" si="867"/>
        <v>0</v>
      </c>
      <c r="BF1091" s="80">
        <f t="shared" si="868"/>
        <v>0</v>
      </c>
      <c r="BG1091" s="80">
        <f t="shared" si="869"/>
        <v>0</v>
      </c>
      <c r="BH1091" s="80">
        <f t="shared" si="896"/>
        <v>0</v>
      </c>
      <c r="BI1091" s="4">
        <f t="shared" si="870"/>
        <v>0</v>
      </c>
      <c r="BJ1091" s="4">
        <f t="shared" si="871"/>
        <v>0</v>
      </c>
      <c r="BK1091" s="4">
        <f t="shared" si="872"/>
        <v>0</v>
      </c>
      <c r="BL1091" s="8" t="e">
        <f>VLOOKUP(CN1091,'CIR Results'!$B$3:$L$42,2,FALSE)</f>
        <v>#N/A</v>
      </c>
      <c r="BM1091" s="8" t="e">
        <f>VLOOKUP(CN1091,'CIR Results'!$B$3:$L$42,3,FALSE)</f>
        <v>#N/A</v>
      </c>
      <c r="BN1091" s="8" t="e">
        <f>VLOOKUP(CN1091,'CIR Results'!$B$3:$L$42,4,FALSE)</f>
        <v>#N/A</v>
      </c>
      <c r="BO1091" s="8" t="e">
        <f>VLOOKUP(CN1091,'CIR Results'!$B$3:$L$42,5,FALSE)</f>
        <v>#N/A</v>
      </c>
      <c r="BP1091" s="8" t="e">
        <f>VLOOKUP(CN1091,'CIR Results'!$B$3:$L$42,6,FALSE)</f>
        <v>#N/A</v>
      </c>
      <c r="BQ1091" s="8" t="e">
        <f>VLOOKUP(CN1091,'CIR Results'!$B$3:$L$42,8,FALSE)</f>
        <v>#N/A</v>
      </c>
      <c r="BR1091" s="8" t="e">
        <f>VLOOKUP(CN1091,'CIR Results'!$B$3:$L$42,9,FALSE)</f>
        <v>#N/A</v>
      </c>
      <c r="BS1091" s="8" t="e">
        <f>VLOOKUP(CN1091,'CIR Results'!$B$3:$L$42,10,FALSE)</f>
        <v>#N/A</v>
      </c>
      <c r="BT1091" s="8" t="e">
        <f>VLOOKUP(CN1091,'CIR Results'!$B$3:$L$42,11,FALSE)</f>
        <v>#N/A</v>
      </c>
      <c r="BU1091" s="136" t="e">
        <f>VLOOKUP(CN1091,'CIR Team Info'!$B$5:$E$44,2,FALSE)</f>
        <v>#N/A</v>
      </c>
      <c r="BV1091" s="136" t="e">
        <f>VLOOKUP(CN1091,'CIR Team Info'!$B$5:$E$44,4,FALSE)</f>
        <v>#N/A</v>
      </c>
      <c r="BW1091" s="136" t="str">
        <f t="shared" ref="BW1091:BW1154" si="897">CONCATENATE(CJ1091," ",CK1091," ",CL1091," ",DV1091)</f>
        <v xml:space="preserve">   </v>
      </c>
    </row>
    <row r="1092" spans="1:75" x14ac:dyDescent="0.25">
      <c r="A1092" s="78">
        <f t="shared" si="851"/>
        <v>0</v>
      </c>
      <c r="C1092" s="10" t="str">
        <f t="shared" si="890"/>
        <v>Do Not Pick</v>
      </c>
      <c r="D1092" s="17">
        <f t="shared" si="852"/>
        <v>0</v>
      </c>
      <c r="E1092" s="113">
        <f t="shared" si="878"/>
        <v>0</v>
      </c>
      <c r="F1092" s="113">
        <f t="shared" si="879"/>
        <v>0</v>
      </c>
      <c r="G1092" s="113">
        <f t="shared" si="880"/>
        <v>0</v>
      </c>
      <c r="H1092" s="113">
        <f t="shared" si="881"/>
        <v>0</v>
      </c>
      <c r="I1092" s="113">
        <f t="shared" si="882"/>
        <v>0</v>
      </c>
      <c r="J1092" s="113">
        <f t="shared" si="883"/>
        <v>0</v>
      </c>
      <c r="K1092" s="113">
        <f t="shared" si="873"/>
        <v>0</v>
      </c>
      <c r="L1092" s="76">
        <v>8</v>
      </c>
      <c r="M1092" s="76">
        <v>5</v>
      </c>
      <c r="N1092" s="76">
        <v>7</v>
      </c>
      <c r="O1092" s="76">
        <v>6</v>
      </c>
      <c r="P1092" s="76">
        <v>6</v>
      </c>
      <c r="Q1092" s="76">
        <v>2</v>
      </c>
      <c r="R1092" s="76">
        <v>1</v>
      </c>
      <c r="S1092" s="17">
        <f t="shared" si="853"/>
        <v>0</v>
      </c>
      <c r="T1092" s="113">
        <f t="shared" si="884"/>
        <v>0</v>
      </c>
      <c r="U1092" s="113">
        <f t="shared" si="885"/>
        <v>0</v>
      </c>
      <c r="V1092" s="113">
        <f t="shared" si="886"/>
        <v>0</v>
      </c>
      <c r="W1092" s="113">
        <f t="shared" si="887"/>
        <v>0</v>
      </c>
      <c r="X1092" s="113">
        <f t="shared" si="888"/>
        <v>0</v>
      </c>
      <c r="Y1092" s="113">
        <f t="shared" si="889"/>
        <v>0</v>
      </c>
      <c r="Z1092" s="113">
        <f t="shared" si="874"/>
        <v>0</v>
      </c>
      <c r="AA1092" s="76">
        <v>10</v>
      </c>
      <c r="AB1092" s="76">
        <v>6</v>
      </c>
      <c r="AC1092" s="76">
        <v>8</v>
      </c>
      <c r="AD1092" s="76">
        <v>2</v>
      </c>
      <c r="AE1092" s="76">
        <v>2</v>
      </c>
      <c r="AF1092" s="76">
        <v>5</v>
      </c>
      <c r="AG1092" s="76">
        <v>8</v>
      </c>
      <c r="AH1092" s="131">
        <f t="shared" si="854"/>
        <v>0</v>
      </c>
      <c r="AI1092" s="131">
        <f t="shared" si="875"/>
        <v>0</v>
      </c>
      <c r="AJ1092" s="131">
        <f t="shared" si="891"/>
        <v>0</v>
      </c>
      <c r="AK1092" s="131">
        <f t="shared" si="892"/>
        <v>0</v>
      </c>
      <c r="AL1092" s="131">
        <f t="shared" si="876"/>
        <v>0</v>
      </c>
      <c r="AM1092" s="131">
        <f t="shared" si="877"/>
        <v>0</v>
      </c>
      <c r="AN1092" s="131">
        <f t="shared" si="855"/>
        <v>0</v>
      </c>
      <c r="AO1092" s="115" t="b">
        <f t="shared" si="893"/>
        <v>0</v>
      </c>
      <c r="AP1092" s="115" t="b">
        <f t="shared" si="894"/>
        <v>0</v>
      </c>
      <c r="AQ1092" s="115" t="b">
        <f t="shared" si="895"/>
        <v>0</v>
      </c>
      <c r="AR1092" s="79">
        <f t="shared" si="856"/>
        <v>0</v>
      </c>
      <c r="AS1092" s="79">
        <f t="shared" si="857"/>
        <v>0</v>
      </c>
      <c r="AT1092" s="79">
        <f t="shared" si="858"/>
        <v>0</v>
      </c>
      <c r="AU1092" s="79">
        <f t="shared" si="859"/>
        <v>0</v>
      </c>
      <c r="AV1092" s="79">
        <f t="shared" si="860"/>
        <v>0</v>
      </c>
      <c r="AW1092" s="79">
        <f t="shared" si="861"/>
        <v>0</v>
      </c>
      <c r="AX1092" s="128">
        <f t="shared" si="862"/>
        <v>0</v>
      </c>
      <c r="AY1092" s="128"/>
      <c r="AZ1092" s="128"/>
      <c r="BA1092" s="128">
        <f t="shared" si="863"/>
        <v>0</v>
      </c>
      <c r="BB1092" s="128">
        <f t="shared" si="864"/>
        <v>0</v>
      </c>
      <c r="BC1092" s="80">
        <f t="shared" si="865"/>
        <v>0</v>
      </c>
      <c r="BD1092" s="80">
        <f t="shared" si="866"/>
        <v>0</v>
      </c>
      <c r="BE1092" s="80">
        <f t="shared" si="867"/>
        <v>0</v>
      </c>
      <c r="BF1092" s="80">
        <f t="shared" si="868"/>
        <v>0</v>
      </c>
      <c r="BG1092" s="80">
        <f t="shared" si="869"/>
        <v>0</v>
      </c>
      <c r="BH1092" s="80">
        <f t="shared" si="896"/>
        <v>0</v>
      </c>
      <c r="BI1092" s="4">
        <f t="shared" si="870"/>
        <v>0</v>
      </c>
      <c r="BJ1092" s="4">
        <f t="shared" si="871"/>
        <v>0</v>
      </c>
      <c r="BK1092" s="4">
        <f t="shared" si="872"/>
        <v>0</v>
      </c>
      <c r="BL1092" s="8" t="e">
        <f>VLOOKUP(CN1092,'CIR Results'!$B$3:$L$42,2,FALSE)</f>
        <v>#N/A</v>
      </c>
      <c r="BM1092" s="8" t="e">
        <f>VLOOKUP(CN1092,'CIR Results'!$B$3:$L$42,3,FALSE)</f>
        <v>#N/A</v>
      </c>
      <c r="BN1092" s="8" t="e">
        <f>VLOOKUP(CN1092,'CIR Results'!$B$3:$L$42,4,FALSE)</f>
        <v>#N/A</v>
      </c>
      <c r="BO1092" s="8" t="e">
        <f>VLOOKUP(CN1092,'CIR Results'!$B$3:$L$42,5,FALSE)</f>
        <v>#N/A</v>
      </c>
      <c r="BP1092" s="8" t="e">
        <f>VLOOKUP(CN1092,'CIR Results'!$B$3:$L$42,6,FALSE)</f>
        <v>#N/A</v>
      </c>
      <c r="BQ1092" s="8" t="e">
        <f>VLOOKUP(CN1092,'CIR Results'!$B$3:$L$42,8,FALSE)</f>
        <v>#N/A</v>
      </c>
      <c r="BR1092" s="8" t="e">
        <f>VLOOKUP(CN1092,'CIR Results'!$B$3:$L$42,9,FALSE)</f>
        <v>#N/A</v>
      </c>
      <c r="BS1092" s="8" t="e">
        <f>VLOOKUP(CN1092,'CIR Results'!$B$3:$L$42,10,FALSE)</f>
        <v>#N/A</v>
      </c>
      <c r="BT1092" s="8" t="e">
        <f>VLOOKUP(CN1092,'CIR Results'!$B$3:$L$42,11,FALSE)</f>
        <v>#N/A</v>
      </c>
      <c r="BU1092" s="136" t="e">
        <f>VLOOKUP(CN1092,'CIR Team Info'!$B$5:$E$44,2,FALSE)</f>
        <v>#N/A</v>
      </c>
      <c r="BV1092" s="136" t="e">
        <f>VLOOKUP(CN1092,'CIR Team Info'!$B$5:$E$44,4,FALSE)</f>
        <v>#N/A</v>
      </c>
      <c r="BW1092" s="136" t="str">
        <f t="shared" si="897"/>
        <v xml:space="preserve">   </v>
      </c>
    </row>
    <row r="1093" spans="1:75" x14ac:dyDescent="0.25">
      <c r="A1093" s="78">
        <f t="shared" si="851"/>
        <v>0</v>
      </c>
      <c r="C1093" s="10" t="str">
        <f t="shared" si="890"/>
        <v>Do Not Pick</v>
      </c>
      <c r="D1093" s="17">
        <f t="shared" si="852"/>
        <v>0</v>
      </c>
      <c r="E1093" s="113">
        <f t="shared" si="878"/>
        <v>0</v>
      </c>
      <c r="F1093" s="113">
        <f t="shared" si="879"/>
        <v>0</v>
      </c>
      <c r="G1093" s="113">
        <f t="shared" si="880"/>
        <v>0</v>
      </c>
      <c r="H1093" s="113">
        <f t="shared" si="881"/>
        <v>0</v>
      </c>
      <c r="I1093" s="113">
        <f t="shared" si="882"/>
        <v>0</v>
      </c>
      <c r="J1093" s="113">
        <f t="shared" si="883"/>
        <v>0</v>
      </c>
      <c r="K1093" s="113">
        <f t="shared" si="873"/>
        <v>0</v>
      </c>
      <c r="L1093" s="76">
        <v>8</v>
      </c>
      <c r="M1093" s="76">
        <v>5</v>
      </c>
      <c r="N1093" s="76">
        <v>7</v>
      </c>
      <c r="O1093" s="76">
        <v>6</v>
      </c>
      <c r="P1093" s="76">
        <v>6</v>
      </c>
      <c r="Q1093" s="76">
        <v>2</v>
      </c>
      <c r="R1093" s="76">
        <v>1</v>
      </c>
      <c r="S1093" s="17">
        <f t="shared" si="853"/>
        <v>0</v>
      </c>
      <c r="T1093" s="113">
        <f t="shared" si="884"/>
        <v>0</v>
      </c>
      <c r="U1093" s="113">
        <f t="shared" si="885"/>
        <v>0</v>
      </c>
      <c r="V1093" s="113">
        <f t="shared" si="886"/>
        <v>0</v>
      </c>
      <c r="W1093" s="113">
        <f t="shared" si="887"/>
        <v>0</v>
      </c>
      <c r="X1093" s="113">
        <f t="shared" si="888"/>
        <v>0</v>
      </c>
      <c r="Y1093" s="113">
        <f t="shared" si="889"/>
        <v>0</v>
      </c>
      <c r="Z1093" s="113">
        <f t="shared" si="874"/>
        <v>0</v>
      </c>
      <c r="AA1093" s="76">
        <v>10</v>
      </c>
      <c r="AB1093" s="76">
        <v>6</v>
      </c>
      <c r="AC1093" s="76">
        <v>8</v>
      </c>
      <c r="AD1093" s="76">
        <v>2</v>
      </c>
      <c r="AE1093" s="76">
        <v>2</v>
      </c>
      <c r="AF1093" s="76">
        <v>5</v>
      </c>
      <c r="AG1093" s="76">
        <v>8</v>
      </c>
      <c r="AH1093" s="131">
        <f t="shared" si="854"/>
        <v>0</v>
      </c>
      <c r="AI1093" s="131">
        <f t="shared" si="875"/>
        <v>0</v>
      </c>
      <c r="AJ1093" s="131">
        <f t="shared" si="891"/>
        <v>0</v>
      </c>
      <c r="AK1093" s="131">
        <f t="shared" si="892"/>
        <v>0</v>
      </c>
      <c r="AL1093" s="131">
        <f t="shared" si="876"/>
        <v>0</v>
      </c>
      <c r="AM1093" s="131">
        <f t="shared" si="877"/>
        <v>0</v>
      </c>
      <c r="AN1093" s="131">
        <f t="shared" si="855"/>
        <v>0</v>
      </c>
      <c r="AO1093" s="115" t="b">
        <f t="shared" si="893"/>
        <v>0</v>
      </c>
      <c r="AP1093" s="115" t="b">
        <f t="shared" si="894"/>
        <v>0</v>
      </c>
      <c r="AQ1093" s="115" t="b">
        <f t="shared" si="895"/>
        <v>0</v>
      </c>
      <c r="AR1093" s="79">
        <f t="shared" si="856"/>
        <v>0</v>
      </c>
      <c r="AS1093" s="79">
        <f t="shared" si="857"/>
        <v>0</v>
      </c>
      <c r="AT1093" s="79">
        <f t="shared" si="858"/>
        <v>0</v>
      </c>
      <c r="AU1093" s="79">
        <f t="shared" si="859"/>
        <v>0</v>
      </c>
      <c r="AV1093" s="79">
        <f t="shared" si="860"/>
        <v>0</v>
      </c>
      <c r="AW1093" s="79">
        <f t="shared" si="861"/>
        <v>0</v>
      </c>
      <c r="AX1093" s="128">
        <f t="shared" si="862"/>
        <v>0</v>
      </c>
      <c r="AY1093" s="128"/>
      <c r="AZ1093" s="128"/>
      <c r="BA1093" s="128">
        <f t="shared" si="863"/>
        <v>0</v>
      </c>
      <c r="BB1093" s="128">
        <f t="shared" si="864"/>
        <v>0</v>
      </c>
      <c r="BC1093" s="80">
        <f t="shared" si="865"/>
        <v>0</v>
      </c>
      <c r="BD1093" s="80">
        <f t="shared" si="866"/>
        <v>0</v>
      </c>
      <c r="BE1093" s="80">
        <f t="shared" si="867"/>
        <v>0</v>
      </c>
      <c r="BF1093" s="80">
        <f t="shared" si="868"/>
        <v>0</v>
      </c>
      <c r="BG1093" s="80">
        <f t="shared" si="869"/>
        <v>0</v>
      </c>
      <c r="BH1093" s="80">
        <f t="shared" si="896"/>
        <v>0</v>
      </c>
      <c r="BI1093" s="4">
        <f t="shared" si="870"/>
        <v>0</v>
      </c>
      <c r="BJ1093" s="4">
        <f t="shared" si="871"/>
        <v>0</v>
      </c>
      <c r="BK1093" s="4">
        <f t="shared" si="872"/>
        <v>0</v>
      </c>
      <c r="BL1093" s="8" t="e">
        <f>VLOOKUP(CN1093,'CIR Results'!$B$3:$L$42,2,FALSE)</f>
        <v>#N/A</v>
      </c>
      <c r="BM1093" s="8" t="e">
        <f>VLOOKUP(CN1093,'CIR Results'!$B$3:$L$42,3,FALSE)</f>
        <v>#N/A</v>
      </c>
      <c r="BN1093" s="8" t="e">
        <f>VLOOKUP(CN1093,'CIR Results'!$B$3:$L$42,4,FALSE)</f>
        <v>#N/A</v>
      </c>
      <c r="BO1093" s="8" t="e">
        <f>VLOOKUP(CN1093,'CIR Results'!$B$3:$L$42,5,FALSE)</f>
        <v>#N/A</v>
      </c>
      <c r="BP1093" s="8" t="e">
        <f>VLOOKUP(CN1093,'CIR Results'!$B$3:$L$42,6,FALSE)</f>
        <v>#N/A</v>
      </c>
      <c r="BQ1093" s="8" t="e">
        <f>VLOOKUP(CN1093,'CIR Results'!$B$3:$L$42,8,FALSE)</f>
        <v>#N/A</v>
      </c>
      <c r="BR1093" s="8" t="e">
        <f>VLOOKUP(CN1093,'CIR Results'!$B$3:$L$42,9,FALSE)</f>
        <v>#N/A</v>
      </c>
      <c r="BS1093" s="8" t="e">
        <f>VLOOKUP(CN1093,'CIR Results'!$B$3:$L$42,10,FALSE)</f>
        <v>#N/A</v>
      </c>
      <c r="BT1093" s="8" t="e">
        <f>VLOOKUP(CN1093,'CIR Results'!$B$3:$L$42,11,FALSE)</f>
        <v>#N/A</v>
      </c>
      <c r="BU1093" s="136" t="e">
        <f>VLOOKUP(CN1093,'CIR Team Info'!$B$5:$E$44,2,FALSE)</f>
        <v>#N/A</v>
      </c>
      <c r="BV1093" s="136" t="e">
        <f>VLOOKUP(CN1093,'CIR Team Info'!$B$5:$E$44,4,FALSE)</f>
        <v>#N/A</v>
      </c>
      <c r="BW1093" s="136" t="str">
        <f t="shared" si="897"/>
        <v xml:space="preserve">   </v>
      </c>
    </row>
    <row r="1094" spans="1:75" x14ac:dyDescent="0.25">
      <c r="A1094" s="78">
        <f t="shared" si="851"/>
        <v>0</v>
      </c>
      <c r="C1094" s="10" t="str">
        <f t="shared" si="890"/>
        <v>Do Not Pick</v>
      </c>
      <c r="D1094" s="17">
        <f t="shared" si="852"/>
        <v>0</v>
      </c>
      <c r="E1094" s="113">
        <f t="shared" si="878"/>
        <v>0</v>
      </c>
      <c r="F1094" s="113">
        <f t="shared" si="879"/>
        <v>0</v>
      </c>
      <c r="G1094" s="113">
        <f t="shared" si="880"/>
        <v>0</v>
      </c>
      <c r="H1094" s="113">
        <f t="shared" si="881"/>
        <v>0</v>
      </c>
      <c r="I1094" s="113">
        <f t="shared" si="882"/>
        <v>0</v>
      </c>
      <c r="J1094" s="113">
        <f t="shared" si="883"/>
        <v>0</v>
      </c>
      <c r="K1094" s="113">
        <f t="shared" si="873"/>
        <v>0</v>
      </c>
      <c r="L1094" s="76">
        <v>8</v>
      </c>
      <c r="M1094" s="76">
        <v>5</v>
      </c>
      <c r="N1094" s="76">
        <v>7</v>
      </c>
      <c r="O1094" s="76">
        <v>6</v>
      </c>
      <c r="P1094" s="76">
        <v>6</v>
      </c>
      <c r="Q1094" s="76">
        <v>2</v>
      </c>
      <c r="R1094" s="76">
        <v>1</v>
      </c>
      <c r="S1094" s="17">
        <f t="shared" si="853"/>
        <v>0</v>
      </c>
      <c r="T1094" s="113">
        <f t="shared" si="884"/>
        <v>0</v>
      </c>
      <c r="U1094" s="113">
        <f t="shared" si="885"/>
        <v>0</v>
      </c>
      <c r="V1094" s="113">
        <f t="shared" si="886"/>
        <v>0</v>
      </c>
      <c r="W1094" s="113">
        <f t="shared" si="887"/>
        <v>0</v>
      </c>
      <c r="X1094" s="113">
        <f t="shared" si="888"/>
        <v>0</v>
      </c>
      <c r="Y1094" s="113">
        <f t="shared" si="889"/>
        <v>0</v>
      </c>
      <c r="Z1094" s="113">
        <f t="shared" si="874"/>
        <v>0</v>
      </c>
      <c r="AA1094" s="76">
        <v>10</v>
      </c>
      <c r="AB1094" s="76">
        <v>6</v>
      </c>
      <c r="AC1094" s="76">
        <v>8</v>
      </c>
      <c r="AD1094" s="76">
        <v>2</v>
      </c>
      <c r="AE1094" s="76">
        <v>2</v>
      </c>
      <c r="AF1094" s="76">
        <v>5</v>
      </c>
      <c r="AG1094" s="76">
        <v>8</v>
      </c>
      <c r="AH1094" s="131">
        <f t="shared" si="854"/>
        <v>0</v>
      </c>
      <c r="AI1094" s="131">
        <f t="shared" si="875"/>
        <v>0</v>
      </c>
      <c r="AJ1094" s="131">
        <f t="shared" si="891"/>
        <v>0</v>
      </c>
      <c r="AK1094" s="131">
        <f t="shared" si="892"/>
        <v>0</v>
      </c>
      <c r="AL1094" s="131">
        <f t="shared" si="876"/>
        <v>0</v>
      </c>
      <c r="AM1094" s="131">
        <f t="shared" si="877"/>
        <v>0</v>
      </c>
      <c r="AN1094" s="131">
        <f t="shared" si="855"/>
        <v>0</v>
      </c>
      <c r="AO1094" s="115" t="b">
        <f t="shared" si="893"/>
        <v>0</v>
      </c>
      <c r="AP1094" s="115" t="b">
        <f t="shared" si="894"/>
        <v>0</v>
      </c>
      <c r="AQ1094" s="115" t="b">
        <f t="shared" si="895"/>
        <v>0</v>
      </c>
      <c r="AR1094" s="79">
        <f t="shared" si="856"/>
        <v>0</v>
      </c>
      <c r="AS1094" s="79">
        <f t="shared" si="857"/>
        <v>0</v>
      </c>
      <c r="AT1094" s="79">
        <f t="shared" si="858"/>
        <v>0</v>
      </c>
      <c r="AU1094" s="79">
        <f t="shared" si="859"/>
        <v>0</v>
      </c>
      <c r="AV1094" s="79">
        <f t="shared" si="860"/>
        <v>0</v>
      </c>
      <c r="AW1094" s="79">
        <f t="shared" si="861"/>
        <v>0</v>
      </c>
      <c r="AX1094" s="128">
        <f t="shared" si="862"/>
        <v>0</v>
      </c>
      <c r="AY1094" s="128"/>
      <c r="AZ1094" s="128"/>
      <c r="BA1094" s="128">
        <f t="shared" si="863"/>
        <v>0</v>
      </c>
      <c r="BB1094" s="128">
        <f t="shared" si="864"/>
        <v>0</v>
      </c>
      <c r="BC1094" s="80">
        <f t="shared" si="865"/>
        <v>0</v>
      </c>
      <c r="BD1094" s="80">
        <f t="shared" si="866"/>
        <v>0</v>
      </c>
      <c r="BE1094" s="80">
        <f t="shared" si="867"/>
        <v>0</v>
      </c>
      <c r="BF1094" s="80">
        <f t="shared" si="868"/>
        <v>0</v>
      </c>
      <c r="BG1094" s="80">
        <f t="shared" si="869"/>
        <v>0</v>
      </c>
      <c r="BH1094" s="80">
        <f t="shared" si="896"/>
        <v>0</v>
      </c>
      <c r="BI1094" s="4">
        <f t="shared" si="870"/>
        <v>0</v>
      </c>
      <c r="BJ1094" s="4">
        <f t="shared" si="871"/>
        <v>0</v>
      </c>
      <c r="BK1094" s="4">
        <f t="shared" si="872"/>
        <v>0</v>
      </c>
      <c r="BL1094" s="8" t="e">
        <f>VLOOKUP(CN1094,'CIR Results'!$B$3:$L$42,2,FALSE)</f>
        <v>#N/A</v>
      </c>
      <c r="BM1094" s="8" t="e">
        <f>VLOOKUP(CN1094,'CIR Results'!$B$3:$L$42,3,FALSE)</f>
        <v>#N/A</v>
      </c>
      <c r="BN1094" s="8" t="e">
        <f>VLOOKUP(CN1094,'CIR Results'!$B$3:$L$42,4,FALSE)</f>
        <v>#N/A</v>
      </c>
      <c r="BO1094" s="8" t="e">
        <f>VLOOKUP(CN1094,'CIR Results'!$B$3:$L$42,5,FALSE)</f>
        <v>#N/A</v>
      </c>
      <c r="BP1094" s="8" t="e">
        <f>VLOOKUP(CN1094,'CIR Results'!$B$3:$L$42,6,FALSE)</f>
        <v>#N/A</v>
      </c>
      <c r="BQ1094" s="8" t="e">
        <f>VLOOKUP(CN1094,'CIR Results'!$B$3:$L$42,8,FALSE)</f>
        <v>#N/A</v>
      </c>
      <c r="BR1094" s="8" t="e">
        <f>VLOOKUP(CN1094,'CIR Results'!$B$3:$L$42,9,FALSE)</f>
        <v>#N/A</v>
      </c>
      <c r="BS1094" s="8" t="e">
        <f>VLOOKUP(CN1094,'CIR Results'!$B$3:$L$42,10,FALSE)</f>
        <v>#N/A</v>
      </c>
      <c r="BT1094" s="8" t="e">
        <f>VLOOKUP(CN1094,'CIR Results'!$B$3:$L$42,11,FALSE)</f>
        <v>#N/A</v>
      </c>
      <c r="BU1094" s="136" t="e">
        <f>VLOOKUP(CN1094,'CIR Team Info'!$B$5:$E$44,2,FALSE)</f>
        <v>#N/A</v>
      </c>
      <c r="BV1094" s="136" t="e">
        <f>VLOOKUP(CN1094,'CIR Team Info'!$B$5:$E$44,4,FALSE)</f>
        <v>#N/A</v>
      </c>
      <c r="BW1094" s="136" t="str">
        <f t="shared" si="897"/>
        <v xml:space="preserve">   </v>
      </c>
    </row>
    <row r="1095" spans="1:75" x14ac:dyDescent="0.25">
      <c r="A1095" s="78">
        <f t="shared" si="851"/>
        <v>0</v>
      </c>
      <c r="C1095" s="10" t="str">
        <f t="shared" si="890"/>
        <v>Do Not Pick</v>
      </c>
      <c r="D1095" s="17">
        <f t="shared" si="852"/>
        <v>0</v>
      </c>
      <c r="E1095" s="113">
        <f t="shared" si="878"/>
        <v>0</v>
      </c>
      <c r="F1095" s="113">
        <f t="shared" si="879"/>
        <v>0</v>
      </c>
      <c r="G1095" s="113">
        <f t="shared" si="880"/>
        <v>0</v>
      </c>
      <c r="H1095" s="113">
        <f t="shared" si="881"/>
        <v>0</v>
      </c>
      <c r="I1095" s="113">
        <f t="shared" si="882"/>
        <v>0</v>
      </c>
      <c r="J1095" s="113">
        <f t="shared" si="883"/>
        <v>0</v>
      </c>
      <c r="K1095" s="113">
        <f t="shared" si="873"/>
        <v>0</v>
      </c>
      <c r="L1095" s="76">
        <v>8</v>
      </c>
      <c r="M1095" s="76">
        <v>5</v>
      </c>
      <c r="N1095" s="76">
        <v>7</v>
      </c>
      <c r="O1095" s="76">
        <v>6</v>
      </c>
      <c r="P1095" s="76">
        <v>6</v>
      </c>
      <c r="Q1095" s="76">
        <v>2</v>
      </c>
      <c r="R1095" s="76">
        <v>1</v>
      </c>
      <c r="S1095" s="17">
        <f t="shared" si="853"/>
        <v>0</v>
      </c>
      <c r="T1095" s="113">
        <f t="shared" si="884"/>
        <v>0</v>
      </c>
      <c r="U1095" s="113">
        <f t="shared" si="885"/>
        <v>0</v>
      </c>
      <c r="V1095" s="113">
        <f t="shared" si="886"/>
        <v>0</v>
      </c>
      <c r="W1095" s="113">
        <f t="shared" si="887"/>
        <v>0</v>
      </c>
      <c r="X1095" s="113">
        <f t="shared" si="888"/>
        <v>0</v>
      </c>
      <c r="Y1095" s="113">
        <f t="shared" si="889"/>
        <v>0</v>
      </c>
      <c r="Z1095" s="113">
        <f t="shared" si="874"/>
        <v>0</v>
      </c>
      <c r="AA1095" s="76">
        <v>10</v>
      </c>
      <c r="AB1095" s="76">
        <v>6</v>
      </c>
      <c r="AC1095" s="76">
        <v>8</v>
      </c>
      <c r="AD1095" s="76">
        <v>2</v>
      </c>
      <c r="AE1095" s="76">
        <v>2</v>
      </c>
      <c r="AF1095" s="76">
        <v>5</v>
      </c>
      <c r="AG1095" s="76">
        <v>8</v>
      </c>
      <c r="AH1095" s="131">
        <f t="shared" si="854"/>
        <v>0</v>
      </c>
      <c r="AI1095" s="131">
        <f t="shared" si="875"/>
        <v>0</v>
      </c>
      <c r="AJ1095" s="131">
        <f t="shared" si="891"/>
        <v>0</v>
      </c>
      <c r="AK1095" s="131">
        <f t="shared" si="892"/>
        <v>0</v>
      </c>
      <c r="AL1095" s="131">
        <f t="shared" si="876"/>
        <v>0</v>
      </c>
      <c r="AM1095" s="131">
        <f t="shared" si="877"/>
        <v>0</v>
      </c>
      <c r="AN1095" s="131">
        <f t="shared" si="855"/>
        <v>0</v>
      </c>
      <c r="AO1095" s="115" t="b">
        <f t="shared" si="893"/>
        <v>0</v>
      </c>
      <c r="AP1095" s="115" t="b">
        <f t="shared" si="894"/>
        <v>0</v>
      </c>
      <c r="AQ1095" s="115" t="b">
        <f t="shared" si="895"/>
        <v>0</v>
      </c>
      <c r="AR1095" s="79">
        <f t="shared" si="856"/>
        <v>0</v>
      </c>
      <c r="AS1095" s="79">
        <f t="shared" si="857"/>
        <v>0</v>
      </c>
      <c r="AT1095" s="79">
        <f t="shared" si="858"/>
        <v>0</v>
      </c>
      <c r="AU1095" s="79">
        <f t="shared" si="859"/>
        <v>0</v>
      </c>
      <c r="AV1095" s="79">
        <f t="shared" si="860"/>
        <v>0</v>
      </c>
      <c r="AW1095" s="79">
        <f t="shared" si="861"/>
        <v>0</v>
      </c>
      <c r="AX1095" s="128">
        <f t="shared" si="862"/>
        <v>0</v>
      </c>
      <c r="AY1095" s="128"/>
      <c r="AZ1095" s="128"/>
      <c r="BA1095" s="128">
        <f t="shared" si="863"/>
        <v>0</v>
      </c>
      <c r="BB1095" s="128">
        <f t="shared" si="864"/>
        <v>0</v>
      </c>
      <c r="BC1095" s="80">
        <f t="shared" si="865"/>
        <v>0</v>
      </c>
      <c r="BD1095" s="80">
        <f t="shared" si="866"/>
        <v>0</v>
      </c>
      <c r="BE1095" s="80">
        <f t="shared" si="867"/>
        <v>0</v>
      </c>
      <c r="BF1095" s="80">
        <f t="shared" si="868"/>
        <v>0</v>
      </c>
      <c r="BG1095" s="80">
        <f t="shared" si="869"/>
        <v>0</v>
      </c>
      <c r="BH1095" s="80">
        <f t="shared" si="896"/>
        <v>0</v>
      </c>
      <c r="BI1095" s="4">
        <f t="shared" si="870"/>
        <v>0</v>
      </c>
      <c r="BJ1095" s="4">
        <f t="shared" si="871"/>
        <v>0</v>
      </c>
      <c r="BK1095" s="4">
        <f t="shared" si="872"/>
        <v>0</v>
      </c>
      <c r="BL1095" s="8" t="e">
        <f>VLOOKUP(CN1095,'CIR Results'!$B$3:$L$42,2,FALSE)</f>
        <v>#N/A</v>
      </c>
      <c r="BM1095" s="8" t="e">
        <f>VLOOKUP(CN1095,'CIR Results'!$B$3:$L$42,3,FALSE)</f>
        <v>#N/A</v>
      </c>
      <c r="BN1095" s="8" t="e">
        <f>VLOOKUP(CN1095,'CIR Results'!$B$3:$L$42,4,FALSE)</f>
        <v>#N/A</v>
      </c>
      <c r="BO1095" s="8" t="e">
        <f>VLOOKUP(CN1095,'CIR Results'!$B$3:$L$42,5,FALSE)</f>
        <v>#N/A</v>
      </c>
      <c r="BP1095" s="8" t="e">
        <f>VLOOKUP(CN1095,'CIR Results'!$B$3:$L$42,6,FALSE)</f>
        <v>#N/A</v>
      </c>
      <c r="BQ1095" s="8" t="e">
        <f>VLOOKUP(CN1095,'CIR Results'!$B$3:$L$42,8,FALSE)</f>
        <v>#N/A</v>
      </c>
      <c r="BR1095" s="8" t="e">
        <f>VLOOKUP(CN1095,'CIR Results'!$B$3:$L$42,9,FALSE)</f>
        <v>#N/A</v>
      </c>
      <c r="BS1095" s="8" t="e">
        <f>VLOOKUP(CN1095,'CIR Results'!$B$3:$L$42,10,FALSE)</f>
        <v>#N/A</v>
      </c>
      <c r="BT1095" s="8" t="e">
        <f>VLOOKUP(CN1095,'CIR Results'!$B$3:$L$42,11,FALSE)</f>
        <v>#N/A</v>
      </c>
      <c r="BU1095" s="136" t="e">
        <f>VLOOKUP(CN1095,'CIR Team Info'!$B$5:$E$44,2,FALSE)</f>
        <v>#N/A</v>
      </c>
      <c r="BV1095" s="136" t="e">
        <f>VLOOKUP(CN1095,'CIR Team Info'!$B$5:$E$44,4,FALSE)</f>
        <v>#N/A</v>
      </c>
      <c r="BW1095" s="136" t="str">
        <f t="shared" si="897"/>
        <v xml:space="preserve">   </v>
      </c>
    </row>
    <row r="1096" spans="1:75" x14ac:dyDescent="0.25">
      <c r="A1096" s="78">
        <f t="shared" si="851"/>
        <v>0</v>
      </c>
      <c r="C1096" s="10" t="str">
        <f t="shared" si="890"/>
        <v>Do Not Pick</v>
      </c>
      <c r="D1096" s="17">
        <f t="shared" si="852"/>
        <v>0</v>
      </c>
      <c r="E1096" s="113">
        <f t="shared" si="878"/>
        <v>0</v>
      </c>
      <c r="F1096" s="113">
        <f t="shared" si="879"/>
        <v>0</v>
      </c>
      <c r="G1096" s="113">
        <f t="shared" si="880"/>
        <v>0</v>
      </c>
      <c r="H1096" s="113">
        <f t="shared" si="881"/>
        <v>0</v>
      </c>
      <c r="I1096" s="113">
        <f t="shared" si="882"/>
        <v>0</v>
      </c>
      <c r="J1096" s="113">
        <f t="shared" si="883"/>
        <v>0</v>
      </c>
      <c r="K1096" s="113">
        <f t="shared" si="873"/>
        <v>0</v>
      </c>
      <c r="L1096" s="76">
        <v>8</v>
      </c>
      <c r="M1096" s="76">
        <v>5</v>
      </c>
      <c r="N1096" s="76">
        <v>7</v>
      </c>
      <c r="O1096" s="76">
        <v>6</v>
      </c>
      <c r="P1096" s="76">
        <v>6</v>
      </c>
      <c r="Q1096" s="76">
        <v>2</v>
      </c>
      <c r="R1096" s="76">
        <v>1</v>
      </c>
      <c r="S1096" s="17">
        <f t="shared" si="853"/>
        <v>0</v>
      </c>
      <c r="T1096" s="113">
        <f t="shared" si="884"/>
        <v>0</v>
      </c>
      <c r="U1096" s="113">
        <f t="shared" si="885"/>
        <v>0</v>
      </c>
      <c r="V1096" s="113">
        <f t="shared" si="886"/>
        <v>0</v>
      </c>
      <c r="W1096" s="113">
        <f t="shared" si="887"/>
        <v>0</v>
      </c>
      <c r="X1096" s="113">
        <f t="shared" si="888"/>
        <v>0</v>
      </c>
      <c r="Y1096" s="113">
        <f t="shared" si="889"/>
        <v>0</v>
      </c>
      <c r="Z1096" s="113">
        <f t="shared" si="874"/>
        <v>0</v>
      </c>
      <c r="AA1096" s="76">
        <v>10</v>
      </c>
      <c r="AB1096" s="76">
        <v>6</v>
      </c>
      <c r="AC1096" s="76">
        <v>8</v>
      </c>
      <c r="AD1096" s="76">
        <v>2</v>
      </c>
      <c r="AE1096" s="76">
        <v>2</v>
      </c>
      <c r="AF1096" s="76">
        <v>5</v>
      </c>
      <c r="AG1096" s="76">
        <v>8</v>
      </c>
      <c r="AH1096" s="131">
        <f t="shared" si="854"/>
        <v>0</v>
      </c>
      <c r="AI1096" s="131">
        <f t="shared" si="875"/>
        <v>0</v>
      </c>
      <c r="AJ1096" s="131">
        <f t="shared" si="891"/>
        <v>0</v>
      </c>
      <c r="AK1096" s="131">
        <f t="shared" si="892"/>
        <v>0</v>
      </c>
      <c r="AL1096" s="131">
        <f t="shared" si="876"/>
        <v>0</v>
      </c>
      <c r="AM1096" s="131">
        <f t="shared" si="877"/>
        <v>0</v>
      </c>
      <c r="AN1096" s="131">
        <f t="shared" si="855"/>
        <v>0</v>
      </c>
      <c r="AO1096" s="115" t="b">
        <f t="shared" si="893"/>
        <v>0</v>
      </c>
      <c r="AP1096" s="115" t="b">
        <f t="shared" si="894"/>
        <v>0</v>
      </c>
      <c r="AQ1096" s="115" t="b">
        <f t="shared" si="895"/>
        <v>0</v>
      </c>
      <c r="AR1096" s="79">
        <f t="shared" si="856"/>
        <v>0</v>
      </c>
      <c r="AS1096" s="79">
        <f t="shared" si="857"/>
        <v>0</v>
      </c>
      <c r="AT1096" s="79">
        <f t="shared" si="858"/>
        <v>0</v>
      </c>
      <c r="AU1096" s="79">
        <f t="shared" si="859"/>
        <v>0</v>
      </c>
      <c r="AV1096" s="79">
        <f t="shared" si="860"/>
        <v>0</v>
      </c>
      <c r="AW1096" s="79">
        <f t="shared" si="861"/>
        <v>0</v>
      </c>
      <c r="AX1096" s="128">
        <f t="shared" si="862"/>
        <v>0</v>
      </c>
      <c r="AY1096" s="128"/>
      <c r="AZ1096" s="128"/>
      <c r="BA1096" s="128">
        <f t="shared" si="863"/>
        <v>0</v>
      </c>
      <c r="BB1096" s="128">
        <f t="shared" si="864"/>
        <v>0</v>
      </c>
      <c r="BC1096" s="80">
        <f t="shared" si="865"/>
        <v>0</v>
      </c>
      <c r="BD1096" s="80">
        <f t="shared" si="866"/>
        <v>0</v>
      </c>
      <c r="BE1096" s="80">
        <f t="shared" si="867"/>
        <v>0</v>
      </c>
      <c r="BF1096" s="80">
        <f t="shared" si="868"/>
        <v>0</v>
      </c>
      <c r="BG1096" s="80">
        <f t="shared" si="869"/>
        <v>0</v>
      </c>
      <c r="BH1096" s="80">
        <f t="shared" si="896"/>
        <v>0</v>
      </c>
      <c r="BI1096" s="4">
        <f t="shared" si="870"/>
        <v>0</v>
      </c>
      <c r="BJ1096" s="4">
        <f t="shared" si="871"/>
        <v>0</v>
      </c>
      <c r="BK1096" s="4">
        <f t="shared" si="872"/>
        <v>0</v>
      </c>
      <c r="BL1096" s="8" t="e">
        <f>VLOOKUP(CN1096,'CIR Results'!$B$3:$L$42,2,FALSE)</f>
        <v>#N/A</v>
      </c>
      <c r="BM1096" s="8" t="e">
        <f>VLOOKUP(CN1096,'CIR Results'!$B$3:$L$42,3,FALSE)</f>
        <v>#N/A</v>
      </c>
      <c r="BN1096" s="8" t="e">
        <f>VLOOKUP(CN1096,'CIR Results'!$B$3:$L$42,4,FALSE)</f>
        <v>#N/A</v>
      </c>
      <c r="BO1096" s="8" t="e">
        <f>VLOOKUP(CN1096,'CIR Results'!$B$3:$L$42,5,FALSE)</f>
        <v>#N/A</v>
      </c>
      <c r="BP1096" s="8" t="e">
        <f>VLOOKUP(CN1096,'CIR Results'!$B$3:$L$42,6,FALSE)</f>
        <v>#N/A</v>
      </c>
      <c r="BQ1096" s="8" t="e">
        <f>VLOOKUP(CN1096,'CIR Results'!$B$3:$L$42,8,FALSE)</f>
        <v>#N/A</v>
      </c>
      <c r="BR1096" s="8" t="e">
        <f>VLOOKUP(CN1096,'CIR Results'!$B$3:$L$42,9,FALSE)</f>
        <v>#N/A</v>
      </c>
      <c r="BS1096" s="8" t="e">
        <f>VLOOKUP(CN1096,'CIR Results'!$B$3:$L$42,10,FALSE)</f>
        <v>#N/A</v>
      </c>
      <c r="BT1096" s="8" t="e">
        <f>VLOOKUP(CN1096,'CIR Results'!$B$3:$L$42,11,FALSE)</f>
        <v>#N/A</v>
      </c>
      <c r="BU1096" s="136" t="e">
        <f>VLOOKUP(CN1096,'CIR Team Info'!$B$5:$E$44,2,FALSE)</f>
        <v>#N/A</v>
      </c>
      <c r="BV1096" s="136" t="e">
        <f>VLOOKUP(CN1096,'CIR Team Info'!$B$5:$E$44,4,FALSE)</f>
        <v>#N/A</v>
      </c>
      <c r="BW1096" s="136" t="str">
        <f t="shared" si="897"/>
        <v xml:space="preserve">   </v>
      </c>
    </row>
    <row r="1097" spans="1:75" x14ac:dyDescent="0.25">
      <c r="A1097" s="78">
        <f t="shared" si="851"/>
        <v>0</v>
      </c>
      <c r="C1097" s="10" t="str">
        <f t="shared" si="890"/>
        <v>Do Not Pick</v>
      </c>
      <c r="D1097" s="17">
        <f t="shared" si="852"/>
        <v>0</v>
      </c>
      <c r="E1097" s="113">
        <f t="shared" si="878"/>
        <v>0</v>
      </c>
      <c r="F1097" s="113">
        <f t="shared" si="879"/>
        <v>0</v>
      </c>
      <c r="G1097" s="113">
        <f t="shared" si="880"/>
        <v>0</v>
      </c>
      <c r="H1097" s="113">
        <f t="shared" si="881"/>
        <v>0</v>
      </c>
      <c r="I1097" s="113">
        <f t="shared" si="882"/>
        <v>0</v>
      </c>
      <c r="J1097" s="113">
        <f t="shared" si="883"/>
        <v>0</v>
      </c>
      <c r="K1097" s="113">
        <f t="shared" si="873"/>
        <v>0</v>
      </c>
      <c r="L1097" s="76">
        <v>8</v>
      </c>
      <c r="M1097" s="76">
        <v>5</v>
      </c>
      <c r="N1097" s="76">
        <v>7</v>
      </c>
      <c r="O1097" s="76">
        <v>6</v>
      </c>
      <c r="P1097" s="76">
        <v>6</v>
      </c>
      <c r="Q1097" s="76">
        <v>2</v>
      </c>
      <c r="R1097" s="76">
        <v>1</v>
      </c>
      <c r="S1097" s="17">
        <f t="shared" si="853"/>
        <v>0</v>
      </c>
      <c r="T1097" s="113">
        <f t="shared" si="884"/>
        <v>0</v>
      </c>
      <c r="U1097" s="113">
        <f t="shared" si="885"/>
        <v>0</v>
      </c>
      <c r="V1097" s="113">
        <f t="shared" si="886"/>
        <v>0</v>
      </c>
      <c r="W1097" s="113">
        <f t="shared" si="887"/>
        <v>0</v>
      </c>
      <c r="X1097" s="113">
        <f t="shared" si="888"/>
        <v>0</v>
      </c>
      <c r="Y1097" s="113">
        <f t="shared" si="889"/>
        <v>0</v>
      </c>
      <c r="Z1097" s="113">
        <f t="shared" si="874"/>
        <v>0</v>
      </c>
      <c r="AA1097" s="76">
        <v>10</v>
      </c>
      <c r="AB1097" s="76">
        <v>6</v>
      </c>
      <c r="AC1097" s="76">
        <v>8</v>
      </c>
      <c r="AD1097" s="76">
        <v>2</v>
      </c>
      <c r="AE1097" s="76">
        <v>2</v>
      </c>
      <c r="AF1097" s="76">
        <v>5</v>
      </c>
      <c r="AG1097" s="76">
        <v>8</v>
      </c>
      <c r="AH1097" s="131">
        <f t="shared" si="854"/>
        <v>0</v>
      </c>
      <c r="AI1097" s="131">
        <f t="shared" si="875"/>
        <v>0</v>
      </c>
      <c r="AJ1097" s="131">
        <f t="shared" si="891"/>
        <v>0</v>
      </c>
      <c r="AK1097" s="131">
        <f t="shared" si="892"/>
        <v>0</v>
      </c>
      <c r="AL1097" s="131">
        <f t="shared" si="876"/>
        <v>0</v>
      </c>
      <c r="AM1097" s="131">
        <f t="shared" si="877"/>
        <v>0</v>
      </c>
      <c r="AN1097" s="131">
        <f t="shared" si="855"/>
        <v>0</v>
      </c>
      <c r="AO1097" s="115" t="b">
        <f t="shared" si="893"/>
        <v>0</v>
      </c>
      <c r="AP1097" s="115" t="b">
        <f t="shared" si="894"/>
        <v>0</v>
      </c>
      <c r="AQ1097" s="115" t="b">
        <f t="shared" si="895"/>
        <v>0</v>
      </c>
      <c r="AR1097" s="79">
        <f t="shared" si="856"/>
        <v>0</v>
      </c>
      <c r="AS1097" s="79">
        <f t="shared" si="857"/>
        <v>0</v>
      </c>
      <c r="AT1097" s="79">
        <f t="shared" si="858"/>
        <v>0</v>
      </c>
      <c r="AU1097" s="79">
        <f t="shared" si="859"/>
        <v>0</v>
      </c>
      <c r="AV1097" s="79">
        <f t="shared" si="860"/>
        <v>0</v>
      </c>
      <c r="AW1097" s="79">
        <f t="shared" si="861"/>
        <v>0</v>
      </c>
      <c r="AX1097" s="128">
        <f t="shared" si="862"/>
        <v>0</v>
      </c>
      <c r="AY1097" s="128"/>
      <c r="AZ1097" s="128"/>
      <c r="BA1097" s="128">
        <f t="shared" si="863"/>
        <v>0</v>
      </c>
      <c r="BB1097" s="128">
        <f t="shared" si="864"/>
        <v>0</v>
      </c>
      <c r="BC1097" s="80">
        <f t="shared" si="865"/>
        <v>0</v>
      </c>
      <c r="BD1097" s="80">
        <f t="shared" si="866"/>
        <v>0</v>
      </c>
      <c r="BE1097" s="80">
        <f t="shared" si="867"/>
        <v>0</v>
      </c>
      <c r="BF1097" s="80">
        <f t="shared" si="868"/>
        <v>0</v>
      </c>
      <c r="BG1097" s="80">
        <f t="shared" si="869"/>
        <v>0</v>
      </c>
      <c r="BH1097" s="80">
        <f t="shared" si="896"/>
        <v>0</v>
      </c>
      <c r="BI1097" s="4">
        <f t="shared" si="870"/>
        <v>0</v>
      </c>
      <c r="BJ1097" s="4">
        <f t="shared" si="871"/>
        <v>0</v>
      </c>
      <c r="BK1097" s="4">
        <f t="shared" si="872"/>
        <v>0</v>
      </c>
      <c r="BL1097" s="8" t="e">
        <f>VLOOKUP(CN1097,'CIR Results'!$B$3:$L$42,2,FALSE)</f>
        <v>#N/A</v>
      </c>
      <c r="BM1097" s="8" t="e">
        <f>VLOOKUP(CN1097,'CIR Results'!$B$3:$L$42,3,FALSE)</f>
        <v>#N/A</v>
      </c>
      <c r="BN1097" s="8" t="e">
        <f>VLOOKUP(CN1097,'CIR Results'!$B$3:$L$42,4,FALSE)</f>
        <v>#N/A</v>
      </c>
      <c r="BO1097" s="8" t="e">
        <f>VLOOKUP(CN1097,'CIR Results'!$B$3:$L$42,5,FALSE)</f>
        <v>#N/A</v>
      </c>
      <c r="BP1097" s="8" t="e">
        <f>VLOOKUP(CN1097,'CIR Results'!$B$3:$L$42,6,FALSE)</f>
        <v>#N/A</v>
      </c>
      <c r="BQ1097" s="8" t="e">
        <f>VLOOKUP(CN1097,'CIR Results'!$B$3:$L$42,8,FALSE)</f>
        <v>#N/A</v>
      </c>
      <c r="BR1097" s="8" t="e">
        <f>VLOOKUP(CN1097,'CIR Results'!$B$3:$L$42,9,FALSE)</f>
        <v>#N/A</v>
      </c>
      <c r="BS1097" s="8" t="e">
        <f>VLOOKUP(CN1097,'CIR Results'!$B$3:$L$42,10,FALSE)</f>
        <v>#N/A</v>
      </c>
      <c r="BT1097" s="8" t="e">
        <f>VLOOKUP(CN1097,'CIR Results'!$B$3:$L$42,11,FALSE)</f>
        <v>#N/A</v>
      </c>
      <c r="BU1097" s="136" t="e">
        <f>VLOOKUP(CN1097,'CIR Team Info'!$B$5:$E$44,2,FALSE)</f>
        <v>#N/A</v>
      </c>
      <c r="BV1097" s="136" t="e">
        <f>VLOOKUP(CN1097,'CIR Team Info'!$B$5:$E$44,4,FALSE)</f>
        <v>#N/A</v>
      </c>
      <c r="BW1097" s="136" t="str">
        <f t="shared" si="897"/>
        <v xml:space="preserve">   </v>
      </c>
    </row>
    <row r="1098" spans="1:75" x14ac:dyDescent="0.25">
      <c r="A1098" s="78">
        <f t="shared" si="851"/>
        <v>0</v>
      </c>
      <c r="C1098" s="10" t="str">
        <f t="shared" si="890"/>
        <v>Do Not Pick</v>
      </c>
      <c r="D1098" s="17">
        <f t="shared" si="852"/>
        <v>0</v>
      </c>
      <c r="E1098" s="113">
        <f t="shared" si="878"/>
        <v>0</v>
      </c>
      <c r="F1098" s="113">
        <f t="shared" si="879"/>
        <v>0</v>
      </c>
      <c r="G1098" s="113">
        <f t="shared" si="880"/>
        <v>0</v>
      </c>
      <c r="H1098" s="113">
        <f t="shared" si="881"/>
        <v>0</v>
      </c>
      <c r="I1098" s="113">
        <f t="shared" si="882"/>
        <v>0</v>
      </c>
      <c r="J1098" s="113">
        <f t="shared" si="883"/>
        <v>0</v>
      </c>
      <c r="K1098" s="113">
        <f t="shared" si="873"/>
        <v>0</v>
      </c>
      <c r="L1098" s="76">
        <v>8</v>
      </c>
      <c r="M1098" s="76">
        <v>5</v>
      </c>
      <c r="N1098" s="76">
        <v>7</v>
      </c>
      <c r="O1098" s="76">
        <v>6</v>
      </c>
      <c r="P1098" s="76">
        <v>6</v>
      </c>
      <c r="Q1098" s="76">
        <v>2</v>
      </c>
      <c r="R1098" s="76">
        <v>1</v>
      </c>
      <c r="S1098" s="17">
        <f t="shared" si="853"/>
        <v>0</v>
      </c>
      <c r="T1098" s="113">
        <f t="shared" si="884"/>
        <v>0</v>
      </c>
      <c r="U1098" s="113">
        <f t="shared" si="885"/>
        <v>0</v>
      </c>
      <c r="V1098" s="113">
        <f t="shared" si="886"/>
        <v>0</v>
      </c>
      <c r="W1098" s="113">
        <f t="shared" si="887"/>
        <v>0</v>
      </c>
      <c r="X1098" s="113">
        <f t="shared" si="888"/>
        <v>0</v>
      </c>
      <c r="Y1098" s="113">
        <f t="shared" si="889"/>
        <v>0</v>
      </c>
      <c r="Z1098" s="113">
        <f t="shared" si="874"/>
        <v>0</v>
      </c>
      <c r="AA1098" s="76">
        <v>10</v>
      </c>
      <c r="AB1098" s="76">
        <v>6</v>
      </c>
      <c r="AC1098" s="76">
        <v>8</v>
      </c>
      <c r="AD1098" s="76">
        <v>2</v>
      </c>
      <c r="AE1098" s="76">
        <v>2</v>
      </c>
      <c r="AF1098" s="76">
        <v>5</v>
      </c>
      <c r="AG1098" s="76">
        <v>8</v>
      </c>
      <c r="AH1098" s="131">
        <f t="shared" si="854"/>
        <v>0</v>
      </c>
      <c r="AI1098" s="131">
        <f t="shared" si="875"/>
        <v>0</v>
      </c>
      <c r="AJ1098" s="131">
        <f t="shared" si="891"/>
        <v>0</v>
      </c>
      <c r="AK1098" s="131">
        <f t="shared" si="892"/>
        <v>0</v>
      </c>
      <c r="AL1098" s="131">
        <f t="shared" si="876"/>
        <v>0</v>
      </c>
      <c r="AM1098" s="131">
        <f t="shared" si="877"/>
        <v>0</v>
      </c>
      <c r="AN1098" s="131">
        <f t="shared" si="855"/>
        <v>0</v>
      </c>
      <c r="AO1098" s="115" t="b">
        <f t="shared" si="893"/>
        <v>0</v>
      </c>
      <c r="AP1098" s="115" t="b">
        <f t="shared" si="894"/>
        <v>0</v>
      </c>
      <c r="AQ1098" s="115" t="b">
        <f t="shared" si="895"/>
        <v>0</v>
      </c>
      <c r="AR1098" s="79">
        <f t="shared" si="856"/>
        <v>0</v>
      </c>
      <c r="AS1098" s="79">
        <f t="shared" si="857"/>
        <v>0</v>
      </c>
      <c r="AT1098" s="79">
        <f t="shared" si="858"/>
        <v>0</v>
      </c>
      <c r="AU1098" s="79">
        <f t="shared" si="859"/>
        <v>0</v>
      </c>
      <c r="AV1098" s="79">
        <f t="shared" si="860"/>
        <v>0</v>
      </c>
      <c r="AW1098" s="79">
        <f t="shared" si="861"/>
        <v>0</v>
      </c>
      <c r="AX1098" s="128">
        <f t="shared" si="862"/>
        <v>0</v>
      </c>
      <c r="AY1098" s="128"/>
      <c r="AZ1098" s="128"/>
      <c r="BA1098" s="128">
        <f t="shared" si="863"/>
        <v>0</v>
      </c>
      <c r="BB1098" s="128">
        <f t="shared" si="864"/>
        <v>0</v>
      </c>
      <c r="BC1098" s="80">
        <f t="shared" si="865"/>
        <v>0</v>
      </c>
      <c r="BD1098" s="80">
        <f t="shared" si="866"/>
        <v>0</v>
      </c>
      <c r="BE1098" s="80">
        <f t="shared" si="867"/>
        <v>0</v>
      </c>
      <c r="BF1098" s="80">
        <f t="shared" si="868"/>
        <v>0</v>
      </c>
      <c r="BG1098" s="80">
        <f t="shared" si="869"/>
        <v>0</v>
      </c>
      <c r="BH1098" s="80">
        <f t="shared" si="896"/>
        <v>0</v>
      </c>
      <c r="BI1098" s="4">
        <f t="shared" si="870"/>
        <v>0</v>
      </c>
      <c r="BJ1098" s="4">
        <f t="shared" si="871"/>
        <v>0</v>
      </c>
      <c r="BK1098" s="4">
        <f t="shared" si="872"/>
        <v>0</v>
      </c>
      <c r="BL1098" s="8" t="e">
        <f>VLOOKUP(CN1098,'CIR Results'!$B$3:$L$42,2,FALSE)</f>
        <v>#N/A</v>
      </c>
      <c r="BM1098" s="8" t="e">
        <f>VLOOKUP(CN1098,'CIR Results'!$B$3:$L$42,3,FALSE)</f>
        <v>#N/A</v>
      </c>
      <c r="BN1098" s="8" t="e">
        <f>VLOOKUP(CN1098,'CIR Results'!$B$3:$L$42,4,FALSE)</f>
        <v>#N/A</v>
      </c>
      <c r="BO1098" s="8" t="e">
        <f>VLOOKUP(CN1098,'CIR Results'!$B$3:$L$42,5,FALSE)</f>
        <v>#N/A</v>
      </c>
      <c r="BP1098" s="8" t="e">
        <f>VLOOKUP(CN1098,'CIR Results'!$B$3:$L$42,6,FALSE)</f>
        <v>#N/A</v>
      </c>
      <c r="BQ1098" s="8" t="e">
        <f>VLOOKUP(CN1098,'CIR Results'!$B$3:$L$42,8,FALSE)</f>
        <v>#N/A</v>
      </c>
      <c r="BR1098" s="8" t="e">
        <f>VLOOKUP(CN1098,'CIR Results'!$B$3:$L$42,9,FALSE)</f>
        <v>#N/A</v>
      </c>
      <c r="BS1098" s="8" t="e">
        <f>VLOOKUP(CN1098,'CIR Results'!$B$3:$L$42,10,FALSE)</f>
        <v>#N/A</v>
      </c>
      <c r="BT1098" s="8" t="e">
        <f>VLOOKUP(CN1098,'CIR Results'!$B$3:$L$42,11,FALSE)</f>
        <v>#N/A</v>
      </c>
      <c r="BU1098" s="136" t="e">
        <f>VLOOKUP(CN1098,'CIR Team Info'!$B$5:$E$44,2,FALSE)</f>
        <v>#N/A</v>
      </c>
      <c r="BV1098" s="136" t="e">
        <f>VLOOKUP(CN1098,'CIR Team Info'!$B$5:$E$44,4,FALSE)</f>
        <v>#N/A</v>
      </c>
      <c r="BW1098" s="136" t="str">
        <f t="shared" si="897"/>
        <v xml:space="preserve">   </v>
      </c>
    </row>
    <row r="1099" spans="1:75" x14ac:dyDescent="0.25">
      <c r="A1099" s="78">
        <f t="shared" si="851"/>
        <v>0</v>
      </c>
      <c r="C1099" s="10" t="str">
        <f t="shared" si="890"/>
        <v>Do Not Pick</v>
      </c>
      <c r="D1099" s="17">
        <f t="shared" si="852"/>
        <v>0</v>
      </c>
      <c r="E1099" s="113">
        <f t="shared" si="878"/>
        <v>0</v>
      </c>
      <c r="F1099" s="113">
        <f t="shared" si="879"/>
        <v>0</v>
      </c>
      <c r="G1099" s="113">
        <f t="shared" si="880"/>
        <v>0</v>
      </c>
      <c r="H1099" s="113">
        <f t="shared" si="881"/>
        <v>0</v>
      </c>
      <c r="I1099" s="113">
        <f t="shared" si="882"/>
        <v>0</v>
      </c>
      <c r="J1099" s="113">
        <f t="shared" si="883"/>
        <v>0</v>
      </c>
      <c r="K1099" s="113">
        <f t="shared" si="873"/>
        <v>0</v>
      </c>
      <c r="L1099" s="76">
        <v>8</v>
      </c>
      <c r="M1099" s="76">
        <v>5</v>
      </c>
      <c r="N1099" s="76">
        <v>7</v>
      </c>
      <c r="O1099" s="76">
        <v>6</v>
      </c>
      <c r="P1099" s="76">
        <v>6</v>
      </c>
      <c r="Q1099" s="76">
        <v>2</v>
      </c>
      <c r="R1099" s="76">
        <v>1</v>
      </c>
      <c r="S1099" s="17">
        <f t="shared" si="853"/>
        <v>0</v>
      </c>
      <c r="T1099" s="113">
        <f t="shared" si="884"/>
        <v>0</v>
      </c>
      <c r="U1099" s="113">
        <f t="shared" si="885"/>
        <v>0</v>
      </c>
      <c r="V1099" s="113">
        <f t="shared" si="886"/>
        <v>0</v>
      </c>
      <c r="W1099" s="113">
        <f t="shared" si="887"/>
        <v>0</v>
      </c>
      <c r="X1099" s="113">
        <f t="shared" si="888"/>
        <v>0</v>
      </c>
      <c r="Y1099" s="113">
        <f t="shared" si="889"/>
        <v>0</v>
      </c>
      <c r="Z1099" s="113">
        <f t="shared" si="874"/>
        <v>0</v>
      </c>
      <c r="AA1099" s="76">
        <v>10</v>
      </c>
      <c r="AB1099" s="76">
        <v>6</v>
      </c>
      <c r="AC1099" s="76">
        <v>8</v>
      </c>
      <c r="AD1099" s="76">
        <v>2</v>
      </c>
      <c r="AE1099" s="76">
        <v>2</v>
      </c>
      <c r="AF1099" s="76">
        <v>5</v>
      </c>
      <c r="AG1099" s="76">
        <v>8</v>
      </c>
      <c r="AH1099" s="131">
        <f t="shared" si="854"/>
        <v>0</v>
      </c>
      <c r="AI1099" s="131">
        <f t="shared" si="875"/>
        <v>0</v>
      </c>
      <c r="AJ1099" s="131">
        <f t="shared" si="891"/>
        <v>0</v>
      </c>
      <c r="AK1099" s="131">
        <f t="shared" si="892"/>
        <v>0</v>
      </c>
      <c r="AL1099" s="131">
        <f t="shared" si="876"/>
        <v>0</v>
      </c>
      <c r="AM1099" s="131">
        <f t="shared" si="877"/>
        <v>0</v>
      </c>
      <c r="AN1099" s="131">
        <f t="shared" si="855"/>
        <v>0</v>
      </c>
      <c r="AO1099" s="115" t="b">
        <f t="shared" si="893"/>
        <v>0</v>
      </c>
      <c r="AP1099" s="115" t="b">
        <f t="shared" si="894"/>
        <v>0</v>
      </c>
      <c r="AQ1099" s="115" t="b">
        <f t="shared" si="895"/>
        <v>0</v>
      </c>
      <c r="AR1099" s="79">
        <f t="shared" si="856"/>
        <v>0</v>
      </c>
      <c r="AS1099" s="79">
        <f t="shared" si="857"/>
        <v>0</v>
      </c>
      <c r="AT1099" s="79">
        <f t="shared" si="858"/>
        <v>0</v>
      </c>
      <c r="AU1099" s="79">
        <f t="shared" si="859"/>
        <v>0</v>
      </c>
      <c r="AV1099" s="79">
        <f t="shared" si="860"/>
        <v>0</v>
      </c>
      <c r="AW1099" s="79">
        <f t="shared" si="861"/>
        <v>0</v>
      </c>
      <c r="AX1099" s="128">
        <f t="shared" si="862"/>
        <v>0</v>
      </c>
      <c r="AY1099" s="128"/>
      <c r="AZ1099" s="128"/>
      <c r="BA1099" s="128">
        <f t="shared" si="863"/>
        <v>0</v>
      </c>
      <c r="BB1099" s="128">
        <f t="shared" si="864"/>
        <v>0</v>
      </c>
      <c r="BC1099" s="80">
        <f t="shared" si="865"/>
        <v>0</v>
      </c>
      <c r="BD1099" s="80">
        <f t="shared" si="866"/>
        <v>0</v>
      </c>
      <c r="BE1099" s="80">
        <f t="shared" si="867"/>
        <v>0</v>
      </c>
      <c r="BF1099" s="80">
        <f t="shared" si="868"/>
        <v>0</v>
      </c>
      <c r="BG1099" s="80">
        <f t="shared" si="869"/>
        <v>0</v>
      </c>
      <c r="BH1099" s="80">
        <f t="shared" si="896"/>
        <v>0</v>
      </c>
      <c r="BI1099" s="4">
        <f t="shared" si="870"/>
        <v>0</v>
      </c>
      <c r="BJ1099" s="4">
        <f t="shared" si="871"/>
        <v>0</v>
      </c>
      <c r="BK1099" s="4">
        <f t="shared" si="872"/>
        <v>0</v>
      </c>
      <c r="BL1099" s="8" t="e">
        <f>VLOOKUP(CN1099,'CIR Results'!$B$3:$L$42,2,FALSE)</f>
        <v>#N/A</v>
      </c>
      <c r="BM1099" s="8" t="e">
        <f>VLOOKUP(CN1099,'CIR Results'!$B$3:$L$42,3,FALSE)</f>
        <v>#N/A</v>
      </c>
      <c r="BN1099" s="8" t="e">
        <f>VLOOKUP(CN1099,'CIR Results'!$B$3:$L$42,4,FALSE)</f>
        <v>#N/A</v>
      </c>
      <c r="BO1099" s="8" t="e">
        <f>VLOOKUP(CN1099,'CIR Results'!$B$3:$L$42,5,FALSE)</f>
        <v>#N/A</v>
      </c>
      <c r="BP1099" s="8" t="e">
        <f>VLOOKUP(CN1099,'CIR Results'!$B$3:$L$42,6,FALSE)</f>
        <v>#N/A</v>
      </c>
      <c r="BQ1099" s="8" t="e">
        <f>VLOOKUP(CN1099,'CIR Results'!$B$3:$L$42,8,FALSE)</f>
        <v>#N/A</v>
      </c>
      <c r="BR1099" s="8" t="e">
        <f>VLOOKUP(CN1099,'CIR Results'!$B$3:$L$42,9,FALSE)</f>
        <v>#N/A</v>
      </c>
      <c r="BS1099" s="8" t="e">
        <f>VLOOKUP(CN1099,'CIR Results'!$B$3:$L$42,10,FALSE)</f>
        <v>#N/A</v>
      </c>
      <c r="BT1099" s="8" t="e">
        <f>VLOOKUP(CN1099,'CIR Results'!$B$3:$L$42,11,FALSE)</f>
        <v>#N/A</v>
      </c>
      <c r="BU1099" s="136" t="e">
        <f>VLOOKUP(CN1099,'CIR Team Info'!$B$5:$E$44,2,FALSE)</f>
        <v>#N/A</v>
      </c>
      <c r="BV1099" s="136" t="e">
        <f>VLOOKUP(CN1099,'CIR Team Info'!$B$5:$E$44,4,FALSE)</f>
        <v>#N/A</v>
      </c>
      <c r="BW1099" s="136" t="str">
        <f t="shared" si="897"/>
        <v xml:space="preserve">   </v>
      </c>
    </row>
    <row r="1100" spans="1:75" x14ac:dyDescent="0.25">
      <c r="A1100" s="78">
        <f t="shared" si="851"/>
        <v>0</v>
      </c>
      <c r="C1100" s="10" t="str">
        <f t="shared" si="890"/>
        <v>Do Not Pick</v>
      </c>
      <c r="D1100" s="17">
        <f t="shared" si="852"/>
        <v>0</v>
      </c>
      <c r="E1100" s="113">
        <f t="shared" si="878"/>
        <v>0</v>
      </c>
      <c r="F1100" s="113">
        <f t="shared" si="879"/>
        <v>0</v>
      </c>
      <c r="G1100" s="113">
        <f t="shared" si="880"/>
        <v>0</v>
      </c>
      <c r="H1100" s="113">
        <f t="shared" si="881"/>
        <v>0</v>
      </c>
      <c r="I1100" s="113">
        <f t="shared" si="882"/>
        <v>0</v>
      </c>
      <c r="J1100" s="113">
        <f t="shared" si="883"/>
        <v>0</v>
      </c>
      <c r="K1100" s="113">
        <f t="shared" si="873"/>
        <v>0</v>
      </c>
      <c r="L1100" s="76">
        <v>8</v>
      </c>
      <c r="M1100" s="76">
        <v>5</v>
      </c>
      <c r="N1100" s="76">
        <v>7</v>
      </c>
      <c r="O1100" s="76">
        <v>6</v>
      </c>
      <c r="P1100" s="76">
        <v>6</v>
      </c>
      <c r="Q1100" s="76">
        <v>2</v>
      </c>
      <c r="R1100" s="76">
        <v>1</v>
      </c>
      <c r="S1100" s="17">
        <f t="shared" si="853"/>
        <v>0</v>
      </c>
      <c r="T1100" s="113">
        <f t="shared" si="884"/>
        <v>0</v>
      </c>
      <c r="U1100" s="113">
        <f t="shared" si="885"/>
        <v>0</v>
      </c>
      <c r="V1100" s="113">
        <f t="shared" si="886"/>
        <v>0</v>
      </c>
      <c r="W1100" s="113">
        <f t="shared" si="887"/>
        <v>0</v>
      </c>
      <c r="X1100" s="113">
        <f t="shared" si="888"/>
        <v>0</v>
      </c>
      <c r="Y1100" s="113">
        <f t="shared" si="889"/>
        <v>0</v>
      </c>
      <c r="Z1100" s="113">
        <f t="shared" si="874"/>
        <v>0</v>
      </c>
      <c r="AA1100" s="76">
        <v>10</v>
      </c>
      <c r="AB1100" s="76">
        <v>6</v>
      </c>
      <c r="AC1100" s="76">
        <v>8</v>
      </c>
      <c r="AD1100" s="76">
        <v>2</v>
      </c>
      <c r="AE1100" s="76">
        <v>2</v>
      </c>
      <c r="AF1100" s="76">
        <v>5</v>
      </c>
      <c r="AG1100" s="76">
        <v>8</v>
      </c>
      <c r="AH1100" s="131">
        <f t="shared" si="854"/>
        <v>0</v>
      </c>
      <c r="AI1100" s="131">
        <f t="shared" si="875"/>
        <v>0</v>
      </c>
      <c r="AJ1100" s="131">
        <f t="shared" si="891"/>
        <v>0</v>
      </c>
      <c r="AK1100" s="131">
        <f t="shared" si="892"/>
        <v>0</v>
      </c>
      <c r="AL1100" s="131">
        <f t="shared" si="876"/>
        <v>0</v>
      </c>
      <c r="AM1100" s="131">
        <f t="shared" si="877"/>
        <v>0</v>
      </c>
      <c r="AN1100" s="131">
        <f t="shared" si="855"/>
        <v>0</v>
      </c>
      <c r="AO1100" s="115" t="b">
        <f t="shared" si="893"/>
        <v>0</v>
      </c>
      <c r="AP1100" s="115" t="b">
        <f t="shared" si="894"/>
        <v>0</v>
      </c>
      <c r="AQ1100" s="115" t="b">
        <f t="shared" si="895"/>
        <v>0</v>
      </c>
      <c r="AR1100" s="79">
        <f t="shared" si="856"/>
        <v>0</v>
      </c>
      <c r="AS1100" s="79">
        <f t="shared" si="857"/>
        <v>0</v>
      </c>
      <c r="AT1100" s="79">
        <f t="shared" si="858"/>
        <v>0</v>
      </c>
      <c r="AU1100" s="79">
        <f t="shared" si="859"/>
        <v>0</v>
      </c>
      <c r="AV1100" s="79">
        <f t="shared" si="860"/>
        <v>0</v>
      </c>
      <c r="AW1100" s="79">
        <f t="shared" si="861"/>
        <v>0</v>
      </c>
      <c r="AX1100" s="128">
        <f t="shared" si="862"/>
        <v>0</v>
      </c>
      <c r="AY1100" s="128"/>
      <c r="AZ1100" s="128"/>
      <c r="BA1100" s="128">
        <f t="shared" si="863"/>
        <v>0</v>
      </c>
      <c r="BB1100" s="128">
        <f t="shared" si="864"/>
        <v>0</v>
      </c>
      <c r="BC1100" s="80">
        <f t="shared" si="865"/>
        <v>0</v>
      </c>
      <c r="BD1100" s="80">
        <f t="shared" si="866"/>
        <v>0</v>
      </c>
      <c r="BE1100" s="80">
        <f t="shared" si="867"/>
        <v>0</v>
      </c>
      <c r="BF1100" s="80">
        <f t="shared" si="868"/>
        <v>0</v>
      </c>
      <c r="BG1100" s="80">
        <f t="shared" si="869"/>
        <v>0</v>
      </c>
      <c r="BH1100" s="80">
        <f t="shared" si="896"/>
        <v>0</v>
      </c>
      <c r="BI1100" s="4">
        <f t="shared" si="870"/>
        <v>0</v>
      </c>
      <c r="BJ1100" s="4">
        <f t="shared" si="871"/>
        <v>0</v>
      </c>
      <c r="BK1100" s="4">
        <f t="shared" si="872"/>
        <v>0</v>
      </c>
      <c r="BL1100" s="8" t="e">
        <f>VLOOKUP(CN1100,'CIR Results'!$B$3:$L$42,2,FALSE)</f>
        <v>#N/A</v>
      </c>
      <c r="BM1100" s="8" t="e">
        <f>VLOOKUP(CN1100,'CIR Results'!$B$3:$L$42,3,FALSE)</f>
        <v>#N/A</v>
      </c>
      <c r="BN1100" s="8" t="e">
        <f>VLOOKUP(CN1100,'CIR Results'!$B$3:$L$42,4,FALSE)</f>
        <v>#N/A</v>
      </c>
      <c r="BO1100" s="8" t="e">
        <f>VLOOKUP(CN1100,'CIR Results'!$B$3:$L$42,5,FALSE)</f>
        <v>#N/A</v>
      </c>
      <c r="BP1100" s="8" t="e">
        <f>VLOOKUP(CN1100,'CIR Results'!$B$3:$L$42,6,FALSE)</f>
        <v>#N/A</v>
      </c>
      <c r="BQ1100" s="8" t="e">
        <f>VLOOKUP(CN1100,'CIR Results'!$B$3:$L$42,8,FALSE)</f>
        <v>#N/A</v>
      </c>
      <c r="BR1100" s="8" t="e">
        <f>VLOOKUP(CN1100,'CIR Results'!$B$3:$L$42,9,FALSE)</f>
        <v>#N/A</v>
      </c>
      <c r="BS1100" s="8" t="e">
        <f>VLOOKUP(CN1100,'CIR Results'!$B$3:$L$42,10,FALSE)</f>
        <v>#N/A</v>
      </c>
      <c r="BT1100" s="8" t="e">
        <f>VLOOKUP(CN1100,'CIR Results'!$B$3:$L$42,11,FALSE)</f>
        <v>#N/A</v>
      </c>
      <c r="BU1100" s="136" t="e">
        <f>VLOOKUP(CN1100,'CIR Team Info'!$B$5:$E$44,2,FALSE)</f>
        <v>#N/A</v>
      </c>
      <c r="BV1100" s="136" t="e">
        <f>VLOOKUP(CN1100,'CIR Team Info'!$B$5:$E$44,4,FALSE)</f>
        <v>#N/A</v>
      </c>
      <c r="BW1100" s="136" t="str">
        <f t="shared" si="897"/>
        <v xml:space="preserve">   </v>
      </c>
    </row>
    <row r="1101" spans="1:75" x14ac:dyDescent="0.25">
      <c r="A1101" s="78">
        <f t="shared" si="851"/>
        <v>0</v>
      </c>
      <c r="C1101" s="10" t="str">
        <f t="shared" si="890"/>
        <v>Do Not Pick</v>
      </c>
      <c r="D1101" s="17">
        <f t="shared" si="852"/>
        <v>0</v>
      </c>
      <c r="E1101" s="113">
        <f t="shared" si="878"/>
        <v>0</v>
      </c>
      <c r="F1101" s="113">
        <f t="shared" si="879"/>
        <v>0</v>
      </c>
      <c r="G1101" s="113">
        <f t="shared" si="880"/>
        <v>0</v>
      </c>
      <c r="H1101" s="113">
        <f t="shared" si="881"/>
        <v>0</v>
      </c>
      <c r="I1101" s="113">
        <f t="shared" si="882"/>
        <v>0</v>
      </c>
      <c r="J1101" s="113">
        <f t="shared" si="883"/>
        <v>0</v>
      </c>
      <c r="K1101" s="113">
        <f t="shared" si="873"/>
        <v>0</v>
      </c>
      <c r="L1101" s="76">
        <v>8</v>
      </c>
      <c r="M1101" s="76">
        <v>5</v>
      </c>
      <c r="N1101" s="76">
        <v>7</v>
      </c>
      <c r="O1101" s="76">
        <v>6</v>
      </c>
      <c r="P1101" s="76">
        <v>6</v>
      </c>
      <c r="Q1101" s="76">
        <v>2</v>
      </c>
      <c r="R1101" s="76">
        <v>1</v>
      </c>
      <c r="S1101" s="17">
        <f t="shared" si="853"/>
        <v>0</v>
      </c>
      <c r="T1101" s="113">
        <f t="shared" si="884"/>
        <v>0</v>
      </c>
      <c r="U1101" s="113">
        <f t="shared" si="885"/>
        <v>0</v>
      </c>
      <c r="V1101" s="113">
        <f t="shared" si="886"/>
        <v>0</v>
      </c>
      <c r="W1101" s="113">
        <f t="shared" si="887"/>
        <v>0</v>
      </c>
      <c r="X1101" s="113">
        <f t="shared" si="888"/>
        <v>0</v>
      </c>
      <c r="Y1101" s="113">
        <f t="shared" si="889"/>
        <v>0</v>
      </c>
      <c r="Z1101" s="113">
        <f t="shared" si="874"/>
        <v>0</v>
      </c>
      <c r="AA1101" s="76">
        <v>10</v>
      </c>
      <c r="AB1101" s="76">
        <v>6</v>
      </c>
      <c r="AC1101" s="76">
        <v>8</v>
      </c>
      <c r="AD1101" s="76">
        <v>2</v>
      </c>
      <c r="AE1101" s="76">
        <v>2</v>
      </c>
      <c r="AF1101" s="76">
        <v>5</v>
      </c>
      <c r="AG1101" s="76">
        <v>8</v>
      </c>
      <c r="AH1101" s="131">
        <f t="shared" si="854"/>
        <v>0</v>
      </c>
      <c r="AI1101" s="131">
        <f t="shared" si="875"/>
        <v>0</v>
      </c>
      <c r="AJ1101" s="131">
        <f t="shared" si="891"/>
        <v>0</v>
      </c>
      <c r="AK1101" s="131">
        <f t="shared" si="892"/>
        <v>0</v>
      </c>
      <c r="AL1101" s="131">
        <f t="shared" si="876"/>
        <v>0</v>
      </c>
      <c r="AM1101" s="131">
        <f t="shared" si="877"/>
        <v>0</v>
      </c>
      <c r="AN1101" s="131">
        <f t="shared" si="855"/>
        <v>0</v>
      </c>
      <c r="AO1101" s="115" t="b">
        <f t="shared" si="893"/>
        <v>0</v>
      </c>
      <c r="AP1101" s="115" t="b">
        <f t="shared" si="894"/>
        <v>0</v>
      </c>
      <c r="AQ1101" s="115" t="b">
        <f t="shared" si="895"/>
        <v>0</v>
      </c>
      <c r="AR1101" s="79">
        <f t="shared" si="856"/>
        <v>0</v>
      </c>
      <c r="AS1101" s="79">
        <f t="shared" si="857"/>
        <v>0</v>
      </c>
      <c r="AT1101" s="79">
        <f t="shared" si="858"/>
        <v>0</v>
      </c>
      <c r="AU1101" s="79">
        <f t="shared" si="859"/>
        <v>0</v>
      </c>
      <c r="AV1101" s="79">
        <f t="shared" si="860"/>
        <v>0</v>
      </c>
      <c r="AW1101" s="79">
        <f t="shared" si="861"/>
        <v>0</v>
      </c>
      <c r="AX1101" s="128">
        <f t="shared" si="862"/>
        <v>0</v>
      </c>
      <c r="AY1101" s="128"/>
      <c r="AZ1101" s="128"/>
      <c r="BA1101" s="128">
        <f t="shared" si="863"/>
        <v>0</v>
      </c>
      <c r="BB1101" s="128">
        <f t="shared" si="864"/>
        <v>0</v>
      </c>
      <c r="BC1101" s="80">
        <f t="shared" si="865"/>
        <v>0</v>
      </c>
      <c r="BD1101" s="80">
        <f t="shared" si="866"/>
        <v>0</v>
      </c>
      <c r="BE1101" s="80">
        <f t="shared" si="867"/>
        <v>0</v>
      </c>
      <c r="BF1101" s="80">
        <f t="shared" si="868"/>
        <v>0</v>
      </c>
      <c r="BG1101" s="80">
        <f t="shared" si="869"/>
        <v>0</v>
      </c>
      <c r="BH1101" s="80">
        <f t="shared" si="896"/>
        <v>0</v>
      </c>
      <c r="BI1101" s="4">
        <f t="shared" si="870"/>
        <v>0</v>
      </c>
      <c r="BJ1101" s="4">
        <f t="shared" si="871"/>
        <v>0</v>
      </c>
      <c r="BK1101" s="4">
        <f t="shared" si="872"/>
        <v>0</v>
      </c>
      <c r="BL1101" s="8" t="e">
        <f>VLOOKUP(CN1101,'CIR Results'!$B$3:$L$42,2,FALSE)</f>
        <v>#N/A</v>
      </c>
      <c r="BM1101" s="8" t="e">
        <f>VLOOKUP(CN1101,'CIR Results'!$B$3:$L$42,3,FALSE)</f>
        <v>#N/A</v>
      </c>
      <c r="BN1101" s="8" t="e">
        <f>VLOOKUP(CN1101,'CIR Results'!$B$3:$L$42,4,FALSE)</f>
        <v>#N/A</v>
      </c>
      <c r="BO1101" s="8" t="e">
        <f>VLOOKUP(CN1101,'CIR Results'!$B$3:$L$42,5,FALSE)</f>
        <v>#N/A</v>
      </c>
      <c r="BP1101" s="8" t="e">
        <f>VLOOKUP(CN1101,'CIR Results'!$B$3:$L$42,6,FALSE)</f>
        <v>#N/A</v>
      </c>
      <c r="BQ1101" s="8" t="e">
        <f>VLOOKUP(CN1101,'CIR Results'!$B$3:$L$42,8,FALSE)</f>
        <v>#N/A</v>
      </c>
      <c r="BR1101" s="8" t="e">
        <f>VLOOKUP(CN1101,'CIR Results'!$B$3:$L$42,9,FALSE)</f>
        <v>#N/A</v>
      </c>
      <c r="BS1101" s="8" t="e">
        <f>VLOOKUP(CN1101,'CIR Results'!$B$3:$L$42,10,FALSE)</f>
        <v>#N/A</v>
      </c>
      <c r="BT1101" s="8" t="e">
        <f>VLOOKUP(CN1101,'CIR Results'!$B$3:$L$42,11,FALSE)</f>
        <v>#N/A</v>
      </c>
      <c r="BU1101" s="136" t="e">
        <f>VLOOKUP(CN1101,'CIR Team Info'!$B$5:$E$44,2,FALSE)</f>
        <v>#N/A</v>
      </c>
      <c r="BV1101" s="136" t="e">
        <f>VLOOKUP(CN1101,'CIR Team Info'!$B$5:$E$44,4,FALSE)</f>
        <v>#N/A</v>
      </c>
      <c r="BW1101" s="136" t="str">
        <f t="shared" si="897"/>
        <v xml:space="preserve">   </v>
      </c>
    </row>
    <row r="1102" spans="1:75" x14ac:dyDescent="0.25">
      <c r="A1102" s="78">
        <f t="shared" si="851"/>
        <v>0</v>
      </c>
      <c r="C1102" s="10" t="str">
        <f t="shared" si="890"/>
        <v>Do Not Pick</v>
      </c>
      <c r="D1102" s="17">
        <f t="shared" si="852"/>
        <v>0</v>
      </c>
      <c r="E1102" s="113">
        <f t="shared" si="878"/>
        <v>0</v>
      </c>
      <c r="F1102" s="113">
        <f t="shared" si="879"/>
        <v>0</v>
      </c>
      <c r="G1102" s="113">
        <f t="shared" si="880"/>
        <v>0</v>
      </c>
      <c r="H1102" s="113">
        <f t="shared" si="881"/>
        <v>0</v>
      </c>
      <c r="I1102" s="113">
        <f t="shared" si="882"/>
        <v>0</v>
      </c>
      <c r="J1102" s="113">
        <f t="shared" si="883"/>
        <v>0</v>
      </c>
      <c r="K1102" s="113">
        <f t="shared" si="873"/>
        <v>0</v>
      </c>
      <c r="L1102" s="76">
        <v>8</v>
      </c>
      <c r="M1102" s="76">
        <v>5</v>
      </c>
      <c r="N1102" s="76">
        <v>7</v>
      </c>
      <c r="O1102" s="76">
        <v>6</v>
      </c>
      <c r="P1102" s="76">
        <v>6</v>
      </c>
      <c r="Q1102" s="76">
        <v>2</v>
      </c>
      <c r="R1102" s="76">
        <v>1</v>
      </c>
      <c r="S1102" s="17">
        <f t="shared" si="853"/>
        <v>0</v>
      </c>
      <c r="T1102" s="113">
        <f t="shared" si="884"/>
        <v>0</v>
      </c>
      <c r="U1102" s="113">
        <f t="shared" si="885"/>
        <v>0</v>
      </c>
      <c r="V1102" s="113">
        <f t="shared" si="886"/>
        <v>0</v>
      </c>
      <c r="W1102" s="113">
        <f t="shared" si="887"/>
        <v>0</v>
      </c>
      <c r="X1102" s="113">
        <f t="shared" si="888"/>
        <v>0</v>
      </c>
      <c r="Y1102" s="113">
        <f t="shared" si="889"/>
        <v>0</v>
      </c>
      <c r="Z1102" s="113">
        <f t="shared" si="874"/>
        <v>0</v>
      </c>
      <c r="AA1102" s="76">
        <v>10</v>
      </c>
      <c r="AB1102" s="76">
        <v>6</v>
      </c>
      <c r="AC1102" s="76">
        <v>8</v>
      </c>
      <c r="AD1102" s="76">
        <v>2</v>
      </c>
      <c r="AE1102" s="76">
        <v>2</v>
      </c>
      <c r="AF1102" s="76">
        <v>5</v>
      </c>
      <c r="AG1102" s="76">
        <v>8</v>
      </c>
      <c r="AH1102" s="131">
        <f t="shared" si="854"/>
        <v>0</v>
      </c>
      <c r="AI1102" s="131">
        <f t="shared" si="875"/>
        <v>0</v>
      </c>
      <c r="AJ1102" s="131">
        <f t="shared" si="891"/>
        <v>0</v>
      </c>
      <c r="AK1102" s="131">
        <f t="shared" si="892"/>
        <v>0</v>
      </c>
      <c r="AL1102" s="131">
        <f t="shared" si="876"/>
        <v>0</v>
      </c>
      <c r="AM1102" s="131">
        <f t="shared" si="877"/>
        <v>0</v>
      </c>
      <c r="AN1102" s="131">
        <f t="shared" si="855"/>
        <v>0</v>
      </c>
      <c r="AO1102" s="115" t="b">
        <f t="shared" si="893"/>
        <v>0</v>
      </c>
      <c r="AP1102" s="115" t="b">
        <f t="shared" si="894"/>
        <v>0</v>
      </c>
      <c r="AQ1102" s="115" t="b">
        <f t="shared" si="895"/>
        <v>0</v>
      </c>
      <c r="AR1102" s="79">
        <f t="shared" si="856"/>
        <v>0</v>
      </c>
      <c r="AS1102" s="79">
        <f t="shared" si="857"/>
        <v>0</v>
      </c>
      <c r="AT1102" s="79">
        <f t="shared" si="858"/>
        <v>0</v>
      </c>
      <c r="AU1102" s="79">
        <f t="shared" si="859"/>
        <v>0</v>
      </c>
      <c r="AV1102" s="79">
        <f t="shared" si="860"/>
        <v>0</v>
      </c>
      <c r="AW1102" s="79">
        <f t="shared" si="861"/>
        <v>0</v>
      </c>
      <c r="AX1102" s="128">
        <f t="shared" si="862"/>
        <v>0</v>
      </c>
      <c r="AY1102" s="128"/>
      <c r="AZ1102" s="128"/>
      <c r="BA1102" s="128">
        <f t="shared" si="863"/>
        <v>0</v>
      </c>
      <c r="BB1102" s="128">
        <f t="shared" si="864"/>
        <v>0</v>
      </c>
      <c r="BC1102" s="80">
        <f t="shared" si="865"/>
        <v>0</v>
      </c>
      <c r="BD1102" s="80">
        <f t="shared" si="866"/>
        <v>0</v>
      </c>
      <c r="BE1102" s="80">
        <f t="shared" si="867"/>
        <v>0</v>
      </c>
      <c r="BF1102" s="80">
        <f t="shared" si="868"/>
        <v>0</v>
      </c>
      <c r="BG1102" s="80">
        <f t="shared" si="869"/>
        <v>0</v>
      </c>
      <c r="BH1102" s="80">
        <f t="shared" si="896"/>
        <v>0</v>
      </c>
      <c r="BI1102" s="4">
        <f t="shared" si="870"/>
        <v>0</v>
      </c>
      <c r="BJ1102" s="4">
        <f t="shared" si="871"/>
        <v>0</v>
      </c>
      <c r="BK1102" s="4">
        <f t="shared" si="872"/>
        <v>0</v>
      </c>
      <c r="BL1102" s="8" t="e">
        <f>VLOOKUP(CN1102,'CIR Results'!$B$3:$L$42,2,FALSE)</f>
        <v>#N/A</v>
      </c>
      <c r="BM1102" s="8" t="e">
        <f>VLOOKUP(CN1102,'CIR Results'!$B$3:$L$42,3,FALSE)</f>
        <v>#N/A</v>
      </c>
      <c r="BN1102" s="8" t="e">
        <f>VLOOKUP(CN1102,'CIR Results'!$B$3:$L$42,4,FALSE)</f>
        <v>#N/A</v>
      </c>
      <c r="BO1102" s="8" t="e">
        <f>VLOOKUP(CN1102,'CIR Results'!$B$3:$L$42,5,FALSE)</f>
        <v>#N/A</v>
      </c>
      <c r="BP1102" s="8" t="e">
        <f>VLOOKUP(CN1102,'CIR Results'!$B$3:$L$42,6,FALSE)</f>
        <v>#N/A</v>
      </c>
      <c r="BQ1102" s="8" t="e">
        <f>VLOOKUP(CN1102,'CIR Results'!$B$3:$L$42,8,FALSE)</f>
        <v>#N/A</v>
      </c>
      <c r="BR1102" s="8" t="e">
        <f>VLOOKUP(CN1102,'CIR Results'!$B$3:$L$42,9,FALSE)</f>
        <v>#N/A</v>
      </c>
      <c r="BS1102" s="8" t="e">
        <f>VLOOKUP(CN1102,'CIR Results'!$B$3:$L$42,10,FALSE)</f>
        <v>#N/A</v>
      </c>
      <c r="BT1102" s="8" t="e">
        <f>VLOOKUP(CN1102,'CIR Results'!$B$3:$L$42,11,FALSE)</f>
        <v>#N/A</v>
      </c>
      <c r="BU1102" s="136" t="e">
        <f>VLOOKUP(CN1102,'CIR Team Info'!$B$5:$E$44,2,FALSE)</f>
        <v>#N/A</v>
      </c>
      <c r="BV1102" s="136" t="e">
        <f>VLOOKUP(CN1102,'CIR Team Info'!$B$5:$E$44,4,FALSE)</f>
        <v>#N/A</v>
      </c>
      <c r="BW1102" s="136" t="str">
        <f t="shared" si="897"/>
        <v xml:space="preserve">   </v>
      </c>
    </row>
    <row r="1103" spans="1:75" x14ac:dyDescent="0.25">
      <c r="A1103" s="78">
        <f t="shared" si="851"/>
        <v>0</v>
      </c>
      <c r="C1103" s="10" t="str">
        <f t="shared" si="890"/>
        <v>Do Not Pick</v>
      </c>
      <c r="D1103" s="17">
        <f t="shared" si="852"/>
        <v>0</v>
      </c>
      <c r="E1103" s="113">
        <f t="shared" si="878"/>
        <v>0</v>
      </c>
      <c r="F1103" s="113">
        <f t="shared" si="879"/>
        <v>0</v>
      </c>
      <c r="G1103" s="113">
        <f t="shared" si="880"/>
        <v>0</v>
      </c>
      <c r="H1103" s="113">
        <f t="shared" si="881"/>
        <v>0</v>
      </c>
      <c r="I1103" s="113">
        <f t="shared" si="882"/>
        <v>0</v>
      </c>
      <c r="J1103" s="113">
        <f t="shared" si="883"/>
        <v>0</v>
      </c>
      <c r="K1103" s="113">
        <f t="shared" si="873"/>
        <v>0</v>
      </c>
      <c r="L1103" s="76">
        <v>8</v>
      </c>
      <c r="M1103" s="76">
        <v>5</v>
      </c>
      <c r="N1103" s="76">
        <v>7</v>
      </c>
      <c r="O1103" s="76">
        <v>6</v>
      </c>
      <c r="P1103" s="76">
        <v>6</v>
      </c>
      <c r="Q1103" s="76">
        <v>2</v>
      </c>
      <c r="R1103" s="76">
        <v>1</v>
      </c>
      <c r="S1103" s="17">
        <f t="shared" si="853"/>
        <v>0</v>
      </c>
      <c r="T1103" s="113">
        <f t="shared" si="884"/>
        <v>0</v>
      </c>
      <c r="U1103" s="113">
        <f t="shared" si="885"/>
        <v>0</v>
      </c>
      <c r="V1103" s="113">
        <f t="shared" si="886"/>
        <v>0</v>
      </c>
      <c r="W1103" s="113">
        <f t="shared" si="887"/>
        <v>0</v>
      </c>
      <c r="X1103" s="113">
        <f t="shared" si="888"/>
        <v>0</v>
      </c>
      <c r="Y1103" s="113">
        <f t="shared" si="889"/>
        <v>0</v>
      </c>
      <c r="Z1103" s="113">
        <f t="shared" si="874"/>
        <v>0</v>
      </c>
      <c r="AA1103" s="76">
        <v>10</v>
      </c>
      <c r="AB1103" s="76">
        <v>6</v>
      </c>
      <c r="AC1103" s="76">
        <v>8</v>
      </c>
      <c r="AD1103" s="76">
        <v>2</v>
      </c>
      <c r="AE1103" s="76">
        <v>2</v>
      </c>
      <c r="AF1103" s="76">
        <v>5</v>
      </c>
      <c r="AG1103" s="76">
        <v>8</v>
      </c>
      <c r="AH1103" s="131">
        <f t="shared" si="854"/>
        <v>0</v>
      </c>
      <c r="AI1103" s="131">
        <f t="shared" si="875"/>
        <v>0</v>
      </c>
      <c r="AJ1103" s="131">
        <f t="shared" si="891"/>
        <v>0</v>
      </c>
      <c r="AK1103" s="131">
        <f t="shared" si="892"/>
        <v>0</v>
      </c>
      <c r="AL1103" s="131">
        <f t="shared" si="876"/>
        <v>0</v>
      </c>
      <c r="AM1103" s="131">
        <f t="shared" si="877"/>
        <v>0</v>
      </c>
      <c r="AN1103" s="131">
        <f t="shared" si="855"/>
        <v>0</v>
      </c>
      <c r="AO1103" s="115" t="b">
        <f t="shared" si="893"/>
        <v>0</v>
      </c>
      <c r="AP1103" s="115" t="b">
        <f t="shared" si="894"/>
        <v>0</v>
      </c>
      <c r="AQ1103" s="115" t="b">
        <f t="shared" si="895"/>
        <v>0</v>
      </c>
      <c r="AR1103" s="79">
        <f t="shared" si="856"/>
        <v>0</v>
      </c>
      <c r="AS1103" s="79">
        <f t="shared" si="857"/>
        <v>0</v>
      </c>
      <c r="AT1103" s="79">
        <f t="shared" si="858"/>
        <v>0</v>
      </c>
      <c r="AU1103" s="79">
        <f t="shared" si="859"/>
        <v>0</v>
      </c>
      <c r="AV1103" s="79">
        <f t="shared" si="860"/>
        <v>0</v>
      </c>
      <c r="AW1103" s="79">
        <f t="shared" si="861"/>
        <v>0</v>
      </c>
      <c r="AX1103" s="128">
        <f t="shared" si="862"/>
        <v>0</v>
      </c>
      <c r="AY1103" s="128"/>
      <c r="AZ1103" s="128"/>
      <c r="BA1103" s="128">
        <f t="shared" si="863"/>
        <v>0</v>
      </c>
      <c r="BB1103" s="128">
        <f t="shared" si="864"/>
        <v>0</v>
      </c>
      <c r="BC1103" s="80">
        <f t="shared" si="865"/>
        <v>0</v>
      </c>
      <c r="BD1103" s="80">
        <f t="shared" si="866"/>
        <v>0</v>
      </c>
      <c r="BE1103" s="80">
        <f t="shared" si="867"/>
        <v>0</v>
      </c>
      <c r="BF1103" s="80">
        <f t="shared" si="868"/>
        <v>0</v>
      </c>
      <c r="BG1103" s="80">
        <f t="shared" si="869"/>
        <v>0</v>
      </c>
      <c r="BH1103" s="80">
        <f t="shared" si="896"/>
        <v>0</v>
      </c>
      <c r="BI1103" s="4">
        <f t="shared" si="870"/>
        <v>0</v>
      </c>
      <c r="BJ1103" s="4">
        <f t="shared" si="871"/>
        <v>0</v>
      </c>
      <c r="BK1103" s="4">
        <f t="shared" si="872"/>
        <v>0</v>
      </c>
      <c r="BL1103" s="8" t="e">
        <f>VLOOKUP(CN1103,'CIR Results'!$B$3:$L$42,2,FALSE)</f>
        <v>#N/A</v>
      </c>
      <c r="BM1103" s="8" t="e">
        <f>VLOOKUP(CN1103,'CIR Results'!$B$3:$L$42,3,FALSE)</f>
        <v>#N/A</v>
      </c>
      <c r="BN1103" s="8" t="e">
        <f>VLOOKUP(CN1103,'CIR Results'!$B$3:$L$42,4,FALSE)</f>
        <v>#N/A</v>
      </c>
      <c r="BO1103" s="8" t="e">
        <f>VLOOKUP(CN1103,'CIR Results'!$B$3:$L$42,5,FALSE)</f>
        <v>#N/A</v>
      </c>
      <c r="BP1103" s="8" t="e">
        <f>VLOOKUP(CN1103,'CIR Results'!$B$3:$L$42,6,FALSE)</f>
        <v>#N/A</v>
      </c>
      <c r="BQ1103" s="8" t="e">
        <f>VLOOKUP(CN1103,'CIR Results'!$B$3:$L$42,8,FALSE)</f>
        <v>#N/A</v>
      </c>
      <c r="BR1103" s="8" t="e">
        <f>VLOOKUP(CN1103,'CIR Results'!$B$3:$L$42,9,FALSE)</f>
        <v>#N/A</v>
      </c>
      <c r="BS1103" s="8" t="e">
        <f>VLOOKUP(CN1103,'CIR Results'!$B$3:$L$42,10,FALSE)</f>
        <v>#N/A</v>
      </c>
      <c r="BT1103" s="8" t="e">
        <f>VLOOKUP(CN1103,'CIR Results'!$B$3:$L$42,11,FALSE)</f>
        <v>#N/A</v>
      </c>
      <c r="BU1103" s="136" t="e">
        <f>VLOOKUP(CN1103,'CIR Team Info'!$B$5:$E$44,2,FALSE)</f>
        <v>#N/A</v>
      </c>
      <c r="BV1103" s="136" t="e">
        <f>VLOOKUP(CN1103,'CIR Team Info'!$B$5:$E$44,4,FALSE)</f>
        <v>#N/A</v>
      </c>
      <c r="BW1103" s="136" t="str">
        <f t="shared" si="897"/>
        <v xml:space="preserve">   </v>
      </c>
    </row>
    <row r="1104" spans="1:75" x14ac:dyDescent="0.25">
      <c r="A1104" s="78">
        <f t="shared" si="851"/>
        <v>0</v>
      </c>
      <c r="C1104" s="10" t="str">
        <f t="shared" si="890"/>
        <v>Do Not Pick</v>
      </c>
      <c r="D1104" s="17">
        <f t="shared" si="852"/>
        <v>0</v>
      </c>
      <c r="E1104" s="113">
        <f t="shared" si="878"/>
        <v>0</v>
      </c>
      <c r="F1104" s="113">
        <f t="shared" si="879"/>
        <v>0</v>
      </c>
      <c r="G1104" s="113">
        <f t="shared" si="880"/>
        <v>0</v>
      </c>
      <c r="H1104" s="113">
        <f t="shared" si="881"/>
        <v>0</v>
      </c>
      <c r="I1104" s="113">
        <f t="shared" si="882"/>
        <v>0</v>
      </c>
      <c r="J1104" s="113">
        <f t="shared" si="883"/>
        <v>0</v>
      </c>
      <c r="K1104" s="113">
        <f t="shared" si="873"/>
        <v>0</v>
      </c>
      <c r="L1104" s="76">
        <v>8</v>
      </c>
      <c r="M1104" s="76">
        <v>5</v>
      </c>
      <c r="N1104" s="76">
        <v>7</v>
      </c>
      <c r="O1104" s="76">
        <v>6</v>
      </c>
      <c r="P1104" s="76">
        <v>6</v>
      </c>
      <c r="Q1104" s="76">
        <v>2</v>
      </c>
      <c r="R1104" s="76">
        <v>1</v>
      </c>
      <c r="S1104" s="17">
        <f t="shared" si="853"/>
        <v>0</v>
      </c>
      <c r="T1104" s="113">
        <f t="shared" si="884"/>
        <v>0</v>
      </c>
      <c r="U1104" s="113">
        <f t="shared" si="885"/>
        <v>0</v>
      </c>
      <c r="V1104" s="113">
        <f t="shared" si="886"/>
        <v>0</v>
      </c>
      <c r="W1104" s="113">
        <f t="shared" si="887"/>
        <v>0</v>
      </c>
      <c r="X1104" s="113">
        <f t="shared" si="888"/>
        <v>0</v>
      </c>
      <c r="Y1104" s="113">
        <f t="shared" si="889"/>
        <v>0</v>
      </c>
      <c r="Z1104" s="113">
        <f t="shared" si="874"/>
        <v>0</v>
      </c>
      <c r="AA1104" s="76">
        <v>10</v>
      </c>
      <c r="AB1104" s="76">
        <v>6</v>
      </c>
      <c r="AC1104" s="76">
        <v>8</v>
      </c>
      <c r="AD1104" s="76">
        <v>2</v>
      </c>
      <c r="AE1104" s="76">
        <v>2</v>
      </c>
      <c r="AF1104" s="76">
        <v>5</v>
      </c>
      <c r="AG1104" s="76">
        <v>8</v>
      </c>
      <c r="AH1104" s="131">
        <f t="shared" si="854"/>
        <v>0</v>
      </c>
      <c r="AI1104" s="131">
        <f t="shared" si="875"/>
        <v>0</v>
      </c>
      <c r="AJ1104" s="131">
        <f t="shared" si="891"/>
        <v>0</v>
      </c>
      <c r="AK1104" s="131">
        <f t="shared" si="892"/>
        <v>0</v>
      </c>
      <c r="AL1104" s="131">
        <f t="shared" si="876"/>
        <v>0</v>
      </c>
      <c r="AM1104" s="131">
        <f t="shared" si="877"/>
        <v>0</v>
      </c>
      <c r="AN1104" s="131">
        <f t="shared" si="855"/>
        <v>0</v>
      </c>
      <c r="AO1104" s="115" t="b">
        <f t="shared" si="893"/>
        <v>0</v>
      </c>
      <c r="AP1104" s="115" t="b">
        <f t="shared" si="894"/>
        <v>0</v>
      </c>
      <c r="AQ1104" s="115" t="b">
        <f t="shared" si="895"/>
        <v>0</v>
      </c>
      <c r="AR1104" s="79">
        <f t="shared" si="856"/>
        <v>0</v>
      </c>
      <c r="AS1104" s="79">
        <f t="shared" si="857"/>
        <v>0</v>
      </c>
      <c r="AT1104" s="79">
        <f t="shared" si="858"/>
        <v>0</v>
      </c>
      <c r="AU1104" s="79">
        <f t="shared" si="859"/>
        <v>0</v>
      </c>
      <c r="AV1104" s="79">
        <f t="shared" si="860"/>
        <v>0</v>
      </c>
      <c r="AW1104" s="79">
        <f t="shared" si="861"/>
        <v>0</v>
      </c>
      <c r="AX1104" s="128">
        <f t="shared" si="862"/>
        <v>0</v>
      </c>
      <c r="AY1104" s="128"/>
      <c r="AZ1104" s="128"/>
      <c r="BA1104" s="128">
        <f t="shared" si="863"/>
        <v>0</v>
      </c>
      <c r="BB1104" s="128">
        <f t="shared" si="864"/>
        <v>0</v>
      </c>
      <c r="BC1104" s="80">
        <f t="shared" si="865"/>
        <v>0</v>
      </c>
      <c r="BD1104" s="80">
        <f t="shared" si="866"/>
        <v>0</v>
      </c>
      <c r="BE1104" s="80">
        <f t="shared" si="867"/>
        <v>0</v>
      </c>
      <c r="BF1104" s="80">
        <f t="shared" si="868"/>
        <v>0</v>
      </c>
      <c r="BG1104" s="80">
        <f t="shared" si="869"/>
        <v>0</v>
      </c>
      <c r="BH1104" s="80">
        <f t="shared" si="896"/>
        <v>0</v>
      </c>
      <c r="BI1104" s="4">
        <f t="shared" si="870"/>
        <v>0</v>
      </c>
      <c r="BJ1104" s="4">
        <f t="shared" si="871"/>
        <v>0</v>
      </c>
      <c r="BK1104" s="4">
        <f t="shared" si="872"/>
        <v>0</v>
      </c>
      <c r="BL1104" s="8" t="e">
        <f>VLOOKUP(CN1104,'CIR Results'!$B$3:$L$42,2,FALSE)</f>
        <v>#N/A</v>
      </c>
      <c r="BM1104" s="8" t="e">
        <f>VLOOKUP(CN1104,'CIR Results'!$B$3:$L$42,3,FALSE)</f>
        <v>#N/A</v>
      </c>
      <c r="BN1104" s="8" t="e">
        <f>VLOOKUP(CN1104,'CIR Results'!$B$3:$L$42,4,FALSE)</f>
        <v>#N/A</v>
      </c>
      <c r="BO1104" s="8" t="e">
        <f>VLOOKUP(CN1104,'CIR Results'!$B$3:$L$42,5,FALSE)</f>
        <v>#N/A</v>
      </c>
      <c r="BP1104" s="8" t="e">
        <f>VLOOKUP(CN1104,'CIR Results'!$B$3:$L$42,6,FALSE)</f>
        <v>#N/A</v>
      </c>
      <c r="BQ1104" s="8" t="e">
        <f>VLOOKUP(CN1104,'CIR Results'!$B$3:$L$42,8,FALSE)</f>
        <v>#N/A</v>
      </c>
      <c r="BR1104" s="8" t="e">
        <f>VLOOKUP(CN1104,'CIR Results'!$B$3:$L$42,9,FALSE)</f>
        <v>#N/A</v>
      </c>
      <c r="BS1104" s="8" t="e">
        <f>VLOOKUP(CN1104,'CIR Results'!$B$3:$L$42,10,FALSE)</f>
        <v>#N/A</v>
      </c>
      <c r="BT1104" s="8" t="e">
        <f>VLOOKUP(CN1104,'CIR Results'!$B$3:$L$42,11,FALSE)</f>
        <v>#N/A</v>
      </c>
      <c r="BU1104" s="136" t="e">
        <f>VLOOKUP(CN1104,'CIR Team Info'!$B$5:$E$44,2,FALSE)</f>
        <v>#N/A</v>
      </c>
      <c r="BV1104" s="136" t="e">
        <f>VLOOKUP(CN1104,'CIR Team Info'!$B$5:$E$44,4,FALSE)</f>
        <v>#N/A</v>
      </c>
      <c r="BW1104" s="136" t="str">
        <f t="shared" si="897"/>
        <v xml:space="preserve">   </v>
      </c>
    </row>
    <row r="1105" spans="1:75" x14ac:dyDescent="0.25">
      <c r="A1105" s="78">
        <f t="shared" si="851"/>
        <v>0</v>
      </c>
      <c r="C1105" s="10" t="str">
        <f t="shared" si="890"/>
        <v>Do Not Pick</v>
      </c>
      <c r="D1105" s="17">
        <f t="shared" si="852"/>
        <v>0</v>
      </c>
      <c r="E1105" s="113">
        <f t="shared" si="878"/>
        <v>0</v>
      </c>
      <c r="F1105" s="113">
        <f t="shared" si="879"/>
        <v>0</v>
      </c>
      <c r="G1105" s="113">
        <f t="shared" si="880"/>
        <v>0</v>
      </c>
      <c r="H1105" s="113">
        <f t="shared" si="881"/>
        <v>0</v>
      </c>
      <c r="I1105" s="113">
        <f t="shared" si="882"/>
        <v>0</v>
      </c>
      <c r="J1105" s="113">
        <f t="shared" si="883"/>
        <v>0</v>
      </c>
      <c r="K1105" s="113">
        <f t="shared" si="873"/>
        <v>0</v>
      </c>
      <c r="L1105" s="76">
        <v>8</v>
      </c>
      <c r="M1105" s="76">
        <v>5</v>
      </c>
      <c r="N1105" s="76">
        <v>7</v>
      </c>
      <c r="O1105" s="76">
        <v>6</v>
      </c>
      <c r="P1105" s="76">
        <v>6</v>
      </c>
      <c r="Q1105" s="76">
        <v>2</v>
      </c>
      <c r="R1105" s="76">
        <v>1</v>
      </c>
      <c r="S1105" s="17">
        <f t="shared" si="853"/>
        <v>0</v>
      </c>
      <c r="T1105" s="113">
        <f t="shared" si="884"/>
        <v>0</v>
      </c>
      <c r="U1105" s="113">
        <f t="shared" si="885"/>
        <v>0</v>
      </c>
      <c r="V1105" s="113">
        <f t="shared" si="886"/>
        <v>0</v>
      </c>
      <c r="W1105" s="113">
        <f t="shared" si="887"/>
        <v>0</v>
      </c>
      <c r="X1105" s="113">
        <f t="shared" si="888"/>
        <v>0</v>
      </c>
      <c r="Y1105" s="113">
        <f t="shared" si="889"/>
        <v>0</v>
      </c>
      <c r="Z1105" s="113">
        <f t="shared" si="874"/>
        <v>0</v>
      </c>
      <c r="AA1105" s="76">
        <v>10</v>
      </c>
      <c r="AB1105" s="76">
        <v>6</v>
      </c>
      <c r="AC1105" s="76">
        <v>8</v>
      </c>
      <c r="AD1105" s="76">
        <v>2</v>
      </c>
      <c r="AE1105" s="76">
        <v>2</v>
      </c>
      <c r="AF1105" s="76">
        <v>5</v>
      </c>
      <c r="AG1105" s="76">
        <v>8</v>
      </c>
      <c r="AH1105" s="131">
        <f t="shared" si="854"/>
        <v>0</v>
      </c>
      <c r="AI1105" s="131">
        <f t="shared" si="875"/>
        <v>0</v>
      </c>
      <c r="AJ1105" s="131">
        <f t="shared" si="891"/>
        <v>0</v>
      </c>
      <c r="AK1105" s="131">
        <f t="shared" si="892"/>
        <v>0</v>
      </c>
      <c r="AL1105" s="131">
        <f t="shared" si="876"/>
        <v>0</v>
      </c>
      <c r="AM1105" s="131">
        <f t="shared" si="877"/>
        <v>0</v>
      </c>
      <c r="AN1105" s="131">
        <f t="shared" si="855"/>
        <v>0</v>
      </c>
      <c r="AO1105" s="115" t="b">
        <f t="shared" si="893"/>
        <v>0</v>
      </c>
      <c r="AP1105" s="115" t="b">
        <f t="shared" si="894"/>
        <v>0</v>
      </c>
      <c r="AQ1105" s="115" t="b">
        <f t="shared" si="895"/>
        <v>0</v>
      </c>
      <c r="AR1105" s="79">
        <f t="shared" si="856"/>
        <v>0</v>
      </c>
      <c r="AS1105" s="79">
        <f t="shared" si="857"/>
        <v>0</v>
      </c>
      <c r="AT1105" s="79">
        <f t="shared" si="858"/>
        <v>0</v>
      </c>
      <c r="AU1105" s="79">
        <f t="shared" si="859"/>
        <v>0</v>
      </c>
      <c r="AV1105" s="79">
        <f t="shared" si="860"/>
        <v>0</v>
      </c>
      <c r="AW1105" s="79">
        <f t="shared" si="861"/>
        <v>0</v>
      </c>
      <c r="AX1105" s="128">
        <f t="shared" si="862"/>
        <v>0</v>
      </c>
      <c r="AY1105" s="128"/>
      <c r="AZ1105" s="128"/>
      <c r="BA1105" s="128">
        <f t="shared" si="863"/>
        <v>0</v>
      </c>
      <c r="BB1105" s="128">
        <f t="shared" si="864"/>
        <v>0</v>
      </c>
      <c r="BC1105" s="80">
        <f t="shared" si="865"/>
        <v>0</v>
      </c>
      <c r="BD1105" s="80">
        <f t="shared" si="866"/>
        <v>0</v>
      </c>
      <c r="BE1105" s="80">
        <f t="shared" si="867"/>
        <v>0</v>
      </c>
      <c r="BF1105" s="80">
        <f t="shared" si="868"/>
        <v>0</v>
      </c>
      <c r="BG1105" s="80">
        <f t="shared" si="869"/>
        <v>0</v>
      </c>
      <c r="BH1105" s="80">
        <f t="shared" si="896"/>
        <v>0</v>
      </c>
      <c r="BI1105" s="4">
        <f t="shared" si="870"/>
        <v>0</v>
      </c>
      <c r="BJ1105" s="4">
        <f t="shared" si="871"/>
        <v>0</v>
      </c>
      <c r="BK1105" s="4">
        <f t="shared" si="872"/>
        <v>0</v>
      </c>
      <c r="BL1105" s="8" t="e">
        <f>VLOOKUP(CN1105,'CIR Results'!$B$3:$L$42,2,FALSE)</f>
        <v>#N/A</v>
      </c>
      <c r="BM1105" s="8" t="e">
        <f>VLOOKUP(CN1105,'CIR Results'!$B$3:$L$42,3,FALSE)</f>
        <v>#N/A</v>
      </c>
      <c r="BN1105" s="8" t="e">
        <f>VLOOKUP(CN1105,'CIR Results'!$B$3:$L$42,4,FALSE)</f>
        <v>#N/A</v>
      </c>
      <c r="BO1105" s="8" t="e">
        <f>VLOOKUP(CN1105,'CIR Results'!$B$3:$L$42,5,FALSE)</f>
        <v>#N/A</v>
      </c>
      <c r="BP1105" s="8" t="e">
        <f>VLOOKUP(CN1105,'CIR Results'!$B$3:$L$42,6,FALSE)</f>
        <v>#N/A</v>
      </c>
      <c r="BQ1105" s="8" t="e">
        <f>VLOOKUP(CN1105,'CIR Results'!$B$3:$L$42,8,FALSE)</f>
        <v>#N/A</v>
      </c>
      <c r="BR1105" s="8" t="e">
        <f>VLOOKUP(CN1105,'CIR Results'!$B$3:$L$42,9,FALSE)</f>
        <v>#N/A</v>
      </c>
      <c r="BS1105" s="8" t="e">
        <f>VLOOKUP(CN1105,'CIR Results'!$B$3:$L$42,10,FALSE)</f>
        <v>#N/A</v>
      </c>
      <c r="BT1105" s="8" t="e">
        <f>VLOOKUP(CN1105,'CIR Results'!$B$3:$L$42,11,FALSE)</f>
        <v>#N/A</v>
      </c>
      <c r="BU1105" s="136" t="e">
        <f>VLOOKUP(CN1105,'CIR Team Info'!$B$5:$E$44,2,FALSE)</f>
        <v>#N/A</v>
      </c>
      <c r="BV1105" s="136" t="e">
        <f>VLOOKUP(CN1105,'CIR Team Info'!$B$5:$E$44,4,FALSE)</f>
        <v>#N/A</v>
      </c>
      <c r="BW1105" s="136" t="str">
        <f t="shared" si="897"/>
        <v xml:space="preserve">   </v>
      </c>
    </row>
    <row r="1106" spans="1:75" x14ac:dyDescent="0.25">
      <c r="A1106" s="78">
        <f t="shared" si="851"/>
        <v>0</v>
      </c>
      <c r="C1106" s="10" t="str">
        <f t="shared" si="890"/>
        <v>Do Not Pick</v>
      </c>
      <c r="D1106" s="17">
        <f t="shared" si="852"/>
        <v>0</v>
      </c>
      <c r="E1106" s="113">
        <f t="shared" si="878"/>
        <v>0</v>
      </c>
      <c r="F1106" s="113">
        <f t="shared" si="879"/>
        <v>0</v>
      </c>
      <c r="G1106" s="113">
        <f t="shared" si="880"/>
        <v>0</v>
      </c>
      <c r="H1106" s="113">
        <f t="shared" si="881"/>
        <v>0</v>
      </c>
      <c r="I1106" s="113">
        <f t="shared" si="882"/>
        <v>0</v>
      </c>
      <c r="J1106" s="113">
        <f t="shared" si="883"/>
        <v>0</v>
      </c>
      <c r="K1106" s="113">
        <f t="shared" si="873"/>
        <v>0</v>
      </c>
      <c r="L1106" s="76">
        <v>8</v>
      </c>
      <c r="M1106" s="76">
        <v>5</v>
      </c>
      <c r="N1106" s="76">
        <v>7</v>
      </c>
      <c r="O1106" s="76">
        <v>6</v>
      </c>
      <c r="P1106" s="76">
        <v>6</v>
      </c>
      <c r="Q1106" s="76">
        <v>2</v>
      </c>
      <c r="R1106" s="76">
        <v>1</v>
      </c>
      <c r="S1106" s="17">
        <f t="shared" si="853"/>
        <v>0</v>
      </c>
      <c r="T1106" s="113">
        <f t="shared" si="884"/>
        <v>0</v>
      </c>
      <c r="U1106" s="113">
        <f t="shared" si="885"/>
        <v>0</v>
      </c>
      <c r="V1106" s="113">
        <f t="shared" si="886"/>
        <v>0</v>
      </c>
      <c r="W1106" s="113">
        <f t="shared" si="887"/>
        <v>0</v>
      </c>
      <c r="X1106" s="113">
        <f t="shared" si="888"/>
        <v>0</v>
      </c>
      <c r="Y1106" s="113">
        <f t="shared" si="889"/>
        <v>0</v>
      </c>
      <c r="Z1106" s="113">
        <f t="shared" si="874"/>
        <v>0</v>
      </c>
      <c r="AA1106" s="76">
        <v>10</v>
      </c>
      <c r="AB1106" s="76">
        <v>6</v>
      </c>
      <c r="AC1106" s="76">
        <v>8</v>
      </c>
      <c r="AD1106" s="76">
        <v>2</v>
      </c>
      <c r="AE1106" s="76">
        <v>2</v>
      </c>
      <c r="AF1106" s="76">
        <v>5</v>
      </c>
      <c r="AG1106" s="76">
        <v>8</v>
      </c>
      <c r="AH1106" s="131">
        <f t="shared" si="854"/>
        <v>0</v>
      </c>
      <c r="AI1106" s="131">
        <f t="shared" si="875"/>
        <v>0</v>
      </c>
      <c r="AJ1106" s="131">
        <f t="shared" si="891"/>
        <v>0</v>
      </c>
      <c r="AK1106" s="131">
        <f t="shared" si="892"/>
        <v>0</v>
      </c>
      <c r="AL1106" s="131">
        <f t="shared" si="876"/>
        <v>0</v>
      </c>
      <c r="AM1106" s="131">
        <f t="shared" si="877"/>
        <v>0</v>
      </c>
      <c r="AN1106" s="131">
        <f t="shared" si="855"/>
        <v>0</v>
      </c>
      <c r="AO1106" s="115" t="b">
        <f t="shared" si="893"/>
        <v>0</v>
      </c>
      <c r="AP1106" s="115" t="b">
        <f t="shared" si="894"/>
        <v>0</v>
      </c>
      <c r="AQ1106" s="115" t="b">
        <f t="shared" si="895"/>
        <v>0</v>
      </c>
      <c r="AR1106" s="79">
        <f t="shared" si="856"/>
        <v>0</v>
      </c>
      <c r="AS1106" s="79">
        <f t="shared" si="857"/>
        <v>0</v>
      </c>
      <c r="AT1106" s="79">
        <f t="shared" si="858"/>
        <v>0</v>
      </c>
      <c r="AU1106" s="79">
        <f t="shared" si="859"/>
        <v>0</v>
      </c>
      <c r="AV1106" s="79">
        <f t="shared" si="860"/>
        <v>0</v>
      </c>
      <c r="AW1106" s="79">
        <f t="shared" si="861"/>
        <v>0</v>
      </c>
      <c r="AX1106" s="128">
        <f t="shared" si="862"/>
        <v>0</v>
      </c>
      <c r="AY1106" s="128"/>
      <c r="AZ1106" s="128"/>
      <c r="BA1106" s="128">
        <f t="shared" si="863"/>
        <v>0</v>
      </c>
      <c r="BB1106" s="128">
        <f t="shared" si="864"/>
        <v>0</v>
      </c>
      <c r="BC1106" s="80">
        <f t="shared" si="865"/>
        <v>0</v>
      </c>
      <c r="BD1106" s="80">
        <f t="shared" si="866"/>
        <v>0</v>
      </c>
      <c r="BE1106" s="80">
        <f t="shared" si="867"/>
        <v>0</v>
      </c>
      <c r="BF1106" s="80">
        <f t="shared" si="868"/>
        <v>0</v>
      </c>
      <c r="BG1106" s="80">
        <f t="shared" si="869"/>
        <v>0</v>
      </c>
      <c r="BH1106" s="80">
        <f t="shared" si="896"/>
        <v>0</v>
      </c>
      <c r="BI1106" s="4">
        <f t="shared" si="870"/>
        <v>0</v>
      </c>
      <c r="BJ1106" s="4">
        <f t="shared" si="871"/>
        <v>0</v>
      </c>
      <c r="BK1106" s="4">
        <f t="shared" si="872"/>
        <v>0</v>
      </c>
      <c r="BL1106" s="8" t="e">
        <f>VLOOKUP(CN1106,'CIR Results'!$B$3:$L$42,2,FALSE)</f>
        <v>#N/A</v>
      </c>
      <c r="BM1106" s="8" t="e">
        <f>VLOOKUP(CN1106,'CIR Results'!$B$3:$L$42,3,FALSE)</f>
        <v>#N/A</v>
      </c>
      <c r="BN1106" s="8" t="e">
        <f>VLOOKUP(CN1106,'CIR Results'!$B$3:$L$42,4,FALSE)</f>
        <v>#N/A</v>
      </c>
      <c r="BO1106" s="8" t="e">
        <f>VLOOKUP(CN1106,'CIR Results'!$B$3:$L$42,5,FALSE)</f>
        <v>#N/A</v>
      </c>
      <c r="BP1106" s="8" t="e">
        <f>VLOOKUP(CN1106,'CIR Results'!$B$3:$L$42,6,FALSE)</f>
        <v>#N/A</v>
      </c>
      <c r="BQ1106" s="8" t="e">
        <f>VLOOKUP(CN1106,'CIR Results'!$B$3:$L$42,8,FALSE)</f>
        <v>#N/A</v>
      </c>
      <c r="BR1106" s="8" t="e">
        <f>VLOOKUP(CN1106,'CIR Results'!$B$3:$L$42,9,FALSE)</f>
        <v>#N/A</v>
      </c>
      <c r="BS1106" s="8" t="e">
        <f>VLOOKUP(CN1106,'CIR Results'!$B$3:$L$42,10,FALSE)</f>
        <v>#N/A</v>
      </c>
      <c r="BT1106" s="8" t="e">
        <f>VLOOKUP(CN1106,'CIR Results'!$B$3:$L$42,11,FALSE)</f>
        <v>#N/A</v>
      </c>
      <c r="BU1106" s="136" t="e">
        <f>VLOOKUP(CN1106,'CIR Team Info'!$B$5:$E$44,2,FALSE)</f>
        <v>#N/A</v>
      </c>
      <c r="BV1106" s="136" t="e">
        <f>VLOOKUP(CN1106,'CIR Team Info'!$B$5:$E$44,4,FALSE)</f>
        <v>#N/A</v>
      </c>
      <c r="BW1106" s="136" t="str">
        <f t="shared" si="897"/>
        <v xml:space="preserve">   </v>
      </c>
    </row>
    <row r="1107" spans="1:75" x14ac:dyDescent="0.25">
      <c r="A1107" s="78">
        <f t="shared" si="851"/>
        <v>0</v>
      </c>
      <c r="C1107" s="10" t="str">
        <f t="shared" si="890"/>
        <v>Do Not Pick</v>
      </c>
      <c r="D1107" s="17">
        <f t="shared" si="852"/>
        <v>0</v>
      </c>
      <c r="E1107" s="113">
        <f t="shared" si="878"/>
        <v>0</v>
      </c>
      <c r="F1107" s="113">
        <f t="shared" si="879"/>
        <v>0</v>
      </c>
      <c r="G1107" s="113">
        <f t="shared" si="880"/>
        <v>0</v>
      </c>
      <c r="H1107" s="113">
        <f t="shared" si="881"/>
        <v>0</v>
      </c>
      <c r="I1107" s="113">
        <f t="shared" si="882"/>
        <v>0</v>
      </c>
      <c r="J1107" s="113">
        <f t="shared" si="883"/>
        <v>0</v>
      </c>
      <c r="K1107" s="113">
        <f t="shared" si="873"/>
        <v>0</v>
      </c>
      <c r="L1107" s="76">
        <v>8</v>
      </c>
      <c r="M1107" s="76">
        <v>5</v>
      </c>
      <c r="N1107" s="76">
        <v>7</v>
      </c>
      <c r="O1107" s="76">
        <v>6</v>
      </c>
      <c r="P1107" s="76">
        <v>6</v>
      </c>
      <c r="Q1107" s="76">
        <v>2</v>
      </c>
      <c r="R1107" s="76">
        <v>1</v>
      </c>
      <c r="S1107" s="17">
        <f t="shared" si="853"/>
        <v>0</v>
      </c>
      <c r="T1107" s="113">
        <f t="shared" si="884"/>
        <v>0</v>
      </c>
      <c r="U1107" s="113">
        <f t="shared" si="885"/>
        <v>0</v>
      </c>
      <c r="V1107" s="113">
        <f t="shared" si="886"/>
        <v>0</v>
      </c>
      <c r="W1107" s="113">
        <f t="shared" si="887"/>
        <v>0</v>
      </c>
      <c r="X1107" s="113">
        <f t="shared" si="888"/>
        <v>0</v>
      </c>
      <c r="Y1107" s="113">
        <f t="shared" si="889"/>
        <v>0</v>
      </c>
      <c r="Z1107" s="113">
        <f t="shared" si="874"/>
        <v>0</v>
      </c>
      <c r="AA1107" s="76">
        <v>10</v>
      </c>
      <c r="AB1107" s="76">
        <v>6</v>
      </c>
      <c r="AC1107" s="76">
        <v>8</v>
      </c>
      <c r="AD1107" s="76">
        <v>2</v>
      </c>
      <c r="AE1107" s="76">
        <v>2</v>
      </c>
      <c r="AF1107" s="76">
        <v>5</v>
      </c>
      <c r="AG1107" s="76">
        <v>8</v>
      </c>
      <c r="AH1107" s="131">
        <f t="shared" si="854"/>
        <v>0</v>
      </c>
      <c r="AI1107" s="131">
        <f t="shared" si="875"/>
        <v>0</v>
      </c>
      <c r="AJ1107" s="131">
        <f t="shared" si="891"/>
        <v>0</v>
      </c>
      <c r="AK1107" s="131">
        <f t="shared" si="892"/>
        <v>0</v>
      </c>
      <c r="AL1107" s="131">
        <f t="shared" si="876"/>
        <v>0</v>
      </c>
      <c r="AM1107" s="131">
        <f t="shared" si="877"/>
        <v>0</v>
      </c>
      <c r="AN1107" s="131">
        <f t="shared" si="855"/>
        <v>0</v>
      </c>
      <c r="AO1107" s="115" t="b">
        <f t="shared" si="893"/>
        <v>0</v>
      </c>
      <c r="AP1107" s="115" t="b">
        <f t="shared" si="894"/>
        <v>0</v>
      </c>
      <c r="AQ1107" s="115" t="b">
        <f t="shared" si="895"/>
        <v>0</v>
      </c>
      <c r="AR1107" s="79">
        <f t="shared" si="856"/>
        <v>0</v>
      </c>
      <c r="AS1107" s="79">
        <f t="shared" si="857"/>
        <v>0</v>
      </c>
      <c r="AT1107" s="79">
        <f t="shared" si="858"/>
        <v>0</v>
      </c>
      <c r="AU1107" s="79">
        <f t="shared" si="859"/>
        <v>0</v>
      </c>
      <c r="AV1107" s="79">
        <f t="shared" si="860"/>
        <v>0</v>
      </c>
      <c r="AW1107" s="79">
        <f t="shared" si="861"/>
        <v>0</v>
      </c>
      <c r="AX1107" s="128">
        <f t="shared" si="862"/>
        <v>0</v>
      </c>
      <c r="AY1107" s="128"/>
      <c r="AZ1107" s="128"/>
      <c r="BA1107" s="128">
        <f t="shared" si="863"/>
        <v>0</v>
      </c>
      <c r="BB1107" s="128">
        <f t="shared" si="864"/>
        <v>0</v>
      </c>
      <c r="BC1107" s="80">
        <f t="shared" si="865"/>
        <v>0</v>
      </c>
      <c r="BD1107" s="80">
        <f t="shared" si="866"/>
        <v>0</v>
      </c>
      <c r="BE1107" s="80">
        <f t="shared" si="867"/>
        <v>0</v>
      </c>
      <c r="BF1107" s="80">
        <f t="shared" si="868"/>
        <v>0</v>
      </c>
      <c r="BG1107" s="80">
        <f t="shared" si="869"/>
        <v>0</v>
      </c>
      <c r="BH1107" s="80">
        <f t="shared" si="896"/>
        <v>0</v>
      </c>
      <c r="BI1107" s="4">
        <f t="shared" si="870"/>
        <v>0</v>
      </c>
      <c r="BJ1107" s="4">
        <f t="shared" si="871"/>
        <v>0</v>
      </c>
      <c r="BK1107" s="4">
        <f t="shared" si="872"/>
        <v>0</v>
      </c>
      <c r="BL1107" s="8" t="e">
        <f>VLOOKUP(CN1107,'CIR Results'!$B$3:$L$42,2,FALSE)</f>
        <v>#N/A</v>
      </c>
      <c r="BM1107" s="8" t="e">
        <f>VLOOKUP(CN1107,'CIR Results'!$B$3:$L$42,3,FALSE)</f>
        <v>#N/A</v>
      </c>
      <c r="BN1107" s="8" t="e">
        <f>VLOOKUP(CN1107,'CIR Results'!$B$3:$L$42,4,FALSE)</f>
        <v>#N/A</v>
      </c>
      <c r="BO1107" s="8" t="e">
        <f>VLOOKUP(CN1107,'CIR Results'!$B$3:$L$42,5,FALSE)</f>
        <v>#N/A</v>
      </c>
      <c r="BP1107" s="8" t="e">
        <f>VLOOKUP(CN1107,'CIR Results'!$B$3:$L$42,6,FALSE)</f>
        <v>#N/A</v>
      </c>
      <c r="BQ1107" s="8" t="e">
        <f>VLOOKUP(CN1107,'CIR Results'!$B$3:$L$42,8,FALSE)</f>
        <v>#N/A</v>
      </c>
      <c r="BR1107" s="8" t="e">
        <f>VLOOKUP(CN1107,'CIR Results'!$B$3:$L$42,9,FALSE)</f>
        <v>#N/A</v>
      </c>
      <c r="BS1107" s="8" t="e">
        <f>VLOOKUP(CN1107,'CIR Results'!$B$3:$L$42,10,FALSE)</f>
        <v>#N/A</v>
      </c>
      <c r="BT1107" s="8" t="e">
        <f>VLOOKUP(CN1107,'CIR Results'!$B$3:$L$42,11,FALSE)</f>
        <v>#N/A</v>
      </c>
      <c r="BU1107" s="136" t="e">
        <f>VLOOKUP(CN1107,'CIR Team Info'!$B$5:$E$44,2,FALSE)</f>
        <v>#N/A</v>
      </c>
      <c r="BV1107" s="136" t="e">
        <f>VLOOKUP(CN1107,'CIR Team Info'!$B$5:$E$44,4,FALSE)</f>
        <v>#N/A</v>
      </c>
      <c r="BW1107" s="136" t="str">
        <f t="shared" si="897"/>
        <v xml:space="preserve">   </v>
      </c>
    </row>
    <row r="1108" spans="1:75" x14ac:dyDescent="0.25">
      <c r="A1108" s="78">
        <f t="shared" si="851"/>
        <v>0</v>
      </c>
      <c r="C1108" s="10" t="str">
        <f t="shared" si="890"/>
        <v>Do Not Pick</v>
      </c>
      <c r="D1108" s="17">
        <f t="shared" si="852"/>
        <v>0</v>
      </c>
      <c r="E1108" s="113">
        <f t="shared" si="878"/>
        <v>0</v>
      </c>
      <c r="F1108" s="113">
        <f t="shared" si="879"/>
        <v>0</v>
      </c>
      <c r="G1108" s="113">
        <f t="shared" si="880"/>
        <v>0</v>
      </c>
      <c r="H1108" s="113">
        <f t="shared" si="881"/>
        <v>0</v>
      </c>
      <c r="I1108" s="113">
        <f t="shared" si="882"/>
        <v>0</v>
      </c>
      <c r="J1108" s="113">
        <f t="shared" si="883"/>
        <v>0</v>
      </c>
      <c r="K1108" s="113">
        <f t="shared" si="873"/>
        <v>0</v>
      </c>
      <c r="L1108" s="76">
        <v>8</v>
      </c>
      <c r="M1108" s="76">
        <v>5</v>
      </c>
      <c r="N1108" s="76">
        <v>7</v>
      </c>
      <c r="O1108" s="76">
        <v>6</v>
      </c>
      <c r="P1108" s="76">
        <v>6</v>
      </c>
      <c r="Q1108" s="76">
        <v>2</v>
      </c>
      <c r="R1108" s="76">
        <v>1</v>
      </c>
      <c r="S1108" s="17">
        <f t="shared" si="853"/>
        <v>0</v>
      </c>
      <c r="T1108" s="113">
        <f t="shared" si="884"/>
        <v>0</v>
      </c>
      <c r="U1108" s="113">
        <f t="shared" si="885"/>
        <v>0</v>
      </c>
      <c r="V1108" s="113">
        <f t="shared" si="886"/>
        <v>0</v>
      </c>
      <c r="W1108" s="113">
        <f t="shared" si="887"/>
        <v>0</v>
      </c>
      <c r="X1108" s="113">
        <f t="shared" si="888"/>
        <v>0</v>
      </c>
      <c r="Y1108" s="113">
        <f t="shared" si="889"/>
        <v>0</v>
      </c>
      <c r="Z1108" s="113">
        <f t="shared" si="874"/>
        <v>0</v>
      </c>
      <c r="AA1108" s="76">
        <v>10</v>
      </c>
      <c r="AB1108" s="76">
        <v>6</v>
      </c>
      <c r="AC1108" s="76">
        <v>8</v>
      </c>
      <c r="AD1108" s="76">
        <v>2</v>
      </c>
      <c r="AE1108" s="76">
        <v>2</v>
      </c>
      <c r="AF1108" s="76">
        <v>5</v>
      </c>
      <c r="AG1108" s="76">
        <v>8</v>
      </c>
      <c r="AH1108" s="131">
        <f t="shared" si="854"/>
        <v>0</v>
      </c>
      <c r="AI1108" s="131">
        <f t="shared" si="875"/>
        <v>0</v>
      </c>
      <c r="AJ1108" s="131">
        <f t="shared" si="891"/>
        <v>0</v>
      </c>
      <c r="AK1108" s="131">
        <f t="shared" si="892"/>
        <v>0</v>
      </c>
      <c r="AL1108" s="131">
        <f t="shared" si="876"/>
        <v>0</v>
      </c>
      <c r="AM1108" s="131">
        <f t="shared" si="877"/>
        <v>0</v>
      </c>
      <c r="AN1108" s="131">
        <f t="shared" si="855"/>
        <v>0</v>
      </c>
      <c r="AO1108" s="115" t="b">
        <f t="shared" si="893"/>
        <v>0</v>
      </c>
      <c r="AP1108" s="115" t="b">
        <f t="shared" si="894"/>
        <v>0</v>
      </c>
      <c r="AQ1108" s="115" t="b">
        <f t="shared" si="895"/>
        <v>0</v>
      </c>
      <c r="AR1108" s="79">
        <f t="shared" si="856"/>
        <v>0</v>
      </c>
      <c r="AS1108" s="79">
        <f t="shared" si="857"/>
        <v>0</v>
      </c>
      <c r="AT1108" s="79">
        <f t="shared" si="858"/>
        <v>0</v>
      </c>
      <c r="AU1108" s="79">
        <f t="shared" si="859"/>
        <v>0</v>
      </c>
      <c r="AV1108" s="79">
        <f t="shared" si="860"/>
        <v>0</v>
      </c>
      <c r="AW1108" s="79">
        <f t="shared" si="861"/>
        <v>0</v>
      </c>
      <c r="AX1108" s="128">
        <f t="shared" si="862"/>
        <v>0</v>
      </c>
      <c r="AY1108" s="128"/>
      <c r="AZ1108" s="128"/>
      <c r="BA1108" s="128">
        <f t="shared" si="863"/>
        <v>0</v>
      </c>
      <c r="BB1108" s="128">
        <f t="shared" si="864"/>
        <v>0</v>
      </c>
      <c r="BC1108" s="80">
        <f t="shared" si="865"/>
        <v>0</v>
      </c>
      <c r="BD1108" s="80">
        <f t="shared" si="866"/>
        <v>0</v>
      </c>
      <c r="BE1108" s="80">
        <f t="shared" si="867"/>
        <v>0</v>
      </c>
      <c r="BF1108" s="80">
        <f t="shared" si="868"/>
        <v>0</v>
      </c>
      <c r="BG1108" s="80">
        <f t="shared" si="869"/>
        <v>0</v>
      </c>
      <c r="BH1108" s="80">
        <f t="shared" si="896"/>
        <v>0</v>
      </c>
      <c r="BI1108" s="4">
        <f t="shared" si="870"/>
        <v>0</v>
      </c>
      <c r="BJ1108" s="4">
        <f t="shared" si="871"/>
        <v>0</v>
      </c>
      <c r="BK1108" s="4">
        <f t="shared" si="872"/>
        <v>0</v>
      </c>
      <c r="BL1108" s="8" t="e">
        <f>VLOOKUP(CN1108,'CIR Results'!$B$3:$L$42,2,FALSE)</f>
        <v>#N/A</v>
      </c>
      <c r="BM1108" s="8" t="e">
        <f>VLOOKUP(CN1108,'CIR Results'!$B$3:$L$42,3,FALSE)</f>
        <v>#N/A</v>
      </c>
      <c r="BN1108" s="8" t="e">
        <f>VLOOKUP(CN1108,'CIR Results'!$B$3:$L$42,4,FALSE)</f>
        <v>#N/A</v>
      </c>
      <c r="BO1108" s="8" t="e">
        <f>VLOOKUP(CN1108,'CIR Results'!$B$3:$L$42,5,FALSE)</f>
        <v>#N/A</v>
      </c>
      <c r="BP1108" s="8" t="e">
        <f>VLOOKUP(CN1108,'CIR Results'!$B$3:$L$42,6,FALSE)</f>
        <v>#N/A</v>
      </c>
      <c r="BQ1108" s="8" t="e">
        <f>VLOOKUP(CN1108,'CIR Results'!$B$3:$L$42,8,FALSE)</f>
        <v>#N/A</v>
      </c>
      <c r="BR1108" s="8" t="e">
        <f>VLOOKUP(CN1108,'CIR Results'!$B$3:$L$42,9,FALSE)</f>
        <v>#N/A</v>
      </c>
      <c r="BS1108" s="8" t="e">
        <f>VLOOKUP(CN1108,'CIR Results'!$B$3:$L$42,10,FALSE)</f>
        <v>#N/A</v>
      </c>
      <c r="BT1108" s="8" t="e">
        <f>VLOOKUP(CN1108,'CIR Results'!$B$3:$L$42,11,FALSE)</f>
        <v>#N/A</v>
      </c>
      <c r="BU1108" s="136" t="e">
        <f>VLOOKUP(CN1108,'CIR Team Info'!$B$5:$E$44,2,FALSE)</f>
        <v>#N/A</v>
      </c>
      <c r="BV1108" s="136" t="e">
        <f>VLOOKUP(CN1108,'CIR Team Info'!$B$5:$E$44,4,FALSE)</f>
        <v>#N/A</v>
      </c>
      <c r="BW1108" s="136" t="str">
        <f t="shared" si="897"/>
        <v xml:space="preserve">   </v>
      </c>
    </row>
    <row r="1109" spans="1:75" x14ac:dyDescent="0.25">
      <c r="A1109" s="78">
        <f t="shared" si="851"/>
        <v>0</v>
      </c>
      <c r="C1109" s="10" t="str">
        <f t="shared" si="890"/>
        <v>Do Not Pick</v>
      </c>
      <c r="D1109" s="17">
        <f t="shared" si="852"/>
        <v>0</v>
      </c>
      <c r="E1109" s="113">
        <f t="shared" si="878"/>
        <v>0</v>
      </c>
      <c r="F1109" s="113">
        <f t="shared" si="879"/>
        <v>0</v>
      </c>
      <c r="G1109" s="113">
        <f t="shared" si="880"/>
        <v>0</v>
      </c>
      <c r="H1109" s="113">
        <f t="shared" si="881"/>
        <v>0</v>
      </c>
      <c r="I1109" s="113">
        <f t="shared" si="882"/>
        <v>0</v>
      </c>
      <c r="J1109" s="113">
        <f t="shared" si="883"/>
        <v>0</v>
      </c>
      <c r="K1109" s="113">
        <f t="shared" si="873"/>
        <v>0</v>
      </c>
      <c r="L1109" s="76">
        <v>8</v>
      </c>
      <c r="M1109" s="76">
        <v>5</v>
      </c>
      <c r="N1109" s="76">
        <v>7</v>
      </c>
      <c r="O1109" s="76">
        <v>6</v>
      </c>
      <c r="P1109" s="76">
        <v>6</v>
      </c>
      <c r="Q1109" s="76">
        <v>2</v>
      </c>
      <c r="R1109" s="76">
        <v>1</v>
      </c>
      <c r="S1109" s="17">
        <f t="shared" si="853"/>
        <v>0</v>
      </c>
      <c r="T1109" s="113">
        <f t="shared" si="884"/>
        <v>0</v>
      </c>
      <c r="U1109" s="113">
        <f t="shared" si="885"/>
        <v>0</v>
      </c>
      <c r="V1109" s="113">
        <f t="shared" si="886"/>
        <v>0</v>
      </c>
      <c r="W1109" s="113">
        <f t="shared" si="887"/>
        <v>0</v>
      </c>
      <c r="X1109" s="113">
        <f t="shared" si="888"/>
        <v>0</v>
      </c>
      <c r="Y1109" s="113">
        <f t="shared" si="889"/>
        <v>0</v>
      </c>
      <c r="Z1109" s="113">
        <f t="shared" si="874"/>
        <v>0</v>
      </c>
      <c r="AA1109" s="76">
        <v>10</v>
      </c>
      <c r="AB1109" s="76">
        <v>6</v>
      </c>
      <c r="AC1109" s="76">
        <v>8</v>
      </c>
      <c r="AD1109" s="76">
        <v>2</v>
      </c>
      <c r="AE1109" s="76">
        <v>2</v>
      </c>
      <c r="AF1109" s="76">
        <v>5</v>
      </c>
      <c r="AG1109" s="76">
        <v>8</v>
      </c>
      <c r="AH1109" s="131">
        <f t="shared" si="854"/>
        <v>0</v>
      </c>
      <c r="AI1109" s="131">
        <f t="shared" si="875"/>
        <v>0</v>
      </c>
      <c r="AJ1109" s="131">
        <f t="shared" si="891"/>
        <v>0</v>
      </c>
      <c r="AK1109" s="131">
        <f t="shared" si="892"/>
        <v>0</v>
      </c>
      <c r="AL1109" s="131">
        <f t="shared" si="876"/>
        <v>0</v>
      </c>
      <c r="AM1109" s="131">
        <f t="shared" si="877"/>
        <v>0</v>
      </c>
      <c r="AN1109" s="131">
        <f t="shared" si="855"/>
        <v>0</v>
      </c>
      <c r="AO1109" s="115" t="b">
        <f t="shared" si="893"/>
        <v>0</v>
      </c>
      <c r="AP1109" s="115" t="b">
        <f t="shared" si="894"/>
        <v>0</v>
      </c>
      <c r="AQ1109" s="115" t="b">
        <f t="shared" si="895"/>
        <v>0</v>
      </c>
      <c r="AR1109" s="79">
        <f t="shared" si="856"/>
        <v>0</v>
      </c>
      <c r="AS1109" s="79">
        <f t="shared" si="857"/>
        <v>0</v>
      </c>
      <c r="AT1109" s="79">
        <f t="shared" si="858"/>
        <v>0</v>
      </c>
      <c r="AU1109" s="79">
        <f t="shared" si="859"/>
        <v>0</v>
      </c>
      <c r="AV1109" s="79">
        <f t="shared" si="860"/>
        <v>0</v>
      </c>
      <c r="AW1109" s="79">
        <f t="shared" si="861"/>
        <v>0</v>
      </c>
      <c r="AX1109" s="128">
        <f t="shared" si="862"/>
        <v>0</v>
      </c>
      <c r="AY1109" s="128"/>
      <c r="AZ1109" s="128"/>
      <c r="BA1109" s="128">
        <f t="shared" si="863"/>
        <v>0</v>
      </c>
      <c r="BB1109" s="128">
        <f t="shared" si="864"/>
        <v>0</v>
      </c>
      <c r="BC1109" s="80">
        <f t="shared" si="865"/>
        <v>0</v>
      </c>
      <c r="BD1109" s="80">
        <f t="shared" si="866"/>
        <v>0</v>
      </c>
      <c r="BE1109" s="80">
        <f t="shared" si="867"/>
        <v>0</v>
      </c>
      <c r="BF1109" s="80">
        <f t="shared" si="868"/>
        <v>0</v>
      </c>
      <c r="BG1109" s="80">
        <f t="shared" si="869"/>
        <v>0</v>
      </c>
      <c r="BH1109" s="80">
        <f t="shared" si="896"/>
        <v>0</v>
      </c>
      <c r="BI1109" s="4">
        <f t="shared" si="870"/>
        <v>0</v>
      </c>
      <c r="BJ1109" s="4">
        <f t="shared" si="871"/>
        <v>0</v>
      </c>
      <c r="BK1109" s="4">
        <f t="shared" si="872"/>
        <v>0</v>
      </c>
      <c r="BL1109" s="8" t="e">
        <f>VLOOKUP(CN1109,'CIR Results'!$B$3:$L$42,2,FALSE)</f>
        <v>#N/A</v>
      </c>
      <c r="BM1109" s="8" t="e">
        <f>VLOOKUP(CN1109,'CIR Results'!$B$3:$L$42,3,FALSE)</f>
        <v>#N/A</v>
      </c>
      <c r="BN1109" s="8" t="e">
        <f>VLOOKUP(CN1109,'CIR Results'!$B$3:$L$42,4,FALSE)</f>
        <v>#N/A</v>
      </c>
      <c r="BO1109" s="8" t="e">
        <f>VLOOKUP(CN1109,'CIR Results'!$B$3:$L$42,5,FALSE)</f>
        <v>#N/A</v>
      </c>
      <c r="BP1109" s="8" t="e">
        <f>VLOOKUP(CN1109,'CIR Results'!$B$3:$L$42,6,FALSE)</f>
        <v>#N/A</v>
      </c>
      <c r="BQ1109" s="8" t="e">
        <f>VLOOKUP(CN1109,'CIR Results'!$B$3:$L$42,8,FALSE)</f>
        <v>#N/A</v>
      </c>
      <c r="BR1109" s="8" t="e">
        <f>VLOOKUP(CN1109,'CIR Results'!$B$3:$L$42,9,FALSE)</f>
        <v>#N/A</v>
      </c>
      <c r="BS1109" s="8" t="e">
        <f>VLOOKUP(CN1109,'CIR Results'!$B$3:$L$42,10,FALSE)</f>
        <v>#N/A</v>
      </c>
      <c r="BT1109" s="8" t="e">
        <f>VLOOKUP(CN1109,'CIR Results'!$B$3:$L$42,11,FALSE)</f>
        <v>#N/A</v>
      </c>
      <c r="BU1109" s="136" t="e">
        <f>VLOOKUP(CN1109,'CIR Team Info'!$B$5:$E$44,2,FALSE)</f>
        <v>#N/A</v>
      </c>
      <c r="BV1109" s="136" t="e">
        <f>VLOOKUP(CN1109,'CIR Team Info'!$B$5:$E$44,4,FALSE)</f>
        <v>#N/A</v>
      </c>
      <c r="BW1109" s="136" t="str">
        <f t="shared" si="897"/>
        <v xml:space="preserve">   </v>
      </c>
    </row>
    <row r="1110" spans="1:75" x14ac:dyDescent="0.25">
      <c r="A1110" s="78">
        <f t="shared" si="851"/>
        <v>0</v>
      </c>
      <c r="C1110" s="10" t="str">
        <f t="shared" si="890"/>
        <v>Do Not Pick</v>
      </c>
      <c r="D1110" s="17">
        <f t="shared" si="852"/>
        <v>0</v>
      </c>
      <c r="E1110" s="113">
        <f t="shared" si="878"/>
        <v>0</v>
      </c>
      <c r="F1110" s="113">
        <f t="shared" si="879"/>
        <v>0</v>
      </c>
      <c r="G1110" s="113">
        <f t="shared" si="880"/>
        <v>0</v>
      </c>
      <c r="H1110" s="113">
        <f t="shared" si="881"/>
        <v>0</v>
      </c>
      <c r="I1110" s="113">
        <f t="shared" si="882"/>
        <v>0</v>
      </c>
      <c r="J1110" s="113">
        <f t="shared" si="883"/>
        <v>0</v>
      </c>
      <c r="K1110" s="113">
        <f t="shared" si="873"/>
        <v>0</v>
      </c>
      <c r="L1110" s="76">
        <v>8</v>
      </c>
      <c r="M1110" s="76">
        <v>5</v>
      </c>
      <c r="N1110" s="76">
        <v>7</v>
      </c>
      <c r="O1110" s="76">
        <v>6</v>
      </c>
      <c r="P1110" s="76">
        <v>6</v>
      </c>
      <c r="Q1110" s="76">
        <v>2</v>
      </c>
      <c r="R1110" s="76">
        <v>1</v>
      </c>
      <c r="S1110" s="17">
        <f t="shared" si="853"/>
        <v>0</v>
      </c>
      <c r="T1110" s="113">
        <f t="shared" si="884"/>
        <v>0</v>
      </c>
      <c r="U1110" s="113">
        <f t="shared" si="885"/>
        <v>0</v>
      </c>
      <c r="V1110" s="113">
        <f t="shared" si="886"/>
        <v>0</v>
      </c>
      <c r="W1110" s="113">
        <f t="shared" si="887"/>
        <v>0</v>
      </c>
      <c r="X1110" s="113">
        <f t="shared" si="888"/>
        <v>0</v>
      </c>
      <c r="Y1110" s="113">
        <f t="shared" si="889"/>
        <v>0</v>
      </c>
      <c r="Z1110" s="113">
        <f t="shared" si="874"/>
        <v>0</v>
      </c>
      <c r="AA1110" s="76">
        <v>10</v>
      </c>
      <c r="AB1110" s="76">
        <v>6</v>
      </c>
      <c r="AC1110" s="76">
        <v>8</v>
      </c>
      <c r="AD1110" s="76">
        <v>2</v>
      </c>
      <c r="AE1110" s="76">
        <v>2</v>
      </c>
      <c r="AF1110" s="76">
        <v>5</v>
      </c>
      <c r="AG1110" s="76">
        <v>8</v>
      </c>
      <c r="AH1110" s="131">
        <f t="shared" si="854"/>
        <v>0</v>
      </c>
      <c r="AI1110" s="131">
        <f t="shared" si="875"/>
        <v>0</v>
      </c>
      <c r="AJ1110" s="131">
        <f t="shared" si="891"/>
        <v>0</v>
      </c>
      <c r="AK1110" s="131">
        <f t="shared" si="892"/>
        <v>0</v>
      </c>
      <c r="AL1110" s="131">
        <f t="shared" si="876"/>
        <v>0</v>
      </c>
      <c r="AM1110" s="131">
        <f t="shared" si="877"/>
        <v>0</v>
      </c>
      <c r="AN1110" s="131">
        <f t="shared" si="855"/>
        <v>0</v>
      </c>
      <c r="AO1110" s="115" t="b">
        <f t="shared" si="893"/>
        <v>0</v>
      </c>
      <c r="AP1110" s="115" t="b">
        <f t="shared" si="894"/>
        <v>0</v>
      </c>
      <c r="AQ1110" s="115" t="b">
        <f t="shared" si="895"/>
        <v>0</v>
      </c>
      <c r="AR1110" s="79">
        <f t="shared" si="856"/>
        <v>0</v>
      </c>
      <c r="AS1110" s="79">
        <f t="shared" si="857"/>
        <v>0</v>
      </c>
      <c r="AT1110" s="79">
        <f t="shared" si="858"/>
        <v>0</v>
      </c>
      <c r="AU1110" s="79">
        <f t="shared" si="859"/>
        <v>0</v>
      </c>
      <c r="AV1110" s="79">
        <f t="shared" si="860"/>
        <v>0</v>
      </c>
      <c r="AW1110" s="79">
        <f t="shared" si="861"/>
        <v>0</v>
      </c>
      <c r="AX1110" s="128">
        <f t="shared" si="862"/>
        <v>0</v>
      </c>
      <c r="AY1110" s="128"/>
      <c r="AZ1110" s="128"/>
      <c r="BA1110" s="128">
        <f t="shared" si="863"/>
        <v>0</v>
      </c>
      <c r="BB1110" s="128">
        <f t="shared" si="864"/>
        <v>0</v>
      </c>
      <c r="BC1110" s="80">
        <f t="shared" si="865"/>
        <v>0</v>
      </c>
      <c r="BD1110" s="80">
        <f t="shared" si="866"/>
        <v>0</v>
      </c>
      <c r="BE1110" s="80">
        <f t="shared" si="867"/>
        <v>0</v>
      </c>
      <c r="BF1110" s="80">
        <f t="shared" si="868"/>
        <v>0</v>
      </c>
      <c r="BG1110" s="80">
        <f t="shared" si="869"/>
        <v>0</v>
      </c>
      <c r="BH1110" s="80">
        <f t="shared" si="896"/>
        <v>0</v>
      </c>
      <c r="BI1110" s="4">
        <f t="shared" si="870"/>
        <v>0</v>
      </c>
      <c r="BJ1110" s="4">
        <f t="shared" si="871"/>
        <v>0</v>
      </c>
      <c r="BK1110" s="4">
        <f t="shared" si="872"/>
        <v>0</v>
      </c>
      <c r="BL1110" s="8" t="e">
        <f>VLOOKUP(CN1110,'CIR Results'!$B$3:$L$42,2,FALSE)</f>
        <v>#N/A</v>
      </c>
      <c r="BM1110" s="8" t="e">
        <f>VLOOKUP(CN1110,'CIR Results'!$B$3:$L$42,3,FALSE)</f>
        <v>#N/A</v>
      </c>
      <c r="BN1110" s="8" t="e">
        <f>VLOOKUP(CN1110,'CIR Results'!$B$3:$L$42,4,FALSE)</f>
        <v>#N/A</v>
      </c>
      <c r="BO1110" s="8" t="e">
        <f>VLOOKUP(CN1110,'CIR Results'!$B$3:$L$42,5,FALSE)</f>
        <v>#N/A</v>
      </c>
      <c r="BP1110" s="8" t="e">
        <f>VLOOKUP(CN1110,'CIR Results'!$B$3:$L$42,6,FALSE)</f>
        <v>#N/A</v>
      </c>
      <c r="BQ1110" s="8" t="e">
        <f>VLOOKUP(CN1110,'CIR Results'!$B$3:$L$42,8,FALSE)</f>
        <v>#N/A</v>
      </c>
      <c r="BR1110" s="8" t="e">
        <f>VLOOKUP(CN1110,'CIR Results'!$B$3:$L$42,9,FALSE)</f>
        <v>#N/A</v>
      </c>
      <c r="BS1110" s="8" t="e">
        <f>VLOOKUP(CN1110,'CIR Results'!$B$3:$L$42,10,FALSE)</f>
        <v>#N/A</v>
      </c>
      <c r="BT1110" s="8" t="e">
        <f>VLOOKUP(CN1110,'CIR Results'!$B$3:$L$42,11,FALSE)</f>
        <v>#N/A</v>
      </c>
      <c r="BU1110" s="136" t="e">
        <f>VLOOKUP(CN1110,'CIR Team Info'!$B$5:$E$44,2,FALSE)</f>
        <v>#N/A</v>
      </c>
      <c r="BV1110" s="136" t="e">
        <f>VLOOKUP(CN1110,'CIR Team Info'!$B$5:$E$44,4,FALSE)</f>
        <v>#N/A</v>
      </c>
      <c r="BW1110" s="136" t="str">
        <f t="shared" si="897"/>
        <v xml:space="preserve">   </v>
      </c>
    </row>
    <row r="1111" spans="1:75" x14ac:dyDescent="0.25">
      <c r="A1111" s="78">
        <f t="shared" si="851"/>
        <v>0</v>
      </c>
      <c r="C1111" s="10" t="str">
        <f t="shared" si="890"/>
        <v>Do Not Pick</v>
      </c>
      <c r="D1111" s="17">
        <f t="shared" si="852"/>
        <v>0</v>
      </c>
      <c r="E1111" s="113">
        <f t="shared" si="878"/>
        <v>0</v>
      </c>
      <c r="F1111" s="113">
        <f t="shared" si="879"/>
        <v>0</v>
      </c>
      <c r="G1111" s="113">
        <f t="shared" si="880"/>
        <v>0</v>
      </c>
      <c r="H1111" s="113">
        <f t="shared" si="881"/>
        <v>0</v>
      </c>
      <c r="I1111" s="113">
        <f t="shared" si="882"/>
        <v>0</v>
      </c>
      <c r="J1111" s="113">
        <f t="shared" si="883"/>
        <v>0</v>
      </c>
      <c r="K1111" s="113">
        <f t="shared" si="873"/>
        <v>0</v>
      </c>
      <c r="L1111" s="76">
        <v>8</v>
      </c>
      <c r="M1111" s="76">
        <v>5</v>
      </c>
      <c r="N1111" s="76">
        <v>7</v>
      </c>
      <c r="O1111" s="76">
        <v>6</v>
      </c>
      <c r="P1111" s="76">
        <v>6</v>
      </c>
      <c r="Q1111" s="76">
        <v>2</v>
      </c>
      <c r="R1111" s="76">
        <v>1</v>
      </c>
      <c r="S1111" s="17">
        <f t="shared" si="853"/>
        <v>0</v>
      </c>
      <c r="T1111" s="113">
        <f t="shared" si="884"/>
        <v>0</v>
      </c>
      <c r="U1111" s="113">
        <f t="shared" si="885"/>
        <v>0</v>
      </c>
      <c r="V1111" s="113">
        <f t="shared" si="886"/>
        <v>0</v>
      </c>
      <c r="W1111" s="113">
        <f t="shared" si="887"/>
        <v>0</v>
      </c>
      <c r="X1111" s="113">
        <f t="shared" si="888"/>
        <v>0</v>
      </c>
      <c r="Y1111" s="113">
        <f t="shared" si="889"/>
        <v>0</v>
      </c>
      <c r="Z1111" s="113">
        <f t="shared" si="874"/>
        <v>0</v>
      </c>
      <c r="AA1111" s="76">
        <v>10</v>
      </c>
      <c r="AB1111" s="76">
        <v>6</v>
      </c>
      <c r="AC1111" s="76">
        <v>8</v>
      </c>
      <c r="AD1111" s="76">
        <v>2</v>
      </c>
      <c r="AE1111" s="76">
        <v>2</v>
      </c>
      <c r="AF1111" s="76">
        <v>5</v>
      </c>
      <c r="AG1111" s="76">
        <v>8</v>
      </c>
      <c r="AH1111" s="131">
        <f t="shared" si="854"/>
        <v>0</v>
      </c>
      <c r="AI1111" s="131">
        <f t="shared" si="875"/>
        <v>0</v>
      </c>
      <c r="AJ1111" s="131">
        <f t="shared" si="891"/>
        <v>0</v>
      </c>
      <c r="AK1111" s="131">
        <f t="shared" si="892"/>
        <v>0</v>
      </c>
      <c r="AL1111" s="131">
        <f t="shared" si="876"/>
        <v>0</v>
      </c>
      <c r="AM1111" s="131">
        <f t="shared" si="877"/>
        <v>0</v>
      </c>
      <c r="AN1111" s="131">
        <f t="shared" si="855"/>
        <v>0</v>
      </c>
      <c r="AO1111" s="115" t="b">
        <f t="shared" si="893"/>
        <v>0</v>
      </c>
      <c r="AP1111" s="115" t="b">
        <f t="shared" si="894"/>
        <v>0</v>
      </c>
      <c r="AQ1111" s="115" t="b">
        <f t="shared" si="895"/>
        <v>0</v>
      </c>
      <c r="AR1111" s="79">
        <f t="shared" si="856"/>
        <v>0</v>
      </c>
      <c r="AS1111" s="79">
        <f t="shared" si="857"/>
        <v>0</v>
      </c>
      <c r="AT1111" s="79">
        <f t="shared" si="858"/>
        <v>0</v>
      </c>
      <c r="AU1111" s="79">
        <f t="shared" si="859"/>
        <v>0</v>
      </c>
      <c r="AV1111" s="79">
        <f t="shared" si="860"/>
        <v>0</v>
      </c>
      <c r="AW1111" s="79">
        <f t="shared" si="861"/>
        <v>0</v>
      </c>
      <c r="AX1111" s="128">
        <f t="shared" si="862"/>
        <v>0</v>
      </c>
      <c r="AY1111" s="128"/>
      <c r="AZ1111" s="128"/>
      <c r="BA1111" s="128">
        <f t="shared" si="863"/>
        <v>0</v>
      </c>
      <c r="BB1111" s="128">
        <f t="shared" si="864"/>
        <v>0</v>
      </c>
      <c r="BC1111" s="80">
        <f t="shared" si="865"/>
        <v>0</v>
      </c>
      <c r="BD1111" s="80">
        <f t="shared" si="866"/>
        <v>0</v>
      </c>
      <c r="BE1111" s="80">
        <f t="shared" si="867"/>
        <v>0</v>
      </c>
      <c r="BF1111" s="80">
        <f t="shared" si="868"/>
        <v>0</v>
      </c>
      <c r="BG1111" s="80">
        <f t="shared" si="869"/>
        <v>0</v>
      </c>
      <c r="BH1111" s="80">
        <f t="shared" si="896"/>
        <v>0</v>
      </c>
      <c r="BI1111" s="4">
        <f t="shared" si="870"/>
        <v>0</v>
      </c>
      <c r="BJ1111" s="4">
        <f t="shared" si="871"/>
        <v>0</v>
      </c>
      <c r="BK1111" s="4">
        <f t="shared" si="872"/>
        <v>0</v>
      </c>
      <c r="BL1111" s="8" t="e">
        <f>VLOOKUP(CN1111,'CIR Results'!$B$3:$L$42,2,FALSE)</f>
        <v>#N/A</v>
      </c>
      <c r="BM1111" s="8" t="e">
        <f>VLOOKUP(CN1111,'CIR Results'!$B$3:$L$42,3,FALSE)</f>
        <v>#N/A</v>
      </c>
      <c r="BN1111" s="8" t="e">
        <f>VLOOKUP(CN1111,'CIR Results'!$B$3:$L$42,4,FALSE)</f>
        <v>#N/A</v>
      </c>
      <c r="BO1111" s="8" t="e">
        <f>VLOOKUP(CN1111,'CIR Results'!$B$3:$L$42,5,FALSE)</f>
        <v>#N/A</v>
      </c>
      <c r="BP1111" s="8" t="e">
        <f>VLOOKUP(CN1111,'CIR Results'!$B$3:$L$42,6,FALSE)</f>
        <v>#N/A</v>
      </c>
      <c r="BQ1111" s="8" t="e">
        <f>VLOOKUP(CN1111,'CIR Results'!$B$3:$L$42,8,FALSE)</f>
        <v>#N/A</v>
      </c>
      <c r="BR1111" s="8" t="e">
        <f>VLOOKUP(CN1111,'CIR Results'!$B$3:$L$42,9,FALSE)</f>
        <v>#N/A</v>
      </c>
      <c r="BS1111" s="8" t="e">
        <f>VLOOKUP(CN1111,'CIR Results'!$B$3:$L$42,10,FALSE)</f>
        <v>#N/A</v>
      </c>
      <c r="BT1111" s="8" t="e">
        <f>VLOOKUP(CN1111,'CIR Results'!$B$3:$L$42,11,FALSE)</f>
        <v>#N/A</v>
      </c>
      <c r="BU1111" s="136" t="e">
        <f>VLOOKUP(CN1111,'CIR Team Info'!$B$5:$E$44,2,FALSE)</f>
        <v>#N/A</v>
      </c>
      <c r="BV1111" s="136" t="e">
        <f>VLOOKUP(CN1111,'CIR Team Info'!$B$5:$E$44,4,FALSE)</f>
        <v>#N/A</v>
      </c>
      <c r="BW1111" s="136" t="str">
        <f t="shared" si="897"/>
        <v xml:space="preserve">   </v>
      </c>
    </row>
    <row r="1112" spans="1:75" x14ac:dyDescent="0.25">
      <c r="A1112" s="78">
        <f t="shared" si="851"/>
        <v>0</v>
      </c>
      <c r="C1112" s="10" t="str">
        <f t="shared" si="890"/>
        <v>Do Not Pick</v>
      </c>
      <c r="D1112" s="17">
        <f t="shared" si="852"/>
        <v>0</v>
      </c>
      <c r="E1112" s="113">
        <f t="shared" si="878"/>
        <v>0</v>
      </c>
      <c r="F1112" s="113">
        <f t="shared" si="879"/>
        <v>0</v>
      </c>
      <c r="G1112" s="113">
        <f t="shared" si="880"/>
        <v>0</v>
      </c>
      <c r="H1112" s="113">
        <f t="shared" si="881"/>
        <v>0</v>
      </c>
      <c r="I1112" s="113">
        <f t="shared" si="882"/>
        <v>0</v>
      </c>
      <c r="J1112" s="113">
        <f t="shared" si="883"/>
        <v>0</v>
      </c>
      <c r="K1112" s="113">
        <f t="shared" si="873"/>
        <v>0</v>
      </c>
      <c r="L1112" s="76">
        <v>8</v>
      </c>
      <c r="M1112" s="76">
        <v>5</v>
      </c>
      <c r="N1112" s="76">
        <v>7</v>
      </c>
      <c r="O1112" s="76">
        <v>6</v>
      </c>
      <c r="P1112" s="76">
        <v>6</v>
      </c>
      <c r="Q1112" s="76">
        <v>2</v>
      </c>
      <c r="R1112" s="76">
        <v>1</v>
      </c>
      <c r="S1112" s="17">
        <f t="shared" si="853"/>
        <v>0</v>
      </c>
      <c r="T1112" s="113">
        <f t="shared" si="884"/>
        <v>0</v>
      </c>
      <c r="U1112" s="113">
        <f t="shared" si="885"/>
        <v>0</v>
      </c>
      <c r="V1112" s="113">
        <f t="shared" si="886"/>
        <v>0</v>
      </c>
      <c r="W1112" s="113">
        <f t="shared" si="887"/>
        <v>0</v>
      </c>
      <c r="X1112" s="113">
        <f t="shared" si="888"/>
        <v>0</v>
      </c>
      <c r="Y1112" s="113">
        <f t="shared" si="889"/>
        <v>0</v>
      </c>
      <c r="Z1112" s="113">
        <f t="shared" si="874"/>
        <v>0</v>
      </c>
      <c r="AA1112" s="76">
        <v>10</v>
      </c>
      <c r="AB1112" s="76">
        <v>6</v>
      </c>
      <c r="AC1112" s="76">
        <v>8</v>
      </c>
      <c r="AD1112" s="76">
        <v>2</v>
      </c>
      <c r="AE1112" s="76">
        <v>2</v>
      </c>
      <c r="AF1112" s="76">
        <v>5</v>
      </c>
      <c r="AG1112" s="76">
        <v>8</v>
      </c>
      <c r="AH1112" s="131">
        <f t="shared" si="854"/>
        <v>0</v>
      </c>
      <c r="AI1112" s="131">
        <f t="shared" si="875"/>
        <v>0</v>
      </c>
      <c r="AJ1112" s="131">
        <f t="shared" si="891"/>
        <v>0</v>
      </c>
      <c r="AK1112" s="131">
        <f t="shared" si="892"/>
        <v>0</v>
      </c>
      <c r="AL1112" s="131">
        <f t="shared" si="876"/>
        <v>0</v>
      </c>
      <c r="AM1112" s="131">
        <f t="shared" si="877"/>
        <v>0</v>
      </c>
      <c r="AN1112" s="131">
        <f t="shared" si="855"/>
        <v>0</v>
      </c>
      <c r="AO1112" s="115" t="b">
        <f t="shared" si="893"/>
        <v>0</v>
      </c>
      <c r="AP1112" s="115" t="b">
        <f t="shared" si="894"/>
        <v>0</v>
      </c>
      <c r="AQ1112" s="115" t="b">
        <f t="shared" si="895"/>
        <v>0</v>
      </c>
      <c r="AR1112" s="79">
        <f t="shared" si="856"/>
        <v>0</v>
      </c>
      <c r="AS1112" s="79">
        <f t="shared" si="857"/>
        <v>0</v>
      </c>
      <c r="AT1112" s="79">
        <f t="shared" si="858"/>
        <v>0</v>
      </c>
      <c r="AU1112" s="79">
        <f t="shared" si="859"/>
        <v>0</v>
      </c>
      <c r="AV1112" s="79">
        <f t="shared" si="860"/>
        <v>0</v>
      </c>
      <c r="AW1112" s="79">
        <f t="shared" si="861"/>
        <v>0</v>
      </c>
      <c r="AX1112" s="128">
        <f t="shared" si="862"/>
        <v>0</v>
      </c>
      <c r="AY1112" s="128"/>
      <c r="AZ1112" s="128"/>
      <c r="BA1112" s="128">
        <f t="shared" si="863"/>
        <v>0</v>
      </c>
      <c r="BB1112" s="128">
        <f t="shared" si="864"/>
        <v>0</v>
      </c>
      <c r="BC1112" s="80">
        <f t="shared" si="865"/>
        <v>0</v>
      </c>
      <c r="BD1112" s="80">
        <f t="shared" si="866"/>
        <v>0</v>
      </c>
      <c r="BE1112" s="80">
        <f t="shared" si="867"/>
        <v>0</v>
      </c>
      <c r="BF1112" s="80">
        <f t="shared" si="868"/>
        <v>0</v>
      </c>
      <c r="BG1112" s="80">
        <f t="shared" si="869"/>
        <v>0</v>
      </c>
      <c r="BH1112" s="80">
        <f t="shared" si="896"/>
        <v>0</v>
      </c>
      <c r="BI1112" s="4">
        <f t="shared" si="870"/>
        <v>0</v>
      </c>
      <c r="BJ1112" s="4">
        <f t="shared" si="871"/>
        <v>0</v>
      </c>
      <c r="BK1112" s="4">
        <f t="shared" si="872"/>
        <v>0</v>
      </c>
      <c r="BL1112" s="8" t="e">
        <f>VLOOKUP(CN1112,'CIR Results'!$B$3:$L$42,2,FALSE)</f>
        <v>#N/A</v>
      </c>
      <c r="BM1112" s="8" t="e">
        <f>VLOOKUP(CN1112,'CIR Results'!$B$3:$L$42,3,FALSE)</f>
        <v>#N/A</v>
      </c>
      <c r="BN1112" s="8" t="e">
        <f>VLOOKUP(CN1112,'CIR Results'!$B$3:$L$42,4,FALSE)</f>
        <v>#N/A</v>
      </c>
      <c r="BO1112" s="8" t="e">
        <f>VLOOKUP(CN1112,'CIR Results'!$B$3:$L$42,5,FALSE)</f>
        <v>#N/A</v>
      </c>
      <c r="BP1112" s="8" t="e">
        <f>VLOOKUP(CN1112,'CIR Results'!$B$3:$L$42,6,FALSE)</f>
        <v>#N/A</v>
      </c>
      <c r="BQ1112" s="8" t="e">
        <f>VLOOKUP(CN1112,'CIR Results'!$B$3:$L$42,8,FALSE)</f>
        <v>#N/A</v>
      </c>
      <c r="BR1112" s="8" t="e">
        <f>VLOOKUP(CN1112,'CIR Results'!$B$3:$L$42,9,FALSE)</f>
        <v>#N/A</v>
      </c>
      <c r="BS1112" s="8" t="e">
        <f>VLOOKUP(CN1112,'CIR Results'!$B$3:$L$42,10,FALSE)</f>
        <v>#N/A</v>
      </c>
      <c r="BT1112" s="8" t="e">
        <f>VLOOKUP(CN1112,'CIR Results'!$B$3:$L$42,11,FALSE)</f>
        <v>#N/A</v>
      </c>
      <c r="BU1112" s="136" t="e">
        <f>VLOOKUP(CN1112,'CIR Team Info'!$B$5:$E$44,2,FALSE)</f>
        <v>#N/A</v>
      </c>
      <c r="BV1112" s="136" t="e">
        <f>VLOOKUP(CN1112,'CIR Team Info'!$B$5:$E$44,4,FALSE)</f>
        <v>#N/A</v>
      </c>
      <c r="BW1112" s="136" t="str">
        <f t="shared" si="897"/>
        <v xml:space="preserve">   </v>
      </c>
    </row>
    <row r="1113" spans="1:75" x14ac:dyDescent="0.25">
      <c r="A1113" s="78">
        <f t="shared" si="851"/>
        <v>0</v>
      </c>
      <c r="C1113" s="10" t="str">
        <f t="shared" si="890"/>
        <v>Do Not Pick</v>
      </c>
      <c r="D1113" s="17">
        <f t="shared" si="852"/>
        <v>0</v>
      </c>
      <c r="E1113" s="113">
        <f t="shared" si="878"/>
        <v>0</v>
      </c>
      <c r="F1113" s="113">
        <f t="shared" si="879"/>
        <v>0</v>
      </c>
      <c r="G1113" s="113">
        <f t="shared" si="880"/>
        <v>0</v>
      </c>
      <c r="H1113" s="113">
        <f t="shared" si="881"/>
        <v>0</v>
      </c>
      <c r="I1113" s="113">
        <f t="shared" si="882"/>
        <v>0</v>
      </c>
      <c r="J1113" s="113">
        <f t="shared" si="883"/>
        <v>0</v>
      </c>
      <c r="K1113" s="113">
        <f t="shared" si="873"/>
        <v>0</v>
      </c>
      <c r="L1113" s="76">
        <v>8</v>
      </c>
      <c r="M1113" s="76">
        <v>5</v>
      </c>
      <c r="N1113" s="76">
        <v>7</v>
      </c>
      <c r="O1113" s="76">
        <v>6</v>
      </c>
      <c r="P1113" s="76">
        <v>6</v>
      </c>
      <c r="Q1113" s="76">
        <v>2</v>
      </c>
      <c r="R1113" s="76">
        <v>1</v>
      </c>
      <c r="S1113" s="17">
        <f t="shared" si="853"/>
        <v>0</v>
      </c>
      <c r="T1113" s="113">
        <f t="shared" si="884"/>
        <v>0</v>
      </c>
      <c r="U1113" s="113">
        <f t="shared" si="885"/>
        <v>0</v>
      </c>
      <c r="V1113" s="113">
        <f t="shared" si="886"/>
        <v>0</v>
      </c>
      <c r="W1113" s="113">
        <f t="shared" si="887"/>
        <v>0</v>
      </c>
      <c r="X1113" s="113">
        <f t="shared" si="888"/>
        <v>0</v>
      </c>
      <c r="Y1113" s="113">
        <f t="shared" si="889"/>
        <v>0</v>
      </c>
      <c r="Z1113" s="113">
        <f t="shared" si="874"/>
        <v>0</v>
      </c>
      <c r="AA1113" s="76">
        <v>10</v>
      </c>
      <c r="AB1113" s="76">
        <v>6</v>
      </c>
      <c r="AC1113" s="76">
        <v>8</v>
      </c>
      <c r="AD1113" s="76">
        <v>2</v>
      </c>
      <c r="AE1113" s="76">
        <v>2</v>
      </c>
      <c r="AF1113" s="76">
        <v>5</v>
      </c>
      <c r="AG1113" s="76">
        <v>8</v>
      </c>
      <c r="AH1113" s="131">
        <f t="shared" si="854"/>
        <v>0</v>
      </c>
      <c r="AI1113" s="131">
        <f t="shared" si="875"/>
        <v>0</v>
      </c>
      <c r="AJ1113" s="131">
        <f t="shared" si="891"/>
        <v>0</v>
      </c>
      <c r="AK1113" s="131">
        <f t="shared" si="892"/>
        <v>0</v>
      </c>
      <c r="AL1113" s="131">
        <f t="shared" si="876"/>
        <v>0</v>
      </c>
      <c r="AM1113" s="131">
        <f t="shared" si="877"/>
        <v>0</v>
      </c>
      <c r="AN1113" s="131">
        <f t="shared" si="855"/>
        <v>0</v>
      </c>
      <c r="AO1113" s="115" t="b">
        <f t="shared" si="893"/>
        <v>0</v>
      </c>
      <c r="AP1113" s="115" t="b">
        <f t="shared" si="894"/>
        <v>0</v>
      </c>
      <c r="AQ1113" s="115" t="b">
        <f t="shared" si="895"/>
        <v>0</v>
      </c>
      <c r="AR1113" s="79">
        <f t="shared" si="856"/>
        <v>0</v>
      </c>
      <c r="AS1113" s="79">
        <f t="shared" si="857"/>
        <v>0</v>
      </c>
      <c r="AT1113" s="79">
        <f t="shared" si="858"/>
        <v>0</v>
      </c>
      <c r="AU1113" s="79">
        <f t="shared" si="859"/>
        <v>0</v>
      </c>
      <c r="AV1113" s="79">
        <f t="shared" si="860"/>
        <v>0</v>
      </c>
      <c r="AW1113" s="79">
        <f t="shared" si="861"/>
        <v>0</v>
      </c>
      <c r="AX1113" s="128">
        <f t="shared" si="862"/>
        <v>0</v>
      </c>
      <c r="AY1113" s="128"/>
      <c r="AZ1113" s="128"/>
      <c r="BA1113" s="128">
        <f t="shared" si="863"/>
        <v>0</v>
      </c>
      <c r="BB1113" s="128">
        <f t="shared" si="864"/>
        <v>0</v>
      </c>
      <c r="BC1113" s="80">
        <f t="shared" si="865"/>
        <v>0</v>
      </c>
      <c r="BD1113" s="80">
        <f t="shared" si="866"/>
        <v>0</v>
      </c>
      <c r="BE1113" s="80">
        <f t="shared" si="867"/>
        <v>0</v>
      </c>
      <c r="BF1113" s="80">
        <f t="shared" si="868"/>
        <v>0</v>
      </c>
      <c r="BG1113" s="80">
        <f t="shared" si="869"/>
        <v>0</v>
      </c>
      <c r="BH1113" s="80">
        <f t="shared" si="896"/>
        <v>0</v>
      </c>
      <c r="BI1113" s="4">
        <f t="shared" si="870"/>
        <v>0</v>
      </c>
      <c r="BJ1113" s="4">
        <f t="shared" si="871"/>
        <v>0</v>
      </c>
      <c r="BK1113" s="4">
        <f t="shared" si="872"/>
        <v>0</v>
      </c>
      <c r="BL1113" s="8" t="e">
        <f>VLOOKUP(CN1113,'CIR Results'!$B$3:$L$42,2,FALSE)</f>
        <v>#N/A</v>
      </c>
      <c r="BM1113" s="8" t="e">
        <f>VLOOKUP(CN1113,'CIR Results'!$B$3:$L$42,3,FALSE)</f>
        <v>#N/A</v>
      </c>
      <c r="BN1113" s="8" t="e">
        <f>VLOOKUP(CN1113,'CIR Results'!$B$3:$L$42,4,FALSE)</f>
        <v>#N/A</v>
      </c>
      <c r="BO1113" s="8" t="e">
        <f>VLOOKUP(CN1113,'CIR Results'!$B$3:$L$42,5,FALSE)</f>
        <v>#N/A</v>
      </c>
      <c r="BP1113" s="8" t="e">
        <f>VLOOKUP(CN1113,'CIR Results'!$B$3:$L$42,6,FALSE)</f>
        <v>#N/A</v>
      </c>
      <c r="BQ1113" s="8" t="e">
        <f>VLOOKUP(CN1113,'CIR Results'!$B$3:$L$42,8,FALSE)</f>
        <v>#N/A</v>
      </c>
      <c r="BR1113" s="8" t="e">
        <f>VLOOKUP(CN1113,'CIR Results'!$B$3:$L$42,9,FALSE)</f>
        <v>#N/A</v>
      </c>
      <c r="BS1113" s="8" t="e">
        <f>VLOOKUP(CN1113,'CIR Results'!$B$3:$L$42,10,FALSE)</f>
        <v>#N/A</v>
      </c>
      <c r="BT1113" s="8" t="e">
        <f>VLOOKUP(CN1113,'CIR Results'!$B$3:$L$42,11,FALSE)</f>
        <v>#N/A</v>
      </c>
      <c r="BU1113" s="136" t="e">
        <f>VLOOKUP(CN1113,'CIR Team Info'!$B$5:$E$44,2,FALSE)</f>
        <v>#N/A</v>
      </c>
      <c r="BV1113" s="136" t="e">
        <f>VLOOKUP(CN1113,'CIR Team Info'!$B$5:$E$44,4,FALSE)</f>
        <v>#N/A</v>
      </c>
      <c r="BW1113" s="136" t="str">
        <f t="shared" si="897"/>
        <v xml:space="preserve">   </v>
      </c>
    </row>
    <row r="1114" spans="1:75" x14ac:dyDescent="0.25">
      <c r="A1114" s="78">
        <f t="shared" si="851"/>
        <v>0</v>
      </c>
      <c r="C1114" s="10" t="str">
        <f t="shared" si="890"/>
        <v>Do Not Pick</v>
      </c>
      <c r="D1114" s="17">
        <f t="shared" si="852"/>
        <v>0</v>
      </c>
      <c r="E1114" s="113">
        <f t="shared" si="878"/>
        <v>0</v>
      </c>
      <c r="F1114" s="113">
        <f t="shared" si="879"/>
        <v>0</v>
      </c>
      <c r="G1114" s="113">
        <f t="shared" si="880"/>
        <v>0</v>
      </c>
      <c r="H1114" s="113">
        <f t="shared" si="881"/>
        <v>0</v>
      </c>
      <c r="I1114" s="113">
        <f t="shared" si="882"/>
        <v>0</v>
      </c>
      <c r="J1114" s="113">
        <f t="shared" si="883"/>
        <v>0</v>
      </c>
      <c r="K1114" s="113">
        <f t="shared" si="873"/>
        <v>0</v>
      </c>
      <c r="L1114" s="76">
        <v>8</v>
      </c>
      <c r="M1114" s="76">
        <v>5</v>
      </c>
      <c r="N1114" s="76">
        <v>7</v>
      </c>
      <c r="O1114" s="76">
        <v>6</v>
      </c>
      <c r="P1114" s="76">
        <v>6</v>
      </c>
      <c r="Q1114" s="76">
        <v>2</v>
      </c>
      <c r="R1114" s="76">
        <v>1</v>
      </c>
      <c r="S1114" s="17">
        <f t="shared" si="853"/>
        <v>0</v>
      </c>
      <c r="T1114" s="113">
        <f t="shared" si="884"/>
        <v>0</v>
      </c>
      <c r="U1114" s="113">
        <f t="shared" si="885"/>
        <v>0</v>
      </c>
      <c r="V1114" s="113">
        <f t="shared" si="886"/>
        <v>0</v>
      </c>
      <c r="W1114" s="113">
        <f t="shared" si="887"/>
        <v>0</v>
      </c>
      <c r="X1114" s="113">
        <f t="shared" si="888"/>
        <v>0</v>
      </c>
      <c r="Y1114" s="113">
        <f t="shared" si="889"/>
        <v>0</v>
      </c>
      <c r="Z1114" s="113">
        <f t="shared" si="874"/>
        <v>0</v>
      </c>
      <c r="AA1114" s="76">
        <v>10</v>
      </c>
      <c r="AB1114" s="76">
        <v>6</v>
      </c>
      <c r="AC1114" s="76">
        <v>8</v>
      </c>
      <c r="AD1114" s="76">
        <v>2</v>
      </c>
      <c r="AE1114" s="76">
        <v>2</v>
      </c>
      <c r="AF1114" s="76">
        <v>5</v>
      </c>
      <c r="AG1114" s="76">
        <v>8</v>
      </c>
      <c r="AH1114" s="131">
        <f t="shared" si="854"/>
        <v>0</v>
      </c>
      <c r="AI1114" s="131">
        <f t="shared" si="875"/>
        <v>0</v>
      </c>
      <c r="AJ1114" s="131">
        <f t="shared" si="891"/>
        <v>0</v>
      </c>
      <c r="AK1114" s="131">
        <f t="shared" si="892"/>
        <v>0</v>
      </c>
      <c r="AL1114" s="131">
        <f t="shared" si="876"/>
        <v>0</v>
      </c>
      <c r="AM1114" s="131">
        <f t="shared" si="877"/>
        <v>0</v>
      </c>
      <c r="AN1114" s="131">
        <f t="shared" si="855"/>
        <v>0</v>
      </c>
      <c r="AO1114" s="115" t="b">
        <f t="shared" si="893"/>
        <v>0</v>
      </c>
      <c r="AP1114" s="115" t="b">
        <f t="shared" si="894"/>
        <v>0</v>
      </c>
      <c r="AQ1114" s="115" t="b">
        <f t="shared" si="895"/>
        <v>0</v>
      </c>
      <c r="AR1114" s="79">
        <f t="shared" si="856"/>
        <v>0</v>
      </c>
      <c r="AS1114" s="79">
        <f t="shared" si="857"/>
        <v>0</v>
      </c>
      <c r="AT1114" s="79">
        <f t="shared" si="858"/>
        <v>0</v>
      </c>
      <c r="AU1114" s="79">
        <f t="shared" si="859"/>
        <v>0</v>
      </c>
      <c r="AV1114" s="79">
        <f t="shared" si="860"/>
        <v>0</v>
      </c>
      <c r="AW1114" s="79">
        <f t="shared" si="861"/>
        <v>0</v>
      </c>
      <c r="AX1114" s="128">
        <f t="shared" si="862"/>
        <v>0</v>
      </c>
      <c r="AY1114" s="128"/>
      <c r="AZ1114" s="128"/>
      <c r="BA1114" s="128">
        <f t="shared" si="863"/>
        <v>0</v>
      </c>
      <c r="BB1114" s="128">
        <f t="shared" si="864"/>
        <v>0</v>
      </c>
      <c r="BC1114" s="80">
        <f t="shared" si="865"/>
        <v>0</v>
      </c>
      <c r="BD1114" s="80">
        <f t="shared" si="866"/>
        <v>0</v>
      </c>
      <c r="BE1114" s="80">
        <f t="shared" si="867"/>
        <v>0</v>
      </c>
      <c r="BF1114" s="80">
        <f t="shared" si="868"/>
        <v>0</v>
      </c>
      <c r="BG1114" s="80">
        <f t="shared" si="869"/>
        <v>0</v>
      </c>
      <c r="BH1114" s="80">
        <f t="shared" si="896"/>
        <v>0</v>
      </c>
      <c r="BI1114" s="4">
        <f t="shared" si="870"/>
        <v>0</v>
      </c>
      <c r="BJ1114" s="4">
        <f t="shared" si="871"/>
        <v>0</v>
      </c>
      <c r="BK1114" s="4">
        <f t="shared" si="872"/>
        <v>0</v>
      </c>
      <c r="BL1114" s="8" t="e">
        <f>VLOOKUP(CN1114,'CIR Results'!$B$3:$L$42,2,FALSE)</f>
        <v>#N/A</v>
      </c>
      <c r="BM1114" s="8" t="e">
        <f>VLOOKUP(CN1114,'CIR Results'!$B$3:$L$42,3,FALSE)</f>
        <v>#N/A</v>
      </c>
      <c r="BN1114" s="8" t="e">
        <f>VLOOKUP(CN1114,'CIR Results'!$B$3:$L$42,4,FALSE)</f>
        <v>#N/A</v>
      </c>
      <c r="BO1114" s="8" t="e">
        <f>VLOOKUP(CN1114,'CIR Results'!$B$3:$L$42,5,FALSE)</f>
        <v>#N/A</v>
      </c>
      <c r="BP1114" s="8" t="e">
        <f>VLOOKUP(CN1114,'CIR Results'!$B$3:$L$42,6,FALSE)</f>
        <v>#N/A</v>
      </c>
      <c r="BQ1114" s="8" t="e">
        <f>VLOOKUP(CN1114,'CIR Results'!$B$3:$L$42,8,FALSE)</f>
        <v>#N/A</v>
      </c>
      <c r="BR1114" s="8" t="e">
        <f>VLOOKUP(CN1114,'CIR Results'!$B$3:$L$42,9,FALSE)</f>
        <v>#N/A</v>
      </c>
      <c r="BS1114" s="8" t="e">
        <f>VLOOKUP(CN1114,'CIR Results'!$B$3:$L$42,10,FALSE)</f>
        <v>#N/A</v>
      </c>
      <c r="BT1114" s="8" t="e">
        <f>VLOOKUP(CN1114,'CIR Results'!$B$3:$L$42,11,FALSE)</f>
        <v>#N/A</v>
      </c>
      <c r="BU1114" s="136" t="e">
        <f>VLOOKUP(CN1114,'CIR Team Info'!$B$5:$E$44,2,FALSE)</f>
        <v>#N/A</v>
      </c>
      <c r="BV1114" s="136" t="e">
        <f>VLOOKUP(CN1114,'CIR Team Info'!$B$5:$E$44,4,FALSE)</f>
        <v>#N/A</v>
      </c>
      <c r="BW1114" s="136" t="str">
        <f t="shared" si="897"/>
        <v xml:space="preserve">   </v>
      </c>
    </row>
    <row r="1115" spans="1:75" x14ac:dyDescent="0.25">
      <c r="A1115" s="78">
        <f t="shared" si="851"/>
        <v>0</v>
      </c>
      <c r="C1115" s="10" t="str">
        <f t="shared" si="890"/>
        <v>Do Not Pick</v>
      </c>
      <c r="D1115" s="17">
        <f t="shared" si="852"/>
        <v>0</v>
      </c>
      <c r="E1115" s="113">
        <f t="shared" si="878"/>
        <v>0</v>
      </c>
      <c r="F1115" s="113">
        <f t="shared" si="879"/>
        <v>0</v>
      </c>
      <c r="G1115" s="113">
        <f t="shared" si="880"/>
        <v>0</v>
      </c>
      <c r="H1115" s="113">
        <f t="shared" si="881"/>
        <v>0</v>
      </c>
      <c r="I1115" s="113">
        <f t="shared" si="882"/>
        <v>0</v>
      </c>
      <c r="J1115" s="113">
        <f t="shared" si="883"/>
        <v>0</v>
      </c>
      <c r="K1115" s="113">
        <f t="shared" si="873"/>
        <v>0</v>
      </c>
      <c r="L1115" s="76">
        <v>8</v>
      </c>
      <c r="M1115" s="76">
        <v>5</v>
      </c>
      <c r="N1115" s="76">
        <v>7</v>
      </c>
      <c r="O1115" s="76">
        <v>6</v>
      </c>
      <c r="P1115" s="76">
        <v>6</v>
      </c>
      <c r="Q1115" s="76">
        <v>2</v>
      </c>
      <c r="R1115" s="76">
        <v>1</v>
      </c>
      <c r="S1115" s="17">
        <f t="shared" si="853"/>
        <v>0</v>
      </c>
      <c r="T1115" s="113">
        <f t="shared" si="884"/>
        <v>0</v>
      </c>
      <c r="U1115" s="113">
        <f t="shared" si="885"/>
        <v>0</v>
      </c>
      <c r="V1115" s="113">
        <f t="shared" si="886"/>
        <v>0</v>
      </c>
      <c r="W1115" s="113">
        <f t="shared" si="887"/>
        <v>0</v>
      </c>
      <c r="X1115" s="113">
        <f t="shared" si="888"/>
        <v>0</v>
      </c>
      <c r="Y1115" s="113">
        <f t="shared" si="889"/>
        <v>0</v>
      </c>
      <c r="Z1115" s="113">
        <f t="shared" si="874"/>
        <v>0</v>
      </c>
      <c r="AA1115" s="76">
        <v>10</v>
      </c>
      <c r="AB1115" s="76">
        <v>6</v>
      </c>
      <c r="AC1115" s="76">
        <v>8</v>
      </c>
      <c r="AD1115" s="76">
        <v>2</v>
      </c>
      <c r="AE1115" s="76">
        <v>2</v>
      </c>
      <c r="AF1115" s="76">
        <v>5</v>
      </c>
      <c r="AG1115" s="76">
        <v>8</v>
      </c>
      <c r="AH1115" s="131">
        <f t="shared" si="854"/>
        <v>0</v>
      </c>
      <c r="AI1115" s="131">
        <f t="shared" si="875"/>
        <v>0</v>
      </c>
      <c r="AJ1115" s="131">
        <f t="shared" si="891"/>
        <v>0</v>
      </c>
      <c r="AK1115" s="131">
        <f t="shared" si="892"/>
        <v>0</v>
      </c>
      <c r="AL1115" s="131">
        <f t="shared" si="876"/>
        <v>0</v>
      </c>
      <c r="AM1115" s="131">
        <f t="shared" si="877"/>
        <v>0</v>
      </c>
      <c r="AN1115" s="131">
        <f t="shared" si="855"/>
        <v>0</v>
      </c>
      <c r="AO1115" s="115" t="b">
        <f t="shared" si="893"/>
        <v>0</v>
      </c>
      <c r="AP1115" s="115" t="b">
        <f t="shared" si="894"/>
        <v>0</v>
      </c>
      <c r="AQ1115" s="115" t="b">
        <f t="shared" si="895"/>
        <v>0</v>
      </c>
      <c r="AR1115" s="79">
        <f t="shared" si="856"/>
        <v>0</v>
      </c>
      <c r="AS1115" s="79">
        <f t="shared" si="857"/>
        <v>0</v>
      </c>
      <c r="AT1115" s="79">
        <f t="shared" si="858"/>
        <v>0</v>
      </c>
      <c r="AU1115" s="79">
        <f t="shared" si="859"/>
        <v>0</v>
      </c>
      <c r="AV1115" s="79">
        <f t="shared" si="860"/>
        <v>0</v>
      </c>
      <c r="AW1115" s="79">
        <f t="shared" si="861"/>
        <v>0</v>
      </c>
      <c r="AX1115" s="128">
        <f t="shared" si="862"/>
        <v>0</v>
      </c>
      <c r="AY1115" s="128"/>
      <c r="AZ1115" s="128"/>
      <c r="BA1115" s="128">
        <f t="shared" si="863"/>
        <v>0</v>
      </c>
      <c r="BB1115" s="128">
        <f t="shared" si="864"/>
        <v>0</v>
      </c>
      <c r="BC1115" s="80">
        <f t="shared" si="865"/>
        <v>0</v>
      </c>
      <c r="BD1115" s="80">
        <f t="shared" si="866"/>
        <v>0</v>
      </c>
      <c r="BE1115" s="80">
        <f t="shared" si="867"/>
        <v>0</v>
      </c>
      <c r="BF1115" s="80">
        <f t="shared" si="868"/>
        <v>0</v>
      </c>
      <c r="BG1115" s="80">
        <f t="shared" si="869"/>
        <v>0</v>
      </c>
      <c r="BH1115" s="80">
        <f t="shared" si="896"/>
        <v>0</v>
      </c>
      <c r="BI1115" s="4">
        <f t="shared" si="870"/>
        <v>0</v>
      </c>
      <c r="BJ1115" s="4">
        <f t="shared" si="871"/>
        <v>0</v>
      </c>
      <c r="BK1115" s="4">
        <f t="shared" si="872"/>
        <v>0</v>
      </c>
      <c r="BL1115" s="8" t="e">
        <f>VLOOKUP(CN1115,'CIR Results'!$B$3:$L$42,2,FALSE)</f>
        <v>#N/A</v>
      </c>
      <c r="BM1115" s="8" t="e">
        <f>VLOOKUP(CN1115,'CIR Results'!$B$3:$L$42,3,FALSE)</f>
        <v>#N/A</v>
      </c>
      <c r="BN1115" s="8" t="e">
        <f>VLOOKUP(CN1115,'CIR Results'!$B$3:$L$42,4,FALSE)</f>
        <v>#N/A</v>
      </c>
      <c r="BO1115" s="8" t="e">
        <f>VLOOKUP(CN1115,'CIR Results'!$B$3:$L$42,5,FALSE)</f>
        <v>#N/A</v>
      </c>
      <c r="BP1115" s="8" t="e">
        <f>VLOOKUP(CN1115,'CIR Results'!$B$3:$L$42,6,FALSE)</f>
        <v>#N/A</v>
      </c>
      <c r="BQ1115" s="8" t="e">
        <f>VLOOKUP(CN1115,'CIR Results'!$B$3:$L$42,8,FALSE)</f>
        <v>#N/A</v>
      </c>
      <c r="BR1115" s="8" t="e">
        <f>VLOOKUP(CN1115,'CIR Results'!$B$3:$L$42,9,FALSE)</f>
        <v>#N/A</v>
      </c>
      <c r="BS1115" s="8" t="e">
        <f>VLOOKUP(CN1115,'CIR Results'!$B$3:$L$42,10,FALSE)</f>
        <v>#N/A</v>
      </c>
      <c r="BT1115" s="8" t="e">
        <f>VLOOKUP(CN1115,'CIR Results'!$B$3:$L$42,11,FALSE)</f>
        <v>#N/A</v>
      </c>
      <c r="BU1115" s="136" t="e">
        <f>VLOOKUP(CN1115,'CIR Team Info'!$B$5:$E$44,2,FALSE)</f>
        <v>#N/A</v>
      </c>
      <c r="BV1115" s="136" t="e">
        <f>VLOOKUP(CN1115,'CIR Team Info'!$B$5:$E$44,4,FALSE)</f>
        <v>#N/A</v>
      </c>
      <c r="BW1115" s="136" t="str">
        <f t="shared" si="897"/>
        <v xml:space="preserve">   </v>
      </c>
    </row>
    <row r="1116" spans="1:75" x14ac:dyDescent="0.25">
      <c r="A1116" s="78">
        <f t="shared" si="851"/>
        <v>0</v>
      </c>
      <c r="C1116" s="10" t="str">
        <f t="shared" si="890"/>
        <v>Do Not Pick</v>
      </c>
      <c r="D1116" s="17">
        <f t="shared" si="852"/>
        <v>0</v>
      </c>
      <c r="E1116" s="113">
        <f t="shared" si="878"/>
        <v>0</v>
      </c>
      <c r="F1116" s="113">
        <f t="shared" si="879"/>
        <v>0</v>
      </c>
      <c r="G1116" s="113">
        <f t="shared" si="880"/>
        <v>0</v>
      </c>
      <c r="H1116" s="113">
        <f t="shared" si="881"/>
        <v>0</v>
      </c>
      <c r="I1116" s="113">
        <f t="shared" si="882"/>
        <v>0</v>
      </c>
      <c r="J1116" s="113">
        <f t="shared" si="883"/>
        <v>0</v>
      </c>
      <c r="K1116" s="113">
        <f t="shared" si="873"/>
        <v>0</v>
      </c>
      <c r="L1116" s="76">
        <v>8</v>
      </c>
      <c r="M1116" s="76">
        <v>5</v>
      </c>
      <c r="N1116" s="76">
        <v>7</v>
      </c>
      <c r="O1116" s="76">
        <v>6</v>
      </c>
      <c r="P1116" s="76">
        <v>6</v>
      </c>
      <c r="Q1116" s="76">
        <v>2</v>
      </c>
      <c r="R1116" s="76">
        <v>1</v>
      </c>
      <c r="S1116" s="17">
        <f t="shared" si="853"/>
        <v>0</v>
      </c>
      <c r="T1116" s="113">
        <f t="shared" si="884"/>
        <v>0</v>
      </c>
      <c r="U1116" s="113">
        <f t="shared" si="885"/>
        <v>0</v>
      </c>
      <c r="V1116" s="113">
        <f t="shared" si="886"/>
        <v>0</v>
      </c>
      <c r="W1116" s="113">
        <f t="shared" si="887"/>
        <v>0</v>
      </c>
      <c r="X1116" s="113">
        <f t="shared" si="888"/>
        <v>0</v>
      </c>
      <c r="Y1116" s="113">
        <f t="shared" si="889"/>
        <v>0</v>
      </c>
      <c r="Z1116" s="113">
        <f t="shared" si="874"/>
        <v>0</v>
      </c>
      <c r="AA1116" s="76">
        <v>10</v>
      </c>
      <c r="AB1116" s="76">
        <v>6</v>
      </c>
      <c r="AC1116" s="76">
        <v>8</v>
      </c>
      <c r="AD1116" s="76">
        <v>2</v>
      </c>
      <c r="AE1116" s="76">
        <v>2</v>
      </c>
      <c r="AF1116" s="76">
        <v>5</v>
      </c>
      <c r="AG1116" s="76">
        <v>8</v>
      </c>
      <c r="AH1116" s="131">
        <f t="shared" si="854"/>
        <v>0</v>
      </c>
      <c r="AI1116" s="131">
        <f t="shared" si="875"/>
        <v>0</v>
      </c>
      <c r="AJ1116" s="131">
        <f t="shared" si="891"/>
        <v>0</v>
      </c>
      <c r="AK1116" s="131">
        <f t="shared" si="892"/>
        <v>0</v>
      </c>
      <c r="AL1116" s="131">
        <f t="shared" si="876"/>
        <v>0</v>
      </c>
      <c r="AM1116" s="131">
        <f t="shared" si="877"/>
        <v>0</v>
      </c>
      <c r="AN1116" s="131">
        <f t="shared" si="855"/>
        <v>0</v>
      </c>
      <c r="AO1116" s="115" t="b">
        <f t="shared" si="893"/>
        <v>0</v>
      </c>
      <c r="AP1116" s="115" t="b">
        <f t="shared" si="894"/>
        <v>0</v>
      </c>
      <c r="AQ1116" s="115" t="b">
        <f t="shared" si="895"/>
        <v>0</v>
      </c>
      <c r="AR1116" s="79">
        <f t="shared" si="856"/>
        <v>0</v>
      </c>
      <c r="AS1116" s="79">
        <f t="shared" si="857"/>
        <v>0</v>
      </c>
      <c r="AT1116" s="79">
        <f t="shared" si="858"/>
        <v>0</v>
      </c>
      <c r="AU1116" s="79">
        <f t="shared" si="859"/>
        <v>0</v>
      </c>
      <c r="AV1116" s="79">
        <f t="shared" si="860"/>
        <v>0</v>
      </c>
      <c r="AW1116" s="79">
        <f t="shared" si="861"/>
        <v>0</v>
      </c>
      <c r="AX1116" s="128">
        <f t="shared" si="862"/>
        <v>0</v>
      </c>
      <c r="AY1116" s="128"/>
      <c r="AZ1116" s="128"/>
      <c r="BA1116" s="128">
        <f t="shared" si="863"/>
        <v>0</v>
      </c>
      <c r="BB1116" s="128">
        <f t="shared" si="864"/>
        <v>0</v>
      </c>
      <c r="BC1116" s="80">
        <f t="shared" si="865"/>
        <v>0</v>
      </c>
      <c r="BD1116" s="80">
        <f t="shared" si="866"/>
        <v>0</v>
      </c>
      <c r="BE1116" s="80">
        <f t="shared" si="867"/>
        <v>0</v>
      </c>
      <c r="BF1116" s="80">
        <f t="shared" si="868"/>
        <v>0</v>
      </c>
      <c r="BG1116" s="80">
        <f t="shared" si="869"/>
        <v>0</v>
      </c>
      <c r="BH1116" s="80">
        <f t="shared" si="896"/>
        <v>0</v>
      </c>
      <c r="BI1116" s="4">
        <f t="shared" si="870"/>
        <v>0</v>
      </c>
      <c r="BJ1116" s="4">
        <f t="shared" si="871"/>
        <v>0</v>
      </c>
      <c r="BK1116" s="4">
        <f t="shared" si="872"/>
        <v>0</v>
      </c>
      <c r="BL1116" s="8" t="e">
        <f>VLOOKUP(CN1116,'CIR Results'!$B$3:$L$42,2,FALSE)</f>
        <v>#N/A</v>
      </c>
      <c r="BM1116" s="8" t="e">
        <f>VLOOKUP(CN1116,'CIR Results'!$B$3:$L$42,3,FALSE)</f>
        <v>#N/A</v>
      </c>
      <c r="BN1116" s="8" t="e">
        <f>VLOOKUP(CN1116,'CIR Results'!$B$3:$L$42,4,FALSE)</f>
        <v>#N/A</v>
      </c>
      <c r="BO1116" s="8" t="e">
        <f>VLOOKUP(CN1116,'CIR Results'!$B$3:$L$42,5,FALSE)</f>
        <v>#N/A</v>
      </c>
      <c r="BP1116" s="8" t="e">
        <f>VLOOKUP(CN1116,'CIR Results'!$B$3:$L$42,6,FALSE)</f>
        <v>#N/A</v>
      </c>
      <c r="BQ1116" s="8" t="e">
        <f>VLOOKUP(CN1116,'CIR Results'!$B$3:$L$42,8,FALSE)</f>
        <v>#N/A</v>
      </c>
      <c r="BR1116" s="8" t="e">
        <f>VLOOKUP(CN1116,'CIR Results'!$B$3:$L$42,9,FALSE)</f>
        <v>#N/A</v>
      </c>
      <c r="BS1116" s="8" t="e">
        <f>VLOOKUP(CN1116,'CIR Results'!$B$3:$L$42,10,FALSE)</f>
        <v>#N/A</v>
      </c>
      <c r="BT1116" s="8" t="e">
        <f>VLOOKUP(CN1116,'CIR Results'!$B$3:$L$42,11,FALSE)</f>
        <v>#N/A</v>
      </c>
      <c r="BU1116" s="136" t="e">
        <f>VLOOKUP(CN1116,'CIR Team Info'!$B$5:$E$44,2,FALSE)</f>
        <v>#N/A</v>
      </c>
      <c r="BV1116" s="136" t="e">
        <f>VLOOKUP(CN1116,'CIR Team Info'!$B$5:$E$44,4,FALSE)</f>
        <v>#N/A</v>
      </c>
      <c r="BW1116" s="136" t="str">
        <f t="shared" si="897"/>
        <v xml:space="preserve">   </v>
      </c>
    </row>
    <row r="1117" spans="1:75" x14ac:dyDescent="0.25">
      <c r="A1117" s="78">
        <f t="shared" si="851"/>
        <v>0</v>
      </c>
      <c r="C1117" s="10" t="str">
        <f t="shared" si="890"/>
        <v>Do Not Pick</v>
      </c>
      <c r="D1117" s="17">
        <f t="shared" si="852"/>
        <v>0</v>
      </c>
      <c r="E1117" s="113">
        <f t="shared" si="878"/>
        <v>0</v>
      </c>
      <c r="F1117" s="113">
        <f t="shared" si="879"/>
        <v>0</v>
      </c>
      <c r="G1117" s="113">
        <f t="shared" si="880"/>
        <v>0</v>
      </c>
      <c r="H1117" s="113">
        <f t="shared" si="881"/>
        <v>0</v>
      </c>
      <c r="I1117" s="113">
        <f t="shared" si="882"/>
        <v>0</v>
      </c>
      <c r="J1117" s="113">
        <f t="shared" si="883"/>
        <v>0</v>
      </c>
      <c r="K1117" s="113">
        <f t="shared" si="873"/>
        <v>0</v>
      </c>
      <c r="L1117" s="76">
        <v>8</v>
      </c>
      <c r="M1117" s="76">
        <v>5</v>
      </c>
      <c r="N1117" s="76">
        <v>7</v>
      </c>
      <c r="O1117" s="76">
        <v>6</v>
      </c>
      <c r="P1117" s="76">
        <v>6</v>
      </c>
      <c r="Q1117" s="76">
        <v>2</v>
      </c>
      <c r="R1117" s="76">
        <v>1</v>
      </c>
      <c r="S1117" s="17">
        <f t="shared" si="853"/>
        <v>0</v>
      </c>
      <c r="T1117" s="113">
        <f t="shared" si="884"/>
        <v>0</v>
      </c>
      <c r="U1117" s="113">
        <f t="shared" si="885"/>
        <v>0</v>
      </c>
      <c r="V1117" s="113">
        <f t="shared" si="886"/>
        <v>0</v>
      </c>
      <c r="W1117" s="113">
        <f t="shared" si="887"/>
        <v>0</v>
      </c>
      <c r="X1117" s="113">
        <f t="shared" si="888"/>
        <v>0</v>
      </c>
      <c r="Y1117" s="113">
        <f t="shared" si="889"/>
        <v>0</v>
      </c>
      <c r="Z1117" s="113">
        <f t="shared" si="874"/>
        <v>0</v>
      </c>
      <c r="AA1117" s="76">
        <v>10</v>
      </c>
      <c r="AB1117" s="76">
        <v>6</v>
      </c>
      <c r="AC1117" s="76">
        <v>8</v>
      </c>
      <c r="AD1117" s="76">
        <v>2</v>
      </c>
      <c r="AE1117" s="76">
        <v>2</v>
      </c>
      <c r="AF1117" s="76">
        <v>5</v>
      </c>
      <c r="AG1117" s="76">
        <v>8</v>
      </c>
      <c r="AH1117" s="131">
        <f t="shared" si="854"/>
        <v>0</v>
      </c>
      <c r="AI1117" s="131">
        <f t="shared" si="875"/>
        <v>0</v>
      </c>
      <c r="AJ1117" s="131">
        <f t="shared" si="891"/>
        <v>0</v>
      </c>
      <c r="AK1117" s="131">
        <f t="shared" si="892"/>
        <v>0</v>
      </c>
      <c r="AL1117" s="131">
        <f t="shared" si="876"/>
        <v>0</v>
      </c>
      <c r="AM1117" s="131">
        <f t="shared" si="877"/>
        <v>0</v>
      </c>
      <c r="AN1117" s="131">
        <f t="shared" si="855"/>
        <v>0</v>
      </c>
      <c r="AO1117" s="115" t="b">
        <f t="shared" si="893"/>
        <v>0</v>
      </c>
      <c r="AP1117" s="115" t="b">
        <f t="shared" si="894"/>
        <v>0</v>
      </c>
      <c r="AQ1117" s="115" t="b">
        <f t="shared" si="895"/>
        <v>0</v>
      </c>
      <c r="AR1117" s="79">
        <f t="shared" si="856"/>
        <v>0</v>
      </c>
      <c r="AS1117" s="79">
        <f t="shared" si="857"/>
        <v>0</v>
      </c>
      <c r="AT1117" s="79">
        <f t="shared" si="858"/>
        <v>0</v>
      </c>
      <c r="AU1117" s="79">
        <f t="shared" si="859"/>
        <v>0</v>
      </c>
      <c r="AV1117" s="79">
        <f t="shared" si="860"/>
        <v>0</v>
      </c>
      <c r="AW1117" s="79">
        <f t="shared" si="861"/>
        <v>0</v>
      </c>
      <c r="AX1117" s="128">
        <f t="shared" si="862"/>
        <v>0</v>
      </c>
      <c r="AY1117" s="128"/>
      <c r="AZ1117" s="128"/>
      <c r="BA1117" s="128">
        <f t="shared" si="863"/>
        <v>0</v>
      </c>
      <c r="BB1117" s="128">
        <f t="shared" si="864"/>
        <v>0</v>
      </c>
      <c r="BC1117" s="80">
        <f t="shared" si="865"/>
        <v>0</v>
      </c>
      <c r="BD1117" s="80">
        <f t="shared" si="866"/>
        <v>0</v>
      </c>
      <c r="BE1117" s="80">
        <f t="shared" si="867"/>
        <v>0</v>
      </c>
      <c r="BF1117" s="80">
        <f t="shared" si="868"/>
        <v>0</v>
      </c>
      <c r="BG1117" s="80">
        <f t="shared" si="869"/>
        <v>0</v>
      </c>
      <c r="BH1117" s="80">
        <f t="shared" si="896"/>
        <v>0</v>
      </c>
      <c r="BI1117" s="4">
        <f t="shared" si="870"/>
        <v>0</v>
      </c>
      <c r="BJ1117" s="4">
        <f t="shared" si="871"/>
        <v>0</v>
      </c>
      <c r="BK1117" s="4">
        <f t="shared" si="872"/>
        <v>0</v>
      </c>
      <c r="BL1117" s="8" t="e">
        <f>VLOOKUP(CN1117,'CIR Results'!$B$3:$L$42,2,FALSE)</f>
        <v>#N/A</v>
      </c>
      <c r="BM1117" s="8" t="e">
        <f>VLOOKUP(CN1117,'CIR Results'!$B$3:$L$42,3,FALSE)</f>
        <v>#N/A</v>
      </c>
      <c r="BN1117" s="8" t="e">
        <f>VLOOKUP(CN1117,'CIR Results'!$B$3:$L$42,4,FALSE)</f>
        <v>#N/A</v>
      </c>
      <c r="BO1117" s="8" t="e">
        <f>VLOOKUP(CN1117,'CIR Results'!$B$3:$L$42,5,FALSE)</f>
        <v>#N/A</v>
      </c>
      <c r="BP1117" s="8" t="e">
        <f>VLOOKUP(CN1117,'CIR Results'!$B$3:$L$42,6,FALSE)</f>
        <v>#N/A</v>
      </c>
      <c r="BQ1117" s="8" t="e">
        <f>VLOOKUP(CN1117,'CIR Results'!$B$3:$L$42,8,FALSE)</f>
        <v>#N/A</v>
      </c>
      <c r="BR1117" s="8" t="e">
        <f>VLOOKUP(CN1117,'CIR Results'!$B$3:$L$42,9,FALSE)</f>
        <v>#N/A</v>
      </c>
      <c r="BS1117" s="8" t="e">
        <f>VLOOKUP(CN1117,'CIR Results'!$B$3:$L$42,10,FALSE)</f>
        <v>#N/A</v>
      </c>
      <c r="BT1117" s="8" t="e">
        <f>VLOOKUP(CN1117,'CIR Results'!$B$3:$L$42,11,FALSE)</f>
        <v>#N/A</v>
      </c>
      <c r="BU1117" s="136" t="e">
        <f>VLOOKUP(CN1117,'CIR Team Info'!$B$5:$E$44,2,FALSE)</f>
        <v>#N/A</v>
      </c>
      <c r="BV1117" s="136" t="e">
        <f>VLOOKUP(CN1117,'CIR Team Info'!$B$5:$E$44,4,FALSE)</f>
        <v>#N/A</v>
      </c>
      <c r="BW1117" s="136" t="str">
        <f t="shared" si="897"/>
        <v xml:space="preserve">   </v>
      </c>
    </row>
    <row r="1118" spans="1:75" x14ac:dyDescent="0.25">
      <c r="A1118" s="78">
        <f t="shared" si="851"/>
        <v>0</v>
      </c>
      <c r="C1118" s="10" t="str">
        <f t="shared" si="890"/>
        <v>Do Not Pick</v>
      </c>
      <c r="D1118" s="17">
        <f t="shared" si="852"/>
        <v>0</v>
      </c>
      <c r="E1118" s="113">
        <f t="shared" si="878"/>
        <v>0</v>
      </c>
      <c r="F1118" s="113">
        <f t="shared" si="879"/>
        <v>0</v>
      </c>
      <c r="G1118" s="113">
        <f t="shared" si="880"/>
        <v>0</v>
      </c>
      <c r="H1118" s="113">
        <f t="shared" si="881"/>
        <v>0</v>
      </c>
      <c r="I1118" s="113">
        <f t="shared" si="882"/>
        <v>0</v>
      </c>
      <c r="J1118" s="113">
        <f t="shared" si="883"/>
        <v>0</v>
      </c>
      <c r="K1118" s="113">
        <f t="shared" si="873"/>
        <v>0</v>
      </c>
      <c r="L1118" s="76">
        <v>8</v>
      </c>
      <c r="M1118" s="76">
        <v>5</v>
      </c>
      <c r="N1118" s="76">
        <v>7</v>
      </c>
      <c r="O1118" s="76">
        <v>6</v>
      </c>
      <c r="P1118" s="76">
        <v>6</v>
      </c>
      <c r="Q1118" s="76">
        <v>2</v>
      </c>
      <c r="R1118" s="76">
        <v>1</v>
      </c>
      <c r="S1118" s="17">
        <f t="shared" si="853"/>
        <v>0</v>
      </c>
      <c r="T1118" s="113">
        <f t="shared" si="884"/>
        <v>0</v>
      </c>
      <c r="U1118" s="113">
        <f t="shared" si="885"/>
        <v>0</v>
      </c>
      <c r="V1118" s="113">
        <f t="shared" si="886"/>
        <v>0</v>
      </c>
      <c r="W1118" s="113">
        <f t="shared" si="887"/>
        <v>0</v>
      </c>
      <c r="X1118" s="113">
        <f t="shared" si="888"/>
        <v>0</v>
      </c>
      <c r="Y1118" s="113">
        <f t="shared" si="889"/>
        <v>0</v>
      </c>
      <c r="Z1118" s="113">
        <f t="shared" si="874"/>
        <v>0</v>
      </c>
      <c r="AA1118" s="76">
        <v>10</v>
      </c>
      <c r="AB1118" s="76">
        <v>6</v>
      </c>
      <c r="AC1118" s="76">
        <v>8</v>
      </c>
      <c r="AD1118" s="76">
        <v>2</v>
      </c>
      <c r="AE1118" s="76">
        <v>2</v>
      </c>
      <c r="AF1118" s="76">
        <v>5</v>
      </c>
      <c r="AG1118" s="76">
        <v>8</v>
      </c>
      <c r="AH1118" s="131">
        <f t="shared" si="854"/>
        <v>0</v>
      </c>
      <c r="AI1118" s="131">
        <f t="shared" si="875"/>
        <v>0</v>
      </c>
      <c r="AJ1118" s="131">
        <f t="shared" si="891"/>
        <v>0</v>
      </c>
      <c r="AK1118" s="131">
        <f t="shared" si="892"/>
        <v>0</v>
      </c>
      <c r="AL1118" s="131">
        <f t="shared" si="876"/>
        <v>0</v>
      </c>
      <c r="AM1118" s="131">
        <f t="shared" si="877"/>
        <v>0</v>
      </c>
      <c r="AN1118" s="131">
        <f t="shared" si="855"/>
        <v>0</v>
      </c>
      <c r="AO1118" s="115" t="b">
        <f t="shared" si="893"/>
        <v>0</v>
      </c>
      <c r="AP1118" s="115" t="b">
        <f t="shared" si="894"/>
        <v>0</v>
      </c>
      <c r="AQ1118" s="115" t="b">
        <f t="shared" si="895"/>
        <v>0</v>
      </c>
      <c r="AR1118" s="79">
        <f t="shared" si="856"/>
        <v>0</v>
      </c>
      <c r="AS1118" s="79">
        <f t="shared" si="857"/>
        <v>0</v>
      </c>
      <c r="AT1118" s="79">
        <f t="shared" si="858"/>
        <v>0</v>
      </c>
      <c r="AU1118" s="79">
        <f t="shared" si="859"/>
        <v>0</v>
      </c>
      <c r="AV1118" s="79">
        <f t="shared" si="860"/>
        <v>0</v>
      </c>
      <c r="AW1118" s="79">
        <f t="shared" si="861"/>
        <v>0</v>
      </c>
      <c r="AX1118" s="128">
        <f t="shared" si="862"/>
        <v>0</v>
      </c>
      <c r="AY1118" s="128"/>
      <c r="AZ1118" s="128"/>
      <c r="BA1118" s="128">
        <f t="shared" si="863"/>
        <v>0</v>
      </c>
      <c r="BB1118" s="128">
        <f t="shared" si="864"/>
        <v>0</v>
      </c>
      <c r="BC1118" s="80">
        <f t="shared" si="865"/>
        <v>0</v>
      </c>
      <c r="BD1118" s="80">
        <f t="shared" si="866"/>
        <v>0</v>
      </c>
      <c r="BE1118" s="80">
        <f t="shared" si="867"/>
        <v>0</v>
      </c>
      <c r="BF1118" s="80">
        <f t="shared" si="868"/>
        <v>0</v>
      </c>
      <c r="BG1118" s="80">
        <f t="shared" si="869"/>
        <v>0</v>
      </c>
      <c r="BH1118" s="80">
        <f t="shared" si="896"/>
        <v>0</v>
      </c>
      <c r="BI1118" s="4">
        <f t="shared" si="870"/>
        <v>0</v>
      </c>
      <c r="BJ1118" s="4">
        <f t="shared" si="871"/>
        <v>0</v>
      </c>
      <c r="BK1118" s="4">
        <f t="shared" si="872"/>
        <v>0</v>
      </c>
      <c r="BL1118" s="8" t="e">
        <f>VLOOKUP(CN1118,'CIR Results'!$B$3:$L$42,2,FALSE)</f>
        <v>#N/A</v>
      </c>
      <c r="BM1118" s="8" t="e">
        <f>VLOOKUP(CN1118,'CIR Results'!$B$3:$L$42,3,FALSE)</f>
        <v>#N/A</v>
      </c>
      <c r="BN1118" s="8" t="e">
        <f>VLOOKUP(CN1118,'CIR Results'!$B$3:$L$42,4,FALSE)</f>
        <v>#N/A</v>
      </c>
      <c r="BO1118" s="8" t="e">
        <f>VLOOKUP(CN1118,'CIR Results'!$B$3:$L$42,5,FALSE)</f>
        <v>#N/A</v>
      </c>
      <c r="BP1118" s="8" t="e">
        <f>VLOOKUP(CN1118,'CIR Results'!$B$3:$L$42,6,FALSE)</f>
        <v>#N/A</v>
      </c>
      <c r="BQ1118" s="8" t="e">
        <f>VLOOKUP(CN1118,'CIR Results'!$B$3:$L$42,8,FALSE)</f>
        <v>#N/A</v>
      </c>
      <c r="BR1118" s="8" t="e">
        <f>VLOOKUP(CN1118,'CIR Results'!$B$3:$L$42,9,FALSE)</f>
        <v>#N/A</v>
      </c>
      <c r="BS1118" s="8" t="e">
        <f>VLOOKUP(CN1118,'CIR Results'!$B$3:$L$42,10,FALSE)</f>
        <v>#N/A</v>
      </c>
      <c r="BT1118" s="8" t="e">
        <f>VLOOKUP(CN1118,'CIR Results'!$B$3:$L$42,11,FALSE)</f>
        <v>#N/A</v>
      </c>
      <c r="BU1118" s="136" t="e">
        <f>VLOOKUP(CN1118,'CIR Team Info'!$B$5:$E$44,2,FALSE)</f>
        <v>#N/A</v>
      </c>
      <c r="BV1118" s="136" t="e">
        <f>VLOOKUP(CN1118,'CIR Team Info'!$B$5:$E$44,4,FALSE)</f>
        <v>#N/A</v>
      </c>
      <c r="BW1118" s="136" t="str">
        <f t="shared" si="897"/>
        <v xml:space="preserve">   </v>
      </c>
    </row>
    <row r="1119" spans="1:75" x14ac:dyDescent="0.25">
      <c r="A1119" s="78">
        <f t="shared" si="851"/>
        <v>0</v>
      </c>
      <c r="C1119" s="10" t="str">
        <f t="shared" si="890"/>
        <v>Do Not Pick</v>
      </c>
      <c r="D1119" s="17">
        <f t="shared" si="852"/>
        <v>0</v>
      </c>
      <c r="E1119" s="113">
        <f t="shared" si="878"/>
        <v>0</v>
      </c>
      <c r="F1119" s="113">
        <f t="shared" si="879"/>
        <v>0</v>
      </c>
      <c r="G1119" s="113">
        <f t="shared" si="880"/>
        <v>0</v>
      </c>
      <c r="H1119" s="113">
        <f t="shared" si="881"/>
        <v>0</v>
      </c>
      <c r="I1119" s="113">
        <f t="shared" si="882"/>
        <v>0</v>
      </c>
      <c r="J1119" s="113">
        <f t="shared" si="883"/>
        <v>0</v>
      </c>
      <c r="K1119" s="113">
        <f t="shared" si="873"/>
        <v>0</v>
      </c>
      <c r="L1119" s="76">
        <v>8</v>
      </c>
      <c r="M1119" s="76">
        <v>5</v>
      </c>
      <c r="N1119" s="76">
        <v>7</v>
      </c>
      <c r="O1119" s="76">
        <v>6</v>
      </c>
      <c r="P1119" s="76">
        <v>6</v>
      </c>
      <c r="Q1119" s="76">
        <v>2</v>
      </c>
      <c r="R1119" s="76">
        <v>1</v>
      </c>
      <c r="S1119" s="17">
        <f t="shared" si="853"/>
        <v>0</v>
      </c>
      <c r="T1119" s="113">
        <f t="shared" si="884"/>
        <v>0</v>
      </c>
      <c r="U1119" s="113">
        <f t="shared" si="885"/>
        <v>0</v>
      </c>
      <c r="V1119" s="113">
        <f t="shared" si="886"/>
        <v>0</v>
      </c>
      <c r="W1119" s="113">
        <f t="shared" si="887"/>
        <v>0</v>
      </c>
      <c r="X1119" s="113">
        <f t="shared" si="888"/>
        <v>0</v>
      </c>
      <c r="Y1119" s="113">
        <f t="shared" si="889"/>
        <v>0</v>
      </c>
      <c r="Z1119" s="113">
        <f t="shared" si="874"/>
        <v>0</v>
      </c>
      <c r="AA1119" s="76">
        <v>10</v>
      </c>
      <c r="AB1119" s="76">
        <v>6</v>
      </c>
      <c r="AC1119" s="76">
        <v>8</v>
      </c>
      <c r="AD1119" s="76">
        <v>2</v>
      </c>
      <c r="AE1119" s="76">
        <v>2</v>
      </c>
      <c r="AF1119" s="76">
        <v>5</v>
      </c>
      <c r="AG1119" s="76">
        <v>8</v>
      </c>
      <c r="AH1119" s="131">
        <f t="shared" si="854"/>
        <v>0</v>
      </c>
      <c r="AI1119" s="131">
        <f t="shared" si="875"/>
        <v>0</v>
      </c>
      <c r="AJ1119" s="131">
        <f t="shared" si="891"/>
        <v>0</v>
      </c>
      <c r="AK1119" s="131">
        <f t="shared" si="892"/>
        <v>0</v>
      </c>
      <c r="AL1119" s="131">
        <f t="shared" si="876"/>
        <v>0</v>
      </c>
      <c r="AM1119" s="131">
        <f t="shared" si="877"/>
        <v>0</v>
      </c>
      <c r="AN1119" s="131">
        <f t="shared" si="855"/>
        <v>0</v>
      </c>
      <c r="AO1119" s="115" t="b">
        <f t="shared" si="893"/>
        <v>0</v>
      </c>
      <c r="AP1119" s="115" t="b">
        <f t="shared" si="894"/>
        <v>0</v>
      </c>
      <c r="AQ1119" s="115" t="b">
        <f t="shared" si="895"/>
        <v>0</v>
      </c>
      <c r="AR1119" s="79">
        <f t="shared" si="856"/>
        <v>0</v>
      </c>
      <c r="AS1119" s="79">
        <f t="shared" si="857"/>
        <v>0</v>
      </c>
      <c r="AT1119" s="79">
        <f t="shared" si="858"/>
        <v>0</v>
      </c>
      <c r="AU1119" s="79">
        <f t="shared" si="859"/>
        <v>0</v>
      </c>
      <c r="AV1119" s="79">
        <f t="shared" si="860"/>
        <v>0</v>
      </c>
      <c r="AW1119" s="79">
        <f t="shared" si="861"/>
        <v>0</v>
      </c>
      <c r="AX1119" s="128">
        <f t="shared" si="862"/>
        <v>0</v>
      </c>
      <c r="AY1119" s="128"/>
      <c r="AZ1119" s="128"/>
      <c r="BA1119" s="128">
        <f t="shared" si="863"/>
        <v>0</v>
      </c>
      <c r="BB1119" s="128">
        <f t="shared" si="864"/>
        <v>0</v>
      </c>
      <c r="BC1119" s="80">
        <f t="shared" si="865"/>
        <v>0</v>
      </c>
      <c r="BD1119" s="80">
        <f t="shared" si="866"/>
        <v>0</v>
      </c>
      <c r="BE1119" s="80">
        <f t="shared" si="867"/>
        <v>0</v>
      </c>
      <c r="BF1119" s="80">
        <f t="shared" si="868"/>
        <v>0</v>
      </c>
      <c r="BG1119" s="80">
        <f t="shared" si="869"/>
        <v>0</v>
      </c>
      <c r="BH1119" s="80">
        <f t="shared" si="896"/>
        <v>0</v>
      </c>
      <c r="BI1119" s="4">
        <f t="shared" si="870"/>
        <v>0</v>
      </c>
      <c r="BJ1119" s="4">
        <f t="shared" si="871"/>
        <v>0</v>
      </c>
      <c r="BK1119" s="4">
        <f t="shared" si="872"/>
        <v>0</v>
      </c>
      <c r="BL1119" s="8" t="e">
        <f>VLOOKUP(CN1119,'CIR Results'!$B$3:$L$42,2,FALSE)</f>
        <v>#N/A</v>
      </c>
      <c r="BM1119" s="8" t="e">
        <f>VLOOKUP(CN1119,'CIR Results'!$B$3:$L$42,3,FALSE)</f>
        <v>#N/A</v>
      </c>
      <c r="BN1119" s="8" t="e">
        <f>VLOOKUP(CN1119,'CIR Results'!$B$3:$L$42,4,FALSE)</f>
        <v>#N/A</v>
      </c>
      <c r="BO1119" s="8" t="e">
        <f>VLOOKUP(CN1119,'CIR Results'!$B$3:$L$42,5,FALSE)</f>
        <v>#N/A</v>
      </c>
      <c r="BP1119" s="8" t="e">
        <f>VLOOKUP(CN1119,'CIR Results'!$B$3:$L$42,6,FALSE)</f>
        <v>#N/A</v>
      </c>
      <c r="BQ1119" s="8" t="e">
        <f>VLOOKUP(CN1119,'CIR Results'!$B$3:$L$42,8,FALSE)</f>
        <v>#N/A</v>
      </c>
      <c r="BR1119" s="8" t="e">
        <f>VLOOKUP(CN1119,'CIR Results'!$B$3:$L$42,9,FALSE)</f>
        <v>#N/A</v>
      </c>
      <c r="BS1119" s="8" t="e">
        <f>VLOOKUP(CN1119,'CIR Results'!$B$3:$L$42,10,FALSE)</f>
        <v>#N/A</v>
      </c>
      <c r="BT1119" s="8" t="e">
        <f>VLOOKUP(CN1119,'CIR Results'!$B$3:$L$42,11,FALSE)</f>
        <v>#N/A</v>
      </c>
      <c r="BU1119" s="136" t="e">
        <f>VLOOKUP(CN1119,'CIR Team Info'!$B$5:$E$44,2,FALSE)</f>
        <v>#N/A</v>
      </c>
      <c r="BV1119" s="136" t="e">
        <f>VLOOKUP(CN1119,'CIR Team Info'!$B$5:$E$44,4,FALSE)</f>
        <v>#N/A</v>
      </c>
      <c r="BW1119" s="136" t="str">
        <f t="shared" si="897"/>
        <v xml:space="preserve">   </v>
      </c>
    </row>
    <row r="1120" spans="1:75" x14ac:dyDescent="0.25">
      <c r="A1120" s="78">
        <f t="shared" si="851"/>
        <v>0</v>
      </c>
      <c r="C1120" s="10" t="str">
        <f t="shared" si="890"/>
        <v>Do Not Pick</v>
      </c>
      <c r="D1120" s="17">
        <f t="shared" si="852"/>
        <v>0</v>
      </c>
      <c r="E1120" s="113">
        <f t="shared" si="878"/>
        <v>0</v>
      </c>
      <c r="F1120" s="113">
        <f t="shared" si="879"/>
        <v>0</v>
      </c>
      <c r="G1120" s="113">
        <f t="shared" si="880"/>
        <v>0</v>
      </c>
      <c r="H1120" s="113">
        <f t="shared" si="881"/>
        <v>0</v>
      </c>
      <c r="I1120" s="113">
        <f t="shared" si="882"/>
        <v>0</v>
      </c>
      <c r="J1120" s="113">
        <f t="shared" si="883"/>
        <v>0</v>
      </c>
      <c r="K1120" s="113">
        <f t="shared" si="873"/>
        <v>0</v>
      </c>
      <c r="L1120" s="76">
        <v>8</v>
      </c>
      <c r="M1120" s="76">
        <v>5</v>
      </c>
      <c r="N1120" s="76">
        <v>7</v>
      </c>
      <c r="O1120" s="76">
        <v>6</v>
      </c>
      <c r="P1120" s="76">
        <v>6</v>
      </c>
      <c r="Q1120" s="76">
        <v>2</v>
      </c>
      <c r="R1120" s="76">
        <v>1</v>
      </c>
      <c r="S1120" s="17">
        <f t="shared" si="853"/>
        <v>0</v>
      </c>
      <c r="T1120" s="113">
        <f t="shared" si="884"/>
        <v>0</v>
      </c>
      <c r="U1120" s="113">
        <f t="shared" si="885"/>
        <v>0</v>
      </c>
      <c r="V1120" s="113">
        <f t="shared" si="886"/>
        <v>0</v>
      </c>
      <c r="W1120" s="113">
        <f t="shared" si="887"/>
        <v>0</v>
      </c>
      <c r="X1120" s="113">
        <f t="shared" si="888"/>
        <v>0</v>
      </c>
      <c r="Y1120" s="113">
        <f t="shared" si="889"/>
        <v>0</v>
      </c>
      <c r="Z1120" s="113">
        <f t="shared" si="874"/>
        <v>0</v>
      </c>
      <c r="AA1120" s="76">
        <v>10</v>
      </c>
      <c r="AB1120" s="76">
        <v>6</v>
      </c>
      <c r="AC1120" s="76">
        <v>8</v>
      </c>
      <c r="AD1120" s="76">
        <v>2</v>
      </c>
      <c r="AE1120" s="76">
        <v>2</v>
      </c>
      <c r="AF1120" s="76">
        <v>5</v>
      </c>
      <c r="AG1120" s="76">
        <v>8</v>
      </c>
      <c r="AH1120" s="131">
        <f t="shared" si="854"/>
        <v>0</v>
      </c>
      <c r="AI1120" s="131">
        <f t="shared" si="875"/>
        <v>0</v>
      </c>
      <c r="AJ1120" s="131">
        <f t="shared" si="891"/>
        <v>0</v>
      </c>
      <c r="AK1120" s="131">
        <f t="shared" si="892"/>
        <v>0</v>
      </c>
      <c r="AL1120" s="131">
        <f t="shared" si="876"/>
        <v>0</v>
      </c>
      <c r="AM1120" s="131">
        <f t="shared" si="877"/>
        <v>0</v>
      </c>
      <c r="AN1120" s="131">
        <f t="shared" si="855"/>
        <v>0</v>
      </c>
      <c r="AO1120" s="115" t="b">
        <f t="shared" si="893"/>
        <v>0</v>
      </c>
      <c r="AP1120" s="115" t="b">
        <f t="shared" si="894"/>
        <v>0</v>
      </c>
      <c r="AQ1120" s="115" t="b">
        <f t="shared" si="895"/>
        <v>0</v>
      </c>
      <c r="AR1120" s="79">
        <f t="shared" si="856"/>
        <v>0</v>
      </c>
      <c r="AS1120" s="79">
        <f t="shared" si="857"/>
        <v>0</v>
      </c>
      <c r="AT1120" s="79">
        <f t="shared" si="858"/>
        <v>0</v>
      </c>
      <c r="AU1120" s="79">
        <f t="shared" si="859"/>
        <v>0</v>
      </c>
      <c r="AV1120" s="79">
        <f t="shared" si="860"/>
        <v>0</v>
      </c>
      <c r="AW1120" s="79">
        <f t="shared" si="861"/>
        <v>0</v>
      </c>
      <c r="AX1120" s="128">
        <f t="shared" si="862"/>
        <v>0</v>
      </c>
      <c r="AY1120" s="128"/>
      <c r="AZ1120" s="128"/>
      <c r="BA1120" s="128">
        <f t="shared" si="863"/>
        <v>0</v>
      </c>
      <c r="BB1120" s="128">
        <f t="shared" si="864"/>
        <v>0</v>
      </c>
      <c r="BC1120" s="80">
        <f t="shared" si="865"/>
        <v>0</v>
      </c>
      <c r="BD1120" s="80">
        <f t="shared" si="866"/>
        <v>0</v>
      </c>
      <c r="BE1120" s="80">
        <f t="shared" si="867"/>
        <v>0</v>
      </c>
      <c r="BF1120" s="80">
        <f t="shared" si="868"/>
        <v>0</v>
      </c>
      <c r="BG1120" s="80">
        <f t="shared" si="869"/>
        <v>0</v>
      </c>
      <c r="BH1120" s="80">
        <f t="shared" si="896"/>
        <v>0</v>
      </c>
      <c r="BI1120" s="4">
        <f t="shared" si="870"/>
        <v>0</v>
      </c>
      <c r="BJ1120" s="4">
        <f t="shared" si="871"/>
        <v>0</v>
      </c>
      <c r="BK1120" s="4">
        <f t="shared" si="872"/>
        <v>0</v>
      </c>
      <c r="BL1120" s="8" t="e">
        <f>VLOOKUP(CN1120,'CIR Results'!$B$3:$L$42,2,FALSE)</f>
        <v>#N/A</v>
      </c>
      <c r="BM1120" s="8" t="e">
        <f>VLOOKUP(CN1120,'CIR Results'!$B$3:$L$42,3,FALSE)</f>
        <v>#N/A</v>
      </c>
      <c r="BN1120" s="8" t="e">
        <f>VLOOKUP(CN1120,'CIR Results'!$B$3:$L$42,4,FALSE)</f>
        <v>#N/A</v>
      </c>
      <c r="BO1120" s="8" t="e">
        <f>VLOOKUP(CN1120,'CIR Results'!$B$3:$L$42,5,FALSE)</f>
        <v>#N/A</v>
      </c>
      <c r="BP1120" s="8" t="e">
        <f>VLOOKUP(CN1120,'CIR Results'!$B$3:$L$42,6,FALSE)</f>
        <v>#N/A</v>
      </c>
      <c r="BQ1120" s="8" t="e">
        <f>VLOOKUP(CN1120,'CIR Results'!$B$3:$L$42,8,FALSE)</f>
        <v>#N/A</v>
      </c>
      <c r="BR1120" s="8" t="e">
        <f>VLOOKUP(CN1120,'CIR Results'!$B$3:$L$42,9,FALSE)</f>
        <v>#N/A</v>
      </c>
      <c r="BS1120" s="8" t="e">
        <f>VLOOKUP(CN1120,'CIR Results'!$B$3:$L$42,10,FALSE)</f>
        <v>#N/A</v>
      </c>
      <c r="BT1120" s="8" t="e">
        <f>VLOOKUP(CN1120,'CIR Results'!$B$3:$L$42,11,FALSE)</f>
        <v>#N/A</v>
      </c>
      <c r="BU1120" s="136" t="e">
        <f>VLOOKUP(CN1120,'CIR Team Info'!$B$5:$E$44,2,FALSE)</f>
        <v>#N/A</v>
      </c>
      <c r="BV1120" s="136" t="e">
        <f>VLOOKUP(CN1120,'CIR Team Info'!$B$5:$E$44,4,FALSE)</f>
        <v>#N/A</v>
      </c>
      <c r="BW1120" s="136" t="str">
        <f t="shared" si="897"/>
        <v xml:space="preserve">   </v>
      </c>
    </row>
    <row r="1121" spans="1:75" x14ac:dyDescent="0.25">
      <c r="A1121" s="78">
        <f t="shared" si="851"/>
        <v>0</v>
      </c>
      <c r="C1121" s="10" t="str">
        <f t="shared" si="890"/>
        <v>Do Not Pick</v>
      </c>
      <c r="D1121" s="17">
        <f t="shared" si="852"/>
        <v>0</v>
      </c>
      <c r="E1121" s="113">
        <f t="shared" si="878"/>
        <v>0</v>
      </c>
      <c r="F1121" s="113">
        <f t="shared" si="879"/>
        <v>0</v>
      </c>
      <c r="G1121" s="113">
        <f t="shared" si="880"/>
        <v>0</v>
      </c>
      <c r="H1121" s="113">
        <f t="shared" si="881"/>
        <v>0</v>
      </c>
      <c r="I1121" s="113">
        <f t="shared" si="882"/>
        <v>0</v>
      </c>
      <c r="J1121" s="113">
        <f t="shared" si="883"/>
        <v>0</v>
      </c>
      <c r="K1121" s="113">
        <f t="shared" si="873"/>
        <v>0</v>
      </c>
      <c r="L1121" s="76">
        <v>8</v>
      </c>
      <c r="M1121" s="76">
        <v>5</v>
      </c>
      <c r="N1121" s="76">
        <v>7</v>
      </c>
      <c r="O1121" s="76">
        <v>6</v>
      </c>
      <c r="P1121" s="76">
        <v>6</v>
      </c>
      <c r="Q1121" s="76">
        <v>2</v>
      </c>
      <c r="R1121" s="76">
        <v>1</v>
      </c>
      <c r="S1121" s="17">
        <f t="shared" si="853"/>
        <v>0</v>
      </c>
      <c r="T1121" s="113">
        <f t="shared" si="884"/>
        <v>0</v>
      </c>
      <c r="U1121" s="113">
        <f t="shared" si="885"/>
        <v>0</v>
      </c>
      <c r="V1121" s="113">
        <f t="shared" si="886"/>
        <v>0</v>
      </c>
      <c r="W1121" s="113">
        <f t="shared" si="887"/>
        <v>0</v>
      </c>
      <c r="X1121" s="113">
        <f t="shared" si="888"/>
        <v>0</v>
      </c>
      <c r="Y1121" s="113">
        <f t="shared" si="889"/>
        <v>0</v>
      </c>
      <c r="Z1121" s="113">
        <f t="shared" si="874"/>
        <v>0</v>
      </c>
      <c r="AA1121" s="76">
        <v>10</v>
      </c>
      <c r="AB1121" s="76">
        <v>6</v>
      </c>
      <c r="AC1121" s="76">
        <v>8</v>
      </c>
      <c r="AD1121" s="76">
        <v>2</v>
      </c>
      <c r="AE1121" s="76">
        <v>2</v>
      </c>
      <c r="AF1121" s="76">
        <v>5</v>
      </c>
      <c r="AG1121" s="76">
        <v>8</v>
      </c>
      <c r="AH1121" s="131">
        <f t="shared" si="854"/>
        <v>0</v>
      </c>
      <c r="AI1121" s="131">
        <f t="shared" si="875"/>
        <v>0</v>
      </c>
      <c r="AJ1121" s="131">
        <f t="shared" si="891"/>
        <v>0</v>
      </c>
      <c r="AK1121" s="131">
        <f t="shared" si="892"/>
        <v>0</v>
      </c>
      <c r="AL1121" s="131">
        <f t="shared" si="876"/>
        <v>0</v>
      </c>
      <c r="AM1121" s="131">
        <f t="shared" si="877"/>
        <v>0</v>
      </c>
      <c r="AN1121" s="131">
        <f t="shared" si="855"/>
        <v>0</v>
      </c>
      <c r="AO1121" s="115" t="b">
        <f t="shared" si="893"/>
        <v>0</v>
      </c>
      <c r="AP1121" s="115" t="b">
        <f t="shared" si="894"/>
        <v>0</v>
      </c>
      <c r="AQ1121" s="115" t="b">
        <f t="shared" si="895"/>
        <v>0</v>
      </c>
      <c r="AR1121" s="79">
        <f t="shared" si="856"/>
        <v>0</v>
      </c>
      <c r="AS1121" s="79">
        <f t="shared" si="857"/>
        <v>0</v>
      </c>
      <c r="AT1121" s="79">
        <f t="shared" si="858"/>
        <v>0</v>
      </c>
      <c r="AU1121" s="79">
        <f t="shared" si="859"/>
        <v>0</v>
      </c>
      <c r="AV1121" s="79">
        <f t="shared" si="860"/>
        <v>0</v>
      </c>
      <c r="AW1121" s="79">
        <f t="shared" si="861"/>
        <v>0</v>
      </c>
      <c r="AX1121" s="128">
        <f t="shared" si="862"/>
        <v>0</v>
      </c>
      <c r="AY1121" s="128"/>
      <c r="AZ1121" s="128"/>
      <c r="BA1121" s="128">
        <f t="shared" si="863"/>
        <v>0</v>
      </c>
      <c r="BB1121" s="128">
        <f t="shared" si="864"/>
        <v>0</v>
      </c>
      <c r="BC1121" s="80">
        <f t="shared" si="865"/>
        <v>0</v>
      </c>
      <c r="BD1121" s="80">
        <f t="shared" si="866"/>
        <v>0</v>
      </c>
      <c r="BE1121" s="80">
        <f t="shared" si="867"/>
        <v>0</v>
      </c>
      <c r="BF1121" s="80">
        <f t="shared" si="868"/>
        <v>0</v>
      </c>
      <c r="BG1121" s="80">
        <f t="shared" si="869"/>
        <v>0</v>
      </c>
      <c r="BH1121" s="80">
        <f t="shared" si="896"/>
        <v>0</v>
      </c>
      <c r="BI1121" s="4">
        <f t="shared" si="870"/>
        <v>0</v>
      </c>
      <c r="BJ1121" s="4">
        <f t="shared" si="871"/>
        <v>0</v>
      </c>
      <c r="BK1121" s="4">
        <f t="shared" si="872"/>
        <v>0</v>
      </c>
      <c r="BL1121" s="8" t="e">
        <f>VLOOKUP(CN1121,'CIR Results'!$B$3:$L$42,2,FALSE)</f>
        <v>#N/A</v>
      </c>
      <c r="BM1121" s="8" t="e">
        <f>VLOOKUP(CN1121,'CIR Results'!$B$3:$L$42,3,FALSE)</f>
        <v>#N/A</v>
      </c>
      <c r="BN1121" s="8" t="e">
        <f>VLOOKUP(CN1121,'CIR Results'!$B$3:$L$42,4,FALSE)</f>
        <v>#N/A</v>
      </c>
      <c r="BO1121" s="8" t="e">
        <f>VLOOKUP(CN1121,'CIR Results'!$B$3:$L$42,5,FALSE)</f>
        <v>#N/A</v>
      </c>
      <c r="BP1121" s="8" t="e">
        <f>VLOOKUP(CN1121,'CIR Results'!$B$3:$L$42,6,FALSE)</f>
        <v>#N/A</v>
      </c>
      <c r="BQ1121" s="8" t="e">
        <f>VLOOKUP(CN1121,'CIR Results'!$B$3:$L$42,8,FALSE)</f>
        <v>#N/A</v>
      </c>
      <c r="BR1121" s="8" t="e">
        <f>VLOOKUP(CN1121,'CIR Results'!$B$3:$L$42,9,FALSE)</f>
        <v>#N/A</v>
      </c>
      <c r="BS1121" s="8" t="e">
        <f>VLOOKUP(CN1121,'CIR Results'!$B$3:$L$42,10,FALSE)</f>
        <v>#N/A</v>
      </c>
      <c r="BT1121" s="8" t="e">
        <f>VLOOKUP(CN1121,'CIR Results'!$B$3:$L$42,11,FALSE)</f>
        <v>#N/A</v>
      </c>
      <c r="BU1121" s="136" t="e">
        <f>VLOOKUP(CN1121,'CIR Team Info'!$B$5:$E$44,2,FALSE)</f>
        <v>#N/A</v>
      </c>
      <c r="BV1121" s="136" t="e">
        <f>VLOOKUP(CN1121,'CIR Team Info'!$B$5:$E$44,4,FALSE)</f>
        <v>#N/A</v>
      </c>
      <c r="BW1121" s="136" t="str">
        <f t="shared" si="897"/>
        <v xml:space="preserve">   </v>
      </c>
    </row>
    <row r="1122" spans="1:75" x14ac:dyDescent="0.25">
      <c r="A1122" s="78">
        <f t="shared" si="851"/>
        <v>0</v>
      </c>
      <c r="C1122" s="10" t="str">
        <f t="shared" si="890"/>
        <v>Do Not Pick</v>
      </c>
      <c r="D1122" s="17">
        <f t="shared" si="852"/>
        <v>0</v>
      </c>
      <c r="E1122" s="113">
        <f t="shared" si="878"/>
        <v>0</v>
      </c>
      <c r="F1122" s="113">
        <f t="shared" si="879"/>
        <v>0</v>
      </c>
      <c r="G1122" s="113">
        <f t="shared" si="880"/>
        <v>0</v>
      </c>
      <c r="H1122" s="113">
        <f t="shared" si="881"/>
        <v>0</v>
      </c>
      <c r="I1122" s="113">
        <f t="shared" si="882"/>
        <v>0</v>
      </c>
      <c r="J1122" s="113">
        <f t="shared" si="883"/>
        <v>0</v>
      </c>
      <c r="K1122" s="113">
        <f t="shared" si="873"/>
        <v>0</v>
      </c>
      <c r="L1122" s="76">
        <v>8</v>
      </c>
      <c r="M1122" s="76">
        <v>5</v>
      </c>
      <c r="N1122" s="76">
        <v>7</v>
      </c>
      <c r="O1122" s="76">
        <v>6</v>
      </c>
      <c r="P1122" s="76">
        <v>6</v>
      </c>
      <c r="Q1122" s="76">
        <v>2</v>
      </c>
      <c r="R1122" s="76">
        <v>1</v>
      </c>
      <c r="S1122" s="17">
        <f t="shared" si="853"/>
        <v>0</v>
      </c>
      <c r="T1122" s="113">
        <f t="shared" si="884"/>
        <v>0</v>
      </c>
      <c r="U1122" s="113">
        <f t="shared" si="885"/>
        <v>0</v>
      </c>
      <c r="V1122" s="113">
        <f t="shared" si="886"/>
        <v>0</v>
      </c>
      <c r="W1122" s="113">
        <f t="shared" si="887"/>
        <v>0</v>
      </c>
      <c r="X1122" s="113">
        <f t="shared" si="888"/>
        <v>0</v>
      </c>
      <c r="Y1122" s="113">
        <f t="shared" si="889"/>
        <v>0</v>
      </c>
      <c r="Z1122" s="113">
        <f t="shared" si="874"/>
        <v>0</v>
      </c>
      <c r="AA1122" s="76">
        <v>10</v>
      </c>
      <c r="AB1122" s="76">
        <v>6</v>
      </c>
      <c r="AC1122" s="76">
        <v>8</v>
      </c>
      <c r="AD1122" s="76">
        <v>2</v>
      </c>
      <c r="AE1122" s="76">
        <v>2</v>
      </c>
      <c r="AF1122" s="76">
        <v>5</v>
      </c>
      <c r="AG1122" s="76">
        <v>8</v>
      </c>
      <c r="AH1122" s="131">
        <f t="shared" si="854"/>
        <v>0</v>
      </c>
      <c r="AI1122" s="131">
        <f t="shared" si="875"/>
        <v>0</v>
      </c>
      <c r="AJ1122" s="131">
        <f t="shared" si="891"/>
        <v>0</v>
      </c>
      <c r="AK1122" s="131">
        <f t="shared" si="892"/>
        <v>0</v>
      </c>
      <c r="AL1122" s="131">
        <f t="shared" si="876"/>
        <v>0</v>
      </c>
      <c r="AM1122" s="131">
        <f t="shared" si="877"/>
        <v>0</v>
      </c>
      <c r="AN1122" s="131">
        <f t="shared" si="855"/>
        <v>0</v>
      </c>
      <c r="AO1122" s="115" t="b">
        <f t="shared" si="893"/>
        <v>0</v>
      </c>
      <c r="AP1122" s="115" t="b">
        <f t="shared" si="894"/>
        <v>0</v>
      </c>
      <c r="AQ1122" s="115" t="b">
        <f t="shared" si="895"/>
        <v>0</v>
      </c>
      <c r="AR1122" s="79">
        <f t="shared" si="856"/>
        <v>0</v>
      </c>
      <c r="AS1122" s="79">
        <f t="shared" si="857"/>
        <v>0</v>
      </c>
      <c r="AT1122" s="79">
        <f t="shared" si="858"/>
        <v>0</v>
      </c>
      <c r="AU1122" s="79">
        <f t="shared" si="859"/>
        <v>0</v>
      </c>
      <c r="AV1122" s="79">
        <f t="shared" si="860"/>
        <v>0</v>
      </c>
      <c r="AW1122" s="79">
        <f t="shared" si="861"/>
        <v>0</v>
      </c>
      <c r="AX1122" s="128">
        <f t="shared" si="862"/>
        <v>0</v>
      </c>
      <c r="AY1122" s="128"/>
      <c r="AZ1122" s="128"/>
      <c r="BA1122" s="128">
        <f t="shared" si="863"/>
        <v>0</v>
      </c>
      <c r="BB1122" s="128">
        <f t="shared" si="864"/>
        <v>0</v>
      </c>
      <c r="BC1122" s="80">
        <f t="shared" si="865"/>
        <v>0</v>
      </c>
      <c r="BD1122" s="80">
        <f t="shared" si="866"/>
        <v>0</v>
      </c>
      <c r="BE1122" s="80">
        <f t="shared" si="867"/>
        <v>0</v>
      </c>
      <c r="BF1122" s="80">
        <f t="shared" si="868"/>
        <v>0</v>
      </c>
      <c r="BG1122" s="80">
        <f t="shared" si="869"/>
        <v>0</v>
      </c>
      <c r="BH1122" s="80">
        <f t="shared" si="896"/>
        <v>0</v>
      </c>
      <c r="BI1122" s="4">
        <f t="shared" si="870"/>
        <v>0</v>
      </c>
      <c r="BJ1122" s="4">
        <f t="shared" si="871"/>
        <v>0</v>
      </c>
      <c r="BK1122" s="4">
        <f t="shared" si="872"/>
        <v>0</v>
      </c>
      <c r="BL1122" s="8" t="e">
        <f>VLOOKUP(CN1122,'CIR Results'!$B$3:$L$42,2,FALSE)</f>
        <v>#N/A</v>
      </c>
      <c r="BM1122" s="8" t="e">
        <f>VLOOKUP(CN1122,'CIR Results'!$B$3:$L$42,3,FALSE)</f>
        <v>#N/A</v>
      </c>
      <c r="BN1122" s="8" t="e">
        <f>VLOOKUP(CN1122,'CIR Results'!$B$3:$L$42,4,FALSE)</f>
        <v>#N/A</v>
      </c>
      <c r="BO1122" s="8" t="e">
        <f>VLOOKUP(CN1122,'CIR Results'!$B$3:$L$42,5,FALSE)</f>
        <v>#N/A</v>
      </c>
      <c r="BP1122" s="8" t="e">
        <f>VLOOKUP(CN1122,'CIR Results'!$B$3:$L$42,6,FALSE)</f>
        <v>#N/A</v>
      </c>
      <c r="BQ1122" s="8" t="e">
        <f>VLOOKUP(CN1122,'CIR Results'!$B$3:$L$42,8,FALSE)</f>
        <v>#N/A</v>
      </c>
      <c r="BR1122" s="8" t="e">
        <f>VLOOKUP(CN1122,'CIR Results'!$B$3:$L$42,9,FALSE)</f>
        <v>#N/A</v>
      </c>
      <c r="BS1122" s="8" t="e">
        <f>VLOOKUP(CN1122,'CIR Results'!$B$3:$L$42,10,FALSE)</f>
        <v>#N/A</v>
      </c>
      <c r="BT1122" s="8" t="e">
        <f>VLOOKUP(CN1122,'CIR Results'!$B$3:$L$42,11,FALSE)</f>
        <v>#N/A</v>
      </c>
      <c r="BU1122" s="136" t="e">
        <f>VLOOKUP(CN1122,'CIR Team Info'!$B$5:$E$44,2,FALSE)</f>
        <v>#N/A</v>
      </c>
      <c r="BV1122" s="136" t="e">
        <f>VLOOKUP(CN1122,'CIR Team Info'!$B$5:$E$44,4,FALSE)</f>
        <v>#N/A</v>
      </c>
      <c r="BW1122" s="136" t="str">
        <f t="shared" si="897"/>
        <v xml:space="preserve">   </v>
      </c>
    </row>
    <row r="1123" spans="1:75" x14ac:dyDescent="0.25">
      <c r="A1123" s="78">
        <f t="shared" si="851"/>
        <v>0</v>
      </c>
      <c r="C1123" s="10" t="str">
        <f t="shared" si="890"/>
        <v>Do Not Pick</v>
      </c>
      <c r="D1123" s="17">
        <f t="shared" si="852"/>
        <v>0</v>
      </c>
      <c r="E1123" s="113">
        <f t="shared" si="878"/>
        <v>0</v>
      </c>
      <c r="F1123" s="113">
        <f t="shared" si="879"/>
        <v>0</v>
      </c>
      <c r="G1123" s="113">
        <f t="shared" si="880"/>
        <v>0</v>
      </c>
      <c r="H1123" s="113">
        <f t="shared" si="881"/>
        <v>0</v>
      </c>
      <c r="I1123" s="113">
        <f t="shared" si="882"/>
        <v>0</v>
      </c>
      <c r="J1123" s="113">
        <f t="shared" si="883"/>
        <v>0</v>
      </c>
      <c r="K1123" s="113">
        <f t="shared" si="873"/>
        <v>0</v>
      </c>
      <c r="L1123" s="76">
        <v>8</v>
      </c>
      <c r="M1123" s="76">
        <v>5</v>
      </c>
      <c r="N1123" s="76">
        <v>7</v>
      </c>
      <c r="O1123" s="76">
        <v>6</v>
      </c>
      <c r="P1123" s="76">
        <v>6</v>
      </c>
      <c r="Q1123" s="76">
        <v>2</v>
      </c>
      <c r="R1123" s="76">
        <v>1</v>
      </c>
      <c r="S1123" s="17">
        <f t="shared" si="853"/>
        <v>0</v>
      </c>
      <c r="T1123" s="113">
        <f t="shared" si="884"/>
        <v>0</v>
      </c>
      <c r="U1123" s="113">
        <f t="shared" si="885"/>
        <v>0</v>
      </c>
      <c r="V1123" s="113">
        <f t="shared" si="886"/>
        <v>0</v>
      </c>
      <c r="W1123" s="113">
        <f t="shared" si="887"/>
        <v>0</v>
      </c>
      <c r="X1123" s="113">
        <f t="shared" si="888"/>
        <v>0</v>
      </c>
      <c r="Y1123" s="113">
        <f t="shared" si="889"/>
        <v>0</v>
      </c>
      <c r="Z1123" s="113">
        <f t="shared" si="874"/>
        <v>0</v>
      </c>
      <c r="AA1123" s="76">
        <v>10</v>
      </c>
      <c r="AB1123" s="76">
        <v>6</v>
      </c>
      <c r="AC1123" s="76">
        <v>8</v>
      </c>
      <c r="AD1123" s="76">
        <v>2</v>
      </c>
      <c r="AE1123" s="76">
        <v>2</v>
      </c>
      <c r="AF1123" s="76">
        <v>5</v>
      </c>
      <c r="AG1123" s="76">
        <v>8</v>
      </c>
      <c r="AH1123" s="131">
        <f t="shared" si="854"/>
        <v>0</v>
      </c>
      <c r="AI1123" s="131">
        <f t="shared" si="875"/>
        <v>0</v>
      </c>
      <c r="AJ1123" s="131">
        <f t="shared" si="891"/>
        <v>0</v>
      </c>
      <c r="AK1123" s="131">
        <f t="shared" si="892"/>
        <v>0</v>
      </c>
      <c r="AL1123" s="131">
        <f t="shared" si="876"/>
        <v>0</v>
      </c>
      <c r="AM1123" s="131">
        <f t="shared" si="877"/>
        <v>0</v>
      </c>
      <c r="AN1123" s="131">
        <f t="shared" si="855"/>
        <v>0</v>
      </c>
      <c r="AO1123" s="115" t="b">
        <f t="shared" si="893"/>
        <v>0</v>
      </c>
      <c r="AP1123" s="115" t="b">
        <f t="shared" si="894"/>
        <v>0</v>
      </c>
      <c r="AQ1123" s="115" t="b">
        <f t="shared" si="895"/>
        <v>0</v>
      </c>
      <c r="AR1123" s="79">
        <f t="shared" si="856"/>
        <v>0</v>
      </c>
      <c r="AS1123" s="79">
        <f t="shared" si="857"/>
        <v>0</v>
      </c>
      <c r="AT1123" s="79">
        <f t="shared" si="858"/>
        <v>0</v>
      </c>
      <c r="AU1123" s="79">
        <f t="shared" si="859"/>
        <v>0</v>
      </c>
      <c r="AV1123" s="79">
        <f t="shared" si="860"/>
        <v>0</v>
      </c>
      <c r="AW1123" s="79">
        <f t="shared" si="861"/>
        <v>0</v>
      </c>
      <c r="AX1123" s="128">
        <f t="shared" si="862"/>
        <v>0</v>
      </c>
      <c r="AY1123" s="128"/>
      <c r="AZ1123" s="128"/>
      <c r="BA1123" s="128">
        <f t="shared" si="863"/>
        <v>0</v>
      </c>
      <c r="BB1123" s="128">
        <f t="shared" si="864"/>
        <v>0</v>
      </c>
      <c r="BC1123" s="80">
        <f t="shared" si="865"/>
        <v>0</v>
      </c>
      <c r="BD1123" s="80">
        <f t="shared" si="866"/>
        <v>0</v>
      </c>
      <c r="BE1123" s="80">
        <f t="shared" si="867"/>
        <v>0</v>
      </c>
      <c r="BF1123" s="80">
        <f t="shared" si="868"/>
        <v>0</v>
      </c>
      <c r="BG1123" s="80">
        <f t="shared" si="869"/>
        <v>0</v>
      </c>
      <c r="BH1123" s="80">
        <f t="shared" si="896"/>
        <v>0</v>
      </c>
      <c r="BI1123" s="4">
        <f t="shared" si="870"/>
        <v>0</v>
      </c>
      <c r="BJ1123" s="4">
        <f t="shared" si="871"/>
        <v>0</v>
      </c>
      <c r="BK1123" s="4">
        <f t="shared" si="872"/>
        <v>0</v>
      </c>
      <c r="BL1123" s="8" t="e">
        <f>VLOOKUP(CN1123,'CIR Results'!$B$3:$L$42,2,FALSE)</f>
        <v>#N/A</v>
      </c>
      <c r="BM1123" s="8" t="e">
        <f>VLOOKUP(CN1123,'CIR Results'!$B$3:$L$42,3,FALSE)</f>
        <v>#N/A</v>
      </c>
      <c r="BN1123" s="8" t="e">
        <f>VLOOKUP(CN1123,'CIR Results'!$B$3:$L$42,4,FALSE)</f>
        <v>#N/A</v>
      </c>
      <c r="BO1123" s="8" t="e">
        <f>VLOOKUP(CN1123,'CIR Results'!$B$3:$L$42,5,FALSE)</f>
        <v>#N/A</v>
      </c>
      <c r="BP1123" s="8" t="e">
        <f>VLOOKUP(CN1123,'CIR Results'!$B$3:$L$42,6,FALSE)</f>
        <v>#N/A</v>
      </c>
      <c r="BQ1123" s="8" t="e">
        <f>VLOOKUP(CN1123,'CIR Results'!$B$3:$L$42,8,FALSE)</f>
        <v>#N/A</v>
      </c>
      <c r="BR1123" s="8" t="e">
        <f>VLOOKUP(CN1123,'CIR Results'!$B$3:$L$42,9,FALSE)</f>
        <v>#N/A</v>
      </c>
      <c r="BS1123" s="8" t="e">
        <f>VLOOKUP(CN1123,'CIR Results'!$B$3:$L$42,10,FALSE)</f>
        <v>#N/A</v>
      </c>
      <c r="BT1123" s="8" t="e">
        <f>VLOOKUP(CN1123,'CIR Results'!$B$3:$L$42,11,FALSE)</f>
        <v>#N/A</v>
      </c>
      <c r="BU1123" s="136" t="e">
        <f>VLOOKUP(CN1123,'CIR Team Info'!$B$5:$E$44,2,FALSE)</f>
        <v>#N/A</v>
      </c>
      <c r="BV1123" s="136" t="e">
        <f>VLOOKUP(CN1123,'CIR Team Info'!$B$5:$E$44,4,FALSE)</f>
        <v>#N/A</v>
      </c>
      <c r="BW1123" s="136" t="str">
        <f t="shared" si="897"/>
        <v xml:space="preserve">   </v>
      </c>
    </row>
    <row r="1124" spans="1:75" x14ac:dyDescent="0.25">
      <c r="A1124" s="78">
        <f t="shared" si="851"/>
        <v>0</v>
      </c>
      <c r="C1124" s="10" t="str">
        <f t="shared" si="890"/>
        <v>Do Not Pick</v>
      </c>
      <c r="D1124" s="17">
        <f t="shared" si="852"/>
        <v>0</v>
      </c>
      <c r="E1124" s="113">
        <f t="shared" si="878"/>
        <v>0</v>
      </c>
      <c r="F1124" s="113">
        <f t="shared" si="879"/>
        <v>0</v>
      </c>
      <c r="G1124" s="113">
        <f t="shared" si="880"/>
        <v>0</v>
      </c>
      <c r="H1124" s="113">
        <f t="shared" si="881"/>
        <v>0</v>
      </c>
      <c r="I1124" s="113">
        <f t="shared" si="882"/>
        <v>0</v>
      </c>
      <c r="J1124" s="113">
        <f t="shared" si="883"/>
        <v>0</v>
      </c>
      <c r="K1124" s="113">
        <f t="shared" si="873"/>
        <v>0</v>
      </c>
      <c r="L1124" s="76">
        <v>8</v>
      </c>
      <c r="M1124" s="76">
        <v>5</v>
      </c>
      <c r="N1124" s="76">
        <v>7</v>
      </c>
      <c r="O1124" s="76">
        <v>6</v>
      </c>
      <c r="P1124" s="76">
        <v>6</v>
      </c>
      <c r="Q1124" s="76">
        <v>2</v>
      </c>
      <c r="R1124" s="76">
        <v>1</v>
      </c>
      <c r="S1124" s="17">
        <f t="shared" si="853"/>
        <v>0</v>
      </c>
      <c r="T1124" s="113">
        <f t="shared" si="884"/>
        <v>0</v>
      </c>
      <c r="U1124" s="113">
        <f t="shared" si="885"/>
        <v>0</v>
      </c>
      <c r="V1124" s="113">
        <f t="shared" si="886"/>
        <v>0</v>
      </c>
      <c r="W1124" s="113">
        <f t="shared" si="887"/>
        <v>0</v>
      </c>
      <c r="X1124" s="113">
        <f t="shared" si="888"/>
        <v>0</v>
      </c>
      <c r="Y1124" s="113">
        <f t="shared" si="889"/>
        <v>0</v>
      </c>
      <c r="Z1124" s="113">
        <f t="shared" si="874"/>
        <v>0</v>
      </c>
      <c r="AA1124" s="76">
        <v>10</v>
      </c>
      <c r="AB1124" s="76">
        <v>6</v>
      </c>
      <c r="AC1124" s="76">
        <v>8</v>
      </c>
      <c r="AD1124" s="76">
        <v>2</v>
      </c>
      <c r="AE1124" s="76">
        <v>2</v>
      </c>
      <c r="AF1124" s="76">
        <v>5</v>
      </c>
      <c r="AG1124" s="76">
        <v>8</v>
      </c>
      <c r="AH1124" s="131">
        <f t="shared" si="854"/>
        <v>0</v>
      </c>
      <c r="AI1124" s="131">
        <f t="shared" si="875"/>
        <v>0</v>
      </c>
      <c r="AJ1124" s="131">
        <f t="shared" si="891"/>
        <v>0</v>
      </c>
      <c r="AK1124" s="131">
        <f t="shared" si="892"/>
        <v>0</v>
      </c>
      <c r="AL1124" s="131">
        <f t="shared" si="876"/>
        <v>0</v>
      </c>
      <c r="AM1124" s="131">
        <f t="shared" si="877"/>
        <v>0</v>
      </c>
      <c r="AN1124" s="131">
        <f t="shared" si="855"/>
        <v>0</v>
      </c>
      <c r="AO1124" s="115" t="b">
        <f t="shared" si="893"/>
        <v>0</v>
      </c>
      <c r="AP1124" s="115" t="b">
        <f t="shared" si="894"/>
        <v>0</v>
      </c>
      <c r="AQ1124" s="115" t="b">
        <f t="shared" si="895"/>
        <v>0</v>
      </c>
      <c r="AR1124" s="79">
        <f t="shared" si="856"/>
        <v>0</v>
      </c>
      <c r="AS1124" s="79">
        <f t="shared" si="857"/>
        <v>0</v>
      </c>
      <c r="AT1124" s="79">
        <f t="shared" si="858"/>
        <v>0</v>
      </c>
      <c r="AU1124" s="79">
        <f t="shared" si="859"/>
        <v>0</v>
      </c>
      <c r="AV1124" s="79">
        <f t="shared" si="860"/>
        <v>0</v>
      </c>
      <c r="AW1124" s="79">
        <f t="shared" si="861"/>
        <v>0</v>
      </c>
      <c r="AX1124" s="128">
        <f t="shared" si="862"/>
        <v>0</v>
      </c>
      <c r="AY1124" s="128"/>
      <c r="AZ1124" s="128"/>
      <c r="BA1124" s="128">
        <f t="shared" si="863"/>
        <v>0</v>
      </c>
      <c r="BB1124" s="128">
        <f t="shared" si="864"/>
        <v>0</v>
      </c>
      <c r="BC1124" s="80">
        <f t="shared" si="865"/>
        <v>0</v>
      </c>
      <c r="BD1124" s="80">
        <f t="shared" si="866"/>
        <v>0</v>
      </c>
      <c r="BE1124" s="80">
        <f t="shared" si="867"/>
        <v>0</v>
      </c>
      <c r="BF1124" s="80">
        <f t="shared" si="868"/>
        <v>0</v>
      </c>
      <c r="BG1124" s="80">
        <f t="shared" si="869"/>
        <v>0</v>
      </c>
      <c r="BH1124" s="80">
        <f t="shared" si="896"/>
        <v>0</v>
      </c>
      <c r="BI1124" s="4">
        <f t="shared" si="870"/>
        <v>0</v>
      </c>
      <c r="BJ1124" s="4">
        <f t="shared" si="871"/>
        <v>0</v>
      </c>
      <c r="BK1124" s="4">
        <f t="shared" si="872"/>
        <v>0</v>
      </c>
      <c r="BL1124" s="8" t="e">
        <f>VLOOKUP(CN1124,'CIR Results'!$B$3:$L$42,2,FALSE)</f>
        <v>#N/A</v>
      </c>
      <c r="BM1124" s="8" t="e">
        <f>VLOOKUP(CN1124,'CIR Results'!$B$3:$L$42,3,FALSE)</f>
        <v>#N/A</v>
      </c>
      <c r="BN1124" s="8" t="e">
        <f>VLOOKUP(CN1124,'CIR Results'!$B$3:$L$42,4,FALSE)</f>
        <v>#N/A</v>
      </c>
      <c r="BO1124" s="8" t="e">
        <f>VLOOKUP(CN1124,'CIR Results'!$B$3:$L$42,5,FALSE)</f>
        <v>#N/A</v>
      </c>
      <c r="BP1124" s="8" t="e">
        <f>VLOOKUP(CN1124,'CIR Results'!$B$3:$L$42,6,FALSE)</f>
        <v>#N/A</v>
      </c>
      <c r="BQ1124" s="8" t="e">
        <f>VLOOKUP(CN1124,'CIR Results'!$B$3:$L$42,8,FALSE)</f>
        <v>#N/A</v>
      </c>
      <c r="BR1124" s="8" t="e">
        <f>VLOOKUP(CN1124,'CIR Results'!$B$3:$L$42,9,FALSE)</f>
        <v>#N/A</v>
      </c>
      <c r="BS1124" s="8" t="e">
        <f>VLOOKUP(CN1124,'CIR Results'!$B$3:$L$42,10,FALSE)</f>
        <v>#N/A</v>
      </c>
      <c r="BT1124" s="8" t="e">
        <f>VLOOKUP(CN1124,'CIR Results'!$B$3:$L$42,11,FALSE)</f>
        <v>#N/A</v>
      </c>
      <c r="BU1124" s="136" t="e">
        <f>VLOOKUP(CN1124,'CIR Team Info'!$B$5:$E$44,2,FALSE)</f>
        <v>#N/A</v>
      </c>
      <c r="BV1124" s="136" t="e">
        <f>VLOOKUP(CN1124,'CIR Team Info'!$B$5:$E$44,4,FALSE)</f>
        <v>#N/A</v>
      </c>
      <c r="BW1124" s="136" t="str">
        <f t="shared" si="897"/>
        <v xml:space="preserve">   </v>
      </c>
    </row>
    <row r="1125" spans="1:75" x14ac:dyDescent="0.25">
      <c r="A1125" s="78">
        <f t="shared" si="851"/>
        <v>0</v>
      </c>
      <c r="C1125" s="10" t="str">
        <f t="shared" si="890"/>
        <v>Do Not Pick</v>
      </c>
      <c r="D1125" s="17">
        <f t="shared" si="852"/>
        <v>0</v>
      </c>
      <c r="E1125" s="113">
        <f t="shared" si="878"/>
        <v>0</v>
      </c>
      <c r="F1125" s="113">
        <f t="shared" si="879"/>
        <v>0</v>
      </c>
      <c r="G1125" s="113">
        <f t="shared" si="880"/>
        <v>0</v>
      </c>
      <c r="H1125" s="113">
        <f t="shared" si="881"/>
        <v>0</v>
      </c>
      <c r="I1125" s="113">
        <f t="shared" si="882"/>
        <v>0</v>
      </c>
      <c r="J1125" s="113">
        <f t="shared" si="883"/>
        <v>0</v>
      </c>
      <c r="K1125" s="113">
        <f t="shared" si="873"/>
        <v>0</v>
      </c>
      <c r="L1125" s="76">
        <v>8</v>
      </c>
      <c r="M1125" s="76">
        <v>5</v>
      </c>
      <c r="N1125" s="76">
        <v>7</v>
      </c>
      <c r="O1125" s="76">
        <v>6</v>
      </c>
      <c r="P1125" s="76">
        <v>6</v>
      </c>
      <c r="Q1125" s="76">
        <v>2</v>
      </c>
      <c r="R1125" s="76">
        <v>1</v>
      </c>
      <c r="S1125" s="17">
        <f t="shared" si="853"/>
        <v>0</v>
      </c>
      <c r="T1125" s="113">
        <f t="shared" si="884"/>
        <v>0</v>
      </c>
      <c r="U1125" s="113">
        <f t="shared" si="885"/>
        <v>0</v>
      </c>
      <c r="V1125" s="113">
        <f t="shared" si="886"/>
        <v>0</v>
      </c>
      <c r="W1125" s="113">
        <f t="shared" si="887"/>
        <v>0</v>
      </c>
      <c r="X1125" s="113">
        <f t="shared" si="888"/>
        <v>0</v>
      </c>
      <c r="Y1125" s="113">
        <f t="shared" si="889"/>
        <v>0</v>
      </c>
      <c r="Z1125" s="113">
        <f t="shared" si="874"/>
        <v>0</v>
      </c>
      <c r="AA1125" s="76">
        <v>10</v>
      </c>
      <c r="AB1125" s="76">
        <v>6</v>
      </c>
      <c r="AC1125" s="76">
        <v>8</v>
      </c>
      <c r="AD1125" s="76">
        <v>2</v>
      </c>
      <c r="AE1125" s="76">
        <v>2</v>
      </c>
      <c r="AF1125" s="76">
        <v>5</v>
      </c>
      <c r="AG1125" s="76">
        <v>8</v>
      </c>
      <c r="AH1125" s="131">
        <f t="shared" si="854"/>
        <v>0</v>
      </c>
      <c r="AI1125" s="131">
        <f t="shared" si="875"/>
        <v>0</v>
      </c>
      <c r="AJ1125" s="131">
        <f t="shared" si="891"/>
        <v>0</v>
      </c>
      <c r="AK1125" s="131">
        <f t="shared" si="892"/>
        <v>0</v>
      </c>
      <c r="AL1125" s="131">
        <f t="shared" si="876"/>
        <v>0</v>
      </c>
      <c r="AM1125" s="131">
        <f t="shared" si="877"/>
        <v>0</v>
      </c>
      <c r="AN1125" s="131">
        <f t="shared" si="855"/>
        <v>0</v>
      </c>
      <c r="AO1125" s="115" t="b">
        <f t="shared" si="893"/>
        <v>0</v>
      </c>
      <c r="AP1125" s="115" t="b">
        <f t="shared" si="894"/>
        <v>0</v>
      </c>
      <c r="AQ1125" s="115" t="b">
        <f t="shared" si="895"/>
        <v>0</v>
      </c>
      <c r="AR1125" s="79">
        <f t="shared" si="856"/>
        <v>0</v>
      </c>
      <c r="AS1125" s="79">
        <f t="shared" si="857"/>
        <v>0</v>
      </c>
      <c r="AT1125" s="79">
        <f t="shared" si="858"/>
        <v>0</v>
      </c>
      <c r="AU1125" s="79">
        <f t="shared" si="859"/>
        <v>0</v>
      </c>
      <c r="AV1125" s="79">
        <f t="shared" si="860"/>
        <v>0</v>
      </c>
      <c r="AW1125" s="79">
        <f t="shared" si="861"/>
        <v>0</v>
      </c>
      <c r="AX1125" s="128">
        <f t="shared" si="862"/>
        <v>0</v>
      </c>
      <c r="AY1125" s="128"/>
      <c r="AZ1125" s="128"/>
      <c r="BA1125" s="128">
        <f t="shared" si="863"/>
        <v>0</v>
      </c>
      <c r="BB1125" s="128">
        <f t="shared" si="864"/>
        <v>0</v>
      </c>
      <c r="BC1125" s="80">
        <f t="shared" si="865"/>
        <v>0</v>
      </c>
      <c r="BD1125" s="80">
        <f t="shared" si="866"/>
        <v>0</v>
      </c>
      <c r="BE1125" s="80">
        <f t="shared" si="867"/>
        <v>0</v>
      </c>
      <c r="BF1125" s="80">
        <f t="shared" si="868"/>
        <v>0</v>
      </c>
      <c r="BG1125" s="80">
        <f t="shared" si="869"/>
        <v>0</v>
      </c>
      <c r="BH1125" s="80">
        <f t="shared" si="896"/>
        <v>0</v>
      </c>
      <c r="BI1125" s="4">
        <f t="shared" si="870"/>
        <v>0</v>
      </c>
      <c r="BJ1125" s="4">
        <f t="shared" si="871"/>
        <v>0</v>
      </c>
      <c r="BK1125" s="4">
        <f t="shared" si="872"/>
        <v>0</v>
      </c>
      <c r="BL1125" s="8" t="e">
        <f>VLOOKUP(CN1125,'CIR Results'!$B$3:$L$42,2,FALSE)</f>
        <v>#N/A</v>
      </c>
      <c r="BM1125" s="8" t="e">
        <f>VLOOKUP(CN1125,'CIR Results'!$B$3:$L$42,3,FALSE)</f>
        <v>#N/A</v>
      </c>
      <c r="BN1125" s="8" t="e">
        <f>VLOOKUP(CN1125,'CIR Results'!$B$3:$L$42,4,FALSE)</f>
        <v>#N/A</v>
      </c>
      <c r="BO1125" s="8" t="e">
        <f>VLOOKUP(CN1125,'CIR Results'!$B$3:$L$42,5,FALSE)</f>
        <v>#N/A</v>
      </c>
      <c r="BP1125" s="8" t="e">
        <f>VLOOKUP(CN1125,'CIR Results'!$B$3:$L$42,6,FALSE)</f>
        <v>#N/A</v>
      </c>
      <c r="BQ1125" s="8" t="e">
        <f>VLOOKUP(CN1125,'CIR Results'!$B$3:$L$42,8,FALSE)</f>
        <v>#N/A</v>
      </c>
      <c r="BR1125" s="8" t="e">
        <f>VLOOKUP(CN1125,'CIR Results'!$B$3:$L$42,9,FALSE)</f>
        <v>#N/A</v>
      </c>
      <c r="BS1125" s="8" t="e">
        <f>VLOOKUP(CN1125,'CIR Results'!$B$3:$L$42,10,FALSE)</f>
        <v>#N/A</v>
      </c>
      <c r="BT1125" s="8" t="e">
        <f>VLOOKUP(CN1125,'CIR Results'!$B$3:$L$42,11,FALSE)</f>
        <v>#N/A</v>
      </c>
      <c r="BU1125" s="136" t="e">
        <f>VLOOKUP(CN1125,'CIR Team Info'!$B$5:$E$44,2,FALSE)</f>
        <v>#N/A</v>
      </c>
      <c r="BV1125" s="136" t="e">
        <f>VLOOKUP(CN1125,'CIR Team Info'!$B$5:$E$44,4,FALSE)</f>
        <v>#N/A</v>
      </c>
      <c r="BW1125" s="136" t="str">
        <f t="shared" si="897"/>
        <v xml:space="preserve">   </v>
      </c>
    </row>
    <row r="1126" spans="1:75" x14ac:dyDescent="0.25">
      <c r="A1126" s="78">
        <f t="shared" si="851"/>
        <v>0</v>
      </c>
      <c r="C1126" s="10" t="str">
        <f t="shared" si="890"/>
        <v>Do Not Pick</v>
      </c>
      <c r="D1126" s="17">
        <f t="shared" si="852"/>
        <v>0</v>
      </c>
      <c r="E1126" s="113">
        <f t="shared" si="878"/>
        <v>0</v>
      </c>
      <c r="F1126" s="113">
        <f t="shared" si="879"/>
        <v>0</v>
      </c>
      <c r="G1126" s="113">
        <f t="shared" si="880"/>
        <v>0</v>
      </c>
      <c r="H1126" s="113">
        <f t="shared" si="881"/>
        <v>0</v>
      </c>
      <c r="I1126" s="113">
        <f t="shared" si="882"/>
        <v>0</v>
      </c>
      <c r="J1126" s="113">
        <f t="shared" si="883"/>
        <v>0</v>
      </c>
      <c r="K1126" s="113">
        <f t="shared" si="873"/>
        <v>0</v>
      </c>
      <c r="L1126" s="76">
        <v>8</v>
      </c>
      <c r="M1126" s="76">
        <v>5</v>
      </c>
      <c r="N1126" s="76">
        <v>7</v>
      </c>
      <c r="O1126" s="76">
        <v>6</v>
      </c>
      <c r="P1126" s="76">
        <v>6</v>
      </c>
      <c r="Q1126" s="76">
        <v>2</v>
      </c>
      <c r="R1126" s="76">
        <v>1</v>
      </c>
      <c r="S1126" s="17">
        <f t="shared" si="853"/>
        <v>0</v>
      </c>
      <c r="T1126" s="113">
        <f t="shared" si="884"/>
        <v>0</v>
      </c>
      <c r="U1126" s="113">
        <f t="shared" si="885"/>
        <v>0</v>
      </c>
      <c r="V1126" s="113">
        <f t="shared" si="886"/>
        <v>0</v>
      </c>
      <c r="W1126" s="113">
        <f t="shared" si="887"/>
        <v>0</v>
      </c>
      <c r="X1126" s="113">
        <f t="shared" si="888"/>
        <v>0</v>
      </c>
      <c r="Y1126" s="113">
        <f t="shared" si="889"/>
        <v>0</v>
      </c>
      <c r="Z1126" s="113">
        <f t="shared" si="874"/>
        <v>0</v>
      </c>
      <c r="AA1126" s="76">
        <v>10</v>
      </c>
      <c r="AB1126" s="76">
        <v>6</v>
      </c>
      <c r="AC1126" s="76">
        <v>8</v>
      </c>
      <c r="AD1126" s="76">
        <v>2</v>
      </c>
      <c r="AE1126" s="76">
        <v>2</v>
      </c>
      <c r="AF1126" s="76">
        <v>5</v>
      </c>
      <c r="AG1126" s="76">
        <v>8</v>
      </c>
      <c r="AH1126" s="131">
        <f t="shared" si="854"/>
        <v>0</v>
      </c>
      <c r="AI1126" s="131">
        <f t="shared" si="875"/>
        <v>0</v>
      </c>
      <c r="AJ1126" s="131">
        <f t="shared" si="891"/>
        <v>0</v>
      </c>
      <c r="AK1126" s="131">
        <f t="shared" si="892"/>
        <v>0</v>
      </c>
      <c r="AL1126" s="131">
        <f t="shared" si="876"/>
        <v>0</v>
      </c>
      <c r="AM1126" s="131">
        <f t="shared" si="877"/>
        <v>0</v>
      </c>
      <c r="AN1126" s="131">
        <f t="shared" si="855"/>
        <v>0</v>
      </c>
      <c r="AO1126" s="115" t="b">
        <f t="shared" si="893"/>
        <v>0</v>
      </c>
      <c r="AP1126" s="115" t="b">
        <f t="shared" si="894"/>
        <v>0</v>
      </c>
      <c r="AQ1126" s="115" t="b">
        <f t="shared" si="895"/>
        <v>0</v>
      </c>
      <c r="AR1126" s="79">
        <f t="shared" si="856"/>
        <v>0</v>
      </c>
      <c r="AS1126" s="79">
        <f t="shared" si="857"/>
        <v>0</v>
      </c>
      <c r="AT1126" s="79">
        <f t="shared" si="858"/>
        <v>0</v>
      </c>
      <c r="AU1126" s="79">
        <f t="shared" si="859"/>
        <v>0</v>
      </c>
      <c r="AV1126" s="79">
        <f t="shared" si="860"/>
        <v>0</v>
      </c>
      <c r="AW1126" s="79">
        <f t="shared" si="861"/>
        <v>0</v>
      </c>
      <c r="AX1126" s="128">
        <f t="shared" si="862"/>
        <v>0</v>
      </c>
      <c r="AY1126" s="128"/>
      <c r="AZ1126" s="128"/>
      <c r="BA1126" s="128">
        <f t="shared" si="863"/>
        <v>0</v>
      </c>
      <c r="BB1126" s="128">
        <f t="shared" si="864"/>
        <v>0</v>
      </c>
      <c r="BC1126" s="80">
        <f t="shared" si="865"/>
        <v>0</v>
      </c>
      <c r="BD1126" s="80">
        <f t="shared" si="866"/>
        <v>0</v>
      </c>
      <c r="BE1126" s="80">
        <f t="shared" si="867"/>
        <v>0</v>
      </c>
      <c r="BF1126" s="80">
        <f t="shared" si="868"/>
        <v>0</v>
      </c>
      <c r="BG1126" s="80">
        <f t="shared" si="869"/>
        <v>0</v>
      </c>
      <c r="BH1126" s="80">
        <f t="shared" si="896"/>
        <v>0</v>
      </c>
      <c r="BI1126" s="4">
        <f t="shared" si="870"/>
        <v>0</v>
      </c>
      <c r="BJ1126" s="4">
        <f t="shared" si="871"/>
        <v>0</v>
      </c>
      <c r="BK1126" s="4">
        <f t="shared" si="872"/>
        <v>0</v>
      </c>
      <c r="BL1126" s="8" t="e">
        <f>VLOOKUP(CN1126,'CIR Results'!$B$3:$L$42,2,FALSE)</f>
        <v>#N/A</v>
      </c>
      <c r="BM1126" s="8" t="e">
        <f>VLOOKUP(CN1126,'CIR Results'!$B$3:$L$42,3,FALSE)</f>
        <v>#N/A</v>
      </c>
      <c r="BN1126" s="8" t="e">
        <f>VLOOKUP(CN1126,'CIR Results'!$B$3:$L$42,4,FALSE)</f>
        <v>#N/A</v>
      </c>
      <c r="BO1126" s="8" t="e">
        <f>VLOOKUP(CN1126,'CIR Results'!$B$3:$L$42,5,FALSE)</f>
        <v>#N/A</v>
      </c>
      <c r="BP1126" s="8" t="e">
        <f>VLOOKUP(CN1126,'CIR Results'!$B$3:$L$42,6,FALSE)</f>
        <v>#N/A</v>
      </c>
      <c r="BQ1126" s="8" t="e">
        <f>VLOOKUP(CN1126,'CIR Results'!$B$3:$L$42,8,FALSE)</f>
        <v>#N/A</v>
      </c>
      <c r="BR1126" s="8" t="e">
        <f>VLOOKUP(CN1126,'CIR Results'!$B$3:$L$42,9,FALSE)</f>
        <v>#N/A</v>
      </c>
      <c r="BS1126" s="8" t="e">
        <f>VLOOKUP(CN1126,'CIR Results'!$B$3:$L$42,10,FALSE)</f>
        <v>#N/A</v>
      </c>
      <c r="BT1126" s="8" t="e">
        <f>VLOOKUP(CN1126,'CIR Results'!$B$3:$L$42,11,FALSE)</f>
        <v>#N/A</v>
      </c>
      <c r="BU1126" s="136" t="e">
        <f>VLOOKUP(CN1126,'CIR Team Info'!$B$5:$E$44,2,FALSE)</f>
        <v>#N/A</v>
      </c>
      <c r="BV1126" s="136" t="e">
        <f>VLOOKUP(CN1126,'CIR Team Info'!$B$5:$E$44,4,FALSE)</f>
        <v>#N/A</v>
      </c>
      <c r="BW1126" s="136" t="str">
        <f t="shared" si="897"/>
        <v xml:space="preserve">   </v>
      </c>
    </row>
    <row r="1127" spans="1:75" x14ac:dyDescent="0.25">
      <c r="A1127" s="78">
        <f t="shared" si="851"/>
        <v>0</v>
      </c>
      <c r="C1127" s="10" t="str">
        <f t="shared" si="890"/>
        <v>Do Not Pick</v>
      </c>
      <c r="D1127" s="17">
        <f t="shared" si="852"/>
        <v>0</v>
      </c>
      <c r="E1127" s="113">
        <f t="shared" si="878"/>
        <v>0</v>
      </c>
      <c r="F1127" s="113">
        <f t="shared" si="879"/>
        <v>0</v>
      </c>
      <c r="G1127" s="113">
        <f t="shared" si="880"/>
        <v>0</v>
      </c>
      <c r="H1127" s="113">
        <f t="shared" si="881"/>
        <v>0</v>
      </c>
      <c r="I1127" s="113">
        <f t="shared" si="882"/>
        <v>0</v>
      </c>
      <c r="J1127" s="113">
        <f t="shared" si="883"/>
        <v>0</v>
      </c>
      <c r="K1127" s="113">
        <f t="shared" si="873"/>
        <v>0</v>
      </c>
      <c r="L1127" s="76">
        <v>8</v>
      </c>
      <c r="M1127" s="76">
        <v>5</v>
      </c>
      <c r="N1127" s="76">
        <v>7</v>
      </c>
      <c r="O1127" s="76">
        <v>6</v>
      </c>
      <c r="P1127" s="76">
        <v>6</v>
      </c>
      <c r="Q1127" s="76">
        <v>2</v>
      </c>
      <c r="R1127" s="76">
        <v>1</v>
      </c>
      <c r="S1127" s="17">
        <f t="shared" si="853"/>
        <v>0</v>
      </c>
      <c r="T1127" s="113">
        <f t="shared" si="884"/>
        <v>0</v>
      </c>
      <c r="U1127" s="113">
        <f t="shared" si="885"/>
        <v>0</v>
      </c>
      <c r="V1127" s="113">
        <f t="shared" si="886"/>
        <v>0</v>
      </c>
      <c r="W1127" s="113">
        <f t="shared" si="887"/>
        <v>0</v>
      </c>
      <c r="X1127" s="113">
        <f t="shared" si="888"/>
        <v>0</v>
      </c>
      <c r="Y1127" s="113">
        <f t="shared" si="889"/>
        <v>0</v>
      </c>
      <c r="Z1127" s="113">
        <f t="shared" si="874"/>
        <v>0</v>
      </c>
      <c r="AA1127" s="76">
        <v>10</v>
      </c>
      <c r="AB1127" s="76">
        <v>6</v>
      </c>
      <c r="AC1127" s="76">
        <v>8</v>
      </c>
      <c r="AD1127" s="76">
        <v>2</v>
      </c>
      <c r="AE1127" s="76">
        <v>2</v>
      </c>
      <c r="AF1127" s="76">
        <v>5</v>
      </c>
      <c r="AG1127" s="76">
        <v>8</v>
      </c>
      <c r="AH1127" s="131">
        <f t="shared" si="854"/>
        <v>0</v>
      </c>
      <c r="AI1127" s="131">
        <f t="shared" si="875"/>
        <v>0</v>
      </c>
      <c r="AJ1127" s="131">
        <f t="shared" si="891"/>
        <v>0</v>
      </c>
      <c r="AK1127" s="131">
        <f t="shared" si="892"/>
        <v>0</v>
      </c>
      <c r="AL1127" s="131">
        <f t="shared" si="876"/>
        <v>0</v>
      </c>
      <c r="AM1127" s="131">
        <f t="shared" si="877"/>
        <v>0</v>
      </c>
      <c r="AN1127" s="131">
        <f t="shared" si="855"/>
        <v>0</v>
      </c>
      <c r="AO1127" s="115" t="b">
        <f t="shared" si="893"/>
        <v>0</v>
      </c>
      <c r="AP1127" s="115" t="b">
        <f t="shared" si="894"/>
        <v>0</v>
      </c>
      <c r="AQ1127" s="115" t="b">
        <f t="shared" si="895"/>
        <v>0</v>
      </c>
      <c r="AR1127" s="79">
        <f t="shared" si="856"/>
        <v>0</v>
      </c>
      <c r="AS1127" s="79">
        <f t="shared" si="857"/>
        <v>0</v>
      </c>
      <c r="AT1127" s="79">
        <f t="shared" si="858"/>
        <v>0</v>
      </c>
      <c r="AU1127" s="79">
        <f t="shared" si="859"/>
        <v>0</v>
      </c>
      <c r="AV1127" s="79">
        <f t="shared" si="860"/>
        <v>0</v>
      </c>
      <c r="AW1127" s="79">
        <f t="shared" si="861"/>
        <v>0</v>
      </c>
      <c r="AX1127" s="128">
        <f t="shared" si="862"/>
        <v>0</v>
      </c>
      <c r="AY1127" s="128"/>
      <c r="AZ1127" s="128"/>
      <c r="BA1127" s="128">
        <f t="shared" si="863"/>
        <v>0</v>
      </c>
      <c r="BB1127" s="128">
        <f t="shared" si="864"/>
        <v>0</v>
      </c>
      <c r="BC1127" s="80">
        <f t="shared" si="865"/>
        <v>0</v>
      </c>
      <c r="BD1127" s="80">
        <f t="shared" si="866"/>
        <v>0</v>
      </c>
      <c r="BE1127" s="80">
        <f t="shared" si="867"/>
        <v>0</v>
      </c>
      <c r="BF1127" s="80">
        <f t="shared" si="868"/>
        <v>0</v>
      </c>
      <c r="BG1127" s="80">
        <f t="shared" si="869"/>
        <v>0</v>
      </c>
      <c r="BH1127" s="80">
        <f t="shared" si="896"/>
        <v>0</v>
      </c>
      <c r="BI1127" s="4">
        <f t="shared" si="870"/>
        <v>0</v>
      </c>
      <c r="BJ1127" s="4">
        <f t="shared" si="871"/>
        <v>0</v>
      </c>
      <c r="BK1127" s="4">
        <f t="shared" si="872"/>
        <v>0</v>
      </c>
      <c r="BL1127" s="8" t="e">
        <f>VLOOKUP(CN1127,'CIR Results'!$B$3:$L$42,2,FALSE)</f>
        <v>#N/A</v>
      </c>
      <c r="BM1127" s="8" t="e">
        <f>VLOOKUP(CN1127,'CIR Results'!$B$3:$L$42,3,FALSE)</f>
        <v>#N/A</v>
      </c>
      <c r="BN1127" s="8" t="e">
        <f>VLOOKUP(CN1127,'CIR Results'!$B$3:$L$42,4,FALSE)</f>
        <v>#N/A</v>
      </c>
      <c r="BO1127" s="8" t="e">
        <f>VLOOKUP(CN1127,'CIR Results'!$B$3:$L$42,5,FALSE)</f>
        <v>#N/A</v>
      </c>
      <c r="BP1127" s="8" t="e">
        <f>VLOOKUP(CN1127,'CIR Results'!$B$3:$L$42,6,FALSE)</f>
        <v>#N/A</v>
      </c>
      <c r="BQ1127" s="8" t="e">
        <f>VLOOKUP(CN1127,'CIR Results'!$B$3:$L$42,8,FALSE)</f>
        <v>#N/A</v>
      </c>
      <c r="BR1127" s="8" t="e">
        <f>VLOOKUP(CN1127,'CIR Results'!$B$3:$L$42,9,FALSE)</f>
        <v>#N/A</v>
      </c>
      <c r="BS1127" s="8" t="e">
        <f>VLOOKUP(CN1127,'CIR Results'!$B$3:$L$42,10,FALSE)</f>
        <v>#N/A</v>
      </c>
      <c r="BT1127" s="8" t="e">
        <f>VLOOKUP(CN1127,'CIR Results'!$B$3:$L$42,11,FALSE)</f>
        <v>#N/A</v>
      </c>
      <c r="BU1127" s="136" t="e">
        <f>VLOOKUP(CN1127,'CIR Team Info'!$B$5:$E$44,2,FALSE)</f>
        <v>#N/A</v>
      </c>
      <c r="BV1127" s="136" t="e">
        <f>VLOOKUP(CN1127,'CIR Team Info'!$B$5:$E$44,4,FALSE)</f>
        <v>#N/A</v>
      </c>
      <c r="BW1127" s="136" t="str">
        <f t="shared" si="897"/>
        <v xml:space="preserve">   </v>
      </c>
    </row>
    <row r="1128" spans="1:75" x14ac:dyDescent="0.25">
      <c r="A1128" s="78">
        <f t="shared" si="851"/>
        <v>0</v>
      </c>
      <c r="C1128" s="10" t="str">
        <f t="shared" si="890"/>
        <v>Do Not Pick</v>
      </c>
      <c r="D1128" s="17">
        <f t="shared" si="852"/>
        <v>0</v>
      </c>
      <c r="E1128" s="113">
        <f t="shared" si="878"/>
        <v>0</v>
      </c>
      <c r="F1128" s="113">
        <f t="shared" si="879"/>
        <v>0</v>
      </c>
      <c r="G1128" s="113">
        <f t="shared" si="880"/>
        <v>0</v>
      </c>
      <c r="H1128" s="113">
        <f t="shared" si="881"/>
        <v>0</v>
      </c>
      <c r="I1128" s="113">
        <f t="shared" si="882"/>
        <v>0</v>
      </c>
      <c r="J1128" s="113">
        <f t="shared" si="883"/>
        <v>0</v>
      </c>
      <c r="K1128" s="113">
        <f t="shared" si="873"/>
        <v>0</v>
      </c>
      <c r="L1128" s="76">
        <v>8</v>
      </c>
      <c r="M1128" s="76">
        <v>5</v>
      </c>
      <c r="N1128" s="76">
        <v>7</v>
      </c>
      <c r="O1128" s="76">
        <v>6</v>
      </c>
      <c r="P1128" s="76">
        <v>6</v>
      </c>
      <c r="Q1128" s="76">
        <v>2</v>
      </c>
      <c r="R1128" s="76">
        <v>1</v>
      </c>
      <c r="S1128" s="17">
        <f t="shared" si="853"/>
        <v>0</v>
      </c>
      <c r="T1128" s="113">
        <f t="shared" si="884"/>
        <v>0</v>
      </c>
      <c r="U1128" s="113">
        <f t="shared" si="885"/>
        <v>0</v>
      </c>
      <c r="V1128" s="113">
        <f t="shared" si="886"/>
        <v>0</v>
      </c>
      <c r="W1128" s="113">
        <f t="shared" si="887"/>
        <v>0</v>
      </c>
      <c r="X1128" s="113">
        <f t="shared" si="888"/>
        <v>0</v>
      </c>
      <c r="Y1128" s="113">
        <f t="shared" si="889"/>
        <v>0</v>
      </c>
      <c r="Z1128" s="113">
        <f t="shared" si="874"/>
        <v>0</v>
      </c>
      <c r="AA1128" s="76">
        <v>10</v>
      </c>
      <c r="AB1128" s="76">
        <v>6</v>
      </c>
      <c r="AC1128" s="76">
        <v>8</v>
      </c>
      <c r="AD1128" s="76">
        <v>2</v>
      </c>
      <c r="AE1128" s="76">
        <v>2</v>
      </c>
      <c r="AF1128" s="76">
        <v>5</v>
      </c>
      <c r="AG1128" s="76">
        <v>8</v>
      </c>
      <c r="AH1128" s="131">
        <f t="shared" si="854"/>
        <v>0</v>
      </c>
      <c r="AI1128" s="131">
        <f t="shared" si="875"/>
        <v>0</v>
      </c>
      <c r="AJ1128" s="131">
        <f t="shared" si="891"/>
        <v>0</v>
      </c>
      <c r="AK1128" s="131">
        <f t="shared" si="892"/>
        <v>0</v>
      </c>
      <c r="AL1128" s="131">
        <f t="shared" si="876"/>
        <v>0</v>
      </c>
      <c r="AM1128" s="131">
        <f t="shared" si="877"/>
        <v>0</v>
      </c>
      <c r="AN1128" s="131">
        <f t="shared" si="855"/>
        <v>0</v>
      </c>
      <c r="AO1128" s="115" t="b">
        <f t="shared" si="893"/>
        <v>0</v>
      </c>
      <c r="AP1128" s="115" t="b">
        <f t="shared" si="894"/>
        <v>0</v>
      </c>
      <c r="AQ1128" s="115" t="b">
        <f t="shared" si="895"/>
        <v>0</v>
      </c>
      <c r="AR1128" s="79">
        <f t="shared" si="856"/>
        <v>0</v>
      </c>
      <c r="AS1128" s="79">
        <f t="shared" si="857"/>
        <v>0</v>
      </c>
      <c r="AT1128" s="79">
        <f t="shared" si="858"/>
        <v>0</v>
      </c>
      <c r="AU1128" s="79">
        <f t="shared" si="859"/>
        <v>0</v>
      </c>
      <c r="AV1128" s="79">
        <f t="shared" si="860"/>
        <v>0</v>
      </c>
      <c r="AW1128" s="79">
        <f t="shared" si="861"/>
        <v>0</v>
      </c>
      <c r="AX1128" s="128">
        <f t="shared" si="862"/>
        <v>0</v>
      </c>
      <c r="AY1128" s="128"/>
      <c r="AZ1128" s="128"/>
      <c r="BA1128" s="128">
        <f t="shared" si="863"/>
        <v>0</v>
      </c>
      <c r="BB1128" s="128">
        <f t="shared" si="864"/>
        <v>0</v>
      </c>
      <c r="BC1128" s="80">
        <f t="shared" si="865"/>
        <v>0</v>
      </c>
      <c r="BD1128" s="80">
        <f t="shared" si="866"/>
        <v>0</v>
      </c>
      <c r="BE1128" s="80">
        <f t="shared" si="867"/>
        <v>0</v>
      </c>
      <c r="BF1128" s="80">
        <f t="shared" si="868"/>
        <v>0</v>
      </c>
      <c r="BG1128" s="80">
        <f t="shared" si="869"/>
        <v>0</v>
      </c>
      <c r="BH1128" s="80">
        <f t="shared" si="896"/>
        <v>0</v>
      </c>
      <c r="BI1128" s="4">
        <f t="shared" si="870"/>
        <v>0</v>
      </c>
      <c r="BJ1128" s="4">
        <f t="shared" si="871"/>
        <v>0</v>
      </c>
      <c r="BK1128" s="4">
        <f t="shared" si="872"/>
        <v>0</v>
      </c>
      <c r="BL1128" s="8" t="e">
        <f>VLOOKUP(CN1128,'CIR Results'!$B$3:$L$42,2,FALSE)</f>
        <v>#N/A</v>
      </c>
      <c r="BM1128" s="8" t="e">
        <f>VLOOKUP(CN1128,'CIR Results'!$B$3:$L$42,3,FALSE)</f>
        <v>#N/A</v>
      </c>
      <c r="BN1128" s="8" t="e">
        <f>VLOOKUP(CN1128,'CIR Results'!$B$3:$L$42,4,FALSE)</f>
        <v>#N/A</v>
      </c>
      <c r="BO1128" s="8" t="e">
        <f>VLOOKUP(CN1128,'CIR Results'!$B$3:$L$42,5,FALSE)</f>
        <v>#N/A</v>
      </c>
      <c r="BP1128" s="8" t="e">
        <f>VLOOKUP(CN1128,'CIR Results'!$B$3:$L$42,6,FALSE)</f>
        <v>#N/A</v>
      </c>
      <c r="BQ1128" s="8" t="e">
        <f>VLOOKUP(CN1128,'CIR Results'!$B$3:$L$42,8,FALSE)</f>
        <v>#N/A</v>
      </c>
      <c r="BR1128" s="8" t="e">
        <f>VLOOKUP(CN1128,'CIR Results'!$B$3:$L$42,9,FALSE)</f>
        <v>#N/A</v>
      </c>
      <c r="BS1128" s="8" t="e">
        <f>VLOOKUP(CN1128,'CIR Results'!$B$3:$L$42,10,FALSE)</f>
        <v>#N/A</v>
      </c>
      <c r="BT1128" s="8" t="e">
        <f>VLOOKUP(CN1128,'CIR Results'!$B$3:$L$42,11,FALSE)</f>
        <v>#N/A</v>
      </c>
      <c r="BU1128" s="136" t="e">
        <f>VLOOKUP(CN1128,'CIR Team Info'!$B$5:$E$44,2,FALSE)</f>
        <v>#N/A</v>
      </c>
      <c r="BV1128" s="136" t="e">
        <f>VLOOKUP(CN1128,'CIR Team Info'!$B$5:$E$44,4,FALSE)</f>
        <v>#N/A</v>
      </c>
      <c r="BW1128" s="136" t="str">
        <f t="shared" si="897"/>
        <v xml:space="preserve">   </v>
      </c>
    </row>
    <row r="1129" spans="1:75" x14ac:dyDescent="0.25">
      <c r="A1129" s="78">
        <f t="shared" si="851"/>
        <v>0</v>
      </c>
      <c r="C1129" s="10" t="str">
        <f t="shared" si="890"/>
        <v>Do Not Pick</v>
      </c>
      <c r="D1129" s="17">
        <f t="shared" si="852"/>
        <v>0</v>
      </c>
      <c r="E1129" s="113">
        <f t="shared" si="878"/>
        <v>0</v>
      </c>
      <c r="F1129" s="113">
        <f t="shared" si="879"/>
        <v>0</v>
      </c>
      <c r="G1129" s="113">
        <f t="shared" si="880"/>
        <v>0</v>
      </c>
      <c r="H1129" s="113">
        <f t="shared" si="881"/>
        <v>0</v>
      </c>
      <c r="I1129" s="113">
        <f t="shared" si="882"/>
        <v>0</v>
      </c>
      <c r="J1129" s="113">
        <f t="shared" si="883"/>
        <v>0</v>
      </c>
      <c r="K1129" s="113">
        <f t="shared" si="873"/>
        <v>0</v>
      </c>
      <c r="L1129" s="76">
        <v>8</v>
      </c>
      <c r="M1129" s="76">
        <v>5</v>
      </c>
      <c r="N1129" s="76">
        <v>7</v>
      </c>
      <c r="O1129" s="76">
        <v>6</v>
      </c>
      <c r="P1129" s="76">
        <v>6</v>
      </c>
      <c r="Q1129" s="76">
        <v>2</v>
      </c>
      <c r="R1129" s="76">
        <v>1</v>
      </c>
      <c r="S1129" s="17">
        <f t="shared" si="853"/>
        <v>0</v>
      </c>
      <c r="T1129" s="113">
        <f t="shared" si="884"/>
        <v>0</v>
      </c>
      <c r="U1129" s="113">
        <f t="shared" si="885"/>
        <v>0</v>
      </c>
      <c r="V1129" s="113">
        <f t="shared" si="886"/>
        <v>0</v>
      </c>
      <c r="W1129" s="113">
        <f t="shared" si="887"/>
        <v>0</v>
      </c>
      <c r="X1129" s="113">
        <f t="shared" si="888"/>
        <v>0</v>
      </c>
      <c r="Y1129" s="113">
        <f t="shared" si="889"/>
        <v>0</v>
      </c>
      <c r="Z1129" s="113">
        <f t="shared" si="874"/>
        <v>0</v>
      </c>
      <c r="AA1129" s="76">
        <v>10</v>
      </c>
      <c r="AB1129" s="76">
        <v>6</v>
      </c>
      <c r="AC1129" s="76">
        <v>8</v>
      </c>
      <c r="AD1129" s="76">
        <v>2</v>
      </c>
      <c r="AE1129" s="76">
        <v>2</v>
      </c>
      <c r="AF1129" s="76">
        <v>5</v>
      </c>
      <c r="AG1129" s="76">
        <v>8</v>
      </c>
      <c r="AH1129" s="131">
        <f t="shared" si="854"/>
        <v>0</v>
      </c>
      <c r="AI1129" s="131">
        <f t="shared" si="875"/>
        <v>0</v>
      </c>
      <c r="AJ1129" s="131">
        <f t="shared" si="891"/>
        <v>0</v>
      </c>
      <c r="AK1129" s="131">
        <f t="shared" si="892"/>
        <v>0</v>
      </c>
      <c r="AL1129" s="131">
        <f t="shared" si="876"/>
        <v>0</v>
      </c>
      <c r="AM1129" s="131">
        <f t="shared" si="877"/>
        <v>0</v>
      </c>
      <c r="AN1129" s="131">
        <f t="shared" si="855"/>
        <v>0</v>
      </c>
      <c r="AO1129" s="115" t="b">
        <f t="shared" si="893"/>
        <v>0</v>
      </c>
      <c r="AP1129" s="115" t="b">
        <f t="shared" si="894"/>
        <v>0</v>
      </c>
      <c r="AQ1129" s="115" t="b">
        <f t="shared" si="895"/>
        <v>0</v>
      </c>
      <c r="AR1129" s="79">
        <f t="shared" si="856"/>
        <v>0</v>
      </c>
      <c r="AS1129" s="79">
        <f t="shared" si="857"/>
        <v>0</v>
      </c>
      <c r="AT1129" s="79">
        <f t="shared" si="858"/>
        <v>0</v>
      </c>
      <c r="AU1129" s="79">
        <f t="shared" si="859"/>
        <v>0</v>
      </c>
      <c r="AV1129" s="79">
        <f t="shared" si="860"/>
        <v>0</v>
      </c>
      <c r="AW1129" s="79">
        <f t="shared" si="861"/>
        <v>0</v>
      </c>
      <c r="AX1129" s="128">
        <f t="shared" si="862"/>
        <v>0</v>
      </c>
      <c r="AY1129" s="128"/>
      <c r="AZ1129" s="128"/>
      <c r="BA1129" s="128">
        <f t="shared" si="863"/>
        <v>0</v>
      </c>
      <c r="BB1129" s="128">
        <f t="shared" si="864"/>
        <v>0</v>
      </c>
      <c r="BC1129" s="80">
        <f t="shared" si="865"/>
        <v>0</v>
      </c>
      <c r="BD1129" s="80">
        <f t="shared" si="866"/>
        <v>0</v>
      </c>
      <c r="BE1129" s="80">
        <f t="shared" si="867"/>
        <v>0</v>
      </c>
      <c r="BF1129" s="80">
        <f t="shared" si="868"/>
        <v>0</v>
      </c>
      <c r="BG1129" s="80">
        <f t="shared" si="869"/>
        <v>0</v>
      </c>
      <c r="BH1129" s="80">
        <f t="shared" si="896"/>
        <v>0</v>
      </c>
      <c r="BI1129" s="4">
        <f t="shared" si="870"/>
        <v>0</v>
      </c>
      <c r="BJ1129" s="4">
        <f t="shared" si="871"/>
        <v>0</v>
      </c>
      <c r="BK1129" s="4">
        <f t="shared" si="872"/>
        <v>0</v>
      </c>
      <c r="BL1129" s="8" t="e">
        <f>VLOOKUP(CN1129,'CIR Results'!$B$3:$L$42,2,FALSE)</f>
        <v>#N/A</v>
      </c>
      <c r="BM1129" s="8" t="e">
        <f>VLOOKUP(CN1129,'CIR Results'!$B$3:$L$42,3,FALSE)</f>
        <v>#N/A</v>
      </c>
      <c r="BN1129" s="8" t="e">
        <f>VLOOKUP(CN1129,'CIR Results'!$B$3:$L$42,4,FALSE)</f>
        <v>#N/A</v>
      </c>
      <c r="BO1129" s="8" t="e">
        <f>VLOOKUP(CN1129,'CIR Results'!$B$3:$L$42,5,FALSE)</f>
        <v>#N/A</v>
      </c>
      <c r="BP1129" s="8" t="e">
        <f>VLOOKUP(CN1129,'CIR Results'!$B$3:$L$42,6,FALSE)</f>
        <v>#N/A</v>
      </c>
      <c r="BQ1129" s="8" t="e">
        <f>VLOOKUP(CN1129,'CIR Results'!$B$3:$L$42,8,FALSE)</f>
        <v>#N/A</v>
      </c>
      <c r="BR1129" s="8" t="e">
        <f>VLOOKUP(CN1129,'CIR Results'!$B$3:$L$42,9,FALSE)</f>
        <v>#N/A</v>
      </c>
      <c r="BS1129" s="8" t="e">
        <f>VLOOKUP(CN1129,'CIR Results'!$B$3:$L$42,10,FALSE)</f>
        <v>#N/A</v>
      </c>
      <c r="BT1129" s="8" t="e">
        <f>VLOOKUP(CN1129,'CIR Results'!$B$3:$L$42,11,FALSE)</f>
        <v>#N/A</v>
      </c>
      <c r="BU1129" s="136" t="e">
        <f>VLOOKUP(CN1129,'CIR Team Info'!$B$5:$E$44,2,FALSE)</f>
        <v>#N/A</v>
      </c>
      <c r="BV1129" s="136" t="e">
        <f>VLOOKUP(CN1129,'CIR Team Info'!$B$5:$E$44,4,FALSE)</f>
        <v>#N/A</v>
      </c>
      <c r="BW1129" s="136" t="str">
        <f t="shared" si="897"/>
        <v xml:space="preserve">   </v>
      </c>
    </row>
    <row r="1130" spans="1:75" x14ac:dyDescent="0.25">
      <c r="A1130" s="78">
        <f t="shared" si="851"/>
        <v>0</v>
      </c>
      <c r="C1130" s="10" t="str">
        <f t="shared" si="890"/>
        <v>Do Not Pick</v>
      </c>
      <c r="D1130" s="17">
        <f t="shared" si="852"/>
        <v>0</v>
      </c>
      <c r="E1130" s="113">
        <f t="shared" si="878"/>
        <v>0</v>
      </c>
      <c r="F1130" s="113">
        <f t="shared" si="879"/>
        <v>0</v>
      </c>
      <c r="G1130" s="113">
        <f t="shared" si="880"/>
        <v>0</v>
      </c>
      <c r="H1130" s="113">
        <f t="shared" si="881"/>
        <v>0</v>
      </c>
      <c r="I1130" s="113">
        <f t="shared" si="882"/>
        <v>0</v>
      </c>
      <c r="J1130" s="113">
        <f t="shared" si="883"/>
        <v>0</v>
      </c>
      <c r="K1130" s="113">
        <f t="shared" si="873"/>
        <v>0</v>
      </c>
      <c r="L1130" s="76">
        <v>8</v>
      </c>
      <c r="M1130" s="76">
        <v>5</v>
      </c>
      <c r="N1130" s="76">
        <v>7</v>
      </c>
      <c r="O1130" s="76">
        <v>6</v>
      </c>
      <c r="P1130" s="76">
        <v>6</v>
      </c>
      <c r="Q1130" s="76">
        <v>2</v>
      </c>
      <c r="R1130" s="76">
        <v>1</v>
      </c>
      <c r="S1130" s="17">
        <f t="shared" si="853"/>
        <v>0</v>
      </c>
      <c r="T1130" s="113">
        <f t="shared" si="884"/>
        <v>0</v>
      </c>
      <c r="U1130" s="113">
        <f t="shared" si="885"/>
        <v>0</v>
      </c>
      <c r="V1130" s="113">
        <f t="shared" si="886"/>
        <v>0</v>
      </c>
      <c r="W1130" s="113">
        <f t="shared" si="887"/>
        <v>0</v>
      </c>
      <c r="X1130" s="113">
        <f t="shared" si="888"/>
        <v>0</v>
      </c>
      <c r="Y1130" s="113">
        <f t="shared" si="889"/>
        <v>0</v>
      </c>
      <c r="Z1130" s="113">
        <f t="shared" si="874"/>
        <v>0</v>
      </c>
      <c r="AA1130" s="76">
        <v>10</v>
      </c>
      <c r="AB1130" s="76">
        <v>6</v>
      </c>
      <c r="AC1130" s="76">
        <v>8</v>
      </c>
      <c r="AD1130" s="76">
        <v>2</v>
      </c>
      <c r="AE1130" s="76">
        <v>2</v>
      </c>
      <c r="AF1130" s="76">
        <v>5</v>
      </c>
      <c r="AG1130" s="76">
        <v>8</v>
      </c>
      <c r="AH1130" s="131">
        <f t="shared" si="854"/>
        <v>0</v>
      </c>
      <c r="AI1130" s="131">
        <f t="shared" si="875"/>
        <v>0</v>
      </c>
      <c r="AJ1130" s="131">
        <f t="shared" si="891"/>
        <v>0</v>
      </c>
      <c r="AK1130" s="131">
        <f t="shared" si="892"/>
        <v>0</v>
      </c>
      <c r="AL1130" s="131">
        <f t="shared" si="876"/>
        <v>0</v>
      </c>
      <c r="AM1130" s="131">
        <f t="shared" si="877"/>
        <v>0</v>
      </c>
      <c r="AN1130" s="131">
        <f t="shared" si="855"/>
        <v>0</v>
      </c>
      <c r="AO1130" s="115" t="b">
        <f t="shared" si="893"/>
        <v>0</v>
      </c>
      <c r="AP1130" s="115" t="b">
        <f t="shared" si="894"/>
        <v>0</v>
      </c>
      <c r="AQ1130" s="115" t="b">
        <f t="shared" si="895"/>
        <v>0</v>
      </c>
      <c r="AR1130" s="79">
        <f t="shared" si="856"/>
        <v>0</v>
      </c>
      <c r="AS1130" s="79">
        <f t="shared" si="857"/>
        <v>0</v>
      </c>
      <c r="AT1130" s="79">
        <f t="shared" si="858"/>
        <v>0</v>
      </c>
      <c r="AU1130" s="79">
        <f t="shared" si="859"/>
        <v>0</v>
      </c>
      <c r="AV1130" s="79">
        <f t="shared" si="860"/>
        <v>0</v>
      </c>
      <c r="AW1130" s="79">
        <f t="shared" si="861"/>
        <v>0</v>
      </c>
      <c r="AX1130" s="128">
        <f t="shared" si="862"/>
        <v>0</v>
      </c>
      <c r="AY1130" s="128"/>
      <c r="AZ1130" s="128"/>
      <c r="BA1130" s="128">
        <f t="shared" si="863"/>
        <v>0</v>
      </c>
      <c r="BB1130" s="128">
        <f t="shared" si="864"/>
        <v>0</v>
      </c>
      <c r="BC1130" s="80">
        <f t="shared" si="865"/>
        <v>0</v>
      </c>
      <c r="BD1130" s="80">
        <f t="shared" si="866"/>
        <v>0</v>
      </c>
      <c r="BE1130" s="80">
        <f t="shared" si="867"/>
        <v>0</v>
      </c>
      <c r="BF1130" s="80">
        <f t="shared" si="868"/>
        <v>0</v>
      </c>
      <c r="BG1130" s="80">
        <f t="shared" si="869"/>
        <v>0</v>
      </c>
      <c r="BH1130" s="80">
        <f t="shared" si="896"/>
        <v>0</v>
      </c>
      <c r="BI1130" s="4">
        <f t="shared" si="870"/>
        <v>0</v>
      </c>
      <c r="BJ1130" s="4">
        <f t="shared" si="871"/>
        <v>0</v>
      </c>
      <c r="BK1130" s="4">
        <f t="shared" si="872"/>
        <v>0</v>
      </c>
      <c r="BL1130" s="8" t="e">
        <f>VLOOKUP(CN1130,'CIR Results'!$B$3:$L$42,2,FALSE)</f>
        <v>#N/A</v>
      </c>
      <c r="BM1130" s="8" t="e">
        <f>VLOOKUP(CN1130,'CIR Results'!$B$3:$L$42,3,FALSE)</f>
        <v>#N/A</v>
      </c>
      <c r="BN1130" s="8" t="e">
        <f>VLOOKUP(CN1130,'CIR Results'!$B$3:$L$42,4,FALSE)</f>
        <v>#N/A</v>
      </c>
      <c r="BO1130" s="8" t="e">
        <f>VLOOKUP(CN1130,'CIR Results'!$B$3:$L$42,5,FALSE)</f>
        <v>#N/A</v>
      </c>
      <c r="BP1130" s="8" t="e">
        <f>VLOOKUP(CN1130,'CIR Results'!$B$3:$L$42,6,FALSE)</f>
        <v>#N/A</v>
      </c>
      <c r="BQ1130" s="8" t="e">
        <f>VLOOKUP(CN1130,'CIR Results'!$B$3:$L$42,8,FALSE)</f>
        <v>#N/A</v>
      </c>
      <c r="BR1130" s="8" t="e">
        <f>VLOOKUP(CN1130,'CIR Results'!$B$3:$L$42,9,FALSE)</f>
        <v>#N/A</v>
      </c>
      <c r="BS1130" s="8" t="e">
        <f>VLOOKUP(CN1130,'CIR Results'!$B$3:$L$42,10,FALSE)</f>
        <v>#N/A</v>
      </c>
      <c r="BT1130" s="8" t="e">
        <f>VLOOKUP(CN1130,'CIR Results'!$B$3:$L$42,11,FALSE)</f>
        <v>#N/A</v>
      </c>
      <c r="BU1130" s="136" t="e">
        <f>VLOOKUP(CN1130,'CIR Team Info'!$B$5:$E$44,2,FALSE)</f>
        <v>#N/A</v>
      </c>
      <c r="BV1130" s="136" t="e">
        <f>VLOOKUP(CN1130,'CIR Team Info'!$B$5:$E$44,4,FALSE)</f>
        <v>#N/A</v>
      </c>
      <c r="BW1130" s="136" t="str">
        <f t="shared" si="897"/>
        <v xml:space="preserve">   </v>
      </c>
    </row>
    <row r="1131" spans="1:75" x14ac:dyDescent="0.25">
      <c r="A1131" s="78">
        <f t="shared" si="851"/>
        <v>0</v>
      </c>
      <c r="C1131" s="10" t="str">
        <f t="shared" si="890"/>
        <v>Do Not Pick</v>
      </c>
      <c r="D1131" s="17">
        <f t="shared" si="852"/>
        <v>0</v>
      </c>
      <c r="E1131" s="113">
        <f t="shared" si="878"/>
        <v>0</v>
      </c>
      <c r="F1131" s="113">
        <f t="shared" si="879"/>
        <v>0</v>
      </c>
      <c r="G1131" s="113">
        <f t="shared" si="880"/>
        <v>0</v>
      </c>
      <c r="H1131" s="113">
        <f t="shared" si="881"/>
        <v>0</v>
      </c>
      <c r="I1131" s="113">
        <f t="shared" si="882"/>
        <v>0</v>
      </c>
      <c r="J1131" s="113">
        <f t="shared" si="883"/>
        <v>0</v>
      </c>
      <c r="K1131" s="113">
        <f t="shared" si="873"/>
        <v>0</v>
      </c>
      <c r="L1131" s="76">
        <v>8</v>
      </c>
      <c r="M1131" s="76">
        <v>5</v>
      </c>
      <c r="N1131" s="76">
        <v>7</v>
      </c>
      <c r="O1131" s="76">
        <v>6</v>
      </c>
      <c r="P1131" s="76">
        <v>6</v>
      </c>
      <c r="Q1131" s="76">
        <v>2</v>
      </c>
      <c r="R1131" s="76">
        <v>1</v>
      </c>
      <c r="S1131" s="17">
        <f t="shared" si="853"/>
        <v>0</v>
      </c>
      <c r="T1131" s="113">
        <f t="shared" si="884"/>
        <v>0</v>
      </c>
      <c r="U1131" s="113">
        <f t="shared" si="885"/>
        <v>0</v>
      </c>
      <c r="V1131" s="113">
        <f t="shared" si="886"/>
        <v>0</v>
      </c>
      <c r="W1131" s="113">
        <f t="shared" si="887"/>
        <v>0</v>
      </c>
      <c r="X1131" s="113">
        <f t="shared" si="888"/>
        <v>0</v>
      </c>
      <c r="Y1131" s="113">
        <f t="shared" si="889"/>
        <v>0</v>
      </c>
      <c r="Z1131" s="113">
        <f t="shared" si="874"/>
        <v>0</v>
      </c>
      <c r="AA1131" s="76">
        <v>10</v>
      </c>
      <c r="AB1131" s="76">
        <v>6</v>
      </c>
      <c r="AC1131" s="76">
        <v>8</v>
      </c>
      <c r="AD1131" s="76">
        <v>2</v>
      </c>
      <c r="AE1131" s="76">
        <v>2</v>
      </c>
      <c r="AF1131" s="76">
        <v>5</v>
      </c>
      <c r="AG1131" s="76">
        <v>8</v>
      </c>
      <c r="AH1131" s="131">
        <f t="shared" si="854"/>
        <v>0</v>
      </c>
      <c r="AI1131" s="131">
        <f t="shared" si="875"/>
        <v>0</v>
      </c>
      <c r="AJ1131" s="131">
        <f t="shared" si="891"/>
        <v>0</v>
      </c>
      <c r="AK1131" s="131">
        <f t="shared" si="892"/>
        <v>0</v>
      </c>
      <c r="AL1131" s="131">
        <f t="shared" si="876"/>
        <v>0</v>
      </c>
      <c r="AM1131" s="131">
        <f t="shared" si="877"/>
        <v>0</v>
      </c>
      <c r="AN1131" s="131">
        <f t="shared" si="855"/>
        <v>0</v>
      </c>
      <c r="AO1131" s="115" t="b">
        <f t="shared" si="893"/>
        <v>0</v>
      </c>
      <c r="AP1131" s="115" t="b">
        <f t="shared" si="894"/>
        <v>0</v>
      </c>
      <c r="AQ1131" s="115" t="b">
        <f t="shared" si="895"/>
        <v>0</v>
      </c>
      <c r="AR1131" s="79">
        <f t="shared" si="856"/>
        <v>0</v>
      </c>
      <c r="AS1131" s="79">
        <f t="shared" si="857"/>
        <v>0</v>
      </c>
      <c r="AT1131" s="79">
        <f t="shared" si="858"/>
        <v>0</v>
      </c>
      <c r="AU1131" s="79">
        <f t="shared" si="859"/>
        <v>0</v>
      </c>
      <c r="AV1131" s="79">
        <f t="shared" si="860"/>
        <v>0</v>
      </c>
      <c r="AW1131" s="79">
        <f t="shared" si="861"/>
        <v>0</v>
      </c>
      <c r="AX1131" s="128">
        <f t="shared" si="862"/>
        <v>0</v>
      </c>
      <c r="AY1131" s="128"/>
      <c r="AZ1131" s="128"/>
      <c r="BA1131" s="128">
        <f t="shared" si="863"/>
        <v>0</v>
      </c>
      <c r="BB1131" s="128">
        <f t="shared" si="864"/>
        <v>0</v>
      </c>
      <c r="BC1131" s="80">
        <f t="shared" si="865"/>
        <v>0</v>
      </c>
      <c r="BD1131" s="80">
        <f t="shared" si="866"/>
        <v>0</v>
      </c>
      <c r="BE1131" s="80">
        <f t="shared" si="867"/>
        <v>0</v>
      </c>
      <c r="BF1131" s="80">
        <f t="shared" si="868"/>
        <v>0</v>
      </c>
      <c r="BG1131" s="80">
        <f t="shared" si="869"/>
        <v>0</v>
      </c>
      <c r="BH1131" s="80">
        <f t="shared" si="896"/>
        <v>0</v>
      </c>
      <c r="BI1131" s="4">
        <f t="shared" si="870"/>
        <v>0</v>
      </c>
      <c r="BJ1131" s="4">
        <f t="shared" si="871"/>
        <v>0</v>
      </c>
      <c r="BK1131" s="4">
        <f t="shared" si="872"/>
        <v>0</v>
      </c>
      <c r="BL1131" s="8" t="e">
        <f>VLOOKUP(CN1131,'CIR Results'!$B$3:$L$42,2,FALSE)</f>
        <v>#N/A</v>
      </c>
      <c r="BM1131" s="8" t="e">
        <f>VLOOKUP(CN1131,'CIR Results'!$B$3:$L$42,3,FALSE)</f>
        <v>#N/A</v>
      </c>
      <c r="BN1131" s="8" t="e">
        <f>VLOOKUP(CN1131,'CIR Results'!$B$3:$L$42,4,FALSE)</f>
        <v>#N/A</v>
      </c>
      <c r="BO1131" s="8" t="e">
        <f>VLOOKUP(CN1131,'CIR Results'!$B$3:$L$42,5,FALSE)</f>
        <v>#N/A</v>
      </c>
      <c r="BP1131" s="8" t="e">
        <f>VLOOKUP(CN1131,'CIR Results'!$B$3:$L$42,6,FALSE)</f>
        <v>#N/A</v>
      </c>
      <c r="BQ1131" s="8" t="e">
        <f>VLOOKUP(CN1131,'CIR Results'!$B$3:$L$42,8,FALSE)</f>
        <v>#N/A</v>
      </c>
      <c r="BR1131" s="8" t="e">
        <f>VLOOKUP(CN1131,'CIR Results'!$B$3:$L$42,9,FALSE)</f>
        <v>#N/A</v>
      </c>
      <c r="BS1131" s="8" t="e">
        <f>VLOOKUP(CN1131,'CIR Results'!$B$3:$L$42,10,FALSE)</f>
        <v>#N/A</v>
      </c>
      <c r="BT1131" s="8" t="e">
        <f>VLOOKUP(CN1131,'CIR Results'!$B$3:$L$42,11,FALSE)</f>
        <v>#N/A</v>
      </c>
      <c r="BU1131" s="136" t="e">
        <f>VLOOKUP(CN1131,'CIR Team Info'!$B$5:$E$44,2,FALSE)</f>
        <v>#N/A</v>
      </c>
      <c r="BV1131" s="136" t="e">
        <f>VLOOKUP(CN1131,'CIR Team Info'!$B$5:$E$44,4,FALSE)</f>
        <v>#N/A</v>
      </c>
      <c r="BW1131" s="136" t="str">
        <f t="shared" si="897"/>
        <v xml:space="preserve">   </v>
      </c>
    </row>
    <row r="1132" spans="1:75" x14ac:dyDescent="0.25">
      <c r="A1132" s="78">
        <f t="shared" si="851"/>
        <v>0</v>
      </c>
      <c r="C1132" s="10" t="str">
        <f t="shared" si="890"/>
        <v>Do Not Pick</v>
      </c>
      <c r="D1132" s="17">
        <f t="shared" si="852"/>
        <v>0</v>
      </c>
      <c r="E1132" s="113">
        <f t="shared" si="878"/>
        <v>0</v>
      </c>
      <c r="F1132" s="113">
        <f t="shared" si="879"/>
        <v>0</v>
      </c>
      <c r="G1132" s="113">
        <f t="shared" si="880"/>
        <v>0</v>
      </c>
      <c r="H1132" s="113">
        <f t="shared" si="881"/>
        <v>0</v>
      </c>
      <c r="I1132" s="113">
        <f t="shared" si="882"/>
        <v>0</v>
      </c>
      <c r="J1132" s="113">
        <f t="shared" si="883"/>
        <v>0</v>
      </c>
      <c r="K1132" s="113">
        <f t="shared" si="873"/>
        <v>0</v>
      </c>
      <c r="L1132" s="76">
        <v>8</v>
      </c>
      <c r="M1132" s="76">
        <v>5</v>
      </c>
      <c r="N1132" s="76">
        <v>7</v>
      </c>
      <c r="O1132" s="76">
        <v>6</v>
      </c>
      <c r="P1132" s="76">
        <v>6</v>
      </c>
      <c r="Q1132" s="76">
        <v>2</v>
      </c>
      <c r="R1132" s="76">
        <v>1</v>
      </c>
      <c r="S1132" s="17">
        <f t="shared" si="853"/>
        <v>0</v>
      </c>
      <c r="T1132" s="113">
        <f t="shared" si="884"/>
        <v>0</v>
      </c>
      <c r="U1132" s="113">
        <f t="shared" si="885"/>
        <v>0</v>
      </c>
      <c r="V1132" s="113">
        <f t="shared" si="886"/>
        <v>0</v>
      </c>
      <c r="W1132" s="113">
        <f t="shared" si="887"/>
        <v>0</v>
      </c>
      <c r="X1132" s="113">
        <f t="shared" si="888"/>
        <v>0</v>
      </c>
      <c r="Y1132" s="113">
        <f t="shared" si="889"/>
        <v>0</v>
      </c>
      <c r="Z1132" s="113">
        <f t="shared" si="874"/>
        <v>0</v>
      </c>
      <c r="AA1132" s="76">
        <v>10</v>
      </c>
      <c r="AB1132" s="76">
        <v>6</v>
      </c>
      <c r="AC1132" s="76">
        <v>8</v>
      </c>
      <c r="AD1132" s="76">
        <v>2</v>
      </c>
      <c r="AE1132" s="76">
        <v>2</v>
      </c>
      <c r="AF1132" s="76">
        <v>5</v>
      </c>
      <c r="AG1132" s="76">
        <v>8</v>
      </c>
      <c r="AH1132" s="131">
        <f t="shared" si="854"/>
        <v>0</v>
      </c>
      <c r="AI1132" s="131">
        <f t="shared" si="875"/>
        <v>0</v>
      </c>
      <c r="AJ1132" s="131">
        <f t="shared" si="891"/>
        <v>0</v>
      </c>
      <c r="AK1132" s="131">
        <f t="shared" si="892"/>
        <v>0</v>
      </c>
      <c r="AL1132" s="131">
        <f t="shared" si="876"/>
        <v>0</v>
      </c>
      <c r="AM1132" s="131">
        <f t="shared" si="877"/>
        <v>0</v>
      </c>
      <c r="AN1132" s="131">
        <f t="shared" si="855"/>
        <v>0</v>
      </c>
      <c r="AO1132" s="115" t="b">
        <f t="shared" si="893"/>
        <v>0</v>
      </c>
      <c r="AP1132" s="115" t="b">
        <f t="shared" si="894"/>
        <v>0</v>
      </c>
      <c r="AQ1132" s="115" t="b">
        <f t="shared" si="895"/>
        <v>0</v>
      </c>
      <c r="AR1132" s="79">
        <f t="shared" si="856"/>
        <v>0</v>
      </c>
      <c r="AS1132" s="79">
        <f t="shared" si="857"/>
        <v>0</v>
      </c>
      <c r="AT1132" s="79">
        <f t="shared" si="858"/>
        <v>0</v>
      </c>
      <c r="AU1132" s="79">
        <f t="shared" si="859"/>
        <v>0</v>
      </c>
      <c r="AV1132" s="79">
        <f t="shared" si="860"/>
        <v>0</v>
      </c>
      <c r="AW1132" s="79">
        <f t="shared" si="861"/>
        <v>0</v>
      </c>
      <c r="AX1132" s="128">
        <f t="shared" si="862"/>
        <v>0</v>
      </c>
      <c r="AY1132" s="128"/>
      <c r="AZ1132" s="128"/>
      <c r="BA1132" s="128">
        <f t="shared" si="863"/>
        <v>0</v>
      </c>
      <c r="BB1132" s="128">
        <f t="shared" si="864"/>
        <v>0</v>
      </c>
      <c r="BC1132" s="80">
        <f t="shared" si="865"/>
        <v>0</v>
      </c>
      <c r="BD1132" s="80">
        <f t="shared" si="866"/>
        <v>0</v>
      </c>
      <c r="BE1132" s="80">
        <f t="shared" si="867"/>
        <v>0</v>
      </c>
      <c r="BF1132" s="80">
        <f t="shared" si="868"/>
        <v>0</v>
      </c>
      <c r="BG1132" s="80">
        <f t="shared" si="869"/>
        <v>0</v>
      </c>
      <c r="BH1132" s="80">
        <f t="shared" si="896"/>
        <v>0</v>
      </c>
      <c r="BI1132" s="4">
        <f t="shared" si="870"/>
        <v>0</v>
      </c>
      <c r="BJ1132" s="4">
        <f t="shared" si="871"/>
        <v>0</v>
      </c>
      <c r="BK1132" s="4">
        <f t="shared" si="872"/>
        <v>0</v>
      </c>
      <c r="BL1132" s="8" t="e">
        <f>VLOOKUP(CN1132,'CIR Results'!$B$3:$L$42,2,FALSE)</f>
        <v>#N/A</v>
      </c>
      <c r="BM1132" s="8" t="e">
        <f>VLOOKUP(CN1132,'CIR Results'!$B$3:$L$42,3,FALSE)</f>
        <v>#N/A</v>
      </c>
      <c r="BN1132" s="8" t="e">
        <f>VLOOKUP(CN1132,'CIR Results'!$B$3:$L$42,4,FALSE)</f>
        <v>#N/A</v>
      </c>
      <c r="BO1132" s="8" t="e">
        <f>VLOOKUP(CN1132,'CIR Results'!$B$3:$L$42,5,FALSE)</f>
        <v>#N/A</v>
      </c>
      <c r="BP1132" s="8" t="e">
        <f>VLOOKUP(CN1132,'CIR Results'!$B$3:$L$42,6,FALSE)</f>
        <v>#N/A</v>
      </c>
      <c r="BQ1132" s="8" t="e">
        <f>VLOOKUP(CN1132,'CIR Results'!$B$3:$L$42,8,FALSE)</f>
        <v>#N/A</v>
      </c>
      <c r="BR1132" s="8" t="e">
        <f>VLOOKUP(CN1132,'CIR Results'!$B$3:$L$42,9,FALSE)</f>
        <v>#N/A</v>
      </c>
      <c r="BS1132" s="8" t="e">
        <f>VLOOKUP(CN1132,'CIR Results'!$B$3:$L$42,10,FALSE)</f>
        <v>#N/A</v>
      </c>
      <c r="BT1132" s="8" t="e">
        <f>VLOOKUP(CN1132,'CIR Results'!$B$3:$L$42,11,FALSE)</f>
        <v>#N/A</v>
      </c>
      <c r="BU1132" s="136" t="e">
        <f>VLOOKUP(CN1132,'CIR Team Info'!$B$5:$E$44,2,FALSE)</f>
        <v>#N/A</v>
      </c>
      <c r="BV1132" s="136" t="e">
        <f>VLOOKUP(CN1132,'CIR Team Info'!$B$5:$E$44,4,FALSE)</f>
        <v>#N/A</v>
      </c>
      <c r="BW1132" s="136" t="str">
        <f t="shared" si="897"/>
        <v xml:space="preserve">   </v>
      </c>
    </row>
    <row r="1133" spans="1:75" x14ac:dyDescent="0.25">
      <c r="A1133" s="78">
        <f t="shared" si="851"/>
        <v>0</v>
      </c>
      <c r="C1133" s="10" t="str">
        <f t="shared" si="890"/>
        <v>Do Not Pick</v>
      </c>
      <c r="D1133" s="17">
        <f t="shared" si="852"/>
        <v>0</v>
      </c>
      <c r="E1133" s="113">
        <f t="shared" si="878"/>
        <v>0</v>
      </c>
      <c r="F1133" s="113">
        <f t="shared" si="879"/>
        <v>0</v>
      </c>
      <c r="G1133" s="113">
        <f t="shared" si="880"/>
        <v>0</v>
      </c>
      <c r="H1133" s="113">
        <f t="shared" si="881"/>
        <v>0</v>
      </c>
      <c r="I1133" s="113">
        <f t="shared" si="882"/>
        <v>0</v>
      </c>
      <c r="J1133" s="113">
        <f t="shared" si="883"/>
        <v>0</v>
      </c>
      <c r="K1133" s="113">
        <f t="shared" si="873"/>
        <v>0</v>
      </c>
      <c r="L1133" s="76">
        <v>8</v>
      </c>
      <c r="M1133" s="76">
        <v>5</v>
      </c>
      <c r="N1133" s="76">
        <v>7</v>
      </c>
      <c r="O1133" s="76">
        <v>6</v>
      </c>
      <c r="P1133" s="76">
        <v>6</v>
      </c>
      <c r="Q1133" s="76">
        <v>2</v>
      </c>
      <c r="R1133" s="76">
        <v>1</v>
      </c>
      <c r="S1133" s="17">
        <f t="shared" si="853"/>
        <v>0</v>
      </c>
      <c r="T1133" s="113">
        <f t="shared" si="884"/>
        <v>0</v>
      </c>
      <c r="U1133" s="113">
        <f t="shared" si="885"/>
        <v>0</v>
      </c>
      <c r="V1133" s="113">
        <f t="shared" si="886"/>
        <v>0</v>
      </c>
      <c r="W1133" s="113">
        <f t="shared" si="887"/>
        <v>0</v>
      </c>
      <c r="X1133" s="113">
        <f t="shared" si="888"/>
        <v>0</v>
      </c>
      <c r="Y1133" s="113">
        <f t="shared" si="889"/>
        <v>0</v>
      </c>
      <c r="Z1133" s="113">
        <f t="shared" si="874"/>
        <v>0</v>
      </c>
      <c r="AA1133" s="76">
        <v>10</v>
      </c>
      <c r="AB1133" s="76">
        <v>6</v>
      </c>
      <c r="AC1133" s="76">
        <v>8</v>
      </c>
      <c r="AD1133" s="76">
        <v>2</v>
      </c>
      <c r="AE1133" s="76">
        <v>2</v>
      </c>
      <c r="AF1133" s="76">
        <v>5</v>
      </c>
      <c r="AG1133" s="76">
        <v>8</v>
      </c>
      <c r="AH1133" s="131">
        <f t="shared" si="854"/>
        <v>0</v>
      </c>
      <c r="AI1133" s="131">
        <f t="shared" si="875"/>
        <v>0</v>
      </c>
      <c r="AJ1133" s="131">
        <f t="shared" si="891"/>
        <v>0</v>
      </c>
      <c r="AK1133" s="131">
        <f t="shared" si="892"/>
        <v>0</v>
      </c>
      <c r="AL1133" s="131">
        <f t="shared" si="876"/>
        <v>0</v>
      </c>
      <c r="AM1133" s="131">
        <f t="shared" si="877"/>
        <v>0</v>
      </c>
      <c r="AN1133" s="131">
        <f t="shared" si="855"/>
        <v>0</v>
      </c>
      <c r="AO1133" s="115" t="b">
        <f t="shared" si="893"/>
        <v>0</v>
      </c>
      <c r="AP1133" s="115" t="b">
        <f t="shared" si="894"/>
        <v>0</v>
      </c>
      <c r="AQ1133" s="115" t="b">
        <f t="shared" si="895"/>
        <v>0</v>
      </c>
      <c r="AR1133" s="79">
        <f t="shared" si="856"/>
        <v>0</v>
      </c>
      <c r="AS1133" s="79">
        <f t="shared" si="857"/>
        <v>0</v>
      </c>
      <c r="AT1133" s="79">
        <f t="shared" si="858"/>
        <v>0</v>
      </c>
      <c r="AU1133" s="79">
        <f t="shared" si="859"/>
        <v>0</v>
      </c>
      <c r="AV1133" s="79">
        <f t="shared" si="860"/>
        <v>0</v>
      </c>
      <c r="AW1133" s="79">
        <f t="shared" si="861"/>
        <v>0</v>
      </c>
      <c r="AX1133" s="128">
        <f t="shared" si="862"/>
        <v>0</v>
      </c>
      <c r="AY1133" s="128"/>
      <c r="AZ1133" s="128"/>
      <c r="BA1133" s="128">
        <f t="shared" si="863"/>
        <v>0</v>
      </c>
      <c r="BB1133" s="128">
        <f t="shared" si="864"/>
        <v>0</v>
      </c>
      <c r="BC1133" s="80">
        <f t="shared" si="865"/>
        <v>0</v>
      </c>
      <c r="BD1133" s="80">
        <f t="shared" si="866"/>
        <v>0</v>
      </c>
      <c r="BE1133" s="80">
        <f t="shared" si="867"/>
        <v>0</v>
      </c>
      <c r="BF1133" s="80">
        <f t="shared" si="868"/>
        <v>0</v>
      </c>
      <c r="BG1133" s="80">
        <f t="shared" si="869"/>
        <v>0</v>
      </c>
      <c r="BH1133" s="80">
        <f t="shared" si="896"/>
        <v>0</v>
      </c>
      <c r="BI1133" s="4">
        <f t="shared" si="870"/>
        <v>0</v>
      </c>
      <c r="BJ1133" s="4">
        <f t="shared" si="871"/>
        <v>0</v>
      </c>
      <c r="BK1133" s="4">
        <f t="shared" si="872"/>
        <v>0</v>
      </c>
      <c r="BL1133" s="8" t="e">
        <f>VLOOKUP(CN1133,'CIR Results'!$B$3:$L$42,2,FALSE)</f>
        <v>#N/A</v>
      </c>
      <c r="BM1133" s="8" t="e">
        <f>VLOOKUP(CN1133,'CIR Results'!$B$3:$L$42,3,FALSE)</f>
        <v>#N/A</v>
      </c>
      <c r="BN1133" s="8" t="e">
        <f>VLOOKUP(CN1133,'CIR Results'!$B$3:$L$42,4,FALSE)</f>
        <v>#N/A</v>
      </c>
      <c r="BO1133" s="8" t="e">
        <f>VLOOKUP(CN1133,'CIR Results'!$B$3:$L$42,5,FALSE)</f>
        <v>#N/A</v>
      </c>
      <c r="BP1133" s="8" t="e">
        <f>VLOOKUP(CN1133,'CIR Results'!$B$3:$L$42,6,FALSE)</f>
        <v>#N/A</v>
      </c>
      <c r="BQ1133" s="8" t="e">
        <f>VLOOKUP(CN1133,'CIR Results'!$B$3:$L$42,8,FALSE)</f>
        <v>#N/A</v>
      </c>
      <c r="BR1133" s="8" t="e">
        <f>VLOOKUP(CN1133,'CIR Results'!$B$3:$L$42,9,FALSE)</f>
        <v>#N/A</v>
      </c>
      <c r="BS1133" s="8" t="e">
        <f>VLOOKUP(CN1133,'CIR Results'!$B$3:$L$42,10,FALSE)</f>
        <v>#N/A</v>
      </c>
      <c r="BT1133" s="8" t="e">
        <f>VLOOKUP(CN1133,'CIR Results'!$B$3:$L$42,11,FALSE)</f>
        <v>#N/A</v>
      </c>
      <c r="BU1133" s="136" t="e">
        <f>VLOOKUP(CN1133,'CIR Team Info'!$B$5:$E$44,2,FALSE)</f>
        <v>#N/A</v>
      </c>
      <c r="BV1133" s="136" t="e">
        <f>VLOOKUP(CN1133,'CIR Team Info'!$B$5:$E$44,4,FALSE)</f>
        <v>#N/A</v>
      </c>
      <c r="BW1133" s="136" t="str">
        <f t="shared" si="897"/>
        <v xml:space="preserve">   </v>
      </c>
    </row>
    <row r="1134" spans="1:75" x14ac:dyDescent="0.25">
      <c r="A1134" s="78">
        <f t="shared" si="851"/>
        <v>0</v>
      </c>
      <c r="C1134" s="10" t="str">
        <f t="shared" si="890"/>
        <v>Do Not Pick</v>
      </c>
      <c r="D1134" s="17">
        <f t="shared" si="852"/>
        <v>0</v>
      </c>
      <c r="E1134" s="113">
        <f t="shared" si="878"/>
        <v>0</v>
      </c>
      <c r="F1134" s="113">
        <f t="shared" si="879"/>
        <v>0</v>
      </c>
      <c r="G1134" s="113">
        <f t="shared" si="880"/>
        <v>0</v>
      </c>
      <c r="H1134" s="113">
        <f t="shared" si="881"/>
        <v>0</v>
      </c>
      <c r="I1134" s="113">
        <f t="shared" si="882"/>
        <v>0</v>
      </c>
      <c r="J1134" s="113">
        <f t="shared" si="883"/>
        <v>0</v>
      </c>
      <c r="K1134" s="113">
        <f t="shared" si="873"/>
        <v>0</v>
      </c>
      <c r="L1134" s="76">
        <v>8</v>
      </c>
      <c r="M1134" s="76">
        <v>5</v>
      </c>
      <c r="N1134" s="76">
        <v>7</v>
      </c>
      <c r="O1134" s="76">
        <v>6</v>
      </c>
      <c r="P1134" s="76">
        <v>6</v>
      </c>
      <c r="Q1134" s="76">
        <v>2</v>
      </c>
      <c r="R1134" s="76">
        <v>1</v>
      </c>
      <c r="S1134" s="17">
        <f t="shared" si="853"/>
        <v>0</v>
      </c>
      <c r="T1134" s="113">
        <f t="shared" si="884"/>
        <v>0</v>
      </c>
      <c r="U1134" s="113">
        <f t="shared" si="885"/>
        <v>0</v>
      </c>
      <c r="V1134" s="113">
        <f t="shared" si="886"/>
        <v>0</v>
      </c>
      <c r="W1134" s="113">
        <f t="shared" si="887"/>
        <v>0</v>
      </c>
      <c r="X1134" s="113">
        <f t="shared" si="888"/>
        <v>0</v>
      </c>
      <c r="Y1134" s="113">
        <f t="shared" si="889"/>
        <v>0</v>
      </c>
      <c r="Z1134" s="113">
        <f t="shared" si="874"/>
        <v>0</v>
      </c>
      <c r="AA1134" s="76">
        <v>10</v>
      </c>
      <c r="AB1134" s="76">
        <v>6</v>
      </c>
      <c r="AC1134" s="76">
        <v>8</v>
      </c>
      <c r="AD1134" s="76">
        <v>2</v>
      </c>
      <c r="AE1134" s="76">
        <v>2</v>
      </c>
      <c r="AF1134" s="76">
        <v>5</v>
      </c>
      <c r="AG1134" s="76">
        <v>8</v>
      </c>
      <c r="AH1134" s="131">
        <f t="shared" si="854"/>
        <v>0</v>
      </c>
      <c r="AI1134" s="131">
        <f t="shared" si="875"/>
        <v>0</v>
      </c>
      <c r="AJ1134" s="131">
        <f t="shared" si="891"/>
        <v>0</v>
      </c>
      <c r="AK1134" s="131">
        <f t="shared" si="892"/>
        <v>0</v>
      </c>
      <c r="AL1134" s="131">
        <f t="shared" si="876"/>
        <v>0</v>
      </c>
      <c r="AM1134" s="131">
        <f t="shared" si="877"/>
        <v>0</v>
      </c>
      <c r="AN1134" s="131">
        <f t="shared" si="855"/>
        <v>0</v>
      </c>
      <c r="AO1134" s="115" t="b">
        <f t="shared" si="893"/>
        <v>0</v>
      </c>
      <c r="AP1134" s="115" t="b">
        <f t="shared" si="894"/>
        <v>0</v>
      </c>
      <c r="AQ1134" s="115" t="b">
        <f t="shared" si="895"/>
        <v>0</v>
      </c>
      <c r="AR1134" s="79">
        <f t="shared" si="856"/>
        <v>0</v>
      </c>
      <c r="AS1134" s="79">
        <f t="shared" si="857"/>
        <v>0</v>
      </c>
      <c r="AT1134" s="79">
        <f t="shared" si="858"/>
        <v>0</v>
      </c>
      <c r="AU1134" s="79">
        <f t="shared" si="859"/>
        <v>0</v>
      </c>
      <c r="AV1134" s="79">
        <f t="shared" si="860"/>
        <v>0</v>
      </c>
      <c r="AW1134" s="79">
        <f t="shared" si="861"/>
        <v>0</v>
      </c>
      <c r="AX1134" s="128">
        <f t="shared" si="862"/>
        <v>0</v>
      </c>
      <c r="AY1134" s="128"/>
      <c r="AZ1134" s="128"/>
      <c r="BA1134" s="128">
        <f t="shared" si="863"/>
        <v>0</v>
      </c>
      <c r="BB1134" s="128">
        <f t="shared" si="864"/>
        <v>0</v>
      </c>
      <c r="BC1134" s="80">
        <f t="shared" si="865"/>
        <v>0</v>
      </c>
      <c r="BD1134" s="80">
        <f t="shared" si="866"/>
        <v>0</v>
      </c>
      <c r="BE1134" s="80">
        <f t="shared" si="867"/>
        <v>0</v>
      </c>
      <c r="BF1134" s="80">
        <f t="shared" si="868"/>
        <v>0</v>
      </c>
      <c r="BG1134" s="80">
        <f t="shared" si="869"/>
        <v>0</v>
      </c>
      <c r="BH1134" s="80">
        <f t="shared" si="896"/>
        <v>0</v>
      </c>
      <c r="BI1134" s="4">
        <f t="shared" si="870"/>
        <v>0</v>
      </c>
      <c r="BJ1134" s="4">
        <f t="shared" si="871"/>
        <v>0</v>
      </c>
      <c r="BK1134" s="4">
        <f t="shared" si="872"/>
        <v>0</v>
      </c>
      <c r="BL1134" s="8" t="e">
        <f>VLOOKUP(CN1134,'CIR Results'!$B$3:$L$42,2,FALSE)</f>
        <v>#N/A</v>
      </c>
      <c r="BM1134" s="8" t="e">
        <f>VLOOKUP(CN1134,'CIR Results'!$B$3:$L$42,3,FALSE)</f>
        <v>#N/A</v>
      </c>
      <c r="BN1134" s="8" t="e">
        <f>VLOOKUP(CN1134,'CIR Results'!$B$3:$L$42,4,FALSE)</f>
        <v>#N/A</v>
      </c>
      <c r="BO1134" s="8" t="e">
        <f>VLOOKUP(CN1134,'CIR Results'!$B$3:$L$42,5,FALSE)</f>
        <v>#N/A</v>
      </c>
      <c r="BP1134" s="8" t="e">
        <f>VLOOKUP(CN1134,'CIR Results'!$B$3:$L$42,6,FALSE)</f>
        <v>#N/A</v>
      </c>
      <c r="BQ1134" s="8" t="e">
        <f>VLOOKUP(CN1134,'CIR Results'!$B$3:$L$42,8,FALSE)</f>
        <v>#N/A</v>
      </c>
      <c r="BR1134" s="8" t="e">
        <f>VLOOKUP(CN1134,'CIR Results'!$B$3:$L$42,9,FALSE)</f>
        <v>#N/A</v>
      </c>
      <c r="BS1134" s="8" t="e">
        <f>VLOOKUP(CN1134,'CIR Results'!$B$3:$L$42,10,FALSE)</f>
        <v>#N/A</v>
      </c>
      <c r="BT1134" s="8" t="e">
        <f>VLOOKUP(CN1134,'CIR Results'!$B$3:$L$42,11,FALSE)</f>
        <v>#N/A</v>
      </c>
      <c r="BU1134" s="136" t="e">
        <f>VLOOKUP(CN1134,'CIR Team Info'!$B$5:$E$44,2,FALSE)</f>
        <v>#N/A</v>
      </c>
      <c r="BV1134" s="136" t="e">
        <f>VLOOKUP(CN1134,'CIR Team Info'!$B$5:$E$44,4,FALSE)</f>
        <v>#N/A</v>
      </c>
      <c r="BW1134" s="136" t="str">
        <f t="shared" si="897"/>
        <v xml:space="preserve">   </v>
      </c>
    </row>
    <row r="1135" spans="1:75" x14ac:dyDescent="0.25">
      <c r="A1135" s="78">
        <f t="shared" si="851"/>
        <v>0</v>
      </c>
      <c r="C1135" s="10" t="str">
        <f t="shared" si="890"/>
        <v>Do Not Pick</v>
      </c>
      <c r="D1135" s="17">
        <f t="shared" si="852"/>
        <v>0</v>
      </c>
      <c r="E1135" s="113">
        <f t="shared" si="878"/>
        <v>0</v>
      </c>
      <c r="F1135" s="113">
        <f t="shared" si="879"/>
        <v>0</v>
      </c>
      <c r="G1135" s="113">
        <f t="shared" si="880"/>
        <v>0</v>
      </c>
      <c r="H1135" s="113">
        <f t="shared" si="881"/>
        <v>0</v>
      </c>
      <c r="I1135" s="113">
        <f t="shared" si="882"/>
        <v>0</v>
      </c>
      <c r="J1135" s="113">
        <f t="shared" si="883"/>
        <v>0</v>
      </c>
      <c r="K1135" s="113">
        <f t="shared" si="873"/>
        <v>0</v>
      </c>
      <c r="L1135" s="76">
        <v>8</v>
      </c>
      <c r="M1135" s="76">
        <v>5</v>
      </c>
      <c r="N1135" s="76">
        <v>7</v>
      </c>
      <c r="O1135" s="76">
        <v>6</v>
      </c>
      <c r="P1135" s="76">
        <v>6</v>
      </c>
      <c r="Q1135" s="76">
        <v>2</v>
      </c>
      <c r="R1135" s="76">
        <v>1</v>
      </c>
      <c r="S1135" s="17">
        <f t="shared" si="853"/>
        <v>0</v>
      </c>
      <c r="T1135" s="113">
        <f t="shared" si="884"/>
        <v>0</v>
      </c>
      <c r="U1135" s="113">
        <f t="shared" si="885"/>
        <v>0</v>
      </c>
      <c r="V1135" s="113">
        <f t="shared" si="886"/>
        <v>0</v>
      </c>
      <c r="W1135" s="113">
        <f t="shared" si="887"/>
        <v>0</v>
      </c>
      <c r="X1135" s="113">
        <f t="shared" si="888"/>
        <v>0</v>
      </c>
      <c r="Y1135" s="113">
        <f t="shared" si="889"/>
        <v>0</v>
      </c>
      <c r="Z1135" s="113">
        <f t="shared" si="874"/>
        <v>0</v>
      </c>
      <c r="AA1135" s="76">
        <v>10</v>
      </c>
      <c r="AB1135" s="76">
        <v>6</v>
      </c>
      <c r="AC1135" s="76">
        <v>8</v>
      </c>
      <c r="AD1135" s="76">
        <v>2</v>
      </c>
      <c r="AE1135" s="76">
        <v>2</v>
      </c>
      <c r="AF1135" s="76">
        <v>5</v>
      </c>
      <c r="AG1135" s="76">
        <v>8</v>
      </c>
      <c r="AH1135" s="131">
        <f t="shared" si="854"/>
        <v>0</v>
      </c>
      <c r="AI1135" s="131">
        <f t="shared" si="875"/>
        <v>0</v>
      </c>
      <c r="AJ1135" s="131">
        <f t="shared" si="891"/>
        <v>0</v>
      </c>
      <c r="AK1135" s="131">
        <f t="shared" si="892"/>
        <v>0</v>
      </c>
      <c r="AL1135" s="131">
        <f t="shared" si="876"/>
        <v>0</v>
      </c>
      <c r="AM1135" s="131">
        <f t="shared" si="877"/>
        <v>0</v>
      </c>
      <c r="AN1135" s="131">
        <f t="shared" si="855"/>
        <v>0</v>
      </c>
      <c r="AO1135" s="115" t="b">
        <f t="shared" si="893"/>
        <v>0</v>
      </c>
      <c r="AP1135" s="115" t="b">
        <f t="shared" si="894"/>
        <v>0</v>
      </c>
      <c r="AQ1135" s="115" t="b">
        <f t="shared" si="895"/>
        <v>0</v>
      </c>
      <c r="AR1135" s="79">
        <f t="shared" si="856"/>
        <v>0</v>
      </c>
      <c r="AS1135" s="79">
        <f t="shared" si="857"/>
        <v>0</v>
      </c>
      <c r="AT1135" s="79">
        <f t="shared" si="858"/>
        <v>0</v>
      </c>
      <c r="AU1135" s="79">
        <f t="shared" si="859"/>
        <v>0</v>
      </c>
      <c r="AV1135" s="79">
        <f t="shared" si="860"/>
        <v>0</v>
      </c>
      <c r="AW1135" s="79">
        <f t="shared" si="861"/>
        <v>0</v>
      </c>
      <c r="AX1135" s="128">
        <f t="shared" si="862"/>
        <v>0</v>
      </c>
      <c r="AY1135" s="128"/>
      <c r="AZ1135" s="128"/>
      <c r="BA1135" s="128">
        <f t="shared" si="863"/>
        <v>0</v>
      </c>
      <c r="BB1135" s="128">
        <f t="shared" si="864"/>
        <v>0</v>
      </c>
      <c r="BC1135" s="80">
        <f t="shared" si="865"/>
        <v>0</v>
      </c>
      <c r="BD1135" s="80">
        <f t="shared" si="866"/>
        <v>0</v>
      </c>
      <c r="BE1135" s="80">
        <f t="shared" si="867"/>
        <v>0</v>
      </c>
      <c r="BF1135" s="80">
        <f t="shared" si="868"/>
        <v>0</v>
      </c>
      <c r="BG1135" s="80">
        <f t="shared" si="869"/>
        <v>0</v>
      </c>
      <c r="BH1135" s="80">
        <f t="shared" si="896"/>
        <v>0</v>
      </c>
      <c r="BI1135" s="4">
        <f t="shared" si="870"/>
        <v>0</v>
      </c>
      <c r="BJ1135" s="4">
        <f t="shared" si="871"/>
        <v>0</v>
      </c>
      <c r="BK1135" s="4">
        <f t="shared" si="872"/>
        <v>0</v>
      </c>
      <c r="BL1135" s="8" t="e">
        <f>VLOOKUP(CN1135,'CIR Results'!$B$3:$L$42,2,FALSE)</f>
        <v>#N/A</v>
      </c>
      <c r="BM1135" s="8" t="e">
        <f>VLOOKUP(CN1135,'CIR Results'!$B$3:$L$42,3,FALSE)</f>
        <v>#N/A</v>
      </c>
      <c r="BN1135" s="8" t="e">
        <f>VLOOKUP(CN1135,'CIR Results'!$B$3:$L$42,4,FALSE)</f>
        <v>#N/A</v>
      </c>
      <c r="BO1135" s="8" t="e">
        <f>VLOOKUP(CN1135,'CIR Results'!$B$3:$L$42,5,FALSE)</f>
        <v>#N/A</v>
      </c>
      <c r="BP1135" s="8" t="e">
        <f>VLOOKUP(CN1135,'CIR Results'!$B$3:$L$42,6,FALSE)</f>
        <v>#N/A</v>
      </c>
      <c r="BQ1135" s="8" t="e">
        <f>VLOOKUP(CN1135,'CIR Results'!$B$3:$L$42,8,FALSE)</f>
        <v>#N/A</v>
      </c>
      <c r="BR1135" s="8" t="e">
        <f>VLOOKUP(CN1135,'CIR Results'!$B$3:$L$42,9,FALSE)</f>
        <v>#N/A</v>
      </c>
      <c r="BS1135" s="8" t="e">
        <f>VLOOKUP(CN1135,'CIR Results'!$B$3:$L$42,10,FALSE)</f>
        <v>#N/A</v>
      </c>
      <c r="BT1135" s="8" t="e">
        <f>VLOOKUP(CN1135,'CIR Results'!$B$3:$L$42,11,FALSE)</f>
        <v>#N/A</v>
      </c>
      <c r="BU1135" s="136" t="e">
        <f>VLOOKUP(CN1135,'CIR Team Info'!$B$5:$E$44,2,FALSE)</f>
        <v>#N/A</v>
      </c>
      <c r="BV1135" s="136" t="e">
        <f>VLOOKUP(CN1135,'CIR Team Info'!$B$5:$E$44,4,FALSE)</f>
        <v>#N/A</v>
      </c>
      <c r="BW1135" s="136" t="str">
        <f t="shared" si="897"/>
        <v xml:space="preserve">   </v>
      </c>
    </row>
    <row r="1136" spans="1:75" x14ac:dyDescent="0.25">
      <c r="A1136" s="78">
        <f t="shared" si="851"/>
        <v>0</v>
      </c>
      <c r="C1136" s="10" t="str">
        <f t="shared" si="890"/>
        <v>Do Not Pick</v>
      </c>
      <c r="D1136" s="17">
        <f t="shared" si="852"/>
        <v>0</v>
      </c>
      <c r="E1136" s="113">
        <f t="shared" si="878"/>
        <v>0</v>
      </c>
      <c r="F1136" s="113">
        <f t="shared" si="879"/>
        <v>0</v>
      </c>
      <c r="G1136" s="113">
        <f t="shared" si="880"/>
        <v>0</v>
      </c>
      <c r="H1136" s="113">
        <f t="shared" si="881"/>
        <v>0</v>
      </c>
      <c r="I1136" s="113">
        <f t="shared" si="882"/>
        <v>0</v>
      </c>
      <c r="J1136" s="113">
        <f t="shared" si="883"/>
        <v>0</v>
      </c>
      <c r="K1136" s="113">
        <f t="shared" si="873"/>
        <v>0</v>
      </c>
      <c r="L1136" s="76">
        <v>8</v>
      </c>
      <c r="M1136" s="76">
        <v>5</v>
      </c>
      <c r="N1136" s="76">
        <v>7</v>
      </c>
      <c r="O1136" s="76">
        <v>6</v>
      </c>
      <c r="P1136" s="76">
        <v>6</v>
      </c>
      <c r="Q1136" s="76">
        <v>2</v>
      </c>
      <c r="R1136" s="76">
        <v>1</v>
      </c>
      <c r="S1136" s="17">
        <f t="shared" si="853"/>
        <v>0</v>
      </c>
      <c r="T1136" s="113">
        <f t="shared" si="884"/>
        <v>0</v>
      </c>
      <c r="U1136" s="113">
        <f t="shared" si="885"/>
        <v>0</v>
      </c>
      <c r="V1136" s="113">
        <f t="shared" si="886"/>
        <v>0</v>
      </c>
      <c r="W1136" s="113">
        <f t="shared" si="887"/>
        <v>0</v>
      </c>
      <c r="X1136" s="113">
        <f t="shared" si="888"/>
        <v>0</v>
      </c>
      <c r="Y1136" s="113">
        <f t="shared" si="889"/>
        <v>0</v>
      </c>
      <c r="Z1136" s="113">
        <f t="shared" si="874"/>
        <v>0</v>
      </c>
      <c r="AA1136" s="76">
        <v>10</v>
      </c>
      <c r="AB1136" s="76">
        <v>6</v>
      </c>
      <c r="AC1136" s="76">
        <v>8</v>
      </c>
      <c r="AD1136" s="76">
        <v>2</v>
      </c>
      <c r="AE1136" s="76">
        <v>2</v>
      </c>
      <c r="AF1136" s="76">
        <v>5</v>
      </c>
      <c r="AG1136" s="76">
        <v>8</v>
      </c>
      <c r="AH1136" s="131">
        <f t="shared" si="854"/>
        <v>0</v>
      </c>
      <c r="AI1136" s="131">
        <f t="shared" si="875"/>
        <v>0</v>
      </c>
      <c r="AJ1136" s="131">
        <f t="shared" si="891"/>
        <v>0</v>
      </c>
      <c r="AK1136" s="131">
        <f t="shared" si="892"/>
        <v>0</v>
      </c>
      <c r="AL1136" s="131">
        <f t="shared" si="876"/>
        <v>0</v>
      </c>
      <c r="AM1136" s="131">
        <f t="shared" si="877"/>
        <v>0</v>
      </c>
      <c r="AN1136" s="131">
        <f t="shared" si="855"/>
        <v>0</v>
      </c>
      <c r="AO1136" s="115" t="b">
        <f t="shared" si="893"/>
        <v>0</v>
      </c>
      <c r="AP1136" s="115" t="b">
        <f t="shared" si="894"/>
        <v>0</v>
      </c>
      <c r="AQ1136" s="115" t="b">
        <f t="shared" si="895"/>
        <v>0</v>
      </c>
      <c r="AR1136" s="79">
        <f t="shared" si="856"/>
        <v>0</v>
      </c>
      <c r="AS1136" s="79">
        <f t="shared" si="857"/>
        <v>0</v>
      </c>
      <c r="AT1136" s="79">
        <f t="shared" si="858"/>
        <v>0</v>
      </c>
      <c r="AU1136" s="79">
        <f t="shared" si="859"/>
        <v>0</v>
      </c>
      <c r="AV1136" s="79">
        <f t="shared" si="860"/>
        <v>0</v>
      </c>
      <c r="AW1136" s="79">
        <f t="shared" si="861"/>
        <v>0</v>
      </c>
      <c r="AX1136" s="128">
        <f t="shared" si="862"/>
        <v>0</v>
      </c>
      <c r="AY1136" s="128"/>
      <c r="AZ1136" s="128"/>
      <c r="BA1136" s="128">
        <f t="shared" si="863"/>
        <v>0</v>
      </c>
      <c r="BB1136" s="128">
        <f t="shared" si="864"/>
        <v>0</v>
      </c>
      <c r="BC1136" s="80">
        <f t="shared" si="865"/>
        <v>0</v>
      </c>
      <c r="BD1136" s="80">
        <f t="shared" si="866"/>
        <v>0</v>
      </c>
      <c r="BE1136" s="80">
        <f t="shared" si="867"/>
        <v>0</v>
      </c>
      <c r="BF1136" s="80">
        <f t="shared" si="868"/>
        <v>0</v>
      </c>
      <c r="BG1136" s="80">
        <f t="shared" si="869"/>
        <v>0</v>
      </c>
      <c r="BH1136" s="80">
        <f t="shared" si="896"/>
        <v>0</v>
      </c>
      <c r="BI1136" s="4">
        <f t="shared" si="870"/>
        <v>0</v>
      </c>
      <c r="BJ1136" s="4">
        <f t="shared" si="871"/>
        <v>0</v>
      </c>
      <c r="BK1136" s="4">
        <f t="shared" si="872"/>
        <v>0</v>
      </c>
      <c r="BL1136" s="8" t="e">
        <f>VLOOKUP(CN1136,'CIR Results'!$B$3:$L$42,2,FALSE)</f>
        <v>#N/A</v>
      </c>
      <c r="BM1136" s="8" t="e">
        <f>VLOOKUP(CN1136,'CIR Results'!$B$3:$L$42,3,FALSE)</f>
        <v>#N/A</v>
      </c>
      <c r="BN1136" s="8" t="e">
        <f>VLOOKUP(CN1136,'CIR Results'!$B$3:$L$42,4,FALSE)</f>
        <v>#N/A</v>
      </c>
      <c r="BO1136" s="8" t="e">
        <f>VLOOKUP(CN1136,'CIR Results'!$B$3:$L$42,5,FALSE)</f>
        <v>#N/A</v>
      </c>
      <c r="BP1136" s="8" t="e">
        <f>VLOOKUP(CN1136,'CIR Results'!$B$3:$L$42,6,FALSE)</f>
        <v>#N/A</v>
      </c>
      <c r="BQ1136" s="8" t="e">
        <f>VLOOKUP(CN1136,'CIR Results'!$B$3:$L$42,8,FALSE)</f>
        <v>#N/A</v>
      </c>
      <c r="BR1136" s="8" t="e">
        <f>VLOOKUP(CN1136,'CIR Results'!$B$3:$L$42,9,FALSE)</f>
        <v>#N/A</v>
      </c>
      <c r="BS1136" s="8" t="e">
        <f>VLOOKUP(CN1136,'CIR Results'!$B$3:$L$42,10,FALSE)</f>
        <v>#N/A</v>
      </c>
      <c r="BT1136" s="8" t="e">
        <f>VLOOKUP(CN1136,'CIR Results'!$B$3:$L$42,11,FALSE)</f>
        <v>#N/A</v>
      </c>
      <c r="BU1136" s="136" t="e">
        <f>VLOOKUP(CN1136,'CIR Team Info'!$B$5:$E$44,2,FALSE)</f>
        <v>#N/A</v>
      </c>
      <c r="BV1136" s="136" t="e">
        <f>VLOOKUP(CN1136,'CIR Team Info'!$B$5:$E$44,4,FALSE)</f>
        <v>#N/A</v>
      </c>
      <c r="BW1136" s="136" t="str">
        <f t="shared" si="897"/>
        <v xml:space="preserve">   </v>
      </c>
    </row>
    <row r="1137" spans="1:75" x14ac:dyDescent="0.25">
      <c r="A1137" s="78">
        <f t="shared" si="851"/>
        <v>0</v>
      </c>
      <c r="C1137" s="10" t="str">
        <f t="shared" si="890"/>
        <v>Do Not Pick</v>
      </c>
      <c r="D1137" s="17">
        <f t="shared" si="852"/>
        <v>0</v>
      </c>
      <c r="E1137" s="113">
        <f t="shared" si="878"/>
        <v>0</v>
      </c>
      <c r="F1137" s="113">
        <f t="shared" si="879"/>
        <v>0</v>
      </c>
      <c r="G1137" s="113">
        <f t="shared" si="880"/>
        <v>0</v>
      </c>
      <c r="H1137" s="113">
        <f t="shared" si="881"/>
        <v>0</v>
      </c>
      <c r="I1137" s="113">
        <f t="shared" si="882"/>
        <v>0</v>
      </c>
      <c r="J1137" s="113">
        <f t="shared" si="883"/>
        <v>0</v>
      </c>
      <c r="K1137" s="113">
        <f t="shared" si="873"/>
        <v>0</v>
      </c>
      <c r="L1137" s="76">
        <v>8</v>
      </c>
      <c r="M1137" s="76">
        <v>5</v>
      </c>
      <c r="N1137" s="76">
        <v>7</v>
      </c>
      <c r="O1137" s="76">
        <v>6</v>
      </c>
      <c r="P1137" s="76">
        <v>6</v>
      </c>
      <c r="Q1137" s="76">
        <v>2</v>
      </c>
      <c r="R1137" s="76">
        <v>1</v>
      </c>
      <c r="S1137" s="17">
        <f t="shared" si="853"/>
        <v>0</v>
      </c>
      <c r="T1137" s="113">
        <f t="shared" si="884"/>
        <v>0</v>
      </c>
      <c r="U1137" s="113">
        <f t="shared" si="885"/>
        <v>0</v>
      </c>
      <c r="V1137" s="113">
        <f t="shared" si="886"/>
        <v>0</v>
      </c>
      <c r="W1137" s="113">
        <f t="shared" si="887"/>
        <v>0</v>
      </c>
      <c r="X1137" s="113">
        <f t="shared" si="888"/>
        <v>0</v>
      </c>
      <c r="Y1137" s="113">
        <f t="shared" si="889"/>
        <v>0</v>
      </c>
      <c r="Z1137" s="113">
        <f t="shared" si="874"/>
        <v>0</v>
      </c>
      <c r="AA1137" s="76">
        <v>10</v>
      </c>
      <c r="AB1137" s="76">
        <v>6</v>
      </c>
      <c r="AC1137" s="76">
        <v>8</v>
      </c>
      <c r="AD1137" s="76">
        <v>2</v>
      </c>
      <c r="AE1137" s="76">
        <v>2</v>
      </c>
      <c r="AF1137" s="76">
        <v>5</v>
      </c>
      <c r="AG1137" s="76">
        <v>8</v>
      </c>
      <c r="AH1137" s="131">
        <f t="shared" si="854"/>
        <v>0</v>
      </c>
      <c r="AI1137" s="131">
        <f t="shared" si="875"/>
        <v>0</v>
      </c>
      <c r="AJ1137" s="131">
        <f t="shared" si="891"/>
        <v>0</v>
      </c>
      <c r="AK1137" s="131">
        <f t="shared" si="892"/>
        <v>0</v>
      </c>
      <c r="AL1137" s="131">
        <f t="shared" si="876"/>
        <v>0</v>
      </c>
      <c r="AM1137" s="131">
        <f t="shared" si="877"/>
        <v>0</v>
      </c>
      <c r="AN1137" s="131">
        <f t="shared" si="855"/>
        <v>0</v>
      </c>
      <c r="AO1137" s="115" t="b">
        <f t="shared" si="893"/>
        <v>0</v>
      </c>
      <c r="AP1137" s="115" t="b">
        <f t="shared" si="894"/>
        <v>0</v>
      </c>
      <c r="AQ1137" s="115" t="b">
        <f t="shared" si="895"/>
        <v>0</v>
      </c>
      <c r="AR1137" s="79">
        <f t="shared" si="856"/>
        <v>0</v>
      </c>
      <c r="AS1137" s="79">
        <f t="shared" si="857"/>
        <v>0</v>
      </c>
      <c r="AT1137" s="79">
        <f t="shared" si="858"/>
        <v>0</v>
      </c>
      <c r="AU1137" s="79">
        <f t="shared" si="859"/>
        <v>0</v>
      </c>
      <c r="AV1137" s="79">
        <f t="shared" si="860"/>
        <v>0</v>
      </c>
      <c r="AW1137" s="79">
        <f t="shared" si="861"/>
        <v>0</v>
      </c>
      <c r="AX1137" s="128">
        <f t="shared" si="862"/>
        <v>0</v>
      </c>
      <c r="AY1137" s="128"/>
      <c r="AZ1137" s="128"/>
      <c r="BA1137" s="128">
        <f t="shared" si="863"/>
        <v>0</v>
      </c>
      <c r="BB1137" s="128">
        <f t="shared" si="864"/>
        <v>0</v>
      </c>
      <c r="BC1137" s="80">
        <f t="shared" si="865"/>
        <v>0</v>
      </c>
      <c r="BD1137" s="80">
        <f t="shared" si="866"/>
        <v>0</v>
      </c>
      <c r="BE1137" s="80">
        <f t="shared" si="867"/>
        <v>0</v>
      </c>
      <c r="BF1137" s="80">
        <f t="shared" si="868"/>
        <v>0</v>
      </c>
      <c r="BG1137" s="80">
        <f t="shared" si="869"/>
        <v>0</v>
      </c>
      <c r="BH1137" s="80">
        <f t="shared" si="896"/>
        <v>0</v>
      </c>
      <c r="BI1137" s="4">
        <f t="shared" si="870"/>
        <v>0</v>
      </c>
      <c r="BJ1137" s="4">
        <f t="shared" si="871"/>
        <v>0</v>
      </c>
      <c r="BK1137" s="4">
        <f t="shared" si="872"/>
        <v>0</v>
      </c>
      <c r="BL1137" s="8" t="e">
        <f>VLOOKUP(CN1137,'CIR Results'!$B$3:$L$42,2,FALSE)</f>
        <v>#N/A</v>
      </c>
      <c r="BM1137" s="8" t="e">
        <f>VLOOKUP(CN1137,'CIR Results'!$B$3:$L$42,3,FALSE)</f>
        <v>#N/A</v>
      </c>
      <c r="BN1137" s="8" t="e">
        <f>VLOOKUP(CN1137,'CIR Results'!$B$3:$L$42,4,FALSE)</f>
        <v>#N/A</v>
      </c>
      <c r="BO1137" s="8" t="e">
        <f>VLOOKUP(CN1137,'CIR Results'!$B$3:$L$42,5,FALSE)</f>
        <v>#N/A</v>
      </c>
      <c r="BP1137" s="8" t="e">
        <f>VLOOKUP(CN1137,'CIR Results'!$B$3:$L$42,6,FALSE)</f>
        <v>#N/A</v>
      </c>
      <c r="BQ1137" s="8" t="e">
        <f>VLOOKUP(CN1137,'CIR Results'!$B$3:$L$42,8,FALSE)</f>
        <v>#N/A</v>
      </c>
      <c r="BR1137" s="8" t="e">
        <f>VLOOKUP(CN1137,'CIR Results'!$B$3:$L$42,9,FALSE)</f>
        <v>#N/A</v>
      </c>
      <c r="BS1137" s="8" t="e">
        <f>VLOOKUP(CN1137,'CIR Results'!$B$3:$L$42,10,FALSE)</f>
        <v>#N/A</v>
      </c>
      <c r="BT1137" s="8" t="e">
        <f>VLOOKUP(CN1137,'CIR Results'!$B$3:$L$42,11,FALSE)</f>
        <v>#N/A</v>
      </c>
      <c r="BU1137" s="136" t="e">
        <f>VLOOKUP(CN1137,'CIR Team Info'!$B$5:$E$44,2,FALSE)</f>
        <v>#N/A</v>
      </c>
      <c r="BV1137" s="136" t="e">
        <f>VLOOKUP(CN1137,'CIR Team Info'!$B$5:$E$44,4,FALSE)</f>
        <v>#N/A</v>
      </c>
      <c r="BW1137" s="136" t="str">
        <f t="shared" si="897"/>
        <v xml:space="preserve">   </v>
      </c>
    </row>
    <row r="1138" spans="1:75" x14ac:dyDescent="0.25">
      <c r="A1138" s="78">
        <f t="shared" si="851"/>
        <v>0</v>
      </c>
      <c r="C1138" s="10" t="str">
        <f t="shared" si="890"/>
        <v>Do Not Pick</v>
      </c>
      <c r="D1138" s="17">
        <f t="shared" si="852"/>
        <v>0</v>
      </c>
      <c r="E1138" s="113">
        <f t="shared" si="878"/>
        <v>0</v>
      </c>
      <c r="F1138" s="113">
        <f t="shared" si="879"/>
        <v>0</v>
      </c>
      <c r="G1138" s="113">
        <f t="shared" si="880"/>
        <v>0</v>
      </c>
      <c r="H1138" s="113">
        <f t="shared" si="881"/>
        <v>0</v>
      </c>
      <c r="I1138" s="113">
        <f t="shared" si="882"/>
        <v>0</v>
      </c>
      <c r="J1138" s="113">
        <f t="shared" si="883"/>
        <v>0</v>
      </c>
      <c r="K1138" s="113">
        <f t="shared" si="873"/>
        <v>0</v>
      </c>
      <c r="L1138" s="76">
        <v>8</v>
      </c>
      <c r="M1138" s="76">
        <v>5</v>
      </c>
      <c r="N1138" s="76">
        <v>7</v>
      </c>
      <c r="O1138" s="76">
        <v>6</v>
      </c>
      <c r="P1138" s="76">
        <v>6</v>
      </c>
      <c r="Q1138" s="76">
        <v>2</v>
      </c>
      <c r="R1138" s="76">
        <v>1</v>
      </c>
      <c r="S1138" s="17">
        <f t="shared" si="853"/>
        <v>0</v>
      </c>
      <c r="T1138" s="113">
        <f t="shared" si="884"/>
        <v>0</v>
      </c>
      <c r="U1138" s="113">
        <f t="shared" si="885"/>
        <v>0</v>
      </c>
      <c r="V1138" s="113">
        <f t="shared" si="886"/>
        <v>0</v>
      </c>
      <c r="W1138" s="113">
        <f t="shared" si="887"/>
        <v>0</v>
      </c>
      <c r="X1138" s="113">
        <f t="shared" si="888"/>
        <v>0</v>
      </c>
      <c r="Y1138" s="113">
        <f t="shared" si="889"/>
        <v>0</v>
      </c>
      <c r="Z1138" s="113">
        <f t="shared" si="874"/>
        <v>0</v>
      </c>
      <c r="AA1138" s="76">
        <v>10</v>
      </c>
      <c r="AB1138" s="76">
        <v>6</v>
      </c>
      <c r="AC1138" s="76">
        <v>8</v>
      </c>
      <c r="AD1138" s="76">
        <v>2</v>
      </c>
      <c r="AE1138" s="76">
        <v>2</v>
      </c>
      <c r="AF1138" s="76">
        <v>5</v>
      </c>
      <c r="AG1138" s="76">
        <v>8</v>
      </c>
      <c r="AH1138" s="131">
        <f t="shared" si="854"/>
        <v>0</v>
      </c>
      <c r="AI1138" s="131">
        <f t="shared" si="875"/>
        <v>0</v>
      </c>
      <c r="AJ1138" s="131">
        <f t="shared" si="891"/>
        <v>0</v>
      </c>
      <c r="AK1138" s="131">
        <f t="shared" si="892"/>
        <v>0</v>
      </c>
      <c r="AL1138" s="131">
        <f t="shared" si="876"/>
        <v>0</v>
      </c>
      <c r="AM1138" s="131">
        <f t="shared" si="877"/>
        <v>0</v>
      </c>
      <c r="AN1138" s="131">
        <f t="shared" si="855"/>
        <v>0</v>
      </c>
      <c r="AO1138" s="115" t="b">
        <f t="shared" si="893"/>
        <v>0</v>
      </c>
      <c r="AP1138" s="115" t="b">
        <f t="shared" si="894"/>
        <v>0</v>
      </c>
      <c r="AQ1138" s="115" t="b">
        <f t="shared" si="895"/>
        <v>0</v>
      </c>
      <c r="AR1138" s="79">
        <f t="shared" si="856"/>
        <v>0</v>
      </c>
      <c r="AS1138" s="79">
        <f t="shared" si="857"/>
        <v>0</v>
      </c>
      <c r="AT1138" s="79">
        <f t="shared" si="858"/>
        <v>0</v>
      </c>
      <c r="AU1138" s="79">
        <f t="shared" si="859"/>
        <v>0</v>
      </c>
      <c r="AV1138" s="79">
        <f t="shared" si="860"/>
        <v>0</v>
      </c>
      <c r="AW1138" s="79">
        <f t="shared" si="861"/>
        <v>0</v>
      </c>
      <c r="AX1138" s="128">
        <f t="shared" si="862"/>
        <v>0</v>
      </c>
      <c r="AY1138" s="128"/>
      <c r="AZ1138" s="128"/>
      <c r="BA1138" s="128">
        <f t="shared" si="863"/>
        <v>0</v>
      </c>
      <c r="BB1138" s="128">
        <f t="shared" si="864"/>
        <v>0</v>
      </c>
      <c r="BC1138" s="80">
        <f t="shared" si="865"/>
        <v>0</v>
      </c>
      <c r="BD1138" s="80">
        <f t="shared" si="866"/>
        <v>0</v>
      </c>
      <c r="BE1138" s="80">
        <f t="shared" si="867"/>
        <v>0</v>
      </c>
      <c r="BF1138" s="80">
        <f t="shared" si="868"/>
        <v>0</v>
      </c>
      <c r="BG1138" s="80">
        <f t="shared" si="869"/>
        <v>0</v>
      </c>
      <c r="BH1138" s="80">
        <f t="shared" si="896"/>
        <v>0</v>
      </c>
      <c r="BI1138" s="4">
        <f t="shared" si="870"/>
        <v>0</v>
      </c>
      <c r="BJ1138" s="4">
        <f t="shared" si="871"/>
        <v>0</v>
      </c>
      <c r="BK1138" s="4">
        <f t="shared" si="872"/>
        <v>0</v>
      </c>
      <c r="BL1138" s="8" t="e">
        <f>VLOOKUP(CN1138,'CIR Results'!$B$3:$L$42,2,FALSE)</f>
        <v>#N/A</v>
      </c>
      <c r="BM1138" s="8" t="e">
        <f>VLOOKUP(CN1138,'CIR Results'!$B$3:$L$42,3,FALSE)</f>
        <v>#N/A</v>
      </c>
      <c r="BN1138" s="8" t="e">
        <f>VLOOKUP(CN1138,'CIR Results'!$B$3:$L$42,4,FALSE)</f>
        <v>#N/A</v>
      </c>
      <c r="BO1138" s="8" t="e">
        <f>VLOOKUP(CN1138,'CIR Results'!$B$3:$L$42,5,FALSE)</f>
        <v>#N/A</v>
      </c>
      <c r="BP1138" s="8" t="e">
        <f>VLOOKUP(CN1138,'CIR Results'!$B$3:$L$42,6,FALSE)</f>
        <v>#N/A</v>
      </c>
      <c r="BQ1138" s="8" t="e">
        <f>VLOOKUP(CN1138,'CIR Results'!$B$3:$L$42,8,FALSE)</f>
        <v>#N/A</v>
      </c>
      <c r="BR1138" s="8" t="e">
        <f>VLOOKUP(CN1138,'CIR Results'!$B$3:$L$42,9,FALSE)</f>
        <v>#N/A</v>
      </c>
      <c r="BS1138" s="8" t="e">
        <f>VLOOKUP(CN1138,'CIR Results'!$B$3:$L$42,10,FALSE)</f>
        <v>#N/A</v>
      </c>
      <c r="BT1138" s="8" t="e">
        <f>VLOOKUP(CN1138,'CIR Results'!$B$3:$L$42,11,FALSE)</f>
        <v>#N/A</v>
      </c>
      <c r="BU1138" s="136" t="e">
        <f>VLOOKUP(CN1138,'CIR Team Info'!$B$5:$E$44,2,FALSE)</f>
        <v>#N/A</v>
      </c>
      <c r="BV1138" s="136" t="e">
        <f>VLOOKUP(CN1138,'CIR Team Info'!$B$5:$E$44,4,FALSE)</f>
        <v>#N/A</v>
      </c>
      <c r="BW1138" s="136" t="str">
        <f t="shared" si="897"/>
        <v xml:space="preserve">   </v>
      </c>
    </row>
    <row r="1139" spans="1:75" x14ac:dyDescent="0.25">
      <c r="A1139" s="78">
        <f t="shared" ref="A1139:A1202" si="898">CN1139</f>
        <v>0</v>
      </c>
      <c r="C1139" s="10" t="str">
        <f t="shared" si="890"/>
        <v>Do Not Pick</v>
      </c>
      <c r="D1139" s="17">
        <f t="shared" ref="D1139:D1202" si="899">SUM(E1139:K1139)/10</f>
        <v>0</v>
      </c>
      <c r="E1139" s="113">
        <f t="shared" si="878"/>
        <v>0</v>
      </c>
      <c r="F1139" s="113">
        <f t="shared" si="879"/>
        <v>0</v>
      </c>
      <c r="G1139" s="113">
        <f t="shared" si="880"/>
        <v>0</v>
      </c>
      <c r="H1139" s="113">
        <f t="shared" si="881"/>
        <v>0</v>
      </c>
      <c r="I1139" s="113">
        <f t="shared" si="882"/>
        <v>0</v>
      </c>
      <c r="J1139" s="113">
        <f t="shared" si="883"/>
        <v>0</v>
      </c>
      <c r="K1139" s="113">
        <f t="shared" si="873"/>
        <v>0</v>
      </c>
      <c r="L1139" s="76">
        <v>8</v>
      </c>
      <c r="M1139" s="76">
        <v>5</v>
      </c>
      <c r="N1139" s="76">
        <v>7</v>
      </c>
      <c r="O1139" s="76">
        <v>6</v>
      </c>
      <c r="P1139" s="76">
        <v>6</v>
      </c>
      <c r="Q1139" s="76">
        <v>2</v>
      </c>
      <c r="R1139" s="76">
        <v>1</v>
      </c>
      <c r="S1139" s="17">
        <f t="shared" ref="S1139:S1202" si="900">SUM(T1139:Z1139)/10</f>
        <v>0</v>
      </c>
      <c r="T1139" s="113">
        <f t="shared" si="884"/>
        <v>0</v>
      </c>
      <c r="U1139" s="113">
        <f t="shared" si="885"/>
        <v>0</v>
      </c>
      <c r="V1139" s="113">
        <f t="shared" si="886"/>
        <v>0</v>
      </c>
      <c r="W1139" s="113">
        <f t="shared" si="887"/>
        <v>0</v>
      </c>
      <c r="X1139" s="113">
        <f t="shared" si="888"/>
        <v>0</v>
      </c>
      <c r="Y1139" s="113">
        <f t="shared" si="889"/>
        <v>0</v>
      </c>
      <c r="Z1139" s="113">
        <f t="shared" si="874"/>
        <v>0</v>
      </c>
      <c r="AA1139" s="76">
        <v>10</v>
      </c>
      <c r="AB1139" s="76">
        <v>6</v>
      </c>
      <c r="AC1139" s="76">
        <v>8</v>
      </c>
      <c r="AD1139" s="76">
        <v>2</v>
      </c>
      <c r="AE1139" s="76">
        <v>2</v>
      </c>
      <c r="AF1139" s="76">
        <v>5</v>
      </c>
      <c r="AG1139" s="76">
        <v>8</v>
      </c>
      <c r="AH1139" s="131">
        <f t="shared" ref="AH1139:AH1202" si="901">(DG1139*DU1139)/0.8</f>
        <v>0</v>
      </c>
      <c r="AI1139" s="131">
        <f t="shared" si="875"/>
        <v>0</v>
      </c>
      <c r="AJ1139" s="131">
        <f t="shared" si="891"/>
        <v>0</v>
      </c>
      <c r="AK1139" s="131">
        <f t="shared" si="892"/>
        <v>0</v>
      </c>
      <c r="AL1139" s="131">
        <f t="shared" si="876"/>
        <v>0</v>
      </c>
      <c r="AM1139" s="131">
        <f t="shared" si="877"/>
        <v>0</v>
      </c>
      <c r="AN1139" s="131">
        <f t="shared" ref="AN1139:AN1202" si="902">((AW1139/175)*10)-DE1139-DF1139</f>
        <v>0</v>
      </c>
      <c r="AO1139" s="115" t="b">
        <f t="shared" si="893"/>
        <v>0</v>
      </c>
      <c r="AP1139" s="115" t="b">
        <f t="shared" si="894"/>
        <v>0</v>
      </c>
      <c r="AQ1139" s="115" t="b">
        <f t="shared" si="895"/>
        <v>0</v>
      </c>
      <c r="AR1139" s="79">
        <f t="shared" ref="AR1139:AR1202" si="903">DJ1139*10</f>
        <v>0</v>
      </c>
      <c r="AS1139" s="79">
        <f t="shared" ref="AS1139:AS1202" si="904">CT1139</f>
        <v>0</v>
      </c>
      <c r="AT1139" s="79">
        <f t="shared" ref="AT1139:AT1202" si="905">DC1139</f>
        <v>0</v>
      </c>
      <c r="AU1139" s="79">
        <f t="shared" ref="AU1139:AU1202" si="906">DL1139*10</f>
        <v>0</v>
      </c>
      <c r="AV1139" s="79">
        <f t="shared" ref="AV1139:AV1202" si="907">DN1139*10</f>
        <v>0</v>
      </c>
      <c r="AW1139" s="79">
        <f t="shared" ref="AW1139:AW1202" si="908">IF(DH1139=3,1.25*DI1139,IF(DH1139=2,DI1139,IF(DH1139=1,0.5*DI1139,0)))</f>
        <v>0</v>
      </c>
      <c r="AX1139" s="128">
        <f t="shared" ref="AX1139:AX1202" si="909">DJ1139+DK1139</f>
        <v>0</v>
      </c>
      <c r="AY1139" s="128"/>
      <c r="AZ1139" s="128"/>
      <c r="BA1139" s="128">
        <f t="shared" ref="BA1139:BA1202" si="910">DL1139+DM1139</f>
        <v>0</v>
      </c>
      <c r="BB1139" s="128">
        <f t="shared" ref="BB1139:BB1202" si="911">DN1139+DO1139</f>
        <v>0</v>
      </c>
      <c r="BC1139" s="80">
        <f t="shared" ref="BC1139:BC1202" si="912">IF(DJ1139+DK1139=0,0,DJ1139/(DJ1139+DK1139))</f>
        <v>0</v>
      </c>
      <c r="BD1139" s="80">
        <f t="shared" ref="BD1139:BD1202" si="913">IF(CT1139+CU1139=0,0,CT1139/(CT1139+CU1139))</f>
        <v>0</v>
      </c>
      <c r="BE1139" s="80">
        <f t="shared" ref="BE1139:BE1202" si="914">IF(DC1139+DD1139=0,0,DC1139/(DC1139+DD1139))</f>
        <v>0</v>
      </c>
      <c r="BF1139" s="80">
        <f t="shared" ref="BF1139:BF1202" si="915">IF(DL1139+DM1139=0,0,DL1139/(DL1139+DM1139))</f>
        <v>0</v>
      </c>
      <c r="BG1139" s="80">
        <f t="shared" ref="BG1139:BG1202" si="916">IF(DN1139+DO1139=0,0,DN1139/(DN1139+DO1139))</f>
        <v>0</v>
      </c>
      <c r="BH1139" s="80">
        <f t="shared" si="896"/>
        <v>0</v>
      </c>
      <c r="BI1139" s="4">
        <f t="shared" ref="BI1139:BI1202" si="917">SUM(AR1139,AT1139:AV1139)</f>
        <v>0</v>
      </c>
      <c r="BJ1139" s="4">
        <f t="shared" ref="BJ1139:BJ1202" si="918">SUM(AR1139:AV1139)</f>
        <v>0</v>
      </c>
      <c r="BK1139" s="4">
        <f t="shared" ref="BK1139:BK1202" si="919">AW1139</f>
        <v>0</v>
      </c>
      <c r="BL1139" s="8" t="e">
        <f>VLOOKUP(CN1139,'CIR Results'!$B$3:$L$42,2,FALSE)</f>
        <v>#N/A</v>
      </c>
      <c r="BM1139" s="8" t="e">
        <f>VLOOKUP(CN1139,'CIR Results'!$B$3:$L$42,3,FALSE)</f>
        <v>#N/A</v>
      </c>
      <c r="BN1139" s="8" t="e">
        <f>VLOOKUP(CN1139,'CIR Results'!$B$3:$L$42,4,FALSE)</f>
        <v>#N/A</v>
      </c>
      <c r="BO1139" s="8" t="e">
        <f>VLOOKUP(CN1139,'CIR Results'!$B$3:$L$42,5,FALSE)</f>
        <v>#N/A</v>
      </c>
      <c r="BP1139" s="8" t="e">
        <f>VLOOKUP(CN1139,'CIR Results'!$B$3:$L$42,6,FALSE)</f>
        <v>#N/A</v>
      </c>
      <c r="BQ1139" s="8" t="e">
        <f>VLOOKUP(CN1139,'CIR Results'!$B$3:$L$42,8,FALSE)</f>
        <v>#N/A</v>
      </c>
      <c r="BR1139" s="8" t="e">
        <f>VLOOKUP(CN1139,'CIR Results'!$B$3:$L$42,9,FALSE)</f>
        <v>#N/A</v>
      </c>
      <c r="BS1139" s="8" t="e">
        <f>VLOOKUP(CN1139,'CIR Results'!$B$3:$L$42,10,FALSE)</f>
        <v>#N/A</v>
      </c>
      <c r="BT1139" s="8" t="e">
        <f>VLOOKUP(CN1139,'CIR Results'!$B$3:$L$42,11,FALSE)</f>
        <v>#N/A</v>
      </c>
      <c r="BU1139" s="136" t="e">
        <f>VLOOKUP(CN1139,'CIR Team Info'!$B$5:$E$44,2,FALSE)</f>
        <v>#N/A</v>
      </c>
      <c r="BV1139" s="136" t="e">
        <f>VLOOKUP(CN1139,'CIR Team Info'!$B$5:$E$44,4,FALSE)</f>
        <v>#N/A</v>
      </c>
      <c r="BW1139" s="136" t="str">
        <f t="shared" si="897"/>
        <v xml:space="preserve">   </v>
      </c>
    </row>
    <row r="1140" spans="1:75" x14ac:dyDescent="0.25">
      <c r="A1140" s="78">
        <f t="shared" si="898"/>
        <v>0</v>
      </c>
      <c r="C1140" s="10" t="str">
        <f t="shared" si="890"/>
        <v>Do Not Pick</v>
      </c>
      <c r="D1140" s="17">
        <f t="shared" si="899"/>
        <v>0</v>
      </c>
      <c r="E1140" s="113">
        <f t="shared" si="878"/>
        <v>0</v>
      </c>
      <c r="F1140" s="113">
        <f t="shared" si="879"/>
        <v>0</v>
      </c>
      <c r="G1140" s="113">
        <f t="shared" si="880"/>
        <v>0</v>
      </c>
      <c r="H1140" s="113">
        <f t="shared" si="881"/>
        <v>0</v>
      </c>
      <c r="I1140" s="113">
        <f t="shared" si="882"/>
        <v>0</v>
      </c>
      <c r="J1140" s="113">
        <f t="shared" si="883"/>
        <v>0</v>
      </c>
      <c r="K1140" s="113">
        <f t="shared" ref="K1140:K1203" si="920">R1140*AN1140</f>
        <v>0</v>
      </c>
      <c r="L1140" s="76">
        <v>8</v>
      </c>
      <c r="M1140" s="76">
        <v>5</v>
      </c>
      <c r="N1140" s="76">
        <v>7</v>
      </c>
      <c r="O1140" s="76">
        <v>6</v>
      </c>
      <c r="P1140" s="76">
        <v>6</v>
      </c>
      <c r="Q1140" s="76">
        <v>2</v>
      </c>
      <c r="R1140" s="76">
        <v>1</v>
      </c>
      <c r="S1140" s="17">
        <f t="shared" si="900"/>
        <v>0</v>
      </c>
      <c r="T1140" s="113">
        <f t="shared" si="884"/>
        <v>0</v>
      </c>
      <c r="U1140" s="113">
        <f t="shared" si="885"/>
        <v>0</v>
      </c>
      <c r="V1140" s="113">
        <f t="shared" si="886"/>
        <v>0</v>
      </c>
      <c r="W1140" s="113">
        <f t="shared" si="887"/>
        <v>0</v>
      </c>
      <c r="X1140" s="113">
        <f t="shared" si="888"/>
        <v>0</v>
      </c>
      <c r="Y1140" s="113">
        <f t="shared" si="889"/>
        <v>0</v>
      </c>
      <c r="Z1140" s="113">
        <f t="shared" ref="Z1140:Z1203" si="921">AN1140*AG1140</f>
        <v>0</v>
      </c>
      <c r="AA1140" s="76">
        <v>10</v>
      </c>
      <c r="AB1140" s="76">
        <v>6</v>
      </c>
      <c r="AC1140" s="76">
        <v>8</v>
      </c>
      <c r="AD1140" s="76">
        <v>2</v>
      </c>
      <c r="AE1140" s="76">
        <v>2</v>
      </c>
      <c r="AF1140" s="76">
        <v>5</v>
      </c>
      <c r="AG1140" s="76">
        <v>8</v>
      </c>
      <c r="AH1140" s="131">
        <f t="shared" si="901"/>
        <v>0</v>
      </c>
      <c r="AI1140" s="131">
        <f t="shared" ref="AI1140:AI1203" si="922">DJ1140-DK1140+IF(DA1140="T",2,0)+IF(DB1140="T",1,0)</f>
        <v>0</v>
      </c>
      <c r="AJ1140" s="131">
        <f t="shared" si="891"/>
        <v>0</v>
      </c>
      <c r="AK1140" s="131">
        <f t="shared" si="892"/>
        <v>0</v>
      </c>
      <c r="AL1140" s="131">
        <f t="shared" ref="AL1140:AL1203" si="923">DL1140-DM1140</f>
        <v>0</v>
      </c>
      <c r="AM1140" s="131">
        <f t="shared" ref="AM1140:AM1203" si="924">DN1140-DO1140</f>
        <v>0</v>
      </c>
      <c r="AN1140" s="131">
        <f t="shared" si="902"/>
        <v>0</v>
      </c>
      <c r="AO1140" s="115" t="b">
        <f t="shared" si="893"/>
        <v>0</v>
      </c>
      <c r="AP1140" s="115" t="b">
        <f t="shared" si="894"/>
        <v>0</v>
      </c>
      <c r="AQ1140" s="115" t="b">
        <f t="shared" si="895"/>
        <v>0</v>
      </c>
      <c r="AR1140" s="79">
        <f t="shared" si="903"/>
        <v>0</v>
      </c>
      <c r="AS1140" s="79">
        <f t="shared" si="904"/>
        <v>0</v>
      </c>
      <c r="AT1140" s="79">
        <f t="shared" si="905"/>
        <v>0</v>
      </c>
      <c r="AU1140" s="79">
        <f t="shared" si="906"/>
        <v>0</v>
      </c>
      <c r="AV1140" s="79">
        <f t="shared" si="907"/>
        <v>0</v>
      </c>
      <c r="AW1140" s="79">
        <f t="shared" si="908"/>
        <v>0</v>
      </c>
      <c r="AX1140" s="128">
        <f t="shared" si="909"/>
        <v>0</v>
      </c>
      <c r="AY1140" s="128"/>
      <c r="AZ1140" s="128"/>
      <c r="BA1140" s="128">
        <f t="shared" si="910"/>
        <v>0</v>
      </c>
      <c r="BB1140" s="128">
        <f t="shared" si="911"/>
        <v>0</v>
      </c>
      <c r="BC1140" s="80">
        <f t="shared" si="912"/>
        <v>0</v>
      </c>
      <c r="BD1140" s="80">
        <f t="shared" si="913"/>
        <v>0</v>
      </c>
      <c r="BE1140" s="80">
        <f t="shared" si="914"/>
        <v>0</v>
      </c>
      <c r="BF1140" s="80">
        <f t="shared" si="915"/>
        <v>0</v>
      </c>
      <c r="BG1140" s="80">
        <f t="shared" si="916"/>
        <v>0</v>
      </c>
      <c r="BH1140" s="80">
        <f t="shared" si="896"/>
        <v>0</v>
      </c>
      <c r="BI1140" s="4">
        <f t="shared" si="917"/>
        <v>0</v>
      </c>
      <c r="BJ1140" s="4">
        <f t="shared" si="918"/>
        <v>0</v>
      </c>
      <c r="BK1140" s="4">
        <f t="shared" si="919"/>
        <v>0</v>
      </c>
      <c r="BL1140" s="8" t="e">
        <f>VLOOKUP(CN1140,'CIR Results'!$B$3:$L$42,2,FALSE)</f>
        <v>#N/A</v>
      </c>
      <c r="BM1140" s="8" t="e">
        <f>VLOOKUP(CN1140,'CIR Results'!$B$3:$L$42,3,FALSE)</f>
        <v>#N/A</v>
      </c>
      <c r="BN1140" s="8" t="e">
        <f>VLOOKUP(CN1140,'CIR Results'!$B$3:$L$42,4,FALSE)</f>
        <v>#N/A</v>
      </c>
      <c r="BO1140" s="8" t="e">
        <f>VLOOKUP(CN1140,'CIR Results'!$B$3:$L$42,5,FALSE)</f>
        <v>#N/A</v>
      </c>
      <c r="BP1140" s="8" t="e">
        <f>VLOOKUP(CN1140,'CIR Results'!$B$3:$L$42,6,FALSE)</f>
        <v>#N/A</v>
      </c>
      <c r="BQ1140" s="8" t="e">
        <f>VLOOKUP(CN1140,'CIR Results'!$B$3:$L$42,8,FALSE)</f>
        <v>#N/A</v>
      </c>
      <c r="BR1140" s="8" t="e">
        <f>VLOOKUP(CN1140,'CIR Results'!$B$3:$L$42,9,FALSE)</f>
        <v>#N/A</v>
      </c>
      <c r="BS1140" s="8" t="e">
        <f>VLOOKUP(CN1140,'CIR Results'!$B$3:$L$42,10,FALSE)</f>
        <v>#N/A</v>
      </c>
      <c r="BT1140" s="8" t="e">
        <f>VLOOKUP(CN1140,'CIR Results'!$B$3:$L$42,11,FALSE)</f>
        <v>#N/A</v>
      </c>
      <c r="BU1140" s="136" t="e">
        <f>VLOOKUP(CN1140,'CIR Team Info'!$B$5:$E$44,2,FALSE)</f>
        <v>#N/A</v>
      </c>
      <c r="BV1140" s="136" t="e">
        <f>VLOOKUP(CN1140,'CIR Team Info'!$B$5:$E$44,4,FALSE)</f>
        <v>#N/A</v>
      </c>
      <c r="BW1140" s="136" t="str">
        <f t="shared" si="897"/>
        <v xml:space="preserve">   </v>
      </c>
    </row>
    <row r="1141" spans="1:75" x14ac:dyDescent="0.25">
      <c r="A1141" s="78">
        <f t="shared" si="898"/>
        <v>0</v>
      </c>
      <c r="C1141" s="10" t="str">
        <f t="shared" si="890"/>
        <v>Do Not Pick</v>
      </c>
      <c r="D1141" s="17">
        <f t="shared" si="899"/>
        <v>0</v>
      </c>
      <c r="E1141" s="113">
        <f t="shared" ref="E1141:E1204" si="925">L1141*AH1141</f>
        <v>0</v>
      </c>
      <c r="F1141" s="113">
        <f t="shared" ref="F1141:F1204" si="926">M1141*AI1141</f>
        <v>0</v>
      </c>
      <c r="G1141" s="113">
        <f t="shared" ref="G1141:G1204" si="927">N1141*AJ1141</f>
        <v>0</v>
      </c>
      <c r="H1141" s="113">
        <f t="shared" ref="H1141:H1204" si="928">O1141*AK1141</f>
        <v>0</v>
      </c>
      <c r="I1141" s="113">
        <f t="shared" ref="I1141:I1204" si="929">P1141*AL1141</f>
        <v>0</v>
      </c>
      <c r="J1141" s="113">
        <f t="shared" ref="J1141:J1204" si="930">Q1141*AM1141</f>
        <v>0</v>
      </c>
      <c r="K1141" s="113">
        <f t="shared" si="920"/>
        <v>0</v>
      </c>
      <c r="L1141" s="76">
        <v>8</v>
      </c>
      <c r="M1141" s="76">
        <v>5</v>
      </c>
      <c r="N1141" s="76">
        <v>7</v>
      </c>
      <c r="O1141" s="76">
        <v>6</v>
      </c>
      <c r="P1141" s="76">
        <v>6</v>
      </c>
      <c r="Q1141" s="76">
        <v>2</v>
      </c>
      <c r="R1141" s="76">
        <v>1</v>
      </c>
      <c r="S1141" s="17">
        <f t="shared" si="900"/>
        <v>0</v>
      </c>
      <c r="T1141" s="113">
        <f t="shared" ref="T1141:T1204" si="931">AH1141*AA1141</f>
        <v>0</v>
      </c>
      <c r="U1141" s="113">
        <f t="shared" ref="U1141:U1204" si="932">AI1141*AB1141</f>
        <v>0</v>
      </c>
      <c r="V1141" s="113">
        <f t="shared" ref="V1141:V1204" si="933">AJ1141*AC1141</f>
        <v>0</v>
      </c>
      <c r="W1141" s="113">
        <f t="shared" ref="W1141:W1204" si="934">AK1141*AD1141</f>
        <v>0</v>
      </c>
      <c r="X1141" s="113">
        <f t="shared" ref="X1141:X1204" si="935">AL1141*AE1141</f>
        <v>0</v>
      </c>
      <c r="Y1141" s="113">
        <f t="shared" ref="Y1141:Y1204" si="936">AM1141*AF1141</f>
        <v>0</v>
      </c>
      <c r="Z1141" s="113">
        <f t="shared" si="921"/>
        <v>0</v>
      </c>
      <c r="AA1141" s="76">
        <v>10</v>
      </c>
      <c r="AB1141" s="76">
        <v>6</v>
      </c>
      <c r="AC1141" s="76">
        <v>8</v>
      </c>
      <c r="AD1141" s="76">
        <v>2</v>
      </c>
      <c r="AE1141" s="76">
        <v>2</v>
      </c>
      <c r="AF1141" s="76">
        <v>5</v>
      </c>
      <c r="AG1141" s="76">
        <v>8</v>
      </c>
      <c r="AH1141" s="131">
        <f t="shared" si="901"/>
        <v>0</v>
      </c>
      <c r="AI1141" s="131">
        <f t="shared" si="922"/>
        <v>0</v>
      </c>
      <c r="AJ1141" s="131">
        <f t="shared" si="891"/>
        <v>0</v>
      </c>
      <c r="AK1141" s="131">
        <f t="shared" si="892"/>
        <v>0</v>
      </c>
      <c r="AL1141" s="131">
        <f t="shared" si="923"/>
        <v>0</v>
      </c>
      <c r="AM1141" s="131">
        <f t="shared" si="924"/>
        <v>0</v>
      </c>
      <c r="AN1141" s="131">
        <f t="shared" si="902"/>
        <v>0</v>
      </c>
      <c r="AO1141" s="115" t="b">
        <f t="shared" si="893"/>
        <v>0</v>
      </c>
      <c r="AP1141" s="115" t="b">
        <f t="shared" si="894"/>
        <v>0</v>
      </c>
      <c r="AQ1141" s="115" t="b">
        <f t="shared" si="895"/>
        <v>0</v>
      </c>
      <c r="AR1141" s="79">
        <f t="shared" si="903"/>
        <v>0</v>
      </c>
      <c r="AS1141" s="79">
        <f t="shared" si="904"/>
        <v>0</v>
      </c>
      <c r="AT1141" s="79">
        <f t="shared" si="905"/>
        <v>0</v>
      </c>
      <c r="AU1141" s="79">
        <f t="shared" si="906"/>
        <v>0</v>
      </c>
      <c r="AV1141" s="79">
        <f t="shared" si="907"/>
        <v>0</v>
      </c>
      <c r="AW1141" s="79">
        <f t="shared" si="908"/>
        <v>0</v>
      </c>
      <c r="AX1141" s="128">
        <f t="shared" si="909"/>
        <v>0</v>
      </c>
      <c r="AY1141" s="128"/>
      <c r="AZ1141" s="128"/>
      <c r="BA1141" s="128">
        <f t="shared" si="910"/>
        <v>0</v>
      </c>
      <c r="BB1141" s="128">
        <f t="shared" si="911"/>
        <v>0</v>
      </c>
      <c r="BC1141" s="80">
        <f t="shared" si="912"/>
        <v>0</v>
      </c>
      <c r="BD1141" s="80">
        <f t="shared" si="913"/>
        <v>0</v>
      </c>
      <c r="BE1141" s="80">
        <f t="shared" si="914"/>
        <v>0</v>
      </c>
      <c r="BF1141" s="80">
        <f t="shared" si="915"/>
        <v>0</v>
      </c>
      <c r="BG1141" s="80">
        <f t="shared" si="916"/>
        <v>0</v>
      </c>
      <c r="BH1141" s="80">
        <f t="shared" si="896"/>
        <v>0</v>
      </c>
      <c r="BI1141" s="4">
        <f t="shared" si="917"/>
        <v>0</v>
      </c>
      <c r="BJ1141" s="4">
        <f t="shared" si="918"/>
        <v>0</v>
      </c>
      <c r="BK1141" s="4">
        <f t="shared" si="919"/>
        <v>0</v>
      </c>
      <c r="BL1141" s="8" t="e">
        <f>VLOOKUP(CN1141,'CIR Results'!$B$3:$L$42,2,FALSE)</f>
        <v>#N/A</v>
      </c>
      <c r="BM1141" s="8" t="e">
        <f>VLOOKUP(CN1141,'CIR Results'!$B$3:$L$42,3,FALSE)</f>
        <v>#N/A</v>
      </c>
      <c r="BN1141" s="8" t="e">
        <f>VLOOKUP(CN1141,'CIR Results'!$B$3:$L$42,4,FALSE)</f>
        <v>#N/A</v>
      </c>
      <c r="BO1141" s="8" t="e">
        <f>VLOOKUP(CN1141,'CIR Results'!$B$3:$L$42,5,FALSE)</f>
        <v>#N/A</v>
      </c>
      <c r="BP1141" s="8" t="e">
        <f>VLOOKUP(CN1141,'CIR Results'!$B$3:$L$42,6,FALSE)</f>
        <v>#N/A</v>
      </c>
      <c r="BQ1141" s="8" t="e">
        <f>VLOOKUP(CN1141,'CIR Results'!$B$3:$L$42,8,FALSE)</f>
        <v>#N/A</v>
      </c>
      <c r="BR1141" s="8" t="e">
        <f>VLOOKUP(CN1141,'CIR Results'!$B$3:$L$42,9,FALSE)</f>
        <v>#N/A</v>
      </c>
      <c r="BS1141" s="8" t="e">
        <f>VLOOKUP(CN1141,'CIR Results'!$B$3:$L$42,10,FALSE)</f>
        <v>#N/A</v>
      </c>
      <c r="BT1141" s="8" t="e">
        <f>VLOOKUP(CN1141,'CIR Results'!$B$3:$L$42,11,FALSE)</f>
        <v>#N/A</v>
      </c>
      <c r="BU1141" s="136" t="e">
        <f>VLOOKUP(CN1141,'CIR Team Info'!$B$5:$E$44,2,FALSE)</f>
        <v>#N/A</v>
      </c>
      <c r="BV1141" s="136" t="e">
        <f>VLOOKUP(CN1141,'CIR Team Info'!$B$5:$E$44,4,FALSE)</f>
        <v>#N/A</v>
      </c>
      <c r="BW1141" s="136" t="str">
        <f t="shared" si="897"/>
        <v xml:space="preserve">   </v>
      </c>
    </row>
    <row r="1142" spans="1:75" x14ac:dyDescent="0.25">
      <c r="A1142" s="78">
        <f t="shared" si="898"/>
        <v>0</v>
      </c>
      <c r="C1142" s="10" t="str">
        <f t="shared" si="890"/>
        <v>Do Not Pick</v>
      </c>
      <c r="D1142" s="17">
        <f t="shared" si="899"/>
        <v>0</v>
      </c>
      <c r="E1142" s="113">
        <f t="shared" si="925"/>
        <v>0</v>
      </c>
      <c r="F1142" s="113">
        <f t="shared" si="926"/>
        <v>0</v>
      </c>
      <c r="G1142" s="113">
        <f t="shared" si="927"/>
        <v>0</v>
      </c>
      <c r="H1142" s="113">
        <f t="shared" si="928"/>
        <v>0</v>
      </c>
      <c r="I1142" s="113">
        <f t="shared" si="929"/>
        <v>0</v>
      </c>
      <c r="J1142" s="113">
        <f t="shared" si="930"/>
        <v>0</v>
      </c>
      <c r="K1142" s="113">
        <f t="shared" si="920"/>
        <v>0</v>
      </c>
      <c r="L1142" s="76">
        <v>8</v>
      </c>
      <c r="M1142" s="76">
        <v>5</v>
      </c>
      <c r="N1142" s="76">
        <v>7</v>
      </c>
      <c r="O1142" s="76">
        <v>6</v>
      </c>
      <c r="P1142" s="76">
        <v>6</v>
      </c>
      <c r="Q1142" s="76">
        <v>2</v>
      </c>
      <c r="R1142" s="76">
        <v>1</v>
      </c>
      <c r="S1142" s="17">
        <f t="shared" si="900"/>
        <v>0</v>
      </c>
      <c r="T1142" s="113">
        <f t="shared" si="931"/>
        <v>0</v>
      </c>
      <c r="U1142" s="113">
        <f t="shared" si="932"/>
        <v>0</v>
      </c>
      <c r="V1142" s="113">
        <f t="shared" si="933"/>
        <v>0</v>
      </c>
      <c r="W1142" s="113">
        <f t="shared" si="934"/>
        <v>0</v>
      </c>
      <c r="X1142" s="113">
        <f t="shared" si="935"/>
        <v>0</v>
      </c>
      <c r="Y1142" s="113">
        <f t="shared" si="936"/>
        <v>0</v>
      </c>
      <c r="Z1142" s="113">
        <f t="shared" si="921"/>
        <v>0</v>
      </c>
      <c r="AA1142" s="76">
        <v>10</v>
      </c>
      <c r="AB1142" s="76">
        <v>6</v>
      </c>
      <c r="AC1142" s="76">
        <v>8</v>
      </c>
      <c r="AD1142" s="76">
        <v>2</v>
      </c>
      <c r="AE1142" s="76">
        <v>2</v>
      </c>
      <c r="AF1142" s="76">
        <v>5</v>
      </c>
      <c r="AG1142" s="76">
        <v>8</v>
      </c>
      <c r="AH1142" s="131">
        <f t="shared" si="901"/>
        <v>0</v>
      </c>
      <c r="AI1142" s="131">
        <f t="shared" si="922"/>
        <v>0</v>
      </c>
      <c r="AJ1142" s="131">
        <f t="shared" si="891"/>
        <v>0</v>
      </c>
      <c r="AK1142" s="131">
        <f t="shared" si="892"/>
        <v>0</v>
      </c>
      <c r="AL1142" s="131">
        <f t="shared" si="923"/>
        <v>0</v>
      </c>
      <c r="AM1142" s="131">
        <f t="shared" si="924"/>
        <v>0</v>
      </c>
      <c r="AN1142" s="131">
        <f t="shared" si="902"/>
        <v>0</v>
      </c>
      <c r="AO1142" s="115" t="b">
        <f t="shared" si="893"/>
        <v>0</v>
      </c>
      <c r="AP1142" s="115" t="b">
        <f t="shared" si="894"/>
        <v>0</v>
      </c>
      <c r="AQ1142" s="115" t="b">
        <f t="shared" si="895"/>
        <v>0</v>
      </c>
      <c r="AR1142" s="79">
        <f t="shared" si="903"/>
        <v>0</v>
      </c>
      <c r="AS1142" s="79">
        <f t="shared" si="904"/>
        <v>0</v>
      </c>
      <c r="AT1142" s="79">
        <f t="shared" si="905"/>
        <v>0</v>
      </c>
      <c r="AU1142" s="79">
        <f t="shared" si="906"/>
        <v>0</v>
      </c>
      <c r="AV1142" s="79">
        <f t="shared" si="907"/>
        <v>0</v>
      </c>
      <c r="AW1142" s="79">
        <f t="shared" si="908"/>
        <v>0</v>
      </c>
      <c r="AX1142" s="128">
        <f t="shared" si="909"/>
        <v>0</v>
      </c>
      <c r="AY1142" s="128"/>
      <c r="AZ1142" s="128"/>
      <c r="BA1142" s="128">
        <f t="shared" si="910"/>
        <v>0</v>
      </c>
      <c r="BB1142" s="128">
        <f t="shared" si="911"/>
        <v>0</v>
      </c>
      <c r="BC1142" s="80">
        <f t="shared" si="912"/>
        <v>0</v>
      </c>
      <c r="BD1142" s="80">
        <f t="shared" si="913"/>
        <v>0</v>
      </c>
      <c r="BE1142" s="80">
        <f t="shared" si="914"/>
        <v>0</v>
      </c>
      <c r="BF1142" s="80">
        <f t="shared" si="915"/>
        <v>0</v>
      </c>
      <c r="BG1142" s="80">
        <f t="shared" si="916"/>
        <v>0</v>
      </c>
      <c r="BH1142" s="80">
        <f t="shared" si="896"/>
        <v>0</v>
      </c>
      <c r="BI1142" s="4">
        <f t="shared" si="917"/>
        <v>0</v>
      </c>
      <c r="BJ1142" s="4">
        <f t="shared" si="918"/>
        <v>0</v>
      </c>
      <c r="BK1142" s="4">
        <f t="shared" si="919"/>
        <v>0</v>
      </c>
      <c r="BL1142" s="8" t="e">
        <f>VLOOKUP(CN1142,'CIR Results'!$B$3:$L$42,2,FALSE)</f>
        <v>#N/A</v>
      </c>
      <c r="BM1142" s="8" t="e">
        <f>VLOOKUP(CN1142,'CIR Results'!$B$3:$L$42,3,FALSE)</f>
        <v>#N/A</v>
      </c>
      <c r="BN1142" s="8" t="e">
        <f>VLOOKUP(CN1142,'CIR Results'!$B$3:$L$42,4,FALSE)</f>
        <v>#N/A</v>
      </c>
      <c r="BO1142" s="8" t="e">
        <f>VLOOKUP(CN1142,'CIR Results'!$B$3:$L$42,5,FALSE)</f>
        <v>#N/A</v>
      </c>
      <c r="BP1142" s="8" t="e">
        <f>VLOOKUP(CN1142,'CIR Results'!$B$3:$L$42,6,FALSE)</f>
        <v>#N/A</v>
      </c>
      <c r="BQ1142" s="8" t="e">
        <f>VLOOKUP(CN1142,'CIR Results'!$B$3:$L$42,8,FALSE)</f>
        <v>#N/A</v>
      </c>
      <c r="BR1142" s="8" t="e">
        <f>VLOOKUP(CN1142,'CIR Results'!$B$3:$L$42,9,FALSE)</f>
        <v>#N/A</v>
      </c>
      <c r="BS1142" s="8" t="e">
        <f>VLOOKUP(CN1142,'CIR Results'!$B$3:$L$42,10,FALSE)</f>
        <v>#N/A</v>
      </c>
      <c r="BT1142" s="8" t="e">
        <f>VLOOKUP(CN1142,'CIR Results'!$B$3:$L$42,11,FALSE)</f>
        <v>#N/A</v>
      </c>
      <c r="BU1142" s="136" t="e">
        <f>VLOOKUP(CN1142,'CIR Team Info'!$B$5:$E$44,2,FALSE)</f>
        <v>#N/A</v>
      </c>
      <c r="BV1142" s="136" t="e">
        <f>VLOOKUP(CN1142,'CIR Team Info'!$B$5:$E$44,4,FALSE)</f>
        <v>#N/A</v>
      </c>
      <c r="BW1142" s="136" t="str">
        <f t="shared" si="897"/>
        <v xml:space="preserve">   </v>
      </c>
    </row>
    <row r="1143" spans="1:75" x14ac:dyDescent="0.25">
      <c r="A1143" s="78">
        <f t="shared" si="898"/>
        <v>0</v>
      </c>
      <c r="C1143" s="10" t="str">
        <f t="shared" si="890"/>
        <v>Do Not Pick</v>
      </c>
      <c r="D1143" s="17">
        <f t="shared" si="899"/>
        <v>0</v>
      </c>
      <c r="E1143" s="113">
        <f t="shared" si="925"/>
        <v>0</v>
      </c>
      <c r="F1143" s="113">
        <f t="shared" si="926"/>
        <v>0</v>
      </c>
      <c r="G1143" s="113">
        <f t="shared" si="927"/>
        <v>0</v>
      </c>
      <c r="H1143" s="113">
        <f t="shared" si="928"/>
        <v>0</v>
      </c>
      <c r="I1143" s="113">
        <f t="shared" si="929"/>
        <v>0</v>
      </c>
      <c r="J1143" s="113">
        <f t="shared" si="930"/>
        <v>0</v>
      </c>
      <c r="K1143" s="113">
        <f t="shared" si="920"/>
        <v>0</v>
      </c>
      <c r="L1143" s="76">
        <v>8</v>
      </c>
      <c r="M1143" s="76">
        <v>5</v>
      </c>
      <c r="N1143" s="76">
        <v>7</v>
      </c>
      <c r="O1143" s="76">
        <v>6</v>
      </c>
      <c r="P1143" s="76">
        <v>6</v>
      </c>
      <c r="Q1143" s="76">
        <v>2</v>
      </c>
      <c r="R1143" s="76">
        <v>1</v>
      </c>
      <c r="S1143" s="17">
        <f t="shared" si="900"/>
        <v>0</v>
      </c>
      <c r="T1143" s="113">
        <f t="shared" si="931"/>
        <v>0</v>
      </c>
      <c r="U1143" s="113">
        <f t="shared" si="932"/>
        <v>0</v>
      </c>
      <c r="V1143" s="113">
        <f t="shared" si="933"/>
        <v>0</v>
      </c>
      <c r="W1143" s="113">
        <f t="shared" si="934"/>
        <v>0</v>
      </c>
      <c r="X1143" s="113">
        <f t="shared" si="935"/>
        <v>0</v>
      </c>
      <c r="Y1143" s="113">
        <f t="shared" si="936"/>
        <v>0</v>
      </c>
      <c r="Z1143" s="113">
        <f t="shared" si="921"/>
        <v>0</v>
      </c>
      <c r="AA1143" s="76">
        <v>10</v>
      </c>
      <c r="AB1143" s="76">
        <v>6</v>
      </c>
      <c r="AC1143" s="76">
        <v>8</v>
      </c>
      <c r="AD1143" s="76">
        <v>2</v>
      </c>
      <c r="AE1143" s="76">
        <v>2</v>
      </c>
      <c r="AF1143" s="76">
        <v>5</v>
      </c>
      <c r="AG1143" s="76">
        <v>8</v>
      </c>
      <c r="AH1143" s="131">
        <f t="shared" si="901"/>
        <v>0</v>
      </c>
      <c r="AI1143" s="131">
        <f t="shared" si="922"/>
        <v>0</v>
      </c>
      <c r="AJ1143" s="131">
        <f t="shared" si="891"/>
        <v>0</v>
      </c>
      <c r="AK1143" s="131">
        <f t="shared" si="892"/>
        <v>0</v>
      </c>
      <c r="AL1143" s="131">
        <f t="shared" si="923"/>
        <v>0</v>
      </c>
      <c r="AM1143" s="131">
        <f t="shared" si="924"/>
        <v>0</v>
      </c>
      <c r="AN1143" s="131">
        <f t="shared" si="902"/>
        <v>0</v>
      </c>
      <c r="AO1143" s="115" t="b">
        <f t="shared" si="893"/>
        <v>0</v>
      </c>
      <c r="AP1143" s="115" t="b">
        <f t="shared" si="894"/>
        <v>0</v>
      </c>
      <c r="AQ1143" s="115" t="b">
        <f t="shared" si="895"/>
        <v>0</v>
      </c>
      <c r="AR1143" s="79">
        <f t="shared" si="903"/>
        <v>0</v>
      </c>
      <c r="AS1143" s="79">
        <f t="shared" si="904"/>
        <v>0</v>
      </c>
      <c r="AT1143" s="79">
        <f t="shared" si="905"/>
        <v>0</v>
      </c>
      <c r="AU1143" s="79">
        <f t="shared" si="906"/>
        <v>0</v>
      </c>
      <c r="AV1143" s="79">
        <f t="shared" si="907"/>
        <v>0</v>
      </c>
      <c r="AW1143" s="79">
        <f t="shared" si="908"/>
        <v>0</v>
      </c>
      <c r="AX1143" s="128">
        <f t="shared" si="909"/>
        <v>0</v>
      </c>
      <c r="AY1143" s="128"/>
      <c r="AZ1143" s="128"/>
      <c r="BA1143" s="128">
        <f t="shared" si="910"/>
        <v>0</v>
      </c>
      <c r="BB1143" s="128">
        <f t="shared" si="911"/>
        <v>0</v>
      </c>
      <c r="BC1143" s="80">
        <f t="shared" si="912"/>
        <v>0</v>
      </c>
      <c r="BD1143" s="80">
        <f t="shared" si="913"/>
        <v>0</v>
      </c>
      <c r="BE1143" s="80">
        <f t="shared" si="914"/>
        <v>0</v>
      </c>
      <c r="BF1143" s="80">
        <f t="shared" si="915"/>
        <v>0</v>
      </c>
      <c r="BG1143" s="80">
        <f t="shared" si="916"/>
        <v>0</v>
      </c>
      <c r="BH1143" s="80">
        <f t="shared" si="896"/>
        <v>0</v>
      </c>
      <c r="BI1143" s="4">
        <f t="shared" si="917"/>
        <v>0</v>
      </c>
      <c r="BJ1143" s="4">
        <f t="shared" si="918"/>
        <v>0</v>
      </c>
      <c r="BK1143" s="4">
        <f t="shared" si="919"/>
        <v>0</v>
      </c>
      <c r="BL1143" s="8" t="e">
        <f>VLOOKUP(CN1143,'CIR Results'!$B$3:$L$42,2,FALSE)</f>
        <v>#N/A</v>
      </c>
      <c r="BM1143" s="8" t="e">
        <f>VLOOKUP(CN1143,'CIR Results'!$B$3:$L$42,3,FALSE)</f>
        <v>#N/A</v>
      </c>
      <c r="BN1143" s="8" t="e">
        <f>VLOOKUP(CN1143,'CIR Results'!$B$3:$L$42,4,FALSE)</f>
        <v>#N/A</v>
      </c>
      <c r="BO1143" s="8" t="e">
        <f>VLOOKUP(CN1143,'CIR Results'!$B$3:$L$42,5,FALSE)</f>
        <v>#N/A</v>
      </c>
      <c r="BP1143" s="8" t="e">
        <f>VLOOKUP(CN1143,'CIR Results'!$B$3:$L$42,6,FALSE)</f>
        <v>#N/A</v>
      </c>
      <c r="BQ1143" s="8" t="e">
        <f>VLOOKUP(CN1143,'CIR Results'!$B$3:$L$42,8,FALSE)</f>
        <v>#N/A</v>
      </c>
      <c r="BR1143" s="8" t="e">
        <f>VLOOKUP(CN1143,'CIR Results'!$B$3:$L$42,9,FALSE)</f>
        <v>#N/A</v>
      </c>
      <c r="BS1143" s="8" t="e">
        <f>VLOOKUP(CN1143,'CIR Results'!$B$3:$L$42,10,FALSE)</f>
        <v>#N/A</v>
      </c>
      <c r="BT1143" s="8" t="e">
        <f>VLOOKUP(CN1143,'CIR Results'!$B$3:$L$42,11,FALSE)</f>
        <v>#N/A</v>
      </c>
      <c r="BU1143" s="136" t="e">
        <f>VLOOKUP(CN1143,'CIR Team Info'!$B$5:$E$44,2,FALSE)</f>
        <v>#N/A</v>
      </c>
      <c r="BV1143" s="136" t="e">
        <f>VLOOKUP(CN1143,'CIR Team Info'!$B$5:$E$44,4,FALSE)</f>
        <v>#N/A</v>
      </c>
      <c r="BW1143" s="136" t="str">
        <f t="shared" si="897"/>
        <v xml:space="preserve">   </v>
      </c>
    </row>
    <row r="1144" spans="1:75" x14ac:dyDescent="0.25">
      <c r="A1144" s="78">
        <f t="shared" si="898"/>
        <v>0</v>
      </c>
      <c r="C1144" s="10" t="str">
        <f t="shared" si="890"/>
        <v>Do Not Pick</v>
      </c>
      <c r="D1144" s="17">
        <f t="shared" si="899"/>
        <v>0</v>
      </c>
      <c r="E1144" s="113">
        <f t="shared" si="925"/>
        <v>0</v>
      </c>
      <c r="F1144" s="113">
        <f t="shared" si="926"/>
        <v>0</v>
      </c>
      <c r="G1144" s="113">
        <f t="shared" si="927"/>
        <v>0</v>
      </c>
      <c r="H1144" s="113">
        <f t="shared" si="928"/>
        <v>0</v>
      </c>
      <c r="I1144" s="113">
        <f t="shared" si="929"/>
        <v>0</v>
      </c>
      <c r="J1144" s="113">
        <f t="shared" si="930"/>
        <v>0</v>
      </c>
      <c r="K1144" s="113">
        <f t="shared" si="920"/>
        <v>0</v>
      </c>
      <c r="L1144" s="76">
        <v>8</v>
      </c>
      <c r="M1144" s="76">
        <v>5</v>
      </c>
      <c r="N1144" s="76">
        <v>7</v>
      </c>
      <c r="O1144" s="76">
        <v>6</v>
      </c>
      <c r="P1144" s="76">
        <v>6</v>
      </c>
      <c r="Q1144" s="76">
        <v>2</v>
      </c>
      <c r="R1144" s="76">
        <v>1</v>
      </c>
      <c r="S1144" s="17">
        <f t="shared" si="900"/>
        <v>0</v>
      </c>
      <c r="T1144" s="113">
        <f t="shared" si="931"/>
        <v>0</v>
      </c>
      <c r="U1144" s="113">
        <f t="shared" si="932"/>
        <v>0</v>
      </c>
      <c r="V1144" s="113">
        <f t="shared" si="933"/>
        <v>0</v>
      </c>
      <c r="W1144" s="113">
        <f t="shared" si="934"/>
        <v>0</v>
      </c>
      <c r="X1144" s="113">
        <f t="shared" si="935"/>
        <v>0</v>
      </c>
      <c r="Y1144" s="113">
        <f t="shared" si="936"/>
        <v>0</v>
      </c>
      <c r="Z1144" s="113">
        <f t="shared" si="921"/>
        <v>0</v>
      </c>
      <c r="AA1144" s="76">
        <v>10</v>
      </c>
      <c r="AB1144" s="76">
        <v>6</v>
      </c>
      <c r="AC1144" s="76">
        <v>8</v>
      </c>
      <c r="AD1144" s="76">
        <v>2</v>
      </c>
      <c r="AE1144" s="76">
        <v>2</v>
      </c>
      <c r="AF1144" s="76">
        <v>5</v>
      </c>
      <c r="AG1144" s="76">
        <v>8</v>
      </c>
      <c r="AH1144" s="131">
        <f t="shared" si="901"/>
        <v>0</v>
      </c>
      <c r="AI1144" s="131">
        <f t="shared" si="922"/>
        <v>0</v>
      </c>
      <c r="AJ1144" s="131">
        <f t="shared" si="891"/>
        <v>0</v>
      </c>
      <c r="AK1144" s="131">
        <f t="shared" si="892"/>
        <v>0</v>
      </c>
      <c r="AL1144" s="131">
        <f t="shared" si="923"/>
        <v>0</v>
      </c>
      <c r="AM1144" s="131">
        <f t="shared" si="924"/>
        <v>0</v>
      </c>
      <c r="AN1144" s="131">
        <f t="shared" si="902"/>
        <v>0</v>
      </c>
      <c r="AO1144" s="115" t="b">
        <f t="shared" si="893"/>
        <v>0</v>
      </c>
      <c r="AP1144" s="115" t="b">
        <f t="shared" si="894"/>
        <v>0</v>
      </c>
      <c r="AQ1144" s="115" t="b">
        <f t="shared" si="895"/>
        <v>0</v>
      </c>
      <c r="AR1144" s="79">
        <f t="shared" si="903"/>
        <v>0</v>
      </c>
      <c r="AS1144" s="79">
        <f t="shared" si="904"/>
        <v>0</v>
      </c>
      <c r="AT1144" s="79">
        <f t="shared" si="905"/>
        <v>0</v>
      </c>
      <c r="AU1144" s="79">
        <f t="shared" si="906"/>
        <v>0</v>
      </c>
      <c r="AV1144" s="79">
        <f t="shared" si="907"/>
        <v>0</v>
      </c>
      <c r="AW1144" s="79">
        <f t="shared" si="908"/>
        <v>0</v>
      </c>
      <c r="AX1144" s="128">
        <f t="shared" si="909"/>
        <v>0</v>
      </c>
      <c r="AY1144" s="128"/>
      <c r="AZ1144" s="128"/>
      <c r="BA1144" s="128">
        <f t="shared" si="910"/>
        <v>0</v>
      </c>
      <c r="BB1144" s="128">
        <f t="shared" si="911"/>
        <v>0</v>
      </c>
      <c r="BC1144" s="80">
        <f t="shared" si="912"/>
        <v>0</v>
      </c>
      <c r="BD1144" s="80">
        <f t="shared" si="913"/>
        <v>0</v>
      </c>
      <c r="BE1144" s="80">
        <f t="shared" si="914"/>
        <v>0</v>
      </c>
      <c r="BF1144" s="80">
        <f t="shared" si="915"/>
        <v>0</v>
      </c>
      <c r="BG1144" s="80">
        <f t="shared" si="916"/>
        <v>0</v>
      </c>
      <c r="BH1144" s="80">
        <f t="shared" si="896"/>
        <v>0</v>
      </c>
      <c r="BI1144" s="4">
        <f t="shared" si="917"/>
        <v>0</v>
      </c>
      <c r="BJ1144" s="4">
        <f t="shared" si="918"/>
        <v>0</v>
      </c>
      <c r="BK1144" s="4">
        <f t="shared" si="919"/>
        <v>0</v>
      </c>
      <c r="BL1144" s="8" t="e">
        <f>VLOOKUP(CN1144,'CIR Results'!$B$3:$L$42,2,FALSE)</f>
        <v>#N/A</v>
      </c>
      <c r="BM1144" s="8" t="e">
        <f>VLOOKUP(CN1144,'CIR Results'!$B$3:$L$42,3,FALSE)</f>
        <v>#N/A</v>
      </c>
      <c r="BN1144" s="8" t="e">
        <f>VLOOKUP(CN1144,'CIR Results'!$B$3:$L$42,4,FALSE)</f>
        <v>#N/A</v>
      </c>
      <c r="BO1144" s="8" t="e">
        <f>VLOOKUP(CN1144,'CIR Results'!$B$3:$L$42,5,FALSE)</f>
        <v>#N/A</v>
      </c>
      <c r="BP1144" s="8" t="e">
        <f>VLOOKUP(CN1144,'CIR Results'!$B$3:$L$42,6,FALSE)</f>
        <v>#N/A</v>
      </c>
      <c r="BQ1144" s="8" t="e">
        <f>VLOOKUP(CN1144,'CIR Results'!$B$3:$L$42,8,FALSE)</f>
        <v>#N/A</v>
      </c>
      <c r="BR1144" s="8" t="e">
        <f>VLOOKUP(CN1144,'CIR Results'!$B$3:$L$42,9,FALSE)</f>
        <v>#N/A</v>
      </c>
      <c r="BS1144" s="8" t="e">
        <f>VLOOKUP(CN1144,'CIR Results'!$B$3:$L$42,10,FALSE)</f>
        <v>#N/A</v>
      </c>
      <c r="BT1144" s="8" t="e">
        <f>VLOOKUP(CN1144,'CIR Results'!$B$3:$L$42,11,FALSE)</f>
        <v>#N/A</v>
      </c>
      <c r="BU1144" s="136" t="e">
        <f>VLOOKUP(CN1144,'CIR Team Info'!$B$5:$E$44,2,FALSE)</f>
        <v>#N/A</v>
      </c>
      <c r="BV1144" s="136" t="e">
        <f>VLOOKUP(CN1144,'CIR Team Info'!$B$5:$E$44,4,FALSE)</f>
        <v>#N/A</v>
      </c>
      <c r="BW1144" s="136" t="str">
        <f t="shared" si="897"/>
        <v xml:space="preserve">   </v>
      </c>
    </row>
    <row r="1145" spans="1:75" x14ac:dyDescent="0.25">
      <c r="A1145" s="78">
        <f t="shared" si="898"/>
        <v>0</v>
      </c>
      <c r="C1145" s="10" t="str">
        <f t="shared" si="890"/>
        <v>Do Not Pick</v>
      </c>
      <c r="D1145" s="17">
        <f t="shared" si="899"/>
        <v>0</v>
      </c>
      <c r="E1145" s="113">
        <f t="shared" si="925"/>
        <v>0</v>
      </c>
      <c r="F1145" s="113">
        <f t="shared" si="926"/>
        <v>0</v>
      </c>
      <c r="G1145" s="113">
        <f t="shared" si="927"/>
        <v>0</v>
      </c>
      <c r="H1145" s="113">
        <f t="shared" si="928"/>
        <v>0</v>
      </c>
      <c r="I1145" s="113">
        <f t="shared" si="929"/>
        <v>0</v>
      </c>
      <c r="J1145" s="113">
        <f t="shared" si="930"/>
        <v>0</v>
      </c>
      <c r="K1145" s="113">
        <f t="shared" si="920"/>
        <v>0</v>
      </c>
      <c r="L1145" s="76">
        <v>8</v>
      </c>
      <c r="M1145" s="76">
        <v>5</v>
      </c>
      <c r="N1145" s="76">
        <v>7</v>
      </c>
      <c r="O1145" s="76">
        <v>6</v>
      </c>
      <c r="P1145" s="76">
        <v>6</v>
      </c>
      <c r="Q1145" s="76">
        <v>2</v>
      </c>
      <c r="R1145" s="76">
        <v>1</v>
      </c>
      <c r="S1145" s="17">
        <f t="shared" si="900"/>
        <v>0</v>
      </c>
      <c r="T1145" s="113">
        <f t="shared" si="931"/>
        <v>0</v>
      </c>
      <c r="U1145" s="113">
        <f t="shared" si="932"/>
        <v>0</v>
      </c>
      <c r="V1145" s="113">
        <f t="shared" si="933"/>
        <v>0</v>
      </c>
      <c r="W1145" s="113">
        <f t="shared" si="934"/>
        <v>0</v>
      </c>
      <c r="X1145" s="113">
        <f t="shared" si="935"/>
        <v>0</v>
      </c>
      <c r="Y1145" s="113">
        <f t="shared" si="936"/>
        <v>0</v>
      </c>
      <c r="Z1145" s="113">
        <f t="shared" si="921"/>
        <v>0</v>
      </c>
      <c r="AA1145" s="76">
        <v>10</v>
      </c>
      <c r="AB1145" s="76">
        <v>6</v>
      </c>
      <c r="AC1145" s="76">
        <v>8</v>
      </c>
      <c r="AD1145" s="76">
        <v>2</v>
      </c>
      <c r="AE1145" s="76">
        <v>2</v>
      </c>
      <c r="AF1145" s="76">
        <v>5</v>
      </c>
      <c r="AG1145" s="76">
        <v>8</v>
      </c>
      <c r="AH1145" s="131">
        <f t="shared" si="901"/>
        <v>0</v>
      </c>
      <c r="AI1145" s="131">
        <f t="shared" si="922"/>
        <v>0</v>
      </c>
      <c r="AJ1145" s="131">
        <f t="shared" si="891"/>
        <v>0</v>
      </c>
      <c r="AK1145" s="131">
        <f t="shared" si="892"/>
        <v>0</v>
      </c>
      <c r="AL1145" s="131">
        <f t="shared" si="923"/>
        <v>0</v>
      </c>
      <c r="AM1145" s="131">
        <f t="shared" si="924"/>
        <v>0</v>
      </c>
      <c r="AN1145" s="131">
        <f t="shared" si="902"/>
        <v>0</v>
      </c>
      <c r="AO1145" s="115" t="b">
        <f t="shared" si="893"/>
        <v>0</v>
      </c>
      <c r="AP1145" s="115" t="b">
        <f t="shared" si="894"/>
        <v>0</v>
      </c>
      <c r="AQ1145" s="115" t="b">
        <f t="shared" si="895"/>
        <v>0</v>
      </c>
      <c r="AR1145" s="79">
        <f t="shared" si="903"/>
        <v>0</v>
      </c>
      <c r="AS1145" s="79">
        <f t="shared" si="904"/>
        <v>0</v>
      </c>
      <c r="AT1145" s="79">
        <f t="shared" si="905"/>
        <v>0</v>
      </c>
      <c r="AU1145" s="79">
        <f t="shared" si="906"/>
        <v>0</v>
      </c>
      <c r="AV1145" s="79">
        <f t="shared" si="907"/>
        <v>0</v>
      </c>
      <c r="AW1145" s="79">
        <f t="shared" si="908"/>
        <v>0</v>
      </c>
      <c r="AX1145" s="128">
        <f t="shared" si="909"/>
        <v>0</v>
      </c>
      <c r="AY1145" s="128"/>
      <c r="AZ1145" s="128"/>
      <c r="BA1145" s="128">
        <f t="shared" si="910"/>
        <v>0</v>
      </c>
      <c r="BB1145" s="128">
        <f t="shared" si="911"/>
        <v>0</v>
      </c>
      <c r="BC1145" s="80">
        <f t="shared" si="912"/>
        <v>0</v>
      </c>
      <c r="BD1145" s="80">
        <f t="shared" si="913"/>
        <v>0</v>
      </c>
      <c r="BE1145" s="80">
        <f t="shared" si="914"/>
        <v>0</v>
      </c>
      <c r="BF1145" s="80">
        <f t="shared" si="915"/>
        <v>0</v>
      </c>
      <c r="BG1145" s="80">
        <f t="shared" si="916"/>
        <v>0</v>
      </c>
      <c r="BH1145" s="80">
        <f t="shared" si="896"/>
        <v>0</v>
      </c>
      <c r="BI1145" s="4">
        <f t="shared" si="917"/>
        <v>0</v>
      </c>
      <c r="BJ1145" s="4">
        <f t="shared" si="918"/>
        <v>0</v>
      </c>
      <c r="BK1145" s="4">
        <f t="shared" si="919"/>
        <v>0</v>
      </c>
      <c r="BL1145" s="8" t="e">
        <f>VLOOKUP(CN1145,'CIR Results'!$B$3:$L$42,2,FALSE)</f>
        <v>#N/A</v>
      </c>
      <c r="BM1145" s="8" t="e">
        <f>VLOOKUP(CN1145,'CIR Results'!$B$3:$L$42,3,FALSE)</f>
        <v>#N/A</v>
      </c>
      <c r="BN1145" s="8" t="e">
        <f>VLOOKUP(CN1145,'CIR Results'!$B$3:$L$42,4,FALSE)</f>
        <v>#N/A</v>
      </c>
      <c r="BO1145" s="8" t="e">
        <f>VLOOKUP(CN1145,'CIR Results'!$B$3:$L$42,5,FALSE)</f>
        <v>#N/A</v>
      </c>
      <c r="BP1145" s="8" t="e">
        <f>VLOOKUP(CN1145,'CIR Results'!$B$3:$L$42,6,FALSE)</f>
        <v>#N/A</v>
      </c>
      <c r="BQ1145" s="8" t="e">
        <f>VLOOKUP(CN1145,'CIR Results'!$B$3:$L$42,8,FALSE)</f>
        <v>#N/A</v>
      </c>
      <c r="BR1145" s="8" t="e">
        <f>VLOOKUP(CN1145,'CIR Results'!$B$3:$L$42,9,FALSE)</f>
        <v>#N/A</v>
      </c>
      <c r="BS1145" s="8" t="e">
        <f>VLOOKUP(CN1145,'CIR Results'!$B$3:$L$42,10,FALSE)</f>
        <v>#N/A</v>
      </c>
      <c r="BT1145" s="8" t="e">
        <f>VLOOKUP(CN1145,'CIR Results'!$B$3:$L$42,11,FALSE)</f>
        <v>#N/A</v>
      </c>
      <c r="BU1145" s="136" t="e">
        <f>VLOOKUP(CN1145,'CIR Team Info'!$B$5:$E$44,2,FALSE)</f>
        <v>#N/A</v>
      </c>
      <c r="BV1145" s="136" t="e">
        <f>VLOOKUP(CN1145,'CIR Team Info'!$B$5:$E$44,4,FALSE)</f>
        <v>#N/A</v>
      </c>
      <c r="BW1145" s="136" t="str">
        <f t="shared" si="897"/>
        <v xml:space="preserve">   </v>
      </c>
    </row>
    <row r="1146" spans="1:75" x14ac:dyDescent="0.25">
      <c r="A1146" s="78">
        <f t="shared" si="898"/>
        <v>0</v>
      </c>
      <c r="C1146" s="10" t="str">
        <f t="shared" si="890"/>
        <v>Do Not Pick</v>
      </c>
      <c r="D1146" s="17">
        <f t="shared" si="899"/>
        <v>0</v>
      </c>
      <c r="E1146" s="113">
        <f t="shared" si="925"/>
        <v>0</v>
      </c>
      <c r="F1146" s="113">
        <f t="shared" si="926"/>
        <v>0</v>
      </c>
      <c r="G1146" s="113">
        <f t="shared" si="927"/>
        <v>0</v>
      </c>
      <c r="H1146" s="113">
        <f t="shared" si="928"/>
        <v>0</v>
      </c>
      <c r="I1146" s="113">
        <f t="shared" si="929"/>
        <v>0</v>
      </c>
      <c r="J1146" s="113">
        <f t="shared" si="930"/>
        <v>0</v>
      </c>
      <c r="K1146" s="113">
        <f t="shared" si="920"/>
        <v>0</v>
      </c>
      <c r="L1146" s="76">
        <v>8</v>
      </c>
      <c r="M1146" s="76">
        <v>5</v>
      </c>
      <c r="N1146" s="76">
        <v>7</v>
      </c>
      <c r="O1146" s="76">
        <v>6</v>
      </c>
      <c r="P1146" s="76">
        <v>6</v>
      </c>
      <c r="Q1146" s="76">
        <v>2</v>
      </c>
      <c r="R1146" s="76">
        <v>1</v>
      </c>
      <c r="S1146" s="17">
        <f t="shared" si="900"/>
        <v>0</v>
      </c>
      <c r="T1146" s="113">
        <f t="shared" si="931"/>
        <v>0</v>
      </c>
      <c r="U1146" s="113">
        <f t="shared" si="932"/>
        <v>0</v>
      </c>
      <c r="V1146" s="113">
        <f t="shared" si="933"/>
        <v>0</v>
      </c>
      <c r="W1146" s="113">
        <f t="shared" si="934"/>
        <v>0</v>
      </c>
      <c r="X1146" s="113">
        <f t="shared" si="935"/>
        <v>0</v>
      </c>
      <c r="Y1146" s="113">
        <f t="shared" si="936"/>
        <v>0</v>
      </c>
      <c r="Z1146" s="113">
        <f t="shared" si="921"/>
        <v>0</v>
      </c>
      <c r="AA1146" s="76">
        <v>10</v>
      </c>
      <c r="AB1146" s="76">
        <v>6</v>
      </c>
      <c r="AC1146" s="76">
        <v>8</v>
      </c>
      <c r="AD1146" s="76">
        <v>2</v>
      </c>
      <c r="AE1146" s="76">
        <v>2</v>
      </c>
      <c r="AF1146" s="76">
        <v>5</v>
      </c>
      <c r="AG1146" s="76">
        <v>8</v>
      </c>
      <c r="AH1146" s="131">
        <f t="shared" si="901"/>
        <v>0</v>
      </c>
      <c r="AI1146" s="131">
        <f t="shared" si="922"/>
        <v>0</v>
      </c>
      <c r="AJ1146" s="131">
        <f t="shared" si="891"/>
        <v>0</v>
      </c>
      <c r="AK1146" s="131">
        <f t="shared" si="892"/>
        <v>0</v>
      </c>
      <c r="AL1146" s="131">
        <f t="shared" si="923"/>
        <v>0</v>
      </c>
      <c r="AM1146" s="131">
        <f t="shared" si="924"/>
        <v>0</v>
      </c>
      <c r="AN1146" s="131">
        <f t="shared" si="902"/>
        <v>0</v>
      </c>
      <c r="AO1146" s="115" t="b">
        <f t="shared" si="893"/>
        <v>0</v>
      </c>
      <c r="AP1146" s="115" t="b">
        <f t="shared" si="894"/>
        <v>0</v>
      </c>
      <c r="AQ1146" s="115" t="b">
        <f t="shared" si="895"/>
        <v>0</v>
      </c>
      <c r="AR1146" s="79">
        <f t="shared" si="903"/>
        <v>0</v>
      </c>
      <c r="AS1146" s="79">
        <f t="shared" si="904"/>
        <v>0</v>
      </c>
      <c r="AT1146" s="79">
        <f t="shared" si="905"/>
        <v>0</v>
      </c>
      <c r="AU1146" s="79">
        <f t="shared" si="906"/>
        <v>0</v>
      </c>
      <c r="AV1146" s="79">
        <f t="shared" si="907"/>
        <v>0</v>
      </c>
      <c r="AW1146" s="79">
        <f t="shared" si="908"/>
        <v>0</v>
      </c>
      <c r="AX1146" s="128">
        <f t="shared" si="909"/>
        <v>0</v>
      </c>
      <c r="AY1146" s="128"/>
      <c r="AZ1146" s="128"/>
      <c r="BA1146" s="128">
        <f t="shared" si="910"/>
        <v>0</v>
      </c>
      <c r="BB1146" s="128">
        <f t="shared" si="911"/>
        <v>0</v>
      </c>
      <c r="BC1146" s="80">
        <f t="shared" si="912"/>
        <v>0</v>
      </c>
      <c r="BD1146" s="80">
        <f t="shared" si="913"/>
        <v>0</v>
      </c>
      <c r="BE1146" s="80">
        <f t="shared" si="914"/>
        <v>0</v>
      </c>
      <c r="BF1146" s="80">
        <f t="shared" si="915"/>
        <v>0</v>
      </c>
      <c r="BG1146" s="80">
        <f t="shared" si="916"/>
        <v>0</v>
      </c>
      <c r="BH1146" s="80">
        <f t="shared" si="896"/>
        <v>0</v>
      </c>
      <c r="BI1146" s="4">
        <f t="shared" si="917"/>
        <v>0</v>
      </c>
      <c r="BJ1146" s="4">
        <f t="shared" si="918"/>
        <v>0</v>
      </c>
      <c r="BK1146" s="4">
        <f t="shared" si="919"/>
        <v>0</v>
      </c>
      <c r="BL1146" s="8" t="e">
        <f>VLOOKUP(CN1146,'CIR Results'!$B$3:$L$42,2,FALSE)</f>
        <v>#N/A</v>
      </c>
      <c r="BM1146" s="8" t="e">
        <f>VLOOKUP(CN1146,'CIR Results'!$B$3:$L$42,3,FALSE)</f>
        <v>#N/A</v>
      </c>
      <c r="BN1146" s="8" t="e">
        <f>VLOOKUP(CN1146,'CIR Results'!$B$3:$L$42,4,FALSE)</f>
        <v>#N/A</v>
      </c>
      <c r="BO1146" s="8" t="e">
        <f>VLOOKUP(CN1146,'CIR Results'!$B$3:$L$42,5,FALSE)</f>
        <v>#N/A</v>
      </c>
      <c r="BP1146" s="8" t="e">
        <f>VLOOKUP(CN1146,'CIR Results'!$B$3:$L$42,6,FALSE)</f>
        <v>#N/A</v>
      </c>
      <c r="BQ1146" s="8" t="e">
        <f>VLOOKUP(CN1146,'CIR Results'!$B$3:$L$42,8,FALSE)</f>
        <v>#N/A</v>
      </c>
      <c r="BR1146" s="8" t="e">
        <f>VLOOKUP(CN1146,'CIR Results'!$B$3:$L$42,9,FALSE)</f>
        <v>#N/A</v>
      </c>
      <c r="BS1146" s="8" t="e">
        <f>VLOOKUP(CN1146,'CIR Results'!$B$3:$L$42,10,FALSE)</f>
        <v>#N/A</v>
      </c>
      <c r="BT1146" s="8" t="e">
        <f>VLOOKUP(CN1146,'CIR Results'!$B$3:$L$42,11,FALSE)</f>
        <v>#N/A</v>
      </c>
      <c r="BU1146" s="136" t="e">
        <f>VLOOKUP(CN1146,'CIR Team Info'!$B$5:$E$44,2,FALSE)</f>
        <v>#N/A</v>
      </c>
      <c r="BV1146" s="136" t="e">
        <f>VLOOKUP(CN1146,'CIR Team Info'!$B$5:$E$44,4,FALSE)</f>
        <v>#N/A</v>
      </c>
      <c r="BW1146" s="136" t="str">
        <f t="shared" si="897"/>
        <v xml:space="preserve">   </v>
      </c>
    </row>
    <row r="1147" spans="1:75" x14ac:dyDescent="0.25">
      <c r="A1147" s="78">
        <f t="shared" si="898"/>
        <v>0</v>
      </c>
      <c r="C1147" s="10" t="str">
        <f t="shared" si="890"/>
        <v>Do Not Pick</v>
      </c>
      <c r="D1147" s="17">
        <f t="shared" si="899"/>
        <v>0</v>
      </c>
      <c r="E1147" s="113">
        <f t="shared" si="925"/>
        <v>0</v>
      </c>
      <c r="F1147" s="113">
        <f t="shared" si="926"/>
        <v>0</v>
      </c>
      <c r="G1147" s="113">
        <f t="shared" si="927"/>
        <v>0</v>
      </c>
      <c r="H1147" s="113">
        <f t="shared" si="928"/>
        <v>0</v>
      </c>
      <c r="I1147" s="113">
        <f t="shared" si="929"/>
        <v>0</v>
      </c>
      <c r="J1147" s="113">
        <f t="shared" si="930"/>
        <v>0</v>
      </c>
      <c r="K1147" s="113">
        <f t="shared" si="920"/>
        <v>0</v>
      </c>
      <c r="L1147" s="76">
        <v>8</v>
      </c>
      <c r="M1147" s="76">
        <v>5</v>
      </c>
      <c r="N1147" s="76">
        <v>7</v>
      </c>
      <c r="O1147" s="76">
        <v>6</v>
      </c>
      <c r="P1147" s="76">
        <v>6</v>
      </c>
      <c r="Q1147" s="76">
        <v>2</v>
      </c>
      <c r="R1147" s="76">
        <v>1</v>
      </c>
      <c r="S1147" s="17">
        <f t="shared" si="900"/>
        <v>0</v>
      </c>
      <c r="T1147" s="113">
        <f t="shared" si="931"/>
        <v>0</v>
      </c>
      <c r="U1147" s="113">
        <f t="shared" si="932"/>
        <v>0</v>
      </c>
      <c r="V1147" s="113">
        <f t="shared" si="933"/>
        <v>0</v>
      </c>
      <c r="W1147" s="113">
        <f t="shared" si="934"/>
        <v>0</v>
      </c>
      <c r="X1147" s="113">
        <f t="shared" si="935"/>
        <v>0</v>
      </c>
      <c r="Y1147" s="113">
        <f t="shared" si="936"/>
        <v>0</v>
      </c>
      <c r="Z1147" s="113">
        <f t="shared" si="921"/>
        <v>0</v>
      </c>
      <c r="AA1147" s="76">
        <v>10</v>
      </c>
      <c r="AB1147" s="76">
        <v>6</v>
      </c>
      <c r="AC1147" s="76">
        <v>8</v>
      </c>
      <c r="AD1147" s="76">
        <v>2</v>
      </c>
      <c r="AE1147" s="76">
        <v>2</v>
      </c>
      <c r="AF1147" s="76">
        <v>5</v>
      </c>
      <c r="AG1147" s="76">
        <v>8</v>
      </c>
      <c r="AH1147" s="131">
        <f t="shared" si="901"/>
        <v>0</v>
      </c>
      <c r="AI1147" s="131">
        <f t="shared" si="922"/>
        <v>0</v>
      </c>
      <c r="AJ1147" s="131">
        <f t="shared" si="891"/>
        <v>0</v>
      </c>
      <c r="AK1147" s="131">
        <f t="shared" si="892"/>
        <v>0</v>
      </c>
      <c r="AL1147" s="131">
        <f t="shared" si="923"/>
        <v>0</v>
      </c>
      <c r="AM1147" s="131">
        <f t="shared" si="924"/>
        <v>0</v>
      </c>
      <c r="AN1147" s="131">
        <f t="shared" si="902"/>
        <v>0</v>
      </c>
      <c r="AO1147" s="115" t="b">
        <f t="shared" si="893"/>
        <v>0</v>
      </c>
      <c r="AP1147" s="115" t="b">
        <f t="shared" si="894"/>
        <v>0</v>
      </c>
      <c r="AQ1147" s="115" t="b">
        <f t="shared" si="895"/>
        <v>0</v>
      </c>
      <c r="AR1147" s="79">
        <f t="shared" si="903"/>
        <v>0</v>
      </c>
      <c r="AS1147" s="79">
        <f t="shared" si="904"/>
        <v>0</v>
      </c>
      <c r="AT1147" s="79">
        <f t="shared" si="905"/>
        <v>0</v>
      </c>
      <c r="AU1147" s="79">
        <f t="shared" si="906"/>
        <v>0</v>
      </c>
      <c r="AV1147" s="79">
        <f t="shared" si="907"/>
        <v>0</v>
      </c>
      <c r="AW1147" s="79">
        <f t="shared" si="908"/>
        <v>0</v>
      </c>
      <c r="AX1147" s="128">
        <f t="shared" si="909"/>
        <v>0</v>
      </c>
      <c r="AY1147" s="128"/>
      <c r="AZ1147" s="128"/>
      <c r="BA1147" s="128">
        <f t="shared" si="910"/>
        <v>0</v>
      </c>
      <c r="BB1147" s="128">
        <f t="shared" si="911"/>
        <v>0</v>
      </c>
      <c r="BC1147" s="80">
        <f t="shared" si="912"/>
        <v>0</v>
      </c>
      <c r="BD1147" s="80">
        <f t="shared" si="913"/>
        <v>0</v>
      </c>
      <c r="BE1147" s="80">
        <f t="shared" si="914"/>
        <v>0</v>
      </c>
      <c r="BF1147" s="80">
        <f t="shared" si="915"/>
        <v>0</v>
      </c>
      <c r="BG1147" s="80">
        <f t="shared" si="916"/>
        <v>0</v>
      </c>
      <c r="BH1147" s="80">
        <f t="shared" si="896"/>
        <v>0</v>
      </c>
      <c r="BI1147" s="4">
        <f t="shared" si="917"/>
        <v>0</v>
      </c>
      <c r="BJ1147" s="4">
        <f t="shared" si="918"/>
        <v>0</v>
      </c>
      <c r="BK1147" s="4">
        <f t="shared" si="919"/>
        <v>0</v>
      </c>
      <c r="BL1147" s="8" t="e">
        <f>VLOOKUP(CN1147,'CIR Results'!$B$3:$L$42,2,FALSE)</f>
        <v>#N/A</v>
      </c>
      <c r="BM1147" s="8" t="e">
        <f>VLOOKUP(CN1147,'CIR Results'!$B$3:$L$42,3,FALSE)</f>
        <v>#N/A</v>
      </c>
      <c r="BN1147" s="8" t="e">
        <f>VLOOKUP(CN1147,'CIR Results'!$B$3:$L$42,4,FALSE)</f>
        <v>#N/A</v>
      </c>
      <c r="BO1147" s="8" t="e">
        <f>VLOOKUP(CN1147,'CIR Results'!$B$3:$L$42,5,FALSE)</f>
        <v>#N/A</v>
      </c>
      <c r="BP1147" s="8" t="e">
        <f>VLOOKUP(CN1147,'CIR Results'!$B$3:$L$42,6,FALSE)</f>
        <v>#N/A</v>
      </c>
      <c r="BQ1147" s="8" t="e">
        <f>VLOOKUP(CN1147,'CIR Results'!$B$3:$L$42,8,FALSE)</f>
        <v>#N/A</v>
      </c>
      <c r="BR1147" s="8" t="e">
        <f>VLOOKUP(CN1147,'CIR Results'!$B$3:$L$42,9,FALSE)</f>
        <v>#N/A</v>
      </c>
      <c r="BS1147" s="8" t="e">
        <f>VLOOKUP(CN1147,'CIR Results'!$B$3:$L$42,10,FALSE)</f>
        <v>#N/A</v>
      </c>
      <c r="BT1147" s="8" t="e">
        <f>VLOOKUP(CN1147,'CIR Results'!$B$3:$L$42,11,FALSE)</f>
        <v>#N/A</v>
      </c>
      <c r="BU1147" s="136" t="e">
        <f>VLOOKUP(CN1147,'CIR Team Info'!$B$5:$E$44,2,FALSE)</f>
        <v>#N/A</v>
      </c>
      <c r="BV1147" s="136" t="e">
        <f>VLOOKUP(CN1147,'CIR Team Info'!$B$5:$E$44,4,FALSE)</f>
        <v>#N/A</v>
      </c>
      <c r="BW1147" s="136" t="str">
        <f t="shared" si="897"/>
        <v xml:space="preserve">   </v>
      </c>
    </row>
    <row r="1148" spans="1:75" x14ac:dyDescent="0.25">
      <c r="A1148" s="78">
        <f t="shared" si="898"/>
        <v>0</v>
      </c>
      <c r="C1148" s="10" t="str">
        <f t="shared" si="890"/>
        <v>Do Not Pick</v>
      </c>
      <c r="D1148" s="17">
        <f t="shared" si="899"/>
        <v>0</v>
      </c>
      <c r="E1148" s="113">
        <f t="shared" si="925"/>
        <v>0</v>
      </c>
      <c r="F1148" s="113">
        <f t="shared" si="926"/>
        <v>0</v>
      </c>
      <c r="G1148" s="113">
        <f t="shared" si="927"/>
        <v>0</v>
      </c>
      <c r="H1148" s="113">
        <f t="shared" si="928"/>
        <v>0</v>
      </c>
      <c r="I1148" s="113">
        <f t="shared" si="929"/>
        <v>0</v>
      </c>
      <c r="J1148" s="113">
        <f t="shared" si="930"/>
        <v>0</v>
      </c>
      <c r="K1148" s="113">
        <f t="shared" si="920"/>
        <v>0</v>
      </c>
      <c r="L1148" s="76">
        <v>8</v>
      </c>
      <c r="M1148" s="76">
        <v>5</v>
      </c>
      <c r="N1148" s="76">
        <v>7</v>
      </c>
      <c r="O1148" s="76">
        <v>6</v>
      </c>
      <c r="P1148" s="76">
        <v>6</v>
      </c>
      <c r="Q1148" s="76">
        <v>2</v>
      </c>
      <c r="R1148" s="76">
        <v>1</v>
      </c>
      <c r="S1148" s="17">
        <f t="shared" si="900"/>
        <v>0</v>
      </c>
      <c r="T1148" s="113">
        <f t="shared" si="931"/>
        <v>0</v>
      </c>
      <c r="U1148" s="113">
        <f t="shared" si="932"/>
        <v>0</v>
      </c>
      <c r="V1148" s="113">
        <f t="shared" si="933"/>
        <v>0</v>
      </c>
      <c r="W1148" s="113">
        <f t="shared" si="934"/>
        <v>0</v>
      </c>
      <c r="X1148" s="113">
        <f t="shared" si="935"/>
        <v>0</v>
      </c>
      <c r="Y1148" s="113">
        <f t="shared" si="936"/>
        <v>0</v>
      </c>
      <c r="Z1148" s="113">
        <f t="shared" si="921"/>
        <v>0</v>
      </c>
      <c r="AA1148" s="76">
        <v>10</v>
      </c>
      <c r="AB1148" s="76">
        <v>6</v>
      </c>
      <c r="AC1148" s="76">
        <v>8</v>
      </c>
      <c r="AD1148" s="76">
        <v>2</v>
      </c>
      <c r="AE1148" s="76">
        <v>2</v>
      </c>
      <c r="AF1148" s="76">
        <v>5</v>
      </c>
      <c r="AG1148" s="76">
        <v>8</v>
      </c>
      <c r="AH1148" s="131">
        <f t="shared" si="901"/>
        <v>0</v>
      </c>
      <c r="AI1148" s="131">
        <f t="shared" si="922"/>
        <v>0</v>
      </c>
      <c r="AJ1148" s="131">
        <f t="shared" si="891"/>
        <v>0</v>
      </c>
      <c r="AK1148" s="131">
        <f t="shared" si="892"/>
        <v>0</v>
      </c>
      <c r="AL1148" s="131">
        <f t="shared" si="923"/>
        <v>0</v>
      </c>
      <c r="AM1148" s="131">
        <f t="shared" si="924"/>
        <v>0</v>
      </c>
      <c r="AN1148" s="131">
        <f t="shared" si="902"/>
        <v>0</v>
      </c>
      <c r="AO1148" s="115" t="b">
        <f t="shared" si="893"/>
        <v>0</v>
      </c>
      <c r="AP1148" s="115" t="b">
        <f t="shared" si="894"/>
        <v>0</v>
      </c>
      <c r="AQ1148" s="115" t="b">
        <f t="shared" si="895"/>
        <v>0</v>
      </c>
      <c r="AR1148" s="79">
        <f t="shared" si="903"/>
        <v>0</v>
      </c>
      <c r="AS1148" s="79">
        <f t="shared" si="904"/>
        <v>0</v>
      </c>
      <c r="AT1148" s="79">
        <f t="shared" si="905"/>
        <v>0</v>
      </c>
      <c r="AU1148" s="79">
        <f t="shared" si="906"/>
        <v>0</v>
      </c>
      <c r="AV1148" s="79">
        <f t="shared" si="907"/>
        <v>0</v>
      </c>
      <c r="AW1148" s="79">
        <f t="shared" si="908"/>
        <v>0</v>
      </c>
      <c r="AX1148" s="128">
        <f t="shared" si="909"/>
        <v>0</v>
      </c>
      <c r="AY1148" s="128"/>
      <c r="AZ1148" s="128"/>
      <c r="BA1148" s="128">
        <f t="shared" si="910"/>
        <v>0</v>
      </c>
      <c r="BB1148" s="128">
        <f t="shared" si="911"/>
        <v>0</v>
      </c>
      <c r="BC1148" s="80">
        <f t="shared" si="912"/>
        <v>0</v>
      </c>
      <c r="BD1148" s="80">
        <f t="shared" si="913"/>
        <v>0</v>
      </c>
      <c r="BE1148" s="80">
        <f t="shared" si="914"/>
        <v>0</v>
      </c>
      <c r="BF1148" s="80">
        <f t="shared" si="915"/>
        <v>0</v>
      </c>
      <c r="BG1148" s="80">
        <f t="shared" si="916"/>
        <v>0</v>
      </c>
      <c r="BH1148" s="80">
        <f t="shared" si="896"/>
        <v>0</v>
      </c>
      <c r="BI1148" s="4">
        <f t="shared" si="917"/>
        <v>0</v>
      </c>
      <c r="BJ1148" s="4">
        <f t="shared" si="918"/>
        <v>0</v>
      </c>
      <c r="BK1148" s="4">
        <f t="shared" si="919"/>
        <v>0</v>
      </c>
      <c r="BL1148" s="8" t="e">
        <f>VLOOKUP(CN1148,'CIR Results'!$B$3:$L$42,2,FALSE)</f>
        <v>#N/A</v>
      </c>
      <c r="BM1148" s="8" t="e">
        <f>VLOOKUP(CN1148,'CIR Results'!$B$3:$L$42,3,FALSE)</f>
        <v>#N/A</v>
      </c>
      <c r="BN1148" s="8" t="e">
        <f>VLOOKUP(CN1148,'CIR Results'!$B$3:$L$42,4,FALSE)</f>
        <v>#N/A</v>
      </c>
      <c r="BO1148" s="8" t="e">
        <f>VLOOKUP(CN1148,'CIR Results'!$B$3:$L$42,5,FALSE)</f>
        <v>#N/A</v>
      </c>
      <c r="BP1148" s="8" t="e">
        <f>VLOOKUP(CN1148,'CIR Results'!$B$3:$L$42,6,FALSE)</f>
        <v>#N/A</v>
      </c>
      <c r="BQ1148" s="8" t="e">
        <f>VLOOKUP(CN1148,'CIR Results'!$B$3:$L$42,8,FALSE)</f>
        <v>#N/A</v>
      </c>
      <c r="BR1148" s="8" t="e">
        <f>VLOOKUP(CN1148,'CIR Results'!$B$3:$L$42,9,FALSE)</f>
        <v>#N/A</v>
      </c>
      <c r="BS1148" s="8" t="e">
        <f>VLOOKUP(CN1148,'CIR Results'!$B$3:$L$42,10,FALSE)</f>
        <v>#N/A</v>
      </c>
      <c r="BT1148" s="8" t="e">
        <f>VLOOKUP(CN1148,'CIR Results'!$B$3:$L$42,11,FALSE)</f>
        <v>#N/A</v>
      </c>
      <c r="BU1148" s="136" t="e">
        <f>VLOOKUP(CN1148,'CIR Team Info'!$B$5:$E$44,2,FALSE)</f>
        <v>#N/A</v>
      </c>
      <c r="BV1148" s="136" t="e">
        <f>VLOOKUP(CN1148,'CIR Team Info'!$B$5:$E$44,4,FALSE)</f>
        <v>#N/A</v>
      </c>
      <c r="BW1148" s="136" t="str">
        <f t="shared" si="897"/>
        <v xml:space="preserve">   </v>
      </c>
    </row>
    <row r="1149" spans="1:75" x14ac:dyDescent="0.25">
      <c r="A1149" s="78">
        <f t="shared" si="898"/>
        <v>0</v>
      </c>
      <c r="C1149" s="10" t="str">
        <f t="shared" si="890"/>
        <v>Do Not Pick</v>
      </c>
      <c r="D1149" s="17">
        <f t="shared" si="899"/>
        <v>0</v>
      </c>
      <c r="E1149" s="113">
        <f t="shared" si="925"/>
        <v>0</v>
      </c>
      <c r="F1149" s="113">
        <f t="shared" si="926"/>
        <v>0</v>
      </c>
      <c r="G1149" s="113">
        <f t="shared" si="927"/>
        <v>0</v>
      </c>
      <c r="H1149" s="113">
        <f t="shared" si="928"/>
        <v>0</v>
      </c>
      <c r="I1149" s="113">
        <f t="shared" si="929"/>
        <v>0</v>
      </c>
      <c r="J1149" s="113">
        <f t="shared" si="930"/>
        <v>0</v>
      </c>
      <c r="K1149" s="113">
        <f t="shared" si="920"/>
        <v>0</v>
      </c>
      <c r="L1149" s="76">
        <v>8</v>
      </c>
      <c r="M1149" s="76">
        <v>5</v>
      </c>
      <c r="N1149" s="76">
        <v>7</v>
      </c>
      <c r="O1149" s="76">
        <v>6</v>
      </c>
      <c r="P1149" s="76">
        <v>6</v>
      </c>
      <c r="Q1149" s="76">
        <v>2</v>
      </c>
      <c r="R1149" s="76">
        <v>1</v>
      </c>
      <c r="S1149" s="17">
        <f t="shared" si="900"/>
        <v>0</v>
      </c>
      <c r="T1149" s="113">
        <f t="shared" si="931"/>
        <v>0</v>
      </c>
      <c r="U1149" s="113">
        <f t="shared" si="932"/>
        <v>0</v>
      </c>
      <c r="V1149" s="113">
        <f t="shared" si="933"/>
        <v>0</v>
      </c>
      <c r="W1149" s="113">
        <f t="shared" si="934"/>
        <v>0</v>
      </c>
      <c r="X1149" s="113">
        <f t="shared" si="935"/>
        <v>0</v>
      </c>
      <c r="Y1149" s="113">
        <f t="shared" si="936"/>
        <v>0</v>
      </c>
      <c r="Z1149" s="113">
        <f t="shared" si="921"/>
        <v>0</v>
      </c>
      <c r="AA1149" s="76">
        <v>10</v>
      </c>
      <c r="AB1149" s="76">
        <v>6</v>
      </c>
      <c r="AC1149" s="76">
        <v>8</v>
      </c>
      <c r="AD1149" s="76">
        <v>2</v>
      </c>
      <c r="AE1149" s="76">
        <v>2</v>
      </c>
      <c r="AF1149" s="76">
        <v>5</v>
      </c>
      <c r="AG1149" s="76">
        <v>8</v>
      </c>
      <c r="AH1149" s="131">
        <f t="shared" si="901"/>
        <v>0</v>
      </c>
      <c r="AI1149" s="131">
        <f t="shared" si="922"/>
        <v>0</v>
      </c>
      <c r="AJ1149" s="131">
        <f t="shared" si="891"/>
        <v>0</v>
      </c>
      <c r="AK1149" s="131">
        <f t="shared" si="892"/>
        <v>0</v>
      </c>
      <c r="AL1149" s="131">
        <f t="shared" si="923"/>
        <v>0</v>
      </c>
      <c r="AM1149" s="131">
        <f t="shared" si="924"/>
        <v>0</v>
      </c>
      <c r="AN1149" s="131">
        <f t="shared" si="902"/>
        <v>0</v>
      </c>
      <c r="AO1149" s="115" t="b">
        <f t="shared" si="893"/>
        <v>0</v>
      </c>
      <c r="AP1149" s="115" t="b">
        <f t="shared" si="894"/>
        <v>0</v>
      </c>
      <c r="AQ1149" s="115" t="b">
        <f t="shared" si="895"/>
        <v>0</v>
      </c>
      <c r="AR1149" s="79">
        <f t="shared" si="903"/>
        <v>0</v>
      </c>
      <c r="AS1149" s="79">
        <f t="shared" si="904"/>
        <v>0</v>
      </c>
      <c r="AT1149" s="79">
        <f t="shared" si="905"/>
        <v>0</v>
      </c>
      <c r="AU1149" s="79">
        <f t="shared" si="906"/>
        <v>0</v>
      </c>
      <c r="AV1149" s="79">
        <f t="shared" si="907"/>
        <v>0</v>
      </c>
      <c r="AW1149" s="79">
        <f t="shared" si="908"/>
        <v>0</v>
      </c>
      <c r="AX1149" s="128">
        <f t="shared" si="909"/>
        <v>0</v>
      </c>
      <c r="AY1149" s="128"/>
      <c r="AZ1149" s="128"/>
      <c r="BA1149" s="128">
        <f t="shared" si="910"/>
        <v>0</v>
      </c>
      <c r="BB1149" s="128">
        <f t="shared" si="911"/>
        <v>0</v>
      </c>
      <c r="BC1149" s="80">
        <f t="shared" si="912"/>
        <v>0</v>
      </c>
      <c r="BD1149" s="80">
        <f t="shared" si="913"/>
        <v>0</v>
      </c>
      <c r="BE1149" s="80">
        <f t="shared" si="914"/>
        <v>0</v>
      </c>
      <c r="BF1149" s="80">
        <f t="shared" si="915"/>
        <v>0</v>
      </c>
      <c r="BG1149" s="80">
        <f t="shared" si="916"/>
        <v>0</v>
      </c>
      <c r="BH1149" s="80">
        <f t="shared" si="896"/>
        <v>0</v>
      </c>
      <c r="BI1149" s="4">
        <f t="shared" si="917"/>
        <v>0</v>
      </c>
      <c r="BJ1149" s="4">
        <f t="shared" si="918"/>
        <v>0</v>
      </c>
      <c r="BK1149" s="4">
        <f t="shared" si="919"/>
        <v>0</v>
      </c>
      <c r="BL1149" s="8" t="e">
        <f>VLOOKUP(CN1149,'CIR Results'!$B$3:$L$42,2,FALSE)</f>
        <v>#N/A</v>
      </c>
      <c r="BM1149" s="8" t="e">
        <f>VLOOKUP(CN1149,'CIR Results'!$B$3:$L$42,3,FALSE)</f>
        <v>#N/A</v>
      </c>
      <c r="BN1149" s="8" t="e">
        <f>VLOOKUP(CN1149,'CIR Results'!$B$3:$L$42,4,FALSE)</f>
        <v>#N/A</v>
      </c>
      <c r="BO1149" s="8" t="e">
        <f>VLOOKUP(CN1149,'CIR Results'!$B$3:$L$42,5,FALSE)</f>
        <v>#N/A</v>
      </c>
      <c r="BP1149" s="8" t="e">
        <f>VLOOKUP(CN1149,'CIR Results'!$B$3:$L$42,6,FALSE)</f>
        <v>#N/A</v>
      </c>
      <c r="BQ1149" s="8" t="e">
        <f>VLOOKUP(CN1149,'CIR Results'!$B$3:$L$42,8,FALSE)</f>
        <v>#N/A</v>
      </c>
      <c r="BR1149" s="8" t="e">
        <f>VLOOKUP(CN1149,'CIR Results'!$B$3:$L$42,9,FALSE)</f>
        <v>#N/A</v>
      </c>
      <c r="BS1149" s="8" t="e">
        <f>VLOOKUP(CN1149,'CIR Results'!$B$3:$L$42,10,FALSE)</f>
        <v>#N/A</v>
      </c>
      <c r="BT1149" s="8" t="e">
        <f>VLOOKUP(CN1149,'CIR Results'!$B$3:$L$42,11,FALSE)</f>
        <v>#N/A</v>
      </c>
      <c r="BU1149" s="136" t="e">
        <f>VLOOKUP(CN1149,'CIR Team Info'!$B$5:$E$44,2,FALSE)</f>
        <v>#N/A</v>
      </c>
      <c r="BV1149" s="136" t="e">
        <f>VLOOKUP(CN1149,'CIR Team Info'!$B$5:$E$44,4,FALSE)</f>
        <v>#N/A</v>
      </c>
      <c r="BW1149" s="136" t="str">
        <f t="shared" si="897"/>
        <v xml:space="preserve">   </v>
      </c>
    </row>
    <row r="1150" spans="1:75" x14ac:dyDescent="0.25">
      <c r="A1150" s="78">
        <f t="shared" si="898"/>
        <v>0</v>
      </c>
      <c r="C1150" s="10" t="str">
        <f t="shared" si="890"/>
        <v>Do Not Pick</v>
      </c>
      <c r="D1150" s="17">
        <f t="shared" si="899"/>
        <v>0</v>
      </c>
      <c r="E1150" s="113">
        <f t="shared" si="925"/>
        <v>0</v>
      </c>
      <c r="F1150" s="113">
        <f t="shared" si="926"/>
        <v>0</v>
      </c>
      <c r="G1150" s="113">
        <f t="shared" si="927"/>
        <v>0</v>
      </c>
      <c r="H1150" s="113">
        <f t="shared" si="928"/>
        <v>0</v>
      </c>
      <c r="I1150" s="113">
        <f t="shared" si="929"/>
        <v>0</v>
      </c>
      <c r="J1150" s="113">
        <f t="shared" si="930"/>
        <v>0</v>
      </c>
      <c r="K1150" s="113">
        <f t="shared" si="920"/>
        <v>0</v>
      </c>
      <c r="L1150" s="76">
        <v>8</v>
      </c>
      <c r="M1150" s="76">
        <v>5</v>
      </c>
      <c r="N1150" s="76">
        <v>7</v>
      </c>
      <c r="O1150" s="76">
        <v>6</v>
      </c>
      <c r="P1150" s="76">
        <v>6</v>
      </c>
      <c r="Q1150" s="76">
        <v>2</v>
      </c>
      <c r="R1150" s="76">
        <v>1</v>
      </c>
      <c r="S1150" s="17">
        <f t="shared" si="900"/>
        <v>0</v>
      </c>
      <c r="T1150" s="113">
        <f t="shared" si="931"/>
        <v>0</v>
      </c>
      <c r="U1150" s="113">
        <f t="shared" si="932"/>
        <v>0</v>
      </c>
      <c r="V1150" s="113">
        <f t="shared" si="933"/>
        <v>0</v>
      </c>
      <c r="W1150" s="113">
        <f t="shared" si="934"/>
        <v>0</v>
      </c>
      <c r="X1150" s="113">
        <f t="shared" si="935"/>
        <v>0</v>
      </c>
      <c r="Y1150" s="113">
        <f t="shared" si="936"/>
        <v>0</v>
      </c>
      <c r="Z1150" s="113">
        <f t="shared" si="921"/>
        <v>0</v>
      </c>
      <c r="AA1150" s="76">
        <v>10</v>
      </c>
      <c r="AB1150" s="76">
        <v>6</v>
      </c>
      <c r="AC1150" s="76">
        <v>8</v>
      </c>
      <c r="AD1150" s="76">
        <v>2</v>
      </c>
      <c r="AE1150" s="76">
        <v>2</v>
      </c>
      <c r="AF1150" s="76">
        <v>5</v>
      </c>
      <c r="AG1150" s="76">
        <v>8</v>
      </c>
      <c r="AH1150" s="131">
        <f t="shared" si="901"/>
        <v>0</v>
      </c>
      <c r="AI1150" s="131">
        <f t="shared" si="922"/>
        <v>0</v>
      </c>
      <c r="AJ1150" s="131">
        <f t="shared" si="891"/>
        <v>0</v>
      </c>
      <c r="AK1150" s="131">
        <f t="shared" si="892"/>
        <v>0</v>
      </c>
      <c r="AL1150" s="131">
        <f t="shared" si="923"/>
        <v>0</v>
      </c>
      <c r="AM1150" s="131">
        <f t="shared" si="924"/>
        <v>0</v>
      </c>
      <c r="AN1150" s="131">
        <f t="shared" si="902"/>
        <v>0</v>
      </c>
      <c r="AO1150" s="115" t="b">
        <f t="shared" si="893"/>
        <v>0</v>
      </c>
      <c r="AP1150" s="115" t="b">
        <f t="shared" si="894"/>
        <v>0</v>
      </c>
      <c r="AQ1150" s="115" t="b">
        <f t="shared" si="895"/>
        <v>0</v>
      </c>
      <c r="AR1150" s="79">
        <f t="shared" si="903"/>
        <v>0</v>
      </c>
      <c r="AS1150" s="79">
        <f t="shared" si="904"/>
        <v>0</v>
      </c>
      <c r="AT1150" s="79">
        <f t="shared" si="905"/>
        <v>0</v>
      </c>
      <c r="AU1150" s="79">
        <f t="shared" si="906"/>
        <v>0</v>
      </c>
      <c r="AV1150" s="79">
        <f t="shared" si="907"/>
        <v>0</v>
      </c>
      <c r="AW1150" s="79">
        <f t="shared" si="908"/>
        <v>0</v>
      </c>
      <c r="AX1150" s="128">
        <f t="shared" si="909"/>
        <v>0</v>
      </c>
      <c r="AY1150" s="128"/>
      <c r="AZ1150" s="128"/>
      <c r="BA1150" s="128">
        <f t="shared" si="910"/>
        <v>0</v>
      </c>
      <c r="BB1150" s="128">
        <f t="shared" si="911"/>
        <v>0</v>
      </c>
      <c r="BC1150" s="80">
        <f t="shared" si="912"/>
        <v>0</v>
      </c>
      <c r="BD1150" s="80">
        <f t="shared" si="913"/>
        <v>0</v>
      </c>
      <c r="BE1150" s="80">
        <f t="shared" si="914"/>
        <v>0</v>
      </c>
      <c r="BF1150" s="80">
        <f t="shared" si="915"/>
        <v>0</v>
      </c>
      <c r="BG1150" s="80">
        <f t="shared" si="916"/>
        <v>0</v>
      </c>
      <c r="BH1150" s="80">
        <f t="shared" si="896"/>
        <v>0</v>
      </c>
      <c r="BI1150" s="4">
        <f t="shared" si="917"/>
        <v>0</v>
      </c>
      <c r="BJ1150" s="4">
        <f t="shared" si="918"/>
        <v>0</v>
      </c>
      <c r="BK1150" s="4">
        <f t="shared" si="919"/>
        <v>0</v>
      </c>
      <c r="BL1150" s="8" t="e">
        <f>VLOOKUP(CN1150,'CIR Results'!$B$3:$L$42,2,FALSE)</f>
        <v>#N/A</v>
      </c>
      <c r="BM1150" s="8" t="e">
        <f>VLOOKUP(CN1150,'CIR Results'!$B$3:$L$42,3,FALSE)</f>
        <v>#N/A</v>
      </c>
      <c r="BN1150" s="8" t="e">
        <f>VLOOKUP(CN1150,'CIR Results'!$B$3:$L$42,4,FALSE)</f>
        <v>#N/A</v>
      </c>
      <c r="BO1150" s="8" t="e">
        <f>VLOOKUP(CN1150,'CIR Results'!$B$3:$L$42,5,FALSE)</f>
        <v>#N/A</v>
      </c>
      <c r="BP1150" s="8" t="e">
        <f>VLOOKUP(CN1150,'CIR Results'!$B$3:$L$42,6,FALSE)</f>
        <v>#N/A</v>
      </c>
      <c r="BQ1150" s="8" t="e">
        <f>VLOOKUP(CN1150,'CIR Results'!$B$3:$L$42,8,FALSE)</f>
        <v>#N/A</v>
      </c>
      <c r="BR1150" s="8" t="e">
        <f>VLOOKUP(CN1150,'CIR Results'!$B$3:$L$42,9,FALSE)</f>
        <v>#N/A</v>
      </c>
      <c r="BS1150" s="8" t="e">
        <f>VLOOKUP(CN1150,'CIR Results'!$B$3:$L$42,10,FALSE)</f>
        <v>#N/A</v>
      </c>
      <c r="BT1150" s="8" t="e">
        <f>VLOOKUP(CN1150,'CIR Results'!$B$3:$L$42,11,FALSE)</f>
        <v>#N/A</v>
      </c>
      <c r="BU1150" s="136" t="e">
        <f>VLOOKUP(CN1150,'CIR Team Info'!$B$5:$E$44,2,FALSE)</f>
        <v>#N/A</v>
      </c>
      <c r="BV1150" s="136" t="e">
        <f>VLOOKUP(CN1150,'CIR Team Info'!$B$5:$E$44,4,FALSE)</f>
        <v>#N/A</v>
      </c>
      <c r="BW1150" s="136" t="str">
        <f t="shared" si="897"/>
        <v xml:space="preserve">   </v>
      </c>
    </row>
    <row r="1151" spans="1:75" x14ac:dyDescent="0.25">
      <c r="A1151" s="78">
        <f t="shared" si="898"/>
        <v>0</v>
      </c>
      <c r="C1151" s="10" t="str">
        <f t="shared" si="890"/>
        <v>Do Not Pick</v>
      </c>
      <c r="D1151" s="17">
        <f t="shared" si="899"/>
        <v>0</v>
      </c>
      <c r="E1151" s="113">
        <f t="shared" si="925"/>
        <v>0</v>
      </c>
      <c r="F1151" s="113">
        <f t="shared" si="926"/>
        <v>0</v>
      </c>
      <c r="G1151" s="113">
        <f t="shared" si="927"/>
        <v>0</v>
      </c>
      <c r="H1151" s="113">
        <f t="shared" si="928"/>
        <v>0</v>
      </c>
      <c r="I1151" s="113">
        <f t="shared" si="929"/>
        <v>0</v>
      </c>
      <c r="J1151" s="113">
        <f t="shared" si="930"/>
        <v>0</v>
      </c>
      <c r="K1151" s="113">
        <f t="shared" si="920"/>
        <v>0</v>
      </c>
      <c r="L1151" s="76">
        <v>8</v>
      </c>
      <c r="M1151" s="76">
        <v>5</v>
      </c>
      <c r="N1151" s="76">
        <v>7</v>
      </c>
      <c r="O1151" s="76">
        <v>6</v>
      </c>
      <c r="P1151" s="76">
        <v>6</v>
      </c>
      <c r="Q1151" s="76">
        <v>2</v>
      </c>
      <c r="R1151" s="76">
        <v>1</v>
      </c>
      <c r="S1151" s="17">
        <f t="shared" si="900"/>
        <v>0</v>
      </c>
      <c r="T1151" s="113">
        <f t="shared" si="931"/>
        <v>0</v>
      </c>
      <c r="U1151" s="113">
        <f t="shared" si="932"/>
        <v>0</v>
      </c>
      <c r="V1151" s="113">
        <f t="shared" si="933"/>
        <v>0</v>
      </c>
      <c r="W1151" s="113">
        <f t="shared" si="934"/>
        <v>0</v>
      </c>
      <c r="X1151" s="113">
        <f t="shared" si="935"/>
        <v>0</v>
      </c>
      <c r="Y1151" s="113">
        <f t="shared" si="936"/>
        <v>0</v>
      </c>
      <c r="Z1151" s="113">
        <f t="shared" si="921"/>
        <v>0</v>
      </c>
      <c r="AA1151" s="76">
        <v>10</v>
      </c>
      <c r="AB1151" s="76">
        <v>6</v>
      </c>
      <c r="AC1151" s="76">
        <v>8</v>
      </c>
      <c r="AD1151" s="76">
        <v>2</v>
      </c>
      <c r="AE1151" s="76">
        <v>2</v>
      </c>
      <c r="AF1151" s="76">
        <v>5</v>
      </c>
      <c r="AG1151" s="76">
        <v>8</v>
      </c>
      <c r="AH1151" s="131">
        <f t="shared" si="901"/>
        <v>0</v>
      </c>
      <c r="AI1151" s="131">
        <f t="shared" si="922"/>
        <v>0</v>
      </c>
      <c r="AJ1151" s="131">
        <f t="shared" si="891"/>
        <v>0</v>
      </c>
      <c r="AK1151" s="131">
        <f t="shared" si="892"/>
        <v>0</v>
      </c>
      <c r="AL1151" s="131">
        <f t="shared" si="923"/>
        <v>0</v>
      </c>
      <c r="AM1151" s="131">
        <f t="shared" si="924"/>
        <v>0</v>
      </c>
      <c r="AN1151" s="131">
        <f t="shared" si="902"/>
        <v>0</v>
      </c>
      <c r="AO1151" s="115" t="b">
        <f t="shared" si="893"/>
        <v>0</v>
      </c>
      <c r="AP1151" s="115" t="b">
        <f t="shared" si="894"/>
        <v>0</v>
      </c>
      <c r="AQ1151" s="115" t="b">
        <f t="shared" si="895"/>
        <v>0</v>
      </c>
      <c r="AR1151" s="79">
        <f t="shared" si="903"/>
        <v>0</v>
      </c>
      <c r="AS1151" s="79">
        <f t="shared" si="904"/>
        <v>0</v>
      </c>
      <c r="AT1151" s="79">
        <f t="shared" si="905"/>
        <v>0</v>
      </c>
      <c r="AU1151" s="79">
        <f t="shared" si="906"/>
        <v>0</v>
      </c>
      <c r="AV1151" s="79">
        <f t="shared" si="907"/>
        <v>0</v>
      </c>
      <c r="AW1151" s="79">
        <f t="shared" si="908"/>
        <v>0</v>
      </c>
      <c r="AX1151" s="128">
        <f t="shared" si="909"/>
        <v>0</v>
      </c>
      <c r="AY1151" s="128"/>
      <c r="AZ1151" s="128"/>
      <c r="BA1151" s="128">
        <f t="shared" si="910"/>
        <v>0</v>
      </c>
      <c r="BB1151" s="128">
        <f t="shared" si="911"/>
        <v>0</v>
      </c>
      <c r="BC1151" s="80">
        <f t="shared" si="912"/>
        <v>0</v>
      </c>
      <c r="BD1151" s="80">
        <f t="shared" si="913"/>
        <v>0</v>
      </c>
      <c r="BE1151" s="80">
        <f t="shared" si="914"/>
        <v>0</v>
      </c>
      <c r="BF1151" s="80">
        <f t="shared" si="915"/>
        <v>0</v>
      </c>
      <c r="BG1151" s="80">
        <f t="shared" si="916"/>
        <v>0</v>
      </c>
      <c r="BH1151" s="80">
        <f t="shared" si="896"/>
        <v>0</v>
      </c>
      <c r="BI1151" s="4">
        <f t="shared" si="917"/>
        <v>0</v>
      </c>
      <c r="BJ1151" s="4">
        <f t="shared" si="918"/>
        <v>0</v>
      </c>
      <c r="BK1151" s="4">
        <f t="shared" si="919"/>
        <v>0</v>
      </c>
      <c r="BL1151" s="8" t="e">
        <f>VLOOKUP(CN1151,'CIR Results'!$B$3:$L$42,2,FALSE)</f>
        <v>#N/A</v>
      </c>
      <c r="BM1151" s="8" t="e">
        <f>VLOOKUP(CN1151,'CIR Results'!$B$3:$L$42,3,FALSE)</f>
        <v>#N/A</v>
      </c>
      <c r="BN1151" s="8" t="e">
        <f>VLOOKUP(CN1151,'CIR Results'!$B$3:$L$42,4,FALSE)</f>
        <v>#N/A</v>
      </c>
      <c r="BO1151" s="8" t="e">
        <f>VLOOKUP(CN1151,'CIR Results'!$B$3:$L$42,5,FALSE)</f>
        <v>#N/A</v>
      </c>
      <c r="BP1151" s="8" t="e">
        <f>VLOOKUP(CN1151,'CIR Results'!$B$3:$L$42,6,FALSE)</f>
        <v>#N/A</v>
      </c>
      <c r="BQ1151" s="8" t="e">
        <f>VLOOKUP(CN1151,'CIR Results'!$B$3:$L$42,8,FALSE)</f>
        <v>#N/A</v>
      </c>
      <c r="BR1151" s="8" t="e">
        <f>VLOOKUP(CN1151,'CIR Results'!$B$3:$L$42,9,FALSE)</f>
        <v>#N/A</v>
      </c>
      <c r="BS1151" s="8" t="e">
        <f>VLOOKUP(CN1151,'CIR Results'!$B$3:$L$42,10,FALSE)</f>
        <v>#N/A</v>
      </c>
      <c r="BT1151" s="8" t="e">
        <f>VLOOKUP(CN1151,'CIR Results'!$B$3:$L$42,11,FALSE)</f>
        <v>#N/A</v>
      </c>
      <c r="BU1151" s="136" t="e">
        <f>VLOOKUP(CN1151,'CIR Team Info'!$B$5:$E$44,2,FALSE)</f>
        <v>#N/A</v>
      </c>
      <c r="BV1151" s="136" t="e">
        <f>VLOOKUP(CN1151,'CIR Team Info'!$B$5:$E$44,4,FALSE)</f>
        <v>#N/A</v>
      </c>
      <c r="BW1151" s="136" t="str">
        <f t="shared" si="897"/>
        <v xml:space="preserve">   </v>
      </c>
    </row>
    <row r="1152" spans="1:75" x14ac:dyDescent="0.25">
      <c r="A1152" s="78">
        <f t="shared" si="898"/>
        <v>0</v>
      </c>
      <c r="C1152" s="10" t="str">
        <f t="shared" si="890"/>
        <v>Do Not Pick</v>
      </c>
      <c r="D1152" s="17">
        <f t="shared" si="899"/>
        <v>0</v>
      </c>
      <c r="E1152" s="113">
        <f t="shared" si="925"/>
        <v>0</v>
      </c>
      <c r="F1152" s="113">
        <f t="shared" si="926"/>
        <v>0</v>
      </c>
      <c r="G1152" s="113">
        <f t="shared" si="927"/>
        <v>0</v>
      </c>
      <c r="H1152" s="113">
        <f t="shared" si="928"/>
        <v>0</v>
      </c>
      <c r="I1152" s="113">
        <f t="shared" si="929"/>
        <v>0</v>
      </c>
      <c r="J1152" s="113">
        <f t="shared" si="930"/>
        <v>0</v>
      </c>
      <c r="K1152" s="113">
        <f t="shared" si="920"/>
        <v>0</v>
      </c>
      <c r="L1152" s="76">
        <v>8</v>
      </c>
      <c r="M1152" s="76">
        <v>5</v>
      </c>
      <c r="N1152" s="76">
        <v>7</v>
      </c>
      <c r="O1152" s="76">
        <v>6</v>
      </c>
      <c r="P1152" s="76">
        <v>6</v>
      </c>
      <c r="Q1152" s="76">
        <v>2</v>
      </c>
      <c r="R1152" s="76">
        <v>1</v>
      </c>
      <c r="S1152" s="17">
        <f t="shared" si="900"/>
        <v>0</v>
      </c>
      <c r="T1152" s="113">
        <f t="shared" si="931"/>
        <v>0</v>
      </c>
      <c r="U1152" s="113">
        <f t="shared" si="932"/>
        <v>0</v>
      </c>
      <c r="V1152" s="113">
        <f t="shared" si="933"/>
        <v>0</v>
      </c>
      <c r="W1152" s="113">
        <f t="shared" si="934"/>
        <v>0</v>
      </c>
      <c r="X1152" s="113">
        <f t="shared" si="935"/>
        <v>0</v>
      </c>
      <c r="Y1152" s="113">
        <f t="shared" si="936"/>
        <v>0</v>
      </c>
      <c r="Z1152" s="113">
        <f t="shared" si="921"/>
        <v>0</v>
      </c>
      <c r="AA1152" s="76">
        <v>10</v>
      </c>
      <c r="AB1152" s="76">
        <v>6</v>
      </c>
      <c r="AC1152" s="76">
        <v>8</v>
      </c>
      <c r="AD1152" s="76">
        <v>2</v>
      </c>
      <c r="AE1152" s="76">
        <v>2</v>
      </c>
      <c r="AF1152" s="76">
        <v>5</v>
      </c>
      <c r="AG1152" s="76">
        <v>8</v>
      </c>
      <c r="AH1152" s="131">
        <f t="shared" si="901"/>
        <v>0</v>
      </c>
      <c r="AI1152" s="131">
        <f t="shared" si="922"/>
        <v>0</v>
      </c>
      <c r="AJ1152" s="131">
        <f t="shared" si="891"/>
        <v>0</v>
      </c>
      <c r="AK1152" s="131">
        <f t="shared" si="892"/>
        <v>0</v>
      </c>
      <c r="AL1152" s="131">
        <f t="shared" si="923"/>
        <v>0</v>
      </c>
      <c r="AM1152" s="131">
        <f t="shared" si="924"/>
        <v>0</v>
      </c>
      <c r="AN1152" s="131">
        <f t="shared" si="902"/>
        <v>0</v>
      </c>
      <c r="AO1152" s="115" t="b">
        <f t="shared" si="893"/>
        <v>0</v>
      </c>
      <c r="AP1152" s="115" t="b">
        <f t="shared" si="894"/>
        <v>0</v>
      </c>
      <c r="AQ1152" s="115" t="b">
        <f t="shared" si="895"/>
        <v>0</v>
      </c>
      <c r="AR1152" s="79">
        <f t="shared" si="903"/>
        <v>0</v>
      </c>
      <c r="AS1152" s="79">
        <f t="shared" si="904"/>
        <v>0</v>
      </c>
      <c r="AT1152" s="79">
        <f t="shared" si="905"/>
        <v>0</v>
      </c>
      <c r="AU1152" s="79">
        <f t="shared" si="906"/>
        <v>0</v>
      </c>
      <c r="AV1152" s="79">
        <f t="shared" si="907"/>
        <v>0</v>
      </c>
      <c r="AW1152" s="79">
        <f t="shared" si="908"/>
        <v>0</v>
      </c>
      <c r="AX1152" s="128">
        <f t="shared" si="909"/>
        <v>0</v>
      </c>
      <c r="AY1152" s="128"/>
      <c r="AZ1152" s="128"/>
      <c r="BA1152" s="128">
        <f t="shared" si="910"/>
        <v>0</v>
      </c>
      <c r="BB1152" s="128">
        <f t="shared" si="911"/>
        <v>0</v>
      </c>
      <c r="BC1152" s="80">
        <f t="shared" si="912"/>
        <v>0</v>
      </c>
      <c r="BD1152" s="80">
        <f t="shared" si="913"/>
        <v>0</v>
      </c>
      <c r="BE1152" s="80">
        <f t="shared" si="914"/>
        <v>0</v>
      </c>
      <c r="BF1152" s="80">
        <f t="shared" si="915"/>
        <v>0</v>
      </c>
      <c r="BG1152" s="80">
        <f t="shared" si="916"/>
        <v>0</v>
      </c>
      <c r="BH1152" s="80">
        <f t="shared" si="896"/>
        <v>0</v>
      </c>
      <c r="BI1152" s="4">
        <f t="shared" si="917"/>
        <v>0</v>
      </c>
      <c r="BJ1152" s="4">
        <f t="shared" si="918"/>
        <v>0</v>
      </c>
      <c r="BK1152" s="4">
        <f t="shared" si="919"/>
        <v>0</v>
      </c>
      <c r="BL1152" s="8" t="e">
        <f>VLOOKUP(CN1152,'CIR Results'!$B$3:$L$42,2,FALSE)</f>
        <v>#N/A</v>
      </c>
      <c r="BM1152" s="8" t="e">
        <f>VLOOKUP(CN1152,'CIR Results'!$B$3:$L$42,3,FALSE)</f>
        <v>#N/A</v>
      </c>
      <c r="BN1152" s="8" t="e">
        <f>VLOOKUP(CN1152,'CIR Results'!$B$3:$L$42,4,FALSE)</f>
        <v>#N/A</v>
      </c>
      <c r="BO1152" s="8" t="e">
        <f>VLOOKUP(CN1152,'CIR Results'!$B$3:$L$42,5,FALSE)</f>
        <v>#N/A</v>
      </c>
      <c r="BP1152" s="8" t="e">
        <f>VLOOKUP(CN1152,'CIR Results'!$B$3:$L$42,6,FALSE)</f>
        <v>#N/A</v>
      </c>
      <c r="BQ1152" s="8" t="e">
        <f>VLOOKUP(CN1152,'CIR Results'!$B$3:$L$42,8,FALSE)</f>
        <v>#N/A</v>
      </c>
      <c r="BR1152" s="8" t="e">
        <f>VLOOKUP(CN1152,'CIR Results'!$B$3:$L$42,9,FALSE)</f>
        <v>#N/A</v>
      </c>
      <c r="BS1152" s="8" t="e">
        <f>VLOOKUP(CN1152,'CIR Results'!$B$3:$L$42,10,FALSE)</f>
        <v>#N/A</v>
      </c>
      <c r="BT1152" s="8" t="e">
        <f>VLOOKUP(CN1152,'CIR Results'!$B$3:$L$42,11,FALSE)</f>
        <v>#N/A</v>
      </c>
      <c r="BU1152" s="136" t="e">
        <f>VLOOKUP(CN1152,'CIR Team Info'!$B$5:$E$44,2,FALSE)</f>
        <v>#N/A</v>
      </c>
      <c r="BV1152" s="136" t="e">
        <f>VLOOKUP(CN1152,'CIR Team Info'!$B$5:$E$44,4,FALSE)</f>
        <v>#N/A</v>
      </c>
      <c r="BW1152" s="136" t="str">
        <f t="shared" si="897"/>
        <v xml:space="preserve">   </v>
      </c>
    </row>
    <row r="1153" spans="1:75" x14ac:dyDescent="0.25">
      <c r="A1153" s="78">
        <f t="shared" si="898"/>
        <v>0</v>
      </c>
      <c r="C1153" s="10" t="str">
        <f t="shared" si="890"/>
        <v>Do Not Pick</v>
      </c>
      <c r="D1153" s="17">
        <f t="shared" si="899"/>
        <v>0</v>
      </c>
      <c r="E1153" s="113">
        <f t="shared" si="925"/>
        <v>0</v>
      </c>
      <c r="F1153" s="113">
        <f t="shared" si="926"/>
        <v>0</v>
      </c>
      <c r="G1153" s="113">
        <f t="shared" si="927"/>
        <v>0</v>
      </c>
      <c r="H1153" s="113">
        <f t="shared" si="928"/>
        <v>0</v>
      </c>
      <c r="I1153" s="113">
        <f t="shared" si="929"/>
        <v>0</v>
      </c>
      <c r="J1153" s="113">
        <f t="shared" si="930"/>
        <v>0</v>
      </c>
      <c r="K1153" s="113">
        <f t="shared" si="920"/>
        <v>0</v>
      </c>
      <c r="L1153" s="76">
        <v>8</v>
      </c>
      <c r="M1153" s="76">
        <v>5</v>
      </c>
      <c r="N1153" s="76">
        <v>7</v>
      </c>
      <c r="O1153" s="76">
        <v>6</v>
      </c>
      <c r="P1153" s="76">
        <v>6</v>
      </c>
      <c r="Q1153" s="76">
        <v>2</v>
      </c>
      <c r="R1153" s="76">
        <v>1</v>
      </c>
      <c r="S1153" s="17">
        <f t="shared" si="900"/>
        <v>0</v>
      </c>
      <c r="T1153" s="113">
        <f t="shared" si="931"/>
        <v>0</v>
      </c>
      <c r="U1153" s="113">
        <f t="shared" si="932"/>
        <v>0</v>
      </c>
      <c r="V1153" s="113">
        <f t="shared" si="933"/>
        <v>0</v>
      </c>
      <c r="W1153" s="113">
        <f t="shared" si="934"/>
        <v>0</v>
      </c>
      <c r="X1153" s="113">
        <f t="shared" si="935"/>
        <v>0</v>
      </c>
      <c r="Y1153" s="113">
        <f t="shared" si="936"/>
        <v>0</v>
      </c>
      <c r="Z1153" s="113">
        <f t="shared" si="921"/>
        <v>0</v>
      </c>
      <c r="AA1153" s="76">
        <v>10</v>
      </c>
      <c r="AB1153" s="76">
        <v>6</v>
      </c>
      <c r="AC1153" s="76">
        <v>8</v>
      </c>
      <c r="AD1153" s="76">
        <v>2</v>
      </c>
      <c r="AE1153" s="76">
        <v>2</v>
      </c>
      <c r="AF1153" s="76">
        <v>5</v>
      </c>
      <c r="AG1153" s="76">
        <v>8</v>
      </c>
      <c r="AH1153" s="131">
        <f t="shared" si="901"/>
        <v>0</v>
      </c>
      <c r="AI1153" s="131">
        <f t="shared" si="922"/>
        <v>0</v>
      </c>
      <c r="AJ1153" s="131">
        <f t="shared" si="891"/>
        <v>0</v>
      </c>
      <c r="AK1153" s="131">
        <f t="shared" si="892"/>
        <v>0</v>
      </c>
      <c r="AL1153" s="131">
        <f t="shared" si="923"/>
        <v>0</v>
      </c>
      <c r="AM1153" s="131">
        <f t="shared" si="924"/>
        <v>0</v>
      </c>
      <c r="AN1153" s="131">
        <f t="shared" si="902"/>
        <v>0</v>
      </c>
      <c r="AO1153" s="115" t="b">
        <f t="shared" si="893"/>
        <v>0</v>
      </c>
      <c r="AP1153" s="115" t="b">
        <f t="shared" si="894"/>
        <v>0</v>
      </c>
      <c r="AQ1153" s="115" t="b">
        <f t="shared" si="895"/>
        <v>0</v>
      </c>
      <c r="AR1153" s="79">
        <f t="shared" si="903"/>
        <v>0</v>
      </c>
      <c r="AS1153" s="79">
        <f t="shared" si="904"/>
        <v>0</v>
      </c>
      <c r="AT1153" s="79">
        <f t="shared" si="905"/>
        <v>0</v>
      </c>
      <c r="AU1153" s="79">
        <f t="shared" si="906"/>
        <v>0</v>
      </c>
      <c r="AV1153" s="79">
        <f t="shared" si="907"/>
        <v>0</v>
      </c>
      <c r="AW1153" s="79">
        <f t="shared" si="908"/>
        <v>0</v>
      </c>
      <c r="AX1153" s="128">
        <f t="shared" si="909"/>
        <v>0</v>
      </c>
      <c r="AY1153" s="128"/>
      <c r="AZ1153" s="128"/>
      <c r="BA1153" s="128">
        <f t="shared" si="910"/>
        <v>0</v>
      </c>
      <c r="BB1153" s="128">
        <f t="shared" si="911"/>
        <v>0</v>
      </c>
      <c r="BC1153" s="80">
        <f t="shared" si="912"/>
        <v>0</v>
      </c>
      <c r="BD1153" s="80">
        <f t="shared" si="913"/>
        <v>0</v>
      </c>
      <c r="BE1153" s="80">
        <f t="shared" si="914"/>
        <v>0</v>
      </c>
      <c r="BF1153" s="80">
        <f t="shared" si="915"/>
        <v>0</v>
      </c>
      <c r="BG1153" s="80">
        <f t="shared" si="916"/>
        <v>0</v>
      </c>
      <c r="BH1153" s="80">
        <f t="shared" si="896"/>
        <v>0</v>
      </c>
      <c r="BI1153" s="4">
        <f t="shared" si="917"/>
        <v>0</v>
      </c>
      <c r="BJ1153" s="4">
        <f t="shared" si="918"/>
        <v>0</v>
      </c>
      <c r="BK1153" s="4">
        <f t="shared" si="919"/>
        <v>0</v>
      </c>
      <c r="BL1153" s="8" t="e">
        <f>VLOOKUP(CN1153,'CIR Results'!$B$3:$L$42,2,FALSE)</f>
        <v>#N/A</v>
      </c>
      <c r="BM1153" s="8" t="e">
        <f>VLOOKUP(CN1153,'CIR Results'!$B$3:$L$42,3,FALSE)</f>
        <v>#N/A</v>
      </c>
      <c r="BN1153" s="8" t="e">
        <f>VLOOKUP(CN1153,'CIR Results'!$B$3:$L$42,4,FALSE)</f>
        <v>#N/A</v>
      </c>
      <c r="BO1153" s="8" t="e">
        <f>VLOOKUP(CN1153,'CIR Results'!$B$3:$L$42,5,FALSE)</f>
        <v>#N/A</v>
      </c>
      <c r="BP1153" s="8" t="e">
        <f>VLOOKUP(CN1153,'CIR Results'!$B$3:$L$42,6,FALSE)</f>
        <v>#N/A</v>
      </c>
      <c r="BQ1153" s="8" t="e">
        <f>VLOOKUP(CN1153,'CIR Results'!$B$3:$L$42,8,FALSE)</f>
        <v>#N/A</v>
      </c>
      <c r="BR1153" s="8" t="e">
        <f>VLOOKUP(CN1153,'CIR Results'!$B$3:$L$42,9,FALSE)</f>
        <v>#N/A</v>
      </c>
      <c r="BS1153" s="8" t="e">
        <f>VLOOKUP(CN1153,'CIR Results'!$B$3:$L$42,10,FALSE)</f>
        <v>#N/A</v>
      </c>
      <c r="BT1153" s="8" t="e">
        <f>VLOOKUP(CN1153,'CIR Results'!$B$3:$L$42,11,FALSE)</f>
        <v>#N/A</v>
      </c>
      <c r="BU1153" s="136" t="e">
        <f>VLOOKUP(CN1153,'CIR Team Info'!$B$5:$E$44,2,FALSE)</f>
        <v>#N/A</v>
      </c>
      <c r="BV1153" s="136" t="e">
        <f>VLOOKUP(CN1153,'CIR Team Info'!$B$5:$E$44,4,FALSE)</f>
        <v>#N/A</v>
      </c>
      <c r="BW1153" s="136" t="str">
        <f t="shared" si="897"/>
        <v xml:space="preserve">   </v>
      </c>
    </row>
    <row r="1154" spans="1:75" x14ac:dyDescent="0.25">
      <c r="A1154" s="78">
        <f t="shared" si="898"/>
        <v>0</v>
      </c>
      <c r="C1154" s="10" t="str">
        <f t="shared" ref="C1154:C1217" si="937">IF(DU1154=0,"Do Not Pick",IF(DU1154=1,"Below Avg",IF(DU1154=2,"Above Avg",IF(DU1154=3,"Top Team"))))</f>
        <v>Do Not Pick</v>
      </c>
      <c r="D1154" s="17">
        <f t="shared" si="899"/>
        <v>0</v>
      </c>
      <c r="E1154" s="113">
        <f t="shared" si="925"/>
        <v>0</v>
      </c>
      <c r="F1154" s="113">
        <f t="shared" si="926"/>
        <v>0</v>
      </c>
      <c r="G1154" s="113">
        <f t="shared" si="927"/>
        <v>0</v>
      </c>
      <c r="H1154" s="113">
        <f t="shared" si="928"/>
        <v>0</v>
      </c>
      <c r="I1154" s="113">
        <f t="shared" si="929"/>
        <v>0</v>
      </c>
      <c r="J1154" s="113">
        <f t="shared" si="930"/>
        <v>0</v>
      </c>
      <c r="K1154" s="113">
        <f t="shared" si="920"/>
        <v>0</v>
      </c>
      <c r="L1154" s="76">
        <v>8</v>
      </c>
      <c r="M1154" s="76">
        <v>5</v>
      </c>
      <c r="N1154" s="76">
        <v>7</v>
      </c>
      <c r="O1154" s="76">
        <v>6</v>
      </c>
      <c r="P1154" s="76">
        <v>6</v>
      </c>
      <c r="Q1154" s="76">
        <v>2</v>
      </c>
      <c r="R1154" s="76">
        <v>1</v>
      </c>
      <c r="S1154" s="17">
        <f t="shared" si="900"/>
        <v>0</v>
      </c>
      <c r="T1154" s="113">
        <f t="shared" si="931"/>
        <v>0</v>
      </c>
      <c r="U1154" s="113">
        <f t="shared" si="932"/>
        <v>0</v>
      </c>
      <c r="V1154" s="113">
        <f t="shared" si="933"/>
        <v>0</v>
      </c>
      <c r="W1154" s="113">
        <f t="shared" si="934"/>
        <v>0</v>
      </c>
      <c r="X1154" s="113">
        <f t="shared" si="935"/>
        <v>0</v>
      </c>
      <c r="Y1154" s="113">
        <f t="shared" si="936"/>
        <v>0</v>
      </c>
      <c r="Z1154" s="113">
        <f t="shared" si="921"/>
        <v>0</v>
      </c>
      <c r="AA1154" s="76">
        <v>10</v>
      </c>
      <c r="AB1154" s="76">
        <v>6</v>
      </c>
      <c r="AC1154" s="76">
        <v>8</v>
      </c>
      <c r="AD1154" s="76">
        <v>2</v>
      </c>
      <c r="AE1154" s="76">
        <v>2</v>
      </c>
      <c r="AF1154" s="76">
        <v>5</v>
      </c>
      <c r="AG1154" s="76">
        <v>8</v>
      </c>
      <c r="AH1154" s="131">
        <f t="shared" si="901"/>
        <v>0</v>
      </c>
      <c r="AI1154" s="131">
        <f t="shared" si="922"/>
        <v>0</v>
      </c>
      <c r="AJ1154" s="131">
        <f t="shared" ref="AJ1154:AJ1217" si="938">AS1154/6.5-CV5772-CW1154</f>
        <v>0</v>
      </c>
      <c r="AK1154" s="131">
        <f t="shared" ref="AK1154:AK1217" si="939">SUM(AR1154,AT1154)/20 + SUM(AR1154,AU1154,AV1154)/25 + SUM(AR1154,AW1154)/31</f>
        <v>0</v>
      </c>
      <c r="AL1154" s="131">
        <f t="shared" si="923"/>
        <v>0</v>
      </c>
      <c r="AM1154" s="131">
        <f t="shared" si="924"/>
        <v>0</v>
      </c>
      <c r="AN1154" s="131">
        <f t="shared" si="902"/>
        <v>0</v>
      </c>
      <c r="AO1154" s="115" t="b">
        <f t="shared" ref="AO1154:AO1217" si="940">IF(DP1154="T",1,IF(DP1154="F",0))</f>
        <v>0</v>
      </c>
      <c r="AP1154" s="115" t="b">
        <f t="shared" ref="AP1154:AP1217" si="941">IF(DQ1154="T",1,IF(DQ1154="F",0))</f>
        <v>0</v>
      </c>
      <c r="AQ1154" s="115" t="b">
        <f t="shared" ref="AQ1154:AQ1217" si="942">IF(DR1154="T",1,IF(DR1154="F",0))</f>
        <v>0</v>
      </c>
      <c r="AR1154" s="79">
        <f t="shared" si="903"/>
        <v>0</v>
      </c>
      <c r="AS1154" s="79">
        <f t="shared" si="904"/>
        <v>0</v>
      </c>
      <c r="AT1154" s="79">
        <f t="shared" si="905"/>
        <v>0</v>
      </c>
      <c r="AU1154" s="79">
        <f t="shared" si="906"/>
        <v>0</v>
      </c>
      <c r="AV1154" s="79">
        <f t="shared" si="907"/>
        <v>0</v>
      </c>
      <c r="AW1154" s="79">
        <f t="shared" si="908"/>
        <v>0</v>
      </c>
      <c r="AX1154" s="128">
        <f t="shared" si="909"/>
        <v>0</v>
      </c>
      <c r="AY1154" s="128"/>
      <c r="AZ1154" s="128"/>
      <c r="BA1154" s="128">
        <f t="shared" si="910"/>
        <v>0</v>
      </c>
      <c r="BB1154" s="128">
        <f t="shared" si="911"/>
        <v>0</v>
      </c>
      <c r="BC1154" s="80">
        <f t="shared" si="912"/>
        <v>0</v>
      </c>
      <c r="BD1154" s="80">
        <f t="shared" si="913"/>
        <v>0</v>
      </c>
      <c r="BE1154" s="80">
        <f t="shared" si="914"/>
        <v>0</v>
      </c>
      <c r="BF1154" s="80">
        <f t="shared" si="915"/>
        <v>0</v>
      </c>
      <c r="BG1154" s="80">
        <f t="shared" si="916"/>
        <v>0</v>
      </c>
      <c r="BH1154" s="80">
        <f t="shared" ref="BH1154:BH1217" si="943">IF(DH1154=3,1,IF(DH1154=2,0.5,IF(DH1154=1,0.25*DH1154,0)))</f>
        <v>0</v>
      </c>
      <c r="BI1154" s="4">
        <f t="shared" si="917"/>
        <v>0</v>
      </c>
      <c r="BJ1154" s="4">
        <f t="shared" si="918"/>
        <v>0</v>
      </c>
      <c r="BK1154" s="4">
        <f t="shared" si="919"/>
        <v>0</v>
      </c>
      <c r="BL1154" s="8" t="e">
        <f>VLOOKUP(CN1154,'CIR Results'!$B$3:$L$42,2,FALSE)</f>
        <v>#N/A</v>
      </c>
      <c r="BM1154" s="8" t="e">
        <f>VLOOKUP(CN1154,'CIR Results'!$B$3:$L$42,3,FALSE)</f>
        <v>#N/A</v>
      </c>
      <c r="BN1154" s="8" t="e">
        <f>VLOOKUP(CN1154,'CIR Results'!$B$3:$L$42,4,FALSE)</f>
        <v>#N/A</v>
      </c>
      <c r="BO1154" s="8" t="e">
        <f>VLOOKUP(CN1154,'CIR Results'!$B$3:$L$42,5,FALSE)</f>
        <v>#N/A</v>
      </c>
      <c r="BP1154" s="8" t="e">
        <f>VLOOKUP(CN1154,'CIR Results'!$B$3:$L$42,6,FALSE)</f>
        <v>#N/A</v>
      </c>
      <c r="BQ1154" s="8" t="e">
        <f>VLOOKUP(CN1154,'CIR Results'!$B$3:$L$42,8,FALSE)</f>
        <v>#N/A</v>
      </c>
      <c r="BR1154" s="8" t="e">
        <f>VLOOKUP(CN1154,'CIR Results'!$B$3:$L$42,9,FALSE)</f>
        <v>#N/A</v>
      </c>
      <c r="BS1154" s="8" t="e">
        <f>VLOOKUP(CN1154,'CIR Results'!$B$3:$L$42,10,FALSE)</f>
        <v>#N/A</v>
      </c>
      <c r="BT1154" s="8" t="e">
        <f>VLOOKUP(CN1154,'CIR Results'!$B$3:$L$42,11,FALSE)</f>
        <v>#N/A</v>
      </c>
      <c r="BU1154" s="136" t="e">
        <f>VLOOKUP(CN1154,'CIR Team Info'!$B$5:$E$44,2,FALSE)</f>
        <v>#N/A</v>
      </c>
      <c r="BV1154" s="136" t="e">
        <f>VLOOKUP(CN1154,'CIR Team Info'!$B$5:$E$44,4,FALSE)</f>
        <v>#N/A</v>
      </c>
      <c r="BW1154" s="136" t="str">
        <f t="shared" si="897"/>
        <v xml:space="preserve">   </v>
      </c>
    </row>
    <row r="1155" spans="1:75" x14ac:dyDescent="0.25">
      <c r="A1155" s="78">
        <f t="shared" si="898"/>
        <v>0</v>
      </c>
      <c r="C1155" s="10" t="str">
        <f t="shared" si="937"/>
        <v>Do Not Pick</v>
      </c>
      <c r="D1155" s="17">
        <f t="shared" si="899"/>
        <v>0</v>
      </c>
      <c r="E1155" s="113">
        <f t="shared" si="925"/>
        <v>0</v>
      </c>
      <c r="F1155" s="113">
        <f t="shared" si="926"/>
        <v>0</v>
      </c>
      <c r="G1155" s="113">
        <f t="shared" si="927"/>
        <v>0</v>
      </c>
      <c r="H1155" s="113">
        <f t="shared" si="928"/>
        <v>0</v>
      </c>
      <c r="I1155" s="113">
        <f t="shared" si="929"/>
        <v>0</v>
      </c>
      <c r="J1155" s="113">
        <f t="shared" si="930"/>
        <v>0</v>
      </c>
      <c r="K1155" s="113">
        <f t="shared" si="920"/>
        <v>0</v>
      </c>
      <c r="L1155" s="76">
        <v>8</v>
      </c>
      <c r="M1155" s="76">
        <v>5</v>
      </c>
      <c r="N1155" s="76">
        <v>7</v>
      </c>
      <c r="O1155" s="76">
        <v>6</v>
      </c>
      <c r="P1155" s="76">
        <v>6</v>
      </c>
      <c r="Q1155" s="76">
        <v>2</v>
      </c>
      <c r="R1155" s="76">
        <v>1</v>
      </c>
      <c r="S1155" s="17">
        <f t="shared" si="900"/>
        <v>0</v>
      </c>
      <c r="T1155" s="113">
        <f t="shared" si="931"/>
        <v>0</v>
      </c>
      <c r="U1155" s="113">
        <f t="shared" si="932"/>
        <v>0</v>
      </c>
      <c r="V1155" s="113">
        <f t="shared" si="933"/>
        <v>0</v>
      </c>
      <c r="W1155" s="113">
        <f t="shared" si="934"/>
        <v>0</v>
      </c>
      <c r="X1155" s="113">
        <f t="shared" si="935"/>
        <v>0</v>
      </c>
      <c r="Y1155" s="113">
        <f t="shared" si="936"/>
        <v>0</v>
      </c>
      <c r="Z1155" s="113">
        <f t="shared" si="921"/>
        <v>0</v>
      </c>
      <c r="AA1155" s="76">
        <v>10</v>
      </c>
      <c r="AB1155" s="76">
        <v>6</v>
      </c>
      <c r="AC1155" s="76">
        <v>8</v>
      </c>
      <c r="AD1155" s="76">
        <v>2</v>
      </c>
      <c r="AE1155" s="76">
        <v>2</v>
      </c>
      <c r="AF1155" s="76">
        <v>5</v>
      </c>
      <c r="AG1155" s="76">
        <v>8</v>
      </c>
      <c r="AH1155" s="131">
        <f t="shared" si="901"/>
        <v>0</v>
      </c>
      <c r="AI1155" s="131">
        <f t="shared" si="922"/>
        <v>0</v>
      </c>
      <c r="AJ1155" s="131">
        <f t="shared" si="938"/>
        <v>0</v>
      </c>
      <c r="AK1155" s="131">
        <f t="shared" si="939"/>
        <v>0</v>
      </c>
      <c r="AL1155" s="131">
        <f t="shared" si="923"/>
        <v>0</v>
      </c>
      <c r="AM1155" s="131">
        <f t="shared" si="924"/>
        <v>0</v>
      </c>
      <c r="AN1155" s="131">
        <f t="shared" si="902"/>
        <v>0</v>
      </c>
      <c r="AO1155" s="115" t="b">
        <f t="shared" si="940"/>
        <v>0</v>
      </c>
      <c r="AP1155" s="115" t="b">
        <f t="shared" si="941"/>
        <v>0</v>
      </c>
      <c r="AQ1155" s="115" t="b">
        <f t="shared" si="942"/>
        <v>0</v>
      </c>
      <c r="AR1155" s="79">
        <f t="shared" si="903"/>
        <v>0</v>
      </c>
      <c r="AS1155" s="79">
        <f t="shared" si="904"/>
        <v>0</v>
      </c>
      <c r="AT1155" s="79">
        <f t="shared" si="905"/>
        <v>0</v>
      </c>
      <c r="AU1155" s="79">
        <f t="shared" si="906"/>
        <v>0</v>
      </c>
      <c r="AV1155" s="79">
        <f t="shared" si="907"/>
        <v>0</v>
      </c>
      <c r="AW1155" s="79">
        <f t="shared" si="908"/>
        <v>0</v>
      </c>
      <c r="AX1155" s="128">
        <f t="shared" si="909"/>
        <v>0</v>
      </c>
      <c r="AY1155" s="128"/>
      <c r="AZ1155" s="128"/>
      <c r="BA1155" s="128">
        <f t="shared" si="910"/>
        <v>0</v>
      </c>
      <c r="BB1155" s="128">
        <f t="shared" si="911"/>
        <v>0</v>
      </c>
      <c r="BC1155" s="80">
        <f t="shared" si="912"/>
        <v>0</v>
      </c>
      <c r="BD1155" s="80">
        <f t="shared" si="913"/>
        <v>0</v>
      </c>
      <c r="BE1155" s="80">
        <f t="shared" si="914"/>
        <v>0</v>
      </c>
      <c r="BF1155" s="80">
        <f t="shared" si="915"/>
        <v>0</v>
      </c>
      <c r="BG1155" s="80">
        <f t="shared" si="916"/>
        <v>0</v>
      </c>
      <c r="BH1155" s="80">
        <f t="shared" si="943"/>
        <v>0</v>
      </c>
      <c r="BI1155" s="4">
        <f t="shared" si="917"/>
        <v>0</v>
      </c>
      <c r="BJ1155" s="4">
        <f t="shared" si="918"/>
        <v>0</v>
      </c>
      <c r="BK1155" s="4">
        <f t="shared" si="919"/>
        <v>0</v>
      </c>
      <c r="BL1155" s="8" t="e">
        <f>VLOOKUP(CN1155,'CIR Results'!$B$3:$L$42,2,FALSE)</f>
        <v>#N/A</v>
      </c>
      <c r="BM1155" s="8" t="e">
        <f>VLOOKUP(CN1155,'CIR Results'!$B$3:$L$42,3,FALSE)</f>
        <v>#N/A</v>
      </c>
      <c r="BN1155" s="8" t="e">
        <f>VLOOKUP(CN1155,'CIR Results'!$B$3:$L$42,4,FALSE)</f>
        <v>#N/A</v>
      </c>
      <c r="BO1155" s="8" t="e">
        <f>VLOOKUP(CN1155,'CIR Results'!$B$3:$L$42,5,FALSE)</f>
        <v>#N/A</v>
      </c>
      <c r="BP1155" s="8" t="e">
        <f>VLOOKUP(CN1155,'CIR Results'!$B$3:$L$42,6,FALSE)</f>
        <v>#N/A</v>
      </c>
      <c r="BQ1155" s="8" t="e">
        <f>VLOOKUP(CN1155,'CIR Results'!$B$3:$L$42,8,FALSE)</f>
        <v>#N/A</v>
      </c>
      <c r="BR1155" s="8" t="e">
        <f>VLOOKUP(CN1155,'CIR Results'!$B$3:$L$42,9,FALSE)</f>
        <v>#N/A</v>
      </c>
      <c r="BS1155" s="8" t="e">
        <f>VLOOKUP(CN1155,'CIR Results'!$B$3:$L$42,10,FALSE)</f>
        <v>#N/A</v>
      </c>
      <c r="BT1155" s="8" t="e">
        <f>VLOOKUP(CN1155,'CIR Results'!$B$3:$L$42,11,FALSE)</f>
        <v>#N/A</v>
      </c>
      <c r="BU1155" s="136" t="e">
        <f>VLOOKUP(CN1155,'CIR Team Info'!$B$5:$E$44,2,FALSE)</f>
        <v>#N/A</v>
      </c>
      <c r="BV1155" s="136" t="e">
        <f>VLOOKUP(CN1155,'CIR Team Info'!$B$5:$E$44,4,FALSE)</f>
        <v>#N/A</v>
      </c>
      <c r="BW1155" s="136" t="str">
        <f t="shared" ref="BW1155:BW1218" si="944">CONCATENATE(CJ1155," ",CK1155," ",CL1155," ",DV1155)</f>
        <v xml:space="preserve">   </v>
      </c>
    </row>
    <row r="1156" spans="1:75" x14ac:dyDescent="0.25">
      <c r="A1156" s="78">
        <f t="shared" si="898"/>
        <v>0</v>
      </c>
      <c r="C1156" s="10" t="str">
        <f t="shared" si="937"/>
        <v>Do Not Pick</v>
      </c>
      <c r="D1156" s="17">
        <f t="shared" si="899"/>
        <v>0</v>
      </c>
      <c r="E1156" s="113">
        <f t="shared" si="925"/>
        <v>0</v>
      </c>
      <c r="F1156" s="113">
        <f t="shared" si="926"/>
        <v>0</v>
      </c>
      <c r="G1156" s="113">
        <f t="shared" si="927"/>
        <v>0</v>
      </c>
      <c r="H1156" s="113">
        <f t="shared" si="928"/>
        <v>0</v>
      </c>
      <c r="I1156" s="113">
        <f t="shared" si="929"/>
        <v>0</v>
      </c>
      <c r="J1156" s="113">
        <f t="shared" si="930"/>
        <v>0</v>
      </c>
      <c r="K1156" s="113">
        <f t="shared" si="920"/>
        <v>0</v>
      </c>
      <c r="L1156" s="76">
        <v>8</v>
      </c>
      <c r="M1156" s="76">
        <v>5</v>
      </c>
      <c r="N1156" s="76">
        <v>7</v>
      </c>
      <c r="O1156" s="76">
        <v>6</v>
      </c>
      <c r="P1156" s="76">
        <v>6</v>
      </c>
      <c r="Q1156" s="76">
        <v>2</v>
      </c>
      <c r="R1156" s="76">
        <v>1</v>
      </c>
      <c r="S1156" s="17">
        <f t="shared" si="900"/>
        <v>0</v>
      </c>
      <c r="T1156" s="113">
        <f t="shared" si="931"/>
        <v>0</v>
      </c>
      <c r="U1156" s="113">
        <f t="shared" si="932"/>
        <v>0</v>
      </c>
      <c r="V1156" s="113">
        <f t="shared" si="933"/>
        <v>0</v>
      </c>
      <c r="W1156" s="113">
        <f t="shared" si="934"/>
        <v>0</v>
      </c>
      <c r="X1156" s="113">
        <f t="shared" si="935"/>
        <v>0</v>
      </c>
      <c r="Y1156" s="113">
        <f t="shared" si="936"/>
        <v>0</v>
      </c>
      <c r="Z1156" s="113">
        <f t="shared" si="921"/>
        <v>0</v>
      </c>
      <c r="AA1156" s="76">
        <v>10</v>
      </c>
      <c r="AB1156" s="76">
        <v>6</v>
      </c>
      <c r="AC1156" s="76">
        <v>8</v>
      </c>
      <c r="AD1156" s="76">
        <v>2</v>
      </c>
      <c r="AE1156" s="76">
        <v>2</v>
      </c>
      <c r="AF1156" s="76">
        <v>5</v>
      </c>
      <c r="AG1156" s="76">
        <v>8</v>
      </c>
      <c r="AH1156" s="131">
        <f t="shared" si="901"/>
        <v>0</v>
      </c>
      <c r="AI1156" s="131">
        <f t="shared" si="922"/>
        <v>0</v>
      </c>
      <c r="AJ1156" s="131">
        <f t="shared" si="938"/>
        <v>0</v>
      </c>
      <c r="AK1156" s="131">
        <f t="shared" si="939"/>
        <v>0</v>
      </c>
      <c r="AL1156" s="131">
        <f t="shared" si="923"/>
        <v>0</v>
      </c>
      <c r="AM1156" s="131">
        <f t="shared" si="924"/>
        <v>0</v>
      </c>
      <c r="AN1156" s="131">
        <f t="shared" si="902"/>
        <v>0</v>
      </c>
      <c r="AO1156" s="115" t="b">
        <f t="shared" si="940"/>
        <v>0</v>
      </c>
      <c r="AP1156" s="115" t="b">
        <f t="shared" si="941"/>
        <v>0</v>
      </c>
      <c r="AQ1156" s="115" t="b">
        <f t="shared" si="942"/>
        <v>0</v>
      </c>
      <c r="AR1156" s="79">
        <f t="shared" si="903"/>
        <v>0</v>
      </c>
      <c r="AS1156" s="79">
        <f t="shared" si="904"/>
        <v>0</v>
      </c>
      <c r="AT1156" s="79">
        <f t="shared" si="905"/>
        <v>0</v>
      </c>
      <c r="AU1156" s="79">
        <f t="shared" si="906"/>
        <v>0</v>
      </c>
      <c r="AV1156" s="79">
        <f t="shared" si="907"/>
        <v>0</v>
      </c>
      <c r="AW1156" s="79">
        <f t="shared" si="908"/>
        <v>0</v>
      </c>
      <c r="AX1156" s="128">
        <f t="shared" si="909"/>
        <v>0</v>
      </c>
      <c r="AY1156" s="128"/>
      <c r="AZ1156" s="128"/>
      <c r="BA1156" s="128">
        <f t="shared" si="910"/>
        <v>0</v>
      </c>
      <c r="BB1156" s="128">
        <f t="shared" si="911"/>
        <v>0</v>
      </c>
      <c r="BC1156" s="80">
        <f t="shared" si="912"/>
        <v>0</v>
      </c>
      <c r="BD1156" s="80">
        <f t="shared" si="913"/>
        <v>0</v>
      </c>
      <c r="BE1156" s="80">
        <f t="shared" si="914"/>
        <v>0</v>
      </c>
      <c r="BF1156" s="80">
        <f t="shared" si="915"/>
        <v>0</v>
      </c>
      <c r="BG1156" s="80">
        <f t="shared" si="916"/>
        <v>0</v>
      </c>
      <c r="BH1156" s="80">
        <f t="shared" si="943"/>
        <v>0</v>
      </c>
      <c r="BI1156" s="4">
        <f t="shared" si="917"/>
        <v>0</v>
      </c>
      <c r="BJ1156" s="4">
        <f t="shared" si="918"/>
        <v>0</v>
      </c>
      <c r="BK1156" s="4">
        <f t="shared" si="919"/>
        <v>0</v>
      </c>
      <c r="BL1156" s="8" t="e">
        <f>VLOOKUP(CN1156,'CIR Results'!$B$3:$L$42,2,FALSE)</f>
        <v>#N/A</v>
      </c>
      <c r="BM1156" s="8" t="e">
        <f>VLOOKUP(CN1156,'CIR Results'!$B$3:$L$42,3,FALSE)</f>
        <v>#N/A</v>
      </c>
      <c r="BN1156" s="8" t="e">
        <f>VLOOKUP(CN1156,'CIR Results'!$B$3:$L$42,4,FALSE)</f>
        <v>#N/A</v>
      </c>
      <c r="BO1156" s="8" t="e">
        <f>VLOOKUP(CN1156,'CIR Results'!$B$3:$L$42,5,FALSE)</f>
        <v>#N/A</v>
      </c>
      <c r="BP1156" s="8" t="e">
        <f>VLOOKUP(CN1156,'CIR Results'!$B$3:$L$42,6,FALSE)</f>
        <v>#N/A</v>
      </c>
      <c r="BQ1156" s="8" t="e">
        <f>VLOOKUP(CN1156,'CIR Results'!$B$3:$L$42,8,FALSE)</f>
        <v>#N/A</v>
      </c>
      <c r="BR1156" s="8" t="e">
        <f>VLOOKUP(CN1156,'CIR Results'!$B$3:$L$42,9,FALSE)</f>
        <v>#N/A</v>
      </c>
      <c r="BS1156" s="8" t="e">
        <f>VLOOKUP(CN1156,'CIR Results'!$B$3:$L$42,10,FALSE)</f>
        <v>#N/A</v>
      </c>
      <c r="BT1156" s="8" t="e">
        <f>VLOOKUP(CN1156,'CIR Results'!$B$3:$L$42,11,FALSE)</f>
        <v>#N/A</v>
      </c>
      <c r="BU1156" s="136" t="e">
        <f>VLOOKUP(CN1156,'CIR Team Info'!$B$5:$E$44,2,FALSE)</f>
        <v>#N/A</v>
      </c>
      <c r="BV1156" s="136" t="e">
        <f>VLOOKUP(CN1156,'CIR Team Info'!$B$5:$E$44,4,FALSE)</f>
        <v>#N/A</v>
      </c>
      <c r="BW1156" s="136" t="str">
        <f t="shared" si="944"/>
        <v xml:space="preserve">   </v>
      </c>
    </row>
    <row r="1157" spans="1:75" x14ac:dyDescent="0.25">
      <c r="A1157" s="78">
        <f t="shared" si="898"/>
        <v>0</v>
      </c>
      <c r="C1157" s="10" t="str">
        <f t="shared" si="937"/>
        <v>Do Not Pick</v>
      </c>
      <c r="D1157" s="17">
        <f t="shared" si="899"/>
        <v>0</v>
      </c>
      <c r="E1157" s="113">
        <f t="shared" si="925"/>
        <v>0</v>
      </c>
      <c r="F1157" s="113">
        <f t="shared" si="926"/>
        <v>0</v>
      </c>
      <c r="G1157" s="113">
        <f t="shared" si="927"/>
        <v>0</v>
      </c>
      <c r="H1157" s="113">
        <f t="shared" si="928"/>
        <v>0</v>
      </c>
      <c r="I1157" s="113">
        <f t="shared" si="929"/>
        <v>0</v>
      </c>
      <c r="J1157" s="113">
        <f t="shared" si="930"/>
        <v>0</v>
      </c>
      <c r="K1157" s="113">
        <f t="shared" si="920"/>
        <v>0</v>
      </c>
      <c r="L1157" s="76">
        <v>8</v>
      </c>
      <c r="M1157" s="76">
        <v>5</v>
      </c>
      <c r="N1157" s="76">
        <v>7</v>
      </c>
      <c r="O1157" s="76">
        <v>6</v>
      </c>
      <c r="P1157" s="76">
        <v>6</v>
      </c>
      <c r="Q1157" s="76">
        <v>2</v>
      </c>
      <c r="R1157" s="76">
        <v>1</v>
      </c>
      <c r="S1157" s="17">
        <f t="shared" si="900"/>
        <v>0</v>
      </c>
      <c r="T1157" s="113">
        <f t="shared" si="931"/>
        <v>0</v>
      </c>
      <c r="U1157" s="113">
        <f t="shared" si="932"/>
        <v>0</v>
      </c>
      <c r="V1157" s="113">
        <f t="shared" si="933"/>
        <v>0</v>
      </c>
      <c r="W1157" s="113">
        <f t="shared" si="934"/>
        <v>0</v>
      </c>
      <c r="X1157" s="113">
        <f t="shared" si="935"/>
        <v>0</v>
      </c>
      <c r="Y1157" s="113">
        <f t="shared" si="936"/>
        <v>0</v>
      </c>
      <c r="Z1157" s="113">
        <f t="shared" si="921"/>
        <v>0</v>
      </c>
      <c r="AA1157" s="76">
        <v>10</v>
      </c>
      <c r="AB1157" s="76">
        <v>6</v>
      </c>
      <c r="AC1157" s="76">
        <v>8</v>
      </c>
      <c r="AD1157" s="76">
        <v>2</v>
      </c>
      <c r="AE1157" s="76">
        <v>2</v>
      </c>
      <c r="AF1157" s="76">
        <v>5</v>
      </c>
      <c r="AG1157" s="76">
        <v>8</v>
      </c>
      <c r="AH1157" s="131">
        <f t="shared" si="901"/>
        <v>0</v>
      </c>
      <c r="AI1157" s="131">
        <f t="shared" si="922"/>
        <v>0</v>
      </c>
      <c r="AJ1157" s="131">
        <f t="shared" si="938"/>
        <v>0</v>
      </c>
      <c r="AK1157" s="131">
        <f t="shared" si="939"/>
        <v>0</v>
      </c>
      <c r="AL1157" s="131">
        <f t="shared" si="923"/>
        <v>0</v>
      </c>
      <c r="AM1157" s="131">
        <f t="shared" si="924"/>
        <v>0</v>
      </c>
      <c r="AN1157" s="131">
        <f t="shared" si="902"/>
        <v>0</v>
      </c>
      <c r="AO1157" s="115" t="b">
        <f t="shared" si="940"/>
        <v>0</v>
      </c>
      <c r="AP1157" s="115" t="b">
        <f t="shared" si="941"/>
        <v>0</v>
      </c>
      <c r="AQ1157" s="115" t="b">
        <f t="shared" si="942"/>
        <v>0</v>
      </c>
      <c r="AR1157" s="79">
        <f t="shared" si="903"/>
        <v>0</v>
      </c>
      <c r="AS1157" s="79">
        <f t="shared" si="904"/>
        <v>0</v>
      </c>
      <c r="AT1157" s="79">
        <f t="shared" si="905"/>
        <v>0</v>
      </c>
      <c r="AU1157" s="79">
        <f t="shared" si="906"/>
        <v>0</v>
      </c>
      <c r="AV1157" s="79">
        <f t="shared" si="907"/>
        <v>0</v>
      </c>
      <c r="AW1157" s="79">
        <f t="shared" si="908"/>
        <v>0</v>
      </c>
      <c r="AX1157" s="128">
        <f t="shared" si="909"/>
        <v>0</v>
      </c>
      <c r="AY1157" s="128"/>
      <c r="AZ1157" s="128"/>
      <c r="BA1157" s="128">
        <f t="shared" si="910"/>
        <v>0</v>
      </c>
      <c r="BB1157" s="128">
        <f t="shared" si="911"/>
        <v>0</v>
      </c>
      <c r="BC1157" s="80">
        <f t="shared" si="912"/>
        <v>0</v>
      </c>
      <c r="BD1157" s="80">
        <f t="shared" si="913"/>
        <v>0</v>
      </c>
      <c r="BE1157" s="80">
        <f t="shared" si="914"/>
        <v>0</v>
      </c>
      <c r="BF1157" s="80">
        <f t="shared" si="915"/>
        <v>0</v>
      </c>
      <c r="BG1157" s="80">
        <f t="shared" si="916"/>
        <v>0</v>
      </c>
      <c r="BH1157" s="80">
        <f t="shared" si="943"/>
        <v>0</v>
      </c>
      <c r="BI1157" s="4">
        <f t="shared" si="917"/>
        <v>0</v>
      </c>
      <c r="BJ1157" s="4">
        <f t="shared" si="918"/>
        <v>0</v>
      </c>
      <c r="BK1157" s="4">
        <f t="shared" si="919"/>
        <v>0</v>
      </c>
      <c r="BL1157" s="8" t="e">
        <f>VLOOKUP(CN1157,'CIR Results'!$B$3:$L$42,2,FALSE)</f>
        <v>#N/A</v>
      </c>
      <c r="BM1157" s="8" t="e">
        <f>VLOOKUP(CN1157,'CIR Results'!$B$3:$L$42,3,FALSE)</f>
        <v>#N/A</v>
      </c>
      <c r="BN1157" s="8" t="e">
        <f>VLOOKUP(CN1157,'CIR Results'!$B$3:$L$42,4,FALSE)</f>
        <v>#N/A</v>
      </c>
      <c r="BO1157" s="8" t="e">
        <f>VLOOKUP(CN1157,'CIR Results'!$B$3:$L$42,5,FALSE)</f>
        <v>#N/A</v>
      </c>
      <c r="BP1157" s="8" t="e">
        <f>VLOOKUP(CN1157,'CIR Results'!$B$3:$L$42,6,FALSE)</f>
        <v>#N/A</v>
      </c>
      <c r="BQ1157" s="8" t="e">
        <f>VLOOKUP(CN1157,'CIR Results'!$B$3:$L$42,8,FALSE)</f>
        <v>#N/A</v>
      </c>
      <c r="BR1157" s="8" t="e">
        <f>VLOOKUP(CN1157,'CIR Results'!$B$3:$L$42,9,FALSE)</f>
        <v>#N/A</v>
      </c>
      <c r="BS1157" s="8" t="e">
        <f>VLOOKUP(CN1157,'CIR Results'!$B$3:$L$42,10,FALSE)</f>
        <v>#N/A</v>
      </c>
      <c r="BT1157" s="8" t="e">
        <f>VLOOKUP(CN1157,'CIR Results'!$B$3:$L$42,11,FALSE)</f>
        <v>#N/A</v>
      </c>
      <c r="BU1157" s="136" t="e">
        <f>VLOOKUP(CN1157,'CIR Team Info'!$B$5:$E$44,2,FALSE)</f>
        <v>#N/A</v>
      </c>
      <c r="BV1157" s="136" t="e">
        <f>VLOOKUP(CN1157,'CIR Team Info'!$B$5:$E$44,4,FALSE)</f>
        <v>#N/A</v>
      </c>
      <c r="BW1157" s="136" t="str">
        <f t="shared" si="944"/>
        <v xml:space="preserve">   </v>
      </c>
    </row>
    <row r="1158" spans="1:75" x14ac:dyDescent="0.25">
      <c r="A1158" s="78">
        <f t="shared" si="898"/>
        <v>0</v>
      </c>
      <c r="C1158" s="10" t="str">
        <f t="shared" si="937"/>
        <v>Do Not Pick</v>
      </c>
      <c r="D1158" s="17">
        <f t="shared" si="899"/>
        <v>0</v>
      </c>
      <c r="E1158" s="113">
        <f t="shared" si="925"/>
        <v>0</v>
      </c>
      <c r="F1158" s="113">
        <f t="shared" si="926"/>
        <v>0</v>
      </c>
      <c r="G1158" s="113">
        <f t="shared" si="927"/>
        <v>0</v>
      </c>
      <c r="H1158" s="113">
        <f t="shared" si="928"/>
        <v>0</v>
      </c>
      <c r="I1158" s="113">
        <f t="shared" si="929"/>
        <v>0</v>
      </c>
      <c r="J1158" s="113">
        <f t="shared" si="930"/>
        <v>0</v>
      </c>
      <c r="K1158" s="113">
        <f t="shared" si="920"/>
        <v>0</v>
      </c>
      <c r="L1158" s="76">
        <v>8</v>
      </c>
      <c r="M1158" s="76">
        <v>5</v>
      </c>
      <c r="N1158" s="76">
        <v>7</v>
      </c>
      <c r="O1158" s="76">
        <v>6</v>
      </c>
      <c r="P1158" s="76">
        <v>6</v>
      </c>
      <c r="Q1158" s="76">
        <v>2</v>
      </c>
      <c r="R1158" s="76">
        <v>1</v>
      </c>
      <c r="S1158" s="17">
        <f t="shared" si="900"/>
        <v>0</v>
      </c>
      <c r="T1158" s="113">
        <f t="shared" si="931"/>
        <v>0</v>
      </c>
      <c r="U1158" s="113">
        <f t="shared" si="932"/>
        <v>0</v>
      </c>
      <c r="V1158" s="113">
        <f t="shared" si="933"/>
        <v>0</v>
      </c>
      <c r="W1158" s="113">
        <f t="shared" si="934"/>
        <v>0</v>
      </c>
      <c r="X1158" s="113">
        <f t="shared" si="935"/>
        <v>0</v>
      </c>
      <c r="Y1158" s="113">
        <f t="shared" si="936"/>
        <v>0</v>
      </c>
      <c r="Z1158" s="113">
        <f t="shared" si="921"/>
        <v>0</v>
      </c>
      <c r="AA1158" s="76">
        <v>10</v>
      </c>
      <c r="AB1158" s="76">
        <v>6</v>
      </c>
      <c r="AC1158" s="76">
        <v>8</v>
      </c>
      <c r="AD1158" s="76">
        <v>2</v>
      </c>
      <c r="AE1158" s="76">
        <v>2</v>
      </c>
      <c r="AF1158" s="76">
        <v>5</v>
      </c>
      <c r="AG1158" s="76">
        <v>8</v>
      </c>
      <c r="AH1158" s="131">
        <f t="shared" si="901"/>
        <v>0</v>
      </c>
      <c r="AI1158" s="131">
        <f t="shared" si="922"/>
        <v>0</v>
      </c>
      <c r="AJ1158" s="131">
        <f t="shared" si="938"/>
        <v>0</v>
      </c>
      <c r="AK1158" s="131">
        <f t="shared" si="939"/>
        <v>0</v>
      </c>
      <c r="AL1158" s="131">
        <f t="shared" si="923"/>
        <v>0</v>
      </c>
      <c r="AM1158" s="131">
        <f t="shared" si="924"/>
        <v>0</v>
      </c>
      <c r="AN1158" s="131">
        <f t="shared" si="902"/>
        <v>0</v>
      </c>
      <c r="AO1158" s="115" t="b">
        <f t="shared" si="940"/>
        <v>0</v>
      </c>
      <c r="AP1158" s="115" t="b">
        <f t="shared" si="941"/>
        <v>0</v>
      </c>
      <c r="AQ1158" s="115" t="b">
        <f t="shared" si="942"/>
        <v>0</v>
      </c>
      <c r="AR1158" s="79">
        <f t="shared" si="903"/>
        <v>0</v>
      </c>
      <c r="AS1158" s="79">
        <f t="shared" si="904"/>
        <v>0</v>
      </c>
      <c r="AT1158" s="79">
        <f t="shared" si="905"/>
        <v>0</v>
      </c>
      <c r="AU1158" s="79">
        <f t="shared" si="906"/>
        <v>0</v>
      </c>
      <c r="AV1158" s="79">
        <f t="shared" si="907"/>
        <v>0</v>
      </c>
      <c r="AW1158" s="79">
        <f t="shared" si="908"/>
        <v>0</v>
      </c>
      <c r="AX1158" s="128">
        <f t="shared" si="909"/>
        <v>0</v>
      </c>
      <c r="AY1158" s="128"/>
      <c r="AZ1158" s="128"/>
      <c r="BA1158" s="128">
        <f t="shared" si="910"/>
        <v>0</v>
      </c>
      <c r="BB1158" s="128">
        <f t="shared" si="911"/>
        <v>0</v>
      </c>
      <c r="BC1158" s="80">
        <f t="shared" si="912"/>
        <v>0</v>
      </c>
      <c r="BD1158" s="80">
        <f t="shared" si="913"/>
        <v>0</v>
      </c>
      <c r="BE1158" s="80">
        <f t="shared" si="914"/>
        <v>0</v>
      </c>
      <c r="BF1158" s="80">
        <f t="shared" si="915"/>
        <v>0</v>
      </c>
      <c r="BG1158" s="80">
        <f t="shared" si="916"/>
        <v>0</v>
      </c>
      <c r="BH1158" s="80">
        <f t="shared" si="943"/>
        <v>0</v>
      </c>
      <c r="BI1158" s="4">
        <f t="shared" si="917"/>
        <v>0</v>
      </c>
      <c r="BJ1158" s="4">
        <f t="shared" si="918"/>
        <v>0</v>
      </c>
      <c r="BK1158" s="4">
        <f t="shared" si="919"/>
        <v>0</v>
      </c>
      <c r="BL1158" s="8" t="e">
        <f>VLOOKUP(CN1158,'CIR Results'!$B$3:$L$42,2,FALSE)</f>
        <v>#N/A</v>
      </c>
      <c r="BM1158" s="8" t="e">
        <f>VLOOKUP(CN1158,'CIR Results'!$B$3:$L$42,3,FALSE)</f>
        <v>#N/A</v>
      </c>
      <c r="BN1158" s="8" t="e">
        <f>VLOOKUP(CN1158,'CIR Results'!$B$3:$L$42,4,FALSE)</f>
        <v>#N/A</v>
      </c>
      <c r="BO1158" s="8" t="e">
        <f>VLOOKUP(CN1158,'CIR Results'!$B$3:$L$42,5,FALSE)</f>
        <v>#N/A</v>
      </c>
      <c r="BP1158" s="8" t="e">
        <f>VLOOKUP(CN1158,'CIR Results'!$B$3:$L$42,6,FALSE)</f>
        <v>#N/A</v>
      </c>
      <c r="BQ1158" s="8" t="e">
        <f>VLOOKUP(CN1158,'CIR Results'!$B$3:$L$42,8,FALSE)</f>
        <v>#N/A</v>
      </c>
      <c r="BR1158" s="8" t="e">
        <f>VLOOKUP(CN1158,'CIR Results'!$B$3:$L$42,9,FALSE)</f>
        <v>#N/A</v>
      </c>
      <c r="BS1158" s="8" t="e">
        <f>VLOOKUP(CN1158,'CIR Results'!$B$3:$L$42,10,FALSE)</f>
        <v>#N/A</v>
      </c>
      <c r="BT1158" s="8" t="e">
        <f>VLOOKUP(CN1158,'CIR Results'!$B$3:$L$42,11,FALSE)</f>
        <v>#N/A</v>
      </c>
      <c r="BU1158" s="136" t="e">
        <f>VLOOKUP(CN1158,'CIR Team Info'!$B$5:$E$44,2,FALSE)</f>
        <v>#N/A</v>
      </c>
      <c r="BV1158" s="136" t="e">
        <f>VLOOKUP(CN1158,'CIR Team Info'!$B$5:$E$44,4,FALSE)</f>
        <v>#N/A</v>
      </c>
      <c r="BW1158" s="136" t="str">
        <f t="shared" si="944"/>
        <v xml:space="preserve">   </v>
      </c>
    </row>
    <row r="1159" spans="1:75" x14ac:dyDescent="0.25">
      <c r="A1159" s="78">
        <f t="shared" si="898"/>
        <v>0</v>
      </c>
      <c r="C1159" s="10" t="str">
        <f t="shared" si="937"/>
        <v>Do Not Pick</v>
      </c>
      <c r="D1159" s="17">
        <f t="shared" si="899"/>
        <v>0</v>
      </c>
      <c r="E1159" s="113">
        <f t="shared" si="925"/>
        <v>0</v>
      </c>
      <c r="F1159" s="113">
        <f t="shared" si="926"/>
        <v>0</v>
      </c>
      <c r="G1159" s="113">
        <f t="shared" si="927"/>
        <v>0</v>
      </c>
      <c r="H1159" s="113">
        <f t="shared" si="928"/>
        <v>0</v>
      </c>
      <c r="I1159" s="113">
        <f t="shared" si="929"/>
        <v>0</v>
      </c>
      <c r="J1159" s="113">
        <f t="shared" si="930"/>
        <v>0</v>
      </c>
      <c r="K1159" s="113">
        <f t="shared" si="920"/>
        <v>0</v>
      </c>
      <c r="L1159" s="76">
        <v>8</v>
      </c>
      <c r="M1159" s="76">
        <v>5</v>
      </c>
      <c r="N1159" s="76">
        <v>7</v>
      </c>
      <c r="O1159" s="76">
        <v>6</v>
      </c>
      <c r="P1159" s="76">
        <v>6</v>
      </c>
      <c r="Q1159" s="76">
        <v>2</v>
      </c>
      <c r="R1159" s="76">
        <v>1</v>
      </c>
      <c r="S1159" s="17">
        <f t="shared" si="900"/>
        <v>0</v>
      </c>
      <c r="T1159" s="113">
        <f t="shared" si="931"/>
        <v>0</v>
      </c>
      <c r="U1159" s="113">
        <f t="shared" si="932"/>
        <v>0</v>
      </c>
      <c r="V1159" s="113">
        <f t="shared" si="933"/>
        <v>0</v>
      </c>
      <c r="W1159" s="113">
        <f t="shared" si="934"/>
        <v>0</v>
      </c>
      <c r="X1159" s="113">
        <f t="shared" si="935"/>
        <v>0</v>
      </c>
      <c r="Y1159" s="113">
        <f t="shared" si="936"/>
        <v>0</v>
      </c>
      <c r="Z1159" s="113">
        <f t="shared" si="921"/>
        <v>0</v>
      </c>
      <c r="AA1159" s="76">
        <v>10</v>
      </c>
      <c r="AB1159" s="76">
        <v>6</v>
      </c>
      <c r="AC1159" s="76">
        <v>8</v>
      </c>
      <c r="AD1159" s="76">
        <v>2</v>
      </c>
      <c r="AE1159" s="76">
        <v>2</v>
      </c>
      <c r="AF1159" s="76">
        <v>5</v>
      </c>
      <c r="AG1159" s="76">
        <v>8</v>
      </c>
      <c r="AH1159" s="131">
        <f t="shared" si="901"/>
        <v>0</v>
      </c>
      <c r="AI1159" s="131">
        <f t="shared" si="922"/>
        <v>0</v>
      </c>
      <c r="AJ1159" s="131">
        <f t="shared" si="938"/>
        <v>0</v>
      </c>
      <c r="AK1159" s="131">
        <f t="shared" si="939"/>
        <v>0</v>
      </c>
      <c r="AL1159" s="131">
        <f t="shared" si="923"/>
        <v>0</v>
      </c>
      <c r="AM1159" s="131">
        <f t="shared" si="924"/>
        <v>0</v>
      </c>
      <c r="AN1159" s="131">
        <f t="shared" si="902"/>
        <v>0</v>
      </c>
      <c r="AO1159" s="115" t="b">
        <f t="shared" si="940"/>
        <v>0</v>
      </c>
      <c r="AP1159" s="115" t="b">
        <f t="shared" si="941"/>
        <v>0</v>
      </c>
      <c r="AQ1159" s="115" t="b">
        <f t="shared" si="942"/>
        <v>0</v>
      </c>
      <c r="AR1159" s="79">
        <f t="shared" si="903"/>
        <v>0</v>
      </c>
      <c r="AS1159" s="79">
        <f t="shared" si="904"/>
        <v>0</v>
      </c>
      <c r="AT1159" s="79">
        <f t="shared" si="905"/>
        <v>0</v>
      </c>
      <c r="AU1159" s="79">
        <f t="shared" si="906"/>
        <v>0</v>
      </c>
      <c r="AV1159" s="79">
        <f t="shared" si="907"/>
        <v>0</v>
      </c>
      <c r="AW1159" s="79">
        <f t="shared" si="908"/>
        <v>0</v>
      </c>
      <c r="AX1159" s="128">
        <f t="shared" si="909"/>
        <v>0</v>
      </c>
      <c r="AY1159" s="128"/>
      <c r="AZ1159" s="128"/>
      <c r="BA1159" s="128">
        <f t="shared" si="910"/>
        <v>0</v>
      </c>
      <c r="BB1159" s="128">
        <f t="shared" si="911"/>
        <v>0</v>
      </c>
      <c r="BC1159" s="80">
        <f t="shared" si="912"/>
        <v>0</v>
      </c>
      <c r="BD1159" s="80">
        <f t="shared" si="913"/>
        <v>0</v>
      </c>
      <c r="BE1159" s="80">
        <f t="shared" si="914"/>
        <v>0</v>
      </c>
      <c r="BF1159" s="80">
        <f t="shared" si="915"/>
        <v>0</v>
      </c>
      <c r="BG1159" s="80">
        <f t="shared" si="916"/>
        <v>0</v>
      </c>
      <c r="BH1159" s="80">
        <f t="shared" si="943"/>
        <v>0</v>
      </c>
      <c r="BI1159" s="4">
        <f t="shared" si="917"/>
        <v>0</v>
      </c>
      <c r="BJ1159" s="4">
        <f t="shared" si="918"/>
        <v>0</v>
      </c>
      <c r="BK1159" s="4">
        <f t="shared" si="919"/>
        <v>0</v>
      </c>
      <c r="BL1159" s="8" t="e">
        <f>VLOOKUP(CN1159,'CIR Results'!$B$3:$L$42,2,FALSE)</f>
        <v>#N/A</v>
      </c>
      <c r="BM1159" s="8" t="e">
        <f>VLOOKUP(CN1159,'CIR Results'!$B$3:$L$42,3,FALSE)</f>
        <v>#N/A</v>
      </c>
      <c r="BN1159" s="8" t="e">
        <f>VLOOKUP(CN1159,'CIR Results'!$B$3:$L$42,4,FALSE)</f>
        <v>#N/A</v>
      </c>
      <c r="BO1159" s="8" t="e">
        <f>VLOOKUP(CN1159,'CIR Results'!$B$3:$L$42,5,FALSE)</f>
        <v>#N/A</v>
      </c>
      <c r="BP1159" s="8" t="e">
        <f>VLOOKUP(CN1159,'CIR Results'!$B$3:$L$42,6,FALSE)</f>
        <v>#N/A</v>
      </c>
      <c r="BQ1159" s="8" t="e">
        <f>VLOOKUP(CN1159,'CIR Results'!$B$3:$L$42,8,FALSE)</f>
        <v>#N/A</v>
      </c>
      <c r="BR1159" s="8" t="e">
        <f>VLOOKUP(CN1159,'CIR Results'!$B$3:$L$42,9,FALSE)</f>
        <v>#N/A</v>
      </c>
      <c r="BS1159" s="8" t="e">
        <f>VLOOKUP(CN1159,'CIR Results'!$B$3:$L$42,10,FALSE)</f>
        <v>#N/A</v>
      </c>
      <c r="BT1159" s="8" t="e">
        <f>VLOOKUP(CN1159,'CIR Results'!$B$3:$L$42,11,FALSE)</f>
        <v>#N/A</v>
      </c>
      <c r="BU1159" s="136" t="e">
        <f>VLOOKUP(CN1159,'CIR Team Info'!$B$5:$E$44,2,FALSE)</f>
        <v>#N/A</v>
      </c>
      <c r="BV1159" s="136" t="e">
        <f>VLOOKUP(CN1159,'CIR Team Info'!$B$5:$E$44,4,FALSE)</f>
        <v>#N/A</v>
      </c>
      <c r="BW1159" s="136" t="str">
        <f t="shared" si="944"/>
        <v xml:space="preserve">   </v>
      </c>
    </row>
    <row r="1160" spans="1:75" x14ac:dyDescent="0.25">
      <c r="A1160" s="78">
        <f t="shared" si="898"/>
        <v>0</v>
      </c>
      <c r="C1160" s="10" t="str">
        <f t="shared" si="937"/>
        <v>Do Not Pick</v>
      </c>
      <c r="D1160" s="17">
        <f t="shared" si="899"/>
        <v>0</v>
      </c>
      <c r="E1160" s="113">
        <f t="shared" si="925"/>
        <v>0</v>
      </c>
      <c r="F1160" s="113">
        <f t="shared" si="926"/>
        <v>0</v>
      </c>
      <c r="G1160" s="113">
        <f t="shared" si="927"/>
        <v>0</v>
      </c>
      <c r="H1160" s="113">
        <f t="shared" si="928"/>
        <v>0</v>
      </c>
      <c r="I1160" s="113">
        <f t="shared" si="929"/>
        <v>0</v>
      </c>
      <c r="J1160" s="113">
        <f t="shared" si="930"/>
        <v>0</v>
      </c>
      <c r="K1160" s="113">
        <f t="shared" si="920"/>
        <v>0</v>
      </c>
      <c r="L1160" s="76">
        <v>8</v>
      </c>
      <c r="M1160" s="76">
        <v>5</v>
      </c>
      <c r="N1160" s="76">
        <v>7</v>
      </c>
      <c r="O1160" s="76">
        <v>6</v>
      </c>
      <c r="P1160" s="76">
        <v>6</v>
      </c>
      <c r="Q1160" s="76">
        <v>2</v>
      </c>
      <c r="R1160" s="76">
        <v>1</v>
      </c>
      <c r="S1160" s="17">
        <f t="shared" si="900"/>
        <v>0</v>
      </c>
      <c r="T1160" s="113">
        <f t="shared" si="931"/>
        <v>0</v>
      </c>
      <c r="U1160" s="113">
        <f t="shared" si="932"/>
        <v>0</v>
      </c>
      <c r="V1160" s="113">
        <f t="shared" si="933"/>
        <v>0</v>
      </c>
      <c r="W1160" s="113">
        <f t="shared" si="934"/>
        <v>0</v>
      </c>
      <c r="X1160" s="113">
        <f t="shared" si="935"/>
        <v>0</v>
      </c>
      <c r="Y1160" s="113">
        <f t="shared" si="936"/>
        <v>0</v>
      </c>
      <c r="Z1160" s="113">
        <f t="shared" si="921"/>
        <v>0</v>
      </c>
      <c r="AA1160" s="76">
        <v>10</v>
      </c>
      <c r="AB1160" s="76">
        <v>6</v>
      </c>
      <c r="AC1160" s="76">
        <v>8</v>
      </c>
      <c r="AD1160" s="76">
        <v>2</v>
      </c>
      <c r="AE1160" s="76">
        <v>2</v>
      </c>
      <c r="AF1160" s="76">
        <v>5</v>
      </c>
      <c r="AG1160" s="76">
        <v>8</v>
      </c>
      <c r="AH1160" s="131">
        <f t="shared" si="901"/>
        <v>0</v>
      </c>
      <c r="AI1160" s="131">
        <f t="shared" si="922"/>
        <v>0</v>
      </c>
      <c r="AJ1160" s="131">
        <f t="shared" si="938"/>
        <v>0</v>
      </c>
      <c r="AK1160" s="131">
        <f t="shared" si="939"/>
        <v>0</v>
      </c>
      <c r="AL1160" s="131">
        <f t="shared" si="923"/>
        <v>0</v>
      </c>
      <c r="AM1160" s="131">
        <f t="shared" si="924"/>
        <v>0</v>
      </c>
      <c r="AN1160" s="131">
        <f t="shared" si="902"/>
        <v>0</v>
      </c>
      <c r="AO1160" s="115" t="b">
        <f t="shared" si="940"/>
        <v>0</v>
      </c>
      <c r="AP1160" s="115" t="b">
        <f t="shared" si="941"/>
        <v>0</v>
      </c>
      <c r="AQ1160" s="115" t="b">
        <f t="shared" si="942"/>
        <v>0</v>
      </c>
      <c r="AR1160" s="79">
        <f t="shared" si="903"/>
        <v>0</v>
      </c>
      <c r="AS1160" s="79">
        <f t="shared" si="904"/>
        <v>0</v>
      </c>
      <c r="AT1160" s="79">
        <f t="shared" si="905"/>
        <v>0</v>
      </c>
      <c r="AU1160" s="79">
        <f t="shared" si="906"/>
        <v>0</v>
      </c>
      <c r="AV1160" s="79">
        <f t="shared" si="907"/>
        <v>0</v>
      </c>
      <c r="AW1160" s="79">
        <f t="shared" si="908"/>
        <v>0</v>
      </c>
      <c r="AX1160" s="128">
        <f t="shared" si="909"/>
        <v>0</v>
      </c>
      <c r="AY1160" s="128"/>
      <c r="AZ1160" s="128"/>
      <c r="BA1160" s="128">
        <f t="shared" si="910"/>
        <v>0</v>
      </c>
      <c r="BB1160" s="128">
        <f t="shared" si="911"/>
        <v>0</v>
      </c>
      <c r="BC1160" s="80">
        <f t="shared" si="912"/>
        <v>0</v>
      </c>
      <c r="BD1160" s="80">
        <f t="shared" si="913"/>
        <v>0</v>
      </c>
      <c r="BE1160" s="80">
        <f t="shared" si="914"/>
        <v>0</v>
      </c>
      <c r="BF1160" s="80">
        <f t="shared" si="915"/>
        <v>0</v>
      </c>
      <c r="BG1160" s="80">
        <f t="shared" si="916"/>
        <v>0</v>
      </c>
      <c r="BH1160" s="80">
        <f t="shared" si="943"/>
        <v>0</v>
      </c>
      <c r="BI1160" s="4">
        <f t="shared" si="917"/>
        <v>0</v>
      </c>
      <c r="BJ1160" s="4">
        <f t="shared" si="918"/>
        <v>0</v>
      </c>
      <c r="BK1160" s="4">
        <f t="shared" si="919"/>
        <v>0</v>
      </c>
      <c r="BL1160" s="8" t="e">
        <f>VLOOKUP(CN1160,'CIR Results'!$B$3:$L$42,2,FALSE)</f>
        <v>#N/A</v>
      </c>
      <c r="BM1160" s="8" t="e">
        <f>VLOOKUP(CN1160,'CIR Results'!$B$3:$L$42,3,FALSE)</f>
        <v>#N/A</v>
      </c>
      <c r="BN1160" s="8" t="e">
        <f>VLOOKUP(CN1160,'CIR Results'!$B$3:$L$42,4,FALSE)</f>
        <v>#N/A</v>
      </c>
      <c r="BO1160" s="8" t="e">
        <f>VLOOKUP(CN1160,'CIR Results'!$B$3:$L$42,5,FALSE)</f>
        <v>#N/A</v>
      </c>
      <c r="BP1160" s="8" t="e">
        <f>VLOOKUP(CN1160,'CIR Results'!$B$3:$L$42,6,FALSE)</f>
        <v>#N/A</v>
      </c>
      <c r="BQ1160" s="8" t="e">
        <f>VLOOKUP(CN1160,'CIR Results'!$B$3:$L$42,8,FALSE)</f>
        <v>#N/A</v>
      </c>
      <c r="BR1160" s="8" t="e">
        <f>VLOOKUP(CN1160,'CIR Results'!$B$3:$L$42,9,FALSE)</f>
        <v>#N/A</v>
      </c>
      <c r="BS1160" s="8" t="e">
        <f>VLOOKUP(CN1160,'CIR Results'!$B$3:$L$42,10,FALSE)</f>
        <v>#N/A</v>
      </c>
      <c r="BT1160" s="8" t="e">
        <f>VLOOKUP(CN1160,'CIR Results'!$B$3:$L$42,11,FALSE)</f>
        <v>#N/A</v>
      </c>
      <c r="BU1160" s="136" t="e">
        <f>VLOOKUP(CN1160,'CIR Team Info'!$B$5:$E$44,2,FALSE)</f>
        <v>#N/A</v>
      </c>
      <c r="BV1160" s="136" t="e">
        <f>VLOOKUP(CN1160,'CIR Team Info'!$B$5:$E$44,4,FALSE)</f>
        <v>#N/A</v>
      </c>
      <c r="BW1160" s="136" t="str">
        <f t="shared" si="944"/>
        <v xml:space="preserve">   </v>
      </c>
    </row>
    <row r="1161" spans="1:75" x14ac:dyDescent="0.25">
      <c r="A1161" s="78">
        <f t="shared" si="898"/>
        <v>0</v>
      </c>
      <c r="C1161" s="10" t="str">
        <f t="shared" si="937"/>
        <v>Do Not Pick</v>
      </c>
      <c r="D1161" s="17">
        <f t="shared" si="899"/>
        <v>0</v>
      </c>
      <c r="E1161" s="113">
        <f t="shared" si="925"/>
        <v>0</v>
      </c>
      <c r="F1161" s="113">
        <f t="shared" si="926"/>
        <v>0</v>
      </c>
      <c r="G1161" s="113">
        <f t="shared" si="927"/>
        <v>0</v>
      </c>
      <c r="H1161" s="113">
        <f t="shared" si="928"/>
        <v>0</v>
      </c>
      <c r="I1161" s="113">
        <f t="shared" si="929"/>
        <v>0</v>
      </c>
      <c r="J1161" s="113">
        <f t="shared" si="930"/>
        <v>0</v>
      </c>
      <c r="K1161" s="113">
        <f t="shared" si="920"/>
        <v>0</v>
      </c>
      <c r="L1161" s="76">
        <v>8</v>
      </c>
      <c r="M1161" s="76">
        <v>5</v>
      </c>
      <c r="N1161" s="76">
        <v>7</v>
      </c>
      <c r="O1161" s="76">
        <v>6</v>
      </c>
      <c r="P1161" s="76">
        <v>6</v>
      </c>
      <c r="Q1161" s="76">
        <v>2</v>
      </c>
      <c r="R1161" s="76">
        <v>1</v>
      </c>
      <c r="S1161" s="17">
        <f t="shared" si="900"/>
        <v>0</v>
      </c>
      <c r="T1161" s="113">
        <f t="shared" si="931"/>
        <v>0</v>
      </c>
      <c r="U1161" s="113">
        <f t="shared" si="932"/>
        <v>0</v>
      </c>
      <c r="V1161" s="113">
        <f t="shared" si="933"/>
        <v>0</v>
      </c>
      <c r="W1161" s="113">
        <f t="shared" si="934"/>
        <v>0</v>
      </c>
      <c r="X1161" s="113">
        <f t="shared" si="935"/>
        <v>0</v>
      </c>
      <c r="Y1161" s="113">
        <f t="shared" si="936"/>
        <v>0</v>
      </c>
      <c r="Z1161" s="113">
        <f t="shared" si="921"/>
        <v>0</v>
      </c>
      <c r="AA1161" s="76">
        <v>10</v>
      </c>
      <c r="AB1161" s="76">
        <v>6</v>
      </c>
      <c r="AC1161" s="76">
        <v>8</v>
      </c>
      <c r="AD1161" s="76">
        <v>2</v>
      </c>
      <c r="AE1161" s="76">
        <v>2</v>
      </c>
      <c r="AF1161" s="76">
        <v>5</v>
      </c>
      <c r="AG1161" s="76">
        <v>8</v>
      </c>
      <c r="AH1161" s="131">
        <f t="shared" si="901"/>
        <v>0</v>
      </c>
      <c r="AI1161" s="131">
        <f t="shared" si="922"/>
        <v>0</v>
      </c>
      <c r="AJ1161" s="131">
        <f t="shared" si="938"/>
        <v>0</v>
      </c>
      <c r="AK1161" s="131">
        <f t="shared" si="939"/>
        <v>0</v>
      </c>
      <c r="AL1161" s="131">
        <f t="shared" si="923"/>
        <v>0</v>
      </c>
      <c r="AM1161" s="131">
        <f t="shared" si="924"/>
        <v>0</v>
      </c>
      <c r="AN1161" s="131">
        <f t="shared" si="902"/>
        <v>0</v>
      </c>
      <c r="AO1161" s="115" t="b">
        <f t="shared" si="940"/>
        <v>0</v>
      </c>
      <c r="AP1161" s="115" t="b">
        <f t="shared" si="941"/>
        <v>0</v>
      </c>
      <c r="AQ1161" s="115" t="b">
        <f t="shared" si="942"/>
        <v>0</v>
      </c>
      <c r="AR1161" s="79">
        <f t="shared" si="903"/>
        <v>0</v>
      </c>
      <c r="AS1161" s="79">
        <f t="shared" si="904"/>
        <v>0</v>
      </c>
      <c r="AT1161" s="79">
        <f t="shared" si="905"/>
        <v>0</v>
      </c>
      <c r="AU1161" s="79">
        <f t="shared" si="906"/>
        <v>0</v>
      </c>
      <c r="AV1161" s="79">
        <f t="shared" si="907"/>
        <v>0</v>
      </c>
      <c r="AW1161" s="79">
        <f t="shared" si="908"/>
        <v>0</v>
      </c>
      <c r="AX1161" s="128">
        <f t="shared" si="909"/>
        <v>0</v>
      </c>
      <c r="AY1161" s="128"/>
      <c r="AZ1161" s="128"/>
      <c r="BA1161" s="128">
        <f t="shared" si="910"/>
        <v>0</v>
      </c>
      <c r="BB1161" s="128">
        <f t="shared" si="911"/>
        <v>0</v>
      </c>
      <c r="BC1161" s="80">
        <f t="shared" si="912"/>
        <v>0</v>
      </c>
      <c r="BD1161" s="80">
        <f t="shared" si="913"/>
        <v>0</v>
      </c>
      <c r="BE1161" s="80">
        <f t="shared" si="914"/>
        <v>0</v>
      </c>
      <c r="BF1161" s="80">
        <f t="shared" si="915"/>
        <v>0</v>
      </c>
      <c r="BG1161" s="80">
        <f t="shared" si="916"/>
        <v>0</v>
      </c>
      <c r="BH1161" s="80">
        <f t="shared" si="943"/>
        <v>0</v>
      </c>
      <c r="BI1161" s="4">
        <f t="shared" si="917"/>
        <v>0</v>
      </c>
      <c r="BJ1161" s="4">
        <f t="shared" si="918"/>
        <v>0</v>
      </c>
      <c r="BK1161" s="4">
        <f t="shared" si="919"/>
        <v>0</v>
      </c>
      <c r="BL1161" s="8" t="e">
        <f>VLOOKUP(CN1161,'CIR Results'!$B$3:$L$42,2,FALSE)</f>
        <v>#N/A</v>
      </c>
      <c r="BM1161" s="8" t="e">
        <f>VLOOKUP(CN1161,'CIR Results'!$B$3:$L$42,3,FALSE)</f>
        <v>#N/A</v>
      </c>
      <c r="BN1161" s="8" t="e">
        <f>VLOOKUP(CN1161,'CIR Results'!$B$3:$L$42,4,FALSE)</f>
        <v>#N/A</v>
      </c>
      <c r="BO1161" s="8" t="e">
        <f>VLOOKUP(CN1161,'CIR Results'!$B$3:$L$42,5,FALSE)</f>
        <v>#N/A</v>
      </c>
      <c r="BP1161" s="8" t="e">
        <f>VLOOKUP(CN1161,'CIR Results'!$B$3:$L$42,6,FALSE)</f>
        <v>#N/A</v>
      </c>
      <c r="BQ1161" s="8" t="e">
        <f>VLOOKUP(CN1161,'CIR Results'!$B$3:$L$42,8,FALSE)</f>
        <v>#N/A</v>
      </c>
      <c r="BR1161" s="8" t="e">
        <f>VLOOKUP(CN1161,'CIR Results'!$B$3:$L$42,9,FALSE)</f>
        <v>#N/A</v>
      </c>
      <c r="BS1161" s="8" t="e">
        <f>VLOOKUP(CN1161,'CIR Results'!$B$3:$L$42,10,FALSE)</f>
        <v>#N/A</v>
      </c>
      <c r="BT1161" s="8" t="e">
        <f>VLOOKUP(CN1161,'CIR Results'!$B$3:$L$42,11,FALSE)</f>
        <v>#N/A</v>
      </c>
      <c r="BU1161" s="136" t="e">
        <f>VLOOKUP(CN1161,'CIR Team Info'!$B$5:$E$44,2,FALSE)</f>
        <v>#N/A</v>
      </c>
      <c r="BV1161" s="136" t="e">
        <f>VLOOKUP(CN1161,'CIR Team Info'!$B$5:$E$44,4,FALSE)</f>
        <v>#N/A</v>
      </c>
      <c r="BW1161" s="136" t="str">
        <f t="shared" si="944"/>
        <v xml:space="preserve">   </v>
      </c>
    </row>
    <row r="1162" spans="1:75" x14ac:dyDescent="0.25">
      <c r="A1162" s="78">
        <f t="shared" si="898"/>
        <v>0</v>
      </c>
      <c r="C1162" s="10" t="str">
        <f t="shared" si="937"/>
        <v>Do Not Pick</v>
      </c>
      <c r="D1162" s="17">
        <f t="shared" si="899"/>
        <v>0</v>
      </c>
      <c r="E1162" s="113">
        <f t="shared" si="925"/>
        <v>0</v>
      </c>
      <c r="F1162" s="113">
        <f t="shared" si="926"/>
        <v>0</v>
      </c>
      <c r="G1162" s="113">
        <f t="shared" si="927"/>
        <v>0</v>
      </c>
      <c r="H1162" s="113">
        <f t="shared" si="928"/>
        <v>0</v>
      </c>
      <c r="I1162" s="113">
        <f t="shared" si="929"/>
        <v>0</v>
      </c>
      <c r="J1162" s="113">
        <f t="shared" si="930"/>
        <v>0</v>
      </c>
      <c r="K1162" s="113">
        <f t="shared" si="920"/>
        <v>0</v>
      </c>
      <c r="L1162" s="76">
        <v>8</v>
      </c>
      <c r="M1162" s="76">
        <v>5</v>
      </c>
      <c r="N1162" s="76">
        <v>7</v>
      </c>
      <c r="O1162" s="76">
        <v>6</v>
      </c>
      <c r="P1162" s="76">
        <v>6</v>
      </c>
      <c r="Q1162" s="76">
        <v>2</v>
      </c>
      <c r="R1162" s="76">
        <v>1</v>
      </c>
      <c r="S1162" s="17">
        <f t="shared" si="900"/>
        <v>0</v>
      </c>
      <c r="T1162" s="113">
        <f t="shared" si="931"/>
        <v>0</v>
      </c>
      <c r="U1162" s="113">
        <f t="shared" si="932"/>
        <v>0</v>
      </c>
      <c r="V1162" s="113">
        <f t="shared" si="933"/>
        <v>0</v>
      </c>
      <c r="W1162" s="113">
        <f t="shared" si="934"/>
        <v>0</v>
      </c>
      <c r="X1162" s="113">
        <f t="shared" si="935"/>
        <v>0</v>
      </c>
      <c r="Y1162" s="113">
        <f t="shared" si="936"/>
        <v>0</v>
      </c>
      <c r="Z1162" s="113">
        <f t="shared" si="921"/>
        <v>0</v>
      </c>
      <c r="AA1162" s="76">
        <v>10</v>
      </c>
      <c r="AB1162" s="76">
        <v>6</v>
      </c>
      <c r="AC1162" s="76">
        <v>8</v>
      </c>
      <c r="AD1162" s="76">
        <v>2</v>
      </c>
      <c r="AE1162" s="76">
        <v>2</v>
      </c>
      <c r="AF1162" s="76">
        <v>5</v>
      </c>
      <c r="AG1162" s="76">
        <v>8</v>
      </c>
      <c r="AH1162" s="131">
        <f t="shared" si="901"/>
        <v>0</v>
      </c>
      <c r="AI1162" s="131">
        <f t="shared" si="922"/>
        <v>0</v>
      </c>
      <c r="AJ1162" s="131">
        <f t="shared" si="938"/>
        <v>0</v>
      </c>
      <c r="AK1162" s="131">
        <f t="shared" si="939"/>
        <v>0</v>
      </c>
      <c r="AL1162" s="131">
        <f t="shared" si="923"/>
        <v>0</v>
      </c>
      <c r="AM1162" s="131">
        <f t="shared" si="924"/>
        <v>0</v>
      </c>
      <c r="AN1162" s="131">
        <f t="shared" si="902"/>
        <v>0</v>
      </c>
      <c r="AO1162" s="115" t="b">
        <f t="shared" si="940"/>
        <v>0</v>
      </c>
      <c r="AP1162" s="115" t="b">
        <f t="shared" si="941"/>
        <v>0</v>
      </c>
      <c r="AQ1162" s="115" t="b">
        <f t="shared" si="942"/>
        <v>0</v>
      </c>
      <c r="AR1162" s="79">
        <f t="shared" si="903"/>
        <v>0</v>
      </c>
      <c r="AS1162" s="79">
        <f t="shared" si="904"/>
        <v>0</v>
      </c>
      <c r="AT1162" s="79">
        <f t="shared" si="905"/>
        <v>0</v>
      </c>
      <c r="AU1162" s="79">
        <f t="shared" si="906"/>
        <v>0</v>
      </c>
      <c r="AV1162" s="79">
        <f t="shared" si="907"/>
        <v>0</v>
      </c>
      <c r="AW1162" s="79">
        <f t="shared" si="908"/>
        <v>0</v>
      </c>
      <c r="AX1162" s="128">
        <f t="shared" si="909"/>
        <v>0</v>
      </c>
      <c r="AY1162" s="128"/>
      <c r="AZ1162" s="128"/>
      <c r="BA1162" s="128">
        <f t="shared" si="910"/>
        <v>0</v>
      </c>
      <c r="BB1162" s="128">
        <f t="shared" si="911"/>
        <v>0</v>
      </c>
      <c r="BC1162" s="80">
        <f t="shared" si="912"/>
        <v>0</v>
      </c>
      <c r="BD1162" s="80">
        <f t="shared" si="913"/>
        <v>0</v>
      </c>
      <c r="BE1162" s="80">
        <f t="shared" si="914"/>
        <v>0</v>
      </c>
      <c r="BF1162" s="80">
        <f t="shared" si="915"/>
        <v>0</v>
      </c>
      <c r="BG1162" s="80">
        <f t="shared" si="916"/>
        <v>0</v>
      </c>
      <c r="BH1162" s="80">
        <f t="shared" si="943"/>
        <v>0</v>
      </c>
      <c r="BI1162" s="4">
        <f t="shared" si="917"/>
        <v>0</v>
      </c>
      <c r="BJ1162" s="4">
        <f t="shared" si="918"/>
        <v>0</v>
      </c>
      <c r="BK1162" s="4">
        <f t="shared" si="919"/>
        <v>0</v>
      </c>
      <c r="BL1162" s="8" t="e">
        <f>VLOOKUP(CN1162,'CIR Results'!$B$3:$L$42,2,FALSE)</f>
        <v>#N/A</v>
      </c>
      <c r="BM1162" s="8" t="e">
        <f>VLOOKUP(CN1162,'CIR Results'!$B$3:$L$42,3,FALSE)</f>
        <v>#N/A</v>
      </c>
      <c r="BN1162" s="8" t="e">
        <f>VLOOKUP(CN1162,'CIR Results'!$B$3:$L$42,4,FALSE)</f>
        <v>#N/A</v>
      </c>
      <c r="BO1162" s="8" t="e">
        <f>VLOOKUP(CN1162,'CIR Results'!$B$3:$L$42,5,FALSE)</f>
        <v>#N/A</v>
      </c>
      <c r="BP1162" s="8" t="e">
        <f>VLOOKUP(CN1162,'CIR Results'!$B$3:$L$42,6,FALSE)</f>
        <v>#N/A</v>
      </c>
      <c r="BQ1162" s="8" t="e">
        <f>VLOOKUP(CN1162,'CIR Results'!$B$3:$L$42,8,FALSE)</f>
        <v>#N/A</v>
      </c>
      <c r="BR1162" s="8" t="e">
        <f>VLOOKUP(CN1162,'CIR Results'!$B$3:$L$42,9,FALSE)</f>
        <v>#N/A</v>
      </c>
      <c r="BS1162" s="8" t="e">
        <f>VLOOKUP(CN1162,'CIR Results'!$B$3:$L$42,10,FALSE)</f>
        <v>#N/A</v>
      </c>
      <c r="BT1162" s="8" t="e">
        <f>VLOOKUP(CN1162,'CIR Results'!$B$3:$L$42,11,FALSE)</f>
        <v>#N/A</v>
      </c>
      <c r="BU1162" s="136" t="e">
        <f>VLOOKUP(CN1162,'CIR Team Info'!$B$5:$E$44,2,FALSE)</f>
        <v>#N/A</v>
      </c>
      <c r="BV1162" s="136" t="e">
        <f>VLOOKUP(CN1162,'CIR Team Info'!$B$5:$E$44,4,FALSE)</f>
        <v>#N/A</v>
      </c>
      <c r="BW1162" s="136" t="str">
        <f t="shared" si="944"/>
        <v xml:space="preserve">   </v>
      </c>
    </row>
    <row r="1163" spans="1:75" x14ac:dyDescent="0.25">
      <c r="A1163" s="78">
        <f t="shared" si="898"/>
        <v>0</v>
      </c>
      <c r="C1163" s="10" t="str">
        <f t="shared" si="937"/>
        <v>Do Not Pick</v>
      </c>
      <c r="D1163" s="17">
        <f t="shared" si="899"/>
        <v>0</v>
      </c>
      <c r="E1163" s="113">
        <f t="shared" si="925"/>
        <v>0</v>
      </c>
      <c r="F1163" s="113">
        <f t="shared" si="926"/>
        <v>0</v>
      </c>
      <c r="G1163" s="113">
        <f t="shared" si="927"/>
        <v>0</v>
      </c>
      <c r="H1163" s="113">
        <f t="shared" si="928"/>
        <v>0</v>
      </c>
      <c r="I1163" s="113">
        <f t="shared" si="929"/>
        <v>0</v>
      </c>
      <c r="J1163" s="113">
        <f t="shared" si="930"/>
        <v>0</v>
      </c>
      <c r="K1163" s="113">
        <f t="shared" si="920"/>
        <v>0</v>
      </c>
      <c r="L1163" s="76">
        <v>8</v>
      </c>
      <c r="M1163" s="76">
        <v>5</v>
      </c>
      <c r="N1163" s="76">
        <v>7</v>
      </c>
      <c r="O1163" s="76">
        <v>6</v>
      </c>
      <c r="P1163" s="76">
        <v>6</v>
      </c>
      <c r="Q1163" s="76">
        <v>2</v>
      </c>
      <c r="R1163" s="76">
        <v>1</v>
      </c>
      <c r="S1163" s="17">
        <f t="shared" si="900"/>
        <v>0</v>
      </c>
      <c r="T1163" s="113">
        <f t="shared" si="931"/>
        <v>0</v>
      </c>
      <c r="U1163" s="113">
        <f t="shared" si="932"/>
        <v>0</v>
      </c>
      <c r="V1163" s="113">
        <f t="shared" si="933"/>
        <v>0</v>
      </c>
      <c r="W1163" s="113">
        <f t="shared" si="934"/>
        <v>0</v>
      </c>
      <c r="X1163" s="113">
        <f t="shared" si="935"/>
        <v>0</v>
      </c>
      <c r="Y1163" s="113">
        <f t="shared" si="936"/>
        <v>0</v>
      </c>
      <c r="Z1163" s="113">
        <f t="shared" si="921"/>
        <v>0</v>
      </c>
      <c r="AA1163" s="76">
        <v>10</v>
      </c>
      <c r="AB1163" s="76">
        <v>6</v>
      </c>
      <c r="AC1163" s="76">
        <v>8</v>
      </c>
      <c r="AD1163" s="76">
        <v>2</v>
      </c>
      <c r="AE1163" s="76">
        <v>2</v>
      </c>
      <c r="AF1163" s="76">
        <v>5</v>
      </c>
      <c r="AG1163" s="76">
        <v>8</v>
      </c>
      <c r="AH1163" s="131">
        <f t="shared" si="901"/>
        <v>0</v>
      </c>
      <c r="AI1163" s="131">
        <f t="shared" si="922"/>
        <v>0</v>
      </c>
      <c r="AJ1163" s="131">
        <f t="shared" si="938"/>
        <v>0</v>
      </c>
      <c r="AK1163" s="131">
        <f t="shared" si="939"/>
        <v>0</v>
      </c>
      <c r="AL1163" s="131">
        <f t="shared" si="923"/>
        <v>0</v>
      </c>
      <c r="AM1163" s="131">
        <f t="shared" si="924"/>
        <v>0</v>
      </c>
      <c r="AN1163" s="131">
        <f t="shared" si="902"/>
        <v>0</v>
      </c>
      <c r="AO1163" s="115" t="b">
        <f t="shared" si="940"/>
        <v>0</v>
      </c>
      <c r="AP1163" s="115" t="b">
        <f t="shared" si="941"/>
        <v>0</v>
      </c>
      <c r="AQ1163" s="115" t="b">
        <f t="shared" si="942"/>
        <v>0</v>
      </c>
      <c r="AR1163" s="79">
        <f t="shared" si="903"/>
        <v>0</v>
      </c>
      <c r="AS1163" s="79">
        <f t="shared" si="904"/>
        <v>0</v>
      </c>
      <c r="AT1163" s="79">
        <f t="shared" si="905"/>
        <v>0</v>
      </c>
      <c r="AU1163" s="79">
        <f t="shared" si="906"/>
        <v>0</v>
      </c>
      <c r="AV1163" s="79">
        <f t="shared" si="907"/>
        <v>0</v>
      </c>
      <c r="AW1163" s="79">
        <f t="shared" si="908"/>
        <v>0</v>
      </c>
      <c r="AX1163" s="128">
        <f t="shared" si="909"/>
        <v>0</v>
      </c>
      <c r="AY1163" s="128"/>
      <c r="AZ1163" s="128"/>
      <c r="BA1163" s="128">
        <f t="shared" si="910"/>
        <v>0</v>
      </c>
      <c r="BB1163" s="128">
        <f t="shared" si="911"/>
        <v>0</v>
      </c>
      <c r="BC1163" s="80">
        <f t="shared" si="912"/>
        <v>0</v>
      </c>
      <c r="BD1163" s="80">
        <f t="shared" si="913"/>
        <v>0</v>
      </c>
      <c r="BE1163" s="80">
        <f t="shared" si="914"/>
        <v>0</v>
      </c>
      <c r="BF1163" s="80">
        <f t="shared" si="915"/>
        <v>0</v>
      </c>
      <c r="BG1163" s="80">
        <f t="shared" si="916"/>
        <v>0</v>
      </c>
      <c r="BH1163" s="80">
        <f t="shared" si="943"/>
        <v>0</v>
      </c>
      <c r="BI1163" s="4">
        <f t="shared" si="917"/>
        <v>0</v>
      </c>
      <c r="BJ1163" s="4">
        <f t="shared" si="918"/>
        <v>0</v>
      </c>
      <c r="BK1163" s="4">
        <f t="shared" si="919"/>
        <v>0</v>
      </c>
      <c r="BL1163" s="8" t="e">
        <f>VLOOKUP(CN1163,'CIR Results'!$B$3:$L$42,2,FALSE)</f>
        <v>#N/A</v>
      </c>
      <c r="BM1163" s="8" t="e">
        <f>VLOOKUP(CN1163,'CIR Results'!$B$3:$L$42,3,FALSE)</f>
        <v>#N/A</v>
      </c>
      <c r="BN1163" s="8" t="e">
        <f>VLOOKUP(CN1163,'CIR Results'!$B$3:$L$42,4,FALSE)</f>
        <v>#N/A</v>
      </c>
      <c r="BO1163" s="8" t="e">
        <f>VLOOKUP(CN1163,'CIR Results'!$B$3:$L$42,5,FALSE)</f>
        <v>#N/A</v>
      </c>
      <c r="BP1163" s="8" t="e">
        <f>VLOOKUP(CN1163,'CIR Results'!$B$3:$L$42,6,FALSE)</f>
        <v>#N/A</v>
      </c>
      <c r="BQ1163" s="8" t="e">
        <f>VLOOKUP(CN1163,'CIR Results'!$B$3:$L$42,8,FALSE)</f>
        <v>#N/A</v>
      </c>
      <c r="BR1163" s="8" t="e">
        <f>VLOOKUP(CN1163,'CIR Results'!$B$3:$L$42,9,FALSE)</f>
        <v>#N/A</v>
      </c>
      <c r="BS1163" s="8" t="e">
        <f>VLOOKUP(CN1163,'CIR Results'!$B$3:$L$42,10,FALSE)</f>
        <v>#N/A</v>
      </c>
      <c r="BT1163" s="8" t="e">
        <f>VLOOKUP(CN1163,'CIR Results'!$B$3:$L$42,11,FALSE)</f>
        <v>#N/A</v>
      </c>
      <c r="BU1163" s="136" t="e">
        <f>VLOOKUP(CN1163,'CIR Team Info'!$B$5:$E$44,2,FALSE)</f>
        <v>#N/A</v>
      </c>
      <c r="BV1163" s="136" t="e">
        <f>VLOOKUP(CN1163,'CIR Team Info'!$B$5:$E$44,4,FALSE)</f>
        <v>#N/A</v>
      </c>
      <c r="BW1163" s="136" t="str">
        <f t="shared" si="944"/>
        <v xml:space="preserve">   </v>
      </c>
    </row>
    <row r="1164" spans="1:75" x14ac:dyDescent="0.25">
      <c r="A1164" s="78">
        <f t="shared" si="898"/>
        <v>0</v>
      </c>
      <c r="C1164" s="10" t="str">
        <f t="shared" si="937"/>
        <v>Do Not Pick</v>
      </c>
      <c r="D1164" s="17">
        <f t="shared" si="899"/>
        <v>0</v>
      </c>
      <c r="E1164" s="113">
        <f t="shared" si="925"/>
        <v>0</v>
      </c>
      <c r="F1164" s="113">
        <f t="shared" si="926"/>
        <v>0</v>
      </c>
      <c r="G1164" s="113">
        <f t="shared" si="927"/>
        <v>0</v>
      </c>
      <c r="H1164" s="113">
        <f t="shared" si="928"/>
        <v>0</v>
      </c>
      <c r="I1164" s="113">
        <f t="shared" si="929"/>
        <v>0</v>
      </c>
      <c r="J1164" s="113">
        <f t="shared" si="930"/>
        <v>0</v>
      </c>
      <c r="K1164" s="113">
        <f t="shared" si="920"/>
        <v>0</v>
      </c>
      <c r="L1164" s="76">
        <v>8</v>
      </c>
      <c r="M1164" s="76">
        <v>5</v>
      </c>
      <c r="N1164" s="76">
        <v>7</v>
      </c>
      <c r="O1164" s="76">
        <v>6</v>
      </c>
      <c r="P1164" s="76">
        <v>6</v>
      </c>
      <c r="Q1164" s="76">
        <v>2</v>
      </c>
      <c r="R1164" s="76">
        <v>1</v>
      </c>
      <c r="S1164" s="17">
        <f t="shared" si="900"/>
        <v>0</v>
      </c>
      <c r="T1164" s="113">
        <f t="shared" si="931"/>
        <v>0</v>
      </c>
      <c r="U1164" s="113">
        <f t="shared" si="932"/>
        <v>0</v>
      </c>
      <c r="V1164" s="113">
        <f t="shared" si="933"/>
        <v>0</v>
      </c>
      <c r="W1164" s="113">
        <f t="shared" si="934"/>
        <v>0</v>
      </c>
      <c r="X1164" s="113">
        <f t="shared" si="935"/>
        <v>0</v>
      </c>
      <c r="Y1164" s="113">
        <f t="shared" si="936"/>
        <v>0</v>
      </c>
      <c r="Z1164" s="113">
        <f t="shared" si="921"/>
        <v>0</v>
      </c>
      <c r="AA1164" s="76">
        <v>10</v>
      </c>
      <c r="AB1164" s="76">
        <v>6</v>
      </c>
      <c r="AC1164" s="76">
        <v>8</v>
      </c>
      <c r="AD1164" s="76">
        <v>2</v>
      </c>
      <c r="AE1164" s="76">
        <v>2</v>
      </c>
      <c r="AF1164" s="76">
        <v>5</v>
      </c>
      <c r="AG1164" s="76">
        <v>8</v>
      </c>
      <c r="AH1164" s="131">
        <f t="shared" si="901"/>
        <v>0</v>
      </c>
      <c r="AI1164" s="131">
        <f t="shared" si="922"/>
        <v>0</v>
      </c>
      <c r="AJ1164" s="131">
        <f t="shared" si="938"/>
        <v>0</v>
      </c>
      <c r="AK1164" s="131">
        <f t="shared" si="939"/>
        <v>0</v>
      </c>
      <c r="AL1164" s="131">
        <f t="shared" si="923"/>
        <v>0</v>
      </c>
      <c r="AM1164" s="131">
        <f t="shared" si="924"/>
        <v>0</v>
      </c>
      <c r="AN1164" s="131">
        <f t="shared" si="902"/>
        <v>0</v>
      </c>
      <c r="AO1164" s="115" t="b">
        <f t="shared" si="940"/>
        <v>0</v>
      </c>
      <c r="AP1164" s="115" t="b">
        <f t="shared" si="941"/>
        <v>0</v>
      </c>
      <c r="AQ1164" s="115" t="b">
        <f t="shared" si="942"/>
        <v>0</v>
      </c>
      <c r="AR1164" s="79">
        <f t="shared" si="903"/>
        <v>0</v>
      </c>
      <c r="AS1164" s="79">
        <f t="shared" si="904"/>
        <v>0</v>
      </c>
      <c r="AT1164" s="79">
        <f t="shared" si="905"/>
        <v>0</v>
      </c>
      <c r="AU1164" s="79">
        <f t="shared" si="906"/>
        <v>0</v>
      </c>
      <c r="AV1164" s="79">
        <f t="shared" si="907"/>
        <v>0</v>
      </c>
      <c r="AW1164" s="79">
        <f t="shared" si="908"/>
        <v>0</v>
      </c>
      <c r="AX1164" s="128">
        <f t="shared" si="909"/>
        <v>0</v>
      </c>
      <c r="AY1164" s="128"/>
      <c r="AZ1164" s="128"/>
      <c r="BA1164" s="128">
        <f t="shared" si="910"/>
        <v>0</v>
      </c>
      <c r="BB1164" s="128">
        <f t="shared" si="911"/>
        <v>0</v>
      </c>
      <c r="BC1164" s="80">
        <f t="shared" si="912"/>
        <v>0</v>
      </c>
      <c r="BD1164" s="80">
        <f t="shared" si="913"/>
        <v>0</v>
      </c>
      <c r="BE1164" s="80">
        <f t="shared" si="914"/>
        <v>0</v>
      </c>
      <c r="BF1164" s="80">
        <f t="shared" si="915"/>
        <v>0</v>
      </c>
      <c r="BG1164" s="80">
        <f t="shared" si="916"/>
        <v>0</v>
      </c>
      <c r="BH1164" s="80">
        <f t="shared" si="943"/>
        <v>0</v>
      </c>
      <c r="BI1164" s="4">
        <f t="shared" si="917"/>
        <v>0</v>
      </c>
      <c r="BJ1164" s="4">
        <f t="shared" si="918"/>
        <v>0</v>
      </c>
      <c r="BK1164" s="4">
        <f t="shared" si="919"/>
        <v>0</v>
      </c>
      <c r="BL1164" s="8" t="e">
        <f>VLOOKUP(CN1164,'CIR Results'!$B$3:$L$42,2,FALSE)</f>
        <v>#N/A</v>
      </c>
      <c r="BM1164" s="8" t="e">
        <f>VLOOKUP(CN1164,'CIR Results'!$B$3:$L$42,3,FALSE)</f>
        <v>#N/A</v>
      </c>
      <c r="BN1164" s="8" t="e">
        <f>VLOOKUP(CN1164,'CIR Results'!$B$3:$L$42,4,FALSE)</f>
        <v>#N/A</v>
      </c>
      <c r="BO1164" s="8" t="e">
        <f>VLOOKUP(CN1164,'CIR Results'!$B$3:$L$42,5,FALSE)</f>
        <v>#N/A</v>
      </c>
      <c r="BP1164" s="8" t="e">
        <f>VLOOKUP(CN1164,'CIR Results'!$B$3:$L$42,6,FALSE)</f>
        <v>#N/A</v>
      </c>
      <c r="BQ1164" s="8" t="e">
        <f>VLOOKUP(CN1164,'CIR Results'!$B$3:$L$42,8,FALSE)</f>
        <v>#N/A</v>
      </c>
      <c r="BR1164" s="8" t="e">
        <f>VLOOKUP(CN1164,'CIR Results'!$B$3:$L$42,9,FALSE)</f>
        <v>#N/A</v>
      </c>
      <c r="BS1164" s="8" t="e">
        <f>VLOOKUP(CN1164,'CIR Results'!$B$3:$L$42,10,FALSE)</f>
        <v>#N/A</v>
      </c>
      <c r="BT1164" s="8" t="e">
        <f>VLOOKUP(CN1164,'CIR Results'!$B$3:$L$42,11,FALSE)</f>
        <v>#N/A</v>
      </c>
      <c r="BU1164" s="136" t="e">
        <f>VLOOKUP(CN1164,'CIR Team Info'!$B$5:$E$44,2,FALSE)</f>
        <v>#N/A</v>
      </c>
      <c r="BV1164" s="136" t="e">
        <f>VLOOKUP(CN1164,'CIR Team Info'!$B$5:$E$44,4,FALSE)</f>
        <v>#N/A</v>
      </c>
      <c r="BW1164" s="136" t="str">
        <f t="shared" si="944"/>
        <v xml:space="preserve">   </v>
      </c>
    </row>
    <row r="1165" spans="1:75" x14ac:dyDescent="0.25">
      <c r="A1165" s="78">
        <f t="shared" si="898"/>
        <v>0</v>
      </c>
      <c r="C1165" s="10" t="str">
        <f t="shared" si="937"/>
        <v>Do Not Pick</v>
      </c>
      <c r="D1165" s="17">
        <f t="shared" si="899"/>
        <v>0</v>
      </c>
      <c r="E1165" s="113">
        <f t="shared" si="925"/>
        <v>0</v>
      </c>
      <c r="F1165" s="113">
        <f t="shared" si="926"/>
        <v>0</v>
      </c>
      <c r="G1165" s="113">
        <f t="shared" si="927"/>
        <v>0</v>
      </c>
      <c r="H1165" s="113">
        <f t="shared" si="928"/>
        <v>0</v>
      </c>
      <c r="I1165" s="113">
        <f t="shared" si="929"/>
        <v>0</v>
      </c>
      <c r="J1165" s="113">
        <f t="shared" si="930"/>
        <v>0</v>
      </c>
      <c r="K1165" s="113">
        <f t="shared" si="920"/>
        <v>0</v>
      </c>
      <c r="L1165" s="76">
        <v>8</v>
      </c>
      <c r="M1165" s="76">
        <v>5</v>
      </c>
      <c r="N1165" s="76">
        <v>7</v>
      </c>
      <c r="O1165" s="76">
        <v>6</v>
      </c>
      <c r="P1165" s="76">
        <v>6</v>
      </c>
      <c r="Q1165" s="76">
        <v>2</v>
      </c>
      <c r="R1165" s="76">
        <v>1</v>
      </c>
      <c r="S1165" s="17">
        <f t="shared" si="900"/>
        <v>0</v>
      </c>
      <c r="T1165" s="113">
        <f t="shared" si="931"/>
        <v>0</v>
      </c>
      <c r="U1165" s="113">
        <f t="shared" si="932"/>
        <v>0</v>
      </c>
      <c r="V1165" s="113">
        <f t="shared" si="933"/>
        <v>0</v>
      </c>
      <c r="W1165" s="113">
        <f t="shared" si="934"/>
        <v>0</v>
      </c>
      <c r="X1165" s="113">
        <f t="shared" si="935"/>
        <v>0</v>
      </c>
      <c r="Y1165" s="113">
        <f t="shared" si="936"/>
        <v>0</v>
      </c>
      <c r="Z1165" s="113">
        <f t="shared" si="921"/>
        <v>0</v>
      </c>
      <c r="AA1165" s="76">
        <v>10</v>
      </c>
      <c r="AB1165" s="76">
        <v>6</v>
      </c>
      <c r="AC1165" s="76">
        <v>8</v>
      </c>
      <c r="AD1165" s="76">
        <v>2</v>
      </c>
      <c r="AE1165" s="76">
        <v>2</v>
      </c>
      <c r="AF1165" s="76">
        <v>5</v>
      </c>
      <c r="AG1165" s="76">
        <v>8</v>
      </c>
      <c r="AH1165" s="131">
        <f t="shared" si="901"/>
        <v>0</v>
      </c>
      <c r="AI1165" s="131">
        <f t="shared" si="922"/>
        <v>0</v>
      </c>
      <c r="AJ1165" s="131">
        <f t="shared" si="938"/>
        <v>0</v>
      </c>
      <c r="AK1165" s="131">
        <f t="shared" si="939"/>
        <v>0</v>
      </c>
      <c r="AL1165" s="131">
        <f t="shared" si="923"/>
        <v>0</v>
      </c>
      <c r="AM1165" s="131">
        <f t="shared" si="924"/>
        <v>0</v>
      </c>
      <c r="AN1165" s="131">
        <f t="shared" si="902"/>
        <v>0</v>
      </c>
      <c r="AO1165" s="115" t="b">
        <f t="shared" si="940"/>
        <v>0</v>
      </c>
      <c r="AP1165" s="115" t="b">
        <f t="shared" si="941"/>
        <v>0</v>
      </c>
      <c r="AQ1165" s="115" t="b">
        <f t="shared" si="942"/>
        <v>0</v>
      </c>
      <c r="AR1165" s="79">
        <f t="shared" si="903"/>
        <v>0</v>
      </c>
      <c r="AS1165" s="79">
        <f t="shared" si="904"/>
        <v>0</v>
      </c>
      <c r="AT1165" s="79">
        <f t="shared" si="905"/>
        <v>0</v>
      </c>
      <c r="AU1165" s="79">
        <f t="shared" si="906"/>
        <v>0</v>
      </c>
      <c r="AV1165" s="79">
        <f t="shared" si="907"/>
        <v>0</v>
      </c>
      <c r="AW1165" s="79">
        <f t="shared" si="908"/>
        <v>0</v>
      </c>
      <c r="AX1165" s="128">
        <f t="shared" si="909"/>
        <v>0</v>
      </c>
      <c r="AY1165" s="128"/>
      <c r="AZ1165" s="128"/>
      <c r="BA1165" s="128">
        <f t="shared" si="910"/>
        <v>0</v>
      </c>
      <c r="BB1165" s="128">
        <f t="shared" si="911"/>
        <v>0</v>
      </c>
      <c r="BC1165" s="80">
        <f t="shared" si="912"/>
        <v>0</v>
      </c>
      <c r="BD1165" s="80">
        <f t="shared" si="913"/>
        <v>0</v>
      </c>
      <c r="BE1165" s="80">
        <f t="shared" si="914"/>
        <v>0</v>
      </c>
      <c r="BF1165" s="80">
        <f t="shared" si="915"/>
        <v>0</v>
      </c>
      <c r="BG1165" s="80">
        <f t="shared" si="916"/>
        <v>0</v>
      </c>
      <c r="BH1165" s="80">
        <f t="shared" si="943"/>
        <v>0</v>
      </c>
      <c r="BI1165" s="4">
        <f t="shared" si="917"/>
        <v>0</v>
      </c>
      <c r="BJ1165" s="4">
        <f t="shared" si="918"/>
        <v>0</v>
      </c>
      <c r="BK1165" s="4">
        <f t="shared" si="919"/>
        <v>0</v>
      </c>
      <c r="BL1165" s="8" t="e">
        <f>VLOOKUP(CN1165,'CIR Results'!$B$3:$L$42,2,FALSE)</f>
        <v>#N/A</v>
      </c>
      <c r="BM1165" s="8" t="e">
        <f>VLOOKUP(CN1165,'CIR Results'!$B$3:$L$42,3,FALSE)</f>
        <v>#N/A</v>
      </c>
      <c r="BN1165" s="8" t="e">
        <f>VLOOKUP(CN1165,'CIR Results'!$B$3:$L$42,4,FALSE)</f>
        <v>#N/A</v>
      </c>
      <c r="BO1165" s="8" t="e">
        <f>VLOOKUP(CN1165,'CIR Results'!$B$3:$L$42,5,FALSE)</f>
        <v>#N/A</v>
      </c>
      <c r="BP1165" s="8" t="e">
        <f>VLOOKUP(CN1165,'CIR Results'!$B$3:$L$42,6,FALSE)</f>
        <v>#N/A</v>
      </c>
      <c r="BQ1165" s="8" t="e">
        <f>VLOOKUP(CN1165,'CIR Results'!$B$3:$L$42,8,FALSE)</f>
        <v>#N/A</v>
      </c>
      <c r="BR1165" s="8" t="e">
        <f>VLOOKUP(CN1165,'CIR Results'!$B$3:$L$42,9,FALSE)</f>
        <v>#N/A</v>
      </c>
      <c r="BS1165" s="8" t="e">
        <f>VLOOKUP(CN1165,'CIR Results'!$B$3:$L$42,10,FALSE)</f>
        <v>#N/A</v>
      </c>
      <c r="BT1165" s="8" t="e">
        <f>VLOOKUP(CN1165,'CIR Results'!$B$3:$L$42,11,FALSE)</f>
        <v>#N/A</v>
      </c>
      <c r="BU1165" s="136" t="e">
        <f>VLOOKUP(CN1165,'CIR Team Info'!$B$5:$E$44,2,FALSE)</f>
        <v>#N/A</v>
      </c>
      <c r="BV1165" s="136" t="e">
        <f>VLOOKUP(CN1165,'CIR Team Info'!$B$5:$E$44,4,FALSE)</f>
        <v>#N/A</v>
      </c>
      <c r="BW1165" s="136" t="str">
        <f t="shared" si="944"/>
        <v xml:space="preserve">   </v>
      </c>
    </row>
    <row r="1166" spans="1:75" x14ac:dyDescent="0.25">
      <c r="A1166" s="78">
        <f t="shared" si="898"/>
        <v>0</v>
      </c>
      <c r="C1166" s="10" t="str">
        <f t="shared" si="937"/>
        <v>Do Not Pick</v>
      </c>
      <c r="D1166" s="17">
        <f t="shared" si="899"/>
        <v>0</v>
      </c>
      <c r="E1166" s="113">
        <f t="shared" si="925"/>
        <v>0</v>
      </c>
      <c r="F1166" s="113">
        <f t="shared" si="926"/>
        <v>0</v>
      </c>
      <c r="G1166" s="113">
        <f t="shared" si="927"/>
        <v>0</v>
      </c>
      <c r="H1166" s="113">
        <f t="shared" si="928"/>
        <v>0</v>
      </c>
      <c r="I1166" s="113">
        <f t="shared" si="929"/>
        <v>0</v>
      </c>
      <c r="J1166" s="113">
        <f t="shared" si="930"/>
        <v>0</v>
      </c>
      <c r="K1166" s="113">
        <f t="shared" si="920"/>
        <v>0</v>
      </c>
      <c r="L1166" s="76">
        <v>8</v>
      </c>
      <c r="M1166" s="76">
        <v>5</v>
      </c>
      <c r="N1166" s="76">
        <v>7</v>
      </c>
      <c r="O1166" s="76">
        <v>6</v>
      </c>
      <c r="P1166" s="76">
        <v>6</v>
      </c>
      <c r="Q1166" s="76">
        <v>2</v>
      </c>
      <c r="R1166" s="76">
        <v>1</v>
      </c>
      <c r="S1166" s="17">
        <f t="shared" si="900"/>
        <v>0</v>
      </c>
      <c r="T1166" s="113">
        <f t="shared" si="931"/>
        <v>0</v>
      </c>
      <c r="U1166" s="113">
        <f t="shared" si="932"/>
        <v>0</v>
      </c>
      <c r="V1166" s="113">
        <f t="shared" si="933"/>
        <v>0</v>
      </c>
      <c r="W1166" s="113">
        <f t="shared" si="934"/>
        <v>0</v>
      </c>
      <c r="X1166" s="113">
        <f t="shared" si="935"/>
        <v>0</v>
      </c>
      <c r="Y1166" s="113">
        <f t="shared" si="936"/>
        <v>0</v>
      </c>
      <c r="Z1166" s="113">
        <f t="shared" si="921"/>
        <v>0</v>
      </c>
      <c r="AA1166" s="76">
        <v>10</v>
      </c>
      <c r="AB1166" s="76">
        <v>6</v>
      </c>
      <c r="AC1166" s="76">
        <v>8</v>
      </c>
      <c r="AD1166" s="76">
        <v>2</v>
      </c>
      <c r="AE1166" s="76">
        <v>2</v>
      </c>
      <c r="AF1166" s="76">
        <v>5</v>
      </c>
      <c r="AG1166" s="76">
        <v>8</v>
      </c>
      <c r="AH1166" s="131">
        <f t="shared" si="901"/>
        <v>0</v>
      </c>
      <c r="AI1166" s="131">
        <f t="shared" si="922"/>
        <v>0</v>
      </c>
      <c r="AJ1166" s="131">
        <f t="shared" si="938"/>
        <v>0</v>
      </c>
      <c r="AK1166" s="131">
        <f t="shared" si="939"/>
        <v>0</v>
      </c>
      <c r="AL1166" s="131">
        <f t="shared" si="923"/>
        <v>0</v>
      </c>
      <c r="AM1166" s="131">
        <f t="shared" si="924"/>
        <v>0</v>
      </c>
      <c r="AN1166" s="131">
        <f t="shared" si="902"/>
        <v>0</v>
      </c>
      <c r="AO1166" s="115" t="b">
        <f t="shared" si="940"/>
        <v>0</v>
      </c>
      <c r="AP1166" s="115" t="b">
        <f t="shared" si="941"/>
        <v>0</v>
      </c>
      <c r="AQ1166" s="115" t="b">
        <f t="shared" si="942"/>
        <v>0</v>
      </c>
      <c r="AR1166" s="79">
        <f t="shared" si="903"/>
        <v>0</v>
      </c>
      <c r="AS1166" s="79">
        <f t="shared" si="904"/>
        <v>0</v>
      </c>
      <c r="AT1166" s="79">
        <f t="shared" si="905"/>
        <v>0</v>
      </c>
      <c r="AU1166" s="79">
        <f t="shared" si="906"/>
        <v>0</v>
      </c>
      <c r="AV1166" s="79">
        <f t="shared" si="907"/>
        <v>0</v>
      </c>
      <c r="AW1166" s="79">
        <f t="shared" si="908"/>
        <v>0</v>
      </c>
      <c r="AX1166" s="128">
        <f t="shared" si="909"/>
        <v>0</v>
      </c>
      <c r="AY1166" s="128"/>
      <c r="AZ1166" s="128"/>
      <c r="BA1166" s="128">
        <f t="shared" si="910"/>
        <v>0</v>
      </c>
      <c r="BB1166" s="128">
        <f t="shared" si="911"/>
        <v>0</v>
      </c>
      <c r="BC1166" s="80">
        <f t="shared" si="912"/>
        <v>0</v>
      </c>
      <c r="BD1166" s="80">
        <f t="shared" si="913"/>
        <v>0</v>
      </c>
      <c r="BE1166" s="80">
        <f t="shared" si="914"/>
        <v>0</v>
      </c>
      <c r="BF1166" s="80">
        <f t="shared" si="915"/>
        <v>0</v>
      </c>
      <c r="BG1166" s="80">
        <f t="shared" si="916"/>
        <v>0</v>
      </c>
      <c r="BH1166" s="80">
        <f t="shared" si="943"/>
        <v>0</v>
      </c>
      <c r="BI1166" s="4">
        <f t="shared" si="917"/>
        <v>0</v>
      </c>
      <c r="BJ1166" s="4">
        <f t="shared" si="918"/>
        <v>0</v>
      </c>
      <c r="BK1166" s="4">
        <f t="shared" si="919"/>
        <v>0</v>
      </c>
      <c r="BL1166" s="8" t="e">
        <f>VLOOKUP(CN1166,'CIR Results'!$B$3:$L$42,2,FALSE)</f>
        <v>#N/A</v>
      </c>
      <c r="BM1166" s="8" t="e">
        <f>VLOOKUP(CN1166,'CIR Results'!$B$3:$L$42,3,FALSE)</f>
        <v>#N/A</v>
      </c>
      <c r="BN1166" s="8" t="e">
        <f>VLOOKUP(CN1166,'CIR Results'!$B$3:$L$42,4,FALSE)</f>
        <v>#N/A</v>
      </c>
      <c r="BO1166" s="8" t="e">
        <f>VLOOKUP(CN1166,'CIR Results'!$B$3:$L$42,5,FALSE)</f>
        <v>#N/A</v>
      </c>
      <c r="BP1166" s="8" t="e">
        <f>VLOOKUP(CN1166,'CIR Results'!$B$3:$L$42,6,FALSE)</f>
        <v>#N/A</v>
      </c>
      <c r="BQ1166" s="8" t="e">
        <f>VLOOKUP(CN1166,'CIR Results'!$B$3:$L$42,8,FALSE)</f>
        <v>#N/A</v>
      </c>
      <c r="BR1166" s="8" t="e">
        <f>VLOOKUP(CN1166,'CIR Results'!$B$3:$L$42,9,FALSE)</f>
        <v>#N/A</v>
      </c>
      <c r="BS1166" s="8" t="e">
        <f>VLOOKUP(CN1166,'CIR Results'!$B$3:$L$42,10,FALSE)</f>
        <v>#N/A</v>
      </c>
      <c r="BT1166" s="8" t="e">
        <f>VLOOKUP(CN1166,'CIR Results'!$B$3:$L$42,11,FALSE)</f>
        <v>#N/A</v>
      </c>
      <c r="BU1166" s="136" t="e">
        <f>VLOOKUP(CN1166,'CIR Team Info'!$B$5:$E$44,2,FALSE)</f>
        <v>#N/A</v>
      </c>
      <c r="BV1166" s="136" t="e">
        <f>VLOOKUP(CN1166,'CIR Team Info'!$B$5:$E$44,4,FALSE)</f>
        <v>#N/A</v>
      </c>
      <c r="BW1166" s="136" t="str">
        <f t="shared" si="944"/>
        <v xml:space="preserve">   </v>
      </c>
    </row>
    <row r="1167" spans="1:75" x14ac:dyDescent="0.25">
      <c r="A1167" s="78">
        <f t="shared" si="898"/>
        <v>0</v>
      </c>
      <c r="C1167" s="10" t="str">
        <f t="shared" si="937"/>
        <v>Do Not Pick</v>
      </c>
      <c r="D1167" s="17">
        <f t="shared" si="899"/>
        <v>0</v>
      </c>
      <c r="E1167" s="113">
        <f t="shared" si="925"/>
        <v>0</v>
      </c>
      <c r="F1167" s="113">
        <f t="shared" si="926"/>
        <v>0</v>
      </c>
      <c r="G1167" s="113">
        <f t="shared" si="927"/>
        <v>0</v>
      </c>
      <c r="H1167" s="113">
        <f t="shared" si="928"/>
        <v>0</v>
      </c>
      <c r="I1167" s="113">
        <f t="shared" si="929"/>
        <v>0</v>
      </c>
      <c r="J1167" s="113">
        <f t="shared" si="930"/>
        <v>0</v>
      </c>
      <c r="K1167" s="113">
        <f t="shared" si="920"/>
        <v>0</v>
      </c>
      <c r="L1167" s="76">
        <v>8</v>
      </c>
      <c r="M1167" s="76">
        <v>5</v>
      </c>
      <c r="N1167" s="76">
        <v>7</v>
      </c>
      <c r="O1167" s="76">
        <v>6</v>
      </c>
      <c r="P1167" s="76">
        <v>6</v>
      </c>
      <c r="Q1167" s="76">
        <v>2</v>
      </c>
      <c r="R1167" s="76">
        <v>1</v>
      </c>
      <c r="S1167" s="17">
        <f t="shared" si="900"/>
        <v>0</v>
      </c>
      <c r="T1167" s="113">
        <f t="shared" si="931"/>
        <v>0</v>
      </c>
      <c r="U1167" s="113">
        <f t="shared" si="932"/>
        <v>0</v>
      </c>
      <c r="V1167" s="113">
        <f t="shared" si="933"/>
        <v>0</v>
      </c>
      <c r="W1167" s="113">
        <f t="shared" si="934"/>
        <v>0</v>
      </c>
      <c r="X1167" s="113">
        <f t="shared" si="935"/>
        <v>0</v>
      </c>
      <c r="Y1167" s="113">
        <f t="shared" si="936"/>
        <v>0</v>
      </c>
      <c r="Z1167" s="113">
        <f t="shared" si="921"/>
        <v>0</v>
      </c>
      <c r="AA1167" s="76">
        <v>10</v>
      </c>
      <c r="AB1167" s="76">
        <v>6</v>
      </c>
      <c r="AC1167" s="76">
        <v>8</v>
      </c>
      <c r="AD1167" s="76">
        <v>2</v>
      </c>
      <c r="AE1167" s="76">
        <v>2</v>
      </c>
      <c r="AF1167" s="76">
        <v>5</v>
      </c>
      <c r="AG1167" s="76">
        <v>8</v>
      </c>
      <c r="AH1167" s="131">
        <f t="shared" si="901"/>
        <v>0</v>
      </c>
      <c r="AI1167" s="131">
        <f t="shared" si="922"/>
        <v>0</v>
      </c>
      <c r="AJ1167" s="131">
        <f t="shared" si="938"/>
        <v>0</v>
      </c>
      <c r="AK1167" s="131">
        <f t="shared" si="939"/>
        <v>0</v>
      </c>
      <c r="AL1167" s="131">
        <f t="shared" si="923"/>
        <v>0</v>
      </c>
      <c r="AM1167" s="131">
        <f t="shared" si="924"/>
        <v>0</v>
      </c>
      <c r="AN1167" s="131">
        <f t="shared" si="902"/>
        <v>0</v>
      </c>
      <c r="AO1167" s="115" t="b">
        <f t="shared" si="940"/>
        <v>0</v>
      </c>
      <c r="AP1167" s="115" t="b">
        <f t="shared" si="941"/>
        <v>0</v>
      </c>
      <c r="AQ1167" s="115" t="b">
        <f t="shared" si="942"/>
        <v>0</v>
      </c>
      <c r="AR1167" s="79">
        <f t="shared" si="903"/>
        <v>0</v>
      </c>
      <c r="AS1167" s="79">
        <f t="shared" si="904"/>
        <v>0</v>
      </c>
      <c r="AT1167" s="79">
        <f t="shared" si="905"/>
        <v>0</v>
      </c>
      <c r="AU1167" s="79">
        <f t="shared" si="906"/>
        <v>0</v>
      </c>
      <c r="AV1167" s="79">
        <f t="shared" si="907"/>
        <v>0</v>
      </c>
      <c r="AW1167" s="79">
        <f t="shared" si="908"/>
        <v>0</v>
      </c>
      <c r="AX1167" s="128">
        <f t="shared" si="909"/>
        <v>0</v>
      </c>
      <c r="AY1167" s="128"/>
      <c r="AZ1167" s="128"/>
      <c r="BA1167" s="128">
        <f t="shared" si="910"/>
        <v>0</v>
      </c>
      <c r="BB1167" s="128">
        <f t="shared" si="911"/>
        <v>0</v>
      </c>
      <c r="BC1167" s="80">
        <f t="shared" si="912"/>
        <v>0</v>
      </c>
      <c r="BD1167" s="80">
        <f t="shared" si="913"/>
        <v>0</v>
      </c>
      <c r="BE1167" s="80">
        <f t="shared" si="914"/>
        <v>0</v>
      </c>
      <c r="BF1167" s="80">
        <f t="shared" si="915"/>
        <v>0</v>
      </c>
      <c r="BG1167" s="80">
        <f t="shared" si="916"/>
        <v>0</v>
      </c>
      <c r="BH1167" s="80">
        <f t="shared" si="943"/>
        <v>0</v>
      </c>
      <c r="BI1167" s="4">
        <f t="shared" si="917"/>
        <v>0</v>
      </c>
      <c r="BJ1167" s="4">
        <f t="shared" si="918"/>
        <v>0</v>
      </c>
      <c r="BK1167" s="4">
        <f t="shared" si="919"/>
        <v>0</v>
      </c>
      <c r="BL1167" s="8" t="e">
        <f>VLOOKUP(CN1167,'CIR Results'!$B$3:$L$42,2,FALSE)</f>
        <v>#N/A</v>
      </c>
      <c r="BM1167" s="8" t="e">
        <f>VLOOKUP(CN1167,'CIR Results'!$B$3:$L$42,3,FALSE)</f>
        <v>#N/A</v>
      </c>
      <c r="BN1167" s="8" t="e">
        <f>VLOOKUP(CN1167,'CIR Results'!$B$3:$L$42,4,FALSE)</f>
        <v>#N/A</v>
      </c>
      <c r="BO1167" s="8" t="e">
        <f>VLOOKUP(CN1167,'CIR Results'!$B$3:$L$42,5,FALSE)</f>
        <v>#N/A</v>
      </c>
      <c r="BP1167" s="8" t="e">
        <f>VLOOKUP(CN1167,'CIR Results'!$B$3:$L$42,6,FALSE)</f>
        <v>#N/A</v>
      </c>
      <c r="BQ1167" s="8" t="e">
        <f>VLOOKUP(CN1167,'CIR Results'!$B$3:$L$42,8,FALSE)</f>
        <v>#N/A</v>
      </c>
      <c r="BR1167" s="8" t="e">
        <f>VLOOKUP(CN1167,'CIR Results'!$B$3:$L$42,9,FALSE)</f>
        <v>#N/A</v>
      </c>
      <c r="BS1167" s="8" t="e">
        <f>VLOOKUP(CN1167,'CIR Results'!$B$3:$L$42,10,FALSE)</f>
        <v>#N/A</v>
      </c>
      <c r="BT1167" s="8" t="e">
        <f>VLOOKUP(CN1167,'CIR Results'!$B$3:$L$42,11,FALSE)</f>
        <v>#N/A</v>
      </c>
      <c r="BU1167" s="136" t="e">
        <f>VLOOKUP(CN1167,'CIR Team Info'!$B$5:$E$44,2,FALSE)</f>
        <v>#N/A</v>
      </c>
      <c r="BV1167" s="136" t="e">
        <f>VLOOKUP(CN1167,'CIR Team Info'!$B$5:$E$44,4,FALSE)</f>
        <v>#N/A</v>
      </c>
      <c r="BW1167" s="136" t="str">
        <f t="shared" si="944"/>
        <v xml:space="preserve">   </v>
      </c>
    </row>
    <row r="1168" spans="1:75" x14ac:dyDescent="0.25">
      <c r="A1168" s="78">
        <f t="shared" si="898"/>
        <v>0</v>
      </c>
      <c r="C1168" s="10" t="str">
        <f t="shared" si="937"/>
        <v>Do Not Pick</v>
      </c>
      <c r="D1168" s="17">
        <f t="shared" si="899"/>
        <v>0</v>
      </c>
      <c r="E1168" s="113">
        <f t="shared" si="925"/>
        <v>0</v>
      </c>
      <c r="F1168" s="113">
        <f t="shared" si="926"/>
        <v>0</v>
      </c>
      <c r="G1168" s="113">
        <f t="shared" si="927"/>
        <v>0</v>
      </c>
      <c r="H1168" s="113">
        <f t="shared" si="928"/>
        <v>0</v>
      </c>
      <c r="I1168" s="113">
        <f t="shared" si="929"/>
        <v>0</v>
      </c>
      <c r="J1168" s="113">
        <f t="shared" si="930"/>
        <v>0</v>
      </c>
      <c r="K1168" s="113">
        <f t="shared" si="920"/>
        <v>0</v>
      </c>
      <c r="L1168" s="76">
        <v>8</v>
      </c>
      <c r="M1168" s="76">
        <v>5</v>
      </c>
      <c r="N1168" s="76">
        <v>7</v>
      </c>
      <c r="O1168" s="76">
        <v>6</v>
      </c>
      <c r="P1168" s="76">
        <v>6</v>
      </c>
      <c r="Q1168" s="76">
        <v>2</v>
      </c>
      <c r="R1168" s="76">
        <v>1</v>
      </c>
      <c r="S1168" s="17">
        <f t="shared" si="900"/>
        <v>0</v>
      </c>
      <c r="T1168" s="113">
        <f t="shared" si="931"/>
        <v>0</v>
      </c>
      <c r="U1168" s="113">
        <f t="shared" si="932"/>
        <v>0</v>
      </c>
      <c r="V1168" s="113">
        <f t="shared" si="933"/>
        <v>0</v>
      </c>
      <c r="W1168" s="113">
        <f t="shared" si="934"/>
        <v>0</v>
      </c>
      <c r="X1168" s="113">
        <f t="shared" si="935"/>
        <v>0</v>
      </c>
      <c r="Y1168" s="113">
        <f t="shared" si="936"/>
        <v>0</v>
      </c>
      <c r="Z1168" s="113">
        <f t="shared" si="921"/>
        <v>0</v>
      </c>
      <c r="AA1168" s="76">
        <v>10</v>
      </c>
      <c r="AB1168" s="76">
        <v>6</v>
      </c>
      <c r="AC1168" s="76">
        <v>8</v>
      </c>
      <c r="AD1168" s="76">
        <v>2</v>
      </c>
      <c r="AE1168" s="76">
        <v>2</v>
      </c>
      <c r="AF1168" s="76">
        <v>5</v>
      </c>
      <c r="AG1168" s="76">
        <v>8</v>
      </c>
      <c r="AH1168" s="131">
        <f t="shared" si="901"/>
        <v>0</v>
      </c>
      <c r="AI1168" s="131">
        <f t="shared" si="922"/>
        <v>0</v>
      </c>
      <c r="AJ1168" s="131">
        <f t="shared" si="938"/>
        <v>0</v>
      </c>
      <c r="AK1168" s="131">
        <f t="shared" si="939"/>
        <v>0</v>
      </c>
      <c r="AL1168" s="131">
        <f t="shared" si="923"/>
        <v>0</v>
      </c>
      <c r="AM1168" s="131">
        <f t="shared" si="924"/>
        <v>0</v>
      </c>
      <c r="AN1168" s="131">
        <f t="shared" si="902"/>
        <v>0</v>
      </c>
      <c r="AO1168" s="115" t="b">
        <f t="shared" si="940"/>
        <v>0</v>
      </c>
      <c r="AP1168" s="115" t="b">
        <f t="shared" si="941"/>
        <v>0</v>
      </c>
      <c r="AQ1168" s="115" t="b">
        <f t="shared" si="942"/>
        <v>0</v>
      </c>
      <c r="AR1168" s="79">
        <f t="shared" si="903"/>
        <v>0</v>
      </c>
      <c r="AS1168" s="79">
        <f t="shared" si="904"/>
        <v>0</v>
      </c>
      <c r="AT1168" s="79">
        <f t="shared" si="905"/>
        <v>0</v>
      </c>
      <c r="AU1168" s="79">
        <f t="shared" si="906"/>
        <v>0</v>
      </c>
      <c r="AV1168" s="79">
        <f t="shared" si="907"/>
        <v>0</v>
      </c>
      <c r="AW1168" s="79">
        <f t="shared" si="908"/>
        <v>0</v>
      </c>
      <c r="AX1168" s="128">
        <f t="shared" si="909"/>
        <v>0</v>
      </c>
      <c r="AY1168" s="128"/>
      <c r="AZ1168" s="128"/>
      <c r="BA1168" s="128">
        <f t="shared" si="910"/>
        <v>0</v>
      </c>
      <c r="BB1168" s="128">
        <f t="shared" si="911"/>
        <v>0</v>
      </c>
      <c r="BC1168" s="80">
        <f t="shared" si="912"/>
        <v>0</v>
      </c>
      <c r="BD1168" s="80">
        <f t="shared" si="913"/>
        <v>0</v>
      </c>
      <c r="BE1168" s="80">
        <f t="shared" si="914"/>
        <v>0</v>
      </c>
      <c r="BF1168" s="80">
        <f t="shared" si="915"/>
        <v>0</v>
      </c>
      <c r="BG1168" s="80">
        <f t="shared" si="916"/>
        <v>0</v>
      </c>
      <c r="BH1168" s="80">
        <f t="shared" si="943"/>
        <v>0</v>
      </c>
      <c r="BI1168" s="4">
        <f t="shared" si="917"/>
        <v>0</v>
      </c>
      <c r="BJ1168" s="4">
        <f t="shared" si="918"/>
        <v>0</v>
      </c>
      <c r="BK1168" s="4">
        <f t="shared" si="919"/>
        <v>0</v>
      </c>
      <c r="BL1168" s="8" t="e">
        <f>VLOOKUP(CN1168,'CIR Results'!$B$3:$L$42,2,FALSE)</f>
        <v>#N/A</v>
      </c>
      <c r="BM1168" s="8" t="e">
        <f>VLOOKUP(CN1168,'CIR Results'!$B$3:$L$42,3,FALSE)</f>
        <v>#N/A</v>
      </c>
      <c r="BN1168" s="8" t="e">
        <f>VLOOKUP(CN1168,'CIR Results'!$B$3:$L$42,4,FALSE)</f>
        <v>#N/A</v>
      </c>
      <c r="BO1168" s="8" t="e">
        <f>VLOOKUP(CN1168,'CIR Results'!$B$3:$L$42,5,FALSE)</f>
        <v>#N/A</v>
      </c>
      <c r="BP1168" s="8" t="e">
        <f>VLOOKUP(CN1168,'CIR Results'!$B$3:$L$42,6,FALSE)</f>
        <v>#N/A</v>
      </c>
      <c r="BQ1168" s="8" t="e">
        <f>VLOOKUP(CN1168,'CIR Results'!$B$3:$L$42,8,FALSE)</f>
        <v>#N/A</v>
      </c>
      <c r="BR1168" s="8" t="e">
        <f>VLOOKUP(CN1168,'CIR Results'!$B$3:$L$42,9,FALSE)</f>
        <v>#N/A</v>
      </c>
      <c r="BS1168" s="8" t="e">
        <f>VLOOKUP(CN1168,'CIR Results'!$B$3:$L$42,10,FALSE)</f>
        <v>#N/A</v>
      </c>
      <c r="BT1168" s="8" t="e">
        <f>VLOOKUP(CN1168,'CIR Results'!$B$3:$L$42,11,FALSE)</f>
        <v>#N/A</v>
      </c>
      <c r="BU1168" s="136" t="e">
        <f>VLOOKUP(CN1168,'CIR Team Info'!$B$5:$E$44,2,FALSE)</f>
        <v>#N/A</v>
      </c>
      <c r="BV1168" s="136" t="e">
        <f>VLOOKUP(CN1168,'CIR Team Info'!$B$5:$E$44,4,FALSE)</f>
        <v>#N/A</v>
      </c>
      <c r="BW1168" s="136" t="str">
        <f t="shared" si="944"/>
        <v xml:space="preserve">   </v>
      </c>
    </row>
    <row r="1169" spans="1:75" x14ac:dyDescent="0.25">
      <c r="A1169" s="78">
        <f t="shared" si="898"/>
        <v>0</v>
      </c>
      <c r="C1169" s="10" t="str">
        <f t="shared" si="937"/>
        <v>Do Not Pick</v>
      </c>
      <c r="D1169" s="17">
        <f t="shared" si="899"/>
        <v>0</v>
      </c>
      <c r="E1169" s="113">
        <f t="shared" si="925"/>
        <v>0</v>
      </c>
      <c r="F1169" s="113">
        <f t="shared" si="926"/>
        <v>0</v>
      </c>
      <c r="G1169" s="113">
        <f t="shared" si="927"/>
        <v>0</v>
      </c>
      <c r="H1169" s="113">
        <f t="shared" si="928"/>
        <v>0</v>
      </c>
      <c r="I1169" s="113">
        <f t="shared" si="929"/>
        <v>0</v>
      </c>
      <c r="J1169" s="113">
        <f t="shared" si="930"/>
        <v>0</v>
      </c>
      <c r="K1169" s="113">
        <f t="shared" si="920"/>
        <v>0</v>
      </c>
      <c r="L1169" s="76">
        <v>8</v>
      </c>
      <c r="M1169" s="76">
        <v>5</v>
      </c>
      <c r="N1169" s="76">
        <v>7</v>
      </c>
      <c r="O1169" s="76">
        <v>6</v>
      </c>
      <c r="P1169" s="76">
        <v>6</v>
      </c>
      <c r="Q1169" s="76">
        <v>2</v>
      </c>
      <c r="R1169" s="76">
        <v>1</v>
      </c>
      <c r="S1169" s="17">
        <f t="shared" si="900"/>
        <v>0</v>
      </c>
      <c r="T1169" s="113">
        <f t="shared" si="931"/>
        <v>0</v>
      </c>
      <c r="U1169" s="113">
        <f t="shared" si="932"/>
        <v>0</v>
      </c>
      <c r="V1169" s="113">
        <f t="shared" si="933"/>
        <v>0</v>
      </c>
      <c r="W1169" s="113">
        <f t="shared" si="934"/>
        <v>0</v>
      </c>
      <c r="X1169" s="113">
        <f t="shared" si="935"/>
        <v>0</v>
      </c>
      <c r="Y1169" s="113">
        <f t="shared" si="936"/>
        <v>0</v>
      </c>
      <c r="Z1169" s="113">
        <f t="shared" si="921"/>
        <v>0</v>
      </c>
      <c r="AA1169" s="76">
        <v>10</v>
      </c>
      <c r="AB1169" s="76">
        <v>6</v>
      </c>
      <c r="AC1169" s="76">
        <v>8</v>
      </c>
      <c r="AD1169" s="76">
        <v>2</v>
      </c>
      <c r="AE1169" s="76">
        <v>2</v>
      </c>
      <c r="AF1169" s="76">
        <v>5</v>
      </c>
      <c r="AG1169" s="76">
        <v>8</v>
      </c>
      <c r="AH1169" s="131">
        <f t="shared" si="901"/>
        <v>0</v>
      </c>
      <c r="AI1169" s="131">
        <f t="shared" si="922"/>
        <v>0</v>
      </c>
      <c r="AJ1169" s="131">
        <f t="shared" si="938"/>
        <v>0</v>
      </c>
      <c r="AK1169" s="131">
        <f t="shared" si="939"/>
        <v>0</v>
      </c>
      <c r="AL1169" s="131">
        <f t="shared" si="923"/>
        <v>0</v>
      </c>
      <c r="AM1169" s="131">
        <f t="shared" si="924"/>
        <v>0</v>
      </c>
      <c r="AN1169" s="131">
        <f t="shared" si="902"/>
        <v>0</v>
      </c>
      <c r="AO1169" s="115" t="b">
        <f t="shared" si="940"/>
        <v>0</v>
      </c>
      <c r="AP1169" s="115" t="b">
        <f t="shared" si="941"/>
        <v>0</v>
      </c>
      <c r="AQ1169" s="115" t="b">
        <f t="shared" si="942"/>
        <v>0</v>
      </c>
      <c r="AR1169" s="79">
        <f t="shared" si="903"/>
        <v>0</v>
      </c>
      <c r="AS1169" s="79">
        <f t="shared" si="904"/>
        <v>0</v>
      </c>
      <c r="AT1169" s="79">
        <f t="shared" si="905"/>
        <v>0</v>
      </c>
      <c r="AU1169" s="79">
        <f t="shared" si="906"/>
        <v>0</v>
      </c>
      <c r="AV1169" s="79">
        <f t="shared" si="907"/>
        <v>0</v>
      </c>
      <c r="AW1169" s="79">
        <f t="shared" si="908"/>
        <v>0</v>
      </c>
      <c r="AX1169" s="128">
        <f t="shared" si="909"/>
        <v>0</v>
      </c>
      <c r="AY1169" s="128"/>
      <c r="AZ1169" s="128"/>
      <c r="BA1169" s="128">
        <f t="shared" si="910"/>
        <v>0</v>
      </c>
      <c r="BB1169" s="128">
        <f t="shared" si="911"/>
        <v>0</v>
      </c>
      <c r="BC1169" s="80">
        <f t="shared" si="912"/>
        <v>0</v>
      </c>
      <c r="BD1169" s="80">
        <f t="shared" si="913"/>
        <v>0</v>
      </c>
      <c r="BE1169" s="80">
        <f t="shared" si="914"/>
        <v>0</v>
      </c>
      <c r="BF1169" s="80">
        <f t="shared" si="915"/>
        <v>0</v>
      </c>
      <c r="BG1169" s="80">
        <f t="shared" si="916"/>
        <v>0</v>
      </c>
      <c r="BH1169" s="80">
        <f t="shared" si="943"/>
        <v>0</v>
      </c>
      <c r="BI1169" s="4">
        <f t="shared" si="917"/>
        <v>0</v>
      </c>
      <c r="BJ1169" s="4">
        <f t="shared" si="918"/>
        <v>0</v>
      </c>
      <c r="BK1169" s="4">
        <f t="shared" si="919"/>
        <v>0</v>
      </c>
      <c r="BL1169" s="8" t="e">
        <f>VLOOKUP(CN1169,'CIR Results'!$B$3:$L$42,2,FALSE)</f>
        <v>#N/A</v>
      </c>
      <c r="BM1169" s="8" t="e">
        <f>VLOOKUP(CN1169,'CIR Results'!$B$3:$L$42,3,FALSE)</f>
        <v>#N/A</v>
      </c>
      <c r="BN1169" s="8" t="e">
        <f>VLOOKUP(CN1169,'CIR Results'!$B$3:$L$42,4,FALSE)</f>
        <v>#N/A</v>
      </c>
      <c r="BO1169" s="8" t="e">
        <f>VLOOKUP(CN1169,'CIR Results'!$B$3:$L$42,5,FALSE)</f>
        <v>#N/A</v>
      </c>
      <c r="BP1169" s="8" t="e">
        <f>VLOOKUP(CN1169,'CIR Results'!$B$3:$L$42,6,FALSE)</f>
        <v>#N/A</v>
      </c>
      <c r="BQ1169" s="8" t="e">
        <f>VLOOKUP(CN1169,'CIR Results'!$B$3:$L$42,8,FALSE)</f>
        <v>#N/A</v>
      </c>
      <c r="BR1169" s="8" t="e">
        <f>VLOOKUP(CN1169,'CIR Results'!$B$3:$L$42,9,FALSE)</f>
        <v>#N/A</v>
      </c>
      <c r="BS1169" s="8" t="e">
        <f>VLOOKUP(CN1169,'CIR Results'!$B$3:$L$42,10,FALSE)</f>
        <v>#N/A</v>
      </c>
      <c r="BT1169" s="8" t="e">
        <f>VLOOKUP(CN1169,'CIR Results'!$B$3:$L$42,11,FALSE)</f>
        <v>#N/A</v>
      </c>
      <c r="BU1169" s="136" t="e">
        <f>VLOOKUP(CN1169,'CIR Team Info'!$B$5:$E$44,2,FALSE)</f>
        <v>#N/A</v>
      </c>
      <c r="BV1169" s="136" t="e">
        <f>VLOOKUP(CN1169,'CIR Team Info'!$B$5:$E$44,4,FALSE)</f>
        <v>#N/A</v>
      </c>
      <c r="BW1169" s="136" t="str">
        <f t="shared" si="944"/>
        <v xml:space="preserve">   </v>
      </c>
    </row>
    <row r="1170" spans="1:75" x14ac:dyDescent="0.25">
      <c r="A1170" s="78">
        <f t="shared" si="898"/>
        <v>0</v>
      </c>
      <c r="C1170" s="10" t="str">
        <f t="shared" si="937"/>
        <v>Do Not Pick</v>
      </c>
      <c r="D1170" s="17">
        <f t="shared" si="899"/>
        <v>0</v>
      </c>
      <c r="E1170" s="113">
        <f t="shared" si="925"/>
        <v>0</v>
      </c>
      <c r="F1170" s="113">
        <f t="shared" si="926"/>
        <v>0</v>
      </c>
      <c r="G1170" s="113">
        <f t="shared" si="927"/>
        <v>0</v>
      </c>
      <c r="H1170" s="113">
        <f t="shared" si="928"/>
        <v>0</v>
      </c>
      <c r="I1170" s="113">
        <f t="shared" si="929"/>
        <v>0</v>
      </c>
      <c r="J1170" s="113">
        <f t="shared" si="930"/>
        <v>0</v>
      </c>
      <c r="K1170" s="113">
        <f t="shared" si="920"/>
        <v>0</v>
      </c>
      <c r="L1170" s="76">
        <v>8</v>
      </c>
      <c r="M1170" s="76">
        <v>5</v>
      </c>
      <c r="N1170" s="76">
        <v>7</v>
      </c>
      <c r="O1170" s="76">
        <v>6</v>
      </c>
      <c r="P1170" s="76">
        <v>6</v>
      </c>
      <c r="Q1170" s="76">
        <v>2</v>
      </c>
      <c r="R1170" s="76">
        <v>1</v>
      </c>
      <c r="S1170" s="17">
        <f t="shared" si="900"/>
        <v>0</v>
      </c>
      <c r="T1170" s="113">
        <f t="shared" si="931"/>
        <v>0</v>
      </c>
      <c r="U1170" s="113">
        <f t="shared" si="932"/>
        <v>0</v>
      </c>
      <c r="V1170" s="113">
        <f t="shared" si="933"/>
        <v>0</v>
      </c>
      <c r="W1170" s="113">
        <f t="shared" si="934"/>
        <v>0</v>
      </c>
      <c r="X1170" s="113">
        <f t="shared" si="935"/>
        <v>0</v>
      </c>
      <c r="Y1170" s="113">
        <f t="shared" si="936"/>
        <v>0</v>
      </c>
      <c r="Z1170" s="113">
        <f t="shared" si="921"/>
        <v>0</v>
      </c>
      <c r="AA1170" s="76">
        <v>10</v>
      </c>
      <c r="AB1170" s="76">
        <v>6</v>
      </c>
      <c r="AC1170" s="76">
        <v>8</v>
      </c>
      <c r="AD1170" s="76">
        <v>2</v>
      </c>
      <c r="AE1170" s="76">
        <v>2</v>
      </c>
      <c r="AF1170" s="76">
        <v>5</v>
      </c>
      <c r="AG1170" s="76">
        <v>8</v>
      </c>
      <c r="AH1170" s="131">
        <f t="shared" si="901"/>
        <v>0</v>
      </c>
      <c r="AI1170" s="131">
        <f t="shared" si="922"/>
        <v>0</v>
      </c>
      <c r="AJ1170" s="131">
        <f t="shared" si="938"/>
        <v>0</v>
      </c>
      <c r="AK1170" s="131">
        <f t="shared" si="939"/>
        <v>0</v>
      </c>
      <c r="AL1170" s="131">
        <f t="shared" si="923"/>
        <v>0</v>
      </c>
      <c r="AM1170" s="131">
        <f t="shared" si="924"/>
        <v>0</v>
      </c>
      <c r="AN1170" s="131">
        <f t="shared" si="902"/>
        <v>0</v>
      </c>
      <c r="AO1170" s="115" t="b">
        <f t="shared" si="940"/>
        <v>0</v>
      </c>
      <c r="AP1170" s="115" t="b">
        <f t="shared" si="941"/>
        <v>0</v>
      </c>
      <c r="AQ1170" s="115" t="b">
        <f t="shared" si="942"/>
        <v>0</v>
      </c>
      <c r="AR1170" s="79">
        <f t="shared" si="903"/>
        <v>0</v>
      </c>
      <c r="AS1170" s="79">
        <f t="shared" si="904"/>
        <v>0</v>
      </c>
      <c r="AT1170" s="79">
        <f t="shared" si="905"/>
        <v>0</v>
      </c>
      <c r="AU1170" s="79">
        <f t="shared" si="906"/>
        <v>0</v>
      </c>
      <c r="AV1170" s="79">
        <f t="shared" si="907"/>
        <v>0</v>
      </c>
      <c r="AW1170" s="79">
        <f t="shared" si="908"/>
        <v>0</v>
      </c>
      <c r="AX1170" s="128">
        <f t="shared" si="909"/>
        <v>0</v>
      </c>
      <c r="AY1170" s="128"/>
      <c r="AZ1170" s="128"/>
      <c r="BA1170" s="128">
        <f t="shared" si="910"/>
        <v>0</v>
      </c>
      <c r="BB1170" s="128">
        <f t="shared" si="911"/>
        <v>0</v>
      </c>
      <c r="BC1170" s="80">
        <f t="shared" si="912"/>
        <v>0</v>
      </c>
      <c r="BD1170" s="80">
        <f t="shared" si="913"/>
        <v>0</v>
      </c>
      <c r="BE1170" s="80">
        <f t="shared" si="914"/>
        <v>0</v>
      </c>
      <c r="BF1170" s="80">
        <f t="shared" si="915"/>
        <v>0</v>
      </c>
      <c r="BG1170" s="80">
        <f t="shared" si="916"/>
        <v>0</v>
      </c>
      <c r="BH1170" s="80">
        <f t="shared" si="943"/>
        <v>0</v>
      </c>
      <c r="BI1170" s="4">
        <f t="shared" si="917"/>
        <v>0</v>
      </c>
      <c r="BJ1170" s="4">
        <f t="shared" si="918"/>
        <v>0</v>
      </c>
      <c r="BK1170" s="4">
        <f t="shared" si="919"/>
        <v>0</v>
      </c>
      <c r="BL1170" s="8" t="e">
        <f>VLOOKUP(CN1170,'CIR Results'!$B$3:$L$42,2,FALSE)</f>
        <v>#N/A</v>
      </c>
      <c r="BM1170" s="8" t="e">
        <f>VLOOKUP(CN1170,'CIR Results'!$B$3:$L$42,3,FALSE)</f>
        <v>#N/A</v>
      </c>
      <c r="BN1170" s="8" t="e">
        <f>VLOOKUP(CN1170,'CIR Results'!$B$3:$L$42,4,FALSE)</f>
        <v>#N/A</v>
      </c>
      <c r="BO1170" s="8" t="e">
        <f>VLOOKUP(CN1170,'CIR Results'!$B$3:$L$42,5,FALSE)</f>
        <v>#N/A</v>
      </c>
      <c r="BP1170" s="8" t="e">
        <f>VLOOKUP(CN1170,'CIR Results'!$B$3:$L$42,6,FALSE)</f>
        <v>#N/A</v>
      </c>
      <c r="BQ1170" s="8" t="e">
        <f>VLOOKUP(CN1170,'CIR Results'!$B$3:$L$42,8,FALSE)</f>
        <v>#N/A</v>
      </c>
      <c r="BR1170" s="8" t="e">
        <f>VLOOKUP(CN1170,'CIR Results'!$B$3:$L$42,9,FALSE)</f>
        <v>#N/A</v>
      </c>
      <c r="BS1170" s="8" t="e">
        <f>VLOOKUP(CN1170,'CIR Results'!$B$3:$L$42,10,FALSE)</f>
        <v>#N/A</v>
      </c>
      <c r="BT1170" s="8" t="e">
        <f>VLOOKUP(CN1170,'CIR Results'!$B$3:$L$42,11,FALSE)</f>
        <v>#N/A</v>
      </c>
      <c r="BU1170" s="136" t="e">
        <f>VLOOKUP(CN1170,'CIR Team Info'!$B$5:$E$44,2,FALSE)</f>
        <v>#N/A</v>
      </c>
      <c r="BV1170" s="136" t="e">
        <f>VLOOKUP(CN1170,'CIR Team Info'!$B$5:$E$44,4,FALSE)</f>
        <v>#N/A</v>
      </c>
      <c r="BW1170" s="136" t="str">
        <f t="shared" si="944"/>
        <v xml:space="preserve">   </v>
      </c>
    </row>
    <row r="1171" spans="1:75" x14ac:dyDescent="0.25">
      <c r="A1171" s="78">
        <f t="shared" si="898"/>
        <v>0</v>
      </c>
      <c r="C1171" s="10" t="str">
        <f t="shared" si="937"/>
        <v>Do Not Pick</v>
      </c>
      <c r="D1171" s="17">
        <f t="shared" si="899"/>
        <v>0</v>
      </c>
      <c r="E1171" s="113">
        <f t="shared" si="925"/>
        <v>0</v>
      </c>
      <c r="F1171" s="113">
        <f t="shared" si="926"/>
        <v>0</v>
      </c>
      <c r="G1171" s="113">
        <f t="shared" si="927"/>
        <v>0</v>
      </c>
      <c r="H1171" s="113">
        <f t="shared" si="928"/>
        <v>0</v>
      </c>
      <c r="I1171" s="113">
        <f t="shared" si="929"/>
        <v>0</v>
      </c>
      <c r="J1171" s="113">
        <f t="shared" si="930"/>
        <v>0</v>
      </c>
      <c r="K1171" s="113">
        <f t="shared" si="920"/>
        <v>0</v>
      </c>
      <c r="L1171" s="76">
        <v>8</v>
      </c>
      <c r="M1171" s="76">
        <v>5</v>
      </c>
      <c r="N1171" s="76">
        <v>7</v>
      </c>
      <c r="O1171" s="76">
        <v>6</v>
      </c>
      <c r="P1171" s="76">
        <v>6</v>
      </c>
      <c r="Q1171" s="76">
        <v>2</v>
      </c>
      <c r="R1171" s="76">
        <v>1</v>
      </c>
      <c r="S1171" s="17">
        <f t="shared" si="900"/>
        <v>0</v>
      </c>
      <c r="T1171" s="113">
        <f t="shared" si="931"/>
        <v>0</v>
      </c>
      <c r="U1171" s="113">
        <f t="shared" si="932"/>
        <v>0</v>
      </c>
      <c r="V1171" s="113">
        <f t="shared" si="933"/>
        <v>0</v>
      </c>
      <c r="W1171" s="113">
        <f t="shared" si="934"/>
        <v>0</v>
      </c>
      <c r="X1171" s="113">
        <f t="shared" si="935"/>
        <v>0</v>
      </c>
      <c r="Y1171" s="113">
        <f t="shared" si="936"/>
        <v>0</v>
      </c>
      <c r="Z1171" s="113">
        <f t="shared" si="921"/>
        <v>0</v>
      </c>
      <c r="AA1171" s="76">
        <v>10</v>
      </c>
      <c r="AB1171" s="76">
        <v>6</v>
      </c>
      <c r="AC1171" s="76">
        <v>8</v>
      </c>
      <c r="AD1171" s="76">
        <v>2</v>
      </c>
      <c r="AE1171" s="76">
        <v>2</v>
      </c>
      <c r="AF1171" s="76">
        <v>5</v>
      </c>
      <c r="AG1171" s="76">
        <v>8</v>
      </c>
      <c r="AH1171" s="131">
        <f t="shared" si="901"/>
        <v>0</v>
      </c>
      <c r="AI1171" s="131">
        <f t="shared" si="922"/>
        <v>0</v>
      </c>
      <c r="AJ1171" s="131">
        <f t="shared" si="938"/>
        <v>0</v>
      </c>
      <c r="AK1171" s="131">
        <f t="shared" si="939"/>
        <v>0</v>
      </c>
      <c r="AL1171" s="131">
        <f t="shared" si="923"/>
        <v>0</v>
      </c>
      <c r="AM1171" s="131">
        <f t="shared" si="924"/>
        <v>0</v>
      </c>
      <c r="AN1171" s="131">
        <f t="shared" si="902"/>
        <v>0</v>
      </c>
      <c r="AO1171" s="115" t="b">
        <f t="shared" si="940"/>
        <v>0</v>
      </c>
      <c r="AP1171" s="115" t="b">
        <f t="shared" si="941"/>
        <v>0</v>
      </c>
      <c r="AQ1171" s="115" t="b">
        <f t="shared" si="942"/>
        <v>0</v>
      </c>
      <c r="AR1171" s="79">
        <f t="shared" si="903"/>
        <v>0</v>
      </c>
      <c r="AS1171" s="79">
        <f t="shared" si="904"/>
        <v>0</v>
      </c>
      <c r="AT1171" s="79">
        <f t="shared" si="905"/>
        <v>0</v>
      </c>
      <c r="AU1171" s="79">
        <f t="shared" si="906"/>
        <v>0</v>
      </c>
      <c r="AV1171" s="79">
        <f t="shared" si="907"/>
        <v>0</v>
      </c>
      <c r="AW1171" s="79">
        <f t="shared" si="908"/>
        <v>0</v>
      </c>
      <c r="AX1171" s="128">
        <f t="shared" si="909"/>
        <v>0</v>
      </c>
      <c r="AY1171" s="128"/>
      <c r="AZ1171" s="128"/>
      <c r="BA1171" s="128">
        <f t="shared" si="910"/>
        <v>0</v>
      </c>
      <c r="BB1171" s="128">
        <f t="shared" si="911"/>
        <v>0</v>
      </c>
      <c r="BC1171" s="80">
        <f t="shared" si="912"/>
        <v>0</v>
      </c>
      <c r="BD1171" s="80">
        <f t="shared" si="913"/>
        <v>0</v>
      </c>
      <c r="BE1171" s="80">
        <f t="shared" si="914"/>
        <v>0</v>
      </c>
      <c r="BF1171" s="80">
        <f t="shared" si="915"/>
        <v>0</v>
      </c>
      <c r="BG1171" s="80">
        <f t="shared" si="916"/>
        <v>0</v>
      </c>
      <c r="BH1171" s="80">
        <f t="shared" si="943"/>
        <v>0</v>
      </c>
      <c r="BI1171" s="4">
        <f t="shared" si="917"/>
        <v>0</v>
      </c>
      <c r="BJ1171" s="4">
        <f t="shared" si="918"/>
        <v>0</v>
      </c>
      <c r="BK1171" s="4">
        <f t="shared" si="919"/>
        <v>0</v>
      </c>
      <c r="BL1171" s="8" t="e">
        <f>VLOOKUP(CN1171,'CIR Results'!$B$3:$L$42,2,FALSE)</f>
        <v>#N/A</v>
      </c>
      <c r="BM1171" s="8" t="e">
        <f>VLOOKUP(CN1171,'CIR Results'!$B$3:$L$42,3,FALSE)</f>
        <v>#N/A</v>
      </c>
      <c r="BN1171" s="8" t="e">
        <f>VLOOKUP(CN1171,'CIR Results'!$B$3:$L$42,4,FALSE)</f>
        <v>#N/A</v>
      </c>
      <c r="BO1171" s="8" t="e">
        <f>VLOOKUP(CN1171,'CIR Results'!$B$3:$L$42,5,FALSE)</f>
        <v>#N/A</v>
      </c>
      <c r="BP1171" s="8" t="e">
        <f>VLOOKUP(CN1171,'CIR Results'!$B$3:$L$42,6,FALSE)</f>
        <v>#N/A</v>
      </c>
      <c r="BQ1171" s="8" t="e">
        <f>VLOOKUP(CN1171,'CIR Results'!$B$3:$L$42,8,FALSE)</f>
        <v>#N/A</v>
      </c>
      <c r="BR1171" s="8" t="e">
        <f>VLOOKUP(CN1171,'CIR Results'!$B$3:$L$42,9,FALSE)</f>
        <v>#N/A</v>
      </c>
      <c r="BS1171" s="8" t="e">
        <f>VLOOKUP(CN1171,'CIR Results'!$B$3:$L$42,10,FALSE)</f>
        <v>#N/A</v>
      </c>
      <c r="BT1171" s="8" t="e">
        <f>VLOOKUP(CN1171,'CIR Results'!$B$3:$L$42,11,FALSE)</f>
        <v>#N/A</v>
      </c>
      <c r="BU1171" s="136" t="e">
        <f>VLOOKUP(CN1171,'CIR Team Info'!$B$5:$E$44,2,FALSE)</f>
        <v>#N/A</v>
      </c>
      <c r="BV1171" s="136" t="e">
        <f>VLOOKUP(CN1171,'CIR Team Info'!$B$5:$E$44,4,FALSE)</f>
        <v>#N/A</v>
      </c>
      <c r="BW1171" s="136" t="str">
        <f t="shared" si="944"/>
        <v xml:space="preserve">   </v>
      </c>
    </row>
    <row r="1172" spans="1:75" x14ac:dyDescent="0.25">
      <c r="A1172" s="78">
        <f t="shared" si="898"/>
        <v>0</v>
      </c>
      <c r="C1172" s="10" t="str">
        <f t="shared" si="937"/>
        <v>Do Not Pick</v>
      </c>
      <c r="D1172" s="17">
        <f t="shared" si="899"/>
        <v>0</v>
      </c>
      <c r="E1172" s="113">
        <f t="shared" si="925"/>
        <v>0</v>
      </c>
      <c r="F1172" s="113">
        <f t="shared" si="926"/>
        <v>0</v>
      </c>
      <c r="G1172" s="113">
        <f t="shared" si="927"/>
        <v>0</v>
      </c>
      <c r="H1172" s="113">
        <f t="shared" si="928"/>
        <v>0</v>
      </c>
      <c r="I1172" s="113">
        <f t="shared" si="929"/>
        <v>0</v>
      </c>
      <c r="J1172" s="113">
        <f t="shared" si="930"/>
        <v>0</v>
      </c>
      <c r="K1172" s="113">
        <f t="shared" si="920"/>
        <v>0</v>
      </c>
      <c r="L1172" s="76">
        <v>8</v>
      </c>
      <c r="M1172" s="76">
        <v>5</v>
      </c>
      <c r="N1172" s="76">
        <v>7</v>
      </c>
      <c r="O1172" s="76">
        <v>6</v>
      </c>
      <c r="P1172" s="76">
        <v>6</v>
      </c>
      <c r="Q1172" s="76">
        <v>2</v>
      </c>
      <c r="R1172" s="76">
        <v>1</v>
      </c>
      <c r="S1172" s="17">
        <f t="shared" si="900"/>
        <v>0</v>
      </c>
      <c r="T1172" s="113">
        <f t="shared" si="931"/>
        <v>0</v>
      </c>
      <c r="U1172" s="113">
        <f t="shared" si="932"/>
        <v>0</v>
      </c>
      <c r="V1172" s="113">
        <f t="shared" si="933"/>
        <v>0</v>
      </c>
      <c r="W1172" s="113">
        <f t="shared" si="934"/>
        <v>0</v>
      </c>
      <c r="X1172" s="113">
        <f t="shared" si="935"/>
        <v>0</v>
      </c>
      <c r="Y1172" s="113">
        <f t="shared" si="936"/>
        <v>0</v>
      </c>
      <c r="Z1172" s="113">
        <f t="shared" si="921"/>
        <v>0</v>
      </c>
      <c r="AA1172" s="76">
        <v>10</v>
      </c>
      <c r="AB1172" s="76">
        <v>6</v>
      </c>
      <c r="AC1172" s="76">
        <v>8</v>
      </c>
      <c r="AD1172" s="76">
        <v>2</v>
      </c>
      <c r="AE1172" s="76">
        <v>2</v>
      </c>
      <c r="AF1172" s="76">
        <v>5</v>
      </c>
      <c r="AG1172" s="76">
        <v>8</v>
      </c>
      <c r="AH1172" s="131">
        <f t="shared" si="901"/>
        <v>0</v>
      </c>
      <c r="AI1172" s="131">
        <f t="shared" si="922"/>
        <v>0</v>
      </c>
      <c r="AJ1172" s="131">
        <f t="shared" si="938"/>
        <v>0</v>
      </c>
      <c r="AK1172" s="131">
        <f t="shared" si="939"/>
        <v>0</v>
      </c>
      <c r="AL1172" s="131">
        <f t="shared" si="923"/>
        <v>0</v>
      </c>
      <c r="AM1172" s="131">
        <f t="shared" si="924"/>
        <v>0</v>
      </c>
      <c r="AN1172" s="131">
        <f t="shared" si="902"/>
        <v>0</v>
      </c>
      <c r="AO1172" s="115" t="b">
        <f t="shared" si="940"/>
        <v>0</v>
      </c>
      <c r="AP1172" s="115" t="b">
        <f t="shared" si="941"/>
        <v>0</v>
      </c>
      <c r="AQ1172" s="115" t="b">
        <f t="shared" si="942"/>
        <v>0</v>
      </c>
      <c r="AR1172" s="79">
        <f t="shared" si="903"/>
        <v>0</v>
      </c>
      <c r="AS1172" s="79">
        <f t="shared" si="904"/>
        <v>0</v>
      </c>
      <c r="AT1172" s="79">
        <f t="shared" si="905"/>
        <v>0</v>
      </c>
      <c r="AU1172" s="79">
        <f t="shared" si="906"/>
        <v>0</v>
      </c>
      <c r="AV1172" s="79">
        <f t="shared" si="907"/>
        <v>0</v>
      </c>
      <c r="AW1172" s="79">
        <f t="shared" si="908"/>
        <v>0</v>
      </c>
      <c r="AX1172" s="128">
        <f t="shared" si="909"/>
        <v>0</v>
      </c>
      <c r="AY1172" s="128"/>
      <c r="AZ1172" s="128"/>
      <c r="BA1172" s="128">
        <f t="shared" si="910"/>
        <v>0</v>
      </c>
      <c r="BB1172" s="128">
        <f t="shared" si="911"/>
        <v>0</v>
      </c>
      <c r="BC1172" s="80">
        <f t="shared" si="912"/>
        <v>0</v>
      </c>
      <c r="BD1172" s="80">
        <f t="shared" si="913"/>
        <v>0</v>
      </c>
      <c r="BE1172" s="80">
        <f t="shared" si="914"/>
        <v>0</v>
      </c>
      <c r="BF1172" s="80">
        <f t="shared" si="915"/>
        <v>0</v>
      </c>
      <c r="BG1172" s="80">
        <f t="shared" si="916"/>
        <v>0</v>
      </c>
      <c r="BH1172" s="80">
        <f t="shared" si="943"/>
        <v>0</v>
      </c>
      <c r="BI1172" s="4">
        <f t="shared" si="917"/>
        <v>0</v>
      </c>
      <c r="BJ1172" s="4">
        <f t="shared" si="918"/>
        <v>0</v>
      </c>
      <c r="BK1172" s="4">
        <f t="shared" si="919"/>
        <v>0</v>
      </c>
      <c r="BL1172" s="8" t="e">
        <f>VLOOKUP(CN1172,'CIR Results'!$B$3:$L$42,2,FALSE)</f>
        <v>#N/A</v>
      </c>
      <c r="BM1172" s="8" t="e">
        <f>VLOOKUP(CN1172,'CIR Results'!$B$3:$L$42,3,FALSE)</f>
        <v>#N/A</v>
      </c>
      <c r="BN1172" s="8" t="e">
        <f>VLOOKUP(CN1172,'CIR Results'!$B$3:$L$42,4,FALSE)</f>
        <v>#N/A</v>
      </c>
      <c r="BO1172" s="8" t="e">
        <f>VLOOKUP(CN1172,'CIR Results'!$B$3:$L$42,5,FALSE)</f>
        <v>#N/A</v>
      </c>
      <c r="BP1172" s="8" t="e">
        <f>VLOOKUP(CN1172,'CIR Results'!$B$3:$L$42,6,FALSE)</f>
        <v>#N/A</v>
      </c>
      <c r="BQ1172" s="8" t="e">
        <f>VLOOKUP(CN1172,'CIR Results'!$B$3:$L$42,8,FALSE)</f>
        <v>#N/A</v>
      </c>
      <c r="BR1172" s="8" t="e">
        <f>VLOOKUP(CN1172,'CIR Results'!$B$3:$L$42,9,FALSE)</f>
        <v>#N/A</v>
      </c>
      <c r="BS1172" s="8" t="e">
        <f>VLOOKUP(CN1172,'CIR Results'!$B$3:$L$42,10,FALSE)</f>
        <v>#N/A</v>
      </c>
      <c r="BT1172" s="8" t="e">
        <f>VLOOKUP(CN1172,'CIR Results'!$B$3:$L$42,11,FALSE)</f>
        <v>#N/A</v>
      </c>
      <c r="BU1172" s="136" t="e">
        <f>VLOOKUP(CN1172,'CIR Team Info'!$B$5:$E$44,2,FALSE)</f>
        <v>#N/A</v>
      </c>
      <c r="BV1172" s="136" t="e">
        <f>VLOOKUP(CN1172,'CIR Team Info'!$B$5:$E$44,4,FALSE)</f>
        <v>#N/A</v>
      </c>
      <c r="BW1172" s="136" t="str">
        <f t="shared" si="944"/>
        <v xml:space="preserve">   </v>
      </c>
    </row>
    <row r="1173" spans="1:75" x14ac:dyDescent="0.25">
      <c r="A1173" s="78">
        <f t="shared" si="898"/>
        <v>0</v>
      </c>
      <c r="C1173" s="10" t="str">
        <f t="shared" si="937"/>
        <v>Do Not Pick</v>
      </c>
      <c r="D1173" s="17">
        <f t="shared" si="899"/>
        <v>0</v>
      </c>
      <c r="E1173" s="113">
        <f t="shared" si="925"/>
        <v>0</v>
      </c>
      <c r="F1173" s="113">
        <f t="shared" si="926"/>
        <v>0</v>
      </c>
      <c r="G1173" s="113">
        <f t="shared" si="927"/>
        <v>0</v>
      </c>
      <c r="H1173" s="113">
        <f t="shared" si="928"/>
        <v>0</v>
      </c>
      <c r="I1173" s="113">
        <f t="shared" si="929"/>
        <v>0</v>
      </c>
      <c r="J1173" s="113">
        <f t="shared" si="930"/>
        <v>0</v>
      </c>
      <c r="K1173" s="113">
        <f t="shared" si="920"/>
        <v>0</v>
      </c>
      <c r="L1173" s="76">
        <v>8</v>
      </c>
      <c r="M1173" s="76">
        <v>5</v>
      </c>
      <c r="N1173" s="76">
        <v>7</v>
      </c>
      <c r="O1173" s="76">
        <v>6</v>
      </c>
      <c r="P1173" s="76">
        <v>6</v>
      </c>
      <c r="Q1173" s="76">
        <v>2</v>
      </c>
      <c r="R1173" s="76">
        <v>1</v>
      </c>
      <c r="S1173" s="17">
        <f t="shared" si="900"/>
        <v>0</v>
      </c>
      <c r="T1173" s="113">
        <f t="shared" si="931"/>
        <v>0</v>
      </c>
      <c r="U1173" s="113">
        <f t="shared" si="932"/>
        <v>0</v>
      </c>
      <c r="V1173" s="113">
        <f t="shared" si="933"/>
        <v>0</v>
      </c>
      <c r="W1173" s="113">
        <f t="shared" si="934"/>
        <v>0</v>
      </c>
      <c r="X1173" s="113">
        <f t="shared" si="935"/>
        <v>0</v>
      </c>
      <c r="Y1173" s="113">
        <f t="shared" si="936"/>
        <v>0</v>
      </c>
      <c r="Z1173" s="113">
        <f t="shared" si="921"/>
        <v>0</v>
      </c>
      <c r="AA1173" s="76">
        <v>10</v>
      </c>
      <c r="AB1173" s="76">
        <v>6</v>
      </c>
      <c r="AC1173" s="76">
        <v>8</v>
      </c>
      <c r="AD1173" s="76">
        <v>2</v>
      </c>
      <c r="AE1173" s="76">
        <v>2</v>
      </c>
      <c r="AF1173" s="76">
        <v>5</v>
      </c>
      <c r="AG1173" s="76">
        <v>8</v>
      </c>
      <c r="AH1173" s="131">
        <f t="shared" si="901"/>
        <v>0</v>
      </c>
      <c r="AI1173" s="131">
        <f t="shared" si="922"/>
        <v>0</v>
      </c>
      <c r="AJ1173" s="131">
        <f t="shared" si="938"/>
        <v>0</v>
      </c>
      <c r="AK1173" s="131">
        <f t="shared" si="939"/>
        <v>0</v>
      </c>
      <c r="AL1173" s="131">
        <f t="shared" si="923"/>
        <v>0</v>
      </c>
      <c r="AM1173" s="131">
        <f t="shared" si="924"/>
        <v>0</v>
      </c>
      <c r="AN1173" s="131">
        <f t="shared" si="902"/>
        <v>0</v>
      </c>
      <c r="AO1173" s="115" t="b">
        <f t="shared" si="940"/>
        <v>0</v>
      </c>
      <c r="AP1173" s="115" t="b">
        <f t="shared" si="941"/>
        <v>0</v>
      </c>
      <c r="AQ1173" s="115" t="b">
        <f t="shared" si="942"/>
        <v>0</v>
      </c>
      <c r="AR1173" s="79">
        <f t="shared" si="903"/>
        <v>0</v>
      </c>
      <c r="AS1173" s="79">
        <f t="shared" si="904"/>
        <v>0</v>
      </c>
      <c r="AT1173" s="79">
        <f t="shared" si="905"/>
        <v>0</v>
      </c>
      <c r="AU1173" s="79">
        <f t="shared" si="906"/>
        <v>0</v>
      </c>
      <c r="AV1173" s="79">
        <f t="shared" si="907"/>
        <v>0</v>
      </c>
      <c r="AW1173" s="79">
        <f t="shared" si="908"/>
        <v>0</v>
      </c>
      <c r="AX1173" s="128">
        <f t="shared" si="909"/>
        <v>0</v>
      </c>
      <c r="AY1173" s="128"/>
      <c r="AZ1173" s="128"/>
      <c r="BA1173" s="128">
        <f t="shared" si="910"/>
        <v>0</v>
      </c>
      <c r="BB1173" s="128">
        <f t="shared" si="911"/>
        <v>0</v>
      </c>
      <c r="BC1173" s="80">
        <f t="shared" si="912"/>
        <v>0</v>
      </c>
      <c r="BD1173" s="80">
        <f t="shared" si="913"/>
        <v>0</v>
      </c>
      <c r="BE1173" s="80">
        <f t="shared" si="914"/>
        <v>0</v>
      </c>
      <c r="BF1173" s="80">
        <f t="shared" si="915"/>
        <v>0</v>
      </c>
      <c r="BG1173" s="80">
        <f t="shared" si="916"/>
        <v>0</v>
      </c>
      <c r="BH1173" s="80">
        <f t="shared" si="943"/>
        <v>0</v>
      </c>
      <c r="BI1173" s="4">
        <f t="shared" si="917"/>
        <v>0</v>
      </c>
      <c r="BJ1173" s="4">
        <f t="shared" si="918"/>
        <v>0</v>
      </c>
      <c r="BK1173" s="4">
        <f t="shared" si="919"/>
        <v>0</v>
      </c>
      <c r="BL1173" s="8" t="e">
        <f>VLOOKUP(CN1173,'CIR Results'!$B$3:$L$42,2,FALSE)</f>
        <v>#N/A</v>
      </c>
      <c r="BM1173" s="8" t="e">
        <f>VLOOKUP(CN1173,'CIR Results'!$B$3:$L$42,3,FALSE)</f>
        <v>#N/A</v>
      </c>
      <c r="BN1173" s="8" t="e">
        <f>VLOOKUP(CN1173,'CIR Results'!$B$3:$L$42,4,FALSE)</f>
        <v>#N/A</v>
      </c>
      <c r="BO1173" s="8" t="e">
        <f>VLOOKUP(CN1173,'CIR Results'!$B$3:$L$42,5,FALSE)</f>
        <v>#N/A</v>
      </c>
      <c r="BP1173" s="8" t="e">
        <f>VLOOKUP(CN1173,'CIR Results'!$B$3:$L$42,6,FALSE)</f>
        <v>#N/A</v>
      </c>
      <c r="BQ1173" s="8" t="e">
        <f>VLOOKUP(CN1173,'CIR Results'!$B$3:$L$42,8,FALSE)</f>
        <v>#N/A</v>
      </c>
      <c r="BR1173" s="8" t="e">
        <f>VLOOKUP(CN1173,'CIR Results'!$B$3:$L$42,9,FALSE)</f>
        <v>#N/A</v>
      </c>
      <c r="BS1173" s="8" t="e">
        <f>VLOOKUP(CN1173,'CIR Results'!$B$3:$L$42,10,FALSE)</f>
        <v>#N/A</v>
      </c>
      <c r="BT1173" s="8" t="e">
        <f>VLOOKUP(CN1173,'CIR Results'!$B$3:$L$42,11,FALSE)</f>
        <v>#N/A</v>
      </c>
      <c r="BU1173" s="136" t="e">
        <f>VLOOKUP(CN1173,'CIR Team Info'!$B$5:$E$44,2,FALSE)</f>
        <v>#N/A</v>
      </c>
      <c r="BV1173" s="136" t="e">
        <f>VLOOKUP(CN1173,'CIR Team Info'!$B$5:$E$44,4,FALSE)</f>
        <v>#N/A</v>
      </c>
      <c r="BW1173" s="136" t="str">
        <f t="shared" si="944"/>
        <v xml:space="preserve">   </v>
      </c>
    </row>
    <row r="1174" spans="1:75" x14ac:dyDescent="0.25">
      <c r="A1174" s="78">
        <f t="shared" si="898"/>
        <v>0</v>
      </c>
      <c r="C1174" s="10" t="str">
        <f t="shared" si="937"/>
        <v>Do Not Pick</v>
      </c>
      <c r="D1174" s="17">
        <f t="shared" si="899"/>
        <v>0</v>
      </c>
      <c r="E1174" s="113">
        <f t="shared" si="925"/>
        <v>0</v>
      </c>
      <c r="F1174" s="113">
        <f t="shared" si="926"/>
        <v>0</v>
      </c>
      <c r="G1174" s="113">
        <f t="shared" si="927"/>
        <v>0</v>
      </c>
      <c r="H1174" s="113">
        <f t="shared" si="928"/>
        <v>0</v>
      </c>
      <c r="I1174" s="113">
        <f t="shared" si="929"/>
        <v>0</v>
      </c>
      <c r="J1174" s="113">
        <f t="shared" si="930"/>
        <v>0</v>
      </c>
      <c r="K1174" s="113">
        <f t="shared" si="920"/>
        <v>0</v>
      </c>
      <c r="L1174" s="76">
        <v>8</v>
      </c>
      <c r="M1174" s="76">
        <v>5</v>
      </c>
      <c r="N1174" s="76">
        <v>7</v>
      </c>
      <c r="O1174" s="76">
        <v>6</v>
      </c>
      <c r="P1174" s="76">
        <v>6</v>
      </c>
      <c r="Q1174" s="76">
        <v>2</v>
      </c>
      <c r="R1174" s="76">
        <v>1</v>
      </c>
      <c r="S1174" s="17">
        <f t="shared" si="900"/>
        <v>0</v>
      </c>
      <c r="T1174" s="113">
        <f t="shared" si="931"/>
        <v>0</v>
      </c>
      <c r="U1174" s="113">
        <f t="shared" si="932"/>
        <v>0</v>
      </c>
      <c r="V1174" s="113">
        <f t="shared" si="933"/>
        <v>0</v>
      </c>
      <c r="W1174" s="113">
        <f t="shared" si="934"/>
        <v>0</v>
      </c>
      <c r="X1174" s="113">
        <f t="shared" si="935"/>
        <v>0</v>
      </c>
      <c r="Y1174" s="113">
        <f t="shared" si="936"/>
        <v>0</v>
      </c>
      <c r="Z1174" s="113">
        <f t="shared" si="921"/>
        <v>0</v>
      </c>
      <c r="AA1174" s="76">
        <v>10</v>
      </c>
      <c r="AB1174" s="76">
        <v>6</v>
      </c>
      <c r="AC1174" s="76">
        <v>8</v>
      </c>
      <c r="AD1174" s="76">
        <v>2</v>
      </c>
      <c r="AE1174" s="76">
        <v>2</v>
      </c>
      <c r="AF1174" s="76">
        <v>5</v>
      </c>
      <c r="AG1174" s="76">
        <v>8</v>
      </c>
      <c r="AH1174" s="131">
        <f t="shared" si="901"/>
        <v>0</v>
      </c>
      <c r="AI1174" s="131">
        <f t="shared" si="922"/>
        <v>0</v>
      </c>
      <c r="AJ1174" s="131">
        <f t="shared" si="938"/>
        <v>0</v>
      </c>
      <c r="AK1174" s="131">
        <f t="shared" si="939"/>
        <v>0</v>
      </c>
      <c r="AL1174" s="131">
        <f t="shared" si="923"/>
        <v>0</v>
      </c>
      <c r="AM1174" s="131">
        <f t="shared" si="924"/>
        <v>0</v>
      </c>
      <c r="AN1174" s="131">
        <f t="shared" si="902"/>
        <v>0</v>
      </c>
      <c r="AO1174" s="115" t="b">
        <f t="shared" si="940"/>
        <v>0</v>
      </c>
      <c r="AP1174" s="115" t="b">
        <f t="shared" si="941"/>
        <v>0</v>
      </c>
      <c r="AQ1174" s="115" t="b">
        <f t="shared" si="942"/>
        <v>0</v>
      </c>
      <c r="AR1174" s="79">
        <f t="shared" si="903"/>
        <v>0</v>
      </c>
      <c r="AS1174" s="79">
        <f t="shared" si="904"/>
        <v>0</v>
      </c>
      <c r="AT1174" s="79">
        <f t="shared" si="905"/>
        <v>0</v>
      </c>
      <c r="AU1174" s="79">
        <f t="shared" si="906"/>
        <v>0</v>
      </c>
      <c r="AV1174" s="79">
        <f t="shared" si="907"/>
        <v>0</v>
      </c>
      <c r="AW1174" s="79">
        <f t="shared" si="908"/>
        <v>0</v>
      </c>
      <c r="AX1174" s="128">
        <f t="shared" si="909"/>
        <v>0</v>
      </c>
      <c r="AY1174" s="128"/>
      <c r="AZ1174" s="128"/>
      <c r="BA1174" s="128">
        <f t="shared" si="910"/>
        <v>0</v>
      </c>
      <c r="BB1174" s="128">
        <f t="shared" si="911"/>
        <v>0</v>
      </c>
      <c r="BC1174" s="80">
        <f t="shared" si="912"/>
        <v>0</v>
      </c>
      <c r="BD1174" s="80">
        <f t="shared" si="913"/>
        <v>0</v>
      </c>
      <c r="BE1174" s="80">
        <f t="shared" si="914"/>
        <v>0</v>
      </c>
      <c r="BF1174" s="80">
        <f t="shared" si="915"/>
        <v>0</v>
      </c>
      <c r="BG1174" s="80">
        <f t="shared" si="916"/>
        <v>0</v>
      </c>
      <c r="BH1174" s="80">
        <f t="shared" si="943"/>
        <v>0</v>
      </c>
      <c r="BI1174" s="4">
        <f t="shared" si="917"/>
        <v>0</v>
      </c>
      <c r="BJ1174" s="4">
        <f t="shared" si="918"/>
        <v>0</v>
      </c>
      <c r="BK1174" s="4">
        <f t="shared" si="919"/>
        <v>0</v>
      </c>
      <c r="BL1174" s="8" t="e">
        <f>VLOOKUP(CN1174,'CIR Results'!$B$3:$L$42,2,FALSE)</f>
        <v>#N/A</v>
      </c>
      <c r="BM1174" s="8" t="e">
        <f>VLOOKUP(CN1174,'CIR Results'!$B$3:$L$42,3,FALSE)</f>
        <v>#N/A</v>
      </c>
      <c r="BN1174" s="8" t="e">
        <f>VLOOKUP(CN1174,'CIR Results'!$B$3:$L$42,4,FALSE)</f>
        <v>#N/A</v>
      </c>
      <c r="BO1174" s="8" t="e">
        <f>VLOOKUP(CN1174,'CIR Results'!$B$3:$L$42,5,FALSE)</f>
        <v>#N/A</v>
      </c>
      <c r="BP1174" s="8" t="e">
        <f>VLOOKUP(CN1174,'CIR Results'!$B$3:$L$42,6,FALSE)</f>
        <v>#N/A</v>
      </c>
      <c r="BQ1174" s="8" t="e">
        <f>VLOOKUP(CN1174,'CIR Results'!$B$3:$L$42,8,FALSE)</f>
        <v>#N/A</v>
      </c>
      <c r="BR1174" s="8" t="e">
        <f>VLOOKUP(CN1174,'CIR Results'!$B$3:$L$42,9,FALSE)</f>
        <v>#N/A</v>
      </c>
      <c r="BS1174" s="8" t="e">
        <f>VLOOKUP(CN1174,'CIR Results'!$B$3:$L$42,10,FALSE)</f>
        <v>#N/A</v>
      </c>
      <c r="BT1174" s="8" t="e">
        <f>VLOOKUP(CN1174,'CIR Results'!$B$3:$L$42,11,FALSE)</f>
        <v>#N/A</v>
      </c>
      <c r="BU1174" s="136" t="e">
        <f>VLOOKUP(CN1174,'CIR Team Info'!$B$5:$E$44,2,FALSE)</f>
        <v>#N/A</v>
      </c>
      <c r="BV1174" s="136" t="e">
        <f>VLOOKUP(CN1174,'CIR Team Info'!$B$5:$E$44,4,FALSE)</f>
        <v>#N/A</v>
      </c>
      <c r="BW1174" s="136" t="str">
        <f t="shared" si="944"/>
        <v xml:space="preserve">   </v>
      </c>
    </row>
    <row r="1175" spans="1:75" x14ac:dyDescent="0.25">
      <c r="A1175" s="78">
        <f t="shared" si="898"/>
        <v>0</v>
      </c>
      <c r="C1175" s="10" t="str">
        <f t="shared" si="937"/>
        <v>Do Not Pick</v>
      </c>
      <c r="D1175" s="17">
        <f t="shared" si="899"/>
        <v>0</v>
      </c>
      <c r="E1175" s="113">
        <f t="shared" si="925"/>
        <v>0</v>
      </c>
      <c r="F1175" s="113">
        <f t="shared" si="926"/>
        <v>0</v>
      </c>
      <c r="G1175" s="113">
        <f t="shared" si="927"/>
        <v>0</v>
      </c>
      <c r="H1175" s="113">
        <f t="shared" si="928"/>
        <v>0</v>
      </c>
      <c r="I1175" s="113">
        <f t="shared" si="929"/>
        <v>0</v>
      </c>
      <c r="J1175" s="113">
        <f t="shared" si="930"/>
        <v>0</v>
      </c>
      <c r="K1175" s="113">
        <f t="shared" si="920"/>
        <v>0</v>
      </c>
      <c r="L1175" s="76">
        <v>8</v>
      </c>
      <c r="M1175" s="76">
        <v>5</v>
      </c>
      <c r="N1175" s="76">
        <v>7</v>
      </c>
      <c r="O1175" s="76">
        <v>6</v>
      </c>
      <c r="P1175" s="76">
        <v>6</v>
      </c>
      <c r="Q1175" s="76">
        <v>2</v>
      </c>
      <c r="R1175" s="76">
        <v>1</v>
      </c>
      <c r="S1175" s="17">
        <f t="shared" si="900"/>
        <v>0</v>
      </c>
      <c r="T1175" s="113">
        <f t="shared" si="931"/>
        <v>0</v>
      </c>
      <c r="U1175" s="113">
        <f t="shared" si="932"/>
        <v>0</v>
      </c>
      <c r="V1175" s="113">
        <f t="shared" si="933"/>
        <v>0</v>
      </c>
      <c r="W1175" s="113">
        <f t="shared" si="934"/>
        <v>0</v>
      </c>
      <c r="X1175" s="113">
        <f t="shared" si="935"/>
        <v>0</v>
      </c>
      <c r="Y1175" s="113">
        <f t="shared" si="936"/>
        <v>0</v>
      </c>
      <c r="Z1175" s="113">
        <f t="shared" si="921"/>
        <v>0</v>
      </c>
      <c r="AA1175" s="76">
        <v>10</v>
      </c>
      <c r="AB1175" s="76">
        <v>6</v>
      </c>
      <c r="AC1175" s="76">
        <v>8</v>
      </c>
      <c r="AD1175" s="76">
        <v>2</v>
      </c>
      <c r="AE1175" s="76">
        <v>2</v>
      </c>
      <c r="AF1175" s="76">
        <v>5</v>
      </c>
      <c r="AG1175" s="76">
        <v>8</v>
      </c>
      <c r="AH1175" s="131">
        <f t="shared" si="901"/>
        <v>0</v>
      </c>
      <c r="AI1175" s="131">
        <f t="shared" si="922"/>
        <v>0</v>
      </c>
      <c r="AJ1175" s="131">
        <f t="shared" si="938"/>
        <v>0</v>
      </c>
      <c r="AK1175" s="131">
        <f t="shared" si="939"/>
        <v>0</v>
      </c>
      <c r="AL1175" s="131">
        <f t="shared" si="923"/>
        <v>0</v>
      </c>
      <c r="AM1175" s="131">
        <f t="shared" si="924"/>
        <v>0</v>
      </c>
      <c r="AN1175" s="131">
        <f t="shared" si="902"/>
        <v>0</v>
      </c>
      <c r="AO1175" s="115" t="b">
        <f t="shared" si="940"/>
        <v>0</v>
      </c>
      <c r="AP1175" s="115" t="b">
        <f t="shared" si="941"/>
        <v>0</v>
      </c>
      <c r="AQ1175" s="115" t="b">
        <f t="shared" si="942"/>
        <v>0</v>
      </c>
      <c r="AR1175" s="79">
        <f t="shared" si="903"/>
        <v>0</v>
      </c>
      <c r="AS1175" s="79">
        <f t="shared" si="904"/>
        <v>0</v>
      </c>
      <c r="AT1175" s="79">
        <f t="shared" si="905"/>
        <v>0</v>
      </c>
      <c r="AU1175" s="79">
        <f t="shared" si="906"/>
        <v>0</v>
      </c>
      <c r="AV1175" s="79">
        <f t="shared" si="907"/>
        <v>0</v>
      </c>
      <c r="AW1175" s="79">
        <f t="shared" si="908"/>
        <v>0</v>
      </c>
      <c r="AX1175" s="128">
        <f t="shared" si="909"/>
        <v>0</v>
      </c>
      <c r="AY1175" s="128"/>
      <c r="AZ1175" s="128"/>
      <c r="BA1175" s="128">
        <f t="shared" si="910"/>
        <v>0</v>
      </c>
      <c r="BB1175" s="128">
        <f t="shared" si="911"/>
        <v>0</v>
      </c>
      <c r="BC1175" s="80">
        <f t="shared" si="912"/>
        <v>0</v>
      </c>
      <c r="BD1175" s="80">
        <f t="shared" si="913"/>
        <v>0</v>
      </c>
      <c r="BE1175" s="80">
        <f t="shared" si="914"/>
        <v>0</v>
      </c>
      <c r="BF1175" s="80">
        <f t="shared" si="915"/>
        <v>0</v>
      </c>
      <c r="BG1175" s="80">
        <f t="shared" si="916"/>
        <v>0</v>
      </c>
      <c r="BH1175" s="80">
        <f t="shared" si="943"/>
        <v>0</v>
      </c>
      <c r="BI1175" s="4">
        <f t="shared" si="917"/>
        <v>0</v>
      </c>
      <c r="BJ1175" s="4">
        <f t="shared" si="918"/>
        <v>0</v>
      </c>
      <c r="BK1175" s="4">
        <f t="shared" si="919"/>
        <v>0</v>
      </c>
      <c r="BL1175" s="8" t="e">
        <f>VLOOKUP(CN1175,'CIR Results'!$B$3:$L$42,2,FALSE)</f>
        <v>#N/A</v>
      </c>
      <c r="BM1175" s="8" t="e">
        <f>VLOOKUP(CN1175,'CIR Results'!$B$3:$L$42,3,FALSE)</f>
        <v>#N/A</v>
      </c>
      <c r="BN1175" s="8" t="e">
        <f>VLOOKUP(CN1175,'CIR Results'!$B$3:$L$42,4,FALSE)</f>
        <v>#N/A</v>
      </c>
      <c r="BO1175" s="8" t="e">
        <f>VLOOKUP(CN1175,'CIR Results'!$B$3:$L$42,5,FALSE)</f>
        <v>#N/A</v>
      </c>
      <c r="BP1175" s="8" t="e">
        <f>VLOOKUP(CN1175,'CIR Results'!$B$3:$L$42,6,FALSE)</f>
        <v>#N/A</v>
      </c>
      <c r="BQ1175" s="8" t="e">
        <f>VLOOKUP(CN1175,'CIR Results'!$B$3:$L$42,8,FALSE)</f>
        <v>#N/A</v>
      </c>
      <c r="BR1175" s="8" t="e">
        <f>VLOOKUP(CN1175,'CIR Results'!$B$3:$L$42,9,FALSE)</f>
        <v>#N/A</v>
      </c>
      <c r="BS1175" s="8" t="e">
        <f>VLOOKUP(CN1175,'CIR Results'!$B$3:$L$42,10,FALSE)</f>
        <v>#N/A</v>
      </c>
      <c r="BT1175" s="8" t="e">
        <f>VLOOKUP(CN1175,'CIR Results'!$B$3:$L$42,11,FALSE)</f>
        <v>#N/A</v>
      </c>
      <c r="BU1175" s="136" t="e">
        <f>VLOOKUP(CN1175,'CIR Team Info'!$B$5:$E$44,2,FALSE)</f>
        <v>#N/A</v>
      </c>
      <c r="BV1175" s="136" t="e">
        <f>VLOOKUP(CN1175,'CIR Team Info'!$B$5:$E$44,4,FALSE)</f>
        <v>#N/A</v>
      </c>
      <c r="BW1175" s="136" t="str">
        <f t="shared" si="944"/>
        <v xml:space="preserve">   </v>
      </c>
    </row>
    <row r="1176" spans="1:75" x14ac:dyDescent="0.25">
      <c r="A1176" s="78">
        <f t="shared" si="898"/>
        <v>0</v>
      </c>
      <c r="C1176" s="10" t="str">
        <f t="shared" si="937"/>
        <v>Do Not Pick</v>
      </c>
      <c r="D1176" s="17">
        <f t="shared" si="899"/>
        <v>0</v>
      </c>
      <c r="E1176" s="113">
        <f t="shared" si="925"/>
        <v>0</v>
      </c>
      <c r="F1176" s="113">
        <f t="shared" si="926"/>
        <v>0</v>
      </c>
      <c r="G1176" s="113">
        <f t="shared" si="927"/>
        <v>0</v>
      </c>
      <c r="H1176" s="113">
        <f t="shared" si="928"/>
        <v>0</v>
      </c>
      <c r="I1176" s="113">
        <f t="shared" si="929"/>
        <v>0</v>
      </c>
      <c r="J1176" s="113">
        <f t="shared" si="930"/>
        <v>0</v>
      </c>
      <c r="K1176" s="113">
        <f t="shared" si="920"/>
        <v>0</v>
      </c>
      <c r="L1176" s="76">
        <v>8</v>
      </c>
      <c r="M1176" s="76">
        <v>5</v>
      </c>
      <c r="N1176" s="76">
        <v>7</v>
      </c>
      <c r="O1176" s="76">
        <v>6</v>
      </c>
      <c r="P1176" s="76">
        <v>6</v>
      </c>
      <c r="Q1176" s="76">
        <v>2</v>
      </c>
      <c r="R1176" s="76">
        <v>1</v>
      </c>
      <c r="S1176" s="17">
        <f t="shared" si="900"/>
        <v>0</v>
      </c>
      <c r="T1176" s="113">
        <f t="shared" si="931"/>
        <v>0</v>
      </c>
      <c r="U1176" s="113">
        <f t="shared" si="932"/>
        <v>0</v>
      </c>
      <c r="V1176" s="113">
        <f t="shared" si="933"/>
        <v>0</v>
      </c>
      <c r="W1176" s="113">
        <f t="shared" si="934"/>
        <v>0</v>
      </c>
      <c r="X1176" s="113">
        <f t="shared" si="935"/>
        <v>0</v>
      </c>
      <c r="Y1176" s="113">
        <f t="shared" si="936"/>
        <v>0</v>
      </c>
      <c r="Z1176" s="113">
        <f t="shared" si="921"/>
        <v>0</v>
      </c>
      <c r="AA1176" s="76">
        <v>10</v>
      </c>
      <c r="AB1176" s="76">
        <v>6</v>
      </c>
      <c r="AC1176" s="76">
        <v>8</v>
      </c>
      <c r="AD1176" s="76">
        <v>2</v>
      </c>
      <c r="AE1176" s="76">
        <v>2</v>
      </c>
      <c r="AF1176" s="76">
        <v>5</v>
      </c>
      <c r="AG1176" s="76">
        <v>8</v>
      </c>
      <c r="AH1176" s="131">
        <f t="shared" si="901"/>
        <v>0</v>
      </c>
      <c r="AI1176" s="131">
        <f t="shared" si="922"/>
        <v>0</v>
      </c>
      <c r="AJ1176" s="131">
        <f t="shared" si="938"/>
        <v>0</v>
      </c>
      <c r="AK1176" s="131">
        <f t="shared" si="939"/>
        <v>0</v>
      </c>
      <c r="AL1176" s="131">
        <f t="shared" si="923"/>
        <v>0</v>
      </c>
      <c r="AM1176" s="131">
        <f t="shared" si="924"/>
        <v>0</v>
      </c>
      <c r="AN1176" s="131">
        <f t="shared" si="902"/>
        <v>0</v>
      </c>
      <c r="AO1176" s="115" t="b">
        <f t="shared" si="940"/>
        <v>0</v>
      </c>
      <c r="AP1176" s="115" t="b">
        <f t="shared" si="941"/>
        <v>0</v>
      </c>
      <c r="AQ1176" s="115" t="b">
        <f t="shared" si="942"/>
        <v>0</v>
      </c>
      <c r="AR1176" s="79">
        <f t="shared" si="903"/>
        <v>0</v>
      </c>
      <c r="AS1176" s="79">
        <f t="shared" si="904"/>
        <v>0</v>
      </c>
      <c r="AT1176" s="79">
        <f t="shared" si="905"/>
        <v>0</v>
      </c>
      <c r="AU1176" s="79">
        <f t="shared" si="906"/>
        <v>0</v>
      </c>
      <c r="AV1176" s="79">
        <f t="shared" si="907"/>
        <v>0</v>
      </c>
      <c r="AW1176" s="79">
        <f t="shared" si="908"/>
        <v>0</v>
      </c>
      <c r="AX1176" s="128">
        <f t="shared" si="909"/>
        <v>0</v>
      </c>
      <c r="AY1176" s="128"/>
      <c r="AZ1176" s="128"/>
      <c r="BA1176" s="128">
        <f t="shared" si="910"/>
        <v>0</v>
      </c>
      <c r="BB1176" s="128">
        <f t="shared" si="911"/>
        <v>0</v>
      </c>
      <c r="BC1176" s="80">
        <f t="shared" si="912"/>
        <v>0</v>
      </c>
      <c r="BD1176" s="80">
        <f t="shared" si="913"/>
        <v>0</v>
      </c>
      <c r="BE1176" s="80">
        <f t="shared" si="914"/>
        <v>0</v>
      </c>
      <c r="BF1176" s="80">
        <f t="shared" si="915"/>
        <v>0</v>
      </c>
      <c r="BG1176" s="80">
        <f t="shared" si="916"/>
        <v>0</v>
      </c>
      <c r="BH1176" s="80">
        <f t="shared" si="943"/>
        <v>0</v>
      </c>
      <c r="BI1176" s="4">
        <f t="shared" si="917"/>
        <v>0</v>
      </c>
      <c r="BJ1176" s="4">
        <f t="shared" si="918"/>
        <v>0</v>
      </c>
      <c r="BK1176" s="4">
        <f t="shared" si="919"/>
        <v>0</v>
      </c>
      <c r="BL1176" s="8" t="e">
        <f>VLOOKUP(CN1176,'CIR Results'!$B$3:$L$42,2,FALSE)</f>
        <v>#N/A</v>
      </c>
      <c r="BM1176" s="8" t="e">
        <f>VLOOKUP(CN1176,'CIR Results'!$B$3:$L$42,3,FALSE)</f>
        <v>#N/A</v>
      </c>
      <c r="BN1176" s="8" t="e">
        <f>VLOOKUP(CN1176,'CIR Results'!$B$3:$L$42,4,FALSE)</f>
        <v>#N/A</v>
      </c>
      <c r="BO1176" s="8" t="e">
        <f>VLOOKUP(CN1176,'CIR Results'!$B$3:$L$42,5,FALSE)</f>
        <v>#N/A</v>
      </c>
      <c r="BP1176" s="8" t="e">
        <f>VLOOKUP(CN1176,'CIR Results'!$B$3:$L$42,6,FALSE)</f>
        <v>#N/A</v>
      </c>
      <c r="BQ1176" s="8" t="e">
        <f>VLOOKUP(CN1176,'CIR Results'!$B$3:$L$42,8,FALSE)</f>
        <v>#N/A</v>
      </c>
      <c r="BR1176" s="8" t="e">
        <f>VLOOKUP(CN1176,'CIR Results'!$B$3:$L$42,9,FALSE)</f>
        <v>#N/A</v>
      </c>
      <c r="BS1176" s="8" t="e">
        <f>VLOOKUP(CN1176,'CIR Results'!$B$3:$L$42,10,FALSE)</f>
        <v>#N/A</v>
      </c>
      <c r="BT1176" s="8" t="e">
        <f>VLOOKUP(CN1176,'CIR Results'!$B$3:$L$42,11,FALSE)</f>
        <v>#N/A</v>
      </c>
      <c r="BU1176" s="136" t="e">
        <f>VLOOKUP(CN1176,'CIR Team Info'!$B$5:$E$44,2,FALSE)</f>
        <v>#N/A</v>
      </c>
      <c r="BV1176" s="136" t="e">
        <f>VLOOKUP(CN1176,'CIR Team Info'!$B$5:$E$44,4,FALSE)</f>
        <v>#N/A</v>
      </c>
      <c r="BW1176" s="136" t="str">
        <f t="shared" si="944"/>
        <v xml:space="preserve">   </v>
      </c>
    </row>
    <row r="1177" spans="1:75" x14ac:dyDescent="0.25">
      <c r="A1177" s="78">
        <f t="shared" si="898"/>
        <v>0</v>
      </c>
      <c r="C1177" s="10" t="str">
        <f t="shared" si="937"/>
        <v>Do Not Pick</v>
      </c>
      <c r="D1177" s="17">
        <f t="shared" si="899"/>
        <v>0</v>
      </c>
      <c r="E1177" s="113">
        <f t="shared" si="925"/>
        <v>0</v>
      </c>
      <c r="F1177" s="113">
        <f t="shared" si="926"/>
        <v>0</v>
      </c>
      <c r="G1177" s="113">
        <f t="shared" si="927"/>
        <v>0</v>
      </c>
      <c r="H1177" s="113">
        <f t="shared" si="928"/>
        <v>0</v>
      </c>
      <c r="I1177" s="113">
        <f t="shared" si="929"/>
        <v>0</v>
      </c>
      <c r="J1177" s="113">
        <f t="shared" si="930"/>
        <v>0</v>
      </c>
      <c r="K1177" s="113">
        <f t="shared" si="920"/>
        <v>0</v>
      </c>
      <c r="L1177" s="76">
        <v>8</v>
      </c>
      <c r="M1177" s="76">
        <v>5</v>
      </c>
      <c r="N1177" s="76">
        <v>7</v>
      </c>
      <c r="O1177" s="76">
        <v>6</v>
      </c>
      <c r="P1177" s="76">
        <v>6</v>
      </c>
      <c r="Q1177" s="76">
        <v>2</v>
      </c>
      <c r="R1177" s="76">
        <v>1</v>
      </c>
      <c r="S1177" s="17">
        <f t="shared" si="900"/>
        <v>0</v>
      </c>
      <c r="T1177" s="113">
        <f t="shared" si="931"/>
        <v>0</v>
      </c>
      <c r="U1177" s="113">
        <f t="shared" si="932"/>
        <v>0</v>
      </c>
      <c r="V1177" s="113">
        <f t="shared" si="933"/>
        <v>0</v>
      </c>
      <c r="W1177" s="113">
        <f t="shared" si="934"/>
        <v>0</v>
      </c>
      <c r="X1177" s="113">
        <f t="shared" si="935"/>
        <v>0</v>
      </c>
      <c r="Y1177" s="113">
        <f t="shared" si="936"/>
        <v>0</v>
      </c>
      <c r="Z1177" s="113">
        <f t="shared" si="921"/>
        <v>0</v>
      </c>
      <c r="AA1177" s="76">
        <v>10</v>
      </c>
      <c r="AB1177" s="76">
        <v>6</v>
      </c>
      <c r="AC1177" s="76">
        <v>8</v>
      </c>
      <c r="AD1177" s="76">
        <v>2</v>
      </c>
      <c r="AE1177" s="76">
        <v>2</v>
      </c>
      <c r="AF1177" s="76">
        <v>5</v>
      </c>
      <c r="AG1177" s="76">
        <v>8</v>
      </c>
      <c r="AH1177" s="131">
        <f t="shared" si="901"/>
        <v>0</v>
      </c>
      <c r="AI1177" s="131">
        <f t="shared" si="922"/>
        <v>0</v>
      </c>
      <c r="AJ1177" s="131">
        <f t="shared" si="938"/>
        <v>0</v>
      </c>
      <c r="AK1177" s="131">
        <f t="shared" si="939"/>
        <v>0</v>
      </c>
      <c r="AL1177" s="131">
        <f t="shared" si="923"/>
        <v>0</v>
      </c>
      <c r="AM1177" s="131">
        <f t="shared" si="924"/>
        <v>0</v>
      </c>
      <c r="AN1177" s="131">
        <f t="shared" si="902"/>
        <v>0</v>
      </c>
      <c r="AO1177" s="115" t="b">
        <f t="shared" si="940"/>
        <v>0</v>
      </c>
      <c r="AP1177" s="115" t="b">
        <f t="shared" si="941"/>
        <v>0</v>
      </c>
      <c r="AQ1177" s="115" t="b">
        <f t="shared" si="942"/>
        <v>0</v>
      </c>
      <c r="AR1177" s="79">
        <f t="shared" si="903"/>
        <v>0</v>
      </c>
      <c r="AS1177" s="79">
        <f t="shared" si="904"/>
        <v>0</v>
      </c>
      <c r="AT1177" s="79">
        <f t="shared" si="905"/>
        <v>0</v>
      </c>
      <c r="AU1177" s="79">
        <f t="shared" si="906"/>
        <v>0</v>
      </c>
      <c r="AV1177" s="79">
        <f t="shared" si="907"/>
        <v>0</v>
      </c>
      <c r="AW1177" s="79">
        <f t="shared" si="908"/>
        <v>0</v>
      </c>
      <c r="AX1177" s="128">
        <f t="shared" si="909"/>
        <v>0</v>
      </c>
      <c r="AY1177" s="128"/>
      <c r="AZ1177" s="128"/>
      <c r="BA1177" s="128">
        <f t="shared" si="910"/>
        <v>0</v>
      </c>
      <c r="BB1177" s="128">
        <f t="shared" si="911"/>
        <v>0</v>
      </c>
      <c r="BC1177" s="80">
        <f t="shared" si="912"/>
        <v>0</v>
      </c>
      <c r="BD1177" s="80">
        <f t="shared" si="913"/>
        <v>0</v>
      </c>
      <c r="BE1177" s="80">
        <f t="shared" si="914"/>
        <v>0</v>
      </c>
      <c r="BF1177" s="80">
        <f t="shared" si="915"/>
        <v>0</v>
      </c>
      <c r="BG1177" s="80">
        <f t="shared" si="916"/>
        <v>0</v>
      </c>
      <c r="BH1177" s="80">
        <f t="shared" si="943"/>
        <v>0</v>
      </c>
      <c r="BI1177" s="4">
        <f t="shared" si="917"/>
        <v>0</v>
      </c>
      <c r="BJ1177" s="4">
        <f t="shared" si="918"/>
        <v>0</v>
      </c>
      <c r="BK1177" s="4">
        <f t="shared" si="919"/>
        <v>0</v>
      </c>
      <c r="BL1177" s="8" t="e">
        <f>VLOOKUP(CN1177,'CIR Results'!$B$3:$L$42,2,FALSE)</f>
        <v>#N/A</v>
      </c>
      <c r="BM1177" s="8" t="e">
        <f>VLOOKUP(CN1177,'CIR Results'!$B$3:$L$42,3,FALSE)</f>
        <v>#N/A</v>
      </c>
      <c r="BN1177" s="8" t="e">
        <f>VLOOKUP(CN1177,'CIR Results'!$B$3:$L$42,4,FALSE)</f>
        <v>#N/A</v>
      </c>
      <c r="BO1177" s="8" t="e">
        <f>VLOOKUP(CN1177,'CIR Results'!$B$3:$L$42,5,FALSE)</f>
        <v>#N/A</v>
      </c>
      <c r="BP1177" s="8" t="e">
        <f>VLOOKUP(CN1177,'CIR Results'!$B$3:$L$42,6,FALSE)</f>
        <v>#N/A</v>
      </c>
      <c r="BQ1177" s="8" t="e">
        <f>VLOOKUP(CN1177,'CIR Results'!$B$3:$L$42,8,FALSE)</f>
        <v>#N/A</v>
      </c>
      <c r="BR1177" s="8" t="e">
        <f>VLOOKUP(CN1177,'CIR Results'!$B$3:$L$42,9,FALSE)</f>
        <v>#N/A</v>
      </c>
      <c r="BS1177" s="8" t="e">
        <f>VLOOKUP(CN1177,'CIR Results'!$B$3:$L$42,10,FALSE)</f>
        <v>#N/A</v>
      </c>
      <c r="BT1177" s="8" t="e">
        <f>VLOOKUP(CN1177,'CIR Results'!$B$3:$L$42,11,FALSE)</f>
        <v>#N/A</v>
      </c>
      <c r="BU1177" s="136" t="e">
        <f>VLOOKUP(CN1177,'CIR Team Info'!$B$5:$E$44,2,FALSE)</f>
        <v>#N/A</v>
      </c>
      <c r="BV1177" s="136" t="e">
        <f>VLOOKUP(CN1177,'CIR Team Info'!$B$5:$E$44,4,FALSE)</f>
        <v>#N/A</v>
      </c>
      <c r="BW1177" s="136" t="str">
        <f t="shared" si="944"/>
        <v xml:space="preserve">   </v>
      </c>
    </row>
    <row r="1178" spans="1:75" x14ac:dyDescent="0.25">
      <c r="A1178" s="78">
        <f t="shared" si="898"/>
        <v>0</v>
      </c>
      <c r="C1178" s="10" t="str">
        <f t="shared" si="937"/>
        <v>Do Not Pick</v>
      </c>
      <c r="D1178" s="17">
        <f t="shared" si="899"/>
        <v>0</v>
      </c>
      <c r="E1178" s="113">
        <f t="shared" si="925"/>
        <v>0</v>
      </c>
      <c r="F1178" s="113">
        <f t="shared" si="926"/>
        <v>0</v>
      </c>
      <c r="G1178" s="113">
        <f t="shared" si="927"/>
        <v>0</v>
      </c>
      <c r="H1178" s="113">
        <f t="shared" si="928"/>
        <v>0</v>
      </c>
      <c r="I1178" s="113">
        <f t="shared" si="929"/>
        <v>0</v>
      </c>
      <c r="J1178" s="113">
        <f t="shared" si="930"/>
        <v>0</v>
      </c>
      <c r="K1178" s="113">
        <f t="shared" si="920"/>
        <v>0</v>
      </c>
      <c r="L1178" s="76">
        <v>8</v>
      </c>
      <c r="M1178" s="76">
        <v>5</v>
      </c>
      <c r="N1178" s="76">
        <v>7</v>
      </c>
      <c r="O1178" s="76">
        <v>6</v>
      </c>
      <c r="P1178" s="76">
        <v>6</v>
      </c>
      <c r="Q1178" s="76">
        <v>2</v>
      </c>
      <c r="R1178" s="76">
        <v>1</v>
      </c>
      <c r="S1178" s="17">
        <f t="shared" si="900"/>
        <v>0</v>
      </c>
      <c r="T1178" s="113">
        <f t="shared" si="931"/>
        <v>0</v>
      </c>
      <c r="U1178" s="113">
        <f t="shared" si="932"/>
        <v>0</v>
      </c>
      <c r="V1178" s="113">
        <f t="shared" si="933"/>
        <v>0</v>
      </c>
      <c r="W1178" s="113">
        <f t="shared" si="934"/>
        <v>0</v>
      </c>
      <c r="X1178" s="113">
        <f t="shared" si="935"/>
        <v>0</v>
      </c>
      <c r="Y1178" s="113">
        <f t="shared" si="936"/>
        <v>0</v>
      </c>
      <c r="Z1178" s="113">
        <f t="shared" si="921"/>
        <v>0</v>
      </c>
      <c r="AA1178" s="76">
        <v>10</v>
      </c>
      <c r="AB1178" s="76">
        <v>6</v>
      </c>
      <c r="AC1178" s="76">
        <v>8</v>
      </c>
      <c r="AD1178" s="76">
        <v>2</v>
      </c>
      <c r="AE1178" s="76">
        <v>2</v>
      </c>
      <c r="AF1178" s="76">
        <v>5</v>
      </c>
      <c r="AG1178" s="76">
        <v>8</v>
      </c>
      <c r="AH1178" s="131">
        <f t="shared" si="901"/>
        <v>0</v>
      </c>
      <c r="AI1178" s="131">
        <f t="shared" si="922"/>
        <v>0</v>
      </c>
      <c r="AJ1178" s="131">
        <f t="shared" si="938"/>
        <v>0</v>
      </c>
      <c r="AK1178" s="131">
        <f t="shared" si="939"/>
        <v>0</v>
      </c>
      <c r="AL1178" s="131">
        <f t="shared" si="923"/>
        <v>0</v>
      </c>
      <c r="AM1178" s="131">
        <f t="shared" si="924"/>
        <v>0</v>
      </c>
      <c r="AN1178" s="131">
        <f t="shared" si="902"/>
        <v>0</v>
      </c>
      <c r="AO1178" s="115" t="b">
        <f t="shared" si="940"/>
        <v>0</v>
      </c>
      <c r="AP1178" s="115" t="b">
        <f t="shared" si="941"/>
        <v>0</v>
      </c>
      <c r="AQ1178" s="115" t="b">
        <f t="shared" si="942"/>
        <v>0</v>
      </c>
      <c r="AR1178" s="79">
        <f t="shared" si="903"/>
        <v>0</v>
      </c>
      <c r="AS1178" s="79">
        <f t="shared" si="904"/>
        <v>0</v>
      </c>
      <c r="AT1178" s="79">
        <f t="shared" si="905"/>
        <v>0</v>
      </c>
      <c r="AU1178" s="79">
        <f t="shared" si="906"/>
        <v>0</v>
      </c>
      <c r="AV1178" s="79">
        <f t="shared" si="907"/>
        <v>0</v>
      </c>
      <c r="AW1178" s="79">
        <f t="shared" si="908"/>
        <v>0</v>
      </c>
      <c r="AX1178" s="128">
        <f t="shared" si="909"/>
        <v>0</v>
      </c>
      <c r="AY1178" s="128"/>
      <c r="AZ1178" s="128"/>
      <c r="BA1178" s="128">
        <f t="shared" si="910"/>
        <v>0</v>
      </c>
      <c r="BB1178" s="128">
        <f t="shared" si="911"/>
        <v>0</v>
      </c>
      <c r="BC1178" s="80">
        <f t="shared" si="912"/>
        <v>0</v>
      </c>
      <c r="BD1178" s="80">
        <f t="shared" si="913"/>
        <v>0</v>
      </c>
      <c r="BE1178" s="80">
        <f t="shared" si="914"/>
        <v>0</v>
      </c>
      <c r="BF1178" s="80">
        <f t="shared" si="915"/>
        <v>0</v>
      </c>
      <c r="BG1178" s="80">
        <f t="shared" si="916"/>
        <v>0</v>
      </c>
      <c r="BH1178" s="80">
        <f t="shared" si="943"/>
        <v>0</v>
      </c>
      <c r="BI1178" s="4">
        <f t="shared" si="917"/>
        <v>0</v>
      </c>
      <c r="BJ1178" s="4">
        <f t="shared" si="918"/>
        <v>0</v>
      </c>
      <c r="BK1178" s="4">
        <f t="shared" si="919"/>
        <v>0</v>
      </c>
      <c r="BL1178" s="8" t="e">
        <f>VLOOKUP(CN1178,'CIR Results'!$B$3:$L$42,2,FALSE)</f>
        <v>#N/A</v>
      </c>
      <c r="BM1178" s="8" t="e">
        <f>VLOOKUP(CN1178,'CIR Results'!$B$3:$L$42,3,FALSE)</f>
        <v>#N/A</v>
      </c>
      <c r="BN1178" s="8" t="e">
        <f>VLOOKUP(CN1178,'CIR Results'!$B$3:$L$42,4,FALSE)</f>
        <v>#N/A</v>
      </c>
      <c r="BO1178" s="8" t="e">
        <f>VLOOKUP(CN1178,'CIR Results'!$B$3:$L$42,5,FALSE)</f>
        <v>#N/A</v>
      </c>
      <c r="BP1178" s="8" t="e">
        <f>VLOOKUP(CN1178,'CIR Results'!$B$3:$L$42,6,FALSE)</f>
        <v>#N/A</v>
      </c>
      <c r="BQ1178" s="8" t="e">
        <f>VLOOKUP(CN1178,'CIR Results'!$B$3:$L$42,8,FALSE)</f>
        <v>#N/A</v>
      </c>
      <c r="BR1178" s="8" t="e">
        <f>VLOOKUP(CN1178,'CIR Results'!$B$3:$L$42,9,FALSE)</f>
        <v>#N/A</v>
      </c>
      <c r="BS1178" s="8" t="e">
        <f>VLOOKUP(CN1178,'CIR Results'!$B$3:$L$42,10,FALSE)</f>
        <v>#N/A</v>
      </c>
      <c r="BT1178" s="8" t="e">
        <f>VLOOKUP(CN1178,'CIR Results'!$B$3:$L$42,11,FALSE)</f>
        <v>#N/A</v>
      </c>
      <c r="BU1178" s="136" t="e">
        <f>VLOOKUP(CN1178,'CIR Team Info'!$B$5:$E$44,2,FALSE)</f>
        <v>#N/A</v>
      </c>
      <c r="BV1178" s="136" t="e">
        <f>VLOOKUP(CN1178,'CIR Team Info'!$B$5:$E$44,4,FALSE)</f>
        <v>#N/A</v>
      </c>
      <c r="BW1178" s="136" t="str">
        <f t="shared" si="944"/>
        <v xml:space="preserve">   </v>
      </c>
    </row>
    <row r="1179" spans="1:75" x14ac:dyDescent="0.25">
      <c r="A1179" s="78">
        <f t="shared" si="898"/>
        <v>0</v>
      </c>
      <c r="C1179" s="10" t="str">
        <f t="shared" si="937"/>
        <v>Do Not Pick</v>
      </c>
      <c r="D1179" s="17">
        <f t="shared" si="899"/>
        <v>0</v>
      </c>
      <c r="E1179" s="113">
        <f t="shared" si="925"/>
        <v>0</v>
      </c>
      <c r="F1179" s="113">
        <f t="shared" si="926"/>
        <v>0</v>
      </c>
      <c r="G1179" s="113">
        <f t="shared" si="927"/>
        <v>0</v>
      </c>
      <c r="H1179" s="113">
        <f t="shared" si="928"/>
        <v>0</v>
      </c>
      <c r="I1179" s="113">
        <f t="shared" si="929"/>
        <v>0</v>
      </c>
      <c r="J1179" s="113">
        <f t="shared" si="930"/>
        <v>0</v>
      </c>
      <c r="K1179" s="113">
        <f t="shared" si="920"/>
        <v>0</v>
      </c>
      <c r="L1179" s="76">
        <v>8</v>
      </c>
      <c r="M1179" s="76">
        <v>5</v>
      </c>
      <c r="N1179" s="76">
        <v>7</v>
      </c>
      <c r="O1179" s="76">
        <v>6</v>
      </c>
      <c r="P1179" s="76">
        <v>6</v>
      </c>
      <c r="Q1179" s="76">
        <v>2</v>
      </c>
      <c r="R1179" s="76">
        <v>1</v>
      </c>
      <c r="S1179" s="17">
        <f t="shared" si="900"/>
        <v>0</v>
      </c>
      <c r="T1179" s="113">
        <f t="shared" si="931"/>
        <v>0</v>
      </c>
      <c r="U1179" s="113">
        <f t="shared" si="932"/>
        <v>0</v>
      </c>
      <c r="V1179" s="113">
        <f t="shared" si="933"/>
        <v>0</v>
      </c>
      <c r="W1179" s="113">
        <f t="shared" si="934"/>
        <v>0</v>
      </c>
      <c r="X1179" s="113">
        <f t="shared" si="935"/>
        <v>0</v>
      </c>
      <c r="Y1179" s="113">
        <f t="shared" si="936"/>
        <v>0</v>
      </c>
      <c r="Z1179" s="113">
        <f t="shared" si="921"/>
        <v>0</v>
      </c>
      <c r="AA1179" s="76">
        <v>10</v>
      </c>
      <c r="AB1179" s="76">
        <v>6</v>
      </c>
      <c r="AC1179" s="76">
        <v>8</v>
      </c>
      <c r="AD1179" s="76">
        <v>2</v>
      </c>
      <c r="AE1179" s="76">
        <v>2</v>
      </c>
      <c r="AF1179" s="76">
        <v>5</v>
      </c>
      <c r="AG1179" s="76">
        <v>8</v>
      </c>
      <c r="AH1179" s="131">
        <f t="shared" si="901"/>
        <v>0</v>
      </c>
      <c r="AI1179" s="131">
        <f t="shared" si="922"/>
        <v>0</v>
      </c>
      <c r="AJ1179" s="131">
        <f t="shared" si="938"/>
        <v>0</v>
      </c>
      <c r="AK1179" s="131">
        <f t="shared" si="939"/>
        <v>0</v>
      </c>
      <c r="AL1179" s="131">
        <f t="shared" si="923"/>
        <v>0</v>
      </c>
      <c r="AM1179" s="131">
        <f t="shared" si="924"/>
        <v>0</v>
      </c>
      <c r="AN1179" s="131">
        <f t="shared" si="902"/>
        <v>0</v>
      </c>
      <c r="AO1179" s="115" t="b">
        <f t="shared" si="940"/>
        <v>0</v>
      </c>
      <c r="AP1179" s="115" t="b">
        <f t="shared" si="941"/>
        <v>0</v>
      </c>
      <c r="AQ1179" s="115" t="b">
        <f t="shared" si="942"/>
        <v>0</v>
      </c>
      <c r="AR1179" s="79">
        <f t="shared" si="903"/>
        <v>0</v>
      </c>
      <c r="AS1179" s="79">
        <f t="shared" si="904"/>
        <v>0</v>
      </c>
      <c r="AT1179" s="79">
        <f t="shared" si="905"/>
        <v>0</v>
      </c>
      <c r="AU1179" s="79">
        <f t="shared" si="906"/>
        <v>0</v>
      </c>
      <c r="AV1179" s="79">
        <f t="shared" si="907"/>
        <v>0</v>
      </c>
      <c r="AW1179" s="79">
        <f t="shared" si="908"/>
        <v>0</v>
      </c>
      <c r="AX1179" s="128">
        <f t="shared" si="909"/>
        <v>0</v>
      </c>
      <c r="AY1179" s="128"/>
      <c r="AZ1179" s="128"/>
      <c r="BA1179" s="128">
        <f t="shared" si="910"/>
        <v>0</v>
      </c>
      <c r="BB1179" s="128">
        <f t="shared" si="911"/>
        <v>0</v>
      </c>
      <c r="BC1179" s="80">
        <f t="shared" si="912"/>
        <v>0</v>
      </c>
      <c r="BD1179" s="80">
        <f t="shared" si="913"/>
        <v>0</v>
      </c>
      <c r="BE1179" s="80">
        <f t="shared" si="914"/>
        <v>0</v>
      </c>
      <c r="BF1179" s="80">
        <f t="shared" si="915"/>
        <v>0</v>
      </c>
      <c r="BG1179" s="80">
        <f t="shared" si="916"/>
        <v>0</v>
      </c>
      <c r="BH1179" s="80">
        <f t="shared" si="943"/>
        <v>0</v>
      </c>
      <c r="BI1179" s="4">
        <f t="shared" si="917"/>
        <v>0</v>
      </c>
      <c r="BJ1179" s="4">
        <f t="shared" si="918"/>
        <v>0</v>
      </c>
      <c r="BK1179" s="4">
        <f t="shared" si="919"/>
        <v>0</v>
      </c>
      <c r="BL1179" s="8" t="e">
        <f>VLOOKUP(CN1179,'CIR Results'!$B$3:$L$42,2,FALSE)</f>
        <v>#N/A</v>
      </c>
      <c r="BM1179" s="8" t="e">
        <f>VLOOKUP(CN1179,'CIR Results'!$B$3:$L$42,3,FALSE)</f>
        <v>#N/A</v>
      </c>
      <c r="BN1179" s="8" t="e">
        <f>VLOOKUP(CN1179,'CIR Results'!$B$3:$L$42,4,FALSE)</f>
        <v>#N/A</v>
      </c>
      <c r="BO1179" s="8" t="e">
        <f>VLOOKUP(CN1179,'CIR Results'!$B$3:$L$42,5,FALSE)</f>
        <v>#N/A</v>
      </c>
      <c r="BP1179" s="8" t="e">
        <f>VLOOKUP(CN1179,'CIR Results'!$B$3:$L$42,6,FALSE)</f>
        <v>#N/A</v>
      </c>
      <c r="BQ1179" s="8" t="e">
        <f>VLOOKUP(CN1179,'CIR Results'!$B$3:$L$42,8,FALSE)</f>
        <v>#N/A</v>
      </c>
      <c r="BR1179" s="8" t="e">
        <f>VLOOKUP(CN1179,'CIR Results'!$B$3:$L$42,9,FALSE)</f>
        <v>#N/A</v>
      </c>
      <c r="BS1179" s="8" t="e">
        <f>VLOOKUP(CN1179,'CIR Results'!$B$3:$L$42,10,FALSE)</f>
        <v>#N/A</v>
      </c>
      <c r="BT1179" s="8" t="e">
        <f>VLOOKUP(CN1179,'CIR Results'!$B$3:$L$42,11,FALSE)</f>
        <v>#N/A</v>
      </c>
      <c r="BU1179" s="136" t="e">
        <f>VLOOKUP(CN1179,'CIR Team Info'!$B$5:$E$44,2,FALSE)</f>
        <v>#N/A</v>
      </c>
      <c r="BV1179" s="136" t="e">
        <f>VLOOKUP(CN1179,'CIR Team Info'!$B$5:$E$44,4,FALSE)</f>
        <v>#N/A</v>
      </c>
      <c r="BW1179" s="136" t="str">
        <f t="shared" si="944"/>
        <v xml:space="preserve">   </v>
      </c>
    </row>
    <row r="1180" spans="1:75" x14ac:dyDescent="0.25">
      <c r="A1180" s="78">
        <f t="shared" si="898"/>
        <v>0</v>
      </c>
      <c r="C1180" s="10" t="str">
        <f t="shared" si="937"/>
        <v>Do Not Pick</v>
      </c>
      <c r="D1180" s="17">
        <f t="shared" si="899"/>
        <v>0</v>
      </c>
      <c r="E1180" s="113">
        <f t="shared" si="925"/>
        <v>0</v>
      </c>
      <c r="F1180" s="113">
        <f t="shared" si="926"/>
        <v>0</v>
      </c>
      <c r="G1180" s="113">
        <f t="shared" si="927"/>
        <v>0</v>
      </c>
      <c r="H1180" s="113">
        <f t="shared" si="928"/>
        <v>0</v>
      </c>
      <c r="I1180" s="113">
        <f t="shared" si="929"/>
        <v>0</v>
      </c>
      <c r="J1180" s="113">
        <f t="shared" si="930"/>
        <v>0</v>
      </c>
      <c r="K1180" s="113">
        <f t="shared" si="920"/>
        <v>0</v>
      </c>
      <c r="L1180" s="76">
        <v>8</v>
      </c>
      <c r="M1180" s="76">
        <v>5</v>
      </c>
      <c r="N1180" s="76">
        <v>7</v>
      </c>
      <c r="O1180" s="76">
        <v>6</v>
      </c>
      <c r="P1180" s="76">
        <v>6</v>
      </c>
      <c r="Q1180" s="76">
        <v>2</v>
      </c>
      <c r="R1180" s="76">
        <v>1</v>
      </c>
      <c r="S1180" s="17">
        <f t="shared" si="900"/>
        <v>0</v>
      </c>
      <c r="T1180" s="113">
        <f t="shared" si="931"/>
        <v>0</v>
      </c>
      <c r="U1180" s="113">
        <f t="shared" si="932"/>
        <v>0</v>
      </c>
      <c r="V1180" s="113">
        <f t="shared" si="933"/>
        <v>0</v>
      </c>
      <c r="W1180" s="113">
        <f t="shared" si="934"/>
        <v>0</v>
      </c>
      <c r="X1180" s="113">
        <f t="shared" si="935"/>
        <v>0</v>
      </c>
      <c r="Y1180" s="113">
        <f t="shared" si="936"/>
        <v>0</v>
      </c>
      <c r="Z1180" s="113">
        <f t="shared" si="921"/>
        <v>0</v>
      </c>
      <c r="AA1180" s="76">
        <v>10</v>
      </c>
      <c r="AB1180" s="76">
        <v>6</v>
      </c>
      <c r="AC1180" s="76">
        <v>8</v>
      </c>
      <c r="AD1180" s="76">
        <v>2</v>
      </c>
      <c r="AE1180" s="76">
        <v>2</v>
      </c>
      <c r="AF1180" s="76">
        <v>5</v>
      </c>
      <c r="AG1180" s="76">
        <v>8</v>
      </c>
      <c r="AH1180" s="131">
        <f t="shared" si="901"/>
        <v>0</v>
      </c>
      <c r="AI1180" s="131">
        <f t="shared" si="922"/>
        <v>0</v>
      </c>
      <c r="AJ1180" s="131">
        <f t="shared" si="938"/>
        <v>0</v>
      </c>
      <c r="AK1180" s="131">
        <f t="shared" si="939"/>
        <v>0</v>
      </c>
      <c r="AL1180" s="131">
        <f t="shared" si="923"/>
        <v>0</v>
      </c>
      <c r="AM1180" s="131">
        <f t="shared" si="924"/>
        <v>0</v>
      </c>
      <c r="AN1180" s="131">
        <f t="shared" si="902"/>
        <v>0</v>
      </c>
      <c r="AO1180" s="115" t="b">
        <f t="shared" si="940"/>
        <v>0</v>
      </c>
      <c r="AP1180" s="115" t="b">
        <f t="shared" si="941"/>
        <v>0</v>
      </c>
      <c r="AQ1180" s="115" t="b">
        <f t="shared" si="942"/>
        <v>0</v>
      </c>
      <c r="AR1180" s="79">
        <f t="shared" si="903"/>
        <v>0</v>
      </c>
      <c r="AS1180" s="79">
        <f t="shared" si="904"/>
        <v>0</v>
      </c>
      <c r="AT1180" s="79">
        <f t="shared" si="905"/>
        <v>0</v>
      </c>
      <c r="AU1180" s="79">
        <f t="shared" si="906"/>
        <v>0</v>
      </c>
      <c r="AV1180" s="79">
        <f t="shared" si="907"/>
        <v>0</v>
      </c>
      <c r="AW1180" s="79">
        <f t="shared" si="908"/>
        <v>0</v>
      </c>
      <c r="AX1180" s="128">
        <f t="shared" si="909"/>
        <v>0</v>
      </c>
      <c r="AY1180" s="128"/>
      <c r="AZ1180" s="128"/>
      <c r="BA1180" s="128">
        <f t="shared" si="910"/>
        <v>0</v>
      </c>
      <c r="BB1180" s="128">
        <f t="shared" si="911"/>
        <v>0</v>
      </c>
      <c r="BC1180" s="80">
        <f t="shared" si="912"/>
        <v>0</v>
      </c>
      <c r="BD1180" s="80">
        <f t="shared" si="913"/>
        <v>0</v>
      </c>
      <c r="BE1180" s="80">
        <f t="shared" si="914"/>
        <v>0</v>
      </c>
      <c r="BF1180" s="80">
        <f t="shared" si="915"/>
        <v>0</v>
      </c>
      <c r="BG1180" s="80">
        <f t="shared" si="916"/>
        <v>0</v>
      </c>
      <c r="BH1180" s="80">
        <f t="shared" si="943"/>
        <v>0</v>
      </c>
      <c r="BI1180" s="4">
        <f t="shared" si="917"/>
        <v>0</v>
      </c>
      <c r="BJ1180" s="4">
        <f t="shared" si="918"/>
        <v>0</v>
      </c>
      <c r="BK1180" s="4">
        <f t="shared" si="919"/>
        <v>0</v>
      </c>
      <c r="BL1180" s="8" t="e">
        <f>VLOOKUP(CN1180,'CIR Results'!$B$3:$L$42,2,FALSE)</f>
        <v>#N/A</v>
      </c>
      <c r="BM1180" s="8" t="e">
        <f>VLOOKUP(CN1180,'CIR Results'!$B$3:$L$42,3,FALSE)</f>
        <v>#N/A</v>
      </c>
      <c r="BN1180" s="8" t="e">
        <f>VLOOKUP(CN1180,'CIR Results'!$B$3:$L$42,4,FALSE)</f>
        <v>#N/A</v>
      </c>
      <c r="BO1180" s="8" t="e">
        <f>VLOOKUP(CN1180,'CIR Results'!$B$3:$L$42,5,FALSE)</f>
        <v>#N/A</v>
      </c>
      <c r="BP1180" s="8" t="e">
        <f>VLOOKUP(CN1180,'CIR Results'!$B$3:$L$42,6,FALSE)</f>
        <v>#N/A</v>
      </c>
      <c r="BQ1180" s="8" t="e">
        <f>VLOOKUP(CN1180,'CIR Results'!$B$3:$L$42,8,FALSE)</f>
        <v>#N/A</v>
      </c>
      <c r="BR1180" s="8" t="e">
        <f>VLOOKUP(CN1180,'CIR Results'!$B$3:$L$42,9,FALSE)</f>
        <v>#N/A</v>
      </c>
      <c r="BS1180" s="8" t="e">
        <f>VLOOKUP(CN1180,'CIR Results'!$B$3:$L$42,10,FALSE)</f>
        <v>#N/A</v>
      </c>
      <c r="BT1180" s="8" t="e">
        <f>VLOOKUP(CN1180,'CIR Results'!$B$3:$L$42,11,FALSE)</f>
        <v>#N/A</v>
      </c>
      <c r="BU1180" s="136" t="e">
        <f>VLOOKUP(CN1180,'CIR Team Info'!$B$5:$E$44,2,FALSE)</f>
        <v>#N/A</v>
      </c>
      <c r="BV1180" s="136" t="e">
        <f>VLOOKUP(CN1180,'CIR Team Info'!$B$5:$E$44,4,FALSE)</f>
        <v>#N/A</v>
      </c>
      <c r="BW1180" s="136" t="str">
        <f t="shared" si="944"/>
        <v xml:space="preserve">   </v>
      </c>
    </row>
    <row r="1181" spans="1:75" x14ac:dyDescent="0.25">
      <c r="A1181" s="78">
        <f t="shared" si="898"/>
        <v>0</v>
      </c>
      <c r="C1181" s="10" t="str">
        <f t="shared" si="937"/>
        <v>Do Not Pick</v>
      </c>
      <c r="D1181" s="17">
        <f t="shared" si="899"/>
        <v>0</v>
      </c>
      <c r="E1181" s="113">
        <f t="shared" si="925"/>
        <v>0</v>
      </c>
      <c r="F1181" s="113">
        <f t="shared" si="926"/>
        <v>0</v>
      </c>
      <c r="G1181" s="113">
        <f t="shared" si="927"/>
        <v>0</v>
      </c>
      <c r="H1181" s="113">
        <f t="shared" si="928"/>
        <v>0</v>
      </c>
      <c r="I1181" s="113">
        <f t="shared" si="929"/>
        <v>0</v>
      </c>
      <c r="J1181" s="113">
        <f t="shared" si="930"/>
        <v>0</v>
      </c>
      <c r="K1181" s="113">
        <f t="shared" si="920"/>
        <v>0</v>
      </c>
      <c r="L1181" s="76">
        <v>8</v>
      </c>
      <c r="M1181" s="76">
        <v>5</v>
      </c>
      <c r="N1181" s="76">
        <v>7</v>
      </c>
      <c r="O1181" s="76">
        <v>6</v>
      </c>
      <c r="P1181" s="76">
        <v>6</v>
      </c>
      <c r="Q1181" s="76">
        <v>2</v>
      </c>
      <c r="R1181" s="76">
        <v>1</v>
      </c>
      <c r="S1181" s="17">
        <f t="shared" si="900"/>
        <v>0</v>
      </c>
      <c r="T1181" s="113">
        <f t="shared" si="931"/>
        <v>0</v>
      </c>
      <c r="U1181" s="113">
        <f t="shared" si="932"/>
        <v>0</v>
      </c>
      <c r="V1181" s="113">
        <f t="shared" si="933"/>
        <v>0</v>
      </c>
      <c r="W1181" s="113">
        <f t="shared" si="934"/>
        <v>0</v>
      </c>
      <c r="X1181" s="113">
        <f t="shared" si="935"/>
        <v>0</v>
      </c>
      <c r="Y1181" s="113">
        <f t="shared" si="936"/>
        <v>0</v>
      </c>
      <c r="Z1181" s="113">
        <f t="shared" si="921"/>
        <v>0</v>
      </c>
      <c r="AA1181" s="76">
        <v>10</v>
      </c>
      <c r="AB1181" s="76">
        <v>6</v>
      </c>
      <c r="AC1181" s="76">
        <v>8</v>
      </c>
      <c r="AD1181" s="76">
        <v>2</v>
      </c>
      <c r="AE1181" s="76">
        <v>2</v>
      </c>
      <c r="AF1181" s="76">
        <v>5</v>
      </c>
      <c r="AG1181" s="76">
        <v>8</v>
      </c>
      <c r="AH1181" s="131">
        <f t="shared" si="901"/>
        <v>0</v>
      </c>
      <c r="AI1181" s="131">
        <f t="shared" si="922"/>
        <v>0</v>
      </c>
      <c r="AJ1181" s="131">
        <f t="shared" si="938"/>
        <v>0</v>
      </c>
      <c r="AK1181" s="131">
        <f t="shared" si="939"/>
        <v>0</v>
      </c>
      <c r="AL1181" s="131">
        <f t="shared" si="923"/>
        <v>0</v>
      </c>
      <c r="AM1181" s="131">
        <f t="shared" si="924"/>
        <v>0</v>
      </c>
      <c r="AN1181" s="131">
        <f t="shared" si="902"/>
        <v>0</v>
      </c>
      <c r="AO1181" s="115" t="b">
        <f t="shared" si="940"/>
        <v>0</v>
      </c>
      <c r="AP1181" s="115" t="b">
        <f t="shared" si="941"/>
        <v>0</v>
      </c>
      <c r="AQ1181" s="115" t="b">
        <f t="shared" si="942"/>
        <v>0</v>
      </c>
      <c r="AR1181" s="79">
        <f t="shared" si="903"/>
        <v>0</v>
      </c>
      <c r="AS1181" s="79">
        <f t="shared" si="904"/>
        <v>0</v>
      </c>
      <c r="AT1181" s="79">
        <f t="shared" si="905"/>
        <v>0</v>
      </c>
      <c r="AU1181" s="79">
        <f t="shared" si="906"/>
        <v>0</v>
      </c>
      <c r="AV1181" s="79">
        <f t="shared" si="907"/>
        <v>0</v>
      </c>
      <c r="AW1181" s="79">
        <f t="shared" si="908"/>
        <v>0</v>
      </c>
      <c r="AX1181" s="128">
        <f t="shared" si="909"/>
        <v>0</v>
      </c>
      <c r="AY1181" s="128"/>
      <c r="AZ1181" s="128"/>
      <c r="BA1181" s="128">
        <f t="shared" si="910"/>
        <v>0</v>
      </c>
      <c r="BB1181" s="128">
        <f t="shared" si="911"/>
        <v>0</v>
      </c>
      <c r="BC1181" s="80">
        <f t="shared" si="912"/>
        <v>0</v>
      </c>
      <c r="BD1181" s="80">
        <f t="shared" si="913"/>
        <v>0</v>
      </c>
      <c r="BE1181" s="80">
        <f t="shared" si="914"/>
        <v>0</v>
      </c>
      <c r="BF1181" s="80">
        <f t="shared" si="915"/>
        <v>0</v>
      </c>
      <c r="BG1181" s="80">
        <f t="shared" si="916"/>
        <v>0</v>
      </c>
      <c r="BH1181" s="80">
        <f t="shared" si="943"/>
        <v>0</v>
      </c>
      <c r="BI1181" s="4">
        <f t="shared" si="917"/>
        <v>0</v>
      </c>
      <c r="BJ1181" s="4">
        <f t="shared" si="918"/>
        <v>0</v>
      </c>
      <c r="BK1181" s="4">
        <f t="shared" si="919"/>
        <v>0</v>
      </c>
      <c r="BL1181" s="8" t="e">
        <f>VLOOKUP(CN1181,'CIR Results'!$B$3:$L$42,2,FALSE)</f>
        <v>#N/A</v>
      </c>
      <c r="BM1181" s="8" t="e">
        <f>VLOOKUP(CN1181,'CIR Results'!$B$3:$L$42,3,FALSE)</f>
        <v>#N/A</v>
      </c>
      <c r="BN1181" s="8" t="e">
        <f>VLOOKUP(CN1181,'CIR Results'!$B$3:$L$42,4,FALSE)</f>
        <v>#N/A</v>
      </c>
      <c r="BO1181" s="8" t="e">
        <f>VLOOKUP(CN1181,'CIR Results'!$B$3:$L$42,5,FALSE)</f>
        <v>#N/A</v>
      </c>
      <c r="BP1181" s="8" t="e">
        <f>VLOOKUP(CN1181,'CIR Results'!$B$3:$L$42,6,FALSE)</f>
        <v>#N/A</v>
      </c>
      <c r="BQ1181" s="8" t="e">
        <f>VLOOKUP(CN1181,'CIR Results'!$B$3:$L$42,8,FALSE)</f>
        <v>#N/A</v>
      </c>
      <c r="BR1181" s="8" t="e">
        <f>VLOOKUP(CN1181,'CIR Results'!$B$3:$L$42,9,FALSE)</f>
        <v>#N/A</v>
      </c>
      <c r="BS1181" s="8" t="e">
        <f>VLOOKUP(CN1181,'CIR Results'!$B$3:$L$42,10,FALSE)</f>
        <v>#N/A</v>
      </c>
      <c r="BT1181" s="8" t="e">
        <f>VLOOKUP(CN1181,'CIR Results'!$B$3:$L$42,11,FALSE)</f>
        <v>#N/A</v>
      </c>
      <c r="BU1181" s="136" t="e">
        <f>VLOOKUP(CN1181,'CIR Team Info'!$B$5:$E$44,2,FALSE)</f>
        <v>#N/A</v>
      </c>
      <c r="BV1181" s="136" t="e">
        <f>VLOOKUP(CN1181,'CIR Team Info'!$B$5:$E$44,4,FALSE)</f>
        <v>#N/A</v>
      </c>
      <c r="BW1181" s="136" t="str">
        <f t="shared" si="944"/>
        <v xml:space="preserve">   </v>
      </c>
    </row>
    <row r="1182" spans="1:75" x14ac:dyDescent="0.25">
      <c r="A1182" s="78">
        <f t="shared" si="898"/>
        <v>0</v>
      </c>
      <c r="C1182" s="10" t="str">
        <f t="shared" si="937"/>
        <v>Do Not Pick</v>
      </c>
      <c r="D1182" s="17">
        <f t="shared" si="899"/>
        <v>0</v>
      </c>
      <c r="E1182" s="113">
        <f t="shared" si="925"/>
        <v>0</v>
      </c>
      <c r="F1182" s="113">
        <f t="shared" si="926"/>
        <v>0</v>
      </c>
      <c r="G1182" s="113">
        <f t="shared" si="927"/>
        <v>0</v>
      </c>
      <c r="H1182" s="113">
        <f t="shared" si="928"/>
        <v>0</v>
      </c>
      <c r="I1182" s="113">
        <f t="shared" si="929"/>
        <v>0</v>
      </c>
      <c r="J1182" s="113">
        <f t="shared" si="930"/>
        <v>0</v>
      </c>
      <c r="K1182" s="113">
        <f t="shared" si="920"/>
        <v>0</v>
      </c>
      <c r="L1182" s="76">
        <v>8</v>
      </c>
      <c r="M1182" s="76">
        <v>5</v>
      </c>
      <c r="N1182" s="76">
        <v>7</v>
      </c>
      <c r="O1182" s="76">
        <v>6</v>
      </c>
      <c r="P1182" s="76">
        <v>6</v>
      </c>
      <c r="Q1182" s="76">
        <v>2</v>
      </c>
      <c r="R1182" s="76">
        <v>1</v>
      </c>
      <c r="S1182" s="17">
        <f t="shared" si="900"/>
        <v>0</v>
      </c>
      <c r="T1182" s="113">
        <f t="shared" si="931"/>
        <v>0</v>
      </c>
      <c r="U1182" s="113">
        <f t="shared" si="932"/>
        <v>0</v>
      </c>
      <c r="V1182" s="113">
        <f t="shared" si="933"/>
        <v>0</v>
      </c>
      <c r="W1182" s="113">
        <f t="shared" si="934"/>
        <v>0</v>
      </c>
      <c r="X1182" s="113">
        <f t="shared" si="935"/>
        <v>0</v>
      </c>
      <c r="Y1182" s="113">
        <f t="shared" si="936"/>
        <v>0</v>
      </c>
      <c r="Z1182" s="113">
        <f t="shared" si="921"/>
        <v>0</v>
      </c>
      <c r="AA1182" s="76">
        <v>10</v>
      </c>
      <c r="AB1182" s="76">
        <v>6</v>
      </c>
      <c r="AC1182" s="76">
        <v>8</v>
      </c>
      <c r="AD1182" s="76">
        <v>2</v>
      </c>
      <c r="AE1182" s="76">
        <v>2</v>
      </c>
      <c r="AF1182" s="76">
        <v>5</v>
      </c>
      <c r="AG1182" s="76">
        <v>8</v>
      </c>
      <c r="AH1182" s="131">
        <f t="shared" si="901"/>
        <v>0</v>
      </c>
      <c r="AI1182" s="131">
        <f t="shared" si="922"/>
        <v>0</v>
      </c>
      <c r="AJ1182" s="131">
        <f t="shared" si="938"/>
        <v>0</v>
      </c>
      <c r="AK1182" s="131">
        <f t="shared" si="939"/>
        <v>0</v>
      </c>
      <c r="AL1182" s="131">
        <f t="shared" si="923"/>
        <v>0</v>
      </c>
      <c r="AM1182" s="131">
        <f t="shared" si="924"/>
        <v>0</v>
      </c>
      <c r="AN1182" s="131">
        <f t="shared" si="902"/>
        <v>0</v>
      </c>
      <c r="AO1182" s="115" t="b">
        <f t="shared" si="940"/>
        <v>0</v>
      </c>
      <c r="AP1182" s="115" t="b">
        <f t="shared" si="941"/>
        <v>0</v>
      </c>
      <c r="AQ1182" s="115" t="b">
        <f t="shared" si="942"/>
        <v>0</v>
      </c>
      <c r="AR1182" s="79">
        <f t="shared" si="903"/>
        <v>0</v>
      </c>
      <c r="AS1182" s="79">
        <f t="shared" si="904"/>
        <v>0</v>
      </c>
      <c r="AT1182" s="79">
        <f t="shared" si="905"/>
        <v>0</v>
      </c>
      <c r="AU1182" s="79">
        <f t="shared" si="906"/>
        <v>0</v>
      </c>
      <c r="AV1182" s="79">
        <f t="shared" si="907"/>
        <v>0</v>
      </c>
      <c r="AW1182" s="79">
        <f t="shared" si="908"/>
        <v>0</v>
      </c>
      <c r="AX1182" s="128">
        <f t="shared" si="909"/>
        <v>0</v>
      </c>
      <c r="AY1182" s="128"/>
      <c r="AZ1182" s="128"/>
      <c r="BA1182" s="128">
        <f t="shared" si="910"/>
        <v>0</v>
      </c>
      <c r="BB1182" s="128">
        <f t="shared" si="911"/>
        <v>0</v>
      </c>
      <c r="BC1182" s="80">
        <f t="shared" si="912"/>
        <v>0</v>
      </c>
      <c r="BD1182" s="80">
        <f t="shared" si="913"/>
        <v>0</v>
      </c>
      <c r="BE1182" s="80">
        <f t="shared" si="914"/>
        <v>0</v>
      </c>
      <c r="BF1182" s="80">
        <f t="shared" si="915"/>
        <v>0</v>
      </c>
      <c r="BG1182" s="80">
        <f t="shared" si="916"/>
        <v>0</v>
      </c>
      <c r="BH1182" s="80">
        <f t="shared" si="943"/>
        <v>0</v>
      </c>
      <c r="BI1182" s="4">
        <f t="shared" si="917"/>
        <v>0</v>
      </c>
      <c r="BJ1182" s="4">
        <f t="shared" si="918"/>
        <v>0</v>
      </c>
      <c r="BK1182" s="4">
        <f t="shared" si="919"/>
        <v>0</v>
      </c>
      <c r="BL1182" s="8" t="e">
        <f>VLOOKUP(CN1182,'CIR Results'!$B$3:$L$42,2,FALSE)</f>
        <v>#N/A</v>
      </c>
      <c r="BM1182" s="8" t="e">
        <f>VLOOKUP(CN1182,'CIR Results'!$B$3:$L$42,3,FALSE)</f>
        <v>#N/A</v>
      </c>
      <c r="BN1182" s="8" t="e">
        <f>VLOOKUP(CN1182,'CIR Results'!$B$3:$L$42,4,FALSE)</f>
        <v>#N/A</v>
      </c>
      <c r="BO1182" s="8" t="e">
        <f>VLOOKUP(CN1182,'CIR Results'!$B$3:$L$42,5,FALSE)</f>
        <v>#N/A</v>
      </c>
      <c r="BP1182" s="8" t="e">
        <f>VLOOKUP(CN1182,'CIR Results'!$B$3:$L$42,6,FALSE)</f>
        <v>#N/A</v>
      </c>
      <c r="BQ1182" s="8" t="e">
        <f>VLOOKUP(CN1182,'CIR Results'!$B$3:$L$42,8,FALSE)</f>
        <v>#N/A</v>
      </c>
      <c r="BR1182" s="8" t="e">
        <f>VLOOKUP(CN1182,'CIR Results'!$B$3:$L$42,9,FALSE)</f>
        <v>#N/A</v>
      </c>
      <c r="BS1182" s="8" t="e">
        <f>VLOOKUP(CN1182,'CIR Results'!$B$3:$L$42,10,FALSE)</f>
        <v>#N/A</v>
      </c>
      <c r="BT1182" s="8" t="e">
        <f>VLOOKUP(CN1182,'CIR Results'!$B$3:$L$42,11,FALSE)</f>
        <v>#N/A</v>
      </c>
      <c r="BU1182" s="136" t="e">
        <f>VLOOKUP(CN1182,'CIR Team Info'!$B$5:$E$44,2,FALSE)</f>
        <v>#N/A</v>
      </c>
      <c r="BV1182" s="136" t="e">
        <f>VLOOKUP(CN1182,'CIR Team Info'!$B$5:$E$44,4,FALSE)</f>
        <v>#N/A</v>
      </c>
      <c r="BW1182" s="136" t="str">
        <f t="shared" si="944"/>
        <v xml:space="preserve">   </v>
      </c>
    </row>
    <row r="1183" spans="1:75" x14ac:dyDescent="0.25">
      <c r="A1183" s="78">
        <f t="shared" si="898"/>
        <v>0</v>
      </c>
      <c r="C1183" s="10" t="str">
        <f t="shared" si="937"/>
        <v>Do Not Pick</v>
      </c>
      <c r="D1183" s="17">
        <f t="shared" si="899"/>
        <v>0</v>
      </c>
      <c r="E1183" s="113">
        <f t="shared" si="925"/>
        <v>0</v>
      </c>
      <c r="F1183" s="113">
        <f t="shared" si="926"/>
        <v>0</v>
      </c>
      <c r="G1183" s="113">
        <f t="shared" si="927"/>
        <v>0</v>
      </c>
      <c r="H1183" s="113">
        <f t="shared" si="928"/>
        <v>0</v>
      </c>
      <c r="I1183" s="113">
        <f t="shared" si="929"/>
        <v>0</v>
      </c>
      <c r="J1183" s="113">
        <f t="shared" si="930"/>
        <v>0</v>
      </c>
      <c r="K1183" s="113">
        <f t="shared" si="920"/>
        <v>0</v>
      </c>
      <c r="L1183" s="76">
        <v>8</v>
      </c>
      <c r="M1183" s="76">
        <v>5</v>
      </c>
      <c r="N1183" s="76">
        <v>7</v>
      </c>
      <c r="O1183" s="76">
        <v>6</v>
      </c>
      <c r="P1183" s="76">
        <v>6</v>
      </c>
      <c r="Q1183" s="76">
        <v>2</v>
      </c>
      <c r="R1183" s="76">
        <v>1</v>
      </c>
      <c r="S1183" s="17">
        <f t="shared" si="900"/>
        <v>0</v>
      </c>
      <c r="T1183" s="113">
        <f t="shared" si="931"/>
        <v>0</v>
      </c>
      <c r="U1183" s="113">
        <f t="shared" si="932"/>
        <v>0</v>
      </c>
      <c r="V1183" s="113">
        <f t="shared" si="933"/>
        <v>0</v>
      </c>
      <c r="W1183" s="113">
        <f t="shared" si="934"/>
        <v>0</v>
      </c>
      <c r="X1183" s="113">
        <f t="shared" si="935"/>
        <v>0</v>
      </c>
      <c r="Y1183" s="113">
        <f t="shared" si="936"/>
        <v>0</v>
      </c>
      <c r="Z1183" s="113">
        <f t="shared" si="921"/>
        <v>0</v>
      </c>
      <c r="AA1183" s="76">
        <v>10</v>
      </c>
      <c r="AB1183" s="76">
        <v>6</v>
      </c>
      <c r="AC1183" s="76">
        <v>8</v>
      </c>
      <c r="AD1183" s="76">
        <v>2</v>
      </c>
      <c r="AE1183" s="76">
        <v>2</v>
      </c>
      <c r="AF1183" s="76">
        <v>5</v>
      </c>
      <c r="AG1183" s="76">
        <v>8</v>
      </c>
      <c r="AH1183" s="131">
        <f t="shared" si="901"/>
        <v>0</v>
      </c>
      <c r="AI1183" s="131">
        <f t="shared" si="922"/>
        <v>0</v>
      </c>
      <c r="AJ1183" s="131">
        <f t="shared" si="938"/>
        <v>0</v>
      </c>
      <c r="AK1183" s="131">
        <f t="shared" si="939"/>
        <v>0</v>
      </c>
      <c r="AL1183" s="131">
        <f t="shared" si="923"/>
        <v>0</v>
      </c>
      <c r="AM1183" s="131">
        <f t="shared" si="924"/>
        <v>0</v>
      </c>
      <c r="AN1183" s="131">
        <f t="shared" si="902"/>
        <v>0</v>
      </c>
      <c r="AO1183" s="115" t="b">
        <f t="shared" si="940"/>
        <v>0</v>
      </c>
      <c r="AP1183" s="115" t="b">
        <f t="shared" si="941"/>
        <v>0</v>
      </c>
      <c r="AQ1183" s="115" t="b">
        <f t="shared" si="942"/>
        <v>0</v>
      </c>
      <c r="AR1183" s="79">
        <f t="shared" si="903"/>
        <v>0</v>
      </c>
      <c r="AS1183" s="79">
        <f t="shared" si="904"/>
        <v>0</v>
      </c>
      <c r="AT1183" s="79">
        <f t="shared" si="905"/>
        <v>0</v>
      </c>
      <c r="AU1183" s="79">
        <f t="shared" si="906"/>
        <v>0</v>
      </c>
      <c r="AV1183" s="79">
        <f t="shared" si="907"/>
        <v>0</v>
      </c>
      <c r="AW1183" s="79">
        <f t="shared" si="908"/>
        <v>0</v>
      </c>
      <c r="AX1183" s="128">
        <f t="shared" si="909"/>
        <v>0</v>
      </c>
      <c r="AY1183" s="128"/>
      <c r="AZ1183" s="128"/>
      <c r="BA1183" s="128">
        <f t="shared" si="910"/>
        <v>0</v>
      </c>
      <c r="BB1183" s="128">
        <f t="shared" si="911"/>
        <v>0</v>
      </c>
      <c r="BC1183" s="80">
        <f t="shared" si="912"/>
        <v>0</v>
      </c>
      <c r="BD1183" s="80">
        <f t="shared" si="913"/>
        <v>0</v>
      </c>
      <c r="BE1183" s="80">
        <f t="shared" si="914"/>
        <v>0</v>
      </c>
      <c r="BF1183" s="80">
        <f t="shared" si="915"/>
        <v>0</v>
      </c>
      <c r="BG1183" s="80">
        <f t="shared" si="916"/>
        <v>0</v>
      </c>
      <c r="BH1183" s="80">
        <f t="shared" si="943"/>
        <v>0</v>
      </c>
      <c r="BI1183" s="4">
        <f t="shared" si="917"/>
        <v>0</v>
      </c>
      <c r="BJ1183" s="4">
        <f t="shared" si="918"/>
        <v>0</v>
      </c>
      <c r="BK1183" s="4">
        <f t="shared" si="919"/>
        <v>0</v>
      </c>
      <c r="BL1183" s="8" t="e">
        <f>VLOOKUP(CN1183,'CIR Results'!$B$3:$L$42,2,FALSE)</f>
        <v>#N/A</v>
      </c>
      <c r="BM1183" s="8" t="e">
        <f>VLOOKUP(CN1183,'CIR Results'!$B$3:$L$42,3,FALSE)</f>
        <v>#N/A</v>
      </c>
      <c r="BN1183" s="8" t="e">
        <f>VLOOKUP(CN1183,'CIR Results'!$B$3:$L$42,4,FALSE)</f>
        <v>#N/A</v>
      </c>
      <c r="BO1183" s="8" t="e">
        <f>VLOOKUP(CN1183,'CIR Results'!$B$3:$L$42,5,FALSE)</f>
        <v>#N/A</v>
      </c>
      <c r="BP1183" s="8" t="e">
        <f>VLOOKUP(CN1183,'CIR Results'!$B$3:$L$42,6,FALSE)</f>
        <v>#N/A</v>
      </c>
      <c r="BQ1183" s="8" t="e">
        <f>VLOOKUP(CN1183,'CIR Results'!$B$3:$L$42,8,FALSE)</f>
        <v>#N/A</v>
      </c>
      <c r="BR1183" s="8" t="e">
        <f>VLOOKUP(CN1183,'CIR Results'!$B$3:$L$42,9,FALSE)</f>
        <v>#N/A</v>
      </c>
      <c r="BS1183" s="8" t="e">
        <f>VLOOKUP(CN1183,'CIR Results'!$B$3:$L$42,10,FALSE)</f>
        <v>#N/A</v>
      </c>
      <c r="BT1183" s="8" t="e">
        <f>VLOOKUP(CN1183,'CIR Results'!$B$3:$L$42,11,FALSE)</f>
        <v>#N/A</v>
      </c>
      <c r="BU1183" s="136" t="e">
        <f>VLOOKUP(CN1183,'CIR Team Info'!$B$5:$E$44,2,FALSE)</f>
        <v>#N/A</v>
      </c>
      <c r="BV1183" s="136" t="e">
        <f>VLOOKUP(CN1183,'CIR Team Info'!$B$5:$E$44,4,FALSE)</f>
        <v>#N/A</v>
      </c>
      <c r="BW1183" s="136" t="str">
        <f t="shared" si="944"/>
        <v xml:space="preserve">   </v>
      </c>
    </row>
    <row r="1184" spans="1:75" x14ac:dyDescent="0.25">
      <c r="A1184" s="78">
        <f t="shared" si="898"/>
        <v>0</v>
      </c>
      <c r="C1184" s="10" t="str">
        <f t="shared" si="937"/>
        <v>Do Not Pick</v>
      </c>
      <c r="D1184" s="17">
        <f t="shared" si="899"/>
        <v>0</v>
      </c>
      <c r="E1184" s="113">
        <f t="shared" si="925"/>
        <v>0</v>
      </c>
      <c r="F1184" s="113">
        <f t="shared" si="926"/>
        <v>0</v>
      </c>
      <c r="G1184" s="113">
        <f t="shared" si="927"/>
        <v>0</v>
      </c>
      <c r="H1184" s="113">
        <f t="shared" si="928"/>
        <v>0</v>
      </c>
      <c r="I1184" s="113">
        <f t="shared" si="929"/>
        <v>0</v>
      </c>
      <c r="J1184" s="113">
        <f t="shared" si="930"/>
        <v>0</v>
      </c>
      <c r="K1184" s="113">
        <f t="shared" si="920"/>
        <v>0</v>
      </c>
      <c r="L1184" s="76">
        <v>8</v>
      </c>
      <c r="M1184" s="76">
        <v>5</v>
      </c>
      <c r="N1184" s="76">
        <v>7</v>
      </c>
      <c r="O1184" s="76">
        <v>6</v>
      </c>
      <c r="P1184" s="76">
        <v>6</v>
      </c>
      <c r="Q1184" s="76">
        <v>2</v>
      </c>
      <c r="R1184" s="76">
        <v>1</v>
      </c>
      <c r="S1184" s="17">
        <f t="shared" si="900"/>
        <v>0</v>
      </c>
      <c r="T1184" s="113">
        <f t="shared" si="931"/>
        <v>0</v>
      </c>
      <c r="U1184" s="113">
        <f t="shared" si="932"/>
        <v>0</v>
      </c>
      <c r="V1184" s="113">
        <f t="shared" si="933"/>
        <v>0</v>
      </c>
      <c r="W1184" s="113">
        <f t="shared" si="934"/>
        <v>0</v>
      </c>
      <c r="X1184" s="113">
        <f t="shared" si="935"/>
        <v>0</v>
      </c>
      <c r="Y1184" s="113">
        <f t="shared" si="936"/>
        <v>0</v>
      </c>
      <c r="Z1184" s="113">
        <f t="shared" si="921"/>
        <v>0</v>
      </c>
      <c r="AA1184" s="76">
        <v>10</v>
      </c>
      <c r="AB1184" s="76">
        <v>6</v>
      </c>
      <c r="AC1184" s="76">
        <v>8</v>
      </c>
      <c r="AD1184" s="76">
        <v>2</v>
      </c>
      <c r="AE1184" s="76">
        <v>2</v>
      </c>
      <c r="AF1184" s="76">
        <v>5</v>
      </c>
      <c r="AG1184" s="76">
        <v>8</v>
      </c>
      <c r="AH1184" s="131">
        <f t="shared" si="901"/>
        <v>0</v>
      </c>
      <c r="AI1184" s="131">
        <f t="shared" si="922"/>
        <v>0</v>
      </c>
      <c r="AJ1184" s="131">
        <f t="shared" si="938"/>
        <v>0</v>
      </c>
      <c r="AK1184" s="131">
        <f t="shared" si="939"/>
        <v>0</v>
      </c>
      <c r="AL1184" s="131">
        <f t="shared" si="923"/>
        <v>0</v>
      </c>
      <c r="AM1184" s="131">
        <f t="shared" si="924"/>
        <v>0</v>
      </c>
      <c r="AN1184" s="131">
        <f t="shared" si="902"/>
        <v>0</v>
      </c>
      <c r="AO1184" s="115" t="b">
        <f t="shared" si="940"/>
        <v>0</v>
      </c>
      <c r="AP1184" s="115" t="b">
        <f t="shared" si="941"/>
        <v>0</v>
      </c>
      <c r="AQ1184" s="115" t="b">
        <f t="shared" si="942"/>
        <v>0</v>
      </c>
      <c r="AR1184" s="79">
        <f t="shared" si="903"/>
        <v>0</v>
      </c>
      <c r="AS1184" s="79">
        <f t="shared" si="904"/>
        <v>0</v>
      </c>
      <c r="AT1184" s="79">
        <f t="shared" si="905"/>
        <v>0</v>
      </c>
      <c r="AU1184" s="79">
        <f t="shared" si="906"/>
        <v>0</v>
      </c>
      <c r="AV1184" s="79">
        <f t="shared" si="907"/>
        <v>0</v>
      </c>
      <c r="AW1184" s="79">
        <f t="shared" si="908"/>
        <v>0</v>
      </c>
      <c r="AX1184" s="128">
        <f t="shared" si="909"/>
        <v>0</v>
      </c>
      <c r="AY1184" s="128"/>
      <c r="AZ1184" s="128"/>
      <c r="BA1184" s="128">
        <f t="shared" si="910"/>
        <v>0</v>
      </c>
      <c r="BB1184" s="128">
        <f t="shared" si="911"/>
        <v>0</v>
      </c>
      <c r="BC1184" s="80">
        <f t="shared" si="912"/>
        <v>0</v>
      </c>
      <c r="BD1184" s="80">
        <f t="shared" si="913"/>
        <v>0</v>
      </c>
      <c r="BE1184" s="80">
        <f t="shared" si="914"/>
        <v>0</v>
      </c>
      <c r="BF1184" s="80">
        <f t="shared" si="915"/>
        <v>0</v>
      </c>
      <c r="BG1184" s="80">
        <f t="shared" si="916"/>
        <v>0</v>
      </c>
      <c r="BH1184" s="80">
        <f t="shared" si="943"/>
        <v>0</v>
      </c>
      <c r="BI1184" s="4">
        <f t="shared" si="917"/>
        <v>0</v>
      </c>
      <c r="BJ1184" s="4">
        <f t="shared" si="918"/>
        <v>0</v>
      </c>
      <c r="BK1184" s="4">
        <f t="shared" si="919"/>
        <v>0</v>
      </c>
      <c r="BL1184" s="8" t="e">
        <f>VLOOKUP(CN1184,'CIR Results'!$B$3:$L$42,2,FALSE)</f>
        <v>#N/A</v>
      </c>
      <c r="BM1184" s="8" t="e">
        <f>VLOOKUP(CN1184,'CIR Results'!$B$3:$L$42,3,FALSE)</f>
        <v>#N/A</v>
      </c>
      <c r="BN1184" s="8" t="e">
        <f>VLOOKUP(CN1184,'CIR Results'!$B$3:$L$42,4,FALSE)</f>
        <v>#N/A</v>
      </c>
      <c r="BO1184" s="8" t="e">
        <f>VLOOKUP(CN1184,'CIR Results'!$B$3:$L$42,5,FALSE)</f>
        <v>#N/A</v>
      </c>
      <c r="BP1184" s="8" t="e">
        <f>VLOOKUP(CN1184,'CIR Results'!$B$3:$L$42,6,FALSE)</f>
        <v>#N/A</v>
      </c>
      <c r="BQ1184" s="8" t="e">
        <f>VLOOKUP(CN1184,'CIR Results'!$B$3:$L$42,8,FALSE)</f>
        <v>#N/A</v>
      </c>
      <c r="BR1184" s="8" t="e">
        <f>VLOOKUP(CN1184,'CIR Results'!$B$3:$L$42,9,FALSE)</f>
        <v>#N/A</v>
      </c>
      <c r="BS1184" s="8" t="e">
        <f>VLOOKUP(CN1184,'CIR Results'!$B$3:$L$42,10,FALSE)</f>
        <v>#N/A</v>
      </c>
      <c r="BT1184" s="8" t="e">
        <f>VLOOKUP(CN1184,'CIR Results'!$B$3:$L$42,11,FALSE)</f>
        <v>#N/A</v>
      </c>
      <c r="BU1184" s="136" t="e">
        <f>VLOOKUP(CN1184,'CIR Team Info'!$B$5:$E$44,2,FALSE)</f>
        <v>#N/A</v>
      </c>
      <c r="BV1184" s="136" t="e">
        <f>VLOOKUP(CN1184,'CIR Team Info'!$B$5:$E$44,4,FALSE)</f>
        <v>#N/A</v>
      </c>
      <c r="BW1184" s="136" t="str">
        <f t="shared" si="944"/>
        <v xml:space="preserve">   </v>
      </c>
    </row>
    <row r="1185" spans="1:75" x14ac:dyDescent="0.25">
      <c r="A1185" s="78">
        <f t="shared" si="898"/>
        <v>0</v>
      </c>
      <c r="C1185" s="10" t="str">
        <f t="shared" si="937"/>
        <v>Do Not Pick</v>
      </c>
      <c r="D1185" s="17">
        <f t="shared" si="899"/>
        <v>0</v>
      </c>
      <c r="E1185" s="113">
        <f t="shared" si="925"/>
        <v>0</v>
      </c>
      <c r="F1185" s="113">
        <f t="shared" si="926"/>
        <v>0</v>
      </c>
      <c r="G1185" s="113">
        <f t="shared" si="927"/>
        <v>0</v>
      </c>
      <c r="H1185" s="113">
        <f t="shared" si="928"/>
        <v>0</v>
      </c>
      <c r="I1185" s="113">
        <f t="shared" si="929"/>
        <v>0</v>
      </c>
      <c r="J1185" s="113">
        <f t="shared" si="930"/>
        <v>0</v>
      </c>
      <c r="K1185" s="113">
        <f t="shared" si="920"/>
        <v>0</v>
      </c>
      <c r="L1185" s="76">
        <v>8</v>
      </c>
      <c r="M1185" s="76">
        <v>5</v>
      </c>
      <c r="N1185" s="76">
        <v>7</v>
      </c>
      <c r="O1185" s="76">
        <v>6</v>
      </c>
      <c r="P1185" s="76">
        <v>6</v>
      </c>
      <c r="Q1185" s="76">
        <v>2</v>
      </c>
      <c r="R1185" s="76">
        <v>1</v>
      </c>
      <c r="S1185" s="17">
        <f t="shared" si="900"/>
        <v>0</v>
      </c>
      <c r="T1185" s="113">
        <f t="shared" si="931"/>
        <v>0</v>
      </c>
      <c r="U1185" s="113">
        <f t="shared" si="932"/>
        <v>0</v>
      </c>
      <c r="V1185" s="113">
        <f t="shared" si="933"/>
        <v>0</v>
      </c>
      <c r="W1185" s="113">
        <f t="shared" si="934"/>
        <v>0</v>
      </c>
      <c r="X1185" s="113">
        <f t="shared" si="935"/>
        <v>0</v>
      </c>
      <c r="Y1185" s="113">
        <f t="shared" si="936"/>
        <v>0</v>
      </c>
      <c r="Z1185" s="113">
        <f t="shared" si="921"/>
        <v>0</v>
      </c>
      <c r="AA1185" s="76">
        <v>10</v>
      </c>
      <c r="AB1185" s="76">
        <v>6</v>
      </c>
      <c r="AC1185" s="76">
        <v>8</v>
      </c>
      <c r="AD1185" s="76">
        <v>2</v>
      </c>
      <c r="AE1185" s="76">
        <v>2</v>
      </c>
      <c r="AF1185" s="76">
        <v>5</v>
      </c>
      <c r="AG1185" s="76">
        <v>8</v>
      </c>
      <c r="AH1185" s="131">
        <f t="shared" si="901"/>
        <v>0</v>
      </c>
      <c r="AI1185" s="131">
        <f t="shared" si="922"/>
        <v>0</v>
      </c>
      <c r="AJ1185" s="131">
        <f t="shared" si="938"/>
        <v>0</v>
      </c>
      <c r="AK1185" s="131">
        <f t="shared" si="939"/>
        <v>0</v>
      </c>
      <c r="AL1185" s="131">
        <f t="shared" si="923"/>
        <v>0</v>
      </c>
      <c r="AM1185" s="131">
        <f t="shared" si="924"/>
        <v>0</v>
      </c>
      <c r="AN1185" s="131">
        <f t="shared" si="902"/>
        <v>0</v>
      </c>
      <c r="AO1185" s="115" t="b">
        <f t="shared" si="940"/>
        <v>0</v>
      </c>
      <c r="AP1185" s="115" t="b">
        <f t="shared" si="941"/>
        <v>0</v>
      </c>
      <c r="AQ1185" s="115" t="b">
        <f t="shared" si="942"/>
        <v>0</v>
      </c>
      <c r="AR1185" s="79">
        <f t="shared" si="903"/>
        <v>0</v>
      </c>
      <c r="AS1185" s="79">
        <f t="shared" si="904"/>
        <v>0</v>
      </c>
      <c r="AT1185" s="79">
        <f t="shared" si="905"/>
        <v>0</v>
      </c>
      <c r="AU1185" s="79">
        <f t="shared" si="906"/>
        <v>0</v>
      </c>
      <c r="AV1185" s="79">
        <f t="shared" si="907"/>
        <v>0</v>
      </c>
      <c r="AW1185" s="79">
        <f t="shared" si="908"/>
        <v>0</v>
      </c>
      <c r="AX1185" s="128">
        <f t="shared" si="909"/>
        <v>0</v>
      </c>
      <c r="AY1185" s="128"/>
      <c r="AZ1185" s="128"/>
      <c r="BA1185" s="128">
        <f t="shared" si="910"/>
        <v>0</v>
      </c>
      <c r="BB1185" s="128">
        <f t="shared" si="911"/>
        <v>0</v>
      </c>
      <c r="BC1185" s="80">
        <f t="shared" si="912"/>
        <v>0</v>
      </c>
      <c r="BD1185" s="80">
        <f t="shared" si="913"/>
        <v>0</v>
      </c>
      <c r="BE1185" s="80">
        <f t="shared" si="914"/>
        <v>0</v>
      </c>
      <c r="BF1185" s="80">
        <f t="shared" si="915"/>
        <v>0</v>
      </c>
      <c r="BG1185" s="80">
        <f t="shared" si="916"/>
        <v>0</v>
      </c>
      <c r="BH1185" s="80">
        <f t="shared" si="943"/>
        <v>0</v>
      </c>
      <c r="BI1185" s="4">
        <f t="shared" si="917"/>
        <v>0</v>
      </c>
      <c r="BJ1185" s="4">
        <f t="shared" si="918"/>
        <v>0</v>
      </c>
      <c r="BK1185" s="4">
        <f t="shared" si="919"/>
        <v>0</v>
      </c>
      <c r="BL1185" s="8" t="e">
        <f>VLOOKUP(CN1185,'CIR Results'!$B$3:$L$42,2,FALSE)</f>
        <v>#N/A</v>
      </c>
      <c r="BM1185" s="8" t="e">
        <f>VLOOKUP(CN1185,'CIR Results'!$B$3:$L$42,3,FALSE)</f>
        <v>#N/A</v>
      </c>
      <c r="BN1185" s="8" t="e">
        <f>VLOOKUP(CN1185,'CIR Results'!$B$3:$L$42,4,FALSE)</f>
        <v>#N/A</v>
      </c>
      <c r="BO1185" s="8" t="e">
        <f>VLOOKUP(CN1185,'CIR Results'!$B$3:$L$42,5,FALSE)</f>
        <v>#N/A</v>
      </c>
      <c r="BP1185" s="8" t="e">
        <f>VLOOKUP(CN1185,'CIR Results'!$B$3:$L$42,6,FALSE)</f>
        <v>#N/A</v>
      </c>
      <c r="BQ1185" s="8" t="e">
        <f>VLOOKUP(CN1185,'CIR Results'!$B$3:$L$42,8,FALSE)</f>
        <v>#N/A</v>
      </c>
      <c r="BR1185" s="8" t="e">
        <f>VLOOKUP(CN1185,'CIR Results'!$B$3:$L$42,9,FALSE)</f>
        <v>#N/A</v>
      </c>
      <c r="BS1185" s="8" t="e">
        <f>VLOOKUP(CN1185,'CIR Results'!$B$3:$L$42,10,FALSE)</f>
        <v>#N/A</v>
      </c>
      <c r="BT1185" s="8" t="e">
        <f>VLOOKUP(CN1185,'CIR Results'!$B$3:$L$42,11,FALSE)</f>
        <v>#N/A</v>
      </c>
      <c r="BU1185" s="136" t="e">
        <f>VLOOKUP(CN1185,'CIR Team Info'!$B$5:$E$44,2,FALSE)</f>
        <v>#N/A</v>
      </c>
      <c r="BV1185" s="136" t="e">
        <f>VLOOKUP(CN1185,'CIR Team Info'!$B$5:$E$44,4,FALSE)</f>
        <v>#N/A</v>
      </c>
      <c r="BW1185" s="136" t="str">
        <f t="shared" si="944"/>
        <v xml:space="preserve">   </v>
      </c>
    </row>
    <row r="1186" spans="1:75" x14ac:dyDescent="0.25">
      <c r="A1186" s="78">
        <f t="shared" si="898"/>
        <v>0</v>
      </c>
      <c r="C1186" s="10" t="str">
        <f t="shared" si="937"/>
        <v>Do Not Pick</v>
      </c>
      <c r="D1186" s="17">
        <f t="shared" si="899"/>
        <v>0</v>
      </c>
      <c r="E1186" s="113">
        <f t="shared" si="925"/>
        <v>0</v>
      </c>
      <c r="F1186" s="113">
        <f t="shared" si="926"/>
        <v>0</v>
      </c>
      <c r="G1186" s="113">
        <f t="shared" si="927"/>
        <v>0</v>
      </c>
      <c r="H1186" s="113">
        <f t="shared" si="928"/>
        <v>0</v>
      </c>
      <c r="I1186" s="113">
        <f t="shared" si="929"/>
        <v>0</v>
      </c>
      <c r="J1186" s="113">
        <f t="shared" si="930"/>
        <v>0</v>
      </c>
      <c r="K1186" s="113">
        <f t="shared" si="920"/>
        <v>0</v>
      </c>
      <c r="L1186" s="76">
        <v>8</v>
      </c>
      <c r="M1186" s="76">
        <v>5</v>
      </c>
      <c r="N1186" s="76">
        <v>7</v>
      </c>
      <c r="O1186" s="76">
        <v>6</v>
      </c>
      <c r="P1186" s="76">
        <v>6</v>
      </c>
      <c r="Q1186" s="76">
        <v>2</v>
      </c>
      <c r="R1186" s="76">
        <v>1</v>
      </c>
      <c r="S1186" s="17">
        <f t="shared" si="900"/>
        <v>0</v>
      </c>
      <c r="T1186" s="113">
        <f t="shared" si="931"/>
        <v>0</v>
      </c>
      <c r="U1186" s="113">
        <f t="shared" si="932"/>
        <v>0</v>
      </c>
      <c r="V1186" s="113">
        <f t="shared" si="933"/>
        <v>0</v>
      </c>
      <c r="W1186" s="113">
        <f t="shared" si="934"/>
        <v>0</v>
      </c>
      <c r="X1186" s="113">
        <f t="shared" si="935"/>
        <v>0</v>
      </c>
      <c r="Y1186" s="113">
        <f t="shared" si="936"/>
        <v>0</v>
      </c>
      <c r="Z1186" s="113">
        <f t="shared" si="921"/>
        <v>0</v>
      </c>
      <c r="AA1186" s="76">
        <v>10</v>
      </c>
      <c r="AB1186" s="76">
        <v>6</v>
      </c>
      <c r="AC1186" s="76">
        <v>8</v>
      </c>
      <c r="AD1186" s="76">
        <v>2</v>
      </c>
      <c r="AE1186" s="76">
        <v>2</v>
      </c>
      <c r="AF1186" s="76">
        <v>5</v>
      </c>
      <c r="AG1186" s="76">
        <v>8</v>
      </c>
      <c r="AH1186" s="131">
        <f t="shared" si="901"/>
        <v>0</v>
      </c>
      <c r="AI1186" s="131">
        <f t="shared" si="922"/>
        <v>0</v>
      </c>
      <c r="AJ1186" s="131">
        <f t="shared" si="938"/>
        <v>0</v>
      </c>
      <c r="AK1186" s="131">
        <f t="shared" si="939"/>
        <v>0</v>
      </c>
      <c r="AL1186" s="131">
        <f t="shared" si="923"/>
        <v>0</v>
      </c>
      <c r="AM1186" s="131">
        <f t="shared" si="924"/>
        <v>0</v>
      </c>
      <c r="AN1186" s="131">
        <f t="shared" si="902"/>
        <v>0</v>
      </c>
      <c r="AO1186" s="115" t="b">
        <f t="shared" si="940"/>
        <v>0</v>
      </c>
      <c r="AP1186" s="115" t="b">
        <f t="shared" si="941"/>
        <v>0</v>
      </c>
      <c r="AQ1186" s="115" t="b">
        <f t="shared" si="942"/>
        <v>0</v>
      </c>
      <c r="AR1186" s="79">
        <f t="shared" si="903"/>
        <v>0</v>
      </c>
      <c r="AS1186" s="79">
        <f t="shared" si="904"/>
        <v>0</v>
      </c>
      <c r="AT1186" s="79">
        <f t="shared" si="905"/>
        <v>0</v>
      </c>
      <c r="AU1186" s="79">
        <f t="shared" si="906"/>
        <v>0</v>
      </c>
      <c r="AV1186" s="79">
        <f t="shared" si="907"/>
        <v>0</v>
      </c>
      <c r="AW1186" s="79">
        <f t="shared" si="908"/>
        <v>0</v>
      </c>
      <c r="AX1186" s="128">
        <f t="shared" si="909"/>
        <v>0</v>
      </c>
      <c r="AY1186" s="128"/>
      <c r="AZ1186" s="128"/>
      <c r="BA1186" s="128">
        <f t="shared" si="910"/>
        <v>0</v>
      </c>
      <c r="BB1186" s="128">
        <f t="shared" si="911"/>
        <v>0</v>
      </c>
      <c r="BC1186" s="80">
        <f t="shared" si="912"/>
        <v>0</v>
      </c>
      <c r="BD1186" s="80">
        <f t="shared" si="913"/>
        <v>0</v>
      </c>
      <c r="BE1186" s="80">
        <f t="shared" si="914"/>
        <v>0</v>
      </c>
      <c r="BF1186" s="80">
        <f t="shared" si="915"/>
        <v>0</v>
      </c>
      <c r="BG1186" s="80">
        <f t="shared" si="916"/>
        <v>0</v>
      </c>
      <c r="BH1186" s="80">
        <f t="shared" si="943"/>
        <v>0</v>
      </c>
      <c r="BI1186" s="4">
        <f t="shared" si="917"/>
        <v>0</v>
      </c>
      <c r="BJ1186" s="4">
        <f t="shared" si="918"/>
        <v>0</v>
      </c>
      <c r="BK1186" s="4">
        <f t="shared" si="919"/>
        <v>0</v>
      </c>
      <c r="BL1186" s="8" t="e">
        <f>VLOOKUP(CN1186,'CIR Results'!$B$3:$L$42,2,FALSE)</f>
        <v>#N/A</v>
      </c>
      <c r="BM1186" s="8" t="e">
        <f>VLOOKUP(CN1186,'CIR Results'!$B$3:$L$42,3,FALSE)</f>
        <v>#N/A</v>
      </c>
      <c r="BN1186" s="8" t="e">
        <f>VLOOKUP(CN1186,'CIR Results'!$B$3:$L$42,4,FALSE)</f>
        <v>#N/A</v>
      </c>
      <c r="BO1186" s="8" t="e">
        <f>VLOOKUP(CN1186,'CIR Results'!$B$3:$L$42,5,FALSE)</f>
        <v>#N/A</v>
      </c>
      <c r="BP1186" s="8" t="e">
        <f>VLOOKUP(CN1186,'CIR Results'!$B$3:$L$42,6,FALSE)</f>
        <v>#N/A</v>
      </c>
      <c r="BQ1186" s="8" t="e">
        <f>VLOOKUP(CN1186,'CIR Results'!$B$3:$L$42,8,FALSE)</f>
        <v>#N/A</v>
      </c>
      <c r="BR1186" s="8" t="e">
        <f>VLOOKUP(CN1186,'CIR Results'!$B$3:$L$42,9,FALSE)</f>
        <v>#N/A</v>
      </c>
      <c r="BS1186" s="8" t="e">
        <f>VLOOKUP(CN1186,'CIR Results'!$B$3:$L$42,10,FALSE)</f>
        <v>#N/A</v>
      </c>
      <c r="BT1186" s="8" t="e">
        <f>VLOOKUP(CN1186,'CIR Results'!$B$3:$L$42,11,FALSE)</f>
        <v>#N/A</v>
      </c>
      <c r="BU1186" s="136" t="e">
        <f>VLOOKUP(CN1186,'CIR Team Info'!$B$5:$E$44,2,FALSE)</f>
        <v>#N/A</v>
      </c>
      <c r="BV1186" s="136" t="e">
        <f>VLOOKUP(CN1186,'CIR Team Info'!$B$5:$E$44,4,FALSE)</f>
        <v>#N/A</v>
      </c>
      <c r="BW1186" s="136" t="str">
        <f t="shared" si="944"/>
        <v xml:space="preserve">   </v>
      </c>
    </row>
    <row r="1187" spans="1:75" x14ac:dyDescent="0.25">
      <c r="A1187" s="78">
        <f t="shared" si="898"/>
        <v>0</v>
      </c>
      <c r="C1187" s="10" t="str">
        <f t="shared" si="937"/>
        <v>Do Not Pick</v>
      </c>
      <c r="D1187" s="17">
        <f t="shared" si="899"/>
        <v>0</v>
      </c>
      <c r="E1187" s="113">
        <f t="shared" si="925"/>
        <v>0</v>
      </c>
      <c r="F1187" s="113">
        <f t="shared" si="926"/>
        <v>0</v>
      </c>
      <c r="G1187" s="113">
        <f t="shared" si="927"/>
        <v>0</v>
      </c>
      <c r="H1187" s="113">
        <f t="shared" si="928"/>
        <v>0</v>
      </c>
      <c r="I1187" s="113">
        <f t="shared" si="929"/>
        <v>0</v>
      </c>
      <c r="J1187" s="113">
        <f t="shared" si="930"/>
        <v>0</v>
      </c>
      <c r="K1187" s="113">
        <f t="shared" si="920"/>
        <v>0</v>
      </c>
      <c r="L1187" s="76">
        <v>8</v>
      </c>
      <c r="M1187" s="76">
        <v>5</v>
      </c>
      <c r="N1187" s="76">
        <v>7</v>
      </c>
      <c r="O1187" s="76">
        <v>6</v>
      </c>
      <c r="P1187" s="76">
        <v>6</v>
      </c>
      <c r="Q1187" s="76">
        <v>2</v>
      </c>
      <c r="R1187" s="76">
        <v>1</v>
      </c>
      <c r="S1187" s="17">
        <f t="shared" si="900"/>
        <v>0</v>
      </c>
      <c r="T1187" s="113">
        <f t="shared" si="931"/>
        <v>0</v>
      </c>
      <c r="U1187" s="113">
        <f t="shared" si="932"/>
        <v>0</v>
      </c>
      <c r="V1187" s="113">
        <f t="shared" si="933"/>
        <v>0</v>
      </c>
      <c r="W1187" s="113">
        <f t="shared" si="934"/>
        <v>0</v>
      </c>
      <c r="X1187" s="113">
        <f t="shared" si="935"/>
        <v>0</v>
      </c>
      <c r="Y1187" s="113">
        <f t="shared" si="936"/>
        <v>0</v>
      </c>
      <c r="Z1187" s="113">
        <f t="shared" si="921"/>
        <v>0</v>
      </c>
      <c r="AA1187" s="76">
        <v>10</v>
      </c>
      <c r="AB1187" s="76">
        <v>6</v>
      </c>
      <c r="AC1187" s="76">
        <v>8</v>
      </c>
      <c r="AD1187" s="76">
        <v>2</v>
      </c>
      <c r="AE1187" s="76">
        <v>2</v>
      </c>
      <c r="AF1187" s="76">
        <v>5</v>
      </c>
      <c r="AG1187" s="76">
        <v>8</v>
      </c>
      <c r="AH1187" s="131">
        <f t="shared" si="901"/>
        <v>0</v>
      </c>
      <c r="AI1187" s="131">
        <f t="shared" si="922"/>
        <v>0</v>
      </c>
      <c r="AJ1187" s="131">
        <f t="shared" si="938"/>
        <v>0</v>
      </c>
      <c r="AK1187" s="131">
        <f t="shared" si="939"/>
        <v>0</v>
      </c>
      <c r="AL1187" s="131">
        <f t="shared" si="923"/>
        <v>0</v>
      </c>
      <c r="AM1187" s="131">
        <f t="shared" si="924"/>
        <v>0</v>
      </c>
      <c r="AN1187" s="131">
        <f t="shared" si="902"/>
        <v>0</v>
      </c>
      <c r="AO1187" s="115" t="b">
        <f t="shared" si="940"/>
        <v>0</v>
      </c>
      <c r="AP1187" s="115" t="b">
        <f t="shared" si="941"/>
        <v>0</v>
      </c>
      <c r="AQ1187" s="115" t="b">
        <f t="shared" si="942"/>
        <v>0</v>
      </c>
      <c r="AR1187" s="79">
        <f t="shared" si="903"/>
        <v>0</v>
      </c>
      <c r="AS1187" s="79">
        <f t="shared" si="904"/>
        <v>0</v>
      </c>
      <c r="AT1187" s="79">
        <f t="shared" si="905"/>
        <v>0</v>
      </c>
      <c r="AU1187" s="79">
        <f t="shared" si="906"/>
        <v>0</v>
      </c>
      <c r="AV1187" s="79">
        <f t="shared" si="907"/>
        <v>0</v>
      </c>
      <c r="AW1187" s="79">
        <f t="shared" si="908"/>
        <v>0</v>
      </c>
      <c r="AX1187" s="128">
        <f t="shared" si="909"/>
        <v>0</v>
      </c>
      <c r="AY1187" s="128"/>
      <c r="AZ1187" s="128"/>
      <c r="BA1187" s="128">
        <f t="shared" si="910"/>
        <v>0</v>
      </c>
      <c r="BB1187" s="128">
        <f t="shared" si="911"/>
        <v>0</v>
      </c>
      <c r="BC1187" s="80">
        <f t="shared" si="912"/>
        <v>0</v>
      </c>
      <c r="BD1187" s="80">
        <f t="shared" si="913"/>
        <v>0</v>
      </c>
      <c r="BE1187" s="80">
        <f t="shared" si="914"/>
        <v>0</v>
      </c>
      <c r="BF1187" s="80">
        <f t="shared" si="915"/>
        <v>0</v>
      </c>
      <c r="BG1187" s="80">
        <f t="shared" si="916"/>
        <v>0</v>
      </c>
      <c r="BH1187" s="80">
        <f t="shared" si="943"/>
        <v>0</v>
      </c>
      <c r="BI1187" s="4">
        <f t="shared" si="917"/>
        <v>0</v>
      </c>
      <c r="BJ1187" s="4">
        <f t="shared" si="918"/>
        <v>0</v>
      </c>
      <c r="BK1187" s="4">
        <f t="shared" si="919"/>
        <v>0</v>
      </c>
      <c r="BL1187" s="8" t="e">
        <f>VLOOKUP(CN1187,'CIR Results'!$B$3:$L$42,2,FALSE)</f>
        <v>#N/A</v>
      </c>
      <c r="BM1187" s="8" t="e">
        <f>VLOOKUP(CN1187,'CIR Results'!$B$3:$L$42,3,FALSE)</f>
        <v>#N/A</v>
      </c>
      <c r="BN1187" s="8" t="e">
        <f>VLOOKUP(CN1187,'CIR Results'!$B$3:$L$42,4,FALSE)</f>
        <v>#N/A</v>
      </c>
      <c r="BO1187" s="8" t="e">
        <f>VLOOKUP(CN1187,'CIR Results'!$B$3:$L$42,5,FALSE)</f>
        <v>#N/A</v>
      </c>
      <c r="BP1187" s="8" t="e">
        <f>VLOOKUP(CN1187,'CIR Results'!$B$3:$L$42,6,FALSE)</f>
        <v>#N/A</v>
      </c>
      <c r="BQ1187" s="8" t="e">
        <f>VLOOKUP(CN1187,'CIR Results'!$B$3:$L$42,8,FALSE)</f>
        <v>#N/A</v>
      </c>
      <c r="BR1187" s="8" t="e">
        <f>VLOOKUP(CN1187,'CIR Results'!$B$3:$L$42,9,FALSE)</f>
        <v>#N/A</v>
      </c>
      <c r="BS1187" s="8" t="e">
        <f>VLOOKUP(CN1187,'CIR Results'!$B$3:$L$42,10,FALSE)</f>
        <v>#N/A</v>
      </c>
      <c r="BT1187" s="8" t="e">
        <f>VLOOKUP(CN1187,'CIR Results'!$B$3:$L$42,11,FALSE)</f>
        <v>#N/A</v>
      </c>
      <c r="BU1187" s="136" t="e">
        <f>VLOOKUP(CN1187,'CIR Team Info'!$B$5:$E$44,2,FALSE)</f>
        <v>#N/A</v>
      </c>
      <c r="BV1187" s="136" t="e">
        <f>VLOOKUP(CN1187,'CIR Team Info'!$B$5:$E$44,4,FALSE)</f>
        <v>#N/A</v>
      </c>
      <c r="BW1187" s="136" t="str">
        <f t="shared" si="944"/>
        <v xml:space="preserve">   </v>
      </c>
    </row>
    <row r="1188" spans="1:75" x14ac:dyDescent="0.25">
      <c r="A1188" s="78">
        <f t="shared" si="898"/>
        <v>0</v>
      </c>
      <c r="C1188" s="10" t="str">
        <f t="shared" si="937"/>
        <v>Do Not Pick</v>
      </c>
      <c r="D1188" s="17">
        <f t="shared" si="899"/>
        <v>0</v>
      </c>
      <c r="E1188" s="113">
        <f t="shared" si="925"/>
        <v>0</v>
      </c>
      <c r="F1188" s="113">
        <f t="shared" si="926"/>
        <v>0</v>
      </c>
      <c r="G1188" s="113">
        <f t="shared" si="927"/>
        <v>0</v>
      </c>
      <c r="H1188" s="113">
        <f t="shared" si="928"/>
        <v>0</v>
      </c>
      <c r="I1188" s="113">
        <f t="shared" si="929"/>
        <v>0</v>
      </c>
      <c r="J1188" s="113">
        <f t="shared" si="930"/>
        <v>0</v>
      </c>
      <c r="K1188" s="113">
        <f t="shared" si="920"/>
        <v>0</v>
      </c>
      <c r="L1188" s="76">
        <v>8</v>
      </c>
      <c r="M1188" s="76">
        <v>5</v>
      </c>
      <c r="N1188" s="76">
        <v>7</v>
      </c>
      <c r="O1188" s="76">
        <v>6</v>
      </c>
      <c r="P1188" s="76">
        <v>6</v>
      </c>
      <c r="Q1188" s="76">
        <v>2</v>
      </c>
      <c r="R1188" s="76">
        <v>1</v>
      </c>
      <c r="S1188" s="17">
        <f t="shared" si="900"/>
        <v>0</v>
      </c>
      <c r="T1188" s="113">
        <f t="shared" si="931"/>
        <v>0</v>
      </c>
      <c r="U1188" s="113">
        <f t="shared" si="932"/>
        <v>0</v>
      </c>
      <c r="V1188" s="113">
        <f t="shared" si="933"/>
        <v>0</v>
      </c>
      <c r="W1188" s="113">
        <f t="shared" si="934"/>
        <v>0</v>
      </c>
      <c r="X1188" s="113">
        <f t="shared" si="935"/>
        <v>0</v>
      </c>
      <c r="Y1188" s="113">
        <f t="shared" si="936"/>
        <v>0</v>
      </c>
      <c r="Z1188" s="113">
        <f t="shared" si="921"/>
        <v>0</v>
      </c>
      <c r="AA1188" s="76">
        <v>10</v>
      </c>
      <c r="AB1188" s="76">
        <v>6</v>
      </c>
      <c r="AC1188" s="76">
        <v>8</v>
      </c>
      <c r="AD1188" s="76">
        <v>2</v>
      </c>
      <c r="AE1188" s="76">
        <v>2</v>
      </c>
      <c r="AF1188" s="76">
        <v>5</v>
      </c>
      <c r="AG1188" s="76">
        <v>8</v>
      </c>
      <c r="AH1188" s="131">
        <f t="shared" si="901"/>
        <v>0</v>
      </c>
      <c r="AI1188" s="131">
        <f t="shared" si="922"/>
        <v>0</v>
      </c>
      <c r="AJ1188" s="131">
        <f t="shared" si="938"/>
        <v>0</v>
      </c>
      <c r="AK1188" s="131">
        <f t="shared" si="939"/>
        <v>0</v>
      </c>
      <c r="AL1188" s="131">
        <f t="shared" si="923"/>
        <v>0</v>
      </c>
      <c r="AM1188" s="131">
        <f t="shared" si="924"/>
        <v>0</v>
      </c>
      <c r="AN1188" s="131">
        <f t="shared" si="902"/>
        <v>0</v>
      </c>
      <c r="AO1188" s="115" t="b">
        <f t="shared" si="940"/>
        <v>0</v>
      </c>
      <c r="AP1188" s="115" t="b">
        <f t="shared" si="941"/>
        <v>0</v>
      </c>
      <c r="AQ1188" s="115" t="b">
        <f t="shared" si="942"/>
        <v>0</v>
      </c>
      <c r="AR1188" s="79">
        <f t="shared" si="903"/>
        <v>0</v>
      </c>
      <c r="AS1188" s="79">
        <f t="shared" si="904"/>
        <v>0</v>
      </c>
      <c r="AT1188" s="79">
        <f t="shared" si="905"/>
        <v>0</v>
      </c>
      <c r="AU1188" s="79">
        <f t="shared" si="906"/>
        <v>0</v>
      </c>
      <c r="AV1188" s="79">
        <f t="shared" si="907"/>
        <v>0</v>
      </c>
      <c r="AW1188" s="79">
        <f t="shared" si="908"/>
        <v>0</v>
      </c>
      <c r="AX1188" s="128">
        <f t="shared" si="909"/>
        <v>0</v>
      </c>
      <c r="AY1188" s="128"/>
      <c r="AZ1188" s="128"/>
      <c r="BA1188" s="128">
        <f t="shared" si="910"/>
        <v>0</v>
      </c>
      <c r="BB1188" s="128">
        <f t="shared" si="911"/>
        <v>0</v>
      </c>
      <c r="BC1188" s="80">
        <f t="shared" si="912"/>
        <v>0</v>
      </c>
      <c r="BD1188" s="80">
        <f t="shared" si="913"/>
        <v>0</v>
      </c>
      <c r="BE1188" s="80">
        <f t="shared" si="914"/>
        <v>0</v>
      </c>
      <c r="BF1188" s="80">
        <f t="shared" si="915"/>
        <v>0</v>
      </c>
      <c r="BG1188" s="80">
        <f t="shared" si="916"/>
        <v>0</v>
      </c>
      <c r="BH1188" s="80">
        <f t="shared" si="943"/>
        <v>0</v>
      </c>
      <c r="BI1188" s="4">
        <f t="shared" si="917"/>
        <v>0</v>
      </c>
      <c r="BJ1188" s="4">
        <f t="shared" si="918"/>
        <v>0</v>
      </c>
      <c r="BK1188" s="4">
        <f t="shared" si="919"/>
        <v>0</v>
      </c>
      <c r="BL1188" s="8" t="e">
        <f>VLOOKUP(CN1188,'CIR Results'!$B$3:$L$42,2,FALSE)</f>
        <v>#N/A</v>
      </c>
      <c r="BM1188" s="8" t="e">
        <f>VLOOKUP(CN1188,'CIR Results'!$B$3:$L$42,3,FALSE)</f>
        <v>#N/A</v>
      </c>
      <c r="BN1188" s="8" t="e">
        <f>VLOOKUP(CN1188,'CIR Results'!$B$3:$L$42,4,FALSE)</f>
        <v>#N/A</v>
      </c>
      <c r="BO1188" s="8" t="e">
        <f>VLOOKUP(CN1188,'CIR Results'!$B$3:$L$42,5,FALSE)</f>
        <v>#N/A</v>
      </c>
      <c r="BP1188" s="8" t="e">
        <f>VLOOKUP(CN1188,'CIR Results'!$B$3:$L$42,6,FALSE)</f>
        <v>#N/A</v>
      </c>
      <c r="BQ1188" s="8" t="e">
        <f>VLOOKUP(CN1188,'CIR Results'!$B$3:$L$42,8,FALSE)</f>
        <v>#N/A</v>
      </c>
      <c r="BR1188" s="8" t="e">
        <f>VLOOKUP(CN1188,'CIR Results'!$B$3:$L$42,9,FALSE)</f>
        <v>#N/A</v>
      </c>
      <c r="BS1188" s="8" t="e">
        <f>VLOOKUP(CN1188,'CIR Results'!$B$3:$L$42,10,FALSE)</f>
        <v>#N/A</v>
      </c>
      <c r="BT1188" s="8" t="e">
        <f>VLOOKUP(CN1188,'CIR Results'!$B$3:$L$42,11,FALSE)</f>
        <v>#N/A</v>
      </c>
      <c r="BU1188" s="136" t="e">
        <f>VLOOKUP(CN1188,'CIR Team Info'!$B$5:$E$44,2,FALSE)</f>
        <v>#N/A</v>
      </c>
      <c r="BV1188" s="136" t="e">
        <f>VLOOKUP(CN1188,'CIR Team Info'!$B$5:$E$44,4,FALSE)</f>
        <v>#N/A</v>
      </c>
      <c r="BW1188" s="136" t="str">
        <f t="shared" si="944"/>
        <v xml:space="preserve">   </v>
      </c>
    </row>
    <row r="1189" spans="1:75" x14ac:dyDescent="0.25">
      <c r="A1189" s="78">
        <f t="shared" si="898"/>
        <v>0</v>
      </c>
      <c r="C1189" s="10" t="str">
        <f t="shared" si="937"/>
        <v>Do Not Pick</v>
      </c>
      <c r="D1189" s="17">
        <f t="shared" si="899"/>
        <v>0</v>
      </c>
      <c r="E1189" s="113">
        <f t="shared" si="925"/>
        <v>0</v>
      </c>
      <c r="F1189" s="113">
        <f t="shared" si="926"/>
        <v>0</v>
      </c>
      <c r="G1189" s="113">
        <f t="shared" si="927"/>
        <v>0</v>
      </c>
      <c r="H1189" s="113">
        <f t="shared" si="928"/>
        <v>0</v>
      </c>
      <c r="I1189" s="113">
        <f t="shared" si="929"/>
        <v>0</v>
      </c>
      <c r="J1189" s="113">
        <f t="shared" si="930"/>
        <v>0</v>
      </c>
      <c r="K1189" s="113">
        <f t="shared" si="920"/>
        <v>0</v>
      </c>
      <c r="L1189" s="76">
        <v>8</v>
      </c>
      <c r="M1189" s="76">
        <v>5</v>
      </c>
      <c r="N1189" s="76">
        <v>7</v>
      </c>
      <c r="O1189" s="76">
        <v>6</v>
      </c>
      <c r="P1189" s="76">
        <v>6</v>
      </c>
      <c r="Q1189" s="76">
        <v>2</v>
      </c>
      <c r="R1189" s="76">
        <v>1</v>
      </c>
      <c r="S1189" s="17">
        <f t="shared" si="900"/>
        <v>0</v>
      </c>
      <c r="T1189" s="113">
        <f t="shared" si="931"/>
        <v>0</v>
      </c>
      <c r="U1189" s="113">
        <f t="shared" si="932"/>
        <v>0</v>
      </c>
      <c r="V1189" s="113">
        <f t="shared" si="933"/>
        <v>0</v>
      </c>
      <c r="W1189" s="113">
        <f t="shared" si="934"/>
        <v>0</v>
      </c>
      <c r="X1189" s="113">
        <f t="shared" si="935"/>
        <v>0</v>
      </c>
      <c r="Y1189" s="113">
        <f t="shared" si="936"/>
        <v>0</v>
      </c>
      <c r="Z1189" s="113">
        <f t="shared" si="921"/>
        <v>0</v>
      </c>
      <c r="AA1189" s="76">
        <v>10</v>
      </c>
      <c r="AB1189" s="76">
        <v>6</v>
      </c>
      <c r="AC1189" s="76">
        <v>8</v>
      </c>
      <c r="AD1189" s="76">
        <v>2</v>
      </c>
      <c r="AE1189" s="76">
        <v>2</v>
      </c>
      <c r="AF1189" s="76">
        <v>5</v>
      </c>
      <c r="AG1189" s="76">
        <v>8</v>
      </c>
      <c r="AH1189" s="131">
        <f t="shared" si="901"/>
        <v>0</v>
      </c>
      <c r="AI1189" s="131">
        <f t="shared" si="922"/>
        <v>0</v>
      </c>
      <c r="AJ1189" s="131">
        <f t="shared" si="938"/>
        <v>0</v>
      </c>
      <c r="AK1189" s="131">
        <f t="shared" si="939"/>
        <v>0</v>
      </c>
      <c r="AL1189" s="131">
        <f t="shared" si="923"/>
        <v>0</v>
      </c>
      <c r="AM1189" s="131">
        <f t="shared" si="924"/>
        <v>0</v>
      </c>
      <c r="AN1189" s="131">
        <f t="shared" si="902"/>
        <v>0</v>
      </c>
      <c r="AO1189" s="115" t="b">
        <f t="shared" si="940"/>
        <v>0</v>
      </c>
      <c r="AP1189" s="115" t="b">
        <f t="shared" si="941"/>
        <v>0</v>
      </c>
      <c r="AQ1189" s="115" t="b">
        <f t="shared" si="942"/>
        <v>0</v>
      </c>
      <c r="AR1189" s="79">
        <f t="shared" si="903"/>
        <v>0</v>
      </c>
      <c r="AS1189" s="79">
        <f t="shared" si="904"/>
        <v>0</v>
      </c>
      <c r="AT1189" s="79">
        <f t="shared" si="905"/>
        <v>0</v>
      </c>
      <c r="AU1189" s="79">
        <f t="shared" si="906"/>
        <v>0</v>
      </c>
      <c r="AV1189" s="79">
        <f t="shared" si="907"/>
        <v>0</v>
      </c>
      <c r="AW1189" s="79">
        <f t="shared" si="908"/>
        <v>0</v>
      </c>
      <c r="AX1189" s="128">
        <f t="shared" si="909"/>
        <v>0</v>
      </c>
      <c r="AY1189" s="128"/>
      <c r="AZ1189" s="128"/>
      <c r="BA1189" s="128">
        <f t="shared" si="910"/>
        <v>0</v>
      </c>
      <c r="BB1189" s="128">
        <f t="shared" si="911"/>
        <v>0</v>
      </c>
      <c r="BC1189" s="80">
        <f t="shared" si="912"/>
        <v>0</v>
      </c>
      <c r="BD1189" s="80">
        <f t="shared" si="913"/>
        <v>0</v>
      </c>
      <c r="BE1189" s="80">
        <f t="shared" si="914"/>
        <v>0</v>
      </c>
      <c r="BF1189" s="80">
        <f t="shared" si="915"/>
        <v>0</v>
      </c>
      <c r="BG1189" s="80">
        <f t="shared" si="916"/>
        <v>0</v>
      </c>
      <c r="BH1189" s="80">
        <f t="shared" si="943"/>
        <v>0</v>
      </c>
      <c r="BI1189" s="4">
        <f t="shared" si="917"/>
        <v>0</v>
      </c>
      <c r="BJ1189" s="4">
        <f t="shared" si="918"/>
        <v>0</v>
      </c>
      <c r="BK1189" s="4">
        <f t="shared" si="919"/>
        <v>0</v>
      </c>
      <c r="BL1189" s="8" t="e">
        <f>VLOOKUP(CN1189,'CIR Results'!$B$3:$L$42,2,FALSE)</f>
        <v>#N/A</v>
      </c>
      <c r="BM1189" s="8" t="e">
        <f>VLOOKUP(CN1189,'CIR Results'!$B$3:$L$42,3,FALSE)</f>
        <v>#N/A</v>
      </c>
      <c r="BN1189" s="8" t="e">
        <f>VLOOKUP(CN1189,'CIR Results'!$B$3:$L$42,4,FALSE)</f>
        <v>#N/A</v>
      </c>
      <c r="BO1189" s="8" t="e">
        <f>VLOOKUP(CN1189,'CIR Results'!$B$3:$L$42,5,FALSE)</f>
        <v>#N/A</v>
      </c>
      <c r="BP1189" s="8" t="e">
        <f>VLOOKUP(CN1189,'CIR Results'!$B$3:$L$42,6,FALSE)</f>
        <v>#N/A</v>
      </c>
      <c r="BQ1189" s="8" t="e">
        <f>VLOOKUP(CN1189,'CIR Results'!$B$3:$L$42,8,FALSE)</f>
        <v>#N/A</v>
      </c>
      <c r="BR1189" s="8" t="e">
        <f>VLOOKUP(CN1189,'CIR Results'!$B$3:$L$42,9,FALSE)</f>
        <v>#N/A</v>
      </c>
      <c r="BS1189" s="8" t="e">
        <f>VLOOKUP(CN1189,'CIR Results'!$B$3:$L$42,10,FALSE)</f>
        <v>#N/A</v>
      </c>
      <c r="BT1189" s="8" t="e">
        <f>VLOOKUP(CN1189,'CIR Results'!$B$3:$L$42,11,FALSE)</f>
        <v>#N/A</v>
      </c>
      <c r="BU1189" s="136" t="e">
        <f>VLOOKUP(CN1189,'CIR Team Info'!$B$5:$E$44,2,FALSE)</f>
        <v>#N/A</v>
      </c>
      <c r="BV1189" s="136" t="e">
        <f>VLOOKUP(CN1189,'CIR Team Info'!$B$5:$E$44,4,FALSE)</f>
        <v>#N/A</v>
      </c>
      <c r="BW1189" s="136" t="str">
        <f t="shared" si="944"/>
        <v xml:space="preserve">   </v>
      </c>
    </row>
    <row r="1190" spans="1:75" x14ac:dyDescent="0.25">
      <c r="A1190" s="78">
        <f t="shared" si="898"/>
        <v>0</v>
      </c>
      <c r="C1190" s="10" t="str">
        <f t="shared" si="937"/>
        <v>Do Not Pick</v>
      </c>
      <c r="D1190" s="17">
        <f t="shared" si="899"/>
        <v>0</v>
      </c>
      <c r="E1190" s="113">
        <f t="shared" si="925"/>
        <v>0</v>
      </c>
      <c r="F1190" s="113">
        <f t="shared" si="926"/>
        <v>0</v>
      </c>
      <c r="G1190" s="113">
        <f t="shared" si="927"/>
        <v>0</v>
      </c>
      <c r="H1190" s="113">
        <f t="shared" si="928"/>
        <v>0</v>
      </c>
      <c r="I1190" s="113">
        <f t="shared" si="929"/>
        <v>0</v>
      </c>
      <c r="J1190" s="113">
        <f t="shared" si="930"/>
        <v>0</v>
      </c>
      <c r="K1190" s="113">
        <f t="shared" si="920"/>
        <v>0</v>
      </c>
      <c r="L1190" s="76">
        <v>8</v>
      </c>
      <c r="M1190" s="76">
        <v>5</v>
      </c>
      <c r="N1190" s="76">
        <v>7</v>
      </c>
      <c r="O1190" s="76">
        <v>6</v>
      </c>
      <c r="P1190" s="76">
        <v>6</v>
      </c>
      <c r="Q1190" s="76">
        <v>2</v>
      </c>
      <c r="R1190" s="76">
        <v>1</v>
      </c>
      <c r="S1190" s="17">
        <f t="shared" si="900"/>
        <v>0</v>
      </c>
      <c r="T1190" s="113">
        <f t="shared" si="931"/>
        <v>0</v>
      </c>
      <c r="U1190" s="113">
        <f t="shared" si="932"/>
        <v>0</v>
      </c>
      <c r="V1190" s="113">
        <f t="shared" si="933"/>
        <v>0</v>
      </c>
      <c r="W1190" s="113">
        <f t="shared" si="934"/>
        <v>0</v>
      </c>
      <c r="X1190" s="113">
        <f t="shared" si="935"/>
        <v>0</v>
      </c>
      <c r="Y1190" s="113">
        <f t="shared" si="936"/>
        <v>0</v>
      </c>
      <c r="Z1190" s="113">
        <f t="shared" si="921"/>
        <v>0</v>
      </c>
      <c r="AA1190" s="76">
        <v>10</v>
      </c>
      <c r="AB1190" s="76">
        <v>6</v>
      </c>
      <c r="AC1190" s="76">
        <v>8</v>
      </c>
      <c r="AD1190" s="76">
        <v>2</v>
      </c>
      <c r="AE1190" s="76">
        <v>2</v>
      </c>
      <c r="AF1190" s="76">
        <v>5</v>
      </c>
      <c r="AG1190" s="76">
        <v>8</v>
      </c>
      <c r="AH1190" s="131">
        <f t="shared" si="901"/>
        <v>0</v>
      </c>
      <c r="AI1190" s="131">
        <f t="shared" si="922"/>
        <v>0</v>
      </c>
      <c r="AJ1190" s="131">
        <f t="shared" si="938"/>
        <v>0</v>
      </c>
      <c r="AK1190" s="131">
        <f t="shared" si="939"/>
        <v>0</v>
      </c>
      <c r="AL1190" s="131">
        <f t="shared" si="923"/>
        <v>0</v>
      </c>
      <c r="AM1190" s="131">
        <f t="shared" si="924"/>
        <v>0</v>
      </c>
      <c r="AN1190" s="131">
        <f t="shared" si="902"/>
        <v>0</v>
      </c>
      <c r="AO1190" s="115" t="b">
        <f t="shared" si="940"/>
        <v>0</v>
      </c>
      <c r="AP1190" s="115" t="b">
        <f t="shared" si="941"/>
        <v>0</v>
      </c>
      <c r="AQ1190" s="115" t="b">
        <f t="shared" si="942"/>
        <v>0</v>
      </c>
      <c r="AR1190" s="79">
        <f t="shared" si="903"/>
        <v>0</v>
      </c>
      <c r="AS1190" s="79">
        <f t="shared" si="904"/>
        <v>0</v>
      </c>
      <c r="AT1190" s="79">
        <f t="shared" si="905"/>
        <v>0</v>
      </c>
      <c r="AU1190" s="79">
        <f t="shared" si="906"/>
        <v>0</v>
      </c>
      <c r="AV1190" s="79">
        <f t="shared" si="907"/>
        <v>0</v>
      </c>
      <c r="AW1190" s="79">
        <f t="shared" si="908"/>
        <v>0</v>
      </c>
      <c r="AX1190" s="128">
        <f t="shared" si="909"/>
        <v>0</v>
      </c>
      <c r="AY1190" s="128"/>
      <c r="AZ1190" s="128"/>
      <c r="BA1190" s="128">
        <f t="shared" si="910"/>
        <v>0</v>
      </c>
      <c r="BB1190" s="128">
        <f t="shared" si="911"/>
        <v>0</v>
      </c>
      <c r="BC1190" s="80">
        <f t="shared" si="912"/>
        <v>0</v>
      </c>
      <c r="BD1190" s="80">
        <f t="shared" si="913"/>
        <v>0</v>
      </c>
      <c r="BE1190" s="80">
        <f t="shared" si="914"/>
        <v>0</v>
      </c>
      <c r="BF1190" s="80">
        <f t="shared" si="915"/>
        <v>0</v>
      </c>
      <c r="BG1190" s="80">
        <f t="shared" si="916"/>
        <v>0</v>
      </c>
      <c r="BH1190" s="80">
        <f t="shared" si="943"/>
        <v>0</v>
      </c>
      <c r="BI1190" s="4">
        <f t="shared" si="917"/>
        <v>0</v>
      </c>
      <c r="BJ1190" s="4">
        <f t="shared" si="918"/>
        <v>0</v>
      </c>
      <c r="BK1190" s="4">
        <f t="shared" si="919"/>
        <v>0</v>
      </c>
      <c r="BL1190" s="8" t="e">
        <f>VLOOKUP(CN1190,'CIR Results'!$B$3:$L$42,2,FALSE)</f>
        <v>#N/A</v>
      </c>
      <c r="BM1190" s="8" t="e">
        <f>VLOOKUP(CN1190,'CIR Results'!$B$3:$L$42,3,FALSE)</f>
        <v>#N/A</v>
      </c>
      <c r="BN1190" s="8" t="e">
        <f>VLOOKUP(CN1190,'CIR Results'!$B$3:$L$42,4,FALSE)</f>
        <v>#N/A</v>
      </c>
      <c r="BO1190" s="8" t="e">
        <f>VLOOKUP(CN1190,'CIR Results'!$B$3:$L$42,5,FALSE)</f>
        <v>#N/A</v>
      </c>
      <c r="BP1190" s="8" t="e">
        <f>VLOOKUP(CN1190,'CIR Results'!$B$3:$L$42,6,FALSE)</f>
        <v>#N/A</v>
      </c>
      <c r="BQ1190" s="8" t="e">
        <f>VLOOKUP(CN1190,'CIR Results'!$B$3:$L$42,8,FALSE)</f>
        <v>#N/A</v>
      </c>
      <c r="BR1190" s="8" t="e">
        <f>VLOOKUP(CN1190,'CIR Results'!$B$3:$L$42,9,FALSE)</f>
        <v>#N/A</v>
      </c>
      <c r="BS1190" s="8" t="e">
        <f>VLOOKUP(CN1190,'CIR Results'!$B$3:$L$42,10,FALSE)</f>
        <v>#N/A</v>
      </c>
      <c r="BT1190" s="8" t="e">
        <f>VLOOKUP(CN1190,'CIR Results'!$B$3:$L$42,11,FALSE)</f>
        <v>#N/A</v>
      </c>
      <c r="BU1190" s="136" t="e">
        <f>VLOOKUP(CN1190,'CIR Team Info'!$B$5:$E$44,2,FALSE)</f>
        <v>#N/A</v>
      </c>
      <c r="BV1190" s="136" t="e">
        <f>VLOOKUP(CN1190,'CIR Team Info'!$B$5:$E$44,4,FALSE)</f>
        <v>#N/A</v>
      </c>
      <c r="BW1190" s="136" t="str">
        <f t="shared" si="944"/>
        <v xml:space="preserve">   </v>
      </c>
    </row>
    <row r="1191" spans="1:75" x14ac:dyDescent="0.25">
      <c r="A1191" s="78">
        <f t="shared" si="898"/>
        <v>0</v>
      </c>
      <c r="C1191" s="10" t="str">
        <f t="shared" si="937"/>
        <v>Do Not Pick</v>
      </c>
      <c r="D1191" s="17">
        <f t="shared" si="899"/>
        <v>0</v>
      </c>
      <c r="E1191" s="113">
        <f t="shared" si="925"/>
        <v>0</v>
      </c>
      <c r="F1191" s="113">
        <f t="shared" si="926"/>
        <v>0</v>
      </c>
      <c r="G1191" s="113">
        <f t="shared" si="927"/>
        <v>0</v>
      </c>
      <c r="H1191" s="113">
        <f t="shared" si="928"/>
        <v>0</v>
      </c>
      <c r="I1191" s="113">
        <f t="shared" si="929"/>
        <v>0</v>
      </c>
      <c r="J1191" s="113">
        <f t="shared" si="930"/>
        <v>0</v>
      </c>
      <c r="K1191" s="113">
        <f t="shared" si="920"/>
        <v>0</v>
      </c>
      <c r="L1191" s="76">
        <v>8</v>
      </c>
      <c r="M1191" s="76">
        <v>5</v>
      </c>
      <c r="N1191" s="76">
        <v>7</v>
      </c>
      <c r="O1191" s="76">
        <v>6</v>
      </c>
      <c r="P1191" s="76">
        <v>6</v>
      </c>
      <c r="Q1191" s="76">
        <v>2</v>
      </c>
      <c r="R1191" s="76">
        <v>1</v>
      </c>
      <c r="S1191" s="17">
        <f t="shared" si="900"/>
        <v>0</v>
      </c>
      <c r="T1191" s="113">
        <f t="shared" si="931"/>
        <v>0</v>
      </c>
      <c r="U1191" s="113">
        <f t="shared" si="932"/>
        <v>0</v>
      </c>
      <c r="V1191" s="113">
        <f t="shared" si="933"/>
        <v>0</v>
      </c>
      <c r="W1191" s="113">
        <f t="shared" si="934"/>
        <v>0</v>
      </c>
      <c r="X1191" s="113">
        <f t="shared" si="935"/>
        <v>0</v>
      </c>
      <c r="Y1191" s="113">
        <f t="shared" si="936"/>
        <v>0</v>
      </c>
      <c r="Z1191" s="113">
        <f t="shared" si="921"/>
        <v>0</v>
      </c>
      <c r="AA1191" s="76">
        <v>10</v>
      </c>
      <c r="AB1191" s="76">
        <v>6</v>
      </c>
      <c r="AC1191" s="76">
        <v>8</v>
      </c>
      <c r="AD1191" s="76">
        <v>2</v>
      </c>
      <c r="AE1191" s="76">
        <v>2</v>
      </c>
      <c r="AF1191" s="76">
        <v>5</v>
      </c>
      <c r="AG1191" s="76">
        <v>8</v>
      </c>
      <c r="AH1191" s="131">
        <f t="shared" si="901"/>
        <v>0</v>
      </c>
      <c r="AI1191" s="131">
        <f t="shared" si="922"/>
        <v>0</v>
      </c>
      <c r="AJ1191" s="131">
        <f t="shared" si="938"/>
        <v>0</v>
      </c>
      <c r="AK1191" s="131">
        <f t="shared" si="939"/>
        <v>0</v>
      </c>
      <c r="AL1191" s="131">
        <f t="shared" si="923"/>
        <v>0</v>
      </c>
      <c r="AM1191" s="131">
        <f t="shared" si="924"/>
        <v>0</v>
      </c>
      <c r="AN1191" s="131">
        <f t="shared" si="902"/>
        <v>0</v>
      </c>
      <c r="AO1191" s="115" t="b">
        <f t="shared" si="940"/>
        <v>0</v>
      </c>
      <c r="AP1191" s="115" t="b">
        <f t="shared" si="941"/>
        <v>0</v>
      </c>
      <c r="AQ1191" s="115" t="b">
        <f t="shared" si="942"/>
        <v>0</v>
      </c>
      <c r="AR1191" s="79">
        <f t="shared" si="903"/>
        <v>0</v>
      </c>
      <c r="AS1191" s="79">
        <f t="shared" si="904"/>
        <v>0</v>
      </c>
      <c r="AT1191" s="79">
        <f t="shared" si="905"/>
        <v>0</v>
      </c>
      <c r="AU1191" s="79">
        <f t="shared" si="906"/>
        <v>0</v>
      </c>
      <c r="AV1191" s="79">
        <f t="shared" si="907"/>
        <v>0</v>
      </c>
      <c r="AW1191" s="79">
        <f t="shared" si="908"/>
        <v>0</v>
      </c>
      <c r="AX1191" s="128">
        <f t="shared" si="909"/>
        <v>0</v>
      </c>
      <c r="AY1191" s="128"/>
      <c r="AZ1191" s="128"/>
      <c r="BA1191" s="128">
        <f t="shared" si="910"/>
        <v>0</v>
      </c>
      <c r="BB1191" s="128">
        <f t="shared" si="911"/>
        <v>0</v>
      </c>
      <c r="BC1191" s="80">
        <f t="shared" si="912"/>
        <v>0</v>
      </c>
      <c r="BD1191" s="80">
        <f t="shared" si="913"/>
        <v>0</v>
      </c>
      <c r="BE1191" s="80">
        <f t="shared" si="914"/>
        <v>0</v>
      </c>
      <c r="BF1191" s="80">
        <f t="shared" si="915"/>
        <v>0</v>
      </c>
      <c r="BG1191" s="80">
        <f t="shared" si="916"/>
        <v>0</v>
      </c>
      <c r="BH1191" s="80">
        <f t="shared" si="943"/>
        <v>0</v>
      </c>
      <c r="BI1191" s="4">
        <f t="shared" si="917"/>
        <v>0</v>
      </c>
      <c r="BJ1191" s="4">
        <f t="shared" si="918"/>
        <v>0</v>
      </c>
      <c r="BK1191" s="4">
        <f t="shared" si="919"/>
        <v>0</v>
      </c>
      <c r="BL1191" s="8" t="e">
        <f>VLOOKUP(CN1191,'CIR Results'!$B$3:$L$42,2,FALSE)</f>
        <v>#N/A</v>
      </c>
      <c r="BM1191" s="8" t="e">
        <f>VLOOKUP(CN1191,'CIR Results'!$B$3:$L$42,3,FALSE)</f>
        <v>#N/A</v>
      </c>
      <c r="BN1191" s="8" t="e">
        <f>VLOOKUP(CN1191,'CIR Results'!$B$3:$L$42,4,FALSE)</f>
        <v>#N/A</v>
      </c>
      <c r="BO1191" s="8" t="e">
        <f>VLOOKUP(CN1191,'CIR Results'!$B$3:$L$42,5,FALSE)</f>
        <v>#N/A</v>
      </c>
      <c r="BP1191" s="8" t="e">
        <f>VLOOKUP(CN1191,'CIR Results'!$B$3:$L$42,6,FALSE)</f>
        <v>#N/A</v>
      </c>
      <c r="BQ1191" s="8" t="e">
        <f>VLOOKUP(CN1191,'CIR Results'!$B$3:$L$42,8,FALSE)</f>
        <v>#N/A</v>
      </c>
      <c r="BR1191" s="8" t="e">
        <f>VLOOKUP(CN1191,'CIR Results'!$B$3:$L$42,9,FALSE)</f>
        <v>#N/A</v>
      </c>
      <c r="BS1191" s="8" t="e">
        <f>VLOOKUP(CN1191,'CIR Results'!$B$3:$L$42,10,FALSE)</f>
        <v>#N/A</v>
      </c>
      <c r="BT1191" s="8" t="e">
        <f>VLOOKUP(CN1191,'CIR Results'!$B$3:$L$42,11,FALSE)</f>
        <v>#N/A</v>
      </c>
      <c r="BU1191" s="136" t="e">
        <f>VLOOKUP(CN1191,'CIR Team Info'!$B$5:$E$44,2,FALSE)</f>
        <v>#N/A</v>
      </c>
      <c r="BV1191" s="136" t="e">
        <f>VLOOKUP(CN1191,'CIR Team Info'!$B$5:$E$44,4,FALSE)</f>
        <v>#N/A</v>
      </c>
      <c r="BW1191" s="136" t="str">
        <f t="shared" si="944"/>
        <v xml:space="preserve">   </v>
      </c>
    </row>
    <row r="1192" spans="1:75" x14ac:dyDescent="0.25">
      <c r="A1192" s="78">
        <f t="shared" si="898"/>
        <v>0</v>
      </c>
      <c r="C1192" s="10" t="str">
        <f t="shared" si="937"/>
        <v>Do Not Pick</v>
      </c>
      <c r="D1192" s="17">
        <f t="shared" si="899"/>
        <v>0</v>
      </c>
      <c r="E1192" s="113">
        <f t="shared" si="925"/>
        <v>0</v>
      </c>
      <c r="F1192" s="113">
        <f t="shared" si="926"/>
        <v>0</v>
      </c>
      <c r="G1192" s="113">
        <f t="shared" si="927"/>
        <v>0</v>
      </c>
      <c r="H1192" s="113">
        <f t="shared" si="928"/>
        <v>0</v>
      </c>
      <c r="I1192" s="113">
        <f t="shared" si="929"/>
        <v>0</v>
      </c>
      <c r="J1192" s="113">
        <f t="shared" si="930"/>
        <v>0</v>
      </c>
      <c r="K1192" s="113">
        <f t="shared" si="920"/>
        <v>0</v>
      </c>
      <c r="L1192" s="76">
        <v>8</v>
      </c>
      <c r="M1192" s="76">
        <v>5</v>
      </c>
      <c r="N1192" s="76">
        <v>7</v>
      </c>
      <c r="O1192" s="76">
        <v>6</v>
      </c>
      <c r="P1192" s="76">
        <v>6</v>
      </c>
      <c r="Q1192" s="76">
        <v>2</v>
      </c>
      <c r="R1192" s="76">
        <v>1</v>
      </c>
      <c r="S1192" s="17">
        <f t="shared" si="900"/>
        <v>0</v>
      </c>
      <c r="T1192" s="113">
        <f t="shared" si="931"/>
        <v>0</v>
      </c>
      <c r="U1192" s="113">
        <f t="shared" si="932"/>
        <v>0</v>
      </c>
      <c r="V1192" s="113">
        <f t="shared" si="933"/>
        <v>0</v>
      </c>
      <c r="W1192" s="113">
        <f t="shared" si="934"/>
        <v>0</v>
      </c>
      <c r="X1192" s="113">
        <f t="shared" si="935"/>
        <v>0</v>
      </c>
      <c r="Y1192" s="113">
        <f t="shared" si="936"/>
        <v>0</v>
      </c>
      <c r="Z1192" s="113">
        <f t="shared" si="921"/>
        <v>0</v>
      </c>
      <c r="AA1192" s="76">
        <v>10</v>
      </c>
      <c r="AB1192" s="76">
        <v>6</v>
      </c>
      <c r="AC1192" s="76">
        <v>8</v>
      </c>
      <c r="AD1192" s="76">
        <v>2</v>
      </c>
      <c r="AE1192" s="76">
        <v>2</v>
      </c>
      <c r="AF1192" s="76">
        <v>5</v>
      </c>
      <c r="AG1192" s="76">
        <v>8</v>
      </c>
      <c r="AH1192" s="131">
        <f t="shared" si="901"/>
        <v>0</v>
      </c>
      <c r="AI1192" s="131">
        <f t="shared" si="922"/>
        <v>0</v>
      </c>
      <c r="AJ1192" s="131">
        <f t="shared" si="938"/>
        <v>0</v>
      </c>
      <c r="AK1192" s="131">
        <f t="shared" si="939"/>
        <v>0</v>
      </c>
      <c r="AL1192" s="131">
        <f t="shared" si="923"/>
        <v>0</v>
      </c>
      <c r="AM1192" s="131">
        <f t="shared" si="924"/>
        <v>0</v>
      </c>
      <c r="AN1192" s="131">
        <f t="shared" si="902"/>
        <v>0</v>
      </c>
      <c r="AO1192" s="115" t="b">
        <f t="shared" si="940"/>
        <v>0</v>
      </c>
      <c r="AP1192" s="115" t="b">
        <f t="shared" si="941"/>
        <v>0</v>
      </c>
      <c r="AQ1192" s="115" t="b">
        <f t="shared" si="942"/>
        <v>0</v>
      </c>
      <c r="AR1192" s="79">
        <f t="shared" si="903"/>
        <v>0</v>
      </c>
      <c r="AS1192" s="79">
        <f t="shared" si="904"/>
        <v>0</v>
      </c>
      <c r="AT1192" s="79">
        <f t="shared" si="905"/>
        <v>0</v>
      </c>
      <c r="AU1192" s="79">
        <f t="shared" si="906"/>
        <v>0</v>
      </c>
      <c r="AV1192" s="79">
        <f t="shared" si="907"/>
        <v>0</v>
      </c>
      <c r="AW1192" s="79">
        <f t="shared" si="908"/>
        <v>0</v>
      </c>
      <c r="AX1192" s="128">
        <f t="shared" si="909"/>
        <v>0</v>
      </c>
      <c r="AY1192" s="128"/>
      <c r="AZ1192" s="128"/>
      <c r="BA1192" s="128">
        <f t="shared" si="910"/>
        <v>0</v>
      </c>
      <c r="BB1192" s="128">
        <f t="shared" si="911"/>
        <v>0</v>
      </c>
      <c r="BC1192" s="80">
        <f t="shared" si="912"/>
        <v>0</v>
      </c>
      <c r="BD1192" s="80">
        <f t="shared" si="913"/>
        <v>0</v>
      </c>
      <c r="BE1192" s="80">
        <f t="shared" si="914"/>
        <v>0</v>
      </c>
      <c r="BF1192" s="80">
        <f t="shared" si="915"/>
        <v>0</v>
      </c>
      <c r="BG1192" s="80">
        <f t="shared" si="916"/>
        <v>0</v>
      </c>
      <c r="BH1192" s="80">
        <f t="shared" si="943"/>
        <v>0</v>
      </c>
      <c r="BI1192" s="4">
        <f t="shared" si="917"/>
        <v>0</v>
      </c>
      <c r="BJ1192" s="4">
        <f t="shared" si="918"/>
        <v>0</v>
      </c>
      <c r="BK1192" s="4">
        <f t="shared" si="919"/>
        <v>0</v>
      </c>
      <c r="BL1192" s="8" t="e">
        <f>VLOOKUP(CN1192,'CIR Results'!$B$3:$L$42,2,FALSE)</f>
        <v>#N/A</v>
      </c>
      <c r="BM1192" s="8" t="e">
        <f>VLOOKUP(CN1192,'CIR Results'!$B$3:$L$42,3,FALSE)</f>
        <v>#N/A</v>
      </c>
      <c r="BN1192" s="8" t="e">
        <f>VLOOKUP(CN1192,'CIR Results'!$B$3:$L$42,4,FALSE)</f>
        <v>#N/A</v>
      </c>
      <c r="BO1192" s="8" t="e">
        <f>VLOOKUP(CN1192,'CIR Results'!$B$3:$L$42,5,FALSE)</f>
        <v>#N/A</v>
      </c>
      <c r="BP1192" s="8" t="e">
        <f>VLOOKUP(CN1192,'CIR Results'!$B$3:$L$42,6,FALSE)</f>
        <v>#N/A</v>
      </c>
      <c r="BQ1192" s="8" t="e">
        <f>VLOOKUP(CN1192,'CIR Results'!$B$3:$L$42,8,FALSE)</f>
        <v>#N/A</v>
      </c>
      <c r="BR1192" s="8" t="e">
        <f>VLOOKUP(CN1192,'CIR Results'!$B$3:$L$42,9,FALSE)</f>
        <v>#N/A</v>
      </c>
      <c r="BS1192" s="8" t="e">
        <f>VLOOKUP(CN1192,'CIR Results'!$B$3:$L$42,10,FALSE)</f>
        <v>#N/A</v>
      </c>
      <c r="BT1192" s="8" t="e">
        <f>VLOOKUP(CN1192,'CIR Results'!$B$3:$L$42,11,FALSE)</f>
        <v>#N/A</v>
      </c>
      <c r="BU1192" s="136" t="e">
        <f>VLOOKUP(CN1192,'CIR Team Info'!$B$5:$E$44,2,FALSE)</f>
        <v>#N/A</v>
      </c>
      <c r="BV1192" s="136" t="e">
        <f>VLOOKUP(CN1192,'CIR Team Info'!$B$5:$E$44,4,FALSE)</f>
        <v>#N/A</v>
      </c>
      <c r="BW1192" s="136" t="str">
        <f t="shared" si="944"/>
        <v xml:space="preserve">   </v>
      </c>
    </row>
    <row r="1193" spans="1:75" x14ac:dyDescent="0.25">
      <c r="A1193" s="78">
        <f t="shared" si="898"/>
        <v>0</v>
      </c>
      <c r="C1193" s="10" t="str">
        <f t="shared" si="937"/>
        <v>Do Not Pick</v>
      </c>
      <c r="D1193" s="17">
        <f t="shared" si="899"/>
        <v>0</v>
      </c>
      <c r="E1193" s="113">
        <f t="shared" si="925"/>
        <v>0</v>
      </c>
      <c r="F1193" s="113">
        <f t="shared" si="926"/>
        <v>0</v>
      </c>
      <c r="G1193" s="113">
        <f t="shared" si="927"/>
        <v>0</v>
      </c>
      <c r="H1193" s="113">
        <f t="shared" si="928"/>
        <v>0</v>
      </c>
      <c r="I1193" s="113">
        <f t="shared" si="929"/>
        <v>0</v>
      </c>
      <c r="J1193" s="113">
        <f t="shared" si="930"/>
        <v>0</v>
      </c>
      <c r="K1193" s="113">
        <f t="shared" si="920"/>
        <v>0</v>
      </c>
      <c r="L1193" s="76">
        <v>8</v>
      </c>
      <c r="M1193" s="76">
        <v>5</v>
      </c>
      <c r="N1193" s="76">
        <v>7</v>
      </c>
      <c r="O1193" s="76">
        <v>6</v>
      </c>
      <c r="P1193" s="76">
        <v>6</v>
      </c>
      <c r="Q1193" s="76">
        <v>2</v>
      </c>
      <c r="R1193" s="76">
        <v>1</v>
      </c>
      <c r="S1193" s="17">
        <f t="shared" si="900"/>
        <v>0</v>
      </c>
      <c r="T1193" s="113">
        <f t="shared" si="931"/>
        <v>0</v>
      </c>
      <c r="U1193" s="113">
        <f t="shared" si="932"/>
        <v>0</v>
      </c>
      <c r="V1193" s="113">
        <f t="shared" si="933"/>
        <v>0</v>
      </c>
      <c r="W1193" s="113">
        <f t="shared" si="934"/>
        <v>0</v>
      </c>
      <c r="X1193" s="113">
        <f t="shared" si="935"/>
        <v>0</v>
      </c>
      <c r="Y1193" s="113">
        <f t="shared" si="936"/>
        <v>0</v>
      </c>
      <c r="Z1193" s="113">
        <f t="shared" si="921"/>
        <v>0</v>
      </c>
      <c r="AA1193" s="76">
        <v>10</v>
      </c>
      <c r="AB1193" s="76">
        <v>6</v>
      </c>
      <c r="AC1193" s="76">
        <v>8</v>
      </c>
      <c r="AD1193" s="76">
        <v>2</v>
      </c>
      <c r="AE1193" s="76">
        <v>2</v>
      </c>
      <c r="AF1193" s="76">
        <v>5</v>
      </c>
      <c r="AG1193" s="76">
        <v>8</v>
      </c>
      <c r="AH1193" s="131">
        <f t="shared" si="901"/>
        <v>0</v>
      </c>
      <c r="AI1193" s="131">
        <f t="shared" si="922"/>
        <v>0</v>
      </c>
      <c r="AJ1193" s="131">
        <f t="shared" si="938"/>
        <v>0</v>
      </c>
      <c r="AK1193" s="131">
        <f t="shared" si="939"/>
        <v>0</v>
      </c>
      <c r="AL1193" s="131">
        <f t="shared" si="923"/>
        <v>0</v>
      </c>
      <c r="AM1193" s="131">
        <f t="shared" si="924"/>
        <v>0</v>
      </c>
      <c r="AN1193" s="131">
        <f t="shared" si="902"/>
        <v>0</v>
      </c>
      <c r="AO1193" s="115" t="b">
        <f t="shared" si="940"/>
        <v>0</v>
      </c>
      <c r="AP1193" s="115" t="b">
        <f t="shared" si="941"/>
        <v>0</v>
      </c>
      <c r="AQ1193" s="115" t="b">
        <f t="shared" si="942"/>
        <v>0</v>
      </c>
      <c r="AR1193" s="79">
        <f t="shared" si="903"/>
        <v>0</v>
      </c>
      <c r="AS1193" s="79">
        <f t="shared" si="904"/>
        <v>0</v>
      </c>
      <c r="AT1193" s="79">
        <f t="shared" si="905"/>
        <v>0</v>
      </c>
      <c r="AU1193" s="79">
        <f t="shared" si="906"/>
        <v>0</v>
      </c>
      <c r="AV1193" s="79">
        <f t="shared" si="907"/>
        <v>0</v>
      </c>
      <c r="AW1193" s="79">
        <f t="shared" si="908"/>
        <v>0</v>
      </c>
      <c r="AX1193" s="128">
        <f t="shared" si="909"/>
        <v>0</v>
      </c>
      <c r="AY1193" s="128"/>
      <c r="AZ1193" s="128"/>
      <c r="BA1193" s="128">
        <f t="shared" si="910"/>
        <v>0</v>
      </c>
      <c r="BB1193" s="128">
        <f t="shared" si="911"/>
        <v>0</v>
      </c>
      <c r="BC1193" s="80">
        <f t="shared" si="912"/>
        <v>0</v>
      </c>
      <c r="BD1193" s="80">
        <f t="shared" si="913"/>
        <v>0</v>
      </c>
      <c r="BE1193" s="80">
        <f t="shared" si="914"/>
        <v>0</v>
      </c>
      <c r="BF1193" s="80">
        <f t="shared" si="915"/>
        <v>0</v>
      </c>
      <c r="BG1193" s="80">
        <f t="shared" si="916"/>
        <v>0</v>
      </c>
      <c r="BH1193" s="80">
        <f t="shared" si="943"/>
        <v>0</v>
      </c>
      <c r="BI1193" s="4">
        <f t="shared" si="917"/>
        <v>0</v>
      </c>
      <c r="BJ1193" s="4">
        <f t="shared" si="918"/>
        <v>0</v>
      </c>
      <c r="BK1193" s="4">
        <f t="shared" si="919"/>
        <v>0</v>
      </c>
      <c r="BL1193" s="8" t="e">
        <f>VLOOKUP(CN1193,'CIR Results'!$B$3:$L$42,2,FALSE)</f>
        <v>#N/A</v>
      </c>
      <c r="BM1193" s="8" t="e">
        <f>VLOOKUP(CN1193,'CIR Results'!$B$3:$L$42,3,FALSE)</f>
        <v>#N/A</v>
      </c>
      <c r="BN1193" s="8" t="e">
        <f>VLOOKUP(CN1193,'CIR Results'!$B$3:$L$42,4,FALSE)</f>
        <v>#N/A</v>
      </c>
      <c r="BO1193" s="8" t="e">
        <f>VLOOKUP(CN1193,'CIR Results'!$B$3:$L$42,5,FALSE)</f>
        <v>#N/A</v>
      </c>
      <c r="BP1193" s="8" t="e">
        <f>VLOOKUP(CN1193,'CIR Results'!$B$3:$L$42,6,FALSE)</f>
        <v>#N/A</v>
      </c>
      <c r="BQ1193" s="8" t="e">
        <f>VLOOKUP(CN1193,'CIR Results'!$B$3:$L$42,8,FALSE)</f>
        <v>#N/A</v>
      </c>
      <c r="BR1193" s="8" t="e">
        <f>VLOOKUP(CN1193,'CIR Results'!$B$3:$L$42,9,FALSE)</f>
        <v>#N/A</v>
      </c>
      <c r="BS1193" s="8" t="e">
        <f>VLOOKUP(CN1193,'CIR Results'!$B$3:$L$42,10,FALSE)</f>
        <v>#N/A</v>
      </c>
      <c r="BT1193" s="8" t="e">
        <f>VLOOKUP(CN1193,'CIR Results'!$B$3:$L$42,11,FALSE)</f>
        <v>#N/A</v>
      </c>
      <c r="BU1193" s="136" t="e">
        <f>VLOOKUP(CN1193,'CIR Team Info'!$B$5:$E$44,2,FALSE)</f>
        <v>#N/A</v>
      </c>
      <c r="BV1193" s="136" t="e">
        <f>VLOOKUP(CN1193,'CIR Team Info'!$B$5:$E$44,4,FALSE)</f>
        <v>#N/A</v>
      </c>
      <c r="BW1193" s="136" t="str">
        <f t="shared" si="944"/>
        <v xml:space="preserve">   </v>
      </c>
    </row>
    <row r="1194" spans="1:75" x14ac:dyDescent="0.25">
      <c r="A1194" s="78">
        <f t="shared" si="898"/>
        <v>0</v>
      </c>
      <c r="C1194" s="10" t="str">
        <f t="shared" si="937"/>
        <v>Do Not Pick</v>
      </c>
      <c r="D1194" s="17">
        <f t="shared" si="899"/>
        <v>0</v>
      </c>
      <c r="E1194" s="113">
        <f t="shared" si="925"/>
        <v>0</v>
      </c>
      <c r="F1194" s="113">
        <f t="shared" si="926"/>
        <v>0</v>
      </c>
      <c r="G1194" s="113">
        <f t="shared" si="927"/>
        <v>0</v>
      </c>
      <c r="H1194" s="113">
        <f t="shared" si="928"/>
        <v>0</v>
      </c>
      <c r="I1194" s="113">
        <f t="shared" si="929"/>
        <v>0</v>
      </c>
      <c r="J1194" s="113">
        <f t="shared" si="930"/>
        <v>0</v>
      </c>
      <c r="K1194" s="113">
        <f t="shared" si="920"/>
        <v>0</v>
      </c>
      <c r="L1194" s="76">
        <v>8</v>
      </c>
      <c r="M1194" s="76">
        <v>5</v>
      </c>
      <c r="N1194" s="76">
        <v>7</v>
      </c>
      <c r="O1194" s="76">
        <v>6</v>
      </c>
      <c r="P1194" s="76">
        <v>6</v>
      </c>
      <c r="Q1194" s="76">
        <v>2</v>
      </c>
      <c r="R1194" s="76">
        <v>1</v>
      </c>
      <c r="S1194" s="17">
        <f t="shared" si="900"/>
        <v>0</v>
      </c>
      <c r="T1194" s="113">
        <f t="shared" si="931"/>
        <v>0</v>
      </c>
      <c r="U1194" s="113">
        <f t="shared" si="932"/>
        <v>0</v>
      </c>
      <c r="V1194" s="113">
        <f t="shared" si="933"/>
        <v>0</v>
      </c>
      <c r="W1194" s="113">
        <f t="shared" si="934"/>
        <v>0</v>
      </c>
      <c r="X1194" s="113">
        <f t="shared" si="935"/>
        <v>0</v>
      </c>
      <c r="Y1194" s="113">
        <f t="shared" si="936"/>
        <v>0</v>
      </c>
      <c r="Z1194" s="113">
        <f t="shared" si="921"/>
        <v>0</v>
      </c>
      <c r="AA1194" s="76">
        <v>10</v>
      </c>
      <c r="AB1194" s="76">
        <v>6</v>
      </c>
      <c r="AC1194" s="76">
        <v>8</v>
      </c>
      <c r="AD1194" s="76">
        <v>2</v>
      </c>
      <c r="AE1194" s="76">
        <v>2</v>
      </c>
      <c r="AF1194" s="76">
        <v>5</v>
      </c>
      <c r="AG1194" s="76">
        <v>8</v>
      </c>
      <c r="AH1194" s="131">
        <f t="shared" si="901"/>
        <v>0</v>
      </c>
      <c r="AI1194" s="131">
        <f t="shared" si="922"/>
        <v>0</v>
      </c>
      <c r="AJ1194" s="131">
        <f t="shared" si="938"/>
        <v>0</v>
      </c>
      <c r="AK1194" s="131">
        <f t="shared" si="939"/>
        <v>0</v>
      </c>
      <c r="AL1194" s="131">
        <f t="shared" si="923"/>
        <v>0</v>
      </c>
      <c r="AM1194" s="131">
        <f t="shared" si="924"/>
        <v>0</v>
      </c>
      <c r="AN1194" s="131">
        <f t="shared" si="902"/>
        <v>0</v>
      </c>
      <c r="AO1194" s="115" t="b">
        <f t="shared" si="940"/>
        <v>0</v>
      </c>
      <c r="AP1194" s="115" t="b">
        <f t="shared" si="941"/>
        <v>0</v>
      </c>
      <c r="AQ1194" s="115" t="b">
        <f t="shared" si="942"/>
        <v>0</v>
      </c>
      <c r="AR1194" s="79">
        <f t="shared" si="903"/>
        <v>0</v>
      </c>
      <c r="AS1194" s="79">
        <f t="shared" si="904"/>
        <v>0</v>
      </c>
      <c r="AT1194" s="79">
        <f t="shared" si="905"/>
        <v>0</v>
      </c>
      <c r="AU1194" s="79">
        <f t="shared" si="906"/>
        <v>0</v>
      </c>
      <c r="AV1194" s="79">
        <f t="shared" si="907"/>
        <v>0</v>
      </c>
      <c r="AW1194" s="79">
        <f t="shared" si="908"/>
        <v>0</v>
      </c>
      <c r="AX1194" s="128">
        <f t="shared" si="909"/>
        <v>0</v>
      </c>
      <c r="AY1194" s="128"/>
      <c r="AZ1194" s="128"/>
      <c r="BA1194" s="128">
        <f t="shared" si="910"/>
        <v>0</v>
      </c>
      <c r="BB1194" s="128">
        <f t="shared" si="911"/>
        <v>0</v>
      </c>
      <c r="BC1194" s="80">
        <f t="shared" si="912"/>
        <v>0</v>
      </c>
      <c r="BD1194" s="80">
        <f t="shared" si="913"/>
        <v>0</v>
      </c>
      <c r="BE1194" s="80">
        <f t="shared" si="914"/>
        <v>0</v>
      </c>
      <c r="BF1194" s="80">
        <f t="shared" si="915"/>
        <v>0</v>
      </c>
      <c r="BG1194" s="80">
        <f t="shared" si="916"/>
        <v>0</v>
      </c>
      <c r="BH1194" s="80">
        <f t="shared" si="943"/>
        <v>0</v>
      </c>
      <c r="BI1194" s="4">
        <f t="shared" si="917"/>
        <v>0</v>
      </c>
      <c r="BJ1194" s="4">
        <f t="shared" si="918"/>
        <v>0</v>
      </c>
      <c r="BK1194" s="4">
        <f t="shared" si="919"/>
        <v>0</v>
      </c>
      <c r="BL1194" s="8" t="e">
        <f>VLOOKUP(CN1194,'CIR Results'!$B$3:$L$42,2,FALSE)</f>
        <v>#N/A</v>
      </c>
      <c r="BM1194" s="8" t="e">
        <f>VLOOKUP(CN1194,'CIR Results'!$B$3:$L$42,3,FALSE)</f>
        <v>#N/A</v>
      </c>
      <c r="BN1194" s="8" t="e">
        <f>VLOOKUP(CN1194,'CIR Results'!$B$3:$L$42,4,FALSE)</f>
        <v>#N/A</v>
      </c>
      <c r="BO1194" s="8" t="e">
        <f>VLOOKUP(CN1194,'CIR Results'!$B$3:$L$42,5,FALSE)</f>
        <v>#N/A</v>
      </c>
      <c r="BP1194" s="8" t="e">
        <f>VLOOKUP(CN1194,'CIR Results'!$B$3:$L$42,6,FALSE)</f>
        <v>#N/A</v>
      </c>
      <c r="BQ1194" s="8" t="e">
        <f>VLOOKUP(CN1194,'CIR Results'!$B$3:$L$42,8,FALSE)</f>
        <v>#N/A</v>
      </c>
      <c r="BR1194" s="8" t="e">
        <f>VLOOKUP(CN1194,'CIR Results'!$B$3:$L$42,9,FALSE)</f>
        <v>#N/A</v>
      </c>
      <c r="BS1194" s="8" t="e">
        <f>VLOOKUP(CN1194,'CIR Results'!$B$3:$L$42,10,FALSE)</f>
        <v>#N/A</v>
      </c>
      <c r="BT1194" s="8" t="e">
        <f>VLOOKUP(CN1194,'CIR Results'!$B$3:$L$42,11,FALSE)</f>
        <v>#N/A</v>
      </c>
      <c r="BU1194" s="136" t="e">
        <f>VLOOKUP(CN1194,'CIR Team Info'!$B$5:$E$44,2,FALSE)</f>
        <v>#N/A</v>
      </c>
      <c r="BV1194" s="136" t="e">
        <f>VLOOKUP(CN1194,'CIR Team Info'!$B$5:$E$44,4,FALSE)</f>
        <v>#N/A</v>
      </c>
      <c r="BW1194" s="136" t="str">
        <f t="shared" si="944"/>
        <v xml:space="preserve">   </v>
      </c>
    </row>
    <row r="1195" spans="1:75" x14ac:dyDescent="0.25">
      <c r="A1195" s="78">
        <f t="shared" si="898"/>
        <v>0</v>
      </c>
      <c r="C1195" s="10" t="str">
        <f t="shared" si="937"/>
        <v>Do Not Pick</v>
      </c>
      <c r="D1195" s="17">
        <f t="shared" si="899"/>
        <v>0</v>
      </c>
      <c r="E1195" s="113">
        <f t="shared" si="925"/>
        <v>0</v>
      </c>
      <c r="F1195" s="113">
        <f t="shared" si="926"/>
        <v>0</v>
      </c>
      <c r="G1195" s="113">
        <f t="shared" si="927"/>
        <v>0</v>
      </c>
      <c r="H1195" s="113">
        <f t="shared" si="928"/>
        <v>0</v>
      </c>
      <c r="I1195" s="113">
        <f t="shared" si="929"/>
        <v>0</v>
      </c>
      <c r="J1195" s="113">
        <f t="shared" si="930"/>
        <v>0</v>
      </c>
      <c r="K1195" s="113">
        <f t="shared" si="920"/>
        <v>0</v>
      </c>
      <c r="L1195" s="76">
        <v>8</v>
      </c>
      <c r="M1195" s="76">
        <v>5</v>
      </c>
      <c r="N1195" s="76">
        <v>7</v>
      </c>
      <c r="O1195" s="76">
        <v>6</v>
      </c>
      <c r="P1195" s="76">
        <v>6</v>
      </c>
      <c r="Q1195" s="76">
        <v>2</v>
      </c>
      <c r="R1195" s="76">
        <v>1</v>
      </c>
      <c r="S1195" s="17">
        <f t="shared" si="900"/>
        <v>0</v>
      </c>
      <c r="T1195" s="113">
        <f t="shared" si="931"/>
        <v>0</v>
      </c>
      <c r="U1195" s="113">
        <f t="shared" si="932"/>
        <v>0</v>
      </c>
      <c r="V1195" s="113">
        <f t="shared" si="933"/>
        <v>0</v>
      </c>
      <c r="W1195" s="113">
        <f t="shared" si="934"/>
        <v>0</v>
      </c>
      <c r="X1195" s="113">
        <f t="shared" si="935"/>
        <v>0</v>
      </c>
      <c r="Y1195" s="113">
        <f t="shared" si="936"/>
        <v>0</v>
      </c>
      <c r="Z1195" s="113">
        <f t="shared" si="921"/>
        <v>0</v>
      </c>
      <c r="AA1195" s="76">
        <v>10</v>
      </c>
      <c r="AB1195" s="76">
        <v>6</v>
      </c>
      <c r="AC1195" s="76">
        <v>8</v>
      </c>
      <c r="AD1195" s="76">
        <v>2</v>
      </c>
      <c r="AE1195" s="76">
        <v>2</v>
      </c>
      <c r="AF1195" s="76">
        <v>5</v>
      </c>
      <c r="AG1195" s="76">
        <v>8</v>
      </c>
      <c r="AH1195" s="131">
        <f t="shared" si="901"/>
        <v>0</v>
      </c>
      <c r="AI1195" s="131">
        <f t="shared" si="922"/>
        <v>0</v>
      </c>
      <c r="AJ1195" s="131">
        <f t="shared" si="938"/>
        <v>0</v>
      </c>
      <c r="AK1195" s="131">
        <f t="shared" si="939"/>
        <v>0</v>
      </c>
      <c r="AL1195" s="131">
        <f t="shared" si="923"/>
        <v>0</v>
      </c>
      <c r="AM1195" s="131">
        <f t="shared" si="924"/>
        <v>0</v>
      </c>
      <c r="AN1195" s="131">
        <f t="shared" si="902"/>
        <v>0</v>
      </c>
      <c r="AO1195" s="115" t="b">
        <f t="shared" si="940"/>
        <v>0</v>
      </c>
      <c r="AP1195" s="115" t="b">
        <f t="shared" si="941"/>
        <v>0</v>
      </c>
      <c r="AQ1195" s="115" t="b">
        <f t="shared" si="942"/>
        <v>0</v>
      </c>
      <c r="AR1195" s="79">
        <f t="shared" si="903"/>
        <v>0</v>
      </c>
      <c r="AS1195" s="79">
        <f t="shared" si="904"/>
        <v>0</v>
      </c>
      <c r="AT1195" s="79">
        <f t="shared" si="905"/>
        <v>0</v>
      </c>
      <c r="AU1195" s="79">
        <f t="shared" si="906"/>
        <v>0</v>
      </c>
      <c r="AV1195" s="79">
        <f t="shared" si="907"/>
        <v>0</v>
      </c>
      <c r="AW1195" s="79">
        <f t="shared" si="908"/>
        <v>0</v>
      </c>
      <c r="AX1195" s="128">
        <f t="shared" si="909"/>
        <v>0</v>
      </c>
      <c r="AY1195" s="128"/>
      <c r="AZ1195" s="128"/>
      <c r="BA1195" s="128">
        <f t="shared" si="910"/>
        <v>0</v>
      </c>
      <c r="BB1195" s="128">
        <f t="shared" si="911"/>
        <v>0</v>
      </c>
      <c r="BC1195" s="80">
        <f t="shared" si="912"/>
        <v>0</v>
      </c>
      <c r="BD1195" s="80">
        <f t="shared" si="913"/>
        <v>0</v>
      </c>
      <c r="BE1195" s="80">
        <f t="shared" si="914"/>
        <v>0</v>
      </c>
      <c r="BF1195" s="80">
        <f t="shared" si="915"/>
        <v>0</v>
      </c>
      <c r="BG1195" s="80">
        <f t="shared" si="916"/>
        <v>0</v>
      </c>
      <c r="BH1195" s="80">
        <f t="shared" si="943"/>
        <v>0</v>
      </c>
      <c r="BI1195" s="4">
        <f t="shared" si="917"/>
        <v>0</v>
      </c>
      <c r="BJ1195" s="4">
        <f t="shared" si="918"/>
        <v>0</v>
      </c>
      <c r="BK1195" s="4">
        <f t="shared" si="919"/>
        <v>0</v>
      </c>
      <c r="BL1195" s="8" t="e">
        <f>VLOOKUP(CN1195,'CIR Results'!$B$3:$L$42,2,FALSE)</f>
        <v>#N/A</v>
      </c>
      <c r="BM1195" s="8" t="e">
        <f>VLOOKUP(CN1195,'CIR Results'!$B$3:$L$42,3,FALSE)</f>
        <v>#N/A</v>
      </c>
      <c r="BN1195" s="8" t="e">
        <f>VLOOKUP(CN1195,'CIR Results'!$B$3:$L$42,4,FALSE)</f>
        <v>#N/A</v>
      </c>
      <c r="BO1195" s="8" t="e">
        <f>VLOOKUP(CN1195,'CIR Results'!$B$3:$L$42,5,FALSE)</f>
        <v>#N/A</v>
      </c>
      <c r="BP1195" s="8" t="e">
        <f>VLOOKUP(CN1195,'CIR Results'!$B$3:$L$42,6,FALSE)</f>
        <v>#N/A</v>
      </c>
      <c r="BQ1195" s="8" t="e">
        <f>VLOOKUP(CN1195,'CIR Results'!$B$3:$L$42,8,FALSE)</f>
        <v>#N/A</v>
      </c>
      <c r="BR1195" s="8" t="e">
        <f>VLOOKUP(CN1195,'CIR Results'!$B$3:$L$42,9,FALSE)</f>
        <v>#N/A</v>
      </c>
      <c r="BS1195" s="8" t="e">
        <f>VLOOKUP(CN1195,'CIR Results'!$B$3:$L$42,10,FALSE)</f>
        <v>#N/A</v>
      </c>
      <c r="BT1195" s="8" t="e">
        <f>VLOOKUP(CN1195,'CIR Results'!$B$3:$L$42,11,FALSE)</f>
        <v>#N/A</v>
      </c>
      <c r="BU1195" s="136" t="e">
        <f>VLOOKUP(CN1195,'CIR Team Info'!$B$5:$E$44,2,FALSE)</f>
        <v>#N/A</v>
      </c>
      <c r="BV1195" s="136" t="e">
        <f>VLOOKUP(CN1195,'CIR Team Info'!$B$5:$E$44,4,FALSE)</f>
        <v>#N/A</v>
      </c>
      <c r="BW1195" s="136" t="str">
        <f t="shared" si="944"/>
        <v xml:space="preserve">   </v>
      </c>
    </row>
    <row r="1196" spans="1:75" x14ac:dyDescent="0.25">
      <c r="A1196" s="78">
        <f t="shared" si="898"/>
        <v>0</v>
      </c>
      <c r="C1196" s="10" t="str">
        <f t="shared" si="937"/>
        <v>Do Not Pick</v>
      </c>
      <c r="D1196" s="17">
        <f t="shared" si="899"/>
        <v>0</v>
      </c>
      <c r="E1196" s="113">
        <f t="shared" si="925"/>
        <v>0</v>
      </c>
      <c r="F1196" s="113">
        <f t="shared" si="926"/>
        <v>0</v>
      </c>
      <c r="G1196" s="113">
        <f t="shared" si="927"/>
        <v>0</v>
      </c>
      <c r="H1196" s="113">
        <f t="shared" si="928"/>
        <v>0</v>
      </c>
      <c r="I1196" s="113">
        <f t="shared" si="929"/>
        <v>0</v>
      </c>
      <c r="J1196" s="113">
        <f t="shared" si="930"/>
        <v>0</v>
      </c>
      <c r="K1196" s="113">
        <f t="shared" si="920"/>
        <v>0</v>
      </c>
      <c r="L1196" s="76">
        <v>8</v>
      </c>
      <c r="M1196" s="76">
        <v>5</v>
      </c>
      <c r="N1196" s="76">
        <v>7</v>
      </c>
      <c r="O1196" s="76">
        <v>6</v>
      </c>
      <c r="P1196" s="76">
        <v>6</v>
      </c>
      <c r="Q1196" s="76">
        <v>2</v>
      </c>
      <c r="R1196" s="76">
        <v>1</v>
      </c>
      <c r="S1196" s="17">
        <f t="shared" si="900"/>
        <v>0</v>
      </c>
      <c r="T1196" s="113">
        <f t="shared" si="931"/>
        <v>0</v>
      </c>
      <c r="U1196" s="113">
        <f t="shared" si="932"/>
        <v>0</v>
      </c>
      <c r="V1196" s="113">
        <f t="shared" si="933"/>
        <v>0</v>
      </c>
      <c r="W1196" s="113">
        <f t="shared" si="934"/>
        <v>0</v>
      </c>
      <c r="X1196" s="113">
        <f t="shared" si="935"/>
        <v>0</v>
      </c>
      <c r="Y1196" s="113">
        <f t="shared" si="936"/>
        <v>0</v>
      </c>
      <c r="Z1196" s="113">
        <f t="shared" si="921"/>
        <v>0</v>
      </c>
      <c r="AA1196" s="76">
        <v>10</v>
      </c>
      <c r="AB1196" s="76">
        <v>6</v>
      </c>
      <c r="AC1196" s="76">
        <v>8</v>
      </c>
      <c r="AD1196" s="76">
        <v>2</v>
      </c>
      <c r="AE1196" s="76">
        <v>2</v>
      </c>
      <c r="AF1196" s="76">
        <v>5</v>
      </c>
      <c r="AG1196" s="76">
        <v>8</v>
      </c>
      <c r="AH1196" s="131">
        <f t="shared" si="901"/>
        <v>0</v>
      </c>
      <c r="AI1196" s="131">
        <f t="shared" si="922"/>
        <v>0</v>
      </c>
      <c r="AJ1196" s="131">
        <f t="shared" si="938"/>
        <v>0</v>
      </c>
      <c r="AK1196" s="131">
        <f t="shared" si="939"/>
        <v>0</v>
      </c>
      <c r="AL1196" s="131">
        <f t="shared" si="923"/>
        <v>0</v>
      </c>
      <c r="AM1196" s="131">
        <f t="shared" si="924"/>
        <v>0</v>
      </c>
      <c r="AN1196" s="131">
        <f t="shared" si="902"/>
        <v>0</v>
      </c>
      <c r="AO1196" s="115" t="b">
        <f t="shared" si="940"/>
        <v>0</v>
      </c>
      <c r="AP1196" s="115" t="b">
        <f t="shared" si="941"/>
        <v>0</v>
      </c>
      <c r="AQ1196" s="115" t="b">
        <f t="shared" si="942"/>
        <v>0</v>
      </c>
      <c r="AR1196" s="79">
        <f t="shared" si="903"/>
        <v>0</v>
      </c>
      <c r="AS1196" s="79">
        <f t="shared" si="904"/>
        <v>0</v>
      </c>
      <c r="AT1196" s="79">
        <f t="shared" si="905"/>
        <v>0</v>
      </c>
      <c r="AU1196" s="79">
        <f t="shared" si="906"/>
        <v>0</v>
      </c>
      <c r="AV1196" s="79">
        <f t="shared" si="907"/>
        <v>0</v>
      </c>
      <c r="AW1196" s="79">
        <f t="shared" si="908"/>
        <v>0</v>
      </c>
      <c r="AX1196" s="128">
        <f t="shared" si="909"/>
        <v>0</v>
      </c>
      <c r="AY1196" s="128"/>
      <c r="AZ1196" s="128"/>
      <c r="BA1196" s="128">
        <f t="shared" si="910"/>
        <v>0</v>
      </c>
      <c r="BB1196" s="128">
        <f t="shared" si="911"/>
        <v>0</v>
      </c>
      <c r="BC1196" s="80">
        <f t="shared" si="912"/>
        <v>0</v>
      </c>
      <c r="BD1196" s="80">
        <f t="shared" si="913"/>
        <v>0</v>
      </c>
      <c r="BE1196" s="80">
        <f t="shared" si="914"/>
        <v>0</v>
      </c>
      <c r="BF1196" s="80">
        <f t="shared" si="915"/>
        <v>0</v>
      </c>
      <c r="BG1196" s="80">
        <f t="shared" si="916"/>
        <v>0</v>
      </c>
      <c r="BH1196" s="80">
        <f t="shared" si="943"/>
        <v>0</v>
      </c>
      <c r="BI1196" s="4">
        <f t="shared" si="917"/>
        <v>0</v>
      </c>
      <c r="BJ1196" s="4">
        <f t="shared" si="918"/>
        <v>0</v>
      </c>
      <c r="BK1196" s="4">
        <f t="shared" si="919"/>
        <v>0</v>
      </c>
      <c r="BL1196" s="8" t="e">
        <f>VLOOKUP(CN1196,'CIR Results'!$B$3:$L$42,2,FALSE)</f>
        <v>#N/A</v>
      </c>
      <c r="BM1196" s="8" t="e">
        <f>VLOOKUP(CN1196,'CIR Results'!$B$3:$L$42,3,FALSE)</f>
        <v>#N/A</v>
      </c>
      <c r="BN1196" s="8" t="e">
        <f>VLOOKUP(CN1196,'CIR Results'!$B$3:$L$42,4,FALSE)</f>
        <v>#N/A</v>
      </c>
      <c r="BO1196" s="8" t="e">
        <f>VLOOKUP(CN1196,'CIR Results'!$B$3:$L$42,5,FALSE)</f>
        <v>#N/A</v>
      </c>
      <c r="BP1196" s="8" t="e">
        <f>VLOOKUP(CN1196,'CIR Results'!$B$3:$L$42,6,FALSE)</f>
        <v>#N/A</v>
      </c>
      <c r="BQ1196" s="8" t="e">
        <f>VLOOKUP(CN1196,'CIR Results'!$B$3:$L$42,8,FALSE)</f>
        <v>#N/A</v>
      </c>
      <c r="BR1196" s="8" t="e">
        <f>VLOOKUP(CN1196,'CIR Results'!$B$3:$L$42,9,FALSE)</f>
        <v>#N/A</v>
      </c>
      <c r="BS1196" s="8" t="e">
        <f>VLOOKUP(CN1196,'CIR Results'!$B$3:$L$42,10,FALSE)</f>
        <v>#N/A</v>
      </c>
      <c r="BT1196" s="8" t="e">
        <f>VLOOKUP(CN1196,'CIR Results'!$B$3:$L$42,11,FALSE)</f>
        <v>#N/A</v>
      </c>
      <c r="BU1196" s="136" t="e">
        <f>VLOOKUP(CN1196,'CIR Team Info'!$B$5:$E$44,2,FALSE)</f>
        <v>#N/A</v>
      </c>
      <c r="BV1196" s="136" t="e">
        <f>VLOOKUP(CN1196,'CIR Team Info'!$B$5:$E$44,4,FALSE)</f>
        <v>#N/A</v>
      </c>
      <c r="BW1196" s="136" t="str">
        <f t="shared" si="944"/>
        <v xml:space="preserve">   </v>
      </c>
    </row>
    <row r="1197" spans="1:75" x14ac:dyDescent="0.25">
      <c r="A1197" s="78">
        <f t="shared" si="898"/>
        <v>0</v>
      </c>
      <c r="C1197" s="10" t="str">
        <f t="shared" si="937"/>
        <v>Do Not Pick</v>
      </c>
      <c r="D1197" s="17">
        <f t="shared" si="899"/>
        <v>0</v>
      </c>
      <c r="E1197" s="113">
        <f t="shared" si="925"/>
        <v>0</v>
      </c>
      <c r="F1197" s="113">
        <f t="shared" si="926"/>
        <v>0</v>
      </c>
      <c r="G1197" s="113">
        <f t="shared" si="927"/>
        <v>0</v>
      </c>
      <c r="H1197" s="113">
        <f t="shared" si="928"/>
        <v>0</v>
      </c>
      <c r="I1197" s="113">
        <f t="shared" si="929"/>
        <v>0</v>
      </c>
      <c r="J1197" s="113">
        <f t="shared" si="930"/>
        <v>0</v>
      </c>
      <c r="K1197" s="113">
        <f t="shared" si="920"/>
        <v>0</v>
      </c>
      <c r="L1197" s="76">
        <v>8</v>
      </c>
      <c r="M1197" s="76">
        <v>5</v>
      </c>
      <c r="N1197" s="76">
        <v>7</v>
      </c>
      <c r="O1197" s="76">
        <v>6</v>
      </c>
      <c r="P1197" s="76">
        <v>6</v>
      </c>
      <c r="Q1197" s="76">
        <v>2</v>
      </c>
      <c r="R1197" s="76">
        <v>1</v>
      </c>
      <c r="S1197" s="17">
        <f t="shared" si="900"/>
        <v>0</v>
      </c>
      <c r="T1197" s="113">
        <f t="shared" si="931"/>
        <v>0</v>
      </c>
      <c r="U1197" s="113">
        <f t="shared" si="932"/>
        <v>0</v>
      </c>
      <c r="V1197" s="113">
        <f t="shared" si="933"/>
        <v>0</v>
      </c>
      <c r="W1197" s="113">
        <f t="shared" si="934"/>
        <v>0</v>
      </c>
      <c r="X1197" s="113">
        <f t="shared" si="935"/>
        <v>0</v>
      </c>
      <c r="Y1197" s="113">
        <f t="shared" si="936"/>
        <v>0</v>
      </c>
      <c r="Z1197" s="113">
        <f t="shared" si="921"/>
        <v>0</v>
      </c>
      <c r="AA1197" s="76">
        <v>10</v>
      </c>
      <c r="AB1197" s="76">
        <v>6</v>
      </c>
      <c r="AC1197" s="76">
        <v>8</v>
      </c>
      <c r="AD1197" s="76">
        <v>2</v>
      </c>
      <c r="AE1197" s="76">
        <v>2</v>
      </c>
      <c r="AF1197" s="76">
        <v>5</v>
      </c>
      <c r="AG1197" s="76">
        <v>8</v>
      </c>
      <c r="AH1197" s="131">
        <f t="shared" si="901"/>
        <v>0</v>
      </c>
      <c r="AI1197" s="131">
        <f t="shared" si="922"/>
        <v>0</v>
      </c>
      <c r="AJ1197" s="131">
        <f t="shared" si="938"/>
        <v>0</v>
      </c>
      <c r="AK1197" s="131">
        <f t="shared" si="939"/>
        <v>0</v>
      </c>
      <c r="AL1197" s="131">
        <f t="shared" si="923"/>
        <v>0</v>
      </c>
      <c r="AM1197" s="131">
        <f t="shared" si="924"/>
        <v>0</v>
      </c>
      <c r="AN1197" s="131">
        <f t="shared" si="902"/>
        <v>0</v>
      </c>
      <c r="AO1197" s="115" t="b">
        <f t="shared" si="940"/>
        <v>0</v>
      </c>
      <c r="AP1197" s="115" t="b">
        <f t="shared" si="941"/>
        <v>0</v>
      </c>
      <c r="AQ1197" s="115" t="b">
        <f t="shared" si="942"/>
        <v>0</v>
      </c>
      <c r="AR1197" s="79">
        <f t="shared" si="903"/>
        <v>0</v>
      </c>
      <c r="AS1197" s="79">
        <f t="shared" si="904"/>
        <v>0</v>
      </c>
      <c r="AT1197" s="79">
        <f t="shared" si="905"/>
        <v>0</v>
      </c>
      <c r="AU1197" s="79">
        <f t="shared" si="906"/>
        <v>0</v>
      </c>
      <c r="AV1197" s="79">
        <f t="shared" si="907"/>
        <v>0</v>
      </c>
      <c r="AW1197" s="79">
        <f t="shared" si="908"/>
        <v>0</v>
      </c>
      <c r="AX1197" s="128">
        <f t="shared" si="909"/>
        <v>0</v>
      </c>
      <c r="AY1197" s="128"/>
      <c r="AZ1197" s="128"/>
      <c r="BA1197" s="128">
        <f t="shared" si="910"/>
        <v>0</v>
      </c>
      <c r="BB1197" s="128">
        <f t="shared" si="911"/>
        <v>0</v>
      </c>
      <c r="BC1197" s="80">
        <f t="shared" si="912"/>
        <v>0</v>
      </c>
      <c r="BD1197" s="80">
        <f t="shared" si="913"/>
        <v>0</v>
      </c>
      <c r="BE1197" s="80">
        <f t="shared" si="914"/>
        <v>0</v>
      </c>
      <c r="BF1197" s="80">
        <f t="shared" si="915"/>
        <v>0</v>
      </c>
      <c r="BG1197" s="80">
        <f t="shared" si="916"/>
        <v>0</v>
      </c>
      <c r="BH1197" s="80">
        <f t="shared" si="943"/>
        <v>0</v>
      </c>
      <c r="BI1197" s="4">
        <f t="shared" si="917"/>
        <v>0</v>
      </c>
      <c r="BJ1197" s="4">
        <f t="shared" si="918"/>
        <v>0</v>
      </c>
      <c r="BK1197" s="4">
        <f t="shared" si="919"/>
        <v>0</v>
      </c>
      <c r="BL1197" s="8" t="e">
        <f>VLOOKUP(CN1197,'CIR Results'!$B$3:$L$42,2,FALSE)</f>
        <v>#N/A</v>
      </c>
      <c r="BM1197" s="8" t="e">
        <f>VLOOKUP(CN1197,'CIR Results'!$B$3:$L$42,3,FALSE)</f>
        <v>#N/A</v>
      </c>
      <c r="BN1197" s="8" t="e">
        <f>VLOOKUP(CN1197,'CIR Results'!$B$3:$L$42,4,FALSE)</f>
        <v>#N/A</v>
      </c>
      <c r="BO1197" s="8" t="e">
        <f>VLOOKUP(CN1197,'CIR Results'!$B$3:$L$42,5,FALSE)</f>
        <v>#N/A</v>
      </c>
      <c r="BP1197" s="8" t="e">
        <f>VLOOKUP(CN1197,'CIR Results'!$B$3:$L$42,6,FALSE)</f>
        <v>#N/A</v>
      </c>
      <c r="BQ1197" s="8" t="e">
        <f>VLOOKUP(CN1197,'CIR Results'!$B$3:$L$42,8,FALSE)</f>
        <v>#N/A</v>
      </c>
      <c r="BR1197" s="8" t="e">
        <f>VLOOKUP(CN1197,'CIR Results'!$B$3:$L$42,9,FALSE)</f>
        <v>#N/A</v>
      </c>
      <c r="BS1197" s="8" t="e">
        <f>VLOOKUP(CN1197,'CIR Results'!$B$3:$L$42,10,FALSE)</f>
        <v>#N/A</v>
      </c>
      <c r="BT1197" s="8" t="e">
        <f>VLOOKUP(CN1197,'CIR Results'!$B$3:$L$42,11,FALSE)</f>
        <v>#N/A</v>
      </c>
      <c r="BU1197" s="136" t="e">
        <f>VLOOKUP(CN1197,'CIR Team Info'!$B$5:$E$44,2,FALSE)</f>
        <v>#N/A</v>
      </c>
      <c r="BV1197" s="136" t="e">
        <f>VLOOKUP(CN1197,'CIR Team Info'!$B$5:$E$44,4,FALSE)</f>
        <v>#N/A</v>
      </c>
      <c r="BW1197" s="136" t="str">
        <f t="shared" si="944"/>
        <v xml:space="preserve">   </v>
      </c>
    </row>
    <row r="1198" spans="1:75" x14ac:dyDescent="0.25">
      <c r="A1198" s="78">
        <f t="shared" si="898"/>
        <v>0</v>
      </c>
      <c r="C1198" s="10" t="str">
        <f t="shared" si="937"/>
        <v>Do Not Pick</v>
      </c>
      <c r="D1198" s="17">
        <f t="shared" si="899"/>
        <v>0</v>
      </c>
      <c r="E1198" s="113">
        <f t="shared" si="925"/>
        <v>0</v>
      </c>
      <c r="F1198" s="113">
        <f t="shared" si="926"/>
        <v>0</v>
      </c>
      <c r="G1198" s="113">
        <f t="shared" si="927"/>
        <v>0</v>
      </c>
      <c r="H1198" s="113">
        <f t="shared" si="928"/>
        <v>0</v>
      </c>
      <c r="I1198" s="113">
        <f t="shared" si="929"/>
        <v>0</v>
      </c>
      <c r="J1198" s="113">
        <f t="shared" si="930"/>
        <v>0</v>
      </c>
      <c r="K1198" s="113">
        <f t="shared" si="920"/>
        <v>0</v>
      </c>
      <c r="L1198" s="76">
        <v>8</v>
      </c>
      <c r="M1198" s="76">
        <v>5</v>
      </c>
      <c r="N1198" s="76">
        <v>7</v>
      </c>
      <c r="O1198" s="76">
        <v>6</v>
      </c>
      <c r="P1198" s="76">
        <v>6</v>
      </c>
      <c r="Q1198" s="76">
        <v>2</v>
      </c>
      <c r="R1198" s="76">
        <v>1</v>
      </c>
      <c r="S1198" s="17">
        <f t="shared" si="900"/>
        <v>0</v>
      </c>
      <c r="T1198" s="113">
        <f t="shared" si="931"/>
        <v>0</v>
      </c>
      <c r="U1198" s="113">
        <f t="shared" si="932"/>
        <v>0</v>
      </c>
      <c r="V1198" s="113">
        <f t="shared" si="933"/>
        <v>0</v>
      </c>
      <c r="W1198" s="113">
        <f t="shared" si="934"/>
        <v>0</v>
      </c>
      <c r="X1198" s="113">
        <f t="shared" si="935"/>
        <v>0</v>
      </c>
      <c r="Y1198" s="113">
        <f t="shared" si="936"/>
        <v>0</v>
      </c>
      <c r="Z1198" s="113">
        <f t="shared" si="921"/>
        <v>0</v>
      </c>
      <c r="AA1198" s="76">
        <v>10</v>
      </c>
      <c r="AB1198" s="76">
        <v>6</v>
      </c>
      <c r="AC1198" s="76">
        <v>8</v>
      </c>
      <c r="AD1198" s="76">
        <v>2</v>
      </c>
      <c r="AE1198" s="76">
        <v>2</v>
      </c>
      <c r="AF1198" s="76">
        <v>5</v>
      </c>
      <c r="AG1198" s="76">
        <v>8</v>
      </c>
      <c r="AH1198" s="131">
        <f t="shared" si="901"/>
        <v>0</v>
      </c>
      <c r="AI1198" s="131">
        <f t="shared" si="922"/>
        <v>0</v>
      </c>
      <c r="AJ1198" s="131">
        <f t="shared" si="938"/>
        <v>0</v>
      </c>
      <c r="AK1198" s="131">
        <f t="shared" si="939"/>
        <v>0</v>
      </c>
      <c r="AL1198" s="131">
        <f t="shared" si="923"/>
        <v>0</v>
      </c>
      <c r="AM1198" s="131">
        <f t="shared" si="924"/>
        <v>0</v>
      </c>
      <c r="AN1198" s="131">
        <f t="shared" si="902"/>
        <v>0</v>
      </c>
      <c r="AO1198" s="115" t="b">
        <f t="shared" si="940"/>
        <v>0</v>
      </c>
      <c r="AP1198" s="115" t="b">
        <f t="shared" si="941"/>
        <v>0</v>
      </c>
      <c r="AQ1198" s="115" t="b">
        <f t="shared" si="942"/>
        <v>0</v>
      </c>
      <c r="AR1198" s="79">
        <f t="shared" si="903"/>
        <v>0</v>
      </c>
      <c r="AS1198" s="79">
        <f t="shared" si="904"/>
        <v>0</v>
      </c>
      <c r="AT1198" s="79">
        <f t="shared" si="905"/>
        <v>0</v>
      </c>
      <c r="AU1198" s="79">
        <f t="shared" si="906"/>
        <v>0</v>
      </c>
      <c r="AV1198" s="79">
        <f t="shared" si="907"/>
        <v>0</v>
      </c>
      <c r="AW1198" s="79">
        <f t="shared" si="908"/>
        <v>0</v>
      </c>
      <c r="AX1198" s="128">
        <f t="shared" si="909"/>
        <v>0</v>
      </c>
      <c r="AY1198" s="128"/>
      <c r="AZ1198" s="128"/>
      <c r="BA1198" s="128">
        <f t="shared" si="910"/>
        <v>0</v>
      </c>
      <c r="BB1198" s="128">
        <f t="shared" si="911"/>
        <v>0</v>
      </c>
      <c r="BC1198" s="80">
        <f t="shared" si="912"/>
        <v>0</v>
      </c>
      <c r="BD1198" s="80">
        <f t="shared" si="913"/>
        <v>0</v>
      </c>
      <c r="BE1198" s="80">
        <f t="shared" si="914"/>
        <v>0</v>
      </c>
      <c r="BF1198" s="80">
        <f t="shared" si="915"/>
        <v>0</v>
      </c>
      <c r="BG1198" s="80">
        <f t="shared" si="916"/>
        <v>0</v>
      </c>
      <c r="BH1198" s="80">
        <f t="shared" si="943"/>
        <v>0</v>
      </c>
      <c r="BI1198" s="4">
        <f t="shared" si="917"/>
        <v>0</v>
      </c>
      <c r="BJ1198" s="4">
        <f t="shared" si="918"/>
        <v>0</v>
      </c>
      <c r="BK1198" s="4">
        <f t="shared" si="919"/>
        <v>0</v>
      </c>
      <c r="BL1198" s="8" t="e">
        <f>VLOOKUP(CN1198,'CIR Results'!$B$3:$L$42,2,FALSE)</f>
        <v>#N/A</v>
      </c>
      <c r="BM1198" s="8" t="e">
        <f>VLOOKUP(CN1198,'CIR Results'!$B$3:$L$42,3,FALSE)</f>
        <v>#N/A</v>
      </c>
      <c r="BN1198" s="8" t="e">
        <f>VLOOKUP(CN1198,'CIR Results'!$B$3:$L$42,4,FALSE)</f>
        <v>#N/A</v>
      </c>
      <c r="BO1198" s="8" t="e">
        <f>VLOOKUP(CN1198,'CIR Results'!$B$3:$L$42,5,FALSE)</f>
        <v>#N/A</v>
      </c>
      <c r="BP1198" s="8" t="e">
        <f>VLOOKUP(CN1198,'CIR Results'!$B$3:$L$42,6,FALSE)</f>
        <v>#N/A</v>
      </c>
      <c r="BQ1198" s="8" t="e">
        <f>VLOOKUP(CN1198,'CIR Results'!$B$3:$L$42,8,FALSE)</f>
        <v>#N/A</v>
      </c>
      <c r="BR1198" s="8" t="e">
        <f>VLOOKUP(CN1198,'CIR Results'!$B$3:$L$42,9,FALSE)</f>
        <v>#N/A</v>
      </c>
      <c r="BS1198" s="8" t="e">
        <f>VLOOKUP(CN1198,'CIR Results'!$B$3:$L$42,10,FALSE)</f>
        <v>#N/A</v>
      </c>
      <c r="BT1198" s="8" t="e">
        <f>VLOOKUP(CN1198,'CIR Results'!$B$3:$L$42,11,FALSE)</f>
        <v>#N/A</v>
      </c>
      <c r="BU1198" s="136" t="e">
        <f>VLOOKUP(CN1198,'CIR Team Info'!$B$5:$E$44,2,FALSE)</f>
        <v>#N/A</v>
      </c>
      <c r="BV1198" s="136" t="e">
        <f>VLOOKUP(CN1198,'CIR Team Info'!$B$5:$E$44,4,FALSE)</f>
        <v>#N/A</v>
      </c>
      <c r="BW1198" s="136" t="str">
        <f t="shared" si="944"/>
        <v xml:space="preserve">   </v>
      </c>
    </row>
    <row r="1199" spans="1:75" x14ac:dyDescent="0.25">
      <c r="A1199" s="78">
        <f t="shared" si="898"/>
        <v>0</v>
      </c>
      <c r="C1199" s="10" t="str">
        <f t="shared" si="937"/>
        <v>Do Not Pick</v>
      </c>
      <c r="D1199" s="17">
        <f t="shared" si="899"/>
        <v>0</v>
      </c>
      <c r="E1199" s="113">
        <f t="shared" si="925"/>
        <v>0</v>
      </c>
      <c r="F1199" s="113">
        <f t="shared" si="926"/>
        <v>0</v>
      </c>
      <c r="G1199" s="113">
        <f t="shared" si="927"/>
        <v>0</v>
      </c>
      <c r="H1199" s="113">
        <f t="shared" si="928"/>
        <v>0</v>
      </c>
      <c r="I1199" s="113">
        <f t="shared" si="929"/>
        <v>0</v>
      </c>
      <c r="J1199" s="113">
        <f t="shared" si="930"/>
        <v>0</v>
      </c>
      <c r="K1199" s="113">
        <f t="shared" si="920"/>
        <v>0</v>
      </c>
      <c r="L1199" s="76">
        <v>8</v>
      </c>
      <c r="M1199" s="76">
        <v>5</v>
      </c>
      <c r="N1199" s="76">
        <v>7</v>
      </c>
      <c r="O1199" s="76">
        <v>6</v>
      </c>
      <c r="P1199" s="76">
        <v>6</v>
      </c>
      <c r="Q1199" s="76">
        <v>2</v>
      </c>
      <c r="R1199" s="76">
        <v>1</v>
      </c>
      <c r="S1199" s="17">
        <f t="shared" si="900"/>
        <v>0</v>
      </c>
      <c r="T1199" s="113">
        <f t="shared" si="931"/>
        <v>0</v>
      </c>
      <c r="U1199" s="113">
        <f t="shared" si="932"/>
        <v>0</v>
      </c>
      <c r="V1199" s="113">
        <f t="shared" si="933"/>
        <v>0</v>
      </c>
      <c r="W1199" s="113">
        <f t="shared" si="934"/>
        <v>0</v>
      </c>
      <c r="X1199" s="113">
        <f t="shared" si="935"/>
        <v>0</v>
      </c>
      <c r="Y1199" s="113">
        <f t="shared" si="936"/>
        <v>0</v>
      </c>
      <c r="Z1199" s="113">
        <f t="shared" si="921"/>
        <v>0</v>
      </c>
      <c r="AA1199" s="76">
        <v>10</v>
      </c>
      <c r="AB1199" s="76">
        <v>6</v>
      </c>
      <c r="AC1199" s="76">
        <v>8</v>
      </c>
      <c r="AD1199" s="76">
        <v>2</v>
      </c>
      <c r="AE1199" s="76">
        <v>2</v>
      </c>
      <c r="AF1199" s="76">
        <v>5</v>
      </c>
      <c r="AG1199" s="76">
        <v>8</v>
      </c>
      <c r="AH1199" s="131">
        <f t="shared" si="901"/>
        <v>0</v>
      </c>
      <c r="AI1199" s="131">
        <f t="shared" si="922"/>
        <v>0</v>
      </c>
      <c r="AJ1199" s="131">
        <f t="shared" si="938"/>
        <v>0</v>
      </c>
      <c r="AK1199" s="131">
        <f t="shared" si="939"/>
        <v>0</v>
      </c>
      <c r="AL1199" s="131">
        <f t="shared" si="923"/>
        <v>0</v>
      </c>
      <c r="AM1199" s="131">
        <f t="shared" si="924"/>
        <v>0</v>
      </c>
      <c r="AN1199" s="131">
        <f t="shared" si="902"/>
        <v>0</v>
      </c>
      <c r="AO1199" s="115" t="b">
        <f t="shared" si="940"/>
        <v>0</v>
      </c>
      <c r="AP1199" s="115" t="b">
        <f t="shared" si="941"/>
        <v>0</v>
      </c>
      <c r="AQ1199" s="115" t="b">
        <f t="shared" si="942"/>
        <v>0</v>
      </c>
      <c r="AR1199" s="79">
        <f t="shared" si="903"/>
        <v>0</v>
      </c>
      <c r="AS1199" s="79">
        <f t="shared" si="904"/>
        <v>0</v>
      </c>
      <c r="AT1199" s="79">
        <f t="shared" si="905"/>
        <v>0</v>
      </c>
      <c r="AU1199" s="79">
        <f t="shared" si="906"/>
        <v>0</v>
      </c>
      <c r="AV1199" s="79">
        <f t="shared" si="907"/>
        <v>0</v>
      </c>
      <c r="AW1199" s="79">
        <f t="shared" si="908"/>
        <v>0</v>
      </c>
      <c r="AX1199" s="128">
        <f t="shared" si="909"/>
        <v>0</v>
      </c>
      <c r="AY1199" s="128"/>
      <c r="AZ1199" s="128"/>
      <c r="BA1199" s="128">
        <f t="shared" si="910"/>
        <v>0</v>
      </c>
      <c r="BB1199" s="128">
        <f t="shared" si="911"/>
        <v>0</v>
      </c>
      <c r="BC1199" s="80">
        <f t="shared" si="912"/>
        <v>0</v>
      </c>
      <c r="BD1199" s="80">
        <f t="shared" si="913"/>
        <v>0</v>
      </c>
      <c r="BE1199" s="80">
        <f t="shared" si="914"/>
        <v>0</v>
      </c>
      <c r="BF1199" s="80">
        <f t="shared" si="915"/>
        <v>0</v>
      </c>
      <c r="BG1199" s="80">
        <f t="shared" si="916"/>
        <v>0</v>
      </c>
      <c r="BH1199" s="80">
        <f t="shared" si="943"/>
        <v>0</v>
      </c>
      <c r="BI1199" s="4">
        <f t="shared" si="917"/>
        <v>0</v>
      </c>
      <c r="BJ1199" s="4">
        <f t="shared" si="918"/>
        <v>0</v>
      </c>
      <c r="BK1199" s="4">
        <f t="shared" si="919"/>
        <v>0</v>
      </c>
      <c r="BL1199" s="8" t="e">
        <f>VLOOKUP(CN1199,'CIR Results'!$B$3:$L$42,2,FALSE)</f>
        <v>#N/A</v>
      </c>
      <c r="BM1199" s="8" t="e">
        <f>VLOOKUP(CN1199,'CIR Results'!$B$3:$L$42,3,FALSE)</f>
        <v>#N/A</v>
      </c>
      <c r="BN1199" s="8" t="e">
        <f>VLOOKUP(CN1199,'CIR Results'!$B$3:$L$42,4,FALSE)</f>
        <v>#N/A</v>
      </c>
      <c r="BO1199" s="8" t="e">
        <f>VLOOKUP(CN1199,'CIR Results'!$B$3:$L$42,5,FALSE)</f>
        <v>#N/A</v>
      </c>
      <c r="BP1199" s="8" t="e">
        <f>VLOOKUP(CN1199,'CIR Results'!$B$3:$L$42,6,FALSE)</f>
        <v>#N/A</v>
      </c>
      <c r="BQ1199" s="8" t="e">
        <f>VLOOKUP(CN1199,'CIR Results'!$B$3:$L$42,8,FALSE)</f>
        <v>#N/A</v>
      </c>
      <c r="BR1199" s="8" t="e">
        <f>VLOOKUP(CN1199,'CIR Results'!$B$3:$L$42,9,FALSE)</f>
        <v>#N/A</v>
      </c>
      <c r="BS1199" s="8" t="e">
        <f>VLOOKUP(CN1199,'CIR Results'!$B$3:$L$42,10,FALSE)</f>
        <v>#N/A</v>
      </c>
      <c r="BT1199" s="8" t="e">
        <f>VLOOKUP(CN1199,'CIR Results'!$B$3:$L$42,11,FALSE)</f>
        <v>#N/A</v>
      </c>
      <c r="BU1199" s="136" t="e">
        <f>VLOOKUP(CN1199,'CIR Team Info'!$B$5:$E$44,2,FALSE)</f>
        <v>#N/A</v>
      </c>
      <c r="BV1199" s="136" t="e">
        <f>VLOOKUP(CN1199,'CIR Team Info'!$B$5:$E$44,4,FALSE)</f>
        <v>#N/A</v>
      </c>
      <c r="BW1199" s="136" t="str">
        <f t="shared" si="944"/>
        <v xml:space="preserve">   </v>
      </c>
    </row>
    <row r="1200" spans="1:75" x14ac:dyDescent="0.25">
      <c r="A1200" s="78">
        <f t="shared" si="898"/>
        <v>0</v>
      </c>
      <c r="C1200" s="10" t="str">
        <f t="shared" si="937"/>
        <v>Do Not Pick</v>
      </c>
      <c r="D1200" s="17">
        <f t="shared" si="899"/>
        <v>0</v>
      </c>
      <c r="E1200" s="113">
        <f t="shared" si="925"/>
        <v>0</v>
      </c>
      <c r="F1200" s="113">
        <f t="shared" si="926"/>
        <v>0</v>
      </c>
      <c r="G1200" s="113">
        <f t="shared" si="927"/>
        <v>0</v>
      </c>
      <c r="H1200" s="113">
        <f t="shared" si="928"/>
        <v>0</v>
      </c>
      <c r="I1200" s="113">
        <f t="shared" si="929"/>
        <v>0</v>
      </c>
      <c r="J1200" s="113">
        <f t="shared" si="930"/>
        <v>0</v>
      </c>
      <c r="K1200" s="113">
        <f t="shared" si="920"/>
        <v>0</v>
      </c>
      <c r="L1200" s="76">
        <v>8</v>
      </c>
      <c r="M1200" s="76">
        <v>5</v>
      </c>
      <c r="N1200" s="76">
        <v>7</v>
      </c>
      <c r="O1200" s="76">
        <v>6</v>
      </c>
      <c r="P1200" s="76">
        <v>6</v>
      </c>
      <c r="Q1200" s="76">
        <v>2</v>
      </c>
      <c r="R1200" s="76">
        <v>1</v>
      </c>
      <c r="S1200" s="17">
        <f t="shared" si="900"/>
        <v>0</v>
      </c>
      <c r="T1200" s="113">
        <f t="shared" si="931"/>
        <v>0</v>
      </c>
      <c r="U1200" s="113">
        <f t="shared" si="932"/>
        <v>0</v>
      </c>
      <c r="V1200" s="113">
        <f t="shared" si="933"/>
        <v>0</v>
      </c>
      <c r="W1200" s="113">
        <f t="shared" si="934"/>
        <v>0</v>
      </c>
      <c r="X1200" s="113">
        <f t="shared" si="935"/>
        <v>0</v>
      </c>
      <c r="Y1200" s="113">
        <f t="shared" si="936"/>
        <v>0</v>
      </c>
      <c r="Z1200" s="113">
        <f t="shared" si="921"/>
        <v>0</v>
      </c>
      <c r="AA1200" s="76">
        <v>10</v>
      </c>
      <c r="AB1200" s="76">
        <v>6</v>
      </c>
      <c r="AC1200" s="76">
        <v>8</v>
      </c>
      <c r="AD1200" s="76">
        <v>2</v>
      </c>
      <c r="AE1200" s="76">
        <v>2</v>
      </c>
      <c r="AF1200" s="76">
        <v>5</v>
      </c>
      <c r="AG1200" s="76">
        <v>8</v>
      </c>
      <c r="AH1200" s="131">
        <f t="shared" si="901"/>
        <v>0</v>
      </c>
      <c r="AI1200" s="131">
        <f t="shared" si="922"/>
        <v>0</v>
      </c>
      <c r="AJ1200" s="131">
        <f t="shared" si="938"/>
        <v>0</v>
      </c>
      <c r="AK1200" s="131">
        <f t="shared" si="939"/>
        <v>0</v>
      </c>
      <c r="AL1200" s="131">
        <f t="shared" si="923"/>
        <v>0</v>
      </c>
      <c r="AM1200" s="131">
        <f t="shared" si="924"/>
        <v>0</v>
      </c>
      <c r="AN1200" s="131">
        <f t="shared" si="902"/>
        <v>0</v>
      </c>
      <c r="AO1200" s="115" t="b">
        <f t="shared" si="940"/>
        <v>0</v>
      </c>
      <c r="AP1200" s="115" t="b">
        <f t="shared" si="941"/>
        <v>0</v>
      </c>
      <c r="AQ1200" s="115" t="b">
        <f t="shared" si="942"/>
        <v>0</v>
      </c>
      <c r="AR1200" s="79">
        <f t="shared" si="903"/>
        <v>0</v>
      </c>
      <c r="AS1200" s="79">
        <f t="shared" si="904"/>
        <v>0</v>
      </c>
      <c r="AT1200" s="79">
        <f t="shared" si="905"/>
        <v>0</v>
      </c>
      <c r="AU1200" s="79">
        <f t="shared" si="906"/>
        <v>0</v>
      </c>
      <c r="AV1200" s="79">
        <f t="shared" si="907"/>
        <v>0</v>
      </c>
      <c r="AW1200" s="79">
        <f t="shared" si="908"/>
        <v>0</v>
      </c>
      <c r="AX1200" s="128">
        <f t="shared" si="909"/>
        <v>0</v>
      </c>
      <c r="AY1200" s="128"/>
      <c r="AZ1200" s="128"/>
      <c r="BA1200" s="128">
        <f t="shared" si="910"/>
        <v>0</v>
      </c>
      <c r="BB1200" s="128">
        <f t="shared" si="911"/>
        <v>0</v>
      </c>
      <c r="BC1200" s="80">
        <f t="shared" si="912"/>
        <v>0</v>
      </c>
      <c r="BD1200" s="80">
        <f t="shared" si="913"/>
        <v>0</v>
      </c>
      <c r="BE1200" s="80">
        <f t="shared" si="914"/>
        <v>0</v>
      </c>
      <c r="BF1200" s="80">
        <f t="shared" si="915"/>
        <v>0</v>
      </c>
      <c r="BG1200" s="80">
        <f t="shared" si="916"/>
        <v>0</v>
      </c>
      <c r="BH1200" s="80">
        <f t="shared" si="943"/>
        <v>0</v>
      </c>
      <c r="BI1200" s="4">
        <f t="shared" si="917"/>
        <v>0</v>
      </c>
      <c r="BJ1200" s="4">
        <f t="shared" si="918"/>
        <v>0</v>
      </c>
      <c r="BK1200" s="4">
        <f t="shared" si="919"/>
        <v>0</v>
      </c>
      <c r="BL1200" s="8" t="e">
        <f>VLOOKUP(CN1200,'CIR Results'!$B$3:$L$42,2,FALSE)</f>
        <v>#N/A</v>
      </c>
      <c r="BM1200" s="8" t="e">
        <f>VLOOKUP(CN1200,'CIR Results'!$B$3:$L$42,3,FALSE)</f>
        <v>#N/A</v>
      </c>
      <c r="BN1200" s="8" t="e">
        <f>VLOOKUP(CN1200,'CIR Results'!$B$3:$L$42,4,FALSE)</f>
        <v>#N/A</v>
      </c>
      <c r="BO1200" s="8" t="e">
        <f>VLOOKUP(CN1200,'CIR Results'!$B$3:$L$42,5,FALSE)</f>
        <v>#N/A</v>
      </c>
      <c r="BP1200" s="8" t="e">
        <f>VLOOKUP(CN1200,'CIR Results'!$B$3:$L$42,6,FALSE)</f>
        <v>#N/A</v>
      </c>
      <c r="BQ1200" s="8" t="e">
        <f>VLOOKUP(CN1200,'CIR Results'!$B$3:$L$42,8,FALSE)</f>
        <v>#N/A</v>
      </c>
      <c r="BR1200" s="8" t="e">
        <f>VLOOKUP(CN1200,'CIR Results'!$B$3:$L$42,9,FALSE)</f>
        <v>#N/A</v>
      </c>
      <c r="BS1200" s="8" t="e">
        <f>VLOOKUP(CN1200,'CIR Results'!$B$3:$L$42,10,FALSE)</f>
        <v>#N/A</v>
      </c>
      <c r="BT1200" s="8" t="e">
        <f>VLOOKUP(CN1200,'CIR Results'!$B$3:$L$42,11,FALSE)</f>
        <v>#N/A</v>
      </c>
      <c r="BU1200" s="136" t="e">
        <f>VLOOKUP(CN1200,'CIR Team Info'!$B$5:$E$44,2,FALSE)</f>
        <v>#N/A</v>
      </c>
      <c r="BV1200" s="136" t="e">
        <f>VLOOKUP(CN1200,'CIR Team Info'!$B$5:$E$44,4,FALSE)</f>
        <v>#N/A</v>
      </c>
      <c r="BW1200" s="136" t="str">
        <f t="shared" si="944"/>
        <v xml:space="preserve">   </v>
      </c>
    </row>
    <row r="1201" spans="1:75" x14ac:dyDescent="0.25">
      <c r="A1201" s="78">
        <f t="shared" si="898"/>
        <v>0</v>
      </c>
      <c r="C1201" s="10" t="str">
        <f t="shared" si="937"/>
        <v>Do Not Pick</v>
      </c>
      <c r="D1201" s="17">
        <f t="shared" si="899"/>
        <v>0</v>
      </c>
      <c r="E1201" s="113">
        <f t="shared" si="925"/>
        <v>0</v>
      </c>
      <c r="F1201" s="113">
        <f t="shared" si="926"/>
        <v>0</v>
      </c>
      <c r="G1201" s="113">
        <f t="shared" si="927"/>
        <v>0</v>
      </c>
      <c r="H1201" s="113">
        <f t="shared" si="928"/>
        <v>0</v>
      </c>
      <c r="I1201" s="113">
        <f t="shared" si="929"/>
        <v>0</v>
      </c>
      <c r="J1201" s="113">
        <f t="shared" si="930"/>
        <v>0</v>
      </c>
      <c r="K1201" s="113">
        <f t="shared" si="920"/>
        <v>0</v>
      </c>
      <c r="L1201" s="76">
        <v>8</v>
      </c>
      <c r="M1201" s="76">
        <v>5</v>
      </c>
      <c r="N1201" s="76">
        <v>7</v>
      </c>
      <c r="O1201" s="76">
        <v>6</v>
      </c>
      <c r="P1201" s="76">
        <v>6</v>
      </c>
      <c r="Q1201" s="76">
        <v>2</v>
      </c>
      <c r="R1201" s="76">
        <v>1</v>
      </c>
      <c r="S1201" s="17">
        <f t="shared" si="900"/>
        <v>0</v>
      </c>
      <c r="T1201" s="113">
        <f t="shared" si="931"/>
        <v>0</v>
      </c>
      <c r="U1201" s="113">
        <f t="shared" si="932"/>
        <v>0</v>
      </c>
      <c r="V1201" s="113">
        <f t="shared" si="933"/>
        <v>0</v>
      </c>
      <c r="W1201" s="113">
        <f t="shared" si="934"/>
        <v>0</v>
      </c>
      <c r="X1201" s="113">
        <f t="shared" si="935"/>
        <v>0</v>
      </c>
      <c r="Y1201" s="113">
        <f t="shared" si="936"/>
        <v>0</v>
      </c>
      <c r="Z1201" s="113">
        <f t="shared" si="921"/>
        <v>0</v>
      </c>
      <c r="AA1201" s="76">
        <v>10</v>
      </c>
      <c r="AB1201" s="76">
        <v>6</v>
      </c>
      <c r="AC1201" s="76">
        <v>8</v>
      </c>
      <c r="AD1201" s="76">
        <v>2</v>
      </c>
      <c r="AE1201" s="76">
        <v>2</v>
      </c>
      <c r="AF1201" s="76">
        <v>5</v>
      </c>
      <c r="AG1201" s="76">
        <v>8</v>
      </c>
      <c r="AH1201" s="131">
        <f t="shared" si="901"/>
        <v>0</v>
      </c>
      <c r="AI1201" s="131">
        <f t="shared" si="922"/>
        <v>0</v>
      </c>
      <c r="AJ1201" s="131">
        <f t="shared" si="938"/>
        <v>0</v>
      </c>
      <c r="AK1201" s="131">
        <f t="shared" si="939"/>
        <v>0</v>
      </c>
      <c r="AL1201" s="131">
        <f t="shared" si="923"/>
        <v>0</v>
      </c>
      <c r="AM1201" s="131">
        <f t="shared" si="924"/>
        <v>0</v>
      </c>
      <c r="AN1201" s="131">
        <f t="shared" si="902"/>
        <v>0</v>
      </c>
      <c r="AO1201" s="115" t="b">
        <f t="shared" si="940"/>
        <v>0</v>
      </c>
      <c r="AP1201" s="115" t="b">
        <f t="shared" si="941"/>
        <v>0</v>
      </c>
      <c r="AQ1201" s="115" t="b">
        <f t="shared" si="942"/>
        <v>0</v>
      </c>
      <c r="AR1201" s="79">
        <f t="shared" si="903"/>
        <v>0</v>
      </c>
      <c r="AS1201" s="79">
        <f t="shared" si="904"/>
        <v>0</v>
      </c>
      <c r="AT1201" s="79">
        <f t="shared" si="905"/>
        <v>0</v>
      </c>
      <c r="AU1201" s="79">
        <f t="shared" si="906"/>
        <v>0</v>
      </c>
      <c r="AV1201" s="79">
        <f t="shared" si="907"/>
        <v>0</v>
      </c>
      <c r="AW1201" s="79">
        <f t="shared" si="908"/>
        <v>0</v>
      </c>
      <c r="AX1201" s="128">
        <f t="shared" si="909"/>
        <v>0</v>
      </c>
      <c r="AY1201" s="128"/>
      <c r="AZ1201" s="128"/>
      <c r="BA1201" s="128">
        <f t="shared" si="910"/>
        <v>0</v>
      </c>
      <c r="BB1201" s="128">
        <f t="shared" si="911"/>
        <v>0</v>
      </c>
      <c r="BC1201" s="80">
        <f t="shared" si="912"/>
        <v>0</v>
      </c>
      <c r="BD1201" s="80">
        <f t="shared" si="913"/>
        <v>0</v>
      </c>
      <c r="BE1201" s="80">
        <f t="shared" si="914"/>
        <v>0</v>
      </c>
      <c r="BF1201" s="80">
        <f t="shared" si="915"/>
        <v>0</v>
      </c>
      <c r="BG1201" s="80">
        <f t="shared" si="916"/>
        <v>0</v>
      </c>
      <c r="BH1201" s="80">
        <f t="shared" si="943"/>
        <v>0</v>
      </c>
      <c r="BI1201" s="4">
        <f t="shared" si="917"/>
        <v>0</v>
      </c>
      <c r="BJ1201" s="4">
        <f t="shared" si="918"/>
        <v>0</v>
      </c>
      <c r="BK1201" s="4">
        <f t="shared" si="919"/>
        <v>0</v>
      </c>
      <c r="BL1201" s="8" t="e">
        <f>VLOOKUP(CN1201,'CIR Results'!$B$3:$L$42,2,FALSE)</f>
        <v>#N/A</v>
      </c>
      <c r="BM1201" s="8" t="e">
        <f>VLOOKUP(CN1201,'CIR Results'!$B$3:$L$42,3,FALSE)</f>
        <v>#N/A</v>
      </c>
      <c r="BN1201" s="8" t="e">
        <f>VLOOKUP(CN1201,'CIR Results'!$B$3:$L$42,4,FALSE)</f>
        <v>#N/A</v>
      </c>
      <c r="BO1201" s="8" t="e">
        <f>VLOOKUP(CN1201,'CIR Results'!$B$3:$L$42,5,FALSE)</f>
        <v>#N/A</v>
      </c>
      <c r="BP1201" s="8" t="e">
        <f>VLOOKUP(CN1201,'CIR Results'!$B$3:$L$42,6,FALSE)</f>
        <v>#N/A</v>
      </c>
      <c r="BQ1201" s="8" t="e">
        <f>VLOOKUP(CN1201,'CIR Results'!$B$3:$L$42,8,FALSE)</f>
        <v>#N/A</v>
      </c>
      <c r="BR1201" s="8" t="e">
        <f>VLOOKUP(CN1201,'CIR Results'!$B$3:$L$42,9,FALSE)</f>
        <v>#N/A</v>
      </c>
      <c r="BS1201" s="8" t="e">
        <f>VLOOKUP(CN1201,'CIR Results'!$B$3:$L$42,10,FALSE)</f>
        <v>#N/A</v>
      </c>
      <c r="BT1201" s="8" t="e">
        <f>VLOOKUP(CN1201,'CIR Results'!$B$3:$L$42,11,FALSE)</f>
        <v>#N/A</v>
      </c>
      <c r="BU1201" s="136" t="e">
        <f>VLOOKUP(CN1201,'CIR Team Info'!$B$5:$E$44,2,FALSE)</f>
        <v>#N/A</v>
      </c>
      <c r="BV1201" s="136" t="e">
        <f>VLOOKUP(CN1201,'CIR Team Info'!$B$5:$E$44,4,FALSE)</f>
        <v>#N/A</v>
      </c>
      <c r="BW1201" s="136" t="str">
        <f t="shared" si="944"/>
        <v xml:space="preserve">   </v>
      </c>
    </row>
    <row r="1202" spans="1:75" x14ac:dyDescent="0.25">
      <c r="A1202" s="78">
        <f t="shared" si="898"/>
        <v>0</v>
      </c>
      <c r="C1202" s="10" t="str">
        <f t="shared" si="937"/>
        <v>Do Not Pick</v>
      </c>
      <c r="D1202" s="17">
        <f t="shared" si="899"/>
        <v>0</v>
      </c>
      <c r="E1202" s="113">
        <f t="shared" si="925"/>
        <v>0</v>
      </c>
      <c r="F1202" s="113">
        <f t="shared" si="926"/>
        <v>0</v>
      </c>
      <c r="G1202" s="113">
        <f t="shared" si="927"/>
        <v>0</v>
      </c>
      <c r="H1202" s="113">
        <f t="shared" si="928"/>
        <v>0</v>
      </c>
      <c r="I1202" s="113">
        <f t="shared" si="929"/>
        <v>0</v>
      </c>
      <c r="J1202" s="113">
        <f t="shared" si="930"/>
        <v>0</v>
      </c>
      <c r="K1202" s="113">
        <f t="shared" si="920"/>
        <v>0</v>
      </c>
      <c r="L1202" s="76">
        <v>8</v>
      </c>
      <c r="M1202" s="76">
        <v>5</v>
      </c>
      <c r="N1202" s="76">
        <v>7</v>
      </c>
      <c r="O1202" s="76">
        <v>6</v>
      </c>
      <c r="P1202" s="76">
        <v>6</v>
      </c>
      <c r="Q1202" s="76">
        <v>2</v>
      </c>
      <c r="R1202" s="76">
        <v>1</v>
      </c>
      <c r="S1202" s="17">
        <f t="shared" si="900"/>
        <v>0</v>
      </c>
      <c r="T1202" s="113">
        <f t="shared" si="931"/>
        <v>0</v>
      </c>
      <c r="U1202" s="113">
        <f t="shared" si="932"/>
        <v>0</v>
      </c>
      <c r="V1202" s="113">
        <f t="shared" si="933"/>
        <v>0</v>
      </c>
      <c r="W1202" s="113">
        <f t="shared" si="934"/>
        <v>0</v>
      </c>
      <c r="X1202" s="113">
        <f t="shared" si="935"/>
        <v>0</v>
      </c>
      <c r="Y1202" s="113">
        <f t="shared" si="936"/>
        <v>0</v>
      </c>
      <c r="Z1202" s="113">
        <f t="shared" si="921"/>
        <v>0</v>
      </c>
      <c r="AA1202" s="76">
        <v>10</v>
      </c>
      <c r="AB1202" s="76">
        <v>6</v>
      </c>
      <c r="AC1202" s="76">
        <v>8</v>
      </c>
      <c r="AD1202" s="76">
        <v>2</v>
      </c>
      <c r="AE1202" s="76">
        <v>2</v>
      </c>
      <c r="AF1202" s="76">
        <v>5</v>
      </c>
      <c r="AG1202" s="76">
        <v>8</v>
      </c>
      <c r="AH1202" s="131">
        <f t="shared" si="901"/>
        <v>0</v>
      </c>
      <c r="AI1202" s="131">
        <f t="shared" si="922"/>
        <v>0</v>
      </c>
      <c r="AJ1202" s="131">
        <f t="shared" si="938"/>
        <v>0</v>
      </c>
      <c r="AK1202" s="131">
        <f t="shared" si="939"/>
        <v>0</v>
      </c>
      <c r="AL1202" s="131">
        <f t="shared" si="923"/>
        <v>0</v>
      </c>
      <c r="AM1202" s="131">
        <f t="shared" si="924"/>
        <v>0</v>
      </c>
      <c r="AN1202" s="131">
        <f t="shared" si="902"/>
        <v>0</v>
      </c>
      <c r="AO1202" s="115" t="b">
        <f t="shared" si="940"/>
        <v>0</v>
      </c>
      <c r="AP1202" s="115" t="b">
        <f t="shared" si="941"/>
        <v>0</v>
      </c>
      <c r="AQ1202" s="115" t="b">
        <f t="shared" si="942"/>
        <v>0</v>
      </c>
      <c r="AR1202" s="79">
        <f t="shared" si="903"/>
        <v>0</v>
      </c>
      <c r="AS1202" s="79">
        <f t="shared" si="904"/>
        <v>0</v>
      </c>
      <c r="AT1202" s="79">
        <f t="shared" si="905"/>
        <v>0</v>
      </c>
      <c r="AU1202" s="79">
        <f t="shared" si="906"/>
        <v>0</v>
      </c>
      <c r="AV1202" s="79">
        <f t="shared" si="907"/>
        <v>0</v>
      </c>
      <c r="AW1202" s="79">
        <f t="shared" si="908"/>
        <v>0</v>
      </c>
      <c r="AX1202" s="128">
        <f t="shared" si="909"/>
        <v>0</v>
      </c>
      <c r="AY1202" s="128"/>
      <c r="AZ1202" s="128"/>
      <c r="BA1202" s="128">
        <f t="shared" si="910"/>
        <v>0</v>
      </c>
      <c r="BB1202" s="128">
        <f t="shared" si="911"/>
        <v>0</v>
      </c>
      <c r="BC1202" s="80">
        <f t="shared" si="912"/>
        <v>0</v>
      </c>
      <c r="BD1202" s="80">
        <f t="shared" si="913"/>
        <v>0</v>
      </c>
      <c r="BE1202" s="80">
        <f t="shared" si="914"/>
        <v>0</v>
      </c>
      <c r="BF1202" s="80">
        <f t="shared" si="915"/>
        <v>0</v>
      </c>
      <c r="BG1202" s="80">
        <f t="shared" si="916"/>
        <v>0</v>
      </c>
      <c r="BH1202" s="80">
        <f t="shared" si="943"/>
        <v>0</v>
      </c>
      <c r="BI1202" s="4">
        <f t="shared" si="917"/>
        <v>0</v>
      </c>
      <c r="BJ1202" s="4">
        <f t="shared" si="918"/>
        <v>0</v>
      </c>
      <c r="BK1202" s="4">
        <f t="shared" si="919"/>
        <v>0</v>
      </c>
      <c r="BL1202" s="8" t="e">
        <f>VLOOKUP(CN1202,'CIR Results'!$B$3:$L$42,2,FALSE)</f>
        <v>#N/A</v>
      </c>
      <c r="BM1202" s="8" t="e">
        <f>VLOOKUP(CN1202,'CIR Results'!$B$3:$L$42,3,FALSE)</f>
        <v>#N/A</v>
      </c>
      <c r="BN1202" s="8" t="e">
        <f>VLOOKUP(CN1202,'CIR Results'!$B$3:$L$42,4,FALSE)</f>
        <v>#N/A</v>
      </c>
      <c r="BO1202" s="8" t="e">
        <f>VLOOKUP(CN1202,'CIR Results'!$B$3:$L$42,5,FALSE)</f>
        <v>#N/A</v>
      </c>
      <c r="BP1202" s="8" t="e">
        <f>VLOOKUP(CN1202,'CIR Results'!$B$3:$L$42,6,FALSE)</f>
        <v>#N/A</v>
      </c>
      <c r="BQ1202" s="8" t="e">
        <f>VLOOKUP(CN1202,'CIR Results'!$B$3:$L$42,8,FALSE)</f>
        <v>#N/A</v>
      </c>
      <c r="BR1202" s="8" t="e">
        <f>VLOOKUP(CN1202,'CIR Results'!$B$3:$L$42,9,FALSE)</f>
        <v>#N/A</v>
      </c>
      <c r="BS1202" s="8" t="e">
        <f>VLOOKUP(CN1202,'CIR Results'!$B$3:$L$42,10,FALSE)</f>
        <v>#N/A</v>
      </c>
      <c r="BT1202" s="8" t="e">
        <f>VLOOKUP(CN1202,'CIR Results'!$B$3:$L$42,11,FALSE)</f>
        <v>#N/A</v>
      </c>
      <c r="BU1202" s="136" t="e">
        <f>VLOOKUP(CN1202,'CIR Team Info'!$B$5:$E$44,2,FALSE)</f>
        <v>#N/A</v>
      </c>
      <c r="BV1202" s="136" t="e">
        <f>VLOOKUP(CN1202,'CIR Team Info'!$B$5:$E$44,4,FALSE)</f>
        <v>#N/A</v>
      </c>
      <c r="BW1202" s="136" t="str">
        <f t="shared" si="944"/>
        <v xml:space="preserve">   </v>
      </c>
    </row>
    <row r="1203" spans="1:75" x14ac:dyDescent="0.25">
      <c r="A1203" s="78">
        <f t="shared" ref="A1203:A1266" si="945">CN1203</f>
        <v>0</v>
      </c>
      <c r="C1203" s="10" t="str">
        <f t="shared" si="937"/>
        <v>Do Not Pick</v>
      </c>
      <c r="D1203" s="17">
        <f t="shared" ref="D1203:D1266" si="946">SUM(E1203:K1203)/10</f>
        <v>0</v>
      </c>
      <c r="E1203" s="113">
        <f t="shared" si="925"/>
        <v>0</v>
      </c>
      <c r="F1203" s="113">
        <f t="shared" si="926"/>
        <v>0</v>
      </c>
      <c r="G1203" s="113">
        <f t="shared" si="927"/>
        <v>0</v>
      </c>
      <c r="H1203" s="113">
        <f t="shared" si="928"/>
        <v>0</v>
      </c>
      <c r="I1203" s="113">
        <f t="shared" si="929"/>
        <v>0</v>
      </c>
      <c r="J1203" s="113">
        <f t="shared" si="930"/>
        <v>0</v>
      </c>
      <c r="K1203" s="113">
        <f t="shared" si="920"/>
        <v>0</v>
      </c>
      <c r="L1203" s="76">
        <v>8</v>
      </c>
      <c r="M1203" s="76">
        <v>5</v>
      </c>
      <c r="N1203" s="76">
        <v>7</v>
      </c>
      <c r="O1203" s="76">
        <v>6</v>
      </c>
      <c r="P1203" s="76">
        <v>6</v>
      </c>
      <c r="Q1203" s="76">
        <v>2</v>
      </c>
      <c r="R1203" s="76">
        <v>1</v>
      </c>
      <c r="S1203" s="17">
        <f t="shared" ref="S1203:S1266" si="947">SUM(T1203:Z1203)/10</f>
        <v>0</v>
      </c>
      <c r="T1203" s="113">
        <f t="shared" si="931"/>
        <v>0</v>
      </c>
      <c r="U1203" s="113">
        <f t="shared" si="932"/>
        <v>0</v>
      </c>
      <c r="V1203" s="113">
        <f t="shared" si="933"/>
        <v>0</v>
      </c>
      <c r="W1203" s="113">
        <f t="shared" si="934"/>
        <v>0</v>
      </c>
      <c r="X1203" s="113">
        <f t="shared" si="935"/>
        <v>0</v>
      </c>
      <c r="Y1203" s="113">
        <f t="shared" si="936"/>
        <v>0</v>
      </c>
      <c r="Z1203" s="113">
        <f t="shared" si="921"/>
        <v>0</v>
      </c>
      <c r="AA1203" s="76">
        <v>10</v>
      </c>
      <c r="AB1203" s="76">
        <v>6</v>
      </c>
      <c r="AC1203" s="76">
        <v>8</v>
      </c>
      <c r="AD1203" s="76">
        <v>2</v>
      </c>
      <c r="AE1203" s="76">
        <v>2</v>
      </c>
      <c r="AF1203" s="76">
        <v>5</v>
      </c>
      <c r="AG1203" s="76">
        <v>8</v>
      </c>
      <c r="AH1203" s="131">
        <f t="shared" ref="AH1203:AH1266" si="948">(DG1203*DU1203)/0.8</f>
        <v>0</v>
      </c>
      <c r="AI1203" s="131">
        <f t="shared" si="922"/>
        <v>0</v>
      </c>
      <c r="AJ1203" s="131">
        <f t="shared" si="938"/>
        <v>0</v>
      </c>
      <c r="AK1203" s="131">
        <f t="shared" si="939"/>
        <v>0</v>
      </c>
      <c r="AL1203" s="131">
        <f t="shared" si="923"/>
        <v>0</v>
      </c>
      <c r="AM1203" s="131">
        <f t="shared" si="924"/>
        <v>0</v>
      </c>
      <c r="AN1203" s="131">
        <f t="shared" ref="AN1203:AN1266" si="949">((AW1203/175)*10)-DE1203-DF1203</f>
        <v>0</v>
      </c>
      <c r="AO1203" s="115" t="b">
        <f t="shared" si="940"/>
        <v>0</v>
      </c>
      <c r="AP1203" s="115" t="b">
        <f t="shared" si="941"/>
        <v>0</v>
      </c>
      <c r="AQ1203" s="115" t="b">
        <f t="shared" si="942"/>
        <v>0</v>
      </c>
      <c r="AR1203" s="79">
        <f t="shared" ref="AR1203:AR1266" si="950">DJ1203*10</f>
        <v>0</v>
      </c>
      <c r="AS1203" s="79">
        <f t="shared" ref="AS1203:AS1266" si="951">CT1203</f>
        <v>0</v>
      </c>
      <c r="AT1203" s="79">
        <f t="shared" ref="AT1203:AT1266" si="952">DC1203</f>
        <v>0</v>
      </c>
      <c r="AU1203" s="79">
        <f t="shared" ref="AU1203:AU1266" si="953">DL1203*10</f>
        <v>0</v>
      </c>
      <c r="AV1203" s="79">
        <f t="shared" ref="AV1203:AV1266" si="954">DN1203*10</f>
        <v>0</v>
      </c>
      <c r="AW1203" s="79">
        <f t="shared" ref="AW1203:AW1266" si="955">IF(DH1203=3,1.25*DI1203,IF(DH1203=2,DI1203,IF(DH1203=1,0.5*DI1203,0)))</f>
        <v>0</v>
      </c>
      <c r="AX1203" s="128">
        <f t="shared" ref="AX1203:AX1266" si="956">DJ1203+DK1203</f>
        <v>0</v>
      </c>
      <c r="AY1203" s="128"/>
      <c r="AZ1203" s="128"/>
      <c r="BA1203" s="128">
        <f t="shared" ref="BA1203:BA1266" si="957">DL1203+DM1203</f>
        <v>0</v>
      </c>
      <c r="BB1203" s="128">
        <f t="shared" ref="BB1203:BB1266" si="958">DN1203+DO1203</f>
        <v>0</v>
      </c>
      <c r="BC1203" s="80">
        <f t="shared" ref="BC1203:BC1266" si="959">IF(DJ1203+DK1203=0,0,DJ1203/(DJ1203+DK1203))</f>
        <v>0</v>
      </c>
      <c r="BD1203" s="80">
        <f t="shared" ref="BD1203:BD1266" si="960">IF(CT1203+CU1203=0,0,CT1203/(CT1203+CU1203))</f>
        <v>0</v>
      </c>
      <c r="BE1203" s="80">
        <f t="shared" ref="BE1203:BE1266" si="961">IF(DC1203+DD1203=0,0,DC1203/(DC1203+DD1203))</f>
        <v>0</v>
      </c>
      <c r="BF1203" s="80">
        <f t="shared" ref="BF1203:BF1266" si="962">IF(DL1203+DM1203=0,0,DL1203/(DL1203+DM1203))</f>
        <v>0</v>
      </c>
      <c r="BG1203" s="80">
        <f t="shared" ref="BG1203:BG1266" si="963">IF(DN1203+DO1203=0,0,DN1203/(DN1203+DO1203))</f>
        <v>0</v>
      </c>
      <c r="BH1203" s="80">
        <f t="shared" si="943"/>
        <v>0</v>
      </c>
      <c r="BI1203" s="4">
        <f t="shared" ref="BI1203:BI1266" si="964">SUM(AR1203,AT1203:AV1203)</f>
        <v>0</v>
      </c>
      <c r="BJ1203" s="4">
        <f t="shared" ref="BJ1203:BJ1266" si="965">SUM(AR1203:AV1203)</f>
        <v>0</v>
      </c>
      <c r="BK1203" s="4">
        <f t="shared" ref="BK1203:BK1266" si="966">AW1203</f>
        <v>0</v>
      </c>
      <c r="BL1203" s="8" t="e">
        <f>VLOOKUP(CN1203,'CIR Results'!$B$3:$L$42,2,FALSE)</f>
        <v>#N/A</v>
      </c>
      <c r="BM1203" s="8" t="e">
        <f>VLOOKUP(CN1203,'CIR Results'!$B$3:$L$42,3,FALSE)</f>
        <v>#N/A</v>
      </c>
      <c r="BN1203" s="8" t="e">
        <f>VLOOKUP(CN1203,'CIR Results'!$B$3:$L$42,4,FALSE)</f>
        <v>#N/A</v>
      </c>
      <c r="BO1203" s="8" t="e">
        <f>VLOOKUP(CN1203,'CIR Results'!$B$3:$L$42,5,FALSE)</f>
        <v>#N/A</v>
      </c>
      <c r="BP1203" s="8" t="e">
        <f>VLOOKUP(CN1203,'CIR Results'!$B$3:$L$42,6,FALSE)</f>
        <v>#N/A</v>
      </c>
      <c r="BQ1203" s="8" t="e">
        <f>VLOOKUP(CN1203,'CIR Results'!$B$3:$L$42,8,FALSE)</f>
        <v>#N/A</v>
      </c>
      <c r="BR1203" s="8" t="e">
        <f>VLOOKUP(CN1203,'CIR Results'!$B$3:$L$42,9,FALSE)</f>
        <v>#N/A</v>
      </c>
      <c r="BS1203" s="8" t="e">
        <f>VLOOKUP(CN1203,'CIR Results'!$B$3:$L$42,10,FALSE)</f>
        <v>#N/A</v>
      </c>
      <c r="BT1203" s="8" t="e">
        <f>VLOOKUP(CN1203,'CIR Results'!$B$3:$L$42,11,FALSE)</f>
        <v>#N/A</v>
      </c>
      <c r="BU1203" s="136" t="e">
        <f>VLOOKUP(CN1203,'CIR Team Info'!$B$5:$E$44,2,FALSE)</f>
        <v>#N/A</v>
      </c>
      <c r="BV1203" s="136" t="e">
        <f>VLOOKUP(CN1203,'CIR Team Info'!$B$5:$E$44,4,FALSE)</f>
        <v>#N/A</v>
      </c>
      <c r="BW1203" s="136" t="str">
        <f t="shared" si="944"/>
        <v xml:space="preserve">   </v>
      </c>
    </row>
    <row r="1204" spans="1:75" x14ac:dyDescent="0.25">
      <c r="A1204" s="78">
        <f t="shared" si="945"/>
        <v>0</v>
      </c>
      <c r="C1204" s="10" t="str">
        <f t="shared" si="937"/>
        <v>Do Not Pick</v>
      </c>
      <c r="D1204" s="17">
        <f t="shared" si="946"/>
        <v>0</v>
      </c>
      <c r="E1204" s="113">
        <f t="shared" si="925"/>
        <v>0</v>
      </c>
      <c r="F1204" s="113">
        <f t="shared" si="926"/>
        <v>0</v>
      </c>
      <c r="G1204" s="113">
        <f t="shared" si="927"/>
        <v>0</v>
      </c>
      <c r="H1204" s="113">
        <f t="shared" si="928"/>
        <v>0</v>
      </c>
      <c r="I1204" s="113">
        <f t="shared" si="929"/>
        <v>0</v>
      </c>
      <c r="J1204" s="113">
        <f t="shared" si="930"/>
        <v>0</v>
      </c>
      <c r="K1204" s="113">
        <f t="shared" ref="K1204:K1267" si="967">R1204*AN1204</f>
        <v>0</v>
      </c>
      <c r="L1204" s="76">
        <v>8</v>
      </c>
      <c r="M1204" s="76">
        <v>5</v>
      </c>
      <c r="N1204" s="76">
        <v>7</v>
      </c>
      <c r="O1204" s="76">
        <v>6</v>
      </c>
      <c r="P1204" s="76">
        <v>6</v>
      </c>
      <c r="Q1204" s="76">
        <v>2</v>
      </c>
      <c r="R1204" s="76">
        <v>1</v>
      </c>
      <c r="S1204" s="17">
        <f t="shared" si="947"/>
        <v>0</v>
      </c>
      <c r="T1204" s="113">
        <f t="shared" si="931"/>
        <v>0</v>
      </c>
      <c r="U1204" s="113">
        <f t="shared" si="932"/>
        <v>0</v>
      </c>
      <c r="V1204" s="113">
        <f t="shared" si="933"/>
        <v>0</v>
      </c>
      <c r="W1204" s="113">
        <f t="shared" si="934"/>
        <v>0</v>
      </c>
      <c r="X1204" s="113">
        <f t="shared" si="935"/>
        <v>0</v>
      </c>
      <c r="Y1204" s="113">
        <f t="shared" si="936"/>
        <v>0</v>
      </c>
      <c r="Z1204" s="113">
        <f t="shared" ref="Z1204:Z1267" si="968">AN1204*AG1204</f>
        <v>0</v>
      </c>
      <c r="AA1204" s="76">
        <v>10</v>
      </c>
      <c r="AB1204" s="76">
        <v>6</v>
      </c>
      <c r="AC1204" s="76">
        <v>8</v>
      </c>
      <c r="AD1204" s="76">
        <v>2</v>
      </c>
      <c r="AE1204" s="76">
        <v>2</v>
      </c>
      <c r="AF1204" s="76">
        <v>5</v>
      </c>
      <c r="AG1204" s="76">
        <v>8</v>
      </c>
      <c r="AH1204" s="131">
        <f t="shared" si="948"/>
        <v>0</v>
      </c>
      <c r="AI1204" s="131">
        <f t="shared" ref="AI1204:AI1267" si="969">DJ1204-DK1204+IF(DA1204="T",2,0)+IF(DB1204="T",1,0)</f>
        <v>0</v>
      </c>
      <c r="AJ1204" s="131">
        <f t="shared" si="938"/>
        <v>0</v>
      </c>
      <c r="AK1204" s="131">
        <f t="shared" si="939"/>
        <v>0</v>
      </c>
      <c r="AL1204" s="131">
        <f t="shared" ref="AL1204:AL1267" si="970">DL1204-DM1204</f>
        <v>0</v>
      </c>
      <c r="AM1204" s="131">
        <f t="shared" ref="AM1204:AM1267" si="971">DN1204-DO1204</f>
        <v>0</v>
      </c>
      <c r="AN1204" s="131">
        <f t="shared" si="949"/>
        <v>0</v>
      </c>
      <c r="AO1204" s="115" t="b">
        <f t="shared" si="940"/>
        <v>0</v>
      </c>
      <c r="AP1204" s="115" t="b">
        <f t="shared" si="941"/>
        <v>0</v>
      </c>
      <c r="AQ1204" s="115" t="b">
        <f t="shared" si="942"/>
        <v>0</v>
      </c>
      <c r="AR1204" s="79">
        <f t="shared" si="950"/>
        <v>0</v>
      </c>
      <c r="AS1204" s="79">
        <f t="shared" si="951"/>
        <v>0</v>
      </c>
      <c r="AT1204" s="79">
        <f t="shared" si="952"/>
        <v>0</v>
      </c>
      <c r="AU1204" s="79">
        <f t="shared" si="953"/>
        <v>0</v>
      </c>
      <c r="AV1204" s="79">
        <f t="shared" si="954"/>
        <v>0</v>
      </c>
      <c r="AW1204" s="79">
        <f t="shared" si="955"/>
        <v>0</v>
      </c>
      <c r="AX1204" s="128">
        <f t="shared" si="956"/>
        <v>0</v>
      </c>
      <c r="AY1204" s="128"/>
      <c r="AZ1204" s="128"/>
      <c r="BA1204" s="128">
        <f t="shared" si="957"/>
        <v>0</v>
      </c>
      <c r="BB1204" s="128">
        <f t="shared" si="958"/>
        <v>0</v>
      </c>
      <c r="BC1204" s="80">
        <f t="shared" si="959"/>
        <v>0</v>
      </c>
      <c r="BD1204" s="80">
        <f t="shared" si="960"/>
        <v>0</v>
      </c>
      <c r="BE1204" s="80">
        <f t="shared" si="961"/>
        <v>0</v>
      </c>
      <c r="BF1204" s="80">
        <f t="shared" si="962"/>
        <v>0</v>
      </c>
      <c r="BG1204" s="80">
        <f t="shared" si="963"/>
        <v>0</v>
      </c>
      <c r="BH1204" s="80">
        <f t="shared" si="943"/>
        <v>0</v>
      </c>
      <c r="BI1204" s="4">
        <f t="shared" si="964"/>
        <v>0</v>
      </c>
      <c r="BJ1204" s="4">
        <f t="shared" si="965"/>
        <v>0</v>
      </c>
      <c r="BK1204" s="4">
        <f t="shared" si="966"/>
        <v>0</v>
      </c>
      <c r="BL1204" s="8" t="e">
        <f>VLOOKUP(CN1204,'CIR Results'!$B$3:$L$42,2,FALSE)</f>
        <v>#N/A</v>
      </c>
      <c r="BM1204" s="8" t="e">
        <f>VLOOKUP(CN1204,'CIR Results'!$B$3:$L$42,3,FALSE)</f>
        <v>#N/A</v>
      </c>
      <c r="BN1204" s="8" t="e">
        <f>VLOOKUP(CN1204,'CIR Results'!$B$3:$L$42,4,FALSE)</f>
        <v>#N/A</v>
      </c>
      <c r="BO1204" s="8" t="e">
        <f>VLOOKUP(CN1204,'CIR Results'!$B$3:$L$42,5,FALSE)</f>
        <v>#N/A</v>
      </c>
      <c r="BP1204" s="8" t="e">
        <f>VLOOKUP(CN1204,'CIR Results'!$B$3:$L$42,6,FALSE)</f>
        <v>#N/A</v>
      </c>
      <c r="BQ1204" s="8" t="e">
        <f>VLOOKUP(CN1204,'CIR Results'!$B$3:$L$42,8,FALSE)</f>
        <v>#N/A</v>
      </c>
      <c r="BR1204" s="8" t="e">
        <f>VLOOKUP(CN1204,'CIR Results'!$B$3:$L$42,9,FALSE)</f>
        <v>#N/A</v>
      </c>
      <c r="BS1204" s="8" t="e">
        <f>VLOOKUP(CN1204,'CIR Results'!$B$3:$L$42,10,FALSE)</f>
        <v>#N/A</v>
      </c>
      <c r="BT1204" s="8" t="e">
        <f>VLOOKUP(CN1204,'CIR Results'!$B$3:$L$42,11,FALSE)</f>
        <v>#N/A</v>
      </c>
      <c r="BU1204" s="136" t="e">
        <f>VLOOKUP(CN1204,'CIR Team Info'!$B$5:$E$44,2,FALSE)</f>
        <v>#N/A</v>
      </c>
      <c r="BV1204" s="136" t="e">
        <f>VLOOKUP(CN1204,'CIR Team Info'!$B$5:$E$44,4,FALSE)</f>
        <v>#N/A</v>
      </c>
      <c r="BW1204" s="136" t="str">
        <f t="shared" si="944"/>
        <v xml:space="preserve">   </v>
      </c>
    </row>
    <row r="1205" spans="1:75" x14ac:dyDescent="0.25">
      <c r="A1205" s="78">
        <f t="shared" si="945"/>
        <v>0</v>
      </c>
      <c r="C1205" s="10" t="str">
        <f t="shared" si="937"/>
        <v>Do Not Pick</v>
      </c>
      <c r="D1205" s="17">
        <f t="shared" si="946"/>
        <v>0</v>
      </c>
      <c r="E1205" s="113">
        <f t="shared" ref="E1205:E1268" si="972">L1205*AH1205</f>
        <v>0</v>
      </c>
      <c r="F1205" s="113">
        <f t="shared" ref="F1205:F1268" si="973">M1205*AI1205</f>
        <v>0</v>
      </c>
      <c r="G1205" s="113">
        <f t="shared" ref="G1205:G1268" si="974">N1205*AJ1205</f>
        <v>0</v>
      </c>
      <c r="H1205" s="113">
        <f t="shared" ref="H1205:H1268" si="975">O1205*AK1205</f>
        <v>0</v>
      </c>
      <c r="I1205" s="113">
        <f t="shared" ref="I1205:I1268" si="976">P1205*AL1205</f>
        <v>0</v>
      </c>
      <c r="J1205" s="113">
        <f t="shared" ref="J1205:J1268" si="977">Q1205*AM1205</f>
        <v>0</v>
      </c>
      <c r="K1205" s="113">
        <f t="shared" si="967"/>
        <v>0</v>
      </c>
      <c r="L1205" s="76">
        <v>8</v>
      </c>
      <c r="M1205" s="76">
        <v>5</v>
      </c>
      <c r="N1205" s="76">
        <v>7</v>
      </c>
      <c r="O1205" s="76">
        <v>6</v>
      </c>
      <c r="P1205" s="76">
        <v>6</v>
      </c>
      <c r="Q1205" s="76">
        <v>2</v>
      </c>
      <c r="R1205" s="76">
        <v>1</v>
      </c>
      <c r="S1205" s="17">
        <f t="shared" si="947"/>
        <v>0</v>
      </c>
      <c r="T1205" s="113">
        <f t="shared" ref="T1205:T1268" si="978">AH1205*AA1205</f>
        <v>0</v>
      </c>
      <c r="U1205" s="113">
        <f t="shared" ref="U1205:U1268" si="979">AI1205*AB1205</f>
        <v>0</v>
      </c>
      <c r="V1205" s="113">
        <f t="shared" ref="V1205:V1268" si="980">AJ1205*AC1205</f>
        <v>0</v>
      </c>
      <c r="W1205" s="113">
        <f t="shared" ref="W1205:W1268" si="981">AK1205*AD1205</f>
        <v>0</v>
      </c>
      <c r="X1205" s="113">
        <f t="shared" ref="X1205:X1268" si="982">AL1205*AE1205</f>
        <v>0</v>
      </c>
      <c r="Y1205" s="113">
        <f t="shared" ref="Y1205:Y1268" si="983">AM1205*AF1205</f>
        <v>0</v>
      </c>
      <c r="Z1205" s="113">
        <f t="shared" si="968"/>
        <v>0</v>
      </c>
      <c r="AA1205" s="76">
        <v>10</v>
      </c>
      <c r="AB1205" s="76">
        <v>6</v>
      </c>
      <c r="AC1205" s="76">
        <v>8</v>
      </c>
      <c r="AD1205" s="76">
        <v>2</v>
      </c>
      <c r="AE1205" s="76">
        <v>2</v>
      </c>
      <c r="AF1205" s="76">
        <v>5</v>
      </c>
      <c r="AG1205" s="76">
        <v>8</v>
      </c>
      <c r="AH1205" s="131">
        <f t="shared" si="948"/>
        <v>0</v>
      </c>
      <c r="AI1205" s="131">
        <f t="shared" si="969"/>
        <v>0</v>
      </c>
      <c r="AJ1205" s="131">
        <f t="shared" si="938"/>
        <v>0</v>
      </c>
      <c r="AK1205" s="131">
        <f t="shared" si="939"/>
        <v>0</v>
      </c>
      <c r="AL1205" s="131">
        <f t="shared" si="970"/>
        <v>0</v>
      </c>
      <c r="AM1205" s="131">
        <f t="shared" si="971"/>
        <v>0</v>
      </c>
      <c r="AN1205" s="131">
        <f t="shared" si="949"/>
        <v>0</v>
      </c>
      <c r="AO1205" s="115" t="b">
        <f t="shared" si="940"/>
        <v>0</v>
      </c>
      <c r="AP1205" s="115" t="b">
        <f t="shared" si="941"/>
        <v>0</v>
      </c>
      <c r="AQ1205" s="115" t="b">
        <f t="shared" si="942"/>
        <v>0</v>
      </c>
      <c r="AR1205" s="79">
        <f t="shared" si="950"/>
        <v>0</v>
      </c>
      <c r="AS1205" s="79">
        <f t="shared" si="951"/>
        <v>0</v>
      </c>
      <c r="AT1205" s="79">
        <f t="shared" si="952"/>
        <v>0</v>
      </c>
      <c r="AU1205" s="79">
        <f t="shared" si="953"/>
        <v>0</v>
      </c>
      <c r="AV1205" s="79">
        <f t="shared" si="954"/>
        <v>0</v>
      </c>
      <c r="AW1205" s="79">
        <f t="shared" si="955"/>
        <v>0</v>
      </c>
      <c r="AX1205" s="128">
        <f t="shared" si="956"/>
        <v>0</v>
      </c>
      <c r="AY1205" s="128"/>
      <c r="AZ1205" s="128"/>
      <c r="BA1205" s="128">
        <f t="shared" si="957"/>
        <v>0</v>
      </c>
      <c r="BB1205" s="128">
        <f t="shared" si="958"/>
        <v>0</v>
      </c>
      <c r="BC1205" s="80">
        <f t="shared" si="959"/>
        <v>0</v>
      </c>
      <c r="BD1205" s="80">
        <f t="shared" si="960"/>
        <v>0</v>
      </c>
      <c r="BE1205" s="80">
        <f t="shared" si="961"/>
        <v>0</v>
      </c>
      <c r="BF1205" s="80">
        <f t="shared" si="962"/>
        <v>0</v>
      </c>
      <c r="BG1205" s="80">
        <f t="shared" si="963"/>
        <v>0</v>
      </c>
      <c r="BH1205" s="80">
        <f t="shared" si="943"/>
        <v>0</v>
      </c>
      <c r="BI1205" s="4">
        <f t="shared" si="964"/>
        <v>0</v>
      </c>
      <c r="BJ1205" s="4">
        <f t="shared" si="965"/>
        <v>0</v>
      </c>
      <c r="BK1205" s="4">
        <f t="shared" si="966"/>
        <v>0</v>
      </c>
      <c r="BL1205" s="8" t="e">
        <f>VLOOKUP(CN1205,'CIR Results'!$B$3:$L$42,2,FALSE)</f>
        <v>#N/A</v>
      </c>
      <c r="BM1205" s="8" t="e">
        <f>VLOOKUP(CN1205,'CIR Results'!$B$3:$L$42,3,FALSE)</f>
        <v>#N/A</v>
      </c>
      <c r="BN1205" s="8" t="e">
        <f>VLOOKUP(CN1205,'CIR Results'!$B$3:$L$42,4,FALSE)</f>
        <v>#N/A</v>
      </c>
      <c r="BO1205" s="8" t="e">
        <f>VLOOKUP(CN1205,'CIR Results'!$B$3:$L$42,5,FALSE)</f>
        <v>#N/A</v>
      </c>
      <c r="BP1205" s="8" t="e">
        <f>VLOOKUP(CN1205,'CIR Results'!$B$3:$L$42,6,FALSE)</f>
        <v>#N/A</v>
      </c>
      <c r="BQ1205" s="8" t="e">
        <f>VLOOKUP(CN1205,'CIR Results'!$B$3:$L$42,8,FALSE)</f>
        <v>#N/A</v>
      </c>
      <c r="BR1205" s="8" t="e">
        <f>VLOOKUP(CN1205,'CIR Results'!$B$3:$L$42,9,FALSE)</f>
        <v>#N/A</v>
      </c>
      <c r="BS1205" s="8" t="e">
        <f>VLOOKUP(CN1205,'CIR Results'!$B$3:$L$42,10,FALSE)</f>
        <v>#N/A</v>
      </c>
      <c r="BT1205" s="8" t="e">
        <f>VLOOKUP(CN1205,'CIR Results'!$B$3:$L$42,11,FALSE)</f>
        <v>#N/A</v>
      </c>
      <c r="BU1205" s="136" t="e">
        <f>VLOOKUP(CN1205,'CIR Team Info'!$B$5:$E$44,2,FALSE)</f>
        <v>#N/A</v>
      </c>
      <c r="BV1205" s="136" t="e">
        <f>VLOOKUP(CN1205,'CIR Team Info'!$B$5:$E$44,4,FALSE)</f>
        <v>#N/A</v>
      </c>
      <c r="BW1205" s="136" t="str">
        <f t="shared" si="944"/>
        <v xml:space="preserve">   </v>
      </c>
    </row>
    <row r="1206" spans="1:75" x14ac:dyDescent="0.25">
      <c r="A1206" s="78">
        <f t="shared" si="945"/>
        <v>0</v>
      </c>
      <c r="C1206" s="10" t="str">
        <f t="shared" si="937"/>
        <v>Do Not Pick</v>
      </c>
      <c r="D1206" s="17">
        <f t="shared" si="946"/>
        <v>0</v>
      </c>
      <c r="E1206" s="113">
        <f t="shared" si="972"/>
        <v>0</v>
      </c>
      <c r="F1206" s="113">
        <f t="shared" si="973"/>
        <v>0</v>
      </c>
      <c r="G1206" s="113">
        <f t="shared" si="974"/>
        <v>0</v>
      </c>
      <c r="H1206" s="113">
        <f t="shared" si="975"/>
        <v>0</v>
      </c>
      <c r="I1206" s="113">
        <f t="shared" si="976"/>
        <v>0</v>
      </c>
      <c r="J1206" s="113">
        <f t="shared" si="977"/>
        <v>0</v>
      </c>
      <c r="K1206" s="113">
        <f t="shared" si="967"/>
        <v>0</v>
      </c>
      <c r="L1206" s="76">
        <v>8</v>
      </c>
      <c r="M1206" s="76">
        <v>5</v>
      </c>
      <c r="N1206" s="76">
        <v>7</v>
      </c>
      <c r="O1206" s="76">
        <v>6</v>
      </c>
      <c r="P1206" s="76">
        <v>6</v>
      </c>
      <c r="Q1206" s="76">
        <v>2</v>
      </c>
      <c r="R1206" s="76">
        <v>1</v>
      </c>
      <c r="S1206" s="17">
        <f t="shared" si="947"/>
        <v>0</v>
      </c>
      <c r="T1206" s="113">
        <f t="shared" si="978"/>
        <v>0</v>
      </c>
      <c r="U1206" s="113">
        <f t="shared" si="979"/>
        <v>0</v>
      </c>
      <c r="V1206" s="113">
        <f t="shared" si="980"/>
        <v>0</v>
      </c>
      <c r="W1206" s="113">
        <f t="shared" si="981"/>
        <v>0</v>
      </c>
      <c r="X1206" s="113">
        <f t="shared" si="982"/>
        <v>0</v>
      </c>
      <c r="Y1206" s="113">
        <f t="shared" si="983"/>
        <v>0</v>
      </c>
      <c r="Z1206" s="113">
        <f t="shared" si="968"/>
        <v>0</v>
      </c>
      <c r="AA1206" s="76">
        <v>10</v>
      </c>
      <c r="AB1206" s="76">
        <v>6</v>
      </c>
      <c r="AC1206" s="76">
        <v>8</v>
      </c>
      <c r="AD1206" s="76">
        <v>2</v>
      </c>
      <c r="AE1206" s="76">
        <v>2</v>
      </c>
      <c r="AF1206" s="76">
        <v>5</v>
      </c>
      <c r="AG1206" s="76">
        <v>8</v>
      </c>
      <c r="AH1206" s="131">
        <f t="shared" si="948"/>
        <v>0</v>
      </c>
      <c r="AI1206" s="131">
        <f t="shared" si="969"/>
        <v>0</v>
      </c>
      <c r="AJ1206" s="131">
        <f t="shared" si="938"/>
        <v>0</v>
      </c>
      <c r="AK1206" s="131">
        <f t="shared" si="939"/>
        <v>0</v>
      </c>
      <c r="AL1206" s="131">
        <f t="shared" si="970"/>
        <v>0</v>
      </c>
      <c r="AM1206" s="131">
        <f t="shared" si="971"/>
        <v>0</v>
      </c>
      <c r="AN1206" s="131">
        <f t="shared" si="949"/>
        <v>0</v>
      </c>
      <c r="AO1206" s="115" t="b">
        <f t="shared" si="940"/>
        <v>0</v>
      </c>
      <c r="AP1206" s="115" t="b">
        <f t="shared" si="941"/>
        <v>0</v>
      </c>
      <c r="AQ1206" s="115" t="b">
        <f t="shared" si="942"/>
        <v>0</v>
      </c>
      <c r="AR1206" s="79">
        <f t="shared" si="950"/>
        <v>0</v>
      </c>
      <c r="AS1206" s="79">
        <f t="shared" si="951"/>
        <v>0</v>
      </c>
      <c r="AT1206" s="79">
        <f t="shared" si="952"/>
        <v>0</v>
      </c>
      <c r="AU1206" s="79">
        <f t="shared" si="953"/>
        <v>0</v>
      </c>
      <c r="AV1206" s="79">
        <f t="shared" si="954"/>
        <v>0</v>
      </c>
      <c r="AW1206" s="79">
        <f t="shared" si="955"/>
        <v>0</v>
      </c>
      <c r="AX1206" s="128">
        <f t="shared" si="956"/>
        <v>0</v>
      </c>
      <c r="AY1206" s="128"/>
      <c r="AZ1206" s="128"/>
      <c r="BA1206" s="128">
        <f t="shared" si="957"/>
        <v>0</v>
      </c>
      <c r="BB1206" s="128">
        <f t="shared" si="958"/>
        <v>0</v>
      </c>
      <c r="BC1206" s="80">
        <f t="shared" si="959"/>
        <v>0</v>
      </c>
      <c r="BD1206" s="80">
        <f t="shared" si="960"/>
        <v>0</v>
      </c>
      <c r="BE1206" s="80">
        <f t="shared" si="961"/>
        <v>0</v>
      </c>
      <c r="BF1206" s="80">
        <f t="shared" si="962"/>
        <v>0</v>
      </c>
      <c r="BG1206" s="80">
        <f t="shared" si="963"/>
        <v>0</v>
      </c>
      <c r="BH1206" s="80">
        <f t="shared" si="943"/>
        <v>0</v>
      </c>
      <c r="BI1206" s="4">
        <f t="shared" si="964"/>
        <v>0</v>
      </c>
      <c r="BJ1206" s="4">
        <f t="shared" si="965"/>
        <v>0</v>
      </c>
      <c r="BK1206" s="4">
        <f t="shared" si="966"/>
        <v>0</v>
      </c>
      <c r="BL1206" s="8" t="e">
        <f>VLOOKUP(CN1206,'CIR Results'!$B$3:$L$42,2,FALSE)</f>
        <v>#N/A</v>
      </c>
      <c r="BM1206" s="8" t="e">
        <f>VLOOKUP(CN1206,'CIR Results'!$B$3:$L$42,3,FALSE)</f>
        <v>#N/A</v>
      </c>
      <c r="BN1206" s="8" t="e">
        <f>VLOOKUP(CN1206,'CIR Results'!$B$3:$L$42,4,FALSE)</f>
        <v>#N/A</v>
      </c>
      <c r="BO1206" s="8" t="e">
        <f>VLOOKUP(CN1206,'CIR Results'!$B$3:$L$42,5,FALSE)</f>
        <v>#N/A</v>
      </c>
      <c r="BP1206" s="8" t="e">
        <f>VLOOKUP(CN1206,'CIR Results'!$B$3:$L$42,6,FALSE)</f>
        <v>#N/A</v>
      </c>
      <c r="BQ1206" s="8" t="e">
        <f>VLOOKUP(CN1206,'CIR Results'!$B$3:$L$42,8,FALSE)</f>
        <v>#N/A</v>
      </c>
      <c r="BR1206" s="8" t="e">
        <f>VLOOKUP(CN1206,'CIR Results'!$B$3:$L$42,9,FALSE)</f>
        <v>#N/A</v>
      </c>
      <c r="BS1206" s="8" t="e">
        <f>VLOOKUP(CN1206,'CIR Results'!$B$3:$L$42,10,FALSE)</f>
        <v>#N/A</v>
      </c>
      <c r="BT1206" s="8" t="e">
        <f>VLOOKUP(CN1206,'CIR Results'!$B$3:$L$42,11,FALSE)</f>
        <v>#N/A</v>
      </c>
      <c r="BU1206" s="136" t="e">
        <f>VLOOKUP(CN1206,'CIR Team Info'!$B$5:$E$44,2,FALSE)</f>
        <v>#N/A</v>
      </c>
      <c r="BV1206" s="136" t="e">
        <f>VLOOKUP(CN1206,'CIR Team Info'!$B$5:$E$44,4,FALSE)</f>
        <v>#N/A</v>
      </c>
      <c r="BW1206" s="136" t="str">
        <f t="shared" si="944"/>
        <v xml:space="preserve">   </v>
      </c>
    </row>
    <row r="1207" spans="1:75" x14ac:dyDescent="0.25">
      <c r="A1207" s="78">
        <f t="shared" si="945"/>
        <v>0</v>
      </c>
      <c r="C1207" s="10" t="str">
        <f t="shared" si="937"/>
        <v>Do Not Pick</v>
      </c>
      <c r="D1207" s="17">
        <f t="shared" si="946"/>
        <v>0</v>
      </c>
      <c r="E1207" s="113">
        <f t="shared" si="972"/>
        <v>0</v>
      </c>
      <c r="F1207" s="113">
        <f t="shared" si="973"/>
        <v>0</v>
      </c>
      <c r="G1207" s="113">
        <f t="shared" si="974"/>
        <v>0</v>
      </c>
      <c r="H1207" s="113">
        <f t="shared" si="975"/>
        <v>0</v>
      </c>
      <c r="I1207" s="113">
        <f t="shared" si="976"/>
        <v>0</v>
      </c>
      <c r="J1207" s="113">
        <f t="shared" si="977"/>
        <v>0</v>
      </c>
      <c r="K1207" s="113">
        <f t="shared" si="967"/>
        <v>0</v>
      </c>
      <c r="L1207" s="76">
        <v>8</v>
      </c>
      <c r="M1207" s="76">
        <v>5</v>
      </c>
      <c r="N1207" s="76">
        <v>7</v>
      </c>
      <c r="O1207" s="76">
        <v>6</v>
      </c>
      <c r="P1207" s="76">
        <v>6</v>
      </c>
      <c r="Q1207" s="76">
        <v>2</v>
      </c>
      <c r="R1207" s="76">
        <v>1</v>
      </c>
      <c r="S1207" s="17">
        <f t="shared" si="947"/>
        <v>0</v>
      </c>
      <c r="T1207" s="113">
        <f t="shared" si="978"/>
        <v>0</v>
      </c>
      <c r="U1207" s="113">
        <f t="shared" si="979"/>
        <v>0</v>
      </c>
      <c r="V1207" s="113">
        <f t="shared" si="980"/>
        <v>0</v>
      </c>
      <c r="W1207" s="113">
        <f t="shared" si="981"/>
        <v>0</v>
      </c>
      <c r="X1207" s="113">
        <f t="shared" si="982"/>
        <v>0</v>
      </c>
      <c r="Y1207" s="113">
        <f t="shared" si="983"/>
        <v>0</v>
      </c>
      <c r="Z1207" s="113">
        <f t="shared" si="968"/>
        <v>0</v>
      </c>
      <c r="AA1207" s="76">
        <v>10</v>
      </c>
      <c r="AB1207" s="76">
        <v>6</v>
      </c>
      <c r="AC1207" s="76">
        <v>8</v>
      </c>
      <c r="AD1207" s="76">
        <v>2</v>
      </c>
      <c r="AE1207" s="76">
        <v>2</v>
      </c>
      <c r="AF1207" s="76">
        <v>5</v>
      </c>
      <c r="AG1207" s="76">
        <v>8</v>
      </c>
      <c r="AH1207" s="131">
        <f t="shared" si="948"/>
        <v>0</v>
      </c>
      <c r="AI1207" s="131">
        <f t="shared" si="969"/>
        <v>0</v>
      </c>
      <c r="AJ1207" s="131">
        <f t="shared" si="938"/>
        <v>0</v>
      </c>
      <c r="AK1207" s="131">
        <f t="shared" si="939"/>
        <v>0</v>
      </c>
      <c r="AL1207" s="131">
        <f t="shared" si="970"/>
        <v>0</v>
      </c>
      <c r="AM1207" s="131">
        <f t="shared" si="971"/>
        <v>0</v>
      </c>
      <c r="AN1207" s="131">
        <f t="shared" si="949"/>
        <v>0</v>
      </c>
      <c r="AO1207" s="115" t="b">
        <f t="shared" si="940"/>
        <v>0</v>
      </c>
      <c r="AP1207" s="115" t="b">
        <f t="shared" si="941"/>
        <v>0</v>
      </c>
      <c r="AQ1207" s="115" t="b">
        <f t="shared" si="942"/>
        <v>0</v>
      </c>
      <c r="AR1207" s="79">
        <f t="shared" si="950"/>
        <v>0</v>
      </c>
      <c r="AS1207" s="79">
        <f t="shared" si="951"/>
        <v>0</v>
      </c>
      <c r="AT1207" s="79">
        <f t="shared" si="952"/>
        <v>0</v>
      </c>
      <c r="AU1207" s="79">
        <f t="shared" si="953"/>
        <v>0</v>
      </c>
      <c r="AV1207" s="79">
        <f t="shared" si="954"/>
        <v>0</v>
      </c>
      <c r="AW1207" s="79">
        <f t="shared" si="955"/>
        <v>0</v>
      </c>
      <c r="AX1207" s="128">
        <f t="shared" si="956"/>
        <v>0</v>
      </c>
      <c r="AY1207" s="128"/>
      <c r="AZ1207" s="128"/>
      <c r="BA1207" s="128">
        <f t="shared" si="957"/>
        <v>0</v>
      </c>
      <c r="BB1207" s="128">
        <f t="shared" si="958"/>
        <v>0</v>
      </c>
      <c r="BC1207" s="80">
        <f t="shared" si="959"/>
        <v>0</v>
      </c>
      <c r="BD1207" s="80">
        <f t="shared" si="960"/>
        <v>0</v>
      </c>
      <c r="BE1207" s="80">
        <f t="shared" si="961"/>
        <v>0</v>
      </c>
      <c r="BF1207" s="80">
        <f t="shared" si="962"/>
        <v>0</v>
      </c>
      <c r="BG1207" s="80">
        <f t="shared" si="963"/>
        <v>0</v>
      </c>
      <c r="BH1207" s="80">
        <f t="shared" si="943"/>
        <v>0</v>
      </c>
      <c r="BI1207" s="4">
        <f t="shared" si="964"/>
        <v>0</v>
      </c>
      <c r="BJ1207" s="4">
        <f t="shared" si="965"/>
        <v>0</v>
      </c>
      <c r="BK1207" s="4">
        <f t="shared" si="966"/>
        <v>0</v>
      </c>
      <c r="BL1207" s="8" t="e">
        <f>VLOOKUP(CN1207,'CIR Results'!$B$3:$L$42,2,FALSE)</f>
        <v>#N/A</v>
      </c>
      <c r="BM1207" s="8" t="e">
        <f>VLOOKUP(CN1207,'CIR Results'!$B$3:$L$42,3,FALSE)</f>
        <v>#N/A</v>
      </c>
      <c r="BN1207" s="8" t="e">
        <f>VLOOKUP(CN1207,'CIR Results'!$B$3:$L$42,4,FALSE)</f>
        <v>#N/A</v>
      </c>
      <c r="BO1207" s="8" t="e">
        <f>VLOOKUP(CN1207,'CIR Results'!$B$3:$L$42,5,FALSE)</f>
        <v>#N/A</v>
      </c>
      <c r="BP1207" s="8" t="e">
        <f>VLOOKUP(CN1207,'CIR Results'!$B$3:$L$42,6,FALSE)</f>
        <v>#N/A</v>
      </c>
      <c r="BQ1207" s="8" t="e">
        <f>VLOOKUP(CN1207,'CIR Results'!$B$3:$L$42,8,FALSE)</f>
        <v>#N/A</v>
      </c>
      <c r="BR1207" s="8" t="e">
        <f>VLOOKUP(CN1207,'CIR Results'!$B$3:$L$42,9,FALSE)</f>
        <v>#N/A</v>
      </c>
      <c r="BS1207" s="8" t="e">
        <f>VLOOKUP(CN1207,'CIR Results'!$B$3:$L$42,10,FALSE)</f>
        <v>#N/A</v>
      </c>
      <c r="BT1207" s="8" t="e">
        <f>VLOOKUP(CN1207,'CIR Results'!$B$3:$L$42,11,FALSE)</f>
        <v>#N/A</v>
      </c>
      <c r="BU1207" s="136" t="e">
        <f>VLOOKUP(CN1207,'CIR Team Info'!$B$5:$E$44,2,FALSE)</f>
        <v>#N/A</v>
      </c>
      <c r="BV1207" s="136" t="e">
        <f>VLOOKUP(CN1207,'CIR Team Info'!$B$5:$E$44,4,FALSE)</f>
        <v>#N/A</v>
      </c>
      <c r="BW1207" s="136" t="str">
        <f t="shared" si="944"/>
        <v xml:space="preserve">   </v>
      </c>
    </row>
    <row r="1208" spans="1:75" x14ac:dyDescent="0.25">
      <c r="A1208" s="78">
        <f t="shared" si="945"/>
        <v>0</v>
      </c>
      <c r="C1208" s="10" t="str">
        <f t="shared" si="937"/>
        <v>Do Not Pick</v>
      </c>
      <c r="D1208" s="17">
        <f t="shared" si="946"/>
        <v>0</v>
      </c>
      <c r="E1208" s="113">
        <f t="shared" si="972"/>
        <v>0</v>
      </c>
      <c r="F1208" s="113">
        <f t="shared" si="973"/>
        <v>0</v>
      </c>
      <c r="G1208" s="113">
        <f t="shared" si="974"/>
        <v>0</v>
      </c>
      <c r="H1208" s="113">
        <f t="shared" si="975"/>
        <v>0</v>
      </c>
      <c r="I1208" s="113">
        <f t="shared" si="976"/>
        <v>0</v>
      </c>
      <c r="J1208" s="113">
        <f t="shared" si="977"/>
        <v>0</v>
      </c>
      <c r="K1208" s="113">
        <f t="shared" si="967"/>
        <v>0</v>
      </c>
      <c r="L1208" s="76">
        <v>8</v>
      </c>
      <c r="M1208" s="76">
        <v>5</v>
      </c>
      <c r="N1208" s="76">
        <v>7</v>
      </c>
      <c r="O1208" s="76">
        <v>6</v>
      </c>
      <c r="P1208" s="76">
        <v>6</v>
      </c>
      <c r="Q1208" s="76">
        <v>2</v>
      </c>
      <c r="R1208" s="76">
        <v>1</v>
      </c>
      <c r="S1208" s="17">
        <f t="shared" si="947"/>
        <v>0</v>
      </c>
      <c r="T1208" s="113">
        <f t="shared" si="978"/>
        <v>0</v>
      </c>
      <c r="U1208" s="113">
        <f t="shared" si="979"/>
        <v>0</v>
      </c>
      <c r="V1208" s="113">
        <f t="shared" si="980"/>
        <v>0</v>
      </c>
      <c r="W1208" s="113">
        <f t="shared" si="981"/>
        <v>0</v>
      </c>
      <c r="X1208" s="113">
        <f t="shared" si="982"/>
        <v>0</v>
      </c>
      <c r="Y1208" s="113">
        <f t="shared" si="983"/>
        <v>0</v>
      </c>
      <c r="Z1208" s="113">
        <f t="shared" si="968"/>
        <v>0</v>
      </c>
      <c r="AA1208" s="76">
        <v>10</v>
      </c>
      <c r="AB1208" s="76">
        <v>6</v>
      </c>
      <c r="AC1208" s="76">
        <v>8</v>
      </c>
      <c r="AD1208" s="76">
        <v>2</v>
      </c>
      <c r="AE1208" s="76">
        <v>2</v>
      </c>
      <c r="AF1208" s="76">
        <v>5</v>
      </c>
      <c r="AG1208" s="76">
        <v>8</v>
      </c>
      <c r="AH1208" s="131">
        <f t="shared" si="948"/>
        <v>0</v>
      </c>
      <c r="AI1208" s="131">
        <f t="shared" si="969"/>
        <v>0</v>
      </c>
      <c r="AJ1208" s="131">
        <f t="shared" si="938"/>
        <v>0</v>
      </c>
      <c r="AK1208" s="131">
        <f t="shared" si="939"/>
        <v>0</v>
      </c>
      <c r="AL1208" s="131">
        <f t="shared" si="970"/>
        <v>0</v>
      </c>
      <c r="AM1208" s="131">
        <f t="shared" si="971"/>
        <v>0</v>
      </c>
      <c r="AN1208" s="131">
        <f t="shared" si="949"/>
        <v>0</v>
      </c>
      <c r="AO1208" s="115" t="b">
        <f t="shared" si="940"/>
        <v>0</v>
      </c>
      <c r="AP1208" s="115" t="b">
        <f t="shared" si="941"/>
        <v>0</v>
      </c>
      <c r="AQ1208" s="115" t="b">
        <f t="shared" si="942"/>
        <v>0</v>
      </c>
      <c r="AR1208" s="79">
        <f t="shared" si="950"/>
        <v>0</v>
      </c>
      <c r="AS1208" s="79">
        <f t="shared" si="951"/>
        <v>0</v>
      </c>
      <c r="AT1208" s="79">
        <f t="shared" si="952"/>
        <v>0</v>
      </c>
      <c r="AU1208" s="79">
        <f t="shared" si="953"/>
        <v>0</v>
      </c>
      <c r="AV1208" s="79">
        <f t="shared" si="954"/>
        <v>0</v>
      </c>
      <c r="AW1208" s="79">
        <f t="shared" si="955"/>
        <v>0</v>
      </c>
      <c r="AX1208" s="128">
        <f t="shared" si="956"/>
        <v>0</v>
      </c>
      <c r="AY1208" s="128"/>
      <c r="AZ1208" s="128"/>
      <c r="BA1208" s="128">
        <f t="shared" si="957"/>
        <v>0</v>
      </c>
      <c r="BB1208" s="128">
        <f t="shared" si="958"/>
        <v>0</v>
      </c>
      <c r="BC1208" s="80">
        <f t="shared" si="959"/>
        <v>0</v>
      </c>
      <c r="BD1208" s="80">
        <f t="shared" si="960"/>
        <v>0</v>
      </c>
      <c r="BE1208" s="80">
        <f t="shared" si="961"/>
        <v>0</v>
      </c>
      <c r="BF1208" s="80">
        <f t="shared" si="962"/>
        <v>0</v>
      </c>
      <c r="BG1208" s="80">
        <f t="shared" si="963"/>
        <v>0</v>
      </c>
      <c r="BH1208" s="80">
        <f t="shared" si="943"/>
        <v>0</v>
      </c>
      <c r="BI1208" s="4">
        <f t="shared" si="964"/>
        <v>0</v>
      </c>
      <c r="BJ1208" s="4">
        <f t="shared" si="965"/>
        <v>0</v>
      </c>
      <c r="BK1208" s="4">
        <f t="shared" si="966"/>
        <v>0</v>
      </c>
      <c r="BL1208" s="8" t="e">
        <f>VLOOKUP(CN1208,'CIR Results'!$B$3:$L$42,2,FALSE)</f>
        <v>#N/A</v>
      </c>
      <c r="BM1208" s="8" t="e">
        <f>VLOOKUP(CN1208,'CIR Results'!$B$3:$L$42,3,FALSE)</f>
        <v>#N/A</v>
      </c>
      <c r="BN1208" s="8" t="e">
        <f>VLOOKUP(CN1208,'CIR Results'!$B$3:$L$42,4,FALSE)</f>
        <v>#N/A</v>
      </c>
      <c r="BO1208" s="8" t="e">
        <f>VLOOKUP(CN1208,'CIR Results'!$B$3:$L$42,5,FALSE)</f>
        <v>#N/A</v>
      </c>
      <c r="BP1208" s="8" t="e">
        <f>VLOOKUP(CN1208,'CIR Results'!$B$3:$L$42,6,FALSE)</f>
        <v>#N/A</v>
      </c>
      <c r="BQ1208" s="8" t="e">
        <f>VLOOKUP(CN1208,'CIR Results'!$B$3:$L$42,8,FALSE)</f>
        <v>#N/A</v>
      </c>
      <c r="BR1208" s="8" t="e">
        <f>VLOOKUP(CN1208,'CIR Results'!$B$3:$L$42,9,FALSE)</f>
        <v>#N/A</v>
      </c>
      <c r="BS1208" s="8" t="e">
        <f>VLOOKUP(CN1208,'CIR Results'!$B$3:$L$42,10,FALSE)</f>
        <v>#N/A</v>
      </c>
      <c r="BT1208" s="8" t="e">
        <f>VLOOKUP(CN1208,'CIR Results'!$B$3:$L$42,11,FALSE)</f>
        <v>#N/A</v>
      </c>
      <c r="BU1208" s="136" t="e">
        <f>VLOOKUP(CN1208,'CIR Team Info'!$B$5:$E$44,2,FALSE)</f>
        <v>#N/A</v>
      </c>
      <c r="BV1208" s="136" t="e">
        <f>VLOOKUP(CN1208,'CIR Team Info'!$B$5:$E$44,4,FALSE)</f>
        <v>#N/A</v>
      </c>
      <c r="BW1208" s="136" t="str">
        <f t="shared" si="944"/>
        <v xml:space="preserve">   </v>
      </c>
    </row>
    <row r="1209" spans="1:75" x14ac:dyDescent="0.25">
      <c r="A1209" s="78">
        <f t="shared" si="945"/>
        <v>0</v>
      </c>
      <c r="C1209" s="10" t="str">
        <f t="shared" si="937"/>
        <v>Do Not Pick</v>
      </c>
      <c r="D1209" s="17">
        <f t="shared" si="946"/>
        <v>0</v>
      </c>
      <c r="E1209" s="113">
        <f t="shared" si="972"/>
        <v>0</v>
      </c>
      <c r="F1209" s="113">
        <f t="shared" si="973"/>
        <v>0</v>
      </c>
      <c r="G1209" s="113">
        <f t="shared" si="974"/>
        <v>0</v>
      </c>
      <c r="H1209" s="113">
        <f t="shared" si="975"/>
        <v>0</v>
      </c>
      <c r="I1209" s="113">
        <f t="shared" si="976"/>
        <v>0</v>
      </c>
      <c r="J1209" s="113">
        <f t="shared" si="977"/>
        <v>0</v>
      </c>
      <c r="K1209" s="113">
        <f t="shared" si="967"/>
        <v>0</v>
      </c>
      <c r="L1209" s="76">
        <v>8</v>
      </c>
      <c r="M1209" s="76">
        <v>5</v>
      </c>
      <c r="N1209" s="76">
        <v>7</v>
      </c>
      <c r="O1209" s="76">
        <v>6</v>
      </c>
      <c r="P1209" s="76">
        <v>6</v>
      </c>
      <c r="Q1209" s="76">
        <v>2</v>
      </c>
      <c r="R1209" s="76">
        <v>1</v>
      </c>
      <c r="S1209" s="17">
        <f t="shared" si="947"/>
        <v>0</v>
      </c>
      <c r="T1209" s="113">
        <f t="shared" si="978"/>
        <v>0</v>
      </c>
      <c r="U1209" s="113">
        <f t="shared" si="979"/>
        <v>0</v>
      </c>
      <c r="V1209" s="113">
        <f t="shared" si="980"/>
        <v>0</v>
      </c>
      <c r="W1209" s="113">
        <f t="shared" si="981"/>
        <v>0</v>
      </c>
      <c r="X1209" s="113">
        <f t="shared" si="982"/>
        <v>0</v>
      </c>
      <c r="Y1209" s="113">
        <f t="shared" si="983"/>
        <v>0</v>
      </c>
      <c r="Z1209" s="113">
        <f t="shared" si="968"/>
        <v>0</v>
      </c>
      <c r="AA1209" s="76">
        <v>10</v>
      </c>
      <c r="AB1209" s="76">
        <v>6</v>
      </c>
      <c r="AC1209" s="76">
        <v>8</v>
      </c>
      <c r="AD1209" s="76">
        <v>2</v>
      </c>
      <c r="AE1209" s="76">
        <v>2</v>
      </c>
      <c r="AF1209" s="76">
        <v>5</v>
      </c>
      <c r="AG1209" s="76">
        <v>8</v>
      </c>
      <c r="AH1209" s="131">
        <f t="shared" si="948"/>
        <v>0</v>
      </c>
      <c r="AI1209" s="131">
        <f t="shared" si="969"/>
        <v>0</v>
      </c>
      <c r="AJ1209" s="131">
        <f t="shared" si="938"/>
        <v>0</v>
      </c>
      <c r="AK1209" s="131">
        <f t="shared" si="939"/>
        <v>0</v>
      </c>
      <c r="AL1209" s="131">
        <f t="shared" si="970"/>
        <v>0</v>
      </c>
      <c r="AM1209" s="131">
        <f t="shared" si="971"/>
        <v>0</v>
      </c>
      <c r="AN1209" s="131">
        <f t="shared" si="949"/>
        <v>0</v>
      </c>
      <c r="AO1209" s="115" t="b">
        <f t="shared" si="940"/>
        <v>0</v>
      </c>
      <c r="AP1209" s="115" t="b">
        <f t="shared" si="941"/>
        <v>0</v>
      </c>
      <c r="AQ1209" s="115" t="b">
        <f t="shared" si="942"/>
        <v>0</v>
      </c>
      <c r="AR1209" s="79">
        <f t="shared" si="950"/>
        <v>0</v>
      </c>
      <c r="AS1209" s="79">
        <f t="shared" si="951"/>
        <v>0</v>
      </c>
      <c r="AT1209" s="79">
        <f t="shared" si="952"/>
        <v>0</v>
      </c>
      <c r="AU1209" s="79">
        <f t="shared" si="953"/>
        <v>0</v>
      </c>
      <c r="AV1209" s="79">
        <f t="shared" si="954"/>
        <v>0</v>
      </c>
      <c r="AW1209" s="79">
        <f t="shared" si="955"/>
        <v>0</v>
      </c>
      <c r="AX1209" s="128">
        <f t="shared" si="956"/>
        <v>0</v>
      </c>
      <c r="AY1209" s="128"/>
      <c r="AZ1209" s="128"/>
      <c r="BA1209" s="128">
        <f t="shared" si="957"/>
        <v>0</v>
      </c>
      <c r="BB1209" s="128">
        <f t="shared" si="958"/>
        <v>0</v>
      </c>
      <c r="BC1209" s="80">
        <f t="shared" si="959"/>
        <v>0</v>
      </c>
      <c r="BD1209" s="80">
        <f t="shared" si="960"/>
        <v>0</v>
      </c>
      <c r="BE1209" s="80">
        <f t="shared" si="961"/>
        <v>0</v>
      </c>
      <c r="BF1209" s="80">
        <f t="shared" si="962"/>
        <v>0</v>
      </c>
      <c r="BG1209" s="80">
        <f t="shared" si="963"/>
        <v>0</v>
      </c>
      <c r="BH1209" s="80">
        <f t="shared" si="943"/>
        <v>0</v>
      </c>
      <c r="BI1209" s="4">
        <f t="shared" si="964"/>
        <v>0</v>
      </c>
      <c r="BJ1209" s="4">
        <f t="shared" si="965"/>
        <v>0</v>
      </c>
      <c r="BK1209" s="4">
        <f t="shared" si="966"/>
        <v>0</v>
      </c>
      <c r="BL1209" s="8" t="e">
        <f>VLOOKUP(CN1209,'CIR Results'!$B$3:$L$42,2,FALSE)</f>
        <v>#N/A</v>
      </c>
      <c r="BM1209" s="8" t="e">
        <f>VLOOKUP(CN1209,'CIR Results'!$B$3:$L$42,3,FALSE)</f>
        <v>#N/A</v>
      </c>
      <c r="BN1209" s="8" t="e">
        <f>VLOOKUP(CN1209,'CIR Results'!$B$3:$L$42,4,FALSE)</f>
        <v>#N/A</v>
      </c>
      <c r="BO1209" s="8" t="e">
        <f>VLOOKUP(CN1209,'CIR Results'!$B$3:$L$42,5,FALSE)</f>
        <v>#N/A</v>
      </c>
      <c r="BP1209" s="8" t="e">
        <f>VLOOKUP(CN1209,'CIR Results'!$B$3:$L$42,6,FALSE)</f>
        <v>#N/A</v>
      </c>
      <c r="BQ1209" s="8" t="e">
        <f>VLOOKUP(CN1209,'CIR Results'!$B$3:$L$42,8,FALSE)</f>
        <v>#N/A</v>
      </c>
      <c r="BR1209" s="8" t="e">
        <f>VLOOKUP(CN1209,'CIR Results'!$B$3:$L$42,9,FALSE)</f>
        <v>#N/A</v>
      </c>
      <c r="BS1209" s="8" t="e">
        <f>VLOOKUP(CN1209,'CIR Results'!$B$3:$L$42,10,FALSE)</f>
        <v>#N/A</v>
      </c>
      <c r="BT1209" s="8" t="e">
        <f>VLOOKUP(CN1209,'CIR Results'!$B$3:$L$42,11,FALSE)</f>
        <v>#N/A</v>
      </c>
      <c r="BU1209" s="136" t="e">
        <f>VLOOKUP(CN1209,'CIR Team Info'!$B$5:$E$44,2,FALSE)</f>
        <v>#N/A</v>
      </c>
      <c r="BV1209" s="136" t="e">
        <f>VLOOKUP(CN1209,'CIR Team Info'!$B$5:$E$44,4,FALSE)</f>
        <v>#N/A</v>
      </c>
      <c r="BW1209" s="136" t="str">
        <f t="shared" si="944"/>
        <v xml:space="preserve">   </v>
      </c>
    </row>
    <row r="1210" spans="1:75" x14ac:dyDescent="0.25">
      <c r="A1210" s="78">
        <f t="shared" si="945"/>
        <v>0</v>
      </c>
      <c r="C1210" s="10" t="str">
        <f t="shared" si="937"/>
        <v>Do Not Pick</v>
      </c>
      <c r="D1210" s="17">
        <f t="shared" si="946"/>
        <v>0</v>
      </c>
      <c r="E1210" s="113">
        <f t="shared" si="972"/>
        <v>0</v>
      </c>
      <c r="F1210" s="113">
        <f t="shared" si="973"/>
        <v>0</v>
      </c>
      <c r="G1210" s="113">
        <f t="shared" si="974"/>
        <v>0</v>
      </c>
      <c r="H1210" s="113">
        <f t="shared" si="975"/>
        <v>0</v>
      </c>
      <c r="I1210" s="113">
        <f t="shared" si="976"/>
        <v>0</v>
      </c>
      <c r="J1210" s="113">
        <f t="shared" si="977"/>
        <v>0</v>
      </c>
      <c r="K1210" s="113">
        <f t="shared" si="967"/>
        <v>0</v>
      </c>
      <c r="L1210" s="76">
        <v>8</v>
      </c>
      <c r="M1210" s="76">
        <v>5</v>
      </c>
      <c r="N1210" s="76">
        <v>7</v>
      </c>
      <c r="O1210" s="76">
        <v>6</v>
      </c>
      <c r="P1210" s="76">
        <v>6</v>
      </c>
      <c r="Q1210" s="76">
        <v>2</v>
      </c>
      <c r="R1210" s="76">
        <v>1</v>
      </c>
      <c r="S1210" s="17">
        <f t="shared" si="947"/>
        <v>0</v>
      </c>
      <c r="T1210" s="113">
        <f t="shared" si="978"/>
        <v>0</v>
      </c>
      <c r="U1210" s="113">
        <f t="shared" si="979"/>
        <v>0</v>
      </c>
      <c r="V1210" s="113">
        <f t="shared" si="980"/>
        <v>0</v>
      </c>
      <c r="W1210" s="113">
        <f t="shared" si="981"/>
        <v>0</v>
      </c>
      <c r="X1210" s="113">
        <f t="shared" si="982"/>
        <v>0</v>
      </c>
      <c r="Y1210" s="113">
        <f t="shared" si="983"/>
        <v>0</v>
      </c>
      <c r="Z1210" s="113">
        <f t="shared" si="968"/>
        <v>0</v>
      </c>
      <c r="AA1210" s="76">
        <v>10</v>
      </c>
      <c r="AB1210" s="76">
        <v>6</v>
      </c>
      <c r="AC1210" s="76">
        <v>8</v>
      </c>
      <c r="AD1210" s="76">
        <v>2</v>
      </c>
      <c r="AE1210" s="76">
        <v>2</v>
      </c>
      <c r="AF1210" s="76">
        <v>5</v>
      </c>
      <c r="AG1210" s="76">
        <v>8</v>
      </c>
      <c r="AH1210" s="131">
        <f t="shared" si="948"/>
        <v>0</v>
      </c>
      <c r="AI1210" s="131">
        <f t="shared" si="969"/>
        <v>0</v>
      </c>
      <c r="AJ1210" s="131">
        <f t="shared" si="938"/>
        <v>0</v>
      </c>
      <c r="AK1210" s="131">
        <f t="shared" si="939"/>
        <v>0</v>
      </c>
      <c r="AL1210" s="131">
        <f t="shared" si="970"/>
        <v>0</v>
      </c>
      <c r="AM1210" s="131">
        <f t="shared" si="971"/>
        <v>0</v>
      </c>
      <c r="AN1210" s="131">
        <f t="shared" si="949"/>
        <v>0</v>
      </c>
      <c r="AO1210" s="115" t="b">
        <f t="shared" si="940"/>
        <v>0</v>
      </c>
      <c r="AP1210" s="115" t="b">
        <f t="shared" si="941"/>
        <v>0</v>
      </c>
      <c r="AQ1210" s="115" t="b">
        <f t="shared" si="942"/>
        <v>0</v>
      </c>
      <c r="AR1210" s="79">
        <f t="shared" si="950"/>
        <v>0</v>
      </c>
      <c r="AS1210" s="79">
        <f t="shared" si="951"/>
        <v>0</v>
      </c>
      <c r="AT1210" s="79">
        <f t="shared" si="952"/>
        <v>0</v>
      </c>
      <c r="AU1210" s="79">
        <f t="shared" si="953"/>
        <v>0</v>
      </c>
      <c r="AV1210" s="79">
        <f t="shared" si="954"/>
        <v>0</v>
      </c>
      <c r="AW1210" s="79">
        <f t="shared" si="955"/>
        <v>0</v>
      </c>
      <c r="AX1210" s="128">
        <f t="shared" si="956"/>
        <v>0</v>
      </c>
      <c r="AY1210" s="128"/>
      <c r="AZ1210" s="128"/>
      <c r="BA1210" s="128">
        <f t="shared" si="957"/>
        <v>0</v>
      </c>
      <c r="BB1210" s="128">
        <f t="shared" si="958"/>
        <v>0</v>
      </c>
      <c r="BC1210" s="80">
        <f t="shared" si="959"/>
        <v>0</v>
      </c>
      <c r="BD1210" s="80">
        <f t="shared" si="960"/>
        <v>0</v>
      </c>
      <c r="BE1210" s="80">
        <f t="shared" si="961"/>
        <v>0</v>
      </c>
      <c r="BF1210" s="80">
        <f t="shared" si="962"/>
        <v>0</v>
      </c>
      <c r="BG1210" s="80">
        <f t="shared" si="963"/>
        <v>0</v>
      </c>
      <c r="BH1210" s="80">
        <f t="shared" si="943"/>
        <v>0</v>
      </c>
      <c r="BI1210" s="4">
        <f t="shared" si="964"/>
        <v>0</v>
      </c>
      <c r="BJ1210" s="4">
        <f t="shared" si="965"/>
        <v>0</v>
      </c>
      <c r="BK1210" s="4">
        <f t="shared" si="966"/>
        <v>0</v>
      </c>
      <c r="BL1210" s="8" t="e">
        <f>VLOOKUP(CN1210,'CIR Results'!$B$3:$L$42,2,FALSE)</f>
        <v>#N/A</v>
      </c>
      <c r="BM1210" s="8" t="e">
        <f>VLOOKUP(CN1210,'CIR Results'!$B$3:$L$42,3,FALSE)</f>
        <v>#N/A</v>
      </c>
      <c r="BN1210" s="8" t="e">
        <f>VLOOKUP(CN1210,'CIR Results'!$B$3:$L$42,4,FALSE)</f>
        <v>#N/A</v>
      </c>
      <c r="BO1210" s="8" t="e">
        <f>VLOOKUP(CN1210,'CIR Results'!$B$3:$L$42,5,FALSE)</f>
        <v>#N/A</v>
      </c>
      <c r="BP1210" s="8" t="e">
        <f>VLOOKUP(CN1210,'CIR Results'!$B$3:$L$42,6,FALSE)</f>
        <v>#N/A</v>
      </c>
      <c r="BQ1210" s="8" t="e">
        <f>VLOOKUP(CN1210,'CIR Results'!$B$3:$L$42,8,FALSE)</f>
        <v>#N/A</v>
      </c>
      <c r="BR1210" s="8" t="e">
        <f>VLOOKUP(CN1210,'CIR Results'!$B$3:$L$42,9,FALSE)</f>
        <v>#N/A</v>
      </c>
      <c r="BS1210" s="8" t="e">
        <f>VLOOKUP(CN1210,'CIR Results'!$B$3:$L$42,10,FALSE)</f>
        <v>#N/A</v>
      </c>
      <c r="BT1210" s="8" t="e">
        <f>VLOOKUP(CN1210,'CIR Results'!$B$3:$L$42,11,FALSE)</f>
        <v>#N/A</v>
      </c>
      <c r="BU1210" s="136" t="e">
        <f>VLOOKUP(CN1210,'CIR Team Info'!$B$5:$E$44,2,FALSE)</f>
        <v>#N/A</v>
      </c>
      <c r="BV1210" s="136" t="e">
        <f>VLOOKUP(CN1210,'CIR Team Info'!$B$5:$E$44,4,FALSE)</f>
        <v>#N/A</v>
      </c>
      <c r="BW1210" s="136" t="str">
        <f t="shared" si="944"/>
        <v xml:space="preserve">   </v>
      </c>
    </row>
    <row r="1211" spans="1:75" x14ac:dyDescent="0.25">
      <c r="A1211" s="78">
        <f t="shared" si="945"/>
        <v>0</v>
      </c>
      <c r="C1211" s="10" t="str">
        <f t="shared" si="937"/>
        <v>Do Not Pick</v>
      </c>
      <c r="D1211" s="17">
        <f t="shared" si="946"/>
        <v>0</v>
      </c>
      <c r="E1211" s="113">
        <f t="shared" si="972"/>
        <v>0</v>
      </c>
      <c r="F1211" s="113">
        <f t="shared" si="973"/>
        <v>0</v>
      </c>
      <c r="G1211" s="113">
        <f t="shared" si="974"/>
        <v>0</v>
      </c>
      <c r="H1211" s="113">
        <f t="shared" si="975"/>
        <v>0</v>
      </c>
      <c r="I1211" s="113">
        <f t="shared" si="976"/>
        <v>0</v>
      </c>
      <c r="J1211" s="113">
        <f t="shared" si="977"/>
        <v>0</v>
      </c>
      <c r="K1211" s="113">
        <f t="shared" si="967"/>
        <v>0</v>
      </c>
      <c r="L1211" s="76">
        <v>8</v>
      </c>
      <c r="M1211" s="76">
        <v>5</v>
      </c>
      <c r="N1211" s="76">
        <v>7</v>
      </c>
      <c r="O1211" s="76">
        <v>6</v>
      </c>
      <c r="P1211" s="76">
        <v>6</v>
      </c>
      <c r="Q1211" s="76">
        <v>2</v>
      </c>
      <c r="R1211" s="76">
        <v>1</v>
      </c>
      <c r="S1211" s="17">
        <f t="shared" si="947"/>
        <v>0</v>
      </c>
      <c r="T1211" s="113">
        <f t="shared" si="978"/>
        <v>0</v>
      </c>
      <c r="U1211" s="113">
        <f t="shared" si="979"/>
        <v>0</v>
      </c>
      <c r="V1211" s="113">
        <f t="shared" si="980"/>
        <v>0</v>
      </c>
      <c r="W1211" s="113">
        <f t="shared" si="981"/>
        <v>0</v>
      </c>
      <c r="X1211" s="113">
        <f t="shared" si="982"/>
        <v>0</v>
      </c>
      <c r="Y1211" s="113">
        <f t="shared" si="983"/>
        <v>0</v>
      </c>
      <c r="Z1211" s="113">
        <f t="shared" si="968"/>
        <v>0</v>
      </c>
      <c r="AA1211" s="76">
        <v>10</v>
      </c>
      <c r="AB1211" s="76">
        <v>6</v>
      </c>
      <c r="AC1211" s="76">
        <v>8</v>
      </c>
      <c r="AD1211" s="76">
        <v>2</v>
      </c>
      <c r="AE1211" s="76">
        <v>2</v>
      </c>
      <c r="AF1211" s="76">
        <v>5</v>
      </c>
      <c r="AG1211" s="76">
        <v>8</v>
      </c>
      <c r="AH1211" s="131">
        <f t="shared" si="948"/>
        <v>0</v>
      </c>
      <c r="AI1211" s="131">
        <f t="shared" si="969"/>
        <v>0</v>
      </c>
      <c r="AJ1211" s="131">
        <f t="shared" si="938"/>
        <v>0</v>
      </c>
      <c r="AK1211" s="131">
        <f t="shared" si="939"/>
        <v>0</v>
      </c>
      <c r="AL1211" s="131">
        <f t="shared" si="970"/>
        <v>0</v>
      </c>
      <c r="AM1211" s="131">
        <f t="shared" si="971"/>
        <v>0</v>
      </c>
      <c r="AN1211" s="131">
        <f t="shared" si="949"/>
        <v>0</v>
      </c>
      <c r="AO1211" s="115" t="b">
        <f t="shared" si="940"/>
        <v>0</v>
      </c>
      <c r="AP1211" s="115" t="b">
        <f t="shared" si="941"/>
        <v>0</v>
      </c>
      <c r="AQ1211" s="115" t="b">
        <f t="shared" si="942"/>
        <v>0</v>
      </c>
      <c r="AR1211" s="79">
        <f t="shared" si="950"/>
        <v>0</v>
      </c>
      <c r="AS1211" s="79">
        <f t="shared" si="951"/>
        <v>0</v>
      </c>
      <c r="AT1211" s="79">
        <f t="shared" si="952"/>
        <v>0</v>
      </c>
      <c r="AU1211" s="79">
        <f t="shared" si="953"/>
        <v>0</v>
      </c>
      <c r="AV1211" s="79">
        <f t="shared" si="954"/>
        <v>0</v>
      </c>
      <c r="AW1211" s="79">
        <f t="shared" si="955"/>
        <v>0</v>
      </c>
      <c r="AX1211" s="128">
        <f t="shared" si="956"/>
        <v>0</v>
      </c>
      <c r="AY1211" s="128"/>
      <c r="AZ1211" s="128"/>
      <c r="BA1211" s="128">
        <f t="shared" si="957"/>
        <v>0</v>
      </c>
      <c r="BB1211" s="128">
        <f t="shared" si="958"/>
        <v>0</v>
      </c>
      <c r="BC1211" s="80">
        <f t="shared" si="959"/>
        <v>0</v>
      </c>
      <c r="BD1211" s="80">
        <f t="shared" si="960"/>
        <v>0</v>
      </c>
      <c r="BE1211" s="80">
        <f t="shared" si="961"/>
        <v>0</v>
      </c>
      <c r="BF1211" s="80">
        <f t="shared" si="962"/>
        <v>0</v>
      </c>
      <c r="BG1211" s="80">
        <f t="shared" si="963"/>
        <v>0</v>
      </c>
      <c r="BH1211" s="80">
        <f t="shared" si="943"/>
        <v>0</v>
      </c>
      <c r="BI1211" s="4">
        <f t="shared" si="964"/>
        <v>0</v>
      </c>
      <c r="BJ1211" s="4">
        <f t="shared" si="965"/>
        <v>0</v>
      </c>
      <c r="BK1211" s="4">
        <f t="shared" si="966"/>
        <v>0</v>
      </c>
      <c r="BL1211" s="8" t="e">
        <f>VLOOKUP(CN1211,'CIR Results'!$B$3:$L$42,2,FALSE)</f>
        <v>#N/A</v>
      </c>
      <c r="BM1211" s="8" t="e">
        <f>VLOOKUP(CN1211,'CIR Results'!$B$3:$L$42,3,FALSE)</f>
        <v>#N/A</v>
      </c>
      <c r="BN1211" s="8" t="e">
        <f>VLOOKUP(CN1211,'CIR Results'!$B$3:$L$42,4,FALSE)</f>
        <v>#N/A</v>
      </c>
      <c r="BO1211" s="8" t="e">
        <f>VLOOKUP(CN1211,'CIR Results'!$B$3:$L$42,5,FALSE)</f>
        <v>#N/A</v>
      </c>
      <c r="BP1211" s="8" t="e">
        <f>VLOOKUP(CN1211,'CIR Results'!$B$3:$L$42,6,FALSE)</f>
        <v>#N/A</v>
      </c>
      <c r="BQ1211" s="8" t="e">
        <f>VLOOKUP(CN1211,'CIR Results'!$B$3:$L$42,8,FALSE)</f>
        <v>#N/A</v>
      </c>
      <c r="BR1211" s="8" t="e">
        <f>VLOOKUP(CN1211,'CIR Results'!$B$3:$L$42,9,FALSE)</f>
        <v>#N/A</v>
      </c>
      <c r="BS1211" s="8" t="e">
        <f>VLOOKUP(CN1211,'CIR Results'!$B$3:$L$42,10,FALSE)</f>
        <v>#N/A</v>
      </c>
      <c r="BT1211" s="8" t="e">
        <f>VLOOKUP(CN1211,'CIR Results'!$B$3:$L$42,11,FALSE)</f>
        <v>#N/A</v>
      </c>
      <c r="BU1211" s="136" t="e">
        <f>VLOOKUP(CN1211,'CIR Team Info'!$B$5:$E$44,2,FALSE)</f>
        <v>#N/A</v>
      </c>
      <c r="BV1211" s="136" t="e">
        <f>VLOOKUP(CN1211,'CIR Team Info'!$B$5:$E$44,4,FALSE)</f>
        <v>#N/A</v>
      </c>
      <c r="BW1211" s="136" t="str">
        <f t="shared" si="944"/>
        <v xml:space="preserve">   </v>
      </c>
    </row>
    <row r="1212" spans="1:75" x14ac:dyDescent="0.25">
      <c r="A1212" s="78">
        <f t="shared" si="945"/>
        <v>0</v>
      </c>
      <c r="C1212" s="10" t="str">
        <f t="shared" si="937"/>
        <v>Do Not Pick</v>
      </c>
      <c r="D1212" s="17">
        <f t="shared" si="946"/>
        <v>0</v>
      </c>
      <c r="E1212" s="113">
        <f t="shared" si="972"/>
        <v>0</v>
      </c>
      <c r="F1212" s="113">
        <f t="shared" si="973"/>
        <v>0</v>
      </c>
      <c r="G1212" s="113">
        <f t="shared" si="974"/>
        <v>0</v>
      </c>
      <c r="H1212" s="113">
        <f t="shared" si="975"/>
        <v>0</v>
      </c>
      <c r="I1212" s="113">
        <f t="shared" si="976"/>
        <v>0</v>
      </c>
      <c r="J1212" s="113">
        <f t="shared" si="977"/>
        <v>0</v>
      </c>
      <c r="K1212" s="113">
        <f t="shared" si="967"/>
        <v>0</v>
      </c>
      <c r="L1212" s="76">
        <v>8</v>
      </c>
      <c r="M1212" s="76">
        <v>5</v>
      </c>
      <c r="N1212" s="76">
        <v>7</v>
      </c>
      <c r="O1212" s="76">
        <v>6</v>
      </c>
      <c r="P1212" s="76">
        <v>6</v>
      </c>
      <c r="Q1212" s="76">
        <v>2</v>
      </c>
      <c r="R1212" s="76">
        <v>1</v>
      </c>
      <c r="S1212" s="17">
        <f t="shared" si="947"/>
        <v>0</v>
      </c>
      <c r="T1212" s="113">
        <f t="shared" si="978"/>
        <v>0</v>
      </c>
      <c r="U1212" s="113">
        <f t="shared" si="979"/>
        <v>0</v>
      </c>
      <c r="V1212" s="113">
        <f t="shared" si="980"/>
        <v>0</v>
      </c>
      <c r="W1212" s="113">
        <f t="shared" si="981"/>
        <v>0</v>
      </c>
      <c r="X1212" s="113">
        <f t="shared" si="982"/>
        <v>0</v>
      </c>
      <c r="Y1212" s="113">
        <f t="shared" si="983"/>
        <v>0</v>
      </c>
      <c r="Z1212" s="113">
        <f t="shared" si="968"/>
        <v>0</v>
      </c>
      <c r="AA1212" s="76">
        <v>10</v>
      </c>
      <c r="AB1212" s="76">
        <v>6</v>
      </c>
      <c r="AC1212" s="76">
        <v>8</v>
      </c>
      <c r="AD1212" s="76">
        <v>2</v>
      </c>
      <c r="AE1212" s="76">
        <v>2</v>
      </c>
      <c r="AF1212" s="76">
        <v>5</v>
      </c>
      <c r="AG1212" s="76">
        <v>8</v>
      </c>
      <c r="AH1212" s="131">
        <f t="shared" si="948"/>
        <v>0</v>
      </c>
      <c r="AI1212" s="131">
        <f t="shared" si="969"/>
        <v>0</v>
      </c>
      <c r="AJ1212" s="131">
        <f t="shared" si="938"/>
        <v>0</v>
      </c>
      <c r="AK1212" s="131">
        <f t="shared" si="939"/>
        <v>0</v>
      </c>
      <c r="AL1212" s="131">
        <f t="shared" si="970"/>
        <v>0</v>
      </c>
      <c r="AM1212" s="131">
        <f t="shared" si="971"/>
        <v>0</v>
      </c>
      <c r="AN1212" s="131">
        <f t="shared" si="949"/>
        <v>0</v>
      </c>
      <c r="AO1212" s="115" t="b">
        <f t="shared" si="940"/>
        <v>0</v>
      </c>
      <c r="AP1212" s="115" t="b">
        <f t="shared" si="941"/>
        <v>0</v>
      </c>
      <c r="AQ1212" s="115" t="b">
        <f t="shared" si="942"/>
        <v>0</v>
      </c>
      <c r="AR1212" s="79">
        <f t="shared" si="950"/>
        <v>0</v>
      </c>
      <c r="AS1212" s="79">
        <f t="shared" si="951"/>
        <v>0</v>
      </c>
      <c r="AT1212" s="79">
        <f t="shared" si="952"/>
        <v>0</v>
      </c>
      <c r="AU1212" s="79">
        <f t="shared" si="953"/>
        <v>0</v>
      </c>
      <c r="AV1212" s="79">
        <f t="shared" si="954"/>
        <v>0</v>
      </c>
      <c r="AW1212" s="79">
        <f t="shared" si="955"/>
        <v>0</v>
      </c>
      <c r="AX1212" s="128">
        <f t="shared" si="956"/>
        <v>0</v>
      </c>
      <c r="AY1212" s="128"/>
      <c r="AZ1212" s="128"/>
      <c r="BA1212" s="128">
        <f t="shared" si="957"/>
        <v>0</v>
      </c>
      <c r="BB1212" s="128">
        <f t="shared" si="958"/>
        <v>0</v>
      </c>
      <c r="BC1212" s="80">
        <f t="shared" si="959"/>
        <v>0</v>
      </c>
      <c r="BD1212" s="80">
        <f t="shared" si="960"/>
        <v>0</v>
      </c>
      <c r="BE1212" s="80">
        <f t="shared" si="961"/>
        <v>0</v>
      </c>
      <c r="BF1212" s="80">
        <f t="shared" si="962"/>
        <v>0</v>
      </c>
      <c r="BG1212" s="80">
        <f t="shared" si="963"/>
        <v>0</v>
      </c>
      <c r="BH1212" s="80">
        <f t="shared" si="943"/>
        <v>0</v>
      </c>
      <c r="BI1212" s="4">
        <f t="shared" si="964"/>
        <v>0</v>
      </c>
      <c r="BJ1212" s="4">
        <f t="shared" si="965"/>
        <v>0</v>
      </c>
      <c r="BK1212" s="4">
        <f t="shared" si="966"/>
        <v>0</v>
      </c>
      <c r="BL1212" s="8" t="e">
        <f>VLOOKUP(CN1212,'CIR Results'!$B$3:$L$42,2,FALSE)</f>
        <v>#N/A</v>
      </c>
      <c r="BM1212" s="8" t="e">
        <f>VLOOKUP(CN1212,'CIR Results'!$B$3:$L$42,3,FALSE)</f>
        <v>#N/A</v>
      </c>
      <c r="BN1212" s="8" t="e">
        <f>VLOOKUP(CN1212,'CIR Results'!$B$3:$L$42,4,FALSE)</f>
        <v>#N/A</v>
      </c>
      <c r="BO1212" s="8" t="e">
        <f>VLOOKUP(CN1212,'CIR Results'!$B$3:$L$42,5,FALSE)</f>
        <v>#N/A</v>
      </c>
      <c r="BP1212" s="8" t="e">
        <f>VLOOKUP(CN1212,'CIR Results'!$B$3:$L$42,6,FALSE)</f>
        <v>#N/A</v>
      </c>
      <c r="BQ1212" s="8" t="e">
        <f>VLOOKUP(CN1212,'CIR Results'!$B$3:$L$42,8,FALSE)</f>
        <v>#N/A</v>
      </c>
      <c r="BR1212" s="8" t="e">
        <f>VLOOKUP(CN1212,'CIR Results'!$B$3:$L$42,9,FALSE)</f>
        <v>#N/A</v>
      </c>
      <c r="BS1212" s="8" t="e">
        <f>VLOOKUP(CN1212,'CIR Results'!$B$3:$L$42,10,FALSE)</f>
        <v>#N/A</v>
      </c>
      <c r="BT1212" s="8" t="e">
        <f>VLOOKUP(CN1212,'CIR Results'!$B$3:$L$42,11,FALSE)</f>
        <v>#N/A</v>
      </c>
      <c r="BU1212" s="136" t="e">
        <f>VLOOKUP(CN1212,'CIR Team Info'!$B$5:$E$44,2,FALSE)</f>
        <v>#N/A</v>
      </c>
      <c r="BV1212" s="136" t="e">
        <f>VLOOKUP(CN1212,'CIR Team Info'!$B$5:$E$44,4,FALSE)</f>
        <v>#N/A</v>
      </c>
      <c r="BW1212" s="136" t="str">
        <f t="shared" si="944"/>
        <v xml:space="preserve">   </v>
      </c>
    </row>
    <row r="1213" spans="1:75" x14ac:dyDescent="0.25">
      <c r="A1213" s="78">
        <f t="shared" si="945"/>
        <v>0</v>
      </c>
      <c r="C1213" s="10" t="str">
        <f t="shared" si="937"/>
        <v>Do Not Pick</v>
      </c>
      <c r="D1213" s="17">
        <f t="shared" si="946"/>
        <v>0</v>
      </c>
      <c r="E1213" s="113">
        <f t="shared" si="972"/>
        <v>0</v>
      </c>
      <c r="F1213" s="113">
        <f t="shared" si="973"/>
        <v>0</v>
      </c>
      <c r="G1213" s="113">
        <f t="shared" si="974"/>
        <v>0</v>
      </c>
      <c r="H1213" s="113">
        <f t="shared" si="975"/>
        <v>0</v>
      </c>
      <c r="I1213" s="113">
        <f t="shared" si="976"/>
        <v>0</v>
      </c>
      <c r="J1213" s="113">
        <f t="shared" si="977"/>
        <v>0</v>
      </c>
      <c r="K1213" s="113">
        <f t="shared" si="967"/>
        <v>0</v>
      </c>
      <c r="L1213" s="76">
        <v>8</v>
      </c>
      <c r="M1213" s="76">
        <v>5</v>
      </c>
      <c r="N1213" s="76">
        <v>7</v>
      </c>
      <c r="O1213" s="76">
        <v>6</v>
      </c>
      <c r="P1213" s="76">
        <v>6</v>
      </c>
      <c r="Q1213" s="76">
        <v>2</v>
      </c>
      <c r="R1213" s="76">
        <v>1</v>
      </c>
      <c r="S1213" s="17">
        <f t="shared" si="947"/>
        <v>0</v>
      </c>
      <c r="T1213" s="113">
        <f t="shared" si="978"/>
        <v>0</v>
      </c>
      <c r="U1213" s="113">
        <f t="shared" si="979"/>
        <v>0</v>
      </c>
      <c r="V1213" s="113">
        <f t="shared" si="980"/>
        <v>0</v>
      </c>
      <c r="W1213" s="113">
        <f t="shared" si="981"/>
        <v>0</v>
      </c>
      <c r="X1213" s="113">
        <f t="shared" si="982"/>
        <v>0</v>
      </c>
      <c r="Y1213" s="113">
        <f t="shared" si="983"/>
        <v>0</v>
      </c>
      <c r="Z1213" s="113">
        <f t="shared" si="968"/>
        <v>0</v>
      </c>
      <c r="AA1213" s="76">
        <v>10</v>
      </c>
      <c r="AB1213" s="76">
        <v>6</v>
      </c>
      <c r="AC1213" s="76">
        <v>8</v>
      </c>
      <c r="AD1213" s="76">
        <v>2</v>
      </c>
      <c r="AE1213" s="76">
        <v>2</v>
      </c>
      <c r="AF1213" s="76">
        <v>5</v>
      </c>
      <c r="AG1213" s="76">
        <v>8</v>
      </c>
      <c r="AH1213" s="131">
        <f t="shared" si="948"/>
        <v>0</v>
      </c>
      <c r="AI1213" s="131">
        <f t="shared" si="969"/>
        <v>0</v>
      </c>
      <c r="AJ1213" s="131">
        <f t="shared" si="938"/>
        <v>0</v>
      </c>
      <c r="AK1213" s="131">
        <f t="shared" si="939"/>
        <v>0</v>
      </c>
      <c r="AL1213" s="131">
        <f t="shared" si="970"/>
        <v>0</v>
      </c>
      <c r="AM1213" s="131">
        <f t="shared" si="971"/>
        <v>0</v>
      </c>
      <c r="AN1213" s="131">
        <f t="shared" si="949"/>
        <v>0</v>
      </c>
      <c r="AO1213" s="115" t="b">
        <f t="shared" si="940"/>
        <v>0</v>
      </c>
      <c r="AP1213" s="115" t="b">
        <f t="shared" si="941"/>
        <v>0</v>
      </c>
      <c r="AQ1213" s="115" t="b">
        <f t="shared" si="942"/>
        <v>0</v>
      </c>
      <c r="AR1213" s="79">
        <f t="shared" si="950"/>
        <v>0</v>
      </c>
      <c r="AS1213" s="79">
        <f t="shared" si="951"/>
        <v>0</v>
      </c>
      <c r="AT1213" s="79">
        <f t="shared" si="952"/>
        <v>0</v>
      </c>
      <c r="AU1213" s="79">
        <f t="shared" si="953"/>
        <v>0</v>
      </c>
      <c r="AV1213" s="79">
        <f t="shared" si="954"/>
        <v>0</v>
      </c>
      <c r="AW1213" s="79">
        <f t="shared" si="955"/>
        <v>0</v>
      </c>
      <c r="AX1213" s="128">
        <f t="shared" si="956"/>
        <v>0</v>
      </c>
      <c r="AY1213" s="128"/>
      <c r="AZ1213" s="128"/>
      <c r="BA1213" s="128">
        <f t="shared" si="957"/>
        <v>0</v>
      </c>
      <c r="BB1213" s="128">
        <f t="shared" si="958"/>
        <v>0</v>
      </c>
      <c r="BC1213" s="80">
        <f t="shared" si="959"/>
        <v>0</v>
      </c>
      <c r="BD1213" s="80">
        <f t="shared" si="960"/>
        <v>0</v>
      </c>
      <c r="BE1213" s="80">
        <f t="shared" si="961"/>
        <v>0</v>
      </c>
      <c r="BF1213" s="80">
        <f t="shared" si="962"/>
        <v>0</v>
      </c>
      <c r="BG1213" s="80">
        <f t="shared" si="963"/>
        <v>0</v>
      </c>
      <c r="BH1213" s="80">
        <f t="shared" si="943"/>
        <v>0</v>
      </c>
      <c r="BI1213" s="4">
        <f t="shared" si="964"/>
        <v>0</v>
      </c>
      <c r="BJ1213" s="4">
        <f t="shared" si="965"/>
        <v>0</v>
      </c>
      <c r="BK1213" s="4">
        <f t="shared" si="966"/>
        <v>0</v>
      </c>
      <c r="BL1213" s="8" t="e">
        <f>VLOOKUP(CN1213,'CIR Results'!$B$3:$L$42,2,FALSE)</f>
        <v>#N/A</v>
      </c>
      <c r="BM1213" s="8" t="e">
        <f>VLOOKUP(CN1213,'CIR Results'!$B$3:$L$42,3,FALSE)</f>
        <v>#N/A</v>
      </c>
      <c r="BN1213" s="8" t="e">
        <f>VLOOKUP(CN1213,'CIR Results'!$B$3:$L$42,4,FALSE)</f>
        <v>#N/A</v>
      </c>
      <c r="BO1213" s="8" t="e">
        <f>VLOOKUP(CN1213,'CIR Results'!$B$3:$L$42,5,FALSE)</f>
        <v>#N/A</v>
      </c>
      <c r="BP1213" s="8" t="e">
        <f>VLOOKUP(CN1213,'CIR Results'!$B$3:$L$42,6,FALSE)</f>
        <v>#N/A</v>
      </c>
      <c r="BQ1213" s="8" t="e">
        <f>VLOOKUP(CN1213,'CIR Results'!$B$3:$L$42,8,FALSE)</f>
        <v>#N/A</v>
      </c>
      <c r="BR1213" s="8" t="e">
        <f>VLOOKUP(CN1213,'CIR Results'!$B$3:$L$42,9,FALSE)</f>
        <v>#N/A</v>
      </c>
      <c r="BS1213" s="8" t="e">
        <f>VLOOKUP(CN1213,'CIR Results'!$B$3:$L$42,10,FALSE)</f>
        <v>#N/A</v>
      </c>
      <c r="BT1213" s="8" t="e">
        <f>VLOOKUP(CN1213,'CIR Results'!$B$3:$L$42,11,FALSE)</f>
        <v>#N/A</v>
      </c>
      <c r="BU1213" s="136" t="e">
        <f>VLOOKUP(CN1213,'CIR Team Info'!$B$5:$E$44,2,FALSE)</f>
        <v>#N/A</v>
      </c>
      <c r="BV1213" s="136" t="e">
        <f>VLOOKUP(CN1213,'CIR Team Info'!$B$5:$E$44,4,FALSE)</f>
        <v>#N/A</v>
      </c>
      <c r="BW1213" s="136" t="str">
        <f t="shared" si="944"/>
        <v xml:space="preserve">   </v>
      </c>
    </row>
    <row r="1214" spans="1:75" x14ac:dyDescent="0.25">
      <c r="A1214" s="78">
        <f t="shared" si="945"/>
        <v>0</v>
      </c>
      <c r="C1214" s="10" t="str">
        <f t="shared" si="937"/>
        <v>Do Not Pick</v>
      </c>
      <c r="D1214" s="17">
        <f t="shared" si="946"/>
        <v>0</v>
      </c>
      <c r="E1214" s="113">
        <f t="shared" si="972"/>
        <v>0</v>
      </c>
      <c r="F1214" s="113">
        <f t="shared" si="973"/>
        <v>0</v>
      </c>
      <c r="G1214" s="113">
        <f t="shared" si="974"/>
        <v>0</v>
      </c>
      <c r="H1214" s="113">
        <f t="shared" si="975"/>
        <v>0</v>
      </c>
      <c r="I1214" s="113">
        <f t="shared" si="976"/>
        <v>0</v>
      </c>
      <c r="J1214" s="113">
        <f t="shared" si="977"/>
        <v>0</v>
      </c>
      <c r="K1214" s="113">
        <f t="shared" si="967"/>
        <v>0</v>
      </c>
      <c r="L1214" s="76">
        <v>8</v>
      </c>
      <c r="M1214" s="76">
        <v>5</v>
      </c>
      <c r="N1214" s="76">
        <v>7</v>
      </c>
      <c r="O1214" s="76">
        <v>6</v>
      </c>
      <c r="P1214" s="76">
        <v>6</v>
      </c>
      <c r="Q1214" s="76">
        <v>2</v>
      </c>
      <c r="R1214" s="76">
        <v>1</v>
      </c>
      <c r="S1214" s="17">
        <f t="shared" si="947"/>
        <v>0</v>
      </c>
      <c r="T1214" s="113">
        <f t="shared" si="978"/>
        <v>0</v>
      </c>
      <c r="U1214" s="113">
        <f t="shared" si="979"/>
        <v>0</v>
      </c>
      <c r="V1214" s="113">
        <f t="shared" si="980"/>
        <v>0</v>
      </c>
      <c r="W1214" s="113">
        <f t="shared" si="981"/>
        <v>0</v>
      </c>
      <c r="X1214" s="113">
        <f t="shared" si="982"/>
        <v>0</v>
      </c>
      <c r="Y1214" s="113">
        <f t="shared" si="983"/>
        <v>0</v>
      </c>
      <c r="Z1214" s="113">
        <f t="shared" si="968"/>
        <v>0</v>
      </c>
      <c r="AA1214" s="76">
        <v>10</v>
      </c>
      <c r="AB1214" s="76">
        <v>6</v>
      </c>
      <c r="AC1214" s="76">
        <v>8</v>
      </c>
      <c r="AD1214" s="76">
        <v>2</v>
      </c>
      <c r="AE1214" s="76">
        <v>2</v>
      </c>
      <c r="AF1214" s="76">
        <v>5</v>
      </c>
      <c r="AG1214" s="76">
        <v>8</v>
      </c>
      <c r="AH1214" s="131">
        <f t="shared" si="948"/>
        <v>0</v>
      </c>
      <c r="AI1214" s="131">
        <f t="shared" si="969"/>
        <v>0</v>
      </c>
      <c r="AJ1214" s="131">
        <f t="shared" si="938"/>
        <v>0</v>
      </c>
      <c r="AK1214" s="131">
        <f t="shared" si="939"/>
        <v>0</v>
      </c>
      <c r="AL1214" s="131">
        <f t="shared" si="970"/>
        <v>0</v>
      </c>
      <c r="AM1214" s="131">
        <f t="shared" si="971"/>
        <v>0</v>
      </c>
      <c r="AN1214" s="131">
        <f t="shared" si="949"/>
        <v>0</v>
      </c>
      <c r="AO1214" s="115" t="b">
        <f t="shared" si="940"/>
        <v>0</v>
      </c>
      <c r="AP1214" s="115" t="b">
        <f t="shared" si="941"/>
        <v>0</v>
      </c>
      <c r="AQ1214" s="115" t="b">
        <f t="shared" si="942"/>
        <v>0</v>
      </c>
      <c r="AR1214" s="79">
        <f t="shared" si="950"/>
        <v>0</v>
      </c>
      <c r="AS1214" s="79">
        <f t="shared" si="951"/>
        <v>0</v>
      </c>
      <c r="AT1214" s="79">
        <f t="shared" si="952"/>
        <v>0</v>
      </c>
      <c r="AU1214" s="79">
        <f t="shared" si="953"/>
        <v>0</v>
      </c>
      <c r="AV1214" s="79">
        <f t="shared" si="954"/>
        <v>0</v>
      </c>
      <c r="AW1214" s="79">
        <f t="shared" si="955"/>
        <v>0</v>
      </c>
      <c r="AX1214" s="128">
        <f t="shared" si="956"/>
        <v>0</v>
      </c>
      <c r="AY1214" s="128"/>
      <c r="AZ1214" s="128"/>
      <c r="BA1214" s="128">
        <f t="shared" si="957"/>
        <v>0</v>
      </c>
      <c r="BB1214" s="128">
        <f t="shared" si="958"/>
        <v>0</v>
      </c>
      <c r="BC1214" s="80">
        <f t="shared" si="959"/>
        <v>0</v>
      </c>
      <c r="BD1214" s="80">
        <f t="shared" si="960"/>
        <v>0</v>
      </c>
      <c r="BE1214" s="80">
        <f t="shared" si="961"/>
        <v>0</v>
      </c>
      <c r="BF1214" s="80">
        <f t="shared" si="962"/>
        <v>0</v>
      </c>
      <c r="BG1214" s="80">
        <f t="shared" si="963"/>
        <v>0</v>
      </c>
      <c r="BH1214" s="80">
        <f t="shared" si="943"/>
        <v>0</v>
      </c>
      <c r="BI1214" s="4">
        <f t="shared" si="964"/>
        <v>0</v>
      </c>
      <c r="BJ1214" s="4">
        <f t="shared" si="965"/>
        <v>0</v>
      </c>
      <c r="BK1214" s="4">
        <f t="shared" si="966"/>
        <v>0</v>
      </c>
      <c r="BL1214" s="8" t="e">
        <f>VLOOKUP(CN1214,'CIR Results'!$B$3:$L$42,2,FALSE)</f>
        <v>#N/A</v>
      </c>
      <c r="BM1214" s="8" t="e">
        <f>VLOOKUP(CN1214,'CIR Results'!$B$3:$L$42,3,FALSE)</f>
        <v>#N/A</v>
      </c>
      <c r="BN1214" s="8" t="e">
        <f>VLOOKUP(CN1214,'CIR Results'!$B$3:$L$42,4,FALSE)</f>
        <v>#N/A</v>
      </c>
      <c r="BO1214" s="8" t="e">
        <f>VLOOKUP(CN1214,'CIR Results'!$B$3:$L$42,5,FALSE)</f>
        <v>#N/A</v>
      </c>
      <c r="BP1214" s="8" t="e">
        <f>VLOOKUP(CN1214,'CIR Results'!$B$3:$L$42,6,FALSE)</f>
        <v>#N/A</v>
      </c>
      <c r="BQ1214" s="8" t="e">
        <f>VLOOKUP(CN1214,'CIR Results'!$B$3:$L$42,8,FALSE)</f>
        <v>#N/A</v>
      </c>
      <c r="BR1214" s="8" t="e">
        <f>VLOOKUP(CN1214,'CIR Results'!$B$3:$L$42,9,FALSE)</f>
        <v>#N/A</v>
      </c>
      <c r="BS1214" s="8" t="e">
        <f>VLOOKUP(CN1214,'CIR Results'!$B$3:$L$42,10,FALSE)</f>
        <v>#N/A</v>
      </c>
      <c r="BT1214" s="8" t="e">
        <f>VLOOKUP(CN1214,'CIR Results'!$B$3:$L$42,11,FALSE)</f>
        <v>#N/A</v>
      </c>
      <c r="BU1214" s="136" t="e">
        <f>VLOOKUP(CN1214,'CIR Team Info'!$B$5:$E$44,2,FALSE)</f>
        <v>#N/A</v>
      </c>
      <c r="BV1214" s="136" t="e">
        <f>VLOOKUP(CN1214,'CIR Team Info'!$B$5:$E$44,4,FALSE)</f>
        <v>#N/A</v>
      </c>
      <c r="BW1214" s="136" t="str">
        <f t="shared" si="944"/>
        <v xml:space="preserve">   </v>
      </c>
    </row>
    <row r="1215" spans="1:75" x14ac:dyDescent="0.25">
      <c r="A1215" s="78">
        <f t="shared" si="945"/>
        <v>0</v>
      </c>
      <c r="C1215" s="10" t="str">
        <f t="shared" si="937"/>
        <v>Do Not Pick</v>
      </c>
      <c r="D1215" s="17">
        <f t="shared" si="946"/>
        <v>0</v>
      </c>
      <c r="E1215" s="113">
        <f t="shared" si="972"/>
        <v>0</v>
      </c>
      <c r="F1215" s="113">
        <f t="shared" si="973"/>
        <v>0</v>
      </c>
      <c r="G1215" s="113">
        <f t="shared" si="974"/>
        <v>0</v>
      </c>
      <c r="H1215" s="113">
        <f t="shared" si="975"/>
        <v>0</v>
      </c>
      <c r="I1215" s="113">
        <f t="shared" si="976"/>
        <v>0</v>
      </c>
      <c r="J1215" s="113">
        <f t="shared" si="977"/>
        <v>0</v>
      </c>
      <c r="K1215" s="113">
        <f t="shared" si="967"/>
        <v>0</v>
      </c>
      <c r="L1215" s="76">
        <v>8</v>
      </c>
      <c r="M1215" s="76">
        <v>5</v>
      </c>
      <c r="N1215" s="76">
        <v>7</v>
      </c>
      <c r="O1215" s="76">
        <v>6</v>
      </c>
      <c r="P1215" s="76">
        <v>6</v>
      </c>
      <c r="Q1215" s="76">
        <v>2</v>
      </c>
      <c r="R1215" s="76">
        <v>1</v>
      </c>
      <c r="S1215" s="17">
        <f t="shared" si="947"/>
        <v>0</v>
      </c>
      <c r="T1215" s="113">
        <f t="shared" si="978"/>
        <v>0</v>
      </c>
      <c r="U1215" s="113">
        <f t="shared" si="979"/>
        <v>0</v>
      </c>
      <c r="V1215" s="113">
        <f t="shared" si="980"/>
        <v>0</v>
      </c>
      <c r="W1215" s="113">
        <f t="shared" si="981"/>
        <v>0</v>
      </c>
      <c r="X1215" s="113">
        <f t="shared" si="982"/>
        <v>0</v>
      </c>
      <c r="Y1215" s="113">
        <f t="shared" si="983"/>
        <v>0</v>
      </c>
      <c r="Z1215" s="113">
        <f t="shared" si="968"/>
        <v>0</v>
      </c>
      <c r="AA1215" s="76">
        <v>10</v>
      </c>
      <c r="AB1215" s="76">
        <v>6</v>
      </c>
      <c r="AC1215" s="76">
        <v>8</v>
      </c>
      <c r="AD1215" s="76">
        <v>2</v>
      </c>
      <c r="AE1215" s="76">
        <v>2</v>
      </c>
      <c r="AF1215" s="76">
        <v>5</v>
      </c>
      <c r="AG1215" s="76">
        <v>8</v>
      </c>
      <c r="AH1215" s="131">
        <f t="shared" si="948"/>
        <v>0</v>
      </c>
      <c r="AI1215" s="131">
        <f t="shared" si="969"/>
        <v>0</v>
      </c>
      <c r="AJ1215" s="131">
        <f t="shared" si="938"/>
        <v>0</v>
      </c>
      <c r="AK1215" s="131">
        <f t="shared" si="939"/>
        <v>0</v>
      </c>
      <c r="AL1215" s="131">
        <f t="shared" si="970"/>
        <v>0</v>
      </c>
      <c r="AM1215" s="131">
        <f t="shared" si="971"/>
        <v>0</v>
      </c>
      <c r="AN1215" s="131">
        <f t="shared" si="949"/>
        <v>0</v>
      </c>
      <c r="AO1215" s="115" t="b">
        <f t="shared" si="940"/>
        <v>0</v>
      </c>
      <c r="AP1215" s="115" t="b">
        <f t="shared" si="941"/>
        <v>0</v>
      </c>
      <c r="AQ1215" s="115" t="b">
        <f t="shared" si="942"/>
        <v>0</v>
      </c>
      <c r="AR1215" s="79">
        <f t="shared" si="950"/>
        <v>0</v>
      </c>
      <c r="AS1215" s="79">
        <f t="shared" si="951"/>
        <v>0</v>
      </c>
      <c r="AT1215" s="79">
        <f t="shared" si="952"/>
        <v>0</v>
      </c>
      <c r="AU1215" s="79">
        <f t="shared" si="953"/>
        <v>0</v>
      </c>
      <c r="AV1215" s="79">
        <f t="shared" si="954"/>
        <v>0</v>
      </c>
      <c r="AW1215" s="79">
        <f t="shared" si="955"/>
        <v>0</v>
      </c>
      <c r="AX1215" s="128">
        <f t="shared" si="956"/>
        <v>0</v>
      </c>
      <c r="AY1215" s="128"/>
      <c r="AZ1215" s="128"/>
      <c r="BA1215" s="128">
        <f t="shared" si="957"/>
        <v>0</v>
      </c>
      <c r="BB1215" s="128">
        <f t="shared" si="958"/>
        <v>0</v>
      </c>
      <c r="BC1215" s="80">
        <f t="shared" si="959"/>
        <v>0</v>
      </c>
      <c r="BD1215" s="80">
        <f t="shared" si="960"/>
        <v>0</v>
      </c>
      <c r="BE1215" s="80">
        <f t="shared" si="961"/>
        <v>0</v>
      </c>
      <c r="BF1215" s="80">
        <f t="shared" si="962"/>
        <v>0</v>
      </c>
      <c r="BG1215" s="80">
        <f t="shared" si="963"/>
        <v>0</v>
      </c>
      <c r="BH1215" s="80">
        <f t="shared" si="943"/>
        <v>0</v>
      </c>
      <c r="BI1215" s="4">
        <f t="shared" si="964"/>
        <v>0</v>
      </c>
      <c r="BJ1215" s="4">
        <f t="shared" si="965"/>
        <v>0</v>
      </c>
      <c r="BK1215" s="4">
        <f t="shared" si="966"/>
        <v>0</v>
      </c>
      <c r="BL1215" s="8" t="e">
        <f>VLOOKUP(CN1215,'CIR Results'!$B$3:$L$42,2,FALSE)</f>
        <v>#N/A</v>
      </c>
      <c r="BM1215" s="8" t="e">
        <f>VLOOKUP(CN1215,'CIR Results'!$B$3:$L$42,3,FALSE)</f>
        <v>#N/A</v>
      </c>
      <c r="BN1215" s="8" t="e">
        <f>VLOOKUP(CN1215,'CIR Results'!$B$3:$L$42,4,FALSE)</f>
        <v>#N/A</v>
      </c>
      <c r="BO1215" s="8" t="e">
        <f>VLOOKUP(CN1215,'CIR Results'!$B$3:$L$42,5,FALSE)</f>
        <v>#N/A</v>
      </c>
      <c r="BP1215" s="8" t="e">
        <f>VLOOKUP(CN1215,'CIR Results'!$B$3:$L$42,6,FALSE)</f>
        <v>#N/A</v>
      </c>
      <c r="BQ1215" s="8" t="e">
        <f>VLOOKUP(CN1215,'CIR Results'!$B$3:$L$42,8,FALSE)</f>
        <v>#N/A</v>
      </c>
      <c r="BR1215" s="8" t="e">
        <f>VLOOKUP(CN1215,'CIR Results'!$B$3:$L$42,9,FALSE)</f>
        <v>#N/A</v>
      </c>
      <c r="BS1215" s="8" t="e">
        <f>VLOOKUP(CN1215,'CIR Results'!$B$3:$L$42,10,FALSE)</f>
        <v>#N/A</v>
      </c>
      <c r="BT1215" s="8" t="e">
        <f>VLOOKUP(CN1215,'CIR Results'!$B$3:$L$42,11,FALSE)</f>
        <v>#N/A</v>
      </c>
      <c r="BU1215" s="136" t="e">
        <f>VLOOKUP(CN1215,'CIR Team Info'!$B$5:$E$44,2,FALSE)</f>
        <v>#N/A</v>
      </c>
      <c r="BV1215" s="136" t="e">
        <f>VLOOKUP(CN1215,'CIR Team Info'!$B$5:$E$44,4,FALSE)</f>
        <v>#N/A</v>
      </c>
      <c r="BW1215" s="136" t="str">
        <f t="shared" si="944"/>
        <v xml:space="preserve">   </v>
      </c>
    </row>
    <row r="1216" spans="1:75" x14ac:dyDescent="0.25">
      <c r="A1216" s="78">
        <f t="shared" si="945"/>
        <v>0</v>
      </c>
      <c r="C1216" s="10" t="str">
        <f t="shared" si="937"/>
        <v>Do Not Pick</v>
      </c>
      <c r="D1216" s="17">
        <f t="shared" si="946"/>
        <v>0</v>
      </c>
      <c r="E1216" s="113">
        <f t="shared" si="972"/>
        <v>0</v>
      </c>
      <c r="F1216" s="113">
        <f t="shared" si="973"/>
        <v>0</v>
      </c>
      <c r="G1216" s="113">
        <f t="shared" si="974"/>
        <v>0</v>
      </c>
      <c r="H1216" s="113">
        <f t="shared" si="975"/>
        <v>0</v>
      </c>
      <c r="I1216" s="113">
        <f t="shared" si="976"/>
        <v>0</v>
      </c>
      <c r="J1216" s="113">
        <f t="shared" si="977"/>
        <v>0</v>
      </c>
      <c r="K1216" s="113">
        <f t="shared" si="967"/>
        <v>0</v>
      </c>
      <c r="L1216" s="76">
        <v>8</v>
      </c>
      <c r="M1216" s="76">
        <v>5</v>
      </c>
      <c r="N1216" s="76">
        <v>7</v>
      </c>
      <c r="O1216" s="76">
        <v>6</v>
      </c>
      <c r="P1216" s="76">
        <v>6</v>
      </c>
      <c r="Q1216" s="76">
        <v>2</v>
      </c>
      <c r="R1216" s="76">
        <v>1</v>
      </c>
      <c r="S1216" s="17">
        <f t="shared" si="947"/>
        <v>0</v>
      </c>
      <c r="T1216" s="113">
        <f t="shared" si="978"/>
        <v>0</v>
      </c>
      <c r="U1216" s="113">
        <f t="shared" si="979"/>
        <v>0</v>
      </c>
      <c r="V1216" s="113">
        <f t="shared" si="980"/>
        <v>0</v>
      </c>
      <c r="W1216" s="113">
        <f t="shared" si="981"/>
        <v>0</v>
      </c>
      <c r="X1216" s="113">
        <f t="shared" si="982"/>
        <v>0</v>
      </c>
      <c r="Y1216" s="113">
        <f t="shared" si="983"/>
        <v>0</v>
      </c>
      <c r="Z1216" s="113">
        <f t="shared" si="968"/>
        <v>0</v>
      </c>
      <c r="AA1216" s="76">
        <v>10</v>
      </c>
      <c r="AB1216" s="76">
        <v>6</v>
      </c>
      <c r="AC1216" s="76">
        <v>8</v>
      </c>
      <c r="AD1216" s="76">
        <v>2</v>
      </c>
      <c r="AE1216" s="76">
        <v>2</v>
      </c>
      <c r="AF1216" s="76">
        <v>5</v>
      </c>
      <c r="AG1216" s="76">
        <v>8</v>
      </c>
      <c r="AH1216" s="131">
        <f t="shared" si="948"/>
        <v>0</v>
      </c>
      <c r="AI1216" s="131">
        <f t="shared" si="969"/>
        <v>0</v>
      </c>
      <c r="AJ1216" s="131">
        <f t="shared" si="938"/>
        <v>0</v>
      </c>
      <c r="AK1216" s="131">
        <f t="shared" si="939"/>
        <v>0</v>
      </c>
      <c r="AL1216" s="131">
        <f t="shared" si="970"/>
        <v>0</v>
      </c>
      <c r="AM1216" s="131">
        <f t="shared" si="971"/>
        <v>0</v>
      </c>
      <c r="AN1216" s="131">
        <f t="shared" si="949"/>
        <v>0</v>
      </c>
      <c r="AO1216" s="115" t="b">
        <f t="shared" si="940"/>
        <v>0</v>
      </c>
      <c r="AP1216" s="115" t="b">
        <f t="shared" si="941"/>
        <v>0</v>
      </c>
      <c r="AQ1216" s="115" t="b">
        <f t="shared" si="942"/>
        <v>0</v>
      </c>
      <c r="AR1216" s="79">
        <f t="shared" si="950"/>
        <v>0</v>
      </c>
      <c r="AS1216" s="79">
        <f t="shared" si="951"/>
        <v>0</v>
      </c>
      <c r="AT1216" s="79">
        <f t="shared" si="952"/>
        <v>0</v>
      </c>
      <c r="AU1216" s="79">
        <f t="shared" si="953"/>
        <v>0</v>
      </c>
      <c r="AV1216" s="79">
        <f t="shared" si="954"/>
        <v>0</v>
      </c>
      <c r="AW1216" s="79">
        <f t="shared" si="955"/>
        <v>0</v>
      </c>
      <c r="AX1216" s="128">
        <f t="shared" si="956"/>
        <v>0</v>
      </c>
      <c r="AY1216" s="128"/>
      <c r="AZ1216" s="128"/>
      <c r="BA1216" s="128">
        <f t="shared" si="957"/>
        <v>0</v>
      </c>
      <c r="BB1216" s="128">
        <f t="shared" si="958"/>
        <v>0</v>
      </c>
      <c r="BC1216" s="80">
        <f t="shared" si="959"/>
        <v>0</v>
      </c>
      <c r="BD1216" s="80">
        <f t="shared" si="960"/>
        <v>0</v>
      </c>
      <c r="BE1216" s="80">
        <f t="shared" si="961"/>
        <v>0</v>
      </c>
      <c r="BF1216" s="80">
        <f t="shared" si="962"/>
        <v>0</v>
      </c>
      <c r="BG1216" s="80">
        <f t="shared" si="963"/>
        <v>0</v>
      </c>
      <c r="BH1216" s="80">
        <f t="shared" si="943"/>
        <v>0</v>
      </c>
      <c r="BI1216" s="4">
        <f t="shared" si="964"/>
        <v>0</v>
      </c>
      <c r="BJ1216" s="4">
        <f t="shared" si="965"/>
        <v>0</v>
      </c>
      <c r="BK1216" s="4">
        <f t="shared" si="966"/>
        <v>0</v>
      </c>
      <c r="BL1216" s="8" t="e">
        <f>VLOOKUP(CN1216,'CIR Results'!$B$3:$L$42,2,FALSE)</f>
        <v>#N/A</v>
      </c>
      <c r="BM1216" s="8" t="e">
        <f>VLOOKUP(CN1216,'CIR Results'!$B$3:$L$42,3,FALSE)</f>
        <v>#N/A</v>
      </c>
      <c r="BN1216" s="8" t="e">
        <f>VLOOKUP(CN1216,'CIR Results'!$B$3:$L$42,4,FALSE)</f>
        <v>#N/A</v>
      </c>
      <c r="BO1216" s="8" t="e">
        <f>VLOOKUP(CN1216,'CIR Results'!$B$3:$L$42,5,FALSE)</f>
        <v>#N/A</v>
      </c>
      <c r="BP1216" s="8" t="e">
        <f>VLOOKUP(CN1216,'CIR Results'!$B$3:$L$42,6,FALSE)</f>
        <v>#N/A</v>
      </c>
      <c r="BQ1216" s="8" t="e">
        <f>VLOOKUP(CN1216,'CIR Results'!$B$3:$L$42,8,FALSE)</f>
        <v>#N/A</v>
      </c>
      <c r="BR1216" s="8" t="e">
        <f>VLOOKUP(CN1216,'CIR Results'!$B$3:$L$42,9,FALSE)</f>
        <v>#N/A</v>
      </c>
      <c r="BS1216" s="8" t="e">
        <f>VLOOKUP(CN1216,'CIR Results'!$B$3:$L$42,10,FALSE)</f>
        <v>#N/A</v>
      </c>
      <c r="BT1216" s="8" t="e">
        <f>VLOOKUP(CN1216,'CIR Results'!$B$3:$L$42,11,FALSE)</f>
        <v>#N/A</v>
      </c>
      <c r="BU1216" s="136" t="e">
        <f>VLOOKUP(CN1216,'CIR Team Info'!$B$5:$E$44,2,FALSE)</f>
        <v>#N/A</v>
      </c>
      <c r="BV1216" s="136" t="e">
        <f>VLOOKUP(CN1216,'CIR Team Info'!$B$5:$E$44,4,FALSE)</f>
        <v>#N/A</v>
      </c>
      <c r="BW1216" s="136" t="str">
        <f t="shared" si="944"/>
        <v xml:space="preserve">   </v>
      </c>
    </row>
    <row r="1217" spans="1:75" x14ac:dyDescent="0.25">
      <c r="A1217" s="78">
        <f t="shared" si="945"/>
        <v>0</v>
      </c>
      <c r="C1217" s="10" t="str">
        <f t="shared" si="937"/>
        <v>Do Not Pick</v>
      </c>
      <c r="D1217" s="17">
        <f t="shared" si="946"/>
        <v>0</v>
      </c>
      <c r="E1217" s="113">
        <f t="shared" si="972"/>
        <v>0</v>
      </c>
      <c r="F1217" s="113">
        <f t="shared" si="973"/>
        <v>0</v>
      </c>
      <c r="G1217" s="113">
        <f t="shared" si="974"/>
        <v>0</v>
      </c>
      <c r="H1217" s="113">
        <f t="shared" si="975"/>
        <v>0</v>
      </c>
      <c r="I1217" s="113">
        <f t="shared" si="976"/>
        <v>0</v>
      </c>
      <c r="J1217" s="113">
        <f t="shared" si="977"/>
        <v>0</v>
      </c>
      <c r="K1217" s="113">
        <f t="shared" si="967"/>
        <v>0</v>
      </c>
      <c r="L1217" s="76">
        <v>8</v>
      </c>
      <c r="M1217" s="76">
        <v>5</v>
      </c>
      <c r="N1217" s="76">
        <v>7</v>
      </c>
      <c r="O1217" s="76">
        <v>6</v>
      </c>
      <c r="P1217" s="76">
        <v>6</v>
      </c>
      <c r="Q1217" s="76">
        <v>2</v>
      </c>
      <c r="R1217" s="76">
        <v>1</v>
      </c>
      <c r="S1217" s="17">
        <f t="shared" si="947"/>
        <v>0</v>
      </c>
      <c r="T1217" s="113">
        <f t="shared" si="978"/>
        <v>0</v>
      </c>
      <c r="U1217" s="113">
        <f t="shared" si="979"/>
        <v>0</v>
      </c>
      <c r="V1217" s="113">
        <f t="shared" si="980"/>
        <v>0</v>
      </c>
      <c r="W1217" s="113">
        <f t="shared" si="981"/>
        <v>0</v>
      </c>
      <c r="X1217" s="113">
        <f t="shared" si="982"/>
        <v>0</v>
      </c>
      <c r="Y1217" s="113">
        <f t="shared" si="983"/>
        <v>0</v>
      </c>
      <c r="Z1217" s="113">
        <f t="shared" si="968"/>
        <v>0</v>
      </c>
      <c r="AA1217" s="76">
        <v>10</v>
      </c>
      <c r="AB1217" s="76">
        <v>6</v>
      </c>
      <c r="AC1217" s="76">
        <v>8</v>
      </c>
      <c r="AD1217" s="76">
        <v>2</v>
      </c>
      <c r="AE1217" s="76">
        <v>2</v>
      </c>
      <c r="AF1217" s="76">
        <v>5</v>
      </c>
      <c r="AG1217" s="76">
        <v>8</v>
      </c>
      <c r="AH1217" s="131">
        <f t="shared" si="948"/>
        <v>0</v>
      </c>
      <c r="AI1217" s="131">
        <f t="shared" si="969"/>
        <v>0</v>
      </c>
      <c r="AJ1217" s="131">
        <f t="shared" si="938"/>
        <v>0</v>
      </c>
      <c r="AK1217" s="131">
        <f t="shared" si="939"/>
        <v>0</v>
      </c>
      <c r="AL1217" s="131">
        <f t="shared" si="970"/>
        <v>0</v>
      </c>
      <c r="AM1217" s="131">
        <f t="shared" si="971"/>
        <v>0</v>
      </c>
      <c r="AN1217" s="131">
        <f t="shared" si="949"/>
        <v>0</v>
      </c>
      <c r="AO1217" s="115" t="b">
        <f t="shared" si="940"/>
        <v>0</v>
      </c>
      <c r="AP1217" s="115" t="b">
        <f t="shared" si="941"/>
        <v>0</v>
      </c>
      <c r="AQ1217" s="115" t="b">
        <f t="shared" si="942"/>
        <v>0</v>
      </c>
      <c r="AR1217" s="79">
        <f t="shared" si="950"/>
        <v>0</v>
      </c>
      <c r="AS1217" s="79">
        <f t="shared" si="951"/>
        <v>0</v>
      </c>
      <c r="AT1217" s="79">
        <f t="shared" si="952"/>
        <v>0</v>
      </c>
      <c r="AU1217" s="79">
        <f t="shared" si="953"/>
        <v>0</v>
      </c>
      <c r="AV1217" s="79">
        <f t="shared" si="954"/>
        <v>0</v>
      </c>
      <c r="AW1217" s="79">
        <f t="shared" si="955"/>
        <v>0</v>
      </c>
      <c r="AX1217" s="128">
        <f t="shared" si="956"/>
        <v>0</v>
      </c>
      <c r="AY1217" s="128"/>
      <c r="AZ1217" s="128"/>
      <c r="BA1217" s="128">
        <f t="shared" si="957"/>
        <v>0</v>
      </c>
      <c r="BB1217" s="128">
        <f t="shared" si="958"/>
        <v>0</v>
      </c>
      <c r="BC1217" s="80">
        <f t="shared" si="959"/>
        <v>0</v>
      </c>
      <c r="BD1217" s="80">
        <f t="shared" si="960"/>
        <v>0</v>
      </c>
      <c r="BE1217" s="80">
        <f t="shared" si="961"/>
        <v>0</v>
      </c>
      <c r="BF1217" s="80">
        <f t="shared" si="962"/>
        <v>0</v>
      </c>
      <c r="BG1217" s="80">
        <f t="shared" si="963"/>
        <v>0</v>
      </c>
      <c r="BH1217" s="80">
        <f t="shared" si="943"/>
        <v>0</v>
      </c>
      <c r="BI1217" s="4">
        <f t="shared" si="964"/>
        <v>0</v>
      </c>
      <c r="BJ1217" s="4">
        <f t="shared" si="965"/>
        <v>0</v>
      </c>
      <c r="BK1217" s="4">
        <f t="shared" si="966"/>
        <v>0</v>
      </c>
      <c r="BL1217" s="8" t="e">
        <f>VLOOKUP(CN1217,'CIR Results'!$B$3:$L$42,2,FALSE)</f>
        <v>#N/A</v>
      </c>
      <c r="BM1217" s="8" t="e">
        <f>VLOOKUP(CN1217,'CIR Results'!$B$3:$L$42,3,FALSE)</f>
        <v>#N/A</v>
      </c>
      <c r="BN1217" s="8" t="e">
        <f>VLOOKUP(CN1217,'CIR Results'!$B$3:$L$42,4,FALSE)</f>
        <v>#N/A</v>
      </c>
      <c r="BO1217" s="8" t="e">
        <f>VLOOKUP(CN1217,'CIR Results'!$B$3:$L$42,5,FALSE)</f>
        <v>#N/A</v>
      </c>
      <c r="BP1217" s="8" t="e">
        <f>VLOOKUP(CN1217,'CIR Results'!$B$3:$L$42,6,FALSE)</f>
        <v>#N/A</v>
      </c>
      <c r="BQ1217" s="8" t="e">
        <f>VLOOKUP(CN1217,'CIR Results'!$B$3:$L$42,8,FALSE)</f>
        <v>#N/A</v>
      </c>
      <c r="BR1217" s="8" t="e">
        <f>VLOOKUP(CN1217,'CIR Results'!$B$3:$L$42,9,FALSE)</f>
        <v>#N/A</v>
      </c>
      <c r="BS1217" s="8" t="e">
        <f>VLOOKUP(CN1217,'CIR Results'!$B$3:$L$42,10,FALSE)</f>
        <v>#N/A</v>
      </c>
      <c r="BT1217" s="8" t="e">
        <f>VLOOKUP(CN1217,'CIR Results'!$B$3:$L$42,11,FALSE)</f>
        <v>#N/A</v>
      </c>
      <c r="BU1217" s="136" t="e">
        <f>VLOOKUP(CN1217,'CIR Team Info'!$B$5:$E$44,2,FALSE)</f>
        <v>#N/A</v>
      </c>
      <c r="BV1217" s="136" t="e">
        <f>VLOOKUP(CN1217,'CIR Team Info'!$B$5:$E$44,4,FALSE)</f>
        <v>#N/A</v>
      </c>
      <c r="BW1217" s="136" t="str">
        <f t="shared" si="944"/>
        <v xml:space="preserve">   </v>
      </c>
    </row>
    <row r="1218" spans="1:75" x14ac:dyDescent="0.25">
      <c r="A1218" s="78">
        <f t="shared" si="945"/>
        <v>0</v>
      </c>
      <c r="C1218" s="10" t="str">
        <f t="shared" ref="C1218:C1281" si="984">IF(DU1218=0,"Do Not Pick",IF(DU1218=1,"Below Avg",IF(DU1218=2,"Above Avg",IF(DU1218=3,"Top Team"))))</f>
        <v>Do Not Pick</v>
      </c>
      <c r="D1218" s="17">
        <f t="shared" si="946"/>
        <v>0</v>
      </c>
      <c r="E1218" s="113">
        <f t="shared" si="972"/>
        <v>0</v>
      </c>
      <c r="F1218" s="113">
        <f t="shared" si="973"/>
        <v>0</v>
      </c>
      <c r="G1218" s="113">
        <f t="shared" si="974"/>
        <v>0</v>
      </c>
      <c r="H1218" s="113">
        <f t="shared" si="975"/>
        <v>0</v>
      </c>
      <c r="I1218" s="113">
        <f t="shared" si="976"/>
        <v>0</v>
      </c>
      <c r="J1218" s="113">
        <f t="shared" si="977"/>
        <v>0</v>
      </c>
      <c r="K1218" s="113">
        <f t="shared" si="967"/>
        <v>0</v>
      </c>
      <c r="L1218" s="76">
        <v>8</v>
      </c>
      <c r="M1218" s="76">
        <v>5</v>
      </c>
      <c r="N1218" s="76">
        <v>7</v>
      </c>
      <c r="O1218" s="76">
        <v>6</v>
      </c>
      <c r="P1218" s="76">
        <v>6</v>
      </c>
      <c r="Q1218" s="76">
        <v>2</v>
      </c>
      <c r="R1218" s="76">
        <v>1</v>
      </c>
      <c r="S1218" s="17">
        <f t="shared" si="947"/>
        <v>0</v>
      </c>
      <c r="T1218" s="113">
        <f t="shared" si="978"/>
        <v>0</v>
      </c>
      <c r="U1218" s="113">
        <f t="shared" si="979"/>
        <v>0</v>
      </c>
      <c r="V1218" s="113">
        <f t="shared" si="980"/>
        <v>0</v>
      </c>
      <c r="W1218" s="113">
        <f t="shared" si="981"/>
        <v>0</v>
      </c>
      <c r="X1218" s="113">
        <f t="shared" si="982"/>
        <v>0</v>
      </c>
      <c r="Y1218" s="113">
        <f t="shared" si="983"/>
        <v>0</v>
      </c>
      <c r="Z1218" s="113">
        <f t="shared" si="968"/>
        <v>0</v>
      </c>
      <c r="AA1218" s="76">
        <v>10</v>
      </c>
      <c r="AB1218" s="76">
        <v>6</v>
      </c>
      <c r="AC1218" s="76">
        <v>8</v>
      </c>
      <c r="AD1218" s="76">
        <v>2</v>
      </c>
      <c r="AE1218" s="76">
        <v>2</v>
      </c>
      <c r="AF1218" s="76">
        <v>5</v>
      </c>
      <c r="AG1218" s="76">
        <v>8</v>
      </c>
      <c r="AH1218" s="131">
        <f t="shared" si="948"/>
        <v>0</v>
      </c>
      <c r="AI1218" s="131">
        <f t="shared" si="969"/>
        <v>0</v>
      </c>
      <c r="AJ1218" s="131">
        <f t="shared" ref="AJ1218:AJ1281" si="985">AS1218/6.5-CV5836-CW1218</f>
        <v>0</v>
      </c>
      <c r="AK1218" s="131">
        <f t="shared" ref="AK1218:AK1281" si="986">SUM(AR1218,AT1218)/20 + SUM(AR1218,AU1218,AV1218)/25 + SUM(AR1218,AW1218)/31</f>
        <v>0</v>
      </c>
      <c r="AL1218" s="131">
        <f t="shared" si="970"/>
        <v>0</v>
      </c>
      <c r="AM1218" s="131">
        <f t="shared" si="971"/>
        <v>0</v>
      </c>
      <c r="AN1218" s="131">
        <f t="shared" si="949"/>
        <v>0</v>
      </c>
      <c r="AO1218" s="115" t="b">
        <f t="shared" ref="AO1218:AO1281" si="987">IF(DP1218="T",1,IF(DP1218="F",0))</f>
        <v>0</v>
      </c>
      <c r="AP1218" s="115" t="b">
        <f t="shared" ref="AP1218:AP1281" si="988">IF(DQ1218="T",1,IF(DQ1218="F",0))</f>
        <v>0</v>
      </c>
      <c r="AQ1218" s="115" t="b">
        <f t="shared" ref="AQ1218:AQ1281" si="989">IF(DR1218="T",1,IF(DR1218="F",0))</f>
        <v>0</v>
      </c>
      <c r="AR1218" s="79">
        <f t="shared" si="950"/>
        <v>0</v>
      </c>
      <c r="AS1218" s="79">
        <f t="shared" si="951"/>
        <v>0</v>
      </c>
      <c r="AT1218" s="79">
        <f t="shared" si="952"/>
        <v>0</v>
      </c>
      <c r="AU1218" s="79">
        <f t="shared" si="953"/>
        <v>0</v>
      </c>
      <c r="AV1218" s="79">
        <f t="shared" si="954"/>
        <v>0</v>
      </c>
      <c r="AW1218" s="79">
        <f t="shared" si="955"/>
        <v>0</v>
      </c>
      <c r="AX1218" s="128">
        <f t="shared" si="956"/>
        <v>0</v>
      </c>
      <c r="AY1218" s="128"/>
      <c r="AZ1218" s="128"/>
      <c r="BA1218" s="128">
        <f t="shared" si="957"/>
        <v>0</v>
      </c>
      <c r="BB1218" s="128">
        <f t="shared" si="958"/>
        <v>0</v>
      </c>
      <c r="BC1218" s="80">
        <f t="shared" si="959"/>
        <v>0</v>
      </c>
      <c r="BD1218" s="80">
        <f t="shared" si="960"/>
        <v>0</v>
      </c>
      <c r="BE1218" s="80">
        <f t="shared" si="961"/>
        <v>0</v>
      </c>
      <c r="BF1218" s="80">
        <f t="shared" si="962"/>
        <v>0</v>
      </c>
      <c r="BG1218" s="80">
        <f t="shared" si="963"/>
        <v>0</v>
      </c>
      <c r="BH1218" s="80">
        <f t="shared" ref="BH1218:BH1281" si="990">IF(DH1218=3,1,IF(DH1218=2,0.5,IF(DH1218=1,0.25*DH1218,0)))</f>
        <v>0</v>
      </c>
      <c r="BI1218" s="4">
        <f t="shared" si="964"/>
        <v>0</v>
      </c>
      <c r="BJ1218" s="4">
        <f t="shared" si="965"/>
        <v>0</v>
      </c>
      <c r="BK1218" s="4">
        <f t="shared" si="966"/>
        <v>0</v>
      </c>
      <c r="BL1218" s="8" t="e">
        <f>VLOOKUP(CN1218,'CIR Results'!$B$3:$L$42,2,FALSE)</f>
        <v>#N/A</v>
      </c>
      <c r="BM1218" s="8" t="e">
        <f>VLOOKUP(CN1218,'CIR Results'!$B$3:$L$42,3,FALSE)</f>
        <v>#N/A</v>
      </c>
      <c r="BN1218" s="8" t="e">
        <f>VLOOKUP(CN1218,'CIR Results'!$B$3:$L$42,4,FALSE)</f>
        <v>#N/A</v>
      </c>
      <c r="BO1218" s="8" t="e">
        <f>VLOOKUP(CN1218,'CIR Results'!$B$3:$L$42,5,FALSE)</f>
        <v>#N/A</v>
      </c>
      <c r="BP1218" s="8" t="e">
        <f>VLOOKUP(CN1218,'CIR Results'!$B$3:$L$42,6,FALSE)</f>
        <v>#N/A</v>
      </c>
      <c r="BQ1218" s="8" t="e">
        <f>VLOOKUP(CN1218,'CIR Results'!$B$3:$L$42,8,FALSE)</f>
        <v>#N/A</v>
      </c>
      <c r="BR1218" s="8" t="e">
        <f>VLOOKUP(CN1218,'CIR Results'!$B$3:$L$42,9,FALSE)</f>
        <v>#N/A</v>
      </c>
      <c r="BS1218" s="8" t="e">
        <f>VLOOKUP(CN1218,'CIR Results'!$B$3:$L$42,10,FALSE)</f>
        <v>#N/A</v>
      </c>
      <c r="BT1218" s="8" t="e">
        <f>VLOOKUP(CN1218,'CIR Results'!$B$3:$L$42,11,FALSE)</f>
        <v>#N/A</v>
      </c>
      <c r="BU1218" s="136" t="e">
        <f>VLOOKUP(CN1218,'CIR Team Info'!$B$5:$E$44,2,FALSE)</f>
        <v>#N/A</v>
      </c>
      <c r="BV1218" s="136" t="e">
        <f>VLOOKUP(CN1218,'CIR Team Info'!$B$5:$E$44,4,FALSE)</f>
        <v>#N/A</v>
      </c>
      <c r="BW1218" s="136" t="str">
        <f t="shared" si="944"/>
        <v xml:space="preserve">   </v>
      </c>
    </row>
    <row r="1219" spans="1:75" x14ac:dyDescent="0.25">
      <c r="A1219" s="78">
        <f t="shared" si="945"/>
        <v>0</v>
      </c>
      <c r="C1219" s="10" t="str">
        <f t="shared" si="984"/>
        <v>Do Not Pick</v>
      </c>
      <c r="D1219" s="17">
        <f t="shared" si="946"/>
        <v>0</v>
      </c>
      <c r="E1219" s="113">
        <f t="shared" si="972"/>
        <v>0</v>
      </c>
      <c r="F1219" s="113">
        <f t="shared" si="973"/>
        <v>0</v>
      </c>
      <c r="G1219" s="113">
        <f t="shared" si="974"/>
        <v>0</v>
      </c>
      <c r="H1219" s="113">
        <f t="shared" si="975"/>
        <v>0</v>
      </c>
      <c r="I1219" s="113">
        <f t="shared" si="976"/>
        <v>0</v>
      </c>
      <c r="J1219" s="113">
        <f t="shared" si="977"/>
        <v>0</v>
      </c>
      <c r="K1219" s="113">
        <f t="shared" si="967"/>
        <v>0</v>
      </c>
      <c r="L1219" s="76">
        <v>8</v>
      </c>
      <c r="M1219" s="76">
        <v>5</v>
      </c>
      <c r="N1219" s="76">
        <v>7</v>
      </c>
      <c r="O1219" s="76">
        <v>6</v>
      </c>
      <c r="P1219" s="76">
        <v>6</v>
      </c>
      <c r="Q1219" s="76">
        <v>2</v>
      </c>
      <c r="R1219" s="76">
        <v>1</v>
      </c>
      <c r="S1219" s="17">
        <f t="shared" si="947"/>
        <v>0</v>
      </c>
      <c r="T1219" s="113">
        <f t="shared" si="978"/>
        <v>0</v>
      </c>
      <c r="U1219" s="113">
        <f t="shared" si="979"/>
        <v>0</v>
      </c>
      <c r="V1219" s="113">
        <f t="shared" si="980"/>
        <v>0</v>
      </c>
      <c r="W1219" s="113">
        <f t="shared" si="981"/>
        <v>0</v>
      </c>
      <c r="X1219" s="113">
        <f t="shared" si="982"/>
        <v>0</v>
      </c>
      <c r="Y1219" s="113">
        <f t="shared" si="983"/>
        <v>0</v>
      </c>
      <c r="Z1219" s="113">
        <f t="shared" si="968"/>
        <v>0</v>
      </c>
      <c r="AA1219" s="76">
        <v>10</v>
      </c>
      <c r="AB1219" s="76">
        <v>6</v>
      </c>
      <c r="AC1219" s="76">
        <v>8</v>
      </c>
      <c r="AD1219" s="76">
        <v>2</v>
      </c>
      <c r="AE1219" s="76">
        <v>2</v>
      </c>
      <c r="AF1219" s="76">
        <v>5</v>
      </c>
      <c r="AG1219" s="76">
        <v>8</v>
      </c>
      <c r="AH1219" s="131">
        <f t="shared" si="948"/>
        <v>0</v>
      </c>
      <c r="AI1219" s="131">
        <f t="shared" si="969"/>
        <v>0</v>
      </c>
      <c r="AJ1219" s="131">
        <f t="shared" si="985"/>
        <v>0</v>
      </c>
      <c r="AK1219" s="131">
        <f t="shared" si="986"/>
        <v>0</v>
      </c>
      <c r="AL1219" s="131">
        <f t="shared" si="970"/>
        <v>0</v>
      </c>
      <c r="AM1219" s="131">
        <f t="shared" si="971"/>
        <v>0</v>
      </c>
      <c r="AN1219" s="131">
        <f t="shared" si="949"/>
        <v>0</v>
      </c>
      <c r="AO1219" s="115" t="b">
        <f t="shared" si="987"/>
        <v>0</v>
      </c>
      <c r="AP1219" s="115" t="b">
        <f t="shared" si="988"/>
        <v>0</v>
      </c>
      <c r="AQ1219" s="115" t="b">
        <f t="shared" si="989"/>
        <v>0</v>
      </c>
      <c r="AR1219" s="79">
        <f t="shared" si="950"/>
        <v>0</v>
      </c>
      <c r="AS1219" s="79">
        <f t="shared" si="951"/>
        <v>0</v>
      </c>
      <c r="AT1219" s="79">
        <f t="shared" si="952"/>
        <v>0</v>
      </c>
      <c r="AU1219" s="79">
        <f t="shared" si="953"/>
        <v>0</v>
      </c>
      <c r="AV1219" s="79">
        <f t="shared" si="954"/>
        <v>0</v>
      </c>
      <c r="AW1219" s="79">
        <f t="shared" si="955"/>
        <v>0</v>
      </c>
      <c r="AX1219" s="128">
        <f t="shared" si="956"/>
        <v>0</v>
      </c>
      <c r="AY1219" s="128"/>
      <c r="AZ1219" s="128"/>
      <c r="BA1219" s="128">
        <f t="shared" si="957"/>
        <v>0</v>
      </c>
      <c r="BB1219" s="128">
        <f t="shared" si="958"/>
        <v>0</v>
      </c>
      <c r="BC1219" s="80">
        <f t="shared" si="959"/>
        <v>0</v>
      </c>
      <c r="BD1219" s="80">
        <f t="shared" si="960"/>
        <v>0</v>
      </c>
      <c r="BE1219" s="80">
        <f t="shared" si="961"/>
        <v>0</v>
      </c>
      <c r="BF1219" s="80">
        <f t="shared" si="962"/>
        <v>0</v>
      </c>
      <c r="BG1219" s="80">
        <f t="shared" si="963"/>
        <v>0</v>
      </c>
      <c r="BH1219" s="80">
        <f t="shared" si="990"/>
        <v>0</v>
      </c>
      <c r="BI1219" s="4">
        <f t="shared" si="964"/>
        <v>0</v>
      </c>
      <c r="BJ1219" s="4">
        <f t="shared" si="965"/>
        <v>0</v>
      </c>
      <c r="BK1219" s="4">
        <f t="shared" si="966"/>
        <v>0</v>
      </c>
      <c r="BL1219" s="8" t="e">
        <f>VLOOKUP(CN1219,'CIR Results'!$B$3:$L$42,2,FALSE)</f>
        <v>#N/A</v>
      </c>
      <c r="BM1219" s="8" t="e">
        <f>VLOOKUP(CN1219,'CIR Results'!$B$3:$L$42,3,FALSE)</f>
        <v>#N/A</v>
      </c>
      <c r="BN1219" s="8" t="e">
        <f>VLOOKUP(CN1219,'CIR Results'!$B$3:$L$42,4,FALSE)</f>
        <v>#N/A</v>
      </c>
      <c r="BO1219" s="8" t="e">
        <f>VLOOKUP(CN1219,'CIR Results'!$B$3:$L$42,5,FALSE)</f>
        <v>#N/A</v>
      </c>
      <c r="BP1219" s="8" t="e">
        <f>VLOOKUP(CN1219,'CIR Results'!$B$3:$L$42,6,FALSE)</f>
        <v>#N/A</v>
      </c>
      <c r="BQ1219" s="8" t="e">
        <f>VLOOKUP(CN1219,'CIR Results'!$B$3:$L$42,8,FALSE)</f>
        <v>#N/A</v>
      </c>
      <c r="BR1219" s="8" t="e">
        <f>VLOOKUP(CN1219,'CIR Results'!$B$3:$L$42,9,FALSE)</f>
        <v>#N/A</v>
      </c>
      <c r="BS1219" s="8" t="e">
        <f>VLOOKUP(CN1219,'CIR Results'!$B$3:$L$42,10,FALSE)</f>
        <v>#N/A</v>
      </c>
      <c r="BT1219" s="8" t="e">
        <f>VLOOKUP(CN1219,'CIR Results'!$B$3:$L$42,11,FALSE)</f>
        <v>#N/A</v>
      </c>
      <c r="BU1219" s="136" t="e">
        <f>VLOOKUP(CN1219,'CIR Team Info'!$B$5:$E$44,2,FALSE)</f>
        <v>#N/A</v>
      </c>
      <c r="BV1219" s="136" t="e">
        <f>VLOOKUP(CN1219,'CIR Team Info'!$B$5:$E$44,4,FALSE)</f>
        <v>#N/A</v>
      </c>
      <c r="BW1219" s="136" t="str">
        <f t="shared" ref="BW1219:BW1282" si="991">CONCATENATE(CJ1219," ",CK1219," ",CL1219," ",DV1219)</f>
        <v xml:space="preserve">   </v>
      </c>
    </row>
    <row r="1220" spans="1:75" x14ac:dyDescent="0.25">
      <c r="A1220" s="78">
        <f t="shared" si="945"/>
        <v>0</v>
      </c>
      <c r="C1220" s="10" t="str">
        <f t="shared" si="984"/>
        <v>Do Not Pick</v>
      </c>
      <c r="D1220" s="17">
        <f t="shared" si="946"/>
        <v>0</v>
      </c>
      <c r="E1220" s="113">
        <f t="shared" si="972"/>
        <v>0</v>
      </c>
      <c r="F1220" s="113">
        <f t="shared" si="973"/>
        <v>0</v>
      </c>
      <c r="G1220" s="113">
        <f t="shared" si="974"/>
        <v>0</v>
      </c>
      <c r="H1220" s="113">
        <f t="shared" si="975"/>
        <v>0</v>
      </c>
      <c r="I1220" s="113">
        <f t="shared" si="976"/>
        <v>0</v>
      </c>
      <c r="J1220" s="113">
        <f t="shared" si="977"/>
        <v>0</v>
      </c>
      <c r="K1220" s="113">
        <f t="shared" si="967"/>
        <v>0</v>
      </c>
      <c r="L1220" s="76">
        <v>8</v>
      </c>
      <c r="M1220" s="76">
        <v>5</v>
      </c>
      <c r="N1220" s="76">
        <v>7</v>
      </c>
      <c r="O1220" s="76">
        <v>6</v>
      </c>
      <c r="P1220" s="76">
        <v>6</v>
      </c>
      <c r="Q1220" s="76">
        <v>2</v>
      </c>
      <c r="R1220" s="76">
        <v>1</v>
      </c>
      <c r="S1220" s="17">
        <f t="shared" si="947"/>
        <v>0</v>
      </c>
      <c r="T1220" s="113">
        <f t="shared" si="978"/>
        <v>0</v>
      </c>
      <c r="U1220" s="113">
        <f t="shared" si="979"/>
        <v>0</v>
      </c>
      <c r="V1220" s="113">
        <f t="shared" si="980"/>
        <v>0</v>
      </c>
      <c r="W1220" s="113">
        <f t="shared" si="981"/>
        <v>0</v>
      </c>
      <c r="X1220" s="113">
        <f t="shared" si="982"/>
        <v>0</v>
      </c>
      <c r="Y1220" s="113">
        <f t="shared" si="983"/>
        <v>0</v>
      </c>
      <c r="Z1220" s="113">
        <f t="shared" si="968"/>
        <v>0</v>
      </c>
      <c r="AA1220" s="76">
        <v>10</v>
      </c>
      <c r="AB1220" s="76">
        <v>6</v>
      </c>
      <c r="AC1220" s="76">
        <v>8</v>
      </c>
      <c r="AD1220" s="76">
        <v>2</v>
      </c>
      <c r="AE1220" s="76">
        <v>2</v>
      </c>
      <c r="AF1220" s="76">
        <v>5</v>
      </c>
      <c r="AG1220" s="76">
        <v>8</v>
      </c>
      <c r="AH1220" s="131">
        <f t="shared" si="948"/>
        <v>0</v>
      </c>
      <c r="AI1220" s="131">
        <f t="shared" si="969"/>
        <v>0</v>
      </c>
      <c r="AJ1220" s="131">
        <f t="shared" si="985"/>
        <v>0</v>
      </c>
      <c r="AK1220" s="131">
        <f t="shared" si="986"/>
        <v>0</v>
      </c>
      <c r="AL1220" s="131">
        <f t="shared" si="970"/>
        <v>0</v>
      </c>
      <c r="AM1220" s="131">
        <f t="shared" si="971"/>
        <v>0</v>
      </c>
      <c r="AN1220" s="131">
        <f t="shared" si="949"/>
        <v>0</v>
      </c>
      <c r="AO1220" s="115" t="b">
        <f t="shared" si="987"/>
        <v>0</v>
      </c>
      <c r="AP1220" s="115" t="b">
        <f t="shared" si="988"/>
        <v>0</v>
      </c>
      <c r="AQ1220" s="115" t="b">
        <f t="shared" si="989"/>
        <v>0</v>
      </c>
      <c r="AR1220" s="79">
        <f t="shared" si="950"/>
        <v>0</v>
      </c>
      <c r="AS1220" s="79">
        <f t="shared" si="951"/>
        <v>0</v>
      </c>
      <c r="AT1220" s="79">
        <f t="shared" si="952"/>
        <v>0</v>
      </c>
      <c r="AU1220" s="79">
        <f t="shared" si="953"/>
        <v>0</v>
      </c>
      <c r="AV1220" s="79">
        <f t="shared" si="954"/>
        <v>0</v>
      </c>
      <c r="AW1220" s="79">
        <f t="shared" si="955"/>
        <v>0</v>
      </c>
      <c r="AX1220" s="128">
        <f t="shared" si="956"/>
        <v>0</v>
      </c>
      <c r="AY1220" s="128"/>
      <c r="AZ1220" s="128"/>
      <c r="BA1220" s="128">
        <f t="shared" si="957"/>
        <v>0</v>
      </c>
      <c r="BB1220" s="128">
        <f t="shared" si="958"/>
        <v>0</v>
      </c>
      <c r="BC1220" s="80">
        <f t="shared" si="959"/>
        <v>0</v>
      </c>
      <c r="BD1220" s="80">
        <f t="shared" si="960"/>
        <v>0</v>
      </c>
      <c r="BE1220" s="80">
        <f t="shared" si="961"/>
        <v>0</v>
      </c>
      <c r="BF1220" s="80">
        <f t="shared" si="962"/>
        <v>0</v>
      </c>
      <c r="BG1220" s="80">
        <f t="shared" si="963"/>
        <v>0</v>
      </c>
      <c r="BH1220" s="80">
        <f t="shared" si="990"/>
        <v>0</v>
      </c>
      <c r="BI1220" s="4">
        <f t="shared" si="964"/>
        <v>0</v>
      </c>
      <c r="BJ1220" s="4">
        <f t="shared" si="965"/>
        <v>0</v>
      </c>
      <c r="BK1220" s="4">
        <f t="shared" si="966"/>
        <v>0</v>
      </c>
      <c r="BL1220" s="8" t="e">
        <f>VLOOKUP(CN1220,'CIR Results'!$B$3:$L$42,2,FALSE)</f>
        <v>#N/A</v>
      </c>
      <c r="BM1220" s="8" t="e">
        <f>VLOOKUP(CN1220,'CIR Results'!$B$3:$L$42,3,FALSE)</f>
        <v>#N/A</v>
      </c>
      <c r="BN1220" s="8" t="e">
        <f>VLOOKUP(CN1220,'CIR Results'!$B$3:$L$42,4,FALSE)</f>
        <v>#N/A</v>
      </c>
      <c r="BO1220" s="8" t="e">
        <f>VLOOKUP(CN1220,'CIR Results'!$B$3:$L$42,5,FALSE)</f>
        <v>#N/A</v>
      </c>
      <c r="BP1220" s="8" t="e">
        <f>VLOOKUP(CN1220,'CIR Results'!$B$3:$L$42,6,FALSE)</f>
        <v>#N/A</v>
      </c>
      <c r="BQ1220" s="8" t="e">
        <f>VLOOKUP(CN1220,'CIR Results'!$B$3:$L$42,8,FALSE)</f>
        <v>#N/A</v>
      </c>
      <c r="BR1220" s="8" t="e">
        <f>VLOOKUP(CN1220,'CIR Results'!$B$3:$L$42,9,FALSE)</f>
        <v>#N/A</v>
      </c>
      <c r="BS1220" s="8" t="e">
        <f>VLOOKUP(CN1220,'CIR Results'!$B$3:$L$42,10,FALSE)</f>
        <v>#N/A</v>
      </c>
      <c r="BT1220" s="8" t="e">
        <f>VLOOKUP(CN1220,'CIR Results'!$B$3:$L$42,11,FALSE)</f>
        <v>#N/A</v>
      </c>
      <c r="BU1220" s="136" t="e">
        <f>VLOOKUP(CN1220,'CIR Team Info'!$B$5:$E$44,2,FALSE)</f>
        <v>#N/A</v>
      </c>
      <c r="BV1220" s="136" t="e">
        <f>VLOOKUP(CN1220,'CIR Team Info'!$B$5:$E$44,4,FALSE)</f>
        <v>#N/A</v>
      </c>
      <c r="BW1220" s="136" t="str">
        <f t="shared" si="991"/>
        <v xml:space="preserve">   </v>
      </c>
    </row>
    <row r="1221" spans="1:75" x14ac:dyDescent="0.25">
      <c r="A1221" s="78">
        <f t="shared" si="945"/>
        <v>0</v>
      </c>
      <c r="C1221" s="10" t="str">
        <f t="shared" si="984"/>
        <v>Do Not Pick</v>
      </c>
      <c r="D1221" s="17">
        <f t="shared" si="946"/>
        <v>0</v>
      </c>
      <c r="E1221" s="113">
        <f t="shared" si="972"/>
        <v>0</v>
      </c>
      <c r="F1221" s="113">
        <f t="shared" si="973"/>
        <v>0</v>
      </c>
      <c r="G1221" s="113">
        <f t="shared" si="974"/>
        <v>0</v>
      </c>
      <c r="H1221" s="113">
        <f t="shared" si="975"/>
        <v>0</v>
      </c>
      <c r="I1221" s="113">
        <f t="shared" si="976"/>
        <v>0</v>
      </c>
      <c r="J1221" s="113">
        <f t="shared" si="977"/>
        <v>0</v>
      </c>
      <c r="K1221" s="113">
        <f t="shared" si="967"/>
        <v>0</v>
      </c>
      <c r="L1221" s="76">
        <v>8</v>
      </c>
      <c r="M1221" s="76">
        <v>5</v>
      </c>
      <c r="N1221" s="76">
        <v>7</v>
      </c>
      <c r="O1221" s="76">
        <v>6</v>
      </c>
      <c r="P1221" s="76">
        <v>6</v>
      </c>
      <c r="Q1221" s="76">
        <v>2</v>
      </c>
      <c r="R1221" s="76">
        <v>1</v>
      </c>
      <c r="S1221" s="17">
        <f t="shared" si="947"/>
        <v>0</v>
      </c>
      <c r="T1221" s="113">
        <f t="shared" si="978"/>
        <v>0</v>
      </c>
      <c r="U1221" s="113">
        <f t="shared" si="979"/>
        <v>0</v>
      </c>
      <c r="V1221" s="113">
        <f t="shared" si="980"/>
        <v>0</v>
      </c>
      <c r="W1221" s="113">
        <f t="shared" si="981"/>
        <v>0</v>
      </c>
      <c r="X1221" s="113">
        <f t="shared" si="982"/>
        <v>0</v>
      </c>
      <c r="Y1221" s="113">
        <f t="shared" si="983"/>
        <v>0</v>
      </c>
      <c r="Z1221" s="113">
        <f t="shared" si="968"/>
        <v>0</v>
      </c>
      <c r="AA1221" s="76">
        <v>10</v>
      </c>
      <c r="AB1221" s="76">
        <v>6</v>
      </c>
      <c r="AC1221" s="76">
        <v>8</v>
      </c>
      <c r="AD1221" s="76">
        <v>2</v>
      </c>
      <c r="AE1221" s="76">
        <v>2</v>
      </c>
      <c r="AF1221" s="76">
        <v>5</v>
      </c>
      <c r="AG1221" s="76">
        <v>8</v>
      </c>
      <c r="AH1221" s="131">
        <f t="shared" si="948"/>
        <v>0</v>
      </c>
      <c r="AI1221" s="131">
        <f t="shared" si="969"/>
        <v>0</v>
      </c>
      <c r="AJ1221" s="131">
        <f t="shared" si="985"/>
        <v>0</v>
      </c>
      <c r="AK1221" s="131">
        <f t="shared" si="986"/>
        <v>0</v>
      </c>
      <c r="AL1221" s="131">
        <f t="shared" si="970"/>
        <v>0</v>
      </c>
      <c r="AM1221" s="131">
        <f t="shared" si="971"/>
        <v>0</v>
      </c>
      <c r="AN1221" s="131">
        <f t="shared" si="949"/>
        <v>0</v>
      </c>
      <c r="AO1221" s="115" t="b">
        <f t="shared" si="987"/>
        <v>0</v>
      </c>
      <c r="AP1221" s="115" t="b">
        <f t="shared" si="988"/>
        <v>0</v>
      </c>
      <c r="AQ1221" s="115" t="b">
        <f t="shared" si="989"/>
        <v>0</v>
      </c>
      <c r="AR1221" s="79">
        <f t="shared" si="950"/>
        <v>0</v>
      </c>
      <c r="AS1221" s="79">
        <f t="shared" si="951"/>
        <v>0</v>
      </c>
      <c r="AT1221" s="79">
        <f t="shared" si="952"/>
        <v>0</v>
      </c>
      <c r="AU1221" s="79">
        <f t="shared" si="953"/>
        <v>0</v>
      </c>
      <c r="AV1221" s="79">
        <f t="shared" si="954"/>
        <v>0</v>
      </c>
      <c r="AW1221" s="79">
        <f t="shared" si="955"/>
        <v>0</v>
      </c>
      <c r="AX1221" s="128">
        <f t="shared" si="956"/>
        <v>0</v>
      </c>
      <c r="AY1221" s="128"/>
      <c r="AZ1221" s="128"/>
      <c r="BA1221" s="128">
        <f t="shared" si="957"/>
        <v>0</v>
      </c>
      <c r="BB1221" s="128">
        <f t="shared" si="958"/>
        <v>0</v>
      </c>
      <c r="BC1221" s="80">
        <f t="shared" si="959"/>
        <v>0</v>
      </c>
      <c r="BD1221" s="80">
        <f t="shared" si="960"/>
        <v>0</v>
      </c>
      <c r="BE1221" s="80">
        <f t="shared" si="961"/>
        <v>0</v>
      </c>
      <c r="BF1221" s="80">
        <f t="shared" si="962"/>
        <v>0</v>
      </c>
      <c r="BG1221" s="80">
        <f t="shared" si="963"/>
        <v>0</v>
      </c>
      <c r="BH1221" s="80">
        <f t="shared" si="990"/>
        <v>0</v>
      </c>
      <c r="BI1221" s="4">
        <f t="shared" si="964"/>
        <v>0</v>
      </c>
      <c r="BJ1221" s="4">
        <f t="shared" si="965"/>
        <v>0</v>
      </c>
      <c r="BK1221" s="4">
        <f t="shared" si="966"/>
        <v>0</v>
      </c>
      <c r="BL1221" s="8" t="e">
        <f>VLOOKUP(CN1221,'CIR Results'!$B$3:$L$42,2,FALSE)</f>
        <v>#N/A</v>
      </c>
      <c r="BM1221" s="8" t="e">
        <f>VLOOKUP(CN1221,'CIR Results'!$B$3:$L$42,3,FALSE)</f>
        <v>#N/A</v>
      </c>
      <c r="BN1221" s="8" t="e">
        <f>VLOOKUP(CN1221,'CIR Results'!$B$3:$L$42,4,FALSE)</f>
        <v>#N/A</v>
      </c>
      <c r="BO1221" s="8" t="e">
        <f>VLOOKUP(CN1221,'CIR Results'!$B$3:$L$42,5,FALSE)</f>
        <v>#N/A</v>
      </c>
      <c r="BP1221" s="8" t="e">
        <f>VLOOKUP(CN1221,'CIR Results'!$B$3:$L$42,6,FALSE)</f>
        <v>#N/A</v>
      </c>
      <c r="BQ1221" s="8" t="e">
        <f>VLOOKUP(CN1221,'CIR Results'!$B$3:$L$42,8,FALSE)</f>
        <v>#N/A</v>
      </c>
      <c r="BR1221" s="8" t="e">
        <f>VLOOKUP(CN1221,'CIR Results'!$B$3:$L$42,9,FALSE)</f>
        <v>#N/A</v>
      </c>
      <c r="BS1221" s="8" t="e">
        <f>VLOOKUP(CN1221,'CIR Results'!$B$3:$L$42,10,FALSE)</f>
        <v>#N/A</v>
      </c>
      <c r="BT1221" s="8" t="e">
        <f>VLOOKUP(CN1221,'CIR Results'!$B$3:$L$42,11,FALSE)</f>
        <v>#N/A</v>
      </c>
      <c r="BU1221" s="136" t="e">
        <f>VLOOKUP(CN1221,'CIR Team Info'!$B$5:$E$44,2,FALSE)</f>
        <v>#N/A</v>
      </c>
      <c r="BV1221" s="136" t="e">
        <f>VLOOKUP(CN1221,'CIR Team Info'!$B$5:$E$44,4,FALSE)</f>
        <v>#N/A</v>
      </c>
      <c r="BW1221" s="136" t="str">
        <f t="shared" si="991"/>
        <v xml:space="preserve">   </v>
      </c>
    </row>
    <row r="1222" spans="1:75" x14ac:dyDescent="0.25">
      <c r="A1222" s="78">
        <f t="shared" si="945"/>
        <v>0</v>
      </c>
      <c r="C1222" s="10" t="str">
        <f t="shared" si="984"/>
        <v>Do Not Pick</v>
      </c>
      <c r="D1222" s="17">
        <f t="shared" si="946"/>
        <v>0</v>
      </c>
      <c r="E1222" s="113">
        <f t="shared" si="972"/>
        <v>0</v>
      </c>
      <c r="F1222" s="113">
        <f t="shared" si="973"/>
        <v>0</v>
      </c>
      <c r="G1222" s="113">
        <f t="shared" si="974"/>
        <v>0</v>
      </c>
      <c r="H1222" s="113">
        <f t="shared" si="975"/>
        <v>0</v>
      </c>
      <c r="I1222" s="113">
        <f t="shared" si="976"/>
        <v>0</v>
      </c>
      <c r="J1222" s="113">
        <f t="shared" si="977"/>
        <v>0</v>
      </c>
      <c r="K1222" s="113">
        <f t="shared" si="967"/>
        <v>0</v>
      </c>
      <c r="L1222" s="76">
        <v>8</v>
      </c>
      <c r="M1222" s="76">
        <v>5</v>
      </c>
      <c r="N1222" s="76">
        <v>7</v>
      </c>
      <c r="O1222" s="76">
        <v>6</v>
      </c>
      <c r="P1222" s="76">
        <v>6</v>
      </c>
      <c r="Q1222" s="76">
        <v>2</v>
      </c>
      <c r="R1222" s="76">
        <v>1</v>
      </c>
      <c r="S1222" s="17">
        <f t="shared" si="947"/>
        <v>0</v>
      </c>
      <c r="T1222" s="113">
        <f t="shared" si="978"/>
        <v>0</v>
      </c>
      <c r="U1222" s="113">
        <f t="shared" si="979"/>
        <v>0</v>
      </c>
      <c r="V1222" s="113">
        <f t="shared" si="980"/>
        <v>0</v>
      </c>
      <c r="W1222" s="113">
        <f t="shared" si="981"/>
        <v>0</v>
      </c>
      <c r="X1222" s="113">
        <f t="shared" si="982"/>
        <v>0</v>
      </c>
      <c r="Y1222" s="113">
        <f t="shared" si="983"/>
        <v>0</v>
      </c>
      <c r="Z1222" s="113">
        <f t="shared" si="968"/>
        <v>0</v>
      </c>
      <c r="AA1222" s="76">
        <v>10</v>
      </c>
      <c r="AB1222" s="76">
        <v>6</v>
      </c>
      <c r="AC1222" s="76">
        <v>8</v>
      </c>
      <c r="AD1222" s="76">
        <v>2</v>
      </c>
      <c r="AE1222" s="76">
        <v>2</v>
      </c>
      <c r="AF1222" s="76">
        <v>5</v>
      </c>
      <c r="AG1222" s="76">
        <v>8</v>
      </c>
      <c r="AH1222" s="131">
        <f t="shared" si="948"/>
        <v>0</v>
      </c>
      <c r="AI1222" s="131">
        <f t="shared" si="969"/>
        <v>0</v>
      </c>
      <c r="AJ1222" s="131">
        <f t="shared" si="985"/>
        <v>0</v>
      </c>
      <c r="AK1222" s="131">
        <f t="shared" si="986"/>
        <v>0</v>
      </c>
      <c r="AL1222" s="131">
        <f t="shared" si="970"/>
        <v>0</v>
      </c>
      <c r="AM1222" s="131">
        <f t="shared" si="971"/>
        <v>0</v>
      </c>
      <c r="AN1222" s="131">
        <f t="shared" si="949"/>
        <v>0</v>
      </c>
      <c r="AO1222" s="115" t="b">
        <f t="shared" si="987"/>
        <v>0</v>
      </c>
      <c r="AP1222" s="115" t="b">
        <f t="shared" si="988"/>
        <v>0</v>
      </c>
      <c r="AQ1222" s="115" t="b">
        <f t="shared" si="989"/>
        <v>0</v>
      </c>
      <c r="AR1222" s="79">
        <f t="shared" si="950"/>
        <v>0</v>
      </c>
      <c r="AS1222" s="79">
        <f t="shared" si="951"/>
        <v>0</v>
      </c>
      <c r="AT1222" s="79">
        <f t="shared" si="952"/>
        <v>0</v>
      </c>
      <c r="AU1222" s="79">
        <f t="shared" si="953"/>
        <v>0</v>
      </c>
      <c r="AV1222" s="79">
        <f t="shared" si="954"/>
        <v>0</v>
      </c>
      <c r="AW1222" s="79">
        <f t="shared" si="955"/>
        <v>0</v>
      </c>
      <c r="AX1222" s="128">
        <f t="shared" si="956"/>
        <v>0</v>
      </c>
      <c r="AY1222" s="128"/>
      <c r="AZ1222" s="128"/>
      <c r="BA1222" s="128">
        <f t="shared" si="957"/>
        <v>0</v>
      </c>
      <c r="BB1222" s="128">
        <f t="shared" si="958"/>
        <v>0</v>
      </c>
      <c r="BC1222" s="80">
        <f t="shared" si="959"/>
        <v>0</v>
      </c>
      <c r="BD1222" s="80">
        <f t="shared" si="960"/>
        <v>0</v>
      </c>
      <c r="BE1222" s="80">
        <f t="shared" si="961"/>
        <v>0</v>
      </c>
      <c r="BF1222" s="80">
        <f t="shared" si="962"/>
        <v>0</v>
      </c>
      <c r="BG1222" s="80">
        <f t="shared" si="963"/>
        <v>0</v>
      </c>
      <c r="BH1222" s="80">
        <f t="shared" si="990"/>
        <v>0</v>
      </c>
      <c r="BI1222" s="4">
        <f t="shared" si="964"/>
        <v>0</v>
      </c>
      <c r="BJ1222" s="4">
        <f t="shared" si="965"/>
        <v>0</v>
      </c>
      <c r="BK1222" s="4">
        <f t="shared" si="966"/>
        <v>0</v>
      </c>
      <c r="BL1222" s="8" t="e">
        <f>VLOOKUP(CN1222,'CIR Results'!$B$3:$L$42,2,FALSE)</f>
        <v>#N/A</v>
      </c>
      <c r="BM1222" s="8" t="e">
        <f>VLOOKUP(CN1222,'CIR Results'!$B$3:$L$42,3,FALSE)</f>
        <v>#N/A</v>
      </c>
      <c r="BN1222" s="8" t="e">
        <f>VLOOKUP(CN1222,'CIR Results'!$B$3:$L$42,4,FALSE)</f>
        <v>#N/A</v>
      </c>
      <c r="BO1222" s="8" t="e">
        <f>VLOOKUP(CN1222,'CIR Results'!$B$3:$L$42,5,FALSE)</f>
        <v>#N/A</v>
      </c>
      <c r="BP1222" s="8" t="e">
        <f>VLOOKUP(CN1222,'CIR Results'!$B$3:$L$42,6,FALSE)</f>
        <v>#N/A</v>
      </c>
      <c r="BQ1222" s="8" t="e">
        <f>VLOOKUP(CN1222,'CIR Results'!$B$3:$L$42,8,FALSE)</f>
        <v>#N/A</v>
      </c>
      <c r="BR1222" s="8" t="e">
        <f>VLOOKUP(CN1222,'CIR Results'!$B$3:$L$42,9,FALSE)</f>
        <v>#N/A</v>
      </c>
      <c r="BS1222" s="8" t="e">
        <f>VLOOKUP(CN1222,'CIR Results'!$B$3:$L$42,10,FALSE)</f>
        <v>#N/A</v>
      </c>
      <c r="BT1222" s="8" t="e">
        <f>VLOOKUP(CN1222,'CIR Results'!$B$3:$L$42,11,FALSE)</f>
        <v>#N/A</v>
      </c>
      <c r="BU1222" s="136" t="e">
        <f>VLOOKUP(CN1222,'CIR Team Info'!$B$5:$E$44,2,FALSE)</f>
        <v>#N/A</v>
      </c>
      <c r="BV1222" s="136" t="e">
        <f>VLOOKUP(CN1222,'CIR Team Info'!$B$5:$E$44,4,FALSE)</f>
        <v>#N/A</v>
      </c>
      <c r="BW1222" s="136" t="str">
        <f t="shared" si="991"/>
        <v xml:space="preserve">   </v>
      </c>
    </row>
    <row r="1223" spans="1:75" x14ac:dyDescent="0.25">
      <c r="A1223" s="78">
        <f t="shared" si="945"/>
        <v>0</v>
      </c>
      <c r="C1223" s="10" t="str">
        <f t="shared" si="984"/>
        <v>Do Not Pick</v>
      </c>
      <c r="D1223" s="17">
        <f t="shared" si="946"/>
        <v>0</v>
      </c>
      <c r="E1223" s="113">
        <f t="shared" si="972"/>
        <v>0</v>
      </c>
      <c r="F1223" s="113">
        <f t="shared" si="973"/>
        <v>0</v>
      </c>
      <c r="G1223" s="113">
        <f t="shared" si="974"/>
        <v>0</v>
      </c>
      <c r="H1223" s="113">
        <f t="shared" si="975"/>
        <v>0</v>
      </c>
      <c r="I1223" s="113">
        <f t="shared" si="976"/>
        <v>0</v>
      </c>
      <c r="J1223" s="113">
        <f t="shared" si="977"/>
        <v>0</v>
      </c>
      <c r="K1223" s="113">
        <f t="shared" si="967"/>
        <v>0</v>
      </c>
      <c r="L1223" s="76">
        <v>8</v>
      </c>
      <c r="M1223" s="76">
        <v>5</v>
      </c>
      <c r="N1223" s="76">
        <v>7</v>
      </c>
      <c r="O1223" s="76">
        <v>6</v>
      </c>
      <c r="P1223" s="76">
        <v>6</v>
      </c>
      <c r="Q1223" s="76">
        <v>2</v>
      </c>
      <c r="R1223" s="76">
        <v>1</v>
      </c>
      <c r="S1223" s="17">
        <f t="shared" si="947"/>
        <v>0</v>
      </c>
      <c r="T1223" s="113">
        <f t="shared" si="978"/>
        <v>0</v>
      </c>
      <c r="U1223" s="113">
        <f t="shared" si="979"/>
        <v>0</v>
      </c>
      <c r="V1223" s="113">
        <f t="shared" si="980"/>
        <v>0</v>
      </c>
      <c r="W1223" s="113">
        <f t="shared" si="981"/>
        <v>0</v>
      </c>
      <c r="X1223" s="113">
        <f t="shared" si="982"/>
        <v>0</v>
      </c>
      <c r="Y1223" s="113">
        <f t="shared" si="983"/>
        <v>0</v>
      </c>
      <c r="Z1223" s="113">
        <f t="shared" si="968"/>
        <v>0</v>
      </c>
      <c r="AA1223" s="76">
        <v>10</v>
      </c>
      <c r="AB1223" s="76">
        <v>6</v>
      </c>
      <c r="AC1223" s="76">
        <v>8</v>
      </c>
      <c r="AD1223" s="76">
        <v>2</v>
      </c>
      <c r="AE1223" s="76">
        <v>2</v>
      </c>
      <c r="AF1223" s="76">
        <v>5</v>
      </c>
      <c r="AG1223" s="76">
        <v>8</v>
      </c>
      <c r="AH1223" s="131">
        <f t="shared" si="948"/>
        <v>0</v>
      </c>
      <c r="AI1223" s="131">
        <f t="shared" si="969"/>
        <v>0</v>
      </c>
      <c r="AJ1223" s="131">
        <f t="shared" si="985"/>
        <v>0</v>
      </c>
      <c r="AK1223" s="131">
        <f t="shared" si="986"/>
        <v>0</v>
      </c>
      <c r="AL1223" s="131">
        <f t="shared" si="970"/>
        <v>0</v>
      </c>
      <c r="AM1223" s="131">
        <f t="shared" si="971"/>
        <v>0</v>
      </c>
      <c r="AN1223" s="131">
        <f t="shared" si="949"/>
        <v>0</v>
      </c>
      <c r="AO1223" s="115" t="b">
        <f t="shared" si="987"/>
        <v>0</v>
      </c>
      <c r="AP1223" s="115" t="b">
        <f t="shared" si="988"/>
        <v>0</v>
      </c>
      <c r="AQ1223" s="115" t="b">
        <f t="shared" si="989"/>
        <v>0</v>
      </c>
      <c r="AR1223" s="79">
        <f t="shared" si="950"/>
        <v>0</v>
      </c>
      <c r="AS1223" s="79">
        <f t="shared" si="951"/>
        <v>0</v>
      </c>
      <c r="AT1223" s="79">
        <f t="shared" si="952"/>
        <v>0</v>
      </c>
      <c r="AU1223" s="79">
        <f t="shared" si="953"/>
        <v>0</v>
      </c>
      <c r="AV1223" s="79">
        <f t="shared" si="954"/>
        <v>0</v>
      </c>
      <c r="AW1223" s="79">
        <f t="shared" si="955"/>
        <v>0</v>
      </c>
      <c r="AX1223" s="128">
        <f t="shared" si="956"/>
        <v>0</v>
      </c>
      <c r="AY1223" s="128"/>
      <c r="AZ1223" s="128"/>
      <c r="BA1223" s="128">
        <f t="shared" si="957"/>
        <v>0</v>
      </c>
      <c r="BB1223" s="128">
        <f t="shared" si="958"/>
        <v>0</v>
      </c>
      <c r="BC1223" s="80">
        <f t="shared" si="959"/>
        <v>0</v>
      </c>
      <c r="BD1223" s="80">
        <f t="shared" si="960"/>
        <v>0</v>
      </c>
      <c r="BE1223" s="80">
        <f t="shared" si="961"/>
        <v>0</v>
      </c>
      <c r="BF1223" s="80">
        <f t="shared" si="962"/>
        <v>0</v>
      </c>
      <c r="BG1223" s="80">
        <f t="shared" si="963"/>
        <v>0</v>
      </c>
      <c r="BH1223" s="80">
        <f t="shared" si="990"/>
        <v>0</v>
      </c>
      <c r="BI1223" s="4">
        <f t="shared" si="964"/>
        <v>0</v>
      </c>
      <c r="BJ1223" s="4">
        <f t="shared" si="965"/>
        <v>0</v>
      </c>
      <c r="BK1223" s="4">
        <f t="shared" si="966"/>
        <v>0</v>
      </c>
      <c r="BL1223" s="8" t="e">
        <f>VLOOKUP(CN1223,'CIR Results'!$B$3:$L$42,2,FALSE)</f>
        <v>#N/A</v>
      </c>
      <c r="BM1223" s="8" t="e">
        <f>VLOOKUP(CN1223,'CIR Results'!$B$3:$L$42,3,FALSE)</f>
        <v>#N/A</v>
      </c>
      <c r="BN1223" s="8" t="e">
        <f>VLOOKUP(CN1223,'CIR Results'!$B$3:$L$42,4,FALSE)</f>
        <v>#N/A</v>
      </c>
      <c r="BO1223" s="8" t="e">
        <f>VLOOKUP(CN1223,'CIR Results'!$B$3:$L$42,5,FALSE)</f>
        <v>#N/A</v>
      </c>
      <c r="BP1223" s="8" t="e">
        <f>VLOOKUP(CN1223,'CIR Results'!$B$3:$L$42,6,FALSE)</f>
        <v>#N/A</v>
      </c>
      <c r="BQ1223" s="8" t="e">
        <f>VLOOKUP(CN1223,'CIR Results'!$B$3:$L$42,8,FALSE)</f>
        <v>#N/A</v>
      </c>
      <c r="BR1223" s="8" t="e">
        <f>VLOOKUP(CN1223,'CIR Results'!$B$3:$L$42,9,FALSE)</f>
        <v>#N/A</v>
      </c>
      <c r="BS1223" s="8" t="e">
        <f>VLOOKUP(CN1223,'CIR Results'!$B$3:$L$42,10,FALSE)</f>
        <v>#N/A</v>
      </c>
      <c r="BT1223" s="8" t="e">
        <f>VLOOKUP(CN1223,'CIR Results'!$B$3:$L$42,11,FALSE)</f>
        <v>#N/A</v>
      </c>
      <c r="BU1223" s="136" t="e">
        <f>VLOOKUP(CN1223,'CIR Team Info'!$B$5:$E$44,2,FALSE)</f>
        <v>#N/A</v>
      </c>
      <c r="BV1223" s="136" t="e">
        <f>VLOOKUP(CN1223,'CIR Team Info'!$B$5:$E$44,4,FALSE)</f>
        <v>#N/A</v>
      </c>
      <c r="BW1223" s="136" t="str">
        <f t="shared" si="991"/>
        <v xml:space="preserve">   </v>
      </c>
    </row>
    <row r="1224" spans="1:75" x14ac:dyDescent="0.25">
      <c r="A1224" s="78">
        <f t="shared" si="945"/>
        <v>0</v>
      </c>
      <c r="C1224" s="10" t="str">
        <f t="shared" si="984"/>
        <v>Do Not Pick</v>
      </c>
      <c r="D1224" s="17">
        <f t="shared" si="946"/>
        <v>0</v>
      </c>
      <c r="E1224" s="113">
        <f t="shared" si="972"/>
        <v>0</v>
      </c>
      <c r="F1224" s="113">
        <f t="shared" si="973"/>
        <v>0</v>
      </c>
      <c r="G1224" s="113">
        <f t="shared" si="974"/>
        <v>0</v>
      </c>
      <c r="H1224" s="113">
        <f t="shared" si="975"/>
        <v>0</v>
      </c>
      <c r="I1224" s="113">
        <f t="shared" si="976"/>
        <v>0</v>
      </c>
      <c r="J1224" s="113">
        <f t="shared" si="977"/>
        <v>0</v>
      </c>
      <c r="K1224" s="113">
        <f t="shared" si="967"/>
        <v>0</v>
      </c>
      <c r="L1224" s="76">
        <v>8</v>
      </c>
      <c r="M1224" s="76">
        <v>5</v>
      </c>
      <c r="N1224" s="76">
        <v>7</v>
      </c>
      <c r="O1224" s="76">
        <v>6</v>
      </c>
      <c r="P1224" s="76">
        <v>6</v>
      </c>
      <c r="Q1224" s="76">
        <v>2</v>
      </c>
      <c r="R1224" s="76">
        <v>1</v>
      </c>
      <c r="S1224" s="17">
        <f t="shared" si="947"/>
        <v>0</v>
      </c>
      <c r="T1224" s="113">
        <f t="shared" si="978"/>
        <v>0</v>
      </c>
      <c r="U1224" s="113">
        <f t="shared" si="979"/>
        <v>0</v>
      </c>
      <c r="V1224" s="113">
        <f t="shared" si="980"/>
        <v>0</v>
      </c>
      <c r="W1224" s="113">
        <f t="shared" si="981"/>
        <v>0</v>
      </c>
      <c r="X1224" s="113">
        <f t="shared" si="982"/>
        <v>0</v>
      </c>
      <c r="Y1224" s="113">
        <f t="shared" si="983"/>
        <v>0</v>
      </c>
      <c r="Z1224" s="113">
        <f t="shared" si="968"/>
        <v>0</v>
      </c>
      <c r="AA1224" s="76">
        <v>10</v>
      </c>
      <c r="AB1224" s="76">
        <v>6</v>
      </c>
      <c r="AC1224" s="76">
        <v>8</v>
      </c>
      <c r="AD1224" s="76">
        <v>2</v>
      </c>
      <c r="AE1224" s="76">
        <v>2</v>
      </c>
      <c r="AF1224" s="76">
        <v>5</v>
      </c>
      <c r="AG1224" s="76">
        <v>8</v>
      </c>
      <c r="AH1224" s="131">
        <f t="shared" si="948"/>
        <v>0</v>
      </c>
      <c r="AI1224" s="131">
        <f t="shared" si="969"/>
        <v>0</v>
      </c>
      <c r="AJ1224" s="131">
        <f t="shared" si="985"/>
        <v>0</v>
      </c>
      <c r="AK1224" s="131">
        <f t="shared" si="986"/>
        <v>0</v>
      </c>
      <c r="AL1224" s="131">
        <f t="shared" si="970"/>
        <v>0</v>
      </c>
      <c r="AM1224" s="131">
        <f t="shared" si="971"/>
        <v>0</v>
      </c>
      <c r="AN1224" s="131">
        <f t="shared" si="949"/>
        <v>0</v>
      </c>
      <c r="AO1224" s="115" t="b">
        <f t="shared" si="987"/>
        <v>0</v>
      </c>
      <c r="AP1224" s="115" t="b">
        <f t="shared" si="988"/>
        <v>0</v>
      </c>
      <c r="AQ1224" s="115" t="b">
        <f t="shared" si="989"/>
        <v>0</v>
      </c>
      <c r="AR1224" s="79">
        <f t="shared" si="950"/>
        <v>0</v>
      </c>
      <c r="AS1224" s="79">
        <f t="shared" si="951"/>
        <v>0</v>
      </c>
      <c r="AT1224" s="79">
        <f t="shared" si="952"/>
        <v>0</v>
      </c>
      <c r="AU1224" s="79">
        <f t="shared" si="953"/>
        <v>0</v>
      </c>
      <c r="AV1224" s="79">
        <f t="shared" si="954"/>
        <v>0</v>
      </c>
      <c r="AW1224" s="79">
        <f t="shared" si="955"/>
        <v>0</v>
      </c>
      <c r="AX1224" s="128">
        <f t="shared" si="956"/>
        <v>0</v>
      </c>
      <c r="AY1224" s="128"/>
      <c r="AZ1224" s="128"/>
      <c r="BA1224" s="128">
        <f t="shared" si="957"/>
        <v>0</v>
      </c>
      <c r="BB1224" s="128">
        <f t="shared" si="958"/>
        <v>0</v>
      </c>
      <c r="BC1224" s="80">
        <f t="shared" si="959"/>
        <v>0</v>
      </c>
      <c r="BD1224" s="80">
        <f t="shared" si="960"/>
        <v>0</v>
      </c>
      <c r="BE1224" s="80">
        <f t="shared" si="961"/>
        <v>0</v>
      </c>
      <c r="BF1224" s="80">
        <f t="shared" si="962"/>
        <v>0</v>
      </c>
      <c r="BG1224" s="80">
        <f t="shared" si="963"/>
        <v>0</v>
      </c>
      <c r="BH1224" s="80">
        <f t="shared" si="990"/>
        <v>0</v>
      </c>
      <c r="BI1224" s="4">
        <f t="shared" si="964"/>
        <v>0</v>
      </c>
      <c r="BJ1224" s="4">
        <f t="shared" si="965"/>
        <v>0</v>
      </c>
      <c r="BK1224" s="4">
        <f t="shared" si="966"/>
        <v>0</v>
      </c>
      <c r="BL1224" s="8" t="e">
        <f>VLOOKUP(CN1224,'CIR Results'!$B$3:$L$42,2,FALSE)</f>
        <v>#N/A</v>
      </c>
      <c r="BM1224" s="8" t="e">
        <f>VLOOKUP(CN1224,'CIR Results'!$B$3:$L$42,3,FALSE)</f>
        <v>#N/A</v>
      </c>
      <c r="BN1224" s="8" t="e">
        <f>VLOOKUP(CN1224,'CIR Results'!$B$3:$L$42,4,FALSE)</f>
        <v>#N/A</v>
      </c>
      <c r="BO1224" s="8" t="e">
        <f>VLOOKUP(CN1224,'CIR Results'!$B$3:$L$42,5,FALSE)</f>
        <v>#N/A</v>
      </c>
      <c r="BP1224" s="8" t="e">
        <f>VLOOKUP(CN1224,'CIR Results'!$B$3:$L$42,6,FALSE)</f>
        <v>#N/A</v>
      </c>
      <c r="BQ1224" s="8" t="e">
        <f>VLOOKUP(CN1224,'CIR Results'!$B$3:$L$42,8,FALSE)</f>
        <v>#N/A</v>
      </c>
      <c r="BR1224" s="8" t="e">
        <f>VLOOKUP(CN1224,'CIR Results'!$B$3:$L$42,9,FALSE)</f>
        <v>#N/A</v>
      </c>
      <c r="BS1224" s="8" t="e">
        <f>VLOOKUP(CN1224,'CIR Results'!$B$3:$L$42,10,FALSE)</f>
        <v>#N/A</v>
      </c>
      <c r="BT1224" s="8" t="e">
        <f>VLOOKUP(CN1224,'CIR Results'!$B$3:$L$42,11,FALSE)</f>
        <v>#N/A</v>
      </c>
      <c r="BU1224" s="136" t="e">
        <f>VLOOKUP(CN1224,'CIR Team Info'!$B$5:$E$44,2,FALSE)</f>
        <v>#N/A</v>
      </c>
      <c r="BV1224" s="136" t="e">
        <f>VLOOKUP(CN1224,'CIR Team Info'!$B$5:$E$44,4,FALSE)</f>
        <v>#N/A</v>
      </c>
      <c r="BW1224" s="136" t="str">
        <f t="shared" si="991"/>
        <v xml:space="preserve">   </v>
      </c>
    </row>
    <row r="1225" spans="1:75" x14ac:dyDescent="0.25">
      <c r="A1225" s="78">
        <f t="shared" si="945"/>
        <v>0</v>
      </c>
      <c r="C1225" s="10" t="str">
        <f t="shared" si="984"/>
        <v>Do Not Pick</v>
      </c>
      <c r="D1225" s="17">
        <f t="shared" si="946"/>
        <v>0</v>
      </c>
      <c r="E1225" s="113">
        <f t="shared" si="972"/>
        <v>0</v>
      </c>
      <c r="F1225" s="113">
        <f t="shared" si="973"/>
        <v>0</v>
      </c>
      <c r="G1225" s="113">
        <f t="shared" si="974"/>
        <v>0</v>
      </c>
      <c r="H1225" s="113">
        <f t="shared" si="975"/>
        <v>0</v>
      </c>
      <c r="I1225" s="113">
        <f t="shared" si="976"/>
        <v>0</v>
      </c>
      <c r="J1225" s="113">
        <f t="shared" si="977"/>
        <v>0</v>
      </c>
      <c r="K1225" s="113">
        <f t="shared" si="967"/>
        <v>0</v>
      </c>
      <c r="L1225" s="76">
        <v>8</v>
      </c>
      <c r="M1225" s="76">
        <v>5</v>
      </c>
      <c r="N1225" s="76">
        <v>7</v>
      </c>
      <c r="O1225" s="76">
        <v>6</v>
      </c>
      <c r="P1225" s="76">
        <v>6</v>
      </c>
      <c r="Q1225" s="76">
        <v>2</v>
      </c>
      <c r="R1225" s="76">
        <v>1</v>
      </c>
      <c r="S1225" s="17">
        <f t="shared" si="947"/>
        <v>0</v>
      </c>
      <c r="T1225" s="113">
        <f t="shared" si="978"/>
        <v>0</v>
      </c>
      <c r="U1225" s="113">
        <f t="shared" si="979"/>
        <v>0</v>
      </c>
      <c r="V1225" s="113">
        <f t="shared" si="980"/>
        <v>0</v>
      </c>
      <c r="W1225" s="113">
        <f t="shared" si="981"/>
        <v>0</v>
      </c>
      <c r="X1225" s="113">
        <f t="shared" si="982"/>
        <v>0</v>
      </c>
      <c r="Y1225" s="113">
        <f t="shared" si="983"/>
        <v>0</v>
      </c>
      <c r="Z1225" s="113">
        <f t="shared" si="968"/>
        <v>0</v>
      </c>
      <c r="AA1225" s="76">
        <v>10</v>
      </c>
      <c r="AB1225" s="76">
        <v>6</v>
      </c>
      <c r="AC1225" s="76">
        <v>8</v>
      </c>
      <c r="AD1225" s="76">
        <v>2</v>
      </c>
      <c r="AE1225" s="76">
        <v>2</v>
      </c>
      <c r="AF1225" s="76">
        <v>5</v>
      </c>
      <c r="AG1225" s="76">
        <v>8</v>
      </c>
      <c r="AH1225" s="131">
        <f t="shared" si="948"/>
        <v>0</v>
      </c>
      <c r="AI1225" s="131">
        <f t="shared" si="969"/>
        <v>0</v>
      </c>
      <c r="AJ1225" s="131">
        <f t="shared" si="985"/>
        <v>0</v>
      </c>
      <c r="AK1225" s="131">
        <f t="shared" si="986"/>
        <v>0</v>
      </c>
      <c r="AL1225" s="131">
        <f t="shared" si="970"/>
        <v>0</v>
      </c>
      <c r="AM1225" s="131">
        <f t="shared" si="971"/>
        <v>0</v>
      </c>
      <c r="AN1225" s="131">
        <f t="shared" si="949"/>
        <v>0</v>
      </c>
      <c r="AO1225" s="115" t="b">
        <f t="shared" si="987"/>
        <v>0</v>
      </c>
      <c r="AP1225" s="115" t="b">
        <f t="shared" si="988"/>
        <v>0</v>
      </c>
      <c r="AQ1225" s="115" t="b">
        <f t="shared" si="989"/>
        <v>0</v>
      </c>
      <c r="AR1225" s="79">
        <f t="shared" si="950"/>
        <v>0</v>
      </c>
      <c r="AS1225" s="79">
        <f t="shared" si="951"/>
        <v>0</v>
      </c>
      <c r="AT1225" s="79">
        <f t="shared" si="952"/>
        <v>0</v>
      </c>
      <c r="AU1225" s="79">
        <f t="shared" si="953"/>
        <v>0</v>
      </c>
      <c r="AV1225" s="79">
        <f t="shared" si="954"/>
        <v>0</v>
      </c>
      <c r="AW1225" s="79">
        <f t="shared" si="955"/>
        <v>0</v>
      </c>
      <c r="AX1225" s="128">
        <f t="shared" si="956"/>
        <v>0</v>
      </c>
      <c r="AY1225" s="128"/>
      <c r="AZ1225" s="128"/>
      <c r="BA1225" s="128">
        <f t="shared" si="957"/>
        <v>0</v>
      </c>
      <c r="BB1225" s="128">
        <f t="shared" si="958"/>
        <v>0</v>
      </c>
      <c r="BC1225" s="80">
        <f t="shared" si="959"/>
        <v>0</v>
      </c>
      <c r="BD1225" s="80">
        <f t="shared" si="960"/>
        <v>0</v>
      </c>
      <c r="BE1225" s="80">
        <f t="shared" si="961"/>
        <v>0</v>
      </c>
      <c r="BF1225" s="80">
        <f t="shared" si="962"/>
        <v>0</v>
      </c>
      <c r="BG1225" s="80">
        <f t="shared" si="963"/>
        <v>0</v>
      </c>
      <c r="BH1225" s="80">
        <f t="shared" si="990"/>
        <v>0</v>
      </c>
      <c r="BI1225" s="4">
        <f t="shared" si="964"/>
        <v>0</v>
      </c>
      <c r="BJ1225" s="4">
        <f t="shared" si="965"/>
        <v>0</v>
      </c>
      <c r="BK1225" s="4">
        <f t="shared" si="966"/>
        <v>0</v>
      </c>
      <c r="BL1225" s="8" t="e">
        <f>VLOOKUP(CN1225,'CIR Results'!$B$3:$L$42,2,FALSE)</f>
        <v>#N/A</v>
      </c>
      <c r="BM1225" s="8" t="e">
        <f>VLOOKUP(CN1225,'CIR Results'!$B$3:$L$42,3,FALSE)</f>
        <v>#N/A</v>
      </c>
      <c r="BN1225" s="8" t="e">
        <f>VLOOKUP(CN1225,'CIR Results'!$B$3:$L$42,4,FALSE)</f>
        <v>#N/A</v>
      </c>
      <c r="BO1225" s="8" t="e">
        <f>VLOOKUP(CN1225,'CIR Results'!$B$3:$L$42,5,FALSE)</f>
        <v>#N/A</v>
      </c>
      <c r="BP1225" s="8" t="e">
        <f>VLOOKUP(CN1225,'CIR Results'!$B$3:$L$42,6,FALSE)</f>
        <v>#N/A</v>
      </c>
      <c r="BQ1225" s="8" t="e">
        <f>VLOOKUP(CN1225,'CIR Results'!$B$3:$L$42,8,FALSE)</f>
        <v>#N/A</v>
      </c>
      <c r="BR1225" s="8" t="e">
        <f>VLOOKUP(CN1225,'CIR Results'!$B$3:$L$42,9,FALSE)</f>
        <v>#N/A</v>
      </c>
      <c r="BS1225" s="8" t="e">
        <f>VLOOKUP(CN1225,'CIR Results'!$B$3:$L$42,10,FALSE)</f>
        <v>#N/A</v>
      </c>
      <c r="BT1225" s="8" t="e">
        <f>VLOOKUP(CN1225,'CIR Results'!$B$3:$L$42,11,FALSE)</f>
        <v>#N/A</v>
      </c>
      <c r="BU1225" s="136" t="e">
        <f>VLOOKUP(CN1225,'CIR Team Info'!$B$5:$E$44,2,FALSE)</f>
        <v>#N/A</v>
      </c>
      <c r="BV1225" s="136" t="e">
        <f>VLOOKUP(CN1225,'CIR Team Info'!$B$5:$E$44,4,FALSE)</f>
        <v>#N/A</v>
      </c>
      <c r="BW1225" s="136" t="str">
        <f t="shared" si="991"/>
        <v xml:space="preserve">   </v>
      </c>
    </row>
    <row r="1226" spans="1:75" x14ac:dyDescent="0.25">
      <c r="A1226" s="78">
        <f t="shared" si="945"/>
        <v>0</v>
      </c>
      <c r="C1226" s="10" t="str">
        <f t="shared" si="984"/>
        <v>Do Not Pick</v>
      </c>
      <c r="D1226" s="17">
        <f t="shared" si="946"/>
        <v>0</v>
      </c>
      <c r="E1226" s="113">
        <f t="shared" si="972"/>
        <v>0</v>
      </c>
      <c r="F1226" s="113">
        <f t="shared" si="973"/>
        <v>0</v>
      </c>
      <c r="G1226" s="113">
        <f t="shared" si="974"/>
        <v>0</v>
      </c>
      <c r="H1226" s="113">
        <f t="shared" si="975"/>
        <v>0</v>
      </c>
      <c r="I1226" s="113">
        <f t="shared" si="976"/>
        <v>0</v>
      </c>
      <c r="J1226" s="113">
        <f t="shared" si="977"/>
        <v>0</v>
      </c>
      <c r="K1226" s="113">
        <f t="shared" si="967"/>
        <v>0</v>
      </c>
      <c r="L1226" s="76">
        <v>8</v>
      </c>
      <c r="M1226" s="76">
        <v>5</v>
      </c>
      <c r="N1226" s="76">
        <v>7</v>
      </c>
      <c r="O1226" s="76">
        <v>6</v>
      </c>
      <c r="P1226" s="76">
        <v>6</v>
      </c>
      <c r="Q1226" s="76">
        <v>2</v>
      </c>
      <c r="R1226" s="76">
        <v>1</v>
      </c>
      <c r="S1226" s="17">
        <f t="shared" si="947"/>
        <v>0</v>
      </c>
      <c r="T1226" s="113">
        <f t="shared" si="978"/>
        <v>0</v>
      </c>
      <c r="U1226" s="113">
        <f t="shared" si="979"/>
        <v>0</v>
      </c>
      <c r="V1226" s="113">
        <f t="shared" si="980"/>
        <v>0</v>
      </c>
      <c r="W1226" s="113">
        <f t="shared" si="981"/>
        <v>0</v>
      </c>
      <c r="X1226" s="113">
        <f t="shared" si="982"/>
        <v>0</v>
      </c>
      <c r="Y1226" s="113">
        <f t="shared" si="983"/>
        <v>0</v>
      </c>
      <c r="Z1226" s="113">
        <f t="shared" si="968"/>
        <v>0</v>
      </c>
      <c r="AA1226" s="76">
        <v>10</v>
      </c>
      <c r="AB1226" s="76">
        <v>6</v>
      </c>
      <c r="AC1226" s="76">
        <v>8</v>
      </c>
      <c r="AD1226" s="76">
        <v>2</v>
      </c>
      <c r="AE1226" s="76">
        <v>2</v>
      </c>
      <c r="AF1226" s="76">
        <v>5</v>
      </c>
      <c r="AG1226" s="76">
        <v>8</v>
      </c>
      <c r="AH1226" s="131">
        <f t="shared" si="948"/>
        <v>0</v>
      </c>
      <c r="AI1226" s="131">
        <f t="shared" si="969"/>
        <v>0</v>
      </c>
      <c r="AJ1226" s="131">
        <f t="shared" si="985"/>
        <v>0</v>
      </c>
      <c r="AK1226" s="131">
        <f t="shared" si="986"/>
        <v>0</v>
      </c>
      <c r="AL1226" s="131">
        <f t="shared" si="970"/>
        <v>0</v>
      </c>
      <c r="AM1226" s="131">
        <f t="shared" si="971"/>
        <v>0</v>
      </c>
      <c r="AN1226" s="131">
        <f t="shared" si="949"/>
        <v>0</v>
      </c>
      <c r="AO1226" s="115" t="b">
        <f t="shared" si="987"/>
        <v>0</v>
      </c>
      <c r="AP1226" s="115" t="b">
        <f t="shared" si="988"/>
        <v>0</v>
      </c>
      <c r="AQ1226" s="115" t="b">
        <f t="shared" si="989"/>
        <v>0</v>
      </c>
      <c r="AR1226" s="79">
        <f t="shared" si="950"/>
        <v>0</v>
      </c>
      <c r="AS1226" s="79">
        <f t="shared" si="951"/>
        <v>0</v>
      </c>
      <c r="AT1226" s="79">
        <f t="shared" si="952"/>
        <v>0</v>
      </c>
      <c r="AU1226" s="79">
        <f t="shared" si="953"/>
        <v>0</v>
      </c>
      <c r="AV1226" s="79">
        <f t="shared" si="954"/>
        <v>0</v>
      </c>
      <c r="AW1226" s="79">
        <f t="shared" si="955"/>
        <v>0</v>
      </c>
      <c r="AX1226" s="128">
        <f t="shared" si="956"/>
        <v>0</v>
      </c>
      <c r="AY1226" s="128"/>
      <c r="AZ1226" s="128"/>
      <c r="BA1226" s="128">
        <f t="shared" si="957"/>
        <v>0</v>
      </c>
      <c r="BB1226" s="128">
        <f t="shared" si="958"/>
        <v>0</v>
      </c>
      <c r="BC1226" s="80">
        <f t="shared" si="959"/>
        <v>0</v>
      </c>
      <c r="BD1226" s="80">
        <f t="shared" si="960"/>
        <v>0</v>
      </c>
      <c r="BE1226" s="80">
        <f t="shared" si="961"/>
        <v>0</v>
      </c>
      <c r="BF1226" s="80">
        <f t="shared" si="962"/>
        <v>0</v>
      </c>
      <c r="BG1226" s="80">
        <f t="shared" si="963"/>
        <v>0</v>
      </c>
      <c r="BH1226" s="80">
        <f t="shared" si="990"/>
        <v>0</v>
      </c>
      <c r="BI1226" s="4">
        <f t="shared" si="964"/>
        <v>0</v>
      </c>
      <c r="BJ1226" s="4">
        <f t="shared" si="965"/>
        <v>0</v>
      </c>
      <c r="BK1226" s="4">
        <f t="shared" si="966"/>
        <v>0</v>
      </c>
      <c r="BL1226" s="8" t="e">
        <f>VLOOKUP(CN1226,'CIR Results'!$B$3:$L$42,2,FALSE)</f>
        <v>#N/A</v>
      </c>
      <c r="BM1226" s="8" t="e">
        <f>VLOOKUP(CN1226,'CIR Results'!$B$3:$L$42,3,FALSE)</f>
        <v>#N/A</v>
      </c>
      <c r="BN1226" s="8" t="e">
        <f>VLOOKUP(CN1226,'CIR Results'!$B$3:$L$42,4,FALSE)</f>
        <v>#N/A</v>
      </c>
      <c r="BO1226" s="8" t="e">
        <f>VLOOKUP(CN1226,'CIR Results'!$B$3:$L$42,5,FALSE)</f>
        <v>#N/A</v>
      </c>
      <c r="BP1226" s="8" t="e">
        <f>VLOOKUP(CN1226,'CIR Results'!$B$3:$L$42,6,FALSE)</f>
        <v>#N/A</v>
      </c>
      <c r="BQ1226" s="8" t="e">
        <f>VLOOKUP(CN1226,'CIR Results'!$B$3:$L$42,8,FALSE)</f>
        <v>#N/A</v>
      </c>
      <c r="BR1226" s="8" t="e">
        <f>VLOOKUP(CN1226,'CIR Results'!$B$3:$L$42,9,FALSE)</f>
        <v>#N/A</v>
      </c>
      <c r="BS1226" s="8" t="e">
        <f>VLOOKUP(CN1226,'CIR Results'!$B$3:$L$42,10,FALSE)</f>
        <v>#N/A</v>
      </c>
      <c r="BT1226" s="8" t="e">
        <f>VLOOKUP(CN1226,'CIR Results'!$B$3:$L$42,11,FALSE)</f>
        <v>#N/A</v>
      </c>
      <c r="BU1226" s="136" t="e">
        <f>VLOOKUP(CN1226,'CIR Team Info'!$B$5:$E$44,2,FALSE)</f>
        <v>#N/A</v>
      </c>
      <c r="BV1226" s="136" t="e">
        <f>VLOOKUP(CN1226,'CIR Team Info'!$B$5:$E$44,4,FALSE)</f>
        <v>#N/A</v>
      </c>
      <c r="BW1226" s="136" t="str">
        <f t="shared" si="991"/>
        <v xml:space="preserve">   </v>
      </c>
    </row>
    <row r="1227" spans="1:75" x14ac:dyDescent="0.25">
      <c r="A1227" s="78">
        <f t="shared" si="945"/>
        <v>0</v>
      </c>
      <c r="C1227" s="10" t="str">
        <f t="shared" si="984"/>
        <v>Do Not Pick</v>
      </c>
      <c r="D1227" s="17">
        <f t="shared" si="946"/>
        <v>0</v>
      </c>
      <c r="E1227" s="113">
        <f t="shared" si="972"/>
        <v>0</v>
      </c>
      <c r="F1227" s="113">
        <f t="shared" si="973"/>
        <v>0</v>
      </c>
      <c r="G1227" s="113">
        <f t="shared" si="974"/>
        <v>0</v>
      </c>
      <c r="H1227" s="113">
        <f t="shared" si="975"/>
        <v>0</v>
      </c>
      <c r="I1227" s="113">
        <f t="shared" si="976"/>
        <v>0</v>
      </c>
      <c r="J1227" s="113">
        <f t="shared" si="977"/>
        <v>0</v>
      </c>
      <c r="K1227" s="113">
        <f t="shared" si="967"/>
        <v>0</v>
      </c>
      <c r="L1227" s="76">
        <v>8</v>
      </c>
      <c r="M1227" s="76">
        <v>5</v>
      </c>
      <c r="N1227" s="76">
        <v>7</v>
      </c>
      <c r="O1227" s="76">
        <v>6</v>
      </c>
      <c r="P1227" s="76">
        <v>6</v>
      </c>
      <c r="Q1227" s="76">
        <v>2</v>
      </c>
      <c r="R1227" s="76">
        <v>1</v>
      </c>
      <c r="S1227" s="17">
        <f t="shared" si="947"/>
        <v>0</v>
      </c>
      <c r="T1227" s="113">
        <f t="shared" si="978"/>
        <v>0</v>
      </c>
      <c r="U1227" s="113">
        <f t="shared" si="979"/>
        <v>0</v>
      </c>
      <c r="V1227" s="113">
        <f t="shared" si="980"/>
        <v>0</v>
      </c>
      <c r="W1227" s="113">
        <f t="shared" si="981"/>
        <v>0</v>
      </c>
      <c r="X1227" s="113">
        <f t="shared" si="982"/>
        <v>0</v>
      </c>
      <c r="Y1227" s="113">
        <f t="shared" si="983"/>
        <v>0</v>
      </c>
      <c r="Z1227" s="113">
        <f t="shared" si="968"/>
        <v>0</v>
      </c>
      <c r="AA1227" s="76">
        <v>10</v>
      </c>
      <c r="AB1227" s="76">
        <v>6</v>
      </c>
      <c r="AC1227" s="76">
        <v>8</v>
      </c>
      <c r="AD1227" s="76">
        <v>2</v>
      </c>
      <c r="AE1227" s="76">
        <v>2</v>
      </c>
      <c r="AF1227" s="76">
        <v>5</v>
      </c>
      <c r="AG1227" s="76">
        <v>8</v>
      </c>
      <c r="AH1227" s="131">
        <f t="shared" si="948"/>
        <v>0</v>
      </c>
      <c r="AI1227" s="131">
        <f t="shared" si="969"/>
        <v>0</v>
      </c>
      <c r="AJ1227" s="131">
        <f t="shared" si="985"/>
        <v>0</v>
      </c>
      <c r="AK1227" s="131">
        <f t="shared" si="986"/>
        <v>0</v>
      </c>
      <c r="AL1227" s="131">
        <f t="shared" si="970"/>
        <v>0</v>
      </c>
      <c r="AM1227" s="131">
        <f t="shared" si="971"/>
        <v>0</v>
      </c>
      <c r="AN1227" s="131">
        <f t="shared" si="949"/>
        <v>0</v>
      </c>
      <c r="AO1227" s="115" t="b">
        <f t="shared" si="987"/>
        <v>0</v>
      </c>
      <c r="AP1227" s="115" t="b">
        <f t="shared" si="988"/>
        <v>0</v>
      </c>
      <c r="AQ1227" s="115" t="b">
        <f t="shared" si="989"/>
        <v>0</v>
      </c>
      <c r="AR1227" s="79">
        <f t="shared" si="950"/>
        <v>0</v>
      </c>
      <c r="AS1227" s="79">
        <f t="shared" si="951"/>
        <v>0</v>
      </c>
      <c r="AT1227" s="79">
        <f t="shared" si="952"/>
        <v>0</v>
      </c>
      <c r="AU1227" s="79">
        <f t="shared" si="953"/>
        <v>0</v>
      </c>
      <c r="AV1227" s="79">
        <f t="shared" si="954"/>
        <v>0</v>
      </c>
      <c r="AW1227" s="79">
        <f t="shared" si="955"/>
        <v>0</v>
      </c>
      <c r="AX1227" s="128">
        <f t="shared" si="956"/>
        <v>0</v>
      </c>
      <c r="AY1227" s="128"/>
      <c r="AZ1227" s="128"/>
      <c r="BA1227" s="128">
        <f t="shared" si="957"/>
        <v>0</v>
      </c>
      <c r="BB1227" s="128">
        <f t="shared" si="958"/>
        <v>0</v>
      </c>
      <c r="BC1227" s="80">
        <f t="shared" si="959"/>
        <v>0</v>
      </c>
      <c r="BD1227" s="80">
        <f t="shared" si="960"/>
        <v>0</v>
      </c>
      <c r="BE1227" s="80">
        <f t="shared" si="961"/>
        <v>0</v>
      </c>
      <c r="BF1227" s="80">
        <f t="shared" si="962"/>
        <v>0</v>
      </c>
      <c r="BG1227" s="80">
        <f t="shared" si="963"/>
        <v>0</v>
      </c>
      <c r="BH1227" s="80">
        <f t="shared" si="990"/>
        <v>0</v>
      </c>
      <c r="BI1227" s="4">
        <f t="shared" si="964"/>
        <v>0</v>
      </c>
      <c r="BJ1227" s="4">
        <f t="shared" si="965"/>
        <v>0</v>
      </c>
      <c r="BK1227" s="4">
        <f t="shared" si="966"/>
        <v>0</v>
      </c>
      <c r="BL1227" s="8" t="e">
        <f>VLOOKUP(CN1227,'CIR Results'!$B$3:$L$42,2,FALSE)</f>
        <v>#N/A</v>
      </c>
      <c r="BM1227" s="8" t="e">
        <f>VLOOKUP(CN1227,'CIR Results'!$B$3:$L$42,3,FALSE)</f>
        <v>#N/A</v>
      </c>
      <c r="BN1227" s="8" t="e">
        <f>VLOOKUP(CN1227,'CIR Results'!$B$3:$L$42,4,FALSE)</f>
        <v>#N/A</v>
      </c>
      <c r="BO1227" s="8" t="e">
        <f>VLOOKUP(CN1227,'CIR Results'!$B$3:$L$42,5,FALSE)</f>
        <v>#N/A</v>
      </c>
      <c r="BP1227" s="8" t="e">
        <f>VLOOKUP(CN1227,'CIR Results'!$B$3:$L$42,6,FALSE)</f>
        <v>#N/A</v>
      </c>
      <c r="BQ1227" s="8" t="e">
        <f>VLOOKUP(CN1227,'CIR Results'!$B$3:$L$42,8,FALSE)</f>
        <v>#N/A</v>
      </c>
      <c r="BR1227" s="8" t="e">
        <f>VLOOKUP(CN1227,'CIR Results'!$B$3:$L$42,9,FALSE)</f>
        <v>#N/A</v>
      </c>
      <c r="BS1227" s="8" t="e">
        <f>VLOOKUP(CN1227,'CIR Results'!$B$3:$L$42,10,FALSE)</f>
        <v>#N/A</v>
      </c>
      <c r="BT1227" s="8" t="e">
        <f>VLOOKUP(CN1227,'CIR Results'!$B$3:$L$42,11,FALSE)</f>
        <v>#N/A</v>
      </c>
      <c r="BU1227" s="136" t="e">
        <f>VLOOKUP(CN1227,'CIR Team Info'!$B$5:$E$44,2,FALSE)</f>
        <v>#N/A</v>
      </c>
      <c r="BV1227" s="136" t="e">
        <f>VLOOKUP(CN1227,'CIR Team Info'!$B$5:$E$44,4,FALSE)</f>
        <v>#N/A</v>
      </c>
      <c r="BW1227" s="136" t="str">
        <f t="shared" si="991"/>
        <v xml:space="preserve">   </v>
      </c>
    </row>
    <row r="1228" spans="1:75" x14ac:dyDescent="0.25">
      <c r="A1228" s="78">
        <f t="shared" si="945"/>
        <v>0</v>
      </c>
      <c r="C1228" s="10" t="str">
        <f t="shared" si="984"/>
        <v>Do Not Pick</v>
      </c>
      <c r="D1228" s="17">
        <f t="shared" si="946"/>
        <v>0</v>
      </c>
      <c r="E1228" s="113">
        <f t="shared" si="972"/>
        <v>0</v>
      </c>
      <c r="F1228" s="113">
        <f t="shared" si="973"/>
        <v>0</v>
      </c>
      <c r="G1228" s="113">
        <f t="shared" si="974"/>
        <v>0</v>
      </c>
      <c r="H1228" s="113">
        <f t="shared" si="975"/>
        <v>0</v>
      </c>
      <c r="I1228" s="113">
        <f t="shared" si="976"/>
        <v>0</v>
      </c>
      <c r="J1228" s="113">
        <f t="shared" si="977"/>
        <v>0</v>
      </c>
      <c r="K1228" s="113">
        <f t="shared" si="967"/>
        <v>0</v>
      </c>
      <c r="L1228" s="76">
        <v>8</v>
      </c>
      <c r="M1228" s="76">
        <v>5</v>
      </c>
      <c r="N1228" s="76">
        <v>7</v>
      </c>
      <c r="O1228" s="76">
        <v>6</v>
      </c>
      <c r="P1228" s="76">
        <v>6</v>
      </c>
      <c r="Q1228" s="76">
        <v>2</v>
      </c>
      <c r="R1228" s="76">
        <v>1</v>
      </c>
      <c r="S1228" s="17">
        <f t="shared" si="947"/>
        <v>0</v>
      </c>
      <c r="T1228" s="113">
        <f t="shared" si="978"/>
        <v>0</v>
      </c>
      <c r="U1228" s="113">
        <f t="shared" si="979"/>
        <v>0</v>
      </c>
      <c r="V1228" s="113">
        <f t="shared" si="980"/>
        <v>0</v>
      </c>
      <c r="W1228" s="113">
        <f t="shared" si="981"/>
        <v>0</v>
      </c>
      <c r="X1228" s="113">
        <f t="shared" si="982"/>
        <v>0</v>
      </c>
      <c r="Y1228" s="113">
        <f t="shared" si="983"/>
        <v>0</v>
      </c>
      <c r="Z1228" s="113">
        <f t="shared" si="968"/>
        <v>0</v>
      </c>
      <c r="AA1228" s="76">
        <v>10</v>
      </c>
      <c r="AB1228" s="76">
        <v>6</v>
      </c>
      <c r="AC1228" s="76">
        <v>8</v>
      </c>
      <c r="AD1228" s="76">
        <v>2</v>
      </c>
      <c r="AE1228" s="76">
        <v>2</v>
      </c>
      <c r="AF1228" s="76">
        <v>5</v>
      </c>
      <c r="AG1228" s="76">
        <v>8</v>
      </c>
      <c r="AH1228" s="131">
        <f t="shared" si="948"/>
        <v>0</v>
      </c>
      <c r="AI1228" s="131">
        <f t="shared" si="969"/>
        <v>0</v>
      </c>
      <c r="AJ1228" s="131">
        <f t="shared" si="985"/>
        <v>0</v>
      </c>
      <c r="AK1228" s="131">
        <f t="shared" si="986"/>
        <v>0</v>
      </c>
      <c r="AL1228" s="131">
        <f t="shared" si="970"/>
        <v>0</v>
      </c>
      <c r="AM1228" s="131">
        <f t="shared" si="971"/>
        <v>0</v>
      </c>
      <c r="AN1228" s="131">
        <f t="shared" si="949"/>
        <v>0</v>
      </c>
      <c r="AO1228" s="115" t="b">
        <f t="shared" si="987"/>
        <v>0</v>
      </c>
      <c r="AP1228" s="115" t="b">
        <f t="shared" si="988"/>
        <v>0</v>
      </c>
      <c r="AQ1228" s="115" t="b">
        <f t="shared" si="989"/>
        <v>0</v>
      </c>
      <c r="AR1228" s="79">
        <f t="shared" si="950"/>
        <v>0</v>
      </c>
      <c r="AS1228" s="79">
        <f t="shared" si="951"/>
        <v>0</v>
      </c>
      <c r="AT1228" s="79">
        <f t="shared" si="952"/>
        <v>0</v>
      </c>
      <c r="AU1228" s="79">
        <f t="shared" si="953"/>
        <v>0</v>
      </c>
      <c r="AV1228" s="79">
        <f t="shared" si="954"/>
        <v>0</v>
      </c>
      <c r="AW1228" s="79">
        <f t="shared" si="955"/>
        <v>0</v>
      </c>
      <c r="AX1228" s="128">
        <f t="shared" si="956"/>
        <v>0</v>
      </c>
      <c r="AY1228" s="128"/>
      <c r="AZ1228" s="128"/>
      <c r="BA1228" s="128">
        <f t="shared" si="957"/>
        <v>0</v>
      </c>
      <c r="BB1228" s="128">
        <f t="shared" si="958"/>
        <v>0</v>
      </c>
      <c r="BC1228" s="80">
        <f t="shared" si="959"/>
        <v>0</v>
      </c>
      <c r="BD1228" s="80">
        <f t="shared" si="960"/>
        <v>0</v>
      </c>
      <c r="BE1228" s="80">
        <f t="shared" si="961"/>
        <v>0</v>
      </c>
      <c r="BF1228" s="80">
        <f t="shared" si="962"/>
        <v>0</v>
      </c>
      <c r="BG1228" s="80">
        <f t="shared" si="963"/>
        <v>0</v>
      </c>
      <c r="BH1228" s="80">
        <f t="shared" si="990"/>
        <v>0</v>
      </c>
      <c r="BI1228" s="4">
        <f t="shared" si="964"/>
        <v>0</v>
      </c>
      <c r="BJ1228" s="4">
        <f t="shared" si="965"/>
        <v>0</v>
      </c>
      <c r="BK1228" s="4">
        <f t="shared" si="966"/>
        <v>0</v>
      </c>
      <c r="BL1228" s="8" t="e">
        <f>VLOOKUP(CN1228,'CIR Results'!$B$3:$L$42,2,FALSE)</f>
        <v>#N/A</v>
      </c>
      <c r="BM1228" s="8" t="e">
        <f>VLOOKUP(CN1228,'CIR Results'!$B$3:$L$42,3,FALSE)</f>
        <v>#N/A</v>
      </c>
      <c r="BN1228" s="8" t="e">
        <f>VLOOKUP(CN1228,'CIR Results'!$B$3:$L$42,4,FALSE)</f>
        <v>#N/A</v>
      </c>
      <c r="BO1228" s="8" t="e">
        <f>VLOOKUP(CN1228,'CIR Results'!$B$3:$L$42,5,FALSE)</f>
        <v>#N/A</v>
      </c>
      <c r="BP1228" s="8" t="e">
        <f>VLOOKUP(CN1228,'CIR Results'!$B$3:$L$42,6,FALSE)</f>
        <v>#N/A</v>
      </c>
      <c r="BQ1228" s="8" t="e">
        <f>VLOOKUP(CN1228,'CIR Results'!$B$3:$L$42,8,FALSE)</f>
        <v>#N/A</v>
      </c>
      <c r="BR1228" s="8" t="e">
        <f>VLOOKUP(CN1228,'CIR Results'!$B$3:$L$42,9,FALSE)</f>
        <v>#N/A</v>
      </c>
      <c r="BS1228" s="8" t="e">
        <f>VLOOKUP(CN1228,'CIR Results'!$B$3:$L$42,10,FALSE)</f>
        <v>#N/A</v>
      </c>
      <c r="BT1228" s="8" t="e">
        <f>VLOOKUP(CN1228,'CIR Results'!$B$3:$L$42,11,FALSE)</f>
        <v>#N/A</v>
      </c>
      <c r="BU1228" s="136" t="e">
        <f>VLOOKUP(CN1228,'CIR Team Info'!$B$5:$E$44,2,FALSE)</f>
        <v>#N/A</v>
      </c>
      <c r="BV1228" s="136" t="e">
        <f>VLOOKUP(CN1228,'CIR Team Info'!$B$5:$E$44,4,FALSE)</f>
        <v>#N/A</v>
      </c>
      <c r="BW1228" s="136" t="str">
        <f t="shared" si="991"/>
        <v xml:space="preserve">   </v>
      </c>
    </row>
    <row r="1229" spans="1:75" x14ac:dyDescent="0.25">
      <c r="A1229" s="78">
        <f t="shared" si="945"/>
        <v>0</v>
      </c>
      <c r="C1229" s="10" t="str">
        <f t="shared" si="984"/>
        <v>Do Not Pick</v>
      </c>
      <c r="D1229" s="17">
        <f t="shared" si="946"/>
        <v>0</v>
      </c>
      <c r="E1229" s="113">
        <f t="shared" si="972"/>
        <v>0</v>
      </c>
      <c r="F1229" s="113">
        <f t="shared" si="973"/>
        <v>0</v>
      </c>
      <c r="G1229" s="113">
        <f t="shared" si="974"/>
        <v>0</v>
      </c>
      <c r="H1229" s="113">
        <f t="shared" si="975"/>
        <v>0</v>
      </c>
      <c r="I1229" s="113">
        <f t="shared" si="976"/>
        <v>0</v>
      </c>
      <c r="J1229" s="113">
        <f t="shared" si="977"/>
        <v>0</v>
      </c>
      <c r="K1229" s="113">
        <f t="shared" si="967"/>
        <v>0</v>
      </c>
      <c r="L1229" s="76">
        <v>8</v>
      </c>
      <c r="M1229" s="76">
        <v>5</v>
      </c>
      <c r="N1229" s="76">
        <v>7</v>
      </c>
      <c r="O1229" s="76">
        <v>6</v>
      </c>
      <c r="P1229" s="76">
        <v>6</v>
      </c>
      <c r="Q1229" s="76">
        <v>2</v>
      </c>
      <c r="R1229" s="76">
        <v>1</v>
      </c>
      <c r="S1229" s="17">
        <f t="shared" si="947"/>
        <v>0</v>
      </c>
      <c r="T1229" s="113">
        <f t="shared" si="978"/>
        <v>0</v>
      </c>
      <c r="U1229" s="113">
        <f t="shared" si="979"/>
        <v>0</v>
      </c>
      <c r="V1229" s="113">
        <f t="shared" si="980"/>
        <v>0</v>
      </c>
      <c r="W1229" s="113">
        <f t="shared" si="981"/>
        <v>0</v>
      </c>
      <c r="X1229" s="113">
        <f t="shared" si="982"/>
        <v>0</v>
      </c>
      <c r="Y1229" s="113">
        <f t="shared" si="983"/>
        <v>0</v>
      </c>
      <c r="Z1229" s="113">
        <f t="shared" si="968"/>
        <v>0</v>
      </c>
      <c r="AA1229" s="76">
        <v>10</v>
      </c>
      <c r="AB1229" s="76">
        <v>6</v>
      </c>
      <c r="AC1229" s="76">
        <v>8</v>
      </c>
      <c r="AD1229" s="76">
        <v>2</v>
      </c>
      <c r="AE1229" s="76">
        <v>2</v>
      </c>
      <c r="AF1229" s="76">
        <v>5</v>
      </c>
      <c r="AG1229" s="76">
        <v>8</v>
      </c>
      <c r="AH1229" s="131">
        <f t="shared" si="948"/>
        <v>0</v>
      </c>
      <c r="AI1229" s="131">
        <f t="shared" si="969"/>
        <v>0</v>
      </c>
      <c r="AJ1229" s="131">
        <f t="shared" si="985"/>
        <v>0</v>
      </c>
      <c r="AK1229" s="131">
        <f t="shared" si="986"/>
        <v>0</v>
      </c>
      <c r="AL1229" s="131">
        <f t="shared" si="970"/>
        <v>0</v>
      </c>
      <c r="AM1229" s="131">
        <f t="shared" si="971"/>
        <v>0</v>
      </c>
      <c r="AN1229" s="131">
        <f t="shared" si="949"/>
        <v>0</v>
      </c>
      <c r="AO1229" s="115" t="b">
        <f t="shared" si="987"/>
        <v>0</v>
      </c>
      <c r="AP1229" s="115" t="b">
        <f t="shared" si="988"/>
        <v>0</v>
      </c>
      <c r="AQ1229" s="115" t="b">
        <f t="shared" si="989"/>
        <v>0</v>
      </c>
      <c r="AR1229" s="79">
        <f t="shared" si="950"/>
        <v>0</v>
      </c>
      <c r="AS1229" s="79">
        <f t="shared" si="951"/>
        <v>0</v>
      </c>
      <c r="AT1229" s="79">
        <f t="shared" si="952"/>
        <v>0</v>
      </c>
      <c r="AU1229" s="79">
        <f t="shared" si="953"/>
        <v>0</v>
      </c>
      <c r="AV1229" s="79">
        <f t="shared" si="954"/>
        <v>0</v>
      </c>
      <c r="AW1229" s="79">
        <f t="shared" si="955"/>
        <v>0</v>
      </c>
      <c r="AX1229" s="128">
        <f t="shared" si="956"/>
        <v>0</v>
      </c>
      <c r="AY1229" s="128"/>
      <c r="AZ1229" s="128"/>
      <c r="BA1229" s="128">
        <f t="shared" si="957"/>
        <v>0</v>
      </c>
      <c r="BB1229" s="128">
        <f t="shared" si="958"/>
        <v>0</v>
      </c>
      <c r="BC1229" s="80">
        <f t="shared" si="959"/>
        <v>0</v>
      </c>
      <c r="BD1229" s="80">
        <f t="shared" si="960"/>
        <v>0</v>
      </c>
      <c r="BE1229" s="80">
        <f t="shared" si="961"/>
        <v>0</v>
      </c>
      <c r="BF1229" s="80">
        <f t="shared" si="962"/>
        <v>0</v>
      </c>
      <c r="BG1229" s="80">
        <f t="shared" si="963"/>
        <v>0</v>
      </c>
      <c r="BH1229" s="80">
        <f t="shared" si="990"/>
        <v>0</v>
      </c>
      <c r="BI1229" s="4">
        <f t="shared" si="964"/>
        <v>0</v>
      </c>
      <c r="BJ1229" s="4">
        <f t="shared" si="965"/>
        <v>0</v>
      </c>
      <c r="BK1229" s="4">
        <f t="shared" si="966"/>
        <v>0</v>
      </c>
      <c r="BL1229" s="8" t="e">
        <f>VLOOKUP(CN1229,'CIR Results'!$B$3:$L$42,2,FALSE)</f>
        <v>#N/A</v>
      </c>
      <c r="BM1229" s="8" t="e">
        <f>VLOOKUP(CN1229,'CIR Results'!$B$3:$L$42,3,FALSE)</f>
        <v>#N/A</v>
      </c>
      <c r="BN1229" s="8" t="e">
        <f>VLOOKUP(CN1229,'CIR Results'!$B$3:$L$42,4,FALSE)</f>
        <v>#N/A</v>
      </c>
      <c r="BO1229" s="8" t="e">
        <f>VLOOKUP(CN1229,'CIR Results'!$B$3:$L$42,5,FALSE)</f>
        <v>#N/A</v>
      </c>
      <c r="BP1229" s="8" t="e">
        <f>VLOOKUP(CN1229,'CIR Results'!$B$3:$L$42,6,FALSE)</f>
        <v>#N/A</v>
      </c>
      <c r="BQ1229" s="8" t="e">
        <f>VLOOKUP(CN1229,'CIR Results'!$B$3:$L$42,8,FALSE)</f>
        <v>#N/A</v>
      </c>
      <c r="BR1229" s="8" t="e">
        <f>VLOOKUP(CN1229,'CIR Results'!$B$3:$L$42,9,FALSE)</f>
        <v>#N/A</v>
      </c>
      <c r="BS1229" s="8" t="e">
        <f>VLOOKUP(CN1229,'CIR Results'!$B$3:$L$42,10,FALSE)</f>
        <v>#N/A</v>
      </c>
      <c r="BT1229" s="8" t="e">
        <f>VLOOKUP(CN1229,'CIR Results'!$B$3:$L$42,11,FALSE)</f>
        <v>#N/A</v>
      </c>
      <c r="BU1229" s="136" t="e">
        <f>VLOOKUP(CN1229,'CIR Team Info'!$B$5:$E$44,2,FALSE)</f>
        <v>#N/A</v>
      </c>
      <c r="BV1229" s="136" t="e">
        <f>VLOOKUP(CN1229,'CIR Team Info'!$B$5:$E$44,4,FALSE)</f>
        <v>#N/A</v>
      </c>
      <c r="BW1229" s="136" t="str">
        <f t="shared" si="991"/>
        <v xml:space="preserve">   </v>
      </c>
    </row>
    <row r="1230" spans="1:75" x14ac:dyDescent="0.25">
      <c r="A1230" s="78">
        <f t="shared" si="945"/>
        <v>0</v>
      </c>
      <c r="C1230" s="10" t="str">
        <f t="shared" si="984"/>
        <v>Do Not Pick</v>
      </c>
      <c r="D1230" s="17">
        <f t="shared" si="946"/>
        <v>0</v>
      </c>
      <c r="E1230" s="113">
        <f t="shared" si="972"/>
        <v>0</v>
      </c>
      <c r="F1230" s="113">
        <f t="shared" si="973"/>
        <v>0</v>
      </c>
      <c r="G1230" s="113">
        <f t="shared" si="974"/>
        <v>0</v>
      </c>
      <c r="H1230" s="113">
        <f t="shared" si="975"/>
        <v>0</v>
      </c>
      <c r="I1230" s="113">
        <f t="shared" si="976"/>
        <v>0</v>
      </c>
      <c r="J1230" s="113">
        <f t="shared" si="977"/>
        <v>0</v>
      </c>
      <c r="K1230" s="113">
        <f t="shared" si="967"/>
        <v>0</v>
      </c>
      <c r="L1230" s="76">
        <v>8</v>
      </c>
      <c r="M1230" s="76">
        <v>5</v>
      </c>
      <c r="N1230" s="76">
        <v>7</v>
      </c>
      <c r="O1230" s="76">
        <v>6</v>
      </c>
      <c r="P1230" s="76">
        <v>6</v>
      </c>
      <c r="Q1230" s="76">
        <v>2</v>
      </c>
      <c r="R1230" s="76">
        <v>1</v>
      </c>
      <c r="S1230" s="17">
        <f t="shared" si="947"/>
        <v>0</v>
      </c>
      <c r="T1230" s="113">
        <f t="shared" si="978"/>
        <v>0</v>
      </c>
      <c r="U1230" s="113">
        <f t="shared" si="979"/>
        <v>0</v>
      </c>
      <c r="V1230" s="113">
        <f t="shared" si="980"/>
        <v>0</v>
      </c>
      <c r="W1230" s="113">
        <f t="shared" si="981"/>
        <v>0</v>
      </c>
      <c r="X1230" s="113">
        <f t="shared" si="982"/>
        <v>0</v>
      </c>
      <c r="Y1230" s="113">
        <f t="shared" si="983"/>
        <v>0</v>
      </c>
      <c r="Z1230" s="113">
        <f t="shared" si="968"/>
        <v>0</v>
      </c>
      <c r="AA1230" s="76">
        <v>10</v>
      </c>
      <c r="AB1230" s="76">
        <v>6</v>
      </c>
      <c r="AC1230" s="76">
        <v>8</v>
      </c>
      <c r="AD1230" s="76">
        <v>2</v>
      </c>
      <c r="AE1230" s="76">
        <v>2</v>
      </c>
      <c r="AF1230" s="76">
        <v>5</v>
      </c>
      <c r="AG1230" s="76">
        <v>8</v>
      </c>
      <c r="AH1230" s="131">
        <f t="shared" si="948"/>
        <v>0</v>
      </c>
      <c r="AI1230" s="131">
        <f t="shared" si="969"/>
        <v>0</v>
      </c>
      <c r="AJ1230" s="131">
        <f t="shared" si="985"/>
        <v>0</v>
      </c>
      <c r="AK1230" s="131">
        <f t="shared" si="986"/>
        <v>0</v>
      </c>
      <c r="AL1230" s="131">
        <f t="shared" si="970"/>
        <v>0</v>
      </c>
      <c r="AM1230" s="131">
        <f t="shared" si="971"/>
        <v>0</v>
      </c>
      <c r="AN1230" s="131">
        <f t="shared" si="949"/>
        <v>0</v>
      </c>
      <c r="AO1230" s="115" t="b">
        <f t="shared" si="987"/>
        <v>0</v>
      </c>
      <c r="AP1230" s="115" t="b">
        <f t="shared" si="988"/>
        <v>0</v>
      </c>
      <c r="AQ1230" s="115" t="b">
        <f t="shared" si="989"/>
        <v>0</v>
      </c>
      <c r="AR1230" s="79">
        <f t="shared" si="950"/>
        <v>0</v>
      </c>
      <c r="AS1230" s="79">
        <f t="shared" si="951"/>
        <v>0</v>
      </c>
      <c r="AT1230" s="79">
        <f t="shared" si="952"/>
        <v>0</v>
      </c>
      <c r="AU1230" s="79">
        <f t="shared" si="953"/>
        <v>0</v>
      </c>
      <c r="AV1230" s="79">
        <f t="shared" si="954"/>
        <v>0</v>
      </c>
      <c r="AW1230" s="79">
        <f t="shared" si="955"/>
        <v>0</v>
      </c>
      <c r="AX1230" s="128">
        <f t="shared" si="956"/>
        <v>0</v>
      </c>
      <c r="AY1230" s="128"/>
      <c r="AZ1230" s="128"/>
      <c r="BA1230" s="128">
        <f t="shared" si="957"/>
        <v>0</v>
      </c>
      <c r="BB1230" s="128">
        <f t="shared" si="958"/>
        <v>0</v>
      </c>
      <c r="BC1230" s="80">
        <f t="shared" si="959"/>
        <v>0</v>
      </c>
      <c r="BD1230" s="80">
        <f t="shared" si="960"/>
        <v>0</v>
      </c>
      <c r="BE1230" s="80">
        <f t="shared" si="961"/>
        <v>0</v>
      </c>
      <c r="BF1230" s="80">
        <f t="shared" si="962"/>
        <v>0</v>
      </c>
      <c r="BG1230" s="80">
        <f t="shared" si="963"/>
        <v>0</v>
      </c>
      <c r="BH1230" s="80">
        <f t="shared" si="990"/>
        <v>0</v>
      </c>
      <c r="BI1230" s="4">
        <f t="shared" si="964"/>
        <v>0</v>
      </c>
      <c r="BJ1230" s="4">
        <f t="shared" si="965"/>
        <v>0</v>
      </c>
      <c r="BK1230" s="4">
        <f t="shared" si="966"/>
        <v>0</v>
      </c>
      <c r="BL1230" s="8" t="e">
        <f>VLOOKUP(CN1230,'CIR Results'!$B$3:$L$42,2,FALSE)</f>
        <v>#N/A</v>
      </c>
      <c r="BM1230" s="8" t="e">
        <f>VLOOKUP(CN1230,'CIR Results'!$B$3:$L$42,3,FALSE)</f>
        <v>#N/A</v>
      </c>
      <c r="BN1230" s="8" t="e">
        <f>VLOOKUP(CN1230,'CIR Results'!$B$3:$L$42,4,FALSE)</f>
        <v>#N/A</v>
      </c>
      <c r="BO1230" s="8" t="e">
        <f>VLOOKUP(CN1230,'CIR Results'!$B$3:$L$42,5,FALSE)</f>
        <v>#N/A</v>
      </c>
      <c r="BP1230" s="8" t="e">
        <f>VLOOKUP(CN1230,'CIR Results'!$B$3:$L$42,6,FALSE)</f>
        <v>#N/A</v>
      </c>
      <c r="BQ1230" s="8" t="e">
        <f>VLOOKUP(CN1230,'CIR Results'!$B$3:$L$42,8,FALSE)</f>
        <v>#N/A</v>
      </c>
      <c r="BR1230" s="8" t="e">
        <f>VLOOKUP(CN1230,'CIR Results'!$B$3:$L$42,9,FALSE)</f>
        <v>#N/A</v>
      </c>
      <c r="BS1230" s="8" t="e">
        <f>VLOOKUP(CN1230,'CIR Results'!$B$3:$L$42,10,FALSE)</f>
        <v>#N/A</v>
      </c>
      <c r="BT1230" s="8" t="e">
        <f>VLOOKUP(CN1230,'CIR Results'!$B$3:$L$42,11,FALSE)</f>
        <v>#N/A</v>
      </c>
      <c r="BU1230" s="136" t="e">
        <f>VLOOKUP(CN1230,'CIR Team Info'!$B$5:$E$44,2,FALSE)</f>
        <v>#N/A</v>
      </c>
      <c r="BV1230" s="136" t="e">
        <f>VLOOKUP(CN1230,'CIR Team Info'!$B$5:$E$44,4,FALSE)</f>
        <v>#N/A</v>
      </c>
      <c r="BW1230" s="136" t="str">
        <f t="shared" si="991"/>
        <v xml:space="preserve">   </v>
      </c>
    </row>
    <row r="1231" spans="1:75" x14ac:dyDescent="0.25">
      <c r="A1231" s="78">
        <f t="shared" si="945"/>
        <v>0</v>
      </c>
      <c r="C1231" s="10" t="str">
        <f t="shared" si="984"/>
        <v>Do Not Pick</v>
      </c>
      <c r="D1231" s="17">
        <f t="shared" si="946"/>
        <v>0</v>
      </c>
      <c r="E1231" s="113">
        <f t="shared" si="972"/>
        <v>0</v>
      </c>
      <c r="F1231" s="113">
        <f t="shared" si="973"/>
        <v>0</v>
      </c>
      <c r="G1231" s="113">
        <f t="shared" si="974"/>
        <v>0</v>
      </c>
      <c r="H1231" s="113">
        <f t="shared" si="975"/>
        <v>0</v>
      </c>
      <c r="I1231" s="113">
        <f t="shared" si="976"/>
        <v>0</v>
      </c>
      <c r="J1231" s="113">
        <f t="shared" si="977"/>
        <v>0</v>
      </c>
      <c r="K1231" s="113">
        <f t="shared" si="967"/>
        <v>0</v>
      </c>
      <c r="L1231" s="76">
        <v>8</v>
      </c>
      <c r="M1231" s="76">
        <v>5</v>
      </c>
      <c r="N1231" s="76">
        <v>7</v>
      </c>
      <c r="O1231" s="76">
        <v>6</v>
      </c>
      <c r="P1231" s="76">
        <v>6</v>
      </c>
      <c r="Q1231" s="76">
        <v>2</v>
      </c>
      <c r="R1231" s="76">
        <v>1</v>
      </c>
      <c r="S1231" s="17">
        <f t="shared" si="947"/>
        <v>0</v>
      </c>
      <c r="T1231" s="113">
        <f t="shared" si="978"/>
        <v>0</v>
      </c>
      <c r="U1231" s="113">
        <f t="shared" si="979"/>
        <v>0</v>
      </c>
      <c r="V1231" s="113">
        <f t="shared" si="980"/>
        <v>0</v>
      </c>
      <c r="W1231" s="113">
        <f t="shared" si="981"/>
        <v>0</v>
      </c>
      <c r="X1231" s="113">
        <f t="shared" si="982"/>
        <v>0</v>
      </c>
      <c r="Y1231" s="113">
        <f t="shared" si="983"/>
        <v>0</v>
      </c>
      <c r="Z1231" s="113">
        <f t="shared" si="968"/>
        <v>0</v>
      </c>
      <c r="AA1231" s="76">
        <v>10</v>
      </c>
      <c r="AB1231" s="76">
        <v>6</v>
      </c>
      <c r="AC1231" s="76">
        <v>8</v>
      </c>
      <c r="AD1231" s="76">
        <v>2</v>
      </c>
      <c r="AE1231" s="76">
        <v>2</v>
      </c>
      <c r="AF1231" s="76">
        <v>5</v>
      </c>
      <c r="AG1231" s="76">
        <v>8</v>
      </c>
      <c r="AH1231" s="131">
        <f t="shared" si="948"/>
        <v>0</v>
      </c>
      <c r="AI1231" s="131">
        <f t="shared" si="969"/>
        <v>0</v>
      </c>
      <c r="AJ1231" s="131">
        <f t="shared" si="985"/>
        <v>0</v>
      </c>
      <c r="AK1231" s="131">
        <f t="shared" si="986"/>
        <v>0</v>
      </c>
      <c r="AL1231" s="131">
        <f t="shared" si="970"/>
        <v>0</v>
      </c>
      <c r="AM1231" s="131">
        <f t="shared" si="971"/>
        <v>0</v>
      </c>
      <c r="AN1231" s="131">
        <f t="shared" si="949"/>
        <v>0</v>
      </c>
      <c r="AO1231" s="115" t="b">
        <f t="shared" si="987"/>
        <v>0</v>
      </c>
      <c r="AP1231" s="115" t="b">
        <f t="shared" si="988"/>
        <v>0</v>
      </c>
      <c r="AQ1231" s="115" t="b">
        <f t="shared" si="989"/>
        <v>0</v>
      </c>
      <c r="AR1231" s="79">
        <f t="shared" si="950"/>
        <v>0</v>
      </c>
      <c r="AS1231" s="79">
        <f t="shared" si="951"/>
        <v>0</v>
      </c>
      <c r="AT1231" s="79">
        <f t="shared" si="952"/>
        <v>0</v>
      </c>
      <c r="AU1231" s="79">
        <f t="shared" si="953"/>
        <v>0</v>
      </c>
      <c r="AV1231" s="79">
        <f t="shared" si="954"/>
        <v>0</v>
      </c>
      <c r="AW1231" s="79">
        <f t="shared" si="955"/>
        <v>0</v>
      </c>
      <c r="AX1231" s="128">
        <f t="shared" si="956"/>
        <v>0</v>
      </c>
      <c r="AY1231" s="128"/>
      <c r="AZ1231" s="128"/>
      <c r="BA1231" s="128">
        <f t="shared" si="957"/>
        <v>0</v>
      </c>
      <c r="BB1231" s="128">
        <f t="shared" si="958"/>
        <v>0</v>
      </c>
      <c r="BC1231" s="80">
        <f t="shared" si="959"/>
        <v>0</v>
      </c>
      <c r="BD1231" s="80">
        <f t="shared" si="960"/>
        <v>0</v>
      </c>
      <c r="BE1231" s="80">
        <f t="shared" si="961"/>
        <v>0</v>
      </c>
      <c r="BF1231" s="80">
        <f t="shared" si="962"/>
        <v>0</v>
      </c>
      <c r="BG1231" s="80">
        <f t="shared" si="963"/>
        <v>0</v>
      </c>
      <c r="BH1231" s="80">
        <f t="shared" si="990"/>
        <v>0</v>
      </c>
      <c r="BI1231" s="4">
        <f t="shared" si="964"/>
        <v>0</v>
      </c>
      <c r="BJ1231" s="4">
        <f t="shared" si="965"/>
        <v>0</v>
      </c>
      <c r="BK1231" s="4">
        <f t="shared" si="966"/>
        <v>0</v>
      </c>
      <c r="BL1231" s="8" t="e">
        <f>VLOOKUP(CN1231,'CIR Results'!$B$3:$L$42,2,FALSE)</f>
        <v>#N/A</v>
      </c>
      <c r="BM1231" s="8" t="e">
        <f>VLOOKUP(CN1231,'CIR Results'!$B$3:$L$42,3,FALSE)</f>
        <v>#N/A</v>
      </c>
      <c r="BN1231" s="8" t="e">
        <f>VLOOKUP(CN1231,'CIR Results'!$B$3:$L$42,4,FALSE)</f>
        <v>#N/A</v>
      </c>
      <c r="BO1231" s="8" t="e">
        <f>VLOOKUP(CN1231,'CIR Results'!$B$3:$L$42,5,FALSE)</f>
        <v>#N/A</v>
      </c>
      <c r="BP1231" s="8" t="e">
        <f>VLOOKUP(CN1231,'CIR Results'!$B$3:$L$42,6,FALSE)</f>
        <v>#N/A</v>
      </c>
      <c r="BQ1231" s="8" t="e">
        <f>VLOOKUP(CN1231,'CIR Results'!$B$3:$L$42,8,FALSE)</f>
        <v>#N/A</v>
      </c>
      <c r="BR1231" s="8" t="e">
        <f>VLOOKUP(CN1231,'CIR Results'!$B$3:$L$42,9,FALSE)</f>
        <v>#N/A</v>
      </c>
      <c r="BS1231" s="8" t="e">
        <f>VLOOKUP(CN1231,'CIR Results'!$B$3:$L$42,10,FALSE)</f>
        <v>#N/A</v>
      </c>
      <c r="BT1231" s="8" t="e">
        <f>VLOOKUP(CN1231,'CIR Results'!$B$3:$L$42,11,FALSE)</f>
        <v>#N/A</v>
      </c>
      <c r="BU1231" s="136" t="e">
        <f>VLOOKUP(CN1231,'CIR Team Info'!$B$5:$E$44,2,FALSE)</f>
        <v>#N/A</v>
      </c>
      <c r="BV1231" s="136" t="e">
        <f>VLOOKUP(CN1231,'CIR Team Info'!$B$5:$E$44,4,FALSE)</f>
        <v>#N/A</v>
      </c>
      <c r="BW1231" s="136" t="str">
        <f t="shared" si="991"/>
        <v xml:space="preserve">   </v>
      </c>
    </row>
    <row r="1232" spans="1:75" x14ac:dyDescent="0.25">
      <c r="A1232" s="78">
        <f t="shared" si="945"/>
        <v>0</v>
      </c>
      <c r="C1232" s="10" t="str">
        <f t="shared" si="984"/>
        <v>Do Not Pick</v>
      </c>
      <c r="D1232" s="17">
        <f t="shared" si="946"/>
        <v>0</v>
      </c>
      <c r="E1232" s="113">
        <f t="shared" si="972"/>
        <v>0</v>
      </c>
      <c r="F1232" s="113">
        <f t="shared" si="973"/>
        <v>0</v>
      </c>
      <c r="G1232" s="113">
        <f t="shared" si="974"/>
        <v>0</v>
      </c>
      <c r="H1232" s="113">
        <f t="shared" si="975"/>
        <v>0</v>
      </c>
      <c r="I1232" s="113">
        <f t="shared" si="976"/>
        <v>0</v>
      </c>
      <c r="J1232" s="113">
        <f t="shared" si="977"/>
        <v>0</v>
      </c>
      <c r="K1232" s="113">
        <f t="shared" si="967"/>
        <v>0</v>
      </c>
      <c r="L1232" s="76">
        <v>8</v>
      </c>
      <c r="M1232" s="76">
        <v>5</v>
      </c>
      <c r="N1232" s="76">
        <v>7</v>
      </c>
      <c r="O1232" s="76">
        <v>6</v>
      </c>
      <c r="P1232" s="76">
        <v>6</v>
      </c>
      <c r="Q1232" s="76">
        <v>2</v>
      </c>
      <c r="R1232" s="76">
        <v>1</v>
      </c>
      <c r="S1232" s="17">
        <f t="shared" si="947"/>
        <v>0</v>
      </c>
      <c r="T1232" s="113">
        <f t="shared" si="978"/>
        <v>0</v>
      </c>
      <c r="U1232" s="113">
        <f t="shared" si="979"/>
        <v>0</v>
      </c>
      <c r="V1232" s="113">
        <f t="shared" si="980"/>
        <v>0</v>
      </c>
      <c r="W1232" s="113">
        <f t="shared" si="981"/>
        <v>0</v>
      </c>
      <c r="X1232" s="113">
        <f t="shared" si="982"/>
        <v>0</v>
      </c>
      <c r="Y1232" s="113">
        <f t="shared" si="983"/>
        <v>0</v>
      </c>
      <c r="Z1232" s="113">
        <f t="shared" si="968"/>
        <v>0</v>
      </c>
      <c r="AA1232" s="76">
        <v>10</v>
      </c>
      <c r="AB1232" s="76">
        <v>6</v>
      </c>
      <c r="AC1232" s="76">
        <v>8</v>
      </c>
      <c r="AD1232" s="76">
        <v>2</v>
      </c>
      <c r="AE1232" s="76">
        <v>2</v>
      </c>
      <c r="AF1232" s="76">
        <v>5</v>
      </c>
      <c r="AG1232" s="76">
        <v>8</v>
      </c>
      <c r="AH1232" s="131">
        <f t="shared" si="948"/>
        <v>0</v>
      </c>
      <c r="AI1232" s="131">
        <f t="shared" si="969"/>
        <v>0</v>
      </c>
      <c r="AJ1232" s="131">
        <f t="shared" si="985"/>
        <v>0</v>
      </c>
      <c r="AK1232" s="131">
        <f t="shared" si="986"/>
        <v>0</v>
      </c>
      <c r="AL1232" s="131">
        <f t="shared" si="970"/>
        <v>0</v>
      </c>
      <c r="AM1232" s="131">
        <f t="shared" si="971"/>
        <v>0</v>
      </c>
      <c r="AN1232" s="131">
        <f t="shared" si="949"/>
        <v>0</v>
      </c>
      <c r="AO1232" s="115" t="b">
        <f t="shared" si="987"/>
        <v>0</v>
      </c>
      <c r="AP1232" s="115" t="b">
        <f t="shared" si="988"/>
        <v>0</v>
      </c>
      <c r="AQ1232" s="115" t="b">
        <f t="shared" si="989"/>
        <v>0</v>
      </c>
      <c r="AR1232" s="79">
        <f t="shared" si="950"/>
        <v>0</v>
      </c>
      <c r="AS1232" s="79">
        <f t="shared" si="951"/>
        <v>0</v>
      </c>
      <c r="AT1232" s="79">
        <f t="shared" si="952"/>
        <v>0</v>
      </c>
      <c r="AU1232" s="79">
        <f t="shared" si="953"/>
        <v>0</v>
      </c>
      <c r="AV1232" s="79">
        <f t="shared" si="954"/>
        <v>0</v>
      </c>
      <c r="AW1232" s="79">
        <f t="shared" si="955"/>
        <v>0</v>
      </c>
      <c r="AX1232" s="128">
        <f t="shared" si="956"/>
        <v>0</v>
      </c>
      <c r="AY1232" s="128"/>
      <c r="AZ1232" s="128"/>
      <c r="BA1232" s="128">
        <f t="shared" si="957"/>
        <v>0</v>
      </c>
      <c r="BB1232" s="128">
        <f t="shared" si="958"/>
        <v>0</v>
      </c>
      <c r="BC1232" s="80">
        <f t="shared" si="959"/>
        <v>0</v>
      </c>
      <c r="BD1232" s="80">
        <f t="shared" si="960"/>
        <v>0</v>
      </c>
      <c r="BE1232" s="80">
        <f t="shared" si="961"/>
        <v>0</v>
      </c>
      <c r="BF1232" s="80">
        <f t="shared" si="962"/>
        <v>0</v>
      </c>
      <c r="BG1232" s="80">
        <f t="shared" si="963"/>
        <v>0</v>
      </c>
      <c r="BH1232" s="80">
        <f t="shared" si="990"/>
        <v>0</v>
      </c>
      <c r="BI1232" s="4">
        <f t="shared" si="964"/>
        <v>0</v>
      </c>
      <c r="BJ1232" s="4">
        <f t="shared" si="965"/>
        <v>0</v>
      </c>
      <c r="BK1232" s="4">
        <f t="shared" si="966"/>
        <v>0</v>
      </c>
      <c r="BL1232" s="8" t="e">
        <f>VLOOKUP(CN1232,'CIR Results'!$B$3:$L$42,2,FALSE)</f>
        <v>#N/A</v>
      </c>
      <c r="BM1232" s="8" t="e">
        <f>VLOOKUP(CN1232,'CIR Results'!$B$3:$L$42,3,FALSE)</f>
        <v>#N/A</v>
      </c>
      <c r="BN1232" s="8" t="e">
        <f>VLOOKUP(CN1232,'CIR Results'!$B$3:$L$42,4,FALSE)</f>
        <v>#N/A</v>
      </c>
      <c r="BO1232" s="8" t="e">
        <f>VLOOKUP(CN1232,'CIR Results'!$B$3:$L$42,5,FALSE)</f>
        <v>#N/A</v>
      </c>
      <c r="BP1232" s="8" t="e">
        <f>VLOOKUP(CN1232,'CIR Results'!$B$3:$L$42,6,FALSE)</f>
        <v>#N/A</v>
      </c>
      <c r="BQ1232" s="8" t="e">
        <f>VLOOKUP(CN1232,'CIR Results'!$B$3:$L$42,8,FALSE)</f>
        <v>#N/A</v>
      </c>
      <c r="BR1232" s="8" t="e">
        <f>VLOOKUP(CN1232,'CIR Results'!$B$3:$L$42,9,FALSE)</f>
        <v>#N/A</v>
      </c>
      <c r="BS1232" s="8" t="e">
        <f>VLOOKUP(CN1232,'CIR Results'!$B$3:$L$42,10,FALSE)</f>
        <v>#N/A</v>
      </c>
      <c r="BT1232" s="8" t="e">
        <f>VLOOKUP(CN1232,'CIR Results'!$B$3:$L$42,11,FALSE)</f>
        <v>#N/A</v>
      </c>
      <c r="BU1232" s="136" t="e">
        <f>VLOOKUP(CN1232,'CIR Team Info'!$B$5:$E$44,2,FALSE)</f>
        <v>#N/A</v>
      </c>
      <c r="BV1232" s="136" t="e">
        <f>VLOOKUP(CN1232,'CIR Team Info'!$B$5:$E$44,4,FALSE)</f>
        <v>#N/A</v>
      </c>
      <c r="BW1232" s="136" t="str">
        <f t="shared" si="991"/>
        <v xml:space="preserve">   </v>
      </c>
    </row>
    <row r="1233" spans="1:75" x14ac:dyDescent="0.25">
      <c r="A1233" s="78">
        <f t="shared" si="945"/>
        <v>0</v>
      </c>
      <c r="C1233" s="10" t="str">
        <f t="shared" si="984"/>
        <v>Do Not Pick</v>
      </c>
      <c r="D1233" s="17">
        <f t="shared" si="946"/>
        <v>0</v>
      </c>
      <c r="E1233" s="113">
        <f t="shared" si="972"/>
        <v>0</v>
      </c>
      <c r="F1233" s="113">
        <f t="shared" si="973"/>
        <v>0</v>
      </c>
      <c r="G1233" s="113">
        <f t="shared" si="974"/>
        <v>0</v>
      </c>
      <c r="H1233" s="113">
        <f t="shared" si="975"/>
        <v>0</v>
      </c>
      <c r="I1233" s="113">
        <f t="shared" si="976"/>
        <v>0</v>
      </c>
      <c r="J1233" s="113">
        <f t="shared" si="977"/>
        <v>0</v>
      </c>
      <c r="K1233" s="113">
        <f t="shared" si="967"/>
        <v>0</v>
      </c>
      <c r="L1233" s="76">
        <v>8</v>
      </c>
      <c r="M1233" s="76">
        <v>5</v>
      </c>
      <c r="N1233" s="76">
        <v>7</v>
      </c>
      <c r="O1233" s="76">
        <v>6</v>
      </c>
      <c r="P1233" s="76">
        <v>6</v>
      </c>
      <c r="Q1233" s="76">
        <v>2</v>
      </c>
      <c r="R1233" s="76">
        <v>1</v>
      </c>
      <c r="S1233" s="17">
        <f t="shared" si="947"/>
        <v>0</v>
      </c>
      <c r="T1233" s="113">
        <f t="shared" si="978"/>
        <v>0</v>
      </c>
      <c r="U1233" s="113">
        <f t="shared" si="979"/>
        <v>0</v>
      </c>
      <c r="V1233" s="113">
        <f t="shared" si="980"/>
        <v>0</v>
      </c>
      <c r="W1233" s="113">
        <f t="shared" si="981"/>
        <v>0</v>
      </c>
      <c r="X1233" s="113">
        <f t="shared" si="982"/>
        <v>0</v>
      </c>
      <c r="Y1233" s="113">
        <f t="shared" si="983"/>
        <v>0</v>
      </c>
      <c r="Z1233" s="113">
        <f t="shared" si="968"/>
        <v>0</v>
      </c>
      <c r="AA1233" s="76">
        <v>10</v>
      </c>
      <c r="AB1233" s="76">
        <v>6</v>
      </c>
      <c r="AC1233" s="76">
        <v>8</v>
      </c>
      <c r="AD1233" s="76">
        <v>2</v>
      </c>
      <c r="AE1233" s="76">
        <v>2</v>
      </c>
      <c r="AF1233" s="76">
        <v>5</v>
      </c>
      <c r="AG1233" s="76">
        <v>8</v>
      </c>
      <c r="AH1233" s="131">
        <f t="shared" si="948"/>
        <v>0</v>
      </c>
      <c r="AI1233" s="131">
        <f t="shared" si="969"/>
        <v>0</v>
      </c>
      <c r="AJ1233" s="131">
        <f t="shared" si="985"/>
        <v>0</v>
      </c>
      <c r="AK1233" s="131">
        <f t="shared" si="986"/>
        <v>0</v>
      </c>
      <c r="AL1233" s="131">
        <f t="shared" si="970"/>
        <v>0</v>
      </c>
      <c r="AM1233" s="131">
        <f t="shared" si="971"/>
        <v>0</v>
      </c>
      <c r="AN1233" s="131">
        <f t="shared" si="949"/>
        <v>0</v>
      </c>
      <c r="AO1233" s="115" t="b">
        <f t="shared" si="987"/>
        <v>0</v>
      </c>
      <c r="AP1233" s="115" t="b">
        <f t="shared" si="988"/>
        <v>0</v>
      </c>
      <c r="AQ1233" s="115" t="b">
        <f t="shared" si="989"/>
        <v>0</v>
      </c>
      <c r="AR1233" s="79">
        <f t="shared" si="950"/>
        <v>0</v>
      </c>
      <c r="AS1233" s="79">
        <f t="shared" si="951"/>
        <v>0</v>
      </c>
      <c r="AT1233" s="79">
        <f t="shared" si="952"/>
        <v>0</v>
      </c>
      <c r="AU1233" s="79">
        <f t="shared" si="953"/>
        <v>0</v>
      </c>
      <c r="AV1233" s="79">
        <f t="shared" si="954"/>
        <v>0</v>
      </c>
      <c r="AW1233" s="79">
        <f t="shared" si="955"/>
        <v>0</v>
      </c>
      <c r="AX1233" s="128">
        <f t="shared" si="956"/>
        <v>0</v>
      </c>
      <c r="AY1233" s="128"/>
      <c r="AZ1233" s="128"/>
      <c r="BA1233" s="128">
        <f t="shared" si="957"/>
        <v>0</v>
      </c>
      <c r="BB1233" s="128">
        <f t="shared" si="958"/>
        <v>0</v>
      </c>
      <c r="BC1233" s="80">
        <f t="shared" si="959"/>
        <v>0</v>
      </c>
      <c r="BD1233" s="80">
        <f t="shared" si="960"/>
        <v>0</v>
      </c>
      <c r="BE1233" s="80">
        <f t="shared" si="961"/>
        <v>0</v>
      </c>
      <c r="BF1233" s="80">
        <f t="shared" si="962"/>
        <v>0</v>
      </c>
      <c r="BG1233" s="80">
        <f t="shared" si="963"/>
        <v>0</v>
      </c>
      <c r="BH1233" s="80">
        <f t="shared" si="990"/>
        <v>0</v>
      </c>
      <c r="BI1233" s="4">
        <f t="shared" si="964"/>
        <v>0</v>
      </c>
      <c r="BJ1233" s="4">
        <f t="shared" si="965"/>
        <v>0</v>
      </c>
      <c r="BK1233" s="4">
        <f t="shared" si="966"/>
        <v>0</v>
      </c>
      <c r="BL1233" s="8" t="e">
        <f>VLOOKUP(CN1233,'CIR Results'!$B$3:$L$42,2,FALSE)</f>
        <v>#N/A</v>
      </c>
      <c r="BM1233" s="8" t="e">
        <f>VLOOKUP(CN1233,'CIR Results'!$B$3:$L$42,3,FALSE)</f>
        <v>#N/A</v>
      </c>
      <c r="BN1233" s="8" t="e">
        <f>VLOOKUP(CN1233,'CIR Results'!$B$3:$L$42,4,FALSE)</f>
        <v>#N/A</v>
      </c>
      <c r="BO1233" s="8" t="e">
        <f>VLOOKUP(CN1233,'CIR Results'!$B$3:$L$42,5,FALSE)</f>
        <v>#N/A</v>
      </c>
      <c r="BP1233" s="8" t="e">
        <f>VLOOKUP(CN1233,'CIR Results'!$B$3:$L$42,6,FALSE)</f>
        <v>#N/A</v>
      </c>
      <c r="BQ1233" s="8" t="e">
        <f>VLOOKUP(CN1233,'CIR Results'!$B$3:$L$42,8,FALSE)</f>
        <v>#N/A</v>
      </c>
      <c r="BR1233" s="8" t="e">
        <f>VLOOKUP(CN1233,'CIR Results'!$B$3:$L$42,9,FALSE)</f>
        <v>#N/A</v>
      </c>
      <c r="BS1233" s="8" t="e">
        <f>VLOOKUP(CN1233,'CIR Results'!$B$3:$L$42,10,FALSE)</f>
        <v>#N/A</v>
      </c>
      <c r="BT1233" s="8" t="e">
        <f>VLOOKUP(CN1233,'CIR Results'!$B$3:$L$42,11,FALSE)</f>
        <v>#N/A</v>
      </c>
      <c r="BU1233" s="136" t="e">
        <f>VLOOKUP(CN1233,'CIR Team Info'!$B$5:$E$44,2,FALSE)</f>
        <v>#N/A</v>
      </c>
      <c r="BV1233" s="136" t="e">
        <f>VLOOKUP(CN1233,'CIR Team Info'!$B$5:$E$44,4,FALSE)</f>
        <v>#N/A</v>
      </c>
      <c r="BW1233" s="136" t="str">
        <f t="shared" si="991"/>
        <v xml:space="preserve">   </v>
      </c>
    </row>
    <row r="1234" spans="1:75" x14ac:dyDescent="0.25">
      <c r="A1234" s="78">
        <f t="shared" si="945"/>
        <v>0</v>
      </c>
      <c r="C1234" s="10" t="str">
        <f t="shared" si="984"/>
        <v>Do Not Pick</v>
      </c>
      <c r="D1234" s="17">
        <f t="shared" si="946"/>
        <v>0</v>
      </c>
      <c r="E1234" s="113">
        <f t="shared" si="972"/>
        <v>0</v>
      </c>
      <c r="F1234" s="113">
        <f t="shared" si="973"/>
        <v>0</v>
      </c>
      <c r="G1234" s="113">
        <f t="shared" si="974"/>
        <v>0</v>
      </c>
      <c r="H1234" s="113">
        <f t="shared" si="975"/>
        <v>0</v>
      </c>
      <c r="I1234" s="113">
        <f t="shared" si="976"/>
        <v>0</v>
      </c>
      <c r="J1234" s="113">
        <f t="shared" si="977"/>
        <v>0</v>
      </c>
      <c r="K1234" s="113">
        <f t="shared" si="967"/>
        <v>0</v>
      </c>
      <c r="L1234" s="76">
        <v>8</v>
      </c>
      <c r="M1234" s="76">
        <v>5</v>
      </c>
      <c r="N1234" s="76">
        <v>7</v>
      </c>
      <c r="O1234" s="76">
        <v>6</v>
      </c>
      <c r="P1234" s="76">
        <v>6</v>
      </c>
      <c r="Q1234" s="76">
        <v>2</v>
      </c>
      <c r="R1234" s="76">
        <v>1</v>
      </c>
      <c r="S1234" s="17">
        <f t="shared" si="947"/>
        <v>0</v>
      </c>
      <c r="T1234" s="113">
        <f t="shared" si="978"/>
        <v>0</v>
      </c>
      <c r="U1234" s="113">
        <f t="shared" si="979"/>
        <v>0</v>
      </c>
      <c r="V1234" s="113">
        <f t="shared" si="980"/>
        <v>0</v>
      </c>
      <c r="W1234" s="113">
        <f t="shared" si="981"/>
        <v>0</v>
      </c>
      <c r="X1234" s="113">
        <f t="shared" si="982"/>
        <v>0</v>
      </c>
      <c r="Y1234" s="113">
        <f t="shared" si="983"/>
        <v>0</v>
      </c>
      <c r="Z1234" s="113">
        <f t="shared" si="968"/>
        <v>0</v>
      </c>
      <c r="AA1234" s="76">
        <v>10</v>
      </c>
      <c r="AB1234" s="76">
        <v>6</v>
      </c>
      <c r="AC1234" s="76">
        <v>8</v>
      </c>
      <c r="AD1234" s="76">
        <v>2</v>
      </c>
      <c r="AE1234" s="76">
        <v>2</v>
      </c>
      <c r="AF1234" s="76">
        <v>5</v>
      </c>
      <c r="AG1234" s="76">
        <v>8</v>
      </c>
      <c r="AH1234" s="131">
        <f t="shared" si="948"/>
        <v>0</v>
      </c>
      <c r="AI1234" s="131">
        <f t="shared" si="969"/>
        <v>0</v>
      </c>
      <c r="AJ1234" s="131">
        <f t="shared" si="985"/>
        <v>0</v>
      </c>
      <c r="AK1234" s="131">
        <f t="shared" si="986"/>
        <v>0</v>
      </c>
      <c r="AL1234" s="131">
        <f t="shared" si="970"/>
        <v>0</v>
      </c>
      <c r="AM1234" s="131">
        <f t="shared" si="971"/>
        <v>0</v>
      </c>
      <c r="AN1234" s="131">
        <f t="shared" si="949"/>
        <v>0</v>
      </c>
      <c r="AO1234" s="115" t="b">
        <f t="shared" si="987"/>
        <v>0</v>
      </c>
      <c r="AP1234" s="115" t="b">
        <f t="shared" si="988"/>
        <v>0</v>
      </c>
      <c r="AQ1234" s="115" t="b">
        <f t="shared" si="989"/>
        <v>0</v>
      </c>
      <c r="AR1234" s="79">
        <f t="shared" si="950"/>
        <v>0</v>
      </c>
      <c r="AS1234" s="79">
        <f t="shared" si="951"/>
        <v>0</v>
      </c>
      <c r="AT1234" s="79">
        <f t="shared" si="952"/>
        <v>0</v>
      </c>
      <c r="AU1234" s="79">
        <f t="shared" si="953"/>
        <v>0</v>
      </c>
      <c r="AV1234" s="79">
        <f t="shared" si="954"/>
        <v>0</v>
      </c>
      <c r="AW1234" s="79">
        <f t="shared" si="955"/>
        <v>0</v>
      </c>
      <c r="AX1234" s="128">
        <f t="shared" si="956"/>
        <v>0</v>
      </c>
      <c r="AY1234" s="128"/>
      <c r="AZ1234" s="128"/>
      <c r="BA1234" s="128">
        <f t="shared" si="957"/>
        <v>0</v>
      </c>
      <c r="BB1234" s="128">
        <f t="shared" si="958"/>
        <v>0</v>
      </c>
      <c r="BC1234" s="80">
        <f t="shared" si="959"/>
        <v>0</v>
      </c>
      <c r="BD1234" s="80">
        <f t="shared" si="960"/>
        <v>0</v>
      </c>
      <c r="BE1234" s="80">
        <f t="shared" si="961"/>
        <v>0</v>
      </c>
      <c r="BF1234" s="80">
        <f t="shared" si="962"/>
        <v>0</v>
      </c>
      <c r="BG1234" s="80">
        <f t="shared" si="963"/>
        <v>0</v>
      </c>
      <c r="BH1234" s="80">
        <f t="shared" si="990"/>
        <v>0</v>
      </c>
      <c r="BI1234" s="4">
        <f t="shared" si="964"/>
        <v>0</v>
      </c>
      <c r="BJ1234" s="4">
        <f t="shared" si="965"/>
        <v>0</v>
      </c>
      <c r="BK1234" s="4">
        <f t="shared" si="966"/>
        <v>0</v>
      </c>
      <c r="BL1234" s="8" t="e">
        <f>VLOOKUP(CN1234,'CIR Results'!$B$3:$L$42,2,FALSE)</f>
        <v>#N/A</v>
      </c>
      <c r="BM1234" s="8" t="e">
        <f>VLOOKUP(CN1234,'CIR Results'!$B$3:$L$42,3,FALSE)</f>
        <v>#N/A</v>
      </c>
      <c r="BN1234" s="8" t="e">
        <f>VLOOKUP(CN1234,'CIR Results'!$B$3:$L$42,4,FALSE)</f>
        <v>#N/A</v>
      </c>
      <c r="BO1234" s="8" t="e">
        <f>VLOOKUP(CN1234,'CIR Results'!$B$3:$L$42,5,FALSE)</f>
        <v>#N/A</v>
      </c>
      <c r="BP1234" s="8" t="e">
        <f>VLOOKUP(CN1234,'CIR Results'!$B$3:$L$42,6,FALSE)</f>
        <v>#N/A</v>
      </c>
      <c r="BQ1234" s="8" t="e">
        <f>VLOOKUP(CN1234,'CIR Results'!$B$3:$L$42,8,FALSE)</f>
        <v>#N/A</v>
      </c>
      <c r="BR1234" s="8" t="e">
        <f>VLOOKUP(CN1234,'CIR Results'!$B$3:$L$42,9,FALSE)</f>
        <v>#N/A</v>
      </c>
      <c r="BS1234" s="8" t="e">
        <f>VLOOKUP(CN1234,'CIR Results'!$B$3:$L$42,10,FALSE)</f>
        <v>#N/A</v>
      </c>
      <c r="BT1234" s="8" t="e">
        <f>VLOOKUP(CN1234,'CIR Results'!$B$3:$L$42,11,FALSE)</f>
        <v>#N/A</v>
      </c>
      <c r="BU1234" s="136" t="e">
        <f>VLOOKUP(CN1234,'CIR Team Info'!$B$5:$E$44,2,FALSE)</f>
        <v>#N/A</v>
      </c>
      <c r="BV1234" s="136" t="e">
        <f>VLOOKUP(CN1234,'CIR Team Info'!$B$5:$E$44,4,FALSE)</f>
        <v>#N/A</v>
      </c>
      <c r="BW1234" s="136" t="str">
        <f t="shared" si="991"/>
        <v xml:space="preserve">   </v>
      </c>
    </row>
    <row r="1235" spans="1:75" x14ac:dyDescent="0.25">
      <c r="A1235" s="78">
        <f t="shared" si="945"/>
        <v>0</v>
      </c>
      <c r="C1235" s="10" t="str">
        <f t="shared" si="984"/>
        <v>Do Not Pick</v>
      </c>
      <c r="D1235" s="17">
        <f t="shared" si="946"/>
        <v>0</v>
      </c>
      <c r="E1235" s="113">
        <f t="shared" si="972"/>
        <v>0</v>
      </c>
      <c r="F1235" s="113">
        <f t="shared" si="973"/>
        <v>0</v>
      </c>
      <c r="G1235" s="113">
        <f t="shared" si="974"/>
        <v>0</v>
      </c>
      <c r="H1235" s="113">
        <f t="shared" si="975"/>
        <v>0</v>
      </c>
      <c r="I1235" s="113">
        <f t="shared" si="976"/>
        <v>0</v>
      </c>
      <c r="J1235" s="113">
        <f t="shared" si="977"/>
        <v>0</v>
      </c>
      <c r="K1235" s="113">
        <f t="shared" si="967"/>
        <v>0</v>
      </c>
      <c r="L1235" s="76">
        <v>8</v>
      </c>
      <c r="M1235" s="76">
        <v>5</v>
      </c>
      <c r="N1235" s="76">
        <v>7</v>
      </c>
      <c r="O1235" s="76">
        <v>6</v>
      </c>
      <c r="P1235" s="76">
        <v>6</v>
      </c>
      <c r="Q1235" s="76">
        <v>2</v>
      </c>
      <c r="R1235" s="76">
        <v>1</v>
      </c>
      <c r="S1235" s="17">
        <f t="shared" si="947"/>
        <v>0</v>
      </c>
      <c r="T1235" s="113">
        <f t="shared" si="978"/>
        <v>0</v>
      </c>
      <c r="U1235" s="113">
        <f t="shared" si="979"/>
        <v>0</v>
      </c>
      <c r="V1235" s="113">
        <f t="shared" si="980"/>
        <v>0</v>
      </c>
      <c r="W1235" s="113">
        <f t="shared" si="981"/>
        <v>0</v>
      </c>
      <c r="X1235" s="113">
        <f t="shared" si="982"/>
        <v>0</v>
      </c>
      <c r="Y1235" s="113">
        <f t="shared" si="983"/>
        <v>0</v>
      </c>
      <c r="Z1235" s="113">
        <f t="shared" si="968"/>
        <v>0</v>
      </c>
      <c r="AA1235" s="76">
        <v>10</v>
      </c>
      <c r="AB1235" s="76">
        <v>6</v>
      </c>
      <c r="AC1235" s="76">
        <v>8</v>
      </c>
      <c r="AD1235" s="76">
        <v>2</v>
      </c>
      <c r="AE1235" s="76">
        <v>2</v>
      </c>
      <c r="AF1235" s="76">
        <v>5</v>
      </c>
      <c r="AG1235" s="76">
        <v>8</v>
      </c>
      <c r="AH1235" s="131">
        <f t="shared" si="948"/>
        <v>0</v>
      </c>
      <c r="AI1235" s="131">
        <f t="shared" si="969"/>
        <v>0</v>
      </c>
      <c r="AJ1235" s="131">
        <f t="shared" si="985"/>
        <v>0</v>
      </c>
      <c r="AK1235" s="131">
        <f t="shared" si="986"/>
        <v>0</v>
      </c>
      <c r="AL1235" s="131">
        <f t="shared" si="970"/>
        <v>0</v>
      </c>
      <c r="AM1235" s="131">
        <f t="shared" si="971"/>
        <v>0</v>
      </c>
      <c r="AN1235" s="131">
        <f t="shared" si="949"/>
        <v>0</v>
      </c>
      <c r="AO1235" s="115" t="b">
        <f t="shared" si="987"/>
        <v>0</v>
      </c>
      <c r="AP1235" s="115" t="b">
        <f t="shared" si="988"/>
        <v>0</v>
      </c>
      <c r="AQ1235" s="115" t="b">
        <f t="shared" si="989"/>
        <v>0</v>
      </c>
      <c r="AR1235" s="79">
        <f t="shared" si="950"/>
        <v>0</v>
      </c>
      <c r="AS1235" s="79">
        <f t="shared" si="951"/>
        <v>0</v>
      </c>
      <c r="AT1235" s="79">
        <f t="shared" si="952"/>
        <v>0</v>
      </c>
      <c r="AU1235" s="79">
        <f t="shared" si="953"/>
        <v>0</v>
      </c>
      <c r="AV1235" s="79">
        <f t="shared" si="954"/>
        <v>0</v>
      </c>
      <c r="AW1235" s="79">
        <f t="shared" si="955"/>
        <v>0</v>
      </c>
      <c r="AX1235" s="128">
        <f t="shared" si="956"/>
        <v>0</v>
      </c>
      <c r="AY1235" s="128"/>
      <c r="AZ1235" s="128"/>
      <c r="BA1235" s="128">
        <f t="shared" si="957"/>
        <v>0</v>
      </c>
      <c r="BB1235" s="128">
        <f t="shared" si="958"/>
        <v>0</v>
      </c>
      <c r="BC1235" s="80">
        <f t="shared" si="959"/>
        <v>0</v>
      </c>
      <c r="BD1235" s="80">
        <f t="shared" si="960"/>
        <v>0</v>
      </c>
      <c r="BE1235" s="80">
        <f t="shared" si="961"/>
        <v>0</v>
      </c>
      <c r="BF1235" s="80">
        <f t="shared" si="962"/>
        <v>0</v>
      </c>
      <c r="BG1235" s="80">
        <f t="shared" si="963"/>
        <v>0</v>
      </c>
      <c r="BH1235" s="80">
        <f t="shared" si="990"/>
        <v>0</v>
      </c>
      <c r="BI1235" s="4">
        <f t="shared" si="964"/>
        <v>0</v>
      </c>
      <c r="BJ1235" s="4">
        <f t="shared" si="965"/>
        <v>0</v>
      </c>
      <c r="BK1235" s="4">
        <f t="shared" si="966"/>
        <v>0</v>
      </c>
      <c r="BL1235" s="8" t="e">
        <f>VLOOKUP(CN1235,'CIR Results'!$B$3:$L$42,2,FALSE)</f>
        <v>#N/A</v>
      </c>
      <c r="BM1235" s="8" t="e">
        <f>VLOOKUP(CN1235,'CIR Results'!$B$3:$L$42,3,FALSE)</f>
        <v>#N/A</v>
      </c>
      <c r="BN1235" s="8" t="e">
        <f>VLOOKUP(CN1235,'CIR Results'!$B$3:$L$42,4,FALSE)</f>
        <v>#N/A</v>
      </c>
      <c r="BO1235" s="8" t="e">
        <f>VLOOKUP(CN1235,'CIR Results'!$B$3:$L$42,5,FALSE)</f>
        <v>#N/A</v>
      </c>
      <c r="BP1235" s="8" t="e">
        <f>VLOOKUP(CN1235,'CIR Results'!$B$3:$L$42,6,FALSE)</f>
        <v>#N/A</v>
      </c>
      <c r="BQ1235" s="8" t="e">
        <f>VLOOKUP(CN1235,'CIR Results'!$B$3:$L$42,8,FALSE)</f>
        <v>#N/A</v>
      </c>
      <c r="BR1235" s="8" t="e">
        <f>VLOOKUP(CN1235,'CIR Results'!$B$3:$L$42,9,FALSE)</f>
        <v>#N/A</v>
      </c>
      <c r="BS1235" s="8" t="e">
        <f>VLOOKUP(CN1235,'CIR Results'!$B$3:$L$42,10,FALSE)</f>
        <v>#N/A</v>
      </c>
      <c r="BT1235" s="8" t="e">
        <f>VLOOKUP(CN1235,'CIR Results'!$B$3:$L$42,11,FALSE)</f>
        <v>#N/A</v>
      </c>
      <c r="BU1235" s="136" t="e">
        <f>VLOOKUP(CN1235,'CIR Team Info'!$B$5:$E$44,2,FALSE)</f>
        <v>#N/A</v>
      </c>
      <c r="BV1235" s="136" t="e">
        <f>VLOOKUP(CN1235,'CIR Team Info'!$B$5:$E$44,4,FALSE)</f>
        <v>#N/A</v>
      </c>
      <c r="BW1235" s="136" t="str">
        <f t="shared" si="991"/>
        <v xml:space="preserve">   </v>
      </c>
    </row>
    <row r="1236" spans="1:75" x14ac:dyDescent="0.25">
      <c r="A1236" s="78">
        <f t="shared" si="945"/>
        <v>0</v>
      </c>
      <c r="C1236" s="10" t="str">
        <f t="shared" si="984"/>
        <v>Do Not Pick</v>
      </c>
      <c r="D1236" s="17">
        <f t="shared" si="946"/>
        <v>0</v>
      </c>
      <c r="E1236" s="113">
        <f t="shared" si="972"/>
        <v>0</v>
      </c>
      <c r="F1236" s="113">
        <f t="shared" si="973"/>
        <v>0</v>
      </c>
      <c r="G1236" s="113">
        <f t="shared" si="974"/>
        <v>0</v>
      </c>
      <c r="H1236" s="113">
        <f t="shared" si="975"/>
        <v>0</v>
      </c>
      <c r="I1236" s="113">
        <f t="shared" si="976"/>
        <v>0</v>
      </c>
      <c r="J1236" s="113">
        <f t="shared" si="977"/>
        <v>0</v>
      </c>
      <c r="K1236" s="113">
        <f t="shared" si="967"/>
        <v>0</v>
      </c>
      <c r="L1236" s="76">
        <v>8</v>
      </c>
      <c r="M1236" s="76">
        <v>5</v>
      </c>
      <c r="N1236" s="76">
        <v>7</v>
      </c>
      <c r="O1236" s="76">
        <v>6</v>
      </c>
      <c r="P1236" s="76">
        <v>6</v>
      </c>
      <c r="Q1236" s="76">
        <v>2</v>
      </c>
      <c r="R1236" s="76">
        <v>1</v>
      </c>
      <c r="S1236" s="17">
        <f t="shared" si="947"/>
        <v>0</v>
      </c>
      <c r="T1236" s="113">
        <f t="shared" si="978"/>
        <v>0</v>
      </c>
      <c r="U1236" s="113">
        <f t="shared" si="979"/>
        <v>0</v>
      </c>
      <c r="V1236" s="113">
        <f t="shared" si="980"/>
        <v>0</v>
      </c>
      <c r="W1236" s="113">
        <f t="shared" si="981"/>
        <v>0</v>
      </c>
      <c r="X1236" s="113">
        <f t="shared" si="982"/>
        <v>0</v>
      </c>
      <c r="Y1236" s="113">
        <f t="shared" si="983"/>
        <v>0</v>
      </c>
      <c r="Z1236" s="113">
        <f t="shared" si="968"/>
        <v>0</v>
      </c>
      <c r="AA1236" s="76">
        <v>10</v>
      </c>
      <c r="AB1236" s="76">
        <v>6</v>
      </c>
      <c r="AC1236" s="76">
        <v>8</v>
      </c>
      <c r="AD1236" s="76">
        <v>2</v>
      </c>
      <c r="AE1236" s="76">
        <v>2</v>
      </c>
      <c r="AF1236" s="76">
        <v>5</v>
      </c>
      <c r="AG1236" s="76">
        <v>8</v>
      </c>
      <c r="AH1236" s="131">
        <f t="shared" si="948"/>
        <v>0</v>
      </c>
      <c r="AI1236" s="131">
        <f t="shared" si="969"/>
        <v>0</v>
      </c>
      <c r="AJ1236" s="131">
        <f t="shared" si="985"/>
        <v>0</v>
      </c>
      <c r="AK1236" s="131">
        <f t="shared" si="986"/>
        <v>0</v>
      </c>
      <c r="AL1236" s="131">
        <f t="shared" si="970"/>
        <v>0</v>
      </c>
      <c r="AM1236" s="131">
        <f t="shared" si="971"/>
        <v>0</v>
      </c>
      <c r="AN1236" s="131">
        <f t="shared" si="949"/>
        <v>0</v>
      </c>
      <c r="AO1236" s="115" t="b">
        <f t="shared" si="987"/>
        <v>0</v>
      </c>
      <c r="AP1236" s="115" t="b">
        <f t="shared" si="988"/>
        <v>0</v>
      </c>
      <c r="AQ1236" s="115" t="b">
        <f t="shared" si="989"/>
        <v>0</v>
      </c>
      <c r="AR1236" s="79">
        <f t="shared" si="950"/>
        <v>0</v>
      </c>
      <c r="AS1236" s="79">
        <f t="shared" si="951"/>
        <v>0</v>
      </c>
      <c r="AT1236" s="79">
        <f t="shared" si="952"/>
        <v>0</v>
      </c>
      <c r="AU1236" s="79">
        <f t="shared" si="953"/>
        <v>0</v>
      </c>
      <c r="AV1236" s="79">
        <f t="shared" si="954"/>
        <v>0</v>
      </c>
      <c r="AW1236" s="79">
        <f t="shared" si="955"/>
        <v>0</v>
      </c>
      <c r="AX1236" s="128">
        <f t="shared" si="956"/>
        <v>0</v>
      </c>
      <c r="AY1236" s="128"/>
      <c r="AZ1236" s="128"/>
      <c r="BA1236" s="128">
        <f t="shared" si="957"/>
        <v>0</v>
      </c>
      <c r="BB1236" s="128">
        <f t="shared" si="958"/>
        <v>0</v>
      </c>
      <c r="BC1236" s="80">
        <f t="shared" si="959"/>
        <v>0</v>
      </c>
      <c r="BD1236" s="80">
        <f t="shared" si="960"/>
        <v>0</v>
      </c>
      <c r="BE1236" s="80">
        <f t="shared" si="961"/>
        <v>0</v>
      </c>
      <c r="BF1236" s="80">
        <f t="shared" si="962"/>
        <v>0</v>
      </c>
      <c r="BG1236" s="80">
        <f t="shared" si="963"/>
        <v>0</v>
      </c>
      <c r="BH1236" s="80">
        <f t="shared" si="990"/>
        <v>0</v>
      </c>
      <c r="BI1236" s="4">
        <f t="shared" si="964"/>
        <v>0</v>
      </c>
      <c r="BJ1236" s="4">
        <f t="shared" si="965"/>
        <v>0</v>
      </c>
      <c r="BK1236" s="4">
        <f t="shared" si="966"/>
        <v>0</v>
      </c>
      <c r="BL1236" s="8" t="e">
        <f>VLOOKUP(CN1236,'CIR Results'!$B$3:$L$42,2,FALSE)</f>
        <v>#N/A</v>
      </c>
      <c r="BM1236" s="8" t="e">
        <f>VLOOKUP(CN1236,'CIR Results'!$B$3:$L$42,3,FALSE)</f>
        <v>#N/A</v>
      </c>
      <c r="BN1236" s="8" t="e">
        <f>VLOOKUP(CN1236,'CIR Results'!$B$3:$L$42,4,FALSE)</f>
        <v>#N/A</v>
      </c>
      <c r="BO1236" s="8" t="e">
        <f>VLOOKUP(CN1236,'CIR Results'!$B$3:$L$42,5,FALSE)</f>
        <v>#N/A</v>
      </c>
      <c r="BP1236" s="8" t="e">
        <f>VLOOKUP(CN1236,'CIR Results'!$B$3:$L$42,6,FALSE)</f>
        <v>#N/A</v>
      </c>
      <c r="BQ1236" s="8" t="e">
        <f>VLOOKUP(CN1236,'CIR Results'!$B$3:$L$42,8,FALSE)</f>
        <v>#N/A</v>
      </c>
      <c r="BR1236" s="8" t="e">
        <f>VLOOKUP(CN1236,'CIR Results'!$B$3:$L$42,9,FALSE)</f>
        <v>#N/A</v>
      </c>
      <c r="BS1236" s="8" t="e">
        <f>VLOOKUP(CN1236,'CIR Results'!$B$3:$L$42,10,FALSE)</f>
        <v>#N/A</v>
      </c>
      <c r="BT1236" s="8" t="e">
        <f>VLOOKUP(CN1236,'CIR Results'!$B$3:$L$42,11,FALSE)</f>
        <v>#N/A</v>
      </c>
      <c r="BU1236" s="136" t="e">
        <f>VLOOKUP(CN1236,'CIR Team Info'!$B$5:$E$44,2,FALSE)</f>
        <v>#N/A</v>
      </c>
      <c r="BV1236" s="136" t="e">
        <f>VLOOKUP(CN1236,'CIR Team Info'!$B$5:$E$44,4,FALSE)</f>
        <v>#N/A</v>
      </c>
      <c r="BW1236" s="136" t="str">
        <f t="shared" si="991"/>
        <v xml:space="preserve">   </v>
      </c>
    </row>
    <row r="1237" spans="1:75" x14ac:dyDescent="0.25">
      <c r="A1237" s="78">
        <f t="shared" si="945"/>
        <v>0</v>
      </c>
      <c r="C1237" s="10" t="str">
        <f t="shared" si="984"/>
        <v>Do Not Pick</v>
      </c>
      <c r="D1237" s="17">
        <f t="shared" si="946"/>
        <v>0</v>
      </c>
      <c r="E1237" s="113">
        <f t="shared" si="972"/>
        <v>0</v>
      </c>
      <c r="F1237" s="113">
        <f t="shared" si="973"/>
        <v>0</v>
      </c>
      <c r="G1237" s="113">
        <f t="shared" si="974"/>
        <v>0</v>
      </c>
      <c r="H1237" s="113">
        <f t="shared" si="975"/>
        <v>0</v>
      </c>
      <c r="I1237" s="113">
        <f t="shared" si="976"/>
        <v>0</v>
      </c>
      <c r="J1237" s="113">
        <f t="shared" si="977"/>
        <v>0</v>
      </c>
      <c r="K1237" s="113">
        <f t="shared" si="967"/>
        <v>0</v>
      </c>
      <c r="L1237" s="76">
        <v>8</v>
      </c>
      <c r="M1237" s="76">
        <v>5</v>
      </c>
      <c r="N1237" s="76">
        <v>7</v>
      </c>
      <c r="O1237" s="76">
        <v>6</v>
      </c>
      <c r="P1237" s="76">
        <v>6</v>
      </c>
      <c r="Q1237" s="76">
        <v>2</v>
      </c>
      <c r="R1237" s="76">
        <v>1</v>
      </c>
      <c r="S1237" s="17">
        <f t="shared" si="947"/>
        <v>0</v>
      </c>
      <c r="T1237" s="113">
        <f t="shared" si="978"/>
        <v>0</v>
      </c>
      <c r="U1237" s="113">
        <f t="shared" si="979"/>
        <v>0</v>
      </c>
      <c r="V1237" s="113">
        <f t="shared" si="980"/>
        <v>0</v>
      </c>
      <c r="W1237" s="113">
        <f t="shared" si="981"/>
        <v>0</v>
      </c>
      <c r="X1237" s="113">
        <f t="shared" si="982"/>
        <v>0</v>
      </c>
      <c r="Y1237" s="113">
        <f t="shared" si="983"/>
        <v>0</v>
      </c>
      <c r="Z1237" s="113">
        <f t="shared" si="968"/>
        <v>0</v>
      </c>
      <c r="AA1237" s="76">
        <v>10</v>
      </c>
      <c r="AB1237" s="76">
        <v>6</v>
      </c>
      <c r="AC1237" s="76">
        <v>8</v>
      </c>
      <c r="AD1237" s="76">
        <v>2</v>
      </c>
      <c r="AE1237" s="76">
        <v>2</v>
      </c>
      <c r="AF1237" s="76">
        <v>5</v>
      </c>
      <c r="AG1237" s="76">
        <v>8</v>
      </c>
      <c r="AH1237" s="131">
        <f t="shared" si="948"/>
        <v>0</v>
      </c>
      <c r="AI1237" s="131">
        <f t="shared" si="969"/>
        <v>0</v>
      </c>
      <c r="AJ1237" s="131">
        <f t="shared" si="985"/>
        <v>0</v>
      </c>
      <c r="AK1237" s="131">
        <f t="shared" si="986"/>
        <v>0</v>
      </c>
      <c r="AL1237" s="131">
        <f t="shared" si="970"/>
        <v>0</v>
      </c>
      <c r="AM1237" s="131">
        <f t="shared" si="971"/>
        <v>0</v>
      </c>
      <c r="AN1237" s="131">
        <f t="shared" si="949"/>
        <v>0</v>
      </c>
      <c r="AO1237" s="115" t="b">
        <f t="shared" si="987"/>
        <v>0</v>
      </c>
      <c r="AP1237" s="115" t="b">
        <f t="shared" si="988"/>
        <v>0</v>
      </c>
      <c r="AQ1237" s="115" t="b">
        <f t="shared" si="989"/>
        <v>0</v>
      </c>
      <c r="AR1237" s="79">
        <f t="shared" si="950"/>
        <v>0</v>
      </c>
      <c r="AS1237" s="79">
        <f t="shared" si="951"/>
        <v>0</v>
      </c>
      <c r="AT1237" s="79">
        <f t="shared" si="952"/>
        <v>0</v>
      </c>
      <c r="AU1237" s="79">
        <f t="shared" si="953"/>
        <v>0</v>
      </c>
      <c r="AV1237" s="79">
        <f t="shared" si="954"/>
        <v>0</v>
      </c>
      <c r="AW1237" s="79">
        <f t="shared" si="955"/>
        <v>0</v>
      </c>
      <c r="AX1237" s="128">
        <f t="shared" si="956"/>
        <v>0</v>
      </c>
      <c r="AY1237" s="128"/>
      <c r="AZ1237" s="128"/>
      <c r="BA1237" s="128">
        <f t="shared" si="957"/>
        <v>0</v>
      </c>
      <c r="BB1237" s="128">
        <f t="shared" si="958"/>
        <v>0</v>
      </c>
      <c r="BC1237" s="80">
        <f t="shared" si="959"/>
        <v>0</v>
      </c>
      <c r="BD1237" s="80">
        <f t="shared" si="960"/>
        <v>0</v>
      </c>
      <c r="BE1237" s="80">
        <f t="shared" si="961"/>
        <v>0</v>
      </c>
      <c r="BF1237" s="80">
        <f t="shared" si="962"/>
        <v>0</v>
      </c>
      <c r="BG1237" s="80">
        <f t="shared" si="963"/>
        <v>0</v>
      </c>
      <c r="BH1237" s="80">
        <f t="shared" si="990"/>
        <v>0</v>
      </c>
      <c r="BI1237" s="4">
        <f t="shared" si="964"/>
        <v>0</v>
      </c>
      <c r="BJ1237" s="4">
        <f t="shared" si="965"/>
        <v>0</v>
      </c>
      <c r="BK1237" s="4">
        <f t="shared" si="966"/>
        <v>0</v>
      </c>
      <c r="BL1237" s="8" t="e">
        <f>VLOOKUP(CN1237,'CIR Results'!$B$3:$L$42,2,FALSE)</f>
        <v>#N/A</v>
      </c>
      <c r="BM1237" s="8" t="e">
        <f>VLOOKUP(CN1237,'CIR Results'!$B$3:$L$42,3,FALSE)</f>
        <v>#N/A</v>
      </c>
      <c r="BN1237" s="8" t="e">
        <f>VLOOKUP(CN1237,'CIR Results'!$B$3:$L$42,4,FALSE)</f>
        <v>#N/A</v>
      </c>
      <c r="BO1237" s="8" t="e">
        <f>VLOOKUP(CN1237,'CIR Results'!$B$3:$L$42,5,FALSE)</f>
        <v>#N/A</v>
      </c>
      <c r="BP1237" s="8" t="e">
        <f>VLOOKUP(CN1237,'CIR Results'!$B$3:$L$42,6,FALSE)</f>
        <v>#N/A</v>
      </c>
      <c r="BQ1237" s="8" t="e">
        <f>VLOOKUP(CN1237,'CIR Results'!$B$3:$L$42,8,FALSE)</f>
        <v>#N/A</v>
      </c>
      <c r="BR1237" s="8" t="e">
        <f>VLOOKUP(CN1237,'CIR Results'!$B$3:$L$42,9,FALSE)</f>
        <v>#N/A</v>
      </c>
      <c r="BS1237" s="8" t="e">
        <f>VLOOKUP(CN1237,'CIR Results'!$B$3:$L$42,10,FALSE)</f>
        <v>#N/A</v>
      </c>
      <c r="BT1237" s="8" t="e">
        <f>VLOOKUP(CN1237,'CIR Results'!$B$3:$L$42,11,FALSE)</f>
        <v>#N/A</v>
      </c>
      <c r="BU1237" s="136" t="e">
        <f>VLOOKUP(CN1237,'CIR Team Info'!$B$5:$E$44,2,FALSE)</f>
        <v>#N/A</v>
      </c>
      <c r="BV1237" s="136" t="e">
        <f>VLOOKUP(CN1237,'CIR Team Info'!$B$5:$E$44,4,FALSE)</f>
        <v>#N/A</v>
      </c>
      <c r="BW1237" s="136" t="str">
        <f t="shared" si="991"/>
        <v xml:space="preserve">   </v>
      </c>
    </row>
    <row r="1238" spans="1:75" x14ac:dyDescent="0.25">
      <c r="A1238" s="78">
        <f t="shared" si="945"/>
        <v>0</v>
      </c>
      <c r="C1238" s="10" t="str">
        <f t="shared" si="984"/>
        <v>Do Not Pick</v>
      </c>
      <c r="D1238" s="17">
        <f t="shared" si="946"/>
        <v>0</v>
      </c>
      <c r="E1238" s="113">
        <f t="shared" si="972"/>
        <v>0</v>
      </c>
      <c r="F1238" s="113">
        <f t="shared" si="973"/>
        <v>0</v>
      </c>
      <c r="G1238" s="113">
        <f t="shared" si="974"/>
        <v>0</v>
      </c>
      <c r="H1238" s="113">
        <f t="shared" si="975"/>
        <v>0</v>
      </c>
      <c r="I1238" s="113">
        <f t="shared" si="976"/>
        <v>0</v>
      </c>
      <c r="J1238" s="113">
        <f t="shared" si="977"/>
        <v>0</v>
      </c>
      <c r="K1238" s="113">
        <f t="shared" si="967"/>
        <v>0</v>
      </c>
      <c r="L1238" s="76">
        <v>8</v>
      </c>
      <c r="M1238" s="76">
        <v>5</v>
      </c>
      <c r="N1238" s="76">
        <v>7</v>
      </c>
      <c r="O1238" s="76">
        <v>6</v>
      </c>
      <c r="P1238" s="76">
        <v>6</v>
      </c>
      <c r="Q1238" s="76">
        <v>2</v>
      </c>
      <c r="R1238" s="76">
        <v>1</v>
      </c>
      <c r="S1238" s="17">
        <f t="shared" si="947"/>
        <v>0</v>
      </c>
      <c r="T1238" s="113">
        <f t="shared" si="978"/>
        <v>0</v>
      </c>
      <c r="U1238" s="113">
        <f t="shared" si="979"/>
        <v>0</v>
      </c>
      <c r="V1238" s="113">
        <f t="shared" si="980"/>
        <v>0</v>
      </c>
      <c r="W1238" s="113">
        <f t="shared" si="981"/>
        <v>0</v>
      </c>
      <c r="X1238" s="113">
        <f t="shared" si="982"/>
        <v>0</v>
      </c>
      <c r="Y1238" s="113">
        <f t="shared" si="983"/>
        <v>0</v>
      </c>
      <c r="Z1238" s="113">
        <f t="shared" si="968"/>
        <v>0</v>
      </c>
      <c r="AA1238" s="76">
        <v>10</v>
      </c>
      <c r="AB1238" s="76">
        <v>6</v>
      </c>
      <c r="AC1238" s="76">
        <v>8</v>
      </c>
      <c r="AD1238" s="76">
        <v>2</v>
      </c>
      <c r="AE1238" s="76">
        <v>2</v>
      </c>
      <c r="AF1238" s="76">
        <v>5</v>
      </c>
      <c r="AG1238" s="76">
        <v>8</v>
      </c>
      <c r="AH1238" s="131">
        <f t="shared" si="948"/>
        <v>0</v>
      </c>
      <c r="AI1238" s="131">
        <f t="shared" si="969"/>
        <v>0</v>
      </c>
      <c r="AJ1238" s="131">
        <f t="shared" si="985"/>
        <v>0</v>
      </c>
      <c r="AK1238" s="131">
        <f t="shared" si="986"/>
        <v>0</v>
      </c>
      <c r="AL1238" s="131">
        <f t="shared" si="970"/>
        <v>0</v>
      </c>
      <c r="AM1238" s="131">
        <f t="shared" si="971"/>
        <v>0</v>
      </c>
      <c r="AN1238" s="131">
        <f t="shared" si="949"/>
        <v>0</v>
      </c>
      <c r="AO1238" s="115" t="b">
        <f t="shared" si="987"/>
        <v>0</v>
      </c>
      <c r="AP1238" s="115" t="b">
        <f t="shared" si="988"/>
        <v>0</v>
      </c>
      <c r="AQ1238" s="115" t="b">
        <f t="shared" si="989"/>
        <v>0</v>
      </c>
      <c r="AR1238" s="79">
        <f t="shared" si="950"/>
        <v>0</v>
      </c>
      <c r="AS1238" s="79">
        <f t="shared" si="951"/>
        <v>0</v>
      </c>
      <c r="AT1238" s="79">
        <f t="shared" si="952"/>
        <v>0</v>
      </c>
      <c r="AU1238" s="79">
        <f t="shared" si="953"/>
        <v>0</v>
      </c>
      <c r="AV1238" s="79">
        <f t="shared" si="954"/>
        <v>0</v>
      </c>
      <c r="AW1238" s="79">
        <f t="shared" si="955"/>
        <v>0</v>
      </c>
      <c r="AX1238" s="128">
        <f t="shared" si="956"/>
        <v>0</v>
      </c>
      <c r="AY1238" s="128"/>
      <c r="AZ1238" s="128"/>
      <c r="BA1238" s="128">
        <f t="shared" si="957"/>
        <v>0</v>
      </c>
      <c r="BB1238" s="128">
        <f t="shared" si="958"/>
        <v>0</v>
      </c>
      <c r="BC1238" s="80">
        <f t="shared" si="959"/>
        <v>0</v>
      </c>
      <c r="BD1238" s="80">
        <f t="shared" si="960"/>
        <v>0</v>
      </c>
      <c r="BE1238" s="80">
        <f t="shared" si="961"/>
        <v>0</v>
      </c>
      <c r="BF1238" s="80">
        <f t="shared" si="962"/>
        <v>0</v>
      </c>
      <c r="BG1238" s="80">
        <f t="shared" si="963"/>
        <v>0</v>
      </c>
      <c r="BH1238" s="80">
        <f t="shared" si="990"/>
        <v>0</v>
      </c>
      <c r="BI1238" s="4">
        <f t="shared" si="964"/>
        <v>0</v>
      </c>
      <c r="BJ1238" s="4">
        <f t="shared" si="965"/>
        <v>0</v>
      </c>
      <c r="BK1238" s="4">
        <f t="shared" si="966"/>
        <v>0</v>
      </c>
      <c r="BL1238" s="8" t="e">
        <f>VLOOKUP(CN1238,'CIR Results'!$B$3:$L$42,2,FALSE)</f>
        <v>#N/A</v>
      </c>
      <c r="BM1238" s="8" t="e">
        <f>VLOOKUP(CN1238,'CIR Results'!$B$3:$L$42,3,FALSE)</f>
        <v>#N/A</v>
      </c>
      <c r="BN1238" s="8" t="e">
        <f>VLOOKUP(CN1238,'CIR Results'!$B$3:$L$42,4,FALSE)</f>
        <v>#N/A</v>
      </c>
      <c r="BO1238" s="8" t="e">
        <f>VLOOKUP(CN1238,'CIR Results'!$B$3:$L$42,5,FALSE)</f>
        <v>#N/A</v>
      </c>
      <c r="BP1238" s="8" t="e">
        <f>VLOOKUP(CN1238,'CIR Results'!$B$3:$L$42,6,FALSE)</f>
        <v>#N/A</v>
      </c>
      <c r="BQ1238" s="8" t="e">
        <f>VLOOKUP(CN1238,'CIR Results'!$B$3:$L$42,8,FALSE)</f>
        <v>#N/A</v>
      </c>
      <c r="BR1238" s="8" t="e">
        <f>VLOOKUP(CN1238,'CIR Results'!$B$3:$L$42,9,FALSE)</f>
        <v>#N/A</v>
      </c>
      <c r="BS1238" s="8" t="e">
        <f>VLOOKUP(CN1238,'CIR Results'!$B$3:$L$42,10,FALSE)</f>
        <v>#N/A</v>
      </c>
      <c r="BT1238" s="8" t="e">
        <f>VLOOKUP(CN1238,'CIR Results'!$B$3:$L$42,11,FALSE)</f>
        <v>#N/A</v>
      </c>
      <c r="BU1238" s="136" t="e">
        <f>VLOOKUP(CN1238,'CIR Team Info'!$B$5:$E$44,2,FALSE)</f>
        <v>#N/A</v>
      </c>
      <c r="BV1238" s="136" t="e">
        <f>VLOOKUP(CN1238,'CIR Team Info'!$B$5:$E$44,4,FALSE)</f>
        <v>#N/A</v>
      </c>
      <c r="BW1238" s="136" t="str">
        <f t="shared" si="991"/>
        <v xml:space="preserve">   </v>
      </c>
    </row>
    <row r="1239" spans="1:75" x14ac:dyDescent="0.25">
      <c r="A1239" s="78">
        <f t="shared" si="945"/>
        <v>0</v>
      </c>
      <c r="C1239" s="10" t="str">
        <f t="shared" si="984"/>
        <v>Do Not Pick</v>
      </c>
      <c r="D1239" s="17">
        <f t="shared" si="946"/>
        <v>0</v>
      </c>
      <c r="E1239" s="113">
        <f t="shared" si="972"/>
        <v>0</v>
      </c>
      <c r="F1239" s="113">
        <f t="shared" si="973"/>
        <v>0</v>
      </c>
      <c r="G1239" s="113">
        <f t="shared" si="974"/>
        <v>0</v>
      </c>
      <c r="H1239" s="113">
        <f t="shared" si="975"/>
        <v>0</v>
      </c>
      <c r="I1239" s="113">
        <f t="shared" si="976"/>
        <v>0</v>
      </c>
      <c r="J1239" s="113">
        <f t="shared" si="977"/>
        <v>0</v>
      </c>
      <c r="K1239" s="113">
        <f t="shared" si="967"/>
        <v>0</v>
      </c>
      <c r="L1239" s="76">
        <v>8</v>
      </c>
      <c r="M1239" s="76">
        <v>5</v>
      </c>
      <c r="N1239" s="76">
        <v>7</v>
      </c>
      <c r="O1239" s="76">
        <v>6</v>
      </c>
      <c r="P1239" s="76">
        <v>6</v>
      </c>
      <c r="Q1239" s="76">
        <v>2</v>
      </c>
      <c r="R1239" s="76">
        <v>1</v>
      </c>
      <c r="S1239" s="17">
        <f t="shared" si="947"/>
        <v>0</v>
      </c>
      <c r="T1239" s="113">
        <f t="shared" si="978"/>
        <v>0</v>
      </c>
      <c r="U1239" s="113">
        <f t="shared" si="979"/>
        <v>0</v>
      </c>
      <c r="V1239" s="113">
        <f t="shared" si="980"/>
        <v>0</v>
      </c>
      <c r="W1239" s="113">
        <f t="shared" si="981"/>
        <v>0</v>
      </c>
      <c r="X1239" s="113">
        <f t="shared" si="982"/>
        <v>0</v>
      </c>
      <c r="Y1239" s="113">
        <f t="shared" si="983"/>
        <v>0</v>
      </c>
      <c r="Z1239" s="113">
        <f t="shared" si="968"/>
        <v>0</v>
      </c>
      <c r="AA1239" s="76">
        <v>10</v>
      </c>
      <c r="AB1239" s="76">
        <v>6</v>
      </c>
      <c r="AC1239" s="76">
        <v>8</v>
      </c>
      <c r="AD1239" s="76">
        <v>2</v>
      </c>
      <c r="AE1239" s="76">
        <v>2</v>
      </c>
      <c r="AF1239" s="76">
        <v>5</v>
      </c>
      <c r="AG1239" s="76">
        <v>8</v>
      </c>
      <c r="AH1239" s="131">
        <f t="shared" si="948"/>
        <v>0</v>
      </c>
      <c r="AI1239" s="131">
        <f t="shared" si="969"/>
        <v>0</v>
      </c>
      <c r="AJ1239" s="131">
        <f t="shared" si="985"/>
        <v>0</v>
      </c>
      <c r="AK1239" s="131">
        <f t="shared" si="986"/>
        <v>0</v>
      </c>
      <c r="AL1239" s="131">
        <f t="shared" si="970"/>
        <v>0</v>
      </c>
      <c r="AM1239" s="131">
        <f t="shared" si="971"/>
        <v>0</v>
      </c>
      <c r="AN1239" s="131">
        <f t="shared" si="949"/>
        <v>0</v>
      </c>
      <c r="AO1239" s="115" t="b">
        <f t="shared" si="987"/>
        <v>0</v>
      </c>
      <c r="AP1239" s="115" t="b">
        <f t="shared" si="988"/>
        <v>0</v>
      </c>
      <c r="AQ1239" s="115" t="b">
        <f t="shared" si="989"/>
        <v>0</v>
      </c>
      <c r="AR1239" s="79">
        <f t="shared" si="950"/>
        <v>0</v>
      </c>
      <c r="AS1239" s="79">
        <f t="shared" si="951"/>
        <v>0</v>
      </c>
      <c r="AT1239" s="79">
        <f t="shared" si="952"/>
        <v>0</v>
      </c>
      <c r="AU1239" s="79">
        <f t="shared" si="953"/>
        <v>0</v>
      </c>
      <c r="AV1239" s="79">
        <f t="shared" si="954"/>
        <v>0</v>
      </c>
      <c r="AW1239" s="79">
        <f t="shared" si="955"/>
        <v>0</v>
      </c>
      <c r="AX1239" s="128">
        <f t="shared" si="956"/>
        <v>0</v>
      </c>
      <c r="AY1239" s="128"/>
      <c r="AZ1239" s="128"/>
      <c r="BA1239" s="128">
        <f t="shared" si="957"/>
        <v>0</v>
      </c>
      <c r="BB1239" s="128">
        <f t="shared" si="958"/>
        <v>0</v>
      </c>
      <c r="BC1239" s="80">
        <f t="shared" si="959"/>
        <v>0</v>
      </c>
      <c r="BD1239" s="80">
        <f t="shared" si="960"/>
        <v>0</v>
      </c>
      <c r="BE1239" s="80">
        <f t="shared" si="961"/>
        <v>0</v>
      </c>
      <c r="BF1239" s="80">
        <f t="shared" si="962"/>
        <v>0</v>
      </c>
      <c r="BG1239" s="80">
        <f t="shared" si="963"/>
        <v>0</v>
      </c>
      <c r="BH1239" s="80">
        <f t="shared" si="990"/>
        <v>0</v>
      </c>
      <c r="BI1239" s="4">
        <f t="shared" si="964"/>
        <v>0</v>
      </c>
      <c r="BJ1239" s="4">
        <f t="shared" si="965"/>
        <v>0</v>
      </c>
      <c r="BK1239" s="4">
        <f t="shared" si="966"/>
        <v>0</v>
      </c>
      <c r="BL1239" s="8" t="e">
        <f>VLOOKUP(CN1239,'CIR Results'!$B$3:$L$42,2,FALSE)</f>
        <v>#N/A</v>
      </c>
      <c r="BM1239" s="8" t="e">
        <f>VLOOKUP(CN1239,'CIR Results'!$B$3:$L$42,3,FALSE)</f>
        <v>#N/A</v>
      </c>
      <c r="BN1239" s="8" t="e">
        <f>VLOOKUP(CN1239,'CIR Results'!$B$3:$L$42,4,FALSE)</f>
        <v>#N/A</v>
      </c>
      <c r="BO1239" s="8" t="e">
        <f>VLOOKUP(CN1239,'CIR Results'!$B$3:$L$42,5,FALSE)</f>
        <v>#N/A</v>
      </c>
      <c r="BP1239" s="8" t="e">
        <f>VLOOKUP(CN1239,'CIR Results'!$B$3:$L$42,6,FALSE)</f>
        <v>#N/A</v>
      </c>
      <c r="BQ1239" s="8" t="e">
        <f>VLOOKUP(CN1239,'CIR Results'!$B$3:$L$42,8,FALSE)</f>
        <v>#N/A</v>
      </c>
      <c r="BR1239" s="8" t="e">
        <f>VLOOKUP(CN1239,'CIR Results'!$B$3:$L$42,9,FALSE)</f>
        <v>#N/A</v>
      </c>
      <c r="BS1239" s="8" t="e">
        <f>VLOOKUP(CN1239,'CIR Results'!$B$3:$L$42,10,FALSE)</f>
        <v>#N/A</v>
      </c>
      <c r="BT1239" s="8" t="e">
        <f>VLOOKUP(CN1239,'CIR Results'!$B$3:$L$42,11,FALSE)</f>
        <v>#N/A</v>
      </c>
      <c r="BU1239" s="136" t="e">
        <f>VLOOKUP(CN1239,'CIR Team Info'!$B$5:$E$44,2,FALSE)</f>
        <v>#N/A</v>
      </c>
      <c r="BV1239" s="136" t="e">
        <f>VLOOKUP(CN1239,'CIR Team Info'!$B$5:$E$44,4,FALSE)</f>
        <v>#N/A</v>
      </c>
      <c r="BW1239" s="136" t="str">
        <f t="shared" si="991"/>
        <v xml:space="preserve">   </v>
      </c>
    </row>
    <row r="1240" spans="1:75" x14ac:dyDescent="0.25">
      <c r="A1240" s="78">
        <f t="shared" si="945"/>
        <v>0</v>
      </c>
      <c r="C1240" s="10" t="str">
        <f t="shared" si="984"/>
        <v>Do Not Pick</v>
      </c>
      <c r="D1240" s="17">
        <f t="shared" si="946"/>
        <v>0</v>
      </c>
      <c r="E1240" s="113">
        <f t="shared" si="972"/>
        <v>0</v>
      </c>
      <c r="F1240" s="113">
        <f t="shared" si="973"/>
        <v>0</v>
      </c>
      <c r="G1240" s="113">
        <f t="shared" si="974"/>
        <v>0</v>
      </c>
      <c r="H1240" s="113">
        <f t="shared" si="975"/>
        <v>0</v>
      </c>
      <c r="I1240" s="113">
        <f t="shared" si="976"/>
        <v>0</v>
      </c>
      <c r="J1240" s="113">
        <f t="shared" si="977"/>
        <v>0</v>
      </c>
      <c r="K1240" s="113">
        <f t="shared" si="967"/>
        <v>0</v>
      </c>
      <c r="L1240" s="76">
        <v>8</v>
      </c>
      <c r="M1240" s="76">
        <v>5</v>
      </c>
      <c r="N1240" s="76">
        <v>7</v>
      </c>
      <c r="O1240" s="76">
        <v>6</v>
      </c>
      <c r="P1240" s="76">
        <v>6</v>
      </c>
      <c r="Q1240" s="76">
        <v>2</v>
      </c>
      <c r="R1240" s="76">
        <v>1</v>
      </c>
      <c r="S1240" s="17">
        <f t="shared" si="947"/>
        <v>0</v>
      </c>
      <c r="T1240" s="113">
        <f t="shared" si="978"/>
        <v>0</v>
      </c>
      <c r="U1240" s="113">
        <f t="shared" si="979"/>
        <v>0</v>
      </c>
      <c r="V1240" s="113">
        <f t="shared" si="980"/>
        <v>0</v>
      </c>
      <c r="W1240" s="113">
        <f t="shared" si="981"/>
        <v>0</v>
      </c>
      <c r="X1240" s="113">
        <f t="shared" si="982"/>
        <v>0</v>
      </c>
      <c r="Y1240" s="113">
        <f t="shared" si="983"/>
        <v>0</v>
      </c>
      <c r="Z1240" s="113">
        <f t="shared" si="968"/>
        <v>0</v>
      </c>
      <c r="AA1240" s="76">
        <v>10</v>
      </c>
      <c r="AB1240" s="76">
        <v>6</v>
      </c>
      <c r="AC1240" s="76">
        <v>8</v>
      </c>
      <c r="AD1240" s="76">
        <v>2</v>
      </c>
      <c r="AE1240" s="76">
        <v>2</v>
      </c>
      <c r="AF1240" s="76">
        <v>5</v>
      </c>
      <c r="AG1240" s="76">
        <v>8</v>
      </c>
      <c r="AH1240" s="131">
        <f t="shared" si="948"/>
        <v>0</v>
      </c>
      <c r="AI1240" s="131">
        <f t="shared" si="969"/>
        <v>0</v>
      </c>
      <c r="AJ1240" s="131">
        <f t="shared" si="985"/>
        <v>0</v>
      </c>
      <c r="AK1240" s="131">
        <f t="shared" si="986"/>
        <v>0</v>
      </c>
      <c r="AL1240" s="131">
        <f t="shared" si="970"/>
        <v>0</v>
      </c>
      <c r="AM1240" s="131">
        <f t="shared" si="971"/>
        <v>0</v>
      </c>
      <c r="AN1240" s="131">
        <f t="shared" si="949"/>
        <v>0</v>
      </c>
      <c r="AO1240" s="115" t="b">
        <f t="shared" si="987"/>
        <v>0</v>
      </c>
      <c r="AP1240" s="115" t="b">
        <f t="shared" si="988"/>
        <v>0</v>
      </c>
      <c r="AQ1240" s="115" t="b">
        <f t="shared" si="989"/>
        <v>0</v>
      </c>
      <c r="AR1240" s="79">
        <f t="shared" si="950"/>
        <v>0</v>
      </c>
      <c r="AS1240" s="79">
        <f t="shared" si="951"/>
        <v>0</v>
      </c>
      <c r="AT1240" s="79">
        <f t="shared" si="952"/>
        <v>0</v>
      </c>
      <c r="AU1240" s="79">
        <f t="shared" si="953"/>
        <v>0</v>
      </c>
      <c r="AV1240" s="79">
        <f t="shared" si="954"/>
        <v>0</v>
      </c>
      <c r="AW1240" s="79">
        <f t="shared" si="955"/>
        <v>0</v>
      </c>
      <c r="AX1240" s="128">
        <f t="shared" si="956"/>
        <v>0</v>
      </c>
      <c r="AY1240" s="128"/>
      <c r="AZ1240" s="128"/>
      <c r="BA1240" s="128">
        <f t="shared" si="957"/>
        <v>0</v>
      </c>
      <c r="BB1240" s="128">
        <f t="shared" si="958"/>
        <v>0</v>
      </c>
      <c r="BC1240" s="80">
        <f t="shared" si="959"/>
        <v>0</v>
      </c>
      <c r="BD1240" s="80">
        <f t="shared" si="960"/>
        <v>0</v>
      </c>
      <c r="BE1240" s="80">
        <f t="shared" si="961"/>
        <v>0</v>
      </c>
      <c r="BF1240" s="80">
        <f t="shared" si="962"/>
        <v>0</v>
      </c>
      <c r="BG1240" s="80">
        <f t="shared" si="963"/>
        <v>0</v>
      </c>
      <c r="BH1240" s="80">
        <f t="shared" si="990"/>
        <v>0</v>
      </c>
      <c r="BI1240" s="4">
        <f t="shared" si="964"/>
        <v>0</v>
      </c>
      <c r="BJ1240" s="4">
        <f t="shared" si="965"/>
        <v>0</v>
      </c>
      <c r="BK1240" s="4">
        <f t="shared" si="966"/>
        <v>0</v>
      </c>
      <c r="BL1240" s="8" t="e">
        <f>VLOOKUP(CN1240,'CIR Results'!$B$3:$L$42,2,FALSE)</f>
        <v>#N/A</v>
      </c>
      <c r="BM1240" s="8" t="e">
        <f>VLOOKUP(CN1240,'CIR Results'!$B$3:$L$42,3,FALSE)</f>
        <v>#N/A</v>
      </c>
      <c r="BN1240" s="8" t="e">
        <f>VLOOKUP(CN1240,'CIR Results'!$B$3:$L$42,4,FALSE)</f>
        <v>#N/A</v>
      </c>
      <c r="BO1240" s="8" t="e">
        <f>VLOOKUP(CN1240,'CIR Results'!$B$3:$L$42,5,FALSE)</f>
        <v>#N/A</v>
      </c>
      <c r="BP1240" s="8" t="e">
        <f>VLOOKUP(CN1240,'CIR Results'!$B$3:$L$42,6,FALSE)</f>
        <v>#N/A</v>
      </c>
      <c r="BQ1240" s="8" t="e">
        <f>VLOOKUP(CN1240,'CIR Results'!$B$3:$L$42,8,FALSE)</f>
        <v>#N/A</v>
      </c>
      <c r="BR1240" s="8" t="e">
        <f>VLOOKUP(CN1240,'CIR Results'!$B$3:$L$42,9,FALSE)</f>
        <v>#N/A</v>
      </c>
      <c r="BS1240" s="8" t="e">
        <f>VLOOKUP(CN1240,'CIR Results'!$B$3:$L$42,10,FALSE)</f>
        <v>#N/A</v>
      </c>
      <c r="BT1240" s="8" t="e">
        <f>VLOOKUP(CN1240,'CIR Results'!$B$3:$L$42,11,FALSE)</f>
        <v>#N/A</v>
      </c>
      <c r="BU1240" s="136" t="e">
        <f>VLOOKUP(CN1240,'CIR Team Info'!$B$5:$E$44,2,FALSE)</f>
        <v>#N/A</v>
      </c>
      <c r="BV1240" s="136" t="e">
        <f>VLOOKUP(CN1240,'CIR Team Info'!$B$5:$E$44,4,FALSE)</f>
        <v>#N/A</v>
      </c>
      <c r="BW1240" s="136" t="str">
        <f t="shared" si="991"/>
        <v xml:space="preserve">   </v>
      </c>
    </row>
    <row r="1241" spans="1:75" x14ac:dyDescent="0.25">
      <c r="A1241" s="78">
        <f t="shared" si="945"/>
        <v>0</v>
      </c>
      <c r="C1241" s="10" t="str">
        <f t="shared" si="984"/>
        <v>Do Not Pick</v>
      </c>
      <c r="D1241" s="17">
        <f t="shared" si="946"/>
        <v>0</v>
      </c>
      <c r="E1241" s="113">
        <f t="shared" si="972"/>
        <v>0</v>
      </c>
      <c r="F1241" s="113">
        <f t="shared" si="973"/>
        <v>0</v>
      </c>
      <c r="G1241" s="113">
        <f t="shared" si="974"/>
        <v>0</v>
      </c>
      <c r="H1241" s="113">
        <f t="shared" si="975"/>
        <v>0</v>
      </c>
      <c r="I1241" s="113">
        <f t="shared" si="976"/>
        <v>0</v>
      </c>
      <c r="J1241" s="113">
        <f t="shared" si="977"/>
        <v>0</v>
      </c>
      <c r="K1241" s="113">
        <f t="shared" si="967"/>
        <v>0</v>
      </c>
      <c r="L1241" s="76">
        <v>8</v>
      </c>
      <c r="M1241" s="76">
        <v>5</v>
      </c>
      <c r="N1241" s="76">
        <v>7</v>
      </c>
      <c r="O1241" s="76">
        <v>6</v>
      </c>
      <c r="P1241" s="76">
        <v>6</v>
      </c>
      <c r="Q1241" s="76">
        <v>2</v>
      </c>
      <c r="R1241" s="76">
        <v>1</v>
      </c>
      <c r="S1241" s="17">
        <f t="shared" si="947"/>
        <v>0</v>
      </c>
      <c r="T1241" s="113">
        <f t="shared" si="978"/>
        <v>0</v>
      </c>
      <c r="U1241" s="113">
        <f t="shared" si="979"/>
        <v>0</v>
      </c>
      <c r="V1241" s="113">
        <f t="shared" si="980"/>
        <v>0</v>
      </c>
      <c r="W1241" s="113">
        <f t="shared" si="981"/>
        <v>0</v>
      </c>
      <c r="X1241" s="113">
        <f t="shared" si="982"/>
        <v>0</v>
      </c>
      <c r="Y1241" s="113">
        <f t="shared" si="983"/>
        <v>0</v>
      </c>
      <c r="Z1241" s="113">
        <f t="shared" si="968"/>
        <v>0</v>
      </c>
      <c r="AA1241" s="76">
        <v>10</v>
      </c>
      <c r="AB1241" s="76">
        <v>6</v>
      </c>
      <c r="AC1241" s="76">
        <v>8</v>
      </c>
      <c r="AD1241" s="76">
        <v>2</v>
      </c>
      <c r="AE1241" s="76">
        <v>2</v>
      </c>
      <c r="AF1241" s="76">
        <v>5</v>
      </c>
      <c r="AG1241" s="76">
        <v>8</v>
      </c>
      <c r="AH1241" s="131">
        <f t="shared" si="948"/>
        <v>0</v>
      </c>
      <c r="AI1241" s="131">
        <f t="shared" si="969"/>
        <v>0</v>
      </c>
      <c r="AJ1241" s="131">
        <f t="shared" si="985"/>
        <v>0</v>
      </c>
      <c r="AK1241" s="131">
        <f t="shared" si="986"/>
        <v>0</v>
      </c>
      <c r="AL1241" s="131">
        <f t="shared" si="970"/>
        <v>0</v>
      </c>
      <c r="AM1241" s="131">
        <f t="shared" si="971"/>
        <v>0</v>
      </c>
      <c r="AN1241" s="131">
        <f t="shared" si="949"/>
        <v>0</v>
      </c>
      <c r="AO1241" s="115" t="b">
        <f t="shared" si="987"/>
        <v>0</v>
      </c>
      <c r="AP1241" s="115" t="b">
        <f t="shared" si="988"/>
        <v>0</v>
      </c>
      <c r="AQ1241" s="115" t="b">
        <f t="shared" si="989"/>
        <v>0</v>
      </c>
      <c r="AR1241" s="79">
        <f t="shared" si="950"/>
        <v>0</v>
      </c>
      <c r="AS1241" s="79">
        <f t="shared" si="951"/>
        <v>0</v>
      </c>
      <c r="AT1241" s="79">
        <f t="shared" si="952"/>
        <v>0</v>
      </c>
      <c r="AU1241" s="79">
        <f t="shared" si="953"/>
        <v>0</v>
      </c>
      <c r="AV1241" s="79">
        <f t="shared" si="954"/>
        <v>0</v>
      </c>
      <c r="AW1241" s="79">
        <f t="shared" si="955"/>
        <v>0</v>
      </c>
      <c r="AX1241" s="128">
        <f t="shared" si="956"/>
        <v>0</v>
      </c>
      <c r="AY1241" s="128"/>
      <c r="AZ1241" s="128"/>
      <c r="BA1241" s="128">
        <f t="shared" si="957"/>
        <v>0</v>
      </c>
      <c r="BB1241" s="128">
        <f t="shared" si="958"/>
        <v>0</v>
      </c>
      <c r="BC1241" s="80">
        <f t="shared" si="959"/>
        <v>0</v>
      </c>
      <c r="BD1241" s="80">
        <f t="shared" si="960"/>
        <v>0</v>
      </c>
      <c r="BE1241" s="80">
        <f t="shared" si="961"/>
        <v>0</v>
      </c>
      <c r="BF1241" s="80">
        <f t="shared" si="962"/>
        <v>0</v>
      </c>
      <c r="BG1241" s="80">
        <f t="shared" si="963"/>
        <v>0</v>
      </c>
      <c r="BH1241" s="80">
        <f t="shared" si="990"/>
        <v>0</v>
      </c>
      <c r="BI1241" s="4">
        <f t="shared" si="964"/>
        <v>0</v>
      </c>
      <c r="BJ1241" s="4">
        <f t="shared" si="965"/>
        <v>0</v>
      </c>
      <c r="BK1241" s="4">
        <f t="shared" si="966"/>
        <v>0</v>
      </c>
      <c r="BL1241" s="8" t="e">
        <f>VLOOKUP(CN1241,'CIR Results'!$B$3:$L$42,2,FALSE)</f>
        <v>#N/A</v>
      </c>
      <c r="BM1241" s="8" t="e">
        <f>VLOOKUP(CN1241,'CIR Results'!$B$3:$L$42,3,FALSE)</f>
        <v>#N/A</v>
      </c>
      <c r="BN1241" s="8" t="e">
        <f>VLOOKUP(CN1241,'CIR Results'!$B$3:$L$42,4,FALSE)</f>
        <v>#N/A</v>
      </c>
      <c r="BO1241" s="8" t="e">
        <f>VLOOKUP(CN1241,'CIR Results'!$B$3:$L$42,5,FALSE)</f>
        <v>#N/A</v>
      </c>
      <c r="BP1241" s="8" t="e">
        <f>VLOOKUP(CN1241,'CIR Results'!$B$3:$L$42,6,FALSE)</f>
        <v>#N/A</v>
      </c>
      <c r="BQ1241" s="8" t="e">
        <f>VLOOKUP(CN1241,'CIR Results'!$B$3:$L$42,8,FALSE)</f>
        <v>#N/A</v>
      </c>
      <c r="BR1241" s="8" t="e">
        <f>VLOOKUP(CN1241,'CIR Results'!$B$3:$L$42,9,FALSE)</f>
        <v>#N/A</v>
      </c>
      <c r="BS1241" s="8" t="e">
        <f>VLOOKUP(CN1241,'CIR Results'!$B$3:$L$42,10,FALSE)</f>
        <v>#N/A</v>
      </c>
      <c r="BT1241" s="8" t="e">
        <f>VLOOKUP(CN1241,'CIR Results'!$B$3:$L$42,11,FALSE)</f>
        <v>#N/A</v>
      </c>
      <c r="BU1241" s="136" t="e">
        <f>VLOOKUP(CN1241,'CIR Team Info'!$B$5:$E$44,2,FALSE)</f>
        <v>#N/A</v>
      </c>
      <c r="BV1241" s="136" t="e">
        <f>VLOOKUP(CN1241,'CIR Team Info'!$B$5:$E$44,4,FALSE)</f>
        <v>#N/A</v>
      </c>
      <c r="BW1241" s="136" t="str">
        <f t="shared" si="991"/>
        <v xml:space="preserve">   </v>
      </c>
    </row>
    <row r="1242" spans="1:75" x14ac:dyDescent="0.25">
      <c r="A1242" s="78">
        <f t="shared" si="945"/>
        <v>0</v>
      </c>
      <c r="C1242" s="10" t="str">
        <f t="shared" si="984"/>
        <v>Do Not Pick</v>
      </c>
      <c r="D1242" s="17">
        <f t="shared" si="946"/>
        <v>0</v>
      </c>
      <c r="E1242" s="113">
        <f t="shared" si="972"/>
        <v>0</v>
      </c>
      <c r="F1242" s="113">
        <f t="shared" si="973"/>
        <v>0</v>
      </c>
      <c r="G1242" s="113">
        <f t="shared" si="974"/>
        <v>0</v>
      </c>
      <c r="H1242" s="113">
        <f t="shared" si="975"/>
        <v>0</v>
      </c>
      <c r="I1242" s="113">
        <f t="shared" si="976"/>
        <v>0</v>
      </c>
      <c r="J1242" s="113">
        <f t="shared" si="977"/>
        <v>0</v>
      </c>
      <c r="K1242" s="113">
        <f t="shared" si="967"/>
        <v>0</v>
      </c>
      <c r="L1242" s="76">
        <v>8</v>
      </c>
      <c r="M1242" s="76">
        <v>5</v>
      </c>
      <c r="N1242" s="76">
        <v>7</v>
      </c>
      <c r="O1242" s="76">
        <v>6</v>
      </c>
      <c r="P1242" s="76">
        <v>6</v>
      </c>
      <c r="Q1242" s="76">
        <v>2</v>
      </c>
      <c r="R1242" s="76">
        <v>1</v>
      </c>
      <c r="S1242" s="17">
        <f t="shared" si="947"/>
        <v>0</v>
      </c>
      <c r="T1242" s="113">
        <f t="shared" si="978"/>
        <v>0</v>
      </c>
      <c r="U1242" s="113">
        <f t="shared" si="979"/>
        <v>0</v>
      </c>
      <c r="V1242" s="113">
        <f t="shared" si="980"/>
        <v>0</v>
      </c>
      <c r="W1242" s="113">
        <f t="shared" si="981"/>
        <v>0</v>
      </c>
      <c r="X1242" s="113">
        <f t="shared" si="982"/>
        <v>0</v>
      </c>
      <c r="Y1242" s="113">
        <f t="shared" si="983"/>
        <v>0</v>
      </c>
      <c r="Z1242" s="113">
        <f t="shared" si="968"/>
        <v>0</v>
      </c>
      <c r="AA1242" s="76">
        <v>10</v>
      </c>
      <c r="AB1242" s="76">
        <v>6</v>
      </c>
      <c r="AC1242" s="76">
        <v>8</v>
      </c>
      <c r="AD1242" s="76">
        <v>2</v>
      </c>
      <c r="AE1242" s="76">
        <v>2</v>
      </c>
      <c r="AF1242" s="76">
        <v>5</v>
      </c>
      <c r="AG1242" s="76">
        <v>8</v>
      </c>
      <c r="AH1242" s="131">
        <f t="shared" si="948"/>
        <v>0</v>
      </c>
      <c r="AI1242" s="131">
        <f t="shared" si="969"/>
        <v>0</v>
      </c>
      <c r="AJ1242" s="131">
        <f t="shared" si="985"/>
        <v>0</v>
      </c>
      <c r="AK1242" s="131">
        <f t="shared" si="986"/>
        <v>0</v>
      </c>
      <c r="AL1242" s="131">
        <f t="shared" si="970"/>
        <v>0</v>
      </c>
      <c r="AM1242" s="131">
        <f t="shared" si="971"/>
        <v>0</v>
      </c>
      <c r="AN1242" s="131">
        <f t="shared" si="949"/>
        <v>0</v>
      </c>
      <c r="AO1242" s="115" t="b">
        <f t="shared" si="987"/>
        <v>0</v>
      </c>
      <c r="AP1242" s="115" t="b">
        <f t="shared" si="988"/>
        <v>0</v>
      </c>
      <c r="AQ1242" s="115" t="b">
        <f t="shared" si="989"/>
        <v>0</v>
      </c>
      <c r="AR1242" s="79">
        <f t="shared" si="950"/>
        <v>0</v>
      </c>
      <c r="AS1242" s="79">
        <f t="shared" si="951"/>
        <v>0</v>
      </c>
      <c r="AT1242" s="79">
        <f t="shared" si="952"/>
        <v>0</v>
      </c>
      <c r="AU1242" s="79">
        <f t="shared" si="953"/>
        <v>0</v>
      </c>
      <c r="AV1242" s="79">
        <f t="shared" si="954"/>
        <v>0</v>
      </c>
      <c r="AW1242" s="79">
        <f t="shared" si="955"/>
        <v>0</v>
      </c>
      <c r="AX1242" s="128">
        <f t="shared" si="956"/>
        <v>0</v>
      </c>
      <c r="AY1242" s="128"/>
      <c r="AZ1242" s="128"/>
      <c r="BA1242" s="128">
        <f t="shared" si="957"/>
        <v>0</v>
      </c>
      <c r="BB1242" s="128">
        <f t="shared" si="958"/>
        <v>0</v>
      </c>
      <c r="BC1242" s="80">
        <f t="shared" si="959"/>
        <v>0</v>
      </c>
      <c r="BD1242" s="80">
        <f t="shared" si="960"/>
        <v>0</v>
      </c>
      <c r="BE1242" s="80">
        <f t="shared" si="961"/>
        <v>0</v>
      </c>
      <c r="BF1242" s="80">
        <f t="shared" si="962"/>
        <v>0</v>
      </c>
      <c r="BG1242" s="80">
        <f t="shared" si="963"/>
        <v>0</v>
      </c>
      <c r="BH1242" s="80">
        <f t="shared" si="990"/>
        <v>0</v>
      </c>
      <c r="BI1242" s="4">
        <f t="shared" si="964"/>
        <v>0</v>
      </c>
      <c r="BJ1242" s="4">
        <f t="shared" si="965"/>
        <v>0</v>
      </c>
      <c r="BK1242" s="4">
        <f t="shared" si="966"/>
        <v>0</v>
      </c>
      <c r="BL1242" s="8" t="e">
        <f>VLOOKUP(CN1242,'CIR Results'!$B$3:$L$42,2,FALSE)</f>
        <v>#N/A</v>
      </c>
      <c r="BM1242" s="8" t="e">
        <f>VLOOKUP(CN1242,'CIR Results'!$B$3:$L$42,3,FALSE)</f>
        <v>#N/A</v>
      </c>
      <c r="BN1242" s="8" t="e">
        <f>VLOOKUP(CN1242,'CIR Results'!$B$3:$L$42,4,FALSE)</f>
        <v>#N/A</v>
      </c>
      <c r="BO1242" s="8" t="e">
        <f>VLOOKUP(CN1242,'CIR Results'!$B$3:$L$42,5,FALSE)</f>
        <v>#N/A</v>
      </c>
      <c r="BP1242" s="8" t="e">
        <f>VLOOKUP(CN1242,'CIR Results'!$B$3:$L$42,6,FALSE)</f>
        <v>#N/A</v>
      </c>
      <c r="BQ1242" s="8" t="e">
        <f>VLOOKUP(CN1242,'CIR Results'!$B$3:$L$42,8,FALSE)</f>
        <v>#N/A</v>
      </c>
      <c r="BR1242" s="8" t="e">
        <f>VLOOKUP(CN1242,'CIR Results'!$B$3:$L$42,9,FALSE)</f>
        <v>#N/A</v>
      </c>
      <c r="BS1242" s="8" t="e">
        <f>VLOOKUP(CN1242,'CIR Results'!$B$3:$L$42,10,FALSE)</f>
        <v>#N/A</v>
      </c>
      <c r="BT1242" s="8" t="e">
        <f>VLOOKUP(CN1242,'CIR Results'!$B$3:$L$42,11,FALSE)</f>
        <v>#N/A</v>
      </c>
      <c r="BU1242" s="136" t="e">
        <f>VLOOKUP(CN1242,'CIR Team Info'!$B$5:$E$44,2,FALSE)</f>
        <v>#N/A</v>
      </c>
      <c r="BV1242" s="136" t="e">
        <f>VLOOKUP(CN1242,'CIR Team Info'!$B$5:$E$44,4,FALSE)</f>
        <v>#N/A</v>
      </c>
      <c r="BW1242" s="136" t="str">
        <f t="shared" si="991"/>
        <v xml:space="preserve">   </v>
      </c>
    </row>
    <row r="1243" spans="1:75" x14ac:dyDescent="0.25">
      <c r="A1243" s="78">
        <f t="shared" si="945"/>
        <v>0</v>
      </c>
      <c r="C1243" s="10" t="str">
        <f t="shared" si="984"/>
        <v>Do Not Pick</v>
      </c>
      <c r="D1243" s="17">
        <f t="shared" si="946"/>
        <v>0</v>
      </c>
      <c r="E1243" s="113">
        <f t="shared" si="972"/>
        <v>0</v>
      </c>
      <c r="F1243" s="113">
        <f t="shared" si="973"/>
        <v>0</v>
      </c>
      <c r="G1243" s="113">
        <f t="shared" si="974"/>
        <v>0</v>
      </c>
      <c r="H1243" s="113">
        <f t="shared" si="975"/>
        <v>0</v>
      </c>
      <c r="I1243" s="113">
        <f t="shared" si="976"/>
        <v>0</v>
      </c>
      <c r="J1243" s="113">
        <f t="shared" si="977"/>
        <v>0</v>
      </c>
      <c r="K1243" s="113">
        <f t="shared" si="967"/>
        <v>0</v>
      </c>
      <c r="L1243" s="76">
        <v>8</v>
      </c>
      <c r="M1243" s="76">
        <v>5</v>
      </c>
      <c r="N1243" s="76">
        <v>7</v>
      </c>
      <c r="O1243" s="76">
        <v>6</v>
      </c>
      <c r="P1243" s="76">
        <v>6</v>
      </c>
      <c r="Q1243" s="76">
        <v>2</v>
      </c>
      <c r="R1243" s="76">
        <v>1</v>
      </c>
      <c r="S1243" s="17">
        <f t="shared" si="947"/>
        <v>0</v>
      </c>
      <c r="T1243" s="113">
        <f t="shared" si="978"/>
        <v>0</v>
      </c>
      <c r="U1243" s="113">
        <f t="shared" si="979"/>
        <v>0</v>
      </c>
      <c r="V1243" s="113">
        <f t="shared" si="980"/>
        <v>0</v>
      </c>
      <c r="W1243" s="113">
        <f t="shared" si="981"/>
        <v>0</v>
      </c>
      <c r="X1243" s="113">
        <f t="shared" si="982"/>
        <v>0</v>
      </c>
      <c r="Y1243" s="113">
        <f t="shared" si="983"/>
        <v>0</v>
      </c>
      <c r="Z1243" s="113">
        <f t="shared" si="968"/>
        <v>0</v>
      </c>
      <c r="AA1243" s="76">
        <v>10</v>
      </c>
      <c r="AB1243" s="76">
        <v>6</v>
      </c>
      <c r="AC1243" s="76">
        <v>8</v>
      </c>
      <c r="AD1243" s="76">
        <v>2</v>
      </c>
      <c r="AE1243" s="76">
        <v>2</v>
      </c>
      <c r="AF1243" s="76">
        <v>5</v>
      </c>
      <c r="AG1243" s="76">
        <v>8</v>
      </c>
      <c r="AH1243" s="131">
        <f t="shared" si="948"/>
        <v>0</v>
      </c>
      <c r="AI1243" s="131">
        <f t="shared" si="969"/>
        <v>0</v>
      </c>
      <c r="AJ1243" s="131">
        <f t="shared" si="985"/>
        <v>0</v>
      </c>
      <c r="AK1243" s="131">
        <f t="shared" si="986"/>
        <v>0</v>
      </c>
      <c r="AL1243" s="131">
        <f t="shared" si="970"/>
        <v>0</v>
      </c>
      <c r="AM1243" s="131">
        <f t="shared" si="971"/>
        <v>0</v>
      </c>
      <c r="AN1243" s="131">
        <f t="shared" si="949"/>
        <v>0</v>
      </c>
      <c r="AO1243" s="115" t="b">
        <f t="shared" si="987"/>
        <v>0</v>
      </c>
      <c r="AP1243" s="115" t="b">
        <f t="shared" si="988"/>
        <v>0</v>
      </c>
      <c r="AQ1243" s="115" t="b">
        <f t="shared" si="989"/>
        <v>0</v>
      </c>
      <c r="AR1243" s="79">
        <f t="shared" si="950"/>
        <v>0</v>
      </c>
      <c r="AS1243" s="79">
        <f t="shared" si="951"/>
        <v>0</v>
      </c>
      <c r="AT1243" s="79">
        <f t="shared" si="952"/>
        <v>0</v>
      </c>
      <c r="AU1243" s="79">
        <f t="shared" si="953"/>
        <v>0</v>
      </c>
      <c r="AV1243" s="79">
        <f t="shared" si="954"/>
        <v>0</v>
      </c>
      <c r="AW1243" s="79">
        <f t="shared" si="955"/>
        <v>0</v>
      </c>
      <c r="AX1243" s="128">
        <f t="shared" si="956"/>
        <v>0</v>
      </c>
      <c r="AY1243" s="128"/>
      <c r="AZ1243" s="128"/>
      <c r="BA1243" s="128">
        <f t="shared" si="957"/>
        <v>0</v>
      </c>
      <c r="BB1243" s="128">
        <f t="shared" si="958"/>
        <v>0</v>
      </c>
      <c r="BC1243" s="80">
        <f t="shared" si="959"/>
        <v>0</v>
      </c>
      <c r="BD1243" s="80">
        <f t="shared" si="960"/>
        <v>0</v>
      </c>
      <c r="BE1243" s="80">
        <f t="shared" si="961"/>
        <v>0</v>
      </c>
      <c r="BF1243" s="80">
        <f t="shared" si="962"/>
        <v>0</v>
      </c>
      <c r="BG1243" s="80">
        <f t="shared" si="963"/>
        <v>0</v>
      </c>
      <c r="BH1243" s="80">
        <f t="shared" si="990"/>
        <v>0</v>
      </c>
      <c r="BI1243" s="4">
        <f t="shared" si="964"/>
        <v>0</v>
      </c>
      <c r="BJ1243" s="4">
        <f t="shared" si="965"/>
        <v>0</v>
      </c>
      <c r="BK1243" s="4">
        <f t="shared" si="966"/>
        <v>0</v>
      </c>
      <c r="BL1243" s="8" t="e">
        <f>VLOOKUP(CN1243,'CIR Results'!$B$3:$L$42,2,FALSE)</f>
        <v>#N/A</v>
      </c>
      <c r="BM1243" s="8" t="e">
        <f>VLOOKUP(CN1243,'CIR Results'!$B$3:$L$42,3,FALSE)</f>
        <v>#N/A</v>
      </c>
      <c r="BN1243" s="8" t="e">
        <f>VLOOKUP(CN1243,'CIR Results'!$B$3:$L$42,4,FALSE)</f>
        <v>#N/A</v>
      </c>
      <c r="BO1243" s="8" t="e">
        <f>VLOOKUP(CN1243,'CIR Results'!$B$3:$L$42,5,FALSE)</f>
        <v>#N/A</v>
      </c>
      <c r="BP1243" s="8" t="e">
        <f>VLOOKUP(CN1243,'CIR Results'!$B$3:$L$42,6,FALSE)</f>
        <v>#N/A</v>
      </c>
      <c r="BQ1243" s="8" t="e">
        <f>VLOOKUP(CN1243,'CIR Results'!$B$3:$L$42,8,FALSE)</f>
        <v>#N/A</v>
      </c>
      <c r="BR1243" s="8" t="e">
        <f>VLOOKUP(CN1243,'CIR Results'!$B$3:$L$42,9,FALSE)</f>
        <v>#N/A</v>
      </c>
      <c r="BS1243" s="8" t="e">
        <f>VLOOKUP(CN1243,'CIR Results'!$B$3:$L$42,10,FALSE)</f>
        <v>#N/A</v>
      </c>
      <c r="BT1243" s="8" t="e">
        <f>VLOOKUP(CN1243,'CIR Results'!$B$3:$L$42,11,FALSE)</f>
        <v>#N/A</v>
      </c>
      <c r="BU1243" s="136" t="e">
        <f>VLOOKUP(CN1243,'CIR Team Info'!$B$5:$E$44,2,FALSE)</f>
        <v>#N/A</v>
      </c>
      <c r="BV1243" s="136" t="e">
        <f>VLOOKUP(CN1243,'CIR Team Info'!$B$5:$E$44,4,FALSE)</f>
        <v>#N/A</v>
      </c>
      <c r="BW1243" s="136" t="str">
        <f t="shared" si="991"/>
        <v xml:space="preserve">   </v>
      </c>
    </row>
    <row r="1244" spans="1:75" x14ac:dyDescent="0.25">
      <c r="A1244" s="78">
        <f t="shared" si="945"/>
        <v>0</v>
      </c>
      <c r="C1244" s="10" t="str">
        <f t="shared" si="984"/>
        <v>Do Not Pick</v>
      </c>
      <c r="D1244" s="17">
        <f t="shared" si="946"/>
        <v>0</v>
      </c>
      <c r="E1244" s="113">
        <f t="shared" si="972"/>
        <v>0</v>
      </c>
      <c r="F1244" s="113">
        <f t="shared" si="973"/>
        <v>0</v>
      </c>
      <c r="G1244" s="113">
        <f t="shared" si="974"/>
        <v>0</v>
      </c>
      <c r="H1244" s="113">
        <f t="shared" si="975"/>
        <v>0</v>
      </c>
      <c r="I1244" s="113">
        <f t="shared" si="976"/>
        <v>0</v>
      </c>
      <c r="J1244" s="113">
        <f t="shared" si="977"/>
        <v>0</v>
      </c>
      <c r="K1244" s="113">
        <f t="shared" si="967"/>
        <v>0</v>
      </c>
      <c r="L1244" s="76">
        <v>8</v>
      </c>
      <c r="M1244" s="76">
        <v>5</v>
      </c>
      <c r="N1244" s="76">
        <v>7</v>
      </c>
      <c r="O1244" s="76">
        <v>6</v>
      </c>
      <c r="P1244" s="76">
        <v>6</v>
      </c>
      <c r="Q1244" s="76">
        <v>2</v>
      </c>
      <c r="R1244" s="76">
        <v>1</v>
      </c>
      <c r="S1244" s="17">
        <f t="shared" si="947"/>
        <v>0</v>
      </c>
      <c r="T1244" s="113">
        <f t="shared" si="978"/>
        <v>0</v>
      </c>
      <c r="U1244" s="113">
        <f t="shared" si="979"/>
        <v>0</v>
      </c>
      <c r="V1244" s="113">
        <f t="shared" si="980"/>
        <v>0</v>
      </c>
      <c r="W1244" s="113">
        <f t="shared" si="981"/>
        <v>0</v>
      </c>
      <c r="X1244" s="113">
        <f t="shared" si="982"/>
        <v>0</v>
      </c>
      <c r="Y1244" s="113">
        <f t="shared" si="983"/>
        <v>0</v>
      </c>
      <c r="Z1244" s="113">
        <f t="shared" si="968"/>
        <v>0</v>
      </c>
      <c r="AA1244" s="76">
        <v>10</v>
      </c>
      <c r="AB1244" s="76">
        <v>6</v>
      </c>
      <c r="AC1244" s="76">
        <v>8</v>
      </c>
      <c r="AD1244" s="76">
        <v>2</v>
      </c>
      <c r="AE1244" s="76">
        <v>2</v>
      </c>
      <c r="AF1244" s="76">
        <v>5</v>
      </c>
      <c r="AG1244" s="76">
        <v>8</v>
      </c>
      <c r="AH1244" s="131">
        <f t="shared" si="948"/>
        <v>0</v>
      </c>
      <c r="AI1244" s="131">
        <f t="shared" si="969"/>
        <v>0</v>
      </c>
      <c r="AJ1244" s="131">
        <f t="shared" si="985"/>
        <v>0</v>
      </c>
      <c r="AK1244" s="131">
        <f t="shared" si="986"/>
        <v>0</v>
      </c>
      <c r="AL1244" s="131">
        <f t="shared" si="970"/>
        <v>0</v>
      </c>
      <c r="AM1244" s="131">
        <f t="shared" si="971"/>
        <v>0</v>
      </c>
      <c r="AN1244" s="131">
        <f t="shared" si="949"/>
        <v>0</v>
      </c>
      <c r="AO1244" s="115" t="b">
        <f t="shared" si="987"/>
        <v>0</v>
      </c>
      <c r="AP1244" s="115" t="b">
        <f t="shared" si="988"/>
        <v>0</v>
      </c>
      <c r="AQ1244" s="115" t="b">
        <f t="shared" si="989"/>
        <v>0</v>
      </c>
      <c r="AR1244" s="79">
        <f t="shared" si="950"/>
        <v>0</v>
      </c>
      <c r="AS1244" s="79">
        <f t="shared" si="951"/>
        <v>0</v>
      </c>
      <c r="AT1244" s="79">
        <f t="shared" si="952"/>
        <v>0</v>
      </c>
      <c r="AU1244" s="79">
        <f t="shared" si="953"/>
        <v>0</v>
      </c>
      <c r="AV1244" s="79">
        <f t="shared" si="954"/>
        <v>0</v>
      </c>
      <c r="AW1244" s="79">
        <f t="shared" si="955"/>
        <v>0</v>
      </c>
      <c r="AX1244" s="128">
        <f t="shared" si="956"/>
        <v>0</v>
      </c>
      <c r="AY1244" s="128"/>
      <c r="AZ1244" s="128"/>
      <c r="BA1244" s="128">
        <f t="shared" si="957"/>
        <v>0</v>
      </c>
      <c r="BB1244" s="128">
        <f t="shared" si="958"/>
        <v>0</v>
      </c>
      <c r="BC1244" s="80">
        <f t="shared" si="959"/>
        <v>0</v>
      </c>
      <c r="BD1244" s="80">
        <f t="shared" si="960"/>
        <v>0</v>
      </c>
      <c r="BE1244" s="80">
        <f t="shared" si="961"/>
        <v>0</v>
      </c>
      <c r="BF1244" s="80">
        <f t="shared" si="962"/>
        <v>0</v>
      </c>
      <c r="BG1244" s="80">
        <f t="shared" si="963"/>
        <v>0</v>
      </c>
      <c r="BH1244" s="80">
        <f t="shared" si="990"/>
        <v>0</v>
      </c>
      <c r="BI1244" s="4">
        <f t="shared" si="964"/>
        <v>0</v>
      </c>
      <c r="BJ1244" s="4">
        <f t="shared" si="965"/>
        <v>0</v>
      </c>
      <c r="BK1244" s="4">
        <f t="shared" si="966"/>
        <v>0</v>
      </c>
      <c r="BL1244" s="8" t="e">
        <f>VLOOKUP(CN1244,'CIR Results'!$B$3:$L$42,2,FALSE)</f>
        <v>#N/A</v>
      </c>
      <c r="BM1244" s="8" t="e">
        <f>VLOOKUP(CN1244,'CIR Results'!$B$3:$L$42,3,FALSE)</f>
        <v>#N/A</v>
      </c>
      <c r="BN1244" s="8" t="e">
        <f>VLOOKUP(CN1244,'CIR Results'!$B$3:$L$42,4,FALSE)</f>
        <v>#N/A</v>
      </c>
      <c r="BO1244" s="8" t="e">
        <f>VLOOKUP(CN1244,'CIR Results'!$B$3:$L$42,5,FALSE)</f>
        <v>#N/A</v>
      </c>
      <c r="BP1244" s="8" t="e">
        <f>VLOOKUP(CN1244,'CIR Results'!$B$3:$L$42,6,FALSE)</f>
        <v>#N/A</v>
      </c>
      <c r="BQ1244" s="8" t="e">
        <f>VLOOKUP(CN1244,'CIR Results'!$B$3:$L$42,8,FALSE)</f>
        <v>#N/A</v>
      </c>
      <c r="BR1244" s="8" t="e">
        <f>VLOOKUP(CN1244,'CIR Results'!$B$3:$L$42,9,FALSE)</f>
        <v>#N/A</v>
      </c>
      <c r="BS1244" s="8" t="e">
        <f>VLOOKUP(CN1244,'CIR Results'!$B$3:$L$42,10,FALSE)</f>
        <v>#N/A</v>
      </c>
      <c r="BT1244" s="8" t="e">
        <f>VLOOKUP(CN1244,'CIR Results'!$B$3:$L$42,11,FALSE)</f>
        <v>#N/A</v>
      </c>
      <c r="BU1244" s="136" t="e">
        <f>VLOOKUP(CN1244,'CIR Team Info'!$B$5:$E$44,2,FALSE)</f>
        <v>#N/A</v>
      </c>
      <c r="BV1244" s="136" t="e">
        <f>VLOOKUP(CN1244,'CIR Team Info'!$B$5:$E$44,4,FALSE)</f>
        <v>#N/A</v>
      </c>
      <c r="BW1244" s="136" t="str">
        <f t="shared" si="991"/>
        <v xml:space="preserve">   </v>
      </c>
    </row>
    <row r="1245" spans="1:75" x14ac:dyDescent="0.25">
      <c r="A1245" s="78">
        <f t="shared" si="945"/>
        <v>0</v>
      </c>
      <c r="C1245" s="10" t="str">
        <f t="shared" si="984"/>
        <v>Do Not Pick</v>
      </c>
      <c r="D1245" s="17">
        <f t="shared" si="946"/>
        <v>0</v>
      </c>
      <c r="E1245" s="113">
        <f t="shared" si="972"/>
        <v>0</v>
      </c>
      <c r="F1245" s="113">
        <f t="shared" si="973"/>
        <v>0</v>
      </c>
      <c r="G1245" s="113">
        <f t="shared" si="974"/>
        <v>0</v>
      </c>
      <c r="H1245" s="113">
        <f t="shared" si="975"/>
        <v>0</v>
      </c>
      <c r="I1245" s="113">
        <f t="shared" si="976"/>
        <v>0</v>
      </c>
      <c r="J1245" s="113">
        <f t="shared" si="977"/>
        <v>0</v>
      </c>
      <c r="K1245" s="113">
        <f t="shared" si="967"/>
        <v>0</v>
      </c>
      <c r="L1245" s="76">
        <v>8</v>
      </c>
      <c r="M1245" s="76">
        <v>5</v>
      </c>
      <c r="N1245" s="76">
        <v>7</v>
      </c>
      <c r="O1245" s="76">
        <v>6</v>
      </c>
      <c r="P1245" s="76">
        <v>6</v>
      </c>
      <c r="Q1245" s="76">
        <v>2</v>
      </c>
      <c r="R1245" s="76">
        <v>1</v>
      </c>
      <c r="S1245" s="17">
        <f t="shared" si="947"/>
        <v>0</v>
      </c>
      <c r="T1245" s="113">
        <f t="shared" si="978"/>
        <v>0</v>
      </c>
      <c r="U1245" s="113">
        <f t="shared" si="979"/>
        <v>0</v>
      </c>
      <c r="V1245" s="113">
        <f t="shared" si="980"/>
        <v>0</v>
      </c>
      <c r="W1245" s="113">
        <f t="shared" si="981"/>
        <v>0</v>
      </c>
      <c r="X1245" s="113">
        <f t="shared" si="982"/>
        <v>0</v>
      </c>
      <c r="Y1245" s="113">
        <f t="shared" si="983"/>
        <v>0</v>
      </c>
      <c r="Z1245" s="113">
        <f t="shared" si="968"/>
        <v>0</v>
      </c>
      <c r="AA1245" s="76">
        <v>10</v>
      </c>
      <c r="AB1245" s="76">
        <v>6</v>
      </c>
      <c r="AC1245" s="76">
        <v>8</v>
      </c>
      <c r="AD1245" s="76">
        <v>2</v>
      </c>
      <c r="AE1245" s="76">
        <v>2</v>
      </c>
      <c r="AF1245" s="76">
        <v>5</v>
      </c>
      <c r="AG1245" s="76">
        <v>8</v>
      </c>
      <c r="AH1245" s="131">
        <f t="shared" si="948"/>
        <v>0</v>
      </c>
      <c r="AI1245" s="131">
        <f t="shared" si="969"/>
        <v>0</v>
      </c>
      <c r="AJ1245" s="131">
        <f t="shared" si="985"/>
        <v>0</v>
      </c>
      <c r="AK1245" s="131">
        <f t="shared" si="986"/>
        <v>0</v>
      </c>
      <c r="AL1245" s="131">
        <f t="shared" si="970"/>
        <v>0</v>
      </c>
      <c r="AM1245" s="131">
        <f t="shared" si="971"/>
        <v>0</v>
      </c>
      <c r="AN1245" s="131">
        <f t="shared" si="949"/>
        <v>0</v>
      </c>
      <c r="AO1245" s="115" t="b">
        <f t="shared" si="987"/>
        <v>0</v>
      </c>
      <c r="AP1245" s="115" t="b">
        <f t="shared" si="988"/>
        <v>0</v>
      </c>
      <c r="AQ1245" s="115" t="b">
        <f t="shared" si="989"/>
        <v>0</v>
      </c>
      <c r="AR1245" s="79">
        <f t="shared" si="950"/>
        <v>0</v>
      </c>
      <c r="AS1245" s="79">
        <f t="shared" si="951"/>
        <v>0</v>
      </c>
      <c r="AT1245" s="79">
        <f t="shared" si="952"/>
        <v>0</v>
      </c>
      <c r="AU1245" s="79">
        <f t="shared" si="953"/>
        <v>0</v>
      </c>
      <c r="AV1245" s="79">
        <f t="shared" si="954"/>
        <v>0</v>
      </c>
      <c r="AW1245" s="79">
        <f t="shared" si="955"/>
        <v>0</v>
      </c>
      <c r="AX1245" s="128">
        <f t="shared" si="956"/>
        <v>0</v>
      </c>
      <c r="AY1245" s="128"/>
      <c r="AZ1245" s="128"/>
      <c r="BA1245" s="128">
        <f t="shared" si="957"/>
        <v>0</v>
      </c>
      <c r="BB1245" s="128">
        <f t="shared" si="958"/>
        <v>0</v>
      </c>
      <c r="BC1245" s="80">
        <f t="shared" si="959"/>
        <v>0</v>
      </c>
      <c r="BD1245" s="80">
        <f t="shared" si="960"/>
        <v>0</v>
      </c>
      <c r="BE1245" s="80">
        <f t="shared" si="961"/>
        <v>0</v>
      </c>
      <c r="BF1245" s="80">
        <f t="shared" si="962"/>
        <v>0</v>
      </c>
      <c r="BG1245" s="80">
        <f t="shared" si="963"/>
        <v>0</v>
      </c>
      <c r="BH1245" s="80">
        <f t="shared" si="990"/>
        <v>0</v>
      </c>
      <c r="BI1245" s="4">
        <f t="shared" si="964"/>
        <v>0</v>
      </c>
      <c r="BJ1245" s="4">
        <f t="shared" si="965"/>
        <v>0</v>
      </c>
      <c r="BK1245" s="4">
        <f t="shared" si="966"/>
        <v>0</v>
      </c>
      <c r="BL1245" s="8" t="e">
        <f>VLOOKUP(CN1245,'CIR Results'!$B$3:$L$42,2,FALSE)</f>
        <v>#N/A</v>
      </c>
      <c r="BM1245" s="8" t="e">
        <f>VLOOKUP(CN1245,'CIR Results'!$B$3:$L$42,3,FALSE)</f>
        <v>#N/A</v>
      </c>
      <c r="BN1245" s="8" t="e">
        <f>VLOOKUP(CN1245,'CIR Results'!$B$3:$L$42,4,FALSE)</f>
        <v>#N/A</v>
      </c>
      <c r="BO1245" s="8" t="e">
        <f>VLOOKUP(CN1245,'CIR Results'!$B$3:$L$42,5,FALSE)</f>
        <v>#N/A</v>
      </c>
      <c r="BP1245" s="8" t="e">
        <f>VLOOKUP(CN1245,'CIR Results'!$B$3:$L$42,6,FALSE)</f>
        <v>#N/A</v>
      </c>
      <c r="BQ1245" s="8" t="e">
        <f>VLOOKUP(CN1245,'CIR Results'!$B$3:$L$42,8,FALSE)</f>
        <v>#N/A</v>
      </c>
      <c r="BR1245" s="8" t="e">
        <f>VLOOKUP(CN1245,'CIR Results'!$B$3:$L$42,9,FALSE)</f>
        <v>#N/A</v>
      </c>
      <c r="BS1245" s="8" t="e">
        <f>VLOOKUP(CN1245,'CIR Results'!$B$3:$L$42,10,FALSE)</f>
        <v>#N/A</v>
      </c>
      <c r="BT1245" s="8" t="e">
        <f>VLOOKUP(CN1245,'CIR Results'!$B$3:$L$42,11,FALSE)</f>
        <v>#N/A</v>
      </c>
      <c r="BU1245" s="136" t="e">
        <f>VLOOKUP(CN1245,'CIR Team Info'!$B$5:$E$44,2,FALSE)</f>
        <v>#N/A</v>
      </c>
      <c r="BV1245" s="136" t="e">
        <f>VLOOKUP(CN1245,'CIR Team Info'!$B$5:$E$44,4,FALSE)</f>
        <v>#N/A</v>
      </c>
      <c r="BW1245" s="136" t="str">
        <f t="shared" si="991"/>
        <v xml:space="preserve">   </v>
      </c>
    </row>
    <row r="1246" spans="1:75" x14ac:dyDescent="0.25">
      <c r="A1246" s="78">
        <f t="shared" si="945"/>
        <v>0</v>
      </c>
      <c r="C1246" s="10" t="str">
        <f t="shared" si="984"/>
        <v>Do Not Pick</v>
      </c>
      <c r="D1246" s="17">
        <f t="shared" si="946"/>
        <v>0</v>
      </c>
      <c r="E1246" s="113">
        <f t="shared" si="972"/>
        <v>0</v>
      </c>
      <c r="F1246" s="113">
        <f t="shared" si="973"/>
        <v>0</v>
      </c>
      <c r="G1246" s="113">
        <f t="shared" si="974"/>
        <v>0</v>
      </c>
      <c r="H1246" s="113">
        <f t="shared" si="975"/>
        <v>0</v>
      </c>
      <c r="I1246" s="113">
        <f t="shared" si="976"/>
        <v>0</v>
      </c>
      <c r="J1246" s="113">
        <f t="shared" si="977"/>
        <v>0</v>
      </c>
      <c r="K1246" s="113">
        <f t="shared" si="967"/>
        <v>0</v>
      </c>
      <c r="L1246" s="76">
        <v>8</v>
      </c>
      <c r="M1246" s="76">
        <v>5</v>
      </c>
      <c r="N1246" s="76">
        <v>7</v>
      </c>
      <c r="O1246" s="76">
        <v>6</v>
      </c>
      <c r="P1246" s="76">
        <v>6</v>
      </c>
      <c r="Q1246" s="76">
        <v>2</v>
      </c>
      <c r="R1246" s="76">
        <v>1</v>
      </c>
      <c r="S1246" s="17">
        <f t="shared" si="947"/>
        <v>0</v>
      </c>
      <c r="T1246" s="113">
        <f t="shared" si="978"/>
        <v>0</v>
      </c>
      <c r="U1246" s="113">
        <f t="shared" si="979"/>
        <v>0</v>
      </c>
      <c r="V1246" s="113">
        <f t="shared" si="980"/>
        <v>0</v>
      </c>
      <c r="W1246" s="113">
        <f t="shared" si="981"/>
        <v>0</v>
      </c>
      <c r="X1246" s="113">
        <f t="shared" si="982"/>
        <v>0</v>
      </c>
      <c r="Y1246" s="113">
        <f t="shared" si="983"/>
        <v>0</v>
      </c>
      <c r="Z1246" s="113">
        <f t="shared" si="968"/>
        <v>0</v>
      </c>
      <c r="AA1246" s="76">
        <v>10</v>
      </c>
      <c r="AB1246" s="76">
        <v>6</v>
      </c>
      <c r="AC1246" s="76">
        <v>8</v>
      </c>
      <c r="AD1246" s="76">
        <v>2</v>
      </c>
      <c r="AE1246" s="76">
        <v>2</v>
      </c>
      <c r="AF1246" s="76">
        <v>5</v>
      </c>
      <c r="AG1246" s="76">
        <v>8</v>
      </c>
      <c r="AH1246" s="131">
        <f t="shared" si="948"/>
        <v>0</v>
      </c>
      <c r="AI1246" s="131">
        <f t="shared" si="969"/>
        <v>0</v>
      </c>
      <c r="AJ1246" s="131">
        <f t="shared" si="985"/>
        <v>0</v>
      </c>
      <c r="AK1246" s="131">
        <f t="shared" si="986"/>
        <v>0</v>
      </c>
      <c r="AL1246" s="131">
        <f t="shared" si="970"/>
        <v>0</v>
      </c>
      <c r="AM1246" s="131">
        <f t="shared" si="971"/>
        <v>0</v>
      </c>
      <c r="AN1246" s="131">
        <f t="shared" si="949"/>
        <v>0</v>
      </c>
      <c r="AO1246" s="115" t="b">
        <f t="shared" si="987"/>
        <v>0</v>
      </c>
      <c r="AP1246" s="115" t="b">
        <f t="shared" si="988"/>
        <v>0</v>
      </c>
      <c r="AQ1246" s="115" t="b">
        <f t="shared" si="989"/>
        <v>0</v>
      </c>
      <c r="AR1246" s="79">
        <f t="shared" si="950"/>
        <v>0</v>
      </c>
      <c r="AS1246" s="79">
        <f t="shared" si="951"/>
        <v>0</v>
      </c>
      <c r="AT1246" s="79">
        <f t="shared" si="952"/>
        <v>0</v>
      </c>
      <c r="AU1246" s="79">
        <f t="shared" si="953"/>
        <v>0</v>
      </c>
      <c r="AV1246" s="79">
        <f t="shared" si="954"/>
        <v>0</v>
      </c>
      <c r="AW1246" s="79">
        <f t="shared" si="955"/>
        <v>0</v>
      </c>
      <c r="AX1246" s="128">
        <f t="shared" si="956"/>
        <v>0</v>
      </c>
      <c r="AY1246" s="128"/>
      <c r="AZ1246" s="128"/>
      <c r="BA1246" s="128">
        <f t="shared" si="957"/>
        <v>0</v>
      </c>
      <c r="BB1246" s="128">
        <f t="shared" si="958"/>
        <v>0</v>
      </c>
      <c r="BC1246" s="80">
        <f t="shared" si="959"/>
        <v>0</v>
      </c>
      <c r="BD1246" s="80">
        <f t="shared" si="960"/>
        <v>0</v>
      </c>
      <c r="BE1246" s="80">
        <f t="shared" si="961"/>
        <v>0</v>
      </c>
      <c r="BF1246" s="80">
        <f t="shared" si="962"/>
        <v>0</v>
      </c>
      <c r="BG1246" s="80">
        <f t="shared" si="963"/>
        <v>0</v>
      </c>
      <c r="BH1246" s="80">
        <f t="shared" si="990"/>
        <v>0</v>
      </c>
      <c r="BI1246" s="4">
        <f t="shared" si="964"/>
        <v>0</v>
      </c>
      <c r="BJ1246" s="4">
        <f t="shared" si="965"/>
        <v>0</v>
      </c>
      <c r="BK1246" s="4">
        <f t="shared" si="966"/>
        <v>0</v>
      </c>
      <c r="BL1246" s="8" t="e">
        <f>VLOOKUP(CN1246,'CIR Results'!$B$3:$L$42,2,FALSE)</f>
        <v>#N/A</v>
      </c>
      <c r="BM1246" s="8" t="e">
        <f>VLOOKUP(CN1246,'CIR Results'!$B$3:$L$42,3,FALSE)</f>
        <v>#N/A</v>
      </c>
      <c r="BN1246" s="8" t="e">
        <f>VLOOKUP(CN1246,'CIR Results'!$B$3:$L$42,4,FALSE)</f>
        <v>#N/A</v>
      </c>
      <c r="BO1246" s="8" t="e">
        <f>VLOOKUP(CN1246,'CIR Results'!$B$3:$L$42,5,FALSE)</f>
        <v>#N/A</v>
      </c>
      <c r="BP1246" s="8" t="e">
        <f>VLOOKUP(CN1246,'CIR Results'!$B$3:$L$42,6,FALSE)</f>
        <v>#N/A</v>
      </c>
      <c r="BQ1246" s="8" t="e">
        <f>VLOOKUP(CN1246,'CIR Results'!$B$3:$L$42,8,FALSE)</f>
        <v>#N/A</v>
      </c>
      <c r="BR1246" s="8" t="e">
        <f>VLOOKUP(CN1246,'CIR Results'!$B$3:$L$42,9,FALSE)</f>
        <v>#N/A</v>
      </c>
      <c r="BS1246" s="8" t="e">
        <f>VLOOKUP(CN1246,'CIR Results'!$B$3:$L$42,10,FALSE)</f>
        <v>#N/A</v>
      </c>
      <c r="BT1246" s="8" t="e">
        <f>VLOOKUP(CN1246,'CIR Results'!$B$3:$L$42,11,FALSE)</f>
        <v>#N/A</v>
      </c>
      <c r="BU1246" s="136" t="e">
        <f>VLOOKUP(CN1246,'CIR Team Info'!$B$5:$E$44,2,FALSE)</f>
        <v>#N/A</v>
      </c>
      <c r="BV1246" s="136" t="e">
        <f>VLOOKUP(CN1246,'CIR Team Info'!$B$5:$E$44,4,FALSE)</f>
        <v>#N/A</v>
      </c>
      <c r="BW1246" s="136" t="str">
        <f t="shared" si="991"/>
        <v xml:space="preserve">   </v>
      </c>
    </row>
    <row r="1247" spans="1:75" x14ac:dyDescent="0.25">
      <c r="A1247" s="78">
        <f t="shared" si="945"/>
        <v>0</v>
      </c>
      <c r="C1247" s="10" t="str">
        <f t="shared" si="984"/>
        <v>Do Not Pick</v>
      </c>
      <c r="D1247" s="17">
        <f t="shared" si="946"/>
        <v>0</v>
      </c>
      <c r="E1247" s="113">
        <f t="shared" si="972"/>
        <v>0</v>
      </c>
      <c r="F1247" s="113">
        <f t="shared" si="973"/>
        <v>0</v>
      </c>
      <c r="G1247" s="113">
        <f t="shared" si="974"/>
        <v>0</v>
      </c>
      <c r="H1247" s="113">
        <f t="shared" si="975"/>
        <v>0</v>
      </c>
      <c r="I1247" s="113">
        <f t="shared" si="976"/>
        <v>0</v>
      </c>
      <c r="J1247" s="113">
        <f t="shared" si="977"/>
        <v>0</v>
      </c>
      <c r="K1247" s="113">
        <f t="shared" si="967"/>
        <v>0</v>
      </c>
      <c r="L1247" s="76">
        <v>8</v>
      </c>
      <c r="M1247" s="76">
        <v>5</v>
      </c>
      <c r="N1247" s="76">
        <v>7</v>
      </c>
      <c r="O1247" s="76">
        <v>6</v>
      </c>
      <c r="P1247" s="76">
        <v>6</v>
      </c>
      <c r="Q1247" s="76">
        <v>2</v>
      </c>
      <c r="R1247" s="76">
        <v>1</v>
      </c>
      <c r="S1247" s="17">
        <f t="shared" si="947"/>
        <v>0</v>
      </c>
      <c r="T1247" s="113">
        <f t="shared" si="978"/>
        <v>0</v>
      </c>
      <c r="U1247" s="113">
        <f t="shared" si="979"/>
        <v>0</v>
      </c>
      <c r="V1247" s="113">
        <f t="shared" si="980"/>
        <v>0</v>
      </c>
      <c r="W1247" s="113">
        <f t="shared" si="981"/>
        <v>0</v>
      </c>
      <c r="X1247" s="113">
        <f t="shared" si="982"/>
        <v>0</v>
      </c>
      <c r="Y1247" s="113">
        <f t="shared" si="983"/>
        <v>0</v>
      </c>
      <c r="Z1247" s="113">
        <f t="shared" si="968"/>
        <v>0</v>
      </c>
      <c r="AA1247" s="76">
        <v>10</v>
      </c>
      <c r="AB1247" s="76">
        <v>6</v>
      </c>
      <c r="AC1247" s="76">
        <v>8</v>
      </c>
      <c r="AD1247" s="76">
        <v>2</v>
      </c>
      <c r="AE1247" s="76">
        <v>2</v>
      </c>
      <c r="AF1247" s="76">
        <v>5</v>
      </c>
      <c r="AG1247" s="76">
        <v>8</v>
      </c>
      <c r="AH1247" s="131">
        <f t="shared" si="948"/>
        <v>0</v>
      </c>
      <c r="AI1247" s="131">
        <f t="shared" si="969"/>
        <v>0</v>
      </c>
      <c r="AJ1247" s="131">
        <f t="shared" si="985"/>
        <v>0</v>
      </c>
      <c r="AK1247" s="131">
        <f t="shared" si="986"/>
        <v>0</v>
      </c>
      <c r="AL1247" s="131">
        <f t="shared" si="970"/>
        <v>0</v>
      </c>
      <c r="AM1247" s="131">
        <f t="shared" si="971"/>
        <v>0</v>
      </c>
      <c r="AN1247" s="131">
        <f t="shared" si="949"/>
        <v>0</v>
      </c>
      <c r="AO1247" s="115" t="b">
        <f t="shared" si="987"/>
        <v>0</v>
      </c>
      <c r="AP1247" s="115" t="b">
        <f t="shared" si="988"/>
        <v>0</v>
      </c>
      <c r="AQ1247" s="115" t="b">
        <f t="shared" si="989"/>
        <v>0</v>
      </c>
      <c r="AR1247" s="79">
        <f t="shared" si="950"/>
        <v>0</v>
      </c>
      <c r="AS1247" s="79">
        <f t="shared" si="951"/>
        <v>0</v>
      </c>
      <c r="AT1247" s="79">
        <f t="shared" si="952"/>
        <v>0</v>
      </c>
      <c r="AU1247" s="79">
        <f t="shared" si="953"/>
        <v>0</v>
      </c>
      <c r="AV1247" s="79">
        <f t="shared" si="954"/>
        <v>0</v>
      </c>
      <c r="AW1247" s="79">
        <f t="shared" si="955"/>
        <v>0</v>
      </c>
      <c r="AX1247" s="128">
        <f t="shared" si="956"/>
        <v>0</v>
      </c>
      <c r="AY1247" s="128"/>
      <c r="AZ1247" s="128"/>
      <c r="BA1247" s="128">
        <f t="shared" si="957"/>
        <v>0</v>
      </c>
      <c r="BB1247" s="128">
        <f t="shared" si="958"/>
        <v>0</v>
      </c>
      <c r="BC1247" s="80">
        <f t="shared" si="959"/>
        <v>0</v>
      </c>
      <c r="BD1247" s="80">
        <f t="shared" si="960"/>
        <v>0</v>
      </c>
      <c r="BE1247" s="80">
        <f t="shared" si="961"/>
        <v>0</v>
      </c>
      <c r="BF1247" s="80">
        <f t="shared" si="962"/>
        <v>0</v>
      </c>
      <c r="BG1247" s="80">
        <f t="shared" si="963"/>
        <v>0</v>
      </c>
      <c r="BH1247" s="80">
        <f t="shared" si="990"/>
        <v>0</v>
      </c>
      <c r="BI1247" s="4">
        <f t="shared" si="964"/>
        <v>0</v>
      </c>
      <c r="BJ1247" s="4">
        <f t="shared" si="965"/>
        <v>0</v>
      </c>
      <c r="BK1247" s="4">
        <f t="shared" si="966"/>
        <v>0</v>
      </c>
      <c r="BL1247" s="8" t="e">
        <f>VLOOKUP(CN1247,'CIR Results'!$B$3:$L$42,2,FALSE)</f>
        <v>#N/A</v>
      </c>
      <c r="BM1247" s="8" t="e">
        <f>VLOOKUP(CN1247,'CIR Results'!$B$3:$L$42,3,FALSE)</f>
        <v>#N/A</v>
      </c>
      <c r="BN1247" s="8" t="e">
        <f>VLOOKUP(CN1247,'CIR Results'!$B$3:$L$42,4,FALSE)</f>
        <v>#N/A</v>
      </c>
      <c r="BO1247" s="8" t="e">
        <f>VLOOKUP(CN1247,'CIR Results'!$B$3:$L$42,5,FALSE)</f>
        <v>#N/A</v>
      </c>
      <c r="BP1247" s="8" t="e">
        <f>VLOOKUP(CN1247,'CIR Results'!$B$3:$L$42,6,FALSE)</f>
        <v>#N/A</v>
      </c>
      <c r="BQ1247" s="8" t="e">
        <f>VLOOKUP(CN1247,'CIR Results'!$B$3:$L$42,8,FALSE)</f>
        <v>#N/A</v>
      </c>
      <c r="BR1247" s="8" t="e">
        <f>VLOOKUP(CN1247,'CIR Results'!$B$3:$L$42,9,FALSE)</f>
        <v>#N/A</v>
      </c>
      <c r="BS1247" s="8" t="e">
        <f>VLOOKUP(CN1247,'CIR Results'!$B$3:$L$42,10,FALSE)</f>
        <v>#N/A</v>
      </c>
      <c r="BT1247" s="8" t="e">
        <f>VLOOKUP(CN1247,'CIR Results'!$B$3:$L$42,11,FALSE)</f>
        <v>#N/A</v>
      </c>
      <c r="BU1247" s="136" t="e">
        <f>VLOOKUP(CN1247,'CIR Team Info'!$B$5:$E$44,2,FALSE)</f>
        <v>#N/A</v>
      </c>
      <c r="BV1247" s="136" t="e">
        <f>VLOOKUP(CN1247,'CIR Team Info'!$B$5:$E$44,4,FALSE)</f>
        <v>#N/A</v>
      </c>
      <c r="BW1247" s="136" t="str">
        <f t="shared" si="991"/>
        <v xml:space="preserve">   </v>
      </c>
    </row>
    <row r="1248" spans="1:75" x14ac:dyDescent="0.25">
      <c r="A1248" s="78">
        <f t="shared" si="945"/>
        <v>0</v>
      </c>
      <c r="C1248" s="10" t="str">
        <f t="shared" si="984"/>
        <v>Do Not Pick</v>
      </c>
      <c r="D1248" s="17">
        <f t="shared" si="946"/>
        <v>0</v>
      </c>
      <c r="E1248" s="113">
        <f t="shared" si="972"/>
        <v>0</v>
      </c>
      <c r="F1248" s="113">
        <f t="shared" si="973"/>
        <v>0</v>
      </c>
      <c r="G1248" s="113">
        <f t="shared" si="974"/>
        <v>0</v>
      </c>
      <c r="H1248" s="113">
        <f t="shared" si="975"/>
        <v>0</v>
      </c>
      <c r="I1248" s="113">
        <f t="shared" si="976"/>
        <v>0</v>
      </c>
      <c r="J1248" s="113">
        <f t="shared" si="977"/>
        <v>0</v>
      </c>
      <c r="K1248" s="113">
        <f t="shared" si="967"/>
        <v>0</v>
      </c>
      <c r="L1248" s="76">
        <v>8</v>
      </c>
      <c r="M1248" s="76">
        <v>5</v>
      </c>
      <c r="N1248" s="76">
        <v>7</v>
      </c>
      <c r="O1248" s="76">
        <v>6</v>
      </c>
      <c r="P1248" s="76">
        <v>6</v>
      </c>
      <c r="Q1248" s="76">
        <v>2</v>
      </c>
      <c r="R1248" s="76">
        <v>1</v>
      </c>
      <c r="S1248" s="17">
        <f t="shared" si="947"/>
        <v>0</v>
      </c>
      <c r="T1248" s="113">
        <f t="shared" si="978"/>
        <v>0</v>
      </c>
      <c r="U1248" s="113">
        <f t="shared" si="979"/>
        <v>0</v>
      </c>
      <c r="V1248" s="113">
        <f t="shared" si="980"/>
        <v>0</v>
      </c>
      <c r="W1248" s="113">
        <f t="shared" si="981"/>
        <v>0</v>
      </c>
      <c r="X1248" s="113">
        <f t="shared" si="982"/>
        <v>0</v>
      </c>
      <c r="Y1248" s="113">
        <f t="shared" si="983"/>
        <v>0</v>
      </c>
      <c r="Z1248" s="113">
        <f t="shared" si="968"/>
        <v>0</v>
      </c>
      <c r="AA1248" s="76">
        <v>10</v>
      </c>
      <c r="AB1248" s="76">
        <v>6</v>
      </c>
      <c r="AC1248" s="76">
        <v>8</v>
      </c>
      <c r="AD1248" s="76">
        <v>2</v>
      </c>
      <c r="AE1248" s="76">
        <v>2</v>
      </c>
      <c r="AF1248" s="76">
        <v>5</v>
      </c>
      <c r="AG1248" s="76">
        <v>8</v>
      </c>
      <c r="AH1248" s="131">
        <f t="shared" si="948"/>
        <v>0</v>
      </c>
      <c r="AI1248" s="131">
        <f t="shared" si="969"/>
        <v>0</v>
      </c>
      <c r="AJ1248" s="131">
        <f t="shared" si="985"/>
        <v>0</v>
      </c>
      <c r="AK1248" s="131">
        <f t="shared" si="986"/>
        <v>0</v>
      </c>
      <c r="AL1248" s="131">
        <f t="shared" si="970"/>
        <v>0</v>
      </c>
      <c r="AM1248" s="131">
        <f t="shared" si="971"/>
        <v>0</v>
      </c>
      <c r="AN1248" s="131">
        <f t="shared" si="949"/>
        <v>0</v>
      </c>
      <c r="AO1248" s="115" t="b">
        <f t="shared" si="987"/>
        <v>0</v>
      </c>
      <c r="AP1248" s="115" t="b">
        <f t="shared" si="988"/>
        <v>0</v>
      </c>
      <c r="AQ1248" s="115" t="b">
        <f t="shared" si="989"/>
        <v>0</v>
      </c>
      <c r="AR1248" s="79">
        <f t="shared" si="950"/>
        <v>0</v>
      </c>
      <c r="AS1248" s="79">
        <f t="shared" si="951"/>
        <v>0</v>
      </c>
      <c r="AT1248" s="79">
        <f t="shared" si="952"/>
        <v>0</v>
      </c>
      <c r="AU1248" s="79">
        <f t="shared" si="953"/>
        <v>0</v>
      </c>
      <c r="AV1248" s="79">
        <f t="shared" si="954"/>
        <v>0</v>
      </c>
      <c r="AW1248" s="79">
        <f t="shared" si="955"/>
        <v>0</v>
      </c>
      <c r="AX1248" s="128">
        <f t="shared" si="956"/>
        <v>0</v>
      </c>
      <c r="AY1248" s="128"/>
      <c r="AZ1248" s="128"/>
      <c r="BA1248" s="128">
        <f t="shared" si="957"/>
        <v>0</v>
      </c>
      <c r="BB1248" s="128">
        <f t="shared" si="958"/>
        <v>0</v>
      </c>
      <c r="BC1248" s="80">
        <f t="shared" si="959"/>
        <v>0</v>
      </c>
      <c r="BD1248" s="80">
        <f t="shared" si="960"/>
        <v>0</v>
      </c>
      <c r="BE1248" s="80">
        <f t="shared" si="961"/>
        <v>0</v>
      </c>
      <c r="BF1248" s="80">
        <f t="shared" si="962"/>
        <v>0</v>
      </c>
      <c r="BG1248" s="80">
        <f t="shared" si="963"/>
        <v>0</v>
      </c>
      <c r="BH1248" s="80">
        <f t="shared" si="990"/>
        <v>0</v>
      </c>
      <c r="BI1248" s="4">
        <f t="shared" si="964"/>
        <v>0</v>
      </c>
      <c r="BJ1248" s="4">
        <f t="shared" si="965"/>
        <v>0</v>
      </c>
      <c r="BK1248" s="4">
        <f t="shared" si="966"/>
        <v>0</v>
      </c>
      <c r="BL1248" s="8" t="e">
        <f>VLOOKUP(CN1248,'CIR Results'!$B$3:$L$42,2,FALSE)</f>
        <v>#N/A</v>
      </c>
      <c r="BM1248" s="8" t="e">
        <f>VLOOKUP(CN1248,'CIR Results'!$B$3:$L$42,3,FALSE)</f>
        <v>#N/A</v>
      </c>
      <c r="BN1248" s="8" t="e">
        <f>VLOOKUP(CN1248,'CIR Results'!$B$3:$L$42,4,FALSE)</f>
        <v>#N/A</v>
      </c>
      <c r="BO1248" s="8" t="e">
        <f>VLOOKUP(CN1248,'CIR Results'!$B$3:$L$42,5,FALSE)</f>
        <v>#N/A</v>
      </c>
      <c r="BP1248" s="8" t="e">
        <f>VLOOKUP(CN1248,'CIR Results'!$B$3:$L$42,6,FALSE)</f>
        <v>#N/A</v>
      </c>
      <c r="BQ1248" s="8" t="e">
        <f>VLOOKUP(CN1248,'CIR Results'!$B$3:$L$42,8,FALSE)</f>
        <v>#N/A</v>
      </c>
      <c r="BR1248" s="8" t="e">
        <f>VLOOKUP(CN1248,'CIR Results'!$B$3:$L$42,9,FALSE)</f>
        <v>#N/A</v>
      </c>
      <c r="BS1248" s="8" t="e">
        <f>VLOOKUP(CN1248,'CIR Results'!$B$3:$L$42,10,FALSE)</f>
        <v>#N/A</v>
      </c>
      <c r="BT1248" s="8" t="e">
        <f>VLOOKUP(CN1248,'CIR Results'!$B$3:$L$42,11,FALSE)</f>
        <v>#N/A</v>
      </c>
      <c r="BU1248" s="136" t="e">
        <f>VLOOKUP(CN1248,'CIR Team Info'!$B$5:$E$44,2,FALSE)</f>
        <v>#N/A</v>
      </c>
      <c r="BV1248" s="136" t="e">
        <f>VLOOKUP(CN1248,'CIR Team Info'!$B$5:$E$44,4,FALSE)</f>
        <v>#N/A</v>
      </c>
      <c r="BW1248" s="136" t="str">
        <f t="shared" si="991"/>
        <v xml:space="preserve">   </v>
      </c>
    </row>
    <row r="1249" spans="1:75" x14ac:dyDescent="0.25">
      <c r="A1249" s="78">
        <f t="shared" si="945"/>
        <v>0</v>
      </c>
      <c r="C1249" s="10" t="str">
        <f t="shared" si="984"/>
        <v>Do Not Pick</v>
      </c>
      <c r="D1249" s="17">
        <f t="shared" si="946"/>
        <v>0</v>
      </c>
      <c r="E1249" s="113">
        <f t="shared" si="972"/>
        <v>0</v>
      </c>
      <c r="F1249" s="113">
        <f t="shared" si="973"/>
        <v>0</v>
      </c>
      <c r="G1249" s="113">
        <f t="shared" si="974"/>
        <v>0</v>
      </c>
      <c r="H1249" s="113">
        <f t="shared" si="975"/>
        <v>0</v>
      </c>
      <c r="I1249" s="113">
        <f t="shared" si="976"/>
        <v>0</v>
      </c>
      <c r="J1249" s="113">
        <f t="shared" si="977"/>
        <v>0</v>
      </c>
      <c r="K1249" s="113">
        <f t="shared" si="967"/>
        <v>0</v>
      </c>
      <c r="L1249" s="76">
        <v>8</v>
      </c>
      <c r="M1249" s="76">
        <v>5</v>
      </c>
      <c r="N1249" s="76">
        <v>7</v>
      </c>
      <c r="O1249" s="76">
        <v>6</v>
      </c>
      <c r="P1249" s="76">
        <v>6</v>
      </c>
      <c r="Q1249" s="76">
        <v>2</v>
      </c>
      <c r="R1249" s="76">
        <v>1</v>
      </c>
      <c r="S1249" s="17">
        <f t="shared" si="947"/>
        <v>0</v>
      </c>
      <c r="T1249" s="113">
        <f t="shared" si="978"/>
        <v>0</v>
      </c>
      <c r="U1249" s="113">
        <f t="shared" si="979"/>
        <v>0</v>
      </c>
      <c r="V1249" s="113">
        <f t="shared" si="980"/>
        <v>0</v>
      </c>
      <c r="W1249" s="113">
        <f t="shared" si="981"/>
        <v>0</v>
      </c>
      <c r="X1249" s="113">
        <f t="shared" si="982"/>
        <v>0</v>
      </c>
      <c r="Y1249" s="113">
        <f t="shared" si="983"/>
        <v>0</v>
      </c>
      <c r="Z1249" s="113">
        <f t="shared" si="968"/>
        <v>0</v>
      </c>
      <c r="AA1249" s="76">
        <v>10</v>
      </c>
      <c r="AB1249" s="76">
        <v>6</v>
      </c>
      <c r="AC1249" s="76">
        <v>8</v>
      </c>
      <c r="AD1249" s="76">
        <v>2</v>
      </c>
      <c r="AE1249" s="76">
        <v>2</v>
      </c>
      <c r="AF1249" s="76">
        <v>5</v>
      </c>
      <c r="AG1249" s="76">
        <v>8</v>
      </c>
      <c r="AH1249" s="131">
        <f t="shared" si="948"/>
        <v>0</v>
      </c>
      <c r="AI1249" s="131">
        <f t="shared" si="969"/>
        <v>0</v>
      </c>
      <c r="AJ1249" s="131">
        <f t="shared" si="985"/>
        <v>0</v>
      </c>
      <c r="AK1249" s="131">
        <f t="shared" si="986"/>
        <v>0</v>
      </c>
      <c r="AL1249" s="131">
        <f t="shared" si="970"/>
        <v>0</v>
      </c>
      <c r="AM1249" s="131">
        <f t="shared" si="971"/>
        <v>0</v>
      </c>
      <c r="AN1249" s="131">
        <f t="shared" si="949"/>
        <v>0</v>
      </c>
      <c r="AO1249" s="115" t="b">
        <f t="shared" si="987"/>
        <v>0</v>
      </c>
      <c r="AP1249" s="115" t="b">
        <f t="shared" si="988"/>
        <v>0</v>
      </c>
      <c r="AQ1249" s="115" t="b">
        <f t="shared" si="989"/>
        <v>0</v>
      </c>
      <c r="AR1249" s="79">
        <f t="shared" si="950"/>
        <v>0</v>
      </c>
      <c r="AS1249" s="79">
        <f t="shared" si="951"/>
        <v>0</v>
      </c>
      <c r="AT1249" s="79">
        <f t="shared" si="952"/>
        <v>0</v>
      </c>
      <c r="AU1249" s="79">
        <f t="shared" si="953"/>
        <v>0</v>
      </c>
      <c r="AV1249" s="79">
        <f t="shared" si="954"/>
        <v>0</v>
      </c>
      <c r="AW1249" s="79">
        <f t="shared" si="955"/>
        <v>0</v>
      </c>
      <c r="AX1249" s="128">
        <f t="shared" si="956"/>
        <v>0</v>
      </c>
      <c r="AY1249" s="128"/>
      <c r="AZ1249" s="128"/>
      <c r="BA1249" s="128">
        <f t="shared" si="957"/>
        <v>0</v>
      </c>
      <c r="BB1249" s="128">
        <f t="shared" si="958"/>
        <v>0</v>
      </c>
      <c r="BC1249" s="80">
        <f t="shared" si="959"/>
        <v>0</v>
      </c>
      <c r="BD1249" s="80">
        <f t="shared" si="960"/>
        <v>0</v>
      </c>
      <c r="BE1249" s="80">
        <f t="shared" si="961"/>
        <v>0</v>
      </c>
      <c r="BF1249" s="80">
        <f t="shared" si="962"/>
        <v>0</v>
      </c>
      <c r="BG1249" s="80">
        <f t="shared" si="963"/>
        <v>0</v>
      </c>
      <c r="BH1249" s="80">
        <f t="shared" si="990"/>
        <v>0</v>
      </c>
      <c r="BI1249" s="4">
        <f t="shared" si="964"/>
        <v>0</v>
      </c>
      <c r="BJ1249" s="4">
        <f t="shared" si="965"/>
        <v>0</v>
      </c>
      <c r="BK1249" s="4">
        <f t="shared" si="966"/>
        <v>0</v>
      </c>
      <c r="BL1249" s="8" t="e">
        <f>VLOOKUP(CN1249,'CIR Results'!$B$3:$L$42,2,FALSE)</f>
        <v>#N/A</v>
      </c>
      <c r="BM1249" s="8" t="e">
        <f>VLOOKUP(CN1249,'CIR Results'!$B$3:$L$42,3,FALSE)</f>
        <v>#N/A</v>
      </c>
      <c r="BN1249" s="8" t="e">
        <f>VLOOKUP(CN1249,'CIR Results'!$B$3:$L$42,4,FALSE)</f>
        <v>#N/A</v>
      </c>
      <c r="BO1249" s="8" t="e">
        <f>VLOOKUP(CN1249,'CIR Results'!$B$3:$L$42,5,FALSE)</f>
        <v>#N/A</v>
      </c>
      <c r="BP1249" s="8" t="e">
        <f>VLOOKUP(CN1249,'CIR Results'!$B$3:$L$42,6,FALSE)</f>
        <v>#N/A</v>
      </c>
      <c r="BQ1249" s="8" t="e">
        <f>VLOOKUP(CN1249,'CIR Results'!$B$3:$L$42,8,FALSE)</f>
        <v>#N/A</v>
      </c>
      <c r="BR1249" s="8" t="e">
        <f>VLOOKUP(CN1249,'CIR Results'!$B$3:$L$42,9,FALSE)</f>
        <v>#N/A</v>
      </c>
      <c r="BS1249" s="8" t="e">
        <f>VLOOKUP(CN1249,'CIR Results'!$B$3:$L$42,10,FALSE)</f>
        <v>#N/A</v>
      </c>
      <c r="BT1249" s="8" t="e">
        <f>VLOOKUP(CN1249,'CIR Results'!$B$3:$L$42,11,FALSE)</f>
        <v>#N/A</v>
      </c>
      <c r="BU1249" s="136" t="e">
        <f>VLOOKUP(CN1249,'CIR Team Info'!$B$5:$E$44,2,FALSE)</f>
        <v>#N/A</v>
      </c>
      <c r="BV1249" s="136" t="e">
        <f>VLOOKUP(CN1249,'CIR Team Info'!$B$5:$E$44,4,FALSE)</f>
        <v>#N/A</v>
      </c>
      <c r="BW1249" s="136" t="str">
        <f t="shared" si="991"/>
        <v xml:space="preserve">   </v>
      </c>
    </row>
    <row r="1250" spans="1:75" x14ac:dyDescent="0.25">
      <c r="A1250" s="78">
        <f t="shared" si="945"/>
        <v>0</v>
      </c>
      <c r="C1250" s="10" t="str">
        <f t="shared" si="984"/>
        <v>Do Not Pick</v>
      </c>
      <c r="D1250" s="17">
        <f t="shared" si="946"/>
        <v>0</v>
      </c>
      <c r="E1250" s="113">
        <f t="shared" si="972"/>
        <v>0</v>
      </c>
      <c r="F1250" s="113">
        <f t="shared" si="973"/>
        <v>0</v>
      </c>
      <c r="G1250" s="113">
        <f t="shared" si="974"/>
        <v>0</v>
      </c>
      <c r="H1250" s="113">
        <f t="shared" si="975"/>
        <v>0</v>
      </c>
      <c r="I1250" s="113">
        <f t="shared" si="976"/>
        <v>0</v>
      </c>
      <c r="J1250" s="113">
        <f t="shared" si="977"/>
        <v>0</v>
      </c>
      <c r="K1250" s="113">
        <f t="shared" si="967"/>
        <v>0</v>
      </c>
      <c r="L1250" s="76">
        <v>8</v>
      </c>
      <c r="M1250" s="76">
        <v>5</v>
      </c>
      <c r="N1250" s="76">
        <v>7</v>
      </c>
      <c r="O1250" s="76">
        <v>6</v>
      </c>
      <c r="P1250" s="76">
        <v>6</v>
      </c>
      <c r="Q1250" s="76">
        <v>2</v>
      </c>
      <c r="R1250" s="76">
        <v>1</v>
      </c>
      <c r="S1250" s="17">
        <f t="shared" si="947"/>
        <v>0</v>
      </c>
      <c r="T1250" s="113">
        <f t="shared" si="978"/>
        <v>0</v>
      </c>
      <c r="U1250" s="113">
        <f t="shared" si="979"/>
        <v>0</v>
      </c>
      <c r="V1250" s="113">
        <f t="shared" si="980"/>
        <v>0</v>
      </c>
      <c r="W1250" s="113">
        <f t="shared" si="981"/>
        <v>0</v>
      </c>
      <c r="X1250" s="113">
        <f t="shared" si="982"/>
        <v>0</v>
      </c>
      <c r="Y1250" s="113">
        <f t="shared" si="983"/>
        <v>0</v>
      </c>
      <c r="Z1250" s="113">
        <f t="shared" si="968"/>
        <v>0</v>
      </c>
      <c r="AA1250" s="76">
        <v>10</v>
      </c>
      <c r="AB1250" s="76">
        <v>6</v>
      </c>
      <c r="AC1250" s="76">
        <v>8</v>
      </c>
      <c r="AD1250" s="76">
        <v>2</v>
      </c>
      <c r="AE1250" s="76">
        <v>2</v>
      </c>
      <c r="AF1250" s="76">
        <v>5</v>
      </c>
      <c r="AG1250" s="76">
        <v>8</v>
      </c>
      <c r="AH1250" s="131">
        <f t="shared" si="948"/>
        <v>0</v>
      </c>
      <c r="AI1250" s="131">
        <f t="shared" si="969"/>
        <v>0</v>
      </c>
      <c r="AJ1250" s="131">
        <f t="shared" si="985"/>
        <v>0</v>
      </c>
      <c r="AK1250" s="131">
        <f t="shared" si="986"/>
        <v>0</v>
      </c>
      <c r="AL1250" s="131">
        <f t="shared" si="970"/>
        <v>0</v>
      </c>
      <c r="AM1250" s="131">
        <f t="shared" si="971"/>
        <v>0</v>
      </c>
      <c r="AN1250" s="131">
        <f t="shared" si="949"/>
        <v>0</v>
      </c>
      <c r="AO1250" s="115" t="b">
        <f t="shared" si="987"/>
        <v>0</v>
      </c>
      <c r="AP1250" s="115" t="b">
        <f t="shared" si="988"/>
        <v>0</v>
      </c>
      <c r="AQ1250" s="115" t="b">
        <f t="shared" si="989"/>
        <v>0</v>
      </c>
      <c r="AR1250" s="79">
        <f t="shared" si="950"/>
        <v>0</v>
      </c>
      <c r="AS1250" s="79">
        <f t="shared" si="951"/>
        <v>0</v>
      </c>
      <c r="AT1250" s="79">
        <f t="shared" si="952"/>
        <v>0</v>
      </c>
      <c r="AU1250" s="79">
        <f t="shared" si="953"/>
        <v>0</v>
      </c>
      <c r="AV1250" s="79">
        <f t="shared" si="954"/>
        <v>0</v>
      </c>
      <c r="AW1250" s="79">
        <f t="shared" si="955"/>
        <v>0</v>
      </c>
      <c r="AX1250" s="128">
        <f t="shared" si="956"/>
        <v>0</v>
      </c>
      <c r="AY1250" s="128"/>
      <c r="AZ1250" s="128"/>
      <c r="BA1250" s="128">
        <f t="shared" si="957"/>
        <v>0</v>
      </c>
      <c r="BB1250" s="128">
        <f t="shared" si="958"/>
        <v>0</v>
      </c>
      <c r="BC1250" s="80">
        <f t="shared" si="959"/>
        <v>0</v>
      </c>
      <c r="BD1250" s="80">
        <f t="shared" si="960"/>
        <v>0</v>
      </c>
      <c r="BE1250" s="80">
        <f t="shared" si="961"/>
        <v>0</v>
      </c>
      <c r="BF1250" s="80">
        <f t="shared" si="962"/>
        <v>0</v>
      </c>
      <c r="BG1250" s="80">
        <f t="shared" si="963"/>
        <v>0</v>
      </c>
      <c r="BH1250" s="80">
        <f t="shared" si="990"/>
        <v>0</v>
      </c>
      <c r="BI1250" s="4">
        <f t="shared" si="964"/>
        <v>0</v>
      </c>
      <c r="BJ1250" s="4">
        <f t="shared" si="965"/>
        <v>0</v>
      </c>
      <c r="BK1250" s="4">
        <f t="shared" si="966"/>
        <v>0</v>
      </c>
      <c r="BL1250" s="8" t="e">
        <f>VLOOKUP(CN1250,'CIR Results'!$B$3:$L$42,2,FALSE)</f>
        <v>#N/A</v>
      </c>
      <c r="BM1250" s="8" t="e">
        <f>VLOOKUP(CN1250,'CIR Results'!$B$3:$L$42,3,FALSE)</f>
        <v>#N/A</v>
      </c>
      <c r="BN1250" s="8" t="e">
        <f>VLOOKUP(CN1250,'CIR Results'!$B$3:$L$42,4,FALSE)</f>
        <v>#N/A</v>
      </c>
      <c r="BO1250" s="8" t="e">
        <f>VLOOKUP(CN1250,'CIR Results'!$B$3:$L$42,5,FALSE)</f>
        <v>#N/A</v>
      </c>
      <c r="BP1250" s="8" t="e">
        <f>VLOOKUP(CN1250,'CIR Results'!$B$3:$L$42,6,FALSE)</f>
        <v>#N/A</v>
      </c>
      <c r="BQ1250" s="8" t="e">
        <f>VLOOKUP(CN1250,'CIR Results'!$B$3:$L$42,8,FALSE)</f>
        <v>#N/A</v>
      </c>
      <c r="BR1250" s="8" t="e">
        <f>VLOOKUP(CN1250,'CIR Results'!$B$3:$L$42,9,FALSE)</f>
        <v>#N/A</v>
      </c>
      <c r="BS1250" s="8" t="e">
        <f>VLOOKUP(CN1250,'CIR Results'!$B$3:$L$42,10,FALSE)</f>
        <v>#N/A</v>
      </c>
      <c r="BT1250" s="8" t="e">
        <f>VLOOKUP(CN1250,'CIR Results'!$B$3:$L$42,11,FALSE)</f>
        <v>#N/A</v>
      </c>
      <c r="BU1250" s="136" t="e">
        <f>VLOOKUP(CN1250,'CIR Team Info'!$B$5:$E$44,2,FALSE)</f>
        <v>#N/A</v>
      </c>
      <c r="BV1250" s="136" t="e">
        <f>VLOOKUP(CN1250,'CIR Team Info'!$B$5:$E$44,4,FALSE)</f>
        <v>#N/A</v>
      </c>
      <c r="BW1250" s="136" t="str">
        <f t="shared" si="991"/>
        <v xml:space="preserve">   </v>
      </c>
    </row>
    <row r="1251" spans="1:75" x14ac:dyDescent="0.25">
      <c r="A1251" s="78">
        <f t="shared" si="945"/>
        <v>0</v>
      </c>
      <c r="C1251" s="10" t="str">
        <f t="shared" si="984"/>
        <v>Do Not Pick</v>
      </c>
      <c r="D1251" s="17">
        <f t="shared" si="946"/>
        <v>0</v>
      </c>
      <c r="E1251" s="113">
        <f t="shared" si="972"/>
        <v>0</v>
      </c>
      <c r="F1251" s="113">
        <f t="shared" si="973"/>
        <v>0</v>
      </c>
      <c r="G1251" s="113">
        <f t="shared" si="974"/>
        <v>0</v>
      </c>
      <c r="H1251" s="113">
        <f t="shared" si="975"/>
        <v>0</v>
      </c>
      <c r="I1251" s="113">
        <f t="shared" si="976"/>
        <v>0</v>
      </c>
      <c r="J1251" s="113">
        <f t="shared" si="977"/>
        <v>0</v>
      </c>
      <c r="K1251" s="113">
        <f t="shared" si="967"/>
        <v>0</v>
      </c>
      <c r="L1251" s="76">
        <v>8</v>
      </c>
      <c r="M1251" s="76">
        <v>5</v>
      </c>
      <c r="N1251" s="76">
        <v>7</v>
      </c>
      <c r="O1251" s="76">
        <v>6</v>
      </c>
      <c r="P1251" s="76">
        <v>6</v>
      </c>
      <c r="Q1251" s="76">
        <v>2</v>
      </c>
      <c r="R1251" s="76">
        <v>1</v>
      </c>
      <c r="S1251" s="17">
        <f t="shared" si="947"/>
        <v>0</v>
      </c>
      <c r="T1251" s="113">
        <f t="shared" si="978"/>
        <v>0</v>
      </c>
      <c r="U1251" s="113">
        <f t="shared" si="979"/>
        <v>0</v>
      </c>
      <c r="V1251" s="113">
        <f t="shared" si="980"/>
        <v>0</v>
      </c>
      <c r="W1251" s="113">
        <f t="shared" si="981"/>
        <v>0</v>
      </c>
      <c r="X1251" s="113">
        <f t="shared" si="982"/>
        <v>0</v>
      </c>
      <c r="Y1251" s="113">
        <f t="shared" si="983"/>
        <v>0</v>
      </c>
      <c r="Z1251" s="113">
        <f t="shared" si="968"/>
        <v>0</v>
      </c>
      <c r="AA1251" s="76">
        <v>10</v>
      </c>
      <c r="AB1251" s="76">
        <v>6</v>
      </c>
      <c r="AC1251" s="76">
        <v>8</v>
      </c>
      <c r="AD1251" s="76">
        <v>2</v>
      </c>
      <c r="AE1251" s="76">
        <v>2</v>
      </c>
      <c r="AF1251" s="76">
        <v>5</v>
      </c>
      <c r="AG1251" s="76">
        <v>8</v>
      </c>
      <c r="AH1251" s="131">
        <f t="shared" si="948"/>
        <v>0</v>
      </c>
      <c r="AI1251" s="131">
        <f t="shared" si="969"/>
        <v>0</v>
      </c>
      <c r="AJ1251" s="131">
        <f t="shared" si="985"/>
        <v>0</v>
      </c>
      <c r="AK1251" s="131">
        <f t="shared" si="986"/>
        <v>0</v>
      </c>
      <c r="AL1251" s="131">
        <f t="shared" si="970"/>
        <v>0</v>
      </c>
      <c r="AM1251" s="131">
        <f t="shared" si="971"/>
        <v>0</v>
      </c>
      <c r="AN1251" s="131">
        <f t="shared" si="949"/>
        <v>0</v>
      </c>
      <c r="AO1251" s="115" t="b">
        <f t="shared" si="987"/>
        <v>0</v>
      </c>
      <c r="AP1251" s="115" t="b">
        <f t="shared" si="988"/>
        <v>0</v>
      </c>
      <c r="AQ1251" s="115" t="b">
        <f t="shared" si="989"/>
        <v>0</v>
      </c>
      <c r="AR1251" s="79">
        <f t="shared" si="950"/>
        <v>0</v>
      </c>
      <c r="AS1251" s="79">
        <f t="shared" si="951"/>
        <v>0</v>
      </c>
      <c r="AT1251" s="79">
        <f t="shared" si="952"/>
        <v>0</v>
      </c>
      <c r="AU1251" s="79">
        <f t="shared" si="953"/>
        <v>0</v>
      </c>
      <c r="AV1251" s="79">
        <f t="shared" si="954"/>
        <v>0</v>
      </c>
      <c r="AW1251" s="79">
        <f t="shared" si="955"/>
        <v>0</v>
      </c>
      <c r="AX1251" s="128">
        <f t="shared" si="956"/>
        <v>0</v>
      </c>
      <c r="AY1251" s="128"/>
      <c r="AZ1251" s="128"/>
      <c r="BA1251" s="128">
        <f t="shared" si="957"/>
        <v>0</v>
      </c>
      <c r="BB1251" s="128">
        <f t="shared" si="958"/>
        <v>0</v>
      </c>
      <c r="BC1251" s="80">
        <f t="shared" si="959"/>
        <v>0</v>
      </c>
      <c r="BD1251" s="80">
        <f t="shared" si="960"/>
        <v>0</v>
      </c>
      <c r="BE1251" s="80">
        <f t="shared" si="961"/>
        <v>0</v>
      </c>
      <c r="BF1251" s="80">
        <f t="shared" si="962"/>
        <v>0</v>
      </c>
      <c r="BG1251" s="80">
        <f t="shared" si="963"/>
        <v>0</v>
      </c>
      <c r="BH1251" s="80">
        <f t="shared" si="990"/>
        <v>0</v>
      </c>
      <c r="BI1251" s="4">
        <f t="shared" si="964"/>
        <v>0</v>
      </c>
      <c r="BJ1251" s="4">
        <f t="shared" si="965"/>
        <v>0</v>
      </c>
      <c r="BK1251" s="4">
        <f t="shared" si="966"/>
        <v>0</v>
      </c>
      <c r="BL1251" s="8" t="e">
        <f>VLOOKUP(CN1251,'CIR Results'!$B$3:$L$42,2,FALSE)</f>
        <v>#N/A</v>
      </c>
      <c r="BM1251" s="8" t="e">
        <f>VLOOKUP(CN1251,'CIR Results'!$B$3:$L$42,3,FALSE)</f>
        <v>#N/A</v>
      </c>
      <c r="BN1251" s="8" t="e">
        <f>VLOOKUP(CN1251,'CIR Results'!$B$3:$L$42,4,FALSE)</f>
        <v>#N/A</v>
      </c>
      <c r="BO1251" s="8" t="e">
        <f>VLOOKUP(CN1251,'CIR Results'!$B$3:$L$42,5,FALSE)</f>
        <v>#N/A</v>
      </c>
      <c r="BP1251" s="8" t="e">
        <f>VLOOKUP(CN1251,'CIR Results'!$B$3:$L$42,6,FALSE)</f>
        <v>#N/A</v>
      </c>
      <c r="BQ1251" s="8" t="e">
        <f>VLOOKUP(CN1251,'CIR Results'!$B$3:$L$42,8,FALSE)</f>
        <v>#N/A</v>
      </c>
      <c r="BR1251" s="8" t="e">
        <f>VLOOKUP(CN1251,'CIR Results'!$B$3:$L$42,9,FALSE)</f>
        <v>#N/A</v>
      </c>
      <c r="BS1251" s="8" t="e">
        <f>VLOOKUP(CN1251,'CIR Results'!$B$3:$L$42,10,FALSE)</f>
        <v>#N/A</v>
      </c>
      <c r="BT1251" s="8" t="e">
        <f>VLOOKUP(CN1251,'CIR Results'!$B$3:$L$42,11,FALSE)</f>
        <v>#N/A</v>
      </c>
      <c r="BU1251" s="136" t="e">
        <f>VLOOKUP(CN1251,'CIR Team Info'!$B$5:$E$44,2,FALSE)</f>
        <v>#N/A</v>
      </c>
      <c r="BV1251" s="136" t="e">
        <f>VLOOKUP(CN1251,'CIR Team Info'!$B$5:$E$44,4,FALSE)</f>
        <v>#N/A</v>
      </c>
      <c r="BW1251" s="136" t="str">
        <f t="shared" si="991"/>
        <v xml:space="preserve">   </v>
      </c>
    </row>
    <row r="1252" spans="1:75" x14ac:dyDescent="0.25">
      <c r="A1252" s="78">
        <f t="shared" si="945"/>
        <v>0</v>
      </c>
      <c r="C1252" s="10" t="str">
        <f t="shared" si="984"/>
        <v>Do Not Pick</v>
      </c>
      <c r="D1252" s="17">
        <f t="shared" si="946"/>
        <v>0</v>
      </c>
      <c r="E1252" s="113">
        <f t="shared" si="972"/>
        <v>0</v>
      </c>
      <c r="F1252" s="113">
        <f t="shared" si="973"/>
        <v>0</v>
      </c>
      <c r="G1252" s="113">
        <f t="shared" si="974"/>
        <v>0</v>
      </c>
      <c r="H1252" s="113">
        <f t="shared" si="975"/>
        <v>0</v>
      </c>
      <c r="I1252" s="113">
        <f t="shared" si="976"/>
        <v>0</v>
      </c>
      <c r="J1252" s="113">
        <f t="shared" si="977"/>
        <v>0</v>
      </c>
      <c r="K1252" s="113">
        <f t="shared" si="967"/>
        <v>0</v>
      </c>
      <c r="L1252" s="76">
        <v>8</v>
      </c>
      <c r="M1252" s="76">
        <v>5</v>
      </c>
      <c r="N1252" s="76">
        <v>7</v>
      </c>
      <c r="O1252" s="76">
        <v>6</v>
      </c>
      <c r="P1252" s="76">
        <v>6</v>
      </c>
      <c r="Q1252" s="76">
        <v>2</v>
      </c>
      <c r="R1252" s="76">
        <v>1</v>
      </c>
      <c r="S1252" s="17">
        <f t="shared" si="947"/>
        <v>0</v>
      </c>
      <c r="T1252" s="113">
        <f t="shared" si="978"/>
        <v>0</v>
      </c>
      <c r="U1252" s="113">
        <f t="shared" si="979"/>
        <v>0</v>
      </c>
      <c r="V1252" s="113">
        <f t="shared" si="980"/>
        <v>0</v>
      </c>
      <c r="W1252" s="113">
        <f t="shared" si="981"/>
        <v>0</v>
      </c>
      <c r="X1252" s="113">
        <f t="shared" si="982"/>
        <v>0</v>
      </c>
      <c r="Y1252" s="113">
        <f t="shared" si="983"/>
        <v>0</v>
      </c>
      <c r="Z1252" s="113">
        <f t="shared" si="968"/>
        <v>0</v>
      </c>
      <c r="AA1252" s="76">
        <v>10</v>
      </c>
      <c r="AB1252" s="76">
        <v>6</v>
      </c>
      <c r="AC1252" s="76">
        <v>8</v>
      </c>
      <c r="AD1252" s="76">
        <v>2</v>
      </c>
      <c r="AE1252" s="76">
        <v>2</v>
      </c>
      <c r="AF1252" s="76">
        <v>5</v>
      </c>
      <c r="AG1252" s="76">
        <v>8</v>
      </c>
      <c r="AH1252" s="131">
        <f t="shared" si="948"/>
        <v>0</v>
      </c>
      <c r="AI1252" s="131">
        <f t="shared" si="969"/>
        <v>0</v>
      </c>
      <c r="AJ1252" s="131">
        <f t="shared" si="985"/>
        <v>0</v>
      </c>
      <c r="AK1252" s="131">
        <f t="shared" si="986"/>
        <v>0</v>
      </c>
      <c r="AL1252" s="131">
        <f t="shared" si="970"/>
        <v>0</v>
      </c>
      <c r="AM1252" s="131">
        <f t="shared" si="971"/>
        <v>0</v>
      </c>
      <c r="AN1252" s="131">
        <f t="shared" si="949"/>
        <v>0</v>
      </c>
      <c r="AO1252" s="115" t="b">
        <f t="shared" si="987"/>
        <v>0</v>
      </c>
      <c r="AP1252" s="115" t="b">
        <f t="shared" si="988"/>
        <v>0</v>
      </c>
      <c r="AQ1252" s="115" t="b">
        <f t="shared" si="989"/>
        <v>0</v>
      </c>
      <c r="AR1252" s="79">
        <f t="shared" si="950"/>
        <v>0</v>
      </c>
      <c r="AS1252" s="79">
        <f t="shared" si="951"/>
        <v>0</v>
      </c>
      <c r="AT1252" s="79">
        <f t="shared" si="952"/>
        <v>0</v>
      </c>
      <c r="AU1252" s="79">
        <f t="shared" si="953"/>
        <v>0</v>
      </c>
      <c r="AV1252" s="79">
        <f t="shared" si="954"/>
        <v>0</v>
      </c>
      <c r="AW1252" s="79">
        <f t="shared" si="955"/>
        <v>0</v>
      </c>
      <c r="AX1252" s="128">
        <f t="shared" si="956"/>
        <v>0</v>
      </c>
      <c r="AY1252" s="128"/>
      <c r="AZ1252" s="128"/>
      <c r="BA1252" s="128">
        <f t="shared" si="957"/>
        <v>0</v>
      </c>
      <c r="BB1252" s="128">
        <f t="shared" si="958"/>
        <v>0</v>
      </c>
      <c r="BC1252" s="80">
        <f t="shared" si="959"/>
        <v>0</v>
      </c>
      <c r="BD1252" s="80">
        <f t="shared" si="960"/>
        <v>0</v>
      </c>
      <c r="BE1252" s="80">
        <f t="shared" si="961"/>
        <v>0</v>
      </c>
      <c r="BF1252" s="80">
        <f t="shared" si="962"/>
        <v>0</v>
      </c>
      <c r="BG1252" s="80">
        <f t="shared" si="963"/>
        <v>0</v>
      </c>
      <c r="BH1252" s="80">
        <f t="shared" si="990"/>
        <v>0</v>
      </c>
      <c r="BI1252" s="4">
        <f t="shared" si="964"/>
        <v>0</v>
      </c>
      <c r="BJ1252" s="4">
        <f t="shared" si="965"/>
        <v>0</v>
      </c>
      <c r="BK1252" s="4">
        <f t="shared" si="966"/>
        <v>0</v>
      </c>
      <c r="BL1252" s="8" t="e">
        <f>VLOOKUP(CN1252,'CIR Results'!$B$3:$L$42,2,FALSE)</f>
        <v>#N/A</v>
      </c>
      <c r="BM1252" s="8" t="e">
        <f>VLOOKUP(CN1252,'CIR Results'!$B$3:$L$42,3,FALSE)</f>
        <v>#N/A</v>
      </c>
      <c r="BN1252" s="8" t="e">
        <f>VLOOKUP(CN1252,'CIR Results'!$B$3:$L$42,4,FALSE)</f>
        <v>#N/A</v>
      </c>
      <c r="BO1252" s="8" t="e">
        <f>VLOOKUP(CN1252,'CIR Results'!$B$3:$L$42,5,FALSE)</f>
        <v>#N/A</v>
      </c>
      <c r="BP1252" s="8" t="e">
        <f>VLOOKUP(CN1252,'CIR Results'!$B$3:$L$42,6,FALSE)</f>
        <v>#N/A</v>
      </c>
      <c r="BQ1252" s="8" t="e">
        <f>VLOOKUP(CN1252,'CIR Results'!$B$3:$L$42,8,FALSE)</f>
        <v>#N/A</v>
      </c>
      <c r="BR1252" s="8" t="e">
        <f>VLOOKUP(CN1252,'CIR Results'!$B$3:$L$42,9,FALSE)</f>
        <v>#N/A</v>
      </c>
      <c r="BS1252" s="8" t="e">
        <f>VLOOKUP(CN1252,'CIR Results'!$B$3:$L$42,10,FALSE)</f>
        <v>#N/A</v>
      </c>
      <c r="BT1252" s="8" t="e">
        <f>VLOOKUP(CN1252,'CIR Results'!$B$3:$L$42,11,FALSE)</f>
        <v>#N/A</v>
      </c>
      <c r="BU1252" s="136" t="e">
        <f>VLOOKUP(CN1252,'CIR Team Info'!$B$5:$E$44,2,FALSE)</f>
        <v>#N/A</v>
      </c>
      <c r="BV1252" s="136" t="e">
        <f>VLOOKUP(CN1252,'CIR Team Info'!$B$5:$E$44,4,FALSE)</f>
        <v>#N/A</v>
      </c>
      <c r="BW1252" s="136" t="str">
        <f t="shared" si="991"/>
        <v xml:space="preserve">   </v>
      </c>
    </row>
    <row r="1253" spans="1:75" x14ac:dyDescent="0.25">
      <c r="A1253" s="78">
        <f t="shared" si="945"/>
        <v>0</v>
      </c>
      <c r="C1253" s="10" t="str">
        <f t="shared" si="984"/>
        <v>Do Not Pick</v>
      </c>
      <c r="D1253" s="17">
        <f t="shared" si="946"/>
        <v>0</v>
      </c>
      <c r="E1253" s="113">
        <f t="shared" si="972"/>
        <v>0</v>
      </c>
      <c r="F1253" s="113">
        <f t="shared" si="973"/>
        <v>0</v>
      </c>
      <c r="G1253" s="113">
        <f t="shared" si="974"/>
        <v>0</v>
      </c>
      <c r="H1253" s="113">
        <f t="shared" si="975"/>
        <v>0</v>
      </c>
      <c r="I1253" s="113">
        <f t="shared" si="976"/>
        <v>0</v>
      </c>
      <c r="J1253" s="113">
        <f t="shared" si="977"/>
        <v>0</v>
      </c>
      <c r="K1253" s="113">
        <f t="shared" si="967"/>
        <v>0</v>
      </c>
      <c r="L1253" s="76">
        <v>8</v>
      </c>
      <c r="M1253" s="76">
        <v>5</v>
      </c>
      <c r="N1253" s="76">
        <v>7</v>
      </c>
      <c r="O1253" s="76">
        <v>6</v>
      </c>
      <c r="P1253" s="76">
        <v>6</v>
      </c>
      <c r="Q1253" s="76">
        <v>2</v>
      </c>
      <c r="R1253" s="76">
        <v>1</v>
      </c>
      <c r="S1253" s="17">
        <f t="shared" si="947"/>
        <v>0</v>
      </c>
      <c r="T1253" s="113">
        <f t="shared" si="978"/>
        <v>0</v>
      </c>
      <c r="U1253" s="113">
        <f t="shared" si="979"/>
        <v>0</v>
      </c>
      <c r="V1253" s="113">
        <f t="shared" si="980"/>
        <v>0</v>
      </c>
      <c r="W1253" s="113">
        <f t="shared" si="981"/>
        <v>0</v>
      </c>
      <c r="X1253" s="113">
        <f t="shared" si="982"/>
        <v>0</v>
      </c>
      <c r="Y1253" s="113">
        <f t="shared" si="983"/>
        <v>0</v>
      </c>
      <c r="Z1253" s="113">
        <f t="shared" si="968"/>
        <v>0</v>
      </c>
      <c r="AA1253" s="76">
        <v>10</v>
      </c>
      <c r="AB1253" s="76">
        <v>6</v>
      </c>
      <c r="AC1253" s="76">
        <v>8</v>
      </c>
      <c r="AD1253" s="76">
        <v>2</v>
      </c>
      <c r="AE1253" s="76">
        <v>2</v>
      </c>
      <c r="AF1253" s="76">
        <v>5</v>
      </c>
      <c r="AG1253" s="76">
        <v>8</v>
      </c>
      <c r="AH1253" s="131">
        <f t="shared" si="948"/>
        <v>0</v>
      </c>
      <c r="AI1253" s="131">
        <f t="shared" si="969"/>
        <v>0</v>
      </c>
      <c r="AJ1253" s="131">
        <f t="shared" si="985"/>
        <v>0</v>
      </c>
      <c r="AK1253" s="131">
        <f t="shared" si="986"/>
        <v>0</v>
      </c>
      <c r="AL1253" s="131">
        <f t="shared" si="970"/>
        <v>0</v>
      </c>
      <c r="AM1253" s="131">
        <f t="shared" si="971"/>
        <v>0</v>
      </c>
      <c r="AN1253" s="131">
        <f t="shared" si="949"/>
        <v>0</v>
      </c>
      <c r="AO1253" s="115" t="b">
        <f t="shared" si="987"/>
        <v>0</v>
      </c>
      <c r="AP1253" s="115" t="b">
        <f t="shared" si="988"/>
        <v>0</v>
      </c>
      <c r="AQ1253" s="115" t="b">
        <f t="shared" si="989"/>
        <v>0</v>
      </c>
      <c r="AR1253" s="79">
        <f t="shared" si="950"/>
        <v>0</v>
      </c>
      <c r="AS1253" s="79">
        <f t="shared" si="951"/>
        <v>0</v>
      </c>
      <c r="AT1253" s="79">
        <f t="shared" si="952"/>
        <v>0</v>
      </c>
      <c r="AU1253" s="79">
        <f t="shared" si="953"/>
        <v>0</v>
      </c>
      <c r="AV1253" s="79">
        <f t="shared" si="954"/>
        <v>0</v>
      </c>
      <c r="AW1253" s="79">
        <f t="shared" si="955"/>
        <v>0</v>
      </c>
      <c r="AX1253" s="128">
        <f t="shared" si="956"/>
        <v>0</v>
      </c>
      <c r="AY1253" s="128"/>
      <c r="AZ1253" s="128"/>
      <c r="BA1253" s="128">
        <f t="shared" si="957"/>
        <v>0</v>
      </c>
      <c r="BB1253" s="128">
        <f t="shared" si="958"/>
        <v>0</v>
      </c>
      <c r="BC1253" s="80">
        <f t="shared" si="959"/>
        <v>0</v>
      </c>
      <c r="BD1253" s="80">
        <f t="shared" si="960"/>
        <v>0</v>
      </c>
      <c r="BE1253" s="80">
        <f t="shared" si="961"/>
        <v>0</v>
      </c>
      <c r="BF1253" s="80">
        <f t="shared" si="962"/>
        <v>0</v>
      </c>
      <c r="BG1253" s="80">
        <f t="shared" si="963"/>
        <v>0</v>
      </c>
      <c r="BH1253" s="80">
        <f t="shared" si="990"/>
        <v>0</v>
      </c>
      <c r="BI1253" s="4">
        <f t="shared" si="964"/>
        <v>0</v>
      </c>
      <c r="BJ1253" s="4">
        <f t="shared" si="965"/>
        <v>0</v>
      </c>
      <c r="BK1253" s="4">
        <f t="shared" si="966"/>
        <v>0</v>
      </c>
      <c r="BL1253" s="8" t="e">
        <f>VLOOKUP(CN1253,'CIR Results'!$B$3:$L$42,2,FALSE)</f>
        <v>#N/A</v>
      </c>
      <c r="BM1253" s="8" t="e">
        <f>VLOOKUP(CN1253,'CIR Results'!$B$3:$L$42,3,FALSE)</f>
        <v>#N/A</v>
      </c>
      <c r="BN1253" s="8" t="e">
        <f>VLOOKUP(CN1253,'CIR Results'!$B$3:$L$42,4,FALSE)</f>
        <v>#N/A</v>
      </c>
      <c r="BO1253" s="8" t="e">
        <f>VLOOKUP(CN1253,'CIR Results'!$B$3:$L$42,5,FALSE)</f>
        <v>#N/A</v>
      </c>
      <c r="BP1253" s="8" t="e">
        <f>VLOOKUP(CN1253,'CIR Results'!$B$3:$L$42,6,FALSE)</f>
        <v>#N/A</v>
      </c>
      <c r="BQ1253" s="8" t="e">
        <f>VLOOKUP(CN1253,'CIR Results'!$B$3:$L$42,8,FALSE)</f>
        <v>#N/A</v>
      </c>
      <c r="BR1253" s="8" t="e">
        <f>VLOOKUP(CN1253,'CIR Results'!$B$3:$L$42,9,FALSE)</f>
        <v>#N/A</v>
      </c>
      <c r="BS1253" s="8" t="e">
        <f>VLOOKUP(CN1253,'CIR Results'!$B$3:$L$42,10,FALSE)</f>
        <v>#N/A</v>
      </c>
      <c r="BT1253" s="8" t="e">
        <f>VLOOKUP(CN1253,'CIR Results'!$B$3:$L$42,11,FALSE)</f>
        <v>#N/A</v>
      </c>
      <c r="BU1253" s="136" t="e">
        <f>VLOOKUP(CN1253,'CIR Team Info'!$B$5:$E$44,2,FALSE)</f>
        <v>#N/A</v>
      </c>
      <c r="BV1253" s="136" t="e">
        <f>VLOOKUP(CN1253,'CIR Team Info'!$B$5:$E$44,4,FALSE)</f>
        <v>#N/A</v>
      </c>
      <c r="BW1253" s="136" t="str">
        <f t="shared" si="991"/>
        <v xml:space="preserve">   </v>
      </c>
    </row>
    <row r="1254" spans="1:75" x14ac:dyDescent="0.25">
      <c r="A1254" s="78">
        <f t="shared" si="945"/>
        <v>0</v>
      </c>
      <c r="C1254" s="10" t="str">
        <f t="shared" si="984"/>
        <v>Do Not Pick</v>
      </c>
      <c r="D1254" s="17">
        <f t="shared" si="946"/>
        <v>0</v>
      </c>
      <c r="E1254" s="113">
        <f t="shared" si="972"/>
        <v>0</v>
      </c>
      <c r="F1254" s="113">
        <f t="shared" si="973"/>
        <v>0</v>
      </c>
      <c r="G1254" s="113">
        <f t="shared" si="974"/>
        <v>0</v>
      </c>
      <c r="H1254" s="113">
        <f t="shared" si="975"/>
        <v>0</v>
      </c>
      <c r="I1254" s="113">
        <f t="shared" si="976"/>
        <v>0</v>
      </c>
      <c r="J1254" s="113">
        <f t="shared" si="977"/>
        <v>0</v>
      </c>
      <c r="K1254" s="113">
        <f t="shared" si="967"/>
        <v>0</v>
      </c>
      <c r="L1254" s="76">
        <v>8</v>
      </c>
      <c r="M1254" s="76">
        <v>5</v>
      </c>
      <c r="N1254" s="76">
        <v>7</v>
      </c>
      <c r="O1254" s="76">
        <v>6</v>
      </c>
      <c r="P1254" s="76">
        <v>6</v>
      </c>
      <c r="Q1254" s="76">
        <v>2</v>
      </c>
      <c r="R1254" s="76">
        <v>1</v>
      </c>
      <c r="S1254" s="17">
        <f t="shared" si="947"/>
        <v>0</v>
      </c>
      <c r="T1254" s="113">
        <f t="shared" si="978"/>
        <v>0</v>
      </c>
      <c r="U1254" s="113">
        <f t="shared" si="979"/>
        <v>0</v>
      </c>
      <c r="V1254" s="113">
        <f t="shared" si="980"/>
        <v>0</v>
      </c>
      <c r="W1254" s="113">
        <f t="shared" si="981"/>
        <v>0</v>
      </c>
      <c r="X1254" s="113">
        <f t="shared" si="982"/>
        <v>0</v>
      </c>
      <c r="Y1254" s="113">
        <f t="shared" si="983"/>
        <v>0</v>
      </c>
      <c r="Z1254" s="113">
        <f t="shared" si="968"/>
        <v>0</v>
      </c>
      <c r="AA1254" s="76">
        <v>10</v>
      </c>
      <c r="AB1254" s="76">
        <v>6</v>
      </c>
      <c r="AC1254" s="76">
        <v>8</v>
      </c>
      <c r="AD1254" s="76">
        <v>2</v>
      </c>
      <c r="AE1254" s="76">
        <v>2</v>
      </c>
      <c r="AF1254" s="76">
        <v>5</v>
      </c>
      <c r="AG1254" s="76">
        <v>8</v>
      </c>
      <c r="AH1254" s="131">
        <f t="shared" si="948"/>
        <v>0</v>
      </c>
      <c r="AI1254" s="131">
        <f t="shared" si="969"/>
        <v>0</v>
      </c>
      <c r="AJ1254" s="131">
        <f t="shared" si="985"/>
        <v>0</v>
      </c>
      <c r="AK1254" s="131">
        <f t="shared" si="986"/>
        <v>0</v>
      </c>
      <c r="AL1254" s="131">
        <f t="shared" si="970"/>
        <v>0</v>
      </c>
      <c r="AM1254" s="131">
        <f t="shared" si="971"/>
        <v>0</v>
      </c>
      <c r="AN1254" s="131">
        <f t="shared" si="949"/>
        <v>0</v>
      </c>
      <c r="AO1254" s="115" t="b">
        <f t="shared" si="987"/>
        <v>0</v>
      </c>
      <c r="AP1254" s="115" t="b">
        <f t="shared" si="988"/>
        <v>0</v>
      </c>
      <c r="AQ1254" s="115" t="b">
        <f t="shared" si="989"/>
        <v>0</v>
      </c>
      <c r="AR1254" s="79">
        <f t="shared" si="950"/>
        <v>0</v>
      </c>
      <c r="AS1254" s="79">
        <f t="shared" si="951"/>
        <v>0</v>
      </c>
      <c r="AT1254" s="79">
        <f t="shared" si="952"/>
        <v>0</v>
      </c>
      <c r="AU1254" s="79">
        <f t="shared" si="953"/>
        <v>0</v>
      </c>
      <c r="AV1254" s="79">
        <f t="shared" si="954"/>
        <v>0</v>
      </c>
      <c r="AW1254" s="79">
        <f t="shared" si="955"/>
        <v>0</v>
      </c>
      <c r="AX1254" s="128">
        <f t="shared" si="956"/>
        <v>0</v>
      </c>
      <c r="AY1254" s="128"/>
      <c r="AZ1254" s="128"/>
      <c r="BA1254" s="128">
        <f t="shared" si="957"/>
        <v>0</v>
      </c>
      <c r="BB1254" s="128">
        <f t="shared" si="958"/>
        <v>0</v>
      </c>
      <c r="BC1254" s="80">
        <f t="shared" si="959"/>
        <v>0</v>
      </c>
      <c r="BD1254" s="80">
        <f t="shared" si="960"/>
        <v>0</v>
      </c>
      <c r="BE1254" s="80">
        <f t="shared" si="961"/>
        <v>0</v>
      </c>
      <c r="BF1254" s="80">
        <f t="shared" si="962"/>
        <v>0</v>
      </c>
      <c r="BG1254" s="80">
        <f t="shared" si="963"/>
        <v>0</v>
      </c>
      <c r="BH1254" s="80">
        <f t="shared" si="990"/>
        <v>0</v>
      </c>
      <c r="BI1254" s="4">
        <f t="shared" si="964"/>
        <v>0</v>
      </c>
      <c r="BJ1254" s="4">
        <f t="shared" si="965"/>
        <v>0</v>
      </c>
      <c r="BK1254" s="4">
        <f t="shared" si="966"/>
        <v>0</v>
      </c>
      <c r="BL1254" s="8" t="e">
        <f>VLOOKUP(CN1254,'CIR Results'!$B$3:$L$42,2,FALSE)</f>
        <v>#N/A</v>
      </c>
      <c r="BM1254" s="8" t="e">
        <f>VLOOKUP(CN1254,'CIR Results'!$B$3:$L$42,3,FALSE)</f>
        <v>#N/A</v>
      </c>
      <c r="BN1254" s="8" t="e">
        <f>VLOOKUP(CN1254,'CIR Results'!$B$3:$L$42,4,FALSE)</f>
        <v>#N/A</v>
      </c>
      <c r="BO1254" s="8" t="e">
        <f>VLOOKUP(CN1254,'CIR Results'!$B$3:$L$42,5,FALSE)</f>
        <v>#N/A</v>
      </c>
      <c r="BP1254" s="8" t="e">
        <f>VLOOKUP(CN1254,'CIR Results'!$B$3:$L$42,6,FALSE)</f>
        <v>#N/A</v>
      </c>
      <c r="BQ1254" s="8" t="e">
        <f>VLOOKUP(CN1254,'CIR Results'!$B$3:$L$42,8,FALSE)</f>
        <v>#N/A</v>
      </c>
      <c r="BR1254" s="8" t="e">
        <f>VLOOKUP(CN1254,'CIR Results'!$B$3:$L$42,9,FALSE)</f>
        <v>#N/A</v>
      </c>
      <c r="BS1254" s="8" t="e">
        <f>VLOOKUP(CN1254,'CIR Results'!$B$3:$L$42,10,FALSE)</f>
        <v>#N/A</v>
      </c>
      <c r="BT1254" s="8" t="e">
        <f>VLOOKUP(CN1254,'CIR Results'!$B$3:$L$42,11,FALSE)</f>
        <v>#N/A</v>
      </c>
      <c r="BU1254" s="136" t="e">
        <f>VLOOKUP(CN1254,'CIR Team Info'!$B$5:$E$44,2,FALSE)</f>
        <v>#N/A</v>
      </c>
      <c r="BV1254" s="136" t="e">
        <f>VLOOKUP(CN1254,'CIR Team Info'!$B$5:$E$44,4,FALSE)</f>
        <v>#N/A</v>
      </c>
      <c r="BW1254" s="136" t="str">
        <f t="shared" si="991"/>
        <v xml:space="preserve">   </v>
      </c>
    </row>
    <row r="1255" spans="1:75" x14ac:dyDescent="0.25">
      <c r="A1255" s="78">
        <f t="shared" si="945"/>
        <v>0</v>
      </c>
      <c r="C1255" s="10" t="str">
        <f t="shared" si="984"/>
        <v>Do Not Pick</v>
      </c>
      <c r="D1255" s="17">
        <f t="shared" si="946"/>
        <v>0</v>
      </c>
      <c r="E1255" s="113">
        <f t="shared" si="972"/>
        <v>0</v>
      </c>
      <c r="F1255" s="113">
        <f t="shared" si="973"/>
        <v>0</v>
      </c>
      <c r="G1255" s="113">
        <f t="shared" si="974"/>
        <v>0</v>
      </c>
      <c r="H1255" s="113">
        <f t="shared" si="975"/>
        <v>0</v>
      </c>
      <c r="I1255" s="113">
        <f t="shared" si="976"/>
        <v>0</v>
      </c>
      <c r="J1255" s="113">
        <f t="shared" si="977"/>
        <v>0</v>
      </c>
      <c r="K1255" s="113">
        <f t="shared" si="967"/>
        <v>0</v>
      </c>
      <c r="L1255" s="76">
        <v>8</v>
      </c>
      <c r="M1255" s="76">
        <v>5</v>
      </c>
      <c r="N1255" s="76">
        <v>7</v>
      </c>
      <c r="O1255" s="76">
        <v>6</v>
      </c>
      <c r="P1255" s="76">
        <v>6</v>
      </c>
      <c r="Q1255" s="76">
        <v>2</v>
      </c>
      <c r="R1255" s="76">
        <v>1</v>
      </c>
      <c r="S1255" s="17">
        <f t="shared" si="947"/>
        <v>0</v>
      </c>
      <c r="T1255" s="113">
        <f t="shared" si="978"/>
        <v>0</v>
      </c>
      <c r="U1255" s="113">
        <f t="shared" si="979"/>
        <v>0</v>
      </c>
      <c r="V1255" s="113">
        <f t="shared" si="980"/>
        <v>0</v>
      </c>
      <c r="W1255" s="113">
        <f t="shared" si="981"/>
        <v>0</v>
      </c>
      <c r="X1255" s="113">
        <f t="shared" si="982"/>
        <v>0</v>
      </c>
      <c r="Y1255" s="113">
        <f t="shared" si="983"/>
        <v>0</v>
      </c>
      <c r="Z1255" s="113">
        <f t="shared" si="968"/>
        <v>0</v>
      </c>
      <c r="AA1255" s="76">
        <v>10</v>
      </c>
      <c r="AB1255" s="76">
        <v>6</v>
      </c>
      <c r="AC1255" s="76">
        <v>8</v>
      </c>
      <c r="AD1255" s="76">
        <v>2</v>
      </c>
      <c r="AE1255" s="76">
        <v>2</v>
      </c>
      <c r="AF1255" s="76">
        <v>5</v>
      </c>
      <c r="AG1255" s="76">
        <v>8</v>
      </c>
      <c r="AH1255" s="131">
        <f t="shared" si="948"/>
        <v>0</v>
      </c>
      <c r="AI1255" s="131">
        <f t="shared" si="969"/>
        <v>0</v>
      </c>
      <c r="AJ1255" s="131">
        <f t="shared" si="985"/>
        <v>0</v>
      </c>
      <c r="AK1255" s="131">
        <f t="shared" si="986"/>
        <v>0</v>
      </c>
      <c r="AL1255" s="131">
        <f t="shared" si="970"/>
        <v>0</v>
      </c>
      <c r="AM1255" s="131">
        <f t="shared" si="971"/>
        <v>0</v>
      </c>
      <c r="AN1255" s="131">
        <f t="shared" si="949"/>
        <v>0</v>
      </c>
      <c r="AO1255" s="115" t="b">
        <f t="shared" si="987"/>
        <v>0</v>
      </c>
      <c r="AP1255" s="115" t="b">
        <f t="shared" si="988"/>
        <v>0</v>
      </c>
      <c r="AQ1255" s="115" t="b">
        <f t="shared" si="989"/>
        <v>0</v>
      </c>
      <c r="AR1255" s="79">
        <f t="shared" si="950"/>
        <v>0</v>
      </c>
      <c r="AS1255" s="79">
        <f t="shared" si="951"/>
        <v>0</v>
      </c>
      <c r="AT1255" s="79">
        <f t="shared" si="952"/>
        <v>0</v>
      </c>
      <c r="AU1255" s="79">
        <f t="shared" si="953"/>
        <v>0</v>
      </c>
      <c r="AV1255" s="79">
        <f t="shared" si="954"/>
        <v>0</v>
      </c>
      <c r="AW1255" s="79">
        <f t="shared" si="955"/>
        <v>0</v>
      </c>
      <c r="AX1255" s="128">
        <f t="shared" si="956"/>
        <v>0</v>
      </c>
      <c r="AY1255" s="128"/>
      <c r="AZ1255" s="128"/>
      <c r="BA1255" s="128">
        <f t="shared" si="957"/>
        <v>0</v>
      </c>
      <c r="BB1255" s="128">
        <f t="shared" si="958"/>
        <v>0</v>
      </c>
      <c r="BC1255" s="80">
        <f t="shared" si="959"/>
        <v>0</v>
      </c>
      <c r="BD1255" s="80">
        <f t="shared" si="960"/>
        <v>0</v>
      </c>
      <c r="BE1255" s="80">
        <f t="shared" si="961"/>
        <v>0</v>
      </c>
      <c r="BF1255" s="80">
        <f t="shared" si="962"/>
        <v>0</v>
      </c>
      <c r="BG1255" s="80">
        <f t="shared" si="963"/>
        <v>0</v>
      </c>
      <c r="BH1255" s="80">
        <f t="shared" si="990"/>
        <v>0</v>
      </c>
      <c r="BI1255" s="4">
        <f t="shared" si="964"/>
        <v>0</v>
      </c>
      <c r="BJ1255" s="4">
        <f t="shared" si="965"/>
        <v>0</v>
      </c>
      <c r="BK1255" s="4">
        <f t="shared" si="966"/>
        <v>0</v>
      </c>
      <c r="BL1255" s="8" t="e">
        <f>VLOOKUP(CN1255,'CIR Results'!$B$3:$L$42,2,FALSE)</f>
        <v>#N/A</v>
      </c>
      <c r="BM1255" s="8" t="e">
        <f>VLOOKUP(CN1255,'CIR Results'!$B$3:$L$42,3,FALSE)</f>
        <v>#N/A</v>
      </c>
      <c r="BN1255" s="8" t="e">
        <f>VLOOKUP(CN1255,'CIR Results'!$B$3:$L$42,4,FALSE)</f>
        <v>#N/A</v>
      </c>
      <c r="BO1255" s="8" t="e">
        <f>VLOOKUP(CN1255,'CIR Results'!$B$3:$L$42,5,FALSE)</f>
        <v>#N/A</v>
      </c>
      <c r="BP1255" s="8" t="e">
        <f>VLOOKUP(CN1255,'CIR Results'!$B$3:$L$42,6,FALSE)</f>
        <v>#N/A</v>
      </c>
      <c r="BQ1255" s="8" t="e">
        <f>VLOOKUP(CN1255,'CIR Results'!$B$3:$L$42,8,FALSE)</f>
        <v>#N/A</v>
      </c>
      <c r="BR1255" s="8" t="e">
        <f>VLOOKUP(CN1255,'CIR Results'!$B$3:$L$42,9,FALSE)</f>
        <v>#N/A</v>
      </c>
      <c r="BS1255" s="8" t="e">
        <f>VLOOKUP(CN1255,'CIR Results'!$B$3:$L$42,10,FALSE)</f>
        <v>#N/A</v>
      </c>
      <c r="BT1255" s="8" t="e">
        <f>VLOOKUP(CN1255,'CIR Results'!$B$3:$L$42,11,FALSE)</f>
        <v>#N/A</v>
      </c>
      <c r="BU1255" s="136" t="e">
        <f>VLOOKUP(CN1255,'CIR Team Info'!$B$5:$E$44,2,FALSE)</f>
        <v>#N/A</v>
      </c>
      <c r="BV1255" s="136" t="e">
        <f>VLOOKUP(CN1255,'CIR Team Info'!$B$5:$E$44,4,FALSE)</f>
        <v>#N/A</v>
      </c>
      <c r="BW1255" s="136" t="str">
        <f t="shared" si="991"/>
        <v xml:space="preserve">   </v>
      </c>
    </row>
    <row r="1256" spans="1:75" x14ac:dyDescent="0.25">
      <c r="A1256" s="78">
        <f t="shared" si="945"/>
        <v>0</v>
      </c>
      <c r="C1256" s="10" t="str">
        <f t="shared" si="984"/>
        <v>Do Not Pick</v>
      </c>
      <c r="D1256" s="17">
        <f t="shared" si="946"/>
        <v>0</v>
      </c>
      <c r="E1256" s="113">
        <f t="shared" si="972"/>
        <v>0</v>
      </c>
      <c r="F1256" s="113">
        <f t="shared" si="973"/>
        <v>0</v>
      </c>
      <c r="G1256" s="113">
        <f t="shared" si="974"/>
        <v>0</v>
      </c>
      <c r="H1256" s="113">
        <f t="shared" si="975"/>
        <v>0</v>
      </c>
      <c r="I1256" s="113">
        <f t="shared" si="976"/>
        <v>0</v>
      </c>
      <c r="J1256" s="113">
        <f t="shared" si="977"/>
        <v>0</v>
      </c>
      <c r="K1256" s="113">
        <f t="shared" si="967"/>
        <v>0</v>
      </c>
      <c r="L1256" s="76">
        <v>8</v>
      </c>
      <c r="M1256" s="76">
        <v>5</v>
      </c>
      <c r="N1256" s="76">
        <v>7</v>
      </c>
      <c r="O1256" s="76">
        <v>6</v>
      </c>
      <c r="P1256" s="76">
        <v>6</v>
      </c>
      <c r="Q1256" s="76">
        <v>2</v>
      </c>
      <c r="R1256" s="76">
        <v>1</v>
      </c>
      <c r="S1256" s="17">
        <f t="shared" si="947"/>
        <v>0</v>
      </c>
      <c r="T1256" s="113">
        <f t="shared" si="978"/>
        <v>0</v>
      </c>
      <c r="U1256" s="113">
        <f t="shared" si="979"/>
        <v>0</v>
      </c>
      <c r="V1256" s="113">
        <f t="shared" si="980"/>
        <v>0</v>
      </c>
      <c r="W1256" s="113">
        <f t="shared" si="981"/>
        <v>0</v>
      </c>
      <c r="X1256" s="113">
        <f t="shared" si="982"/>
        <v>0</v>
      </c>
      <c r="Y1256" s="113">
        <f t="shared" si="983"/>
        <v>0</v>
      </c>
      <c r="Z1256" s="113">
        <f t="shared" si="968"/>
        <v>0</v>
      </c>
      <c r="AA1256" s="76">
        <v>10</v>
      </c>
      <c r="AB1256" s="76">
        <v>6</v>
      </c>
      <c r="AC1256" s="76">
        <v>8</v>
      </c>
      <c r="AD1256" s="76">
        <v>2</v>
      </c>
      <c r="AE1256" s="76">
        <v>2</v>
      </c>
      <c r="AF1256" s="76">
        <v>5</v>
      </c>
      <c r="AG1256" s="76">
        <v>8</v>
      </c>
      <c r="AH1256" s="131">
        <f t="shared" si="948"/>
        <v>0</v>
      </c>
      <c r="AI1256" s="131">
        <f t="shared" si="969"/>
        <v>0</v>
      </c>
      <c r="AJ1256" s="131">
        <f t="shared" si="985"/>
        <v>0</v>
      </c>
      <c r="AK1256" s="131">
        <f t="shared" si="986"/>
        <v>0</v>
      </c>
      <c r="AL1256" s="131">
        <f t="shared" si="970"/>
        <v>0</v>
      </c>
      <c r="AM1256" s="131">
        <f t="shared" si="971"/>
        <v>0</v>
      </c>
      <c r="AN1256" s="131">
        <f t="shared" si="949"/>
        <v>0</v>
      </c>
      <c r="AO1256" s="115" t="b">
        <f t="shared" si="987"/>
        <v>0</v>
      </c>
      <c r="AP1256" s="115" t="b">
        <f t="shared" si="988"/>
        <v>0</v>
      </c>
      <c r="AQ1256" s="115" t="b">
        <f t="shared" si="989"/>
        <v>0</v>
      </c>
      <c r="AR1256" s="79">
        <f t="shared" si="950"/>
        <v>0</v>
      </c>
      <c r="AS1256" s="79">
        <f t="shared" si="951"/>
        <v>0</v>
      </c>
      <c r="AT1256" s="79">
        <f t="shared" si="952"/>
        <v>0</v>
      </c>
      <c r="AU1256" s="79">
        <f t="shared" si="953"/>
        <v>0</v>
      </c>
      <c r="AV1256" s="79">
        <f t="shared" si="954"/>
        <v>0</v>
      </c>
      <c r="AW1256" s="79">
        <f t="shared" si="955"/>
        <v>0</v>
      </c>
      <c r="AX1256" s="128">
        <f t="shared" si="956"/>
        <v>0</v>
      </c>
      <c r="AY1256" s="128"/>
      <c r="AZ1256" s="128"/>
      <c r="BA1256" s="128">
        <f t="shared" si="957"/>
        <v>0</v>
      </c>
      <c r="BB1256" s="128">
        <f t="shared" si="958"/>
        <v>0</v>
      </c>
      <c r="BC1256" s="80">
        <f t="shared" si="959"/>
        <v>0</v>
      </c>
      <c r="BD1256" s="80">
        <f t="shared" si="960"/>
        <v>0</v>
      </c>
      <c r="BE1256" s="80">
        <f t="shared" si="961"/>
        <v>0</v>
      </c>
      <c r="BF1256" s="80">
        <f t="shared" si="962"/>
        <v>0</v>
      </c>
      <c r="BG1256" s="80">
        <f t="shared" si="963"/>
        <v>0</v>
      </c>
      <c r="BH1256" s="80">
        <f t="shared" si="990"/>
        <v>0</v>
      </c>
      <c r="BI1256" s="4">
        <f t="shared" si="964"/>
        <v>0</v>
      </c>
      <c r="BJ1256" s="4">
        <f t="shared" si="965"/>
        <v>0</v>
      </c>
      <c r="BK1256" s="4">
        <f t="shared" si="966"/>
        <v>0</v>
      </c>
      <c r="BL1256" s="8" t="e">
        <f>VLOOKUP(CN1256,'CIR Results'!$B$3:$L$42,2,FALSE)</f>
        <v>#N/A</v>
      </c>
      <c r="BM1256" s="8" t="e">
        <f>VLOOKUP(CN1256,'CIR Results'!$B$3:$L$42,3,FALSE)</f>
        <v>#N/A</v>
      </c>
      <c r="BN1256" s="8" t="e">
        <f>VLOOKUP(CN1256,'CIR Results'!$B$3:$L$42,4,FALSE)</f>
        <v>#N/A</v>
      </c>
      <c r="BO1256" s="8" t="e">
        <f>VLOOKUP(CN1256,'CIR Results'!$B$3:$L$42,5,FALSE)</f>
        <v>#N/A</v>
      </c>
      <c r="BP1256" s="8" t="e">
        <f>VLOOKUP(CN1256,'CIR Results'!$B$3:$L$42,6,FALSE)</f>
        <v>#N/A</v>
      </c>
      <c r="BQ1256" s="8" t="e">
        <f>VLOOKUP(CN1256,'CIR Results'!$B$3:$L$42,8,FALSE)</f>
        <v>#N/A</v>
      </c>
      <c r="BR1256" s="8" t="e">
        <f>VLOOKUP(CN1256,'CIR Results'!$B$3:$L$42,9,FALSE)</f>
        <v>#N/A</v>
      </c>
      <c r="BS1256" s="8" t="e">
        <f>VLOOKUP(CN1256,'CIR Results'!$B$3:$L$42,10,FALSE)</f>
        <v>#N/A</v>
      </c>
      <c r="BT1256" s="8" t="e">
        <f>VLOOKUP(CN1256,'CIR Results'!$B$3:$L$42,11,FALSE)</f>
        <v>#N/A</v>
      </c>
      <c r="BU1256" s="136" t="e">
        <f>VLOOKUP(CN1256,'CIR Team Info'!$B$5:$E$44,2,FALSE)</f>
        <v>#N/A</v>
      </c>
      <c r="BV1256" s="136" t="e">
        <f>VLOOKUP(CN1256,'CIR Team Info'!$B$5:$E$44,4,FALSE)</f>
        <v>#N/A</v>
      </c>
      <c r="BW1256" s="136" t="str">
        <f t="shared" si="991"/>
        <v xml:space="preserve">   </v>
      </c>
    </row>
    <row r="1257" spans="1:75" x14ac:dyDescent="0.25">
      <c r="A1257" s="78">
        <f t="shared" si="945"/>
        <v>0</v>
      </c>
      <c r="C1257" s="10" t="str">
        <f t="shared" si="984"/>
        <v>Do Not Pick</v>
      </c>
      <c r="D1257" s="17">
        <f t="shared" si="946"/>
        <v>0</v>
      </c>
      <c r="E1257" s="113">
        <f t="shared" si="972"/>
        <v>0</v>
      </c>
      <c r="F1257" s="113">
        <f t="shared" si="973"/>
        <v>0</v>
      </c>
      <c r="G1257" s="113">
        <f t="shared" si="974"/>
        <v>0</v>
      </c>
      <c r="H1257" s="113">
        <f t="shared" si="975"/>
        <v>0</v>
      </c>
      <c r="I1257" s="113">
        <f t="shared" si="976"/>
        <v>0</v>
      </c>
      <c r="J1257" s="113">
        <f t="shared" si="977"/>
        <v>0</v>
      </c>
      <c r="K1257" s="113">
        <f t="shared" si="967"/>
        <v>0</v>
      </c>
      <c r="L1257" s="76">
        <v>8</v>
      </c>
      <c r="M1257" s="76">
        <v>5</v>
      </c>
      <c r="N1257" s="76">
        <v>7</v>
      </c>
      <c r="O1257" s="76">
        <v>6</v>
      </c>
      <c r="P1257" s="76">
        <v>6</v>
      </c>
      <c r="Q1257" s="76">
        <v>2</v>
      </c>
      <c r="R1257" s="76">
        <v>1</v>
      </c>
      <c r="S1257" s="17">
        <f t="shared" si="947"/>
        <v>0</v>
      </c>
      <c r="T1257" s="113">
        <f t="shared" si="978"/>
        <v>0</v>
      </c>
      <c r="U1257" s="113">
        <f t="shared" si="979"/>
        <v>0</v>
      </c>
      <c r="V1257" s="113">
        <f t="shared" si="980"/>
        <v>0</v>
      </c>
      <c r="W1257" s="113">
        <f t="shared" si="981"/>
        <v>0</v>
      </c>
      <c r="X1257" s="113">
        <f t="shared" si="982"/>
        <v>0</v>
      </c>
      <c r="Y1257" s="113">
        <f t="shared" si="983"/>
        <v>0</v>
      </c>
      <c r="Z1257" s="113">
        <f t="shared" si="968"/>
        <v>0</v>
      </c>
      <c r="AA1257" s="76">
        <v>10</v>
      </c>
      <c r="AB1257" s="76">
        <v>6</v>
      </c>
      <c r="AC1257" s="76">
        <v>8</v>
      </c>
      <c r="AD1257" s="76">
        <v>2</v>
      </c>
      <c r="AE1257" s="76">
        <v>2</v>
      </c>
      <c r="AF1257" s="76">
        <v>5</v>
      </c>
      <c r="AG1257" s="76">
        <v>8</v>
      </c>
      <c r="AH1257" s="131">
        <f t="shared" si="948"/>
        <v>0</v>
      </c>
      <c r="AI1257" s="131">
        <f t="shared" si="969"/>
        <v>0</v>
      </c>
      <c r="AJ1257" s="131">
        <f t="shared" si="985"/>
        <v>0</v>
      </c>
      <c r="AK1257" s="131">
        <f t="shared" si="986"/>
        <v>0</v>
      </c>
      <c r="AL1257" s="131">
        <f t="shared" si="970"/>
        <v>0</v>
      </c>
      <c r="AM1257" s="131">
        <f t="shared" si="971"/>
        <v>0</v>
      </c>
      <c r="AN1257" s="131">
        <f t="shared" si="949"/>
        <v>0</v>
      </c>
      <c r="AO1257" s="115" t="b">
        <f t="shared" si="987"/>
        <v>0</v>
      </c>
      <c r="AP1257" s="115" t="b">
        <f t="shared" si="988"/>
        <v>0</v>
      </c>
      <c r="AQ1257" s="115" t="b">
        <f t="shared" si="989"/>
        <v>0</v>
      </c>
      <c r="AR1257" s="79">
        <f t="shared" si="950"/>
        <v>0</v>
      </c>
      <c r="AS1257" s="79">
        <f t="shared" si="951"/>
        <v>0</v>
      </c>
      <c r="AT1257" s="79">
        <f t="shared" si="952"/>
        <v>0</v>
      </c>
      <c r="AU1257" s="79">
        <f t="shared" si="953"/>
        <v>0</v>
      </c>
      <c r="AV1257" s="79">
        <f t="shared" si="954"/>
        <v>0</v>
      </c>
      <c r="AW1257" s="79">
        <f t="shared" si="955"/>
        <v>0</v>
      </c>
      <c r="AX1257" s="128">
        <f t="shared" si="956"/>
        <v>0</v>
      </c>
      <c r="AY1257" s="128"/>
      <c r="AZ1257" s="128"/>
      <c r="BA1257" s="128">
        <f t="shared" si="957"/>
        <v>0</v>
      </c>
      <c r="BB1257" s="128">
        <f t="shared" si="958"/>
        <v>0</v>
      </c>
      <c r="BC1257" s="80">
        <f t="shared" si="959"/>
        <v>0</v>
      </c>
      <c r="BD1257" s="80">
        <f t="shared" si="960"/>
        <v>0</v>
      </c>
      <c r="BE1257" s="80">
        <f t="shared" si="961"/>
        <v>0</v>
      </c>
      <c r="BF1257" s="80">
        <f t="shared" si="962"/>
        <v>0</v>
      </c>
      <c r="BG1257" s="80">
        <f t="shared" si="963"/>
        <v>0</v>
      </c>
      <c r="BH1257" s="80">
        <f t="shared" si="990"/>
        <v>0</v>
      </c>
      <c r="BI1257" s="4">
        <f t="shared" si="964"/>
        <v>0</v>
      </c>
      <c r="BJ1257" s="4">
        <f t="shared" si="965"/>
        <v>0</v>
      </c>
      <c r="BK1257" s="4">
        <f t="shared" si="966"/>
        <v>0</v>
      </c>
      <c r="BL1257" s="8" t="e">
        <f>VLOOKUP(CN1257,'CIR Results'!$B$3:$L$42,2,FALSE)</f>
        <v>#N/A</v>
      </c>
      <c r="BM1257" s="8" t="e">
        <f>VLOOKUP(CN1257,'CIR Results'!$B$3:$L$42,3,FALSE)</f>
        <v>#N/A</v>
      </c>
      <c r="BN1257" s="8" t="e">
        <f>VLOOKUP(CN1257,'CIR Results'!$B$3:$L$42,4,FALSE)</f>
        <v>#N/A</v>
      </c>
      <c r="BO1257" s="8" t="e">
        <f>VLOOKUP(CN1257,'CIR Results'!$B$3:$L$42,5,FALSE)</f>
        <v>#N/A</v>
      </c>
      <c r="BP1257" s="8" t="e">
        <f>VLOOKUP(CN1257,'CIR Results'!$B$3:$L$42,6,FALSE)</f>
        <v>#N/A</v>
      </c>
      <c r="BQ1257" s="8" t="e">
        <f>VLOOKUP(CN1257,'CIR Results'!$B$3:$L$42,8,FALSE)</f>
        <v>#N/A</v>
      </c>
      <c r="BR1257" s="8" t="e">
        <f>VLOOKUP(CN1257,'CIR Results'!$B$3:$L$42,9,FALSE)</f>
        <v>#N/A</v>
      </c>
      <c r="BS1257" s="8" t="e">
        <f>VLOOKUP(CN1257,'CIR Results'!$B$3:$L$42,10,FALSE)</f>
        <v>#N/A</v>
      </c>
      <c r="BT1257" s="8" t="e">
        <f>VLOOKUP(CN1257,'CIR Results'!$B$3:$L$42,11,FALSE)</f>
        <v>#N/A</v>
      </c>
      <c r="BU1257" s="136" t="e">
        <f>VLOOKUP(CN1257,'CIR Team Info'!$B$5:$E$44,2,FALSE)</f>
        <v>#N/A</v>
      </c>
      <c r="BV1257" s="136" t="e">
        <f>VLOOKUP(CN1257,'CIR Team Info'!$B$5:$E$44,4,FALSE)</f>
        <v>#N/A</v>
      </c>
      <c r="BW1257" s="136" t="str">
        <f t="shared" si="991"/>
        <v xml:space="preserve">   </v>
      </c>
    </row>
    <row r="1258" spans="1:75" x14ac:dyDescent="0.25">
      <c r="A1258" s="78">
        <f t="shared" si="945"/>
        <v>0</v>
      </c>
      <c r="C1258" s="10" t="str">
        <f t="shared" si="984"/>
        <v>Do Not Pick</v>
      </c>
      <c r="D1258" s="17">
        <f t="shared" si="946"/>
        <v>0</v>
      </c>
      <c r="E1258" s="113">
        <f t="shared" si="972"/>
        <v>0</v>
      </c>
      <c r="F1258" s="113">
        <f t="shared" si="973"/>
        <v>0</v>
      </c>
      <c r="G1258" s="113">
        <f t="shared" si="974"/>
        <v>0</v>
      </c>
      <c r="H1258" s="113">
        <f t="shared" si="975"/>
        <v>0</v>
      </c>
      <c r="I1258" s="113">
        <f t="shared" si="976"/>
        <v>0</v>
      </c>
      <c r="J1258" s="113">
        <f t="shared" si="977"/>
        <v>0</v>
      </c>
      <c r="K1258" s="113">
        <f t="shared" si="967"/>
        <v>0</v>
      </c>
      <c r="L1258" s="76">
        <v>8</v>
      </c>
      <c r="M1258" s="76">
        <v>5</v>
      </c>
      <c r="N1258" s="76">
        <v>7</v>
      </c>
      <c r="O1258" s="76">
        <v>6</v>
      </c>
      <c r="P1258" s="76">
        <v>6</v>
      </c>
      <c r="Q1258" s="76">
        <v>2</v>
      </c>
      <c r="R1258" s="76">
        <v>1</v>
      </c>
      <c r="S1258" s="17">
        <f t="shared" si="947"/>
        <v>0</v>
      </c>
      <c r="T1258" s="113">
        <f t="shared" si="978"/>
        <v>0</v>
      </c>
      <c r="U1258" s="113">
        <f t="shared" si="979"/>
        <v>0</v>
      </c>
      <c r="V1258" s="113">
        <f t="shared" si="980"/>
        <v>0</v>
      </c>
      <c r="W1258" s="113">
        <f t="shared" si="981"/>
        <v>0</v>
      </c>
      <c r="X1258" s="113">
        <f t="shared" si="982"/>
        <v>0</v>
      </c>
      <c r="Y1258" s="113">
        <f t="shared" si="983"/>
        <v>0</v>
      </c>
      <c r="Z1258" s="113">
        <f t="shared" si="968"/>
        <v>0</v>
      </c>
      <c r="AA1258" s="76">
        <v>10</v>
      </c>
      <c r="AB1258" s="76">
        <v>6</v>
      </c>
      <c r="AC1258" s="76">
        <v>8</v>
      </c>
      <c r="AD1258" s="76">
        <v>2</v>
      </c>
      <c r="AE1258" s="76">
        <v>2</v>
      </c>
      <c r="AF1258" s="76">
        <v>5</v>
      </c>
      <c r="AG1258" s="76">
        <v>8</v>
      </c>
      <c r="AH1258" s="131">
        <f t="shared" si="948"/>
        <v>0</v>
      </c>
      <c r="AI1258" s="131">
        <f t="shared" si="969"/>
        <v>0</v>
      </c>
      <c r="AJ1258" s="131">
        <f t="shared" si="985"/>
        <v>0</v>
      </c>
      <c r="AK1258" s="131">
        <f t="shared" si="986"/>
        <v>0</v>
      </c>
      <c r="AL1258" s="131">
        <f t="shared" si="970"/>
        <v>0</v>
      </c>
      <c r="AM1258" s="131">
        <f t="shared" si="971"/>
        <v>0</v>
      </c>
      <c r="AN1258" s="131">
        <f t="shared" si="949"/>
        <v>0</v>
      </c>
      <c r="AO1258" s="115" t="b">
        <f t="shared" si="987"/>
        <v>0</v>
      </c>
      <c r="AP1258" s="115" t="b">
        <f t="shared" si="988"/>
        <v>0</v>
      </c>
      <c r="AQ1258" s="115" t="b">
        <f t="shared" si="989"/>
        <v>0</v>
      </c>
      <c r="AR1258" s="79">
        <f t="shared" si="950"/>
        <v>0</v>
      </c>
      <c r="AS1258" s="79">
        <f t="shared" si="951"/>
        <v>0</v>
      </c>
      <c r="AT1258" s="79">
        <f t="shared" si="952"/>
        <v>0</v>
      </c>
      <c r="AU1258" s="79">
        <f t="shared" si="953"/>
        <v>0</v>
      </c>
      <c r="AV1258" s="79">
        <f t="shared" si="954"/>
        <v>0</v>
      </c>
      <c r="AW1258" s="79">
        <f t="shared" si="955"/>
        <v>0</v>
      </c>
      <c r="AX1258" s="128">
        <f t="shared" si="956"/>
        <v>0</v>
      </c>
      <c r="AY1258" s="128"/>
      <c r="AZ1258" s="128"/>
      <c r="BA1258" s="128">
        <f t="shared" si="957"/>
        <v>0</v>
      </c>
      <c r="BB1258" s="128">
        <f t="shared" si="958"/>
        <v>0</v>
      </c>
      <c r="BC1258" s="80">
        <f t="shared" si="959"/>
        <v>0</v>
      </c>
      <c r="BD1258" s="80">
        <f t="shared" si="960"/>
        <v>0</v>
      </c>
      <c r="BE1258" s="80">
        <f t="shared" si="961"/>
        <v>0</v>
      </c>
      <c r="BF1258" s="80">
        <f t="shared" si="962"/>
        <v>0</v>
      </c>
      <c r="BG1258" s="80">
        <f t="shared" si="963"/>
        <v>0</v>
      </c>
      <c r="BH1258" s="80">
        <f t="shared" si="990"/>
        <v>0</v>
      </c>
      <c r="BI1258" s="4">
        <f t="shared" si="964"/>
        <v>0</v>
      </c>
      <c r="BJ1258" s="4">
        <f t="shared" si="965"/>
        <v>0</v>
      </c>
      <c r="BK1258" s="4">
        <f t="shared" si="966"/>
        <v>0</v>
      </c>
      <c r="BL1258" s="8" t="e">
        <f>VLOOKUP(CN1258,'CIR Results'!$B$3:$L$42,2,FALSE)</f>
        <v>#N/A</v>
      </c>
      <c r="BM1258" s="8" t="e">
        <f>VLOOKUP(CN1258,'CIR Results'!$B$3:$L$42,3,FALSE)</f>
        <v>#N/A</v>
      </c>
      <c r="BN1258" s="8" t="e">
        <f>VLOOKUP(CN1258,'CIR Results'!$B$3:$L$42,4,FALSE)</f>
        <v>#N/A</v>
      </c>
      <c r="BO1258" s="8" t="e">
        <f>VLOOKUP(CN1258,'CIR Results'!$B$3:$L$42,5,FALSE)</f>
        <v>#N/A</v>
      </c>
      <c r="BP1258" s="8" t="e">
        <f>VLOOKUP(CN1258,'CIR Results'!$B$3:$L$42,6,FALSE)</f>
        <v>#N/A</v>
      </c>
      <c r="BQ1258" s="8" t="e">
        <f>VLOOKUP(CN1258,'CIR Results'!$B$3:$L$42,8,FALSE)</f>
        <v>#N/A</v>
      </c>
      <c r="BR1258" s="8" t="e">
        <f>VLOOKUP(CN1258,'CIR Results'!$B$3:$L$42,9,FALSE)</f>
        <v>#N/A</v>
      </c>
      <c r="BS1258" s="8" t="e">
        <f>VLOOKUP(CN1258,'CIR Results'!$B$3:$L$42,10,FALSE)</f>
        <v>#N/A</v>
      </c>
      <c r="BT1258" s="8" t="e">
        <f>VLOOKUP(CN1258,'CIR Results'!$B$3:$L$42,11,FALSE)</f>
        <v>#N/A</v>
      </c>
      <c r="BU1258" s="136" t="e">
        <f>VLOOKUP(CN1258,'CIR Team Info'!$B$5:$E$44,2,FALSE)</f>
        <v>#N/A</v>
      </c>
      <c r="BV1258" s="136" t="e">
        <f>VLOOKUP(CN1258,'CIR Team Info'!$B$5:$E$44,4,FALSE)</f>
        <v>#N/A</v>
      </c>
      <c r="BW1258" s="136" t="str">
        <f t="shared" si="991"/>
        <v xml:space="preserve">   </v>
      </c>
    </row>
    <row r="1259" spans="1:75" x14ac:dyDescent="0.25">
      <c r="A1259" s="78">
        <f t="shared" si="945"/>
        <v>0</v>
      </c>
      <c r="C1259" s="10" t="str">
        <f t="shared" si="984"/>
        <v>Do Not Pick</v>
      </c>
      <c r="D1259" s="17">
        <f t="shared" si="946"/>
        <v>0</v>
      </c>
      <c r="E1259" s="113">
        <f t="shared" si="972"/>
        <v>0</v>
      </c>
      <c r="F1259" s="113">
        <f t="shared" si="973"/>
        <v>0</v>
      </c>
      <c r="G1259" s="113">
        <f t="shared" si="974"/>
        <v>0</v>
      </c>
      <c r="H1259" s="113">
        <f t="shared" si="975"/>
        <v>0</v>
      </c>
      <c r="I1259" s="113">
        <f t="shared" si="976"/>
        <v>0</v>
      </c>
      <c r="J1259" s="113">
        <f t="shared" si="977"/>
        <v>0</v>
      </c>
      <c r="K1259" s="113">
        <f t="shared" si="967"/>
        <v>0</v>
      </c>
      <c r="L1259" s="76">
        <v>8</v>
      </c>
      <c r="M1259" s="76">
        <v>5</v>
      </c>
      <c r="N1259" s="76">
        <v>7</v>
      </c>
      <c r="O1259" s="76">
        <v>6</v>
      </c>
      <c r="P1259" s="76">
        <v>6</v>
      </c>
      <c r="Q1259" s="76">
        <v>2</v>
      </c>
      <c r="R1259" s="76">
        <v>1</v>
      </c>
      <c r="S1259" s="17">
        <f t="shared" si="947"/>
        <v>0</v>
      </c>
      <c r="T1259" s="113">
        <f t="shared" si="978"/>
        <v>0</v>
      </c>
      <c r="U1259" s="113">
        <f t="shared" si="979"/>
        <v>0</v>
      </c>
      <c r="V1259" s="113">
        <f t="shared" si="980"/>
        <v>0</v>
      </c>
      <c r="W1259" s="113">
        <f t="shared" si="981"/>
        <v>0</v>
      </c>
      <c r="X1259" s="113">
        <f t="shared" si="982"/>
        <v>0</v>
      </c>
      <c r="Y1259" s="113">
        <f t="shared" si="983"/>
        <v>0</v>
      </c>
      <c r="Z1259" s="113">
        <f t="shared" si="968"/>
        <v>0</v>
      </c>
      <c r="AA1259" s="76">
        <v>10</v>
      </c>
      <c r="AB1259" s="76">
        <v>6</v>
      </c>
      <c r="AC1259" s="76">
        <v>8</v>
      </c>
      <c r="AD1259" s="76">
        <v>2</v>
      </c>
      <c r="AE1259" s="76">
        <v>2</v>
      </c>
      <c r="AF1259" s="76">
        <v>5</v>
      </c>
      <c r="AG1259" s="76">
        <v>8</v>
      </c>
      <c r="AH1259" s="131">
        <f t="shared" si="948"/>
        <v>0</v>
      </c>
      <c r="AI1259" s="131">
        <f t="shared" si="969"/>
        <v>0</v>
      </c>
      <c r="AJ1259" s="131">
        <f t="shared" si="985"/>
        <v>0</v>
      </c>
      <c r="AK1259" s="131">
        <f t="shared" si="986"/>
        <v>0</v>
      </c>
      <c r="AL1259" s="131">
        <f t="shared" si="970"/>
        <v>0</v>
      </c>
      <c r="AM1259" s="131">
        <f t="shared" si="971"/>
        <v>0</v>
      </c>
      <c r="AN1259" s="131">
        <f t="shared" si="949"/>
        <v>0</v>
      </c>
      <c r="AO1259" s="115" t="b">
        <f t="shared" si="987"/>
        <v>0</v>
      </c>
      <c r="AP1259" s="115" t="b">
        <f t="shared" si="988"/>
        <v>0</v>
      </c>
      <c r="AQ1259" s="115" t="b">
        <f t="shared" si="989"/>
        <v>0</v>
      </c>
      <c r="AR1259" s="79">
        <f t="shared" si="950"/>
        <v>0</v>
      </c>
      <c r="AS1259" s="79">
        <f t="shared" si="951"/>
        <v>0</v>
      </c>
      <c r="AT1259" s="79">
        <f t="shared" si="952"/>
        <v>0</v>
      </c>
      <c r="AU1259" s="79">
        <f t="shared" si="953"/>
        <v>0</v>
      </c>
      <c r="AV1259" s="79">
        <f t="shared" si="954"/>
        <v>0</v>
      </c>
      <c r="AW1259" s="79">
        <f t="shared" si="955"/>
        <v>0</v>
      </c>
      <c r="AX1259" s="128">
        <f t="shared" si="956"/>
        <v>0</v>
      </c>
      <c r="AY1259" s="128"/>
      <c r="AZ1259" s="128"/>
      <c r="BA1259" s="128">
        <f t="shared" si="957"/>
        <v>0</v>
      </c>
      <c r="BB1259" s="128">
        <f t="shared" si="958"/>
        <v>0</v>
      </c>
      <c r="BC1259" s="80">
        <f t="shared" si="959"/>
        <v>0</v>
      </c>
      <c r="BD1259" s="80">
        <f t="shared" si="960"/>
        <v>0</v>
      </c>
      <c r="BE1259" s="80">
        <f t="shared" si="961"/>
        <v>0</v>
      </c>
      <c r="BF1259" s="80">
        <f t="shared" si="962"/>
        <v>0</v>
      </c>
      <c r="BG1259" s="80">
        <f t="shared" si="963"/>
        <v>0</v>
      </c>
      <c r="BH1259" s="80">
        <f t="shared" si="990"/>
        <v>0</v>
      </c>
      <c r="BI1259" s="4">
        <f t="shared" si="964"/>
        <v>0</v>
      </c>
      <c r="BJ1259" s="4">
        <f t="shared" si="965"/>
        <v>0</v>
      </c>
      <c r="BK1259" s="4">
        <f t="shared" si="966"/>
        <v>0</v>
      </c>
      <c r="BL1259" s="8" t="e">
        <f>VLOOKUP(CN1259,'CIR Results'!$B$3:$L$42,2,FALSE)</f>
        <v>#N/A</v>
      </c>
      <c r="BM1259" s="8" t="e">
        <f>VLOOKUP(CN1259,'CIR Results'!$B$3:$L$42,3,FALSE)</f>
        <v>#N/A</v>
      </c>
      <c r="BN1259" s="8" t="e">
        <f>VLOOKUP(CN1259,'CIR Results'!$B$3:$L$42,4,FALSE)</f>
        <v>#N/A</v>
      </c>
      <c r="BO1259" s="8" t="e">
        <f>VLOOKUP(CN1259,'CIR Results'!$B$3:$L$42,5,FALSE)</f>
        <v>#N/A</v>
      </c>
      <c r="BP1259" s="8" t="e">
        <f>VLOOKUP(CN1259,'CIR Results'!$B$3:$L$42,6,FALSE)</f>
        <v>#N/A</v>
      </c>
      <c r="BQ1259" s="8" t="e">
        <f>VLOOKUP(CN1259,'CIR Results'!$B$3:$L$42,8,FALSE)</f>
        <v>#N/A</v>
      </c>
      <c r="BR1259" s="8" t="e">
        <f>VLOOKUP(CN1259,'CIR Results'!$B$3:$L$42,9,FALSE)</f>
        <v>#N/A</v>
      </c>
      <c r="BS1259" s="8" t="e">
        <f>VLOOKUP(CN1259,'CIR Results'!$B$3:$L$42,10,FALSE)</f>
        <v>#N/A</v>
      </c>
      <c r="BT1259" s="8" t="e">
        <f>VLOOKUP(CN1259,'CIR Results'!$B$3:$L$42,11,FALSE)</f>
        <v>#N/A</v>
      </c>
      <c r="BU1259" s="136" t="e">
        <f>VLOOKUP(CN1259,'CIR Team Info'!$B$5:$E$44,2,FALSE)</f>
        <v>#N/A</v>
      </c>
      <c r="BV1259" s="136" t="e">
        <f>VLOOKUP(CN1259,'CIR Team Info'!$B$5:$E$44,4,FALSE)</f>
        <v>#N/A</v>
      </c>
      <c r="BW1259" s="136" t="str">
        <f t="shared" si="991"/>
        <v xml:space="preserve">   </v>
      </c>
    </row>
    <row r="1260" spans="1:75" x14ac:dyDescent="0.25">
      <c r="A1260" s="78">
        <f t="shared" si="945"/>
        <v>0</v>
      </c>
      <c r="C1260" s="10" t="str">
        <f t="shared" si="984"/>
        <v>Do Not Pick</v>
      </c>
      <c r="D1260" s="17">
        <f t="shared" si="946"/>
        <v>0</v>
      </c>
      <c r="E1260" s="113">
        <f t="shared" si="972"/>
        <v>0</v>
      </c>
      <c r="F1260" s="113">
        <f t="shared" si="973"/>
        <v>0</v>
      </c>
      <c r="G1260" s="113">
        <f t="shared" si="974"/>
        <v>0</v>
      </c>
      <c r="H1260" s="113">
        <f t="shared" si="975"/>
        <v>0</v>
      </c>
      <c r="I1260" s="113">
        <f t="shared" si="976"/>
        <v>0</v>
      </c>
      <c r="J1260" s="113">
        <f t="shared" si="977"/>
        <v>0</v>
      </c>
      <c r="K1260" s="113">
        <f t="shared" si="967"/>
        <v>0</v>
      </c>
      <c r="L1260" s="76">
        <v>8</v>
      </c>
      <c r="M1260" s="76">
        <v>5</v>
      </c>
      <c r="N1260" s="76">
        <v>7</v>
      </c>
      <c r="O1260" s="76">
        <v>6</v>
      </c>
      <c r="P1260" s="76">
        <v>6</v>
      </c>
      <c r="Q1260" s="76">
        <v>2</v>
      </c>
      <c r="R1260" s="76">
        <v>1</v>
      </c>
      <c r="S1260" s="17">
        <f t="shared" si="947"/>
        <v>0</v>
      </c>
      <c r="T1260" s="113">
        <f t="shared" si="978"/>
        <v>0</v>
      </c>
      <c r="U1260" s="113">
        <f t="shared" si="979"/>
        <v>0</v>
      </c>
      <c r="V1260" s="113">
        <f t="shared" si="980"/>
        <v>0</v>
      </c>
      <c r="W1260" s="113">
        <f t="shared" si="981"/>
        <v>0</v>
      </c>
      <c r="X1260" s="113">
        <f t="shared" si="982"/>
        <v>0</v>
      </c>
      <c r="Y1260" s="113">
        <f t="shared" si="983"/>
        <v>0</v>
      </c>
      <c r="Z1260" s="113">
        <f t="shared" si="968"/>
        <v>0</v>
      </c>
      <c r="AA1260" s="76">
        <v>10</v>
      </c>
      <c r="AB1260" s="76">
        <v>6</v>
      </c>
      <c r="AC1260" s="76">
        <v>8</v>
      </c>
      <c r="AD1260" s="76">
        <v>2</v>
      </c>
      <c r="AE1260" s="76">
        <v>2</v>
      </c>
      <c r="AF1260" s="76">
        <v>5</v>
      </c>
      <c r="AG1260" s="76">
        <v>8</v>
      </c>
      <c r="AH1260" s="131">
        <f t="shared" si="948"/>
        <v>0</v>
      </c>
      <c r="AI1260" s="131">
        <f t="shared" si="969"/>
        <v>0</v>
      </c>
      <c r="AJ1260" s="131">
        <f t="shared" si="985"/>
        <v>0</v>
      </c>
      <c r="AK1260" s="131">
        <f t="shared" si="986"/>
        <v>0</v>
      </c>
      <c r="AL1260" s="131">
        <f t="shared" si="970"/>
        <v>0</v>
      </c>
      <c r="AM1260" s="131">
        <f t="shared" si="971"/>
        <v>0</v>
      </c>
      <c r="AN1260" s="131">
        <f t="shared" si="949"/>
        <v>0</v>
      </c>
      <c r="AO1260" s="115" t="b">
        <f t="shared" si="987"/>
        <v>0</v>
      </c>
      <c r="AP1260" s="115" t="b">
        <f t="shared" si="988"/>
        <v>0</v>
      </c>
      <c r="AQ1260" s="115" t="b">
        <f t="shared" si="989"/>
        <v>0</v>
      </c>
      <c r="AR1260" s="79">
        <f t="shared" si="950"/>
        <v>0</v>
      </c>
      <c r="AS1260" s="79">
        <f t="shared" si="951"/>
        <v>0</v>
      </c>
      <c r="AT1260" s="79">
        <f t="shared" si="952"/>
        <v>0</v>
      </c>
      <c r="AU1260" s="79">
        <f t="shared" si="953"/>
        <v>0</v>
      </c>
      <c r="AV1260" s="79">
        <f t="shared" si="954"/>
        <v>0</v>
      </c>
      <c r="AW1260" s="79">
        <f t="shared" si="955"/>
        <v>0</v>
      </c>
      <c r="AX1260" s="128">
        <f t="shared" si="956"/>
        <v>0</v>
      </c>
      <c r="AY1260" s="128"/>
      <c r="AZ1260" s="128"/>
      <c r="BA1260" s="128">
        <f t="shared" si="957"/>
        <v>0</v>
      </c>
      <c r="BB1260" s="128">
        <f t="shared" si="958"/>
        <v>0</v>
      </c>
      <c r="BC1260" s="80">
        <f t="shared" si="959"/>
        <v>0</v>
      </c>
      <c r="BD1260" s="80">
        <f t="shared" si="960"/>
        <v>0</v>
      </c>
      <c r="BE1260" s="80">
        <f t="shared" si="961"/>
        <v>0</v>
      </c>
      <c r="BF1260" s="80">
        <f t="shared" si="962"/>
        <v>0</v>
      </c>
      <c r="BG1260" s="80">
        <f t="shared" si="963"/>
        <v>0</v>
      </c>
      <c r="BH1260" s="80">
        <f t="shared" si="990"/>
        <v>0</v>
      </c>
      <c r="BI1260" s="4">
        <f t="shared" si="964"/>
        <v>0</v>
      </c>
      <c r="BJ1260" s="4">
        <f t="shared" si="965"/>
        <v>0</v>
      </c>
      <c r="BK1260" s="4">
        <f t="shared" si="966"/>
        <v>0</v>
      </c>
      <c r="BL1260" s="8" t="e">
        <f>VLOOKUP(CN1260,'CIR Results'!$B$3:$L$42,2,FALSE)</f>
        <v>#N/A</v>
      </c>
      <c r="BM1260" s="8" t="e">
        <f>VLOOKUP(CN1260,'CIR Results'!$B$3:$L$42,3,FALSE)</f>
        <v>#N/A</v>
      </c>
      <c r="BN1260" s="8" t="e">
        <f>VLOOKUP(CN1260,'CIR Results'!$B$3:$L$42,4,FALSE)</f>
        <v>#N/A</v>
      </c>
      <c r="BO1260" s="8" t="e">
        <f>VLOOKUP(CN1260,'CIR Results'!$B$3:$L$42,5,FALSE)</f>
        <v>#N/A</v>
      </c>
      <c r="BP1260" s="8" t="e">
        <f>VLOOKUP(CN1260,'CIR Results'!$B$3:$L$42,6,FALSE)</f>
        <v>#N/A</v>
      </c>
      <c r="BQ1260" s="8" t="e">
        <f>VLOOKUP(CN1260,'CIR Results'!$B$3:$L$42,8,FALSE)</f>
        <v>#N/A</v>
      </c>
      <c r="BR1260" s="8" t="e">
        <f>VLOOKUP(CN1260,'CIR Results'!$B$3:$L$42,9,FALSE)</f>
        <v>#N/A</v>
      </c>
      <c r="BS1260" s="8" t="e">
        <f>VLOOKUP(CN1260,'CIR Results'!$B$3:$L$42,10,FALSE)</f>
        <v>#N/A</v>
      </c>
      <c r="BT1260" s="8" t="e">
        <f>VLOOKUP(CN1260,'CIR Results'!$B$3:$L$42,11,FALSE)</f>
        <v>#N/A</v>
      </c>
      <c r="BU1260" s="136" t="e">
        <f>VLOOKUP(CN1260,'CIR Team Info'!$B$5:$E$44,2,FALSE)</f>
        <v>#N/A</v>
      </c>
      <c r="BV1260" s="136" t="e">
        <f>VLOOKUP(CN1260,'CIR Team Info'!$B$5:$E$44,4,FALSE)</f>
        <v>#N/A</v>
      </c>
      <c r="BW1260" s="136" t="str">
        <f t="shared" si="991"/>
        <v xml:space="preserve">   </v>
      </c>
    </row>
    <row r="1261" spans="1:75" x14ac:dyDescent="0.25">
      <c r="A1261" s="78">
        <f t="shared" si="945"/>
        <v>0</v>
      </c>
      <c r="C1261" s="10" t="str">
        <f t="shared" si="984"/>
        <v>Do Not Pick</v>
      </c>
      <c r="D1261" s="17">
        <f t="shared" si="946"/>
        <v>0</v>
      </c>
      <c r="E1261" s="113">
        <f t="shared" si="972"/>
        <v>0</v>
      </c>
      <c r="F1261" s="113">
        <f t="shared" si="973"/>
        <v>0</v>
      </c>
      <c r="G1261" s="113">
        <f t="shared" si="974"/>
        <v>0</v>
      </c>
      <c r="H1261" s="113">
        <f t="shared" si="975"/>
        <v>0</v>
      </c>
      <c r="I1261" s="113">
        <f t="shared" si="976"/>
        <v>0</v>
      </c>
      <c r="J1261" s="113">
        <f t="shared" si="977"/>
        <v>0</v>
      </c>
      <c r="K1261" s="113">
        <f t="shared" si="967"/>
        <v>0</v>
      </c>
      <c r="L1261" s="76">
        <v>8</v>
      </c>
      <c r="M1261" s="76">
        <v>5</v>
      </c>
      <c r="N1261" s="76">
        <v>7</v>
      </c>
      <c r="O1261" s="76">
        <v>6</v>
      </c>
      <c r="P1261" s="76">
        <v>6</v>
      </c>
      <c r="Q1261" s="76">
        <v>2</v>
      </c>
      <c r="R1261" s="76">
        <v>1</v>
      </c>
      <c r="S1261" s="17">
        <f t="shared" si="947"/>
        <v>0</v>
      </c>
      <c r="T1261" s="113">
        <f t="shared" si="978"/>
        <v>0</v>
      </c>
      <c r="U1261" s="113">
        <f t="shared" si="979"/>
        <v>0</v>
      </c>
      <c r="V1261" s="113">
        <f t="shared" si="980"/>
        <v>0</v>
      </c>
      <c r="W1261" s="113">
        <f t="shared" si="981"/>
        <v>0</v>
      </c>
      <c r="X1261" s="113">
        <f t="shared" si="982"/>
        <v>0</v>
      </c>
      <c r="Y1261" s="113">
        <f t="shared" si="983"/>
        <v>0</v>
      </c>
      <c r="Z1261" s="113">
        <f t="shared" si="968"/>
        <v>0</v>
      </c>
      <c r="AA1261" s="76">
        <v>10</v>
      </c>
      <c r="AB1261" s="76">
        <v>6</v>
      </c>
      <c r="AC1261" s="76">
        <v>8</v>
      </c>
      <c r="AD1261" s="76">
        <v>2</v>
      </c>
      <c r="AE1261" s="76">
        <v>2</v>
      </c>
      <c r="AF1261" s="76">
        <v>5</v>
      </c>
      <c r="AG1261" s="76">
        <v>8</v>
      </c>
      <c r="AH1261" s="131">
        <f t="shared" si="948"/>
        <v>0</v>
      </c>
      <c r="AI1261" s="131">
        <f t="shared" si="969"/>
        <v>0</v>
      </c>
      <c r="AJ1261" s="131">
        <f t="shared" si="985"/>
        <v>0</v>
      </c>
      <c r="AK1261" s="131">
        <f t="shared" si="986"/>
        <v>0</v>
      </c>
      <c r="AL1261" s="131">
        <f t="shared" si="970"/>
        <v>0</v>
      </c>
      <c r="AM1261" s="131">
        <f t="shared" si="971"/>
        <v>0</v>
      </c>
      <c r="AN1261" s="131">
        <f t="shared" si="949"/>
        <v>0</v>
      </c>
      <c r="AO1261" s="115" t="b">
        <f t="shared" si="987"/>
        <v>0</v>
      </c>
      <c r="AP1261" s="115" t="b">
        <f t="shared" si="988"/>
        <v>0</v>
      </c>
      <c r="AQ1261" s="115" t="b">
        <f t="shared" si="989"/>
        <v>0</v>
      </c>
      <c r="AR1261" s="79">
        <f t="shared" si="950"/>
        <v>0</v>
      </c>
      <c r="AS1261" s="79">
        <f t="shared" si="951"/>
        <v>0</v>
      </c>
      <c r="AT1261" s="79">
        <f t="shared" si="952"/>
        <v>0</v>
      </c>
      <c r="AU1261" s="79">
        <f t="shared" si="953"/>
        <v>0</v>
      </c>
      <c r="AV1261" s="79">
        <f t="shared" si="954"/>
        <v>0</v>
      </c>
      <c r="AW1261" s="79">
        <f t="shared" si="955"/>
        <v>0</v>
      </c>
      <c r="AX1261" s="128">
        <f t="shared" si="956"/>
        <v>0</v>
      </c>
      <c r="AY1261" s="128"/>
      <c r="AZ1261" s="128"/>
      <c r="BA1261" s="128">
        <f t="shared" si="957"/>
        <v>0</v>
      </c>
      <c r="BB1261" s="128">
        <f t="shared" si="958"/>
        <v>0</v>
      </c>
      <c r="BC1261" s="80">
        <f t="shared" si="959"/>
        <v>0</v>
      </c>
      <c r="BD1261" s="80">
        <f t="shared" si="960"/>
        <v>0</v>
      </c>
      <c r="BE1261" s="80">
        <f t="shared" si="961"/>
        <v>0</v>
      </c>
      <c r="BF1261" s="80">
        <f t="shared" si="962"/>
        <v>0</v>
      </c>
      <c r="BG1261" s="80">
        <f t="shared" si="963"/>
        <v>0</v>
      </c>
      <c r="BH1261" s="80">
        <f t="shared" si="990"/>
        <v>0</v>
      </c>
      <c r="BI1261" s="4">
        <f t="shared" si="964"/>
        <v>0</v>
      </c>
      <c r="BJ1261" s="4">
        <f t="shared" si="965"/>
        <v>0</v>
      </c>
      <c r="BK1261" s="4">
        <f t="shared" si="966"/>
        <v>0</v>
      </c>
      <c r="BL1261" s="8" t="e">
        <f>VLOOKUP(CN1261,'CIR Results'!$B$3:$L$42,2,FALSE)</f>
        <v>#N/A</v>
      </c>
      <c r="BM1261" s="8" t="e">
        <f>VLOOKUP(CN1261,'CIR Results'!$B$3:$L$42,3,FALSE)</f>
        <v>#N/A</v>
      </c>
      <c r="BN1261" s="8" t="e">
        <f>VLOOKUP(CN1261,'CIR Results'!$B$3:$L$42,4,FALSE)</f>
        <v>#N/A</v>
      </c>
      <c r="BO1261" s="8" t="e">
        <f>VLOOKUP(CN1261,'CIR Results'!$B$3:$L$42,5,FALSE)</f>
        <v>#N/A</v>
      </c>
      <c r="BP1261" s="8" t="e">
        <f>VLOOKUP(CN1261,'CIR Results'!$B$3:$L$42,6,FALSE)</f>
        <v>#N/A</v>
      </c>
      <c r="BQ1261" s="8" t="e">
        <f>VLOOKUP(CN1261,'CIR Results'!$B$3:$L$42,8,FALSE)</f>
        <v>#N/A</v>
      </c>
      <c r="BR1261" s="8" t="e">
        <f>VLOOKUP(CN1261,'CIR Results'!$B$3:$L$42,9,FALSE)</f>
        <v>#N/A</v>
      </c>
      <c r="BS1261" s="8" t="e">
        <f>VLOOKUP(CN1261,'CIR Results'!$B$3:$L$42,10,FALSE)</f>
        <v>#N/A</v>
      </c>
      <c r="BT1261" s="8" t="e">
        <f>VLOOKUP(CN1261,'CIR Results'!$B$3:$L$42,11,FALSE)</f>
        <v>#N/A</v>
      </c>
      <c r="BU1261" s="136" t="e">
        <f>VLOOKUP(CN1261,'CIR Team Info'!$B$5:$E$44,2,FALSE)</f>
        <v>#N/A</v>
      </c>
      <c r="BV1261" s="136" t="e">
        <f>VLOOKUP(CN1261,'CIR Team Info'!$B$5:$E$44,4,FALSE)</f>
        <v>#N/A</v>
      </c>
      <c r="BW1261" s="136" t="str">
        <f t="shared" si="991"/>
        <v xml:space="preserve">   </v>
      </c>
    </row>
    <row r="1262" spans="1:75" x14ac:dyDescent="0.25">
      <c r="A1262" s="78">
        <f t="shared" si="945"/>
        <v>0</v>
      </c>
      <c r="C1262" s="10" t="str">
        <f t="shared" si="984"/>
        <v>Do Not Pick</v>
      </c>
      <c r="D1262" s="17">
        <f t="shared" si="946"/>
        <v>0</v>
      </c>
      <c r="E1262" s="113">
        <f t="shared" si="972"/>
        <v>0</v>
      </c>
      <c r="F1262" s="113">
        <f t="shared" si="973"/>
        <v>0</v>
      </c>
      <c r="G1262" s="113">
        <f t="shared" si="974"/>
        <v>0</v>
      </c>
      <c r="H1262" s="113">
        <f t="shared" si="975"/>
        <v>0</v>
      </c>
      <c r="I1262" s="113">
        <f t="shared" si="976"/>
        <v>0</v>
      </c>
      <c r="J1262" s="113">
        <f t="shared" si="977"/>
        <v>0</v>
      </c>
      <c r="K1262" s="113">
        <f t="shared" si="967"/>
        <v>0</v>
      </c>
      <c r="L1262" s="76">
        <v>8</v>
      </c>
      <c r="M1262" s="76">
        <v>5</v>
      </c>
      <c r="N1262" s="76">
        <v>7</v>
      </c>
      <c r="O1262" s="76">
        <v>6</v>
      </c>
      <c r="P1262" s="76">
        <v>6</v>
      </c>
      <c r="Q1262" s="76">
        <v>2</v>
      </c>
      <c r="R1262" s="76">
        <v>1</v>
      </c>
      <c r="S1262" s="17">
        <f t="shared" si="947"/>
        <v>0</v>
      </c>
      <c r="T1262" s="113">
        <f t="shared" si="978"/>
        <v>0</v>
      </c>
      <c r="U1262" s="113">
        <f t="shared" si="979"/>
        <v>0</v>
      </c>
      <c r="V1262" s="113">
        <f t="shared" si="980"/>
        <v>0</v>
      </c>
      <c r="W1262" s="113">
        <f t="shared" si="981"/>
        <v>0</v>
      </c>
      <c r="X1262" s="113">
        <f t="shared" si="982"/>
        <v>0</v>
      </c>
      <c r="Y1262" s="113">
        <f t="shared" si="983"/>
        <v>0</v>
      </c>
      <c r="Z1262" s="113">
        <f t="shared" si="968"/>
        <v>0</v>
      </c>
      <c r="AA1262" s="76">
        <v>10</v>
      </c>
      <c r="AB1262" s="76">
        <v>6</v>
      </c>
      <c r="AC1262" s="76">
        <v>8</v>
      </c>
      <c r="AD1262" s="76">
        <v>2</v>
      </c>
      <c r="AE1262" s="76">
        <v>2</v>
      </c>
      <c r="AF1262" s="76">
        <v>5</v>
      </c>
      <c r="AG1262" s="76">
        <v>8</v>
      </c>
      <c r="AH1262" s="131">
        <f t="shared" si="948"/>
        <v>0</v>
      </c>
      <c r="AI1262" s="131">
        <f t="shared" si="969"/>
        <v>0</v>
      </c>
      <c r="AJ1262" s="131">
        <f t="shared" si="985"/>
        <v>0</v>
      </c>
      <c r="AK1262" s="131">
        <f t="shared" si="986"/>
        <v>0</v>
      </c>
      <c r="AL1262" s="131">
        <f t="shared" si="970"/>
        <v>0</v>
      </c>
      <c r="AM1262" s="131">
        <f t="shared" si="971"/>
        <v>0</v>
      </c>
      <c r="AN1262" s="131">
        <f t="shared" si="949"/>
        <v>0</v>
      </c>
      <c r="AO1262" s="115" t="b">
        <f t="shared" si="987"/>
        <v>0</v>
      </c>
      <c r="AP1262" s="115" t="b">
        <f t="shared" si="988"/>
        <v>0</v>
      </c>
      <c r="AQ1262" s="115" t="b">
        <f t="shared" si="989"/>
        <v>0</v>
      </c>
      <c r="AR1262" s="79">
        <f t="shared" si="950"/>
        <v>0</v>
      </c>
      <c r="AS1262" s="79">
        <f t="shared" si="951"/>
        <v>0</v>
      </c>
      <c r="AT1262" s="79">
        <f t="shared" si="952"/>
        <v>0</v>
      </c>
      <c r="AU1262" s="79">
        <f t="shared" si="953"/>
        <v>0</v>
      </c>
      <c r="AV1262" s="79">
        <f t="shared" si="954"/>
        <v>0</v>
      </c>
      <c r="AW1262" s="79">
        <f t="shared" si="955"/>
        <v>0</v>
      </c>
      <c r="AX1262" s="128">
        <f t="shared" si="956"/>
        <v>0</v>
      </c>
      <c r="AY1262" s="128"/>
      <c r="AZ1262" s="128"/>
      <c r="BA1262" s="128">
        <f t="shared" si="957"/>
        <v>0</v>
      </c>
      <c r="BB1262" s="128">
        <f t="shared" si="958"/>
        <v>0</v>
      </c>
      <c r="BC1262" s="80">
        <f t="shared" si="959"/>
        <v>0</v>
      </c>
      <c r="BD1262" s="80">
        <f t="shared" si="960"/>
        <v>0</v>
      </c>
      <c r="BE1262" s="80">
        <f t="shared" si="961"/>
        <v>0</v>
      </c>
      <c r="BF1262" s="80">
        <f t="shared" si="962"/>
        <v>0</v>
      </c>
      <c r="BG1262" s="80">
        <f t="shared" si="963"/>
        <v>0</v>
      </c>
      <c r="BH1262" s="80">
        <f t="shared" si="990"/>
        <v>0</v>
      </c>
      <c r="BI1262" s="4">
        <f t="shared" si="964"/>
        <v>0</v>
      </c>
      <c r="BJ1262" s="4">
        <f t="shared" si="965"/>
        <v>0</v>
      </c>
      <c r="BK1262" s="4">
        <f t="shared" si="966"/>
        <v>0</v>
      </c>
      <c r="BL1262" s="8" t="e">
        <f>VLOOKUP(CN1262,'CIR Results'!$B$3:$L$42,2,FALSE)</f>
        <v>#N/A</v>
      </c>
      <c r="BM1262" s="8" t="e">
        <f>VLOOKUP(CN1262,'CIR Results'!$B$3:$L$42,3,FALSE)</f>
        <v>#N/A</v>
      </c>
      <c r="BN1262" s="8" t="e">
        <f>VLOOKUP(CN1262,'CIR Results'!$B$3:$L$42,4,FALSE)</f>
        <v>#N/A</v>
      </c>
      <c r="BO1262" s="8" t="e">
        <f>VLOOKUP(CN1262,'CIR Results'!$B$3:$L$42,5,FALSE)</f>
        <v>#N/A</v>
      </c>
      <c r="BP1262" s="8" t="e">
        <f>VLOOKUP(CN1262,'CIR Results'!$B$3:$L$42,6,FALSE)</f>
        <v>#N/A</v>
      </c>
      <c r="BQ1262" s="8" t="e">
        <f>VLOOKUP(CN1262,'CIR Results'!$B$3:$L$42,8,FALSE)</f>
        <v>#N/A</v>
      </c>
      <c r="BR1262" s="8" t="e">
        <f>VLOOKUP(CN1262,'CIR Results'!$B$3:$L$42,9,FALSE)</f>
        <v>#N/A</v>
      </c>
      <c r="BS1262" s="8" t="e">
        <f>VLOOKUP(CN1262,'CIR Results'!$B$3:$L$42,10,FALSE)</f>
        <v>#N/A</v>
      </c>
      <c r="BT1262" s="8" t="e">
        <f>VLOOKUP(CN1262,'CIR Results'!$B$3:$L$42,11,FALSE)</f>
        <v>#N/A</v>
      </c>
      <c r="BU1262" s="136" t="e">
        <f>VLOOKUP(CN1262,'CIR Team Info'!$B$5:$E$44,2,FALSE)</f>
        <v>#N/A</v>
      </c>
      <c r="BV1262" s="136" t="e">
        <f>VLOOKUP(CN1262,'CIR Team Info'!$B$5:$E$44,4,FALSE)</f>
        <v>#N/A</v>
      </c>
      <c r="BW1262" s="136" t="str">
        <f t="shared" si="991"/>
        <v xml:space="preserve">   </v>
      </c>
    </row>
    <row r="1263" spans="1:75" x14ac:dyDescent="0.25">
      <c r="A1263" s="78">
        <f t="shared" si="945"/>
        <v>0</v>
      </c>
      <c r="C1263" s="10" t="str">
        <f t="shared" si="984"/>
        <v>Do Not Pick</v>
      </c>
      <c r="D1263" s="17">
        <f t="shared" si="946"/>
        <v>0</v>
      </c>
      <c r="E1263" s="113">
        <f t="shared" si="972"/>
        <v>0</v>
      </c>
      <c r="F1263" s="113">
        <f t="shared" si="973"/>
        <v>0</v>
      </c>
      <c r="G1263" s="113">
        <f t="shared" si="974"/>
        <v>0</v>
      </c>
      <c r="H1263" s="113">
        <f t="shared" si="975"/>
        <v>0</v>
      </c>
      <c r="I1263" s="113">
        <f t="shared" si="976"/>
        <v>0</v>
      </c>
      <c r="J1263" s="113">
        <f t="shared" si="977"/>
        <v>0</v>
      </c>
      <c r="K1263" s="113">
        <f t="shared" si="967"/>
        <v>0</v>
      </c>
      <c r="L1263" s="76">
        <v>8</v>
      </c>
      <c r="M1263" s="76">
        <v>5</v>
      </c>
      <c r="N1263" s="76">
        <v>7</v>
      </c>
      <c r="O1263" s="76">
        <v>6</v>
      </c>
      <c r="P1263" s="76">
        <v>6</v>
      </c>
      <c r="Q1263" s="76">
        <v>2</v>
      </c>
      <c r="R1263" s="76">
        <v>1</v>
      </c>
      <c r="S1263" s="17">
        <f t="shared" si="947"/>
        <v>0</v>
      </c>
      <c r="T1263" s="113">
        <f t="shared" si="978"/>
        <v>0</v>
      </c>
      <c r="U1263" s="113">
        <f t="shared" si="979"/>
        <v>0</v>
      </c>
      <c r="V1263" s="113">
        <f t="shared" si="980"/>
        <v>0</v>
      </c>
      <c r="W1263" s="113">
        <f t="shared" si="981"/>
        <v>0</v>
      </c>
      <c r="X1263" s="113">
        <f t="shared" si="982"/>
        <v>0</v>
      </c>
      <c r="Y1263" s="113">
        <f t="shared" si="983"/>
        <v>0</v>
      </c>
      <c r="Z1263" s="113">
        <f t="shared" si="968"/>
        <v>0</v>
      </c>
      <c r="AA1263" s="76">
        <v>10</v>
      </c>
      <c r="AB1263" s="76">
        <v>6</v>
      </c>
      <c r="AC1263" s="76">
        <v>8</v>
      </c>
      <c r="AD1263" s="76">
        <v>2</v>
      </c>
      <c r="AE1263" s="76">
        <v>2</v>
      </c>
      <c r="AF1263" s="76">
        <v>5</v>
      </c>
      <c r="AG1263" s="76">
        <v>8</v>
      </c>
      <c r="AH1263" s="131">
        <f t="shared" si="948"/>
        <v>0</v>
      </c>
      <c r="AI1263" s="131">
        <f t="shared" si="969"/>
        <v>0</v>
      </c>
      <c r="AJ1263" s="131">
        <f t="shared" si="985"/>
        <v>0</v>
      </c>
      <c r="AK1263" s="131">
        <f t="shared" si="986"/>
        <v>0</v>
      </c>
      <c r="AL1263" s="131">
        <f t="shared" si="970"/>
        <v>0</v>
      </c>
      <c r="AM1263" s="131">
        <f t="shared" si="971"/>
        <v>0</v>
      </c>
      <c r="AN1263" s="131">
        <f t="shared" si="949"/>
        <v>0</v>
      </c>
      <c r="AO1263" s="115" t="b">
        <f t="shared" si="987"/>
        <v>0</v>
      </c>
      <c r="AP1263" s="115" t="b">
        <f t="shared" si="988"/>
        <v>0</v>
      </c>
      <c r="AQ1263" s="115" t="b">
        <f t="shared" si="989"/>
        <v>0</v>
      </c>
      <c r="AR1263" s="79">
        <f t="shared" si="950"/>
        <v>0</v>
      </c>
      <c r="AS1263" s="79">
        <f t="shared" si="951"/>
        <v>0</v>
      </c>
      <c r="AT1263" s="79">
        <f t="shared" si="952"/>
        <v>0</v>
      </c>
      <c r="AU1263" s="79">
        <f t="shared" si="953"/>
        <v>0</v>
      </c>
      <c r="AV1263" s="79">
        <f t="shared" si="954"/>
        <v>0</v>
      </c>
      <c r="AW1263" s="79">
        <f t="shared" si="955"/>
        <v>0</v>
      </c>
      <c r="AX1263" s="128">
        <f t="shared" si="956"/>
        <v>0</v>
      </c>
      <c r="AY1263" s="128"/>
      <c r="AZ1263" s="128"/>
      <c r="BA1263" s="128">
        <f t="shared" si="957"/>
        <v>0</v>
      </c>
      <c r="BB1263" s="128">
        <f t="shared" si="958"/>
        <v>0</v>
      </c>
      <c r="BC1263" s="80">
        <f t="shared" si="959"/>
        <v>0</v>
      </c>
      <c r="BD1263" s="80">
        <f t="shared" si="960"/>
        <v>0</v>
      </c>
      <c r="BE1263" s="80">
        <f t="shared" si="961"/>
        <v>0</v>
      </c>
      <c r="BF1263" s="80">
        <f t="shared" si="962"/>
        <v>0</v>
      </c>
      <c r="BG1263" s="80">
        <f t="shared" si="963"/>
        <v>0</v>
      </c>
      <c r="BH1263" s="80">
        <f t="shared" si="990"/>
        <v>0</v>
      </c>
      <c r="BI1263" s="4">
        <f t="shared" si="964"/>
        <v>0</v>
      </c>
      <c r="BJ1263" s="4">
        <f t="shared" si="965"/>
        <v>0</v>
      </c>
      <c r="BK1263" s="4">
        <f t="shared" si="966"/>
        <v>0</v>
      </c>
      <c r="BL1263" s="8" t="e">
        <f>VLOOKUP(CN1263,'CIR Results'!$B$3:$L$42,2,FALSE)</f>
        <v>#N/A</v>
      </c>
      <c r="BM1263" s="8" t="e">
        <f>VLOOKUP(CN1263,'CIR Results'!$B$3:$L$42,3,FALSE)</f>
        <v>#N/A</v>
      </c>
      <c r="BN1263" s="8" t="e">
        <f>VLOOKUP(CN1263,'CIR Results'!$B$3:$L$42,4,FALSE)</f>
        <v>#N/A</v>
      </c>
      <c r="BO1263" s="8" t="e">
        <f>VLOOKUP(CN1263,'CIR Results'!$B$3:$L$42,5,FALSE)</f>
        <v>#N/A</v>
      </c>
      <c r="BP1263" s="8" t="e">
        <f>VLOOKUP(CN1263,'CIR Results'!$B$3:$L$42,6,FALSE)</f>
        <v>#N/A</v>
      </c>
      <c r="BQ1263" s="8" t="e">
        <f>VLOOKUP(CN1263,'CIR Results'!$B$3:$L$42,8,FALSE)</f>
        <v>#N/A</v>
      </c>
      <c r="BR1263" s="8" t="e">
        <f>VLOOKUP(CN1263,'CIR Results'!$B$3:$L$42,9,FALSE)</f>
        <v>#N/A</v>
      </c>
      <c r="BS1263" s="8" t="e">
        <f>VLOOKUP(CN1263,'CIR Results'!$B$3:$L$42,10,FALSE)</f>
        <v>#N/A</v>
      </c>
      <c r="BT1263" s="8" t="e">
        <f>VLOOKUP(CN1263,'CIR Results'!$B$3:$L$42,11,FALSE)</f>
        <v>#N/A</v>
      </c>
      <c r="BU1263" s="136" t="e">
        <f>VLOOKUP(CN1263,'CIR Team Info'!$B$5:$E$44,2,FALSE)</f>
        <v>#N/A</v>
      </c>
      <c r="BV1263" s="136" t="e">
        <f>VLOOKUP(CN1263,'CIR Team Info'!$B$5:$E$44,4,FALSE)</f>
        <v>#N/A</v>
      </c>
      <c r="BW1263" s="136" t="str">
        <f t="shared" si="991"/>
        <v xml:space="preserve">   </v>
      </c>
    </row>
    <row r="1264" spans="1:75" x14ac:dyDescent="0.25">
      <c r="A1264" s="78">
        <f t="shared" si="945"/>
        <v>0</v>
      </c>
      <c r="C1264" s="10" t="str">
        <f t="shared" si="984"/>
        <v>Do Not Pick</v>
      </c>
      <c r="D1264" s="17">
        <f t="shared" si="946"/>
        <v>0</v>
      </c>
      <c r="E1264" s="113">
        <f t="shared" si="972"/>
        <v>0</v>
      </c>
      <c r="F1264" s="113">
        <f t="shared" si="973"/>
        <v>0</v>
      </c>
      <c r="G1264" s="113">
        <f t="shared" si="974"/>
        <v>0</v>
      </c>
      <c r="H1264" s="113">
        <f t="shared" si="975"/>
        <v>0</v>
      </c>
      <c r="I1264" s="113">
        <f t="shared" si="976"/>
        <v>0</v>
      </c>
      <c r="J1264" s="113">
        <f t="shared" si="977"/>
        <v>0</v>
      </c>
      <c r="K1264" s="113">
        <f t="shared" si="967"/>
        <v>0</v>
      </c>
      <c r="L1264" s="76">
        <v>8</v>
      </c>
      <c r="M1264" s="76">
        <v>5</v>
      </c>
      <c r="N1264" s="76">
        <v>7</v>
      </c>
      <c r="O1264" s="76">
        <v>6</v>
      </c>
      <c r="P1264" s="76">
        <v>6</v>
      </c>
      <c r="Q1264" s="76">
        <v>2</v>
      </c>
      <c r="R1264" s="76">
        <v>1</v>
      </c>
      <c r="S1264" s="17">
        <f t="shared" si="947"/>
        <v>0</v>
      </c>
      <c r="T1264" s="113">
        <f t="shared" si="978"/>
        <v>0</v>
      </c>
      <c r="U1264" s="113">
        <f t="shared" si="979"/>
        <v>0</v>
      </c>
      <c r="V1264" s="113">
        <f t="shared" si="980"/>
        <v>0</v>
      </c>
      <c r="W1264" s="113">
        <f t="shared" si="981"/>
        <v>0</v>
      </c>
      <c r="X1264" s="113">
        <f t="shared" si="982"/>
        <v>0</v>
      </c>
      <c r="Y1264" s="113">
        <f t="shared" si="983"/>
        <v>0</v>
      </c>
      <c r="Z1264" s="113">
        <f t="shared" si="968"/>
        <v>0</v>
      </c>
      <c r="AA1264" s="76">
        <v>10</v>
      </c>
      <c r="AB1264" s="76">
        <v>6</v>
      </c>
      <c r="AC1264" s="76">
        <v>8</v>
      </c>
      <c r="AD1264" s="76">
        <v>2</v>
      </c>
      <c r="AE1264" s="76">
        <v>2</v>
      </c>
      <c r="AF1264" s="76">
        <v>5</v>
      </c>
      <c r="AG1264" s="76">
        <v>8</v>
      </c>
      <c r="AH1264" s="131">
        <f t="shared" si="948"/>
        <v>0</v>
      </c>
      <c r="AI1264" s="131">
        <f t="shared" si="969"/>
        <v>0</v>
      </c>
      <c r="AJ1264" s="131">
        <f t="shared" si="985"/>
        <v>0</v>
      </c>
      <c r="AK1264" s="131">
        <f t="shared" si="986"/>
        <v>0</v>
      </c>
      <c r="AL1264" s="131">
        <f t="shared" si="970"/>
        <v>0</v>
      </c>
      <c r="AM1264" s="131">
        <f t="shared" si="971"/>
        <v>0</v>
      </c>
      <c r="AN1264" s="131">
        <f t="shared" si="949"/>
        <v>0</v>
      </c>
      <c r="AO1264" s="115" t="b">
        <f t="shared" si="987"/>
        <v>0</v>
      </c>
      <c r="AP1264" s="115" t="b">
        <f t="shared" si="988"/>
        <v>0</v>
      </c>
      <c r="AQ1264" s="115" t="b">
        <f t="shared" si="989"/>
        <v>0</v>
      </c>
      <c r="AR1264" s="79">
        <f t="shared" si="950"/>
        <v>0</v>
      </c>
      <c r="AS1264" s="79">
        <f t="shared" si="951"/>
        <v>0</v>
      </c>
      <c r="AT1264" s="79">
        <f t="shared" si="952"/>
        <v>0</v>
      </c>
      <c r="AU1264" s="79">
        <f t="shared" si="953"/>
        <v>0</v>
      </c>
      <c r="AV1264" s="79">
        <f t="shared" si="954"/>
        <v>0</v>
      </c>
      <c r="AW1264" s="79">
        <f t="shared" si="955"/>
        <v>0</v>
      </c>
      <c r="AX1264" s="128">
        <f t="shared" si="956"/>
        <v>0</v>
      </c>
      <c r="AY1264" s="128"/>
      <c r="AZ1264" s="128"/>
      <c r="BA1264" s="128">
        <f t="shared" si="957"/>
        <v>0</v>
      </c>
      <c r="BB1264" s="128">
        <f t="shared" si="958"/>
        <v>0</v>
      </c>
      <c r="BC1264" s="80">
        <f t="shared" si="959"/>
        <v>0</v>
      </c>
      <c r="BD1264" s="80">
        <f t="shared" si="960"/>
        <v>0</v>
      </c>
      <c r="BE1264" s="80">
        <f t="shared" si="961"/>
        <v>0</v>
      </c>
      <c r="BF1264" s="80">
        <f t="shared" si="962"/>
        <v>0</v>
      </c>
      <c r="BG1264" s="80">
        <f t="shared" si="963"/>
        <v>0</v>
      </c>
      <c r="BH1264" s="80">
        <f t="shared" si="990"/>
        <v>0</v>
      </c>
      <c r="BI1264" s="4">
        <f t="shared" si="964"/>
        <v>0</v>
      </c>
      <c r="BJ1264" s="4">
        <f t="shared" si="965"/>
        <v>0</v>
      </c>
      <c r="BK1264" s="4">
        <f t="shared" si="966"/>
        <v>0</v>
      </c>
      <c r="BL1264" s="8" t="e">
        <f>VLOOKUP(CN1264,'CIR Results'!$B$3:$L$42,2,FALSE)</f>
        <v>#N/A</v>
      </c>
      <c r="BM1264" s="8" t="e">
        <f>VLOOKUP(CN1264,'CIR Results'!$B$3:$L$42,3,FALSE)</f>
        <v>#N/A</v>
      </c>
      <c r="BN1264" s="8" t="e">
        <f>VLOOKUP(CN1264,'CIR Results'!$B$3:$L$42,4,FALSE)</f>
        <v>#N/A</v>
      </c>
      <c r="BO1264" s="8" t="e">
        <f>VLOOKUP(CN1264,'CIR Results'!$B$3:$L$42,5,FALSE)</f>
        <v>#N/A</v>
      </c>
      <c r="BP1264" s="8" t="e">
        <f>VLOOKUP(CN1264,'CIR Results'!$B$3:$L$42,6,FALSE)</f>
        <v>#N/A</v>
      </c>
      <c r="BQ1264" s="8" t="e">
        <f>VLOOKUP(CN1264,'CIR Results'!$B$3:$L$42,8,FALSE)</f>
        <v>#N/A</v>
      </c>
      <c r="BR1264" s="8" t="e">
        <f>VLOOKUP(CN1264,'CIR Results'!$B$3:$L$42,9,FALSE)</f>
        <v>#N/A</v>
      </c>
      <c r="BS1264" s="8" t="e">
        <f>VLOOKUP(CN1264,'CIR Results'!$B$3:$L$42,10,FALSE)</f>
        <v>#N/A</v>
      </c>
      <c r="BT1264" s="8" t="e">
        <f>VLOOKUP(CN1264,'CIR Results'!$B$3:$L$42,11,FALSE)</f>
        <v>#N/A</v>
      </c>
      <c r="BU1264" s="136" t="e">
        <f>VLOOKUP(CN1264,'CIR Team Info'!$B$5:$E$44,2,FALSE)</f>
        <v>#N/A</v>
      </c>
      <c r="BV1264" s="136" t="e">
        <f>VLOOKUP(CN1264,'CIR Team Info'!$B$5:$E$44,4,FALSE)</f>
        <v>#N/A</v>
      </c>
      <c r="BW1264" s="136" t="str">
        <f t="shared" si="991"/>
        <v xml:space="preserve">   </v>
      </c>
    </row>
    <row r="1265" spans="1:75" x14ac:dyDescent="0.25">
      <c r="A1265" s="78">
        <f t="shared" si="945"/>
        <v>0</v>
      </c>
      <c r="C1265" s="10" t="str">
        <f t="shared" si="984"/>
        <v>Do Not Pick</v>
      </c>
      <c r="D1265" s="17">
        <f t="shared" si="946"/>
        <v>0</v>
      </c>
      <c r="E1265" s="113">
        <f t="shared" si="972"/>
        <v>0</v>
      </c>
      <c r="F1265" s="113">
        <f t="shared" si="973"/>
        <v>0</v>
      </c>
      <c r="G1265" s="113">
        <f t="shared" si="974"/>
        <v>0</v>
      </c>
      <c r="H1265" s="113">
        <f t="shared" si="975"/>
        <v>0</v>
      </c>
      <c r="I1265" s="113">
        <f t="shared" si="976"/>
        <v>0</v>
      </c>
      <c r="J1265" s="113">
        <f t="shared" si="977"/>
        <v>0</v>
      </c>
      <c r="K1265" s="113">
        <f t="shared" si="967"/>
        <v>0</v>
      </c>
      <c r="L1265" s="76">
        <v>8</v>
      </c>
      <c r="M1265" s="76">
        <v>5</v>
      </c>
      <c r="N1265" s="76">
        <v>7</v>
      </c>
      <c r="O1265" s="76">
        <v>6</v>
      </c>
      <c r="P1265" s="76">
        <v>6</v>
      </c>
      <c r="Q1265" s="76">
        <v>2</v>
      </c>
      <c r="R1265" s="76">
        <v>1</v>
      </c>
      <c r="S1265" s="17">
        <f t="shared" si="947"/>
        <v>0</v>
      </c>
      <c r="T1265" s="113">
        <f t="shared" si="978"/>
        <v>0</v>
      </c>
      <c r="U1265" s="113">
        <f t="shared" si="979"/>
        <v>0</v>
      </c>
      <c r="V1265" s="113">
        <f t="shared" si="980"/>
        <v>0</v>
      </c>
      <c r="W1265" s="113">
        <f t="shared" si="981"/>
        <v>0</v>
      </c>
      <c r="X1265" s="113">
        <f t="shared" si="982"/>
        <v>0</v>
      </c>
      <c r="Y1265" s="113">
        <f t="shared" si="983"/>
        <v>0</v>
      </c>
      <c r="Z1265" s="113">
        <f t="shared" si="968"/>
        <v>0</v>
      </c>
      <c r="AA1265" s="76">
        <v>10</v>
      </c>
      <c r="AB1265" s="76">
        <v>6</v>
      </c>
      <c r="AC1265" s="76">
        <v>8</v>
      </c>
      <c r="AD1265" s="76">
        <v>2</v>
      </c>
      <c r="AE1265" s="76">
        <v>2</v>
      </c>
      <c r="AF1265" s="76">
        <v>5</v>
      </c>
      <c r="AG1265" s="76">
        <v>8</v>
      </c>
      <c r="AH1265" s="131">
        <f t="shared" si="948"/>
        <v>0</v>
      </c>
      <c r="AI1265" s="131">
        <f t="shared" si="969"/>
        <v>0</v>
      </c>
      <c r="AJ1265" s="131">
        <f t="shared" si="985"/>
        <v>0</v>
      </c>
      <c r="AK1265" s="131">
        <f t="shared" si="986"/>
        <v>0</v>
      </c>
      <c r="AL1265" s="131">
        <f t="shared" si="970"/>
        <v>0</v>
      </c>
      <c r="AM1265" s="131">
        <f t="shared" si="971"/>
        <v>0</v>
      </c>
      <c r="AN1265" s="131">
        <f t="shared" si="949"/>
        <v>0</v>
      </c>
      <c r="AO1265" s="115" t="b">
        <f t="shared" si="987"/>
        <v>0</v>
      </c>
      <c r="AP1265" s="115" t="b">
        <f t="shared" si="988"/>
        <v>0</v>
      </c>
      <c r="AQ1265" s="115" t="b">
        <f t="shared" si="989"/>
        <v>0</v>
      </c>
      <c r="AR1265" s="79">
        <f t="shared" si="950"/>
        <v>0</v>
      </c>
      <c r="AS1265" s="79">
        <f t="shared" si="951"/>
        <v>0</v>
      </c>
      <c r="AT1265" s="79">
        <f t="shared" si="952"/>
        <v>0</v>
      </c>
      <c r="AU1265" s="79">
        <f t="shared" si="953"/>
        <v>0</v>
      </c>
      <c r="AV1265" s="79">
        <f t="shared" si="954"/>
        <v>0</v>
      </c>
      <c r="AW1265" s="79">
        <f t="shared" si="955"/>
        <v>0</v>
      </c>
      <c r="AX1265" s="128">
        <f t="shared" si="956"/>
        <v>0</v>
      </c>
      <c r="AY1265" s="128"/>
      <c r="AZ1265" s="128"/>
      <c r="BA1265" s="128">
        <f t="shared" si="957"/>
        <v>0</v>
      </c>
      <c r="BB1265" s="128">
        <f t="shared" si="958"/>
        <v>0</v>
      </c>
      <c r="BC1265" s="80">
        <f t="shared" si="959"/>
        <v>0</v>
      </c>
      <c r="BD1265" s="80">
        <f t="shared" si="960"/>
        <v>0</v>
      </c>
      <c r="BE1265" s="80">
        <f t="shared" si="961"/>
        <v>0</v>
      </c>
      <c r="BF1265" s="80">
        <f t="shared" si="962"/>
        <v>0</v>
      </c>
      <c r="BG1265" s="80">
        <f t="shared" si="963"/>
        <v>0</v>
      </c>
      <c r="BH1265" s="80">
        <f t="shared" si="990"/>
        <v>0</v>
      </c>
      <c r="BI1265" s="4">
        <f t="shared" si="964"/>
        <v>0</v>
      </c>
      <c r="BJ1265" s="4">
        <f t="shared" si="965"/>
        <v>0</v>
      </c>
      <c r="BK1265" s="4">
        <f t="shared" si="966"/>
        <v>0</v>
      </c>
      <c r="BL1265" s="8" t="e">
        <f>VLOOKUP(CN1265,'CIR Results'!$B$3:$L$42,2,FALSE)</f>
        <v>#N/A</v>
      </c>
      <c r="BM1265" s="8" t="e">
        <f>VLOOKUP(CN1265,'CIR Results'!$B$3:$L$42,3,FALSE)</f>
        <v>#N/A</v>
      </c>
      <c r="BN1265" s="8" t="e">
        <f>VLOOKUP(CN1265,'CIR Results'!$B$3:$L$42,4,FALSE)</f>
        <v>#N/A</v>
      </c>
      <c r="BO1265" s="8" t="e">
        <f>VLOOKUP(CN1265,'CIR Results'!$B$3:$L$42,5,FALSE)</f>
        <v>#N/A</v>
      </c>
      <c r="BP1265" s="8" t="e">
        <f>VLOOKUP(CN1265,'CIR Results'!$B$3:$L$42,6,FALSE)</f>
        <v>#N/A</v>
      </c>
      <c r="BQ1265" s="8" t="e">
        <f>VLOOKUP(CN1265,'CIR Results'!$B$3:$L$42,8,FALSE)</f>
        <v>#N/A</v>
      </c>
      <c r="BR1265" s="8" t="e">
        <f>VLOOKUP(CN1265,'CIR Results'!$B$3:$L$42,9,FALSE)</f>
        <v>#N/A</v>
      </c>
      <c r="BS1265" s="8" t="e">
        <f>VLOOKUP(CN1265,'CIR Results'!$B$3:$L$42,10,FALSE)</f>
        <v>#N/A</v>
      </c>
      <c r="BT1265" s="8" t="e">
        <f>VLOOKUP(CN1265,'CIR Results'!$B$3:$L$42,11,FALSE)</f>
        <v>#N/A</v>
      </c>
      <c r="BU1265" s="136" t="e">
        <f>VLOOKUP(CN1265,'CIR Team Info'!$B$5:$E$44,2,FALSE)</f>
        <v>#N/A</v>
      </c>
      <c r="BV1265" s="136" t="e">
        <f>VLOOKUP(CN1265,'CIR Team Info'!$B$5:$E$44,4,FALSE)</f>
        <v>#N/A</v>
      </c>
      <c r="BW1265" s="136" t="str">
        <f t="shared" si="991"/>
        <v xml:space="preserve">   </v>
      </c>
    </row>
    <row r="1266" spans="1:75" x14ac:dyDescent="0.25">
      <c r="A1266" s="78">
        <f t="shared" si="945"/>
        <v>0</v>
      </c>
      <c r="C1266" s="10" t="str">
        <f t="shared" si="984"/>
        <v>Do Not Pick</v>
      </c>
      <c r="D1266" s="17">
        <f t="shared" si="946"/>
        <v>0</v>
      </c>
      <c r="E1266" s="113">
        <f t="shared" si="972"/>
        <v>0</v>
      </c>
      <c r="F1266" s="113">
        <f t="shared" si="973"/>
        <v>0</v>
      </c>
      <c r="G1266" s="113">
        <f t="shared" si="974"/>
        <v>0</v>
      </c>
      <c r="H1266" s="113">
        <f t="shared" si="975"/>
        <v>0</v>
      </c>
      <c r="I1266" s="113">
        <f t="shared" si="976"/>
        <v>0</v>
      </c>
      <c r="J1266" s="113">
        <f t="shared" si="977"/>
        <v>0</v>
      </c>
      <c r="K1266" s="113">
        <f t="shared" si="967"/>
        <v>0</v>
      </c>
      <c r="L1266" s="76">
        <v>8</v>
      </c>
      <c r="M1266" s="76">
        <v>5</v>
      </c>
      <c r="N1266" s="76">
        <v>7</v>
      </c>
      <c r="O1266" s="76">
        <v>6</v>
      </c>
      <c r="P1266" s="76">
        <v>6</v>
      </c>
      <c r="Q1266" s="76">
        <v>2</v>
      </c>
      <c r="R1266" s="76">
        <v>1</v>
      </c>
      <c r="S1266" s="17">
        <f t="shared" si="947"/>
        <v>0</v>
      </c>
      <c r="T1266" s="113">
        <f t="shared" si="978"/>
        <v>0</v>
      </c>
      <c r="U1266" s="113">
        <f t="shared" si="979"/>
        <v>0</v>
      </c>
      <c r="V1266" s="113">
        <f t="shared" si="980"/>
        <v>0</v>
      </c>
      <c r="W1266" s="113">
        <f t="shared" si="981"/>
        <v>0</v>
      </c>
      <c r="X1266" s="113">
        <f t="shared" si="982"/>
        <v>0</v>
      </c>
      <c r="Y1266" s="113">
        <f t="shared" si="983"/>
        <v>0</v>
      </c>
      <c r="Z1266" s="113">
        <f t="shared" si="968"/>
        <v>0</v>
      </c>
      <c r="AA1266" s="76">
        <v>10</v>
      </c>
      <c r="AB1266" s="76">
        <v>6</v>
      </c>
      <c r="AC1266" s="76">
        <v>8</v>
      </c>
      <c r="AD1266" s="76">
        <v>2</v>
      </c>
      <c r="AE1266" s="76">
        <v>2</v>
      </c>
      <c r="AF1266" s="76">
        <v>5</v>
      </c>
      <c r="AG1266" s="76">
        <v>8</v>
      </c>
      <c r="AH1266" s="131">
        <f t="shared" si="948"/>
        <v>0</v>
      </c>
      <c r="AI1266" s="131">
        <f t="shared" si="969"/>
        <v>0</v>
      </c>
      <c r="AJ1266" s="131">
        <f t="shared" si="985"/>
        <v>0</v>
      </c>
      <c r="AK1266" s="131">
        <f t="shared" si="986"/>
        <v>0</v>
      </c>
      <c r="AL1266" s="131">
        <f t="shared" si="970"/>
        <v>0</v>
      </c>
      <c r="AM1266" s="131">
        <f t="shared" si="971"/>
        <v>0</v>
      </c>
      <c r="AN1266" s="131">
        <f t="shared" si="949"/>
        <v>0</v>
      </c>
      <c r="AO1266" s="115" t="b">
        <f t="shared" si="987"/>
        <v>0</v>
      </c>
      <c r="AP1266" s="115" t="b">
        <f t="shared" si="988"/>
        <v>0</v>
      </c>
      <c r="AQ1266" s="115" t="b">
        <f t="shared" si="989"/>
        <v>0</v>
      </c>
      <c r="AR1266" s="79">
        <f t="shared" si="950"/>
        <v>0</v>
      </c>
      <c r="AS1266" s="79">
        <f t="shared" si="951"/>
        <v>0</v>
      </c>
      <c r="AT1266" s="79">
        <f t="shared" si="952"/>
        <v>0</v>
      </c>
      <c r="AU1266" s="79">
        <f t="shared" si="953"/>
        <v>0</v>
      </c>
      <c r="AV1266" s="79">
        <f t="shared" si="954"/>
        <v>0</v>
      </c>
      <c r="AW1266" s="79">
        <f t="shared" si="955"/>
        <v>0</v>
      </c>
      <c r="AX1266" s="128">
        <f t="shared" si="956"/>
        <v>0</v>
      </c>
      <c r="AY1266" s="128"/>
      <c r="AZ1266" s="128"/>
      <c r="BA1266" s="128">
        <f t="shared" si="957"/>
        <v>0</v>
      </c>
      <c r="BB1266" s="128">
        <f t="shared" si="958"/>
        <v>0</v>
      </c>
      <c r="BC1266" s="80">
        <f t="shared" si="959"/>
        <v>0</v>
      </c>
      <c r="BD1266" s="80">
        <f t="shared" si="960"/>
        <v>0</v>
      </c>
      <c r="BE1266" s="80">
        <f t="shared" si="961"/>
        <v>0</v>
      </c>
      <c r="BF1266" s="80">
        <f t="shared" si="962"/>
        <v>0</v>
      </c>
      <c r="BG1266" s="80">
        <f t="shared" si="963"/>
        <v>0</v>
      </c>
      <c r="BH1266" s="80">
        <f t="shared" si="990"/>
        <v>0</v>
      </c>
      <c r="BI1266" s="4">
        <f t="shared" si="964"/>
        <v>0</v>
      </c>
      <c r="BJ1266" s="4">
        <f t="shared" si="965"/>
        <v>0</v>
      </c>
      <c r="BK1266" s="4">
        <f t="shared" si="966"/>
        <v>0</v>
      </c>
      <c r="BL1266" s="8" t="e">
        <f>VLOOKUP(CN1266,'CIR Results'!$B$3:$L$42,2,FALSE)</f>
        <v>#N/A</v>
      </c>
      <c r="BM1266" s="8" t="e">
        <f>VLOOKUP(CN1266,'CIR Results'!$B$3:$L$42,3,FALSE)</f>
        <v>#N/A</v>
      </c>
      <c r="BN1266" s="8" t="e">
        <f>VLOOKUP(CN1266,'CIR Results'!$B$3:$L$42,4,FALSE)</f>
        <v>#N/A</v>
      </c>
      <c r="BO1266" s="8" t="e">
        <f>VLOOKUP(CN1266,'CIR Results'!$B$3:$L$42,5,FALSE)</f>
        <v>#N/A</v>
      </c>
      <c r="BP1266" s="8" t="e">
        <f>VLOOKUP(CN1266,'CIR Results'!$B$3:$L$42,6,FALSE)</f>
        <v>#N/A</v>
      </c>
      <c r="BQ1266" s="8" t="e">
        <f>VLOOKUP(CN1266,'CIR Results'!$B$3:$L$42,8,FALSE)</f>
        <v>#N/A</v>
      </c>
      <c r="BR1266" s="8" t="e">
        <f>VLOOKUP(CN1266,'CIR Results'!$B$3:$L$42,9,FALSE)</f>
        <v>#N/A</v>
      </c>
      <c r="BS1266" s="8" t="e">
        <f>VLOOKUP(CN1266,'CIR Results'!$B$3:$L$42,10,FALSE)</f>
        <v>#N/A</v>
      </c>
      <c r="BT1266" s="8" t="e">
        <f>VLOOKUP(CN1266,'CIR Results'!$B$3:$L$42,11,FALSE)</f>
        <v>#N/A</v>
      </c>
      <c r="BU1266" s="136" t="e">
        <f>VLOOKUP(CN1266,'CIR Team Info'!$B$5:$E$44,2,FALSE)</f>
        <v>#N/A</v>
      </c>
      <c r="BV1266" s="136" t="e">
        <f>VLOOKUP(CN1266,'CIR Team Info'!$B$5:$E$44,4,FALSE)</f>
        <v>#N/A</v>
      </c>
      <c r="BW1266" s="136" t="str">
        <f t="shared" si="991"/>
        <v xml:space="preserve">   </v>
      </c>
    </row>
    <row r="1267" spans="1:75" x14ac:dyDescent="0.25">
      <c r="A1267" s="78">
        <f t="shared" ref="A1267:A1330" si="992">CN1267</f>
        <v>0</v>
      </c>
      <c r="C1267" s="10" t="str">
        <f t="shared" si="984"/>
        <v>Do Not Pick</v>
      </c>
      <c r="D1267" s="17">
        <f t="shared" ref="D1267:D1330" si="993">SUM(E1267:K1267)/10</f>
        <v>0</v>
      </c>
      <c r="E1267" s="113">
        <f t="shared" si="972"/>
        <v>0</v>
      </c>
      <c r="F1267" s="113">
        <f t="shared" si="973"/>
        <v>0</v>
      </c>
      <c r="G1267" s="113">
        <f t="shared" si="974"/>
        <v>0</v>
      </c>
      <c r="H1267" s="113">
        <f t="shared" si="975"/>
        <v>0</v>
      </c>
      <c r="I1267" s="113">
        <f t="shared" si="976"/>
        <v>0</v>
      </c>
      <c r="J1267" s="113">
        <f t="shared" si="977"/>
        <v>0</v>
      </c>
      <c r="K1267" s="113">
        <f t="shared" si="967"/>
        <v>0</v>
      </c>
      <c r="L1267" s="76">
        <v>8</v>
      </c>
      <c r="M1267" s="76">
        <v>5</v>
      </c>
      <c r="N1267" s="76">
        <v>7</v>
      </c>
      <c r="O1267" s="76">
        <v>6</v>
      </c>
      <c r="P1267" s="76">
        <v>6</v>
      </c>
      <c r="Q1267" s="76">
        <v>2</v>
      </c>
      <c r="R1267" s="76">
        <v>1</v>
      </c>
      <c r="S1267" s="17">
        <f t="shared" ref="S1267:S1330" si="994">SUM(T1267:Z1267)/10</f>
        <v>0</v>
      </c>
      <c r="T1267" s="113">
        <f t="shared" si="978"/>
        <v>0</v>
      </c>
      <c r="U1267" s="113">
        <f t="shared" si="979"/>
        <v>0</v>
      </c>
      <c r="V1267" s="113">
        <f t="shared" si="980"/>
        <v>0</v>
      </c>
      <c r="W1267" s="113">
        <f t="shared" si="981"/>
        <v>0</v>
      </c>
      <c r="X1267" s="113">
        <f t="shared" si="982"/>
        <v>0</v>
      </c>
      <c r="Y1267" s="113">
        <f t="shared" si="983"/>
        <v>0</v>
      </c>
      <c r="Z1267" s="113">
        <f t="shared" si="968"/>
        <v>0</v>
      </c>
      <c r="AA1267" s="76">
        <v>10</v>
      </c>
      <c r="AB1267" s="76">
        <v>6</v>
      </c>
      <c r="AC1267" s="76">
        <v>8</v>
      </c>
      <c r="AD1267" s="76">
        <v>2</v>
      </c>
      <c r="AE1267" s="76">
        <v>2</v>
      </c>
      <c r="AF1267" s="76">
        <v>5</v>
      </c>
      <c r="AG1267" s="76">
        <v>8</v>
      </c>
      <c r="AH1267" s="131">
        <f t="shared" ref="AH1267:AH1330" si="995">(DG1267*DU1267)/0.8</f>
        <v>0</v>
      </c>
      <c r="AI1267" s="131">
        <f t="shared" si="969"/>
        <v>0</v>
      </c>
      <c r="AJ1267" s="131">
        <f t="shared" si="985"/>
        <v>0</v>
      </c>
      <c r="AK1267" s="131">
        <f t="shared" si="986"/>
        <v>0</v>
      </c>
      <c r="AL1267" s="131">
        <f t="shared" si="970"/>
        <v>0</v>
      </c>
      <c r="AM1267" s="131">
        <f t="shared" si="971"/>
        <v>0</v>
      </c>
      <c r="AN1267" s="131">
        <f t="shared" ref="AN1267:AN1330" si="996">((AW1267/175)*10)-DE1267-DF1267</f>
        <v>0</v>
      </c>
      <c r="AO1267" s="115" t="b">
        <f t="shared" si="987"/>
        <v>0</v>
      </c>
      <c r="AP1267" s="115" t="b">
        <f t="shared" si="988"/>
        <v>0</v>
      </c>
      <c r="AQ1267" s="115" t="b">
        <f t="shared" si="989"/>
        <v>0</v>
      </c>
      <c r="AR1267" s="79">
        <f t="shared" ref="AR1267:AR1330" si="997">DJ1267*10</f>
        <v>0</v>
      </c>
      <c r="AS1267" s="79">
        <f t="shared" ref="AS1267:AS1330" si="998">CT1267</f>
        <v>0</v>
      </c>
      <c r="AT1267" s="79">
        <f t="shared" ref="AT1267:AT1330" si="999">DC1267</f>
        <v>0</v>
      </c>
      <c r="AU1267" s="79">
        <f t="shared" ref="AU1267:AU1330" si="1000">DL1267*10</f>
        <v>0</v>
      </c>
      <c r="AV1267" s="79">
        <f t="shared" ref="AV1267:AV1330" si="1001">DN1267*10</f>
        <v>0</v>
      </c>
      <c r="AW1267" s="79">
        <f t="shared" ref="AW1267:AW1330" si="1002">IF(DH1267=3,1.25*DI1267,IF(DH1267=2,DI1267,IF(DH1267=1,0.5*DI1267,0)))</f>
        <v>0</v>
      </c>
      <c r="AX1267" s="128">
        <f t="shared" ref="AX1267:AX1330" si="1003">DJ1267+DK1267</f>
        <v>0</v>
      </c>
      <c r="AY1267" s="128"/>
      <c r="AZ1267" s="128"/>
      <c r="BA1267" s="128">
        <f t="shared" ref="BA1267:BA1330" si="1004">DL1267+DM1267</f>
        <v>0</v>
      </c>
      <c r="BB1267" s="128">
        <f t="shared" ref="BB1267:BB1330" si="1005">DN1267+DO1267</f>
        <v>0</v>
      </c>
      <c r="BC1267" s="80">
        <f t="shared" ref="BC1267:BC1330" si="1006">IF(DJ1267+DK1267=0,0,DJ1267/(DJ1267+DK1267))</f>
        <v>0</v>
      </c>
      <c r="BD1267" s="80">
        <f t="shared" ref="BD1267:BD1330" si="1007">IF(CT1267+CU1267=0,0,CT1267/(CT1267+CU1267))</f>
        <v>0</v>
      </c>
      <c r="BE1267" s="80">
        <f t="shared" ref="BE1267:BE1330" si="1008">IF(DC1267+DD1267=0,0,DC1267/(DC1267+DD1267))</f>
        <v>0</v>
      </c>
      <c r="BF1267" s="80">
        <f t="shared" ref="BF1267:BF1330" si="1009">IF(DL1267+DM1267=0,0,DL1267/(DL1267+DM1267))</f>
        <v>0</v>
      </c>
      <c r="BG1267" s="80">
        <f t="shared" ref="BG1267:BG1330" si="1010">IF(DN1267+DO1267=0,0,DN1267/(DN1267+DO1267))</f>
        <v>0</v>
      </c>
      <c r="BH1267" s="80">
        <f t="shared" si="990"/>
        <v>0</v>
      </c>
      <c r="BI1267" s="4">
        <f t="shared" ref="BI1267:BI1330" si="1011">SUM(AR1267,AT1267:AV1267)</f>
        <v>0</v>
      </c>
      <c r="BJ1267" s="4">
        <f t="shared" ref="BJ1267:BJ1330" si="1012">SUM(AR1267:AV1267)</f>
        <v>0</v>
      </c>
      <c r="BK1267" s="4">
        <f t="shared" ref="BK1267:BK1330" si="1013">AW1267</f>
        <v>0</v>
      </c>
      <c r="BL1267" s="8" t="e">
        <f>VLOOKUP(CN1267,'CIR Results'!$B$3:$L$42,2,FALSE)</f>
        <v>#N/A</v>
      </c>
      <c r="BM1267" s="8" t="e">
        <f>VLOOKUP(CN1267,'CIR Results'!$B$3:$L$42,3,FALSE)</f>
        <v>#N/A</v>
      </c>
      <c r="BN1267" s="8" t="e">
        <f>VLOOKUP(CN1267,'CIR Results'!$B$3:$L$42,4,FALSE)</f>
        <v>#N/A</v>
      </c>
      <c r="BO1267" s="8" t="e">
        <f>VLOOKUP(CN1267,'CIR Results'!$B$3:$L$42,5,FALSE)</f>
        <v>#N/A</v>
      </c>
      <c r="BP1267" s="8" t="e">
        <f>VLOOKUP(CN1267,'CIR Results'!$B$3:$L$42,6,FALSE)</f>
        <v>#N/A</v>
      </c>
      <c r="BQ1267" s="8" t="e">
        <f>VLOOKUP(CN1267,'CIR Results'!$B$3:$L$42,8,FALSE)</f>
        <v>#N/A</v>
      </c>
      <c r="BR1267" s="8" t="e">
        <f>VLOOKUP(CN1267,'CIR Results'!$B$3:$L$42,9,FALSE)</f>
        <v>#N/A</v>
      </c>
      <c r="BS1267" s="8" t="e">
        <f>VLOOKUP(CN1267,'CIR Results'!$B$3:$L$42,10,FALSE)</f>
        <v>#N/A</v>
      </c>
      <c r="BT1267" s="8" t="e">
        <f>VLOOKUP(CN1267,'CIR Results'!$B$3:$L$42,11,FALSE)</f>
        <v>#N/A</v>
      </c>
      <c r="BU1267" s="136" t="e">
        <f>VLOOKUP(CN1267,'CIR Team Info'!$B$5:$E$44,2,FALSE)</f>
        <v>#N/A</v>
      </c>
      <c r="BV1267" s="136" t="e">
        <f>VLOOKUP(CN1267,'CIR Team Info'!$B$5:$E$44,4,FALSE)</f>
        <v>#N/A</v>
      </c>
      <c r="BW1267" s="136" t="str">
        <f t="shared" si="991"/>
        <v xml:space="preserve">   </v>
      </c>
    </row>
    <row r="1268" spans="1:75" x14ac:dyDescent="0.25">
      <c r="A1268" s="78">
        <f t="shared" si="992"/>
        <v>0</v>
      </c>
      <c r="C1268" s="10" t="str">
        <f t="shared" si="984"/>
        <v>Do Not Pick</v>
      </c>
      <c r="D1268" s="17">
        <f t="shared" si="993"/>
        <v>0</v>
      </c>
      <c r="E1268" s="113">
        <f t="shared" si="972"/>
        <v>0</v>
      </c>
      <c r="F1268" s="113">
        <f t="shared" si="973"/>
        <v>0</v>
      </c>
      <c r="G1268" s="113">
        <f t="shared" si="974"/>
        <v>0</v>
      </c>
      <c r="H1268" s="113">
        <f t="shared" si="975"/>
        <v>0</v>
      </c>
      <c r="I1268" s="113">
        <f t="shared" si="976"/>
        <v>0</v>
      </c>
      <c r="J1268" s="113">
        <f t="shared" si="977"/>
        <v>0</v>
      </c>
      <c r="K1268" s="113">
        <f t="shared" ref="K1268:K1331" si="1014">R1268*AN1268</f>
        <v>0</v>
      </c>
      <c r="L1268" s="76">
        <v>8</v>
      </c>
      <c r="M1268" s="76">
        <v>5</v>
      </c>
      <c r="N1268" s="76">
        <v>7</v>
      </c>
      <c r="O1268" s="76">
        <v>6</v>
      </c>
      <c r="P1268" s="76">
        <v>6</v>
      </c>
      <c r="Q1268" s="76">
        <v>2</v>
      </c>
      <c r="R1268" s="76">
        <v>1</v>
      </c>
      <c r="S1268" s="17">
        <f t="shared" si="994"/>
        <v>0</v>
      </c>
      <c r="T1268" s="113">
        <f t="shared" si="978"/>
        <v>0</v>
      </c>
      <c r="U1268" s="113">
        <f t="shared" si="979"/>
        <v>0</v>
      </c>
      <c r="V1268" s="113">
        <f t="shared" si="980"/>
        <v>0</v>
      </c>
      <c r="W1268" s="113">
        <f t="shared" si="981"/>
        <v>0</v>
      </c>
      <c r="X1268" s="113">
        <f t="shared" si="982"/>
        <v>0</v>
      </c>
      <c r="Y1268" s="113">
        <f t="shared" si="983"/>
        <v>0</v>
      </c>
      <c r="Z1268" s="113">
        <f t="shared" ref="Z1268:Z1331" si="1015">AN1268*AG1268</f>
        <v>0</v>
      </c>
      <c r="AA1268" s="76">
        <v>10</v>
      </c>
      <c r="AB1268" s="76">
        <v>6</v>
      </c>
      <c r="AC1268" s="76">
        <v>8</v>
      </c>
      <c r="AD1268" s="76">
        <v>2</v>
      </c>
      <c r="AE1268" s="76">
        <v>2</v>
      </c>
      <c r="AF1268" s="76">
        <v>5</v>
      </c>
      <c r="AG1268" s="76">
        <v>8</v>
      </c>
      <c r="AH1268" s="131">
        <f t="shared" si="995"/>
        <v>0</v>
      </c>
      <c r="AI1268" s="131">
        <f t="shared" ref="AI1268:AI1331" si="1016">DJ1268-DK1268+IF(DA1268="T",2,0)+IF(DB1268="T",1,0)</f>
        <v>0</v>
      </c>
      <c r="AJ1268" s="131">
        <f t="shared" si="985"/>
        <v>0</v>
      </c>
      <c r="AK1268" s="131">
        <f t="shared" si="986"/>
        <v>0</v>
      </c>
      <c r="AL1268" s="131">
        <f t="shared" ref="AL1268:AL1331" si="1017">DL1268-DM1268</f>
        <v>0</v>
      </c>
      <c r="AM1268" s="131">
        <f t="shared" ref="AM1268:AM1331" si="1018">DN1268-DO1268</f>
        <v>0</v>
      </c>
      <c r="AN1268" s="131">
        <f t="shared" si="996"/>
        <v>0</v>
      </c>
      <c r="AO1268" s="115" t="b">
        <f t="shared" si="987"/>
        <v>0</v>
      </c>
      <c r="AP1268" s="115" t="b">
        <f t="shared" si="988"/>
        <v>0</v>
      </c>
      <c r="AQ1268" s="115" t="b">
        <f t="shared" si="989"/>
        <v>0</v>
      </c>
      <c r="AR1268" s="79">
        <f t="shared" si="997"/>
        <v>0</v>
      </c>
      <c r="AS1268" s="79">
        <f t="shared" si="998"/>
        <v>0</v>
      </c>
      <c r="AT1268" s="79">
        <f t="shared" si="999"/>
        <v>0</v>
      </c>
      <c r="AU1268" s="79">
        <f t="shared" si="1000"/>
        <v>0</v>
      </c>
      <c r="AV1268" s="79">
        <f t="shared" si="1001"/>
        <v>0</v>
      </c>
      <c r="AW1268" s="79">
        <f t="shared" si="1002"/>
        <v>0</v>
      </c>
      <c r="AX1268" s="128">
        <f t="shared" si="1003"/>
        <v>0</v>
      </c>
      <c r="AY1268" s="128"/>
      <c r="AZ1268" s="128"/>
      <c r="BA1268" s="128">
        <f t="shared" si="1004"/>
        <v>0</v>
      </c>
      <c r="BB1268" s="128">
        <f t="shared" si="1005"/>
        <v>0</v>
      </c>
      <c r="BC1268" s="80">
        <f t="shared" si="1006"/>
        <v>0</v>
      </c>
      <c r="BD1268" s="80">
        <f t="shared" si="1007"/>
        <v>0</v>
      </c>
      <c r="BE1268" s="80">
        <f t="shared" si="1008"/>
        <v>0</v>
      </c>
      <c r="BF1268" s="80">
        <f t="shared" si="1009"/>
        <v>0</v>
      </c>
      <c r="BG1268" s="80">
        <f t="shared" si="1010"/>
        <v>0</v>
      </c>
      <c r="BH1268" s="80">
        <f t="shared" si="990"/>
        <v>0</v>
      </c>
      <c r="BI1268" s="4">
        <f t="shared" si="1011"/>
        <v>0</v>
      </c>
      <c r="BJ1268" s="4">
        <f t="shared" si="1012"/>
        <v>0</v>
      </c>
      <c r="BK1268" s="4">
        <f t="shared" si="1013"/>
        <v>0</v>
      </c>
      <c r="BL1268" s="8" t="e">
        <f>VLOOKUP(CN1268,'CIR Results'!$B$3:$L$42,2,FALSE)</f>
        <v>#N/A</v>
      </c>
      <c r="BM1268" s="8" t="e">
        <f>VLOOKUP(CN1268,'CIR Results'!$B$3:$L$42,3,FALSE)</f>
        <v>#N/A</v>
      </c>
      <c r="BN1268" s="8" t="e">
        <f>VLOOKUP(CN1268,'CIR Results'!$B$3:$L$42,4,FALSE)</f>
        <v>#N/A</v>
      </c>
      <c r="BO1268" s="8" t="e">
        <f>VLOOKUP(CN1268,'CIR Results'!$B$3:$L$42,5,FALSE)</f>
        <v>#N/A</v>
      </c>
      <c r="BP1268" s="8" t="e">
        <f>VLOOKUP(CN1268,'CIR Results'!$B$3:$L$42,6,FALSE)</f>
        <v>#N/A</v>
      </c>
      <c r="BQ1268" s="8" t="e">
        <f>VLOOKUP(CN1268,'CIR Results'!$B$3:$L$42,8,FALSE)</f>
        <v>#N/A</v>
      </c>
      <c r="BR1268" s="8" t="e">
        <f>VLOOKUP(CN1268,'CIR Results'!$B$3:$L$42,9,FALSE)</f>
        <v>#N/A</v>
      </c>
      <c r="BS1268" s="8" t="e">
        <f>VLOOKUP(CN1268,'CIR Results'!$B$3:$L$42,10,FALSE)</f>
        <v>#N/A</v>
      </c>
      <c r="BT1268" s="8" t="e">
        <f>VLOOKUP(CN1268,'CIR Results'!$B$3:$L$42,11,FALSE)</f>
        <v>#N/A</v>
      </c>
      <c r="BU1268" s="136" t="e">
        <f>VLOOKUP(CN1268,'CIR Team Info'!$B$5:$E$44,2,FALSE)</f>
        <v>#N/A</v>
      </c>
      <c r="BV1268" s="136" t="e">
        <f>VLOOKUP(CN1268,'CIR Team Info'!$B$5:$E$44,4,FALSE)</f>
        <v>#N/A</v>
      </c>
      <c r="BW1268" s="136" t="str">
        <f t="shared" si="991"/>
        <v xml:space="preserve">   </v>
      </c>
    </row>
    <row r="1269" spans="1:75" x14ac:dyDescent="0.25">
      <c r="A1269" s="78">
        <f t="shared" si="992"/>
        <v>0</v>
      </c>
      <c r="C1269" s="10" t="str">
        <f t="shared" si="984"/>
        <v>Do Not Pick</v>
      </c>
      <c r="D1269" s="17">
        <f t="shared" si="993"/>
        <v>0</v>
      </c>
      <c r="E1269" s="113">
        <f t="shared" ref="E1269:E1332" si="1019">L1269*AH1269</f>
        <v>0</v>
      </c>
      <c r="F1269" s="113">
        <f t="shared" ref="F1269:F1332" si="1020">M1269*AI1269</f>
        <v>0</v>
      </c>
      <c r="G1269" s="113">
        <f t="shared" ref="G1269:G1332" si="1021">N1269*AJ1269</f>
        <v>0</v>
      </c>
      <c r="H1269" s="113">
        <f t="shared" ref="H1269:H1332" si="1022">O1269*AK1269</f>
        <v>0</v>
      </c>
      <c r="I1269" s="113">
        <f t="shared" ref="I1269:I1332" si="1023">P1269*AL1269</f>
        <v>0</v>
      </c>
      <c r="J1269" s="113">
        <f t="shared" ref="J1269:J1332" si="1024">Q1269*AM1269</f>
        <v>0</v>
      </c>
      <c r="K1269" s="113">
        <f t="shared" si="1014"/>
        <v>0</v>
      </c>
      <c r="L1269" s="76">
        <v>8</v>
      </c>
      <c r="M1269" s="76">
        <v>5</v>
      </c>
      <c r="N1269" s="76">
        <v>7</v>
      </c>
      <c r="O1269" s="76">
        <v>6</v>
      </c>
      <c r="P1269" s="76">
        <v>6</v>
      </c>
      <c r="Q1269" s="76">
        <v>2</v>
      </c>
      <c r="R1269" s="76">
        <v>1</v>
      </c>
      <c r="S1269" s="17">
        <f t="shared" si="994"/>
        <v>0</v>
      </c>
      <c r="T1269" s="113">
        <f t="shared" ref="T1269:T1332" si="1025">AH1269*AA1269</f>
        <v>0</v>
      </c>
      <c r="U1269" s="113">
        <f t="shared" ref="U1269:U1332" si="1026">AI1269*AB1269</f>
        <v>0</v>
      </c>
      <c r="V1269" s="113">
        <f t="shared" ref="V1269:V1332" si="1027">AJ1269*AC1269</f>
        <v>0</v>
      </c>
      <c r="W1269" s="113">
        <f t="shared" ref="W1269:W1332" si="1028">AK1269*AD1269</f>
        <v>0</v>
      </c>
      <c r="X1269" s="113">
        <f t="shared" ref="X1269:X1332" si="1029">AL1269*AE1269</f>
        <v>0</v>
      </c>
      <c r="Y1269" s="113">
        <f t="shared" ref="Y1269:Y1332" si="1030">AM1269*AF1269</f>
        <v>0</v>
      </c>
      <c r="Z1269" s="113">
        <f t="shared" si="1015"/>
        <v>0</v>
      </c>
      <c r="AA1269" s="76">
        <v>10</v>
      </c>
      <c r="AB1269" s="76">
        <v>6</v>
      </c>
      <c r="AC1269" s="76">
        <v>8</v>
      </c>
      <c r="AD1269" s="76">
        <v>2</v>
      </c>
      <c r="AE1269" s="76">
        <v>2</v>
      </c>
      <c r="AF1269" s="76">
        <v>5</v>
      </c>
      <c r="AG1269" s="76">
        <v>8</v>
      </c>
      <c r="AH1269" s="131">
        <f t="shared" si="995"/>
        <v>0</v>
      </c>
      <c r="AI1269" s="131">
        <f t="shared" si="1016"/>
        <v>0</v>
      </c>
      <c r="AJ1269" s="131">
        <f t="shared" si="985"/>
        <v>0</v>
      </c>
      <c r="AK1269" s="131">
        <f t="shared" si="986"/>
        <v>0</v>
      </c>
      <c r="AL1269" s="131">
        <f t="shared" si="1017"/>
        <v>0</v>
      </c>
      <c r="AM1269" s="131">
        <f t="shared" si="1018"/>
        <v>0</v>
      </c>
      <c r="AN1269" s="131">
        <f t="shared" si="996"/>
        <v>0</v>
      </c>
      <c r="AO1269" s="115" t="b">
        <f t="shared" si="987"/>
        <v>0</v>
      </c>
      <c r="AP1269" s="115" t="b">
        <f t="shared" si="988"/>
        <v>0</v>
      </c>
      <c r="AQ1269" s="115" t="b">
        <f t="shared" si="989"/>
        <v>0</v>
      </c>
      <c r="AR1269" s="79">
        <f t="shared" si="997"/>
        <v>0</v>
      </c>
      <c r="AS1269" s="79">
        <f t="shared" si="998"/>
        <v>0</v>
      </c>
      <c r="AT1269" s="79">
        <f t="shared" si="999"/>
        <v>0</v>
      </c>
      <c r="AU1269" s="79">
        <f t="shared" si="1000"/>
        <v>0</v>
      </c>
      <c r="AV1269" s="79">
        <f t="shared" si="1001"/>
        <v>0</v>
      </c>
      <c r="AW1269" s="79">
        <f t="shared" si="1002"/>
        <v>0</v>
      </c>
      <c r="AX1269" s="128">
        <f t="shared" si="1003"/>
        <v>0</v>
      </c>
      <c r="AY1269" s="128"/>
      <c r="AZ1269" s="128"/>
      <c r="BA1269" s="128">
        <f t="shared" si="1004"/>
        <v>0</v>
      </c>
      <c r="BB1269" s="128">
        <f t="shared" si="1005"/>
        <v>0</v>
      </c>
      <c r="BC1269" s="80">
        <f t="shared" si="1006"/>
        <v>0</v>
      </c>
      <c r="BD1269" s="80">
        <f t="shared" si="1007"/>
        <v>0</v>
      </c>
      <c r="BE1269" s="80">
        <f t="shared" si="1008"/>
        <v>0</v>
      </c>
      <c r="BF1269" s="80">
        <f t="shared" si="1009"/>
        <v>0</v>
      </c>
      <c r="BG1269" s="80">
        <f t="shared" si="1010"/>
        <v>0</v>
      </c>
      <c r="BH1269" s="80">
        <f t="shared" si="990"/>
        <v>0</v>
      </c>
      <c r="BI1269" s="4">
        <f t="shared" si="1011"/>
        <v>0</v>
      </c>
      <c r="BJ1269" s="4">
        <f t="shared" si="1012"/>
        <v>0</v>
      </c>
      <c r="BK1269" s="4">
        <f t="shared" si="1013"/>
        <v>0</v>
      </c>
      <c r="BL1269" s="8" t="e">
        <f>VLOOKUP(CN1269,'CIR Results'!$B$3:$L$42,2,FALSE)</f>
        <v>#N/A</v>
      </c>
      <c r="BM1269" s="8" t="e">
        <f>VLOOKUP(CN1269,'CIR Results'!$B$3:$L$42,3,FALSE)</f>
        <v>#N/A</v>
      </c>
      <c r="BN1269" s="8" t="e">
        <f>VLOOKUP(CN1269,'CIR Results'!$B$3:$L$42,4,FALSE)</f>
        <v>#N/A</v>
      </c>
      <c r="BO1269" s="8" t="e">
        <f>VLOOKUP(CN1269,'CIR Results'!$B$3:$L$42,5,FALSE)</f>
        <v>#N/A</v>
      </c>
      <c r="BP1269" s="8" t="e">
        <f>VLOOKUP(CN1269,'CIR Results'!$B$3:$L$42,6,FALSE)</f>
        <v>#N/A</v>
      </c>
      <c r="BQ1269" s="8" t="e">
        <f>VLOOKUP(CN1269,'CIR Results'!$B$3:$L$42,8,FALSE)</f>
        <v>#N/A</v>
      </c>
      <c r="BR1269" s="8" t="e">
        <f>VLOOKUP(CN1269,'CIR Results'!$B$3:$L$42,9,FALSE)</f>
        <v>#N/A</v>
      </c>
      <c r="BS1269" s="8" t="e">
        <f>VLOOKUP(CN1269,'CIR Results'!$B$3:$L$42,10,FALSE)</f>
        <v>#N/A</v>
      </c>
      <c r="BT1269" s="8" t="e">
        <f>VLOOKUP(CN1269,'CIR Results'!$B$3:$L$42,11,FALSE)</f>
        <v>#N/A</v>
      </c>
      <c r="BU1269" s="136" t="e">
        <f>VLOOKUP(CN1269,'CIR Team Info'!$B$5:$E$44,2,FALSE)</f>
        <v>#N/A</v>
      </c>
      <c r="BV1269" s="136" t="e">
        <f>VLOOKUP(CN1269,'CIR Team Info'!$B$5:$E$44,4,FALSE)</f>
        <v>#N/A</v>
      </c>
      <c r="BW1269" s="136" t="str">
        <f t="shared" si="991"/>
        <v xml:space="preserve">   </v>
      </c>
    </row>
    <row r="1270" spans="1:75" x14ac:dyDescent="0.25">
      <c r="A1270" s="78">
        <f t="shared" si="992"/>
        <v>0</v>
      </c>
      <c r="C1270" s="10" t="str">
        <f t="shared" si="984"/>
        <v>Do Not Pick</v>
      </c>
      <c r="D1270" s="17">
        <f t="shared" si="993"/>
        <v>0</v>
      </c>
      <c r="E1270" s="113">
        <f t="shared" si="1019"/>
        <v>0</v>
      </c>
      <c r="F1270" s="113">
        <f t="shared" si="1020"/>
        <v>0</v>
      </c>
      <c r="G1270" s="113">
        <f t="shared" si="1021"/>
        <v>0</v>
      </c>
      <c r="H1270" s="113">
        <f t="shared" si="1022"/>
        <v>0</v>
      </c>
      <c r="I1270" s="113">
        <f t="shared" si="1023"/>
        <v>0</v>
      </c>
      <c r="J1270" s="113">
        <f t="shared" si="1024"/>
        <v>0</v>
      </c>
      <c r="K1270" s="113">
        <f t="shared" si="1014"/>
        <v>0</v>
      </c>
      <c r="L1270" s="76">
        <v>8</v>
      </c>
      <c r="M1270" s="76">
        <v>5</v>
      </c>
      <c r="N1270" s="76">
        <v>7</v>
      </c>
      <c r="O1270" s="76">
        <v>6</v>
      </c>
      <c r="P1270" s="76">
        <v>6</v>
      </c>
      <c r="Q1270" s="76">
        <v>2</v>
      </c>
      <c r="R1270" s="76">
        <v>1</v>
      </c>
      <c r="S1270" s="17">
        <f t="shared" si="994"/>
        <v>0</v>
      </c>
      <c r="T1270" s="113">
        <f t="shared" si="1025"/>
        <v>0</v>
      </c>
      <c r="U1270" s="113">
        <f t="shared" si="1026"/>
        <v>0</v>
      </c>
      <c r="V1270" s="113">
        <f t="shared" si="1027"/>
        <v>0</v>
      </c>
      <c r="W1270" s="113">
        <f t="shared" si="1028"/>
        <v>0</v>
      </c>
      <c r="X1270" s="113">
        <f t="shared" si="1029"/>
        <v>0</v>
      </c>
      <c r="Y1270" s="113">
        <f t="shared" si="1030"/>
        <v>0</v>
      </c>
      <c r="Z1270" s="113">
        <f t="shared" si="1015"/>
        <v>0</v>
      </c>
      <c r="AA1270" s="76">
        <v>10</v>
      </c>
      <c r="AB1270" s="76">
        <v>6</v>
      </c>
      <c r="AC1270" s="76">
        <v>8</v>
      </c>
      <c r="AD1270" s="76">
        <v>2</v>
      </c>
      <c r="AE1270" s="76">
        <v>2</v>
      </c>
      <c r="AF1270" s="76">
        <v>5</v>
      </c>
      <c r="AG1270" s="76">
        <v>8</v>
      </c>
      <c r="AH1270" s="131">
        <f t="shared" si="995"/>
        <v>0</v>
      </c>
      <c r="AI1270" s="131">
        <f t="shared" si="1016"/>
        <v>0</v>
      </c>
      <c r="AJ1270" s="131">
        <f t="shared" si="985"/>
        <v>0</v>
      </c>
      <c r="AK1270" s="131">
        <f t="shared" si="986"/>
        <v>0</v>
      </c>
      <c r="AL1270" s="131">
        <f t="shared" si="1017"/>
        <v>0</v>
      </c>
      <c r="AM1270" s="131">
        <f t="shared" si="1018"/>
        <v>0</v>
      </c>
      <c r="AN1270" s="131">
        <f t="shared" si="996"/>
        <v>0</v>
      </c>
      <c r="AO1270" s="115" t="b">
        <f t="shared" si="987"/>
        <v>0</v>
      </c>
      <c r="AP1270" s="115" t="b">
        <f t="shared" si="988"/>
        <v>0</v>
      </c>
      <c r="AQ1270" s="115" t="b">
        <f t="shared" si="989"/>
        <v>0</v>
      </c>
      <c r="AR1270" s="79">
        <f t="shared" si="997"/>
        <v>0</v>
      </c>
      <c r="AS1270" s="79">
        <f t="shared" si="998"/>
        <v>0</v>
      </c>
      <c r="AT1270" s="79">
        <f t="shared" si="999"/>
        <v>0</v>
      </c>
      <c r="AU1270" s="79">
        <f t="shared" si="1000"/>
        <v>0</v>
      </c>
      <c r="AV1270" s="79">
        <f t="shared" si="1001"/>
        <v>0</v>
      </c>
      <c r="AW1270" s="79">
        <f t="shared" si="1002"/>
        <v>0</v>
      </c>
      <c r="AX1270" s="128">
        <f t="shared" si="1003"/>
        <v>0</v>
      </c>
      <c r="AY1270" s="128"/>
      <c r="AZ1270" s="128"/>
      <c r="BA1270" s="128">
        <f t="shared" si="1004"/>
        <v>0</v>
      </c>
      <c r="BB1270" s="128">
        <f t="shared" si="1005"/>
        <v>0</v>
      </c>
      <c r="BC1270" s="80">
        <f t="shared" si="1006"/>
        <v>0</v>
      </c>
      <c r="BD1270" s="80">
        <f t="shared" si="1007"/>
        <v>0</v>
      </c>
      <c r="BE1270" s="80">
        <f t="shared" si="1008"/>
        <v>0</v>
      </c>
      <c r="BF1270" s="80">
        <f t="shared" si="1009"/>
        <v>0</v>
      </c>
      <c r="BG1270" s="80">
        <f t="shared" si="1010"/>
        <v>0</v>
      </c>
      <c r="BH1270" s="80">
        <f t="shared" si="990"/>
        <v>0</v>
      </c>
      <c r="BI1270" s="4">
        <f t="shared" si="1011"/>
        <v>0</v>
      </c>
      <c r="BJ1270" s="4">
        <f t="shared" si="1012"/>
        <v>0</v>
      </c>
      <c r="BK1270" s="4">
        <f t="shared" si="1013"/>
        <v>0</v>
      </c>
      <c r="BL1270" s="8" t="e">
        <f>VLOOKUP(CN1270,'CIR Results'!$B$3:$L$42,2,FALSE)</f>
        <v>#N/A</v>
      </c>
      <c r="BM1270" s="8" t="e">
        <f>VLOOKUP(CN1270,'CIR Results'!$B$3:$L$42,3,FALSE)</f>
        <v>#N/A</v>
      </c>
      <c r="BN1270" s="8" t="e">
        <f>VLOOKUP(CN1270,'CIR Results'!$B$3:$L$42,4,FALSE)</f>
        <v>#N/A</v>
      </c>
      <c r="BO1270" s="8" t="e">
        <f>VLOOKUP(CN1270,'CIR Results'!$B$3:$L$42,5,FALSE)</f>
        <v>#N/A</v>
      </c>
      <c r="BP1270" s="8" t="e">
        <f>VLOOKUP(CN1270,'CIR Results'!$B$3:$L$42,6,FALSE)</f>
        <v>#N/A</v>
      </c>
      <c r="BQ1270" s="8" t="e">
        <f>VLOOKUP(CN1270,'CIR Results'!$B$3:$L$42,8,FALSE)</f>
        <v>#N/A</v>
      </c>
      <c r="BR1270" s="8" t="e">
        <f>VLOOKUP(CN1270,'CIR Results'!$B$3:$L$42,9,FALSE)</f>
        <v>#N/A</v>
      </c>
      <c r="BS1270" s="8" t="e">
        <f>VLOOKUP(CN1270,'CIR Results'!$B$3:$L$42,10,FALSE)</f>
        <v>#N/A</v>
      </c>
      <c r="BT1270" s="8" t="e">
        <f>VLOOKUP(CN1270,'CIR Results'!$B$3:$L$42,11,FALSE)</f>
        <v>#N/A</v>
      </c>
      <c r="BU1270" s="136" t="e">
        <f>VLOOKUP(CN1270,'CIR Team Info'!$B$5:$E$44,2,FALSE)</f>
        <v>#N/A</v>
      </c>
      <c r="BV1270" s="136" t="e">
        <f>VLOOKUP(CN1270,'CIR Team Info'!$B$5:$E$44,4,FALSE)</f>
        <v>#N/A</v>
      </c>
      <c r="BW1270" s="136" t="str">
        <f t="shared" si="991"/>
        <v xml:space="preserve">   </v>
      </c>
    </row>
    <row r="1271" spans="1:75" x14ac:dyDescent="0.25">
      <c r="A1271" s="78">
        <f t="shared" si="992"/>
        <v>0</v>
      </c>
      <c r="C1271" s="10" t="str">
        <f t="shared" si="984"/>
        <v>Do Not Pick</v>
      </c>
      <c r="D1271" s="17">
        <f t="shared" si="993"/>
        <v>0</v>
      </c>
      <c r="E1271" s="113">
        <f t="shared" si="1019"/>
        <v>0</v>
      </c>
      <c r="F1271" s="113">
        <f t="shared" si="1020"/>
        <v>0</v>
      </c>
      <c r="G1271" s="113">
        <f t="shared" si="1021"/>
        <v>0</v>
      </c>
      <c r="H1271" s="113">
        <f t="shared" si="1022"/>
        <v>0</v>
      </c>
      <c r="I1271" s="113">
        <f t="shared" si="1023"/>
        <v>0</v>
      </c>
      <c r="J1271" s="113">
        <f t="shared" si="1024"/>
        <v>0</v>
      </c>
      <c r="K1271" s="113">
        <f t="shared" si="1014"/>
        <v>0</v>
      </c>
      <c r="L1271" s="76">
        <v>8</v>
      </c>
      <c r="M1271" s="76">
        <v>5</v>
      </c>
      <c r="N1271" s="76">
        <v>7</v>
      </c>
      <c r="O1271" s="76">
        <v>6</v>
      </c>
      <c r="P1271" s="76">
        <v>6</v>
      </c>
      <c r="Q1271" s="76">
        <v>2</v>
      </c>
      <c r="R1271" s="76">
        <v>1</v>
      </c>
      <c r="S1271" s="17">
        <f t="shared" si="994"/>
        <v>0</v>
      </c>
      <c r="T1271" s="113">
        <f t="shared" si="1025"/>
        <v>0</v>
      </c>
      <c r="U1271" s="113">
        <f t="shared" si="1026"/>
        <v>0</v>
      </c>
      <c r="V1271" s="113">
        <f t="shared" si="1027"/>
        <v>0</v>
      </c>
      <c r="W1271" s="113">
        <f t="shared" si="1028"/>
        <v>0</v>
      </c>
      <c r="X1271" s="113">
        <f t="shared" si="1029"/>
        <v>0</v>
      </c>
      <c r="Y1271" s="113">
        <f t="shared" si="1030"/>
        <v>0</v>
      </c>
      <c r="Z1271" s="113">
        <f t="shared" si="1015"/>
        <v>0</v>
      </c>
      <c r="AA1271" s="76">
        <v>10</v>
      </c>
      <c r="AB1271" s="76">
        <v>6</v>
      </c>
      <c r="AC1271" s="76">
        <v>8</v>
      </c>
      <c r="AD1271" s="76">
        <v>2</v>
      </c>
      <c r="AE1271" s="76">
        <v>2</v>
      </c>
      <c r="AF1271" s="76">
        <v>5</v>
      </c>
      <c r="AG1271" s="76">
        <v>8</v>
      </c>
      <c r="AH1271" s="131">
        <f t="shared" si="995"/>
        <v>0</v>
      </c>
      <c r="AI1271" s="131">
        <f t="shared" si="1016"/>
        <v>0</v>
      </c>
      <c r="AJ1271" s="131">
        <f t="shared" si="985"/>
        <v>0</v>
      </c>
      <c r="AK1271" s="131">
        <f t="shared" si="986"/>
        <v>0</v>
      </c>
      <c r="AL1271" s="131">
        <f t="shared" si="1017"/>
        <v>0</v>
      </c>
      <c r="AM1271" s="131">
        <f t="shared" si="1018"/>
        <v>0</v>
      </c>
      <c r="AN1271" s="131">
        <f t="shared" si="996"/>
        <v>0</v>
      </c>
      <c r="AO1271" s="115" t="b">
        <f t="shared" si="987"/>
        <v>0</v>
      </c>
      <c r="AP1271" s="115" t="b">
        <f t="shared" si="988"/>
        <v>0</v>
      </c>
      <c r="AQ1271" s="115" t="b">
        <f t="shared" si="989"/>
        <v>0</v>
      </c>
      <c r="AR1271" s="79">
        <f t="shared" si="997"/>
        <v>0</v>
      </c>
      <c r="AS1271" s="79">
        <f t="shared" si="998"/>
        <v>0</v>
      </c>
      <c r="AT1271" s="79">
        <f t="shared" si="999"/>
        <v>0</v>
      </c>
      <c r="AU1271" s="79">
        <f t="shared" si="1000"/>
        <v>0</v>
      </c>
      <c r="AV1271" s="79">
        <f t="shared" si="1001"/>
        <v>0</v>
      </c>
      <c r="AW1271" s="79">
        <f t="shared" si="1002"/>
        <v>0</v>
      </c>
      <c r="AX1271" s="128">
        <f t="shared" si="1003"/>
        <v>0</v>
      </c>
      <c r="AY1271" s="128"/>
      <c r="AZ1271" s="128"/>
      <c r="BA1271" s="128">
        <f t="shared" si="1004"/>
        <v>0</v>
      </c>
      <c r="BB1271" s="128">
        <f t="shared" si="1005"/>
        <v>0</v>
      </c>
      <c r="BC1271" s="80">
        <f t="shared" si="1006"/>
        <v>0</v>
      </c>
      <c r="BD1271" s="80">
        <f t="shared" si="1007"/>
        <v>0</v>
      </c>
      <c r="BE1271" s="80">
        <f t="shared" si="1008"/>
        <v>0</v>
      </c>
      <c r="BF1271" s="80">
        <f t="shared" si="1009"/>
        <v>0</v>
      </c>
      <c r="BG1271" s="80">
        <f t="shared" si="1010"/>
        <v>0</v>
      </c>
      <c r="BH1271" s="80">
        <f t="shared" si="990"/>
        <v>0</v>
      </c>
      <c r="BI1271" s="4">
        <f t="shared" si="1011"/>
        <v>0</v>
      </c>
      <c r="BJ1271" s="4">
        <f t="shared" si="1012"/>
        <v>0</v>
      </c>
      <c r="BK1271" s="4">
        <f t="shared" si="1013"/>
        <v>0</v>
      </c>
      <c r="BL1271" s="8" t="e">
        <f>VLOOKUP(CN1271,'CIR Results'!$B$3:$L$42,2,FALSE)</f>
        <v>#N/A</v>
      </c>
      <c r="BM1271" s="8" t="e">
        <f>VLOOKUP(CN1271,'CIR Results'!$B$3:$L$42,3,FALSE)</f>
        <v>#N/A</v>
      </c>
      <c r="BN1271" s="8" t="e">
        <f>VLOOKUP(CN1271,'CIR Results'!$B$3:$L$42,4,FALSE)</f>
        <v>#N/A</v>
      </c>
      <c r="BO1271" s="8" t="e">
        <f>VLOOKUP(CN1271,'CIR Results'!$B$3:$L$42,5,FALSE)</f>
        <v>#N/A</v>
      </c>
      <c r="BP1271" s="8" t="e">
        <f>VLOOKUP(CN1271,'CIR Results'!$B$3:$L$42,6,FALSE)</f>
        <v>#N/A</v>
      </c>
      <c r="BQ1271" s="8" t="e">
        <f>VLOOKUP(CN1271,'CIR Results'!$B$3:$L$42,8,FALSE)</f>
        <v>#N/A</v>
      </c>
      <c r="BR1271" s="8" t="e">
        <f>VLOOKUP(CN1271,'CIR Results'!$B$3:$L$42,9,FALSE)</f>
        <v>#N/A</v>
      </c>
      <c r="BS1271" s="8" t="e">
        <f>VLOOKUP(CN1271,'CIR Results'!$B$3:$L$42,10,FALSE)</f>
        <v>#N/A</v>
      </c>
      <c r="BT1271" s="8" t="e">
        <f>VLOOKUP(CN1271,'CIR Results'!$B$3:$L$42,11,FALSE)</f>
        <v>#N/A</v>
      </c>
      <c r="BU1271" s="136" t="e">
        <f>VLOOKUP(CN1271,'CIR Team Info'!$B$5:$E$44,2,FALSE)</f>
        <v>#N/A</v>
      </c>
      <c r="BV1271" s="136" t="e">
        <f>VLOOKUP(CN1271,'CIR Team Info'!$B$5:$E$44,4,FALSE)</f>
        <v>#N/A</v>
      </c>
      <c r="BW1271" s="136" t="str">
        <f t="shared" si="991"/>
        <v xml:space="preserve">   </v>
      </c>
    </row>
    <row r="1272" spans="1:75" x14ac:dyDescent="0.25">
      <c r="A1272" s="78">
        <f t="shared" si="992"/>
        <v>0</v>
      </c>
      <c r="C1272" s="10" t="str">
        <f t="shared" si="984"/>
        <v>Do Not Pick</v>
      </c>
      <c r="D1272" s="17">
        <f t="shared" si="993"/>
        <v>0</v>
      </c>
      <c r="E1272" s="113">
        <f t="shared" si="1019"/>
        <v>0</v>
      </c>
      <c r="F1272" s="113">
        <f t="shared" si="1020"/>
        <v>0</v>
      </c>
      <c r="G1272" s="113">
        <f t="shared" si="1021"/>
        <v>0</v>
      </c>
      <c r="H1272" s="113">
        <f t="shared" si="1022"/>
        <v>0</v>
      </c>
      <c r="I1272" s="113">
        <f t="shared" si="1023"/>
        <v>0</v>
      </c>
      <c r="J1272" s="113">
        <f t="shared" si="1024"/>
        <v>0</v>
      </c>
      <c r="K1272" s="113">
        <f t="shared" si="1014"/>
        <v>0</v>
      </c>
      <c r="L1272" s="76">
        <v>8</v>
      </c>
      <c r="M1272" s="76">
        <v>5</v>
      </c>
      <c r="N1272" s="76">
        <v>7</v>
      </c>
      <c r="O1272" s="76">
        <v>6</v>
      </c>
      <c r="P1272" s="76">
        <v>6</v>
      </c>
      <c r="Q1272" s="76">
        <v>2</v>
      </c>
      <c r="R1272" s="76">
        <v>1</v>
      </c>
      <c r="S1272" s="17">
        <f t="shared" si="994"/>
        <v>0</v>
      </c>
      <c r="T1272" s="113">
        <f t="shared" si="1025"/>
        <v>0</v>
      </c>
      <c r="U1272" s="113">
        <f t="shared" si="1026"/>
        <v>0</v>
      </c>
      <c r="V1272" s="113">
        <f t="shared" si="1027"/>
        <v>0</v>
      </c>
      <c r="W1272" s="113">
        <f t="shared" si="1028"/>
        <v>0</v>
      </c>
      <c r="X1272" s="113">
        <f t="shared" si="1029"/>
        <v>0</v>
      </c>
      <c r="Y1272" s="113">
        <f t="shared" si="1030"/>
        <v>0</v>
      </c>
      <c r="Z1272" s="113">
        <f t="shared" si="1015"/>
        <v>0</v>
      </c>
      <c r="AA1272" s="76">
        <v>10</v>
      </c>
      <c r="AB1272" s="76">
        <v>6</v>
      </c>
      <c r="AC1272" s="76">
        <v>8</v>
      </c>
      <c r="AD1272" s="76">
        <v>2</v>
      </c>
      <c r="AE1272" s="76">
        <v>2</v>
      </c>
      <c r="AF1272" s="76">
        <v>5</v>
      </c>
      <c r="AG1272" s="76">
        <v>8</v>
      </c>
      <c r="AH1272" s="131">
        <f t="shared" si="995"/>
        <v>0</v>
      </c>
      <c r="AI1272" s="131">
        <f t="shared" si="1016"/>
        <v>0</v>
      </c>
      <c r="AJ1272" s="131">
        <f t="shared" si="985"/>
        <v>0</v>
      </c>
      <c r="AK1272" s="131">
        <f t="shared" si="986"/>
        <v>0</v>
      </c>
      <c r="AL1272" s="131">
        <f t="shared" si="1017"/>
        <v>0</v>
      </c>
      <c r="AM1272" s="131">
        <f t="shared" si="1018"/>
        <v>0</v>
      </c>
      <c r="AN1272" s="131">
        <f t="shared" si="996"/>
        <v>0</v>
      </c>
      <c r="AO1272" s="115" t="b">
        <f t="shared" si="987"/>
        <v>0</v>
      </c>
      <c r="AP1272" s="115" t="b">
        <f t="shared" si="988"/>
        <v>0</v>
      </c>
      <c r="AQ1272" s="115" t="b">
        <f t="shared" si="989"/>
        <v>0</v>
      </c>
      <c r="AR1272" s="79">
        <f t="shared" si="997"/>
        <v>0</v>
      </c>
      <c r="AS1272" s="79">
        <f t="shared" si="998"/>
        <v>0</v>
      </c>
      <c r="AT1272" s="79">
        <f t="shared" si="999"/>
        <v>0</v>
      </c>
      <c r="AU1272" s="79">
        <f t="shared" si="1000"/>
        <v>0</v>
      </c>
      <c r="AV1272" s="79">
        <f t="shared" si="1001"/>
        <v>0</v>
      </c>
      <c r="AW1272" s="79">
        <f t="shared" si="1002"/>
        <v>0</v>
      </c>
      <c r="AX1272" s="128">
        <f t="shared" si="1003"/>
        <v>0</v>
      </c>
      <c r="AY1272" s="128"/>
      <c r="AZ1272" s="128"/>
      <c r="BA1272" s="128">
        <f t="shared" si="1004"/>
        <v>0</v>
      </c>
      <c r="BB1272" s="128">
        <f t="shared" si="1005"/>
        <v>0</v>
      </c>
      <c r="BC1272" s="80">
        <f t="shared" si="1006"/>
        <v>0</v>
      </c>
      <c r="BD1272" s="80">
        <f t="shared" si="1007"/>
        <v>0</v>
      </c>
      <c r="BE1272" s="80">
        <f t="shared" si="1008"/>
        <v>0</v>
      </c>
      <c r="BF1272" s="80">
        <f t="shared" si="1009"/>
        <v>0</v>
      </c>
      <c r="BG1272" s="80">
        <f t="shared" si="1010"/>
        <v>0</v>
      </c>
      <c r="BH1272" s="80">
        <f t="shared" si="990"/>
        <v>0</v>
      </c>
      <c r="BI1272" s="4">
        <f t="shared" si="1011"/>
        <v>0</v>
      </c>
      <c r="BJ1272" s="4">
        <f t="shared" si="1012"/>
        <v>0</v>
      </c>
      <c r="BK1272" s="4">
        <f t="shared" si="1013"/>
        <v>0</v>
      </c>
      <c r="BL1272" s="8" t="e">
        <f>VLOOKUP(CN1272,'CIR Results'!$B$3:$L$42,2,FALSE)</f>
        <v>#N/A</v>
      </c>
      <c r="BM1272" s="8" t="e">
        <f>VLOOKUP(CN1272,'CIR Results'!$B$3:$L$42,3,FALSE)</f>
        <v>#N/A</v>
      </c>
      <c r="BN1272" s="8" t="e">
        <f>VLOOKUP(CN1272,'CIR Results'!$B$3:$L$42,4,FALSE)</f>
        <v>#N/A</v>
      </c>
      <c r="BO1272" s="8" t="e">
        <f>VLOOKUP(CN1272,'CIR Results'!$B$3:$L$42,5,FALSE)</f>
        <v>#N/A</v>
      </c>
      <c r="BP1272" s="8" t="e">
        <f>VLOOKUP(CN1272,'CIR Results'!$B$3:$L$42,6,FALSE)</f>
        <v>#N/A</v>
      </c>
      <c r="BQ1272" s="8" t="e">
        <f>VLOOKUP(CN1272,'CIR Results'!$B$3:$L$42,8,FALSE)</f>
        <v>#N/A</v>
      </c>
      <c r="BR1272" s="8" t="e">
        <f>VLOOKUP(CN1272,'CIR Results'!$B$3:$L$42,9,FALSE)</f>
        <v>#N/A</v>
      </c>
      <c r="BS1272" s="8" t="e">
        <f>VLOOKUP(CN1272,'CIR Results'!$B$3:$L$42,10,FALSE)</f>
        <v>#N/A</v>
      </c>
      <c r="BT1272" s="8" t="e">
        <f>VLOOKUP(CN1272,'CIR Results'!$B$3:$L$42,11,FALSE)</f>
        <v>#N/A</v>
      </c>
      <c r="BU1272" s="136" t="e">
        <f>VLOOKUP(CN1272,'CIR Team Info'!$B$5:$E$44,2,FALSE)</f>
        <v>#N/A</v>
      </c>
      <c r="BV1272" s="136" t="e">
        <f>VLOOKUP(CN1272,'CIR Team Info'!$B$5:$E$44,4,FALSE)</f>
        <v>#N/A</v>
      </c>
      <c r="BW1272" s="136" t="str">
        <f t="shared" si="991"/>
        <v xml:space="preserve">   </v>
      </c>
    </row>
    <row r="1273" spans="1:75" x14ac:dyDescent="0.25">
      <c r="A1273" s="78">
        <f t="shared" si="992"/>
        <v>0</v>
      </c>
      <c r="C1273" s="10" t="str">
        <f t="shared" si="984"/>
        <v>Do Not Pick</v>
      </c>
      <c r="D1273" s="17">
        <f t="shared" si="993"/>
        <v>0</v>
      </c>
      <c r="E1273" s="113">
        <f t="shared" si="1019"/>
        <v>0</v>
      </c>
      <c r="F1273" s="113">
        <f t="shared" si="1020"/>
        <v>0</v>
      </c>
      <c r="G1273" s="113">
        <f t="shared" si="1021"/>
        <v>0</v>
      </c>
      <c r="H1273" s="113">
        <f t="shared" si="1022"/>
        <v>0</v>
      </c>
      <c r="I1273" s="113">
        <f t="shared" si="1023"/>
        <v>0</v>
      </c>
      <c r="J1273" s="113">
        <f t="shared" si="1024"/>
        <v>0</v>
      </c>
      <c r="K1273" s="113">
        <f t="shared" si="1014"/>
        <v>0</v>
      </c>
      <c r="L1273" s="76">
        <v>8</v>
      </c>
      <c r="M1273" s="76">
        <v>5</v>
      </c>
      <c r="N1273" s="76">
        <v>7</v>
      </c>
      <c r="O1273" s="76">
        <v>6</v>
      </c>
      <c r="P1273" s="76">
        <v>6</v>
      </c>
      <c r="Q1273" s="76">
        <v>2</v>
      </c>
      <c r="R1273" s="76">
        <v>1</v>
      </c>
      <c r="S1273" s="17">
        <f t="shared" si="994"/>
        <v>0</v>
      </c>
      <c r="T1273" s="113">
        <f t="shared" si="1025"/>
        <v>0</v>
      </c>
      <c r="U1273" s="113">
        <f t="shared" si="1026"/>
        <v>0</v>
      </c>
      <c r="V1273" s="113">
        <f t="shared" si="1027"/>
        <v>0</v>
      </c>
      <c r="W1273" s="113">
        <f t="shared" si="1028"/>
        <v>0</v>
      </c>
      <c r="X1273" s="113">
        <f t="shared" si="1029"/>
        <v>0</v>
      </c>
      <c r="Y1273" s="113">
        <f t="shared" si="1030"/>
        <v>0</v>
      </c>
      <c r="Z1273" s="113">
        <f t="shared" si="1015"/>
        <v>0</v>
      </c>
      <c r="AA1273" s="76">
        <v>10</v>
      </c>
      <c r="AB1273" s="76">
        <v>6</v>
      </c>
      <c r="AC1273" s="76">
        <v>8</v>
      </c>
      <c r="AD1273" s="76">
        <v>2</v>
      </c>
      <c r="AE1273" s="76">
        <v>2</v>
      </c>
      <c r="AF1273" s="76">
        <v>5</v>
      </c>
      <c r="AG1273" s="76">
        <v>8</v>
      </c>
      <c r="AH1273" s="131">
        <f t="shared" si="995"/>
        <v>0</v>
      </c>
      <c r="AI1273" s="131">
        <f t="shared" si="1016"/>
        <v>0</v>
      </c>
      <c r="AJ1273" s="131">
        <f t="shared" si="985"/>
        <v>0</v>
      </c>
      <c r="AK1273" s="131">
        <f t="shared" si="986"/>
        <v>0</v>
      </c>
      <c r="AL1273" s="131">
        <f t="shared" si="1017"/>
        <v>0</v>
      </c>
      <c r="AM1273" s="131">
        <f t="shared" si="1018"/>
        <v>0</v>
      </c>
      <c r="AN1273" s="131">
        <f t="shared" si="996"/>
        <v>0</v>
      </c>
      <c r="AO1273" s="115" t="b">
        <f t="shared" si="987"/>
        <v>0</v>
      </c>
      <c r="AP1273" s="115" t="b">
        <f t="shared" si="988"/>
        <v>0</v>
      </c>
      <c r="AQ1273" s="115" t="b">
        <f t="shared" si="989"/>
        <v>0</v>
      </c>
      <c r="AR1273" s="79">
        <f t="shared" si="997"/>
        <v>0</v>
      </c>
      <c r="AS1273" s="79">
        <f t="shared" si="998"/>
        <v>0</v>
      </c>
      <c r="AT1273" s="79">
        <f t="shared" si="999"/>
        <v>0</v>
      </c>
      <c r="AU1273" s="79">
        <f t="shared" si="1000"/>
        <v>0</v>
      </c>
      <c r="AV1273" s="79">
        <f t="shared" si="1001"/>
        <v>0</v>
      </c>
      <c r="AW1273" s="79">
        <f t="shared" si="1002"/>
        <v>0</v>
      </c>
      <c r="AX1273" s="128">
        <f t="shared" si="1003"/>
        <v>0</v>
      </c>
      <c r="AY1273" s="128"/>
      <c r="AZ1273" s="128"/>
      <c r="BA1273" s="128">
        <f t="shared" si="1004"/>
        <v>0</v>
      </c>
      <c r="BB1273" s="128">
        <f t="shared" si="1005"/>
        <v>0</v>
      </c>
      <c r="BC1273" s="80">
        <f t="shared" si="1006"/>
        <v>0</v>
      </c>
      <c r="BD1273" s="80">
        <f t="shared" si="1007"/>
        <v>0</v>
      </c>
      <c r="BE1273" s="80">
        <f t="shared" si="1008"/>
        <v>0</v>
      </c>
      <c r="BF1273" s="80">
        <f t="shared" si="1009"/>
        <v>0</v>
      </c>
      <c r="BG1273" s="80">
        <f t="shared" si="1010"/>
        <v>0</v>
      </c>
      <c r="BH1273" s="80">
        <f t="shared" si="990"/>
        <v>0</v>
      </c>
      <c r="BI1273" s="4">
        <f t="shared" si="1011"/>
        <v>0</v>
      </c>
      <c r="BJ1273" s="4">
        <f t="shared" si="1012"/>
        <v>0</v>
      </c>
      <c r="BK1273" s="4">
        <f t="shared" si="1013"/>
        <v>0</v>
      </c>
      <c r="BL1273" s="8" t="e">
        <f>VLOOKUP(CN1273,'CIR Results'!$B$3:$L$42,2,FALSE)</f>
        <v>#N/A</v>
      </c>
      <c r="BM1273" s="8" t="e">
        <f>VLOOKUP(CN1273,'CIR Results'!$B$3:$L$42,3,FALSE)</f>
        <v>#N/A</v>
      </c>
      <c r="BN1273" s="8" t="e">
        <f>VLOOKUP(CN1273,'CIR Results'!$B$3:$L$42,4,FALSE)</f>
        <v>#N/A</v>
      </c>
      <c r="BO1273" s="8" t="e">
        <f>VLOOKUP(CN1273,'CIR Results'!$B$3:$L$42,5,FALSE)</f>
        <v>#N/A</v>
      </c>
      <c r="BP1273" s="8" t="e">
        <f>VLOOKUP(CN1273,'CIR Results'!$B$3:$L$42,6,FALSE)</f>
        <v>#N/A</v>
      </c>
      <c r="BQ1273" s="8" t="e">
        <f>VLOOKUP(CN1273,'CIR Results'!$B$3:$L$42,8,FALSE)</f>
        <v>#N/A</v>
      </c>
      <c r="BR1273" s="8" t="e">
        <f>VLOOKUP(CN1273,'CIR Results'!$B$3:$L$42,9,FALSE)</f>
        <v>#N/A</v>
      </c>
      <c r="BS1273" s="8" t="e">
        <f>VLOOKUP(CN1273,'CIR Results'!$B$3:$L$42,10,FALSE)</f>
        <v>#N/A</v>
      </c>
      <c r="BT1273" s="8" t="e">
        <f>VLOOKUP(CN1273,'CIR Results'!$B$3:$L$42,11,FALSE)</f>
        <v>#N/A</v>
      </c>
      <c r="BU1273" s="136" t="e">
        <f>VLOOKUP(CN1273,'CIR Team Info'!$B$5:$E$44,2,FALSE)</f>
        <v>#N/A</v>
      </c>
      <c r="BV1273" s="136" t="e">
        <f>VLOOKUP(CN1273,'CIR Team Info'!$B$5:$E$44,4,FALSE)</f>
        <v>#N/A</v>
      </c>
      <c r="BW1273" s="136" t="str">
        <f t="shared" si="991"/>
        <v xml:space="preserve">   </v>
      </c>
    </row>
    <row r="1274" spans="1:75" x14ac:dyDescent="0.25">
      <c r="A1274" s="78">
        <f t="shared" si="992"/>
        <v>0</v>
      </c>
      <c r="C1274" s="10" t="str">
        <f t="shared" si="984"/>
        <v>Do Not Pick</v>
      </c>
      <c r="D1274" s="17">
        <f t="shared" si="993"/>
        <v>0</v>
      </c>
      <c r="E1274" s="113">
        <f t="shared" si="1019"/>
        <v>0</v>
      </c>
      <c r="F1274" s="113">
        <f t="shared" si="1020"/>
        <v>0</v>
      </c>
      <c r="G1274" s="113">
        <f t="shared" si="1021"/>
        <v>0</v>
      </c>
      <c r="H1274" s="113">
        <f t="shared" si="1022"/>
        <v>0</v>
      </c>
      <c r="I1274" s="113">
        <f t="shared" si="1023"/>
        <v>0</v>
      </c>
      <c r="J1274" s="113">
        <f t="shared" si="1024"/>
        <v>0</v>
      </c>
      <c r="K1274" s="113">
        <f t="shared" si="1014"/>
        <v>0</v>
      </c>
      <c r="L1274" s="76">
        <v>8</v>
      </c>
      <c r="M1274" s="76">
        <v>5</v>
      </c>
      <c r="N1274" s="76">
        <v>7</v>
      </c>
      <c r="O1274" s="76">
        <v>6</v>
      </c>
      <c r="P1274" s="76">
        <v>6</v>
      </c>
      <c r="Q1274" s="76">
        <v>2</v>
      </c>
      <c r="R1274" s="76">
        <v>1</v>
      </c>
      <c r="S1274" s="17">
        <f t="shared" si="994"/>
        <v>0</v>
      </c>
      <c r="T1274" s="113">
        <f t="shared" si="1025"/>
        <v>0</v>
      </c>
      <c r="U1274" s="113">
        <f t="shared" si="1026"/>
        <v>0</v>
      </c>
      <c r="V1274" s="113">
        <f t="shared" si="1027"/>
        <v>0</v>
      </c>
      <c r="W1274" s="113">
        <f t="shared" si="1028"/>
        <v>0</v>
      </c>
      <c r="X1274" s="113">
        <f t="shared" si="1029"/>
        <v>0</v>
      </c>
      <c r="Y1274" s="113">
        <f t="shared" si="1030"/>
        <v>0</v>
      </c>
      <c r="Z1274" s="113">
        <f t="shared" si="1015"/>
        <v>0</v>
      </c>
      <c r="AA1274" s="76">
        <v>10</v>
      </c>
      <c r="AB1274" s="76">
        <v>6</v>
      </c>
      <c r="AC1274" s="76">
        <v>8</v>
      </c>
      <c r="AD1274" s="76">
        <v>2</v>
      </c>
      <c r="AE1274" s="76">
        <v>2</v>
      </c>
      <c r="AF1274" s="76">
        <v>5</v>
      </c>
      <c r="AG1274" s="76">
        <v>8</v>
      </c>
      <c r="AH1274" s="131">
        <f t="shared" si="995"/>
        <v>0</v>
      </c>
      <c r="AI1274" s="131">
        <f t="shared" si="1016"/>
        <v>0</v>
      </c>
      <c r="AJ1274" s="131">
        <f t="shared" si="985"/>
        <v>0</v>
      </c>
      <c r="AK1274" s="131">
        <f t="shared" si="986"/>
        <v>0</v>
      </c>
      <c r="AL1274" s="131">
        <f t="shared" si="1017"/>
        <v>0</v>
      </c>
      <c r="AM1274" s="131">
        <f t="shared" si="1018"/>
        <v>0</v>
      </c>
      <c r="AN1274" s="131">
        <f t="shared" si="996"/>
        <v>0</v>
      </c>
      <c r="AO1274" s="115" t="b">
        <f t="shared" si="987"/>
        <v>0</v>
      </c>
      <c r="AP1274" s="115" t="b">
        <f t="shared" si="988"/>
        <v>0</v>
      </c>
      <c r="AQ1274" s="115" t="b">
        <f t="shared" si="989"/>
        <v>0</v>
      </c>
      <c r="AR1274" s="79">
        <f t="shared" si="997"/>
        <v>0</v>
      </c>
      <c r="AS1274" s="79">
        <f t="shared" si="998"/>
        <v>0</v>
      </c>
      <c r="AT1274" s="79">
        <f t="shared" si="999"/>
        <v>0</v>
      </c>
      <c r="AU1274" s="79">
        <f t="shared" si="1000"/>
        <v>0</v>
      </c>
      <c r="AV1274" s="79">
        <f t="shared" si="1001"/>
        <v>0</v>
      </c>
      <c r="AW1274" s="79">
        <f t="shared" si="1002"/>
        <v>0</v>
      </c>
      <c r="AX1274" s="128">
        <f t="shared" si="1003"/>
        <v>0</v>
      </c>
      <c r="AY1274" s="128"/>
      <c r="AZ1274" s="128"/>
      <c r="BA1274" s="128">
        <f t="shared" si="1004"/>
        <v>0</v>
      </c>
      <c r="BB1274" s="128">
        <f t="shared" si="1005"/>
        <v>0</v>
      </c>
      <c r="BC1274" s="80">
        <f t="shared" si="1006"/>
        <v>0</v>
      </c>
      <c r="BD1274" s="80">
        <f t="shared" si="1007"/>
        <v>0</v>
      </c>
      <c r="BE1274" s="80">
        <f t="shared" si="1008"/>
        <v>0</v>
      </c>
      <c r="BF1274" s="80">
        <f t="shared" si="1009"/>
        <v>0</v>
      </c>
      <c r="BG1274" s="80">
        <f t="shared" si="1010"/>
        <v>0</v>
      </c>
      <c r="BH1274" s="80">
        <f t="shared" si="990"/>
        <v>0</v>
      </c>
      <c r="BI1274" s="4">
        <f t="shared" si="1011"/>
        <v>0</v>
      </c>
      <c r="BJ1274" s="4">
        <f t="shared" si="1012"/>
        <v>0</v>
      </c>
      <c r="BK1274" s="4">
        <f t="shared" si="1013"/>
        <v>0</v>
      </c>
      <c r="BL1274" s="8" t="e">
        <f>VLOOKUP(CN1274,'CIR Results'!$B$3:$L$42,2,FALSE)</f>
        <v>#N/A</v>
      </c>
      <c r="BM1274" s="8" t="e">
        <f>VLOOKUP(CN1274,'CIR Results'!$B$3:$L$42,3,FALSE)</f>
        <v>#N/A</v>
      </c>
      <c r="BN1274" s="8" t="e">
        <f>VLOOKUP(CN1274,'CIR Results'!$B$3:$L$42,4,FALSE)</f>
        <v>#N/A</v>
      </c>
      <c r="BO1274" s="8" t="e">
        <f>VLOOKUP(CN1274,'CIR Results'!$B$3:$L$42,5,FALSE)</f>
        <v>#N/A</v>
      </c>
      <c r="BP1274" s="8" t="e">
        <f>VLOOKUP(CN1274,'CIR Results'!$B$3:$L$42,6,FALSE)</f>
        <v>#N/A</v>
      </c>
      <c r="BQ1274" s="8" t="e">
        <f>VLOOKUP(CN1274,'CIR Results'!$B$3:$L$42,8,FALSE)</f>
        <v>#N/A</v>
      </c>
      <c r="BR1274" s="8" t="e">
        <f>VLOOKUP(CN1274,'CIR Results'!$B$3:$L$42,9,FALSE)</f>
        <v>#N/A</v>
      </c>
      <c r="BS1274" s="8" t="e">
        <f>VLOOKUP(CN1274,'CIR Results'!$B$3:$L$42,10,FALSE)</f>
        <v>#N/A</v>
      </c>
      <c r="BT1274" s="8" t="e">
        <f>VLOOKUP(CN1274,'CIR Results'!$B$3:$L$42,11,FALSE)</f>
        <v>#N/A</v>
      </c>
      <c r="BU1274" s="136" t="e">
        <f>VLOOKUP(CN1274,'CIR Team Info'!$B$5:$E$44,2,FALSE)</f>
        <v>#N/A</v>
      </c>
      <c r="BV1274" s="136" t="e">
        <f>VLOOKUP(CN1274,'CIR Team Info'!$B$5:$E$44,4,FALSE)</f>
        <v>#N/A</v>
      </c>
      <c r="BW1274" s="136" t="str">
        <f t="shared" si="991"/>
        <v xml:space="preserve">   </v>
      </c>
    </row>
    <row r="1275" spans="1:75" x14ac:dyDescent="0.25">
      <c r="A1275" s="78">
        <f t="shared" si="992"/>
        <v>0</v>
      </c>
      <c r="C1275" s="10" t="str">
        <f t="shared" si="984"/>
        <v>Do Not Pick</v>
      </c>
      <c r="D1275" s="17">
        <f t="shared" si="993"/>
        <v>0</v>
      </c>
      <c r="E1275" s="113">
        <f t="shared" si="1019"/>
        <v>0</v>
      </c>
      <c r="F1275" s="113">
        <f t="shared" si="1020"/>
        <v>0</v>
      </c>
      <c r="G1275" s="113">
        <f t="shared" si="1021"/>
        <v>0</v>
      </c>
      <c r="H1275" s="113">
        <f t="shared" si="1022"/>
        <v>0</v>
      </c>
      <c r="I1275" s="113">
        <f t="shared" si="1023"/>
        <v>0</v>
      </c>
      <c r="J1275" s="113">
        <f t="shared" si="1024"/>
        <v>0</v>
      </c>
      <c r="K1275" s="113">
        <f t="shared" si="1014"/>
        <v>0</v>
      </c>
      <c r="L1275" s="76">
        <v>8</v>
      </c>
      <c r="M1275" s="76">
        <v>5</v>
      </c>
      <c r="N1275" s="76">
        <v>7</v>
      </c>
      <c r="O1275" s="76">
        <v>6</v>
      </c>
      <c r="P1275" s="76">
        <v>6</v>
      </c>
      <c r="Q1275" s="76">
        <v>2</v>
      </c>
      <c r="R1275" s="76">
        <v>1</v>
      </c>
      <c r="S1275" s="17">
        <f t="shared" si="994"/>
        <v>0</v>
      </c>
      <c r="T1275" s="113">
        <f t="shared" si="1025"/>
        <v>0</v>
      </c>
      <c r="U1275" s="113">
        <f t="shared" si="1026"/>
        <v>0</v>
      </c>
      <c r="V1275" s="113">
        <f t="shared" si="1027"/>
        <v>0</v>
      </c>
      <c r="W1275" s="113">
        <f t="shared" si="1028"/>
        <v>0</v>
      </c>
      <c r="X1275" s="113">
        <f t="shared" si="1029"/>
        <v>0</v>
      </c>
      <c r="Y1275" s="113">
        <f t="shared" si="1030"/>
        <v>0</v>
      </c>
      <c r="Z1275" s="113">
        <f t="shared" si="1015"/>
        <v>0</v>
      </c>
      <c r="AA1275" s="76">
        <v>10</v>
      </c>
      <c r="AB1275" s="76">
        <v>6</v>
      </c>
      <c r="AC1275" s="76">
        <v>8</v>
      </c>
      <c r="AD1275" s="76">
        <v>2</v>
      </c>
      <c r="AE1275" s="76">
        <v>2</v>
      </c>
      <c r="AF1275" s="76">
        <v>5</v>
      </c>
      <c r="AG1275" s="76">
        <v>8</v>
      </c>
      <c r="AH1275" s="131">
        <f t="shared" si="995"/>
        <v>0</v>
      </c>
      <c r="AI1275" s="131">
        <f t="shared" si="1016"/>
        <v>0</v>
      </c>
      <c r="AJ1275" s="131">
        <f t="shared" si="985"/>
        <v>0</v>
      </c>
      <c r="AK1275" s="131">
        <f t="shared" si="986"/>
        <v>0</v>
      </c>
      <c r="AL1275" s="131">
        <f t="shared" si="1017"/>
        <v>0</v>
      </c>
      <c r="AM1275" s="131">
        <f t="shared" si="1018"/>
        <v>0</v>
      </c>
      <c r="AN1275" s="131">
        <f t="shared" si="996"/>
        <v>0</v>
      </c>
      <c r="AO1275" s="115" t="b">
        <f t="shared" si="987"/>
        <v>0</v>
      </c>
      <c r="AP1275" s="115" t="b">
        <f t="shared" si="988"/>
        <v>0</v>
      </c>
      <c r="AQ1275" s="115" t="b">
        <f t="shared" si="989"/>
        <v>0</v>
      </c>
      <c r="AR1275" s="79">
        <f t="shared" si="997"/>
        <v>0</v>
      </c>
      <c r="AS1275" s="79">
        <f t="shared" si="998"/>
        <v>0</v>
      </c>
      <c r="AT1275" s="79">
        <f t="shared" si="999"/>
        <v>0</v>
      </c>
      <c r="AU1275" s="79">
        <f t="shared" si="1000"/>
        <v>0</v>
      </c>
      <c r="AV1275" s="79">
        <f t="shared" si="1001"/>
        <v>0</v>
      </c>
      <c r="AW1275" s="79">
        <f t="shared" si="1002"/>
        <v>0</v>
      </c>
      <c r="AX1275" s="128">
        <f t="shared" si="1003"/>
        <v>0</v>
      </c>
      <c r="AY1275" s="128"/>
      <c r="AZ1275" s="128"/>
      <c r="BA1275" s="128">
        <f t="shared" si="1004"/>
        <v>0</v>
      </c>
      <c r="BB1275" s="128">
        <f t="shared" si="1005"/>
        <v>0</v>
      </c>
      <c r="BC1275" s="80">
        <f t="shared" si="1006"/>
        <v>0</v>
      </c>
      <c r="BD1275" s="80">
        <f t="shared" si="1007"/>
        <v>0</v>
      </c>
      <c r="BE1275" s="80">
        <f t="shared" si="1008"/>
        <v>0</v>
      </c>
      <c r="BF1275" s="80">
        <f t="shared" si="1009"/>
        <v>0</v>
      </c>
      <c r="BG1275" s="80">
        <f t="shared" si="1010"/>
        <v>0</v>
      </c>
      <c r="BH1275" s="80">
        <f t="shared" si="990"/>
        <v>0</v>
      </c>
      <c r="BI1275" s="4">
        <f t="shared" si="1011"/>
        <v>0</v>
      </c>
      <c r="BJ1275" s="4">
        <f t="shared" si="1012"/>
        <v>0</v>
      </c>
      <c r="BK1275" s="4">
        <f t="shared" si="1013"/>
        <v>0</v>
      </c>
      <c r="BL1275" s="8" t="e">
        <f>VLOOKUP(CN1275,'CIR Results'!$B$3:$L$42,2,FALSE)</f>
        <v>#N/A</v>
      </c>
      <c r="BM1275" s="8" t="e">
        <f>VLOOKUP(CN1275,'CIR Results'!$B$3:$L$42,3,FALSE)</f>
        <v>#N/A</v>
      </c>
      <c r="BN1275" s="8" t="e">
        <f>VLOOKUP(CN1275,'CIR Results'!$B$3:$L$42,4,FALSE)</f>
        <v>#N/A</v>
      </c>
      <c r="BO1275" s="8" t="e">
        <f>VLOOKUP(CN1275,'CIR Results'!$B$3:$L$42,5,FALSE)</f>
        <v>#N/A</v>
      </c>
      <c r="BP1275" s="8" t="e">
        <f>VLOOKUP(CN1275,'CIR Results'!$B$3:$L$42,6,FALSE)</f>
        <v>#N/A</v>
      </c>
      <c r="BQ1275" s="8" t="e">
        <f>VLOOKUP(CN1275,'CIR Results'!$B$3:$L$42,8,FALSE)</f>
        <v>#N/A</v>
      </c>
      <c r="BR1275" s="8" t="e">
        <f>VLOOKUP(CN1275,'CIR Results'!$B$3:$L$42,9,FALSE)</f>
        <v>#N/A</v>
      </c>
      <c r="BS1275" s="8" t="e">
        <f>VLOOKUP(CN1275,'CIR Results'!$B$3:$L$42,10,FALSE)</f>
        <v>#N/A</v>
      </c>
      <c r="BT1275" s="8" t="e">
        <f>VLOOKUP(CN1275,'CIR Results'!$B$3:$L$42,11,FALSE)</f>
        <v>#N/A</v>
      </c>
      <c r="BU1275" s="136" t="e">
        <f>VLOOKUP(CN1275,'CIR Team Info'!$B$5:$E$44,2,FALSE)</f>
        <v>#N/A</v>
      </c>
      <c r="BV1275" s="136" t="e">
        <f>VLOOKUP(CN1275,'CIR Team Info'!$B$5:$E$44,4,FALSE)</f>
        <v>#N/A</v>
      </c>
      <c r="BW1275" s="136" t="str">
        <f t="shared" si="991"/>
        <v xml:space="preserve">   </v>
      </c>
    </row>
    <row r="1276" spans="1:75" x14ac:dyDescent="0.25">
      <c r="A1276" s="78">
        <f t="shared" si="992"/>
        <v>0</v>
      </c>
      <c r="C1276" s="10" t="str">
        <f t="shared" si="984"/>
        <v>Do Not Pick</v>
      </c>
      <c r="D1276" s="17">
        <f t="shared" si="993"/>
        <v>0</v>
      </c>
      <c r="E1276" s="113">
        <f t="shared" si="1019"/>
        <v>0</v>
      </c>
      <c r="F1276" s="113">
        <f t="shared" si="1020"/>
        <v>0</v>
      </c>
      <c r="G1276" s="113">
        <f t="shared" si="1021"/>
        <v>0</v>
      </c>
      <c r="H1276" s="113">
        <f t="shared" si="1022"/>
        <v>0</v>
      </c>
      <c r="I1276" s="113">
        <f t="shared" si="1023"/>
        <v>0</v>
      </c>
      <c r="J1276" s="113">
        <f t="shared" si="1024"/>
        <v>0</v>
      </c>
      <c r="K1276" s="113">
        <f t="shared" si="1014"/>
        <v>0</v>
      </c>
      <c r="L1276" s="76">
        <v>8</v>
      </c>
      <c r="M1276" s="76">
        <v>5</v>
      </c>
      <c r="N1276" s="76">
        <v>7</v>
      </c>
      <c r="O1276" s="76">
        <v>6</v>
      </c>
      <c r="P1276" s="76">
        <v>6</v>
      </c>
      <c r="Q1276" s="76">
        <v>2</v>
      </c>
      <c r="R1276" s="76">
        <v>1</v>
      </c>
      <c r="S1276" s="17">
        <f t="shared" si="994"/>
        <v>0</v>
      </c>
      <c r="T1276" s="113">
        <f t="shared" si="1025"/>
        <v>0</v>
      </c>
      <c r="U1276" s="113">
        <f t="shared" si="1026"/>
        <v>0</v>
      </c>
      <c r="V1276" s="113">
        <f t="shared" si="1027"/>
        <v>0</v>
      </c>
      <c r="W1276" s="113">
        <f t="shared" si="1028"/>
        <v>0</v>
      </c>
      <c r="X1276" s="113">
        <f t="shared" si="1029"/>
        <v>0</v>
      </c>
      <c r="Y1276" s="113">
        <f t="shared" si="1030"/>
        <v>0</v>
      </c>
      <c r="Z1276" s="113">
        <f t="shared" si="1015"/>
        <v>0</v>
      </c>
      <c r="AA1276" s="76">
        <v>10</v>
      </c>
      <c r="AB1276" s="76">
        <v>6</v>
      </c>
      <c r="AC1276" s="76">
        <v>8</v>
      </c>
      <c r="AD1276" s="76">
        <v>2</v>
      </c>
      <c r="AE1276" s="76">
        <v>2</v>
      </c>
      <c r="AF1276" s="76">
        <v>5</v>
      </c>
      <c r="AG1276" s="76">
        <v>8</v>
      </c>
      <c r="AH1276" s="131">
        <f t="shared" si="995"/>
        <v>0</v>
      </c>
      <c r="AI1276" s="131">
        <f t="shared" si="1016"/>
        <v>0</v>
      </c>
      <c r="AJ1276" s="131">
        <f t="shared" si="985"/>
        <v>0</v>
      </c>
      <c r="AK1276" s="131">
        <f t="shared" si="986"/>
        <v>0</v>
      </c>
      <c r="AL1276" s="131">
        <f t="shared" si="1017"/>
        <v>0</v>
      </c>
      <c r="AM1276" s="131">
        <f t="shared" si="1018"/>
        <v>0</v>
      </c>
      <c r="AN1276" s="131">
        <f t="shared" si="996"/>
        <v>0</v>
      </c>
      <c r="AO1276" s="115" t="b">
        <f t="shared" si="987"/>
        <v>0</v>
      </c>
      <c r="AP1276" s="115" t="b">
        <f t="shared" si="988"/>
        <v>0</v>
      </c>
      <c r="AQ1276" s="115" t="b">
        <f t="shared" si="989"/>
        <v>0</v>
      </c>
      <c r="AR1276" s="79">
        <f t="shared" si="997"/>
        <v>0</v>
      </c>
      <c r="AS1276" s="79">
        <f t="shared" si="998"/>
        <v>0</v>
      </c>
      <c r="AT1276" s="79">
        <f t="shared" si="999"/>
        <v>0</v>
      </c>
      <c r="AU1276" s="79">
        <f t="shared" si="1000"/>
        <v>0</v>
      </c>
      <c r="AV1276" s="79">
        <f t="shared" si="1001"/>
        <v>0</v>
      </c>
      <c r="AW1276" s="79">
        <f t="shared" si="1002"/>
        <v>0</v>
      </c>
      <c r="AX1276" s="128">
        <f t="shared" si="1003"/>
        <v>0</v>
      </c>
      <c r="AY1276" s="128"/>
      <c r="AZ1276" s="128"/>
      <c r="BA1276" s="128">
        <f t="shared" si="1004"/>
        <v>0</v>
      </c>
      <c r="BB1276" s="128">
        <f t="shared" si="1005"/>
        <v>0</v>
      </c>
      <c r="BC1276" s="80">
        <f t="shared" si="1006"/>
        <v>0</v>
      </c>
      <c r="BD1276" s="80">
        <f t="shared" si="1007"/>
        <v>0</v>
      </c>
      <c r="BE1276" s="80">
        <f t="shared" si="1008"/>
        <v>0</v>
      </c>
      <c r="BF1276" s="80">
        <f t="shared" si="1009"/>
        <v>0</v>
      </c>
      <c r="BG1276" s="80">
        <f t="shared" si="1010"/>
        <v>0</v>
      </c>
      <c r="BH1276" s="80">
        <f t="shared" si="990"/>
        <v>0</v>
      </c>
      <c r="BI1276" s="4">
        <f t="shared" si="1011"/>
        <v>0</v>
      </c>
      <c r="BJ1276" s="4">
        <f t="shared" si="1012"/>
        <v>0</v>
      </c>
      <c r="BK1276" s="4">
        <f t="shared" si="1013"/>
        <v>0</v>
      </c>
      <c r="BL1276" s="8" t="e">
        <f>VLOOKUP(CN1276,'CIR Results'!$B$3:$L$42,2,FALSE)</f>
        <v>#N/A</v>
      </c>
      <c r="BM1276" s="8" t="e">
        <f>VLOOKUP(CN1276,'CIR Results'!$B$3:$L$42,3,FALSE)</f>
        <v>#N/A</v>
      </c>
      <c r="BN1276" s="8" t="e">
        <f>VLOOKUP(CN1276,'CIR Results'!$B$3:$L$42,4,FALSE)</f>
        <v>#N/A</v>
      </c>
      <c r="BO1276" s="8" t="e">
        <f>VLOOKUP(CN1276,'CIR Results'!$B$3:$L$42,5,FALSE)</f>
        <v>#N/A</v>
      </c>
      <c r="BP1276" s="8" t="e">
        <f>VLOOKUP(CN1276,'CIR Results'!$B$3:$L$42,6,FALSE)</f>
        <v>#N/A</v>
      </c>
      <c r="BQ1276" s="8" t="e">
        <f>VLOOKUP(CN1276,'CIR Results'!$B$3:$L$42,8,FALSE)</f>
        <v>#N/A</v>
      </c>
      <c r="BR1276" s="8" t="e">
        <f>VLOOKUP(CN1276,'CIR Results'!$B$3:$L$42,9,FALSE)</f>
        <v>#N/A</v>
      </c>
      <c r="BS1276" s="8" t="e">
        <f>VLOOKUP(CN1276,'CIR Results'!$B$3:$L$42,10,FALSE)</f>
        <v>#N/A</v>
      </c>
      <c r="BT1276" s="8" t="e">
        <f>VLOOKUP(CN1276,'CIR Results'!$B$3:$L$42,11,FALSE)</f>
        <v>#N/A</v>
      </c>
      <c r="BU1276" s="136" t="e">
        <f>VLOOKUP(CN1276,'CIR Team Info'!$B$5:$E$44,2,FALSE)</f>
        <v>#N/A</v>
      </c>
      <c r="BV1276" s="136" t="e">
        <f>VLOOKUP(CN1276,'CIR Team Info'!$B$5:$E$44,4,FALSE)</f>
        <v>#N/A</v>
      </c>
      <c r="BW1276" s="136" t="str">
        <f t="shared" si="991"/>
        <v xml:space="preserve">   </v>
      </c>
    </row>
    <row r="1277" spans="1:75" x14ac:dyDescent="0.25">
      <c r="A1277" s="78">
        <f t="shared" si="992"/>
        <v>0</v>
      </c>
      <c r="C1277" s="10" t="str">
        <f t="shared" si="984"/>
        <v>Do Not Pick</v>
      </c>
      <c r="D1277" s="17">
        <f t="shared" si="993"/>
        <v>0</v>
      </c>
      <c r="E1277" s="113">
        <f t="shared" si="1019"/>
        <v>0</v>
      </c>
      <c r="F1277" s="113">
        <f t="shared" si="1020"/>
        <v>0</v>
      </c>
      <c r="G1277" s="113">
        <f t="shared" si="1021"/>
        <v>0</v>
      </c>
      <c r="H1277" s="113">
        <f t="shared" si="1022"/>
        <v>0</v>
      </c>
      <c r="I1277" s="113">
        <f t="shared" si="1023"/>
        <v>0</v>
      </c>
      <c r="J1277" s="113">
        <f t="shared" si="1024"/>
        <v>0</v>
      </c>
      <c r="K1277" s="113">
        <f t="shared" si="1014"/>
        <v>0</v>
      </c>
      <c r="L1277" s="76">
        <v>8</v>
      </c>
      <c r="M1277" s="76">
        <v>5</v>
      </c>
      <c r="N1277" s="76">
        <v>7</v>
      </c>
      <c r="O1277" s="76">
        <v>6</v>
      </c>
      <c r="P1277" s="76">
        <v>6</v>
      </c>
      <c r="Q1277" s="76">
        <v>2</v>
      </c>
      <c r="R1277" s="76">
        <v>1</v>
      </c>
      <c r="S1277" s="17">
        <f t="shared" si="994"/>
        <v>0</v>
      </c>
      <c r="T1277" s="113">
        <f t="shared" si="1025"/>
        <v>0</v>
      </c>
      <c r="U1277" s="113">
        <f t="shared" si="1026"/>
        <v>0</v>
      </c>
      <c r="V1277" s="113">
        <f t="shared" si="1027"/>
        <v>0</v>
      </c>
      <c r="W1277" s="113">
        <f t="shared" si="1028"/>
        <v>0</v>
      </c>
      <c r="X1277" s="113">
        <f t="shared" si="1029"/>
        <v>0</v>
      </c>
      <c r="Y1277" s="113">
        <f t="shared" si="1030"/>
        <v>0</v>
      </c>
      <c r="Z1277" s="113">
        <f t="shared" si="1015"/>
        <v>0</v>
      </c>
      <c r="AA1277" s="76">
        <v>10</v>
      </c>
      <c r="AB1277" s="76">
        <v>6</v>
      </c>
      <c r="AC1277" s="76">
        <v>8</v>
      </c>
      <c r="AD1277" s="76">
        <v>2</v>
      </c>
      <c r="AE1277" s="76">
        <v>2</v>
      </c>
      <c r="AF1277" s="76">
        <v>5</v>
      </c>
      <c r="AG1277" s="76">
        <v>8</v>
      </c>
      <c r="AH1277" s="131">
        <f t="shared" si="995"/>
        <v>0</v>
      </c>
      <c r="AI1277" s="131">
        <f t="shared" si="1016"/>
        <v>0</v>
      </c>
      <c r="AJ1277" s="131">
        <f t="shared" si="985"/>
        <v>0</v>
      </c>
      <c r="AK1277" s="131">
        <f t="shared" si="986"/>
        <v>0</v>
      </c>
      <c r="AL1277" s="131">
        <f t="shared" si="1017"/>
        <v>0</v>
      </c>
      <c r="AM1277" s="131">
        <f t="shared" si="1018"/>
        <v>0</v>
      </c>
      <c r="AN1277" s="131">
        <f t="shared" si="996"/>
        <v>0</v>
      </c>
      <c r="AO1277" s="115" t="b">
        <f t="shared" si="987"/>
        <v>0</v>
      </c>
      <c r="AP1277" s="115" t="b">
        <f t="shared" si="988"/>
        <v>0</v>
      </c>
      <c r="AQ1277" s="115" t="b">
        <f t="shared" si="989"/>
        <v>0</v>
      </c>
      <c r="AR1277" s="79">
        <f t="shared" si="997"/>
        <v>0</v>
      </c>
      <c r="AS1277" s="79">
        <f t="shared" si="998"/>
        <v>0</v>
      </c>
      <c r="AT1277" s="79">
        <f t="shared" si="999"/>
        <v>0</v>
      </c>
      <c r="AU1277" s="79">
        <f t="shared" si="1000"/>
        <v>0</v>
      </c>
      <c r="AV1277" s="79">
        <f t="shared" si="1001"/>
        <v>0</v>
      </c>
      <c r="AW1277" s="79">
        <f t="shared" si="1002"/>
        <v>0</v>
      </c>
      <c r="AX1277" s="128">
        <f t="shared" si="1003"/>
        <v>0</v>
      </c>
      <c r="AY1277" s="128"/>
      <c r="AZ1277" s="128"/>
      <c r="BA1277" s="128">
        <f t="shared" si="1004"/>
        <v>0</v>
      </c>
      <c r="BB1277" s="128">
        <f t="shared" si="1005"/>
        <v>0</v>
      </c>
      <c r="BC1277" s="80">
        <f t="shared" si="1006"/>
        <v>0</v>
      </c>
      <c r="BD1277" s="80">
        <f t="shared" si="1007"/>
        <v>0</v>
      </c>
      <c r="BE1277" s="80">
        <f t="shared" si="1008"/>
        <v>0</v>
      </c>
      <c r="BF1277" s="80">
        <f t="shared" si="1009"/>
        <v>0</v>
      </c>
      <c r="BG1277" s="80">
        <f t="shared" si="1010"/>
        <v>0</v>
      </c>
      <c r="BH1277" s="80">
        <f t="shared" si="990"/>
        <v>0</v>
      </c>
      <c r="BI1277" s="4">
        <f t="shared" si="1011"/>
        <v>0</v>
      </c>
      <c r="BJ1277" s="4">
        <f t="shared" si="1012"/>
        <v>0</v>
      </c>
      <c r="BK1277" s="4">
        <f t="shared" si="1013"/>
        <v>0</v>
      </c>
      <c r="BL1277" s="8" t="e">
        <f>VLOOKUP(CN1277,'CIR Results'!$B$3:$L$42,2,FALSE)</f>
        <v>#N/A</v>
      </c>
      <c r="BM1277" s="8" t="e">
        <f>VLOOKUP(CN1277,'CIR Results'!$B$3:$L$42,3,FALSE)</f>
        <v>#N/A</v>
      </c>
      <c r="BN1277" s="8" t="e">
        <f>VLOOKUP(CN1277,'CIR Results'!$B$3:$L$42,4,FALSE)</f>
        <v>#N/A</v>
      </c>
      <c r="BO1277" s="8" t="e">
        <f>VLOOKUP(CN1277,'CIR Results'!$B$3:$L$42,5,FALSE)</f>
        <v>#N/A</v>
      </c>
      <c r="BP1277" s="8" t="e">
        <f>VLOOKUP(CN1277,'CIR Results'!$B$3:$L$42,6,FALSE)</f>
        <v>#N/A</v>
      </c>
      <c r="BQ1277" s="8" t="e">
        <f>VLOOKUP(CN1277,'CIR Results'!$B$3:$L$42,8,FALSE)</f>
        <v>#N/A</v>
      </c>
      <c r="BR1277" s="8" t="e">
        <f>VLOOKUP(CN1277,'CIR Results'!$B$3:$L$42,9,FALSE)</f>
        <v>#N/A</v>
      </c>
      <c r="BS1277" s="8" t="e">
        <f>VLOOKUP(CN1277,'CIR Results'!$B$3:$L$42,10,FALSE)</f>
        <v>#N/A</v>
      </c>
      <c r="BT1277" s="8" t="e">
        <f>VLOOKUP(CN1277,'CIR Results'!$B$3:$L$42,11,FALSE)</f>
        <v>#N/A</v>
      </c>
      <c r="BU1277" s="136" t="e">
        <f>VLOOKUP(CN1277,'CIR Team Info'!$B$5:$E$44,2,FALSE)</f>
        <v>#N/A</v>
      </c>
      <c r="BV1277" s="136" t="e">
        <f>VLOOKUP(CN1277,'CIR Team Info'!$B$5:$E$44,4,FALSE)</f>
        <v>#N/A</v>
      </c>
      <c r="BW1277" s="136" t="str">
        <f t="shared" si="991"/>
        <v xml:space="preserve">   </v>
      </c>
    </row>
    <row r="1278" spans="1:75" x14ac:dyDescent="0.25">
      <c r="A1278" s="78">
        <f t="shared" si="992"/>
        <v>0</v>
      </c>
      <c r="C1278" s="10" t="str">
        <f t="shared" si="984"/>
        <v>Do Not Pick</v>
      </c>
      <c r="D1278" s="17">
        <f t="shared" si="993"/>
        <v>0</v>
      </c>
      <c r="E1278" s="113">
        <f t="shared" si="1019"/>
        <v>0</v>
      </c>
      <c r="F1278" s="113">
        <f t="shared" si="1020"/>
        <v>0</v>
      </c>
      <c r="G1278" s="113">
        <f t="shared" si="1021"/>
        <v>0</v>
      </c>
      <c r="H1278" s="113">
        <f t="shared" si="1022"/>
        <v>0</v>
      </c>
      <c r="I1278" s="113">
        <f t="shared" si="1023"/>
        <v>0</v>
      </c>
      <c r="J1278" s="113">
        <f t="shared" si="1024"/>
        <v>0</v>
      </c>
      <c r="K1278" s="113">
        <f t="shared" si="1014"/>
        <v>0</v>
      </c>
      <c r="L1278" s="76">
        <v>8</v>
      </c>
      <c r="M1278" s="76">
        <v>5</v>
      </c>
      <c r="N1278" s="76">
        <v>7</v>
      </c>
      <c r="O1278" s="76">
        <v>6</v>
      </c>
      <c r="P1278" s="76">
        <v>6</v>
      </c>
      <c r="Q1278" s="76">
        <v>2</v>
      </c>
      <c r="R1278" s="76">
        <v>1</v>
      </c>
      <c r="S1278" s="17">
        <f t="shared" si="994"/>
        <v>0</v>
      </c>
      <c r="T1278" s="113">
        <f t="shared" si="1025"/>
        <v>0</v>
      </c>
      <c r="U1278" s="113">
        <f t="shared" si="1026"/>
        <v>0</v>
      </c>
      <c r="V1278" s="113">
        <f t="shared" si="1027"/>
        <v>0</v>
      </c>
      <c r="W1278" s="113">
        <f t="shared" si="1028"/>
        <v>0</v>
      </c>
      <c r="X1278" s="113">
        <f t="shared" si="1029"/>
        <v>0</v>
      </c>
      <c r="Y1278" s="113">
        <f t="shared" si="1030"/>
        <v>0</v>
      </c>
      <c r="Z1278" s="113">
        <f t="shared" si="1015"/>
        <v>0</v>
      </c>
      <c r="AA1278" s="76">
        <v>10</v>
      </c>
      <c r="AB1278" s="76">
        <v>6</v>
      </c>
      <c r="AC1278" s="76">
        <v>8</v>
      </c>
      <c r="AD1278" s="76">
        <v>2</v>
      </c>
      <c r="AE1278" s="76">
        <v>2</v>
      </c>
      <c r="AF1278" s="76">
        <v>5</v>
      </c>
      <c r="AG1278" s="76">
        <v>8</v>
      </c>
      <c r="AH1278" s="131">
        <f t="shared" si="995"/>
        <v>0</v>
      </c>
      <c r="AI1278" s="131">
        <f t="shared" si="1016"/>
        <v>0</v>
      </c>
      <c r="AJ1278" s="131">
        <f t="shared" si="985"/>
        <v>0</v>
      </c>
      <c r="AK1278" s="131">
        <f t="shared" si="986"/>
        <v>0</v>
      </c>
      <c r="AL1278" s="131">
        <f t="shared" si="1017"/>
        <v>0</v>
      </c>
      <c r="AM1278" s="131">
        <f t="shared" si="1018"/>
        <v>0</v>
      </c>
      <c r="AN1278" s="131">
        <f t="shared" si="996"/>
        <v>0</v>
      </c>
      <c r="AO1278" s="115" t="b">
        <f t="shared" si="987"/>
        <v>0</v>
      </c>
      <c r="AP1278" s="115" t="b">
        <f t="shared" si="988"/>
        <v>0</v>
      </c>
      <c r="AQ1278" s="115" t="b">
        <f t="shared" si="989"/>
        <v>0</v>
      </c>
      <c r="AR1278" s="79">
        <f t="shared" si="997"/>
        <v>0</v>
      </c>
      <c r="AS1278" s="79">
        <f t="shared" si="998"/>
        <v>0</v>
      </c>
      <c r="AT1278" s="79">
        <f t="shared" si="999"/>
        <v>0</v>
      </c>
      <c r="AU1278" s="79">
        <f t="shared" si="1000"/>
        <v>0</v>
      </c>
      <c r="AV1278" s="79">
        <f t="shared" si="1001"/>
        <v>0</v>
      </c>
      <c r="AW1278" s="79">
        <f t="shared" si="1002"/>
        <v>0</v>
      </c>
      <c r="AX1278" s="128">
        <f t="shared" si="1003"/>
        <v>0</v>
      </c>
      <c r="AY1278" s="128"/>
      <c r="AZ1278" s="128"/>
      <c r="BA1278" s="128">
        <f t="shared" si="1004"/>
        <v>0</v>
      </c>
      <c r="BB1278" s="128">
        <f t="shared" si="1005"/>
        <v>0</v>
      </c>
      <c r="BC1278" s="80">
        <f t="shared" si="1006"/>
        <v>0</v>
      </c>
      <c r="BD1278" s="80">
        <f t="shared" si="1007"/>
        <v>0</v>
      </c>
      <c r="BE1278" s="80">
        <f t="shared" si="1008"/>
        <v>0</v>
      </c>
      <c r="BF1278" s="80">
        <f t="shared" si="1009"/>
        <v>0</v>
      </c>
      <c r="BG1278" s="80">
        <f t="shared" si="1010"/>
        <v>0</v>
      </c>
      <c r="BH1278" s="80">
        <f t="shared" si="990"/>
        <v>0</v>
      </c>
      <c r="BI1278" s="4">
        <f t="shared" si="1011"/>
        <v>0</v>
      </c>
      <c r="BJ1278" s="4">
        <f t="shared" si="1012"/>
        <v>0</v>
      </c>
      <c r="BK1278" s="4">
        <f t="shared" si="1013"/>
        <v>0</v>
      </c>
      <c r="BL1278" s="8" t="e">
        <f>VLOOKUP(CN1278,'CIR Results'!$B$3:$L$42,2,FALSE)</f>
        <v>#N/A</v>
      </c>
      <c r="BM1278" s="8" t="e">
        <f>VLOOKUP(CN1278,'CIR Results'!$B$3:$L$42,3,FALSE)</f>
        <v>#N/A</v>
      </c>
      <c r="BN1278" s="8" t="e">
        <f>VLOOKUP(CN1278,'CIR Results'!$B$3:$L$42,4,FALSE)</f>
        <v>#N/A</v>
      </c>
      <c r="BO1278" s="8" t="e">
        <f>VLOOKUP(CN1278,'CIR Results'!$B$3:$L$42,5,FALSE)</f>
        <v>#N/A</v>
      </c>
      <c r="BP1278" s="8" t="e">
        <f>VLOOKUP(CN1278,'CIR Results'!$B$3:$L$42,6,FALSE)</f>
        <v>#N/A</v>
      </c>
      <c r="BQ1278" s="8" t="e">
        <f>VLOOKUP(CN1278,'CIR Results'!$B$3:$L$42,8,FALSE)</f>
        <v>#N/A</v>
      </c>
      <c r="BR1278" s="8" t="e">
        <f>VLOOKUP(CN1278,'CIR Results'!$B$3:$L$42,9,FALSE)</f>
        <v>#N/A</v>
      </c>
      <c r="BS1278" s="8" t="e">
        <f>VLOOKUP(CN1278,'CIR Results'!$B$3:$L$42,10,FALSE)</f>
        <v>#N/A</v>
      </c>
      <c r="BT1278" s="8" t="e">
        <f>VLOOKUP(CN1278,'CIR Results'!$B$3:$L$42,11,FALSE)</f>
        <v>#N/A</v>
      </c>
      <c r="BU1278" s="136" t="e">
        <f>VLOOKUP(CN1278,'CIR Team Info'!$B$5:$E$44,2,FALSE)</f>
        <v>#N/A</v>
      </c>
      <c r="BV1278" s="136" t="e">
        <f>VLOOKUP(CN1278,'CIR Team Info'!$B$5:$E$44,4,FALSE)</f>
        <v>#N/A</v>
      </c>
      <c r="BW1278" s="136" t="str">
        <f t="shared" si="991"/>
        <v xml:space="preserve">   </v>
      </c>
    </row>
    <row r="1279" spans="1:75" x14ac:dyDescent="0.25">
      <c r="A1279" s="78">
        <f t="shared" si="992"/>
        <v>0</v>
      </c>
      <c r="C1279" s="10" t="str">
        <f t="shared" si="984"/>
        <v>Do Not Pick</v>
      </c>
      <c r="D1279" s="17">
        <f t="shared" si="993"/>
        <v>0</v>
      </c>
      <c r="E1279" s="113">
        <f t="shared" si="1019"/>
        <v>0</v>
      </c>
      <c r="F1279" s="113">
        <f t="shared" si="1020"/>
        <v>0</v>
      </c>
      <c r="G1279" s="113">
        <f t="shared" si="1021"/>
        <v>0</v>
      </c>
      <c r="H1279" s="113">
        <f t="shared" si="1022"/>
        <v>0</v>
      </c>
      <c r="I1279" s="113">
        <f t="shared" si="1023"/>
        <v>0</v>
      </c>
      <c r="J1279" s="113">
        <f t="shared" si="1024"/>
        <v>0</v>
      </c>
      <c r="K1279" s="113">
        <f t="shared" si="1014"/>
        <v>0</v>
      </c>
      <c r="L1279" s="76">
        <v>8</v>
      </c>
      <c r="M1279" s="76">
        <v>5</v>
      </c>
      <c r="N1279" s="76">
        <v>7</v>
      </c>
      <c r="O1279" s="76">
        <v>6</v>
      </c>
      <c r="P1279" s="76">
        <v>6</v>
      </c>
      <c r="Q1279" s="76">
        <v>2</v>
      </c>
      <c r="R1279" s="76">
        <v>1</v>
      </c>
      <c r="S1279" s="17">
        <f t="shared" si="994"/>
        <v>0</v>
      </c>
      <c r="T1279" s="113">
        <f t="shared" si="1025"/>
        <v>0</v>
      </c>
      <c r="U1279" s="113">
        <f t="shared" si="1026"/>
        <v>0</v>
      </c>
      <c r="V1279" s="113">
        <f t="shared" si="1027"/>
        <v>0</v>
      </c>
      <c r="W1279" s="113">
        <f t="shared" si="1028"/>
        <v>0</v>
      </c>
      <c r="X1279" s="113">
        <f t="shared" si="1029"/>
        <v>0</v>
      </c>
      <c r="Y1279" s="113">
        <f t="shared" si="1030"/>
        <v>0</v>
      </c>
      <c r="Z1279" s="113">
        <f t="shared" si="1015"/>
        <v>0</v>
      </c>
      <c r="AA1279" s="76">
        <v>10</v>
      </c>
      <c r="AB1279" s="76">
        <v>6</v>
      </c>
      <c r="AC1279" s="76">
        <v>8</v>
      </c>
      <c r="AD1279" s="76">
        <v>2</v>
      </c>
      <c r="AE1279" s="76">
        <v>2</v>
      </c>
      <c r="AF1279" s="76">
        <v>5</v>
      </c>
      <c r="AG1279" s="76">
        <v>8</v>
      </c>
      <c r="AH1279" s="131">
        <f t="shared" si="995"/>
        <v>0</v>
      </c>
      <c r="AI1279" s="131">
        <f t="shared" si="1016"/>
        <v>0</v>
      </c>
      <c r="AJ1279" s="131">
        <f t="shared" si="985"/>
        <v>0</v>
      </c>
      <c r="AK1279" s="131">
        <f t="shared" si="986"/>
        <v>0</v>
      </c>
      <c r="AL1279" s="131">
        <f t="shared" si="1017"/>
        <v>0</v>
      </c>
      <c r="AM1279" s="131">
        <f t="shared" si="1018"/>
        <v>0</v>
      </c>
      <c r="AN1279" s="131">
        <f t="shared" si="996"/>
        <v>0</v>
      </c>
      <c r="AO1279" s="115" t="b">
        <f t="shared" si="987"/>
        <v>0</v>
      </c>
      <c r="AP1279" s="115" t="b">
        <f t="shared" si="988"/>
        <v>0</v>
      </c>
      <c r="AQ1279" s="115" t="b">
        <f t="shared" si="989"/>
        <v>0</v>
      </c>
      <c r="AR1279" s="79">
        <f t="shared" si="997"/>
        <v>0</v>
      </c>
      <c r="AS1279" s="79">
        <f t="shared" si="998"/>
        <v>0</v>
      </c>
      <c r="AT1279" s="79">
        <f t="shared" si="999"/>
        <v>0</v>
      </c>
      <c r="AU1279" s="79">
        <f t="shared" si="1000"/>
        <v>0</v>
      </c>
      <c r="AV1279" s="79">
        <f t="shared" si="1001"/>
        <v>0</v>
      </c>
      <c r="AW1279" s="79">
        <f t="shared" si="1002"/>
        <v>0</v>
      </c>
      <c r="AX1279" s="128">
        <f t="shared" si="1003"/>
        <v>0</v>
      </c>
      <c r="AY1279" s="128"/>
      <c r="AZ1279" s="128"/>
      <c r="BA1279" s="128">
        <f t="shared" si="1004"/>
        <v>0</v>
      </c>
      <c r="BB1279" s="128">
        <f t="shared" si="1005"/>
        <v>0</v>
      </c>
      <c r="BC1279" s="80">
        <f t="shared" si="1006"/>
        <v>0</v>
      </c>
      <c r="BD1279" s="80">
        <f t="shared" si="1007"/>
        <v>0</v>
      </c>
      <c r="BE1279" s="80">
        <f t="shared" si="1008"/>
        <v>0</v>
      </c>
      <c r="BF1279" s="80">
        <f t="shared" si="1009"/>
        <v>0</v>
      </c>
      <c r="BG1279" s="80">
        <f t="shared" si="1010"/>
        <v>0</v>
      </c>
      <c r="BH1279" s="80">
        <f t="shared" si="990"/>
        <v>0</v>
      </c>
      <c r="BI1279" s="4">
        <f t="shared" si="1011"/>
        <v>0</v>
      </c>
      <c r="BJ1279" s="4">
        <f t="shared" si="1012"/>
        <v>0</v>
      </c>
      <c r="BK1279" s="4">
        <f t="shared" si="1013"/>
        <v>0</v>
      </c>
      <c r="BL1279" s="8" t="e">
        <f>VLOOKUP(CN1279,'CIR Results'!$B$3:$L$42,2,FALSE)</f>
        <v>#N/A</v>
      </c>
      <c r="BM1279" s="8" t="e">
        <f>VLOOKUP(CN1279,'CIR Results'!$B$3:$L$42,3,FALSE)</f>
        <v>#N/A</v>
      </c>
      <c r="BN1279" s="8" t="e">
        <f>VLOOKUP(CN1279,'CIR Results'!$B$3:$L$42,4,FALSE)</f>
        <v>#N/A</v>
      </c>
      <c r="BO1279" s="8" t="e">
        <f>VLOOKUP(CN1279,'CIR Results'!$B$3:$L$42,5,FALSE)</f>
        <v>#N/A</v>
      </c>
      <c r="BP1279" s="8" t="e">
        <f>VLOOKUP(CN1279,'CIR Results'!$B$3:$L$42,6,FALSE)</f>
        <v>#N/A</v>
      </c>
      <c r="BQ1279" s="8" t="e">
        <f>VLOOKUP(CN1279,'CIR Results'!$B$3:$L$42,8,FALSE)</f>
        <v>#N/A</v>
      </c>
      <c r="BR1279" s="8" t="e">
        <f>VLOOKUP(CN1279,'CIR Results'!$B$3:$L$42,9,FALSE)</f>
        <v>#N/A</v>
      </c>
      <c r="BS1279" s="8" t="e">
        <f>VLOOKUP(CN1279,'CIR Results'!$B$3:$L$42,10,FALSE)</f>
        <v>#N/A</v>
      </c>
      <c r="BT1279" s="8" t="e">
        <f>VLOOKUP(CN1279,'CIR Results'!$B$3:$L$42,11,FALSE)</f>
        <v>#N/A</v>
      </c>
      <c r="BU1279" s="136" t="e">
        <f>VLOOKUP(CN1279,'CIR Team Info'!$B$5:$E$44,2,FALSE)</f>
        <v>#N/A</v>
      </c>
      <c r="BV1279" s="136" t="e">
        <f>VLOOKUP(CN1279,'CIR Team Info'!$B$5:$E$44,4,FALSE)</f>
        <v>#N/A</v>
      </c>
      <c r="BW1279" s="136" t="str">
        <f t="shared" si="991"/>
        <v xml:space="preserve">   </v>
      </c>
    </row>
    <row r="1280" spans="1:75" x14ac:dyDescent="0.25">
      <c r="A1280" s="78">
        <f t="shared" si="992"/>
        <v>0</v>
      </c>
      <c r="C1280" s="10" t="str">
        <f t="shared" si="984"/>
        <v>Do Not Pick</v>
      </c>
      <c r="D1280" s="17">
        <f t="shared" si="993"/>
        <v>0</v>
      </c>
      <c r="E1280" s="113">
        <f t="shared" si="1019"/>
        <v>0</v>
      </c>
      <c r="F1280" s="113">
        <f t="shared" si="1020"/>
        <v>0</v>
      </c>
      <c r="G1280" s="113">
        <f t="shared" si="1021"/>
        <v>0</v>
      </c>
      <c r="H1280" s="113">
        <f t="shared" si="1022"/>
        <v>0</v>
      </c>
      <c r="I1280" s="113">
        <f t="shared" si="1023"/>
        <v>0</v>
      </c>
      <c r="J1280" s="113">
        <f t="shared" si="1024"/>
        <v>0</v>
      </c>
      <c r="K1280" s="113">
        <f t="shared" si="1014"/>
        <v>0</v>
      </c>
      <c r="L1280" s="76">
        <v>8</v>
      </c>
      <c r="M1280" s="76">
        <v>5</v>
      </c>
      <c r="N1280" s="76">
        <v>7</v>
      </c>
      <c r="O1280" s="76">
        <v>6</v>
      </c>
      <c r="P1280" s="76">
        <v>6</v>
      </c>
      <c r="Q1280" s="76">
        <v>2</v>
      </c>
      <c r="R1280" s="76">
        <v>1</v>
      </c>
      <c r="S1280" s="17">
        <f t="shared" si="994"/>
        <v>0</v>
      </c>
      <c r="T1280" s="113">
        <f t="shared" si="1025"/>
        <v>0</v>
      </c>
      <c r="U1280" s="113">
        <f t="shared" si="1026"/>
        <v>0</v>
      </c>
      <c r="V1280" s="113">
        <f t="shared" si="1027"/>
        <v>0</v>
      </c>
      <c r="W1280" s="113">
        <f t="shared" si="1028"/>
        <v>0</v>
      </c>
      <c r="X1280" s="113">
        <f t="shared" si="1029"/>
        <v>0</v>
      </c>
      <c r="Y1280" s="113">
        <f t="shared" si="1030"/>
        <v>0</v>
      </c>
      <c r="Z1280" s="113">
        <f t="shared" si="1015"/>
        <v>0</v>
      </c>
      <c r="AA1280" s="76">
        <v>10</v>
      </c>
      <c r="AB1280" s="76">
        <v>6</v>
      </c>
      <c r="AC1280" s="76">
        <v>8</v>
      </c>
      <c r="AD1280" s="76">
        <v>2</v>
      </c>
      <c r="AE1280" s="76">
        <v>2</v>
      </c>
      <c r="AF1280" s="76">
        <v>5</v>
      </c>
      <c r="AG1280" s="76">
        <v>8</v>
      </c>
      <c r="AH1280" s="131">
        <f t="shared" si="995"/>
        <v>0</v>
      </c>
      <c r="AI1280" s="131">
        <f t="shared" si="1016"/>
        <v>0</v>
      </c>
      <c r="AJ1280" s="131">
        <f t="shared" si="985"/>
        <v>0</v>
      </c>
      <c r="AK1280" s="131">
        <f t="shared" si="986"/>
        <v>0</v>
      </c>
      <c r="AL1280" s="131">
        <f t="shared" si="1017"/>
        <v>0</v>
      </c>
      <c r="AM1280" s="131">
        <f t="shared" si="1018"/>
        <v>0</v>
      </c>
      <c r="AN1280" s="131">
        <f t="shared" si="996"/>
        <v>0</v>
      </c>
      <c r="AO1280" s="115" t="b">
        <f t="shared" si="987"/>
        <v>0</v>
      </c>
      <c r="AP1280" s="115" t="b">
        <f t="shared" si="988"/>
        <v>0</v>
      </c>
      <c r="AQ1280" s="115" t="b">
        <f t="shared" si="989"/>
        <v>0</v>
      </c>
      <c r="AR1280" s="79">
        <f t="shared" si="997"/>
        <v>0</v>
      </c>
      <c r="AS1280" s="79">
        <f t="shared" si="998"/>
        <v>0</v>
      </c>
      <c r="AT1280" s="79">
        <f t="shared" si="999"/>
        <v>0</v>
      </c>
      <c r="AU1280" s="79">
        <f t="shared" si="1000"/>
        <v>0</v>
      </c>
      <c r="AV1280" s="79">
        <f t="shared" si="1001"/>
        <v>0</v>
      </c>
      <c r="AW1280" s="79">
        <f t="shared" si="1002"/>
        <v>0</v>
      </c>
      <c r="AX1280" s="128">
        <f t="shared" si="1003"/>
        <v>0</v>
      </c>
      <c r="AY1280" s="128"/>
      <c r="AZ1280" s="128"/>
      <c r="BA1280" s="128">
        <f t="shared" si="1004"/>
        <v>0</v>
      </c>
      <c r="BB1280" s="128">
        <f t="shared" si="1005"/>
        <v>0</v>
      </c>
      <c r="BC1280" s="80">
        <f t="shared" si="1006"/>
        <v>0</v>
      </c>
      <c r="BD1280" s="80">
        <f t="shared" si="1007"/>
        <v>0</v>
      </c>
      <c r="BE1280" s="80">
        <f t="shared" si="1008"/>
        <v>0</v>
      </c>
      <c r="BF1280" s="80">
        <f t="shared" si="1009"/>
        <v>0</v>
      </c>
      <c r="BG1280" s="80">
        <f t="shared" si="1010"/>
        <v>0</v>
      </c>
      <c r="BH1280" s="80">
        <f t="shared" si="990"/>
        <v>0</v>
      </c>
      <c r="BI1280" s="4">
        <f t="shared" si="1011"/>
        <v>0</v>
      </c>
      <c r="BJ1280" s="4">
        <f t="shared" si="1012"/>
        <v>0</v>
      </c>
      <c r="BK1280" s="4">
        <f t="shared" si="1013"/>
        <v>0</v>
      </c>
      <c r="BL1280" s="8" t="e">
        <f>VLOOKUP(CN1280,'CIR Results'!$B$3:$L$42,2,FALSE)</f>
        <v>#N/A</v>
      </c>
      <c r="BM1280" s="8" t="e">
        <f>VLOOKUP(CN1280,'CIR Results'!$B$3:$L$42,3,FALSE)</f>
        <v>#N/A</v>
      </c>
      <c r="BN1280" s="8" t="e">
        <f>VLOOKUP(CN1280,'CIR Results'!$B$3:$L$42,4,FALSE)</f>
        <v>#N/A</v>
      </c>
      <c r="BO1280" s="8" t="e">
        <f>VLOOKUP(CN1280,'CIR Results'!$B$3:$L$42,5,FALSE)</f>
        <v>#N/A</v>
      </c>
      <c r="BP1280" s="8" t="e">
        <f>VLOOKUP(CN1280,'CIR Results'!$B$3:$L$42,6,FALSE)</f>
        <v>#N/A</v>
      </c>
      <c r="BQ1280" s="8" t="e">
        <f>VLOOKUP(CN1280,'CIR Results'!$B$3:$L$42,8,FALSE)</f>
        <v>#N/A</v>
      </c>
      <c r="BR1280" s="8" t="e">
        <f>VLOOKUP(CN1280,'CIR Results'!$B$3:$L$42,9,FALSE)</f>
        <v>#N/A</v>
      </c>
      <c r="BS1280" s="8" t="e">
        <f>VLOOKUP(CN1280,'CIR Results'!$B$3:$L$42,10,FALSE)</f>
        <v>#N/A</v>
      </c>
      <c r="BT1280" s="8" t="e">
        <f>VLOOKUP(CN1280,'CIR Results'!$B$3:$L$42,11,FALSE)</f>
        <v>#N/A</v>
      </c>
      <c r="BU1280" s="136" t="e">
        <f>VLOOKUP(CN1280,'CIR Team Info'!$B$5:$E$44,2,FALSE)</f>
        <v>#N/A</v>
      </c>
      <c r="BV1280" s="136" t="e">
        <f>VLOOKUP(CN1280,'CIR Team Info'!$B$5:$E$44,4,FALSE)</f>
        <v>#N/A</v>
      </c>
      <c r="BW1280" s="136" t="str">
        <f t="shared" si="991"/>
        <v xml:space="preserve">   </v>
      </c>
    </row>
    <row r="1281" spans="1:75" x14ac:dyDescent="0.25">
      <c r="A1281" s="78">
        <f t="shared" si="992"/>
        <v>0</v>
      </c>
      <c r="C1281" s="10" t="str">
        <f t="shared" si="984"/>
        <v>Do Not Pick</v>
      </c>
      <c r="D1281" s="17">
        <f t="shared" si="993"/>
        <v>0</v>
      </c>
      <c r="E1281" s="113">
        <f t="shared" si="1019"/>
        <v>0</v>
      </c>
      <c r="F1281" s="113">
        <f t="shared" si="1020"/>
        <v>0</v>
      </c>
      <c r="G1281" s="113">
        <f t="shared" si="1021"/>
        <v>0</v>
      </c>
      <c r="H1281" s="113">
        <f t="shared" si="1022"/>
        <v>0</v>
      </c>
      <c r="I1281" s="113">
        <f t="shared" si="1023"/>
        <v>0</v>
      </c>
      <c r="J1281" s="113">
        <f t="shared" si="1024"/>
        <v>0</v>
      </c>
      <c r="K1281" s="113">
        <f t="shared" si="1014"/>
        <v>0</v>
      </c>
      <c r="L1281" s="76">
        <v>8</v>
      </c>
      <c r="M1281" s="76">
        <v>5</v>
      </c>
      <c r="N1281" s="76">
        <v>7</v>
      </c>
      <c r="O1281" s="76">
        <v>6</v>
      </c>
      <c r="P1281" s="76">
        <v>6</v>
      </c>
      <c r="Q1281" s="76">
        <v>2</v>
      </c>
      <c r="R1281" s="76">
        <v>1</v>
      </c>
      <c r="S1281" s="17">
        <f t="shared" si="994"/>
        <v>0</v>
      </c>
      <c r="T1281" s="113">
        <f t="shared" si="1025"/>
        <v>0</v>
      </c>
      <c r="U1281" s="113">
        <f t="shared" si="1026"/>
        <v>0</v>
      </c>
      <c r="V1281" s="113">
        <f t="shared" si="1027"/>
        <v>0</v>
      </c>
      <c r="W1281" s="113">
        <f t="shared" si="1028"/>
        <v>0</v>
      </c>
      <c r="X1281" s="113">
        <f t="shared" si="1029"/>
        <v>0</v>
      </c>
      <c r="Y1281" s="113">
        <f t="shared" si="1030"/>
        <v>0</v>
      </c>
      <c r="Z1281" s="113">
        <f t="shared" si="1015"/>
        <v>0</v>
      </c>
      <c r="AA1281" s="76">
        <v>10</v>
      </c>
      <c r="AB1281" s="76">
        <v>6</v>
      </c>
      <c r="AC1281" s="76">
        <v>8</v>
      </c>
      <c r="AD1281" s="76">
        <v>2</v>
      </c>
      <c r="AE1281" s="76">
        <v>2</v>
      </c>
      <c r="AF1281" s="76">
        <v>5</v>
      </c>
      <c r="AG1281" s="76">
        <v>8</v>
      </c>
      <c r="AH1281" s="131">
        <f t="shared" si="995"/>
        <v>0</v>
      </c>
      <c r="AI1281" s="131">
        <f t="shared" si="1016"/>
        <v>0</v>
      </c>
      <c r="AJ1281" s="131">
        <f t="shared" si="985"/>
        <v>0</v>
      </c>
      <c r="AK1281" s="131">
        <f t="shared" si="986"/>
        <v>0</v>
      </c>
      <c r="AL1281" s="131">
        <f t="shared" si="1017"/>
        <v>0</v>
      </c>
      <c r="AM1281" s="131">
        <f t="shared" si="1018"/>
        <v>0</v>
      </c>
      <c r="AN1281" s="131">
        <f t="shared" si="996"/>
        <v>0</v>
      </c>
      <c r="AO1281" s="115" t="b">
        <f t="shared" si="987"/>
        <v>0</v>
      </c>
      <c r="AP1281" s="115" t="b">
        <f t="shared" si="988"/>
        <v>0</v>
      </c>
      <c r="AQ1281" s="115" t="b">
        <f t="shared" si="989"/>
        <v>0</v>
      </c>
      <c r="AR1281" s="79">
        <f t="shared" si="997"/>
        <v>0</v>
      </c>
      <c r="AS1281" s="79">
        <f t="shared" si="998"/>
        <v>0</v>
      </c>
      <c r="AT1281" s="79">
        <f t="shared" si="999"/>
        <v>0</v>
      </c>
      <c r="AU1281" s="79">
        <f t="shared" si="1000"/>
        <v>0</v>
      </c>
      <c r="AV1281" s="79">
        <f t="shared" si="1001"/>
        <v>0</v>
      </c>
      <c r="AW1281" s="79">
        <f t="shared" si="1002"/>
        <v>0</v>
      </c>
      <c r="AX1281" s="128">
        <f t="shared" si="1003"/>
        <v>0</v>
      </c>
      <c r="AY1281" s="128"/>
      <c r="AZ1281" s="128"/>
      <c r="BA1281" s="128">
        <f t="shared" si="1004"/>
        <v>0</v>
      </c>
      <c r="BB1281" s="128">
        <f t="shared" si="1005"/>
        <v>0</v>
      </c>
      <c r="BC1281" s="80">
        <f t="shared" si="1006"/>
        <v>0</v>
      </c>
      <c r="BD1281" s="80">
        <f t="shared" si="1007"/>
        <v>0</v>
      </c>
      <c r="BE1281" s="80">
        <f t="shared" si="1008"/>
        <v>0</v>
      </c>
      <c r="BF1281" s="80">
        <f t="shared" si="1009"/>
        <v>0</v>
      </c>
      <c r="BG1281" s="80">
        <f t="shared" si="1010"/>
        <v>0</v>
      </c>
      <c r="BH1281" s="80">
        <f t="shared" si="990"/>
        <v>0</v>
      </c>
      <c r="BI1281" s="4">
        <f t="shared" si="1011"/>
        <v>0</v>
      </c>
      <c r="BJ1281" s="4">
        <f t="shared" si="1012"/>
        <v>0</v>
      </c>
      <c r="BK1281" s="4">
        <f t="shared" si="1013"/>
        <v>0</v>
      </c>
      <c r="BL1281" s="8" t="e">
        <f>VLOOKUP(CN1281,'CIR Results'!$B$3:$L$42,2,FALSE)</f>
        <v>#N/A</v>
      </c>
      <c r="BM1281" s="8" t="e">
        <f>VLOOKUP(CN1281,'CIR Results'!$B$3:$L$42,3,FALSE)</f>
        <v>#N/A</v>
      </c>
      <c r="BN1281" s="8" t="e">
        <f>VLOOKUP(CN1281,'CIR Results'!$B$3:$L$42,4,FALSE)</f>
        <v>#N/A</v>
      </c>
      <c r="BO1281" s="8" t="e">
        <f>VLOOKUP(CN1281,'CIR Results'!$B$3:$L$42,5,FALSE)</f>
        <v>#N/A</v>
      </c>
      <c r="BP1281" s="8" t="e">
        <f>VLOOKUP(CN1281,'CIR Results'!$B$3:$L$42,6,FALSE)</f>
        <v>#N/A</v>
      </c>
      <c r="BQ1281" s="8" t="e">
        <f>VLOOKUP(CN1281,'CIR Results'!$B$3:$L$42,8,FALSE)</f>
        <v>#N/A</v>
      </c>
      <c r="BR1281" s="8" t="e">
        <f>VLOOKUP(CN1281,'CIR Results'!$B$3:$L$42,9,FALSE)</f>
        <v>#N/A</v>
      </c>
      <c r="BS1281" s="8" t="e">
        <f>VLOOKUP(CN1281,'CIR Results'!$B$3:$L$42,10,FALSE)</f>
        <v>#N/A</v>
      </c>
      <c r="BT1281" s="8" t="e">
        <f>VLOOKUP(CN1281,'CIR Results'!$B$3:$L$42,11,FALSE)</f>
        <v>#N/A</v>
      </c>
      <c r="BU1281" s="136" t="e">
        <f>VLOOKUP(CN1281,'CIR Team Info'!$B$5:$E$44,2,FALSE)</f>
        <v>#N/A</v>
      </c>
      <c r="BV1281" s="136" t="e">
        <f>VLOOKUP(CN1281,'CIR Team Info'!$B$5:$E$44,4,FALSE)</f>
        <v>#N/A</v>
      </c>
      <c r="BW1281" s="136" t="str">
        <f t="shared" si="991"/>
        <v xml:space="preserve">   </v>
      </c>
    </row>
    <row r="1282" spans="1:75" x14ac:dyDescent="0.25">
      <c r="A1282" s="78">
        <f t="shared" si="992"/>
        <v>0</v>
      </c>
      <c r="C1282" s="10" t="str">
        <f t="shared" ref="C1282:C1345" si="1031">IF(DU1282=0,"Do Not Pick",IF(DU1282=1,"Below Avg",IF(DU1282=2,"Above Avg",IF(DU1282=3,"Top Team"))))</f>
        <v>Do Not Pick</v>
      </c>
      <c r="D1282" s="17">
        <f t="shared" si="993"/>
        <v>0</v>
      </c>
      <c r="E1282" s="113">
        <f t="shared" si="1019"/>
        <v>0</v>
      </c>
      <c r="F1282" s="113">
        <f t="shared" si="1020"/>
        <v>0</v>
      </c>
      <c r="G1282" s="113">
        <f t="shared" si="1021"/>
        <v>0</v>
      </c>
      <c r="H1282" s="113">
        <f t="shared" si="1022"/>
        <v>0</v>
      </c>
      <c r="I1282" s="113">
        <f t="shared" si="1023"/>
        <v>0</v>
      </c>
      <c r="J1282" s="113">
        <f t="shared" si="1024"/>
        <v>0</v>
      </c>
      <c r="K1282" s="113">
        <f t="shared" si="1014"/>
        <v>0</v>
      </c>
      <c r="L1282" s="76">
        <v>8</v>
      </c>
      <c r="M1282" s="76">
        <v>5</v>
      </c>
      <c r="N1282" s="76">
        <v>7</v>
      </c>
      <c r="O1282" s="76">
        <v>6</v>
      </c>
      <c r="P1282" s="76">
        <v>6</v>
      </c>
      <c r="Q1282" s="76">
        <v>2</v>
      </c>
      <c r="R1282" s="76">
        <v>1</v>
      </c>
      <c r="S1282" s="17">
        <f t="shared" si="994"/>
        <v>0</v>
      </c>
      <c r="T1282" s="113">
        <f t="shared" si="1025"/>
        <v>0</v>
      </c>
      <c r="U1282" s="113">
        <f t="shared" si="1026"/>
        <v>0</v>
      </c>
      <c r="V1282" s="113">
        <f t="shared" si="1027"/>
        <v>0</v>
      </c>
      <c r="W1282" s="113">
        <f t="shared" si="1028"/>
        <v>0</v>
      </c>
      <c r="X1282" s="113">
        <f t="shared" si="1029"/>
        <v>0</v>
      </c>
      <c r="Y1282" s="113">
        <f t="shared" si="1030"/>
        <v>0</v>
      </c>
      <c r="Z1282" s="113">
        <f t="shared" si="1015"/>
        <v>0</v>
      </c>
      <c r="AA1282" s="76">
        <v>10</v>
      </c>
      <c r="AB1282" s="76">
        <v>6</v>
      </c>
      <c r="AC1282" s="76">
        <v>8</v>
      </c>
      <c r="AD1282" s="76">
        <v>2</v>
      </c>
      <c r="AE1282" s="76">
        <v>2</v>
      </c>
      <c r="AF1282" s="76">
        <v>5</v>
      </c>
      <c r="AG1282" s="76">
        <v>8</v>
      </c>
      <c r="AH1282" s="131">
        <f t="shared" si="995"/>
        <v>0</v>
      </c>
      <c r="AI1282" s="131">
        <f t="shared" si="1016"/>
        <v>0</v>
      </c>
      <c r="AJ1282" s="131">
        <f t="shared" ref="AJ1282:AJ1345" si="1032">AS1282/6.5-CV5900-CW1282</f>
        <v>0</v>
      </c>
      <c r="AK1282" s="131">
        <f t="shared" ref="AK1282:AK1345" si="1033">SUM(AR1282,AT1282)/20 + SUM(AR1282,AU1282,AV1282)/25 + SUM(AR1282,AW1282)/31</f>
        <v>0</v>
      </c>
      <c r="AL1282" s="131">
        <f t="shared" si="1017"/>
        <v>0</v>
      </c>
      <c r="AM1282" s="131">
        <f t="shared" si="1018"/>
        <v>0</v>
      </c>
      <c r="AN1282" s="131">
        <f t="shared" si="996"/>
        <v>0</v>
      </c>
      <c r="AO1282" s="115" t="b">
        <f t="shared" ref="AO1282:AO1345" si="1034">IF(DP1282="T",1,IF(DP1282="F",0))</f>
        <v>0</v>
      </c>
      <c r="AP1282" s="115" t="b">
        <f t="shared" ref="AP1282:AP1345" si="1035">IF(DQ1282="T",1,IF(DQ1282="F",0))</f>
        <v>0</v>
      </c>
      <c r="AQ1282" s="115" t="b">
        <f t="shared" ref="AQ1282:AQ1345" si="1036">IF(DR1282="T",1,IF(DR1282="F",0))</f>
        <v>0</v>
      </c>
      <c r="AR1282" s="79">
        <f t="shared" si="997"/>
        <v>0</v>
      </c>
      <c r="AS1282" s="79">
        <f t="shared" si="998"/>
        <v>0</v>
      </c>
      <c r="AT1282" s="79">
        <f t="shared" si="999"/>
        <v>0</v>
      </c>
      <c r="AU1282" s="79">
        <f t="shared" si="1000"/>
        <v>0</v>
      </c>
      <c r="AV1282" s="79">
        <f t="shared" si="1001"/>
        <v>0</v>
      </c>
      <c r="AW1282" s="79">
        <f t="shared" si="1002"/>
        <v>0</v>
      </c>
      <c r="AX1282" s="128">
        <f t="shared" si="1003"/>
        <v>0</v>
      </c>
      <c r="AY1282" s="128"/>
      <c r="AZ1282" s="128"/>
      <c r="BA1282" s="128">
        <f t="shared" si="1004"/>
        <v>0</v>
      </c>
      <c r="BB1282" s="128">
        <f t="shared" si="1005"/>
        <v>0</v>
      </c>
      <c r="BC1282" s="80">
        <f t="shared" si="1006"/>
        <v>0</v>
      </c>
      <c r="BD1282" s="80">
        <f t="shared" si="1007"/>
        <v>0</v>
      </c>
      <c r="BE1282" s="80">
        <f t="shared" si="1008"/>
        <v>0</v>
      </c>
      <c r="BF1282" s="80">
        <f t="shared" si="1009"/>
        <v>0</v>
      </c>
      <c r="BG1282" s="80">
        <f t="shared" si="1010"/>
        <v>0</v>
      </c>
      <c r="BH1282" s="80">
        <f t="shared" ref="BH1282:BH1345" si="1037">IF(DH1282=3,1,IF(DH1282=2,0.5,IF(DH1282=1,0.25*DH1282,0)))</f>
        <v>0</v>
      </c>
      <c r="BI1282" s="4">
        <f t="shared" si="1011"/>
        <v>0</v>
      </c>
      <c r="BJ1282" s="4">
        <f t="shared" si="1012"/>
        <v>0</v>
      </c>
      <c r="BK1282" s="4">
        <f t="shared" si="1013"/>
        <v>0</v>
      </c>
      <c r="BL1282" s="8" t="e">
        <f>VLOOKUP(CN1282,'CIR Results'!$B$3:$L$42,2,FALSE)</f>
        <v>#N/A</v>
      </c>
      <c r="BM1282" s="8" t="e">
        <f>VLOOKUP(CN1282,'CIR Results'!$B$3:$L$42,3,FALSE)</f>
        <v>#N/A</v>
      </c>
      <c r="BN1282" s="8" t="e">
        <f>VLOOKUP(CN1282,'CIR Results'!$B$3:$L$42,4,FALSE)</f>
        <v>#N/A</v>
      </c>
      <c r="BO1282" s="8" t="e">
        <f>VLOOKUP(CN1282,'CIR Results'!$B$3:$L$42,5,FALSE)</f>
        <v>#N/A</v>
      </c>
      <c r="BP1282" s="8" t="e">
        <f>VLOOKUP(CN1282,'CIR Results'!$B$3:$L$42,6,FALSE)</f>
        <v>#N/A</v>
      </c>
      <c r="BQ1282" s="8" t="e">
        <f>VLOOKUP(CN1282,'CIR Results'!$B$3:$L$42,8,FALSE)</f>
        <v>#N/A</v>
      </c>
      <c r="BR1282" s="8" t="e">
        <f>VLOOKUP(CN1282,'CIR Results'!$B$3:$L$42,9,FALSE)</f>
        <v>#N/A</v>
      </c>
      <c r="BS1282" s="8" t="e">
        <f>VLOOKUP(CN1282,'CIR Results'!$B$3:$L$42,10,FALSE)</f>
        <v>#N/A</v>
      </c>
      <c r="BT1282" s="8" t="e">
        <f>VLOOKUP(CN1282,'CIR Results'!$B$3:$L$42,11,FALSE)</f>
        <v>#N/A</v>
      </c>
      <c r="BU1282" s="136" t="e">
        <f>VLOOKUP(CN1282,'CIR Team Info'!$B$5:$E$44,2,FALSE)</f>
        <v>#N/A</v>
      </c>
      <c r="BV1282" s="136" t="e">
        <f>VLOOKUP(CN1282,'CIR Team Info'!$B$5:$E$44,4,FALSE)</f>
        <v>#N/A</v>
      </c>
      <c r="BW1282" s="136" t="str">
        <f t="shared" si="991"/>
        <v xml:space="preserve">   </v>
      </c>
    </row>
    <row r="1283" spans="1:75" x14ac:dyDescent="0.25">
      <c r="A1283" s="78">
        <f t="shared" si="992"/>
        <v>0</v>
      </c>
      <c r="C1283" s="10" t="str">
        <f t="shared" si="1031"/>
        <v>Do Not Pick</v>
      </c>
      <c r="D1283" s="17">
        <f t="shared" si="993"/>
        <v>0</v>
      </c>
      <c r="E1283" s="113">
        <f t="shared" si="1019"/>
        <v>0</v>
      </c>
      <c r="F1283" s="113">
        <f t="shared" si="1020"/>
        <v>0</v>
      </c>
      <c r="G1283" s="113">
        <f t="shared" si="1021"/>
        <v>0</v>
      </c>
      <c r="H1283" s="113">
        <f t="shared" si="1022"/>
        <v>0</v>
      </c>
      <c r="I1283" s="113">
        <f t="shared" si="1023"/>
        <v>0</v>
      </c>
      <c r="J1283" s="113">
        <f t="shared" si="1024"/>
        <v>0</v>
      </c>
      <c r="K1283" s="113">
        <f t="shared" si="1014"/>
        <v>0</v>
      </c>
      <c r="L1283" s="76">
        <v>8</v>
      </c>
      <c r="M1283" s="76">
        <v>5</v>
      </c>
      <c r="N1283" s="76">
        <v>7</v>
      </c>
      <c r="O1283" s="76">
        <v>6</v>
      </c>
      <c r="P1283" s="76">
        <v>6</v>
      </c>
      <c r="Q1283" s="76">
        <v>2</v>
      </c>
      <c r="R1283" s="76">
        <v>1</v>
      </c>
      <c r="S1283" s="17">
        <f t="shared" si="994"/>
        <v>0</v>
      </c>
      <c r="T1283" s="113">
        <f t="shared" si="1025"/>
        <v>0</v>
      </c>
      <c r="U1283" s="113">
        <f t="shared" si="1026"/>
        <v>0</v>
      </c>
      <c r="V1283" s="113">
        <f t="shared" si="1027"/>
        <v>0</v>
      </c>
      <c r="W1283" s="113">
        <f t="shared" si="1028"/>
        <v>0</v>
      </c>
      <c r="X1283" s="113">
        <f t="shared" si="1029"/>
        <v>0</v>
      </c>
      <c r="Y1283" s="113">
        <f t="shared" si="1030"/>
        <v>0</v>
      </c>
      <c r="Z1283" s="113">
        <f t="shared" si="1015"/>
        <v>0</v>
      </c>
      <c r="AA1283" s="76">
        <v>10</v>
      </c>
      <c r="AB1283" s="76">
        <v>6</v>
      </c>
      <c r="AC1283" s="76">
        <v>8</v>
      </c>
      <c r="AD1283" s="76">
        <v>2</v>
      </c>
      <c r="AE1283" s="76">
        <v>2</v>
      </c>
      <c r="AF1283" s="76">
        <v>5</v>
      </c>
      <c r="AG1283" s="76">
        <v>8</v>
      </c>
      <c r="AH1283" s="131">
        <f t="shared" si="995"/>
        <v>0</v>
      </c>
      <c r="AI1283" s="131">
        <f t="shared" si="1016"/>
        <v>0</v>
      </c>
      <c r="AJ1283" s="131">
        <f t="shared" si="1032"/>
        <v>0</v>
      </c>
      <c r="AK1283" s="131">
        <f t="shared" si="1033"/>
        <v>0</v>
      </c>
      <c r="AL1283" s="131">
        <f t="shared" si="1017"/>
        <v>0</v>
      </c>
      <c r="AM1283" s="131">
        <f t="shared" si="1018"/>
        <v>0</v>
      </c>
      <c r="AN1283" s="131">
        <f t="shared" si="996"/>
        <v>0</v>
      </c>
      <c r="AO1283" s="115" t="b">
        <f t="shared" si="1034"/>
        <v>0</v>
      </c>
      <c r="AP1283" s="115" t="b">
        <f t="shared" si="1035"/>
        <v>0</v>
      </c>
      <c r="AQ1283" s="115" t="b">
        <f t="shared" si="1036"/>
        <v>0</v>
      </c>
      <c r="AR1283" s="79">
        <f t="shared" si="997"/>
        <v>0</v>
      </c>
      <c r="AS1283" s="79">
        <f t="shared" si="998"/>
        <v>0</v>
      </c>
      <c r="AT1283" s="79">
        <f t="shared" si="999"/>
        <v>0</v>
      </c>
      <c r="AU1283" s="79">
        <f t="shared" si="1000"/>
        <v>0</v>
      </c>
      <c r="AV1283" s="79">
        <f t="shared" si="1001"/>
        <v>0</v>
      </c>
      <c r="AW1283" s="79">
        <f t="shared" si="1002"/>
        <v>0</v>
      </c>
      <c r="AX1283" s="128">
        <f t="shared" si="1003"/>
        <v>0</v>
      </c>
      <c r="AY1283" s="128"/>
      <c r="AZ1283" s="128"/>
      <c r="BA1283" s="128">
        <f t="shared" si="1004"/>
        <v>0</v>
      </c>
      <c r="BB1283" s="128">
        <f t="shared" si="1005"/>
        <v>0</v>
      </c>
      <c r="BC1283" s="80">
        <f t="shared" si="1006"/>
        <v>0</v>
      </c>
      <c r="BD1283" s="80">
        <f t="shared" si="1007"/>
        <v>0</v>
      </c>
      <c r="BE1283" s="80">
        <f t="shared" si="1008"/>
        <v>0</v>
      </c>
      <c r="BF1283" s="80">
        <f t="shared" si="1009"/>
        <v>0</v>
      </c>
      <c r="BG1283" s="80">
        <f t="shared" si="1010"/>
        <v>0</v>
      </c>
      <c r="BH1283" s="80">
        <f t="shared" si="1037"/>
        <v>0</v>
      </c>
      <c r="BI1283" s="4">
        <f t="shared" si="1011"/>
        <v>0</v>
      </c>
      <c r="BJ1283" s="4">
        <f t="shared" si="1012"/>
        <v>0</v>
      </c>
      <c r="BK1283" s="4">
        <f t="shared" si="1013"/>
        <v>0</v>
      </c>
      <c r="BL1283" s="8" t="e">
        <f>VLOOKUP(CN1283,'CIR Results'!$B$3:$L$42,2,FALSE)</f>
        <v>#N/A</v>
      </c>
      <c r="BM1283" s="8" t="e">
        <f>VLOOKUP(CN1283,'CIR Results'!$B$3:$L$42,3,FALSE)</f>
        <v>#N/A</v>
      </c>
      <c r="BN1283" s="8" t="e">
        <f>VLOOKUP(CN1283,'CIR Results'!$B$3:$L$42,4,FALSE)</f>
        <v>#N/A</v>
      </c>
      <c r="BO1283" s="8" t="e">
        <f>VLOOKUP(CN1283,'CIR Results'!$B$3:$L$42,5,FALSE)</f>
        <v>#N/A</v>
      </c>
      <c r="BP1283" s="8" t="e">
        <f>VLOOKUP(CN1283,'CIR Results'!$B$3:$L$42,6,FALSE)</f>
        <v>#N/A</v>
      </c>
      <c r="BQ1283" s="8" t="e">
        <f>VLOOKUP(CN1283,'CIR Results'!$B$3:$L$42,8,FALSE)</f>
        <v>#N/A</v>
      </c>
      <c r="BR1283" s="8" t="e">
        <f>VLOOKUP(CN1283,'CIR Results'!$B$3:$L$42,9,FALSE)</f>
        <v>#N/A</v>
      </c>
      <c r="BS1283" s="8" t="e">
        <f>VLOOKUP(CN1283,'CIR Results'!$B$3:$L$42,10,FALSE)</f>
        <v>#N/A</v>
      </c>
      <c r="BT1283" s="8" t="e">
        <f>VLOOKUP(CN1283,'CIR Results'!$B$3:$L$42,11,FALSE)</f>
        <v>#N/A</v>
      </c>
      <c r="BU1283" s="136" t="e">
        <f>VLOOKUP(CN1283,'CIR Team Info'!$B$5:$E$44,2,FALSE)</f>
        <v>#N/A</v>
      </c>
      <c r="BV1283" s="136" t="e">
        <f>VLOOKUP(CN1283,'CIR Team Info'!$B$5:$E$44,4,FALSE)</f>
        <v>#N/A</v>
      </c>
      <c r="BW1283" s="136" t="str">
        <f t="shared" ref="BW1283:BW1346" si="1038">CONCATENATE(CJ1283," ",CK1283," ",CL1283," ",DV1283)</f>
        <v xml:space="preserve">   </v>
      </c>
    </row>
    <row r="1284" spans="1:75" x14ac:dyDescent="0.25">
      <c r="A1284" s="78">
        <f t="shared" si="992"/>
        <v>0</v>
      </c>
      <c r="C1284" s="10" t="str">
        <f t="shared" si="1031"/>
        <v>Do Not Pick</v>
      </c>
      <c r="D1284" s="17">
        <f t="shared" si="993"/>
        <v>0</v>
      </c>
      <c r="E1284" s="113">
        <f t="shared" si="1019"/>
        <v>0</v>
      </c>
      <c r="F1284" s="113">
        <f t="shared" si="1020"/>
        <v>0</v>
      </c>
      <c r="G1284" s="113">
        <f t="shared" si="1021"/>
        <v>0</v>
      </c>
      <c r="H1284" s="113">
        <f t="shared" si="1022"/>
        <v>0</v>
      </c>
      <c r="I1284" s="113">
        <f t="shared" si="1023"/>
        <v>0</v>
      </c>
      <c r="J1284" s="113">
        <f t="shared" si="1024"/>
        <v>0</v>
      </c>
      <c r="K1284" s="113">
        <f t="shared" si="1014"/>
        <v>0</v>
      </c>
      <c r="L1284" s="76">
        <v>8</v>
      </c>
      <c r="M1284" s="76">
        <v>5</v>
      </c>
      <c r="N1284" s="76">
        <v>7</v>
      </c>
      <c r="O1284" s="76">
        <v>6</v>
      </c>
      <c r="P1284" s="76">
        <v>6</v>
      </c>
      <c r="Q1284" s="76">
        <v>2</v>
      </c>
      <c r="R1284" s="76">
        <v>1</v>
      </c>
      <c r="S1284" s="17">
        <f t="shared" si="994"/>
        <v>0</v>
      </c>
      <c r="T1284" s="113">
        <f t="shared" si="1025"/>
        <v>0</v>
      </c>
      <c r="U1284" s="113">
        <f t="shared" si="1026"/>
        <v>0</v>
      </c>
      <c r="V1284" s="113">
        <f t="shared" si="1027"/>
        <v>0</v>
      </c>
      <c r="W1284" s="113">
        <f t="shared" si="1028"/>
        <v>0</v>
      </c>
      <c r="X1284" s="113">
        <f t="shared" si="1029"/>
        <v>0</v>
      </c>
      <c r="Y1284" s="113">
        <f t="shared" si="1030"/>
        <v>0</v>
      </c>
      <c r="Z1284" s="113">
        <f t="shared" si="1015"/>
        <v>0</v>
      </c>
      <c r="AA1284" s="76">
        <v>10</v>
      </c>
      <c r="AB1284" s="76">
        <v>6</v>
      </c>
      <c r="AC1284" s="76">
        <v>8</v>
      </c>
      <c r="AD1284" s="76">
        <v>2</v>
      </c>
      <c r="AE1284" s="76">
        <v>2</v>
      </c>
      <c r="AF1284" s="76">
        <v>5</v>
      </c>
      <c r="AG1284" s="76">
        <v>8</v>
      </c>
      <c r="AH1284" s="131">
        <f t="shared" si="995"/>
        <v>0</v>
      </c>
      <c r="AI1284" s="131">
        <f t="shared" si="1016"/>
        <v>0</v>
      </c>
      <c r="AJ1284" s="131">
        <f t="shared" si="1032"/>
        <v>0</v>
      </c>
      <c r="AK1284" s="131">
        <f t="shared" si="1033"/>
        <v>0</v>
      </c>
      <c r="AL1284" s="131">
        <f t="shared" si="1017"/>
        <v>0</v>
      </c>
      <c r="AM1284" s="131">
        <f t="shared" si="1018"/>
        <v>0</v>
      </c>
      <c r="AN1284" s="131">
        <f t="shared" si="996"/>
        <v>0</v>
      </c>
      <c r="AO1284" s="115" t="b">
        <f t="shared" si="1034"/>
        <v>0</v>
      </c>
      <c r="AP1284" s="115" t="b">
        <f t="shared" si="1035"/>
        <v>0</v>
      </c>
      <c r="AQ1284" s="115" t="b">
        <f t="shared" si="1036"/>
        <v>0</v>
      </c>
      <c r="AR1284" s="79">
        <f t="shared" si="997"/>
        <v>0</v>
      </c>
      <c r="AS1284" s="79">
        <f t="shared" si="998"/>
        <v>0</v>
      </c>
      <c r="AT1284" s="79">
        <f t="shared" si="999"/>
        <v>0</v>
      </c>
      <c r="AU1284" s="79">
        <f t="shared" si="1000"/>
        <v>0</v>
      </c>
      <c r="AV1284" s="79">
        <f t="shared" si="1001"/>
        <v>0</v>
      </c>
      <c r="AW1284" s="79">
        <f t="shared" si="1002"/>
        <v>0</v>
      </c>
      <c r="AX1284" s="128">
        <f t="shared" si="1003"/>
        <v>0</v>
      </c>
      <c r="AY1284" s="128"/>
      <c r="AZ1284" s="128"/>
      <c r="BA1284" s="128">
        <f t="shared" si="1004"/>
        <v>0</v>
      </c>
      <c r="BB1284" s="128">
        <f t="shared" si="1005"/>
        <v>0</v>
      </c>
      <c r="BC1284" s="80">
        <f t="shared" si="1006"/>
        <v>0</v>
      </c>
      <c r="BD1284" s="80">
        <f t="shared" si="1007"/>
        <v>0</v>
      </c>
      <c r="BE1284" s="80">
        <f t="shared" si="1008"/>
        <v>0</v>
      </c>
      <c r="BF1284" s="80">
        <f t="shared" si="1009"/>
        <v>0</v>
      </c>
      <c r="BG1284" s="80">
        <f t="shared" si="1010"/>
        <v>0</v>
      </c>
      <c r="BH1284" s="80">
        <f t="shared" si="1037"/>
        <v>0</v>
      </c>
      <c r="BI1284" s="4">
        <f t="shared" si="1011"/>
        <v>0</v>
      </c>
      <c r="BJ1284" s="4">
        <f t="shared" si="1012"/>
        <v>0</v>
      </c>
      <c r="BK1284" s="4">
        <f t="shared" si="1013"/>
        <v>0</v>
      </c>
      <c r="BL1284" s="8" t="e">
        <f>VLOOKUP(CN1284,'CIR Results'!$B$3:$L$42,2,FALSE)</f>
        <v>#N/A</v>
      </c>
      <c r="BM1284" s="8" t="e">
        <f>VLOOKUP(CN1284,'CIR Results'!$B$3:$L$42,3,FALSE)</f>
        <v>#N/A</v>
      </c>
      <c r="BN1284" s="8" t="e">
        <f>VLOOKUP(CN1284,'CIR Results'!$B$3:$L$42,4,FALSE)</f>
        <v>#N/A</v>
      </c>
      <c r="BO1284" s="8" t="e">
        <f>VLOOKUP(CN1284,'CIR Results'!$B$3:$L$42,5,FALSE)</f>
        <v>#N/A</v>
      </c>
      <c r="BP1284" s="8" t="e">
        <f>VLOOKUP(CN1284,'CIR Results'!$B$3:$L$42,6,FALSE)</f>
        <v>#N/A</v>
      </c>
      <c r="BQ1284" s="8" t="e">
        <f>VLOOKUP(CN1284,'CIR Results'!$B$3:$L$42,8,FALSE)</f>
        <v>#N/A</v>
      </c>
      <c r="BR1284" s="8" t="e">
        <f>VLOOKUP(CN1284,'CIR Results'!$B$3:$L$42,9,FALSE)</f>
        <v>#N/A</v>
      </c>
      <c r="BS1284" s="8" t="e">
        <f>VLOOKUP(CN1284,'CIR Results'!$B$3:$L$42,10,FALSE)</f>
        <v>#N/A</v>
      </c>
      <c r="BT1284" s="8" t="e">
        <f>VLOOKUP(CN1284,'CIR Results'!$B$3:$L$42,11,FALSE)</f>
        <v>#N/A</v>
      </c>
      <c r="BU1284" s="136" t="e">
        <f>VLOOKUP(CN1284,'CIR Team Info'!$B$5:$E$44,2,FALSE)</f>
        <v>#N/A</v>
      </c>
      <c r="BV1284" s="136" t="e">
        <f>VLOOKUP(CN1284,'CIR Team Info'!$B$5:$E$44,4,FALSE)</f>
        <v>#N/A</v>
      </c>
      <c r="BW1284" s="136" t="str">
        <f t="shared" si="1038"/>
        <v xml:space="preserve">   </v>
      </c>
    </row>
    <row r="1285" spans="1:75" x14ac:dyDescent="0.25">
      <c r="A1285" s="78">
        <f t="shared" si="992"/>
        <v>0</v>
      </c>
      <c r="C1285" s="10" t="str">
        <f t="shared" si="1031"/>
        <v>Do Not Pick</v>
      </c>
      <c r="D1285" s="17">
        <f t="shared" si="993"/>
        <v>0</v>
      </c>
      <c r="E1285" s="113">
        <f t="shared" si="1019"/>
        <v>0</v>
      </c>
      <c r="F1285" s="113">
        <f t="shared" si="1020"/>
        <v>0</v>
      </c>
      <c r="G1285" s="113">
        <f t="shared" si="1021"/>
        <v>0</v>
      </c>
      <c r="H1285" s="113">
        <f t="shared" si="1022"/>
        <v>0</v>
      </c>
      <c r="I1285" s="113">
        <f t="shared" si="1023"/>
        <v>0</v>
      </c>
      <c r="J1285" s="113">
        <f t="shared" si="1024"/>
        <v>0</v>
      </c>
      <c r="K1285" s="113">
        <f t="shared" si="1014"/>
        <v>0</v>
      </c>
      <c r="L1285" s="76">
        <v>8</v>
      </c>
      <c r="M1285" s="76">
        <v>5</v>
      </c>
      <c r="N1285" s="76">
        <v>7</v>
      </c>
      <c r="O1285" s="76">
        <v>6</v>
      </c>
      <c r="P1285" s="76">
        <v>6</v>
      </c>
      <c r="Q1285" s="76">
        <v>2</v>
      </c>
      <c r="R1285" s="76">
        <v>1</v>
      </c>
      <c r="S1285" s="17">
        <f t="shared" si="994"/>
        <v>0</v>
      </c>
      <c r="T1285" s="113">
        <f t="shared" si="1025"/>
        <v>0</v>
      </c>
      <c r="U1285" s="113">
        <f t="shared" si="1026"/>
        <v>0</v>
      </c>
      <c r="V1285" s="113">
        <f t="shared" si="1027"/>
        <v>0</v>
      </c>
      <c r="W1285" s="113">
        <f t="shared" si="1028"/>
        <v>0</v>
      </c>
      <c r="X1285" s="113">
        <f t="shared" si="1029"/>
        <v>0</v>
      </c>
      <c r="Y1285" s="113">
        <f t="shared" si="1030"/>
        <v>0</v>
      </c>
      <c r="Z1285" s="113">
        <f t="shared" si="1015"/>
        <v>0</v>
      </c>
      <c r="AA1285" s="76">
        <v>10</v>
      </c>
      <c r="AB1285" s="76">
        <v>6</v>
      </c>
      <c r="AC1285" s="76">
        <v>8</v>
      </c>
      <c r="AD1285" s="76">
        <v>2</v>
      </c>
      <c r="AE1285" s="76">
        <v>2</v>
      </c>
      <c r="AF1285" s="76">
        <v>5</v>
      </c>
      <c r="AG1285" s="76">
        <v>8</v>
      </c>
      <c r="AH1285" s="131">
        <f t="shared" si="995"/>
        <v>0</v>
      </c>
      <c r="AI1285" s="131">
        <f t="shared" si="1016"/>
        <v>0</v>
      </c>
      <c r="AJ1285" s="131">
        <f t="shared" si="1032"/>
        <v>0</v>
      </c>
      <c r="AK1285" s="131">
        <f t="shared" si="1033"/>
        <v>0</v>
      </c>
      <c r="AL1285" s="131">
        <f t="shared" si="1017"/>
        <v>0</v>
      </c>
      <c r="AM1285" s="131">
        <f t="shared" si="1018"/>
        <v>0</v>
      </c>
      <c r="AN1285" s="131">
        <f t="shared" si="996"/>
        <v>0</v>
      </c>
      <c r="AO1285" s="115" t="b">
        <f t="shared" si="1034"/>
        <v>0</v>
      </c>
      <c r="AP1285" s="115" t="b">
        <f t="shared" si="1035"/>
        <v>0</v>
      </c>
      <c r="AQ1285" s="115" t="b">
        <f t="shared" si="1036"/>
        <v>0</v>
      </c>
      <c r="AR1285" s="79">
        <f t="shared" si="997"/>
        <v>0</v>
      </c>
      <c r="AS1285" s="79">
        <f t="shared" si="998"/>
        <v>0</v>
      </c>
      <c r="AT1285" s="79">
        <f t="shared" si="999"/>
        <v>0</v>
      </c>
      <c r="AU1285" s="79">
        <f t="shared" si="1000"/>
        <v>0</v>
      </c>
      <c r="AV1285" s="79">
        <f t="shared" si="1001"/>
        <v>0</v>
      </c>
      <c r="AW1285" s="79">
        <f t="shared" si="1002"/>
        <v>0</v>
      </c>
      <c r="AX1285" s="128">
        <f t="shared" si="1003"/>
        <v>0</v>
      </c>
      <c r="AY1285" s="128"/>
      <c r="AZ1285" s="128"/>
      <c r="BA1285" s="128">
        <f t="shared" si="1004"/>
        <v>0</v>
      </c>
      <c r="BB1285" s="128">
        <f t="shared" si="1005"/>
        <v>0</v>
      </c>
      <c r="BC1285" s="80">
        <f t="shared" si="1006"/>
        <v>0</v>
      </c>
      <c r="BD1285" s="80">
        <f t="shared" si="1007"/>
        <v>0</v>
      </c>
      <c r="BE1285" s="80">
        <f t="shared" si="1008"/>
        <v>0</v>
      </c>
      <c r="BF1285" s="80">
        <f t="shared" si="1009"/>
        <v>0</v>
      </c>
      <c r="BG1285" s="80">
        <f t="shared" si="1010"/>
        <v>0</v>
      </c>
      <c r="BH1285" s="80">
        <f t="shared" si="1037"/>
        <v>0</v>
      </c>
      <c r="BI1285" s="4">
        <f t="shared" si="1011"/>
        <v>0</v>
      </c>
      <c r="BJ1285" s="4">
        <f t="shared" si="1012"/>
        <v>0</v>
      </c>
      <c r="BK1285" s="4">
        <f t="shared" si="1013"/>
        <v>0</v>
      </c>
      <c r="BL1285" s="8" t="e">
        <f>VLOOKUP(CN1285,'CIR Results'!$B$3:$L$42,2,FALSE)</f>
        <v>#N/A</v>
      </c>
      <c r="BM1285" s="8" t="e">
        <f>VLOOKUP(CN1285,'CIR Results'!$B$3:$L$42,3,FALSE)</f>
        <v>#N/A</v>
      </c>
      <c r="BN1285" s="8" t="e">
        <f>VLOOKUP(CN1285,'CIR Results'!$B$3:$L$42,4,FALSE)</f>
        <v>#N/A</v>
      </c>
      <c r="BO1285" s="8" t="e">
        <f>VLOOKUP(CN1285,'CIR Results'!$B$3:$L$42,5,FALSE)</f>
        <v>#N/A</v>
      </c>
      <c r="BP1285" s="8" t="e">
        <f>VLOOKUP(CN1285,'CIR Results'!$B$3:$L$42,6,FALSE)</f>
        <v>#N/A</v>
      </c>
      <c r="BQ1285" s="8" t="e">
        <f>VLOOKUP(CN1285,'CIR Results'!$B$3:$L$42,8,FALSE)</f>
        <v>#N/A</v>
      </c>
      <c r="BR1285" s="8" t="e">
        <f>VLOOKUP(CN1285,'CIR Results'!$B$3:$L$42,9,FALSE)</f>
        <v>#N/A</v>
      </c>
      <c r="BS1285" s="8" t="e">
        <f>VLOOKUP(CN1285,'CIR Results'!$B$3:$L$42,10,FALSE)</f>
        <v>#N/A</v>
      </c>
      <c r="BT1285" s="8" t="e">
        <f>VLOOKUP(CN1285,'CIR Results'!$B$3:$L$42,11,FALSE)</f>
        <v>#N/A</v>
      </c>
      <c r="BU1285" s="136" t="e">
        <f>VLOOKUP(CN1285,'CIR Team Info'!$B$5:$E$44,2,FALSE)</f>
        <v>#N/A</v>
      </c>
      <c r="BV1285" s="136" t="e">
        <f>VLOOKUP(CN1285,'CIR Team Info'!$B$5:$E$44,4,FALSE)</f>
        <v>#N/A</v>
      </c>
      <c r="BW1285" s="136" t="str">
        <f t="shared" si="1038"/>
        <v xml:space="preserve">   </v>
      </c>
    </row>
    <row r="1286" spans="1:75" x14ac:dyDescent="0.25">
      <c r="A1286" s="78">
        <f t="shared" si="992"/>
        <v>0</v>
      </c>
      <c r="C1286" s="10" t="str">
        <f t="shared" si="1031"/>
        <v>Do Not Pick</v>
      </c>
      <c r="D1286" s="17">
        <f t="shared" si="993"/>
        <v>0</v>
      </c>
      <c r="E1286" s="113">
        <f t="shared" si="1019"/>
        <v>0</v>
      </c>
      <c r="F1286" s="113">
        <f t="shared" si="1020"/>
        <v>0</v>
      </c>
      <c r="G1286" s="113">
        <f t="shared" si="1021"/>
        <v>0</v>
      </c>
      <c r="H1286" s="113">
        <f t="shared" si="1022"/>
        <v>0</v>
      </c>
      <c r="I1286" s="113">
        <f t="shared" si="1023"/>
        <v>0</v>
      </c>
      <c r="J1286" s="113">
        <f t="shared" si="1024"/>
        <v>0</v>
      </c>
      <c r="K1286" s="113">
        <f t="shared" si="1014"/>
        <v>0</v>
      </c>
      <c r="L1286" s="76">
        <v>8</v>
      </c>
      <c r="M1286" s="76">
        <v>5</v>
      </c>
      <c r="N1286" s="76">
        <v>7</v>
      </c>
      <c r="O1286" s="76">
        <v>6</v>
      </c>
      <c r="P1286" s="76">
        <v>6</v>
      </c>
      <c r="Q1286" s="76">
        <v>2</v>
      </c>
      <c r="R1286" s="76">
        <v>1</v>
      </c>
      <c r="S1286" s="17">
        <f t="shared" si="994"/>
        <v>0</v>
      </c>
      <c r="T1286" s="113">
        <f t="shared" si="1025"/>
        <v>0</v>
      </c>
      <c r="U1286" s="113">
        <f t="shared" si="1026"/>
        <v>0</v>
      </c>
      <c r="V1286" s="113">
        <f t="shared" si="1027"/>
        <v>0</v>
      </c>
      <c r="W1286" s="113">
        <f t="shared" si="1028"/>
        <v>0</v>
      </c>
      <c r="X1286" s="113">
        <f t="shared" si="1029"/>
        <v>0</v>
      </c>
      <c r="Y1286" s="113">
        <f t="shared" si="1030"/>
        <v>0</v>
      </c>
      <c r="Z1286" s="113">
        <f t="shared" si="1015"/>
        <v>0</v>
      </c>
      <c r="AA1286" s="76">
        <v>10</v>
      </c>
      <c r="AB1286" s="76">
        <v>6</v>
      </c>
      <c r="AC1286" s="76">
        <v>8</v>
      </c>
      <c r="AD1286" s="76">
        <v>2</v>
      </c>
      <c r="AE1286" s="76">
        <v>2</v>
      </c>
      <c r="AF1286" s="76">
        <v>5</v>
      </c>
      <c r="AG1286" s="76">
        <v>8</v>
      </c>
      <c r="AH1286" s="131">
        <f t="shared" si="995"/>
        <v>0</v>
      </c>
      <c r="AI1286" s="131">
        <f t="shared" si="1016"/>
        <v>0</v>
      </c>
      <c r="AJ1286" s="131">
        <f t="shared" si="1032"/>
        <v>0</v>
      </c>
      <c r="AK1286" s="131">
        <f t="shared" si="1033"/>
        <v>0</v>
      </c>
      <c r="AL1286" s="131">
        <f t="shared" si="1017"/>
        <v>0</v>
      </c>
      <c r="AM1286" s="131">
        <f t="shared" si="1018"/>
        <v>0</v>
      </c>
      <c r="AN1286" s="131">
        <f t="shared" si="996"/>
        <v>0</v>
      </c>
      <c r="AO1286" s="115" t="b">
        <f t="shared" si="1034"/>
        <v>0</v>
      </c>
      <c r="AP1286" s="115" t="b">
        <f t="shared" si="1035"/>
        <v>0</v>
      </c>
      <c r="AQ1286" s="115" t="b">
        <f t="shared" si="1036"/>
        <v>0</v>
      </c>
      <c r="AR1286" s="79">
        <f t="shared" si="997"/>
        <v>0</v>
      </c>
      <c r="AS1286" s="79">
        <f t="shared" si="998"/>
        <v>0</v>
      </c>
      <c r="AT1286" s="79">
        <f t="shared" si="999"/>
        <v>0</v>
      </c>
      <c r="AU1286" s="79">
        <f t="shared" si="1000"/>
        <v>0</v>
      </c>
      <c r="AV1286" s="79">
        <f t="shared" si="1001"/>
        <v>0</v>
      </c>
      <c r="AW1286" s="79">
        <f t="shared" si="1002"/>
        <v>0</v>
      </c>
      <c r="AX1286" s="128">
        <f t="shared" si="1003"/>
        <v>0</v>
      </c>
      <c r="AY1286" s="128"/>
      <c r="AZ1286" s="128"/>
      <c r="BA1286" s="128">
        <f t="shared" si="1004"/>
        <v>0</v>
      </c>
      <c r="BB1286" s="128">
        <f t="shared" si="1005"/>
        <v>0</v>
      </c>
      <c r="BC1286" s="80">
        <f t="shared" si="1006"/>
        <v>0</v>
      </c>
      <c r="BD1286" s="80">
        <f t="shared" si="1007"/>
        <v>0</v>
      </c>
      <c r="BE1286" s="80">
        <f t="shared" si="1008"/>
        <v>0</v>
      </c>
      <c r="BF1286" s="80">
        <f t="shared" si="1009"/>
        <v>0</v>
      </c>
      <c r="BG1286" s="80">
        <f t="shared" si="1010"/>
        <v>0</v>
      </c>
      <c r="BH1286" s="80">
        <f t="shared" si="1037"/>
        <v>0</v>
      </c>
      <c r="BI1286" s="4">
        <f t="shared" si="1011"/>
        <v>0</v>
      </c>
      <c r="BJ1286" s="4">
        <f t="shared" si="1012"/>
        <v>0</v>
      </c>
      <c r="BK1286" s="4">
        <f t="shared" si="1013"/>
        <v>0</v>
      </c>
      <c r="BL1286" s="8" t="e">
        <f>VLOOKUP(CN1286,'CIR Results'!$B$3:$L$42,2,FALSE)</f>
        <v>#N/A</v>
      </c>
      <c r="BM1286" s="8" t="e">
        <f>VLOOKUP(CN1286,'CIR Results'!$B$3:$L$42,3,FALSE)</f>
        <v>#N/A</v>
      </c>
      <c r="BN1286" s="8" t="e">
        <f>VLOOKUP(CN1286,'CIR Results'!$B$3:$L$42,4,FALSE)</f>
        <v>#N/A</v>
      </c>
      <c r="BO1286" s="8" t="e">
        <f>VLOOKUP(CN1286,'CIR Results'!$B$3:$L$42,5,FALSE)</f>
        <v>#N/A</v>
      </c>
      <c r="BP1286" s="8" t="e">
        <f>VLOOKUP(CN1286,'CIR Results'!$B$3:$L$42,6,FALSE)</f>
        <v>#N/A</v>
      </c>
      <c r="BQ1286" s="8" t="e">
        <f>VLOOKUP(CN1286,'CIR Results'!$B$3:$L$42,8,FALSE)</f>
        <v>#N/A</v>
      </c>
      <c r="BR1286" s="8" t="e">
        <f>VLOOKUP(CN1286,'CIR Results'!$B$3:$L$42,9,FALSE)</f>
        <v>#N/A</v>
      </c>
      <c r="BS1286" s="8" t="e">
        <f>VLOOKUP(CN1286,'CIR Results'!$B$3:$L$42,10,FALSE)</f>
        <v>#N/A</v>
      </c>
      <c r="BT1286" s="8" t="e">
        <f>VLOOKUP(CN1286,'CIR Results'!$B$3:$L$42,11,FALSE)</f>
        <v>#N/A</v>
      </c>
      <c r="BU1286" s="136" t="e">
        <f>VLOOKUP(CN1286,'CIR Team Info'!$B$5:$E$44,2,FALSE)</f>
        <v>#N/A</v>
      </c>
      <c r="BV1286" s="136" t="e">
        <f>VLOOKUP(CN1286,'CIR Team Info'!$B$5:$E$44,4,FALSE)</f>
        <v>#N/A</v>
      </c>
      <c r="BW1286" s="136" t="str">
        <f t="shared" si="1038"/>
        <v xml:space="preserve">   </v>
      </c>
    </row>
    <row r="1287" spans="1:75" x14ac:dyDescent="0.25">
      <c r="A1287" s="78">
        <f t="shared" si="992"/>
        <v>0</v>
      </c>
      <c r="C1287" s="10" t="str">
        <f t="shared" si="1031"/>
        <v>Do Not Pick</v>
      </c>
      <c r="D1287" s="17">
        <f t="shared" si="993"/>
        <v>0</v>
      </c>
      <c r="E1287" s="113">
        <f t="shared" si="1019"/>
        <v>0</v>
      </c>
      <c r="F1287" s="113">
        <f t="shared" si="1020"/>
        <v>0</v>
      </c>
      <c r="G1287" s="113">
        <f t="shared" si="1021"/>
        <v>0</v>
      </c>
      <c r="H1287" s="113">
        <f t="shared" si="1022"/>
        <v>0</v>
      </c>
      <c r="I1287" s="113">
        <f t="shared" si="1023"/>
        <v>0</v>
      </c>
      <c r="J1287" s="113">
        <f t="shared" si="1024"/>
        <v>0</v>
      </c>
      <c r="K1287" s="113">
        <f t="shared" si="1014"/>
        <v>0</v>
      </c>
      <c r="L1287" s="76">
        <v>8</v>
      </c>
      <c r="M1287" s="76">
        <v>5</v>
      </c>
      <c r="N1287" s="76">
        <v>7</v>
      </c>
      <c r="O1287" s="76">
        <v>6</v>
      </c>
      <c r="P1287" s="76">
        <v>6</v>
      </c>
      <c r="Q1287" s="76">
        <v>2</v>
      </c>
      <c r="R1287" s="76">
        <v>1</v>
      </c>
      <c r="S1287" s="17">
        <f t="shared" si="994"/>
        <v>0</v>
      </c>
      <c r="T1287" s="113">
        <f t="shared" si="1025"/>
        <v>0</v>
      </c>
      <c r="U1287" s="113">
        <f t="shared" si="1026"/>
        <v>0</v>
      </c>
      <c r="V1287" s="113">
        <f t="shared" si="1027"/>
        <v>0</v>
      </c>
      <c r="W1287" s="113">
        <f t="shared" si="1028"/>
        <v>0</v>
      </c>
      <c r="X1287" s="113">
        <f t="shared" si="1029"/>
        <v>0</v>
      </c>
      <c r="Y1287" s="113">
        <f t="shared" si="1030"/>
        <v>0</v>
      </c>
      <c r="Z1287" s="113">
        <f t="shared" si="1015"/>
        <v>0</v>
      </c>
      <c r="AA1287" s="76">
        <v>10</v>
      </c>
      <c r="AB1287" s="76">
        <v>6</v>
      </c>
      <c r="AC1287" s="76">
        <v>8</v>
      </c>
      <c r="AD1287" s="76">
        <v>2</v>
      </c>
      <c r="AE1287" s="76">
        <v>2</v>
      </c>
      <c r="AF1287" s="76">
        <v>5</v>
      </c>
      <c r="AG1287" s="76">
        <v>8</v>
      </c>
      <c r="AH1287" s="131">
        <f t="shared" si="995"/>
        <v>0</v>
      </c>
      <c r="AI1287" s="131">
        <f t="shared" si="1016"/>
        <v>0</v>
      </c>
      <c r="AJ1287" s="131">
        <f t="shared" si="1032"/>
        <v>0</v>
      </c>
      <c r="AK1287" s="131">
        <f t="shared" si="1033"/>
        <v>0</v>
      </c>
      <c r="AL1287" s="131">
        <f t="shared" si="1017"/>
        <v>0</v>
      </c>
      <c r="AM1287" s="131">
        <f t="shared" si="1018"/>
        <v>0</v>
      </c>
      <c r="AN1287" s="131">
        <f t="shared" si="996"/>
        <v>0</v>
      </c>
      <c r="AO1287" s="115" t="b">
        <f t="shared" si="1034"/>
        <v>0</v>
      </c>
      <c r="AP1287" s="115" t="b">
        <f t="shared" si="1035"/>
        <v>0</v>
      </c>
      <c r="AQ1287" s="115" t="b">
        <f t="shared" si="1036"/>
        <v>0</v>
      </c>
      <c r="AR1287" s="79">
        <f t="shared" si="997"/>
        <v>0</v>
      </c>
      <c r="AS1287" s="79">
        <f t="shared" si="998"/>
        <v>0</v>
      </c>
      <c r="AT1287" s="79">
        <f t="shared" si="999"/>
        <v>0</v>
      </c>
      <c r="AU1287" s="79">
        <f t="shared" si="1000"/>
        <v>0</v>
      </c>
      <c r="AV1287" s="79">
        <f t="shared" si="1001"/>
        <v>0</v>
      </c>
      <c r="AW1287" s="79">
        <f t="shared" si="1002"/>
        <v>0</v>
      </c>
      <c r="AX1287" s="128">
        <f t="shared" si="1003"/>
        <v>0</v>
      </c>
      <c r="AY1287" s="128"/>
      <c r="AZ1287" s="128"/>
      <c r="BA1287" s="128">
        <f t="shared" si="1004"/>
        <v>0</v>
      </c>
      <c r="BB1287" s="128">
        <f t="shared" si="1005"/>
        <v>0</v>
      </c>
      <c r="BC1287" s="80">
        <f t="shared" si="1006"/>
        <v>0</v>
      </c>
      <c r="BD1287" s="80">
        <f t="shared" si="1007"/>
        <v>0</v>
      </c>
      <c r="BE1287" s="80">
        <f t="shared" si="1008"/>
        <v>0</v>
      </c>
      <c r="BF1287" s="80">
        <f t="shared" si="1009"/>
        <v>0</v>
      </c>
      <c r="BG1287" s="80">
        <f t="shared" si="1010"/>
        <v>0</v>
      </c>
      <c r="BH1287" s="80">
        <f t="shared" si="1037"/>
        <v>0</v>
      </c>
      <c r="BI1287" s="4">
        <f t="shared" si="1011"/>
        <v>0</v>
      </c>
      <c r="BJ1287" s="4">
        <f t="shared" si="1012"/>
        <v>0</v>
      </c>
      <c r="BK1287" s="4">
        <f t="shared" si="1013"/>
        <v>0</v>
      </c>
      <c r="BL1287" s="8" t="e">
        <f>VLOOKUP(CN1287,'CIR Results'!$B$3:$L$42,2,FALSE)</f>
        <v>#N/A</v>
      </c>
      <c r="BM1287" s="8" t="e">
        <f>VLOOKUP(CN1287,'CIR Results'!$B$3:$L$42,3,FALSE)</f>
        <v>#N/A</v>
      </c>
      <c r="BN1287" s="8" t="e">
        <f>VLOOKUP(CN1287,'CIR Results'!$B$3:$L$42,4,FALSE)</f>
        <v>#N/A</v>
      </c>
      <c r="BO1287" s="8" t="e">
        <f>VLOOKUP(CN1287,'CIR Results'!$B$3:$L$42,5,FALSE)</f>
        <v>#N/A</v>
      </c>
      <c r="BP1287" s="8" t="e">
        <f>VLOOKUP(CN1287,'CIR Results'!$B$3:$L$42,6,FALSE)</f>
        <v>#N/A</v>
      </c>
      <c r="BQ1287" s="8" t="e">
        <f>VLOOKUP(CN1287,'CIR Results'!$B$3:$L$42,8,FALSE)</f>
        <v>#N/A</v>
      </c>
      <c r="BR1287" s="8" t="e">
        <f>VLOOKUP(CN1287,'CIR Results'!$B$3:$L$42,9,FALSE)</f>
        <v>#N/A</v>
      </c>
      <c r="BS1287" s="8" t="e">
        <f>VLOOKUP(CN1287,'CIR Results'!$B$3:$L$42,10,FALSE)</f>
        <v>#N/A</v>
      </c>
      <c r="BT1287" s="8" t="e">
        <f>VLOOKUP(CN1287,'CIR Results'!$B$3:$L$42,11,FALSE)</f>
        <v>#N/A</v>
      </c>
      <c r="BU1287" s="136" t="e">
        <f>VLOOKUP(CN1287,'CIR Team Info'!$B$5:$E$44,2,FALSE)</f>
        <v>#N/A</v>
      </c>
      <c r="BV1287" s="136" t="e">
        <f>VLOOKUP(CN1287,'CIR Team Info'!$B$5:$E$44,4,FALSE)</f>
        <v>#N/A</v>
      </c>
      <c r="BW1287" s="136" t="str">
        <f t="shared" si="1038"/>
        <v xml:space="preserve">   </v>
      </c>
    </row>
    <row r="1288" spans="1:75" x14ac:dyDescent="0.25">
      <c r="A1288" s="78">
        <f t="shared" si="992"/>
        <v>0</v>
      </c>
      <c r="C1288" s="10" t="str">
        <f t="shared" si="1031"/>
        <v>Do Not Pick</v>
      </c>
      <c r="D1288" s="17">
        <f t="shared" si="993"/>
        <v>0</v>
      </c>
      <c r="E1288" s="113">
        <f t="shared" si="1019"/>
        <v>0</v>
      </c>
      <c r="F1288" s="113">
        <f t="shared" si="1020"/>
        <v>0</v>
      </c>
      <c r="G1288" s="113">
        <f t="shared" si="1021"/>
        <v>0</v>
      </c>
      <c r="H1288" s="113">
        <f t="shared" si="1022"/>
        <v>0</v>
      </c>
      <c r="I1288" s="113">
        <f t="shared" si="1023"/>
        <v>0</v>
      </c>
      <c r="J1288" s="113">
        <f t="shared" si="1024"/>
        <v>0</v>
      </c>
      <c r="K1288" s="113">
        <f t="shared" si="1014"/>
        <v>0</v>
      </c>
      <c r="L1288" s="76">
        <v>8</v>
      </c>
      <c r="M1288" s="76">
        <v>5</v>
      </c>
      <c r="N1288" s="76">
        <v>7</v>
      </c>
      <c r="O1288" s="76">
        <v>6</v>
      </c>
      <c r="P1288" s="76">
        <v>6</v>
      </c>
      <c r="Q1288" s="76">
        <v>2</v>
      </c>
      <c r="R1288" s="76">
        <v>1</v>
      </c>
      <c r="S1288" s="17">
        <f t="shared" si="994"/>
        <v>0</v>
      </c>
      <c r="T1288" s="113">
        <f t="shared" si="1025"/>
        <v>0</v>
      </c>
      <c r="U1288" s="113">
        <f t="shared" si="1026"/>
        <v>0</v>
      </c>
      <c r="V1288" s="113">
        <f t="shared" si="1027"/>
        <v>0</v>
      </c>
      <c r="W1288" s="113">
        <f t="shared" si="1028"/>
        <v>0</v>
      </c>
      <c r="X1288" s="113">
        <f t="shared" si="1029"/>
        <v>0</v>
      </c>
      <c r="Y1288" s="113">
        <f t="shared" si="1030"/>
        <v>0</v>
      </c>
      <c r="Z1288" s="113">
        <f t="shared" si="1015"/>
        <v>0</v>
      </c>
      <c r="AA1288" s="76">
        <v>10</v>
      </c>
      <c r="AB1288" s="76">
        <v>6</v>
      </c>
      <c r="AC1288" s="76">
        <v>8</v>
      </c>
      <c r="AD1288" s="76">
        <v>2</v>
      </c>
      <c r="AE1288" s="76">
        <v>2</v>
      </c>
      <c r="AF1288" s="76">
        <v>5</v>
      </c>
      <c r="AG1288" s="76">
        <v>8</v>
      </c>
      <c r="AH1288" s="131">
        <f t="shared" si="995"/>
        <v>0</v>
      </c>
      <c r="AI1288" s="131">
        <f t="shared" si="1016"/>
        <v>0</v>
      </c>
      <c r="AJ1288" s="131">
        <f t="shared" si="1032"/>
        <v>0</v>
      </c>
      <c r="AK1288" s="131">
        <f t="shared" si="1033"/>
        <v>0</v>
      </c>
      <c r="AL1288" s="131">
        <f t="shared" si="1017"/>
        <v>0</v>
      </c>
      <c r="AM1288" s="131">
        <f t="shared" si="1018"/>
        <v>0</v>
      </c>
      <c r="AN1288" s="131">
        <f t="shared" si="996"/>
        <v>0</v>
      </c>
      <c r="AO1288" s="115" t="b">
        <f t="shared" si="1034"/>
        <v>0</v>
      </c>
      <c r="AP1288" s="115" t="b">
        <f t="shared" si="1035"/>
        <v>0</v>
      </c>
      <c r="AQ1288" s="115" t="b">
        <f t="shared" si="1036"/>
        <v>0</v>
      </c>
      <c r="AR1288" s="79">
        <f t="shared" si="997"/>
        <v>0</v>
      </c>
      <c r="AS1288" s="79">
        <f t="shared" si="998"/>
        <v>0</v>
      </c>
      <c r="AT1288" s="79">
        <f t="shared" si="999"/>
        <v>0</v>
      </c>
      <c r="AU1288" s="79">
        <f t="shared" si="1000"/>
        <v>0</v>
      </c>
      <c r="AV1288" s="79">
        <f t="shared" si="1001"/>
        <v>0</v>
      </c>
      <c r="AW1288" s="79">
        <f t="shared" si="1002"/>
        <v>0</v>
      </c>
      <c r="AX1288" s="128">
        <f t="shared" si="1003"/>
        <v>0</v>
      </c>
      <c r="AY1288" s="128"/>
      <c r="AZ1288" s="128"/>
      <c r="BA1288" s="128">
        <f t="shared" si="1004"/>
        <v>0</v>
      </c>
      <c r="BB1288" s="128">
        <f t="shared" si="1005"/>
        <v>0</v>
      </c>
      <c r="BC1288" s="80">
        <f t="shared" si="1006"/>
        <v>0</v>
      </c>
      <c r="BD1288" s="80">
        <f t="shared" si="1007"/>
        <v>0</v>
      </c>
      <c r="BE1288" s="80">
        <f t="shared" si="1008"/>
        <v>0</v>
      </c>
      <c r="BF1288" s="80">
        <f t="shared" si="1009"/>
        <v>0</v>
      </c>
      <c r="BG1288" s="80">
        <f t="shared" si="1010"/>
        <v>0</v>
      </c>
      <c r="BH1288" s="80">
        <f t="shared" si="1037"/>
        <v>0</v>
      </c>
      <c r="BI1288" s="4">
        <f t="shared" si="1011"/>
        <v>0</v>
      </c>
      <c r="BJ1288" s="4">
        <f t="shared" si="1012"/>
        <v>0</v>
      </c>
      <c r="BK1288" s="4">
        <f t="shared" si="1013"/>
        <v>0</v>
      </c>
      <c r="BL1288" s="8" t="e">
        <f>VLOOKUP(CN1288,'CIR Results'!$B$3:$L$42,2,FALSE)</f>
        <v>#N/A</v>
      </c>
      <c r="BM1288" s="8" t="e">
        <f>VLOOKUP(CN1288,'CIR Results'!$B$3:$L$42,3,FALSE)</f>
        <v>#N/A</v>
      </c>
      <c r="BN1288" s="8" t="e">
        <f>VLOOKUP(CN1288,'CIR Results'!$B$3:$L$42,4,FALSE)</f>
        <v>#N/A</v>
      </c>
      <c r="BO1288" s="8" t="e">
        <f>VLOOKUP(CN1288,'CIR Results'!$B$3:$L$42,5,FALSE)</f>
        <v>#N/A</v>
      </c>
      <c r="BP1288" s="8" t="e">
        <f>VLOOKUP(CN1288,'CIR Results'!$B$3:$L$42,6,FALSE)</f>
        <v>#N/A</v>
      </c>
      <c r="BQ1288" s="8" t="e">
        <f>VLOOKUP(CN1288,'CIR Results'!$B$3:$L$42,8,FALSE)</f>
        <v>#N/A</v>
      </c>
      <c r="BR1288" s="8" t="e">
        <f>VLOOKUP(CN1288,'CIR Results'!$B$3:$L$42,9,FALSE)</f>
        <v>#N/A</v>
      </c>
      <c r="BS1288" s="8" t="e">
        <f>VLOOKUP(CN1288,'CIR Results'!$B$3:$L$42,10,FALSE)</f>
        <v>#N/A</v>
      </c>
      <c r="BT1288" s="8" t="e">
        <f>VLOOKUP(CN1288,'CIR Results'!$B$3:$L$42,11,FALSE)</f>
        <v>#N/A</v>
      </c>
      <c r="BU1288" s="136" t="e">
        <f>VLOOKUP(CN1288,'CIR Team Info'!$B$5:$E$44,2,FALSE)</f>
        <v>#N/A</v>
      </c>
      <c r="BV1288" s="136" t="e">
        <f>VLOOKUP(CN1288,'CIR Team Info'!$B$5:$E$44,4,FALSE)</f>
        <v>#N/A</v>
      </c>
      <c r="BW1288" s="136" t="str">
        <f t="shared" si="1038"/>
        <v xml:space="preserve">   </v>
      </c>
    </row>
    <row r="1289" spans="1:75" x14ac:dyDescent="0.25">
      <c r="A1289" s="78">
        <f t="shared" si="992"/>
        <v>0</v>
      </c>
      <c r="C1289" s="10" t="str">
        <f t="shared" si="1031"/>
        <v>Do Not Pick</v>
      </c>
      <c r="D1289" s="17">
        <f t="shared" si="993"/>
        <v>0</v>
      </c>
      <c r="E1289" s="113">
        <f t="shared" si="1019"/>
        <v>0</v>
      </c>
      <c r="F1289" s="113">
        <f t="shared" si="1020"/>
        <v>0</v>
      </c>
      <c r="G1289" s="113">
        <f t="shared" si="1021"/>
        <v>0</v>
      </c>
      <c r="H1289" s="113">
        <f t="shared" si="1022"/>
        <v>0</v>
      </c>
      <c r="I1289" s="113">
        <f t="shared" si="1023"/>
        <v>0</v>
      </c>
      <c r="J1289" s="113">
        <f t="shared" si="1024"/>
        <v>0</v>
      </c>
      <c r="K1289" s="113">
        <f t="shared" si="1014"/>
        <v>0</v>
      </c>
      <c r="L1289" s="76">
        <v>8</v>
      </c>
      <c r="M1289" s="76">
        <v>5</v>
      </c>
      <c r="N1289" s="76">
        <v>7</v>
      </c>
      <c r="O1289" s="76">
        <v>6</v>
      </c>
      <c r="P1289" s="76">
        <v>6</v>
      </c>
      <c r="Q1289" s="76">
        <v>2</v>
      </c>
      <c r="R1289" s="76">
        <v>1</v>
      </c>
      <c r="S1289" s="17">
        <f t="shared" si="994"/>
        <v>0</v>
      </c>
      <c r="T1289" s="113">
        <f t="shared" si="1025"/>
        <v>0</v>
      </c>
      <c r="U1289" s="113">
        <f t="shared" si="1026"/>
        <v>0</v>
      </c>
      <c r="V1289" s="113">
        <f t="shared" si="1027"/>
        <v>0</v>
      </c>
      <c r="W1289" s="113">
        <f t="shared" si="1028"/>
        <v>0</v>
      </c>
      <c r="X1289" s="113">
        <f t="shared" si="1029"/>
        <v>0</v>
      </c>
      <c r="Y1289" s="113">
        <f t="shared" si="1030"/>
        <v>0</v>
      </c>
      <c r="Z1289" s="113">
        <f t="shared" si="1015"/>
        <v>0</v>
      </c>
      <c r="AA1289" s="76">
        <v>10</v>
      </c>
      <c r="AB1289" s="76">
        <v>6</v>
      </c>
      <c r="AC1289" s="76">
        <v>8</v>
      </c>
      <c r="AD1289" s="76">
        <v>2</v>
      </c>
      <c r="AE1289" s="76">
        <v>2</v>
      </c>
      <c r="AF1289" s="76">
        <v>5</v>
      </c>
      <c r="AG1289" s="76">
        <v>8</v>
      </c>
      <c r="AH1289" s="131">
        <f t="shared" si="995"/>
        <v>0</v>
      </c>
      <c r="AI1289" s="131">
        <f t="shared" si="1016"/>
        <v>0</v>
      </c>
      <c r="AJ1289" s="131">
        <f t="shared" si="1032"/>
        <v>0</v>
      </c>
      <c r="AK1289" s="131">
        <f t="shared" si="1033"/>
        <v>0</v>
      </c>
      <c r="AL1289" s="131">
        <f t="shared" si="1017"/>
        <v>0</v>
      </c>
      <c r="AM1289" s="131">
        <f t="shared" si="1018"/>
        <v>0</v>
      </c>
      <c r="AN1289" s="131">
        <f t="shared" si="996"/>
        <v>0</v>
      </c>
      <c r="AO1289" s="115" t="b">
        <f t="shared" si="1034"/>
        <v>0</v>
      </c>
      <c r="AP1289" s="115" t="b">
        <f t="shared" si="1035"/>
        <v>0</v>
      </c>
      <c r="AQ1289" s="115" t="b">
        <f t="shared" si="1036"/>
        <v>0</v>
      </c>
      <c r="AR1289" s="79">
        <f t="shared" si="997"/>
        <v>0</v>
      </c>
      <c r="AS1289" s="79">
        <f t="shared" si="998"/>
        <v>0</v>
      </c>
      <c r="AT1289" s="79">
        <f t="shared" si="999"/>
        <v>0</v>
      </c>
      <c r="AU1289" s="79">
        <f t="shared" si="1000"/>
        <v>0</v>
      </c>
      <c r="AV1289" s="79">
        <f t="shared" si="1001"/>
        <v>0</v>
      </c>
      <c r="AW1289" s="79">
        <f t="shared" si="1002"/>
        <v>0</v>
      </c>
      <c r="AX1289" s="128">
        <f t="shared" si="1003"/>
        <v>0</v>
      </c>
      <c r="AY1289" s="128"/>
      <c r="AZ1289" s="128"/>
      <c r="BA1289" s="128">
        <f t="shared" si="1004"/>
        <v>0</v>
      </c>
      <c r="BB1289" s="128">
        <f t="shared" si="1005"/>
        <v>0</v>
      </c>
      <c r="BC1289" s="80">
        <f t="shared" si="1006"/>
        <v>0</v>
      </c>
      <c r="BD1289" s="80">
        <f t="shared" si="1007"/>
        <v>0</v>
      </c>
      <c r="BE1289" s="80">
        <f t="shared" si="1008"/>
        <v>0</v>
      </c>
      <c r="BF1289" s="80">
        <f t="shared" si="1009"/>
        <v>0</v>
      </c>
      <c r="BG1289" s="80">
        <f t="shared" si="1010"/>
        <v>0</v>
      </c>
      <c r="BH1289" s="80">
        <f t="shared" si="1037"/>
        <v>0</v>
      </c>
      <c r="BI1289" s="4">
        <f t="shared" si="1011"/>
        <v>0</v>
      </c>
      <c r="BJ1289" s="4">
        <f t="shared" si="1012"/>
        <v>0</v>
      </c>
      <c r="BK1289" s="4">
        <f t="shared" si="1013"/>
        <v>0</v>
      </c>
      <c r="BL1289" s="8" t="e">
        <f>VLOOKUP(CN1289,'CIR Results'!$B$3:$L$42,2,FALSE)</f>
        <v>#N/A</v>
      </c>
      <c r="BM1289" s="8" t="e">
        <f>VLOOKUP(CN1289,'CIR Results'!$B$3:$L$42,3,FALSE)</f>
        <v>#N/A</v>
      </c>
      <c r="BN1289" s="8" t="e">
        <f>VLOOKUP(CN1289,'CIR Results'!$B$3:$L$42,4,FALSE)</f>
        <v>#N/A</v>
      </c>
      <c r="BO1289" s="8" t="e">
        <f>VLOOKUP(CN1289,'CIR Results'!$B$3:$L$42,5,FALSE)</f>
        <v>#N/A</v>
      </c>
      <c r="BP1289" s="8" t="e">
        <f>VLOOKUP(CN1289,'CIR Results'!$B$3:$L$42,6,FALSE)</f>
        <v>#N/A</v>
      </c>
      <c r="BQ1289" s="8" t="e">
        <f>VLOOKUP(CN1289,'CIR Results'!$B$3:$L$42,8,FALSE)</f>
        <v>#N/A</v>
      </c>
      <c r="BR1289" s="8" t="e">
        <f>VLOOKUP(CN1289,'CIR Results'!$B$3:$L$42,9,FALSE)</f>
        <v>#N/A</v>
      </c>
      <c r="BS1289" s="8" t="e">
        <f>VLOOKUP(CN1289,'CIR Results'!$B$3:$L$42,10,FALSE)</f>
        <v>#N/A</v>
      </c>
      <c r="BT1289" s="8" t="e">
        <f>VLOOKUP(CN1289,'CIR Results'!$B$3:$L$42,11,FALSE)</f>
        <v>#N/A</v>
      </c>
      <c r="BU1289" s="136" t="e">
        <f>VLOOKUP(CN1289,'CIR Team Info'!$B$5:$E$44,2,FALSE)</f>
        <v>#N/A</v>
      </c>
      <c r="BV1289" s="136" t="e">
        <f>VLOOKUP(CN1289,'CIR Team Info'!$B$5:$E$44,4,FALSE)</f>
        <v>#N/A</v>
      </c>
      <c r="BW1289" s="136" t="str">
        <f t="shared" si="1038"/>
        <v xml:space="preserve">   </v>
      </c>
    </row>
    <row r="1290" spans="1:75" x14ac:dyDescent="0.25">
      <c r="A1290" s="78">
        <f t="shared" si="992"/>
        <v>0</v>
      </c>
      <c r="C1290" s="10" t="str">
        <f t="shared" si="1031"/>
        <v>Do Not Pick</v>
      </c>
      <c r="D1290" s="17">
        <f t="shared" si="993"/>
        <v>0</v>
      </c>
      <c r="E1290" s="113">
        <f t="shared" si="1019"/>
        <v>0</v>
      </c>
      <c r="F1290" s="113">
        <f t="shared" si="1020"/>
        <v>0</v>
      </c>
      <c r="G1290" s="113">
        <f t="shared" si="1021"/>
        <v>0</v>
      </c>
      <c r="H1290" s="113">
        <f t="shared" si="1022"/>
        <v>0</v>
      </c>
      <c r="I1290" s="113">
        <f t="shared" si="1023"/>
        <v>0</v>
      </c>
      <c r="J1290" s="113">
        <f t="shared" si="1024"/>
        <v>0</v>
      </c>
      <c r="K1290" s="113">
        <f t="shared" si="1014"/>
        <v>0</v>
      </c>
      <c r="L1290" s="76">
        <v>8</v>
      </c>
      <c r="M1290" s="76">
        <v>5</v>
      </c>
      <c r="N1290" s="76">
        <v>7</v>
      </c>
      <c r="O1290" s="76">
        <v>6</v>
      </c>
      <c r="P1290" s="76">
        <v>6</v>
      </c>
      <c r="Q1290" s="76">
        <v>2</v>
      </c>
      <c r="R1290" s="76">
        <v>1</v>
      </c>
      <c r="S1290" s="17">
        <f t="shared" si="994"/>
        <v>0</v>
      </c>
      <c r="T1290" s="113">
        <f t="shared" si="1025"/>
        <v>0</v>
      </c>
      <c r="U1290" s="113">
        <f t="shared" si="1026"/>
        <v>0</v>
      </c>
      <c r="V1290" s="113">
        <f t="shared" si="1027"/>
        <v>0</v>
      </c>
      <c r="W1290" s="113">
        <f t="shared" si="1028"/>
        <v>0</v>
      </c>
      <c r="X1290" s="113">
        <f t="shared" si="1029"/>
        <v>0</v>
      </c>
      <c r="Y1290" s="113">
        <f t="shared" si="1030"/>
        <v>0</v>
      </c>
      <c r="Z1290" s="113">
        <f t="shared" si="1015"/>
        <v>0</v>
      </c>
      <c r="AA1290" s="76">
        <v>10</v>
      </c>
      <c r="AB1290" s="76">
        <v>6</v>
      </c>
      <c r="AC1290" s="76">
        <v>8</v>
      </c>
      <c r="AD1290" s="76">
        <v>2</v>
      </c>
      <c r="AE1290" s="76">
        <v>2</v>
      </c>
      <c r="AF1290" s="76">
        <v>5</v>
      </c>
      <c r="AG1290" s="76">
        <v>8</v>
      </c>
      <c r="AH1290" s="131">
        <f t="shared" si="995"/>
        <v>0</v>
      </c>
      <c r="AI1290" s="131">
        <f t="shared" si="1016"/>
        <v>0</v>
      </c>
      <c r="AJ1290" s="131">
        <f t="shared" si="1032"/>
        <v>0</v>
      </c>
      <c r="AK1290" s="131">
        <f t="shared" si="1033"/>
        <v>0</v>
      </c>
      <c r="AL1290" s="131">
        <f t="shared" si="1017"/>
        <v>0</v>
      </c>
      <c r="AM1290" s="131">
        <f t="shared" si="1018"/>
        <v>0</v>
      </c>
      <c r="AN1290" s="131">
        <f t="shared" si="996"/>
        <v>0</v>
      </c>
      <c r="AO1290" s="115" t="b">
        <f t="shared" si="1034"/>
        <v>0</v>
      </c>
      <c r="AP1290" s="115" t="b">
        <f t="shared" si="1035"/>
        <v>0</v>
      </c>
      <c r="AQ1290" s="115" t="b">
        <f t="shared" si="1036"/>
        <v>0</v>
      </c>
      <c r="AR1290" s="79">
        <f t="shared" si="997"/>
        <v>0</v>
      </c>
      <c r="AS1290" s="79">
        <f t="shared" si="998"/>
        <v>0</v>
      </c>
      <c r="AT1290" s="79">
        <f t="shared" si="999"/>
        <v>0</v>
      </c>
      <c r="AU1290" s="79">
        <f t="shared" si="1000"/>
        <v>0</v>
      </c>
      <c r="AV1290" s="79">
        <f t="shared" si="1001"/>
        <v>0</v>
      </c>
      <c r="AW1290" s="79">
        <f t="shared" si="1002"/>
        <v>0</v>
      </c>
      <c r="AX1290" s="128">
        <f t="shared" si="1003"/>
        <v>0</v>
      </c>
      <c r="AY1290" s="128"/>
      <c r="AZ1290" s="128"/>
      <c r="BA1290" s="128">
        <f t="shared" si="1004"/>
        <v>0</v>
      </c>
      <c r="BB1290" s="128">
        <f t="shared" si="1005"/>
        <v>0</v>
      </c>
      <c r="BC1290" s="80">
        <f t="shared" si="1006"/>
        <v>0</v>
      </c>
      <c r="BD1290" s="80">
        <f t="shared" si="1007"/>
        <v>0</v>
      </c>
      <c r="BE1290" s="80">
        <f t="shared" si="1008"/>
        <v>0</v>
      </c>
      <c r="BF1290" s="80">
        <f t="shared" si="1009"/>
        <v>0</v>
      </c>
      <c r="BG1290" s="80">
        <f t="shared" si="1010"/>
        <v>0</v>
      </c>
      <c r="BH1290" s="80">
        <f t="shared" si="1037"/>
        <v>0</v>
      </c>
      <c r="BI1290" s="4">
        <f t="shared" si="1011"/>
        <v>0</v>
      </c>
      <c r="BJ1290" s="4">
        <f t="shared" si="1012"/>
        <v>0</v>
      </c>
      <c r="BK1290" s="4">
        <f t="shared" si="1013"/>
        <v>0</v>
      </c>
      <c r="BL1290" s="8" t="e">
        <f>VLOOKUP(CN1290,'CIR Results'!$B$3:$L$42,2,FALSE)</f>
        <v>#N/A</v>
      </c>
      <c r="BM1290" s="8" t="e">
        <f>VLOOKUP(CN1290,'CIR Results'!$B$3:$L$42,3,FALSE)</f>
        <v>#N/A</v>
      </c>
      <c r="BN1290" s="8" t="e">
        <f>VLOOKUP(CN1290,'CIR Results'!$B$3:$L$42,4,FALSE)</f>
        <v>#N/A</v>
      </c>
      <c r="BO1290" s="8" t="e">
        <f>VLOOKUP(CN1290,'CIR Results'!$B$3:$L$42,5,FALSE)</f>
        <v>#N/A</v>
      </c>
      <c r="BP1290" s="8" t="e">
        <f>VLOOKUP(CN1290,'CIR Results'!$B$3:$L$42,6,FALSE)</f>
        <v>#N/A</v>
      </c>
      <c r="BQ1290" s="8" t="e">
        <f>VLOOKUP(CN1290,'CIR Results'!$B$3:$L$42,8,FALSE)</f>
        <v>#N/A</v>
      </c>
      <c r="BR1290" s="8" t="e">
        <f>VLOOKUP(CN1290,'CIR Results'!$B$3:$L$42,9,FALSE)</f>
        <v>#N/A</v>
      </c>
      <c r="BS1290" s="8" t="e">
        <f>VLOOKUP(CN1290,'CIR Results'!$B$3:$L$42,10,FALSE)</f>
        <v>#N/A</v>
      </c>
      <c r="BT1290" s="8" t="e">
        <f>VLOOKUP(CN1290,'CIR Results'!$B$3:$L$42,11,FALSE)</f>
        <v>#N/A</v>
      </c>
      <c r="BU1290" s="136" t="e">
        <f>VLOOKUP(CN1290,'CIR Team Info'!$B$5:$E$44,2,FALSE)</f>
        <v>#N/A</v>
      </c>
      <c r="BV1290" s="136" t="e">
        <f>VLOOKUP(CN1290,'CIR Team Info'!$B$5:$E$44,4,FALSE)</f>
        <v>#N/A</v>
      </c>
      <c r="BW1290" s="136" t="str">
        <f t="shared" si="1038"/>
        <v xml:space="preserve">   </v>
      </c>
    </row>
    <row r="1291" spans="1:75" x14ac:dyDescent="0.25">
      <c r="A1291" s="78">
        <f t="shared" si="992"/>
        <v>0</v>
      </c>
      <c r="C1291" s="10" t="str">
        <f t="shared" si="1031"/>
        <v>Do Not Pick</v>
      </c>
      <c r="D1291" s="17">
        <f t="shared" si="993"/>
        <v>0</v>
      </c>
      <c r="E1291" s="113">
        <f t="shared" si="1019"/>
        <v>0</v>
      </c>
      <c r="F1291" s="113">
        <f t="shared" si="1020"/>
        <v>0</v>
      </c>
      <c r="G1291" s="113">
        <f t="shared" si="1021"/>
        <v>0</v>
      </c>
      <c r="H1291" s="113">
        <f t="shared" si="1022"/>
        <v>0</v>
      </c>
      <c r="I1291" s="113">
        <f t="shared" si="1023"/>
        <v>0</v>
      </c>
      <c r="J1291" s="113">
        <f t="shared" si="1024"/>
        <v>0</v>
      </c>
      <c r="K1291" s="113">
        <f t="shared" si="1014"/>
        <v>0</v>
      </c>
      <c r="L1291" s="76">
        <v>8</v>
      </c>
      <c r="M1291" s="76">
        <v>5</v>
      </c>
      <c r="N1291" s="76">
        <v>7</v>
      </c>
      <c r="O1291" s="76">
        <v>6</v>
      </c>
      <c r="P1291" s="76">
        <v>6</v>
      </c>
      <c r="Q1291" s="76">
        <v>2</v>
      </c>
      <c r="R1291" s="76">
        <v>1</v>
      </c>
      <c r="S1291" s="17">
        <f t="shared" si="994"/>
        <v>0</v>
      </c>
      <c r="T1291" s="113">
        <f t="shared" si="1025"/>
        <v>0</v>
      </c>
      <c r="U1291" s="113">
        <f t="shared" si="1026"/>
        <v>0</v>
      </c>
      <c r="V1291" s="113">
        <f t="shared" si="1027"/>
        <v>0</v>
      </c>
      <c r="W1291" s="113">
        <f t="shared" si="1028"/>
        <v>0</v>
      </c>
      <c r="X1291" s="113">
        <f t="shared" si="1029"/>
        <v>0</v>
      </c>
      <c r="Y1291" s="113">
        <f t="shared" si="1030"/>
        <v>0</v>
      </c>
      <c r="Z1291" s="113">
        <f t="shared" si="1015"/>
        <v>0</v>
      </c>
      <c r="AA1291" s="76">
        <v>10</v>
      </c>
      <c r="AB1291" s="76">
        <v>6</v>
      </c>
      <c r="AC1291" s="76">
        <v>8</v>
      </c>
      <c r="AD1291" s="76">
        <v>2</v>
      </c>
      <c r="AE1291" s="76">
        <v>2</v>
      </c>
      <c r="AF1291" s="76">
        <v>5</v>
      </c>
      <c r="AG1291" s="76">
        <v>8</v>
      </c>
      <c r="AH1291" s="131">
        <f t="shared" si="995"/>
        <v>0</v>
      </c>
      <c r="AI1291" s="131">
        <f t="shared" si="1016"/>
        <v>0</v>
      </c>
      <c r="AJ1291" s="131">
        <f t="shared" si="1032"/>
        <v>0</v>
      </c>
      <c r="AK1291" s="131">
        <f t="shared" si="1033"/>
        <v>0</v>
      </c>
      <c r="AL1291" s="131">
        <f t="shared" si="1017"/>
        <v>0</v>
      </c>
      <c r="AM1291" s="131">
        <f t="shared" si="1018"/>
        <v>0</v>
      </c>
      <c r="AN1291" s="131">
        <f t="shared" si="996"/>
        <v>0</v>
      </c>
      <c r="AO1291" s="115" t="b">
        <f t="shared" si="1034"/>
        <v>0</v>
      </c>
      <c r="AP1291" s="115" t="b">
        <f t="shared" si="1035"/>
        <v>0</v>
      </c>
      <c r="AQ1291" s="115" t="b">
        <f t="shared" si="1036"/>
        <v>0</v>
      </c>
      <c r="AR1291" s="79">
        <f t="shared" si="997"/>
        <v>0</v>
      </c>
      <c r="AS1291" s="79">
        <f t="shared" si="998"/>
        <v>0</v>
      </c>
      <c r="AT1291" s="79">
        <f t="shared" si="999"/>
        <v>0</v>
      </c>
      <c r="AU1291" s="79">
        <f t="shared" si="1000"/>
        <v>0</v>
      </c>
      <c r="AV1291" s="79">
        <f t="shared" si="1001"/>
        <v>0</v>
      </c>
      <c r="AW1291" s="79">
        <f t="shared" si="1002"/>
        <v>0</v>
      </c>
      <c r="AX1291" s="128">
        <f t="shared" si="1003"/>
        <v>0</v>
      </c>
      <c r="AY1291" s="128"/>
      <c r="AZ1291" s="128"/>
      <c r="BA1291" s="128">
        <f t="shared" si="1004"/>
        <v>0</v>
      </c>
      <c r="BB1291" s="128">
        <f t="shared" si="1005"/>
        <v>0</v>
      </c>
      <c r="BC1291" s="80">
        <f t="shared" si="1006"/>
        <v>0</v>
      </c>
      <c r="BD1291" s="80">
        <f t="shared" si="1007"/>
        <v>0</v>
      </c>
      <c r="BE1291" s="80">
        <f t="shared" si="1008"/>
        <v>0</v>
      </c>
      <c r="BF1291" s="80">
        <f t="shared" si="1009"/>
        <v>0</v>
      </c>
      <c r="BG1291" s="80">
        <f t="shared" si="1010"/>
        <v>0</v>
      </c>
      <c r="BH1291" s="80">
        <f t="shared" si="1037"/>
        <v>0</v>
      </c>
      <c r="BI1291" s="4">
        <f t="shared" si="1011"/>
        <v>0</v>
      </c>
      <c r="BJ1291" s="4">
        <f t="shared" si="1012"/>
        <v>0</v>
      </c>
      <c r="BK1291" s="4">
        <f t="shared" si="1013"/>
        <v>0</v>
      </c>
      <c r="BL1291" s="8" t="e">
        <f>VLOOKUP(CN1291,'CIR Results'!$B$3:$L$42,2,FALSE)</f>
        <v>#N/A</v>
      </c>
      <c r="BM1291" s="8" t="e">
        <f>VLOOKUP(CN1291,'CIR Results'!$B$3:$L$42,3,FALSE)</f>
        <v>#N/A</v>
      </c>
      <c r="BN1291" s="8" t="e">
        <f>VLOOKUP(CN1291,'CIR Results'!$B$3:$L$42,4,FALSE)</f>
        <v>#N/A</v>
      </c>
      <c r="BO1291" s="8" t="e">
        <f>VLOOKUP(CN1291,'CIR Results'!$B$3:$L$42,5,FALSE)</f>
        <v>#N/A</v>
      </c>
      <c r="BP1291" s="8" t="e">
        <f>VLOOKUP(CN1291,'CIR Results'!$B$3:$L$42,6,FALSE)</f>
        <v>#N/A</v>
      </c>
      <c r="BQ1291" s="8" t="e">
        <f>VLOOKUP(CN1291,'CIR Results'!$B$3:$L$42,8,FALSE)</f>
        <v>#N/A</v>
      </c>
      <c r="BR1291" s="8" t="e">
        <f>VLOOKUP(CN1291,'CIR Results'!$B$3:$L$42,9,FALSE)</f>
        <v>#N/A</v>
      </c>
      <c r="BS1291" s="8" t="e">
        <f>VLOOKUP(CN1291,'CIR Results'!$B$3:$L$42,10,FALSE)</f>
        <v>#N/A</v>
      </c>
      <c r="BT1291" s="8" t="e">
        <f>VLOOKUP(CN1291,'CIR Results'!$B$3:$L$42,11,FALSE)</f>
        <v>#N/A</v>
      </c>
      <c r="BU1291" s="136" t="e">
        <f>VLOOKUP(CN1291,'CIR Team Info'!$B$5:$E$44,2,FALSE)</f>
        <v>#N/A</v>
      </c>
      <c r="BV1291" s="136" t="e">
        <f>VLOOKUP(CN1291,'CIR Team Info'!$B$5:$E$44,4,FALSE)</f>
        <v>#N/A</v>
      </c>
      <c r="BW1291" s="136" t="str">
        <f t="shared" si="1038"/>
        <v xml:space="preserve">   </v>
      </c>
    </row>
    <row r="1292" spans="1:75" x14ac:dyDescent="0.25">
      <c r="A1292" s="78">
        <f t="shared" si="992"/>
        <v>0</v>
      </c>
      <c r="C1292" s="10" t="str">
        <f t="shared" si="1031"/>
        <v>Do Not Pick</v>
      </c>
      <c r="D1292" s="17">
        <f t="shared" si="993"/>
        <v>0</v>
      </c>
      <c r="E1292" s="113">
        <f t="shared" si="1019"/>
        <v>0</v>
      </c>
      <c r="F1292" s="113">
        <f t="shared" si="1020"/>
        <v>0</v>
      </c>
      <c r="G1292" s="113">
        <f t="shared" si="1021"/>
        <v>0</v>
      </c>
      <c r="H1292" s="113">
        <f t="shared" si="1022"/>
        <v>0</v>
      </c>
      <c r="I1292" s="113">
        <f t="shared" si="1023"/>
        <v>0</v>
      </c>
      <c r="J1292" s="113">
        <f t="shared" si="1024"/>
        <v>0</v>
      </c>
      <c r="K1292" s="113">
        <f t="shared" si="1014"/>
        <v>0</v>
      </c>
      <c r="L1292" s="76">
        <v>8</v>
      </c>
      <c r="M1292" s="76">
        <v>5</v>
      </c>
      <c r="N1292" s="76">
        <v>7</v>
      </c>
      <c r="O1292" s="76">
        <v>6</v>
      </c>
      <c r="P1292" s="76">
        <v>6</v>
      </c>
      <c r="Q1292" s="76">
        <v>2</v>
      </c>
      <c r="R1292" s="76">
        <v>1</v>
      </c>
      <c r="S1292" s="17">
        <f t="shared" si="994"/>
        <v>0</v>
      </c>
      <c r="T1292" s="113">
        <f t="shared" si="1025"/>
        <v>0</v>
      </c>
      <c r="U1292" s="113">
        <f t="shared" si="1026"/>
        <v>0</v>
      </c>
      <c r="V1292" s="113">
        <f t="shared" si="1027"/>
        <v>0</v>
      </c>
      <c r="W1292" s="113">
        <f t="shared" si="1028"/>
        <v>0</v>
      </c>
      <c r="X1292" s="113">
        <f t="shared" si="1029"/>
        <v>0</v>
      </c>
      <c r="Y1292" s="113">
        <f t="shared" si="1030"/>
        <v>0</v>
      </c>
      <c r="Z1292" s="113">
        <f t="shared" si="1015"/>
        <v>0</v>
      </c>
      <c r="AA1292" s="76">
        <v>10</v>
      </c>
      <c r="AB1292" s="76">
        <v>6</v>
      </c>
      <c r="AC1292" s="76">
        <v>8</v>
      </c>
      <c r="AD1292" s="76">
        <v>2</v>
      </c>
      <c r="AE1292" s="76">
        <v>2</v>
      </c>
      <c r="AF1292" s="76">
        <v>5</v>
      </c>
      <c r="AG1292" s="76">
        <v>8</v>
      </c>
      <c r="AH1292" s="131">
        <f t="shared" si="995"/>
        <v>0</v>
      </c>
      <c r="AI1292" s="131">
        <f t="shared" si="1016"/>
        <v>0</v>
      </c>
      <c r="AJ1292" s="131">
        <f t="shared" si="1032"/>
        <v>0</v>
      </c>
      <c r="AK1292" s="131">
        <f t="shared" si="1033"/>
        <v>0</v>
      </c>
      <c r="AL1292" s="131">
        <f t="shared" si="1017"/>
        <v>0</v>
      </c>
      <c r="AM1292" s="131">
        <f t="shared" si="1018"/>
        <v>0</v>
      </c>
      <c r="AN1292" s="131">
        <f t="shared" si="996"/>
        <v>0</v>
      </c>
      <c r="AO1292" s="115" t="b">
        <f t="shared" si="1034"/>
        <v>0</v>
      </c>
      <c r="AP1292" s="115" t="b">
        <f t="shared" si="1035"/>
        <v>0</v>
      </c>
      <c r="AQ1292" s="115" t="b">
        <f t="shared" si="1036"/>
        <v>0</v>
      </c>
      <c r="AR1292" s="79">
        <f t="shared" si="997"/>
        <v>0</v>
      </c>
      <c r="AS1292" s="79">
        <f t="shared" si="998"/>
        <v>0</v>
      </c>
      <c r="AT1292" s="79">
        <f t="shared" si="999"/>
        <v>0</v>
      </c>
      <c r="AU1292" s="79">
        <f t="shared" si="1000"/>
        <v>0</v>
      </c>
      <c r="AV1292" s="79">
        <f t="shared" si="1001"/>
        <v>0</v>
      </c>
      <c r="AW1292" s="79">
        <f t="shared" si="1002"/>
        <v>0</v>
      </c>
      <c r="AX1292" s="128">
        <f t="shared" si="1003"/>
        <v>0</v>
      </c>
      <c r="AY1292" s="128"/>
      <c r="AZ1292" s="128"/>
      <c r="BA1292" s="128">
        <f t="shared" si="1004"/>
        <v>0</v>
      </c>
      <c r="BB1292" s="128">
        <f t="shared" si="1005"/>
        <v>0</v>
      </c>
      <c r="BC1292" s="80">
        <f t="shared" si="1006"/>
        <v>0</v>
      </c>
      <c r="BD1292" s="80">
        <f t="shared" si="1007"/>
        <v>0</v>
      </c>
      <c r="BE1292" s="80">
        <f t="shared" si="1008"/>
        <v>0</v>
      </c>
      <c r="BF1292" s="80">
        <f t="shared" si="1009"/>
        <v>0</v>
      </c>
      <c r="BG1292" s="80">
        <f t="shared" si="1010"/>
        <v>0</v>
      </c>
      <c r="BH1292" s="80">
        <f t="shared" si="1037"/>
        <v>0</v>
      </c>
      <c r="BI1292" s="4">
        <f t="shared" si="1011"/>
        <v>0</v>
      </c>
      <c r="BJ1292" s="4">
        <f t="shared" si="1012"/>
        <v>0</v>
      </c>
      <c r="BK1292" s="4">
        <f t="shared" si="1013"/>
        <v>0</v>
      </c>
      <c r="BL1292" s="8" t="e">
        <f>VLOOKUP(CN1292,'CIR Results'!$B$3:$L$42,2,FALSE)</f>
        <v>#N/A</v>
      </c>
      <c r="BM1292" s="8" t="e">
        <f>VLOOKUP(CN1292,'CIR Results'!$B$3:$L$42,3,FALSE)</f>
        <v>#N/A</v>
      </c>
      <c r="BN1292" s="8" t="e">
        <f>VLOOKUP(CN1292,'CIR Results'!$B$3:$L$42,4,FALSE)</f>
        <v>#N/A</v>
      </c>
      <c r="BO1292" s="8" t="e">
        <f>VLOOKUP(CN1292,'CIR Results'!$B$3:$L$42,5,FALSE)</f>
        <v>#N/A</v>
      </c>
      <c r="BP1292" s="8" t="e">
        <f>VLOOKUP(CN1292,'CIR Results'!$B$3:$L$42,6,FALSE)</f>
        <v>#N/A</v>
      </c>
      <c r="BQ1292" s="8" t="e">
        <f>VLOOKUP(CN1292,'CIR Results'!$B$3:$L$42,8,FALSE)</f>
        <v>#N/A</v>
      </c>
      <c r="BR1292" s="8" t="e">
        <f>VLOOKUP(CN1292,'CIR Results'!$B$3:$L$42,9,FALSE)</f>
        <v>#N/A</v>
      </c>
      <c r="BS1292" s="8" t="e">
        <f>VLOOKUP(CN1292,'CIR Results'!$B$3:$L$42,10,FALSE)</f>
        <v>#N/A</v>
      </c>
      <c r="BT1292" s="8" t="e">
        <f>VLOOKUP(CN1292,'CIR Results'!$B$3:$L$42,11,FALSE)</f>
        <v>#N/A</v>
      </c>
      <c r="BU1292" s="136" t="e">
        <f>VLOOKUP(CN1292,'CIR Team Info'!$B$5:$E$44,2,FALSE)</f>
        <v>#N/A</v>
      </c>
      <c r="BV1292" s="136" t="e">
        <f>VLOOKUP(CN1292,'CIR Team Info'!$B$5:$E$44,4,FALSE)</f>
        <v>#N/A</v>
      </c>
      <c r="BW1292" s="136" t="str">
        <f t="shared" si="1038"/>
        <v xml:space="preserve">   </v>
      </c>
    </row>
    <row r="1293" spans="1:75" x14ac:dyDescent="0.25">
      <c r="A1293" s="78">
        <f t="shared" si="992"/>
        <v>0</v>
      </c>
      <c r="C1293" s="10" t="str">
        <f t="shared" si="1031"/>
        <v>Do Not Pick</v>
      </c>
      <c r="D1293" s="17">
        <f t="shared" si="993"/>
        <v>0</v>
      </c>
      <c r="E1293" s="113">
        <f t="shared" si="1019"/>
        <v>0</v>
      </c>
      <c r="F1293" s="113">
        <f t="shared" si="1020"/>
        <v>0</v>
      </c>
      <c r="G1293" s="113">
        <f t="shared" si="1021"/>
        <v>0</v>
      </c>
      <c r="H1293" s="113">
        <f t="shared" si="1022"/>
        <v>0</v>
      </c>
      <c r="I1293" s="113">
        <f t="shared" si="1023"/>
        <v>0</v>
      </c>
      <c r="J1293" s="113">
        <f t="shared" si="1024"/>
        <v>0</v>
      </c>
      <c r="K1293" s="113">
        <f t="shared" si="1014"/>
        <v>0</v>
      </c>
      <c r="L1293" s="76">
        <v>8</v>
      </c>
      <c r="M1293" s="76">
        <v>5</v>
      </c>
      <c r="N1293" s="76">
        <v>7</v>
      </c>
      <c r="O1293" s="76">
        <v>6</v>
      </c>
      <c r="P1293" s="76">
        <v>6</v>
      </c>
      <c r="Q1293" s="76">
        <v>2</v>
      </c>
      <c r="R1293" s="76">
        <v>1</v>
      </c>
      <c r="S1293" s="17">
        <f t="shared" si="994"/>
        <v>0</v>
      </c>
      <c r="T1293" s="113">
        <f t="shared" si="1025"/>
        <v>0</v>
      </c>
      <c r="U1293" s="113">
        <f t="shared" si="1026"/>
        <v>0</v>
      </c>
      <c r="V1293" s="113">
        <f t="shared" si="1027"/>
        <v>0</v>
      </c>
      <c r="W1293" s="113">
        <f t="shared" si="1028"/>
        <v>0</v>
      </c>
      <c r="X1293" s="113">
        <f t="shared" si="1029"/>
        <v>0</v>
      </c>
      <c r="Y1293" s="113">
        <f t="shared" si="1030"/>
        <v>0</v>
      </c>
      <c r="Z1293" s="113">
        <f t="shared" si="1015"/>
        <v>0</v>
      </c>
      <c r="AA1293" s="76">
        <v>10</v>
      </c>
      <c r="AB1293" s="76">
        <v>6</v>
      </c>
      <c r="AC1293" s="76">
        <v>8</v>
      </c>
      <c r="AD1293" s="76">
        <v>2</v>
      </c>
      <c r="AE1293" s="76">
        <v>2</v>
      </c>
      <c r="AF1293" s="76">
        <v>5</v>
      </c>
      <c r="AG1293" s="76">
        <v>8</v>
      </c>
      <c r="AH1293" s="131">
        <f t="shared" si="995"/>
        <v>0</v>
      </c>
      <c r="AI1293" s="131">
        <f t="shared" si="1016"/>
        <v>0</v>
      </c>
      <c r="AJ1293" s="131">
        <f t="shared" si="1032"/>
        <v>0</v>
      </c>
      <c r="AK1293" s="131">
        <f t="shared" si="1033"/>
        <v>0</v>
      </c>
      <c r="AL1293" s="131">
        <f t="shared" si="1017"/>
        <v>0</v>
      </c>
      <c r="AM1293" s="131">
        <f t="shared" si="1018"/>
        <v>0</v>
      </c>
      <c r="AN1293" s="131">
        <f t="shared" si="996"/>
        <v>0</v>
      </c>
      <c r="AO1293" s="115" t="b">
        <f t="shared" si="1034"/>
        <v>0</v>
      </c>
      <c r="AP1293" s="115" t="b">
        <f t="shared" si="1035"/>
        <v>0</v>
      </c>
      <c r="AQ1293" s="115" t="b">
        <f t="shared" si="1036"/>
        <v>0</v>
      </c>
      <c r="AR1293" s="79">
        <f t="shared" si="997"/>
        <v>0</v>
      </c>
      <c r="AS1293" s="79">
        <f t="shared" si="998"/>
        <v>0</v>
      </c>
      <c r="AT1293" s="79">
        <f t="shared" si="999"/>
        <v>0</v>
      </c>
      <c r="AU1293" s="79">
        <f t="shared" si="1000"/>
        <v>0</v>
      </c>
      <c r="AV1293" s="79">
        <f t="shared" si="1001"/>
        <v>0</v>
      </c>
      <c r="AW1293" s="79">
        <f t="shared" si="1002"/>
        <v>0</v>
      </c>
      <c r="AX1293" s="128">
        <f t="shared" si="1003"/>
        <v>0</v>
      </c>
      <c r="AY1293" s="128"/>
      <c r="AZ1293" s="128"/>
      <c r="BA1293" s="128">
        <f t="shared" si="1004"/>
        <v>0</v>
      </c>
      <c r="BB1293" s="128">
        <f t="shared" si="1005"/>
        <v>0</v>
      </c>
      <c r="BC1293" s="80">
        <f t="shared" si="1006"/>
        <v>0</v>
      </c>
      <c r="BD1293" s="80">
        <f t="shared" si="1007"/>
        <v>0</v>
      </c>
      <c r="BE1293" s="80">
        <f t="shared" si="1008"/>
        <v>0</v>
      </c>
      <c r="BF1293" s="80">
        <f t="shared" si="1009"/>
        <v>0</v>
      </c>
      <c r="BG1293" s="80">
        <f t="shared" si="1010"/>
        <v>0</v>
      </c>
      <c r="BH1293" s="80">
        <f t="shared" si="1037"/>
        <v>0</v>
      </c>
      <c r="BI1293" s="4">
        <f t="shared" si="1011"/>
        <v>0</v>
      </c>
      <c r="BJ1293" s="4">
        <f t="shared" si="1012"/>
        <v>0</v>
      </c>
      <c r="BK1293" s="4">
        <f t="shared" si="1013"/>
        <v>0</v>
      </c>
      <c r="BL1293" s="8" t="e">
        <f>VLOOKUP(CN1293,'CIR Results'!$B$3:$L$42,2,FALSE)</f>
        <v>#N/A</v>
      </c>
      <c r="BM1293" s="8" t="e">
        <f>VLOOKUP(CN1293,'CIR Results'!$B$3:$L$42,3,FALSE)</f>
        <v>#N/A</v>
      </c>
      <c r="BN1293" s="8" t="e">
        <f>VLOOKUP(CN1293,'CIR Results'!$B$3:$L$42,4,FALSE)</f>
        <v>#N/A</v>
      </c>
      <c r="BO1293" s="8" t="e">
        <f>VLOOKUP(CN1293,'CIR Results'!$B$3:$L$42,5,FALSE)</f>
        <v>#N/A</v>
      </c>
      <c r="BP1293" s="8" t="e">
        <f>VLOOKUP(CN1293,'CIR Results'!$B$3:$L$42,6,FALSE)</f>
        <v>#N/A</v>
      </c>
      <c r="BQ1293" s="8" t="e">
        <f>VLOOKUP(CN1293,'CIR Results'!$B$3:$L$42,8,FALSE)</f>
        <v>#N/A</v>
      </c>
      <c r="BR1293" s="8" t="e">
        <f>VLOOKUP(CN1293,'CIR Results'!$B$3:$L$42,9,FALSE)</f>
        <v>#N/A</v>
      </c>
      <c r="BS1293" s="8" t="e">
        <f>VLOOKUP(CN1293,'CIR Results'!$B$3:$L$42,10,FALSE)</f>
        <v>#N/A</v>
      </c>
      <c r="BT1293" s="8" t="e">
        <f>VLOOKUP(CN1293,'CIR Results'!$B$3:$L$42,11,FALSE)</f>
        <v>#N/A</v>
      </c>
      <c r="BU1293" s="136" t="e">
        <f>VLOOKUP(CN1293,'CIR Team Info'!$B$5:$E$44,2,FALSE)</f>
        <v>#N/A</v>
      </c>
      <c r="BV1293" s="136" t="e">
        <f>VLOOKUP(CN1293,'CIR Team Info'!$B$5:$E$44,4,FALSE)</f>
        <v>#N/A</v>
      </c>
      <c r="BW1293" s="136" t="str">
        <f t="shared" si="1038"/>
        <v xml:space="preserve">   </v>
      </c>
    </row>
    <row r="1294" spans="1:75" x14ac:dyDescent="0.25">
      <c r="A1294" s="78">
        <f t="shared" si="992"/>
        <v>0</v>
      </c>
      <c r="C1294" s="10" t="str">
        <f t="shared" si="1031"/>
        <v>Do Not Pick</v>
      </c>
      <c r="D1294" s="17">
        <f t="shared" si="993"/>
        <v>0</v>
      </c>
      <c r="E1294" s="113">
        <f t="shared" si="1019"/>
        <v>0</v>
      </c>
      <c r="F1294" s="113">
        <f t="shared" si="1020"/>
        <v>0</v>
      </c>
      <c r="G1294" s="113">
        <f t="shared" si="1021"/>
        <v>0</v>
      </c>
      <c r="H1294" s="113">
        <f t="shared" si="1022"/>
        <v>0</v>
      </c>
      <c r="I1294" s="113">
        <f t="shared" si="1023"/>
        <v>0</v>
      </c>
      <c r="J1294" s="113">
        <f t="shared" si="1024"/>
        <v>0</v>
      </c>
      <c r="K1294" s="113">
        <f t="shared" si="1014"/>
        <v>0</v>
      </c>
      <c r="L1294" s="76">
        <v>8</v>
      </c>
      <c r="M1294" s="76">
        <v>5</v>
      </c>
      <c r="N1294" s="76">
        <v>7</v>
      </c>
      <c r="O1294" s="76">
        <v>6</v>
      </c>
      <c r="P1294" s="76">
        <v>6</v>
      </c>
      <c r="Q1294" s="76">
        <v>2</v>
      </c>
      <c r="R1294" s="76">
        <v>1</v>
      </c>
      <c r="S1294" s="17">
        <f t="shared" si="994"/>
        <v>0</v>
      </c>
      <c r="T1294" s="113">
        <f t="shared" si="1025"/>
        <v>0</v>
      </c>
      <c r="U1294" s="113">
        <f t="shared" si="1026"/>
        <v>0</v>
      </c>
      <c r="V1294" s="113">
        <f t="shared" si="1027"/>
        <v>0</v>
      </c>
      <c r="W1294" s="113">
        <f t="shared" si="1028"/>
        <v>0</v>
      </c>
      <c r="X1294" s="113">
        <f t="shared" si="1029"/>
        <v>0</v>
      </c>
      <c r="Y1294" s="113">
        <f t="shared" si="1030"/>
        <v>0</v>
      </c>
      <c r="Z1294" s="113">
        <f t="shared" si="1015"/>
        <v>0</v>
      </c>
      <c r="AA1294" s="76">
        <v>10</v>
      </c>
      <c r="AB1294" s="76">
        <v>6</v>
      </c>
      <c r="AC1294" s="76">
        <v>8</v>
      </c>
      <c r="AD1294" s="76">
        <v>2</v>
      </c>
      <c r="AE1294" s="76">
        <v>2</v>
      </c>
      <c r="AF1294" s="76">
        <v>5</v>
      </c>
      <c r="AG1294" s="76">
        <v>8</v>
      </c>
      <c r="AH1294" s="131">
        <f t="shared" si="995"/>
        <v>0</v>
      </c>
      <c r="AI1294" s="131">
        <f t="shared" si="1016"/>
        <v>0</v>
      </c>
      <c r="AJ1294" s="131">
        <f t="shared" si="1032"/>
        <v>0</v>
      </c>
      <c r="AK1294" s="131">
        <f t="shared" si="1033"/>
        <v>0</v>
      </c>
      <c r="AL1294" s="131">
        <f t="shared" si="1017"/>
        <v>0</v>
      </c>
      <c r="AM1294" s="131">
        <f t="shared" si="1018"/>
        <v>0</v>
      </c>
      <c r="AN1294" s="131">
        <f t="shared" si="996"/>
        <v>0</v>
      </c>
      <c r="AO1294" s="115" t="b">
        <f t="shared" si="1034"/>
        <v>0</v>
      </c>
      <c r="AP1294" s="115" t="b">
        <f t="shared" si="1035"/>
        <v>0</v>
      </c>
      <c r="AQ1294" s="115" t="b">
        <f t="shared" si="1036"/>
        <v>0</v>
      </c>
      <c r="AR1294" s="79">
        <f t="shared" si="997"/>
        <v>0</v>
      </c>
      <c r="AS1294" s="79">
        <f t="shared" si="998"/>
        <v>0</v>
      </c>
      <c r="AT1294" s="79">
        <f t="shared" si="999"/>
        <v>0</v>
      </c>
      <c r="AU1294" s="79">
        <f t="shared" si="1000"/>
        <v>0</v>
      </c>
      <c r="AV1294" s="79">
        <f t="shared" si="1001"/>
        <v>0</v>
      </c>
      <c r="AW1294" s="79">
        <f t="shared" si="1002"/>
        <v>0</v>
      </c>
      <c r="AX1294" s="128">
        <f t="shared" si="1003"/>
        <v>0</v>
      </c>
      <c r="AY1294" s="128"/>
      <c r="AZ1294" s="128"/>
      <c r="BA1294" s="128">
        <f t="shared" si="1004"/>
        <v>0</v>
      </c>
      <c r="BB1294" s="128">
        <f t="shared" si="1005"/>
        <v>0</v>
      </c>
      <c r="BC1294" s="80">
        <f t="shared" si="1006"/>
        <v>0</v>
      </c>
      <c r="BD1294" s="80">
        <f t="shared" si="1007"/>
        <v>0</v>
      </c>
      <c r="BE1294" s="80">
        <f t="shared" si="1008"/>
        <v>0</v>
      </c>
      <c r="BF1294" s="80">
        <f t="shared" si="1009"/>
        <v>0</v>
      </c>
      <c r="BG1294" s="80">
        <f t="shared" si="1010"/>
        <v>0</v>
      </c>
      <c r="BH1294" s="80">
        <f t="shared" si="1037"/>
        <v>0</v>
      </c>
      <c r="BI1294" s="4">
        <f t="shared" si="1011"/>
        <v>0</v>
      </c>
      <c r="BJ1294" s="4">
        <f t="shared" si="1012"/>
        <v>0</v>
      </c>
      <c r="BK1294" s="4">
        <f t="shared" si="1013"/>
        <v>0</v>
      </c>
      <c r="BL1294" s="8" t="e">
        <f>VLOOKUP(CN1294,'CIR Results'!$B$3:$L$42,2,FALSE)</f>
        <v>#N/A</v>
      </c>
      <c r="BM1294" s="8" t="e">
        <f>VLOOKUP(CN1294,'CIR Results'!$B$3:$L$42,3,FALSE)</f>
        <v>#N/A</v>
      </c>
      <c r="BN1294" s="8" t="e">
        <f>VLOOKUP(CN1294,'CIR Results'!$B$3:$L$42,4,FALSE)</f>
        <v>#N/A</v>
      </c>
      <c r="BO1294" s="8" t="e">
        <f>VLOOKUP(CN1294,'CIR Results'!$B$3:$L$42,5,FALSE)</f>
        <v>#N/A</v>
      </c>
      <c r="BP1294" s="8" t="e">
        <f>VLOOKUP(CN1294,'CIR Results'!$B$3:$L$42,6,FALSE)</f>
        <v>#N/A</v>
      </c>
      <c r="BQ1294" s="8" t="e">
        <f>VLOOKUP(CN1294,'CIR Results'!$B$3:$L$42,8,FALSE)</f>
        <v>#N/A</v>
      </c>
      <c r="BR1294" s="8" t="e">
        <f>VLOOKUP(CN1294,'CIR Results'!$B$3:$L$42,9,FALSE)</f>
        <v>#N/A</v>
      </c>
      <c r="BS1294" s="8" t="e">
        <f>VLOOKUP(CN1294,'CIR Results'!$B$3:$L$42,10,FALSE)</f>
        <v>#N/A</v>
      </c>
      <c r="BT1294" s="8" t="e">
        <f>VLOOKUP(CN1294,'CIR Results'!$B$3:$L$42,11,FALSE)</f>
        <v>#N/A</v>
      </c>
      <c r="BU1294" s="136" t="e">
        <f>VLOOKUP(CN1294,'CIR Team Info'!$B$5:$E$44,2,FALSE)</f>
        <v>#N/A</v>
      </c>
      <c r="BV1294" s="136" t="e">
        <f>VLOOKUP(CN1294,'CIR Team Info'!$B$5:$E$44,4,FALSE)</f>
        <v>#N/A</v>
      </c>
      <c r="BW1294" s="136" t="str">
        <f t="shared" si="1038"/>
        <v xml:space="preserve">   </v>
      </c>
    </row>
    <row r="1295" spans="1:75" x14ac:dyDescent="0.25">
      <c r="A1295" s="78">
        <f t="shared" si="992"/>
        <v>0</v>
      </c>
      <c r="C1295" s="10" t="str">
        <f t="shared" si="1031"/>
        <v>Do Not Pick</v>
      </c>
      <c r="D1295" s="17">
        <f t="shared" si="993"/>
        <v>0</v>
      </c>
      <c r="E1295" s="113">
        <f t="shared" si="1019"/>
        <v>0</v>
      </c>
      <c r="F1295" s="113">
        <f t="shared" si="1020"/>
        <v>0</v>
      </c>
      <c r="G1295" s="113">
        <f t="shared" si="1021"/>
        <v>0</v>
      </c>
      <c r="H1295" s="113">
        <f t="shared" si="1022"/>
        <v>0</v>
      </c>
      <c r="I1295" s="113">
        <f t="shared" si="1023"/>
        <v>0</v>
      </c>
      <c r="J1295" s="113">
        <f t="shared" si="1024"/>
        <v>0</v>
      </c>
      <c r="K1295" s="113">
        <f t="shared" si="1014"/>
        <v>0</v>
      </c>
      <c r="L1295" s="76">
        <v>8</v>
      </c>
      <c r="M1295" s="76">
        <v>5</v>
      </c>
      <c r="N1295" s="76">
        <v>7</v>
      </c>
      <c r="O1295" s="76">
        <v>6</v>
      </c>
      <c r="P1295" s="76">
        <v>6</v>
      </c>
      <c r="Q1295" s="76">
        <v>2</v>
      </c>
      <c r="R1295" s="76">
        <v>1</v>
      </c>
      <c r="S1295" s="17">
        <f t="shared" si="994"/>
        <v>0</v>
      </c>
      <c r="T1295" s="113">
        <f t="shared" si="1025"/>
        <v>0</v>
      </c>
      <c r="U1295" s="113">
        <f t="shared" si="1026"/>
        <v>0</v>
      </c>
      <c r="V1295" s="113">
        <f t="shared" si="1027"/>
        <v>0</v>
      </c>
      <c r="W1295" s="113">
        <f t="shared" si="1028"/>
        <v>0</v>
      </c>
      <c r="X1295" s="113">
        <f t="shared" si="1029"/>
        <v>0</v>
      </c>
      <c r="Y1295" s="113">
        <f t="shared" si="1030"/>
        <v>0</v>
      </c>
      <c r="Z1295" s="113">
        <f t="shared" si="1015"/>
        <v>0</v>
      </c>
      <c r="AA1295" s="76">
        <v>10</v>
      </c>
      <c r="AB1295" s="76">
        <v>6</v>
      </c>
      <c r="AC1295" s="76">
        <v>8</v>
      </c>
      <c r="AD1295" s="76">
        <v>2</v>
      </c>
      <c r="AE1295" s="76">
        <v>2</v>
      </c>
      <c r="AF1295" s="76">
        <v>5</v>
      </c>
      <c r="AG1295" s="76">
        <v>8</v>
      </c>
      <c r="AH1295" s="131">
        <f t="shared" si="995"/>
        <v>0</v>
      </c>
      <c r="AI1295" s="131">
        <f t="shared" si="1016"/>
        <v>0</v>
      </c>
      <c r="AJ1295" s="131">
        <f t="shared" si="1032"/>
        <v>0</v>
      </c>
      <c r="AK1295" s="131">
        <f t="shared" si="1033"/>
        <v>0</v>
      </c>
      <c r="AL1295" s="131">
        <f t="shared" si="1017"/>
        <v>0</v>
      </c>
      <c r="AM1295" s="131">
        <f t="shared" si="1018"/>
        <v>0</v>
      </c>
      <c r="AN1295" s="131">
        <f t="shared" si="996"/>
        <v>0</v>
      </c>
      <c r="AO1295" s="115" t="b">
        <f t="shared" si="1034"/>
        <v>0</v>
      </c>
      <c r="AP1295" s="115" t="b">
        <f t="shared" si="1035"/>
        <v>0</v>
      </c>
      <c r="AQ1295" s="115" t="b">
        <f t="shared" si="1036"/>
        <v>0</v>
      </c>
      <c r="AR1295" s="79">
        <f t="shared" si="997"/>
        <v>0</v>
      </c>
      <c r="AS1295" s="79">
        <f t="shared" si="998"/>
        <v>0</v>
      </c>
      <c r="AT1295" s="79">
        <f t="shared" si="999"/>
        <v>0</v>
      </c>
      <c r="AU1295" s="79">
        <f t="shared" si="1000"/>
        <v>0</v>
      </c>
      <c r="AV1295" s="79">
        <f t="shared" si="1001"/>
        <v>0</v>
      </c>
      <c r="AW1295" s="79">
        <f t="shared" si="1002"/>
        <v>0</v>
      </c>
      <c r="AX1295" s="128">
        <f t="shared" si="1003"/>
        <v>0</v>
      </c>
      <c r="AY1295" s="128"/>
      <c r="AZ1295" s="128"/>
      <c r="BA1295" s="128">
        <f t="shared" si="1004"/>
        <v>0</v>
      </c>
      <c r="BB1295" s="128">
        <f t="shared" si="1005"/>
        <v>0</v>
      </c>
      <c r="BC1295" s="80">
        <f t="shared" si="1006"/>
        <v>0</v>
      </c>
      <c r="BD1295" s="80">
        <f t="shared" si="1007"/>
        <v>0</v>
      </c>
      <c r="BE1295" s="80">
        <f t="shared" si="1008"/>
        <v>0</v>
      </c>
      <c r="BF1295" s="80">
        <f t="shared" si="1009"/>
        <v>0</v>
      </c>
      <c r="BG1295" s="80">
        <f t="shared" si="1010"/>
        <v>0</v>
      </c>
      <c r="BH1295" s="80">
        <f t="shared" si="1037"/>
        <v>0</v>
      </c>
      <c r="BI1295" s="4">
        <f t="shared" si="1011"/>
        <v>0</v>
      </c>
      <c r="BJ1295" s="4">
        <f t="shared" si="1012"/>
        <v>0</v>
      </c>
      <c r="BK1295" s="4">
        <f t="shared" si="1013"/>
        <v>0</v>
      </c>
      <c r="BL1295" s="8" t="e">
        <f>VLOOKUP(CN1295,'CIR Results'!$B$3:$L$42,2,FALSE)</f>
        <v>#N/A</v>
      </c>
      <c r="BM1295" s="8" t="e">
        <f>VLOOKUP(CN1295,'CIR Results'!$B$3:$L$42,3,FALSE)</f>
        <v>#N/A</v>
      </c>
      <c r="BN1295" s="8" t="e">
        <f>VLOOKUP(CN1295,'CIR Results'!$B$3:$L$42,4,FALSE)</f>
        <v>#N/A</v>
      </c>
      <c r="BO1295" s="8" t="e">
        <f>VLOOKUP(CN1295,'CIR Results'!$B$3:$L$42,5,FALSE)</f>
        <v>#N/A</v>
      </c>
      <c r="BP1295" s="8" t="e">
        <f>VLOOKUP(CN1295,'CIR Results'!$B$3:$L$42,6,FALSE)</f>
        <v>#N/A</v>
      </c>
      <c r="BQ1295" s="8" t="e">
        <f>VLOOKUP(CN1295,'CIR Results'!$B$3:$L$42,8,FALSE)</f>
        <v>#N/A</v>
      </c>
      <c r="BR1295" s="8" t="e">
        <f>VLOOKUP(CN1295,'CIR Results'!$B$3:$L$42,9,FALSE)</f>
        <v>#N/A</v>
      </c>
      <c r="BS1295" s="8" t="e">
        <f>VLOOKUP(CN1295,'CIR Results'!$B$3:$L$42,10,FALSE)</f>
        <v>#N/A</v>
      </c>
      <c r="BT1295" s="8" t="e">
        <f>VLOOKUP(CN1295,'CIR Results'!$B$3:$L$42,11,FALSE)</f>
        <v>#N/A</v>
      </c>
      <c r="BU1295" s="136" t="e">
        <f>VLOOKUP(CN1295,'CIR Team Info'!$B$5:$E$44,2,FALSE)</f>
        <v>#N/A</v>
      </c>
      <c r="BV1295" s="136" t="e">
        <f>VLOOKUP(CN1295,'CIR Team Info'!$B$5:$E$44,4,FALSE)</f>
        <v>#N/A</v>
      </c>
      <c r="BW1295" s="136" t="str">
        <f t="shared" si="1038"/>
        <v xml:space="preserve">   </v>
      </c>
    </row>
    <row r="1296" spans="1:75" x14ac:dyDescent="0.25">
      <c r="A1296" s="78">
        <f t="shared" si="992"/>
        <v>0</v>
      </c>
      <c r="C1296" s="10" t="str">
        <f t="shared" si="1031"/>
        <v>Do Not Pick</v>
      </c>
      <c r="D1296" s="17">
        <f t="shared" si="993"/>
        <v>0</v>
      </c>
      <c r="E1296" s="113">
        <f t="shared" si="1019"/>
        <v>0</v>
      </c>
      <c r="F1296" s="113">
        <f t="shared" si="1020"/>
        <v>0</v>
      </c>
      <c r="G1296" s="113">
        <f t="shared" si="1021"/>
        <v>0</v>
      </c>
      <c r="H1296" s="113">
        <f t="shared" si="1022"/>
        <v>0</v>
      </c>
      <c r="I1296" s="113">
        <f t="shared" si="1023"/>
        <v>0</v>
      </c>
      <c r="J1296" s="113">
        <f t="shared" si="1024"/>
        <v>0</v>
      </c>
      <c r="K1296" s="113">
        <f t="shared" si="1014"/>
        <v>0</v>
      </c>
      <c r="L1296" s="76">
        <v>8</v>
      </c>
      <c r="M1296" s="76">
        <v>5</v>
      </c>
      <c r="N1296" s="76">
        <v>7</v>
      </c>
      <c r="O1296" s="76">
        <v>6</v>
      </c>
      <c r="P1296" s="76">
        <v>6</v>
      </c>
      <c r="Q1296" s="76">
        <v>2</v>
      </c>
      <c r="R1296" s="76">
        <v>1</v>
      </c>
      <c r="S1296" s="17">
        <f t="shared" si="994"/>
        <v>0</v>
      </c>
      <c r="T1296" s="113">
        <f t="shared" si="1025"/>
        <v>0</v>
      </c>
      <c r="U1296" s="113">
        <f t="shared" si="1026"/>
        <v>0</v>
      </c>
      <c r="V1296" s="113">
        <f t="shared" si="1027"/>
        <v>0</v>
      </c>
      <c r="W1296" s="113">
        <f t="shared" si="1028"/>
        <v>0</v>
      </c>
      <c r="X1296" s="113">
        <f t="shared" si="1029"/>
        <v>0</v>
      </c>
      <c r="Y1296" s="113">
        <f t="shared" si="1030"/>
        <v>0</v>
      </c>
      <c r="Z1296" s="113">
        <f t="shared" si="1015"/>
        <v>0</v>
      </c>
      <c r="AA1296" s="76">
        <v>10</v>
      </c>
      <c r="AB1296" s="76">
        <v>6</v>
      </c>
      <c r="AC1296" s="76">
        <v>8</v>
      </c>
      <c r="AD1296" s="76">
        <v>2</v>
      </c>
      <c r="AE1296" s="76">
        <v>2</v>
      </c>
      <c r="AF1296" s="76">
        <v>5</v>
      </c>
      <c r="AG1296" s="76">
        <v>8</v>
      </c>
      <c r="AH1296" s="131">
        <f t="shared" si="995"/>
        <v>0</v>
      </c>
      <c r="AI1296" s="131">
        <f t="shared" si="1016"/>
        <v>0</v>
      </c>
      <c r="AJ1296" s="131">
        <f t="shared" si="1032"/>
        <v>0</v>
      </c>
      <c r="AK1296" s="131">
        <f t="shared" si="1033"/>
        <v>0</v>
      </c>
      <c r="AL1296" s="131">
        <f t="shared" si="1017"/>
        <v>0</v>
      </c>
      <c r="AM1296" s="131">
        <f t="shared" si="1018"/>
        <v>0</v>
      </c>
      <c r="AN1296" s="131">
        <f t="shared" si="996"/>
        <v>0</v>
      </c>
      <c r="AO1296" s="115" t="b">
        <f t="shared" si="1034"/>
        <v>0</v>
      </c>
      <c r="AP1296" s="115" t="b">
        <f t="shared" si="1035"/>
        <v>0</v>
      </c>
      <c r="AQ1296" s="115" t="b">
        <f t="shared" si="1036"/>
        <v>0</v>
      </c>
      <c r="AR1296" s="79">
        <f t="shared" si="997"/>
        <v>0</v>
      </c>
      <c r="AS1296" s="79">
        <f t="shared" si="998"/>
        <v>0</v>
      </c>
      <c r="AT1296" s="79">
        <f t="shared" si="999"/>
        <v>0</v>
      </c>
      <c r="AU1296" s="79">
        <f t="shared" si="1000"/>
        <v>0</v>
      </c>
      <c r="AV1296" s="79">
        <f t="shared" si="1001"/>
        <v>0</v>
      </c>
      <c r="AW1296" s="79">
        <f t="shared" si="1002"/>
        <v>0</v>
      </c>
      <c r="AX1296" s="128">
        <f t="shared" si="1003"/>
        <v>0</v>
      </c>
      <c r="AY1296" s="128"/>
      <c r="AZ1296" s="128"/>
      <c r="BA1296" s="128">
        <f t="shared" si="1004"/>
        <v>0</v>
      </c>
      <c r="BB1296" s="128">
        <f t="shared" si="1005"/>
        <v>0</v>
      </c>
      <c r="BC1296" s="80">
        <f t="shared" si="1006"/>
        <v>0</v>
      </c>
      <c r="BD1296" s="80">
        <f t="shared" si="1007"/>
        <v>0</v>
      </c>
      <c r="BE1296" s="80">
        <f t="shared" si="1008"/>
        <v>0</v>
      </c>
      <c r="BF1296" s="80">
        <f t="shared" si="1009"/>
        <v>0</v>
      </c>
      <c r="BG1296" s="80">
        <f t="shared" si="1010"/>
        <v>0</v>
      </c>
      <c r="BH1296" s="80">
        <f t="shared" si="1037"/>
        <v>0</v>
      </c>
      <c r="BI1296" s="4">
        <f t="shared" si="1011"/>
        <v>0</v>
      </c>
      <c r="BJ1296" s="4">
        <f t="shared" si="1012"/>
        <v>0</v>
      </c>
      <c r="BK1296" s="4">
        <f t="shared" si="1013"/>
        <v>0</v>
      </c>
      <c r="BL1296" s="8" t="e">
        <f>VLOOKUP(CN1296,'CIR Results'!$B$3:$L$42,2,FALSE)</f>
        <v>#N/A</v>
      </c>
      <c r="BM1296" s="8" t="e">
        <f>VLOOKUP(CN1296,'CIR Results'!$B$3:$L$42,3,FALSE)</f>
        <v>#N/A</v>
      </c>
      <c r="BN1296" s="8" t="e">
        <f>VLOOKUP(CN1296,'CIR Results'!$B$3:$L$42,4,FALSE)</f>
        <v>#N/A</v>
      </c>
      <c r="BO1296" s="8" t="e">
        <f>VLOOKUP(CN1296,'CIR Results'!$B$3:$L$42,5,FALSE)</f>
        <v>#N/A</v>
      </c>
      <c r="BP1296" s="8" t="e">
        <f>VLOOKUP(CN1296,'CIR Results'!$B$3:$L$42,6,FALSE)</f>
        <v>#N/A</v>
      </c>
      <c r="BQ1296" s="8" t="e">
        <f>VLOOKUP(CN1296,'CIR Results'!$B$3:$L$42,8,FALSE)</f>
        <v>#N/A</v>
      </c>
      <c r="BR1296" s="8" t="e">
        <f>VLOOKUP(CN1296,'CIR Results'!$B$3:$L$42,9,FALSE)</f>
        <v>#N/A</v>
      </c>
      <c r="BS1296" s="8" t="e">
        <f>VLOOKUP(CN1296,'CIR Results'!$B$3:$L$42,10,FALSE)</f>
        <v>#N/A</v>
      </c>
      <c r="BT1296" s="8" t="e">
        <f>VLOOKUP(CN1296,'CIR Results'!$B$3:$L$42,11,FALSE)</f>
        <v>#N/A</v>
      </c>
      <c r="BU1296" s="136" t="e">
        <f>VLOOKUP(CN1296,'CIR Team Info'!$B$5:$E$44,2,FALSE)</f>
        <v>#N/A</v>
      </c>
      <c r="BV1296" s="136" t="e">
        <f>VLOOKUP(CN1296,'CIR Team Info'!$B$5:$E$44,4,FALSE)</f>
        <v>#N/A</v>
      </c>
      <c r="BW1296" s="136" t="str">
        <f t="shared" si="1038"/>
        <v xml:space="preserve">   </v>
      </c>
    </row>
    <row r="1297" spans="1:75" x14ac:dyDescent="0.25">
      <c r="A1297" s="78">
        <f t="shared" si="992"/>
        <v>0</v>
      </c>
      <c r="C1297" s="10" t="str">
        <f t="shared" si="1031"/>
        <v>Do Not Pick</v>
      </c>
      <c r="D1297" s="17">
        <f t="shared" si="993"/>
        <v>0</v>
      </c>
      <c r="E1297" s="113">
        <f t="shared" si="1019"/>
        <v>0</v>
      </c>
      <c r="F1297" s="113">
        <f t="shared" si="1020"/>
        <v>0</v>
      </c>
      <c r="G1297" s="113">
        <f t="shared" si="1021"/>
        <v>0</v>
      </c>
      <c r="H1297" s="113">
        <f t="shared" si="1022"/>
        <v>0</v>
      </c>
      <c r="I1297" s="113">
        <f t="shared" si="1023"/>
        <v>0</v>
      </c>
      <c r="J1297" s="113">
        <f t="shared" si="1024"/>
        <v>0</v>
      </c>
      <c r="K1297" s="113">
        <f t="shared" si="1014"/>
        <v>0</v>
      </c>
      <c r="L1297" s="76">
        <v>8</v>
      </c>
      <c r="M1297" s="76">
        <v>5</v>
      </c>
      <c r="N1297" s="76">
        <v>7</v>
      </c>
      <c r="O1297" s="76">
        <v>6</v>
      </c>
      <c r="P1297" s="76">
        <v>6</v>
      </c>
      <c r="Q1297" s="76">
        <v>2</v>
      </c>
      <c r="R1297" s="76">
        <v>1</v>
      </c>
      <c r="S1297" s="17">
        <f t="shared" si="994"/>
        <v>0</v>
      </c>
      <c r="T1297" s="113">
        <f t="shared" si="1025"/>
        <v>0</v>
      </c>
      <c r="U1297" s="113">
        <f t="shared" si="1026"/>
        <v>0</v>
      </c>
      <c r="V1297" s="113">
        <f t="shared" si="1027"/>
        <v>0</v>
      </c>
      <c r="W1297" s="113">
        <f t="shared" si="1028"/>
        <v>0</v>
      </c>
      <c r="X1297" s="113">
        <f t="shared" si="1029"/>
        <v>0</v>
      </c>
      <c r="Y1297" s="113">
        <f t="shared" si="1030"/>
        <v>0</v>
      </c>
      <c r="Z1297" s="113">
        <f t="shared" si="1015"/>
        <v>0</v>
      </c>
      <c r="AA1297" s="76">
        <v>10</v>
      </c>
      <c r="AB1297" s="76">
        <v>6</v>
      </c>
      <c r="AC1297" s="76">
        <v>8</v>
      </c>
      <c r="AD1297" s="76">
        <v>2</v>
      </c>
      <c r="AE1297" s="76">
        <v>2</v>
      </c>
      <c r="AF1297" s="76">
        <v>5</v>
      </c>
      <c r="AG1297" s="76">
        <v>8</v>
      </c>
      <c r="AH1297" s="131">
        <f t="shared" si="995"/>
        <v>0</v>
      </c>
      <c r="AI1297" s="131">
        <f t="shared" si="1016"/>
        <v>0</v>
      </c>
      <c r="AJ1297" s="131">
        <f t="shared" si="1032"/>
        <v>0</v>
      </c>
      <c r="AK1297" s="131">
        <f t="shared" si="1033"/>
        <v>0</v>
      </c>
      <c r="AL1297" s="131">
        <f t="shared" si="1017"/>
        <v>0</v>
      </c>
      <c r="AM1297" s="131">
        <f t="shared" si="1018"/>
        <v>0</v>
      </c>
      <c r="AN1297" s="131">
        <f t="shared" si="996"/>
        <v>0</v>
      </c>
      <c r="AO1297" s="115" t="b">
        <f t="shared" si="1034"/>
        <v>0</v>
      </c>
      <c r="AP1297" s="115" t="b">
        <f t="shared" si="1035"/>
        <v>0</v>
      </c>
      <c r="AQ1297" s="115" t="b">
        <f t="shared" si="1036"/>
        <v>0</v>
      </c>
      <c r="AR1297" s="79">
        <f t="shared" si="997"/>
        <v>0</v>
      </c>
      <c r="AS1297" s="79">
        <f t="shared" si="998"/>
        <v>0</v>
      </c>
      <c r="AT1297" s="79">
        <f t="shared" si="999"/>
        <v>0</v>
      </c>
      <c r="AU1297" s="79">
        <f t="shared" si="1000"/>
        <v>0</v>
      </c>
      <c r="AV1297" s="79">
        <f t="shared" si="1001"/>
        <v>0</v>
      </c>
      <c r="AW1297" s="79">
        <f t="shared" si="1002"/>
        <v>0</v>
      </c>
      <c r="AX1297" s="128">
        <f t="shared" si="1003"/>
        <v>0</v>
      </c>
      <c r="AY1297" s="128"/>
      <c r="AZ1297" s="128"/>
      <c r="BA1297" s="128">
        <f t="shared" si="1004"/>
        <v>0</v>
      </c>
      <c r="BB1297" s="128">
        <f t="shared" si="1005"/>
        <v>0</v>
      </c>
      <c r="BC1297" s="80">
        <f t="shared" si="1006"/>
        <v>0</v>
      </c>
      <c r="BD1297" s="80">
        <f t="shared" si="1007"/>
        <v>0</v>
      </c>
      <c r="BE1297" s="80">
        <f t="shared" si="1008"/>
        <v>0</v>
      </c>
      <c r="BF1297" s="80">
        <f t="shared" si="1009"/>
        <v>0</v>
      </c>
      <c r="BG1297" s="80">
        <f t="shared" si="1010"/>
        <v>0</v>
      </c>
      <c r="BH1297" s="80">
        <f t="shared" si="1037"/>
        <v>0</v>
      </c>
      <c r="BI1297" s="4">
        <f t="shared" si="1011"/>
        <v>0</v>
      </c>
      <c r="BJ1297" s="4">
        <f t="shared" si="1012"/>
        <v>0</v>
      </c>
      <c r="BK1297" s="4">
        <f t="shared" si="1013"/>
        <v>0</v>
      </c>
      <c r="BL1297" s="8" t="e">
        <f>VLOOKUP(CN1297,'CIR Results'!$B$3:$L$42,2,FALSE)</f>
        <v>#N/A</v>
      </c>
      <c r="BM1297" s="8" t="e">
        <f>VLOOKUP(CN1297,'CIR Results'!$B$3:$L$42,3,FALSE)</f>
        <v>#N/A</v>
      </c>
      <c r="BN1297" s="8" t="e">
        <f>VLOOKUP(CN1297,'CIR Results'!$B$3:$L$42,4,FALSE)</f>
        <v>#N/A</v>
      </c>
      <c r="BO1297" s="8" t="e">
        <f>VLOOKUP(CN1297,'CIR Results'!$B$3:$L$42,5,FALSE)</f>
        <v>#N/A</v>
      </c>
      <c r="BP1297" s="8" t="e">
        <f>VLOOKUP(CN1297,'CIR Results'!$B$3:$L$42,6,FALSE)</f>
        <v>#N/A</v>
      </c>
      <c r="BQ1297" s="8" t="e">
        <f>VLOOKUP(CN1297,'CIR Results'!$B$3:$L$42,8,FALSE)</f>
        <v>#N/A</v>
      </c>
      <c r="BR1297" s="8" t="e">
        <f>VLOOKUP(CN1297,'CIR Results'!$B$3:$L$42,9,FALSE)</f>
        <v>#N/A</v>
      </c>
      <c r="BS1297" s="8" t="e">
        <f>VLOOKUP(CN1297,'CIR Results'!$B$3:$L$42,10,FALSE)</f>
        <v>#N/A</v>
      </c>
      <c r="BT1297" s="8" t="e">
        <f>VLOOKUP(CN1297,'CIR Results'!$B$3:$L$42,11,FALSE)</f>
        <v>#N/A</v>
      </c>
      <c r="BU1297" s="136" t="e">
        <f>VLOOKUP(CN1297,'CIR Team Info'!$B$5:$E$44,2,FALSE)</f>
        <v>#N/A</v>
      </c>
      <c r="BV1297" s="136" t="e">
        <f>VLOOKUP(CN1297,'CIR Team Info'!$B$5:$E$44,4,FALSE)</f>
        <v>#N/A</v>
      </c>
      <c r="BW1297" s="136" t="str">
        <f t="shared" si="1038"/>
        <v xml:space="preserve">   </v>
      </c>
    </row>
    <row r="1298" spans="1:75" x14ac:dyDescent="0.25">
      <c r="A1298" s="78">
        <f t="shared" si="992"/>
        <v>0</v>
      </c>
      <c r="C1298" s="10" t="str">
        <f t="shared" si="1031"/>
        <v>Do Not Pick</v>
      </c>
      <c r="D1298" s="17">
        <f t="shared" si="993"/>
        <v>0</v>
      </c>
      <c r="E1298" s="113">
        <f t="shared" si="1019"/>
        <v>0</v>
      </c>
      <c r="F1298" s="113">
        <f t="shared" si="1020"/>
        <v>0</v>
      </c>
      <c r="G1298" s="113">
        <f t="shared" si="1021"/>
        <v>0</v>
      </c>
      <c r="H1298" s="113">
        <f t="shared" si="1022"/>
        <v>0</v>
      </c>
      <c r="I1298" s="113">
        <f t="shared" si="1023"/>
        <v>0</v>
      </c>
      <c r="J1298" s="113">
        <f t="shared" si="1024"/>
        <v>0</v>
      </c>
      <c r="K1298" s="113">
        <f t="shared" si="1014"/>
        <v>0</v>
      </c>
      <c r="L1298" s="76">
        <v>8</v>
      </c>
      <c r="M1298" s="76">
        <v>5</v>
      </c>
      <c r="N1298" s="76">
        <v>7</v>
      </c>
      <c r="O1298" s="76">
        <v>6</v>
      </c>
      <c r="P1298" s="76">
        <v>6</v>
      </c>
      <c r="Q1298" s="76">
        <v>2</v>
      </c>
      <c r="R1298" s="76">
        <v>1</v>
      </c>
      <c r="S1298" s="17">
        <f t="shared" si="994"/>
        <v>0</v>
      </c>
      <c r="T1298" s="113">
        <f t="shared" si="1025"/>
        <v>0</v>
      </c>
      <c r="U1298" s="113">
        <f t="shared" si="1026"/>
        <v>0</v>
      </c>
      <c r="V1298" s="113">
        <f t="shared" si="1027"/>
        <v>0</v>
      </c>
      <c r="W1298" s="113">
        <f t="shared" si="1028"/>
        <v>0</v>
      </c>
      <c r="X1298" s="113">
        <f t="shared" si="1029"/>
        <v>0</v>
      </c>
      <c r="Y1298" s="113">
        <f t="shared" si="1030"/>
        <v>0</v>
      </c>
      <c r="Z1298" s="113">
        <f t="shared" si="1015"/>
        <v>0</v>
      </c>
      <c r="AA1298" s="76">
        <v>10</v>
      </c>
      <c r="AB1298" s="76">
        <v>6</v>
      </c>
      <c r="AC1298" s="76">
        <v>8</v>
      </c>
      <c r="AD1298" s="76">
        <v>2</v>
      </c>
      <c r="AE1298" s="76">
        <v>2</v>
      </c>
      <c r="AF1298" s="76">
        <v>5</v>
      </c>
      <c r="AG1298" s="76">
        <v>8</v>
      </c>
      <c r="AH1298" s="131">
        <f t="shared" si="995"/>
        <v>0</v>
      </c>
      <c r="AI1298" s="131">
        <f t="shared" si="1016"/>
        <v>0</v>
      </c>
      <c r="AJ1298" s="131">
        <f t="shared" si="1032"/>
        <v>0</v>
      </c>
      <c r="AK1298" s="131">
        <f t="shared" si="1033"/>
        <v>0</v>
      </c>
      <c r="AL1298" s="131">
        <f t="shared" si="1017"/>
        <v>0</v>
      </c>
      <c r="AM1298" s="131">
        <f t="shared" si="1018"/>
        <v>0</v>
      </c>
      <c r="AN1298" s="131">
        <f t="shared" si="996"/>
        <v>0</v>
      </c>
      <c r="AO1298" s="115" t="b">
        <f t="shared" si="1034"/>
        <v>0</v>
      </c>
      <c r="AP1298" s="115" t="b">
        <f t="shared" si="1035"/>
        <v>0</v>
      </c>
      <c r="AQ1298" s="115" t="b">
        <f t="shared" si="1036"/>
        <v>0</v>
      </c>
      <c r="AR1298" s="79">
        <f t="shared" si="997"/>
        <v>0</v>
      </c>
      <c r="AS1298" s="79">
        <f t="shared" si="998"/>
        <v>0</v>
      </c>
      <c r="AT1298" s="79">
        <f t="shared" si="999"/>
        <v>0</v>
      </c>
      <c r="AU1298" s="79">
        <f t="shared" si="1000"/>
        <v>0</v>
      </c>
      <c r="AV1298" s="79">
        <f t="shared" si="1001"/>
        <v>0</v>
      </c>
      <c r="AW1298" s="79">
        <f t="shared" si="1002"/>
        <v>0</v>
      </c>
      <c r="AX1298" s="128">
        <f t="shared" si="1003"/>
        <v>0</v>
      </c>
      <c r="AY1298" s="128"/>
      <c r="AZ1298" s="128"/>
      <c r="BA1298" s="128">
        <f t="shared" si="1004"/>
        <v>0</v>
      </c>
      <c r="BB1298" s="128">
        <f t="shared" si="1005"/>
        <v>0</v>
      </c>
      <c r="BC1298" s="80">
        <f t="shared" si="1006"/>
        <v>0</v>
      </c>
      <c r="BD1298" s="80">
        <f t="shared" si="1007"/>
        <v>0</v>
      </c>
      <c r="BE1298" s="80">
        <f t="shared" si="1008"/>
        <v>0</v>
      </c>
      <c r="BF1298" s="80">
        <f t="shared" si="1009"/>
        <v>0</v>
      </c>
      <c r="BG1298" s="80">
        <f t="shared" si="1010"/>
        <v>0</v>
      </c>
      <c r="BH1298" s="80">
        <f t="shared" si="1037"/>
        <v>0</v>
      </c>
      <c r="BI1298" s="4">
        <f t="shared" si="1011"/>
        <v>0</v>
      </c>
      <c r="BJ1298" s="4">
        <f t="shared" si="1012"/>
        <v>0</v>
      </c>
      <c r="BK1298" s="4">
        <f t="shared" si="1013"/>
        <v>0</v>
      </c>
      <c r="BL1298" s="8" t="e">
        <f>VLOOKUP(CN1298,'CIR Results'!$B$3:$L$42,2,FALSE)</f>
        <v>#N/A</v>
      </c>
      <c r="BM1298" s="8" t="e">
        <f>VLOOKUP(CN1298,'CIR Results'!$B$3:$L$42,3,FALSE)</f>
        <v>#N/A</v>
      </c>
      <c r="BN1298" s="8" t="e">
        <f>VLOOKUP(CN1298,'CIR Results'!$B$3:$L$42,4,FALSE)</f>
        <v>#N/A</v>
      </c>
      <c r="BO1298" s="8" t="e">
        <f>VLOOKUP(CN1298,'CIR Results'!$B$3:$L$42,5,FALSE)</f>
        <v>#N/A</v>
      </c>
      <c r="BP1298" s="8" t="e">
        <f>VLOOKUP(CN1298,'CIR Results'!$B$3:$L$42,6,FALSE)</f>
        <v>#N/A</v>
      </c>
      <c r="BQ1298" s="8" t="e">
        <f>VLOOKUP(CN1298,'CIR Results'!$B$3:$L$42,8,FALSE)</f>
        <v>#N/A</v>
      </c>
      <c r="BR1298" s="8" t="e">
        <f>VLOOKUP(CN1298,'CIR Results'!$B$3:$L$42,9,FALSE)</f>
        <v>#N/A</v>
      </c>
      <c r="BS1298" s="8" t="e">
        <f>VLOOKUP(CN1298,'CIR Results'!$B$3:$L$42,10,FALSE)</f>
        <v>#N/A</v>
      </c>
      <c r="BT1298" s="8" t="e">
        <f>VLOOKUP(CN1298,'CIR Results'!$B$3:$L$42,11,FALSE)</f>
        <v>#N/A</v>
      </c>
      <c r="BU1298" s="136" t="e">
        <f>VLOOKUP(CN1298,'CIR Team Info'!$B$5:$E$44,2,FALSE)</f>
        <v>#N/A</v>
      </c>
      <c r="BV1298" s="136" t="e">
        <f>VLOOKUP(CN1298,'CIR Team Info'!$B$5:$E$44,4,FALSE)</f>
        <v>#N/A</v>
      </c>
      <c r="BW1298" s="136" t="str">
        <f t="shared" si="1038"/>
        <v xml:space="preserve">   </v>
      </c>
    </row>
    <row r="1299" spans="1:75" x14ac:dyDescent="0.25">
      <c r="A1299" s="78">
        <f t="shared" si="992"/>
        <v>0</v>
      </c>
      <c r="C1299" s="10" t="str">
        <f t="shared" si="1031"/>
        <v>Do Not Pick</v>
      </c>
      <c r="D1299" s="17">
        <f t="shared" si="993"/>
        <v>0</v>
      </c>
      <c r="E1299" s="113">
        <f t="shared" si="1019"/>
        <v>0</v>
      </c>
      <c r="F1299" s="113">
        <f t="shared" si="1020"/>
        <v>0</v>
      </c>
      <c r="G1299" s="113">
        <f t="shared" si="1021"/>
        <v>0</v>
      </c>
      <c r="H1299" s="113">
        <f t="shared" si="1022"/>
        <v>0</v>
      </c>
      <c r="I1299" s="113">
        <f t="shared" si="1023"/>
        <v>0</v>
      </c>
      <c r="J1299" s="113">
        <f t="shared" si="1024"/>
        <v>0</v>
      </c>
      <c r="K1299" s="113">
        <f t="shared" si="1014"/>
        <v>0</v>
      </c>
      <c r="L1299" s="76">
        <v>8</v>
      </c>
      <c r="M1299" s="76">
        <v>5</v>
      </c>
      <c r="N1299" s="76">
        <v>7</v>
      </c>
      <c r="O1299" s="76">
        <v>6</v>
      </c>
      <c r="P1299" s="76">
        <v>6</v>
      </c>
      <c r="Q1299" s="76">
        <v>2</v>
      </c>
      <c r="R1299" s="76">
        <v>1</v>
      </c>
      <c r="S1299" s="17">
        <f t="shared" si="994"/>
        <v>0</v>
      </c>
      <c r="T1299" s="113">
        <f t="shared" si="1025"/>
        <v>0</v>
      </c>
      <c r="U1299" s="113">
        <f t="shared" si="1026"/>
        <v>0</v>
      </c>
      <c r="V1299" s="113">
        <f t="shared" si="1027"/>
        <v>0</v>
      </c>
      <c r="W1299" s="113">
        <f t="shared" si="1028"/>
        <v>0</v>
      </c>
      <c r="X1299" s="113">
        <f t="shared" si="1029"/>
        <v>0</v>
      </c>
      <c r="Y1299" s="113">
        <f t="shared" si="1030"/>
        <v>0</v>
      </c>
      <c r="Z1299" s="113">
        <f t="shared" si="1015"/>
        <v>0</v>
      </c>
      <c r="AA1299" s="76">
        <v>10</v>
      </c>
      <c r="AB1299" s="76">
        <v>6</v>
      </c>
      <c r="AC1299" s="76">
        <v>8</v>
      </c>
      <c r="AD1299" s="76">
        <v>2</v>
      </c>
      <c r="AE1299" s="76">
        <v>2</v>
      </c>
      <c r="AF1299" s="76">
        <v>5</v>
      </c>
      <c r="AG1299" s="76">
        <v>8</v>
      </c>
      <c r="AH1299" s="131">
        <f t="shared" si="995"/>
        <v>0</v>
      </c>
      <c r="AI1299" s="131">
        <f t="shared" si="1016"/>
        <v>0</v>
      </c>
      <c r="AJ1299" s="131">
        <f t="shared" si="1032"/>
        <v>0</v>
      </c>
      <c r="AK1299" s="131">
        <f t="shared" si="1033"/>
        <v>0</v>
      </c>
      <c r="AL1299" s="131">
        <f t="shared" si="1017"/>
        <v>0</v>
      </c>
      <c r="AM1299" s="131">
        <f t="shared" si="1018"/>
        <v>0</v>
      </c>
      <c r="AN1299" s="131">
        <f t="shared" si="996"/>
        <v>0</v>
      </c>
      <c r="AO1299" s="115" t="b">
        <f t="shared" si="1034"/>
        <v>0</v>
      </c>
      <c r="AP1299" s="115" t="b">
        <f t="shared" si="1035"/>
        <v>0</v>
      </c>
      <c r="AQ1299" s="115" t="b">
        <f t="shared" si="1036"/>
        <v>0</v>
      </c>
      <c r="AR1299" s="79">
        <f t="shared" si="997"/>
        <v>0</v>
      </c>
      <c r="AS1299" s="79">
        <f t="shared" si="998"/>
        <v>0</v>
      </c>
      <c r="AT1299" s="79">
        <f t="shared" si="999"/>
        <v>0</v>
      </c>
      <c r="AU1299" s="79">
        <f t="shared" si="1000"/>
        <v>0</v>
      </c>
      <c r="AV1299" s="79">
        <f t="shared" si="1001"/>
        <v>0</v>
      </c>
      <c r="AW1299" s="79">
        <f t="shared" si="1002"/>
        <v>0</v>
      </c>
      <c r="AX1299" s="128">
        <f t="shared" si="1003"/>
        <v>0</v>
      </c>
      <c r="AY1299" s="128"/>
      <c r="AZ1299" s="128"/>
      <c r="BA1299" s="128">
        <f t="shared" si="1004"/>
        <v>0</v>
      </c>
      <c r="BB1299" s="128">
        <f t="shared" si="1005"/>
        <v>0</v>
      </c>
      <c r="BC1299" s="80">
        <f t="shared" si="1006"/>
        <v>0</v>
      </c>
      <c r="BD1299" s="80">
        <f t="shared" si="1007"/>
        <v>0</v>
      </c>
      <c r="BE1299" s="80">
        <f t="shared" si="1008"/>
        <v>0</v>
      </c>
      <c r="BF1299" s="80">
        <f t="shared" si="1009"/>
        <v>0</v>
      </c>
      <c r="BG1299" s="80">
        <f t="shared" si="1010"/>
        <v>0</v>
      </c>
      <c r="BH1299" s="80">
        <f t="shared" si="1037"/>
        <v>0</v>
      </c>
      <c r="BI1299" s="4">
        <f t="shared" si="1011"/>
        <v>0</v>
      </c>
      <c r="BJ1299" s="4">
        <f t="shared" si="1012"/>
        <v>0</v>
      </c>
      <c r="BK1299" s="4">
        <f t="shared" si="1013"/>
        <v>0</v>
      </c>
      <c r="BL1299" s="8" t="e">
        <f>VLOOKUP(CN1299,'CIR Results'!$B$3:$L$42,2,FALSE)</f>
        <v>#N/A</v>
      </c>
      <c r="BM1299" s="8" t="e">
        <f>VLOOKUP(CN1299,'CIR Results'!$B$3:$L$42,3,FALSE)</f>
        <v>#N/A</v>
      </c>
      <c r="BN1299" s="8" t="e">
        <f>VLOOKUP(CN1299,'CIR Results'!$B$3:$L$42,4,FALSE)</f>
        <v>#N/A</v>
      </c>
      <c r="BO1299" s="8" t="e">
        <f>VLOOKUP(CN1299,'CIR Results'!$B$3:$L$42,5,FALSE)</f>
        <v>#N/A</v>
      </c>
      <c r="BP1299" s="8" t="e">
        <f>VLOOKUP(CN1299,'CIR Results'!$B$3:$L$42,6,FALSE)</f>
        <v>#N/A</v>
      </c>
      <c r="BQ1299" s="8" t="e">
        <f>VLOOKUP(CN1299,'CIR Results'!$B$3:$L$42,8,FALSE)</f>
        <v>#N/A</v>
      </c>
      <c r="BR1299" s="8" t="e">
        <f>VLOOKUP(CN1299,'CIR Results'!$B$3:$L$42,9,FALSE)</f>
        <v>#N/A</v>
      </c>
      <c r="BS1299" s="8" t="e">
        <f>VLOOKUP(CN1299,'CIR Results'!$B$3:$L$42,10,FALSE)</f>
        <v>#N/A</v>
      </c>
      <c r="BT1299" s="8" t="e">
        <f>VLOOKUP(CN1299,'CIR Results'!$B$3:$L$42,11,FALSE)</f>
        <v>#N/A</v>
      </c>
      <c r="BU1299" s="136" t="e">
        <f>VLOOKUP(CN1299,'CIR Team Info'!$B$5:$E$44,2,FALSE)</f>
        <v>#N/A</v>
      </c>
      <c r="BV1299" s="136" t="e">
        <f>VLOOKUP(CN1299,'CIR Team Info'!$B$5:$E$44,4,FALSE)</f>
        <v>#N/A</v>
      </c>
      <c r="BW1299" s="136" t="str">
        <f t="shared" si="1038"/>
        <v xml:space="preserve">   </v>
      </c>
    </row>
    <row r="1300" spans="1:75" x14ac:dyDescent="0.25">
      <c r="A1300" s="78">
        <f t="shared" si="992"/>
        <v>0</v>
      </c>
      <c r="C1300" s="10" t="str">
        <f t="shared" si="1031"/>
        <v>Do Not Pick</v>
      </c>
      <c r="D1300" s="17">
        <f t="shared" si="993"/>
        <v>0</v>
      </c>
      <c r="E1300" s="113">
        <f t="shared" si="1019"/>
        <v>0</v>
      </c>
      <c r="F1300" s="113">
        <f t="shared" si="1020"/>
        <v>0</v>
      </c>
      <c r="G1300" s="113">
        <f t="shared" si="1021"/>
        <v>0</v>
      </c>
      <c r="H1300" s="113">
        <f t="shared" si="1022"/>
        <v>0</v>
      </c>
      <c r="I1300" s="113">
        <f t="shared" si="1023"/>
        <v>0</v>
      </c>
      <c r="J1300" s="113">
        <f t="shared" si="1024"/>
        <v>0</v>
      </c>
      <c r="K1300" s="113">
        <f t="shared" si="1014"/>
        <v>0</v>
      </c>
      <c r="L1300" s="76">
        <v>8</v>
      </c>
      <c r="M1300" s="76">
        <v>5</v>
      </c>
      <c r="N1300" s="76">
        <v>7</v>
      </c>
      <c r="O1300" s="76">
        <v>6</v>
      </c>
      <c r="P1300" s="76">
        <v>6</v>
      </c>
      <c r="Q1300" s="76">
        <v>2</v>
      </c>
      <c r="R1300" s="76">
        <v>1</v>
      </c>
      <c r="S1300" s="17">
        <f t="shared" si="994"/>
        <v>0</v>
      </c>
      <c r="T1300" s="113">
        <f t="shared" si="1025"/>
        <v>0</v>
      </c>
      <c r="U1300" s="113">
        <f t="shared" si="1026"/>
        <v>0</v>
      </c>
      <c r="V1300" s="113">
        <f t="shared" si="1027"/>
        <v>0</v>
      </c>
      <c r="W1300" s="113">
        <f t="shared" si="1028"/>
        <v>0</v>
      </c>
      <c r="X1300" s="113">
        <f t="shared" si="1029"/>
        <v>0</v>
      </c>
      <c r="Y1300" s="113">
        <f t="shared" si="1030"/>
        <v>0</v>
      </c>
      <c r="Z1300" s="113">
        <f t="shared" si="1015"/>
        <v>0</v>
      </c>
      <c r="AA1300" s="76">
        <v>10</v>
      </c>
      <c r="AB1300" s="76">
        <v>6</v>
      </c>
      <c r="AC1300" s="76">
        <v>8</v>
      </c>
      <c r="AD1300" s="76">
        <v>2</v>
      </c>
      <c r="AE1300" s="76">
        <v>2</v>
      </c>
      <c r="AF1300" s="76">
        <v>5</v>
      </c>
      <c r="AG1300" s="76">
        <v>8</v>
      </c>
      <c r="AH1300" s="131">
        <f t="shared" si="995"/>
        <v>0</v>
      </c>
      <c r="AI1300" s="131">
        <f t="shared" si="1016"/>
        <v>0</v>
      </c>
      <c r="AJ1300" s="131">
        <f t="shared" si="1032"/>
        <v>0</v>
      </c>
      <c r="AK1300" s="131">
        <f t="shared" si="1033"/>
        <v>0</v>
      </c>
      <c r="AL1300" s="131">
        <f t="shared" si="1017"/>
        <v>0</v>
      </c>
      <c r="AM1300" s="131">
        <f t="shared" si="1018"/>
        <v>0</v>
      </c>
      <c r="AN1300" s="131">
        <f t="shared" si="996"/>
        <v>0</v>
      </c>
      <c r="AO1300" s="115" t="b">
        <f t="shared" si="1034"/>
        <v>0</v>
      </c>
      <c r="AP1300" s="115" t="b">
        <f t="shared" si="1035"/>
        <v>0</v>
      </c>
      <c r="AQ1300" s="115" t="b">
        <f t="shared" si="1036"/>
        <v>0</v>
      </c>
      <c r="AR1300" s="79">
        <f t="shared" si="997"/>
        <v>0</v>
      </c>
      <c r="AS1300" s="79">
        <f t="shared" si="998"/>
        <v>0</v>
      </c>
      <c r="AT1300" s="79">
        <f t="shared" si="999"/>
        <v>0</v>
      </c>
      <c r="AU1300" s="79">
        <f t="shared" si="1000"/>
        <v>0</v>
      </c>
      <c r="AV1300" s="79">
        <f t="shared" si="1001"/>
        <v>0</v>
      </c>
      <c r="AW1300" s="79">
        <f t="shared" si="1002"/>
        <v>0</v>
      </c>
      <c r="AX1300" s="128">
        <f t="shared" si="1003"/>
        <v>0</v>
      </c>
      <c r="AY1300" s="128"/>
      <c r="AZ1300" s="128"/>
      <c r="BA1300" s="128">
        <f t="shared" si="1004"/>
        <v>0</v>
      </c>
      <c r="BB1300" s="128">
        <f t="shared" si="1005"/>
        <v>0</v>
      </c>
      <c r="BC1300" s="80">
        <f t="shared" si="1006"/>
        <v>0</v>
      </c>
      <c r="BD1300" s="80">
        <f t="shared" si="1007"/>
        <v>0</v>
      </c>
      <c r="BE1300" s="80">
        <f t="shared" si="1008"/>
        <v>0</v>
      </c>
      <c r="BF1300" s="80">
        <f t="shared" si="1009"/>
        <v>0</v>
      </c>
      <c r="BG1300" s="80">
        <f t="shared" si="1010"/>
        <v>0</v>
      </c>
      <c r="BH1300" s="80">
        <f t="shared" si="1037"/>
        <v>0</v>
      </c>
      <c r="BI1300" s="4">
        <f t="shared" si="1011"/>
        <v>0</v>
      </c>
      <c r="BJ1300" s="4">
        <f t="shared" si="1012"/>
        <v>0</v>
      </c>
      <c r="BK1300" s="4">
        <f t="shared" si="1013"/>
        <v>0</v>
      </c>
      <c r="BL1300" s="8" t="e">
        <f>VLOOKUP(CN1300,'CIR Results'!$B$3:$L$42,2,FALSE)</f>
        <v>#N/A</v>
      </c>
      <c r="BM1300" s="8" t="e">
        <f>VLOOKUP(CN1300,'CIR Results'!$B$3:$L$42,3,FALSE)</f>
        <v>#N/A</v>
      </c>
      <c r="BN1300" s="8" t="e">
        <f>VLOOKUP(CN1300,'CIR Results'!$B$3:$L$42,4,FALSE)</f>
        <v>#N/A</v>
      </c>
      <c r="BO1300" s="8" t="e">
        <f>VLOOKUP(CN1300,'CIR Results'!$B$3:$L$42,5,FALSE)</f>
        <v>#N/A</v>
      </c>
      <c r="BP1300" s="8" t="e">
        <f>VLOOKUP(CN1300,'CIR Results'!$B$3:$L$42,6,FALSE)</f>
        <v>#N/A</v>
      </c>
      <c r="BQ1300" s="8" t="e">
        <f>VLOOKUP(CN1300,'CIR Results'!$B$3:$L$42,8,FALSE)</f>
        <v>#N/A</v>
      </c>
      <c r="BR1300" s="8" t="e">
        <f>VLOOKUP(CN1300,'CIR Results'!$B$3:$L$42,9,FALSE)</f>
        <v>#N/A</v>
      </c>
      <c r="BS1300" s="8" t="e">
        <f>VLOOKUP(CN1300,'CIR Results'!$B$3:$L$42,10,FALSE)</f>
        <v>#N/A</v>
      </c>
      <c r="BT1300" s="8" t="e">
        <f>VLOOKUP(CN1300,'CIR Results'!$B$3:$L$42,11,FALSE)</f>
        <v>#N/A</v>
      </c>
      <c r="BU1300" s="136" t="e">
        <f>VLOOKUP(CN1300,'CIR Team Info'!$B$5:$E$44,2,FALSE)</f>
        <v>#N/A</v>
      </c>
      <c r="BV1300" s="136" t="e">
        <f>VLOOKUP(CN1300,'CIR Team Info'!$B$5:$E$44,4,FALSE)</f>
        <v>#N/A</v>
      </c>
      <c r="BW1300" s="136" t="str">
        <f t="shared" si="1038"/>
        <v xml:space="preserve">   </v>
      </c>
    </row>
    <row r="1301" spans="1:75" x14ac:dyDescent="0.25">
      <c r="A1301" s="78">
        <f t="shared" si="992"/>
        <v>0</v>
      </c>
      <c r="C1301" s="10" t="str">
        <f t="shared" si="1031"/>
        <v>Do Not Pick</v>
      </c>
      <c r="D1301" s="17">
        <f t="shared" si="993"/>
        <v>0</v>
      </c>
      <c r="E1301" s="113">
        <f t="shared" si="1019"/>
        <v>0</v>
      </c>
      <c r="F1301" s="113">
        <f t="shared" si="1020"/>
        <v>0</v>
      </c>
      <c r="G1301" s="113">
        <f t="shared" si="1021"/>
        <v>0</v>
      </c>
      <c r="H1301" s="113">
        <f t="shared" si="1022"/>
        <v>0</v>
      </c>
      <c r="I1301" s="113">
        <f t="shared" si="1023"/>
        <v>0</v>
      </c>
      <c r="J1301" s="113">
        <f t="shared" si="1024"/>
        <v>0</v>
      </c>
      <c r="K1301" s="113">
        <f t="shared" si="1014"/>
        <v>0</v>
      </c>
      <c r="L1301" s="76">
        <v>8</v>
      </c>
      <c r="M1301" s="76">
        <v>5</v>
      </c>
      <c r="N1301" s="76">
        <v>7</v>
      </c>
      <c r="O1301" s="76">
        <v>6</v>
      </c>
      <c r="P1301" s="76">
        <v>6</v>
      </c>
      <c r="Q1301" s="76">
        <v>2</v>
      </c>
      <c r="R1301" s="76">
        <v>1</v>
      </c>
      <c r="S1301" s="17">
        <f t="shared" si="994"/>
        <v>0</v>
      </c>
      <c r="T1301" s="113">
        <f t="shared" si="1025"/>
        <v>0</v>
      </c>
      <c r="U1301" s="113">
        <f t="shared" si="1026"/>
        <v>0</v>
      </c>
      <c r="V1301" s="113">
        <f t="shared" si="1027"/>
        <v>0</v>
      </c>
      <c r="W1301" s="113">
        <f t="shared" si="1028"/>
        <v>0</v>
      </c>
      <c r="X1301" s="113">
        <f t="shared" si="1029"/>
        <v>0</v>
      </c>
      <c r="Y1301" s="113">
        <f t="shared" si="1030"/>
        <v>0</v>
      </c>
      <c r="Z1301" s="113">
        <f t="shared" si="1015"/>
        <v>0</v>
      </c>
      <c r="AA1301" s="76">
        <v>10</v>
      </c>
      <c r="AB1301" s="76">
        <v>6</v>
      </c>
      <c r="AC1301" s="76">
        <v>8</v>
      </c>
      <c r="AD1301" s="76">
        <v>2</v>
      </c>
      <c r="AE1301" s="76">
        <v>2</v>
      </c>
      <c r="AF1301" s="76">
        <v>5</v>
      </c>
      <c r="AG1301" s="76">
        <v>8</v>
      </c>
      <c r="AH1301" s="131">
        <f t="shared" si="995"/>
        <v>0</v>
      </c>
      <c r="AI1301" s="131">
        <f t="shared" si="1016"/>
        <v>0</v>
      </c>
      <c r="AJ1301" s="131">
        <f t="shared" si="1032"/>
        <v>0</v>
      </c>
      <c r="AK1301" s="131">
        <f t="shared" si="1033"/>
        <v>0</v>
      </c>
      <c r="AL1301" s="131">
        <f t="shared" si="1017"/>
        <v>0</v>
      </c>
      <c r="AM1301" s="131">
        <f t="shared" si="1018"/>
        <v>0</v>
      </c>
      <c r="AN1301" s="131">
        <f t="shared" si="996"/>
        <v>0</v>
      </c>
      <c r="AO1301" s="115" t="b">
        <f t="shared" si="1034"/>
        <v>0</v>
      </c>
      <c r="AP1301" s="115" t="b">
        <f t="shared" si="1035"/>
        <v>0</v>
      </c>
      <c r="AQ1301" s="115" t="b">
        <f t="shared" si="1036"/>
        <v>0</v>
      </c>
      <c r="AR1301" s="79">
        <f t="shared" si="997"/>
        <v>0</v>
      </c>
      <c r="AS1301" s="79">
        <f t="shared" si="998"/>
        <v>0</v>
      </c>
      <c r="AT1301" s="79">
        <f t="shared" si="999"/>
        <v>0</v>
      </c>
      <c r="AU1301" s="79">
        <f t="shared" si="1000"/>
        <v>0</v>
      </c>
      <c r="AV1301" s="79">
        <f t="shared" si="1001"/>
        <v>0</v>
      </c>
      <c r="AW1301" s="79">
        <f t="shared" si="1002"/>
        <v>0</v>
      </c>
      <c r="AX1301" s="128">
        <f t="shared" si="1003"/>
        <v>0</v>
      </c>
      <c r="AY1301" s="128"/>
      <c r="AZ1301" s="128"/>
      <c r="BA1301" s="128">
        <f t="shared" si="1004"/>
        <v>0</v>
      </c>
      <c r="BB1301" s="128">
        <f t="shared" si="1005"/>
        <v>0</v>
      </c>
      <c r="BC1301" s="80">
        <f t="shared" si="1006"/>
        <v>0</v>
      </c>
      <c r="BD1301" s="80">
        <f t="shared" si="1007"/>
        <v>0</v>
      </c>
      <c r="BE1301" s="80">
        <f t="shared" si="1008"/>
        <v>0</v>
      </c>
      <c r="BF1301" s="80">
        <f t="shared" si="1009"/>
        <v>0</v>
      </c>
      <c r="BG1301" s="80">
        <f t="shared" si="1010"/>
        <v>0</v>
      </c>
      <c r="BH1301" s="80">
        <f t="shared" si="1037"/>
        <v>0</v>
      </c>
      <c r="BI1301" s="4">
        <f t="shared" si="1011"/>
        <v>0</v>
      </c>
      <c r="BJ1301" s="4">
        <f t="shared" si="1012"/>
        <v>0</v>
      </c>
      <c r="BK1301" s="4">
        <f t="shared" si="1013"/>
        <v>0</v>
      </c>
      <c r="BL1301" s="8" t="e">
        <f>VLOOKUP(CN1301,'CIR Results'!$B$3:$L$42,2,FALSE)</f>
        <v>#N/A</v>
      </c>
      <c r="BM1301" s="8" t="e">
        <f>VLOOKUP(CN1301,'CIR Results'!$B$3:$L$42,3,FALSE)</f>
        <v>#N/A</v>
      </c>
      <c r="BN1301" s="8" t="e">
        <f>VLOOKUP(CN1301,'CIR Results'!$B$3:$L$42,4,FALSE)</f>
        <v>#N/A</v>
      </c>
      <c r="BO1301" s="8" t="e">
        <f>VLOOKUP(CN1301,'CIR Results'!$B$3:$L$42,5,FALSE)</f>
        <v>#N/A</v>
      </c>
      <c r="BP1301" s="8" t="e">
        <f>VLOOKUP(CN1301,'CIR Results'!$B$3:$L$42,6,FALSE)</f>
        <v>#N/A</v>
      </c>
      <c r="BQ1301" s="8" t="e">
        <f>VLOOKUP(CN1301,'CIR Results'!$B$3:$L$42,8,FALSE)</f>
        <v>#N/A</v>
      </c>
      <c r="BR1301" s="8" t="e">
        <f>VLOOKUP(CN1301,'CIR Results'!$B$3:$L$42,9,FALSE)</f>
        <v>#N/A</v>
      </c>
      <c r="BS1301" s="8" t="e">
        <f>VLOOKUP(CN1301,'CIR Results'!$B$3:$L$42,10,FALSE)</f>
        <v>#N/A</v>
      </c>
      <c r="BT1301" s="8" t="e">
        <f>VLOOKUP(CN1301,'CIR Results'!$B$3:$L$42,11,FALSE)</f>
        <v>#N/A</v>
      </c>
      <c r="BU1301" s="136" t="e">
        <f>VLOOKUP(CN1301,'CIR Team Info'!$B$5:$E$44,2,FALSE)</f>
        <v>#N/A</v>
      </c>
      <c r="BV1301" s="136" t="e">
        <f>VLOOKUP(CN1301,'CIR Team Info'!$B$5:$E$44,4,FALSE)</f>
        <v>#N/A</v>
      </c>
      <c r="BW1301" s="136" t="str">
        <f t="shared" si="1038"/>
        <v xml:space="preserve">   </v>
      </c>
    </row>
    <row r="1302" spans="1:75" x14ac:dyDescent="0.25">
      <c r="A1302" s="78">
        <f t="shared" si="992"/>
        <v>0</v>
      </c>
      <c r="C1302" s="10" t="str">
        <f t="shared" si="1031"/>
        <v>Do Not Pick</v>
      </c>
      <c r="D1302" s="17">
        <f t="shared" si="993"/>
        <v>0</v>
      </c>
      <c r="E1302" s="113">
        <f t="shared" si="1019"/>
        <v>0</v>
      </c>
      <c r="F1302" s="113">
        <f t="shared" si="1020"/>
        <v>0</v>
      </c>
      <c r="G1302" s="113">
        <f t="shared" si="1021"/>
        <v>0</v>
      </c>
      <c r="H1302" s="113">
        <f t="shared" si="1022"/>
        <v>0</v>
      </c>
      <c r="I1302" s="113">
        <f t="shared" si="1023"/>
        <v>0</v>
      </c>
      <c r="J1302" s="113">
        <f t="shared" si="1024"/>
        <v>0</v>
      </c>
      <c r="K1302" s="113">
        <f t="shared" si="1014"/>
        <v>0</v>
      </c>
      <c r="L1302" s="76">
        <v>8</v>
      </c>
      <c r="M1302" s="76">
        <v>5</v>
      </c>
      <c r="N1302" s="76">
        <v>7</v>
      </c>
      <c r="O1302" s="76">
        <v>6</v>
      </c>
      <c r="P1302" s="76">
        <v>6</v>
      </c>
      <c r="Q1302" s="76">
        <v>2</v>
      </c>
      <c r="R1302" s="76">
        <v>1</v>
      </c>
      <c r="S1302" s="17">
        <f t="shared" si="994"/>
        <v>0</v>
      </c>
      <c r="T1302" s="113">
        <f t="shared" si="1025"/>
        <v>0</v>
      </c>
      <c r="U1302" s="113">
        <f t="shared" si="1026"/>
        <v>0</v>
      </c>
      <c r="V1302" s="113">
        <f t="shared" si="1027"/>
        <v>0</v>
      </c>
      <c r="W1302" s="113">
        <f t="shared" si="1028"/>
        <v>0</v>
      </c>
      <c r="X1302" s="113">
        <f t="shared" si="1029"/>
        <v>0</v>
      </c>
      <c r="Y1302" s="113">
        <f t="shared" si="1030"/>
        <v>0</v>
      </c>
      <c r="Z1302" s="113">
        <f t="shared" si="1015"/>
        <v>0</v>
      </c>
      <c r="AA1302" s="76">
        <v>10</v>
      </c>
      <c r="AB1302" s="76">
        <v>6</v>
      </c>
      <c r="AC1302" s="76">
        <v>8</v>
      </c>
      <c r="AD1302" s="76">
        <v>2</v>
      </c>
      <c r="AE1302" s="76">
        <v>2</v>
      </c>
      <c r="AF1302" s="76">
        <v>5</v>
      </c>
      <c r="AG1302" s="76">
        <v>8</v>
      </c>
      <c r="AH1302" s="131">
        <f t="shared" si="995"/>
        <v>0</v>
      </c>
      <c r="AI1302" s="131">
        <f t="shared" si="1016"/>
        <v>0</v>
      </c>
      <c r="AJ1302" s="131">
        <f t="shared" si="1032"/>
        <v>0</v>
      </c>
      <c r="AK1302" s="131">
        <f t="shared" si="1033"/>
        <v>0</v>
      </c>
      <c r="AL1302" s="131">
        <f t="shared" si="1017"/>
        <v>0</v>
      </c>
      <c r="AM1302" s="131">
        <f t="shared" si="1018"/>
        <v>0</v>
      </c>
      <c r="AN1302" s="131">
        <f t="shared" si="996"/>
        <v>0</v>
      </c>
      <c r="AO1302" s="115" t="b">
        <f t="shared" si="1034"/>
        <v>0</v>
      </c>
      <c r="AP1302" s="115" t="b">
        <f t="shared" si="1035"/>
        <v>0</v>
      </c>
      <c r="AQ1302" s="115" t="b">
        <f t="shared" si="1036"/>
        <v>0</v>
      </c>
      <c r="AR1302" s="79">
        <f t="shared" si="997"/>
        <v>0</v>
      </c>
      <c r="AS1302" s="79">
        <f t="shared" si="998"/>
        <v>0</v>
      </c>
      <c r="AT1302" s="79">
        <f t="shared" si="999"/>
        <v>0</v>
      </c>
      <c r="AU1302" s="79">
        <f t="shared" si="1000"/>
        <v>0</v>
      </c>
      <c r="AV1302" s="79">
        <f t="shared" si="1001"/>
        <v>0</v>
      </c>
      <c r="AW1302" s="79">
        <f t="shared" si="1002"/>
        <v>0</v>
      </c>
      <c r="AX1302" s="128">
        <f t="shared" si="1003"/>
        <v>0</v>
      </c>
      <c r="AY1302" s="128"/>
      <c r="AZ1302" s="128"/>
      <c r="BA1302" s="128">
        <f t="shared" si="1004"/>
        <v>0</v>
      </c>
      <c r="BB1302" s="128">
        <f t="shared" si="1005"/>
        <v>0</v>
      </c>
      <c r="BC1302" s="80">
        <f t="shared" si="1006"/>
        <v>0</v>
      </c>
      <c r="BD1302" s="80">
        <f t="shared" si="1007"/>
        <v>0</v>
      </c>
      <c r="BE1302" s="80">
        <f t="shared" si="1008"/>
        <v>0</v>
      </c>
      <c r="BF1302" s="80">
        <f t="shared" si="1009"/>
        <v>0</v>
      </c>
      <c r="BG1302" s="80">
        <f t="shared" si="1010"/>
        <v>0</v>
      </c>
      <c r="BH1302" s="80">
        <f t="shared" si="1037"/>
        <v>0</v>
      </c>
      <c r="BI1302" s="4">
        <f t="shared" si="1011"/>
        <v>0</v>
      </c>
      <c r="BJ1302" s="4">
        <f t="shared" si="1012"/>
        <v>0</v>
      </c>
      <c r="BK1302" s="4">
        <f t="shared" si="1013"/>
        <v>0</v>
      </c>
      <c r="BL1302" s="8" t="e">
        <f>VLOOKUP(CN1302,'CIR Results'!$B$3:$L$42,2,FALSE)</f>
        <v>#N/A</v>
      </c>
      <c r="BM1302" s="8" t="e">
        <f>VLOOKUP(CN1302,'CIR Results'!$B$3:$L$42,3,FALSE)</f>
        <v>#N/A</v>
      </c>
      <c r="BN1302" s="8" t="e">
        <f>VLOOKUP(CN1302,'CIR Results'!$B$3:$L$42,4,FALSE)</f>
        <v>#N/A</v>
      </c>
      <c r="BO1302" s="8" t="e">
        <f>VLOOKUP(CN1302,'CIR Results'!$B$3:$L$42,5,FALSE)</f>
        <v>#N/A</v>
      </c>
      <c r="BP1302" s="8" t="e">
        <f>VLOOKUP(CN1302,'CIR Results'!$B$3:$L$42,6,FALSE)</f>
        <v>#N/A</v>
      </c>
      <c r="BQ1302" s="8" t="e">
        <f>VLOOKUP(CN1302,'CIR Results'!$B$3:$L$42,8,FALSE)</f>
        <v>#N/A</v>
      </c>
      <c r="BR1302" s="8" t="e">
        <f>VLOOKUP(CN1302,'CIR Results'!$B$3:$L$42,9,FALSE)</f>
        <v>#N/A</v>
      </c>
      <c r="BS1302" s="8" t="e">
        <f>VLOOKUP(CN1302,'CIR Results'!$B$3:$L$42,10,FALSE)</f>
        <v>#N/A</v>
      </c>
      <c r="BT1302" s="8" t="e">
        <f>VLOOKUP(CN1302,'CIR Results'!$B$3:$L$42,11,FALSE)</f>
        <v>#N/A</v>
      </c>
      <c r="BU1302" s="136" t="e">
        <f>VLOOKUP(CN1302,'CIR Team Info'!$B$5:$E$44,2,FALSE)</f>
        <v>#N/A</v>
      </c>
      <c r="BV1302" s="136" t="e">
        <f>VLOOKUP(CN1302,'CIR Team Info'!$B$5:$E$44,4,FALSE)</f>
        <v>#N/A</v>
      </c>
      <c r="BW1302" s="136" t="str">
        <f t="shared" si="1038"/>
        <v xml:space="preserve">   </v>
      </c>
    </row>
    <row r="1303" spans="1:75" x14ac:dyDescent="0.25">
      <c r="A1303" s="78">
        <f t="shared" si="992"/>
        <v>0</v>
      </c>
      <c r="C1303" s="10" t="str">
        <f t="shared" si="1031"/>
        <v>Do Not Pick</v>
      </c>
      <c r="D1303" s="17">
        <f t="shared" si="993"/>
        <v>0</v>
      </c>
      <c r="E1303" s="113">
        <f t="shared" si="1019"/>
        <v>0</v>
      </c>
      <c r="F1303" s="113">
        <f t="shared" si="1020"/>
        <v>0</v>
      </c>
      <c r="G1303" s="113">
        <f t="shared" si="1021"/>
        <v>0</v>
      </c>
      <c r="H1303" s="113">
        <f t="shared" si="1022"/>
        <v>0</v>
      </c>
      <c r="I1303" s="113">
        <f t="shared" si="1023"/>
        <v>0</v>
      </c>
      <c r="J1303" s="113">
        <f t="shared" si="1024"/>
        <v>0</v>
      </c>
      <c r="K1303" s="113">
        <f t="shared" si="1014"/>
        <v>0</v>
      </c>
      <c r="L1303" s="76">
        <v>8</v>
      </c>
      <c r="M1303" s="76">
        <v>5</v>
      </c>
      <c r="N1303" s="76">
        <v>7</v>
      </c>
      <c r="O1303" s="76">
        <v>6</v>
      </c>
      <c r="P1303" s="76">
        <v>6</v>
      </c>
      <c r="Q1303" s="76">
        <v>2</v>
      </c>
      <c r="R1303" s="76">
        <v>1</v>
      </c>
      <c r="S1303" s="17">
        <f t="shared" si="994"/>
        <v>0</v>
      </c>
      <c r="T1303" s="113">
        <f t="shared" si="1025"/>
        <v>0</v>
      </c>
      <c r="U1303" s="113">
        <f t="shared" si="1026"/>
        <v>0</v>
      </c>
      <c r="V1303" s="113">
        <f t="shared" si="1027"/>
        <v>0</v>
      </c>
      <c r="W1303" s="113">
        <f t="shared" si="1028"/>
        <v>0</v>
      </c>
      <c r="X1303" s="113">
        <f t="shared" si="1029"/>
        <v>0</v>
      </c>
      <c r="Y1303" s="113">
        <f t="shared" si="1030"/>
        <v>0</v>
      </c>
      <c r="Z1303" s="113">
        <f t="shared" si="1015"/>
        <v>0</v>
      </c>
      <c r="AA1303" s="76">
        <v>10</v>
      </c>
      <c r="AB1303" s="76">
        <v>6</v>
      </c>
      <c r="AC1303" s="76">
        <v>8</v>
      </c>
      <c r="AD1303" s="76">
        <v>2</v>
      </c>
      <c r="AE1303" s="76">
        <v>2</v>
      </c>
      <c r="AF1303" s="76">
        <v>5</v>
      </c>
      <c r="AG1303" s="76">
        <v>8</v>
      </c>
      <c r="AH1303" s="131">
        <f t="shared" si="995"/>
        <v>0</v>
      </c>
      <c r="AI1303" s="131">
        <f t="shared" si="1016"/>
        <v>0</v>
      </c>
      <c r="AJ1303" s="131">
        <f t="shared" si="1032"/>
        <v>0</v>
      </c>
      <c r="AK1303" s="131">
        <f t="shared" si="1033"/>
        <v>0</v>
      </c>
      <c r="AL1303" s="131">
        <f t="shared" si="1017"/>
        <v>0</v>
      </c>
      <c r="AM1303" s="131">
        <f t="shared" si="1018"/>
        <v>0</v>
      </c>
      <c r="AN1303" s="131">
        <f t="shared" si="996"/>
        <v>0</v>
      </c>
      <c r="AO1303" s="115" t="b">
        <f t="shared" si="1034"/>
        <v>0</v>
      </c>
      <c r="AP1303" s="115" t="b">
        <f t="shared" si="1035"/>
        <v>0</v>
      </c>
      <c r="AQ1303" s="115" t="b">
        <f t="shared" si="1036"/>
        <v>0</v>
      </c>
      <c r="AR1303" s="79">
        <f t="shared" si="997"/>
        <v>0</v>
      </c>
      <c r="AS1303" s="79">
        <f t="shared" si="998"/>
        <v>0</v>
      </c>
      <c r="AT1303" s="79">
        <f t="shared" si="999"/>
        <v>0</v>
      </c>
      <c r="AU1303" s="79">
        <f t="shared" si="1000"/>
        <v>0</v>
      </c>
      <c r="AV1303" s="79">
        <f t="shared" si="1001"/>
        <v>0</v>
      </c>
      <c r="AW1303" s="79">
        <f t="shared" si="1002"/>
        <v>0</v>
      </c>
      <c r="AX1303" s="128">
        <f t="shared" si="1003"/>
        <v>0</v>
      </c>
      <c r="AY1303" s="128"/>
      <c r="AZ1303" s="128"/>
      <c r="BA1303" s="128">
        <f t="shared" si="1004"/>
        <v>0</v>
      </c>
      <c r="BB1303" s="128">
        <f t="shared" si="1005"/>
        <v>0</v>
      </c>
      <c r="BC1303" s="80">
        <f t="shared" si="1006"/>
        <v>0</v>
      </c>
      <c r="BD1303" s="80">
        <f t="shared" si="1007"/>
        <v>0</v>
      </c>
      <c r="BE1303" s="80">
        <f t="shared" si="1008"/>
        <v>0</v>
      </c>
      <c r="BF1303" s="80">
        <f t="shared" si="1009"/>
        <v>0</v>
      </c>
      <c r="BG1303" s="80">
        <f t="shared" si="1010"/>
        <v>0</v>
      </c>
      <c r="BH1303" s="80">
        <f t="shared" si="1037"/>
        <v>0</v>
      </c>
      <c r="BI1303" s="4">
        <f t="shared" si="1011"/>
        <v>0</v>
      </c>
      <c r="BJ1303" s="4">
        <f t="shared" si="1012"/>
        <v>0</v>
      </c>
      <c r="BK1303" s="4">
        <f t="shared" si="1013"/>
        <v>0</v>
      </c>
      <c r="BL1303" s="8" t="e">
        <f>VLOOKUP(CN1303,'CIR Results'!$B$3:$L$42,2,FALSE)</f>
        <v>#N/A</v>
      </c>
      <c r="BM1303" s="8" t="e">
        <f>VLOOKUP(CN1303,'CIR Results'!$B$3:$L$42,3,FALSE)</f>
        <v>#N/A</v>
      </c>
      <c r="BN1303" s="8" t="e">
        <f>VLOOKUP(CN1303,'CIR Results'!$B$3:$L$42,4,FALSE)</f>
        <v>#N/A</v>
      </c>
      <c r="BO1303" s="8" t="e">
        <f>VLOOKUP(CN1303,'CIR Results'!$B$3:$L$42,5,FALSE)</f>
        <v>#N/A</v>
      </c>
      <c r="BP1303" s="8" t="e">
        <f>VLOOKUP(CN1303,'CIR Results'!$B$3:$L$42,6,FALSE)</f>
        <v>#N/A</v>
      </c>
      <c r="BQ1303" s="8" t="e">
        <f>VLOOKUP(CN1303,'CIR Results'!$B$3:$L$42,8,FALSE)</f>
        <v>#N/A</v>
      </c>
      <c r="BR1303" s="8" t="e">
        <f>VLOOKUP(CN1303,'CIR Results'!$B$3:$L$42,9,FALSE)</f>
        <v>#N/A</v>
      </c>
      <c r="BS1303" s="8" t="e">
        <f>VLOOKUP(CN1303,'CIR Results'!$B$3:$L$42,10,FALSE)</f>
        <v>#N/A</v>
      </c>
      <c r="BT1303" s="8" t="e">
        <f>VLOOKUP(CN1303,'CIR Results'!$B$3:$L$42,11,FALSE)</f>
        <v>#N/A</v>
      </c>
      <c r="BU1303" s="136" t="e">
        <f>VLOOKUP(CN1303,'CIR Team Info'!$B$5:$E$44,2,FALSE)</f>
        <v>#N/A</v>
      </c>
      <c r="BV1303" s="136" t="e">
        <f>VLOOKUP(CN1303,'CIR Team Info'!$B$5:$E$44,4,FALSE)</f>
        <v>#N/A</v>
      </c>
      <c r="BW1303" s="136" t="str">
        <f t="shared" si="1038"/>
        <v xml:space="preserve">   </v>
      </c>
    </row>
    <row r="1304" spans="1:75" x14ac:dyDescent="0.25">
      <c r="A1304" s="78">
        <f t="shared" si="992"/>
        <v>0</v>
      </c>
      <c r="C1304" s="10" t="str">
        <f t="shared" si="1031"/>
        <v>Do Not Pick</v>
      </c>
      <c r="D1304" s="17">
        <f t="shared" si="993"/>
        <v>0</v>
      </c>
      <c r="E1304" s="113">
        <f t="shared" si="1019"/>
        <v>0</v>
      </c>
      <c r="F1304" s="113">
        <f t="shared" si="1020"/>
        <v>0</v>
      </c>
      <c r="G1304" s="113">
        <f t="shared" si="1021"/>
        <v>0</v>
      </c>
      <c r="H1304" s="113">
        <f t="shared" si="1022"/>
        <v>0</v>
      </c>
      <c r="I1304" s="113">
        <f t="shared" si="1023"/>
        <v>0</v>
      </c>
      <c r="J1304" s="113">
        <f t="shared" si="1024"/>
        <v>0</v>
      </c>
      <c r="K1304" s="113">
        <f t="shared" si="1014"/>
        <v>0</v>
      </c>
      <c r="L1304" s="76">
        <v>8</v>
      </c>
      <c r="M1304" s="76">
        <v>5</v>
      </c>
      <c r="N1304" s="76">
        <v>7</v>
      </c>
      <c r="O1304" s="76">
        <v>6</v>
      </c>
      <c r="P1304" s="76">
        <v>6</v>
      </c>
      <c r="Q1304" s="76">
        <v>2</v>
      </c>
      <c r="R1304" s="76">
        <v>1</v>
      </c>
      <c r="S1304" s="17">
        <f t="shared" si="994"/>
        <v>0</v>
      </c>
      <c r="T1304" s="113">
        <f t="shared" si="1025"/>
        <v>0</v>
      </c>
      <c r="U1304" s="113">
        <f t="shared" si="1026"/>
        <v>0</v>
      </c>
      <c r="V1304" s="113">
        <f t="shared" si="1027"/>
        <v>0</v>
      </c>
      <c r="W1304" s="113">
        <f t="shared" si="1028"/>
        <v>0</v>
      </c>
      <c r="X1304" s="113">
        <f t="shared" si="1029"/>
        <v>0</v>
      </c>
      <c r="Y1304" s="113">
        <f t="shared" si="1030"/>
        <v>0</v>
      </c>
      <c r="Z1304" s="113">
        <f t="shared" si="1015"/>
        <v>0</v>
      </c>
      <c r="AA1304" s="76">
        <v>10</v>
      </c>
      <c r="AB1304" s="76">
        <v>6</v>
      </c>
      <c r="AC1304" s="76">
        <v>8</v>
      </c>
      <c r="AD1304" s="76">
        <v>2</v>
      </c>
      <c r="AE1304" s="76">
        <v>2</v>
      </c>
      <c r="AF1304" s="76">
        <v>5</v>
      </c>
      <c r="AG1304" s="76">
        <v>8</v>
      </c>
      <c r="AH1304" s="131">
        <f t="shared" si="995"/>
        <v>0</v>
      </c>
      <c r="AI1304" s="131">
        <f t="shared" si="1016"/>
        <v>0</v>
      </c>
      <c r="AJ1304" s="131">
        <f t="shared" si="1032"/>
        <v>0</v>
      </c>
      <c r="AK1304" s="131">
        <f t="shared" si="1033"/>
        <v>0</v>
      </c>
      <c r="AL1304" s="131">
        <f t="shared" si="1017"/>
        <v>0</v>
      </c>
      <c r="AM1304" s="131">
        <f t="shared" si="1018"/>
        <v>0</v>
      </c>
      <c r="AN1304" s="131">
        <f t="shared" si="996"/>
        <v>0</v>
      </c>
      <c r="AO1304" s="115" t="b">
        <f t="shared" si="1034"/>
        <v>0</v>
      </c>
      <c r="AP1304" s="115" t="b">
        <f t="shared" si="1035"/>
        <v>0</v>
      </c>
      <c r="AQ1304" s="115" t="b">
        <f t="shared" si="1036"/>
        <v>0</v>
      </c>
      <c r="AR1304" s="79">
        <f t="shared" si="997"/>
        <v>0</v>
      </c>
      <c r="AS1304" s="79">
        <f t="shared" si="998"/>
        <v>0</v>
      </c>
      <c r="AT1304" s="79">
        <f t="shared" si="999"/>
        <v>0</v>
      </c>
      <c r="AU1304" s="79">
        <f t="shared" si="1000"/>
        <v>0</v>
      </c>
      <c r="AV1304" s="79">
        <f t="shared" si="1001"/>
        <v>0</v>
      </c>
      <c r="AW1304" s="79">
        <f t="shared" si="1002"/>
        <v>0</v>
      </c>
      <c r="AX1304" s="128">
        <f t="shared" si="1003"/>
        <v>0</v>
      </c>
      <c r="AY1304" s="128"/>
      <c r="AZ1304" s="128"/>
      <c r="BA1304" s="128">
        <f t="shared" si="1004"/>
        <v>0</v>
      </c>
      <c r="BB1304" s="128">
        <f t="shared" si="1005"/>
        <v>0</v>
      </c>
      <c r="BC1304" s="80">
        <f t="shared" si="1006"/>
        <v>0</v>
      </c>
      <c r="BD1304" s="80">
        <f t="shared" si="1007"/>
        <v>0</v>
      </c>
      <c r="BE1304" s="80">
        <f t="shared" si="1008"/>
        <v>0</v>
      </c>
      <c r="BF1304" s="80">
        <f t="shared" si="1009"/>
        <v>0</v>
      </c>
      <c r="BG1304" s="80">
        <f t="shared" si="1010"/>
        <v>0</v>
      </c>
      <c r="BH1304" s="80">
        <f t="shared" si="1037"/>
        <v>0</v>
      </c>
      <c r="BI1304" s="4">
        <f t="shared" si="1011"/>
        <v>0</v>
      </c>
      <c r="BJ1304" s="4">
        <f t="shared" si="1012"/>
        <v>0</v>
      </c>
      <c r="BK1304" s="4">
        <f t="shared" si="1013"/>
        <v>0</v>
      </c>
      <c r="BL1304" s="8" t="e">
        <f>VLOOKUP(CN1304,'CIR Results'!$B$3:$L$42,2,FALSE)</f>
        <v>#N/A</v>
      </c>
      <c r="BM1304" s="8" t="e">
        <f>VLOOKUP(CN1304,'CIR Results'!$B$3:$L$42,3,FALSE)</f>
        <v>#N/A</v>
      </c>
      <c r="BN1304" s="8" t="e">
        <f>VLOOKUP(CN1304,'CIR Results'!$B$3:$L$42,4,FALSE)</f>
        <v>#N/A</v>
      </c>
      <c r="BO1304" s="8" t="e">
        <f>VLOOKUP(CN1304,'CIR Results'!$B$3:$L$42,5,FALSE)</f>
        <v>#N/A</v>
      </c>
      <c r="BP1304" s="8" t="e">
        <f>VLOOKUP(CN1304,'CIR Results'!$B$3:$L$42,6,FALSE)</f>
        <v>#N/A</v>
      </c>
      <c r="BQ1304" s="8" t="e">
        <f>VLOOKUP(CN1304,'CIR Results'!$B$3:$L$42,8,FALSE)</f>
        <v>#N/A</v>
      </c>
      <c r="BR1304" s="8" t="e">
        <f>VLOOKUP(CN1304,'CIR Results'!$B$3:$L$42,9,FALSE)</f>
        <v>#N/A</v>
      </c>
      <c r="BS1304" s="8" t="e">
        <f>VLOOKUP(CN1304,'CIR Results'!$B$3:$L$42,10,FALSE)</f>
        <v>#N/A</v>
      </c>
      <c r="BT1304" s="8" t="e">
        <f>VLOOKUP(CN1304,'CIR Results'!$B$3:$L$42,11,FALSE)</f>
        <v>#N/A</v>
      </c>
      <c r="BU1304" s="136" t="e">
        <f>VLOOKUP(CN1304,'CIR Team Info'!$B$5:$E$44,2,FALSE)</f>
        <v>#N/A</v>
      </c>
      <c r="BV1304" s="136" t="e">
        <f>VLOOKUP(CN1304,'CIR Team Info'!$B$5:$E$44,4,FALSE)</f>
        <v>#N/A</v>
      </c>
      <c r="BW1304" s="136" t="str">
        <f t="shared" si="1038"/>
        <v xml:space="preserve">   </v>
      </c>
    </row>
    <row r="1305" spans="1:75" x14ac:dyDescent="0.25">
      <c r="A1305" s="78">
        <f t="shared" si="992"/>
        <v>0</v>
      </c>
      <c r="C1305" s="10" t="str">
        <f t="shared" si="1031"/>
        <v>Do Not Pick</v>
      </c>
      <c r="D1305" s="17">
        <f t="shared" si="993"/>
        <v>0</v>
      </c>
      <c r="E1305" s="113">
        <f t="shared" si="1019"/>
        <v>0</v>
      </c>
      <c r="F1305" s="113">
        <f t="shared" si="1020"/>
        <v>0</v>
      </c>
      <c r="G1305" s="113">
        <f t="shared" si="1021"/>
        <v>0</v>
      </c>
      <c r="H1305" s="113">
        <f t="shared" si="1022"/>
        <v>0</v>
      </c>
      <c r="I1305" s="113">
        <f t="shared" si="1023"/>
        <v>0</v>
      </c>
      <c r="J1305" s="113">
        <f t="shared" si="1024"/>
        <v>0</v>
      </c>
      <c r="K1305" s="113">
        <f t="shared" si="1014"/>
        <v>0</v>
      </c>
      <c r="L1305" s="76">
        <v>8</v>
      </c>
      <c r="M1305" s="76">
        <v>5</v>
      </c>
      <c r="N1305" s="76">
        <v>7</v>
      </c>
      <c r="O1305" s="76">
        <v>6</v>
      </c>
      <c r="P1305" s="76">
        <v>6</v>
      </c>
      <c r="Q1305" s="76">
        <v>2</v>
      </c>
      <c r="R1305" s="76">
        <v>1</v>
      </c>
      <c r="S1305" s="17">
        <f t="shared" si="994"/>
        <v>0</v>
      </c>
      <c r="T1305" s="113">
        <f t="shared" si="1025"/>
        <v>0</v>
      </c>
      <c r="U1305" s="113">
        <f t="shared" si="1026"/>
        <v>0</v>
      </c>
      <c r="V1305" s="113">
        <f t="shared" si="1027"/>
        <v>0</v>
      </c>
      <c r="W1305" s="113">
        <f t="shared" si="1028"/>
        <v>0</v>
      </c>
      <c r="X1305" s="113">
        <f t="shared" si="1029"/>
        <v>0</v>
      </c>
      <c r="Y1305" s="113">
        <f t="shared" si="1030"/>
        <v>0</v>
      </c>
      <c r="Z1305" s="113">
        <f t="shared" si="1015"/>
        <v>0</v>
      </c>
      <c r="AA1305" s="76">
        <v>10</v>
      </c>
      <c r="AB1305" s="76">
        <v>6</v>
      </c>
      <c r="AC1305" s="76">
        <v>8</v>
      </c>
      <c r="AD1305" s="76">
        <v>2</v>
      </c>
      <c r="AE1305" s="76">
        <v>2</v>
      </c>
      <c r="AF1305" s="76">
        <v>5</v>
      </c>
      <c r="AG1305" s="76">
        <v>8</v>
      </c>
      <c r="AH1305" s="131">
        <f t="shared" si="995"/>
        <v>0</v>
      </c>
      <c r="AI1305" s="131">
        <f t="shared" si="1016"/>
        <v>0</v>
      </c>
      <c r="AJ1305" s="131">
        <f t="shared" si="1032"/>
        <v>0</v>
      </c>
      <c r="AK1305" s="131">
        <f t="shared" si="1033"/>
        <v>0</v>
      </c>
      <c r="AL1305" s="131">
        <f t="shared" si="1017"/>
        <v>0</v>
      </c>
      <c r="AM1305" s="131">
        <f t="shared" si="1018"/>
        <v>0</v>
      </c>
      <c r="AN1305" s="131">
        <f t="shared" si="996"/>
        <v>0</v>
      </c>
      <c r="AO1305" s="115" t="b">
        <f t="shared" si="1034"/>
        <v>0</v>
      </c>
      <c r="AP1305" s="115" t="b">
        <f t="shared" si="1035"/>
        <v>0</v>
      </c>
      <c r="AQ1305" s="115" t="b">
        <f t="shared" si="1036"/>
        <v>0</v>
      </c>
      <c r="AR1305" s="79">
        <f t="shared" si="997"/>
        <v>0</v>
      </c>
      <c r="AS1305" s="79">
        <f t="shared" si="998"/>
        <v>0</v>
      </c>
      <c r="AT1305" s="79">
        <f t="shared" si="999"/>
        <v>0</v>
      </c>
      <c r="AU1305" s="79">
        <f t="shared" si="1000"/>
        <v>0</v>
      </c>
      <c r="AV1305" s="79">
        <f t="shared" si="1001"/>
        <v>0</v>
      </c>
      <c r="AW1305" s="79">
        <f t="shared" si="1002"/>
        <v>0</v>
      </c>
      <c r="AX1305" s="128">
        <f t="shared" si="1003"/>
        <v>0</v>
      </c>
      <c r="AY1305" s="128"/>
      <c r="AZ1305" s="128"/>
      <c r="BA1305" s="128">
        <f t="shared" si="1004"/>
        <v>0</v>
      </c>
      <c r="BB1305" s="128">
        <f t="shared" si="1005"/>
        <v>0</v>
      </c>
      <c r="BC1305" s="80">
        <f t="shared" si="1006"/>
        <v>0</v>
      </c>
      <c r="BD1305" s="80">
        <f t="shared" si="1007"/>
        <v>0</v>
      </c>
      <c r="BE1305" s="80">
        <f t="shared" si="1008"/>
        <v>0</v>
      </c>
      <c r="BF1305" s="80">
        <f t="shared" si="1009"/>
        <v>0</v>
      </c>
      <c r="BG1305" s="80">
        <f t="shared" si="1010"/>
        <v>0</v>
      </c>
      <c r="BH1305" s="80">
        <f t="shared" si="1037"/>
        <v>0</v>
      </c>
      <c r="BI1305" s="4">
        <f t="shared" si="1011"/>
        <v>0</v>
      </c>
      <c r="BJ1305" s="4">
        <f t="shared" si="1012"/>
        <v>0</v>
      </c>
      <c r="BK1305" s="4">
        <f t="shared" si="1013"/>
        <v>0</v>
      </c>
      <c r="BL1305" s="8" t="e">
        <f>VLOOKUP(CN1305,'CIR Results'!$B$3:$L$42,2,FALSE)</f>
        <v>#N/A</v>
      </c>
      <c r="BM1305" s="8" t="e">
        <f>VLOOKUP(CN1305,'CIR Results'!$B$3:$L$42,3,FALSE)</f>
        <v>#N/A</v>
      </c>
      <c r="BN1305" s="8" t="e">
        <f>VLOOKUP(CN1305,'CIR Results'!$B$3:$L$42,4,FALSE)</f>
        <v>#N/A</v>
      </c>
      <c r="BO1305" s="8" t="e">
        <f>VLOOKUP(CN1305,'CIR Results'!$B$3:$L$42,5,FALSE)</f>
        <v>#N/A</v>
      </c>
      <c r="BP1305" s="8" t="e">
        <f>VLOOKUP(CN1305,'CIR Results'!$B$3:$L$42,6,FALSE)</f>
        <v>#N/A</v>
      </c>
      <c r="BQ1305" s="8" t="e">
        <f>VLOOKUP(CN1305,'CIR Results'!$B$3:$L$42,8,FALSE)</f>
        <v>#N/A</v>
      </c>
      <c r="BR1305" s="8" t="e">
        <f>VLOOKUP(CN1305,'CIR Results'!$B$3:$L$42,9,FALSE)</f>
        <v>#N/A</v>
      </c>
      <c r="BS1305" s="8" t="e">
        <f>VLOOKUP(CN1305,'CIR Results'!$B$3:$L$42,10,FALSE)</f>
        <v>#N/A</v>
      </c>
      <c r="BT1305" s="8" t="e">
        <f>VLOOKUP(CN1305,'CIR Results'!$B$3:$L$42,11,FALSE)</f>
        <v>#N/A</v>
      </c>
      <c r="BU1305" s="136" t="e">
        <f>VLOOKUP(CN1305,'CIR Team Info'!$B$5:$E$44,2,FALSE)</f>
        <v>#N/A</v>
      </c>
      <c r="BV1305" s="136" t="e">
        <f>VLOOKUP(CN1305,'CIR Team Info'!$B$5:$E$44,4,FALSE)</f>
        <v>#N/A</v>
      </c>
      <c r="BW1305" s="136" t="str">
        <f t="shared" si="1038"/>
        <v xml:space="preserve">   </v>
      </c>
    </row>
    <row r="1306" spans="1:75" x14ac:dyDescent="0.25">
      <c r="A1306" s="78">
        <f t="shared" si="992"/>
        <v>0</v>
      </c>
      <c r="C1306" s="10" t="str">
        <f t="shared" si="1031"/>
        <v>Do Not Pick</v>
      </c>
      <c r="D1306" s="17">
        <f t="shared" si="993"/>
        <v>0</v>
      </c>
      <c r="E1306" s="113">
        <f t="shared" si="1019"/>
        <v>0</v>
      </c>
      <c r="F1306" s="113">
        <f t="shared" si="1020"/>
        <v>0</v>
      </c>
      <c r="G1306" s="113">
        <f t="shared" si="1021"/>
        <v>0</v>
      </c>
      <c r="H1306" s="113">
        <f t="shared" si="1022"/>
        <v>0</v>
      </c>
      <c r="I1306" s="113">
        <f t="shared" si="1023"/>
        <v>0</v>
      </c>
      <c r="J1306" s="113">
        <f t="shared" si="1024"/>
        <v>0</v>
      </c>
      <c r="K1306" s="113">
        <f t="shared" si="1014"/>
        <v>0</v>
      </c>
      <c r="L1306" s="76">
        <v>8</v>
      </c>
      <c r="M1306" s="76">
        <v>5</v>
      </c>
      <c r="N1306" s="76">
        <v>7</v>
      </c>
      <c r="O1306" s="76">
        <v>6</v>
      </c>
      <c r="P1306" s="76">
        <v>6</v>
      </c>
      <c r="Q1306" s="76">
        <v>2</v>
      </c>
      <c r="R1306" s="76">
        <v>1</v>
      </c>
      <c r="S1306" s="17">
        <f t="shared" si="994"/>
        <v>0</v>
      </c>
      <c r="T1306" s="113">
        <f t="shared" si="1025"/>
        <v>0</v>
      </c>
      <c r="U1306" s="113">
        <f t="shared" si="1026"/>
        <v>0</v>
      </c>
      <c r="V1306" s="113">
        <f t="shared" si="1027"/>
        <v>0</v>
      </c>
      <c r="W1306" s="113">
        <f t="shared" si="1028"/>
        <v>0</v>
      </c>
      <c r="X1306" s="113">
        <f t="shared" si="1029"/>
        <v>0</v>
      </c>
      <c r="Y1306" s="113">
        <f t="shared" si="1030"/>
        <v>0</v>
      </c>
      <c r="Z1306" s="113">
        <f t="shared" si="1015"/>
        <v>0</v>
      </c>
      <c r="AA1306" s="76">
        <v>10</v>
      </c>
      <c r="AB1306" s="76">
        <v>6</v>
      </c>
      <c r="AC1306" s="76">
        <v>8</v>
      </c>
      <c r="AD1306" s="76">
        <v>2</v>
      </c>
      <c r="AE1306" s="76">
        <v>2</v>
      </c>
      <c r="AF1306" s="76">
        <v>5</v>
      </c>
      <c r="AG1306" s="76">
        <v>8</v>
      </c>
      <c r="AH1306" s="131">
        <f t="shared" si="995"/>
        <v>0</v>
      </c>
      <c r="AI1306" s="131">
        <f t="shared" si="1016"/>
        <v>0</v>
      </c>
      <c r="AJ1306" s="131">
        <f t="shared" si="1032"/>
        <v>0</v>
      </c>
      <c r="AK1306" s="131">
        <f t="shared" si="1033"/>
        <v>0</v>
      </c>
      <c r="AL1306" s="131">
        <f t="shared" si="1017"/>
        <v>0</v>
      </c>
      <c r="AM1306" s="131">
        <f t="shared" si="1018"/>
        <v>0</v>
      </c>
      <c r="AN1306" s="131">
        <f t="shared" si="996"/>
        <v>0</v>
      </c>
      <c r="AO1306" s="115" t="b">
        <f t="shared" si="1034"/>
        <v>0</v>
      </c>
      <c r="AP1306" s="115" t="b">
        <f t="shared" si="1035"/>
        <v>0</v>
      </c>
      <c r="AQ1306" s="115" t="b">
        <f t="shared" si="1036"/>
        <v>0</v>
      </c>
      <c r="AR1306" s="79">
        <f t="shared" si="997"/>
        <v>0</v>
      </c>
      <c r="AS1306" s="79">
        <f t="shared" si="998"/>
        <v>0</v>
      </c>
      <c r="AT1306" s="79">
        <f t="shared" si="999"/>
        <v>0</v>
      </c>
      <c r="AU1306" s="79">
        <f t="shared" si="1000"/>
        <v>0</v>
      </c>
      <c r="AV1306" s="79">
        <f t="shared" si="1001"/>
        <v>0</v>
      </c>
      <c r="AW1306" s="79">
        <f t="shared" si="1002"/>
        <v>0</v>
      </c>
      <c r="AX1306" s="128">
        <f t="shared" si="1003"/>
        <v>0</v>
      </c>
      <c r="AY1306" s="128"/>
      <c r="AZ1306" s="128"/>
      <c r="BA1306" s="128">
        <f t="shared" si="1004"/>
        <v>0</v>
      </c>
      <c r="BB1306" s="128">
        <f t="shared" si="1005"/>
        <v>0</v>
      </c>
      <c r="BC1306" s="80">
        <f t="shared" si="1006"/>
        <v>0</v>
      </c>
      <c r="BD1306" s="80">
        <f t="shared" si="1007"/>
        <v>0</v>
      </c>
      <c r="BE1306" s="80">
        <f t="shared" si="1008"/>
        <v>0</v>
      </c>
      <c r="BF1306" s="80">
        <f t="shared" si="1009"/>
        <v>0</v>
      </c>
      <c r="BG1306" s="80">
        <f t="shared" si="1010"/>
        <v>0</v>
      </c>
      <c r="BH1306" s="80">
        <f t="shared" si="1037"/>
        <v>0</v>
      </c>
      <c r="BI1306" s="4">
        <f t="shared" si="1011"/>
        <v>0</v>
      </c>
      <c r="BJ1306" s="4">
        <f t="shared" si="1012"/>
        <v>0</v>
      </c>
      <c r="BK1306" s="4">
        <f t="shared" si="1013"/>
        <v>0</v>
      </c>
      <c r="BL1306" s="8" t="e">
        <f>VLOOKUP(CN1306,'CIR Results'!$B$3:$L$42,2,FALSE)</f>
        <v>#N/A</v>
      </c>
      <c r="BM1306" s="8" t="e">
        <f>VLOOKUP(CN1306,'CIR Results'!$B$3:$L$42,3,FALSE)</f>
        <v>#N/A</v>
      </c>
      <c r="BN1306" s="8" t="e">
        <f>VLOOKUP(CN1306,'CIR Results'!$B$3:$L$42,4,FALSE)</f>
        <v>#N/A</v>
      </c>
      <c r="BO1306" s="8" t="e">
        <f>VLOOKUP(CN1306,'CIR Results'!$B$3:$L$42,5,FALSE)</f>
        <v>#N/A</v>
      </c>
      <c r="BP1306" s="8" t="e">
        <f>VLOOKUP(CN1306,'CIR Results'!$B$3:$L$42,6,FALSE)</f>
        <v>#N/A</v>
      </c>
      <c r="BQ1306" s="8" t="e">
        <f>VLOOKUP(CN1306,'CIR Results'!$B$3:$L$42,8,FALSE)</f>
        <v>#N/A</v>
      </c>
      <c r="BR1306" s="8" t="e">
        <f>VLOOKUP(CN1306,'CIR Results'!$B$3:$L$42,9,FALSE)</f>
        <v>#N/A</v>
      </c>
      <c r="BS1306" s="8" t="e">
        <f>VLOOKUP(CN1306,'CIR Results'!$B$3:$L$42,10,FALSE)</f>
        <v>#N/A</v>
      </c>
      <c r="BT1306" s="8" t="e">
        <f>VLOOKUP(CN1306,'CIR Results'!$B$3:$L$42,11,FALSE)</f>
        <v>#N/A</v>
      </c>
      <c r="BU1306" s="136" t="e">
        <f>VLOOKUP(CN1306,'CIR Team Info'!$B$5:$E$44,2,FALSE)</f>
        <v>#N/A</v>
      </c>
      <c r="BV1306" s="136" t="e">
        <f>VLOOKUP(CN1306,'CIR Team Info'!$B$5:$E$44,4,FALSE)</f>
        <v>#N/A</v>
      </c>
      <c r="BW1306" s="136" t="str">
        <f t="shared" si="1038"/>
        <v xml:space="preserve">   </v>
      </c>
    </row>
    <row r="1307" spans="1:75" x14ac:dyDescent="0.25">
      <c r="A1307" s="78">
        <f t="shared" si="992"/>
        <v>0</v>
      </c>
      <c r="C1307" s="10" t="str">
        <f t="shared" si="1031"/>
        <v>Do Not Pick</v>
      </c>
      <c r="D1307" s="17">
        <f t="shared" si="993"/>
        <v>0</v>
      </c>
      <c r="E1307" s="113">
        <f t="shared" si="1019"/>
        <v>0</v>
      </c>
      <c r="F1307" s="113">
        <f t="shared" si="1020"/>
        <v>0</v>
      </c>
      <c r="G1307" s="113">
        <f t="shared" si="1021"/>
        <v>0</v>
      </c>
      <c r="H1307" s="113">
        <f t="shared" si="1022"/>
        <v>0</v>
      </c>
      <c r="I1307" s="113">
        <f t="shared" si="1023"/>
        <v>0</v>
      </c>
      <c r="J1307" s="113">
        <f t="shared" si="1024"/>
        <v>0</v>
      </c>
      <c r="K1307" s="113">
        <f t="shared" si="1014"/>
        <v>0</v>
      </c>
      <c r="L1307" s="76">
        <v>8</v>
      </c>
      <c r="M1307" s="76">
        <v>5</v>
      </c>
      <c r="N1307" s="76">
        <v>7</v>
      </c>
      <c r="O1307" s="76">
        <v>6</v>
      </c>
      <c r="P1307" s="76">
        <v>6</v>
      </c>
      <c r="Q1307" s="76">
        <v>2</v>
      </c>
      <c r="R1307" s="76">
        <v>1</v>
      </c>
      <c r="S1307" s="17">
        <f t="shared" si="994"/>
        <v>0</v>
      </c>
      <c r="T1307" s="113">
        <f t="shared" si="1025"/>
        <v>0</v>
      </c>
      <c r="U1307" s="113">
        <f t="shared" si="1026"/>
        <v>0</v>
      </c>
      <c r="V1307" s="113">
        <f t="shared" si="1027"/>
        <v>0</v>
      </c>
      <c r="W1307" s="113">
        <f t="shared" si="1028"/>
        <v>0</v>
      </c>
      <c r="X1307" s="113">
        <f t="shared" si="1029"/>
        <v>0</v>
      </c>
      <c r="Y1307" s="113">
        <f t="shared" si="1030"/>
        <v>0</v>
      </c>
      <c r="Z1307" s="113">
        <f t="shared" si="1015"/>
        <v>0</v>
      </c>
      <c r="AA1307" s="76">
        <v>10</v>
      </c>
      <c r="AB1307" s="76">
        <v>6</v>
      </c>
      <c r="AC1307" s="76">
        <v>8</v>
      </c>
      <c r="AD1307" s="76">
        <v>2</v>
      </c>
      <c r="AE1307" s="76">
        <v>2</v>
      </c>
      <c r="AF1307" s="76">
        <v>5</v>
      </c>
      <c r="AG1307" s="76">
        <v>8</v>
      </c>
      <c r="AH1307" s="131">
        <f t="shared" si="995"/>
        <v>0</v>
      </c>
      <c r="AI1307" s="131">
        <f t="shared" si="1016"/>
        <v>0</v>
      </c>
      <c r="AJ1307" s="131">
        <f t="shared" si="1032"/>
        <v>0</v>
      </c>
      <c r="AK1307" s="131">
        <f t="shared" si="1033"/>
        <v>0</v>
      </c>
      <c r="AL1307" s="131">
        <f t="shared" si="1017"/>
        <v>0</v>
      </c>
      <c r="AM1307" s="131">
        <f t="shared" si="1018"/>
        <v>0</v>
      </c>
      <c r="AN1307" s="131">
        <f t="shared" si="996"/>
        <v>0</v>
      </c>
      <c r="AO1307" s="115" t="b">
        <f t="shared" si="1034"/>
        <v>0</v>
      </c>
      <c r="AP1307" s="115" t="b">
        <f t="shared" si="1035"/>
        <v>0</v>
      </c>
      <c r="AQ1307" s="115" t="b">
        <f t="shared" si="1036"/>
        <v>0</v>
      </c>
      <c r="AR1307" s="79">
        <f t="shared" si="997"/>
        <v>0</v>
      </c>
      <c r="AS1307" s="79">
        <f t="shared" si="998"/>
        <v>0</v>
      </c>
      <c r="AT1307" s="79">
        <f t="shared" si="999"/>
        <v>0</v>
      </c>
      <c r="AU1307" s="79">
        <f t="shared" si="1000"/>
        <v>0</v>
      </c>
      <c r="AV1307" s="79">
        <f t="shared" si="1001"/>
        <v>0</v>
      </c>
      <c r="AW1307" s="79">
        <f t="shared" si="1002"/>
        <v>0</v>
      </c>
      <c r="AX1307" s="128">
        <f t="shared" si="1003"/>
        <v>0</v>
      </c>
      <c r="AY1307" s="128"/>
      <c r="AZ1307" s="128"/>
      <c r="BA1307" s="128">
        <f t="shared" si="1004"/>
        <v>0</v>
      </c>
      <c r="BB1307" s="128">
        <f t="shared" si="1005"/>
        <v>0</v>
      </c>
      <c r="BC1307" s="80">
        <f t="shared" si="1006"/>
        <v>0</v>
      </c>
      <c r="BD1307" s="80">
        <f t="shared" si="1007"/>
        <v>0</v>
      </c>
      <c r="BE1307" s="80">
        <f t="shared" si="1008"/>
        <v>0</v>
      </c>
      <c r="BF1307" s="80">
        <f t="shared" si="1009"/>
        <v>0</v>
      </c>
      <c r="BG1307" s="80">
        <f t="shared" si="1010"/>
        <v>0</v>
      </c>
      <c r="BH1307" s="80">
        <f t="shared" si="1037"/>
        <v>0</v>
      </c>
      <c r="BI1307" s="4">
        <f t="shared" si="1011"/>
        <v>0</v>
      </c>
      <c r="BJ1307" s="4">
        <f t="shared" si="1012"/>
        <v>0</v>
      </c>
      <c r="BK1307" s="4">
        <f t="shared" si="1013"/>
        <v>0</v>
      </c>
      <c r="BL1307" s="8" t="e">
        <f>VLOOKUP(CN1307,'CIR Results'!$B$3:$L$42,2,FALSE)</f>
        <v>#N/A</v>
      </c>
      <c r="BM1307" s="8" t="e">
        <f>VLOOKUP(CN1307,'CIR Results'!$B$3:$L$42,3,FALSE)</f>
        <v>#N/A</v>
      </c>
      <c r="BN1307" s="8" t="e">
        <f>VLOOKUP(CN1307,'CIR Results'!$B$3:$L$42,4,FALSE)</f>
        <v>#N/A</v>
      </c>
      <c r="BO1307" s="8" t="e">
        <f>VLOOKUP(CN1307,'CIR Results'!$B$3:$L$42,5,FALSE)</f>
        <v>#N/A</v>
      </c>
      <c r="BP1307" s="8" t="e">
        <f>VLOOKUP(CN1307,'CIR Results'!$B$3:$L$42,6,FALSE)</f>
        <v>#N/A</v>
      </c>
      <c r="BQ1307" s="8" t="e">
        <f>VLOOKUP(CN1307,'CIR Results'!$B$3:$L$42,8,FALSE)</f>
        <v>#N/A</v>
      </c>
      <c r="BR1307" s="8" t="e">
        <f>VLOOKUP(CN1307,'CIR Results'!$B$3:$L$42,9,FALSE)</f>
        <v>#N/A</v>
      </c>
      <c r="BS1307" s="8" t="e">
        <f>VLOOKUP(CN1307,'CIR Results'!$B$3:$L$42,10,FALSE)</f>
        <v>#N/A</v>
      </c>
      <c r="BT1307" s="8" t="e">
        <f>VLOOKUP(CN1307,'CIR Results'!$B$3:$L$42,11,FALSE)</f>
        <v>#N/A</v>
      </c>
      <c r="BU1307" s="136" t="e">
        <f>VLOOKUP(CN1307,'CIR Team Info'!$B$5:$E$44,2,FALSE)</f>
        <v>#N/A</v>
      </c>
      <c r="BV1307" s="136" t="e">
        <f>VLOOKUP(CN1307,'CIR Team Info'!$B$5:$E$44,4,FALSE)</f>
        <v>#N/A</v>
      </c>
      <c r="BW1307" s="136" t="str">
        <f t="shared" si="1038"/>
        <v xml:space="preserve">   </v>
      </c>
    </row>
    <row r="1308" spans="1:75" x14ac:dyDescent="0.25">
      <c r="A1308" s="78">
        <f t="shared" si="992"/>
        <v>0</v>
      </c>
      <c r="C1308" s="10" t="str">
        <f t="shared" si="1031"/>
        <v>Do Not Pick</v>
      </c>
      <c r="D1308" s="17">
        <f t="shared" si="993"/>
        <v>0</v>
      </c>
      <c r="E1308" s="113">
        <f t="shared" si="1019"/>
        <v>0</v>
      </c>
      <c r="F1308" s="113">
        <f t="shared" si="1020"/>
        <v>0</v>
      </c>
      <c r="G1308" s="113">
        <f t="shared" si="1021"/>
        <v>0</v>
      </c>
      <c r="H1308" s="113">
        <f t="shared" si="1022"/>
        <v>0</v>
      </c>
      <c r="I1308" s="113">
        <f t="shared" si="1023"/>
        <v>0</v>
      </c>
      <c r="J1308" s="113">
        <f t="shared" si="1024"/>
        <v>0</v>
      </c>
      <c r="K1308" s="113">
        <f t="shared" si="1014"/>
        <v>0</v>
      </c>
      <c r="L1308" s="76">
        <v>8</v>
      </c>
      <c r="M1308" s="76">
        <v>5</v>
      </c>
      <c r="N1308" s="76">
        <v>7</v>
      </c>
      <c r="O1308" s="76">
        <v>6</v>
      </c>
      <c r="P1308" s="76">
        <v>6</v>
      </c>
      <c r="Q1308" s="76">
        <v>2</v>
      </c>
      <c r="R1308" s="76">
        <v>1</v>
      </c>
      <c r="S1308" s="17">
        <f t="shared" si="994"/>
        <v>0</v>
      </c>
      <c r="T1308" s="113">
        <f t="shared" si="1025"/>
        <v>0</v>
      </c>
      <c r="U1308" s="113">
        <f t="shared" si="1026"/>
        <v>0</v>
      </c>
      <c r="V1308" s="113">
        <f t="shared" si="1027"/>
        <v>0</v>
      </c>
      <c r="W1308" s="113">
        <f t="shared" si="1028"/>
        <v>0</v>
      </c>
      <c r="X1308" s="113">
        <f t="shared" si="1029"/>
        <v>0</v>
      </c>
      <c r="Y1308" s="113">
        <f t="shared" si="1030"/>
        <v>0</v>
      </c>
      <c r="Z1308" s="113">
        <f t="shared" si="1015"/>
        <v>0</v>
      </c>
      <c r="AA1308" s="76">
        <v>10</v>
      </c>
      <c r="AB1308" s="76">
        <v>6</v>
      </c>
      <c r="AC1308" s="76">
        <v>8</v>
      </c>
      <c r="AD1308" s="76">
        <v>2</v>
      </c>
      <c r="AE1308" s="76">
        <v>2</v>
      </c>
      <c r="AF1308" s="76">
        <v>5</v>
      </c>
      <c r="AG1308" s="76">
        <v>8</v>
      </c>
      <c r="AH1308" s="131">
        <f t="shared" si="995"/>
        <v>0</v>
      </c>
      <c r="AI1308" s="131">
        <f t="shared" si="1016"/>
        <v>0</v>
      </c>
      <c r="AJ1308" s="131">
        <f t="shared" si="1032"/>
        <v>0</v>
      </c>
      <c r="AK1308" s="131">
        <f t="shared" si="1033"/>
        <v>0</v>
      </c>
      <c r="AL1308" s="131">
        <f t="shared" si="1017"/>
        <v>0</v>
      </c>
      <c r="AM1308" s="131">
        <f t="shared" si="1018"/>
        <v>0</v>
      </c>
      <c r="AN1308" s="131">
        <f t="shared" si="996"/>
        <v>0</v>
      </c>
      <c r="AO1308" s="115" t="b">
        <f t="shared" si="1034"/>
        <v>0</v>
      </c>
      <c r="AP1308" s="115" t="b">
        <f t="shared" si="1035"/>
        <v>0</v>
      </c>
      <c r="AQ1308" s="115" t="b">
        <f t="shared" si="1036"/>
        <v>0</v>
      </c>
      <c r="AR1308" s="79">
        <f t="shared" si="997"/>
        <v>0</v>
      </c>
      <c r="AS1308" s="79">
        <f t="shared" si="998"/>
        <v>0</v>
      </c>
      <c r="AT1308" s="79">
        <f t="shared" si="999"/>
        <v>0</v>
      </c>
      <c r="AU1308" s="79">
        <f t="shared" si="1000"/>
        <v>0</v>
      </c>
      <c r="AV1308" s="79">
        <f t="shared" si="1001"/>
        <v>0</v>
      </c>
      <c r="AW1308" s="79">
        <f t="shared" si="1002"/>
        <v>0</v>
      </c>
      <c r="AX1308" s="128">
        <f t="shared" si="1003"/>
        <v>0</v>
      </c>
      <c r="AY1308" s="128"/>
      <c r="AZ1308" s="128"/>
      <c r="BA1308" s="128">
        <f t="shared" si="1004"/>
        <v>0</v>
      </c>
      <c r="BB1308" s="128">
        <f t="shared" si="1005"/>
        <v>0</v>
      </c>
      <c r="BC1308" s="80">
        <f t="shared" si="1006"/>
        <v>0</v>
      </c>
      <c r="BD1308" s="80">
        <f t="shared" si="1007"/>
        <v>0</v>
      </c>
      <c r="BE1308" s="80">
        <f t="shared" si="1008"/>
        <v>0</v>
      </c>
      <c r="BF1308" s="80">
        <f t="shared" si="1009"/>
        <v>0</v>
      </c>
      <c r="BG1308" s="80">
        <f t="shared" si="1010"/>
        <v>0</v>
      </c>
      <c r="BH1308" s="80">
        <f t="shared" si="1037"/>
        <v>0</v>
      </c>
      <c r="BI1308" s="4">
        <f t="shared" si="1011"/>
        <v>0</v>
      </c>
      <c r="BJ1308" s="4">
        <f t="shared" si="1012"/>
        <v>0</v>
      </c>
      <c r="BK1308" s="4">
        <f t="shared" si="1013"/>
        <v>0</v>
      </c>
      <c r="BL1308" s="8" t="e">
        <f>VLOOKUP(CN1308,'CIR Results'!$B$3:$L$42,2,FALSE)</f>
        <v>#N/A</v>
      </c>
      <c r="BM1308" s="8" t="e">
        <f>VLOOKUP(CN1308,'CIR Results'!$B$3:$L$42,3,FALSE)</f>
        <v>#N/A</v>
      </c>
      <c r="BN1308" s="8" t="e">
        <f>VLOOKUP(CN1308,'CIR Results'!$B$3:$L$42,4,FALSE)</f>
        <v>#N/A</v>
      </c>
      <c r="BO1308" s="8" t="e">
        <f>VLOOKUP(CN1308,'CIR Results'!$B$3:$L$42,5,FALSE)</f>
        <v>#N/A</v>
      </c>
      <c r="BP1308" s="8" t="e">
        <f>VLOOKUP(CN1308,'CIR Results'!$B$3:$L$42,6,FALSE)</f>
        <v>#N/A</v>
      </c>
      <c r="BQ1308" s="8" t="e">
        <f>VLOOKUP(CN1308,'CIR Results'!$B$3:$L$42,8,FALSE)</f>
        <v>#N/A</v>
      </c>
      <c r="BR1308" s="8" t="e">
        <f>VLOOKUP(CN1308,'CIR Results'!$B$3:$L$42,9,FALSE)</f>
        <v>#N/A</v>
      </c>
      <c r="BS1308" s="8" t="e">
        <f>VLOOKUP(CN1308,'CIR Results'!$B$3:$L$42,10,FALSE)</f>
        <v>#N/A</v>
      </c>
      <c r="BT1308" s="8" t="e">
        <f>VLOOKUP(CN1308,'CIR Results'!$B$3:$L$42,11,FALSE)</f>
        <v>#N/A</v>
      </c>
      <c r="BU1308" s="136" t="e">
        <f>VLOOKUP(CN1308,'CIR Team Info'!$B$5:$E$44,2,FALSE)</f>
        <v>#N/A</v>
      </c>
      <c r="BV1308" s="136" t="e">
        <f>VLOOKUP(CN1308,'CIR Team Info'!$B$5:$E$44,4,FALSE)</f>
        <v>#N/A</v>
      </c>
      <c r="BW1308" s="136" t="str">
        <f t="shared" si="1038"/>
        <v xml:space="preserve">   </v>
      </c>
    </row>
    <row r="1309" spans="1:75" x14ac:dyDescent="0.25">
      <c r="A1309" s="78">
        <f t="shared" si="992"/>
        <v>0</v>
      </c>
      <c r="C1309" s="10" t="str">
        <f t="shared" si="1031"/>
        <v>Do Not Pick</v>
      </c>
      <c r="D1309" s="17">
        <f t="shared" si="993"/>
        <v>0</v>
      </c>
      <c r="E1309" s="113">
        <f t="shared" si="1019"/>
        <v>0</v>
      </c>
      <c r="F1309" s="113">
        <f t="shared" si="1020"/>
        <v>0</v>
      </c>
      <c r="G1309" s="113">
        <f t="shared" si="1021"/>
        <v>0</v>
      </c>
      <c r="H1309" s="113">
        <f t="shared" si="1022"/>
        <v>0</v>
      </c>
      <c r="I1309" s="113">
        <f t="shared" si="1023"/>
        <v>0</v>
      </c>
      <c r="J1309" s="113">
        <f t="shared" si="1024"/>
        <v>0</v>
      </c>
      <c r="K1309" s="113">
        <f t="shared" si="1014"/>
        <v>0</v>
      </c>
      <c r="L1309" s="76">
        <v>8</v>
      </c>
      <c r="M1309" s="76">
        <v>5</v>
      </c>
      <c r="N1309" s="76">
        <v>7</v>
      </c>
      <c r="O1309" s="76">
        <v>6</v>
      </c>
      <c r="P1309" s="76">
        <v>6</v>
      </c>
      <c r="Q1309" s="76">
        <v>2</v>
      </c>
      <c r="R1309" s="76">
        <v>1</v>
      </c>
      <c r="S1309" s="17">
        <f t="shared" si="994"/>
        <v>0</v>
      </c>
      <c r="T1309" s="113">
        <f t="shared" si="1025"/>
        <v>0</v>
      </c>
      <c r="U1309" s="113">
        <f t="shared" si="1026"/>
        <v>0</v>
      </c>
      <c r="V1309" s="113">
        <f t="shared" si="1027"/>
        <v>0</v>
      </c>
      <c r="W1309" s="113">
        <f t="shared" si="1028"/>
        <v>0</v>
      </c>
      <c r="X1309" s="113">
        <f t="shared" si="1029"/>
        <v>0</v>
      </c>
      <c r="Y1309" s="113">
        <f t="shared" si="1030"/>
        <v>0</v>
      </c>
      <c r="Z1309" s="113">
        <f t="shared" si="1015"/>
        <v>0</v>
      </c>
      <c r="AA1309" s="76">
        <v>10</v>
      </c>
      <c r="AB1309" s="76">
        <v>6</v>
      </c>
      <c r="AC1309" s="76">
        <v>8</v>
      </c>
      <c r="AD1309" s="76">
        <v>2</v>
      </c>
      <c r="AE1309" s="76">
        <v>2</v>
      </c>
      <c r="AF1309" s="76">
        <v>5</v>
      </c>
      <c r="AG1309" s="76">
        <v>8</v>
      </c>
      <c r="AH1309" s="131">
        <f t="shared" si="995"/>
        <v>0</v>
      </c>
      <c r="AI1309" s="131">
        <f t="shared" si="1016"/>
        <v>0</v>
      </c>
      <c r="AJ1309" s="131">
        <f t="shared" si="1032"/>
        <v>0</v>
      </c>
      <c r="AK1309" s="131">
        <f t="shared" si="1033"/>
        <v>0</v>
      </c>
      <c r="AL1309" s="131">
        <f t="shared" si="1017"/>
        <v>0</v>
      </c>
      <c r="AM1309" s="131">
        <f t="shared" si="1018"/>
        <v>0</v>
      </c>
      <c r="AN1309" s="131">
        <f t="shared" si="996"/>
        <v>0</v>
      </c>
      <c r="AO1309" s="115" t="b">
        <f t="shared" si="1034"/>
        <v>0</v>
      </c>
      <c r="AP1309" s="115" t="b">
        <f t="shared" si="1035"/>
        <v>0</v>
      </c>
      <c r="AQ1309" s="115" t="b">
        <f t="shared" si="1036"/>
        <v>0</v>
      </c>
      <c r="AR1309" s="79">
        <f t="shared" si="997"/>
        <v>0</v>
      </c>
      <c r="AS1309" s="79">
        <f t="shared" si="998"/>
        <v>0</v>
      </c>
      <c r="AT1309" s="79">
        <f t="shared" si="999"/>
        <v>0</v>
      </c>
      <c r="AU1309" s="79">
        <f t="shared" si="1000"/>
        <v>0</v>
      </c>
      <c r="AV1309" s="79">
        <f t="shared" si="1001"/>
        <v>0</v>
      </c>
      <c r="AW1309" s="79">
        <f t="shared" si="1002"/>
        <v>0</v>
      </c>
      <c r="AX1309" s="128">
        <f t="shared" si="1003"/>
        <v>0</v>
      </c>
      <c r="AY1309" s="128"/>
      <c r="AZ1309" s="128"/>
      <c r="BA1309" s="128">
        <f t="shared" si="1004"/>
        <v>0</v>
      </c>
      <c r="BB1309" s="128">
        <f t="shared" si="1005"/>
        <v>0</v>
      </c>
      <c r="BC1309" s="80">
        <f t="shared" si="1006"/>
        <v>0</v>
      </c>
      <c r="BD1309" s="80">
        <f t="shared" si="1007"/>
        <v>0</v>
      </c>
      <c r="BE1309" s="80">
        <f t="shared" si="1008"/>
        <v>0</v>
      </c>
      <c r="BF1309" s="80">
        <f t="shared" si="1009"/>
        <v>0</v>
      </c>
      <c r="BG1309" s="80">
        <f t="shared" si="1010"/>
        <v>0</v>
      </c>
      <c r="BH1309" s="80">
        <f t="shared" si="1037"/>
        <v>0</v>
      </c>
      <c r="BI1309" s="4">
        <f t="shared" si="1011"/>
        <v>0</v>
      </c>
      <c r="BJ1309" s="4">
        <f t="shared" si="1012"/>
        <v>0</v>
      </c>
      <c r="BK1309" s="4">
        <f t="shared" si="1013"/>
        <v>0</v>
      </c>
      <c r="BL1309" s="8" t="e">
        <f>VLOOKUP(CN1309,'CIR Results'!$B$3:$L$42,2,FALSE)</f>
        <v>#N/A</v>
      </c>
      <c r="BM1309" s="8" t="e">
        <f>VLOOKUP(CN1309,'CIR Results'!$B$3:$L$42,3,FALSE)</f>
        <v>#N/A</v>
      </c>
      <c r="BN1309" s="8" t="e">
        <f>VLOOKUP(CN1309,'CIR Results'!$B$3:$L$42,4,FALSE)</f>
        <v>#N/A</v>
      </c>
      <c r="BO1309" s="8" t="e">
        <f>VLOOKUP(CN1309,'CIR Results'!$B$3:$L$42,5,FALSE)</f>
        <v>#N/A</v>
      </c>
      <c r="BP1309" s="8" t="e">
        <f>VLOOKUP(CN1309,'CIR Results'!$B$3:$L$42,6,FALSE)</f>
        <v>#N/A</v>
      </c>
      <c r="BQ1309" s="8" t="e">
        <f>VLOOKUP(CN1309,'CIR Results'!$B$3:$L$42,8,FALSE)</f>
        <v>#N/A</v>
      </c>
      <c r="BR1309" s="8" t="e">
        <f>VLOOKUP(CN1309,'CIR Results'!$B$3:$L$42,9,FALSE)</f>
        <v>#N/A</v>
      </c>
      <c r="BS1309" s="8" t="e">
        <f>VLOOKUP(CN1309,'CIR Results'!$B$3:$L$42,10,FALSE)</f>
        <v>#N/A</v>
      </c>
      <c r="BT1309" s="8" t="e">
        <f>VLOOKUP(CN1309,'CIR Results'!$B$3:$L$42,11,FALSE)</f>
        <v>#N/A</v>
      </c>
      <c r="BU1309" s="136" t="e">
        <f>VLOOKUP(CN1309,'CIR Team Info'!$B$5:$E$44,2,FALSE)</f>
        <v>#N/A</v>
      </c>
      <c r="BV1309" s="136" t="e">
        <f>VLOOKUP(CN1309,'CIR Team Info'!$B$5:$E$44,4,FALSE)</f>
        <v>#N/A</v>
      </c>
      <c r="BW1309" s="136" t="str">
        <f t="shared" si="1038"/>
        <v xml:space="preserve">   </v>
      </c>
    </row>
    <row r="1310" spans="1:75" x14ac:dyDescent="0.25">
      <c r="A1310" s="78">
        <f t="shared" si="992"/>
        <v>0</v>
      </c>
      <c r="C1310" s="10" t="str">
        <f t="shared" si="1031"/>
        <v>Do Not Pick</v>
      </c>
      <c r="D1310" s="17">
        <f t="shared" si="993"/>
        <v>0</v>
      </c>
      <c r="E1310" s="113">
        <f t="shared" si="1019"/>
        <v>0</v>
      </c>
      <c r="F1310" s="113">
        <f t="shared" si="1020"/>
        <v>0</v>
      </c>
      <c r="G1310" s="113">
        <f t="shared" si="1021"/>
        <v>0</v>
      </c>
      <c r="H1310" s="113">
        <f t="shared" si="1022"/>
        <v>0</v>
      </c>
      <c r="I1310" s="113">
        <f t="shared" si="1023"/>
        <v>0</v>
      </c>
      <c r="J1310" s="113">
        <f t="shared" si="1024"/>
        <v>0</v>
      </c>
      <c r="K1310" s="113">
        <f t="shared" si="1014"/>
        <v>0</v>
      </c>
      <c r="L1310" s="76">
        <v>8</v>
      </c>
      <c r="M1310" s="76">
        <v>5</v>
      </c>
      <c r="N1310" s="76">
        <v>7</v>
      </c>
      <c r="O1310" s="76">
        <v>6</v>
      </c>
      <c r="P1310" s="76">
        <v>6</v>
      </c>
      <c r="Q1310" s="76">
        <v>2</v>
      </c>
      <c r="R1310" s="76">
        <v>1</v>
      </c>
      <c r="S1310" s="17">
        <f t="shared" si="994"/>
        <v>0</v>
      </c>
      <c r="T1310" s="113">
        <f t="shared" si="1025"/>
        <v>0</v>
      </c>
      <c r="U1310" s="113">
        <f t="shared" si="1026"/>
        <v>0</v>
      </c>
      <c r="V1310" s="113">
        <f t="shared" si="1027"/>
        <v>0</v>
      </c>
      <c r="W1310" s="113">
        <f t="shared" si="1028"/>
        <v>0</v>
      </c>
      <c r="X1310" s="113">
        <f t="shared" si="1029"/>
        <v>0</v>
      </c>
      <c r="Y1310" s="113">
        <f t="shared" si="1030"/>
        <v>0</v>
      </c>
      <c r="Z1310" s="113">
        <f t="shared" si="1015"/>
        <v>0</v>
      </c>
      <c r="AA1310" s="76">
        <v>10</v>
      </c>
      <c r="AB1310" s="76">
        <v>6</v>
      </c>
      <c r="AC1310" s="76">
        <v>8</v>
      </c>
      <c r="AD1310" s="76">
        <v>2</v>
      </c>
      <c r="AE1310" s="76">
        <v>2</v>
      </c>
      <c r="AF1310" s="76">
        <v>5</v>
      </c>
      <c r="AG1310" s="76">
        <v>8</v>
      </c>
      <c r="AH1310" s="131">
        <f t="shared" si="995"/>
        <v>0</v>
      </c>
      <c r="AI1310" s="131">
        <f t="shared" si="1016"/>
        <v>0</v>
      </c>
      <c r="AJ1310" s="131">
        <f t="shared" si="1032"/>
        <v>0</v>
      </c>
      <c r="AK1310" s="131">
        <f t="shared" si="1033"/>
        <v>0</v>
      </c>
      <c r="AL1310" s="131">
        <f t="shared" si="1017"/>
        <v>0</v>
      </c>
      <c r="AM1310" s="131">
        <f t="shared" si="1018"/>
        <v>0</v>
      </c>
      <c r="AN1310" s="131">
        <f t="shared" si="996"/>
        <v>0</v>
      </c>
      <c r="AO1310" s="115" t="b">
        <f t="shared" si="1034"/>
        <v>0</v>
      </c>
      <c r="AP1310" s="115" t="b">
        <f t="shared" si="1035"/>
        <v>0</v>
      </c>
      <c r="AQ1310" s="115" t="b">
        <f t="shared" si="1036"/>
        <v>0</v>
      </c>
      <c r="AR1310" s="79">
        <f t="shared" si="997"/>
        <v>0</v>
      </c>
      <c r="AS1310" s="79">
        <f t="shared" si="998"/>
        <v>0</v>
      </c>
      <c r="AT1310" s="79">
        <f t="shared" si="999"/>
        <v>0</v>
      </c>
      <c r="AU1310" s="79">
        <f t="shared" si="1000"/>
        <v>0</v>
      </c>
      <c r="AV1310" s="79">
        <f t="shared" si="1001"/>
        <v>0</v>
      </c>
      <c r="AW1310" s="79">
        <f t="shared" si="1002"/>
        <v>0</v>
      </c>
      <c r="AX1310" s="128">
        <f t="shared" si="1003"/>
        <v>0</v>
      </c>
      <c r="AY1310" s="128"/>
      <c r="AZ1310" s="128"/>
      <c r="BA1310" s="128">
        <f t="shared" si="1004"/>
        <v>0</v>
      </c>
      <c r="BB1310" s="128">
        <f t="shared" si="1005"/>
        <v>0</v>
      </c>
      <c r="BC1310" s="80">
        <f t="shared" si="1006"/>
        <v>0</v>
      </c>
      <c r="BD1310" s="80">
        <f t="shared" si="1007"/>
        <v>0</v>
      </c>
      <c r="BE1310" s="80">
        <f t="shared" si="1008"/>
        <v>0</v>
      </c>
      <c r="BF1310" s="80">
        <f t="shared" si="1009"/>
        <v>0</v>
      </c>
      <c r="BG1310" s="80">
        <f t="shared" si="1010"/>
        <v>0</v>
      </c>
      <c r="BH1310" s="80">
        <f t="shared" si="1037"/>
        <v>0</v>
      </c>
      <c r="BI1310" s="4">
        <f t="shared" si="1011"/>
        <v>0</v>
      </c>
      <c r="BJ1310" s="4">
        <f t="shared" si="1012"/>
        <v>0</v>
      </c>
      <c r="BK1310" s="4">
        <f t="shared" si="1013"/>
        <v>0</v>
      </c>
      <c r="BL1310" s="8" t="e">
        <f>VLOOKUP(CN1310,'CIR Results'!$B$3:$L$42,2,FALSE)</f>
        <v>#N/A</v>
      </c>
      <c r="BM1310" s="8" t="e">
        <f>VLOOKUP(CN1310,'CIR Results'!$B$3:$L$42,3,FALSE)</f>
        <v>#N/A</v>
      </c>
      <c r="BN1310" s="8" t="e">
        <f>VLOOKUP(CN1310,'CIR Results'!$B$3:$L$42,4,FALSE)</f>
        <v>#N/A</v>
      </c>
      <c r="BO1310" s="8" t="e">
        <f>VLOOKUP(CN1310,'CIR Results'!$B$3:$L$42,5,FALSE)</f>
        <v>#N/A</v>
      </c>
      <c r="BP1310" s="8" t="e">
        <f>VLOOKUP(CN1310,'CIR Results'!$B$3:$L$42,6,FALSE)</f>
        <v>#N/A</v>
      </c>
      <c r="BQ1310" s="8" t="e">
        <f>VLOOKUP(CN1310,'CIR Results'!$B$3:$L$42,8,FALSE)</f>
        <v>#N/A</v>
      </c>
      <c r="BR1310" s="8" t="e">
        <f>VLOOKUP(CN1310,'CIR Results'!$B$3:$L$42,9,FALSE)</f>
        <v>#N/A</v>
      </c>
      <c r="BS1310" s="8" t="e">
        <f>VLOOKUP(CN1310,'CIR Results'!$B$3:$L$42,10,FALSE)</f>
        <v>#N/A</v>
      </c>
      <c r="BT1310" s="8" t="e">
        <f>VLOOKUP(CN1310,'CIR Results'!$B$3:$L$42,11,FALSE)</f>
        <v>#N/A</v>
      </c>
      <c r="BU1310" s="136" t="e">
        <f>VLOOKUP(CN1310,'CIR Team Info'!$B$5:$E$44,2,FALSE)</f>
        <v>#N/A</v>
      </c>
      <c r="BV1310" s="136" t="e">
        <f>VLOOKUP(CN1310,'CIR Team Info'!$B$5:$E$44,4,FALSE)</f>
        <v>#N/A</v>
      </c>
      <c r="BW1310" s="136" t="str">
        <f t="shared" si="1038"/>
        <v xml:space="preserve">   </v>
      </c>
    </row>
    <row r="1311" spans="1:75" x14ac:dyDescent="0.25">
      <c r="A1311" s="78">
        <f t="shared" si="992"/>
        <v>0</v>
      </c>
      <c r="C1311" s="10" t="str">
        <f t="shared" si="1031"/>
        <v>Do Not Pick</v>
      </c>
      <c r="D1311" s="17">
        <f t="shared" si="993"/>
        <v>0</v>
      </c>
      <c r="E1311" s="113">
        <f t="shared" si="1019"/>
        <v>0</v>
      </c>
      <c r="F1311" s="113">
        <f t="shared" si="1020"/>
        <v>0</v>
      </c>
      <c r="G1311" s="113">
        <f t="shared" si="1021"/>
        <v>0</v>
      </c>
      <c r="H1311" s="113">
        <f t="shared" si="1022"/>
        <v>0</v>
      </c>
      <c r="I1311" s="113">
        <f t="shared" si="1023"/>
        <v>0</v>
      </c>
      <c r="J1311" s="113">
        <f t="shared" si="1024"/>
        <v>0</v>
      </c>
      <c r="K1311" s="113">
        <f t="shared" si="1014"/>
        <v>0</v>
      </c>
      <c r="L1311" s="76">
        <v>8</v>
      </c>
      <c r="M1311" s="76">
        <v>5</v>
      </c>
      <c r="N1311" s="76">
        <v>7</v>
      </c>
      <c r="O1311" s="76">
        <v>6</v>
      </c>
      <c r="P1311" s="76">
        <v>6</v>
      </c>
      <c r="Q1311" s="76">
        <v>2</v>
      </c>
      <c r="R1311" s="76">
        <v>1</v>
      </c>
      <c r="S1311" s="17">
        <f t="shared" si="994"/>
        <v>0</v>
      </c>
      <c r="T1311" s="113">
        <f t="shared" si="1025"/>
        <v>0</v>
      </c>
      <c r="U1311" s="113">
        <f t="shared" si="1026"/>
        <v>0</v>
      </c>
      <c r="V1311" s="113">
        <f t="shared" si="1027"/>
        <v>0</v>
      </c>
      <c r="W1311" s="113">
        <f t="shared" si="1028"/>
        <v>0</v>
      </c>
      <c r="X1311" s="113">
        <f t="shared" si="1029"/>
        <v>0</v>
      </c>
      <c r="Y1311" s="113">
        <f t="shared" si="1030"/>
        <v>0</v>
      </c>
      <c r="Z1311" s="113">
        <f t="shared" si="1015"/>
        <v>0</v>
      </c>
      <c r="AA1311" s="76">
        <v>10</v>
      </c>
      <c r="AB1311" s="76">
        <v>6</v>
      </c>
      <c r="AC1311" s="76">
        <v>8</v>
      </c>
      <c r="AD1311" s="76">
        <v>2</v>
      </c>
      <c r="AE1311" s="76">
        <v>2</v>
      </c>
      <c r="AF1311" s="76">
        <v>5</v>
      </c>
      <c r="AG1311" s="76">
        <v>8</v>
      </c>
      <c r="AH1311" s="131">
        <f t="shared" si="995"/>
        <v>0</v>
      </c>
      <c r="AI1311" s="131">
        <f t="shared" si="1016"/>
        <v>0</v>
      </c>
      <c r="AJ1311" s="131">
        <f t="shared" si="1032"/>
        <v>0</v>
      </c>
      <c r="AK1311" s="131">
        <f t="shared" si="1033"/>
        <v>0</v>
      </c>
      <c r="AL1311" s="131">
        <f t="shared" si="1017"/>
        <v>0</v>
      </c>
      <c r="AM1311" s="131">
        <f t="shared" si="1018"/>
        <v>0</v>
      </c>
      <c r="AN1311" s="131">
        <f t="shared" si="996"/>
        <v>0</v>
      </c>
      <c r="AO1311" s="115" t="b">
        <f t="shared" si="1034"/>
        <v>0</v>
      </c>
      <c r="AP1311" s="115" t="b">
        <f t="shared" si="1035"/>
        <v>0</v>
      </c>
      <c r="AQ1311" s="115" t="b">
        <f t="shared" si="1036"/>
        <v>0</v>
      </c>
      <c r="AR1311" s="79">
        <f t="shared" si="997"/>
        <v>0</v>
      </c>
      <c r="AS1311" s="79">
        <f t="shared" si="998"/>
        <v>0</v>
      </c>
      <c r="AT1311" s="79">
        <f t="shared" si="999"/>
        <v>0</v>
      </c>
      <c r="AU1311" s="79">
        <f t="shared" si="1000"/>
        <v>0</v>
      </c>
      <c r="AV1311" s="79">
        <f t="shared" si="1001"/>
        <v>0</v>
      </c>
      <c r="AW1311" s="79">
        <f t="shared" si="1002"/>
        <v>0</v>
      </c>
      <c r="AX1311" s="128">
        <f t="shared" si="1003"/>
        <v>0</v>
      </c>
      <c r="AY1311" s="128"/>
      <c r="AZ1311" s="128"/>
      <c r="BA1311" s="128">
        <f t="shared" si="1004"/>
        <v>0</v>
      </c>
      <c r="BB1311" s="128">
        <f t="shared" si="1005"/>
        <v>0</v>
      </c>
      <c r="BC1311" s="80">
        <f t="shared" si="1006"/>
        <v>0</v>
      </c>
      <c r="BD1311" s="80">
        <f t="shared" si="1007"/>
        <v>0</v>
      </c>
      <c r="BE1311" s="80">
        <f t="shared" si="1008"/>
        <v>0</v>
      </c>
      <c r="BF1311" s="80">
        <f t="shared" si="1009"/>
        <v>0</v>
      </c>
      <c r="BG1311" s="80">
        <f t="shared" si="1010"/>
        <v>0</v>
      </c>
      <c r="BH1311" s="80">
        <f t="shared" si="1037"/>
        <v>0</v>
      </c>
      <c r="BI1311" s="4">
        <f t="shared" si="1011"/>
        <v>0</v>
      </c>
      <c r="BJ1311" s="4">
        <f t="shared" si="1012"/>
        <v>0</v>
      </c>
      <c r="BK1311" s="4">
        <f t="shared" si="1013"/>
        <v>0</v>
      </c>
      <c r="BL1311" s="8" t="e">
        <f>VLOOKUP(CN1311,'CIR Results'!$B$3:$L$42,2,FALSE)</f>
        <v>#N/A</v>
      </c>
      <c r="BM1311" s="8" t="e">
        <f>VLOOKUP(CN1311,'CIR Results'!$B$3:$L$42,3,FALSE)</f>
        <v>#N/A</v>
      </c>
      <c r="BN1311" s="8" t="e">
        <f>VLOOKUP(CN1311,'CIR Results'!$B$3:$L$42,4,FALSE)</f>
        <v>#N/A</v>
      </c>
      <c r="BO1311" s="8" t="e">
        <f>VLOOKUP(CN1311,'CIR Results'!$B$3:$L$42,5,FALSE)</f>
        <v>#N/A</v>
      </c>
      <c r="BP1311" s="8" t="e">
        <f>VLOOKUP(CN1311,'CIR Results'!$B$3:$L$42,6,FALSE)</f>
        <v>#N/A</v>
      </c>
      <c r="BQ1311" s="8" t="e">
        <f>VLOOKUP(CN1311,'CIR Results'!$B$3:$L$42,8,FALSE)</f>
        <v>#N/A</v>
      </c>
      <c r="BR1311" s="8" t="e">
        <f>VLOOKUP(CN1311,'CIR Results'!$B$3:$L$42,9,FALSE)</f>
        <v>#N/A</v>
      </c>
      <c r="BS1311" s="8" t="e">
        <f>VLOOKUP(CN1311,'CIR Results'!$B$3:$L$42,10,FALSE)</f>
        <v>#N/A</v>
      </c>
      <c r="BT1311" s="8" t="e">
        <f>VLOOKUP(CN1311,'CIR Results'!$B$3:$L$42,11,FALSE)</f>
        <v>#N/A</v>
      </c>
      <c r="BU1311" s="136" t="e">
        <f>VLOOKUP(CN1311,'CIR Team Info'!$B$5:$E$44,2,FALSE)</f>
        <v>#N/A</v>
      </c>
      <c r="BV1311" s="136" t="e">
        <f>VLOOKUP(CN1311,'CIR Team Info'!$B$5:$E$44,4,FALSE)</f>
        <v>#N/A</v>
      </c>
      <c r="BW1311" s="136" t="str">
        <f t="shared" si="1038"/>
        <v xml:space="preserve">   </v>
      </c>
    </row>
    <row r="1312" spans="1:75" x14ac:dyDescent="0.25">
      <c r="A1312" s="78">
        <f t="shared" si="992"/>
        <v>0</v>
      </c>
      <c r="C1312" s="10" t="str">
        <f t="shared" si="1031"/>
        <v>Do Not Pick</v>
      </c>
      <c r="D1312" s="17">
        <f t="shared" si="993"/>
        <v>0</v>
      </c>
      <c r="E1312" s="113">
        <f t="shared" si="1019"/>
        <v>0</v>
      </c>
      <c r="F1312" s="113">
        <f t="shared" si="1020"/>
        <v>0</v>
      </c>
      <c r="G1312" s="113">
        <f t="shared" si="1021"/>
        <v>0</v>
      </c>
      <c r="H1312" s="113">
        <f t="shared" si="1022"/>
        <v>0</v>
      </c>
      <c r="I1312" s="113">
        <f t="shared" si="1023"/>
        <v>0</v>
      </c>
      <c r="J1312" s="113">
        <f t="shared" si="1024"/>
        <v>0</v>
      </c>
      <c r="K1312" s="113">
        <f t="shared" si="1014"/>
        <v>0</v>
      </c>
      <c r="L1312" s="76">
        <v>8</v>
      </c>
      <c r="M1312" s="76">
        <v>5</v>
      </c>
      <c r="N1312" s="76">
        <v>7</v>
      </c>
      <c r="O1312" s="76">
        <v>6</v>
      </c>
      <c r="P1312" s="76">
        <v>6</v>
      </c>
      <c r="Q1312" s="76">
        <v>2</v>
      </c>
      <c r="R1312" s="76">
        <v>1</v>
      </c>
      <c r="S1312" s="17">
        <f t="shared" si="994"/>
        <v>0</v>
      </c>
      <c r="T1312" s="113">
        <f t="shared" si="1025"/>
        <v>0</v>
      </c>
      <c r="U1312" s="113">
        <f t="shared" si="1026"/>
        <v>0</v>
      </c>
      <c r="V1312" s="113">
        <f t="shared" si="1027"/>
        <v>0</v>
      </c>
      <c r="W1312" s="113">
        <f t="shared" si="1028"/>
        <v>0</v>
      </c>
      <c r="X1312" s="113">
        <f t="shared" si="1029"/>
        <v>0</v>
      </c>
      <c r="Y1312" s="113">
        <f t="shared" si="1030"/>
        <v>0</v>
      </c>
      <c r="Z1312" s="113">
        <f t="shared" si="1015"/>
        <v>0</v>
      </c>
      <c r="AA1312" s="76">
        <v>10</v>
      </c>
      <c r="AB1312" s="76">
        <v>6</v>
      </c>
      <c r="AC1312" s="76">
        <v>8</v>
      </c>
      <c r="AD1312" s="76">
        <v>2</v>
      </c>
      <c r="AE1312" s="76">
        <v>2</v>
      </c>
      <c r="AF1312" s="76">
        <v>5</v>
      </c>
      <c r="AG1312" s="76">
        <v>8</v>
      </c>
      <c r="AH1312" s="131">
        <f t="shared" si="995"/>
        <v>0</v>
      </c>
      <c r="AI1312" s="131">
        <f t="shared" si="1016"/>
        <v>0</v>
      </c>
      <c r="AJ1312" s="131">
        <f t="shared" si="1032"/>
        <v>0</v>
      </c>
      <c r="AK1312" s="131">
        <f t="shared" si="1033"/>
        <v>0</v>
      </c>
      <c r="AL1312" s="131">
        <f t="shared" si="1017"/>
        <v>0</v>
      </c>
      <c r="AM1312" s="131">
        <f t="shared" si="1018"/>
        <v>0</v>
      </c>
      <c r="AN1312" s="131">
        <f t="shared" si="996"/>
        <v>0</v>
      </c>
      <c r="AO1312" s="115" t="b">
        <f t="shared" si="1034"/>
        <v>0</v>
      </c>
      <c r="AP1312" s="115" t="b">
        <f t="shared" si="1035"/>
        <v>0</v>
      </c>
      <c r="AQ1312" s="115" t="b">
        <f t="shared" si="1036"/>
        <v>0</v>
      </c>
      <c r="AR1312" s="79">
        <f t="shared" si="997"/>
        <v>0</v>
      </c>
      <c r="AS1312" s="79">
        <f t="shared" si="998"/>
        <v>0</v>
      </c>
      <c r="AT1312" s="79">
        <f t="shared" si="999"/>
        <v>0</v>
      </c>
      <c r="AU1312" s="79">
        <f t="shared" si="1000"/>
        <v>0</v>
      </c>
      <c r="AV1312" s="79">
        <f t="shared" si="1001"/>
        <v>0</v>
      </c>
      <c r="AW1312" s="79">
        <f t="shared" si="1002"/>
        <v>0</v>
      </c>
      <c r="AX1312" s="128">
        <f t="shared" si="1003"/>
        <v>0</v>
      </c>
      <c r="AY1312" s="128"/>
      <c r="AZ1312" s="128"/>
      <c r="BA1312" s="128">
        <f t="shared" si="1004"/>
        <v>0</v>
      </c>
      <c r="BB1312" s="128">
        <f t="shared" si="1005"/>
        <v>0</v>
      </c>
      <c r="BC1312" s="80">
        <f t="shared" si="1006"/>
        <v>0</v>
      </c>
      <c r="BD1312" s="80">
        <f t="shared" si="1007"/>
        <v>0</v>
      </c>
      <c r="BE1312" s="80">
        <f t="shared" si="1008"/>
        <v>0</v>
      </c>
      <c r="BF1312" s="80">
        <f t="shared" si="1009"/>
        <v>0</v>
      </c>
      <c r="BG1312" s="80">
        <f t="shared" si="1010"/>
        <v>0</v>
      </c>
      <c r="BH1312" s="80">
        <f t="shared" si="1037"/>
        <v>0</v>
      </c>
      <c r="BI1312" s="4">
        <f t="shared" si="1011"/>
        <v>0</v>
      </c>
      <c r="BJ1312" s="4">
        <f t="shared" si="1012"/>
        <v>0</v>
      </c>
      <c r="BK1312" s="4">
        <f t="shared" si="1013"/>
        <v>0</v>
      </c>
      <c r="BL1312" s="8" t="e">
        <f>VLOOKUP(CN1312,'CIR Results'!$B$3:$L$42,2,FALSE)</f>
        <v>#N/A</v>
      </c>
      <c r="BM1312" s="8" t="e">
        <f>VLOOKUP(CN1312,'CIR Results'!$B$3:$L$42,3,FALSE)</f>
        <v>#N/A</v>
      </c>
      <c r="BN1312" s="8" t="e">
        <f>VLOOKUP(CN1312,'CIR Results'!$B$3:$L$42,4,FALSE)</f>
        <v>#N/A</v>
      </c>
      <c r="BO1312" s="8" t="e">
        <f>VLOOKUP(CN1312,'CIR Results'!$B$3:$L$42,5,FALSE)</f>
        <v>#N/A</v>
      </c>
      <c r="BP1312" s="8" t="e">
        <f>VLOOKUP(CN1312,'CIR Results'!$B$3:$L$42,6,FALSE)</f>
        <v>#N/A</v>
      </c>
      <c r="BQ1312" s="8" t="e">
        <f>VLOOKUP(CN1312,'CIR Results'!$B$3:$L$42,8,FALSE)</f>
        <v>#N/A</v>
      </c>
      <c r="BR1312" s="8" t="e">
        <f>VLOOKUP(CN1312,'CIR Results'!$B$3:$L$42,9,FALSE)</f>
        <v>#N/A</v>
      </c>
      <c r="BS1312" s="8" t="e">
        <f>VLOOKUP(CN1312,'CIR Results'!$B$3:$L$42,10,FALSE)</f>
        <v>#N/A</v>
      </c>
      <c r="BT1312" s="8" t="e">
        <f>VLOOKUP(CN1312,'CIR Results'!$B$3:$L$42,11,FALSE)</f>
        <v>#N/A</v>
      </c>
      <c r="BU1312" s="136" t="e">
        <f>VLOOKUP(CN1312,'CIR Team Info'!$B$5:$E$44,2,FALSE)</f>
        <v>#N/A</v>
      </c>
      <c r="BV1312" s="136" t="e">
        <f>VLOOKUP(CN1312,'CIR Team Info'!$B$5:$E$44,4,FALSE)</f>
        <v>#N/A</v>
      </c>
      <c r="BW1312" s="136" t="str">
        <f t="shared" si="1038"/>
        <v xml:space="preserve">   </v>
      </c>
    </row>
    <row r="1313" spans="1:75" x14ac:dyDescent="0.25">
      <c r="A1313" s="78">
        <f t="shared" si="992"/>
        <v>0</v>
      </c>
      <c r="C1313" s="10" t="str">
        <f t="shared" si="1031"/>
        <v>Do Not Pick</v>
      </c>
      <c r="D1313" s="17">
        <f t="shared" si="993"/>
        <v>0</v>
      </c>
      <c r="E1313" s="113">
        <f t="shared" si="1019"/>
        <v>0</v>
      </c>
      <c r="F1313" s="113">
        <f t="shared" si="1020"/>
        <v>0</v>
      </c>
      <c r="G1313" s="113">
        <f t="shared" si="1021"/>
        <v>0</v>
      </c>
      <c r="H1313" s="113">
        <f t="shared" si="1022"/>
        <v>0</v>
      </c>
      <c r="I1313" s="113">
        <f t="shared" si="1023"/>
        <v>0</v>
      </c>
      <c r="J1313" s="113">
        <f t="shared" si="1024"/>
        <v>0</v>
      </c>
      <c r="K1313" s="113">
        <f t="shared" si="1014"/>
        <v>0</v>
      </c>
      <c r="L1313" s="76">
        <v>8</v>
      </c>
      <c r="M1313" s="76">
        <v>5</v>
      </c>
      <c r="N1313" s="76">
        <v>7</v>
      </c>
      <c r="O1313" s="76">
        <v>6</v>
      </c>
      <c r="P1313" s="76">
        <v>6</v>
      </c>
      <c r="Q1313" s="76">
        <v>2</v>
      </c>
      <c r="R1313" s="76">
        <v>1</v>
      </c>
      <c r="S1313" s="17">
        <f t="shared" si="994"/>
        <v>0</v>
      </c>
      <c r="T1313" s="113">
        <f t="shared" si="1025"/>
        <v>0</v>
      </c>
      <c r="U1313" s="113">
        <f t="shared" si="1026"/>
        <v>0</v>
      </c>
      <c r="V1313" s="113">
        <f t="shared" si="1027"/>
        <v>0</v>
      </c>
      <c r="W1313" s="113">
        <f t="shared" si="1028"/>
        <v>0</v>
      </c>
      <c r="X1313" s="113">
        <f t="shared" si="1029"/>
        <v>0</v>
      </c>
      <c r="Y1313" s="113">
        <f t="shared" si="1030"/>
        <v>0</v>
      </c>
      <c r="Z1313" s="113">
        <f t="shared" si="1015"/>
        <v>0</v>
      </c>
      <c r="AA1313" s="76">
        <v>10</v>
      </c>
      <c r="AB1313" s="76">
        <v>6</v>
      </c>
      <c r="AC1313" s="76">
        <v>8</v>
      </c>
      <c r="AD1313" s="76">
        <v>2</v>
      </c>
      <c r="AE1313" s="76">
        <v>2</v>
      </c>
      <c r="AF1313" s="76">
        <v>5</v>
      </c>
      <c r="AG1313" s="76">
        <v>8</v>
      </c>
      <c r="AH1313" s="131">
        <f t="shared" si="995"/>
        <v>0</v>
      </c>
      <c r="AI1313" s="131">
        <f t="shared" si="1016"/>
        <v>0</v>
      </c>
      <c r="AJ1313" s="131">
        <f t="shared" si="1032"/>
        <v>0</v>
      </c>
      <c r="AK1313" s="131">
        <f t="shared" si="1033"/>
        <v>0</v>
      </c>
      <c r="AL1313" s="131">
        <f t="shared" si="1017"/>
        <v>0</v>
      </c>
      <c r="AM1313" s="131">
        <f t="shared" si="1018"/>
        <v>0</v>
      </c>
      <c r="AN1313" s="131">
        <f t="shared" si="996"/>
        <v>0</v>
      </c>
      <c r="AO1313" s="115" t="b">
        <f t="shared" si="1034"/>
        <v>0</v>
      </c>
      <c r="AP1313" s="115" t="b">
        <f t="shared" si="1035"/>
        <v>0</v>
      </c>
      <c r="AQ1313" s="115" t="b">
        <f t="shared" si="1036"/>
        <v>0</v>
      </c>
      <c r="AR1313" s="79">
        <f t="shared" si="997"/>
        <v>0</v>
      </c>
      <c r="AS1313" s="79">
        <f t="shared" si="998"/>
        <v>0</v>
      </c>
      <c r="AT1313" s="79">
        <f t="shared" si="999"/>
        <v>0</v>
      </c>
      <c r="AU1313" s="79">
        <f t="shared" si="1000"/>
        <v>0</v>
      </c>
      <c r="AV1313" s="79">
        <f t="shared" si="1001"/>
        <v>0</v>
      </c>
      <c r="AW1313" s="79">
        <f t="shared" si="1002"/>
        <v>0</v>
      </c>
      <c r="AX1313" s="128">
        <f t="shared" si="1003"/>
        <v>0</v>
      </c>
      <c r="AY1313" s="128"/>
      <c r="AZ1313" s="128"/>
      <c r="BA1313" s="128">
        <f t="shared" si="1004"/>
        <v>0</v>
      </c>
      <c r="BB1313" s="128">
        <f t="shared" si="1005"/>
        <v>0</v>
      </c>
      <c r="BC1313" s="80">
        <f t="shared" si="1006"/>
        <v>0</v>
      </c>
      <c r="BD1313" s="80">
        <f t="shared" si="1007"/>
        <v>0</v>
      </c>
      <c r="BE1313" s="80">
        <f t="shared" si="1008"/>
        <v>0</v>
      </c>
      <c r="BF1313" s="80">
        <f t="shared" si="1009"/>
        <v>0</v>
      </c>
      <c r="BG1313" s="80">
        <f t="shared" si="1010"/>
        <v>0</v>
      </c>
      <c r="BH1313" s="80">
        <f t="shared" si="1037"/>
        <v>0</v>
      </c>
      <c r="BI1313" s="4">
        <f t="shared" si="1011"/>
        <v>0</v>
      </c>
      <c r="BJ1313" s="4">
        <f t="shared" si="1012"/>
        <v>0</v>
      </c>
      <c r="BK1313" s="4">
        <f t="shared" si="1013"/>
        <v>0</v>
      </c>
      <c r="BL1313" s="8" t="e">
        <f>VLOOKUP(CN1313,'CIR Results'!$B$3:$L$42,2,FALSE)</f>
        <v>#N/A</v>
      </c>
      <c r="BM1313" s="8" t="e">
        <f>VLOOKUP(CN1313,'CIR Results'!$B$3:$L$42,3,FALSE)</f>
        <v>#N/A</v>
      </c>
      <c r="BN1313" s="8" t="e">
        <f>VLOOKUP(CN1313,'CIR Results'!$B$3:$L$42,4,FALSE)</f>
        <v>#N/A</v>
      </c>
      <c r="BO1313" s="8" t="e">
        <f>VLOOKUP(CN1313,'CIR Results'!$B$3:$L$42,5,FALSE)</f>
        <v>#N/A</v>
      </c>
      <c r="BP1313" s="8" t="e">
        <f>VLOOKUP(CN1313,'CIR Results'!$B$3:$L$42,6,FALSE)</f>
        <v>#N/A</v>
      </c>
      <c r="BQ1313" s="8" t="e">
        <f>VLOOKUP(CN1313,'CIR Results'!$B$3:$L$42,8,FALSE)</f>
        <v>#N/A</v>
      </c>
      <c r="BR1313" s="8" t="e">
        <f>VLOOKUP(CN1313,'CIR Results'!$B$3:$L$42,9,FALSE)</f>
        <v>#N/A</v>
      </c>
      <c r="BS1313" s="8" t="e">
        <f>VLOOKUP(CN1313,'CIR Results'!$B$3:$L$42,10,FALSE)</f>
        <v>#N/A</v>
      </c>
      <c r="BT1313" s="8" t="e">
        <f>VLOOKUP(CN1313,'CIR Results'!$B$3:$L$42,11,FALSE)</f>
        <v>#N/A</v>
      </c>
      <c r="BU1313" s="136" t="e">
        <f>VLOOKUP(CN1313,'CIR Team Info'!$B$5:$E$44,2,FALSE)</f>
        <v>#N/A</v>
      </c>
      <c r="BV1313" s="136" t="e">
        <f>VLOOKUP(CN1313,'CIR Team Info'!$B$5:$E$44,4,FALSE)</f>
        <v>#N/A</v>
      </c>
      <c r="BW1313" s="136" t="str">
        <f t="shared" si="1038"/>
        <v xml:space="preserve">   </v>
      </c>
    </row>
    <row r="1314" spans="1:75" x14ac:dyDescent="0.25">
      <c r="A1314" s="78">
        <f t="shared" si="992"/>
        <v>0</v>
      </c>
      <c r="C1314" s="10" t="str">
        <f t="shared" si="1031"/>
        <v>Do Not Pick</v>
      </c>
      <c r="D1314" s="17">
        <f t="shared" si="993"/>
        <v>0</v>
      </c>
      <c r="E1314" s="113">
        <f t="shared" si="1019"/>
        <v>0</v>
      </c>
      <c r="F1314" s="113">
        <f t="shared" si="1020"/>
        <v>0</v>
      </c>
      <c r="G1314" s="113">
        <f t="shared" si="1021"/>
        <v>0</v>
      </c>
      <c r="H1314" s="113">
        <f t="shared" si="1022"/>
        <v>0</v>
      </c>
      <c r="I1314" s="113">
        <f t="shared" si="1023"/>
        <v>0</v>
      </c>
      <c r="J1314" s="113">
        <f t="shared" si="1024"/>
        <v>0</v>
      </c>
      <c r="K1314" s="113">
        <f t="shared" si="1014"/>
        <v>0</v>
      </c>
      <c r="L1314" s="76">
        <v>8</v>
      </c>
      <c r="M1314" s="76">
        <v>5</v>
      </c>
      <c r="N1314" s="76">
        <v>7</v>
      </c>
      <c r="O1314" s="76">
        <v>6</v>
      </c>
      <c r="P1314" s="76">
        <v>6</v>
      </c>
      <c r="Q1314" s="76">
        <v>2</v>
      </c>
      <c r="R1314" s="76">
        <v>1</v>
      </c>
      <c r="S1314" s="17">
        <f t="shared" si="994"/>
        <v>0</v>
      </c>
      <c r="T1314" s="113">
        <f t="shared" si="1025"/>
        <v>0</v>
      </c>
      <c r="U1314" s="113">
        <f t="shared" si="1026"/>
        <v>0</v>
      </c>
      <c r="V1314" s="113">
        <f t="shared" si="1027"/>
        <v>0</v>
      </c>
      <c r="W1314" s="113">
        <f t="shared" si="1028"/>
        <v>0</v>
      </c>
      <c r="X1314" s="113">
        <f t="shared" si="1029"/>
        <v>0</v>
      </c>
      <c r="Y1314" s="113">
        <f t="shared" si="1030"/>
        <v>0</v>
      </c>
      <c r="Z1314" s="113">
        <f t="shared" si="1015"/>
        <v>0</v>
      </c>
      <c r="AA1314" s="76">
        <v>10</v>
      </c>
      <c r="AB1314" s="76">
        <v>6</v>
      </c>
      <c r="AC1314" s="76">
        <v>8</v>
      </c>
      <c r="AD1314" s="76">
        <v>2</v>
      </c>
      <c r="AE1314" s="76">
        <v>2</v>
      </c>
      <c r="AF1314" s="76">
        <v>5</v>
      </c>
      <c r="AG1314" s="76">
        <v>8</v>
      </c>
      <c r="AH1314" s="131">
        <f t="shared" si="995"/>
        <v>0</v>
      </c>
      <c r="AI1314" s="131">
        <f t="shared" si="1016"/>
        <v>0</v>
      </c>
      <c r="AJ1314" s="131">
        <f t="shared" si="1032"/>
        <v>0</v>
      </c>
      <c r="AK1314" s="131">
        <f t="shared" si="1033"/>
        <v>0</v>
      </c>
      <c r="AL1314" s="131">
        <f t="shared" si="1017"/>
        <v>0</v>
      </c>
      <c r="AM1314" s="131">
        <f t="shared" si="1018"/>
        <v>0</v>
      </c>
      <c r="AN1314" s="131">
        <f t="shared" si="996"/>
        <v>0</v>
      </c>
      <c r="AO1314" s="115" t="b">
        <f t="shared" si="1034"/>
        <v>0</v>
      </c>
      <c r="AP1314" s="115" t="b">
        <f t="shared" si="1035"/>
        <v>0</v>
      </c>
      <c r="AQ1314" s="115" t="b">
        <f t="shared" si="1036"/>
        <v>0</v>
      </c>
      <c r="AR1314" s="79">
        <f t="shared" si="997"/>
        <v>0</v>
      </c>
      <c r="AS1314" s="79">
        <f t="shared" si="998"/>
        <v>0</v>
      </c>
      <c r="AT1314" s="79">
        <f t="shared" si="999"/>
        <v>0</v>
      </c>
      <c r="AU1314" s="79">
        <f t="shared" si="1000"/>
        <v>0</v>
      </c>
      <c r="AV1314" s="79">
        <f t="shared" si="1001"/>
        <v>0</v>
      </c>
      <c r="AW1314" s="79">
        <f t="shared" si="1002"/>
        <v>0</v>
      </c>
      <c r="AX1314" s="128">
        <f t="shared" si="1003"/>
        <v>0</v>
      </c>
      <c r="AY1314" s="128"/>
      <c r="AZ1314" s="128"/>
      <c r="BA1314" s="128">
        <f t="shared" si="1004"/>
        <v>0</v>
      </c>
      <c r="BB1314" s="128">
        <f t="shared" si="1005"/>
        <v>0</v>
      </c>
      <c r="BC1314" s="80">
        <f t="shared" si="1006"/>
        <v>0</v>
      </c>
      <c r="BD1314" s="80">
        <f t="shared" si="1007"/>
        <v>0</v>
      </c>
      <c r="BE1314" s="80">
        <f t="shared" si="1008"/>
        <v>0</v>
      </c>
      <c r="BF1314" s="80">
        <f t="shared" si="1009"/>
        <v>0</v>
      </c>
      <c r="BG1314" s="80">
        <f t="shared" si="1010"/>
        <v>0</v>
      </c>
      <c r="BH1314" s="80">
        <f t="shared" si="1037"/>
        <v>0</v>
      </c>
      <c r="BI1314" s="4">
        <f t="shared" si="1011"/>
        <v>0</v>
      </c>
      <c r="BJ1314" s="4">
        <f t="shared" si="1012"/>
        <v>0</v>
      </c>
      <c r="BK1314" s="4">
        <f t="shared" si="1013"/>
        <v>0</v>
      </c>
      <c r="BL1314" s="8" t="e">
        <f>VLOOKUP(CN1314,'CIR Results'!$B$3:$L$42,2,FALSE)</f>
        <v>#N/A</v>
      </c>
      <c r="BM1314" s="8" t="e">
        <f>VLOOKUP(CN1314,'CIR Results'!$B$3:$L$42,3,FALSE)</f>
        <v>#N/A</v>
      </c>
      <c r="BN1314" s="8" t="e">
        <f>VLOOKUP(CN1314,'CIR Results'!$B$3:$L$42,4,FALSE)</f>
        <v>#N/A</v>
      </c>
      <c r="BO1314" s="8" t="e">
        <f>VLOOKUP(CN1314,'CIR Results'!$B$3:$L$42,5,FALSE)</f>
        <v>#N/A</v>
      </c>
      <c r="BP1314" s="8" t="e">
        <f>VLOOKUP(CN1314,'CIR Results'!$B$3:$L$42,6,FALSE)</f>
        <v>#N/A</v>
      </c>
      <c r="BQ1314" s="8" t="e">
        <f>VLOOKUP(CN1314,'CIR Results'!$B$3:$L$42,8,FALSE)</f>
        <v>#N/A</v>
      </c>
      <c r="BR1314" s="8" t="e">
        <f>VLOOKUP(CN1314,'CIR Results'!$B$3:$L$42,9,FALSE)</f>
        <v>#N/A</v>
      </c>
      <c r="BS1314" s="8" t="e">
        <f>VLOOKUP(CN1314,'CIR Results'!$B$3:$L$42,10,FALSE)</f>
        <v>#N/A</v>
      </c>
      <c r="BT1314" s="8" t="e">
        <f>VLOOKUP(CN1314,'CIR Results'!$B$3:$L$42,11,FALSE)</f>
        <v>#N/A</v>
      </c>
      <c r="BU1314" s="136" t="e">
        <f>VLOOKUP(CN1314,'CIR Team Info'!$B$5:$E$44,2,FALSE)</f>
        <v>#N/A</v>
      </c>
      <c r="BV1314" s="136" t="e">
        <f>VLOOKUP(CN1314,'CIR Team Info'!$B$5:$E$44,4,FALSE)</f>
        <v>#N/A</v>
      </c>
      <c r="BW1314" s="136" t="str">
        <f t="shared" si="1038"/>
        <v xml:space="preserve">   </v>
      </c>
    </row>
    <row r="1315" spans="1:75" x14ac:dyDescent="0.25">
      <c r="A1315" s="78">
        <f t="shared" si="992"/>
        <v>0</v>
      </c>
      <c r="C1315" s="10" t="str">
        <f t="shared" si="1031"/>
        <v>Do Not Pick</v>
      </c>
      <c r="D1315" s="17">
        <f t="shared" si="993"/>
        <v>0</v>
      </c>
      <c r="E1315" s="113">
        <f t="shared" si="1019"/>
        <v>0</v>
      </c>
      <c r="F1315" s="113">
        <f t="shared" si="1020"/>
        <v>0</v>
      </c>
      <c r="G1315" s="113">
        <f t="shared" si="1021"/>
        <v>0</v>
      </c>
      <c r="H1315" s="113">
        <f t="shared" si="1022"/>
        <v>0</v>
      </c>
      <c r="I1315" s="113">
        <f t="shared" si="1023"/>
        <v>0</v>
      </c>
      <c r="J1315" s="113">
        <f t="shared" si="1024"/>
        <v>0</v>
      </c>
      <c r="K1315" s="113">
        <f t="shared" si="1014"/>
        <v>0</v>
      </c>
      <c r="L1315" s="76">
        <v>8</v>
      </c>
      <c r="M1315" s="76">
        <v>5</v>
      </c>
      <c r="N1315" s="76">
        <v>7</v>
      </c>
      <c r="O1315" s="76">
        <v>6</v>
      </c>
      <c r="P1315" s="76">
        <v>6</v>
      </c>
      <c r="Q1315" s="76">
        <v>2</v>
      </c>
      <c r="R1315" s="76">
        <v>1</v>
      </c>
      <c r="S1315" s="17">
        <f t="shared" si="994"/>
        <v>0</v>
      </c>
      <c r="T1315" s="113">
        <f t="shared" si="1025"/>
        <v>0</v>
      </c>
      <c r="U1315" s="113">
        <f t="shared" si="1026"/>
        <v>0</v>
      </c>
      <c r="V1315" s="113">
        <f t="shared" si="1027"/>
        <v>0</v>
      </c>
      <c r="W1315" s="113">
        <f t="shared" si="1028"/>
        <v>0</v>
      </c>
      <c r="X1315" s="113">
        <f t="shared" si="1029"/>
        <v>0</v>
      </c>
      <c r="Y1315" s="113">
        <f t="shared" si="1030"/>
        <v>0</v>
      </c>
      <c r="Z1315" s="113">
        <f t="shared" si="1015"/>
        <v>0</v>
      </c>
      <c r="AA1315" s="76">
        <v>10</v>
      </c>
      <c r="AB1315" s="76">
        <v>6</v>
      </c>
      <c r="AC1315" s="76">
        <v>8</v>
      </c>
      <c r="AD1315" s="76">
        <v>2</v>
      </c>
      <c r="AE1315" s="76">
        <v>2</v>
      </c>
      <c r="AF1315" s="76">
        <v>5</v>
      </c>
      <c r="AG1315" s="76">
        <v>8</v>
      </c>
      <c r="AH1315" s="131">
        <f t="shared" si="995"/>
        <v>0</v>
      </c>
      <c r="AI1315" s="131">
        <f t="shared" si="1016"/>
        <v>0</v>
      </c>
      <c r="AJ1315" s="131">
        <f t="shared" si="1032"/>
        <v>0</v>
      </c>
      <c r="AK1315" s="131">
        <f t="shared" si="1033"/>
        <v>0</v>
      </c>
      <c r="AL1315" s="131">
        <f t="shared" si="1017"/>
        <v>0</v>
      </c>
      <c r="AM1315" s="131">
        <f t="shared" si="1018"/>
        <v>0</v>
      </c>
      <c r="AN1315" s="131">
        <f t="shared" si="996"/>
        <v>0</v>
      </c>
      <c r="AO1315" s="115" t="b">
        <f t="shared" si="1034"/>
        <v>0</v>
      </c>
      <c r="AP1315" s="115" t="b">
        <f t="shared" si="1035"/>
        <v>0</v>
      </c>
      <c r="AQ1315" s="115" t="b">
        <f t="shared" si="1036"/>
        <v>0</v>
      </c>
      <c r="AR1315" s="79">
        <f t="shared" si="997"/>
        <v>0</v>
      </c>
      <c r="AS1315" s="79">
        <f t="shared" si="998"/>
        <v>0</v>
      </c>
      <c r="AT1315" s="79">
        <f t="shared" si="999"/>
        <v>0</v>
      </c>
      <c r="AU1315" s="79">
        <f t="shared" si="1000"/>
        <v>0</v>
      </c>
      <c r="AV1315" s="79">
        <f t="shared" si="1001"/>
        <v>0</v>
      </c>
      <c r="AW1315" s="79">
        <f t="shared" si="1002"/>
        <v>0</v>
      </c>
      <c r="AX1315" s="128">
        <f t="shared" si="1003"/>
        <v>0</v>
      </c>
      <c r="AY1315" s="128"/>
      <c r="AZ1315" s="128"/>
      <c r="BA1315" s="128">
        <f t="shared" si="1004"/>
        <v>0</v>
      </c>
      <c r="BB1315" s="128">
        <f t="shared" si="1005"/>
        <v>0</v>
      </c>
      <c r="BC1315" s="80">
        <f t="shared" si="1006"/>
        <v>0</v>
      </c>
      <c r="BD1315" s="80">
        <f t="shared" si="1007"/>
        <v>0</v>
      </c>
      <c r="BE1315" s="80">
        <f t="shared" si="1008"/>
        <v>0</v>
      </c>
      <c r="BF1315" s="80">
        <f t="shared" si="1009"/>
        <v>0</v>
      </c>
      <c r="BG1315" s="80">
        <f t="shared" si="1010"/>
        <v>0</v>
      </c>
      <c r="BH1315" s="80">
        <f t="shared" si="1037"/>
        <v>0</v>
      </c>
      <c r="BI1315" s="4">
        <f t="shared" si="1011"/>
        <v>0</v>
      </c>
      <c r="BJ1315" s="4">
        <f t="shared" si="1012"/>
        <v>0</v>
      </c>
      <c r="BK1315" s="4">
        <f t="shared" si="1013"/>
        <v>0</v>
      </c>
      <c r="BL1315" s="8" t="e">
        <f>VLOOKUP(CN1315,'CIR Results'!$B$3:$L$42,2,FALSE)</f>
        <v>#N/A</v>
      </c>
      <c r="BM1315" s="8" t="e">
        <f>VLOOKUP(CN1315,'CIR Results'!$B$3:$L$42,3,FALSE)</f>
        <v>#N/A</v>
      </c>
      <c r="BN1315" s="8" t="e">
        <f>VLOOKUP(CN1315,'CIR Results'!$B$3:$L$42,4,FALSE)</f>
        <v>#N/A</v>
      </c>
      <c r="BO1315" s="8" t="e">
        <f>VLOOKUP(CN1315,'CIR Results'!$B$3:$L$42,5,FALSE)</f>
        <v>#N/A</v>
      </c>
      <c r="BP1315" s="8" t="e">
        <f>VLOOKUP(CN1315,'CIR Results'!$B$3:$L$42,6,FALSE)</f>
        <v>#N/A</v>
      </c>
      <c r="BQ1315" s="8" t="e">
        <f>VLOOKUP(CN1315,'CIR Results'!$B$3:$L$42,8,FALSE)</f>
        <v>#N/A</v>
      </c>
      <c r="BR1315" s="8" t="e">
        <f>VLOOKUP(CN1315,'CIR Results'!$B$3:$L$42,9,FALSE)</f>
        <v>#N/A</v>
      </c>
      <c r="BS1315" s="8" t="e">
        <f>VLOOKUP(CN1315,'CIR Results'!$B$3:$L$42,10,FALSE)</f>
        <v>#N/A</v>
      </c>
      <c r="BT1315" s="8" t="e">
        <f>VLOOKUP(CN1315,'CIR Results'!$B$3:$L$42,11,FALSE)</f>
        <v>#N/A</v>
      </c>
      <c r="BU1315" s="136" t="e">
        <f>VLOOKUP(CN1315,'CIR Team Info'!$B$5:$E$44,2,FALSE)</f>
        <v>#N/A</v>
      </c>
      <c r="BV1315" s="136" t="e">
        <f>VLOOKUP(CN1315,'CIR Team Info'!$B$5:$E$44,4,FALSE)</f>
        <v>#N/A</v>
      </c>
      <c r="BW1315" s="136" t="str">
        <f t="shared" si="1038"/>
        <v xml:space="preserve">   </v>
      </c>
    </row>
    <row r="1316" spans="1:75" x14ac:dyDescent="0.25">
      <c r="A1316" s="78">
        <f t="shared" si="992"/>
        <v>0</v>
      </c>
      <c r="C1316" s="10" t="str">
        <f t="shared" si="1031"/>
        <v>Do Not Pick</v>
      </c>
      <c r="D1316" s="17">
        <f t="shared" si="993"/>
        <v>0</v>
      </c>
      <c r="E1316" s="113">
        <f t="shared" si="1019"/>
        <v>0</v>
      </c>
      <c r="F1316" s="113">
        <f t="shared" si="1020"/>
        <v>0</v>
      </c>
      <c r="G1316" s="113">
        <f t="shared" si="1021"/>
        <v>0</v>
      </c>
      <c r="H1316" s="113">
        <f t="shared" si="1022"/>
        <v>0</v>
      </c>
      <c r="I1316" s="113">
        <f t="shared" si="1023"/>
        <v>0</v>
      </c>
      <c r="J1316" s="113">
        <f t="shared" si="1024"/>
        <v>0</v>
      </c>
      <c r="K1316" s="113">
        <f t="shared" si="1014"/>
        <v>0</v>
      </c>
      <c r="L1316" s="76">
        <v>8</v>
      </c>
      <c r="M1316" s="76">
        <v>5</v>
      </c>
      <c r="N1316" s="76">
        <v>7</v>
      </c>
      <c r="O1316" s="76">
        <v>6</v>
      </c>
      <c r="P1316" s="76">
        <v>6</v>
      </c>
      <c r="Q1316" s="76">
        <v>2</v>
      </c>
      <c r="R1316" s="76">
        <v>1</v>
      </c>
      <c r="S1316" s="17">
        <f t="shared" si="994"/>
        <v>0</v>
      </c>
      <c r="T1316" s="113">
        <f t="shared" si="1025"/>
        <v>0</v>
      </c>
      <c r="U1316" s="113">
        <f t="shared" si="1026"/>
        <v>0</v>
      </c>
      <c r="V1316" s="113">
        <f t="shared" si="1027"/>
        <v>0</v>
      </c>
      <c r="W1316" s="113">
        <f t="shared" si="1028"/>
        <v>0</v>
      </c>
      <c r="X1316" s="113">
        <f t="shared" si="1029"/>
        <v>0</v>
      </c>
      <c r="Y1316" s="113">
        <f t="shared" si="1030"/>
        <v>0</v>
      </c>
      <c r="Z1316" s="113">
        <f t="shared" si="1015"/>
        <v>0</v>
      </c>
      <c r="AA1316" s="76">
        <v>10</v>
      </c>
      <c r="AB1316" s="76">
        <v>6</v>
      </c>
      <c r="AC1316" s="76">
        <v>8</v>
      </c>
      <c r="AD1316" s="76">
        <v>2</v>
      </c>
      <c r="AE1316" s="76">
        <v>2</v>
      </c>
      <c r="AF1316" s="76">
        <v>5</v>
      </c>
      <c r="AG1316" s="76">
        <v>8</v>
      </c>
      <c r="AH1316" s="131">
        <f t="shared" si="995"/>
        <v>0</v>
      </c>
      <c r="AI1316" s="131">
        <f t="shared" si="1016"/>
        <v>0</v>
      </c>
      <c r="AJ1316" s="131">
        <f t="shared" si="1032"/>
        <v>0</v>
      </c>
      <c r="AK1316" s="131">
        <f t="shared" si="1033"/>
        <v>0</v>
      </c>
      <c r="AL1316" s="131">
        <f t="shared" si="1017"/>
        <v>0</v>
      </c>
      <c r="AM1316" s="131">
        <f t="shared" si="1018"/>
        <v>0</v>
      </c>
      <c r="AN1316" s="131">
        <f t="shared" si="996"/>
        <v>0</v>
      </c>
      <c r="AO1316" s="115" t="b">
        <f t="shared" si="1034"/>
        <v>0</v>
      </c>
      <c r="AP1316" s="115" t="b">
        <f t="shared" si="1035"/>
        <v>0</v>
      </c>
      <c r="AQ1316" s="115" t="b">
        <f t="shared" si="1036"/>
        <v>0</v>
      </c>
      <c r="AR1316" s="79">
        <f t="shared" si="997"/>
        <v>0</v>
      </c>
      <c r="AS1316" s="79">
        <f t="shared" si="998"/>
        <v>0</v>
      </c>
      <c r="AT1316" s="79">
        <f t="shared" si="999"/>
        <v>0</v>
      </c>
      <c r="AU1316" s="79">
        <f t="shared" si="1000"/>
        <v>0</v>
      </c>
      <c r="AV1316" s="79">
        <f t="shared" si="1001"/>
        <v>0</v>
      </c>
      <c r="AW1316" s="79">
        <f t="shared" si="1002"/>
        <v>0</v>
      </c>
      <c r="AX1316" s="128">
        <f t="shared" si="1003"/>
        <v>0</v>
      </c>
      <c r="AY1316" s="128"/>
      <c r="AZ1316" s="128"/>
      <c r="BA1316" s="128">
        <f t="shared" si="1004"/>
        <v>0</v>
      </c>
      <c r="BB1316" s="128">
        <f t="shared" si="1005"/>
        <v>0</v>
      </c>
      <c r="BC1316" s="80">
        <f t="shared" si="1006"/>
        <v>0</v>
      </c>
      <c r="BD1316" s="80">
        <f t="shared" si="1007"/>
        <v>0</v>
      </c>
      <c r="BE1316" s="80">
        <f t="shared" si="1008"/>
        <v>0</v>
      </c>
      <c r="BF1316" s="80">
        <f t="shared" si="1009"/>
        <v>0</v>
      </c>
      <c r="BG1316" s="80">
        <f t="shared" si="1010"/>
        <v>0</v>
      </c>
      <c r="BH1316" s="80">
        <f t="shared" si="1037"/>
        <v>0</v>
      </c>
      <c r="BI1316" s="4">
        <f t="shared" si="1011"/>
        <v>0</v>
      </c>
      <c r="BJ1316" s="4">
        <f t="shared" si="1012"/>
        <v>0</v>
      </c>
      <c r="BK1316" s="4">
        <f t="shared" si="1013"/>
        <v>0</v>
      </c>
      <c r="BL1316" s="8" t="e">
        <f>VLOOKUP(CN1316,'CIR Results'!$B$3:$L$42,2,FALSE)</f>
        <v>#N/A</v>
      </c>
      <c r="BM1316" s="8" t="e">
        <f>VLOOKUP(CN1316,'CIR Results'!$B$3:$L$42,3,FALSE)</f>
        <v>#N/A</v>
      </c>
      <c r="BN1316" s="8" t="e">
        <f>VLOOKUP(CN1316,'CIR Results'!$B$3:$L$42,4,FALSE)</f>
        <v>#N/A</v>
      </c>
      <c r="BO1316" s="8" t="e">
        <f>VLOOKUP(CN1316,'CIR Results'!$B$3:$L$42,5,FALSE)</f>
        <v>#N/A</v>
      </c>
      <c r="BP1316" s="8" t="e">
        <f>VLOOKUP(CN1316,'CIR Results'!$B$3:$L$42,6,FALSE)</f>
        <v>#N/A</v>
      </c>
      <c r="BQ1316" s="8" t="e">
        <f>VLOOKUP(CN1316,'CIR Results'!$B$3:$L$42,8,FALSE)</f>
        <v>#N/A</v>
      </c>
      <c r="BR1316" s="8" t="e">
        <f>VLOOKUP(CN1316,'CIR Results'!$B$3:$L$42,9,FALSE)</f>
        <v>#N/A</v>
      </c>
      <c r="BS1316" s="8" t="e">
        <f>VLOOKUP(CN1316,'CIR Results'!$B$3:$L$42,10,FALSE)</f>
        <v>#N/A</v>
      </c>
      <c r="BT1316" s="8" t="e">
        <f>VLOOKUP(CN1316,'CIR Results'!$B$3:$L$42,11,FALSE)</f>
        <v>#N/A</v>
      </c>
      <c r="BU1316" s="136" t="e">
        <f>VLOOKUP(CN1316,'CIR Team Info'!$B$5:$E$44,2,FALSE)</f>
        <v>#N/A</v>
      </c>
      <c r="BV1316" s="136" t="e">
        <f>VLOOKUP(CN1316,'CIR Team Info'!$B$5:$E$44,4,FALSE)</f>
        <v>#N/A</v>
      </c>
      <c r="BW1316" s="136" t="str">
        <f t="shared" si="1038"/>
        <v xml:space="preserve">   </v>
      </c>
    </row>
    <row r="1317" spans="1:75" x14ac:dyDescent="0.25">
      <c r="A1317" s="78">
        <f t="shared" si="992"/>
        <v>0</v>
      </c>
      <c r="C1317" s="10" t="str">
        <f t="shared" si="1031"/>
        <v>Do Not Pick</v>
      </c>
      <c r="D1317" s="17">
        <f t="shared" si="993"/>
        <v>0</v>
      </c>
      <c r="E1317" s="113">
        <f t="shared" si="1019"/>
        <v>0</v>
      </c>
      <c r="F1317" s="113">
        <f t="shared" si="1020"/>
        <v>0</v>
      </c>
      <c r="G1317" s="113">
        <f t="shared" si="1021"/>
        <v>0</v>
      </c>
      <c r="H1317" s="113">
        <f t="shared" si="1022"/>
        <v>0</v>
      </c>
      <c r="I1317" s="113">
        <f t="shared" si="1023"/>
        <v>0</v>
      </c>
      <c r="J1317" s="113">
        <f t="shared" si="1024"/>
        <v>0</v>
      </c>
      <c r="K1317" s="113">
        <f t="shared" si="1014"/>
        <v>0</v>
      </c>
      <c r="L1317" s="76">
        <v>8</v>
      </c>
      <c r="M1317" s="76">
        <v>5</v>
      </c>
      <c r="N1317" s="76">
        <v>7</v>
      </c>
      <c r="O1317" s="76">
        <v>6</v>
      </c>
      <c r="P1317" s="76">
        <v>6</v>
      </c>
      <c r="Q1317" s="76">
        <v>2</v>
      </c>
      <c r="R1317" s="76">
        <v>1</v>
      </c>
      <c r="S1317" s="17">
        <f t="shared" si="994"/>
        <v>0</v>
      </c>
      <c r="T1317" s="113">
        <f t="shared" si="1025"/>
        <v>0</v>
      </c>
      <c r="U1317" s="113">
        <f t="shared" si="1026"/>
        <v>0</v>
      </c>
      <c r="V1317" s="113">
        <f t="shared" si="1027"/>
        <v>0</v>
      </c>
      <c r="W1317" s="113">
        <f t="shared" si="1028"/>
        <v>0</v>
      </c>
      <c r="X1317" s="113">
        <f t="shared" si="1029"/>
        <v>0</v>
      </c>
      <c r="Y1317" s="113">
        <f t="shared" si="1030"/>
        <v>0</v>
      </c>
      <c r="Z1317" s="113">
        <f t="shared" si="1015"/>
        <v>0</v>
      </c>
      <c r="AA1317" s="76">
        <v>10</v>
      </c>
      <c r="AB1317" s="76">
        <v>6</v>
      </c>
      <c r="AC1317" s="76">
        <v>8</v>
      </c>
      <c r="AD1317" s="76">
        <v>2</v>
      </c>
      <c r="AE1317" s="76">
        <v>2</v>
      </c>
      <c r="AF1317" s="76">
        <v>5</v>
      </c>
      <c r="AG1317" s="76">
        <v>8</v>
      </c>
      <c r="AH1317" s="131">
        <f t="shared" si="995"/>
        <v>0</v>
      </c>
      <c r="AI1317" s="131">
        <f t="shared" si="1016"/>
        <v>0</v>
      </c>
      <c r="AJ1317" s="131">
        <f t="shared" si="1032"/>
        <v>0</v>
      </c>
      <c r="AK1317" s="131">
        <f t="shared" si="1033"/>
        <v>0</v>
      </c>
      <c r="AL1317" s="131">
        <f t="shared" si="1017"/>
        <v>0</v>
      </c>
      <c r="AM1317" s="131">
        <f t="shared" si="1018"/>
        <v>0</v>
      </c>
      <c r="AN1317" s="131">
        <f t="shared" si="996"/>
        <v>0</v>
      </c>
      <c r="AO1317" s="115" t="b">
        <f t="shared" si="1034"/>
        <v>0</v>
      </c>
      <c r="AP1317" s="115" t="b">
        <f t="shared" si="1035"/>
        <v>0</v>
      </c>
      <c r="AQ1317" s="115" t="b">
        <f t="shared" si="1036"/>
        <v>0</v>
      </c>
      <c r="AR1317" s="79">
        <f t="shared" si="997"/>
        <v>0</v>
      </c>
      <c r="AS1317" s="79">
        <f t="shared" si="998"/>
        <v>0</v>
      </c>
      <c r="AT1317" s="79">
        <f t="shared" si="999"/>
        <v>0</v>
      </c>
      <c r="AU1317" s="79">
        <f t="shared" si="1000"/>
        <v>0</v>
      </c>
      <c r="AV1317" s="79">
        <f t="shared" si="1001"/>
        <v>0</v>
      </c>
      <c r="AW1317" s="79">
        <f t="shared" si="1002"/>
        <v>0</v>
      </c>
      <c r="AX1317" s="128">
        <f t="shared" si="1003"/>
        <v>0</v>
      </c>
      <c r="AY1317" s="128"/>
      <c r="AZ1317" s="128"/>
      <c r="BA1317" s="128">
        <f t="shared" si="1004"/>
        <v>0</v>
      </c>
      <c r="BB1317" s="128">
        <f t="shared" si="1005"/>
        <v>0</v>
      </c>
      <c r="BC1317" s="80">
        <f t="shared" si="1006"/>
        <v>0</v>
      </c>
      <c r="BD1317" s="80">
        <f t="shared" si="1007"/>
        <v>0</v>
      </c>
      <c r="BE1317" s="80">
        <f t="shared" si="1008"/>
        <v>0</v>
      </c>
      <c r="BF1317" s="80">
        <f t="shared" si="1009"/>
        <v>0</v>
      </c>
      <c r="BG1317" s="80">
        <f t="shared" si="1010"/>
        <v>0</v>
      </c>
      <c r="BH1317" s="80">
        <f t="shared" si="1037"/>
        <v>0</v>
      </c>
      <c r="BI1317" s="4">
        <f t="shared" si="1011"/>
        <v>0</v>
      </c>
      <c r="BJ1317" s="4">
        <f t="shared" si="1012"/>
        <v>0</v>
      </c>
      <c r="BK1317" s="4">
        <f t="shared" si="1013"/>
        <v>0</v>
      </c>
      <c r="BL1317" s="8" t="e">
        <f>VLOOKUP(CN1317,'CIR Results'!$B$3:$L$42,2,FALSE)</f>
        <v>#N/A</v>
      </c>
      <c r="BM1317" s="8" t="e">
        <f>VLOOKUP(CN1317,'CIR Results'!$B$3:$L$42,3,FALSE)</f>
        <v>#N/A</v>
      </c>
      <c r="BN1317" s="8" t="e">
        <f>VLOOKUP(CN1317,'CIR Results'!$B$3:$L$42,4,FALSE)</f>
        <v>#N/A</v>
      </c>
      <c r="BO1317" s="8" t="e">
        <f>VLOOKUP(CN1317,'CIR Results'!$B$3:$L$42,5,FALSE)</f>
        <v>#N/A</v>
      </c>
      <c r="BP1317" s="8" t="e">
        <f>VLOOKUP(CN1317,'CIR Results'!$B$3:$L$42,6,FALSE)</f>
        <v>#N/A</v>
      </c>
      <c r="BQ1317" s="8" t="e">
        <f>VLOOKUP(CN1317,'CIR Results'!$B$3:$L$42,8,FALSE)</f>
        <v>#N/A</v>
      </c>
      <c r="BR1317" s="8" t="e">
        <f>VLOOKUP(CN1317,'CIR Results'!$B$3:$L$42,9,FALSE)</f>
        <v>#N/A</v>
      </c>
      <c r="BS1317" s="8" t="e">
        <f>VLOOKUP(CN1317,'CIR Results'!$B$3:$L$42,10,FALSE)</f>
        <v>#N/A</v>
      </c>
      <c r="BT1317" s="8" t="e">
        <f>VLOOKUP(CN1317,'CIR Results'!$B$3:$L$42,11,FALSE)</f>
        <v>#N/A</v>
      </c>
      <c r="BU1317" s="136" t="e">
        <f>VLOOKUP(CN1317,'CIR Team Info'!$B$5:$E$44,2,FALSE)</f>
        <v>#N/A</v>
      </c>
      <c r="BV1317" s="136" t="e">
        <f>VLOOKUP(CN1317,'CIR Team Info'!$B$5:$E$44,4,FALSE)</f>
        <v>#N/A</v>
      </c>
      <c r="BW1317" s="136" t="str">
        <f t="shared" si="1038"/>
        <v xml:space="preserve">   </v>
      </c>
    </row>
    <row r="1318" spans="1:75" x14ac:dyDescent="0.25">
      <c r="A1318" s="78">
        <f t="shared" si="992"/>
        <v>0</v>
      </c>
      <c r="C1318" s="10" t="str">
        <f t="shared" si="1031"/>
        <v>Do Not Pick</v>
      </c>
      <c r="D1318" s="17">
        <f t="shared" si="993"/>
        <v>0</v>
      </c>
      <c r="E1318" s="113">
        <f t="shared" si="1019"/>
        <v>0</v>
      </c>
      <c r="F1318" s="113">
        <f t="shared" si="1020"/>
        <v>0</v>
      </c>
      <c r="G1318" s="113">
        <f t="shared" si="1021"/>
        <v>0</v>
      </c>
      <c r="H1318" s="113">
        <f t="shared" si="1022"/>
        <v>0</v>
      </c>
      <c r="I1318" s="113">
        <f t="shared" si="1023"/>
        <v>0</v>
      </c>
      <c r="J1318" s="113">
        <f t="shared" si="1024"/>
        <v>0</v>
      </c>
      <c r="K1318" s="113">
        <f t="shared" si="1014"/>
        <v>0</v>
      </c>
      <c r="L1318" s="76">
        <v>8</v>
      </c>
      <c r="M1318" s="76">
        <v>5</v>
      </c>
      <c r="N1318" s="76">
        <v>7</v>
      </c>
      <c r="O1318" s="76">
        <v>6</v>
      </c>
      <c r="P1318" s="76">
        <v>6</v>
      </c>
      <c r="Q1318" s="76">
        <v>2</v>
      </c>
      <c r="R1318" s="76">
        <v>1</v>
      </c>
      <c r="S1318" s="17">
        <f t="shared" si="994"/>
        <v>0</v>
      </c>
      <c r="T1318" s="113">
        <f t="shared" si="1025"/>
        <v>0</v>
      </c>
      <c r="U1318" s="113">
        <f t="shared" si="1026"/>
        <v>0</v>
      </c>
      <c r="V1318" s="113">
        <f t="shared" si="1027"/>
        <v>0</v>
      </c>
      <c r="W1318" s="113">
        <f t="shared" si="1028"/>
        <v>0</v>
      </c>
      <c r="X1318" s="113">
        <f t="shared" si="1029"/>
        <v>0</v>
      </c>
      <c r="Y1318" s="113">
        <f t="shared" si="1030"/>
        <v>0</v>
      </c>
      <c r="Z1318" s="113">
        <f t="shared" si="1015"/>
        <v>0</v>
      </c>
      <c r="AA1318" s="76">
        <v>10</v>
      </c>
      <c r="AB1318" s="76">
        <v>6</v>
      </c>
      <c r="AC1318" s="76">
        <v>8</v>
      </c>
      <c r="AD1318" s="76">
        <v>2</v>
      </c>
      <c r="AE1318" s="76">
        <v>2</v>
      </c>
      <c r="AF1318" s="76">
        <v>5</v>
      </c>
      <c r="AG1318" s="76">
        <v>8</v>
      </c>
      <c r="AH1318" s="131">
        <f t="shared" si="995"/>
        <v>0</v>
      </c>
      <c r="AI1318" s="131">
        <f t="shared" si="1016"/>
        <v>0</v>
      </c>
      <c r="AJ1318" s="131">
        <f t="shared" si="1032"/>
        <v>0</v>
      </c>
      <c r="AK1318" s="131">
        <f t="shared" si="1033"/>
        <v>0</v>
      </c>
      <c r="AL1318" s="131">
        <f t="shared" si="1017"/>
        <v>0</v>
      </c>
      <c r="AM1318" s="131">
        <f t="shared" si="1018"/>
        <v>0</v>
      </c>
      <c r="AN1318" s="131">
        <f t="shared" si="996"/>
        <v>0</v>
      </c>
      <c r="AO1318" s="115" t="b">
        <f t="shared" si="1034"/>
        <v>0</v>
      </c>
      <c r="AP1318" s="115" t="b">
        <f t="shared" si="1035"/>
        <v>0</v>
      </c>
      <c r="AQ1318" s="115" t="b">
        <f t="shared" si="1036"/>
        <v>0</v>
      </c>
      <c r="AR1318" s="79">
        <f t="shared" si="997"/>
        <v>0</v>
      </c>
      <c r="AS1318" s="79">
        <f t="shared" si="998"/>
        <v>0</v>
      </c>
      <c r="AT1318" s="79">
        <f t="shared" si="999"/>
        <v>0</v>
      </c>
      <c r="AU1318" s="79">
        <f t="shared" si="1000"/>
        <v>0</v>
      </c>
      <c r="AV1318" s="79">
        <f t="shared" si="1001"/>
        <v>0</v>
      </c>
      <c r="AW1318" s="79">
        <f t="shared" si="1002"/>
        <v>0</v>
      </c>
      <c r="AX1318" s="128">
        <f t="shared" si="1003"/>
        <v>0</v>
      </c>
      <c r="AY1318" s="128"/>
      <c r="AZ1318" s="128"/>
      <c r="BA1318" s="128">
        <f t="shared" si="1004"/>
        <v>0</v>
      </c>
      <c r="BB1318" s="128">
        <f t="shared" si="1005"/>
        <v>0</v>
      </c>
      <c r="BC1318" s="80">
        <f t="shared" si="1006"/>
        <v>0</v>
      </c>
      <c r="BD1318" s="80">
        <f t="shared" si="1007"/>
        <v>0</v>
      </c>
      <c r="BE1318" s="80">
        <f t="shared" si="1008"/>
        <v>0</v>
      </c>
      <c r="BF1318" s="80">
        <f t="shared" si="1009"/>
        <v>0</v>
      </c>
      <c r="BG1318" s="80">
        <f t="shared" si="1010"/>
        <v>0</v>
      </c>
      <c r="BH1318" s="80">
        <f t="shared" si="1037"/>
        <v>0</v>
      </c>
      <c r="BI1318" s="4">
        <f t="shared" si="1011"/>
        <v>0</v>
      </c>
      <c r="BJ1318" s="4">
        <f t="shared" si="1012"/>
        <v>0</v>
      </c>
      <c r="BK1318" s="4">
        <f t="shared" si="1013"/>
        <v>0</v>
      </c>
      <c r="BL1318" s="8" t="e">
        <f>VLOOKUP(CN1318,'CIR Results'!$B$3:$L$42,2,FALSE)</f>
        <v>#N/A</v>
      </c>
      <c r="BM1318" s="8" t="e">
        <f>VLOOKUP(CN1318,'CIR Results'!$B$3:$L$42,3,FALSE)</f>
        <v>#N/A</v>
      </c>
      <c r="BN1318" s="8" t="e">
        <f>VLOOKUP(CN1318,'CIR Results'!$B$3:$L$42,4,FALSE)</f>
        <v>#N/A</v>
      </c>
      <c r="BO1318" s="8" t="e">
        <f>VLOOKUP(CN1318,'CIR Results'!$B$3:$L$42,5,FALSE)</f>
        <v>#N/A</v>
      </c>
      <c r="BP1318" s="8" t="e">
        <f>VLOOKUP(CN1318,'CIR Results'!$B$3:$L$42,6,FALSE)</f>
        <v>#N/A</v>
      </c>
      <c r="BQ1318" s="8" t="e">
        <f>VLOOKUP(CN1318,'CIR Results'!$B$3:$L$42,8,FALSE)</f>
        <v>#N/A</v>
      </c>
      <c r="BR1318" s="8" t="e">
        <f>VLOOKUP(CN1318,'CIR Results'!$B$3:$L$42,9,FALSE)</f>
        <v>#N/A</v>
      </c>
      <c r="BS1318" s="8" t="e">
        <f>VLOOKUP(CN1318,'CIR Results'!$B$3:$L$42,10,FALSE)</f>
        <v>#N/A</v>
      </c>
      <c r="BT1318" s="8" t="e">
        <f>VLOOKUP(CN1318,'CIR Results'!$B$3:$L$42,11,FALSE)</f>
        <v>#N/A</v>
      </c>
      <c r="BU1318" s="136" t="e">
        <f>VLOOKUP(CN1318,'CIR Team Info'!$B$5:$E$44,2,FALSE)</f>
        <v>#N/A</v>
      </c>
      <c r="BV1318" s="136" t="e">
        <f>VLOOKUP(CN1318,'CIR Team Info'!$B$5:$E$44,4,FALSE)</f>
        <v>#N/A</v>
      </c>
      <c r="BW1318" s="136" t="str">
        <f t="shared" si="1038"/>
        <v xml:space="preserve">   </v>
      </c>
    </row>
    <row r="1319" spans="1:75" x14ac:dyDescent="0.25">
      <c r="A1319" s="78">
        <f t="shared" si="992"/>
        <v>0</v>
      </c>
      <c r="C1319" s="10" t="str">
        <f t="shared" si="1031"/>
        <v>Do Not Pick</v>
      </c>
      <c r="D1319" s="17">
        <f t="shared" si="993"/>
        <v>0</v>
      </c>
      <c r="E1319" s="113">
        <f t="shared" si="1019"/>
        <v>0</v>
      </c>
      <c r="F1319" s="113">
        <f t="shared" si="1020"/>
        <v>0</v>
      </c>
      <c r="G1319" s="113">
        <f t="shared" si="1021"/>
        <v>0</v>
      </c>
      <c r="H1319" s="113">
        <f t="shared" si="1022"/>
        <v>0</v>
      </c>
      <c r="I1319" s="113">
        <f t="shared" si="1023"/>
        <v>0</v>
      </c>
      <c r="J1319" s="113">
        <f t="shared" si="1024"/>
        <v>0</v>
      </c>
      <c r="K1319" s="113">
        <f t="shared" si="1014"/>
        <v>0</v>
      </c>
      <c r="L1319" s="76">
        <v>8</v>
      </c>
      <c r="M1319" s="76">
        <v>5</v>
      </c>
      <c r="N1319" s="76">
        <v>7</v>
      </c>
      <c r="O1319" s="76">
        <v>6</v>
      </c>
      <c r="P1319" s="76">
        <v>6</v>
      </c>
      <c r="Q1319" s="76">
        <v>2</v>
      </c>
      <c r="R1319" s="76">
        <v>1</v>
      </c>
      <c r="S1319" s="17">
        <f t="shared" si="994"/>
        <v>0</v>
      </c>
      <c r="T1319" s="113">
        <f t="shared" si="1025"/>
        <v>0</v>
      </c>
      <c r="U1319" s="113">
        <f t="shared" si="1026"/>
        <v>0</v>
      </c>
      <c r="V1319" s="113">
        <f t="shared" si="1027"/>
        <v>0</v>
      </c>
      <c r="W1319" s="113">
        <f t="shared" si="1028"/>
        <v>0</v>
      </c>
      <c r="X1319" s="113">
        <f t="shared" si="1029"/>
        <v>0</v>
      </c>
      <c r="Y1319" s="113">
        <f t="shared" si="1030"/>
        <v>0</v>
      </c>
      <c r="Z1319" s="113">
        <f t="shared" si="1015"/>
        <v>0</v>
      </c>
      <c r="AA1319" s="76">
        <v>10</v>
      </c>
      <c r="AB1319" s="76">
        <v>6</v>
      </c>
      <c r="AC1319" s="76">
        <v>8</v>
      </c>
      <c r="AD1319" s="76">
        <v>2</v>
      </c>
      <c r="AE1319" s="76">
        <v>2</v>
      </c>
      <c r="AF1319" s="76">
        <v>5</v>
      </c>
      <c r="AG1319" s="76">
        <v>8</v>
      </c>
      <c r="AH1319" s="131">
        <f t="shared" si="995"/>
        <v>0</v>
      </c>
      <c r="AI1319" s="131">
        <f t="shared" si="1016"/>
        <v>0</v>
      </c>
      <c r="AJ1319" s="131">
        <f t="shared" si="1032"/>
        <v>0</v>
      </c>
      <c r="AK1319" s="131">
        <f t="shared" si="1033"/>
        <v>0</v>
      </c>
      <c r="AL1319" s="131">
        <f t="shared" si="1017"/>
        <v>0</v>
      </c>
      <c r="AM1319" s="131">
        <f t="shared" si="1018"/>
        <v>0</v>
      </c>
      <c r="AN1319" s="131">
        <f t="shared" si="996"/>
        <v>0</v>
      </c>
      <c r="AO1319" s="115" t="b">
        <f t="shared" si="1034"/>
        <v>0</v>
      </c>
      <c r="AP1319" s="115" t="b">
        <f t="shared" si="1035"/>
        <v>0</v>
      </c>
      <c r="AQ1319" s="115" t="b">
        <f t="shared" si="1036"/>
        <v>0</v>
      </c>
      <c r="AR1319" s="79">
        <f t="shared" si="997"/>
        <v>0</v>
      </c>
      <c r="AS1319" s="79">
        <f t="shared" si="998"/>
        <v>0</v>
      </c>
      <c r="AT1319" s="79">
        <f t="shared" si="999"/>
        <v>0</v>
      </c>
      <c r="AU1319" s="79">
        <f t="shared" si="1000"/>
        <v>0</v>
      </c>
      <c r="AV1319" s="79">
        <f t="shared" si="1001"/>
        <v>0</v>
      </c>
      <c r="AW1319" s="79">
        <f t="shared" si="1002"/>
        <v>0</v>
      </c>
      <c r="AX1319" s="128">
        <f t="shared" si="1003"/>
        <v>0</v>
      </c>
      <c r="AY1319" s="128"/>
      <c r="AZ1319" s="128"/>
      <c r="BA1319" s="128">
        <f t="shared" si="1004"/>
        <v>0</v>
      </c>
      <c r="BB1319" s="128">
        <f t="shared" si="1005"/>
        <v>0</v>
      </c>
      <c r="BC1319" s="80">
        <f t="shared" si="1006"/>
        <v>0</v>
      </c>
      <c r="BD1319" s="80">
        <f t="shared" si="1007"/>
        <v>0</v>
      </c>
      <c r="BE1319" s="80">
        <f t="shared" si="1008"/>
        <v>0</v>
      </c>
      <c r="BF1319" s="80">
        <f t="shared" si="1009"/>
        <v>0</v>
      </c>
      <c r="BG1319" s="80">
        <f t="shared" si="1010"/>
        <v>0</v>
      </c>
      <c r="BH1319" s="80">
        <f t="shared" si="1037"/>
        <v>0</v>
      </c>
      <c r="BI1319" s="4">
        <f t="shared" si="1011"/>
        <v>0</v>
      </c>
      <c r="BJ1319" s="4">
        <f t="shared" si="1012"/>
        <v>0</v>
      </c>
      <c r="BK1319" s="4">
        <f t="shared" si="1013"/>
        <v>0</v>
      </c>
      <c r="BL1319" s="8" t="e">
        <f>VLOOKUP(CN1319,'CIR Results'!$B$3:$L$42,2,FALSE)</f>
        <v>#N/A</v>
      </c>
      <c r="BM1319" s="8" t="e">
        <f>VLOOKUP(CN1319,'CIR Results'!$B$3:$L$42,3,FALSE)</f>
        <v>#N/A</v>
      </c>
      <c r="BN1319" s="8" t="e">
        <f>VLOOKUP(CN1319,'CIR Results'!$B$3:$L$42,4,FALSE)</f>
        <v>#N/A</v>
      </c>
      <c r="BO1319" s="8" t="e">
        <f>VLOOKUP(CN1319,'CIR Results'!$B$3:$L$42,5,FALSE)</f>
        <v>#N/A</v>
      </c>
      <c r="BP1319" s="8" t="e">
        <f>VLOOKUP(CN1319,'CIR Results'!$B$3:$L$42,6,FALSE)</f>
        <v>#N/A</v>
      </c>
      <c r="BQ1319" s="8" t="e">
        <f>VLOOKUP(CN1319,'CIR Results'!$B$3:$L$42,8,FALSE)</f>
        <v>#N/A</v>
      </c>
      <c r="BR1319" s="8" t="e">
        <f>VLOOKUP(CN1319,'CIR Results'!$B$3:$L$42,9,FALSE)</f>
        <v>#N/A</v>
      </c>
      <c r="BS1319" s="8" t="e">
        <f>VLOOKUP(CN1319,'CIR Results'!$B$3:$L$42,10,FALSE)</f>
        <v>#N/A</v>
      </c>
      <c r="BT1319" s="8" t="e">
        <f>VLOOKUP(CN1319,'CIR Results'!$B$3:$L$42,11,FALSE)</f>
        <v>#N/A</v>
      </c>
      <c r="BU1319" s="136" t="e">
        <f>VLOOKUP(CN1319,'CIR Team Info'!$B$5:$E$44,2,FALSE)</f>
        <v>#N/A</v>
      </c>
      <c r="BV1319" s="136" t="e">
        <f>VLOOKUP(CN1319,'CIR Team Info'!$B$5:$E$44,4,FALSE)</f>
        <v>#N/A</v>
      </c>
      <c r="BW1319" s="136" t="str">
        <f t="shared" si="1038"/>
        <v xml:space="preserve">   </v>
      </c>
    </row>
    <row r="1320" spans="1:75" x14ac:dyDescent="0.25">
      <c r="A1320" s="78">
        <f t="shared" si="992"/>
        <v>0</v>
      </c>
      <c r="C1320" s="10" t="str">
        <f t="shared" si="1031"/>
        <v>Do Not Pick</v>
      </c>
      <c r="D1320" s="17">
        <f t="shared" si="993"/>
        <v>0</v>
      </c>
      <c r="E1320" s="113">
        <f t="shared" si="1019"/>
        <v>0</v>
      </c>
      <c r="F1320" s="113">
        <f t="shared" si="1020"/>
        <v>0</v>
      </c>
      <c r="G1320" s="113">
        <f t="shared" si="1021"/>
        <v>0</v>
      </c>
      <c r="H1320" s="113">
        <f t="shared" si="1022"/>
        <v>0</v>
      </c>
      <c r="I1320" s="113">
        <f t="shared" si="1023"/>
        <v>0</v>
      </c>
      <c r="J1320" s="113">
        <f t="shared" si="1024"/>
        <v>0</v>
      </c>
      <c r="K1320" s="113">
        <f t="shared" si="1014"/>
        <v>0</v>
      </c>
      <c r="L1320" s="76">
        <v>8</v>
      </c>
      <c r="M1320" s="76">
        <v>5</v>
      </c>
      <c r="N1320" s="76">
        <v>7</v>
      </c>
      <c r="O1320" s="76">
        <v>6</v>
      </c>
      <c r="P1320" s="76">
        <v>6</v>
      </c>
      <c r="Q1320" s="76">
        <v>2</v>
      </c>
      <c r="R1320" s="76">
        <v>1</v>
      </c>
      <c r="S1320" s="17">
        <f t="shared" si="994"/>
        <v>0</v>
      </c>
      <c r="T1320" s="113">
        <f t="shared" si="1025"/>
        <v>0</v>
      </c>
      <c r="U1320" s="113">
        <f t="shared" si="1026"/>
        <v>0</v>
      </c>
      <c r="V1320" s="113">
        <f t="shared" si="1027"/>
        <v>0</v>
      </c>
      <c r="W1320" s="113">
        <f t="shared" si="1028"/>
        <v>0</v>
      </c>
      <c r="X1320" s="113">
        <f t="shared" si="1029"/>
        <v>0</v>
      </c>
      <c r="Y1320" s="113">
        <f t="shared" si="1030"/>
        <v>0</v>
      </c>
      <c r="Z1320" s="113">
        <f t="shared" si="1015"/>
        <v>0</v>
      </c>
      <c r="AA1320" s="76">
        <v>10</v>
      </c>
      <c r="AB1320" s="76">
        <v>6</v>
      </c>
      <c r="AC1320" s="76">
        <v>8</v>
      </c>
      <c r="AD1320" s="76">
        <v>2</v>
      </c>
      <c r="AE1320" s="76">
        <v>2</v>
      </c>
      <c r="AF1320" s="76">
        <v>5</v>
      </c>
      <c r="AG1320" s="76">
        <v>8</v>
      </c>
      <c r="AH1320" s="131">
        <f t="shared" si="995"/>
        <v>0</v>
      </c>
      <c r="AI1320" s="131">
        <f t="shared" si="1016"/>
        <v>0</v>
      </c>
      <c r="AJ1320" s="131">
        <f t="shared" si="1032"/>
        <v>0</v>
      </c>
      <c r="AK1320" s="131">
        <f t="shared" si="1033"/>
        <v>0</v>
      </c>
      <c r="AL1320" s="131">
        <f t="shared" si="1017"/>
        <v>0</v>
      </c>
      <c r="AM1320" s="131">
        <f t="shared" si="1018"/>
        <v>0</v>
      </c>
      <c r="AN1320" s="131">
        <f t="shared" si="996"/>
        <v>0</v>
      </c>
      <c r="AO1320" s="115" t="b">
        <f t="shared" si="1034"/>
        <v>0</v>
      </c>
      <c r="AP1320" s="115" t="b">
        <f t="shared" si="1035"/>
        <v>0</v>
      </c>
      <c r="AQ1320" s="115" t="b">
        <f t="shared" si="1036"/>
        <v>0</v>
      </c>
      <c r="AR1320" s="79">
        <f t="shared" si="997"/>
        <v>0</v>
      </c>
      <c r="AS1320" s="79">
        <f t="shared" si="998"/>
        <v>0</v>
      </c>
      <c r="AT1320" s="79">
        <f t="shared" si="999"/>
        <v>0</v>
      </c>
      <c r="AU1320" s="79">
        <f t="shared" si="1000"/>
        <v>0</v>
      </c>
      <c r="AV1320" s="79">
        <f t="shared" si="1001"/>
        <v>0</v>
      </c>
      <c r="AW1320" s="79">
        <f t="shared" si="1002"/>
        <v>0</v>
      </c>
      <c r="AX1320" s="128">
        <f t="shared" si="1003"/>
        <v>0</v>
      </c>
      <c r="AY1320" s="128"/>
      <c r="AZ1320" s="128"/>
      <c r="BA1320" s="128">
        <f t="shared" si="1004"/>
        <v>0</v>
      </c>
      <c r="BB1320" s="128">
        <f t="shared" si="1005"/>
        <v>0</v>
      </c>
      <c r="BC1320" s="80">
        <f t="shared" si="1006"/>
        <v>0</v>
      </c>
      <c r="BD1320" s="80">
        <f t="shared" si="1007"/>
        <v>0</v>
      </c>
      <c r="BE1320" s="80">
        <f t="shared" si="1008"/>
        <v>0</v>
      </c>
      <c r="BF1320" s="80">
        <f t="shared" si="1009"/>
        <v>0</v>
      </c>
      <c r="BG1320" s="80">
        <f t="shared" si="1010"/>
        <v>0</v>
      </c>
      <c r="BH1320" s="80">
        <f t="shared" si="1037"/>
        <v>0</v>
      </c>
      <c r="BI1320" s="4">
        <f t="shared" si="1011"/>
        <v>0</v>
      </c>
      <c r="BJ1320" s="4">
        <f t="shared" si="1012"/>
        <v>0</v>
      </c>
      <c r="BK1320" s="4">
        <f t="shared" si="1013"/>
        <v>0</v>
      </c>
      <c r="BL1320" s="8" t="e">
        <f>VLOOKUP(CN1320,'CIR Results'!$B$3:$L$42,2,FALSE)</f>
        <v>#N/A</v>
      </c>
      <c r="BM1320" s="8" t="e">
        <f>VLOOKUP(CN1320,'CIR Results'!$B$3:$L$42,3,FALSE)</f>
        <v>#N/A</v>
      </c>
      <c r="BN1320" s="8" t="e">
        <f>VLOOKUP(CN1320,'CIR Results'!$B$3:$L$42,4,FALSE)</f>
        <v>#N/A</v>
      </c>
      <c r="BO1320" s="8" t="e">
        <f>VLOOKUP(CN1320,'CIR Results'!$B$3:$L$42,5,FALSE)</f>
        <v>#N/A</v>
      </c>
      <c r="BP1320" s="8" t="e">
        <f>VLOOKUP(CN1320,'CIR Results'!$B$3:$L$42,6,FALSE)</f>
        <v>#N/A</v>
      </c>
      <c r="BQ1320" s="8" t="e">
        <f>VLOOKUP(CN1320,'CIR Results'!$B$3:$L$42,8,FALSE)</f>
        <v>#N/A</v>
      </c>
      <c r="BR1320" s="8" t="e">
        <f>VLOOKUP(CN1320,'CIR Results'!$B$3:$L$42,9,FALSE)</f>
        <v>#N/A</v>
      </c>
      <c r="BS1320" s="8" t="e">
        <f>VLOOKUP(CN1320,'CIR Results'!$B$3:$L$42,10,FALSE)</f>
        <v>#N/A</v>
      </c>
      <c r="BT1320" s="8" t="e">
        <f>VLOOKUP(CN1320,'CIR Results'!$B$3:$L$42,11,FALSE)</f>
        <v>#N/A</v>
      </c>
      <c r="BU1320" s="136" t="e">
        <f>VLOOKUP(CN1320,'CIR Team Info'!$B$5:$E$44,2,FALSE)</f>
        <v>#N/A</v>
      </c>
      <c r="BV1320" s="136" t="e">
        <f>VLOOKUP(CN1320,'CIR Team Info'!$B$5:$E$44,4,FALSE)</f>
        <v>#N/A</v>
      </c>
      <c r="BW1320" s="136" t="str">
        <f t="shared" si="1038"/>
        <v xml:space="preserve">   </v>
      </c>
    </row>
    <row r="1321" spans="1:75" x14ac:dyDescent="0.25">
      <c r="A1321" s="78">
        <f t="shared" si="992"/>
        <v>0</v>
      </c>
      <c r="C1321" s="10" t="str">
        <f t="shared" si="1031"/>
        <v>Do Not Pick</v>
      </c>
      <c r="D1321" s="17">
        <f t="shared" si="993"/>
        <v>0</v>
      </c>
      <c r="E1321" s="113">
        <f t="shared" si="1019"/>
        <v>0</v>
      </c>
      <c r="F1321" s="113">
        <f t="shared" si="1020"/>
        <v>0</v>
      </c>
      <c r="G1321" s="113">
        <f t="shared" si="1021"/>
        <v>0</v>
      </c>
      <c r="H1321" s="113">
        <f t="shared" si="1022"/>
        <v>0</v>
      </c>
      <c r="I1321" s="113">
        <f t="shared" si="1023"/>
        <v>0</v>
      </c>
      <c r="J1321" s="113">
        <f t="shared" si="1024"/>
        <v>0</v>
      </c>
      <c r="K1321" s="113">
        <f t="shared" si="1014"/>
        <v>0</v>
      </c>
      <c r="L1321" s="76">
        <v>8</v>
      </c>
      <c r="M1321" s="76">
        <v>5</v>
      </c>
      <c r="N1321" s="76">
        <v>7</v>
      </c>
      <c r="O1321" s="76">
        <v>6</v>
      </c>
      <c r="P1321" s="76">
        <v>6</v>
      </c>
      <c r="Q1321" s="76">
        <v>2</v>
      </c>
      <c r="R1321" s="76">
        <v>1</v>
      </c>
      <c r="S1321" s="17">
        <f t="shared" si="994"/>
        <v>0</v>
      </c>
      <c r="T1321" s="113">
        <f t="shared" si="1025"/>
        <v>0</v>
      </c>
      <c r="U1321" s="113">
        <f t="shared" si="1026"/>
        <v>0</v>
      </c>
      <c r="V1321" s="113">
        <f t="shared" si="1027"/>
        <v>0</v>
      </c>
      <c r="W1321" s="113">
        <f t="shared" si="1028"/>
        <v>0</v>
      </c>
      <c r="X1321" s="113">
        <f t="shared" si="1029"/>
        <v>0</v>
      </c>
      <c r="Y1321" s="113">
        <f t="shared" si="1030"/>
        <v>0</v>
      </c>
      <c r="Z1321" s="113">
        <f t="shared" si="1015"/>
        <v>0</v>
      </c>
      <c r="AA1321" s="76">
        <v>10</v>
      </c>
      <c r="AB1321" s="76">
        <v>6</v>
      </c>
      <c r="AC1321" s="76">
        <v>8</v>
      </c>
      <c r="AD1321" s="76">
        <v>2</v>
      </c>
      <c r="AE1321" s="76">
        <v>2</v>
      </c>
      <c r="AF1321" s="76">
        <v>5</v>
      </c>
      <c r="AG1321" s="76">
        <v>8</v>
      </c>
      <c r="AH1321" s="131">
        <f t="shared" si="995"/>
        <v>0</v>
      </c>
      <c r="AI1321" s="131">
        <f t="shared" si="1016"/>
        <v>0</v>
      </c>
      <c r="AJ1321" s="131">
        <f t="shared" si="1032"/>
        <v>0</v>
      </c>
      <c r="AK1321" s="131">
        <f t="shared" si="1033"/>
        <v>0</v>
      </c>
      <c r="AL1321" s="131">
        <f t="shared" si="1017"/>
        <v>0</v>
      </c>
      <c r="AM1321" s="131">
        <f t="shared" si="1018"/>
        <v>0</v>
      </c>
      <c r="AN1321" s="131">
        <f t="shared" si="996"/>
        <v>0</v>
      </c>
      <c r="AO1321" s="115" t="b">
        <f t="shared" si="1034"/>
        <v>0</v>
      </c>
      <c r="AP1321" s="115" t="b">
        <f t="shared" si="1035"/>
        <v>0</v>
      </c>
      <c r="AQ1321" s="115" t="b">
        <f t="shared" si="1036"/>
        <v>0</v>
      </c>
      <c r="AR1321" s="79">
        <f t="shared" si="997"/>
        <v>0</v>
      </c>
      <c r="AS1321" s="79">
        <f t="shared" si="998"/>
        <v>0</v>
      </c>
      <c r="AT1321" s="79">
        <f t="shared" si="999"/>
        <v>0</v>
      </c>
      <c r="AU1321" s="79">
        <f t="shared" si="1000"/>
        <v>0</v>
      </c>
      <c r="AV1321" s="79">
        <f t="shared" si="1001"/>
        <v>0</v>
      </c>
      <c r="AW1321" s="79">
        <f t="shared" si="1002"/>
        <v>0</v>
      </c>
      <c r="AX1321" s="128">
        <f t="shared" si="1003"/>
        <v>0</v>
      </c>
      <c r="AY1321" s="128"/>
      <c r="AZ1321" s="128"/>
      <c r="BA1321" s="128">
        <f t="shared" si="1004"/>
        <v>0</v>
      </c>
      <c r="BB1321" s="128">
        <f t="shared" si="1005"/>
        <v>0</v>
      </c>
      <c r="BC1321" s="80">
        <f t="shared" si="1006"/>
        <v>0</v>
      </c>
      <c r="BD1321" s="80">
        <f t="shared" si="1007"/>
        <v>0</v>
      </c>
      <c r="BE1321" s="80">
        <f t="shared" si="1008"/>
        <v>0</v>
      </c>
      <c r="BF1321" s="80">
        <f t="shared" si="1009"/>
        <v>0</v>
      </c>
      <c r="BG1321" s="80">
        <f t="shared" si="1010"/>
        <v>0</v>
      </c>
      <c r="BH1321" s="80">
        <f t="shared" si="1037"/>
        <v>0</v>
      </c>
      <c r="BI1321" s="4">
        <f t="shared" si="1011"/>
        <v>0</v>
      </c>
      <c r="BJ1321" s="4">
        <f t="shared" si="1012"/>
        <v>0</v>
      </c>
      <c r="BK1321" s="4">
        <f t="shared" si="1013"/>
        <v>0</v>
      </c>
      <c r="BL1321" s="8" t="e">
        <f>VLOOKUP(CN1321,'CIR Results'!$B$3:$L$42,2,FALSE)</f>
        <v>#N/A</v>
      </c>
      <c r="BM1321" s="8" t="e">
        <f>VLOOKUP(CN1321,'CIR Results'!$B$3:$L$42,3,FALSE)</f>
        <v>#N/A</v>
      </c>
      <c r="BN1321" s="8" t="e">
        <f>VLOOKUP(CN1321,'CIR Results'!$B$3:$L$42,4,FALSE)</f>
        <v>#N/A</v>
      </c>
      <c r="BO1321" s="8" t="e">
        <f>VLOOKUP(CN1321,'CIR Results'!$B$3:$L$42,5,FALSE)</f>
        <v>#N/A</v>
      </c>
      <c r="BP1321" s="8" t="e">
        <f>VLOOKUP(CN1321,'CIR Results'!$B$3:$L$42,6,FALSE)</f>
        <v>#N/A</v>
      </c>
      <c r="BQ1321" s="8" t="e">
        <f>VLOOKUP(CN1321,'CIR Results'!$B$3:$L$42,8,FALSE)</f>
        <v>#N/A</v>
      </c>
      <c r="BR1321" s="8" t="e">
        <f>VLOOKUP(CN1321,'CIR Results'!$B$3:$L$42,9,FALSE)</f>
        <v>#N/A</v>
      </c>
      <c r="BS1321" s="8" t="e">
        <f>VLOOKUP(CN1321,'CIR Results'!$B$3:$L$42,10,FALSE)</f>
        <v>#N/A</v>
      </c>
      <c r="BT1321" s="8" t="e">
        <f>VLOOKUP(CN1321,'CIR Results'!$B$3:$L$42,11,FALSE)</f>
        <v>#N/A</v>
      </c>
      <c r="BU1321" s="136" t="e">
        <f>VLOOKUP(CN1321,'CIR Team Info'!$B$5:$E$44,2,FALSE)</f>
        <v>#N/A</v>
      </c>
      <c r="BV1321" s="136" t="e">
        <f>VLOOKUP(CN1321,'CIR Team Info'!$B$5:$E$44,4,FALSE)</f>
        <v>#N/A</v>
      </c>
      <c r="BW1321" s="136" t="str">
        <f t="shared" si="1038"/>
        <v xml:space="preserve">   </v>
      </c>
    </row>
    <row r="1322" spans="1:75" x14ac:dyDescent="0.25">
      <c r="A1322" s="78">
        <f t="shared" si="992"/>
        <v>0</v>
      </c>
      <c r="C1322" s="10" t="str">
        <f t="shared" si="1031"/>
        <v>Do Not Pick</v>
      </c>
      <c r="D1322" s="17">
        <f t="shared" si="993"/>
        <v>0</v>
      </c>
      <c r="E1322" s="113">
        <f t="shared" si="1019"/>
        <v>0</v>
      </c>
      <c r="F1322" s="113">
        <f t="shared" si="1020"/>
        <v>0</v>
      </c>
      <c r="G1322" s="113">
        <f t="shared" si="1021"/>
        <v>0</v>
      </c>
      <c r="H1322" s="113">
        <f t="shared" si="1022"/>
        <v>0</v>
      </c>
      <c r="I1322" s="113">
        <f t="shared" si="1023"/>
        <v>0</v>
      </c>
      <c r="J1322" s="113">
        <f t="shared" si="1024"/>
        <v>0</v>
      </c>
      <c r="K1322" s="113">
        <f t="shared" si="1014"/>
        <v>0</v>
      </c>
      <c r="L1322" s="76">
        <v>8</v>
      </c>
      <c r="M1322" s="76">
        <v>5</v>
      </c>
      <c r="N1322" s="76">
        <v>7</v>
      </c>
      <c r="O1322" s="76">
        <v>6</v>
      </c>
      <c r="P1322" s="76">
        <v>6</v>
      </c>
      <c r="Q1322" s="76">
        <v>2</v>
      </c>
      <c r="R1322" s="76">
        <v>1</v>
      </c>
      <c r="S1322" s="17">
        <f t="shared" si="994"/>
        <v>0</v>
      </c>
      <c r="T1322" s="113">
        <f t="shared" si="1025"/>
        <v>0</v>
      </c>
      <c r="U1322" s="113">
        <f t="shared" si="1026"/>
        <v>0</v>
      </c>
      <c r="V1322" s="113">
        <f t="shared" si="1027"/>
        <v>0</v>
      </c>
      <c r="W1322" s="113">
        <f t="shared" si="1028"/>
        <v>0</v>
      </c>
      <c r="X1322" s="113">
        <f t="shared" si="1029"/>
        <v>0</v>
      </c>
      <c r="Y1322" s="113">
        <f t="shared" si="1030"/>
        <v>0</v>
      </c>
      <c r="Z1322" s="113">
        <f t="shared" si="1015"/>
        <v>0</v>
      </c>
      <c r="AA1322" s="76">
        <v>10</v>
      </c>
      <c r="AB1322" s="76">
        <v>6</v>
      </c>
      <c r="AC1322" s="76">
        <v>8</v>
      </c>
      <c r="AD1322" s="76">
        <v>2</v>
      </c>
      <c r="AE1322" s="76">
        <v>2</v>
      </c>
      <c r="AF1322" s="76">
        <v>5</v>
      </c>
      <c r="AG1322" s="76">
        <v>8</v>
      </c>
      <c r="AH1322" s="131">
        <f t="shared" si="995"/>
        <v>0</v>
      </c>
      <c r="AI1322" s="131">
        <f t="shared" si="1016"/>
        <v>0</v>
      </c>
      <c r="AJ1322" s="131">
        <f t="shared" si="1032"/>
        <v>0</v>
      </c>
      <c r="AK1322" s="131">
        <f t="shared" si="1033"/>
        <v>0</v>
      </c>
      <c r="AL1322" s="131">
        <f t="shared" si="1017"/>
        <v>0</v>
      </c>
      <c r="AM1322" s="131">
        <f t="shared" si="1018"/>
        <v>0</v>
      </c>
      <c r="AN1322" s="131">
        <f t="shared" si="996"/>
        <v>0</v>
      </c>
      <c r="AO1322" s="115" t="b">
        <f t="shared" si="1034"/>
        <v>0</v>
      </c>
      <c r="AP1322" s="115" t="b">
        <f t="shared" si="1035"/>
        <v>0</v>
      </c>
      <c r="AQ1322" s="115" t="b">
        <f t="shared" si="1036"/>
        <v>0</v>
      </c>
      <c r="AR1322" s="79">
        <f t="shared" si="997"/>
        <v>0</v>
      </c>
      <c r="AS1322" s="79">
        <f t="shared" si="998"/>
        <v>0</v>
      </c>
      <c r="AT1322" s="79">
        <f t="shared" si="999"/>
        <v>0</v>
      </c>
      <c r="AU1322" s="79">
        <f t="shared" si="1000"/>
        <v>0</v>
      </c>
      <c r="AV1322" s="79">
        <f t="shared" si="1001"/>
        <v>0</v>
      </c>
      <c r="AW1322" s="79">
        <f t="shared" si="1002"/>
        <v>0</v>
      </c>
      <c r="AX1322" s="128">
        <f t="shared" si="1003"/>
        <v>0</v>
      </c>
      <c r="AY1322" s="128"/>
      <c r="AZ1322" s="128"/>
      <c r="BA1322" s="128">
        <f t="shared" si="1004"/>
        <v>0</v>
      </c>
      <c r="BB1322" s="128">
        <f t="shared" si="1005"/>
        <v>0</v>
      </c>
      <c r="BC1322" s="80">
        <f t="shared" si="1006"/>
        <v>0</v>
      </c>
      <c r="BD1322" s="80">
        <f t="shared" si="1007"/>
        <v>0</v>
      </c>
      <c r="BE1322" s="80">
        <f t="shared" si="1008"/>
        <v>0</v>
      </c>
      <c r="BF1322" s="80">
        <f t="shared" si="1009"/>
        <v>0</v>
      </c>
      <c r="BG1322" s="80">
        <f t="shared" si="1010"/>
        <v>0</v>
      </c>
      <c r="BH1322" s="80">
        <f t="shared" si="1037"/>
        <v>0</v>
      </c>
      <c r="BI1322" s="4">
        <f t="shared" si="1011"/>
        <v>0</v>
      </c>
      <c r="BJ1322" s="4">
        <f t="shared" si="1012"/>
        <v>0</v>
      </c>
      <c r="BK1322" s="4">
        <f t="shared" si="1013"/>
        <v>0</v>
      </c>
      <c r="BL1322" s="8" t="e">
        <f>VLOOKUP(CN1322,'CIR Results'!$B$3:$L$42,2,FALSE)</f>
        <v>#N/A</v>
      </c>
      <c r="BM1322" s="8" t="e">
        <f>VLOOKUP(CN1322,'CIR Results'!$B$3:$L$42,3,FALSE)</f>
        <v>#N/A</v>
      </c>
      <c r="BN1322" s="8" t="e">
        <f>VLOOKUP(CN1322,'CIR Results'!$B$3:$L$42,4,FALSE)</f>
        <v>#N/A</v>
      </c>
      <c r="BO1322" s="8" t="e">
        <f>VLOOKUP(CN1322,'CIR Results'!$B$3:$L$42,5,FALSE)</f>
        <v>#N/A</v>
      </c>
      <c r="BP1322" s="8" t="e">
        <f>VLOOKUP(CN1322,'CIR Results'!$B$3:$L$42,6,FALSE)</f>
        <v>#N/A</v>
      </c>
      <c r="BQ1322" s="8" t="e">
        <f>VLOOKUP(CN1322,'CIR Results'!$B$3:$L$42,8,FALSE)</f>
        <v>#N/A</v>
      </c>
      <c r="BR1322" s="8" t="e">
        <f>VLOOKUP(CN1322,'CIR Results'!$B$3:$L$42,9,FALSE)</f>
        <v>#N/A</v>
      </c>
      <c r="BS1322" s="8" t="e">
        <f>VLOOKUP(CN1322,'CIR Results'!$B$3:$L$42,10,FALSE)</f>
        <v>#N/A</v>
      </c>
      <c r="BT1322" s="8" t="e">
        <f>VLOOKUP(CN1322,'CIR Results'!$B$3:$L$42,11,FALSE)</f>
        <v>#N/A</v>
      </c>
      <c r="BU1322" s="136" t="e">
        <f>VLOOKUP(CN1322,'CIR Team Info'!$B$5:$E$44,2,FALSE)</f>
        <v>#N/A</v>
      </c>
      <c r="BV1322" s="136" t="e">
        <f>VLOOKUP(CN1322,'CIR Team Info'!$B$5:$E$44,4,FALSE)</f>
        <v>#N/A</v>
      </c>
      <c r="BW1322" s="136" t="str">
        <f t="shared" si="1038"/>
        <v xml:space="preserve">   </v>
      </c>
    </row>
    <row r="1323" spans="1:75" x14ac:dyDescent="0.25">
      <c r="A1323" s="78">
        <f t="shared" si="992"/>
        <v>0</v>
      </c>
      <c r="C1323" s="10" t="str">
        <f t="shared" si="1031"/>
        <v>Do Not Pick</v>
      </c>
      <c r="D1323" s="17">
        <f t="shared" si="993"/>
        <v>0</v>
      </c>
      <c r="E1323" s="113">
        <f t="shared" si="1019"/>
        <v>0</v>
      </c>
      <c r="F1323" s="113">
        <f t="shared" si="1020"/>
        <v>0</v>
      </c>
      <c r="G1323" s="113">
        <f t="shared" si="1021"/>
        <v>0</v>
      </c>
      <c r="H1323" s="113">
        <f t="shared" si="1022"/>
        <v>0</v>
      </c>
      <c r="I1323" s="113">
        <f t="shared" si="1023"/>
        <v>0</v>
      </c>
      <c r="J1323" s="113">
        <f t="shared" si="1024"/>
        <v>0</v>
      </c>
      <c r="K1323" s="113">
        <f t="shared" si="1014"/>
        <v>0</v>
      </c>
      <c r="L1323" s="76">
        <v>8</v>
      </c>
      <c r="M1323" s="76">
        <v>5</v>
      </c>
      <c r="N1323" s="76">
        <v>7</v>
      </c>
      <c r="O1323" s="76">
        <v>6</v>
      </c>
      <c r="P1323" s="76">
        <v>6</v>
      </c>
      <c r="Q1323" s="76">
        <v>2</v>
      </c>
      <c r="R1323" s="76">
        <v>1</v>
      </c>
      <c r="S1323" s="17">
        <f t="shared" si="994"/>
        <v>0</v>
      </c>
      <c r="T1323" s="113">
        <f t="shared" si="1025"/>
        <v>0</v>
      </c>
      <c r="U1323" s="113">
        <f t="shared" si="1026"/>
        <v>0</v>
      </c>
      <c r="V1323" s="113">
        <f t="shared" si="1027"/>
        <v>0</v>
      </c>
      <c r="W1323" s="113">
        <f t="shared" si="1028"/>
        <v>0</v>
      </c>
      <c r="X1323" s="113">
        <f t="shared" si="1029"/>
        <v>0</v>
      </c>
      <c r="Y1323" s="113">
        <f t="shared" si="1030"/>
        <v>0</v>
      </c>
      <c r="Z1323" s="113">
        <f t="shared" si="1015"/>
        <v>0</v>
      </c>
      <c r="AA1323" s="76">
        <v>10</v>
      </c>
      <c r="AB1323" s="76">
        <v>6</v>
      </c>
      <c r="AC1323" s="76">
        <v>8</v>
      </c>
      <c r="AD1323" s="76">
        <v>2</v>
      </c>
      <c r="AE1323" s="76">
        <v>2</v>
      </c>
      <c r="AF1323" s="76">
        <v>5</v>
      </c>
      <c r="AG1323" s="76">
        <v>8</v>
      </c>
      <c r="AH1323" s="131">
        <f t="shared" si="995"/>
        <v>0</v>
      </c>
      <c r="AI1323" s="131">
        <f t="shared" si="1016"/>
        <v>0</v>
      </c>
      <c r="AJ1323" s="131">
        <f t="shared" si="1032"/>
        <v>0</v>
      </c>
      <c r="AK1323" s="131">
        <f t="shared" si="1033"/>
        <v>0</v>
      </c>
      <c r="AL1323" s="131">
        <f t="shared" si="1017"/>
        <v>0</v>
      </c>
      <c r="AM1323" s="131">
        <f t="shared" si="1018"/>
        <v>0</v>
      </c>
      <c r="AN1323" s="131">
        <f t="shared" si="996"/>
        <v>0</v>
      </c>
      <c r="AO1323" s="115" t="b">
        <f t="shared" si="1034"/>
        <v>0</v>
      </c>
      <c r="AP1323" s="115" t="b">
        <f t="shared" si="1035"/>
        <v>0</v>
      </c>
      <c r="AQ1323" s="115" t="b">
        <f t="shared" si="1036"/>
        <v>0</v>
      </c>
      <c r="AR1323" s="79">
        <f t="shared" si="997"/>
        <v>0</v>
      </c>
      <c r="AS1323" s="79">
        <f t="shared" si="998"/>
        <v>0</v>
      </c>
      <c r="AT1323" s="79">
        <f t="shared" si="999"/>
        <v>0</v>
      </c>
      <c r="AU1323" s="79">
        <f t="shared" si="1000"/>
        <v>0</v>
      </c>
      <c r="AV1323" s="79">
        <f t="shared" si="1001"/>
        <v>0</v>
      </c>
      <c r="AW1323" s="79">
        <f t="shared" si="1002"/>
        <v>0</v>
      </c>
      <c r="AX1323" s="128">
        <f t="shared" si="1003"/>
        <v>0</v>
      </c>
      <c r="AY1323" s="128"/>
      <c r="AZ1323" s="128"/>
      <c r="BA1323" s="128">
        <f t="shared" si="1004"/>
        <v>0</v>
      </c>
      <c r="BB1323" s="128">
        <f t="shared" si="1005"/>
        <v>0</v>
      </c>
      <c r="BC1323" s="80">
        <f t="shared" si="1006"/>
        <v>0</v>
      </c>
      <c r="BD1323" s="80">
        <f t="shared" si="1007"/>
        <v>0</v>
      </c>
      <c r="BE1323" s="80">
        <f t="shared" si="1008"/>
        <v>0</v>
      </c>
      <c r="BF1323" s="80">
        <f t="shared" si="1009"/>
        <v>0</v>
      </c>
      <c r="BG1323" s="80">
        <f t="shared" si="1010"/>
        <v>0</v>
      </c>
      <c r="BH1323" s="80">
        <f t="shared" si="1037"/>
        <v>0</v>
      </c>
      <c r="BI1323" s="4">
        <f t="shared" si="1011"/>
        <v>0</v>
      </c>
      <c r="BJ1323" s="4">
        <f t="shared" si="1012"/>
        <v>0</v>
      </c>
      <c r="BK1323" s="4">
        <f t="shared" si="1013"/>
        <v>0</v>
      </c>
      <c r="BL1323" s="8" t="e">
        <f>VLOOKUP(CN1323,'CIR Results'!$B$3:$L$42,2,FALSE)</f>
        <v>#N/A</v>
      </c>
      <c r="BM1323" s="8" t="e">
        <f>VLOOKUP(CN1323,'CIR Results'!$B$3:$L$42,3,FALSE)</f>
        <v>#N/A</v>
      </c>
      <c r="BN1323" s="8" t="e">
        <f>VLOOKUP(CN1323,'CIR Results'!$B$3:$L$42,4,FALSE)</f>
        <v>#N/A</v>
      </c>
      <c r="BO1323" s="8" t="e">
        <f>VLOOKUP(CN1323,'CIR Results'!$B$3:$L$42,5,FALSE)</f>
        <v>#N/A</v>
      </c>
      <c r="BP1323" s="8" t="e">
        <f>VLOOKUP(CN1323,'CIR Results'!$B$3:$L$42,6,FALSE)</f>
        <v>#N/A</v>
      </c>
      <c r="BQ1323" s="8" t="e">
        <f>VLOOKUP(CN1323,'CIR Results'!$B$3:$L$42,8,FALSE)</f>
        <v>#N/A</v>
      </c>
      <c r="BR1323" s="8" t="e">
        <f>VLOOKUP(CN1323,'CIR Results'!$B$3:$L$42,9,FALSE)</f>
        <v>#N/A</v>
      </c>
      <c r="BS1323" s="8" t="e">
        <f>VLOOKUP(CN1323,'CIR Results'!$B$3:$L$42,10,FALSE)</f>
        <v>#N/A</v>
      </c>
      <c r="BT1323" s="8" t="e">
        <f>VLOOKUP(CN1323,'CIR Results'!$B$3:$L$42,11,FALSE)</f>
        <v>#N/A</v>
      </c>
      <c r="BU1323" s="136" t="e">
        <f>VLOOKUP(CN1323,'CIR Team Info'!$B$5:$E$44,2,FALSE)</f>
        <v>#N/A</v>
      </c>
      <c r="BV1323" s="136" t="e">
        <f>VLOOKUP(CN1323,'CIR Team Info'!$B$5:$E$44,4,FALSE)</f>
        <v>#N/A</v>
      </c>
      <c r="BW1323" s="136" t="str">
        <f t="shared" si="1038"/>
        <v xml:space="preserve">   </v>
      </c>
    </row>
    <row r="1324" spans="1:75" x14ac:dyDescent="0.25">
      <c r="A1324" s="78">
        <f t="shared" si="992"/>
        <v>0</v>
      </c>
      <c r="C1324" s="10" t="str">
        <f t="shared" si="1031"/>
        <v>Do Not Pick</v>
      </c>
      <c r="D1324" s="17">
        <f t="shared" si="993"/>
        <v>0</v>
      </c>
      <c r="E1324" s="113">
        <f t="shared" si="1019"/>
        <v>0</v>
      </c>
      <c r="F1324" s="113">
        <f t="shared" si="1020"/>
        <v>0</v>
      </c>
      <c r="G1324" s="113">
        <f t="shared" si="1021"/>
        <v>0</v>
      </c>
      <c r="H1324" s="113">
        <f t="shared" si="1022"/>
        <v>0</v>
      </c>
      <c r="I1324" s="113">
        <f t="shared" si="1023"/>
        <v>0</v>
      </c>
      <c r="J1324" s="113">
        <f t="shared" si="1024"/>
        <v>0</v>
      </c>
      <c r="K1324" s="113">
        <f t="shared" si="1014"/>
        <v>0</v>
      </c>
      <c r="L1324" s="76">
        <v>8</v>
      </c>
      <c r="M1324" s="76">
        <v>5</v>
      </c>
      <c r="N1324" s="76">
        <v>7</v>
      </c>
      <c r="O1324" s="76">
        <v>6</v>
      </c>
      <c r="P1324" s="76">
        <v>6</v>
      </c>
      <c r="Q1324" s="76">
        <v>2</v>
      </c>
      <c r="R1324" s="76">
        <v>1</v>
      </c>
      <c r="S1324" s="17">
        <f t="shared" si="994"/>
        <v>0</v>
      </c>
      <c r="T1324" s="113">
        <f t="shared" si="1025"/>
        <v>0</v>
      </c>
      <c r="U1324" s="113">
        <f t="shared" si="1026"/>
        <v>0</v>
      </c>
      <c r="V1324" s="113">
        <f t="shared" si="1027"/>
        <v>0</v>
      </c>
      <c r="W1324" s="113">
        <f t="shared" si="1028"/>
        <v>0</v>
      </c>
      <c r="X1324" s="113">
        <f t="shared" si="1029"/>
        <v>0</v>
      </c>
      <c r="Y1324" s="113">
        <f t="shared" si="1030"/>
        <v>0</v>
      </c>
      <c r="Z1324" s="113">
        <f t="shared" si="1015"/>
        <v>0</v>
      </c>
      <c r="AA1324" s="76">
        <v>10</v>
      </c>
      <c r="AB1324" s="76">
        <v>6</v>
      </c>
      <c r="AC1324" s="76">
        <v>8</v>
      </c>
      <c r="AD1324" s="76">
        <v>2</v>
      </c>
      <c r="AE1324" s="76">
        <v>2</v>
      </c>
      <c r="AF1324" s="76">
        <v>5</v>
      </c>
      <c r="AG1324" s="76">
        <v>8</v>
      </c>
      <c r="AH1324" s="131">
        <f t="shared" si="995"/>
        <v>0</v>
      </c>
      <c r="AI1324" s="131">
        <f t="shared" si="1016"/>
        <v>0</v>
      </c>
      <c r="AJ1324" s="131">
        <f t="shared" si="1032"/>
        <v>0</v>
      </c>
      <c r="AK1324" s="131">
        <f t="shared" si="1033"/>
        <v>0</v>
      </c>
      <c r="AL1324" s="131">
        <f t="shared" si="1017"/>
        <v>0</v>
      </c>
      <c r="AM1324" s="131">
        <f t="shared" si="1018"/>
        <v>0</v>
      </c>
      <c r="AN1324" s="131">
        <f t="shared" si="996"/>
        <v>0</v>
      </c>
      <c r="AO1324" s="115" t="b">
        <f t="shared" si="1034"/>
        <v>0</v>
      </c>
      <c r="AP1324" s="115" t="b">
        <f t="shared" si="1035"/>
        <v>0</v>
      </c>
      <c r="AQ1324" s="115" t="b">
        <f t="shared" si="1036"/>
        <v>0</v>
      </c>
      <c r="AR1324" s="79">
        <f t="shared" si="997"/>
        <v>0</v>
      </c>
      <c r="AS1324" s="79">
        <f t="shared" si="998"/>
        <v>0</v>
      </c>
      <c r="AT1324" s="79">
        <f t="shared" si="999"/>
        <v>0</v>
      </c>
      <c r="AU1324" s="79">
        <f t="shared" si="1000"/>
        <v>0</v>
      </c>
      <c r="AV1324" s="79">
        <f t="shared" si="1001"/>
        <v>0</v>
      </c>
      <c r="AW1324" s="79">
        <f t="shared" si="1002"/>
        <v>0</v>
      </c>
      <c r="AX1324" s="128">
        <f t="shared" si="1003"/>
        <v>0</v>
      </c>
      <c r="AY1324" s="128"/>
      <c r="AZ1324" s="128"/>
      <c r="BA1324" s="128">
        <f t="shared" si="1004"/>
        <v>0</v>
      </c>
      <c r="BB1324" s="128">
        <f t="shared" si="1005"/>
        <v>0</v>
      </c>
      <c r="BC1324" s="80">
        <f t="shared" si="1006"/>
        <v>0</v>
      </c>
      <c r="BD1324" s="80">
        <f t="shared" si="1007"/>
        <v>0</v>
      </c>
      <c r="BE1324" s="80">
        <f t="shared" si="1008"/>
        <v>0</v>
      </c>
      <c r="BF1324" s="80">
        <f t="shared" si="1009"/>
        <v>0</v>
      </c>
      <c r="BG1324" s="80">
        <f t="shared" si="1010"/>
        <v>0</v>
      </c>
      <c r="BH1324" s="80">
        <f t="shared" si="1037"/>
        <v>0</v>
      </c>
      <c r="BI1324" s="4">
        <f t="shared" si="1011"/>
        <v>0</v>
      </c>
      <c r="BJ1324" s="4">
        <f t="shared" si="1012"/>
        <v>0</v>
      </c>
      <c r="BK1324" s="4">
        <f t="shared" si="1013"/>
        <v>0</v>
      </c>
      <c r="BL1324" s="8" t="e">
        <f>VLOOKUP(CN1324,'CIR Results'!$B$3:$L$42,2,FALSE)</f>
        <v>#N/A</v>
      </c>
      <c r="BM1324" s="8" t="e">
        <f>VLOOKUP(CN1324,'CIR Results'!$B$3:$L$42,3,FALSE)</f>
        <v>#N/A</v>
      </c>
      <c r="BN1324" s="8" t="e">
        <f>VLOOKUP(CN1324,'CIR Results'!$B$3:$L$42,4,FALSE)</f>
        <v>#N/A</v>
      </c>
      <c r="BO1324" s="8" t="e">
        <f>VLOOKUP(CN1324,'CIR Results'!$B$3:$L$42,5,FALSE)</f>
        <v>#N/A</v>
      </c>
      <c r="BP1324" s="8" t="e">
        <f>VLOOKUP(CN1324,'CIR Results'!$B$3:$L$42,6,FALSE)</f>
        <v>#N/A</v>
      </c>
      <c r="BQ1324" s="8" t="e">
        <f>VLOOKUP(CN1324,'CIR Results'!$B$3:$L$42,8,FALSE)</f>
        <v>#N/A</v>
      </c>
      <c r="BR1324" s="8" t="e">
        <f>VLOOKUP(CN1324,'CIR Results'!$B$3:$L$42,9,FALSE)</f>
        <v>#N/A</v>
      </c>
      <c r="BS1324" s="8" t="e">
        <f>VLOOKUP(CN1324,'CIR Results'!$B$3:$L$42,10,FALSE)</f>
        <v>#N/A</v>
      </c>
      <c r="BT1324" s="8" t="e">
        <f>VLOOKUP(CN1324,'CIR Results'!$B$3:$L$42,11,FALSE)</f>
        <v>#N/A</v>
      </c>
      <c r="BU1324" s="136" t="e">
        <f>VLOOKUP(CN1324,'CIR Team Info'!$B$5:$E$44,2,FALSE)</f>
        <v>#N/A</v>
      </c>
      <c r="BV1324" s="136" t="e">
        <f>VLOOKUP(CN1324,'CIR Team Info'!$B$5:$E$44,4,FALSE)</f>
        <v>#N/A</v>
      </c>
      <c r="BW1324" s="136" t="str">
        <f t="shared" si="1038"/>
        <v xml:space="preserve">   </v>
      </c>
    </row>
    <row r="1325" spans="1:75" x14ac:dyDescent="0.25">
      <c r="A1325" s="78">
        <f t="shared" si="992"/>
        <v>0</v>
      </c>
      <c r="C1325" s="10" t="str">
        <f t="shared" si="1031"/>
        <v>Do Not Pick</v>
      </c>
      <c r="D1325" s="17">
        <f t="shared" si="993"/>
        <v>0</v>
      </c>
      <c r="E1325" s="113">
        <f t="shared" si="1019"/>
        <v>0</v>
      </c>
      <c r="F1325" s="113">
        <f t="shared" si="1020"/>
        <v>0</v>
      </c>
      <c r="G1325" s="113">
        <f t="shared" si="1021"/>
        <v>0</v>
      </c>
      <c r="H1325" s="113">
        <f t="shared" si="1022"/>
        <v>0</v>
      </c>
      <c r="I1325" s="113">
        <f t="shared" si="1023"/>
        <v>0</v>
      </c>
      <c r="J1325" s="113">
        <f t="shared" si="1024"/>
        <v>0</v>
      </c>
      <c r="K1325" s="113">
        <f t="shared" si="1014"/>
        <v>0</v>
      </c>
      <c r="L1325" s="76">
        <v>8</v>
      </c>
      <c r="M1325" s="76">
        <v>5</v>
      </c>
      <c r="N1325" s="76">
        <v>7</v>
      </c>
      <c r="O1325" s="76">
        <v>6</v>
      </c>
      <c r="P1325" s="76">
        <v>6</v>
      </c>
      <c r="Q1325" s="76">
        <v>2</v>
      </c>
      <c r="R1325" s="76">
        <v>1</v>
      </c>
      <c r="S1325" s="17">
        <f t="shared" si="994"/>
        <v>0</v>
      </c>
      <c r="T1325" s="113">
        <f t="shared" si="1025"/>
        <v>0</v>
      </c>
      <c r="U1325" s="113">
        <f t="shared" si="1026"/>
        <v>0</v>
      </c>
      <c r="V1325" s="113">
        <f t="shared" si="1027"/>
        <v>0</v>
      </c>
      <c r="W1325" s="113">
        <f t="shared" si="1028"/>
        <v>0</v>
      </c>
      <c r="X1325" s="113">
        <f t="shared" si="1029"/>
        <v>0</v>
      </c>
      <c r="Y1325" s="113">
        <f t="shared" si="1030"/>
        <v>0</v>
      </c>
      <c r="Z1325" s="113">
        <f t="shared" si="1015"/>
        <v>0</v>
      </c>
      <c r="AA1325" s="76">
        <v>10</v>
      </c>
      <c r="AB1325" s="76">
        <v>6</v>
      </c>
      <c r="AC1325" s="76">
        <v>8</v>
      </c>
      <c r="AD1325" s="76">
        <v>2</v>
      </c>
      <c r="AE1325" s="76">
        <v>2</v>
      </c>
      <c r="AF1325" s="76">
        <v>5</v>
      </c>
      <c r="AG1325" s="76">
        <v>8</v>
      </c>
      <c r="AH1325" s="131">
        <f t="shared" si="995"/>
        <v>0</v>
      </c>
      <c r="AI1325" s="131">
        <f t="shared" si="1016"/>
        <v>0</v>
      </c>
      <c r="AJ1325" s="131">
        <f t="shared" si="1032"/>
        <v>0</v>
      </c>
      <c r="AK1325" s="131">
        <f t="shared" si="1033"/>
        <v>0</v>
      </c>
      <c r="AL1325" s="131">
        <f t="shared" si="1017"/>
        <v>0</v>
      </c>
      <c r="AM1325" s="131">
        <f t="shared" si="1018"/>
        <v>0</v>
      </c>
      <c r="AN1325" s="131">
        <f t="shared" si="996"/>
        <v>0</v>
      </c>
      <c r="AO1325" s="115" t="b">
        <f t="shared" si="1034"/>
        <v>0</v>
      </c>
      <c r="AP1325" s="115" t="b">
        <f t="shared" si="1035"/>
        <v>0</v>
      </c>
      <c r="AQ1325" s="115" t="b">
        <f t="shared" si="1036"/>
        <v>0</v>
      </c>
      <c r="AR1325" s="79">
        <f t="shared" si="997"/>
        <v>0</v>
      </c>
      <c r="AS1325" s="79">
        <f t="shared" si="998"/>
        <v>0</v>
      </c>
      <c r="AT1325" s="79">
        <f t="shared" si="999"/>
        <v>0</v>
      </c>
      <c r="AU1325" s="79">
        <f t="shared" si="1000"/>
        <v>0</v>
      </c>
      <c r="AV1325" s="79">
        <f t="shared" si="1001"/>
        <v>0</v>
      </c>
      <c r="AW1325" s="79">
        <f t="shared" si="1002"/>
        <v>0</v>
      </c>
      <c r="AX1325" s="128">
        <f t="shared" si="1003"/>
        <v>0</v>
      </c>
      <c r="AY1325" s="128"/>
      <c r="AZ1325" s="128"/>
      <c r="BA1325" s="128">
        <f t="shared" si="1004"/>
        <v>0</v>
      </c>
      <c r="BB1325" s="128">
        <f t="shared" si="1005"/>
        <v>0</v>
      </c>
      <c r="BC1325" s="80">
        <f t="shared" si="1006"/>
        <v>0</v>
      </c>
      <c r="BD1325" s="80">
        <f t="shared" si="1007"/>
        <v>0</v>
      </c>
      <c r="BE1325" s="80">
        <f t="shared" si="1008"/>
        <v>0</v>
      </c>
      <c r="BF1325" s="80">
        <f t="shared" si="1009"/>
        <v>0</v>
      </c>
      <c r="BG1325" s="80">
        <f t="shared" si="1010"/>
        <v>0</v>
      </c>
      <c r="BH1325" s="80">
        <f t="shared" si="1037"/>
        <v>0</v>
      </c>
      <c r="BI1325" s="4">
        <f t="shared" si="1011"/>
        <v>0</v>
      </c>
      <c r="BJ1325" s="4">
        <f t="shared" si="1012"/>
        <v>0</v>
      </c>
      <c r="BK1325" s="4">
        <f t="shared" si="1013"/>
        <v>0</v>
      </c>
      <c r="BL1325" s="8" t="e">
        <f>VLOOKUP(CN1325,'CIR Results'!$B$3:$L$42,2,FALSE)</f>
        <v>#N/A</v>
      </c>
      <c r="BM1325" s="8" t="e">
        <f>VLOOKUP(CN1325,'CIR Results'!$B$3:$L$42,3,FALSE)</f>
        <v>#N/A</v>
      </c>
      <c r="BN1325" s="8" t="e">
        <f>VLOOKUP(CN1325,'CIR Results'!$B$3:$L$42,4,FALSE)</f>
        <v>#N/A</v>
      </c>
      <c r="BO1325" s="8" t="e">
        <f>VLOOKUP(CN1325,'CIR Results'!$B$3:$L$42,5,FALSE)</f>
        <v>#N/A</v>
      </c>
      <c r="BP1325" s="8" t="e">
        <f>VLOOKUP(CN1325,'CIR Results'!$B$3:$L$42,6,FALSE)</f>
        <v>#N/A</v>
      </c>
      <c r="BQ1325" s="8" t="e">
        <f>VLOOKUP(CN1325,'CIR Results'!$B$3:$L$42,8,FALSE)</f>
        <v>#N/A</v>
      </c>
      <c r="BR1325" s="8" t="e">
        <f>VLOOKUP(CN1325,'CIR Results'!$B$3:$L$42,9,FALSE)</f>
        <v>#N/A</v>
      </c>
      <c r="BS1325" s="8" t="e">
        <f>VLOOKUP(CN1325,'CIR Results'!$B$3:$L$42,10,FALSE)</f>
        <v>#N/A</v>
      </c>
      <c r="BT1325" s="8" t="e">
        <f>VLOOKUP(CN1325,'CIR Results'!$B$3:$L$42,11,FALSE)</f>
        <v>#N/A</v>
      </c>
      <c r="BU1325" s="136" t="e">
        <f>VLOOKUP(CN1325,'CIR Team Info'!$B$5:$E$44,2,FALSE)</f>
        <v>#N/A</v>
      </c>
      <c r="BV1325" s="136" t="e">
        <f>VLOOKUP(CN1325,'CIR Team Info'!$B$5:$E$44,4,FALSE)</f>
        <v>#N/A</v>
      </c>
      <c r="BW1325" s="136" t="str">
        <f t="shared" si="1038"/>
        <v xml:space="preserve">   </v>
      </c>
    </row>
    <row r="1326" spans="1:75" x14ac:dyDescent="0.25">
      <c r="A1326" s="78">
        <f t="shared" si="992"/>
        <v>0</v>
      </c>
      <c r="C1326" s="10" t="str">
        <f t="shared" si="1031"/>
        <v>Do Not Pick</v>
      </c>
      <c r="D1326" s="17">
        <f t="shared" si="993"/>
        <v>0</v>
      </c>
      <c r="E1326" s="113">
        <f t="shared" si="1019"/>
        <v>0</v>
      </c>
      <c r="F1326" s="113">
        <f t="shared" si="1020"/>
        <v>0</v>
      </c>
      <c r="G1326" s="113">
        <f t="shared" si="1021"/>
        <v>0</v>
      </c>
      <c r="H1326" s="113">
        <f t="shared" si="1022"/>
        <v>0</v>
      </c>
      <c r="I1326" s="113">
        <f t="shared" si="1023"/>
        <v>0</v>
      </c>
      <c r="J1326" s="113">
        <f t="shared" si="1024"/>
        <v>0</v>
      </c>
      <c r="K1326" s="113">
        <f t="shared" si="1014"/>
        <v>0</v>
      </c>
      <c r="L1326" s="76">
        <v>8</v>
      </c>
      <c r="M1326" s="76">
        <v>5</v>
      </c>
      <c r="N1326" s="76">
        <v>7</v>
      </c>
      <c r="O1326" s="76">
        <v>6</v>
      </c>
      <c r="P1326" s="76">
        <v>6</v>
      </c>
      <c r="Q1326" s="76">
        <v>2</v>
      </c>
      <c r="R1326" s="76">
        <v>1</v>
      </c>
      <c r="S1326" s="17">
        <f t="shared" si="994"/>
        <v>0</v>
      </c>
      <c r="T1326" s="113">
        <f t="shared" si="1025"/>
        <v>0</v>
      </c>
      <c r="U1326" s="113">
        <f t="shared" si="1026"/>
        <v>0</v>
      </c>
      <c r="V1326" s="113">
        <f t="shared" si="1027"/>
        <v>0</v>
      </c>
      <c r="W1326" s="113">
        <f t="shared" si="1028"/>
        <v>0</v>
      </c>
      <c r="X1326" s="113">
        <f t="shared" si="1029"/>
        <v>0</v>
      </c>
      <c r="Y1326" s="113">
        <f t="shared" si="1030"/>
        <v>0</v>
      </c>
      <c r="Z1326" s="113">
        <f t="shared" si="1015"/>
        <v>0</v>
      </c>
      <c r="AA1326" s="76">
        <v>10</v>
      </c>
      <c r="AB1326" s="76">
        <v>6</v>
      </c>
      <c r="AC1326" s="76">
        <v>8</v>
      </c>
      <c r="AD1326" s="76">
        <v>2</v>
      </c>
      <c r="AE1326" s="76">
        <v>2</v>
      </c>
      <c r="AF1326" s="76">
        <v>5</v>
      </c>
      <c r="AG1326" s="76">
        <v>8</v>
      </c>
      <c r="AH1326" s="131">
        <f t="shared" si="995"/>
        <v>0</v>
      </c>
      <c r="AI1326" s="131">
        <f t="shared" si="1016"/>
        <v>0</v>
      </c>
      <c r="AJ1326" s="131">
        <f t="shared" si="1032"/>
        <v>0</v>
      </c>
      <c r="AK1326" s="131">
        <f t="shared" si="1033"/>
        <v>0</v>
      </c>
      <c r="AL1326" s="131">
        <f t="shared" si="1017"/>
        <v>0</v>
      </c>
      <c r="AM1326" s="131">
        <f t="shared" si="1018"/>
        <v>0</v>
      </c>
      <c r="AN1326" s="131">
        <f t="shared" si="996"/>
        <v>0</v>
      </c>
      <c r="AO1326" s="115" t="b">
        <f t="shared" si="1034"/>
        <v>0</v>
      </c>
      <c r="AP1326" s="115" t="b">
        <f t="shared" si="1035"/>
        <v>0</v>
      </c>
      <c r="AQ1326" s="115" t="b">
        <f t="shared" si="1036"/>
        <v>0</v>
      </c>
      <c r="AR1326" s="79">
        <f t="shared" si="997"/>
        <v>0</v>
      </c>
      <c r="AS1326" s="79">
        <f t="shared" si="998"/>
        <v>0</v>
      </c>
      <c r="AT1326" s="79">
        <f t="shared" si="999"/>
        <v>0</v>
      </c>
      <c r="AU1326" s="79">
        <f t="shared" si="1000"/>
        <v>0</v>
      </c>
      <c r="AV1326" s="79">
        <f t="shared" si="1001"/>
        <v>0</v>
      </c>
      <c r="AW1326" s="79">
        <f t="shared" si="1002"/>
        <v>0</v>
      </c>
      <c r="AX1326" s="128">
        <f t="shared" si="1003"/>
        <v>0</v>
      </c>
      <c r="AY1326" s="128"/>
      <c r="AZ1326" s="128"/>
      <c r="BA1326" s="128">
        <f t="shared" si="1004"/>
        <v>0</v>
      </c>
      <c r="BB1326" s="128">
        <f t="shared" si="1005"/>
        <v>0</v>
      </c>
      <c r="BC1326" s="80">
        <f t="shared" si="1006"/>
        <v>0</v>
      </c>
      <c r="BD1326" s="80">
        <f t="shared" si="1007"/>
        <v>0</v>
      </c>
      <c r="BE1326" s="80">
        <f t="shared" si="1008"/>
        <v>0</v>
      </c>
      <c r="BF1326" s="80">
        <f t="shared" si="1009"/>
        <v>0</v>
      </c>
      <c r="BG1326" s="80">
        <f t="shared" si="1010"/>
        <v>0</v>
      </c>
      <c r="BH1326" s="80">
        <f t="shared" si="1037"/>
        <v>0</v>
      </c>
      <c r="BI1326" s="4">
        <f t="shared" si="1011"/>
        <v>0</v>
      </c>
      <c r="BJ1326" s="4">
        <f t="shared" si="1012"/>
        <v>0</v>
      </c>
      <c r="BK1326" s="4">
        <f t="shared" si="1013"/>
        <v>0</v>
      </c>
      <c r="BL1326" s="8" t="e">
        <f>VLOOKUP(CN1326,'CIR Results'!$B$3:$L$42,2,FALSE)</f>
        <v>#N/A</v>
      </c>
      <c r="BM1326" s="8" t="e">
        <f>VLOOKUP(CN1326,'CIR Results'!$B$3:$L$42,3,FALSE)</f>
        <v>#N/A</v>
      </c>
      <c r="BN1326" s="8" t="e">
        <f>VLOOKUP(CN1326,'CIR Results'!$B$3:$L$42,4,FALSE)</f>
        <v>#N/A</v>
      </c>
      <c r="BO1326" s="8" t="e">
        <f>VLOOKUP(CN1326,'CIR Results'!$B$3:$L$42,5,FALSE)</f>
        <v>#N/A</v>
      </c>
      <c r="BP1326" s="8" t="e">
        <f>VLOOKUP(CN1326,'CIR Results'!$B$3:$L$42,6,FALSE)</f>
        <v>#N/A</v>
      </c>
      <c r="BQ1326" s="8" t="e">
        <f>VLOOKUP(CN1326,'CIR Results'!$B$3:$L$42,8,FALSE)</f>
        <v>#N/A</v>
      </c>
      <c r="BR1326" s="8" t="e">
        <f>VLOOKUP(CN1326,'CIR Results'!$B$3:$L$42,9,FALSE)</f>
        <v>#N/A</v>
      </c>
      <c r="BS1326" s="8" t="e">
        <f>VLOOKUP(CN1326,'CIR Results'!$B$3:$L$42,10,FALSE)</f>
        <v>#N/A</v>
      </c>
      <c r="BT1326" s="8" t="e">
        <f>VLOOKUP(CN1326,'CIR Results'!$B$3:$L$42,11,FALSE)</f>
        <v>#N/A</v>
      </c>
      <c r="BU1326" s="136" t="e">
        <f>VLOOKUP(CN1326,'CIR Team Info'!$B$5:$E$44,2,FALSE)</f>
        <v>#N/A</v>
      </c>
      <c r="BV1326" s="136" t="e">
        <f>VLOOKUP(CN1326,'CIR Team Info'!$B$5:$E$44,4,FALSE)</f>
        <v>#N/A</v>
      </c>
      <c r="BW1326" s="136" t="str">
        <f t="shared" si="1038"/>
        <v xml:space="preserve">   </v>
      </c>
    </row>
    <row r="1327" spans="1:75" x14ac:dyDescent="0.25">
      <c r="A1327" s="78">
        <f t="shared" si="992"/>
        <v>0</v>
      </c>
      <c r="C1327" s="10" t="str">
        <f t="shared" si="1031"/>
        <v>Do Not Pick</v>
      </c>
      <c r="D1327" s="17">
        <f t="shared" si="993"/>
        <v>0</v>
      </c>
      <c r="E1327" s="113">
        <f t="shared" si="1019"/>
        <v>0</v>
      </c>
      <c r="F1327" s="113">
        <f t="shared" si="1020"/>
        <v>0</v>
      </c>
      <c r="G1327" s="113">
        <f t="shared" si="1021"/>
        <v>0</v>
      </c>
      <c r="H1327" s="113">
        <f t="shared" si="1022"/>
        <v>0</v>
      </c>
      <c r="I1327" s="113">
        <f t="shared" si="1023"/>
        <v>0</v>
      </c>
      <c r="J1327" s="113">
        <f t="shared" si="1024"/>
        <v>0</v>
      </c>
      <c r="K1327" s="113">
        <f t="shared" si="1014"/>
        <v>0</v>
      </c>
      <c r="L1327" s="76">
        <v>8</v>
      </c>
      <c r="M1327" s="76">
        <v>5</v>
      </c>
      <c r="N1327" s="76">
        <v>7</v>
      </c>
      <c r="O1327" s="76">
        <v>6</v>
      </c>
      <c r="P1327" s="76">
        <v>6</v>
      </c>
      <c r="Q1327" s="76">
        <v>2</v>
      </c>
      <c r="R1327" s="76">
        <v>1</v>
      </c>
      <c r="S1327" s="17">
        <f t="shared" si="994"/>
        <v>0</v>
      </c>
      <c r="T1327" s="113">
        <f t="shared" si="1025"/>
        <v>0</v>
      </c>
      <c r="U1327" s="113">
        <f t="shared" si="1026"/>
        <v>0</v>
      </c>
      <c r="V1327" s="113">
        <f t="shared" si="1027"/>
        <v>0</v>
      </c>
      <c r="W1327" s="113">
        <f t="shared" si="1028"/>
        <v>0</v>
      </c>
      <c r="X1327" s="113">
        <f t="shared" si="1029"/>
        <v>0</v>
      </c>
      <c r="Y1327" s="113">
        <f t="shared" si="1030"/>
        <v>0</v>
      </c>
      <c r="Z1327" s="113">
        <f t="shared" si="1015"/>
        <v>0</v>
      </c>
      <c r="AA1327" s="76">
        <v>10</v>
      </c>
      <c r="AB1327" s="76">
        <v>6</v>
      </c>
      <c r="AC1327" s="76">
        <v>8</v>
      </c>
      <c r="AD1327" s="76">
        <v>2</v>
      </c>
      <c r="AE1327" s="76">
        <v>2</v>
      </c>
      <c r="AF1327" s="76">
        <v>5</v>
      </c>
      <c r="AG1327" s="76">
        <v>8</v>
      </c>
      <c r="AH1327" s="131">
        <f t="shared" si="995"/>
        <v>0</v>
      </c>
      <c r="AI1327" s="131">
        <f t="shared" si="1016"/>
        <v>0</v>
      </c>
      <c r="AJ1327" s="131">
        <f t="shared" si="1032"/>
        <v>0</v>
      </c>
      <c r="AK1327" s="131">
        <f t="shared" si="1033"/>
        <v>0</v>
      </c>
      <c r="AL1327" s="131">
        <f t="shared" si="1017"/>
        <v>0</v>
      </c>
      <c r="AM1327" s="131">
        <f t="shared" si="1018"/>
        <v>0</v>
      </c>
      <c r="AN1327" s="131">
        <f t="shared" si="996"/>
        <v>0</v>
      </c>
      <c r="AO1327" s="115" t="b">
        <f t="shared" si="1034"/>
        <v>0</v>
      </c>
      <c r="AP1327" s="115" t="b">
        <f t="shared" si="1035"/>
        <v>0</v>
      </c>
      <c r="AQ1327" s="115" t="b">
        <f t="shared" si="1036"/>
        <v>0</v>
      </c>
      <c r="AR1327" s="79">
        <f t="shared" si="997"/>
        <v>0</v>
      </c>
      <c r="AS1327" s="79">
        <f t="shared" si="998"/>
        <v>0</v>
      </c>
      <c r="AT1327" s="79">
        <f t="shared" si="999"/>
        <v>0</v>
      </c>
      <c r="AU1327" s="79">
        <f t="shared" si="1000"/>
        <v>0</v>
      </c>
      <c r="AV1327" s="79">
        <f t="shared" si="1001"/>
        <v>0</v>
      </c>
      <c r="AW1327" s="79">
        <f t="shared" si="1002"/>
        <v>0</v>
      </c>
      <c r="AX1327" s="128">
        <f t="shared" si="1003"/>
        <v>0</v>
      </c>
      <c r="AY1327" s="128"/>
      <c r="AZ1327" s="128"/>
      <c r="BA1327" s="128">
        <f t="shared" si="1004"/>
        <v>0</v>
      </c>
      <c r="BB1327" s="128">
        <f t="shared" si="1005"/>
        <v>0</v>
      </c>
      <c r="BC1327" s="80">
        <f t="shared" si="1006"/>
        <v>0</v>
      </c>
      <c r="BD1327" s="80">
        <f t="shared" si="1007"/>
        <v>0</v>
      </c>
      <c r="BE1327" s="80">
        <f t="shared" si="1008"/>
        <v>0</v>
      </c>
      <c r="BF1327" s="80">
        <f t="shared" si="1009"/>
        <v>0</v>
      </c>
      <c r="BG1327" s="80">
        <f t="shared" si="1010"/>
        <v>0</v>
      </c>
      <c r="BH1327" s="80">
        <f t="shared" si="1037"/>
        <v>0</v>
      </c>
      <c r="BI1327" s="4">
        <f t="shared" si="1011"/>
        <v>0</v>
      </c>
      <c r="BJ1327" s="4">
        <f t="shared" si="1012"/>
        <v>0</v>
      </c>
      <c r="BK1327" s="4">
        <f t="shared" si="1013"/>
        <v>0</v>
      </c>
      <c r="BL1327" s="8" t="e">
        <f>VLOOKUP(CN1327,'CIR Results'!$B$3:$L$42,2,FALSE)</f>
        <v>#N/A</v>
      </c>
      <c r="BM1327" s="8" t="e">
        <f>VLOOKUP(CN1327,'CIR Results'!$B$3:$L$42,3,FALSE)</f>
        <v>#N/A</v>
      </c>
      <c r="BN1327" s="8" t="e">
        <f>VLOOKUP(CN1327,'CIR Results'!$B$3:$L$42,4,FALSE)</f>
        <v>#N/A</v>
      </c>
      <c r="BO1327" s="8" t="e">
        <f>VLOOKUP(CN1327,'CIR Results'!$B$3:$L$42,5,FALSE)</f>
        <v>#N/A</v>
      </c>
      <c r="BP1327" s="8" t="e">
        <f>VLOOKUP(CN1327,'CIR Results'!$B$3:$L$42,6,FALSE)</f>
        <v>#N/A</v>
      </c>
      <c r="BQ1327" s="8" t="e">
        <f>VLOOKUP(CN1327,'CIR Results'!$B$3:$L$42,8,FALSE)</f>
        <v>#N/A</v>
      </c>
      <c r="BR1327" s="8" t="e">
        <f>VLOOKUP(CN1327,'CIR Results'!$B$3:$L$42,9,FALSE)</f>
        <v>#N/A</v>
      </c>
      <c r="BS1327" s="8" t="e">
        <f>VLOOKUP(CN1327,'CIR Results'!$B$3:$L$42,10,FALSE)</f>
        <v>#N/A</v>
      </c>
      <c r="BT1327" s="8" t="e">
        <f>VLOOKUP(CN1327,'CIR Results'!$B$3:$L$42,11,FALSE)</f>
        <v>#N/A</v>
      </c>
      <c r="BU1327" s="136" t="e">
        <f>VLOOKUP(CN1327,'CIR Team Info'!$B$5:$E$44,2,FALSE)</f>
        <v>#N/A</v>
      </c>
      <c r="BV1327" s="136" t="e">
        <f>VLOOKUP(CN1327,'CIR Team Info'!$B$5:$E$44,4,FALSE)</f>
        <v>#N/A</v>
      </c>
      <c r="BW1327" s="136" t="str">
        <f t="shared" si="1038"/>
        <v xml:space="preserve">   </v>
      </c>
    </row>
    <row r="1328" spans="1:75" x14ac:dyDescent="0.25">
      <c r="A1328" s="78">
        <f t="shared" si="992"/>
        <v>0</v>
      </c>
      <c r="C1328" s="10" t="str">
        <f t="shared" si="1031"/>
        <v>Do Not Pick</v>
      </c>
      <c r="D1328" s="17">
        <f t="shared" si="993"/>
        <v>0</v>
      </c>
      <c r="E1328" s="113">
        <f t="shared" si="1019"/>
        <v>0</v>
      </c>
      <c r="F1328" s="113">
        <f t="shared" si="1020"/>
        <v>0</v>
      </c>
      <c r="G1328" s="113">
        <f t="shared" si="1021"/>
        <v>0</v>
      </c>
      <c r="H1328" s="113">
        <f t="shared" si="1022"/>
        <v>0</v>
      </c>
      <c r="I1328" s="113">
        <f t="shared" si="1023"/>
        <v>0</v>
      </c>
      <c r="J1328" s="113">
        <f t="shared" si="1024"/>
        <v>0</v>
      </c>
      <c r="K1328" s="113">
        <f t="shared" si="1014"/>
        <v>0</v>
      </c>
      <c r="L1328" s="76">
        <v>8</v>
      </c>
      <c r="M1328" s="76">
        <v>5</v>
      </c>
      <c r="N1328" s="76">
        <v>7</v>
      </c>
      <c r="O1328" s="76">
        <v>6</v>
      </c>
      <c r="P1328" s="76">
        <v>6</v>
      </c>
      <c r="Q1328" s="76">
        <v>2</v>
      </c>
      <c r="R1328" s="76">
        <v>1</v>
      </c>
      <c r="S1328" s="17">
        <f t="shared" si="994"/>
        <v>0</v>
      </c>
      <c r="T1328" s="113">
        <f t="shared" si="1025"/>
        <v>0</v>
      </c>
      <c r="U1328" s="113">
        <f t="shared" si="1026"/>
        <v>0</v>
      </c>
      <c r="V1328" s="113">
        <f t="shared" si="1027"/>
        <v>0</v>
      </c>
      <c r="W1328" s="113">
        <f t="shared" si="1028"/>
        <v>0</v>
      </c>
      <c r="X1328" s="113">
        <f t="shared" si="1029"/>
        <v>0</v>
      </c>
      <c r="Y1328" s="113">
        <f t="shared" si="1030"/>
        <v>0</v>
      </c>
      <c r="Z1328" s="113">
        <f t="shared" si="1015"/>
        <v>0</v>
      </c>
      <c r="AA1328" s="76">
        <v>10</v>
      </c>
      <c r="AB1328" s="76">
        <v>6</v>
      </c>
      <c r="AC1328" s="76">
        <v>8</v>
      </c>
      <c r="AD1328" s="76">
        <v>2</v>
      </c>
      <c r="AE1328" s="76">
        <v>2</v>
      </c>
      <c r="AF1328" s="76">
        <v>5</v>
      </c>
      <c r="AG1328" s="76">
        <v>8</v>
      </c>
      <c r="AH1328" s="131">
        <f t="shared" si="995"/>
        <v>0</v>
      </c>
      <c r="AI1328" s="131">
        <f t="shared" si="1016"/>
        <v>0</v>
      </c>
      <c r="AJ1328" s="131">
        <f t="shared" si="1032"/>
        <v>0</v>
      </c>
      <c r="AK1328" s="131">
        <f t="shared" si="1033"/>
        <v>0</v>
      </c>
      <c r="AL1328" s="131">
        <f t="shared" si="1017"/>
        <v>0</v>
      </c>
      <c r="AM1328" s="131">
        <f t="shared" si="1018"/>
        <v>0</v>
      </c>
      <c r="AN1328" s="131">
        <f t="shared" si="996"/>
        <v>0</v>
      </c>
      <c r="AO1328" s="115" t="b">
        <f t="shared" si="1034"/>
        <v>0</v>
      </c>
      <c r="AP1328" s="115" t="b">
        <f t="shared" si="1035"/>
        <v>0</v>
      </c>
      <c r="AQ1328" s="115" t="b">
        <f t="shared" si="1036"/>
        <v>0</v>
      </c>
      <c r="AR1328" s="79">
        <f t="shared" si="997"/>
        <v>0</v>
      </c>
      <c r="AS1328" s="79">
        <f t="shared" si="998"/>
        <v>0</v>
      </c>
      <c r="AT1328" s="79">
        <f t="shared" si="999"/>
        <v>0</v>
      </c>
      <c r="AU1328" s="79">
        <f t="shared" si="1000"/>
        <v>0</v>
      </c>
      <c r="AV1328" s="79">
        <f t="shared" si="1001"/>
        <v>0</v>
      </c>
      <c r="AW1328" s="79">
        <f t="shared" si="1002"/>
        <v>0</v>
      </c>
      <c r="AX1328" s="128">
        <f t="shared" si="1003"/>
        <v>0</v>
      </c>
      <c r="AY1328" s="128"/>
      <c r="AZ1328" s="128"/>
      <c r="BA1328" s="128">
        <f t="shared" si="1004"/>
        <v>0</v>
      </c>
      <c r="BB1328" s="128">
        <f t="shared" si="1005"/>
        <v>0</v>
      </c>
      <c r="BC1328" s="80">
        <f t="shared" si="1006"/>
        <v>0</v>
      </c>
      <c r="BD1328" s="80">
        <f t="shared" si="1007"/>
        <v>0</v>
      </c>
      <c r="BE1328" s="80">
        <f t="shared" si="1008"/>
        <v>0</v>
      </c>
      <c r="BF1328" s="80">
        <f t="shared" si="1009"/>
        <v>0</v>
      </c>
      <c r="BG1328" s="80">
        <f t="shared" si="1010"/>
        <v>0</v>
      </c>
      <c r="BH1328" s="80">
        <f t="shared" si="1037"/>
        <v>0</v>
      </c>
      <c r="BI1328" s="4">
        <f t="shared" si="1011"/>
        <v>0</v>
      </c>
      <c r="BJ1328" s="4">
        <f t="shared" si="1012"/>
        <v>0</v>
      </c>
      <c r="BK1328" s="4">
        <f t="shared" si="1013"/>
        <v>0</v>
      </c>
      <c r="BL1328" s="8" t="e">
        <f>VLOOKUP(CN1328,'CIR Results'!$B$3:$L$42,2,FALSE)</f>
        <v>#N/A</v>
      </c>
      <c r="BM1328" s="8" t="e">
        <f>VLOOKUP(CN1328,'CIR Results'!$B$3:$L$42,3,FALSE)</f>
        <v>#N/A</v>
      </c>
      <c r="BN1328" s="8" t="e">
        <f>VLOOKUP(CN1328,'CIR Results'!$B$3:$L$42,4,FALSE)</f>
        <v>#N/A</v>
      </c>
      <c r="BO1328" s="8" t="e">
        <f>VLOOKUP(CN1328,'CIR Results'!$B$3:$L$42,5,FALSE)</f>
        <v>#N/A</v>
      </c>
      <c r="BP1328" s="8" t="e">
        <f>VLOOKUP(CN1328,'CIR Results'!$B$3:$L$42,6,FALSE)</f>
        <v>#N/A</v>
      </c>
      <c r="BQ1328" s="8" t="e">
        <f>VLOOKUP(CN1328,'CIR Results'!$B$3:$L$42,8,FALSE)</f>
        <v>#N/A</v>
      </c>
      <c r="BR1328" s="8" t="e">
        <f>VLOOKUP(CN1328,'CIR Results'!$B$3:$L$42,9,FALSE)</f>
        <v>#N/A</v>
      </c>
      <c r="BS1328" s="8" t="e">
        <f>VLOOKUP(CN1328,'CIR Results'!$B$3:$L$42,10,FALSE)</f>
        <v>#N/A</v>
      </c>
      <c r="BT1328" s="8" t="e">
        <f>VLOOKUP(CN1328,'CIR Results'!$B$3:$L$42,11,FALSE)</f>
        <v>#N/A</v>
      </c>
      <c r="BU1328" s="136" t="e">
        <f>VLOOKUP(CN1328,'CIR Team Info'!$B$5:$E$44,2,FALSE)</f>
        <v>#N/A</v>
      </c>
      <c r="BV1328" s="136" t="e">
        <f>VLOOKUP(CN1328,'CIR Team Info'!$B$5:$E$44,4,FALSE)</f>
        <v>#N/A</v>
      </c>
      <c r="BW1328" s="136" t="str">
        <f t="shared" si="1038"/>
        <v xml:space="preserve">   </v>
      </c>
    </row>
    <row r="1329" spans="1:75" x14ac:dyDescent="0.25">
      <c r="A1329" s="78">
        <f t="shared" si="992"/>
        <v>0</v>
      </c>
      <c r="C1329" s="10" t="str">
        <f t="shared" si="1031"/>
        <v>Do Not Pick</v>
      </c>
      <c r="D1329" s="17">
        <f t="shared" si="993"/>
        <v>0</v>
      </c>
      <c r="E1329" s="113">
        <f t="shared" si="1019"/>
        <v>0</v>
      </c>
      <c r="F1329" s="113">
        <f t="shared" si="1020"/>
        <v>0</v>
      </c>
      <c r="G1329" s="113">
        <f t="shared" si="1021"/>
        <v>0</v>
      </c>
      <c r="H1329" s="113">
        <f t="shared" si="1022"/>
        <v>0</v>
      </c>
      <c r="I1329" s="113">
        <f t="shared" si="1023"/>
        <v>0</v>
      </c>
      <c r="J1329" s="113">
        <f t="shared" si="1024"/>
        <v>0</v>
      </c>
      <c r="K1329" s="113">
        <f t="shared" si="1014"/>
        <v>0</v>
      </c>
      <c r="L1329" s="76">
        <v>8</v>
      </c>
      <c r="M1329" s="76">
        <v>5</v>
      </c>
      <c r="N1329" s="76">
        <v>7</v>
      </c>
      <c r="O1329" s="76">
        <v>6</v>
      </c>
      <c r="P1329" s="76">
        <v>6</v>
      </c>
      <c r="Q1329" s="76">
        <v>2</v>
      </c>
      <c r="R1329" s="76">
        <v>1</v>
      </c>
      <c r="S1329" s="17">
        <f t="shared" si="994"/>
        <v>0</v>
      </c>
      <c r="T1329" s="113">
        <f t="shared" si="1025"/>
        <v>0</v>
      </c>
      <c r="U1329" s="113">
        <f t="shared" si="1026"/>
        <v>0</v>
      </c>
      <c r="V1329" s="113">
        <f t="shared" si="1027"/>
        <v>0</v>
      </c>
      <c r="W1329" s="113">
        <f t="shared" si="1028"/>
        <v>0</v>
      </c>
      <c r="X1329" s="113">
        <f t="shared" si="1029"/>
        <v>0</v>
      </c>
      <c r="Y1329" s="113">
        <f t="shared" si="1030"/>
        <v>0</v>
      </c>
      <c r="Z1329" s="113">
        <f t="shared" si="1015"/>
        <v>0</v>
      </c>
      <c r="AA1329" s="76">
        <v>10</v>
      </c>
      <c r="AB1329" s="76">
        <v>6</v>
      </c>
      <c r="AC1329" s="76">
        <v>8</v>
      </c>
      <c r="AD1329" s="76">
        <v>2</v>
      </c>
      <c r="AE1329" s="76">
        <v>2</v>
      </c>
      <c r="AF1329" s="76">
        <v>5</v>
      </c>
      <c r="AG1329" s="76">
        <v>8</v>
      </c>
      <c r="AH1329" s="131">
        <f t="shared" si="995"/>
        <v>0</v>
      </c>
      <c r="AI1329" s="131">
        <f t="shared" si="1016"/>
        <v>0</v>
      </c>
      <c r="AJ1329" s="131">
        <f t="shared" si="1032"/>
        <v>0</v>
      </c>
      <c r="AK1329" s="131">
        <f t="shared" si="1033"/>
        <v>0</v>
      </c>
      <c r="AL1329" s="131">
        <f t="shared" si="1017"/>
        <v>0</v>
      </c>
      <c r="AM1329" s="131">
        <f t="shared" si="1018"/>
        <v>0</v>
      </c>
      <c r="AN1329" s="131">
        <f t="shared" si="996"/>
        <v>0</v>
      </c>
      <c r="AO1329" s="115" t="b">
        <f t="shared" si="1034"/>
        <v>0</v>
      </c>
      <c r="AP1329" s="115" t="b">
        <f t="shared" si="1035"/>
        <v>0</v>
      </c>
      <c r="AQ1329" s="115" t="b">
        <f t="shared" si="1036"/>
        <v>0</v>
      </c>
      <c r="AR1329" s="79">
        <f t="shared" si="997"/>
        <v>0</v>
      </c>
      <c r="AS1329" s="79">
        <f t="shared" si="998"/>
        <v>0</v>
      </c>
      <c r="AT1329" s="79">
        <f t="shared" si="999"/>
        <v>0</v>
      </c>
      <c r="AU1329" s="79">
        <f t="shared" si="1000"/>
        <v>0</v>
      </c>
      <c r="AV1329" s="79">
        <f t="shared" si="1001"/>
        <v>0</v>
      </c>
      <c r="AW1329" s="79">
        <f t="shared" si="1002"/>
        <v>0</v>
      </c>
      <c r="AX1329" s="128">
        <f t="shared" si="1003"/>
        <v>0</v>
      </c>
      <c r="AY1329" s="128"/>
      <c r="AZ1329" s="128"/>
      <c r="BA1329" s="128">
        <f t="shared" si="1004"/>
        <v>0</v>
      </c>
      <c r="BB1329" s="128">
        <f t="shared" si="1005"/>
        <v>0</v>
      </c>
      <c r="BC1329" s="80">
        <f t="shared" si="1006"/>
        <v>0</v>
      </c>
      <c r="BD1329" s="80">
        <f t="shared" si="1007"/>
        <v>0</v>
      </c>
      <c r="BE1329" s="80">
        <f t="shared" si="1008"/>
        <v>0</v>
      </c>
      <c r="BF1329" s="80">
        <f t="shared" si="1009"/>
        <v>0</v>
      </c>
      <c r="BG1329" s="80">
        <f t="shared" si="1010"/>
        <v>0</v>
      </c>
      <c r="BH1329" s="80">
        <f t="shared" si="1037"/>
        <v>0</v>
      </c>
      <c r="BI1329" s="4">
        <f t="shared" si="1011"/>
        <v>0</v>
      </c>
      <c r="BJ1329" s="4">
        <f t="shared" si="1012"/>
        <v>0</v>
      </c>
      <c r="BK1329" s="4">
        <f t="shared" si="1013"/>
        <v>0</v>
      </c>
      <c r="BL1329" s="8" t="e">
        <f>VLOOKUP(CN1329,'CIR Results'!$B$3:$L$42,2,FALSE)</f>
        <v>#N/A</v>
      </c>
      <c r="BM1329" s="8" t="e">
        <f>VLOOKUP(CN1329,'CIR Results'!$B$3:$L$42,3,FALSE)</f>
        <v>#N/A</v>
      </c>
      <c r="BN1329" s="8" t="e">
        <f>VLOOKUP(CN1329,'CIR Results'!$B$3:$L$42,4,FALSE)</f>
        <v>#N/A</v>
      </c>
      <c r="BO1329" s="8" t="e">
        <f>VLOOKUP(CN1329,'CIR Results'!$B$3:$L$42,5,FALSE)</f>
        <v>#N/A</v>
      </c>
      <c r="BP1329" s="8" t="e">
        <f>VLOOKUP(CN1329,'CIR Results'!$B$3:$L$42,6,FALSE)</f>
        <v>#N/A</v>
      </c>
      <c r="BQ1329" s="8" t="e">
        <f>VLOOKUP(CN1329,'CIR Results'!$B$3:$L$42,8,FALSE)</f>
        <v>#N/A</v>
      </c>
      <c r="BR1329" s="8" t="e">
        <f>VLOOKUP(CN1329,'CIR Results'!$B$3:$L$42,9,FALSE)</f>
        <v>#N/A</v>
      </c>
      <c r="BS1329" s="8" t="e">
        <f>VLOOKUP(CN1329,'CIR Results'!$B$3:$L$42,10,FALSE)</f>
        <v>#N/A</v>
      </c>
      <c r="BT1329" s="8" t="e">
        <f>VLOOKUP(CN1329,'CIR Results'!$B$3:$L$42,11,FALSE)</f>
        <v>#N/A</v>
      </c>
      <c r="BU1329" s="136" t="e">
        <f>VLOOKUP(CN1329,'CIR Team Info'!$B$5:$E$44,2,FALSE)</f>
        <v>#N/A</v>
      </c>
      <c r="BV1329" s="136" t="e">
        <f>VLOOKUP(CN1329,'CIR Team Info'!$B$5:$E$44,4,FALSE)</f>
        <v>#N/A</v>
      </c>
      <c r="BW1329" s="136" t="str">
        <f t="shared" si="1038"/>
        <v xml:space="preserve">   </v>
      </c>
    </row>
    <row r="1330" spans="1:75" x14ac:dyDescent="0.25">
      <c r="A1330" s="78">
        <f t="shared" si="992"/>
        <v>0</v>
      </c>
      <c r="C1330" s="10" t="str">
        <f t="shared" si="1031"/>
        <v>Do Not Pick</v>
      </c>
      <c r="D1330" s="17">
        <f t="shared" si="993"/>
        <v>0</v>
      </c>
      <c r="E1330" s="113">
        <f t="shared" si="1019"/>
        <v>0</v>
      </c>
      <c r="F1330" s="113">
        <f t="shared" si="1020"/>
        <v>0</v>
      </c>
      <c r="G1330" s="113">
        <f t="shared" si="1021"/>
        <v>0</v>
      </c>
      <c r="H1330" s="113">
        <f t="shared" si="1022"/>
        <v>0</v>
      </c>
      <c r="I1330" s="113">
        <f t="shared" si="1023"/>
        <v>0</v>
      </c>
      <c r="J1330" s="113">
        <f t="shared" si="1024"/>
        <v>0</v>
      </c>
      <c r="K1330" s="113">
        <f t="shared" si="1014"/>
        <v>0</v>
      </c>
      <c r="L1330" s="76">
        <v>8</v>
      </c>
      <c r="M1330" s="76">
        <v>5</v>
      </c>
      <c r="N1330" s="76">
        <v>7</v>
      </c>
      <c r="O1330" s="76">
        <v>6</v>
      </c>
      <c r="P1330" s="76">
        <v>6</v>
      </c>
      <c r="Q1330" s="76">
        <v>2</v>
      </c>
      <c r="R1330" s="76">
        <v>1</v>
      </c>
      <c r="S1330" s="17">
        <f t="shared" si="994"/>
        <v>0</v>
      </c>
      <c r="T1330" s="113">
        <f t="shared" si="1025"/>
        <v>0</v>
      </c>
      <c r="U1330" s="113">
        <f t="shared" si="1026"/>
        <v>0</v>
      </c>
      <c r="V1330" s="113">
        <f t="shared" si="1027"/>
        <v>0</v>
      </c>
      <c r="W1330" s="113">
        <f t="shared" si="1028"/>
        <v>0</v>
      </c>
      <c r="X1330" s="113">
        <f t="shared" si="1029"/>
        <v>0</v>
      </c>
      <c r="Y1330" s="113">
        <f t="shared" si="1030"/>
        <v>0</v>
      </c>
      <c r="Z1330" s="113">
        <f t="shared" si="1015"/>
        <v>0</v>
      </c>
      <c r="AA1330" s="76">
        <v>10</v>
      </c>
      <c r="AB1330" s="76">
        <v>6</v>
      </c>
      <c r="AC1330" s="76">
        <v>8</v>
      </c>
      <c r="AD1330" s="76">
        <v>2</v>
      </c>
      <c r="AE1330" s="76">
        <v>2</v>
      </c>
      <c r="AF1330" s="76">
        <v>5</v>
      </c>
      <c r="AG1330" s="76">
        <v>8</v>
      </c>
      <c r="AH1330" s="131">
        <f t="shared" si="995"/>
        <v>0</v>
      </c>
      <c r="AI1330" s="131">
        <f t="shared" si="1016"/>
        <v>0</v>
      </c>
      <c r="AJ1330" s="131">
        <f t="shared" si="1032"/>
        <v>0</v>
      </c>
      <c r="AK1330" s="131">
        <f t="shared" si="1033"/>
        <v>0</v>
      </c>
      <c r="AL1330" s="131">
        <f t="shared" si="1017"/>
        <v>0</v>
      </c>
      <c r="AM1330" s="131">
        <f t="shared" si="1018"/>
        <v>0</v>
      </c>
      <c r="AN1330" s="131">
        <f t="shared" si="996"/>
        <v>0</v>
      </c>
      <c r="AO1330" s="115" t="b">
        <f t="shared" si="1034"/>
        <v>0</v>
      </c>
      <c r="AP1330" s="115" t="b">
        <f t="shared" si="1035"/>
        <v>0</v>
      </c>
      <c r="AQ1330" s="115" t="b">
        <f t="shared" si="1036"/>
        <v>0</v>
      </c>
      <c r="AR1330" s="79">
        <f t="shared" si="997"/>
        <v>0</v>
      </c>
      <c r="AS1330" s="79">
        <f t="shared" si="998"/>
        <v>0</v>
      </c>
      <c r="AT1330" s="79">
        <f t="shared" si="999"/>
        <v>0</v>
      </c>
      <c r="AU1330" s="79">
        <f t="shared" si="1000"/>
        <v>0</v>
      </c>
      <c r="AV1330" s="79">
        <f t="shared" si="1001"/>
        <v>0</v>
      </c>
      <c r="AW1330" s="79">
        <f t="shared" si="1002"/>
        <v>0</v>
      </c>
      <c r="AX1330" s="128">
        <f t="shared" si="1003"/>
        <v>0</v>
      </c>
      <c r="AY1330" s="128"/>
      <c r="AZ1330" s="128"/>
      <c r="BA1330" s="128">
        <f t="shared" si="1004"/>
        <v>0</v>
      </c>
      <c r="BB1330" s="128">
        <f t="shared" si="1005"/>
        <v>0</v>
      </c>
      <c r="BC1330" s="80">
        <f t="shared" si="1006"/>
        <v>0</v>
      </c>
      <c r="BD1330" s="80">
        <f t="shared" si="1007"/>
        <v>0</v>
      </c>
      <c r="BE1330" s="80">
        <f t="shared" si="1008"/>
        <v>0</v>
      </c>
      <c r="BF1330" s="80">
        <f t="shared" si="1009"/>
        <v>0</v>
      </c>
      <c r="BG1330" s="80">
        <f t="shared" si="1010"/>
        <v>0</v>
      </c>
      <c r="BH1330" s="80">
        <f t="shared" si="1037"/>
        <v>0</v>
      </c>
      <c r="BI1330" s="4">
        <f t="shared" si="1011"/>
        <v>0</v>
      </c>
      <c r="BJ1330" s="4">
        <f t="shared" si="1012"/>
        <v>0</v>
      </c>
      <c r="BK1330" s="4">
        <f t="shared" si="1013"/>
        <v>0</v>
      </c>
      <c r="BL1330" s="8" t="e">
        <f>VLOOKUP(CN1330,'CIR Results'!$B$3:$L$42,2,FALSE)</f>
        <v>#N/A</v>
      </c>
      <c r="BM1330" s="8" t="e">
        <f>VLOOKUP(CN1330,'CIR Results'!$B$3:$L$42,3,FALSE)</f>
        <v>#N/A</v>
      </c>
      <c r="BN1330" s="8" t="e">
        <f>VLOOKUP(CN1330,'CIR Results'!$B$3:$L$42,4,FALSE)</f>
        <v>#N/A</v>
      </c>
      <c r="BO1330" s="8" t="e">
        <f>VLOOKUP(CN1330,'CIR Results'!$B$3:$L$42,5,FALSE)</f>
        <v>#N/A</v>
      </c>
      <c r="BP1330" s="8" t="e">
        <f>VLOOKUP(CN1330,'CIR Results'!$B$3:$L$42,6,FALSE)</f>
        <v>#N/A</v>
      </c>
      <c r="BQ1330" s="8" t="e">
        <f>VLOOKUP(CN1330,'CIR Results'!$B$3:$L$42,8,FALSE)</f>
        <v>#N/A</v>
      </c>
      <c r="BR1330" s="8" t="e">
        <f>VLOOKUP(CN1330,'CIR Results'!$B$3:$L$42,9,FALSE)</f>
        <v>#N/A</v>
      </c>
      <c r="BS1330" s="8" t="e">
        <f>VLOOKUP(CN1330,'CIR Results'!$B$3:$L$42,10,FALSE)</f>
        <v>#N/A</v>
      </c>
      <c r="BT1330" s="8" t="e">
        <f>VLOOKUP(CN1330,'CIR Results'!$B$3:$L$42,11,FALSE)</f>
        <v>#N/A</v>
      </c>
      <c r="BU1330" s="136" t="e">
        <f>VLOOKUP(CN1330,'CIR Team Info'!$B$5:$E$44,2,FALSE)</f>
        <v>#N/A</v>
      </c>
      <c r="BV1330" s="136" t="e">
        <f>VLOOKUP(CN1330,'CIR Team Info'!$B$5:$E$44,4,FALSE)</f>
        <v>#N/A</v>
      </c>
      <c r="BW1330" s="136" t="str">
        <f t="shared" si="1038"/>
        <v xml:space="preserve">   </v>
      </c>
    </row>
    <row r="1331" spans="1:75" x14ac:dyDescent="0.25">
      <c r="A1331" s="78">
        <f t="shared" ref="A1331:A1394" si="1039">CN1331</f>
        <v>0</v>
      </c>
      <c r="C1331" s="10" t="str">
        <f t="shared" si="1031"/>
        <v>Do Not Pick</v>
      </c>
      <c r="D1331" s="17">
        <f t="shared" ref="D1331:D1394" si="1040">SUM(E1331:K1331)/10</f>
        <v>0</v>
      </c>
      <c r="E1331" s="113">
        <f t="shared" si="1019"/>
        <v>0</v>
      </c>
      <c r="F1331" s="113">
        <f t="shared" si="1020"/>
        <v>0</v>
      </c>
      <c r="G1331" s="113">
        <f t="shared" si="1021"/>
        <v>0</v>
      </c>
      <c r="H1331" s="113">
        <f t="shared" si="1022"/>
        <v>0</v>
      </c>
      <c r="I1331" s="113">
        <f t="shared" si="1023"/>
        <v>0</v>
      </c>
      <c r="J1331" s="113">
        <f t="shared" si="1024"/>
        <v>0</v>
      </c>
      <c r="K1331" s="113">
        <f t="shared" si="1014"/>
        <v>0</v>
      </c>
      <c r="L1331" s="76">
        <v>8</v>
      </c>
      <c r="M1331" s="76">
        <v>5</v>
      </c>
      <c r="N1331" s="76">
        <v>7</v>
      </c>
      <c r="O1331" s="76">
        <v>6</v>
      </c>
      <c r="P1331" s="76">
        <v>6</v>
      </c>
      <c r="Q1331" s="76">
        <v>2</v>
      </c>
      <c r="R1331" s="76">
        <v>1</v>
      </c>
      <c r="S1331" s="17">
        <f t="shared" ref="S1331:S1394" si="1041">SUM(T1331:Z1331)/10</f>
        <v>0</v>
      </c>
      <c r="T1331" s="113">
        <f t="shared" si="1025"/>
        <v>0</v>
      </c>
      <c r="U1331" s="113">
        <f t="shared" si="1026"/>
        <v>0</v>
      </c>
      <c r="V1331" s="113">
        <f t="shared" si="1027"/>
        <v>0</v>
      </c>
      <c r="W1331" s="113">
        <f t="shared" si="1028"/>
        <v>0</v>
      </c>
      <c r="X1331" s="113">
        <f t="shared" si="1029"/>
        <v>0</v>
      </c>
      <c r="Y1331" s="113">
        <f t="shared" si="1030"/>
        <v>0</v>
      </c>
      <c r="Z1331" s="113">
        <f t="shared" si="1015"/>
        <v>0</v>
      </c>
      <c r="AA1331" s="76">
        <v>10</v>
      </c>
      <c r="AB1331" s="76">
        <v>6</v>
      </c>
      <c r="AC1331" s="76">
        <v>8</v>
      </c>
      <c r="AD1331" s="76">
        <v>2</v>
      </c>
      <c r="AE1331" s="76">
        <v>2</v>
      </c>
      <c r="AF1331" s="76">
        <v>5</v>
      </c>
      <c r="AG1331" s="76">
        <v>8</v>
      </c>
      <c r="AH1331" s="131">
        <f t="shared" ref="AH1331:AH1394" si="1042">(DG1331*DU1331)/0.8</f>
        <v>0</v>
      </c>
      <c r="AI1331" s="131">
        <f t="shared" si="1016"/>
        <v>0</v>
      </c>
      <c r="AJ1331" s="131">
        <f t="shared" si="1032"/>
        <v>0</v>
      </c>
      <c r="AK1331" s="131">
        <f t="shared" si="1033"/>
        <v>0</v>
      </c>
      <c r="AL1331" s="131">
        <f t="shared" si="1017"/>
        <v>0</v>
      </c>
      <c r="AM1331" s="131">
        <f t="shared" si="1018"/>
        <v>0</v>
      </c>
      <c r="AN1331" s="131">
        <f t="shared" ref="AN1331:AN1394" si="1043">((AW1331/175)*10)-DE1331-DF1331</f>
        <v>0</v>
      </c>
      <c r="AO1331" s="115" t="b">
        <f t="shared" si="1034"/>
        <v>0</v>
      </c>
      <c r="AP1331" s="115" t="b">
        <f t="shared" si="1035"/>
        <v>0</v>
      </c>
      <c r="AQ1331" s="115" t="b">
        <f t="shared" si="1036"/>
        <v>0</v>
      </c>
      <c r="AR1331" s="79">
        <f t="shared" ref="AR1331:AR1394" si="1044">DJ1331*10</f>
        <v>0</v>
      </c>
      <c r="AS1331" s="79">
        <f t="shared" ref="AS1331:AS1394" si="1045">CT1331</f>
        <v>0</v>
      </c>
      <c r="AT1331" s="79">
        <f t="shared" ref="AT1331:AT1394" si="1046">DC1331</f>
        <v>0</v>
      </c>
      <c r="AU1331" s="79">
        <f t="shared" ref="AU1331:AU1394" si="1047">DL1331*10</f>
        <v>0</v>
      </c>
      <c r="AV1331" s="79">
        <f t="shared" ref="AV1331:AV1394" si="1048">DN1331*10</f>
        <v>0</v>
      </c>
      <c r="AW1331" s="79">
        <f t="shared" ref="AW1331:AW1394" si="1049">IF(DH1331=3,1.25*DI1331,IF(DH1331=2,DI1331,IF(DH1331=1,0.5*DI1331,0)))</f>
        <v>0</v>
      </c>
      <c r="AX1331" s="128">
        <f t="shared" ref="AX1331:AX1394" si="1050">DJ1331+DK1331</f>
        <v>0</v>
      </c>
      <c r="AY1331" s="128"/>
      <c r="AZ1331" s="128"/>
      <c r="BA1331" s="128">
        <f t="shared" ref="BA1331:BA1394" si="1051">DL1331+DM1331</f>
        <v>0</v>
      </c>
      <c r="BB1331" s="128">
        <f t="shared" ref="BB1331:BB1394" si="1052">DN1331+DO1331</f>
        <v>0</v>
      </c>
      <c r="BC1331" s="80">
        <f t="shared" ref="BC1331:BC1394" si="1053">IF(DJ1331+DK1331=0,0,DJ1331/(DJ1331+DK1331))</f>
        <v>0</v>
      </c>
      <c r="BD1331" s="80">
        <f t="shared" ref="BD1331:BD1394" si="1054">IF(CT1331+CU1331=0,0,CT1331/(CT1331+CU1331))</f>
        <v>0</v>
      </c>
      <c r="BE1331" s="80">
        <f t="shared" ref="BE1331:BE1394" si="1055">IF(DC1331+DD1331=0,0,DC1331/(DC1331+DD1331))</f>
        <v>0</v>
      </c>
      <c r="BF1331" s="80">
        <f t="shared" ref="BF1331:BF1394" si="1056">IF(DL1331+DM1331=0,0,DL1331/(DL1331+DM1331))</f>
        <v>0</v>
      </c>
      <c r="BG1331" s="80">
        <f t="shared" ref="BG1331:BG1394" si="1057">IF(DN1331+DO1331=0,0,DN1331/(DN1331+DO1331))</f>
        <v>0</v>
      </c>
      <c r="BH1331" s="80">
        <f t="shared" si="1037"/>
        <v>0</v>
      </c>
      <c r="BI1331" s="4">
        <f t="shared" ref="BI1331:BI1394" si="1058">SUM(AR1331,AT1331:AV1331)</f>
        <v>0</v>
      </c>
      <c r="BJ1331" s="4">
        <f t="shared" ref="BJ1331:BJ1394" si="1059">SUM(AR1331:AV1331)</f>
        <v>0</v>
      </c>
      <c r="BK1331" s="4">
        <f t="shared" ref="BK1331:BK1394" si="1060">AW1331</f>
        <v>0</v>
      </c>
      <c r="BL1331" s="8" t="e">
        <f>VLOOKUP(CN1331,'CIR Results'!$B$3:$L$42,2,FALSE)</f>
        <v>#N/A</v>
      </c>
      <c r="BM1331" s="8" t="e">
        <f>VLOOKUP(CN1331,'CIR Results'!$B$3:$L$42,3,FALSE)</f>
        <v>#N/A</v>
      </c>
      <c r="BN1331" s="8" t="e">
        <f>VLOOKUP(CN1331,'CIR Results'!$B$3:$L$42,4,FALSE)</f>
        <v>#N/A</v>
      </c>
      <c r="BO1331" s="8" t="e">
        <f>VLOOKUP(CN1331,'CIR Results'!$B$3:$L$42,5,FALSE)</f>
        <v>#N/A</v>
      </c>
      <c r="BP1331" s="8" t="e">
        <f>VLOOKUP(CN1331,'CIR Results'!$B$3:$L$42,6,FALSE)</f>
        <v>#N/A</v>
      </c>
      <c r="BQ1331" s="8" t="e">
        <f>VLOOKUP(CN1331,'CIR Results'!$B$3:$L$42,8,FALSE)</f>
        <v>#N/A</v>
      </c>
      <c r="BR1331" s="8" t="e">
        <f>VLOOKUP(CN1331,'CIR Results'!$B$3:$L$42,9,FALSE)</f>
        <v>#N/A</v>
      </c>
      <c r="BS1331" s="8" t="e">
        <f>VLOOKUP(CN1331,'CIR Results'!$B$3:$L$42,10,FALSE)</f>
        <v>#N/A</v>
      </c>
      <c r="BT1331" s="8" t="e">
        <f>VLOOKUP(CN1331,'CIR Results'!$B$3:$L$42,11,FALSE)</f>
        <v>#N/A</v>
      </c>
      <c r="BU1331" s="136" t="e">
        <f>VLOOKUP(CN1331,'CIR Team Info'!$B$5:$E$44,2,FALSE)</f>
        <v>#N/A</v>
      </c>
      <c r="BV1331" s="136" t="e">
        <f>VLOOKUP(CN1331,'CIR Team Info'!$B$5:$E$44,4,FALSE)</f>
        <v>#N/A</v>
      </c>
      <c r="BW1331" s="136" t="str">
        <f t="shared" si="1038"/>
        <v xml:space="preserve">   </v>
      </c>
    </row>
    <row r="1332" spans="1:75" x14ac:dyDescent="0.25">
      <c r="A1332" s="78">
        <f t="shared" si="1039"/>
        <v>0</v>
      </c>
      <c r="C1332" s="10" t="str">
        <f t="shared" si="1031"/>
        <v>Do Not Pick</v>
      </c>
      <c r="D1332" s="17">
        <f t="shared" si="1040"/>
        <v>0</v>
      </c>
      <c r="E1332" s="113">
        <f t="shared" si="1019"/>
        <v>0</v>
      </c>
      <c r="F1332" s="113">
        <f t="shared" si="1020"/>
        <v>0</v>
      </c>
      <c r="G1332" s="113">
        <f t="shared" si="1021"/>
        <v>0</v>
      </c>
      <c r="H1332" s="113">
        <f t="shared" si="1022"/>
        <v>0</v>
      </c>
      <c r="I1332" s="113">
        <f t="shared" si="1023"/>
        <v>0</v>
      </c>
      <c r="J1332" s="113">
        <f t="shared" si="1024"/>
        <v>0</v>
      </c>
      <c r="K1332" s="113">
        <f t="shared" ref="K1332:K1395" si="1061">R1332*AN1332</f>
        <v>0</v>
      </c>
      <c r="L1332" s="76">
        <v>8</v>
      </c>
      <c r="M1332" s="76">
        <v>5</v>
      </c>
      <c r="N1332" s="76">
        <v>7</v>
      </c>
      <c r="O1332" s="76">
        <v>6</v>
      </c>
      <c r="P1332" s="76">
        <v>6</v>
      </c>
      <c r="Q1332" s="76">
        <v>2</v>
      </c>
      <c r="R1332" s="76">
        <v>1</v>
      </c>
      <c r="S1332" s="17">
        <f t="shared" si="1041"/>
        <v>0</v>
      </c>
      <c r="T1332" s="113">
        <f t="shared" si="1025"/>
        <v>0</v>
      </c>
      <c r="U1332" s="113">
        <f t="shared" si="1026"/>
        <v>0</v>
      </c>
      <c r="V1332" s="113">
        <f t="shared" si="1027"/>
        <v>0</v>
      </c>
      <c r="W1332" s="113">
        <f t="shared" si="1028"/>
        <v>0</v>
      </c>
      <c r="X1332" s="113">
        <f t="shared" si="1029"/>
        <v>0</v>
      </c>
      <c r="Y1332" s="113">
        <f t="shared" si="1030"/>
        <v>0</v>
      </c>
      <c r="Z1332" s="113">
        <f t="shared" ref="Z1332:Z1395" si="1062">AN1332*AG1332</f>
        <v>0</v>
      </c>
      <c r="AA1332" s="76">
        <v>10</v>
      </c>
      <c r="AB1332" s="76">
        <v>6</v>
      </c>
      <c r="AC1332" s="76">
        <v>8</v>
      </c>
      <c r="AD1332" s="76">
        <v>2</v>
      </c>
      <c r="AE1332" s="76">
        <v>2</v>
      </c>
      <c r="AF1332" s="76">
        <v>5</v>
      </c>
      <c r="AG1332" s="76">
        <v>8</v>
      </c>
      <c r="AH1332" s="131">
        <f t="shared" si="1042"/>
        <v>0</v>
      </c>
      <c r="AI1332" s="131">
        <f t="shared" ref="AI1332:AI1395" si="1063">DJ1332-DK1332+IF(DA1332="T",2,0)+IF(DB1332="T",1,0)</f>
        <v>0</v>
      </c>
      <c r="AJ1332" s="131">
        <f t="shared" si="1032"/>
        <v>0</v>
      </c>
      <c r="AK1332" s="131">
        <f t="shared" si="1033"/>
        <v>0</v>
      </c>
      <c r="AL1332" s="131">
        <f t="shared" ref="AL1332:AL1395" si="1064">DL1332-DM1332</f>
        <v>0</v>
      </c>
      <c r="AM1332" s="131">
        <f t="shared" ref="AM1332:AM1395" si="1065">DN1332-DO1332</f>
        <v>0</v>
      </c>
      <c r="AN1332" s="131">
        <f t="shared" si="1043"/>
        <v>0</v>
      </c>
      <c r="AO1332" s="115" t="b">
        <f t="shared" si="1034"/>
        <v>0</v>
      </c>
      <c r="AP1332" s="115" t="b">
        <f t="shared" si="1035"/>
        <v>0</v>
      </c>
      <c r="AQ1332" s="115" t="b">
        <f t="shared" si="1036"/>
        <v>0</v>
      </c>
      <c r="AR1332" s="79">
        <f t="shared" si="1044"/>
        <v>0</v>
      </c>
      <c r="AS1332" s="79">
        <f t="shared" si="1045"/>
        <v>0</v>
      </c>
      <c r="AT1332" s="79">
        <f t="shared" si="1046"/>
        <v>0</v>
      </c>
      <c r="AU1332" s="79">
        <f t="shared" si="1047"/>
        <v>0</v>
      </c>
      <c r="AV1332" s="79">
        <f t="shared" si="1048"/>
        <v>0</v>
      </c>
      <c r="AW1332" s="79">
        <f t="shared" si="1049"/>
        <v>0</v>
      </c>
      <c r="AX1332" s="128">
        <f t="shared" si="1050"/>
        <v>0</v>
      </c>
      <c r="AY1332" s="128"/>
      <c r="AZ1332" s="128"/>
      <c r="BA1332" s="128">
        <f t="shared" si="1051"/>
        <v>0</v>
      </c>
      <c r="BB1332" s="128">
        <f t="shared" si="1052"/>
        <v>0</v>
      </c>
      <c r="BC1332" s="80">
        <f t="shared" si="1053"/>
        <v>0</v>
      </c>
      <c r="BD1332" s="80">
        <f t="shared" si="1054"/>
        <v>0</v>
      </c>
      <c r="BE1332" s="80">
        <f t="shared" si="1055"/>
        <v>0</v>
      </c>
      <c r="BF1332" s="80">
        <f t="shared" si="1056"/>
        <v>0</v>
      </c>
      <c r="BG1332" s="80">
        <f t="shared" si="1057"/>
        <v>0</v>
      </c>
      <c r="BH1332" s="80">
        <f t="shared" si="1037"/>
        <v>0</v>
      </c>
      <c r="BI1332" s="4">
        <f t="shared" si="1058"/>
        <v>0</v>
      </c>
      <c r="BJ1332" s="4">
        <f t="shared" si="1059"/>
        <v>0</v>
      </c>
      <c r="BK1332" s="4">
        <f t="shared" si="1060"/>
        <v>0</v>
      </c>
      <c r="BL1332" s="8" t="e">
        <f>VLOOKUP(CN1332,'CIR Results'!$B$3:$L$42,2,FALSE)</f>
        <v>#N/A</v>
      </c>
      <c r="BM1332" s="8" t="e">
        <f>VLOOKUP(CN1332,'CIR Results'!$B$3:$L$42,3,FALSE)</f>
        <v>#N/A</v>
      </c>
      <c r="BN1332" s="8" t="e">
        <f>VLOOKUP(CN1332,'CIR Results'!$B$3:$L$42,4,FALSE)</f>
        <v>#N/A</v>
      </c>
      <c r="BO1332" s="8" t="e">
        <f>VLOOKUP(CN1332,'CIR Results'!$B$3:$L$42,5,FALSE)</f>
        <v>#N/A</v>
      </c>
      <c r="BP1332" s="8" t="e">
        <f>VLOOKUP(CN1332,'CIR Results'!$B$3:$L$42,6,FALSE)</f>
        <v>#N/A</v>
      </c>
      <c r="BQ1332" s="8" t="e">
        <f>VLOOKUP(CN1332,'CIR Results'!$B$3:$L$42,8,FALSE)</f>
        <v>#N/A</v>
      </c>
      <c r="BR1332" s="8" t="e">
        <f>VLOOKUP(CN1332,'CIR Results'!$B$3:$L$42,9,FALSE)</f>
        <v>#N/A</v>
      </c>
      <c r="BS1332" s="8" t="e">
        <f>VLOOKUP(CN1332,'CIR Results'!$B$3:$L$42,10,FALSE)</f>
        <v>#N/A</v>
      </c>
      <c r="BT1332" s="8" t="e">
        <f>VLOOKUP(CN1332,'CIR Results'!$B$3:$L$42,11,FALSE)</f>
        <v>#N/A</v>
      </c>
      <c r="BU1332" s="136" t="e">
        <f>VLOOKUP(CN1332,'CIR Team Info'!$B$5:$E$44,2,FALSE)</f>
        <v>#N/A</v>
      </c>
      <c r="BV1332" s="136" t="e">
        <f>VLOOKUP(CN1332,'CIR Team Info'!$B$5:$E$44,4,FALSE)</f>
        <v>#N/A</v>
      </c>
      <c r="BW1332" s="136" t="str">
        <f t="shared" si="1038"/>
        <v xml:space="preserve">   </v>
      </c>
    </row>
    <row r="1333" spans="1:75" x14ac:dyDescent="0.25">
      <c r="A1333" s="78">
        <f t="shared" si="1039"/>
        <v>0</v>
      </c>
      <c r="C1333" s="10" t="str">
        <f t="shared" si="1031"/>
        <v>Do Not Pick</v>
      </c>
      <c r="D1333" s="17">
        <f t="shared" si="1040"/>
        <v>0</v>
      </c>
      <c r="E1333" s="113">
        <f t="shared" ref="E1333:E1396" si="1066">L1333*AH1333</f>
        <v>0</v>
      </c>
      <c r="F1333" s="113">
        <f t="shared" ref="F1333:F1396" si="1067">M1333*AI1333</f>
        <v>0</v>
      </c>
      <c r="G1333" s="113">
        <f t="shared" ref="G1333:G1396" si="1068">N1333*AJ1333</f>
        <v>0</v>
      </c>
      <c r="H1333" s="113">
        <f t="shared" ref="H1333:H1396" si="1069">O1333*AK1333</f>
        <v>0</v>
      </c>
      <c r="I1333" s="113">
        <f t="shared" ref="I1333:I1396" si="1070">P1333*AL1333</f>
        <v>0</v>
      </c>
      <c r="J1333" s="113">
        <f t="shared" ref="J1333:J1396" si="1071">Q1333*AM1333</f>
        <v>0</v>
      </c>
      <c r="K1333" s="113">
        <f t="shared" si="1061"/>
        <v>0</v>
      </c>
      <c r="L1333" s="76">
        <v>8</v>
      </c>
      <c r="M1333" s="76">
        <v>5</v>
      </c>
      <c r="N1333" s="76">
        <v>7</v>
      </c>
      <c r="O1333" s="76">
        <v>6</v>
      </c>
      <c r="P1333" s="76">
        <v>6</v>
      </c>
      <c r="Q1333" s="76">
        <v>2</v>
      </c>
      <c r="R1333" s="76">
        <v>1</v>
      </c>
      <c r="S1333" s="17">
        <f t="shared" si="1041"/>
        <v>0</v>
      </c>
      <c r="T1333" s="113">
        <f t="shared" ref="T1333:T1396" si="1072">AH1333*AA1333</f>
        <v>0</v>
      </c>
      <c r="U1333" s="113">
        <f t="shared" ref="U1333:U1396" si="1073">AI1333*AB1333</f>
        <v>0</v>
      </c>
      <c r="V1333" s="113">
        <f t="shared" ref="V1333:V1396" si="1074">AJ1333*AC1333</f>
        <v>0</v>
      </c>
      <c r="W1333" s="113">
        <f t="shared" ref="W1333:W1396" si="1075">AK1333*AD1333</f>
        <v>0</v>
      </c>
      <c r="X1333" s="113">
        <f t="shared" ref="X1333:X1396" si="1076">AL1333*AE1333</f>
        <v>0</v>
      </c>
      <c r="Y1333" s="113">
        <f t="shared" ref="Y1333:Y1396" si="1077">AM1333*AF1333</f>
        <v>0</v>
      </c>
      <c r="Z1333" s="113">
        <f t="shared" si="1062"/>
        <v>0</v>
      </c>
      <c r="AA1333" s="76">
        <v>10</v>
      </c>
      <c r="AB1333" s="76">
        <v>6</v>
      </c>
      <c r="AC1333" s="76">
        <v>8</v>
      </c>
      <c r="AD1333" s="76">
        <v>2</v>
      </c>
      <c r="AE1333" s="76">
        <v>2</v>
      </c>
      <c r="AF1333" s="76">
        <v>5</v>
      </c>
      <c r="AG1333" s="76">
        <v>8</v>
      </c>
      <c r="AH1333" s="131">
        <f t="shared" si="1042"/>
        <v>0</v>
      </c>
      <c r="AI1333" s="131">
        <f t="shared" si="1063"/>
        <v>0</v>
      </c>
      <c r="AJ1333" s="131">
        <f t="shared" si="1032"/>
        <v>0</v>
      </c>
      <c r="AK1333" s="131">
        <f t="shared" si="1033"/>
        <v>0</v>
      </c>
      <c r="AL1333" s="131">
        <f t="shared" si="1064"/>
        <v>0</v>
      </c>
      <c r="AM1333" s="131">
        <f t="shared" si="1065"/>
        <v>0</v>
      </c>
      <c r="AN1333" s="131">
        <f t="shared" si="1043"/>
        <v>0</v>
      </c>
      <c r="AO1333" s="115" t="b">
        <f t="shared" si="1034"/>
        <v>0</v>
      </c>
      <c r="AP1333" s="115" t="b">
        <f t="shared" si="1035"/>
        <v>0</v>
      </c>
      <c r="AQ1333" s="115" t="b">
        <f t="shared" si="1036"/>
        <v>0</v>
      </c>
      <c r="AR1333" s="79">
        <f t="shared" si="1044"/>
        <v>0</v>
      </c>
      <c r="AS1333" s="79">
        <f t="shared" si="1045"/>
        <v>0</v>
      </c>
      <c r="AT1333" s="79">
        <f t="shared" si="1046"/>
        <v>0</v>
      </c>
      <c r="AU1333" s="79">
        <f t="shared" si="1047"/>
        <v>0</v>
      </c>
      <c r="AV1333" s="79">
        <f t="shared" si="1048"/>
        <v>0</v>
      </c>
      <c r="AW1333" s="79">
        <f t="shared" si="1049"/>
        <v>0</v>
      </c>
      <c r="AX1333" s="128">
        <f t="shared" si="1050"/>
        <v>0</v>
      </c>
      <c r="AY1333" s="128"/>
      <c r="AZ1333" s="128"/>
      <c r="BA1333" s="128">
        <f t="shared" si="1051"/>
        <v>0</v>
      </c>
      <c r="BB1333" s="128">
        <f t="shared" si="1052"/>
        <v>0</v>
      </c>
      <c r="BC1333" s="80">
        <f t="shared" si="1053"/>
        <v>0</v>
      </c>
      <c r="BD1333" s="80">
        <f t="shared" si="1054"/>
        <v>0</v>
      </c>
      <c r="BE1333" s="80">
        <f t="shared" si="1055"/>
        <v>0</v>
      </c>
      <c r="BF1333" s="80">
        <f t="shared" si="1056"/>
        <v>0</v>
      </c>
      <c r="BG1333" s="80">
        <f t="shared" si="1057"/>
        <v>0</v>
      </c>
      <c r="BH1333" s="80">
        <f t="shared" si="1037"/>
        <v>0</v>
      </c>
      <c r="BI1333" s="4">
        <f t="shared" si="1058"/>
        <v>0</v>
      </c>
      <c r="BJ1333" s="4">
        <f t="shared" si="1059"/>
        <v>0</v>
      </c>
      <c r="BK1333" s="4">
        <f t="shared" si="1060"/>
        <v>0</v>
      </c>
      <c r="BL1333" s="8" t="e">
        <f>VLOOKUP(CN1333,'CIR Results'!$B$3:$L$42,2,FALSE)</f>
        <v>#N/A</v>
      </c>
      <c r="BM1333" s="8" t="e">
        <f>VLOOKUP(CN1333,'CIR Results'!$B$3:$L$42,3,FALSE)</f>
        <v>#N/A</v>
      </c>
      <c r="BN1333" s="8" t="e">
        <f>VLOOKUP(CN1333,'CIR Results'!$B$3:$L$42,4,FALSE)</f>
        <v>#N/A</v>
      </c>
      <c r="BO1333" s="8" t="e">
        <f>VLOOKUP(CN1333,'CIR Results'!$B$3:$L$42,5,FALSE)</f>
        <v>#N/A</v>
      </c>
      <c r="BP1333" s="8" t="e">
        <f>VLOOKUP(CN1333,'CIR Results'!$B$3:$L$42,6,FALSE)</f>
        <v>#N/A</v>
      </c>
      <c r="BQ1333" s="8" t="e">
        <f>VLOOKUP(CN1333,'CIR Results'!$B$3:$L$42,8,FALSE)</f>
        <v>#N/A</v>
      </c>
      <c r="BR1333" s="8" t="e">
        <f>VLOOKUP(CN1333,'CIR Results'!$B$3:$L$42,9,FALSE)</f>
        <v>#N/A</v>
      </c>
      <c r="BS1333" s="8" t="e">
        <f>VLOOKUP(CN1333,'CIR Results'!$B$3:$L$42,10,FALSE)</f>
        <v>#N/A</v>
      </c>
      <c r="BT1333" s="8" t="e">
        <f>VLOOKUP(CN1333,'CIR Results'!$B$3:$L$42,11,FALSE)</f>
        <v>#N/A</v>
      </c>
      <c r="BU1333" s="136" t="e">
        <f>VLOOKUP(CN1333,'CIR Team Info'!$B$5:$E$44,2,FALSE)</f>
        <v>#N/A</v>
      </c>
      <c r="BV1333" s="136" t="e">
        <f>VLOOKUP(CN1333,'CIR Team Info'!$B$5:$E$44,4,FALSE)</f>
        <v>#N/A</v>
      </c>
      <c r="BW1333" s="136" t="str">
        <f t="shared" si="1038"/>
        <v xml:space="preserve">   </v>
      </c>
    </row>
    <row r="1334" spans="1:75" x14ac:dyDescent="0.25">
      <c r="A1334" s="78">
        <f t="shared" si="1039"/>
        <v>0</v>
      </c>
      <c r="C1334" s="10" t="str">
        <f t="shared" si="1031"/>
        <v>Do Not Pick</v>
      </c>
      <c r="D1334" s="17">
        <f t="shared" si="1040"/>
        <v>0</v>
      </c>
      <c r="E1334" s="113">
        <f t="shared" si="1066"/>
        <v>0</v>
      </c>
      <c r="F1334" s="113">
        <f t="shared" si="1067"/>
        <v>0</v>
      </c>
      <c r="G1334" s="113">
        <f t="shared" si="1068"/>
        <v>0</v>
      </c>
      <c r="H1334" s="113">
        <f t="shared" si="1069"/>
        <v>0</v>
      </c>
      <c r="I1334" s="113">
        <f t="shared" si="1070"/>
        <v>0</v>
      </c>
      <c r="J1334" s="113">
        <f t="shared" si="1071"/>
        <v>0</v>
      </c>
      <c r="K1334" s="113">
        <f t="shared" si="1061"/>
        <v>0</v>
      </c>
      <c r="L1334" s="76">
        <v>8</v>
      </c>
      <c r="M1334" s="76">
        <v>5</v>
      </c>
      <c r="N1334" s="76">
        <v>7</v>
      </c>
      <c r="O1334" s="76">
        <v>6</v>
      </c>
      <c r="P1334" s="76">
        <v>6</v>
      </c>
      <c r="Q1334" s="76">
        <v>2</v>
      </c>
      <c r="R1334" s="76">
        <v>1</v>
      </c>
      <c r="S1334" s="17">
        <f t="shared" si="1041"/>
        <v>0</v>
      </c>
      <c r="T1334" s="113">
        <f t="shared" si="1072"/>
        <v>0</v>
      </c>
      <c r="U1334" s="113">
        <f t="shared" si="1073"/>
        <v>0</v>
      </c>
      <c r="V1334" s="113">
        <f t="shared" si="1074"/>
        <v>0</v>
      </c>
      <c r="W1334" s="113">
        <f t="shared" si="1075"/>
        <v>0</v>
      </c>
      <c r="X1334" s="113">
        <f t="shared" si="1076"/>
        <v>0</v>
      </c>
      <c r="Y1334" s="113">
        <f t="shared" si="1077"/>
        <v>0</v>
      </c>
      <c r="Z1334" s="113">
        <f t="shared" si="1062"/>
        <v>0</v>
      </c>
      <c r="AA1334" s="76">
        <v>10</v>
      </c>
      <c r="AB1334" s="76">
        <v>6</v>
      </c>
      <c r="AC1334" s="76">
        <v>8</v>
      </c>
      <c r="AD1334" s="76">
        <v>2</v>
      </c>
      <c r="AE1334" s="76">
        <v>2</v>
      </c>
      <c r="AF1334" s="76">
        <v>5</v>
      </c>
      <c r="AG1334" s="76">
        <v>8</v>
      </c>
      <c r="AH1334" s="131">
        <f t="shared" si="1042"/>
        <v>0</v>
      </c>
      <c r="AI1334" s="131">
        <f t="shared" si="1063"/>
        <v>0</v>
      </c>
      <c r="AJ1334" s="131">
        <f t="shared" si="1032"/>
        <v>0</v>
      </c>
      <c r="AK1334" s="131">
        <f t="shared" si="1033"/>
        <v>0</v>
      </c>
      <c r="AL1334" s="131">
        <f t="shared" si="1064"/>
        <v>0</v>
      </c>
      <c r="AM1334" s="131">
        <f t="shared" si="1065"/>
        <v>0</v>
      </c>
      <c r="AN1334" s="131">
        <f t="shared" si="1043"/>
        <v>0</v>
      </c>
      <c r="AO1334" s="115" t="b">
        <f t="shared" si="1034"/>
        <v>0</v>
      </c>
      <c r="AP1334" s="115" t="b">
        <f t="shared" si="1035"/>
        <v>0</v>
      </c>
      <c r="AQ1334" s="115" t="b">
        <f t="shared" si="1036"/>
        <v>0</v>
      </c>
      <c r="AR1334" s="79">
        <f t="shared" si="1044"/>
        <v>0</v>
      </c>
      <c r="AS1334" s="79">
        <f t="shared" si="1045"/>
        <v>0</v>
      </c>
      <c r="AT1334" s="79">
        <f t="shared" si="1046"/>
        <v>0</v>
      </c>
      <c r="AU1334" s="79">
        <f t="shared" si="1047"/>
        <v>0</v>
      </c>
      <c r="AV1334" s="79">
        <f t="shared" si="1048"/>
        <v>0</v>
      </c>
      <c r="AW1334" s="79">
        <f t="shared" si="1049"/>
        <v>0</v>
      </c>
      <c r="AX1334" s="128">
        <f t="shared" si="1050"/>
        <v>0</v>
      </c>
      <c r="AY1334" s="128"/>
      <c r="AZ1334" s="128"/>
      <c r="BA1334" s="128">
        <f t="shared" si="1051"/>
        <v>0</v>
      </c>
      <c r="BB1334" s="128">
        <f t="shared" si="1052"/>
        <v>0</v>
      </c>
      <c r="BC1334" s="80">
        <f t="shared" si="1053"/>
        <v>0</v>
      </c>
      <c r="BD1334" s="80">
        <f t="shared" si="1054"/>
        <v>0</v>
      </c>
      <c r="BE1334" s="80">
        <f t="shared" si="1055"/>
        <v>0</v>
      </c>
      <c r="BF1334" s="80">
        <f t="shared" si="1056"/>
        <v>0</v>
      </c>
      <c r="BG1334" s="80">
        <f t="shared" si="1057"/>
        <v>0</v>
      </c>
      <c r="BH1334" s="80">
        <f t="shared" si="1037"/>
        <v>0</v>
      </c>
      <c r="BI1334" s="4">
        <f t="shared" si="1058"/>
        <v>0</v>
      </c>
      <c r="BJ1334" s="4">
        <f t="shared" si="1059"/>
        <v>0</v>
      </c>
      <c r="BK1334" s="4">
        <f t="shared" si="1060"/>
        <v>0</v>
      </c>
      <c r="BL1334" s="8" t="e">
        <f>VLOOKUP(CN1334,'CIR Results'!$B$3:$L$42,2,FALSE)</f>
        <v>#N/A</v>
      </c>
      <c r="BM1334" s="8" t="e">
        <f>VLOOKUP(CN1334,'CIR Results'!$B$3:$L$42,3,FALSE)</f>
        <v>#N/A</v>
      </c>
      <c r="BN1334" s="8" t="e">
        <f>VLOOKUP(CN1334,'CIR Results'!$B$3:$L$42,4,FALSE)</f>
        <v>#N/A</v>
      </c>
      <c r="BO1334" s="8" t="e">
        <f>VLOOKUP(CN1334,'CIR Results'!$B$3:$L$42,5,FALSE)</f>
        <v>#N/A</v>
      </c>
      <c r="BP1334" s="8" t="e">
        <f>VLOOKUP(CN1334,'CIR Results'!$B$3:$L$42,6,FALSE)</f>
        <v>#N/A</v>
      </c>
      <c r="BQ1334" s="8" t="e">
        <f>VLOOKUP(CN1334,'CIR Results'!$B$3:$L$42,8,FALSE)</f>
        <v>#N/A</v>
      </c>
      <c r="BR1334" s="8" t="e">
        <f>VLOOKUP(CN1334,'CIR Results'!$B$3:$L$42,9,FALSE)</f>
        <v>#N/A</v>
      </c>
      <c r="BS1334" s="8" t="e">
        <f>VLOOKUP(CN1334,'CIR Results'!$B$3:$L$42,10,FALSE)</f>
        <v>#N/A</v>
      </c>
      <c r="BT1334" s="8" t="e">
        <f>VLOOKUP(CN1334,'CIR Results'!$B$3:$L$42,11,FALSE)</f>
        <v>#N/A</v>
      </c>
      <c r="BU1334" s="136" t="e">
        <f>VLOOKUP(CN1334,'CIR Team Info'!$B$5:$E$44,2,FALSE)</f>
        <v>#N/A</v>
      </c>
      <c r="BV1334" s="136" t="e">
        <f>VLOOKUP(CN1334,'CIR Team Info'!$B$5:$E$44,4,FALSE)</f>
        <v>#N/A</v>
      </c>
      <c r="BW1334" s="136" t="str">
        <f t="shared" si="1038"/>
        <v xml:space="preserve">   </v>
      </c>
    </row>
    <row r="1335" spans="1:75" x14ac:dyDescent="0.25">
      <c r="A1335" s="78">
        <f t="shared" si="1039"/>
        <v>0</v>
      </c>
      <c r="C1335" s="10" t="str">
        <f t="shared" si="1031"/>
        <v>Do Not Pick</v>
      </c>
      <c r="D1335" s="17">
        <f t="shared" si="1040"/>
        <v>0</v>
      </c>
      <c r="E1335" s="113">
        <f t="shared" si="1066"/>
        <v>0</v>
      </c>
      <c r="F1335" s="113">
        <f t="shared" si="1067"/>
        <v>0</v>
      </c>
      <c r="G1335" s="113">
        <f t="shared" si="1068"/>
        <v>0</v>
      </c>
      <c r="H1335" s="113">
        <f t="shared" si="1069"/>
        <v>0</v>
      </c>
      <c r="I1335" s="113">
        <f t="shared" si="1070"/>
        <v>0</v>
      </c>
      <c r="J1335" s="113">
        <f t="shared" si="1071"/>
        <v>0</v>
      </c>
      <c r="K1335" s="113">
        <f t="shared" si="1061"/>
        <v>0</v>
      </c>
      <c r="L1335" s="76">
        <v>8</v>
      </c>
      <c r="M1335" s="76">
        <v>5</v>
      </c>
      <c r="N1335" s="76">
        <v>7</v>
      </c>
      <c r="O1335" s="76">
        <v>6</v>
      </c>
      <c r="P1335" s="76">
        <v>6</v>
      </c>
      <c r="Q1335" s="76">
        <v>2</v>
      </c>
      <c r="R1335" s="76">
        <v>1</v>
      </c>
      <c r="S1335" s="17">
        <f t="shared" si="1041"/>
        <v>0</v>
      </c>
      <c r="T1335" s="113">
        <f t="shared" si="1072"/>
        <v>0</v>
      </c>
      <c r="U1335" s="113">
        <f t="shared" si="1073"/>
        <v>0</v>
      </c>
      <c r="V1335" s="113">
        <f t="shared" si="1074"/>
        <v>0</v>
      </c>
      <c r="W1335" s="113">
        <f t="shared" si="1075"/>
        <v>0</v>
      </c>
      <c r="X1335" s="113">
        <f t="shared" si="1076"/>
        <v>0</v>
      </c>
      <c r="Y1335" s="113">
        <f t="shared" si="1077"/>
        <v>0</v>
      </c>
      <c r="Z1335" s="113">
        <f t="shared" si="1062"/>
        <v>0</v>
      </c>
      <c r="AA1335" s="76">
        <v>10</v>
      </c>
      <c r="AB1335" s="76">
        <v>6</v>
      </c>
      <c r="AC1335" s="76">
        <v>8</v>
      </c>
      <c r="AD1335" s="76">
        <v>2</v>
      </c>
      <c r="AE1335" s="76">
        <v>2</v>
      </c>
      <c r="AF1335" s="76">
        <v>5</v>
      </c>
      <c r="AG1335" s="76">
        <v>8</v>
      </c>
      <c r="AH1335" s="131">
        <f t="shared" si="1042"/>
        <v>0</v>
      </c>
      <c r="AI1335" s="131">
        <f t="shared" si="1063"/>
        <v>0</v>
      </c>
      <c r="AJ1335" s="131">
        <f t="shared" si="1032"/>
        <v>0</v>
      </c>
      <c r="AK1335" s="131">
        <f t="shared" si="1033"/>
        <v>0</v>
      </c>
      <c r="AL1335" s="131">
        <f t="shared" si="1064"/>
        <v>0</v>
      </c>
      <c r="AM1335" s="131">
        <f t="shared" si="1065"/>
        <v>0</v>
      </c>
      <c r="AN1335" s="131">
        <f t="shared" si="1043"/>
        <v>0</v>
      </c>
      <c r="AO1335" s="115" t="b">
        <f t="shared" si="1034"/>
        <v>0</v>
      </c>
      <c r="AP1335" s="115" t="b">
        <f t="shared" si="1035"/>
        <v>0</v>
      </c>
      <c r="AQ1335" s="115" t="b">
        <f t="shared" si="1036"/>
        <v>0</v>
      </c>
      <c r="AR1335" s="79">
        <f t="shared" si="1044"/>
        <v>0</v>
      </c>
      <c r="AS1335" s="79">
        <f t="shared" si="1045"/>
        <v>0</v>
      </c>
      <c r="AT1335" s="79">
        <f t="shared" si="1046"/>
        <v>0</v>
      </c>
      <c r="AU1335" s="79">
        <f t="shared" si="1047"/>
        <v>0</v>
      </c>
      <c r="AV1335" s="79">
        <f t="shared" si="1048"/>
        <v>0</v>
      </c>
      <c r="AW1335" s="79">
        <f t="shared" si="1049"/>
        <v>0</v>
      </c>
      <c r="AX1335" s="128">
        <f t="shared" si="1050"/>
        <v>0</v>
      </c>
      <c r="AY1335" s="128"/>
      <c r="AZ1335" s="128"/>
      <c r="BA1335" s="128">
        <f t="shared" si="1051"/>
        <v>0</v>
      </c>
      <c r="BB1335" s="128">
        <f t="shared" si="1052"/>
        <v>0</v>
      </c>
      <c r="BC1335" s="80">
        <f t="shared" si="1053"/>
        <v>0</v>
      </c>
      <c r="BD1335" s="80">
        <f t="shared" si="1054"/>
        <v>0</v>
      </c>
      <c r="BE1335" s="80">
        <f t="shared" si="1055"/>
        <v>0</v>
      </c>
      <c r="BF1335" s="80">
        <f t="shared" si="1056"/>
        <v>0</v>
      </c>
      <c r="BG1335" s="80">
        <f t="shared" si="1057"/>
        <v>0</v>
      </c>
      <c r="BH1335" s="80">
        <f t="shared" si="1037"/>
        <v>0</v>
      </c>
      <c r="BI1335" s="4">
        <f t="shared" si="1058"/>
        <v>0</v>
      </c>
      <c r="BJ1335" s="4">
        <f t="shared" si="1059"/>
        <v>0</v>
      </c>
      <c r="BK1335" s="4">
        <f t="shared" si="1060"/>
        <v>0</v>
      </c>
      <c r="BL1335" s="8" t="e">
        <f>VLOOKUP(CN1335,'CIR Results'!$B$3:$L$42,2,FALSE)</f>
        <v>#N/A</v>
      </c>
      <c r="BM1335" s="8" t="e">
        <f>VLOOKUP(CN1335,'CIR Results'!$B$3:$L$42,3,FALSE)</f>
        <v>#N/A</v>
      </c>
      <c r="BN1335" s="8" t="e">
        <f>VLOOKUP(CN1335,'CIR Results'!$B$3:$L$42,4,FALSE)</f>
        <v>#N/A</v>
      </c>
      <c r="BO1335" s="8" t="e">
        <f>VLOOKUP(CN1335,'CIR Results'!$B$3:$L$42,5,FALSE)</f>
        <v>#N/A</v>
      </c>
      <c r="BP1335" s="8" t="e">
        <f>VLOOKUP(CN1335,'CIR Results'!$B$3:$L$42,6,FALSE)</f>
        <v>#N/A</v>
      </c>
      <c r="BQ1335" s="8" t="e">
        <f>VLOOKUP(CN1335,'CIR Results'!$B$3:$L$42,8,FALSE)</f>
        <v>#N/A</v>
      </c>
      <c r="BR1335" s="8" t="e">
        <f>VLOOKUP(CN1335,'CIR Results'!$B$3:$L$42,9,FALSE)</f>
        <v>#N/A</v>
      </c>
      <c r="BS1335" s="8" t="e">
        <f>VLOOKUP(CN1335,'CIR Results'!$B$3:$L$42,10,FALSE)</f>
        <v>#N/A</v>
      </c>
      <c r="BT1335" s="8" t="e">
        <f>VLOOKUP(CN1335,'CIR Results'!$B$3:$L$42,11,FALSE)</f>
        <v>#N/A</v>
      </c>
      <c r="BU1335" s="136" t="e">
        <f>VLOOKUP(CN1335,'CIR Team Info'!$B$5:$E$44,2,FALSE)</f>
        <v>#N/A</v>
      </c>
      <c r="BV1335" s="136" t="e">
        <f>VLOOKUP(CN1335,'CIR Team Info'!$B$5:$E$44,4,FALSE)</f>
        <v>#N/A</v>
      </c>
      <c r="BW1335" s="136" t="str">
        <f t="shared" si="1038"/>
        <v xml:space="preserve">   </v>
      </c>
    </row>
    <row r="1336" spans="1:75" x14ac:dyDescent="0.25">
      <c r="A1336" s="78">
        <f t="shared" si="1039"/>
        <v>0</v>
      </c>
      <c r="C1336" s="10" t="str">
        <f t="shared" si="1031"/>
        <v>Do Not Pick</v>
      </c>
      <c r="D1336" s="17">
        <f t="shared" si="1040"/>
        <v>0</v>
      </c>
      <c r="E1336" s="113">
        <f t="shared" si="1066"/>
        <v>0</v>
      </c>
      <c r="F1336" s="113">
        <f t="shared" si="1067"/>
        <v>0</v>
      </c>
      <c r="G1336" s="113">
        <f t="shared" si="1068"/>
        <v>0</v>
      </c>
      <c r="H1336" s="113">
        <f t="shared" si="1069"/>
        <v>0</v>
      </c>
      <c r="I1336" s="113">
        <f t="shared" si="1070"/>
        <v>0</v>
      </c>
      <c r="J1336" s="113">
        <f t="shared" si="1071"/>
        <v>0</v>
      </c>
      <c r="K1336" s="113">
        <f t="shared" si="1061"/>
        <v>0</v>
      </c>
      <c r="L1336" s="76">
        <v>8</v>
      </c>
      <c r="M1336" s="76">
        <v>5</v>
      </c>
      <c r="N1336" s="76">
        <v>7</v>
      </c>
      <c r="O1336" s="76">
        <v>6</v>
      </c>
      <c r="P1336" s="76">
        <v>6</v>
      </c>
      <c r="Q1336" s="76">
        <v>2</v>
      </c>
      <c r="R1336" s="76">
        <v>1</v>
      </c>
      <c r="S1336" s="17">
        <f t="shared" si="1041"/>
        <v>0</v>
      </c>
      <c r="T1336" s="113">
        <f t="shared" si="1072"/>
        <v>0</v>
      </c>
      <c r="U1336" s="113">
        <f t="shared" si="1073"/>
        <v>0</v>
      </c>
      <c r="V1336" s="113">
        <f t="shared" si="1074"/>
        <v>0</v>
      </c>
      <c r="W1336" s="113">
        <f t="shared" si="1075"/>
        <v>0</v>
      </c>
      <c r="X1336" s="113">
        <f t="shared" si="1076"/>
        <v>0</v>
      </c>
      <c r="Y1336" s="113">
        <f t="shared" si="1077"/>
        <v>0</v>
      </c>
      <c r="Z1336" s="113">
        <f t="shared" si="1062"/>
        <v>0</v>
      </c>
      <c r="AA1336" s="76">
        <v>10</v>
      </c>
      <c r="AB1336" s="76">
        <v>6</v>
      </c>
      <c r="AC1336" s="76">
        <v>8</v>
      </c>
      <c r="AD1336" s="76">
        <v>2</v>
      </c>
      <c r="AE1336" s="76">
        <v>2</v>
      </c>
      <c r="AF1336" s="76">
        <v>5</v>
      </c>
      <c r="AG1336" s="76">
        <v>8</v>
      </c>
      <c r="AH1336" s="131">
        <f t="shared" si="1042"/>
        <v>0</v>
      </c>
      <c r="AI1336" s="131">
        <f t="shared" si="1063"/>
        <v>0</v>
      </c>
      <c r="AJ1336" s="131">
        <f t="shared" si="1032"/>
        <v>0</v>
      </c>
      <c r="AK1336" s="131">
        <f t="shared" si="1033"/>
        <v>0</v>
      </c>
      <c r="AL1336" s="131">
        <f t="shared" si="1064"/>
        <v>0</v>
      </c>
      <c r="AM1336" s="131">
        <f t="shared" si="1065"/>
        <v>0</v>
      </c>
      <c r="AN1336" s="131">
        <f t="shared" si="1043"/>
        <v>0</v>
      </c>
      <c r="AO1336" s="115" t="b">
        <f t="shared" si="1034"/>
        <v>0</v>
      </c>
      <c r="AP1336" s="115" t="b">
        <f t="shared" si="1035"/>
        <v>0</v>
      </c>
      <c r="AQ1336" s="115" t="b">
        <f t="shared" si="1036"/>
        <v>0</v>
      </c>
      <c r="AR1336" s="79">
        <f t="shared" si="1044"/>
        <v>0</v>
      </c>
      <c r="AS1336" s="79">
        <f t="shared" si="1045"/>
        <v>0</v>
      </c>
      <c r="AT1336" s="79">
        <f t="shared" si="1046"/>
        <v>0</v>
      </c>
      <c r="AU1336" s="79">
        <f t="shared" si="1047"/>
        <v>0</v>
      </c>
      <c r="AV1336" s="79">
        <f t="shared" si="1048"/>
        <v>0</v>
      </c>
      <c r="AW1336" s="79">
        <f t="shared" si="1049"/>
        <v>0</v>
      </c>
      <c r="AX1336" s="128">
        <f t="shared" si="1050"/>
        <v>0</v>
      </c>
      <c r="AY1336" s="128"/>
      <c r="AZ1336" s="128"/>
      <c r="BA1336" s="128">
        <f t="shared" si="1051"/>
        <v>0</v>
      </c>
      <c r="BB1336" s="128">
        <f t="shared" si="1052"/>
        <v>0</v>
      </c>
      <c r="BC1336" s="80">
        <f t="shared" si="1053"/>
        <v>0</v>
      </c>
      <c r="BD1336" s="80">
        <f t="shared" si="1054"/>
        <v>0</v>
      </c>
      <c r="BE1336" s="80">
        <f t="shared" si="1055"/>
        <v>0</v>
      </c>
      <c r="BF1336" s="80">
        <f t="shared" si="1056"/>
        <v>0</v>
      </c>
      <c r="BG1336" s="80">
        <f t="shared" si="1057"/>
        <v>0</v>
      </c>
      <c r="BH1336" s="80">
        <f t="shared" si="1037"/>
        <v>0</v>
      </c>
      <c r="BI1336" s="4">
        <f t="shared" si="1058"/>
        <v>0</v>
      </c>
      <c r="BJ1336" s="4">
        <f t="shared" si="1059"/>
        <v>0</v>
      </c>
      <c r="BK1336" s="4">
        <f t="shared" si="1060"/>
        <v>0</v>
      </c>
      <c r="BL1336" s="8" t="e">
        <f>VLOOKUP(CN1336,'CIR Results'!$B$3:$L$42,2,FALSE)</f>
        <v>#N/A</v>
      </c>
      <c r="BM1336" s="8" t="e">
        <f>VLOOKUP(CN1336,'CIR Results'!$B$3:$L$42,3,FALSE)</f>
        <v>#N/A</v>
      </c>
      <c r="BN1336" s="8" t="e">
        <f>VLOOKUP(CN1336,'CIR Results'!$B$3:$L$42,4,FALSE)</f>
        <v>#N/A</v>
      </c>
      <c r="BO1336" s="8" t="e">
        <f>VLOOKUP(CN1336,'CIR Results'!$B$3:$L$42,5,FALSE)</f>
        <v>#N/A</v>
      </c>
      <c r="BP1336" s="8" t="e">
        <f>VLOOKUP(CN1336,'CIR Results'!$B$3:$L$42,6,FALSE)</f>
        <v>#N/A</v>
      </c>
      <c r="BQ1336" s="8" t="e">
        <f>VLOOKUP(CN1336,'CIR Results'!$B$3:$L$42,8,FALSE)</f>
        <v>#N/A</v>
      </c>
      <c r="BR1336" s="8" t="e">
        <f>VLOOKUP(CN1336,'CIR Results'!$B$3:$L$42,9,FALSE)</f>
        <v>#N/A</v>
      </c>
      <c r="BS1336" s="8" t="e">
        <f>VLOOKUP(CN1336,'CIR Results'!$B$3:$L$42,10,FALSE)</f>
        <v>#N/A</v>
      </c>
      <c r="BT1336" s="8" t="e">
        <f>VLOOKUP(CN1336,'CIR Results'!$B$3:$L$42,11,FALSE)</f>
        <v>#N/A</v>
      </c>
      <c r="BU1336" s="136" t="e">
        <f>VLOOKUP(CN1336,'CIR Team Info'!$B$5:$E$44,2,FALSE)</f>
        <v>#N/A</v>
      </c>
      <c r="BV1336" s="136" t="e">
        <f>VLOOKUP(CN1336,'CIR Team Info'!$B$5:$E$44,4,FALSE)</f>
        <v>#N/A</v>
      </c>
      <c r="BW1336" s="136" t="str">
        <f t="shared" si="1038"/>
        <v xml:space="preserve">   </v>
      </c>
    </row>
    <row r="1337" spans="1:75" x14ac:dyDescent="0.25">
      <c r="A1337" s="78">
        <f t="shared" si="1039"/>
        <v>0</v>
      </c>
      <c r="C1337" s="10" t="str">
        <f t="shared" si="1031"/>
        <v>Do Not Pick</v>
      </c>
      <c r="D1337" s="17">
        <f t="shared" si="1040"/>
        <v>0</v>
      </c>
      <c r="E1337" s="113">
        <f t="shared" si="1066"/>
        <v>0</v>
      </c>
      <c r="F1337" s="113">
        <f t="shared" si="1067"/>
        <v>0</v>
      </c>
      <c r="G1337" s="113">
        <f t="shared" si="1068"/>
        <v>0</v>
      </c>
      <c r="H1337" s="113">
        <f t="shared" si="1069"/>
        <v>0</v>
      </c>
      <c r="I1337" s="113">
        <f t="shared" si="1070"/>
        <v>0</v>
      </c>
      <c r="J1337" s="113">
        <f t="shared" si="1071"/>
        <v>0</v>
      </c>
      <c r="K1337" s="113">
        <f t="shared" si="1061"/>
        <v>0</v>
      </c>
      <c r="L1337" s="76">
        <v>8</v>
      </c>
      <c r="M1337" s="76">
        <v>5</v>
      </c>
      <c r="N1337" s="76">
        <v>7</v>
      </c>
      <c r="O1337" s="76">
        <v>6</v>
      </c>
      <c r="P1337" s="76">
        <v>6</v>
      </c>
      <c r="Q1337" s="76">
        <v>2</v>
      </c>
      <c r="R1337" s="76">
        <v>1</v>
      </c>
      <c r="S1337" s="17">
        <f t="shared" si="1041"/>
        <v>0</v>
      </c>
      <c r="T1337" s="113">
        <f t="shared" si="1072"/>
        <v>0</v>
      </c>
      <c r="U1337" s="113">
        <f t="shared" si="1073"/>
        <v>0</v>
      </c>
      <c r="V1337" s="113">
        <f t="shared" si="1074"/>
        <v>0</v>
      </c>
      <c r="W1337" s="113">
        <f t="shared" si="1075"/>
        <v>0</v>
      </c>
      <c r="X1337" s="113">
        <f t="shared" si="1076"/>
        <v>0</v>
      </c>
      <c r="Y1337" s="113">
        <f t="shared" si="1077"/>
        <v>0</v>
      </c>
      <c r="Z1337" s="113">
        <f t="shared" si="1062"/>
        <v>0</v>
      </c>
      <c r="AA1337" s="76">
        <v>10</v>
      </c>
      <c r="AB1337" s="76">
        <v>6</v>
      </c>
      <c r="AC1337" s="76">
        <v>8</v>
      </c>
      <c r="AD1337" s="76">
        <v>2</v>
      </c>
      <c r="AE1337" s="76">
        <v>2</v>
      </c>
      <c r="AF1337" s="76">
        <v>5</v>
      </c>
      <c r="AG1337" s="76">
        <v>8</v>
      </c>
      <c r="AH1337" s="131">
        <f t="shared" si="1042"/>
        <v>0</v>
      </c>
      <c r="AI1337" s="131">
        <f t="shared" si="1063"/>
        <v>0</v>
      </c>
      <c r="AJ1337" s="131">
        <f t="shared" si="1032"/>
        <v>0</v>
      </c>
      <c r="AK1337" s="131">
        <f t="shared" si="1033"/>
        <v>0</v>
      </c>
      <c r="AL1337" s="131">
        <f t="shared" si="1064"/>
        <v>0</v>
      </c>
      <c r="AM1337" s="131">
        <f t="shared" si="1065"/>
        <v>0</v>
      </c>
      <c r="AN1337" s="131">
        <f t="shared" si="1043"/>
        <v>0</v>
      </c>
      <c r="AO1337" s="115" t="b">
        <f t="shared" si="1034"/>
        <v>0</v>
      </c>
      <c r="AP1337" s="115" t="b">
        <f t="shared" si="1035"/>
        <v>0</v>
      </c>
      <c r="AQ1337" s="115" t="b">
        <f t="shared" si="1036"/>
        <v>0</v>
      </c>
      <c r="AR1337" s="79">
        <f t="shared" si="1044"/>
        <v>0</v>
      </c>
      <c r="AS1337" s="79">
        <f t="shared" si="1045"/>
        <v>0</v>
      </c>
      <c r="AT1337" s="79">
        <f t="shared" si="1046"/>
        <v>0</v>
      </c>
      <c r="AU1337" s="79">
        <f t="shared" si="1047"/>
        <v>0</v>
      </c>
      <c r="AV1337" s="79">
        <f t="shared" si="1048"/>
        <v>0</v>
      </c>
      <c r="AW1337" s="79">
        <f t="shared" si="1049"/>
        <v>0</v>
      </c>
      <c r="AX1337" s="128">
        <f t="shared" si="1050"/>
        <v>0</v>
      </c>
      <c r="AY1337" s="128"/>
      <c r="AZ1337" s="128"/>
      <c r="BA1337" s="128">
        <f t="shared" si="1051"/>
        <v>0</v>
      </c>
      <c r="BB1337" s="128">
        <f t="shared" si="1052"/>
        <v>0</v>
      </c>
      <c r="BC1337" s="80">
        <f t="shared" si="1053"/>
        <v>0</v>
      </c>
      <c r="BD1337" s="80">
        <f t="shared" si="1054"/>
        <v>0</v>
      </c>
      <c r="BE1337" s="80">
        <f t="shared" si="1055"/>
        <v>0</v>
      </c>
      <c r="BF1337" s="80">
        <f t="shared" si="1056"/>
        <v>0</v>
      </c>
      <c r="BG1337" s="80">
        <f t="shared" si="1057"/>
        <v>0</v>
      </c>
      <c r="BH1337" s="80">
        <f t="shared" si="1037"/>
        <v>0</v>
      </c>
      <c r="BI1337" s="4">
        <f t="shared" si="1058"/>
        <v>0</v>
      </c>
      <c r="BJ1337" s="4">
        <f t="shared" si="1059"/>
        <v>0</v>
      </c>
      <c r="BK1337" s="4">
        <f t="shared" si="1060"/>
        <v>0</v>
      </c>
      <c r="BL1337" s="8" t="e">
        <f>VLOOKUP(CN1337,'CIR Results'!$B$3:$L$42,2,FALSE)</f>
        <v>#N/A</v>
      </c>
      <c r="BM1337" s="8" t="e">
        <f>VLOOKUP(CN1337,'CIR Results'!$B$3:$L$42,3,FALSE)</f>
        <v>#N/A</v>
      </c>
      <c r="BN1337" s="8" t="e">
        <f>VLOOKUP(CN1337,'CIR Results'!$B$3:$L$42,4,FALSE)</f>
        <v>#N/A</v>
      </c>
      <c r="BO1337" s="8" t="e">
        <f>VLOOKUP(CN1337,'CIR Results'!$B$3:$L$42,5,FALSE)</f>
        <v>#N/A</v>
      </c>
      <c r="BP1337" s="8" t="e">
        <f>VLOOKUP(CN1337,'CIR Results'!$B$3:$L$42,6,FALSE)</f>
        <v>#N/A</v>
      </c>
      <c r="BQ1337" s="8" t="e">
        <f>VLOOKUP(CN1337,'CIR Results'!$B$3:$L$42,8,FALSE)</f>
        <v>#N/A</v>
      </c>
      <c r="BR1337" s="8" t="e">
        <f>VLOOKUP(CN1337,'CIR Results'!$B$3:$L$42,9,FALSE)</f>
        <v>#N/A</v>
      </c>
      <c r="BS1337" s="8" t="e">
        <f>VLOOKUP(CN1337,'CIR Results'!$B$3:$L$42,10,FALSE)</f>
        <v>#N/A</v>
      </c>
      <c r="BT1337" s="8" t="e">
        <f>VLOOKUP(CN1337,'CIR Results'!$B$3:$L$42,11,FALSE)</f>
        <v>#N/A</v>
      </c>
      <c r="BU1337" s="136" t="e">
        <f>VLOOKUP(CN1337,'CIR Team Info'!$B$5:$E$44,2,FALSE)</f>
        <v>#N/A</v>
      </c>
      <c r="BV1337" s="136" t="e">
        <f>VLOOKUP(CN1337,'CIR Team Info'!$B$5:$E$44,4,FALSE)</f>
        <v>#N/A</v>
      </c>
      <c r="BW1337" s="136" t="str">
        <f t="shared" si="1038"/>
        <v xml:space="preserve">   </v>
      </c>
    </row>
    <row r="1338" spans="1:75" x14ac:dyDescent="0.25">
      <c r="A1338" s="78">
        <f t="shared" si="1039"/>
        <v>0</v>
      </c>
      <c r="C1338" s="10" t="str">
        <f t="shared" si="1031"/>
        <v>Do Not Pick</v>
      </c>
      <c r="D1338" s="17">
        <f t="shared" si="1040"/>
        <v>0</v>
      </c>
      <c r="E1338" s="113">
        <f t="shared" si="1066"/>
        <v>0</v>
      </c>
      <c r="F1338" s="113">
        <f t="shared" si="1067"/>
        <v>0</v>
      </c>
      <c r="G1338" s="113">
        <f t="shared" si="1068"/>
        <v>0</v>
      </c>
      <c r="H1338" s="113">
        <f t="shared" si="1069"/>
        <v>0</v>
      </c>
      <c r="I1338" s="113">
        <f t="shared" si="1070"/>
        <v>0</v>
      </c>
      <c r="J1338" s="113">
        <f t="shared" si="1071"/>
        <v>0</v>
      </c>
      <c r="K1338" s="113">
        <f t="shared" si="1061"/>
        <v>0</v>
      </c>
      <c r="L1338" s="76">
        <v>8</v>
      </c>
      <c r="M1338" s="76">
        <v>5</v>
      </c>
      <c r="N1338" s="76">
        <v>7</v>
      </c>
      <c r="O1338" s="76">
        <v>6</v>
      </c>
      <c r="P1338" s="76">
        <v>6</v>
      </c>
      <c r="Q1338" s="76">
        <v>2</v>
      </c>
      <c r="R1338" s="76">
        <v>1</v>
      </c>
      <c r="S1338" s="17">
        <f t="shared" si="1041"/>
        <v>0</v>
      </c>
      <c r="T1338" s="113">
        <f t="shared" si="1072"/>
        <v>0</v>
      </c>
      <c r="U1338" s="113">
        <f t="shared" si="1073"/>
        <v>0</v>
      </c>
      <c r="V1338" s="113">
        <f t="shared" si="1074"/>
        <v>0</v>
      </c>
      <c r="W1338" s="113">
        <f t="shared" si="1075"/>
        <v>0</v>
      </c>
      <c r="X1338" s="113">
        <f t="shared" si="1076"/>
        <v>0</v>
      </c>
      <c r="Y1338" s="113">
        <f t="shared" si="1077"/>
        <v>0</v>
      </c>
      <c r="Z1338" s="113">
        <f t="shared" si="1062"/>
        <v>0</v>
      </c>
      <c r="AA1338" s="76">
        <v>10</v>
      </c>
      <c r="AB1338" s="76">
        <v>6</v>
      </c>
      <c r="AC1338" s="76">
        <v>8</v>
      </c>
      <c r="AD1338" s="76">
        <v>2</v>
      </c>
      <c r="AE1338" s="76">
        <v>2</v>
      </c>
      <c r="AF1338" s="76">
        <v>5</v>
      </c>
      <c r="AG1338" s="76">
        <v>8</v>
      </c>
      <c r="AH1338" s="131">
        <f t="shared" si="1042"/>
        <v>0</v>
      </c>
      <c r="AI1338" s="131">
        <f t="shared" si="1063"/>
        <v>0</v>
      </c>
      <c r="AJ1338" s="131">
        <f t="shared" si="1032"/>
        <v>0</v>
      </c>
      <c r="AK1338" s="131">
        <f t="shared" si="1033"/>
        <v>0</v>
      </c>
      <c r="AL1338" s="131">
        <f t="shared" si="1064"/>
        <v>0</v>
      </c>
      <c r="AM1338" s="131">
        <f t="shared" si="1065"/>
        <v>0</v>
      </c>
      <c r="AN1338" s="131">
        <f t="shared" si="1043"/>
        <v>0</v>
      </c>
      <c r="AO1338" s="115" t="b">
        <f t="shared" si="1034"/>
        <v>0</v>
      </c>
      <c r="AP1338" s="115" t="b">
        <f t="shared" si="1035"/>
        <v>0</v>
      </c>
      <c r="AQ1338" s="115" t="b">
        <f t="shared" si="1036"/>
        <v>0</v>
      </c>
      <c r="AR1338" s="79">
        <f t="shared" si="1044"/>
        <v>0</v>
      </c>
      <c r="AS1338" s="79">
        <f t="shared" si="1045"/>
        <v>0</v>
      </c>
      <c r="AT1338" s="79">
        <f t="shared" si="1046"/>
        <v>0</v>
      </c>
      <c r="AU1338" s="79">
        <f t="shared" si="1047"/>
        <v>0</v>
      </c>
      <c r="AV1338" s="79">
        <f t="shared" si="1048"/>
        <v>0</v>
      </c>
      <c r="AW1338" s="79">
        <f t="shared" si="1049"/>
        <v>0</v>
      </c>
      <c r="AX1338" s="128">
        <f t="shared" si="1050"/>
        <v>0</v>
      </c>
      <c r="AY1338" s="128"/>
      <c r="AZ1338" s="128"/>
      <c r="BA1338" s="128">
        <f t="shared" si="1051"/>
        <v>0</v>
      </c>
      <c r="BB1338" s="128">
        <f t="shared" si="1052"/>
        <v>0</v>
      </c>
      <c r="BC1338" s="80">
        <f t="shared" si="1053"/>
        <v>0</v>
      </c>
      <c r="BD1338" s="80">
        <f t="shared" si="1054"/>
        <v>0</v>
      </c>
      <c r="BE1338" s="80">
        <f t="shared" si="1055"/>
        <v>0</v>
      </c>
      <c r="BF1338" s="80">
        <f t="shared" si="1056"/>
        <v>0</v>
      </c>
      <c r="BG1338" s="80">
        <f t="shared" si="1057"/>
        <v>0</v>
      </c>
      <c r="BH1338" s="80">
        <f t="shared" si="1037"/>
        <v>0</v>
      </c>
      <c r="BI1338" s="4">
        <f t="shared" si="1058"/>
        <v>0</v>
      </c>
      <c r="BJ1338" s="4">
        <f t="shared" si="1059"/>
        <v>0</v>
      </c>
      <c r="BK1338" s="4">
        <f t="shared" si="1060"/>
        <v>0</v>
      </c>
      <c r="BL1338" s="8" t="e">
        <f>VLOOKUP(CN1338,'CIR Results'!$B$3:$L$42,2,FALSE)</f>
        <v>#N/A</v>
      </c>
      <c r="BM1338" s="8" t="e">
        <f>VLOOKUP(CN1338,'CIR Results'!$B$3:$L$42,3,FALSE)</f>
        <v>#N/A</v>
      </c>
      <c r="BN1338" s="8" t="e">
        <f>VLOOKUP(CN1338,'CIR Results'!$B$3:$L$42,4,FALSE)</f>
        <v>#N/A</v>
      </c>
      <c r="BO1338" s="8" t="e">
        <f>VLOOKUP(CN1338,'CIR Results'!$B$3:$L$42,5,FALSE)</f>
        <v>#N/A</v>
      </c>
      <c r="BP1338" s="8" t="e">
        <f>VLOOKUP(CN1338,'CIR Results'!$B$3:$L$42,6,FALSE)</f>
        <v>#N/A</v>
      </c>
      <c r="BQ1338" s="8" t="e">
        <f>VLOOKUP(CN1338,'CIR Results'!$B$3:$L$42,8,FALSE)</f>
        <v>#N/A</v>
      </c>
      <c r="BR1338" s="8" t="e">
        <f>VLOOKUP(CN1338,'CIR Results'!$B$3:$L$42,9,FALSE)</f>
        <v>#N/A</v>
      </c>
      <c r="BS1338" s="8" t="e">
        <f>VLOOKUP(CN1338,'CIR Results'!$B$3:$L$42,10,FALSE)</f>
        <v>#N/A</v>
      </c>
      <c r="BT1338" s="8" t="e">
        <f>VLOOKUP(CN1338,'CIR Results'!$B$3:$L$42,11,FALSE)</f>
        <v>#N/A</v>
      </c>
      <c r="BU1338" s="136" t="e">
        <f>VLOOKUP(CN1338,'CIR Team Info'!$B$5:$E$44,2,FALSE)</f>
        <v>#N/A</v>
      </c>
      <c r="BV1338" s="136" t="e">
        <f>VLOOKUP(CN1338,'CIR Team Info'!$B$5:$E$44,4,FALSE)</f>
        <v>#N/A</v>
      </c>
      <c r="BW1338" s="136" t="str">
        <f t="shared" si="1038"/>
        <v xml:space="preserve">   </v>
      </c>
    </row>
    <row r="1339" spans="1:75" x14ac:dyDescent="0.25">
      <c r="A1339" s="78">
        <f t="shared" si="1039"/>
        <v>0</v>
      </c>
      <c r="C1339" s="10" t="str">
        <f t="shared" si="1031"/>
        <v>Do Not Pick</v>
      </c>
      <c r="D1339" s="17">
        <f t="shared" si="1040"/>
        <v>0</v>
      </c>
      <c r="E1339" s="113">
        <f t="shared" si="1066"/>
        <v>0</v>
      </c>
      <c r="F1339" s="113">
        <f t="shared" si="1067"/>
        <v>0</v>
      </c>
      <c r="G1339" s="113">
        <f t="shared" si="1068"/>
        <v>0</v>
      </c>
      <c r="H1339" s="113">
        <f t="shared" si="1069"/>
        <v>0</v>
      </c>
      <c r="I1339" s="113">
        <f t="shared" si="1070"/>
        <v>0</v>
      </c>
      <c r="J1339" s="113">
        <f t="shared" si="1071"/>
        <v>0</v>
      </c>
      <c r="K1339" s="113">
        <f t="shared" si="1061"/>
        <v>0</v>
      </c>
      <c r="L1339" s="76">
        <v>8</v>
      </c>
      <c r="M1339" s="76">
        <v>5</v>
      </c>
      <c r="N1339" s="76">
        <v>7</v>
      </c>
      <c r="O1339" s="76">
        <v>6</v>
      </c>
      <c r="P1339" s="76">
        <v>6</v>
      </c>
      <c r="Q1339" s="76">
        <v>2</v>
      </c>
      <c r="R1339" s="76">
        <v>1</v>
      </c>
      <c r="S1339" s="17">
        <f t="shared" si="1041"/>
        <v>0</v>
      </c>
      <c r="T1339" s="113">
        <f t="shared" si="1072"/>
        <v>0</v>
      </c>
      <c r="U1339" s="113">
        <f t="shared" si="1073"/>
        <v>0</v>
      </c>
      <c r="V1339" s="113">
        <f t="shared" si="1074"/>
        <v>0</v>
      </c>
      <c r="W1339" s="113">
        <f t="shared" si="1075"/>
        <v>0</v>
      </c>
      <c r="X1339" s="113">
        <f t="shared" si="1076"/>
        <v>0</v>
      </c>
      <c r="Y1339" s="113">
        <f t="shared" si="1077"/>
        <v>0</v>
      </c>
      <c r="Z1339" s="113">
        <f t="shared" si="1062"/>
        <v>0</v>
      </c>
      <c r="AA1339" s="76">
        <v>10</v>
      </c>
      <c r="AB1339" s="76">
        <v>6</v>
      </c>
      <c r="AC1339" s="76">
        <v>8</v>
      </c>
      <c r="AD1339" s="76">
        <v>2</v>
      </c>
      <c r="AE1339" s="76">
        <v>2</v>
      </c>
      <c r="AF1339" s="76">
        <v>5</v>
      </c>
      <c r="AG1339" s="76">
        <v>8</v>
      </c>
      <c r="AH1339" s="131">
        <f t="shared" si="1042"/>
        <v>0</v>
      </c>
      <c r="AI1339" s="131">
        <f t="shared" si="1063"/>
        <v>0</v>
      </c>
      <c r="AJ1339" s="131">
        <f t="shared" si="1032"/>
        <v>0</v>
      </c>
      <c r="AK1339" s="131">
        <f t="shared" si="1033"/>
        <v>0</v>
      </c>
      <c r="AL1339" s="131">
        <f t="shared" si="1064"/>
        <v>0</v>
      </c>
      <c r="AM1339" s="131">
        <f t="shared" si="1065"/>
        <v>0</v>
      </c>
      <c r="AN1339" s="131">
        <f t="shared" si="1043"/>
        <v>0</v>
      </c>
      <c r="AO1339" s="115" t="b">
        <f t="shared" si="1034"/>
        <v>0</v>
      </c>
      <c r="AP1339" s="115" t="b">
        <f t="shared" si="1035"/>
        <v>0</v>
      </c>
      <c r="AQ1339" s="115" t="b">
        <f t="shared" si="1036"/>
        <v>0</v>
      </c>
      <c r="AR1339" s="79">
        <f t="shared" si="1044"/>
        <v>0</v>
      </c>
      <c r="AS1339" s="79">
        <f t="shared" si="1045"/>
        <v>0</v>
      </c>
      <c r="AT1339" s="79">
        <f t="shared" si="1046"/>
        <v>0</v>
      </c>
      <c r="AU1339" s="79">
        <f t="shared" si="1047"/>
        <v>0</v>
      </c>
      <c r="AV1339" s="79">
        <f t="shared" si="1048"/>
        <v>0</v>
      </c>
      <c r="AW1339" s="79">
        <f t="shared" si="1049"/>
        <v>0</v>
      </c>
      <c r="AX1339" s="128">
        <f t="shared" si="1050"/>
        <v>0</v>
      </c>
      <c r="AY1339" s="128"/>
      <c r="AZ1339" s="128"/>
      <c r="BA1339" s="128">
        <f t="shared" si="1051"/>
        <v>0</v>
      </c>
      <c r="BB1339" s="128">
        <f t="shared" si="1052"/>
        <v>0</v>
      </c>
      <c r="BC1339" s="80">
        <f t="shared" si="1053"/>
        <v>0</v>
      </c>
      <c r="BD1339" s="80">
        <f t="shared" si="1054"/>
        <v>0</v>
      </c>
      <c r="BE1339" s="80">
        <f t="shared" si="1055"/>
        <v>0</v>
      </c>
      <c r="BF1339" s="80">
        <f t="shared" si="1056"/>
        <v>0</v>
      </c>
      <c r="BG1339" s="80">
        <f t="shared" si="1057"/>
        <v>0</v>
      </c>
      <c r="BH1339" s="80">
        <f t="shared" si="1037"/>
        <v>0</v>
      </c>
      <c r="BI1339" s="4">
        <f t="shared" si="1058"/>
        <v>0</v>
      </c>
      <c r="BJ1339" s="4">
        <f t="shared" si="1059"/>
        <v>0</v>
      </c>
      <c r="BK1339" s="4">
        <f t="shared" si="1060"/>
        <v>0</v>
      </c>
      <c r="BL1339" s="8" t="e">
        <f>VLOOKUP(CN1339,'CIR Results'!$B$3:$L$42,2,FALSE)</f>
        <v>#N/A</v>
      </c>
      <c r="BM1339" s="8" t="e">
        <f>VLOOKUP(CN1339,'CIR Results'!$B$3:$L$42,3,FALSE)</f>
        <v>#N/A</v>
      </c>
      <c r="BN1339" s="8" t="e">
        <f>VLOOKUP(CN1339,'CIR Results'!$B$3:$L$42,4,FALSE)</f>
        <v>#N/A</v>
      </c>
      <c r="BO1339" s="8" t="e">
        <f>VLOOKUP(CN1339,'CIR Results'!$B$3:$L$42,5,FALSE)</f>
        <v>#N/A</v>
      </c>
      <c r="BP1339" s="8" t="e">
        <f>VLOOKUP(CN1339,'CIR Results'!$B$3:$L$42,6,FALSE)</f>
        <v>#N/A</v>
      </c>
      <c r="BQ1339" s="8" t="e">
        <f>VLOOKUP(CN1339,'CIR Results'!$B$3:$L$42,8,FALSE)</f>
        <v>#N/A</v>
      </c>
      <c r="BR1339" s="8" t="e">
        <f>VLOOKUP(CN1339,'CIR Results'!$B$3:$L$42,9,FALSE)</f>
        <v>#N/A</v>
      </c>
      <c r="BS1339" s="8" t="e">
        <f>VLOOKUP(CN1339,'CIR Results'!$B$3:$L$42,10,FALSE)</f>
        <v>#N/A</v>
      </c>
      <c r="BT1339" s="8" t="e">
        <f>VLOOKUP(CN1339,'CIR Results'!$B$3:$L$42,11,FALSE)</f>
        <v>#N/A</v>
      </c>
      <c r="BU1339" s="136" t="e">
        <f>VLOOKUP(CN1339,'CIR Team Info'!$B$5:$E$44,2,FALSE)</f>
        <v>#N/A</v>
      </c>
      <c r="BV1339" s="136" t="e">
        <f>VLOOKUP(CN1339,'CIR Team Info'!$B$5:$E$44,4,FALSE)</f>
        <v>#N/A</v>
      </c>
      <c r="BW1339" s="136" t="str">
        <f t="shared" si="1038"/>
        <v xml:space="preserve">   </v>
      </c>
    </row>
    <row r="1340" spans="1:75" x14ac:dyDescent="0.25">
      <c r="A1340" s="78">
        <f t="shared" si="1039"/>
        <v>0</v>
      </c>
      <c r="C1340" s="10" t="str">
        <f t="shared" si="1031"/>
        <v>Do Not Pick</v>
      </c>
      <c r="D1340" s="17">
        <f t="shared" si="1040"/>
        <v>0</v>
      </c>
      <c r="E1340" s="113">
        <f t="shared" si="1066"/>
        <v>0</v>
      </c>
      <c r="F1340" s="113">
        <f t="shared" si="1067"/>
        <v>0</v>
      </c>
      <c r="G1340" s="113">
        <f t="shared" si="1068"/>
        <v>0</v>
      </c>
      <c r="H1340" s="113">
        <f t="shared" si="1069"/>
        <v>0</v>
      </c>
      <c r="I1340" s="113">
        <f t="shared" si="1070"/>
        <v>0</v>
      </c>
      <c r="J1340" s="113">
        <f t="shared" si="1071"/>
        <v>0</v>
      </c>
      <c r="K1340" s="113">
        <f t="shared" si="1061"/>
        <v>0</v>
      </c>
      <c r="L1340" s="76">
        <v>8</v>
      </c>
      <c r="M1340" s="76">
        <v>5</v>
      </c>
      <c r="N1340" s="76">
        <v>7</v>
      </c>
      <c r="O1340" s="76">
        <v>6</v>
      </c>
      <c r="P1340" s="76">
        <v>6</v>
      </c>
      <c r="Q1340" s="76">
        <v>2</v>
      </c>
      <c r="R1340" s="76">
        <v>1</v>
      </c>
      <c r="S1340" s="17">
        <f t="shared" si="1041"/>
        <v>0</v>
      </c>
      <c r="T1340" s="113">
        <f t="shared" si="1072"/>
        <v>0</v>
      </c>
      <c r="U1340" s="113">
        <f t="shared" si="1073"/>
        <v>0</v>
      </c>
      <c r="V1340" s="113">
        <f t="shared" si="1074"/>
        <v>0</v>
      </c>
      <c r="W1340" s="113">
        <f t="shared" si="1075"/>
        <v>0</v>
      </c>
      <c r="X1340" s="113">
        <f t="shared" si="1076"/>
        <v>0</v>
      </c>
      <c r="Y1340" s="113">
        <f t="shared" si="1077"/>
        <v>0</v>
      </c>
      <c r="Z1340" s="113">
        <f t="shared" si="1062"/>
        <v>0</v>
      </c>
      <c r="AA1340" s="76">
        <v>10</v>
      </c>
      <c r="AB1340" s="76">
        <v>6</v>
      </c>
      <c r="AC1340" s="76">
        <v>8</v>
      </c>
      <c r="AD1340" s="76">
        <v>2</v>
      </c>
      <c r="AE1340" s="76">
        <v>2</v>
      </c>
      <c r="AF1340" s="76">
        <v>5</v>
      </c>
      <c r="AG1340" s="76">
        <v>8</v>
      </c>
      <c r="AH1340" s="131">
        <f t="shared" si="1042"/>
        <v>0</v>
      </c>
      <c r="AI1340" s="131">
        <f t="shared" si="1063"/>
        <v>0</v>
      </c>
      <c r="AJ1340" s="131">
        <f t="shared" si="1032"/>
        <v>0</v>
      </c>
      <c r="AK1340" s="131">
        <f t="shared" si="1033"/>
        <v>0</v>
      </c>
      <c r="AL1340" s="131">
        <f t="shared" si="1064"/>
        <v>0</v>
      </c>
      <c r="AM1340" s="131">
        <f t="shared" si="1065"/>
        <v>0</v>
      </c>
      <c r="AN1340" s="131">
        <f t="shared" si="1043"/>
        <v>0</v>
      </c>
      <c r="AO1340" s="115" t="b">
        <f t="shared" si="1034"/>
        <v>0</v>
      </c>
      <c r="AP1340" s="115" t="b">
        <f t="shared" si="1035"/>
        <v>0</v>
      </c>
      <c r="AQ1340" s="115" t="b">
        <f t="shared" si="1036"/>
        <v>0</v>
      </c>
      <c r="AR1340" s="79">
        <f t="shared" si="1044"/>
        <v>0</v>
      </c>
      <c r="AS1340" s="79">
        <f t="shared" si="1045"/>
        <v>0</v>
      </c>
      <c r="AT1340" s="79">
        <f t="shared" si="1046"/>
        <v>0</v>
      </c>
      <c r="AU1340" s="79">
        <f t="shared" si="1047"/>
        <v>0</v>
      </c>
      <c r="AV1340" s="79">
        <f t="shared" si="1048"/>
        <v>0</v>
      </c>
      <c r="AW1340" s="79">
        <f t="shared" si="1049"/>
        <v>0</v>
      </c>
      <c r="AX1340" s="128">
        <f t="shared" si="1050"/>
        <v>0</v>
      </c>
      <c r="AY1340" s="128"/>
      <c r="AZ1340" s="128"/>
      <c r="BA1340" s="128">
        <f t="shared" si="1051"/>
        <v>0</v>
      </c>
      <c r="BB1340" s="128">
        <f t="shared" si="1052"/>
        <v>0</v>
      </c>
      <c r="BC1340" s="80">
        <f t="shared" si="1053"/>
        <v>0</v>
      </c>
      <c r="BD1340" s="80">
        <f t="shared" si="1054"/>
        <v>0</v>
      </c>
      <c r="BE1340" s="80">
        <f t="shared" si="1055"/>
        <v>0</v>
      </c>
      <c r="BF1340" s="80">
        <f t="shared" si="1056"/>
        <v>0</v>
      </c>
      <c r="BG1340" s="80">
        <f t="shared" si="1057"/>
        <v>0</v>
      </c>
      <c r="BH1340" s="80">
        <f t="shared" si="1037"/>
        <v>0</v>
      </c>
      <c r="BI1340" s="4">
        <f t="shared" si="1058"/>
        <v>0</v>
      </c>
      <c r="BJ1340" s="4">
        <f t="shared" si="1059"/>
        <v>0</v>
      </c>
      <c r="BK1340" s="4">
        <f t="shared" si="1060"/>
        <v>0</v>
      </c>
      <c r="BL1340" s="8" t="e">
        <f>VLOOKUP(CN1340,'CIR Results'!$B$3:$L$42,2,FALSE)</f>
        <v>#N/A</v>
      </c>
      <c r="BM1340" s="8" t="e">
        <f>VLOOKUP(CN1340,'CIR Results'!$B$3:$L$42,3,FALSE)</f>
        <v>#N/A</v>
      </c>
      <c r="BN1340" s="8" t="e">
        <f>VLOOKUP(CN1340,'CIR Results'!$B$3:$L$42,4,FALSE)</f>
        <v>#N/A</v>
      </c>
      <c r="BO1340" s="8" t="e">
        <f>VLOOKUP(CN1340,'CIR Results'!$B$3:$L$42,5,FALSE)</f>
        <v>#N/A</v>
      </c>
      <c r="BP1340" s="8" t="e">
        <f>VLOOKUP(CN1340,'CIR Results'!$B$3:$L$42,6,FALSE)</f>
        <v>#N/A</v>
      </c>
      <c r="BQ1340" s="8" t="e">
        <f>VLOOKUP(CN1340,'CIR Results'!$B$3:$L$42,8,FALSE)</f>
        <v>#N/A</v>
      </c>
      <c r="BR1340" s="8" t="e">
        <f>VLOOKUP(CN1340,'CIR Results'!$B$3:$L$42,9,FALSE)</f>
        <v>#N/A</v>
      </c>
      <c r="BS1340" s="8" t="e">
        <f>VLOOKUP(CN1340,'CIR Results'!$B$3:$L$42,10,FALSE)</f>
        <v>#N/A</v>
      </c>
      <c r="BT1340" s="8" t="e">
        <f>VLOOKUP(CN1340,'CIR Results'!$B$3:$L$42,11,FALSE)</f>
        <v>#N/A</v>
      </c>
      <c r="BU1340" s="136" t="e">
        <f>VLOOKUP(CN1340,'CIR Team Info'!$B$5:$E$44,2,FALSE)</f>
        <v>#N/A</v>
      </c>
      <c r="BV1340" s="136" t="e">
        <f>VLOOKUP(CN1340,'CIR Team Info'!$B$5:$E$44,4,FALSE)</f>
        <v>#N/A</v>
      </c>
      <c r="BW1340" s="136" t="str">
        <f t="shared" si="1038"/>
        <v xml:space="preserve">   </v>
      </c>
    </row>
    <row r="1341" spans="1:75" x14ac:dyDescent="0.25">
      <c r="A1341" s="78">
        <f t="shared" si="1039"/>
        <v>0</v>
      </c>
      <c r="C1341" s="10" t="str">
        <f t="shared" si="1031"/>
        <v>Do Not Pick</v>
      </c>
      <c r="D1341" s="17">
        <f t="shared" si="1040"/>
        <v>0</v>
      </c>
      <c r="E1341" s="113">
        <f t="shared" si="1066"/>
        <v>0</v>
      </c>
      <c r="F1341" s="113">
        <f t="shared" si="1067"/>
        <v>0</v>
      </c>
      <c r="G1341" s="113">
        <f t="shared" si="1068"/>
        <v>0</v>
      </c>
      <c r="H1341" s="113">
        <f t="shared" si="1069"/>
        <v>0</v>
      </c>
      <c r="I1341" s="113">
        <f t="shared" si="1070"/>
        <v>0</v>
      </c>
      <c r="J1341" s="113">
        <f t="shared" si="1071"/>
        <v>0</v>
      </c>
      <c r="K1341" s="113">
        <f t="shared" si="1061"/>
        <v>0</v>
      </c>
      <c r="L1341" s="76">
        <v>8</v>
      </c>
      <c r="M1341" s="76">
        <v>5</v>
      </c>
      <c r="N1341" s="76">
        <v>7</v>
      </c>
      <c r="O1341" s="76">
        <v>6</v>
      </c>
      <c r="P1341" s="76">
        <v>6</v>
      </c>
      <c r="Q1341" s="76">
        <v>2</v>
      </c>
      <c r="R1341" s="76">
        <v>1</v>
      </c>
      <c r="S1341" s="17">
        <f t="shared" si="1041"/>
        <v>0</v>
      </c>
      <c r="T1341" s="113">
        <f t="shared" si="1072"/>
        <v>0</v>
      </c>
      <c r="U1341" s="113">
        <f t="shared" si="1073"/>
        <v>0</v>
      </c>
      <c r="V1341" s="113">
        <f t="shared" si="1074"/>
        <v>0</v>
      </c>
      <c r="W1341" s="113">
        <f t="shared" si="1075"/>
        <v>0</v>
      </c>
      <c r="X1341" s="113">
        <f t="shared" si="1076"/>
        <v>0</v>
      </c>
      <c r="Y1341" s="113">
        <f t="shared" si="1077"/>
        <v>0</v>
      </c>
      <c r="Z1341" s="113">
        <f t="shared" si="1062"/>
        <v>0</v>
      </c>
      <c r="AA1341" s="76">
        <v>10</v>
      </c>
      <c r="AB1341" s="76">
        <v>6</v>
      </c>
      <c r="AC1341" s="76">
        <v>8</v>
      </c>
      <c r="AD1341" s="76">
        <v>2</v>
      </c>
      <c r="AE1341" s="76">
        <v>2</v>
      </c>
      <c r="AF1341" s="76">
        <v>5</v>
      </c>
      <c r="AG1341" s="76">
        <v>8</v>
      </c>
      <c r="AH1341" s="131">
        <f t="shared" si="1042"/>
        <v>0</v>
      </c>
      <c r="AI1341" s="131">
        <f t="shared" si="1063"/>
        <v>0</v>
      </c>
      <c r="AJ1341" s="131">
        <f t="shared" si="1032"/>
        <v>0</v>
      </c>
      <c r="AK1341" s="131">
        <f t="shared" si="1033"/>
        <v>0</v>
      </c>
      <c r="AL1341" s="131">
        <f t="shared" si="1064"/>
        <v>0</v>
      </c>
      <c r="AM1341" s="131">
        <f t="shared" si="1065"/>
        <v>0</v>
      </c>
      <c r="AN1341" s="131">
        <f t="shared" si="1043"/>
        <v>0</v>
      </c>
      <c r="AO1341" s="115" t="b">
        <f t="shared" si="1034"/>
        <v>0</v>
      </c>
      <c r="AP1341" s="115" t="b">
        <f t="shared" si="1035"/>
        <v>0</v>
      </c>
      <c r="AQ1341" s="115" t="b">
        <f t="shared" si="1036"/>
        <v>0</v>
      </c>
      <c r="AR1341" s="79">
        <f t="shared" si="1044"/>
        <v>0</v>
      </c>
      <c r="AS1341" s="79">
        <f t="shared" si="1045"/>
        <v>0</v>
      </c>
      <c r="AT1341" s="79">
        <f t="shared" si="1046"/>
        <v>0</v>
      </c>
      <c r="AU1341" s="79">
        <f t="shared" si="1047"/>
        <v>0</v>
      </c>
      <c r="AV1341" s="79">
        <f t="shared" si="1048"/>
        <v>0</v>
      </c>
      <c r="AW1341" s="79">
        <f t="shared" si="1049"/>
        <v>0</v>
      </c>
      <c r="AX1341" s="128">
        <f t="shared" si="1050"/>
        <v>0</v>
      </c>
      <c r="AY1341" s="128"/>
      <c r="AZ1341" s="128"/>
      <c r="BA1341" s="128">
        <f t="shared" si="1051"/>
        <v>0</v>
      </c>
      <c r="BB1341" s="128">
        <f t="shared" si="1052"/>
        <v>0</v>
      </c>
      <c r="BC1341" s="80">
        <f t="shared" si="1053"/>
        <v>0</v>
      </c>
      <c r="BD1341" s="80">
        <f t="shared" si="1054"/>
        <v>0</v>
      </c>
      <c r="BE1341" s="80">
        <f t="shared" si="1055"/>
        <v>0</v>
      </c>
      <c r="BF1341" s="80">
        <f t="shared" si="1056"/>
        <v>0</v>
      </c>
      <c r="BG1341" s="80">
        <f t="shared" si="1057"/>
        <v>0</v>
      </c>
      <c r="BH1341" s="80">
        <f t="shared" si="1037"/>
        <v>0</v>
      </c>
      <c r="BI1341" s="4">
        <f t="shared" si="1058"/>
        <v>0</v>
      </c>
      <c r="BJ1341" s="4">
        <f t="shared" si="1059"/>
        <v>0</v>
      </c>
      <c r="BK1341" s="4">
        <f t="shared" si="1060"/>
        <v>0</v>
      </c>
      <c r="BL1341" s="8" t="e">
        <f>VLOOKUP(CN1341,'CIR Results'!$B$3:$L$42,2,FALSE)</f>
        <v>#N/A</v>
      </c>
      <c r="BM1341" s="8" t="e">
        <f>VLOOKUP(CN1341,'CIR Results'!$B$3:$L$42,3,FALSE)</f>
        <v>#N/A</v>
      </c>
      <c r="BN1341" s="8" t="e">
        <f>VLOOKUP(CN1341,'CIR Results'!$B$3:$L$42,4,FALSE)</f>
        <v>#N/A</v>
      </c>
      <c r="BO1341" s="8" t="e">
        <f>VLOOKUP(CN1341,'CIR Results'!$B$3:$L$42,5,FALSE)</f>
        <v>#N/A</v>
      </c>
      <c r="BP1341" s="8" t="e">
        <f>VLOOKUP(CN1341,'CIR Results'!$B$3:$L$42,6,FALSE)</f>
        <v>#N/A</v>
      </c>
      <c r="BQ1341" s="8" t="e">
        <f>VLOOKUP(CN1341,'CIR Results'!$B$3:$L$42,8,FALSE)</f>
        <v>#N/A</v>
      </c>
      <c r="BR1341" s="8" t="e">
        <f>VLOOKUP(CN1341,'CIR Results'!$B$3:$L$42,9,FALSE)</f>
        <v>#N/A</v>
      </c>
      <c r="BS1341" s="8" t="e">
        <f>VLOOKUP(CN1341,'CIR Results'!$B$3:$L$42,10,FALSE)</f>
        <v>#N/A</v>
      </c>
      <c r="BT1341" s="8" t="e">
        <f>VLOOKUP(CN1341,'CIR Results'!$B$3:$L$42,11,FALSE)</f>
        <v>#N/A</v>
      </c>
      <c r="BU1341" s="136" t="e">
        <f>VLOOKUP(CN1341,'CIR Team Info'!$B$5:$E$44,2,FALSE)</f>
        <v>#N/A</v>
      </c>
      <c r="BV1341" s="136" t="e">
        <f>VLOOKUP(CN1341,'CIR Team Info'!$B$5:$E$44,4,FALSE)</f>
        <v>#N/A</v>
      </c>
      <c r="BW1341" s="136" t="str">
        <f t="shared" si="1038"/>
        <v xml:space="preserve">   </v>
      </c>
    </row>
    <row r="1342" spans="1:75" x14ac:dyDescent="0.25">
      <c r="A1342" s="78">
        <f t="shared" si="1039"/>
        <v>0</v>
      </c>
      <c r="C1342" s="10" t="str">
        <f t="shared" si="1031"/>
        <v>Do Not Pick</v>
      </c>
      <c r="D1342" s="17">
        <f t="shared" si="1040"/>
        <v>0</v>
      </c>
      <c r="E1342" s="113">
        <f t="shared" si="1066"/>
        <v>0</v>
      </c>
      <c r="F1342" s="113">
        <f t="shared" si="1067"/>
        <v>0</v>
      </c>
      <c r="G1342" s="113">
        <f t="shared" si="1068"/>
        <v>0</v>
      </c>
      <c r="H1342" s="113">
        <f t="shared" si="1069"/>
        <v>0</v>
      </c>
      <c r="I1342" s="113">
        <f t="shared" si="1070"/>
        <v>0</v>
      </c>
      <c r="J1342" s="113">
        <f t="shared" si="1071"/>
        <v>0</v>
      </c>
      <c r="K1342" s="113">
        <f t="shared" si="1061"/>
        <v>0</v>
      </c>
      <c r="L1342" s="76">
        <v>8</v>
      </c>
      <c r="M1342" s="76">
        <v>5</v>
      </c>
      <c r="N1342" s="76">
        <v>7</v>
      </c>
      <c r="O1342" s="76">
        <v>6</v>
      </c>
      <c r="P1342" s="76">
        <v>6</v>
      </c>
      <c r="Q1342" s="76">
        <v>2</v>
      </c>
      <c r="R1342" s="76">
        <v>1</v>
      </c>
      <c r="S1342" s="17">
        <f t="shared" si="1041"/>
        <v>0</v>
      </c>
      <c r="T1342" s="113">
        <f t="shared" si="1072"/>
        <v>0</v>
      </c>
      <c r="U1342" s="113">
        <f t="shared" si="1073"/>
        <v>0</v>
      </c>
      <c r="V1342" s="113">
        <f t="shared" si="1074"/>
        <v>0</v>
      </c>
      <c r="W1342" s="113">
        <f t="shared" si="1075"/>
        <v>0</v>
      </c>
      <c r="X1342" s="113">
        <f t="shared" si="1076"/>
        <v>0</v>
      </c>
      <c r="Y1342" s="113">
        <f t="shared" si="1077"/>
        <v>0</v>
      </c>
      <c r="Z1342" s="113">
        <f t="shared" si="1062"/>
        <v>0</v>
      </c>
      <c r="AA1342" s="76">
        <v>10</v>
      </c>
      <c r="AB1342" s="76">
        <v>6</v>
      </c>
      <c r="AC1342" s="76">
        <v>8</v>
      </c>
      <c r="AD1342" s="76">
        <v>2</v>
      </c>
      <c r="AE1342" s="76">
        <v>2</v>
      </c>
      <c r="AF1342" s="76">
        <v>5</v>
      </c>
      <c r="AG1342" s="76">
        <v>8</v>
      </c>
      <c r="AH1342" s="131">
        <f t="shared" si="1042"/>
        <v>0</v>
      </c>
      <c r="AI1342" s="131">
        <f t="shared" si="1063"/>
        <v>0</v>
      </c>
      <c r="AJ1342" s="131">
        <f t="shared" si="1032"/>
        <v>0</v>
      </c>
      <c r="AK1342" s="131">
        <f t="shared" si="1033"/>
        <v>0</v>
      </c>
      <c r="AL1342" s="131">
        <f t="shared" si="1064"/>
        <v>0</v>
      </c>
      <c r="AM1342" s="131">
        <f t="shared" si="1065"/>
        <v>0</v>
      </c>
      <c r="AN1342" s="131">
        <f t="shared" si="1043"/>
        <v>0</v>
      </c>
      <c r="AO1342" s="115" t="b">
        <f t="shared" si="1034"/>
        <v>0</v>
      </c>
      <c r="AP1342" s="115" t="b">
        <f t="shared" si="1035"/>
        <v>0</v>
      </c>
      <c r="AQ1342" s="115" t="b">
        <f t="shared" si="1036"/>
        <v>0</v>
      </c>
      <c r="AR1342" s="79">
        <f t="shared" si="1044"/>
        <v>0</v>
      </c>
      <c r="AS1342" s="79">
        <f t="shared" si="1045"/>
        <v>0</v>
      </c>
      <c r="AT1342" s="79">
        <f t="shared" si="1046"/>
        <v>0</v>
      </c>
      <c r="AU1342" s="79">
        <f t="shared" si="1047"/>
        <v>0</v>
      </c>
      <c r="AV1342" s="79">
        <f t="shared" si="1048"/>
        <v>0</v>
      </c>
      <c r="AW1342" s="79">
        <f t="shared" si="1049"/>
        <v>0</v>
      </c>
      <c r="AX1342" s="128">
        <f t="shared" si="1050"/>
        <v>0</v>
      </c>
      <c r="AY1342" s="128"/>
      <c r="AZ1342" s="128"/>
      <c r="BA1342" s="128">
        <f t="shared" si="1051"/>
        <v>0</v>
      </c>
      <c r="BB1342" s="128">
        <f t="shared" si="1052"/>
        <v>0</v>
      </c>
      <c r="BC1342" s="80">
        <f t="shared" si="1053"/>
        <v>0</v>
      </c>
      <c r="BD1342" s="80">
        <f t="shared" si="1054"/>
        <v>0</v>
      </c>
      <c r="BE1342" s="80">
        <f t="shared" si="1055"/>
        <v>0</v>
      </c>
      <c r="BF1342" s="80">
        <f t="shared" si="1056"/>
        <v>0</v>
      </c>
      <c r="BG1342" s="80">
        <f t="shared" si="1057"/>
        <v>0</v>
      </c>
      <c r="BH1342" s="80">
        <f t="shared" si="1037"/>
        <v>0</v>
      </c>
      <c r="BI1342" s="4">
        <f t="shared" si="1058"/>
        <v>0</v>
      </c>
      <c r="BJ1342" s="4">
        <f t="shared" si="1059"/>
        <v>0</v>
      </c>
      <c r="BK1342" s="4">
        <f t="shared" si="1060"/>
        <v>0</v>
      </c>
      <c r="BL1342" s="8" t="e">
        <f>VLOOKUP(CN1342,'CIR Results'!$B$3:$L$42,2,FALSE)</f>
        <v>#N/A</v>
      </c>
      <c r="BM1342" s="8" t="e">
        <f>VLOOKUP(CN1342,'CIR Results'!$B$3:$L$42,3,FALSE)</f>
        <v>#N/A</v>
      </c>
      <c r="BN1342" s="8" t="e">
        <f>VLOOKUP(CN1342,'CIR Results'!$B$3:$L$42,4,FALSE)</f>
        <v>#N/A</v>
      </c>
      <c r="BO1342" s="8" t="e">
        <f>VLOOKUP(CN1342,'CIR Results'!$B$3:$L$42,5,FALSE)</f>
        <v>#N/A</v>
      </c>
      <c r="BP1342" s="8" t="e">
        <f>VLOOKUP(CN1342,'CIR Results'!$B$3:$L$42,6,FALSE)</f>
        <v>#N/A</v>
      </c>
      <c r="BQ1342" s="8" t="e">
        <f>VLOOKUP(CN1342,'CIR Results'!$B$3:$L$42,8,FALSE)</f>
        <v>#N/A</v>
      </c>
      <c r="BR1342" s="8" t="e">
        <f>VLOOKUP(CN1342,'CIR Results'!$B$3:$L$42,9,FALSE)</f>
        <v>#N/A</v>
      </c>
      <c r="BS1342" s="8" t="e">
        <f>VLOOKUP(CN1342,'CIR Results'!$B$3:$L$42,10,FALSE)</f>
        <v>#N/A</v>
      </c>
      <c r="BT1342" s="8" t="e">
        <f>VLOOKUP(CN1342,'CIR Results'!$B$3:$L$42,11,FALSE)</f>
        <v>#N/A</v>
      </c>
      <c r="BU1342" s="136" t="e">
        <f>VLOOKUP(CN1342,'CIR Team Info'!$B$5:$E$44,2,FALSE)</f>
        <v>#N/A</v>
      </c>
      <c r="BV1342" s="136" t="e">
        <f>VLOOKUP(CN1342,'CIR Team Info'!$B$5:$E$44,4,FALSE)</f>
        <v>#N/A</v>
      </c>
      <c r="BW1342" s="136" t="str">
        <f t="shared" si="1038"/>
        <v xml:space="preserve">   </v>
      </c>
    </row>
    <row r="1343" spans="1:75" x14ac:dyDescent="0.25">
      <c r="A1343" s="78">
        <f t="shared" si="1039"/>
        <v>0</v>
      </c>
      <c r="C1343" s="10" t="str">
        <f t="shared" si="1031"/>
        <v>Do Not Pick</v>
      </c>
      <c r="D1343" s="17">
        <f t="shared" si="1040"/>
        <v>0</v>
      </c>
      <c r="E1343" s="113">
        <f t="shared" si="1066"/>
        <v>0</v>
      </c>
      <c r="F1343" s="113">
        <f t="shared" si="1067"/>
        <v>0</v>
      </c>
      <c r="G1343" s="113">
        <f t="shared" si="1068"/>
        <v>0</v>
      </c>
      <c r="H1343" s="113">
        <f t="shared" si="1069"/>
        <v>0</v>
      </c>
      <c r="I1343" s="113">
        <f t="shared" si="1070"/>
        <v>0</v>
      </c>
      <c r="J1343" s="113">
        <f t="shared" si="1071"/>
        <v>0</v>
      </c>
      <c r="K1343" s="113">
        <f t="shared" si="1061"/>
        <v>0</v>
      </c>
      <c r="L1343" s="76">
        <v>8</v>
      </c>
      <c r="M1343" s="76">
        <v>5</v>
      </c>
      <c r="N1343" s="76">
        <v>7</v>
      </c>
      <c r="O1343" s="76">
        <v>6</v>
      </c>
      <c r="P1343" s="76">
        <v>6</v>
      </c>
      <c r="Q1343" s="76">
        <v>2</v>
      </c>
      <c r="R1343" s="76">
        <v>1</v>
      </c>
      <c r="S1343" s="17">
        <f t="shared" si="1041"/>
        <v>0</v>
      </c>
      <c r="T1343" s="113">
        <f t="shared" si="1072"/>
        <v>0</v>
      </c>
      <c r="U1343" s="113">
        <f t="shared" si="1073"/>
        <v>0</v>
      </c>
      <c r="V1343" s="113">
        <f t="shared" si="1074"/>
        <v>0</v>
      </c>
      <c r="W1343" s="113">
        <f t="shared" si="1075"/>
        <v>0</v>
      </c>
      <c r="X1343" s="113">
        <f t="shared" si="1076"/>
        <v>0</v>
      </c>
      <c r="Y1343" s="113">
        <f t="shared" si="1077"/>
        <v>0</v>
      </c>
      <c r="Z1343" s="113">
        <f t="shared" si="1062"/>
        <v>0</v>
      </c>
      <c r="AA1343" s="76">
        <v>10</v>
      </c>
      <c r="AB1343" s="76">
        <v>6</v>
      </c>
      <c r="AC1343" s="76">
        <v>8</v>
      </c>
      <c r="AD1343" s="76">
        <v>2</v>
      </c>
      <c r="AE1343" s="76">
        <v>2</v>
      </c>
      <c r="AF1343" s="76">
        <v>5</v>
      </c>
      <c r="AG1343" s="76">
        <v>8</v>
      </c>
      <c r="AH1343" s="131">
        <f t="shared" si="1042"/>
        <v>0</v>
      </c>
      <c r="AI1343" s="131">
        <f t="shared" si="1063"/>
        <v>0</v>
      </c>
      <c r="AJ1343" s="131">
        <f t="shared" si="1032"/>
        <v>0</v>
      </c>
      <c r="AK1343" s="131">
        <f t="shared" si="1033"/>
        <v>0</v>
      </c>
      <c r="AL1343" s="131">
        <f t="shared" si="1064"/>
        <v>0</v>
      </c>
      <c r="AM1343" s="131">
        <f t="shared" si="1065"/>
        <v>0</v>
      </c>
      <c r="AN1343" s="131">
        <f t="shared" si="1043"/>
        <v>0</v>
      </c>
      <c r="AO1343" s="115" t="b">
        <f t="shared" si="1034"/>
        <v>0</v>
      </c>
      <c r="AP1343" s="115" t="b">
        <f t="shared" si="1035"/>
        <v>0</v>
      </c>
      <c r="AQ1343" s="115" t="b">
        <f t="shared" si="1036"/>
        <v>0</v>
      </c>
      <c r="AR1343" s="79">
        <f t="shared" si="1044"/>
        <v>0</v>
      </c>
      <c r="AS1343" s="79">
        <f t="shared" si="1045"/>
        <v>0</v>
      </c>
      <c r="AT1343" s="79">
        <f t="shared" si="1046"/>
        <v>0</v>
      </c>
      <c r="AU1343" s="79">
        <f t="shared" si="1047"/>
        <v>0</v>
      </c>
      <c r="AV1343" s="79">
        <f t="shared" si="1048"/>
        <v>0</v>
      </c>
      <c r="AW1343" s="79">
        <f t="shared" si="1049"/>
        <v>0</v>
      </c>
      <c r="AX1343" s="128">
        <f t="shared" si="1050"/>
        <v>0</v>
      </c>
      <c r="AY1343" s="128"/>
      <c r="AZ1343" s="128"/>
      <c r="BA1343" s="128">
        <f t="shared" si="1051"/>
        <v>0</v>
      </c>
      <c r="BB1343" s="128">
        <f t="shared" si="1052"/>
        <v>0</v>
      </c>
      <c r="BC1343" s="80">
        <f t="shared" si="1053"/>
        <v>0</v>
      </c>
      <c r="BD1343" s="80">
        <f t="shared" si="1054"/>
        <v>0</v>
      </c>
      <c r="BE1343" s="80">
        <f t="shared" si="1055"/>
        <v>0</v>
      </c>
      <c r="BF1343" s="80">
        <f t="shared" si="1056"/>
        <v>0</v>
      </c>
      <c r="BG1343" s="80">
        <f t="shared" si="1057"/>
        <v>0</v>
      </c>
      <c r="BH1343" s="80">
        <f t="shared" si="1037"/>
        <v>0</v>
      </c>
      <c r="BI1343" s="4">
        <f t="shared" si="1058"/>
        <v>0</v>
      </c>
      <c r="BJ1343" s="4">
        <f t="shared" si="1059"/>
        <v>0</v>
      </c>
      <c r="BK1343" s="4">
        <f t="shared" si="1060"/>
        <v>0</v>
      </c>
      <c r="BL1343" s="8" t="e">
        <f>VLOOKUP(CN1343,'CIR Results'!$B$3:$L$42,2,FALSE)</f>
        <v>#N/A</v>
      </c>
      <c r="BM1343" s="8" t="e">
        <f>VLOOKUP(CN1343,'CIR Results'!$B$3:$L$42,3,FALSE)</f>
        <v>#N/A</v>
      </c>
      <c r="BN1343" s="8" t="e">
        <f>VLOOKUP(CN1343,'CIR Results'!$B$3:$L$42,4,FALSE)</f>
        <v>#N/A</v>
      </c>
      <c r="BO1343" s="8" t="e">
        <f>VLOOKUP(CN1343,'CIR Results'!$B$3:$L$42,5,FALSE)</f>
        <v>#N/A</v>
      </c>
      <c r="BP1343" s="8" t="e">
        <f>VLOOKUP(CN1343,'CIR Results'!$B$3:$L$42,6,FALSE)</f>
        <v>#N/A</v>
      </c>
      <c r="BQ1343" s="8" t="e">
        <f>VLOOKUP(CN1343,'CIR Results'!$B$3:$L$42,8,FALSE)</f>
        <v>#N/A</v>
      </c>
      <c r="BR1343" s="8" t="e">
        <f>VLOOKUP(CN1343,'CIR Results'!$B$3:$L$42,9,FALSE)</f>
        <v>#N/A</v>
      </c>
      <c r="BS1343" s="8" t="e">
        <f>VLOOKUP(CN1343,'CIR Results'!$B$3:$L$42,10,FALSE)</f>
        <v>#N/A</v>
      </c>
      <c r="BT1343" s="8" t="e">
        <f>VLOOKUP(CN1343,'CIR Results'!$B$3:$L$42,11,FALSE)</f>
        <v>#N/A</v>
      </c>
      <c r="BU1343" s="136" t="e">
        <f>VLOOKUP(CN1343,'CIR Team Info'!$B$5:$E$44,2,FALSE)</f>
        <v>#N/A</v>
      </c>
      <c r="BV1343" s="136" t="e">
        <f>VLOOKUP(CN1343,'CIR Team Info'!$B$5:$E$44,4,FALSE)</f>
        <v>#N/A</v>
      </c>
      <c r="BW1343" s="136" t="str">
        <f t="shared" si="1038"/>
        <v xml:space="preserve">   </v>
      </c>
    </row>
    <row r="1344" spans="1:75" x14ac:dyDescent="0.25">
      <c r="A1344" s="78">
        <f t="shared" si="1039"/>
        <v>0</v>
      </c>
      <c r="C1344" s="10" t="str">
        <f t="shared" si="1031"/>
        <v>Do Not Pick</v>
      </c>
      <c r="D1344" s="17">
        <f t="shared" si="1040"/>
        <v>0</v>
      </c>
      <c r="E1344" s="113">
        <f t="shared" si="1066"/>
        <v>0</v>
      </c>
      <c r="F1344" s="113">
        <f t="shared" si="1067"/>
        <v>0</v>
      </c>
      <c r="G1344" s="113">
        <f t="shared" si="1068"/>
        <v>0</v>
      </c>
      <c r="H1344" s="113">
        <f t="shared" si="1069"/>
        <v>0</v>
      </c>
      <c r="I1344" s="113">
        <f t="shared" si="1070"/>
        <v>0</v>
      </c>
      <c r="J1344" s="113">
        <f t="shared" si="1071"/>
        <v>0</v>
      </c>
      <c r="K1344" s="113">
        <f t="shared" si="1061"/>
        <v>0</v>
      </c>
      <c r="L1344" s="76">
        <v>8</v>
      </c>
      <c r="M1344" s="76">
        <v>5</v>
      </c>
      <c r="N1344" s="76">
        <v>7</v>
      </c>
      <c r="O1344" s="76">
        <v>6</v>
      </c>
      <c r="P1344" s="76">
        <v>6</v>
      </c>
      <c r="Q1344" s="76">
        <v>2</v>
      </c>
      <c r="R1344" s="76">
        <v>1</v>
      </c>
      <c r="S1344" s="17">
        <f t="shared" si="1041"/>
        <v>0</v>
      </c>
      <c r="T1344" s="113">
        <f t="shared" si="1072"/>
        <v>0</v>
      </c>
      <c r="U1344" s="113">
        <f t="shared" si="1073"/>
        <v>0</v>
      </c>
      <c r="V1344" s="113">
        <f t="shared" si="1074"/>
        <v>0</v>
      </c>
      <c r="W1344" s="113">
        <f t="shared" si="1075"/>
        <v>0</v>
      </c>
      <c r="X1344" s="113">
        <f t="shared" si="1076"/>
        <v>0</v>
      </c>
      <c r="Y1344" s="113">
        <f t="shared" si="1077"/>
        <v>0</v>
      </c>
      <c r="Z1344" s="113">
        <f t="shared" si="1062"/>
        <v>0</v>
      </c>
      <c r="AA1344" s="76">
        <v>10</v>
      </c>
      <c r="AB1344" s="76">
        <v>6</v>
      </c>
      <c r="AC1344" s="76">
        <v>8</v>
      </c>
      <c r="AD1344" s="76">
        <v>2</v>
      </c>
      <c r="AE1344" s="76">
        <v>2</v>
      </c>
      <c r="AF1344" s="76">
        <v>5</v>
      </c>
      <c r="AG1344" s="76">
        <v>8</v>
      </c>
      <c r="AH1344" s="131">
        <f t="shared" si="1042"/>
        <v>0</v>
      </c>
      <c r="AI1344" s="131">
        <f t="shared" si="1063"/>
        <v>0</v>
      </c>
      <c r="AJ1344" s="131">
        <f t="shared" si="1032"/>
        <v>0</v>
      </c>
      <c r="AK1344" s="131">
        <f t="shared" si="1033"/>
        <v>0</v>
      </c>
      <c r="AL1344" s="131">
        <f t="shared" si="1064"/>
        <v>0</v>
      </c>
      <c r="AM1344" s="131">
        <f t="shared" si="1065"/>
        <v>0</v>
      </c>
      <c r="AN1344" s="131">
        <f t="shared" si="1043"/>
        <v>0</v>
      </c>
      <c r="AO1344" s="115" t="b">
        <f t="shared" si="1034"/>
        <v>0</v>
      </c>
      <c r="AP1344" s="115" t="b">
        <f t="shared" si="1035"/>
        <v>0</v>
      </c>
      <c r="AQ1344" s="115" t="b">
        <f t="shared" si="1036"/>
        <v>0</v>
      </c>
      <c r="AR1344" s="79">
        <f t="shared" si="1044"/>
        <v>0</v>
      </c>
      <c r="AS1344" s="79">
        <f t="shared" si="1045"/>
        <v>0</v>
      </c>
      <c r="AT1344" s="79">
        <f t="shared" si="1046"/>
        <v>0</v>
      </c>
      <c r="AU1344" s="79">
        <f t="shared" si="1047"/>
        <v>0</v>
      </c>
      <c r="AV1344" s="79">
        <f t="shared" si="1048"/>
        <v>0</v>
      </c>
      <c r="AW1344" s="79">
        <f t="shared" si="1049"/>
        <v>0</v>
      </c>
      <c r="AX1344" s="128">
        <f t="shared" si="1050"/>
        <v>0</v>
      </c>
      <c r="AY1344" s="128"/>
      <c r="AZ1344" s="128"/>
      <c r="BA1344" s="128">
        <f t="shared" si="1051"/>
        <v>0</v>
      </c>
      <c r="BB1344" s="128">
        <f t="shared" si="1052"/>
        <v>0</v>
      </c>
      <c r="BC1344" s="80">
        <f t="shared" si="1053"/>
        <v>0</v>
      </c>
      <c r="BD1344" s="80">
        <f t="shared" si="1054"/>
        <v>0</v>
      </c>
      <c r="BE1344" s="80">
        <f t="shared" si="1055"/>
        <v>0</v>
      </c>
      <c r="BF1344" s="80">
        <f t="shared" si="1056"/>
        <v>0</v>
      </c>
      <c r="BG1344" s="80">
        <f t="shared" si="1057"/>
        <v>0</v>
      </c>
      <c r="BH1344" s="80">
        <f t="shared" si="1037"/>
        <v>0</v>
      </c>
      <c r="BI1344" s="4">
        <f t="shared" si="1058"/>
        <v>0</v>
      </c>
      <c r="BJ1344" s="4">
        <f t="shared" si="1059"/>
        <v>0</v>
      </c>
      <c r="BK1344" s="4">
        <f t="shared" si="1060"/>
        <v>0</v>
      </c>
      <c r="BL1344" s="8" t="e">
        <f>VLOOKUP(CN1344,'CIR Results'!$B$3:$L$42,2,FALSE)</f>
        <v>#N/A</v>
      </c>
      <c r="BM1344" s="8" t="e">
        <f>VLOOKUP(CN1344,'CIR Results'!$B$3:$L$42,3,FALSE)</f>
        <v>#N/A</v>
      </c>
      <c r="BN1344" s="8" t="e">
        <f>VLOOKUP(CN1344,'CIR Results'!$B$3:$L$42,4,FALSE)</f>
        <v>#N/A</v>
      </c>
      <c r="BO1344" s="8" t="e">
        <f>VLOOKUP(CN1344,'CIR Results'!$B$3:$L$42,5,FALSE)</f>
        <v>#N/A</v>
      </c>
      <c r="BP1344" s="8" t="e">
        <f>VLOOKUP(CN1344,'CIR Results'!$B$3:$L$42,6,FALSE)</f>
        <v>#N/A</v>
      </c>
      <c r="BQ1344" s="8" t="e">
        <f>VLOOKUP(CN1344,'CIR Results'!$B$3:$L$42,8,FALSE)</f>
        <v>#N/A</v>
      </c>
      <c r="BR1344" s="8" t="e">
        <f>VLOOKUP(CN1344,'CIR Results'!$B$3:$L$42,9,FALSE)</f>
        <v>#N/A</v>
      </c>
      <c r="BS1344" s="8" t="e">
        <f>VLOOKUP(CN1344,'CIR Results'!$B$3:$L$42,10,FALSE)</f>
        <v>#N/A</v>
      </c>
      <c r="BT1344" s="8" t="e">
        <f>VLOOKUP(CN1344,'CIR Results'!$B$3:$L$42,11,FALSE)</f>
        <v>#N/A</v>
      </c>
      <c r="BU1344" s="136" t="e">
        <f>VLOOKUP(CN1344,'CIR Team Info'!$B$5:$E$44,2,FALSE)</f>
        <v>#N/A</v>
      </c>
      <c r="BV1344" s="136" t="e">
        <f>VLOOKUP(CN1344,'CIR Team Info'!$B$5:$E$44,4,FALSE)</f>
        <v>#N/A</v>
      </c>
      <c r="BW1344" s="136" t="str">
        <f t="shared" si="1038"/>
        <v xml:space="preserve">   </v>
      </c>
    </row>
    <row r="1345" spans="1:75" x14ac:dyDescent="0.25">
      <c r="A1345" s="78">
        <f t="shared" si="1039"/>
        <v>0</v>
      </c>
      <c r="C1345" s="10" t="str">
        <f t="shared" si="1031"/>
        <v>Do Not Pick</v>
      </c>
      <c r="D1345" s="17">
        <f t="shared" si="1040"/>
        <v>0</v>
      </c>
      <c r="E1345" s="113">
        <f t="shared" si="1066"/>
        <v>0</v>
      </c>
      <c r="F1345" s="113">
        <f t="shared" si="1067"/>
        <v>0</v>
      </c>
      <c r="G1345" s="113">
        <f t="shared" si="1068"/>
        <v>0</v>
      </c>
      <c r="H1345" s="113">
        <f t="shared" si="1069"/>
        <v>0</v>
      </c>
      <c r="I1345" s="113">
        <f t="shared" si="1070"/>
        <v>0</v>
      </c>
      <c r="J1345" s="113">
        <f t="shared" si="1071"/>
        <v>0</v>
      </c>
      <c r="K1345" s="113">
        <f t="shared" si="1061"/>
        <v>0</v>
      </c>
      <c r="L1345" s="76">
        <v>8</v>
      </c>
      <c r="M1345" s="76">
        <v>5</v>
      </c>
      <c r="N1345" s="76">
        <v>7</v>
      </c>
      <c r="O1345" s="76">
        <v>6</v>
      </c>
      <c r="P1345" s="76">
        <v>6</v>
      </c>
      <c r="Q1345" s="76">
        <v>2</v>
      </c>
      <c r="R1345" s="76">
        <v>1</v>
      </c>
      <c r="S1345" s="17">
        <f t="shared" si="1041"/>
        <v>0</v>
      </c>
      <c r="T1345" s="113">
        <f t="shared" si="1072"/>
        <v>0</v>
      </c>
      <c r="U1345" s="113">
        <f t="shared" si="1073"/>
        <v>0</v>
      </c>
      <c r="V1345" s="113">
        <f t="shared" si="1074"/>
        <v>0</v>
      </c>
      <c r="W1345" s="113">
        <f t="shared" si="1075"/>
        <v>0</v>
      </c>
      <c r="X1345" s="113">
        <f t="shared" si="1076"/>
        <v>0</v>
      </c>
      <c r="Y1345" s="113">
        <f t="shared" si="1077"/>
        <v>0</v>
      </c>
      <c r="Z1345" s="113">
        <f t="shared" si="1062"/>
        <v>0</v>
      </c>
      <c r="AA1345" s="76">
        <v>10</v>
      </c>
      <c r="AB1345" s="76">
        <v>6</v>
      </c>
      <c r="AC1345" s="76">
        <v>8</v>
      </c>
      <c r="AD1345" s="76">
        <v>2</v>
      </c>
      <c r="AE1345" s="76">
        <v>2</v>
      </c>
      <c r="AF1345" s="76">
        <v>5</v>
      </c>
      <c r="AG1345" s="76">
        <v>8</v>
      </c>
      <c r="AH1345" s="131">
        <f t="shared" si="1042"/>
        <v>0</v>
      </c>
      <c r="AI1345" s="131">
        <f t="shared" si="1063"/>
        <v>0</v>
      </c>
      <c r="AJ1345" s="131">
        <f t="shared" si="1032"/>
        <v>0</v>
      </c>
      <c r="AK1345" s="131">
        <f t="shared" si="1033"/>
        <v>0</v>
      </c>
      <c r="AL1345" s="131">
        <f t="shared" si="1064"/>
        <v>0</v>
      </c>
      <c r="AM1345" s="131">
        <f t="shared" si="1065"/>
        <v>0</v>
      </c>
      <c r="AN1345" s="131">
        <f t="shared" si="1043"/>
        <v>0</v>
      </c>
      <c r="AO1345" s="115" t="b">
        <f t="shared" si="1034"/>
        <v>0</v>
      </c>
      <c r="AP1345" s="115" t="b">
        <f t="shared" si="1035"/>
        <v>0</v>
      </c>
      <c r="AQ1345" s="115" t="b">
        <f t="shared" si="1036"/>
        <v>0</v>
      </c>
      <c r="AR1345" s="79">
        <f t="shared" si="1044"/>
        <v>0</v>
      </c>
      <c r="AS1345" s="79">
        <f t="shared" si="1045"/>
        <v>0</v>
      </c>
      <c r="AT1345" s="79">
        <f t="shared" si="1046"/>
        <v>0</v>
      </c>
      <c r="AU1345" s="79">
        <f t="shared" si="1047"/>
        <v>0</v>
      </c>
      <c r="AV1345" s="79">
        <f t="shared" si="1048"/>
        <v>0</v>
      </c>
      <c r="AW1345" s="79">
        <f t="shared" si="1049"/>
        <v>0</v>
      </c>
      <c r="AX1345" s="128">
        <f t="shared" si="1050"/>
        <v>0</v>
      </c>
      <c r="AY1345" s="128"/>
      <c r="AZ1345" s="128"/>
      <c r="BA1345" s="128">
        <f t="shared" si="1051"/>
        <v>0</v>
      </c>
      <c r="BB1345" s="128">
        <f t="shared" si="1052"/>
        <v>0</v>
      </c>
      <c r="BC1345" s="80">
        <f t="shared" si="1053"/>
        <v>0</v>
      </c>
      <c r="BD1345" s="80">
        <f t="shared" si="1054"/>
        <v>0</v>
      </c>
      <c r="BE1345" s="80">
        <f t="shared" si="1055"/>
        <v>0</v>
      </c>
      <c r="BF1345" s="80">
        <f t="shared" si="1056"/>
        <v>0</v>
      </c>
      <c r="BG1345" s="80">
        <f t="shared" si="1057"/>
        <v>0</v>
      </c>
      <c r="BH1345" s="80">
        <f t="shared" si="1037"/>
        <v>0</v>
      </c>
      <c r="BI1345" s="4">
        <f t="shared" si="1058"/>
        <v>0</v>
      </c>
      <c r="BJ1345" s="4">
        <f t="shared" si="1059"/>
        <v>0</v>
      </c>
      <c r="BK1345" s="4">
        <f t="shared" si="1060"/>
        <v>0</v>
      </c>
      <c r="BL1345" s="8" t="e">
        <f>VLOOKUP(CN1345,'CIR Results'!$B$3:$L$42,2,FALSE)</f>
        <v>#N/A</v>
      </c>
      <c r="BM1345" s="8" t="e">
        <f>VLOOKUP(CN1345,'CIR Results'!$B$3:$L$42,3,FALSE)</f>
        <v>#N/A</v>
      </c>
      <c r="BN1345" s="8" t="e">
        <f>VLOOKUP(CN1345,'CIR Results'!$B$3:$L$42,4,FALSE)</f>
        <v>#N/A</v>
      </c>
      <c r="BO1345" s="8" t="e">
        <f>VLOOKUP(CN1345,'CIR Results'!$B$3:$L$42,5,FALSE)</f>
        <v>#N/A</v>
      </c>
      <c r="BP1345" s="8" t="e">
        <f>VLOOKUP(CN1345,'CIR Results'!$B$3:$L$42,6,FALSE)</f>
        <v>#N/A</v>
      </c>
      <c r="BQ1345" s="8" t="e">
        <f>VLOOKUP(CN1345,'CIR Results'!$B$3:$L$42,8,FALSE)</f>
        <v>#N/A</v>
      </c>
      <c r="BR1345" s="8" t="e">
        <f>VLOOKUP(CN1345,'CIR Results'!$B$3:$L$42,9,FALSE)</f>
        <v>#N/A</v>
      </c>
      <c r="BS1345" s="8" t="e">
        <f>VLOOKUP(CN1345,'CIR Results'!$B$3:$L$42,10,FALSE)</f>
        <v>#N/A</v>
      </c>
      <c r="BT1345" s="8" t="e">
        <f>VLOOKUP(CN1345,'CIR Results'!$B$3:$L$42,11,FALSE)</f>
        <v>#N/A</v>
      </c>
      <c r="BU1345" s="136" t="e">
        <f>VLOOKUP(CN1345,'CIR Team Info'!$B$5:$E$44,2,FALSE)</f>
        <v>#N/A</v>
      </c>
      <c r="BV1345" s="136" t="e">
        <f>VLOOKUP(CN1345,'CIR Team Info'!$B$5:$E$44,4,FALSE)</f>
        <v>#N/A</v>
      </c>
      <c r="BW1345" s="136" t="str">
        <f t="shared" si="1038"/>
        <v xml:space="preserve">   </v>
      </c>
    </row>
    <row r="1346" spans="1:75" x14ac:dyDescent="0.25">
      <c r="A1346" s="78">
        <f t="shared" si="1039"/>
        <v>0</v>
      </c>
      <c r="C1346" s="10" t="str">
        <f t="shared" ref="C1346:C1409" si="1078">IF(DU1346=0,"Do Not Pick",IF(DU1346=1,"Below Avg",IF(DU1346=2,"Above Avg",IF(DU1346=3,"Top Team"))))</f>
        <v>Do Not Pick</v>
      </c>
      <c r="D1346" s="17">
        <f t="shared" si="1040"/>
        <v>0</v>
      </c>
      <c r="E1346" s="113">
        <f t="shared" si="1066"/>
        <v>0</v>
      </c>
      <c r="F1346" s="113">
        <f t="shared" si="1067"/>
        <v>0</v>
      </c>
      <c r="G1346" s="113">
        <f t="shared" si="1068"/>
        <v>0</v>
      </c>
      <c r="H1346" s="113">
        <f t="shared" si="1069"/>
        <v>0</v>
      </c>
      <c r="I1346" s="113">
        <f t="shared" si="1070"/>
        <v>0</v>
      </c>
      <c r="J1346" s="113">
        <f t="shared" si="1071"/>
        <v>0</v>
      </c>
      <c r="K1346" s="113">
        <f t="shared" si="1061"/>
        <v>0</v>
      </c>
      <c r="L1346" s="76">
        <v>8</v>
      </c>
      <c r="M1346" s="76">
        <v>5</v>
      </c>
      <c r="N1346" s="76">
        <v>7</v>
      </c>
      <c r="O1346" s="76">
        <v>6</v>
      </c>
      <c r="P1346" s="76">
        <v>6</v>
      </c>
      <c r="Q1346" s="76">
        <v>2</v>
      </c>
      <c r="R1346" s="76">
        <v>1</v>
      </c>
      <c r="S1346" s="17">
        <f t="shared" si="1041"/>
        <v>0</v>
      </c>
      <c r="T1346" s="113">
        <f t="shared" si="1072"/>
        <v>0</v>
      </c>
      <c r="U1346" s="113">
        <f t="shared" si="1073"/>
        <v>0</v>
      </c>
      <c r="V1346" s="113">
        <f t="shared" si="1074"/>
        <v>0</v>
      </c>
      <c r="W1346" s="113">
        <f t="shared" si="1075"/>
        <v>0</v>
      </c>
      <c r="X1346" s="113">
        <f t="shared" si="1076"/>
        <v>0</v>
      </c>
      <c r="Y1346" s="113">
        <f t="shared" si="1077"/>
        <v>0</v>
      </c>
      <c r="Z1346" s="113">
        <f t="shared" si="1062"/>
        <v>0</v>
      </c>
      <c r="AA1346" s="76">
        <v>10</v>
      </c>
      <c r="AB1346" s="76">
        <v>6</v>
      </c>
      <c r="AC1346" s="76">
        <v>8</v>
      </c>
      <c r="AD1346" s="76">
        <v>2</v>
      </c>
      <c r="AE1346" s="76">
        <v>2</v>
      </c>
      <c r="AF1346" s="76">
        <v>5</v>
      </c>
      <c r="AG1346" s="76">
        <v>8</v>
      </c>
      <c r="AH1346" s="131">
        <f t="shared" si="1042"/>
        <v>0</v>
      </c>
      <c r="AI1346" s="131">
        <f t="shared" si="1063"/>
        <v>0</v>
      </c>
      <c r="AJ1346" s="131">
        <f t="shared" ref="AJ1346:AJ1409" si="1079">AS1346/6.5-CV5964-CW1346</f>
        <v>0</v>
      </c>
      <c r="AK1346" s="131">
        <f t="shared" ref="AK1346:AK1409" si="1080">SUM(AR1346,AT1346)/20 + SUM(AR1346,AU1346,AV1346)/25 + SUM(AR1346,AW1346)/31</f>
        <v>0</v>
      </c>
      <c r="AL1346" s="131">
        <f t="shared" si="1064"/>
        <v>0</v>
      </c>
      <c r="AM1346" s="131">
        <f t="shared" si="1065"/>
        <v>0</v>
      </c>
      <c r="AN1346" s="131">
        <f t="shared" si="1043"/>
        <v>0</v>
      </c>
      <c r="AO1346" s="115" t="b">
        <f t="shared" ref="AO1346:AO1409" si="1081">IF(DP1346="T",1,IF(DP1346="F",0))</f>
        <v>0</v>
      </c>
      <c r="AP1346" s="115" t="b">
        <f t="shared" ref="AP1346:AP1409" si="1082">IF(DQ1346="T",1,IF(DQ1346="F",0))</f>
        <v>0</v>
      </c>
      <c r="AQ1346" s="115" t="b">
        <f t="shared" ref="AQ1346:AQ1409" si="1083">IF(DR1346="T",1,IF(DR1346="F",0))</f>
        <v>0</v>
      </c>
      <c r="AR1346" s="79">
        <f t="shared" si="1044"/>
        <v>0</v>
      </c>
      <c r="AS1346" s="79">
        <f t="shared" si="1045"/>
        <v>0</v>
      </c>
      <c r="AT1346" s="79">
        <f t="shared" si="1046"/>
        <v>0</v>
      </c>
      <c r="AU1346" s="79">
        <f t="shared" si="1047"/>
        <v>0</v>
      </c>
      <c r="AV1346" s="79">
        <f t="shared" si="1048"/>
        <v>0</v>
      </c>
      <c r="AW1346" s="79">
        <f t="shared" si="1049"/>
        <v>0</v>
      </c>
      <c r="AX1346" s="128">
        <f t="shared" si="1050"/>
        <v>0</v>
      </c>
      <c r="AY1346" s="128"/>
      <c r="AZ1346" s="128"/>
      <c r="BA1346" s="128">
        <f t="shared" si="1051"/>
        <v>0</v>
      </c>
      <c r="BB1346" s="128">
        <f t="shared" si="1052"/>
        <v>0</v>
      </c>
      <c r="BC1346" s="80">
        <f t="shared" si="1053"/>
        <v>0</v>
      </c>
      <c r="BD1346" s="80">
        <f t="shared" si="1054"/>
        <v>0</v>
      </c>
      <c r="BE1346" s="80">
        <f t="shared" si="1055"/>
        <v>0</v>
      </c>
      <c r="BF1346" s="80">
        <f t="shared" si="1056"/>
        <v>0</v>
      </c>
      <c r="BG1346" s="80">
        <f t="shared" si="1057"/>
        <v>0</v>
      </c>
      <c r="BH1346" s="80">
        <f t="shared" ref="BH1346:BH1409" si="1084">IF(DH1346=3,1,IF(DH1346=2,0.5,IF(DH1346=1,0.25*DH1346,0)))</f>
        <v>0</v>
      </c>
      <c r="BI1346" s="4">
        <f t="shared" si="1058"/>
        <v>0</v>
      </c>
      <c r="BJ1346" s="4">
        <f t="shared" si="1059"/>
        <v>0</v>
      </c>
      <c r="BK1346" s="4">
        <f t="shared" si="1060"/>
        <v>0</v>
      </c>
      <c r="BL1346" s="8" t="e">
        <f>VLOOKUP(CN1346,'CIR Results'!$B$3:$L$42,2,FALSE)</f>
        <v>#N/A</v>
      </c>
      <c r="BM1346" s="8" t="e">
        <f>VLOOKUP(CN1346,'CIR Results'!$B$3:$L$42,3,FALSE)</f>
        <v>#N/A</v>
      </c>
      <c r="BN1346" s="8" t="e">
        <f>VLOOKUP(CN1346,'CIR Results'!$B$3:$L$42,4,FALSE)</f>
        <v>#N/A</v>
      </c>
      <c r="BO1346" s="8" t="e">
        <f>VLOOKUP(CN1346,'CIR Results'!$B$3:$L$42,5,FALSE)</f>
        <v>#N/A</v>
      </c>
      <c r="BP1346" s="8" t="e">
        <f>VLOOKUP(CN1346,'CIR Results'!$B$3:$L$42,6,FALSE)</f>
        <v>#N/A</v>
      </c>
      <c r="BQ1346" s="8" t="e">
        <f>VLOOKUP(CN1346,'CIR Results'!$B$3:$L$42,8,FALSE)</f>
        <v>#N/A</v>
      </c>
      <c r="BR1346" s="8" t="e">
        <f>VLOOKUP(CN1346,'CIR Results'!$B$3:$L$42,9,FALSE)</f>
        <v>#N/A</v>
      </c>
      <c r="BS1346" s="8" t="e">
        <f>VLOOKUP(CN1346,'CIR Results'!$B$3:$L$42,10,FALSE)</f>
        <v>#N/A</v>
      </c>
      <c r="BT1346" s="8" t="e">
        <f>VLOOKUP(CN1346,'CIR Results'!$B$3:$L$42,11,FALSE)</f>
        <v>#N/A</v>
      </c>
      <c r="BU1346" s="136" t="e">
        <f>VLOOKUP(CN1346,'CIR Team Info'!$B$5:$E$44,2,FALSE)</f>
        <v>#N/A</v>
      </c>
      <c r="BV1346" s="136" t="e">
        <f>VLOOKUP(CN1346,'CIR Team Info'!$B$5:$E$44,4,FALSE)</f>
        <v>#N/A</v>
      </c>
      <c r="BW1346" s="136" t="str">
        <f t="shared" si="1038"/>
        <v xml:space="preserve">   </v>
      </c>
    </row>
    <row r="1347" spans="1:75" x14ac:dyDescent="0.25">
      <c r="A1347" s="78">
        <f t="shared" si="1039"/>
        <v>0</v>
      </c>
      <c r="C1347" s="10" t="str">
        <f t="shared" si="1078"/>
        <v>Do Not Pick</v>
      </c>
      <c r="D1347" s="17">
        <f t="shared" si="1040"/>
        <v>0</v>
      </c>
      <c r="E1347" s="113">
        <f t="shared" si="1066"/>
        <v>0</v>
      </c>
      <c r="F1347" s="113">
        <f t="shared" si="1067"/>
        <v>0</v>
      </c>
      <c r="G1347" s="113">
        <f t="shared" si="1068"/>
        <v>0</v>
      </c>
      <c r="H1347" s="113">
        <f t="shared" si="1069"/>
        <v>0</v>
      </c>
      <c r="I1347" s="113">
        <f t="shared" si="1070"/>
        <v>0</v>
      </c>
      <c r="J1347" s="113">
        <f t="shared" si="1071"/>
        <v>0</v>
      </c>
      <c r="K1347" s="113">
        <f t="shared" si="1061"/>
        <v>0</v>
      </c>
      <c r="L1347" s="76">
        <v>8</v>
      </c>
      <c r="M1347" s="76">
        <v>5</v>
      </c>
      <c r="N1347" s="76">
        <v>7</v>
      </c>
      <c r="O1347" s="76">
        <v>6</v>
      </c>
      <c r="P1347" s="76">
        <v>6</v>
      </c>
      <c r="Q1347" s="76">
        <v>2</v>
      </c>
      <c r="R1347" s="76">
        <v>1</v>
      </c>
      <c r="S1347" s="17">
        <f t="shared" si="1041"/>
        <v>0</v>
      </c>
      <c r="T1347" s="113">
        <f t="shared" si="1072"/>
        <v>0</v>
      </c>
      <c r="U1347" s="113">
        <f t="shared" si="1073"/>
        <v>0</v>
      </c>
      <c r="V1347" s="113">
        <f t="shared" si="1074"/>
        <v>0</v>
      </c>
      <c r="W1347" s="113">
        <f t="shared" si="1075"/>
        <v>0</v>
      </c>
      <c r="X1347" s="113">
        <f t="shared" si="1076"/>
        <v>0</v>
      </c>
      <c r="Y1347" s="113">
        <f t="shared" si="1077"/>
        <v>0</v>
      </c>
      <c r="Z1347" s="113">
        <f t="shared" si="1062"/>
        <v>0</v>
      </c>
      <c r="AA1347" s="76">
        <v>10</v>
      </c>
      <c r="AB1347" s="76">
        <v>6</v>
      </c>
      <c r="AC1347" s="76">
        <v>8</v>
      </c>
      <c r="AD1347" s="76">
        <v>2</v>
      </c>
      <c r="AE1347" s="76">
        <v>2</v>
      </c>
      <c r="AF1347" s="76">
        <v>5</v>
      </c>
      <c r="AG1347" s="76">
        <v>8</v>
      </c>
      <c r="AH1347" s="131">
        <f t="shared" si="1042"/>
        <v>0</v>
      </c>
      <c r="AI1347" s="131">
        <f t="shared" si="1063"/>
        <v>0</v>
      </c>
      <c r="AJ1347" s="131">
        <f t="shared" si="1079"/>
        <v>0</v>
      </c>
      <c r="AK1347" s="131">
        <f t="shared" si="1080"/>
        <v>0</v>
      </c>
      <c r="AL1347" s="131">
        <f t="shared" si="1064"/>
        <v>0</v>
      </c>
      <c r="AM1347" s="131">
        <f t="shared" si="1065"/>
        <v>0</v>
      </c>
      <c r="AN1347" s="131">
        <f t="shared" si="1043"/>
        <v>0</v>
      </c>
      <c r="AO1347" s="115" t="b">
        <f t="shared" si="1081"/>
        <v>0</v>
      </c>
      <c r="AP1347" s="115" t="b">
        <f t="shared" si="1082"/>
        <v>0</v>
      </c>
      <c r="AQ1347" s="115" t="b">
        <f t="shared" si="1083"/>
        <v>0</v>
      </c>
      <c r="AR1347" s="79">
        <f t="shared" si="1044"/>
        <v>0</v>
      </c>
      <c r="AS1347" s="79">
        <f t="shared" si="1045"/>
        <v>0</v>
      </c>
      <c r="AT1347" s="79">
        <f t="shared" si="1046"/>
        <v>0</v>
      </c>
      <c r="AU1347" s="79">
        <f t="shared" si="1047"/>
        <v>0</v>
      </c>
      <c r="AV1347" s="79">
        <f t="shared" si="1048"/>
        <v>0</v>
      </c>
      <c r="AW1347" s="79">
        <f t="shared" si="1049"/>
        <v>0</v>
      </c>
      <c r="AX1347" s="128">
        <f t="shared" si="1050"/>
        <v>0</v>
      </c>
      <c r="AY1347" s="128"/>
      <c r="AZ1347" s="128"/>
      <c r="BA1347" s="128">
        <f t="shared" si="1051"/>
        <v>0</v>
      </c>
      <c r="BB1347" s="128">
        <f t="shared" si="1052"/>
        <v>0</v>
      </c>
      <c r="BC1347" s="80">
        <f t="shared" si="1053"/>
        <v>0</v>
      </c>
      <c r="BD1347" s="80">
        <f t="shared" si="1054"/>
        <v>0</v>
      </c>
      <c r="BE1347" s="80">
        <f t="shared" si="1055"/>
        <v>0</v>
      </c>
      <c r="BF1347" s="80">
        <f t="shared" si="1056"/>
        <v>0</v>
      </c>
      <c r="BG1347" s="80">
        <f t="shared" si="1057"/>
        <v>0</v>
      </c>
      <c r="BH1347" s="80">
        <f t="shared" si="1084"/>
        <v>0</v>
      </c>
      <c r="BI1347" s="4">
        <f t="shared" si="1058"/>
        <v>0</v>
      </c>
      <c r="BJ1347" s="4">
        <f t="shared" si="1059"/>
        <v>0</v>
      </c>
      <c r="BK1347" s="4">
        <f t="shared" si="1060"/>
        <v>0</v>
      </c>
      <c r="BL1347" s="8" t="e">
        <f>VLOOKUP(CN1347,'CIR Results'!$B$3:$L$42,2,FALSE)</f>
        <v>#N/A</v>
      </c>
      <c r="BM1347" s="8" t="e">
        <f>VLOOKUP(CN1347,'CIR Results'!$B$3:$L$42,3,FALSE)</f>
        <v>#N/A</v>
      </c>
      <c r="BN1347" s="8" t="e">
        <f>VLOOKUP(CN1347,'CIR Results'!$B$3:$L$42,4,FALSE)</f>
        <v>#N/A</v>
      </c>
      <c r="BO1347" s="8" t="e">
        <f>VLOOKUP(CN1347,'CIR Results'!$B$3:$L$42,5,FALSE)</f>
        <v>#N/A</v>
      </c>
      <c r="BP1347" s="8" t="e">
        <f>VLOOKUP(CN1347,'CIR Results'!$B$3:$L$42,6,FALSE)</f>
        <v>#N/A</v>
      </c>
      <c r="BQ1347" s="8" t="e">
        <f>VLOOKUP(CN1347,'CIR Results'!$B$3:$L$42,8,FALSE)</f>
        <v>#N/A</v>
      </c>
      <c r="BR1347" s="8" t="e">
        <f>VLOOKUP(CN1347,'CIR Results'!$B$3:$L$42,9,FALSE)</f>
        <v>#N/A</v>
      </c>
      <c r="BS1347" s="8" t="e">
        <f>VLOOKUP(CN1347,'CIR Results'!$B$3:$L$42,10,FALSE)</f>
        <v>#N/A</v>
      </c>
      <c r="BT1347" s="8" t="e">
        <f>VLOOKUP(CN1347,'CIR Results'!$B$3:$L$42,11,FALSE)</f>
        <v>#N/A</v>
      </c>
      <c r="BU1347" s="136" t="e">
        <f>VLOOKUP(CN1347,'CIR Team Info'!$B$5:$E$44,2,FALSE)</f>
        <v>#N/A</v>
      </c>
      <c r="BV1347" s="136" t="e">
        <f>VLOOKUP(CN1347,'CIR Team Info'!$B$5:$E$44,4,FALSE)</f>
        <v>#N/A</v>
      </c>
      <c r="BW1347" s="136" t="str">
        <f t="shared" ref="BW1347:BW1410" si="1085">CONCATENATE(CJ1347," ",CK1347," ",CL1347," ",DV1347)</f>
        <v xml:space="preserve">   </v>
      </c>
    </row>
    <row r="1348" spans="1:75" x14ac:dyDescent="0.25">
      <c r="A1348" s="78">
        <f t="shared" si="1039"/>
        <v>0</v>
      </c>
      <c r="C1348" s="10" t="str">
        <f t="shared" si="1078"/>
        <v>Do Not Pick</v>
      </c>
      <c r="D1348" s="17">
        <f t="shared" si="1040"/>
        <v>0</v>
      </c>
      <c r="E1348" s="113">
        <f t="shared" si="1066"/>
        <v>0</v>
      </c>
      <c r="F1348" s="113">
        <f t="shared" si="1067"/>
        <v>0</v>
      </c>
      <c r="G1348" s="113">
        <f t="shared" si="1068"/>
        <v>0</v>
      </c>
      <c r="H1348" s="113">
        <f t="shared" si="1069"/>
        <v>0</v>
      </c>
      <c r="I1348" s="113">
        <f t="shared" si="1070"/>
        <v>0</v>
      </c>
      <c r="J1348" s="113">
        <f t="shared" si="1071"/>
        <v>0</v>
      </c>
      <c r="K1348" s="113">
        <f t="shared" si="1061"/>
        <v>0</v>
      </c>
      <c r="L1348" s="76">
        <v>8</v>
      </c>
      <c r="M1348" s="76">
        <v>5</v>
      </c>
      <c r="N1348" s="76">
        <v>7</v>
      </c>
      <c r="O1348" s="76">
        <v>6</v>
      </c>
      <c r="P1348" s="76">
        <v>6</v>
      </c>
      <c r="Q1348" s="76">
        <v>2</v>
      </c>
      <c r="R1348" s="76">
        <v>1</v>
      </c>
      <c r="S1348" s="17">
        <f t="shared" si="1041"/>
        <v>0</v>
      </c>
      <c r="T1348" s="113">
        <f t="shared" si="1072"/>
        <v>0</v>
      </c>
      <c r="U1348" s="113">
        <f t="shared" si="1073"/>
        <v>0</v>
      </c>
      <c r="V1348" s="113">
        <f t="shared" si="1074"/>
        <v>0</v>
      </c>
      <c r="W1348" s="113">
        <f t="shared" si="1075"/>
        <v>0</v>
      </c>
      <c r="X1348" s="113">
        <f t="shared" si="1076"/>
        <v>0</v>
      </c>
      <c r="Y1348" s="113">
        <f t="shared" si="1077"/>
        <v>0</v>
      </c>
      <c r="Z1348" s="113">
        <f t="shared" si="1062"/>
        <v>0</v>
      </c>
      <c r="AA1348" s="76">
        <v>10</v>
      </c>
      <c r="AB1348" s="76">
        <v>6</v>
      </c>
      <c r="AC1348" s="76">
        <v>8</v>
      </c>
      <c r="AD1348" s="76">
        <v>2</v>
      </c>
      <c r="AE1348" s="76">
        <v>2</v>
      </c>
      <c r="AF1348" s="76">
        <v>5</v>
      </c>
      <c r="AG1348" s="76">
        <v>8</v>
      </c>
      <c r="AH1348" s="131">
        <f t="shared" si="1042"/>
        <v>0</v>
      </c>
      <c r="AI1348" s="131">
        <f t="shared" si="1063"/>
        <v>0</v>
      </c>
      <c r="AJ1348" s="131">
        <f t="shared" si="1079"/>
        <v>0</v>
      </c>
      <c r="AK1348" s="131">
        <f t="shared" si="1080"/>
        <v>0</v>
      </c>
      <c r="AL1348" s="131">
        <f t="shared" si="1064"/>
        <v>0</v>
      </c>
      <c r="AM1348" s="131">
        <f t="shared" si="1065"/>
        <v>0</v>
      </c>
      <c r="AN1348" s="131">
        <f t="shared" si="1043"/>
        <v>0</v>
      </c>
      <c r="AO1348" s="115" t="b">
        <f t="shared" si="1081"/>
        <v>0</v>
      </c>
      <c r="AP1348" s="115" t="b">
        <f t="shared" si="1082"/>
        <v>0</v>
      </c>
      <c r="AQ1348" s="115" t="b">
        <f t="shared" si="1083"/>
        <v>0</v>
      </c>
      <c r="AR1348" s="79">
        <f t="shared" si="1044"/>
        <v>0</v>
      </c>
      <c r="AS1348" s="79">
        <f t="shared" si="1045"/>
        <v>0</v>
      </c>
      <c r="AT1348" s="79">
        <f t="shared" si="1046"/>
        <v>0</v>
      </c>
      <c r="AU1348" s="79">
        <f t="shared" si="1047"/>
        <v>0</v>
      </c>
      <c r="AV1348" s="79">
        <f t="shared" si="1048"/>
        <v>0</v>
      </c>
      <c r="AW1348" s="79">
        <f t="shared" si="1049"/>
        <v>0</v>
      </c>
      <c r="AX1348" s="128">
        <f t="shared" si="1050"/>
        <v>0</v>
      </c>
      <c r="AY1348" s="128"/>
      <c r="AZ1348" s="128"/>
      <c r="BA1348" s="128">
        <f t="shared" si="1051"/>
        <v>0</v>
      </c>
      <c r="BB1348" s="128">
        <f t="shared" si="1052"/>
        <v>0</v>
      </c>
      <c r="BC1348" s="80">
        <f t="shared" si="1053"/>
        <v>0</v>
      </c>
      <c r="BD1348" s="80">
        <f t="shared" si="1054"/>
        <v>0</v>
      </c>
      <c r="BE1348" s="80">
        <f t="shared" si="1055"/>
        <v>0</v>
      </c>
      <c r="BF1348" s="80">
        <f t="shared" si="1056"/>
        <v>0</v>
      </c>
      <c r="BG1348" s="80">
        <f t="shared" si="1057"/>
        <v>0</v>
      </c>
      <c r="BH1348" s="80">
        <f t="shared" si="1084"/>
        <v>0</v>
      </c>
      <c r="BI1348" s="4">
        <f t="shared" si="1058"/>
        <v>0</v>
      </c>
      <c r="BJ1348" s="4">
        <f t="shared" si="1059"/>
        <v>0</v>
      </c>
      <c r="BK1348" s="4">
        <f t="shared" si="1060"/>
        <v>0</v>
      </c>
      <c r="BL1348" s="8" t="e">
        <f>VLOOKUP(CN1348,'CIR Results'!$B$3:$L$42,2,FALSE)</f>
        <v>#N/A</v>
      </c>
      <c r="BM1348" s="8" t="e">
        <f>VLOOKUP(CN1348,'CIR Results'!$B$3:$L$42,3,FALSE)</f>
        <v>#N/A</v>
      </c>
      <c r="BN1348" s="8" t="e">
        <f>VLOOKUP(CN1348,'CIR Results'!$B$3:$L$42,4,FALSE)</f>
        <v>#N/A</v>
      </c>
      <c r="BO1348" s="8" t="e">
        <f>VLOOKUP(CN1348,'CIR Results'!$B$3:$L$42,5,FALSE)</f>
        <v>#N/A</v>
      </c>
      <c r="BP1348" s="8" t="e">
        <f>VLOOKUP(CN1348,'CIR Results'!$B$3:$L$42,6,FALSE)</f>
        <v>#N/A</v>
      </c>
      <c r="BQ1348" s="8" t="e">
        <f>VLOOKUP(CN1348,'CIR Results'!$B$3:$L$42,8,FALSE)</f>
        <v>#N/A</v>
      </c>
      <c r="BR1348" s="8" t="e">
        <f>VLOOKUP(CN1348,'CIR Results'!$B$3:$L$42,9,FALSE)</f>
        <v>#N/A</v>
      </c>
      <c r="BS1348" s="8" t="e">
        <f>VLOOKUP(CN1348,'CIR Results'!$B$3:$L$42,10,FALSE)</f>
        <v>#N/A</v>
      </c>
      <c r="BT1348" s="8" t="e">
        <f>VLOOKUP(CN1348,'CIR Results'!$B$3:$L$42,11,FALSE)</f>
        <v>#N/A</v>
      </c>
      <c r="BU1348" s="136" t="e">
        <f>VLOOKUP(CN1348,'CIR Team Info'!$B$5:$E$44,2,FALSE)</f>
        <v>#N/A</v>
      </c>
      <c r="BV1348" s="136" t="e">
        <f>VLOOKUP(CN1348,'CIR Team Info'!$B$5:$E$44,4,FALSE)</f>
        <v>#N/A</v>
      </c>
      <c r="BW1348" s="136" t="str">
        <f t="shared" si="1085"/>
        <v xml:space="preserve">   </v>
      </c>
    </row>
    <row r="1349" spans="1:75" x14ac:dyDescent="0.25">
      <c r="A1349" s="78">
        <f t="shared" si="1039"/>
        <v>0</v>
      </c>
      <c r="C1349" s="10" t="str">
        <f t="shared" si="1078"/>
        <v>Do Not Pick</v>
      </c>
      <c r="D1349" s="17">
        <f t="shared" si="1040"/>
        <v>0</v>
      </c>
      <c r="E1349" s="113">
        <f t="shared" si="1066"/>
        <v>0</v>
      </c>
      <c r="F1349" s="113">
        <f t="shared" si="1067"/>
        <v>0</v>
      </c>
      <c r="G1349" s="113">
        <f t="shared" si="1068"/>
        <v>0</v>
      </c>
      <c r="H1349" s="113">
        <f t="shared" si="1069"/>
        <v>0</v>
      </c>
      <c r="I1349" s="113">
        <f t="shared" si="1070"/>
        <v>0</v>
      </c>
      <c r="J1349" s="113">
        <f t="shared" si="1071"/>
        <v>0</v>
      </c>
      <c r="K1349" s="113">
        <f t="shared" si="1061"/>
        <v>0</v>
      </c>
      <c r="L1349" s="76">
        <v>8</v>
      </c>
      <c r="M1349" s="76">
        <v>5</v>
      </c>
      <c r="N1349" s="76">
        <v>7</v>
      </c>
      <c r="O1349" s="76">
        <v>6</v>
      </c>
      <c r="P1349" s="76">
        <v>6</v>
      </c>
      <c r="Q1349" s="76">
        <v>2</v>
      </c>
      <c r="R1349" s="76">
        <v>1</v>
      </c>
      <c r="S1349" s="17">
        <f t="shared" si="1041"/>
        <v>0</v>
      </c>
      <c r="T1349" s="113">
        <f t="shared" si="1072"/>
        <v>0</v>
      </c>
      <c r="U1349" s="113">
        <f t="shared" si="1073"/>
        <v>0</v>
      </c>
      <c r="V1349" s="113">
        <f t="shared" si="1074"/>
        <v>0</v>
      </c>
      <c r="W1349" s="113">
        <f t="shared" si="1075"/>
        <v>0</v>
      </c>
      <c r="X1349" s="113">
        <f t="shared" si="1076"/>
        <v>0</v>
      </c>
      <c r="Y1349" s="113">
        <f t="shared" si="1077"/>
        <v>0</v>
      </c>
      <c r="Z1349" s="113">
        <f t="shared" si="1062"/>
        <v>0</v>
      </c>
      <c r="AA1349" s="76">
        <v>10</v>
      </c>
      <c r="AB1349" s="76">
        <v>6</v>
      </c>
      <c r="AC1349" s="76">
        <v>8</v>
      </c>
      <c r="AD1349" s="76">
        <v>2</v>
      </c>
      <c r="AE1349" s="76">
        <v>2</v>
      </c>
      <c r="AF1349" s="76">
        <v>5</v>
      </c>
      <c r="AG1349" s="76">
        <v>8</v>
      </c>
      <c r="AH1349" s="131">
        <f t="shared" si="1042"/>
        <v>0</v>
      </c>
      <c r="AI1349" s="131">
        <f t="shared" si="1063"/>
        <v>0</v>
      </c>
      <c r="AJ1349" s="131">
        <f t="shared" si="1079"/>
        <v>0</v>
      </c>
      <c r="AK1349" s="131">
        <f t="shared" si="1080"/>
        <v>0</v>
      </c>
      <c r="AL1349" s="131">
        <f t="shared" si="1064"/>
        <v>0</v>
      </c>
      <c r="AM1349" s="131">
        <f t="shared" si="1065"/>
        <v>0</v>
      </c>
      <c r="AN1349" s="131">
        <f t="shared" si="1043"/>
        <v>0</v>
      </c>
      <c r="AO1349" s="115" t="b">
        <f t="shared" si="1081"/>
        <v>0</v>
      </c>
      <c r="AP1349" s="115" t="b">
        <f t="shared" si="1082"/>
        <v>0</v>
      </c>
      <c r="AQ1349" s="115" t="b">
        <f t="shared" si="1083"/>
        <v>0</v>
      </c>
      <c r="AR1349" s="79">
        <f t="shared" si="1044"/>
        <v>0</v>
      </c>
      <c r="AS1349" s="79">
        <f t="shared" si="1045"/>
        <v>0</v>
      </c>
      <c r="AT1349" s="79">
        <f t="shared" si="1046"/>
        <v>0</v>
      </c>
      <c r="AU1349" s="79">
        <f t="shared" si="1047"/>
        <v>0</v>
      </c>
      <c r="AV1349" s="79">
        <f t="shared" si="1048"/>
        <v>0</v>
      </c>
      <c r="AW1349" s="79">
        <f t="shared" si="1049"/>
        <v>0</v>
      </c>
      <c r="AX1349" s="128">
        <f t="shared" si="1050"/>
        <v>0</v>
      </c>
      <c r="AY1349" s="128"/>
      <c r="AZ1349" s="128"/>
      <c r="BA1349" s="128">
        <f t="shared" si="1051"/>
        <v>0</v>
      </c>
      <c r="BB1349" s="128">
        <f t="shared" si="1052"/>
        <v>0</v>
      </c>
      <c r="BC1349" s="80">
        <f t="shared" si="1053"/>
        <v>0</v>
      </c>
      <c r="BD1349" s="80">
        <f t="shared" si="1054"/>
        <v>0</v>
      </c>
      <c r="BE1349" s="80">
        <f t="shared" si="1055"/>
        <v>0</v>
      </c>
      <c r="BF1349" s="80">
        <f t="shared" si="1056"/>
        <v>0</v>
      </c>
      <c r="BG1349" s="80">
        <f t="shared" si="1057"/>
        <v>0</v>
      </c>
      <c r="BH1349" s="80">
        <f t="shared" si="1084"/>
        <v>0</v>
      </c>
      <c r="BI1349" s="4">
        <f t="shared" si="1058"/>
        <v>0</v>
      </c>
      <c r="BJ1349" s="4">
        <f t="shared" si="1059"/>
        <v>0</v>
      </c>
      <c r="BK1349" s="4">
        <f t="shared" si="1060"/>
        <v>0</v>
      </c>
      <c r="BL1349" s="8" t="e">
        <f>VLOOKUP(CN1349,'CIR Results'!$B$3:$L$42,2,FALSE)</f>
        <v>#N/A</v>
      </c>
      <c r="BM1349" s="8" t="e">
        <f>VLOOKUP(CN1349,'CIR Results'!$B$3:$L$42,3,FALSE)</f>
        <v>#N/A</v>
      </c>
      <c r="BN1349" s="8" t="e">
        <f>VLOOKUP(CN1349,'CIR Results'!$B$3:$L$42,4,FALSE)</f>
        <v>#N/A</v>
      </c>
      <c r="BO1349" s="8" t="e">
        <f>VLOOKUP(CN1349,'CIR Results'!$B$3:$L$42,5,FALSE)</f>
        <v>#N/A</v>
      </c>
      <c r="BP1349" s="8" t="e">
        <f>VLOOKUP(CN1349,'CIR Results'!$B$3:$L$42,6,FALSE)</f>
        <v>#N/A</v>
      </c>
      <c r="BQ1349" s="8" t="e">
        <f>VLOOKUP(CN1349,'CIR Results'!$B$3:$L$42,8,FALSE)</f>
        <v>#N/A</v>
      </c>
      <c r="BR1349" s="8" t="e">
        <f>VLOOKUP(CN1349,'CIR Results'!$B$3:$L$42,9,FALSE)</f>
        <v>#N/A</v>
      </c>
      <c r="BS1349" s="8" t="e">
        <f>VLOOKUP(CN1349,'CIR Results'!$B$3:$L$42,10,FALSE)</f>
        <v>#N/A</v>
      </c>
      <c r="BT1349" s="8" t="e">
        <f>VLOOKUP(CN1349,'CIR Results'!$B$3:$L$42,11,FALSE)</f>
        <v>#N/A</v>
      </c>
      <c r="BU1349" s="136" t="e">
        <f>VLOOKUP(CN1349,'CIR Team Info'!$B$5:$E$44,2,FALSE)</f>
        <v>#N/A</v>
      </c>
      <c r="BV1349" s="136" t="e">
        <f>VLOOKUP(CN1349,'CIR Team Info'!$B$5:$E$44,4,FALSE)</f>
        <v>#N/A</v>
      </c>
      <c r="BW1349" s="136" t="str">
        <f t="shared" si="1085"/>
        <v xml:space="preserve">   </v>
      </c>
    </row>
    <row r="1350" spans="1:75" x14ac:dyDescent="0.25">
      <c r="A1350" s="78">
        <f t="shared" si="1039"/>
        <v>0</v>
      </c>
      <c r="C1350" s="10" t="str">
        <f t="shared" si="1078"/>
        <v>Do Not Pick</v>
      </c>
      <c r="D1350" s="17">
        <f t="shared" si="1040"/>
        <v>0</v>
      </c>
      <c r="E1350" s="113">
        <f t="shared" si="1066"/>
        <v>0</v>
      </c>
      <c r="F1350" s="113">
        <f t="shared" si="1067"/>
        <v>0</v>
      </c>
      <c r="G1350" s="113">
        <f t="shared" si="1068"/>
        <v>0</v>
      </c>
      <c r="H1350" s="113">
        <f t="shared" si="1069"/>
        <v>0</v>
      </c>
      <c r="I1350" s="113">
        <f t="shared" si="1070"/>
        <v>0</v>
      </c>
      <c r="J1350" s="113">
        <f t="shared" si="1071"/>
        <v>0</v>
      </c>
      <c r="K1350" s="113">
        <f t="shared" si="1061"/>
        <v>0</v>
      </c>
      <c r="L1350" s="76">
        <v>8</v>
      </c>
      <c r="M1350" s="76">
        <v>5</v>
      </c>
      <c r="N1350" s="76">
        <v>7</v>
      </c>
      <c r="O1350" s="76">
        <v>6</v>
      </c>
      <c r="P1350" s="76">
        <v>6</v>
      </c>
      <c r="Q1350" s="76">
        <v>2</v>
      </c>
      <c r="R1350" s="76">
        <v>1</v>
      </c>
      <c r="S1350" s="17">
        <f t="shared" si="1041"/>
        <v>0</v>
      </c>
      <c r="T1350" s="113">
        <f t="shared" si="1072"/>
        <v>0</v>
      </c>
      <c r="U1350" s="113">
        <f t="shared" si="1073"/>
        <v>0</v>
      </c>
      <c r="V1350" s="113">
        <f t="shared" si="1074"/>
        <v>0</v>
      </c>
      <c r="W1350" s="113">
        <f t="shared" si="1075"/>
        <v>0</v>
      </c>
      <c r="X1350" s="113">
        <f t="shared" si="1076"/>
        <v>0</v>
      </c>
      <c r="Y1350" s="113">
        <f t="shared" si="1077"/>
        <v>0</v>
      </c>
      <c r="Z1350" s="113">
        <f t="shared" si="1062"/>
        <v>0</v>
      </c>
      <c r="AA1350" s="76">
        <v>10</v>
      </c>
      <c r="AB1350" s="76">
        <v>6</v>
      </c>
      <c r="AC1350" s="76">
        <v>8</v>
      </c>
      <c r="AD1350" s="76">
        <v>2</v>
      </c>
      <c r="AE1350" s="76">
        <v>2</v>
      </c>
      <c r="AF1350" s="76">
        <v>5</v>
      </c>
      <c r="AG1350" s="76">
        <v>8</v>
      </c>
      <c r="AH1350" s="131">
        <f t="shared" si="1042"/>
        <v>0</v>
      </c>
      <c r="AI1350" s="131">
        <f t="shared" si="1063"/>
        <v>0</v>
      </c>
      <c r="AJ1350" s="131">
        <f t="shared" si="1079"/>
        <v>0</v>
      </c>
      <c r="AK1350" s="131">
        <f t="shared" si="1080"/>
        <v>0</v>
      </c>
      <c r="AL1350" s="131">
        <f t="shared" si="1064"/>
        <v>0</v>
      </c>
      <c r="AM1350" s="131">
        <f t="shared" si="1065"/>
        <v>0</v>
      </c>
      <c r="AN1350" s="131">
        <f t="shared" si="1043"/>
        <v>0</v>
      </c>
      <c r="AO1350" s="115" t="b">
        <f t="shared" si="1081"/>
        <v>0</v>
      </c>
      <c r="AP1350" s="115" t="b">
        <f t="shared" si="1082"/>
        <v>0</v>
      </c>
      <c r="AQ1350" s="115" t="b">
        <f t="shared" si="1083"/>
        <v>0</v>
      </c>
      <c r="AR1350" s="79">
        <f t="shared" si="1044"/>
        <v>0</v>
      </c>
      <c r="AS1350" s="79">
        <f t="shared" si="1045"/>
        <v>0</v>
      </c>
      <c r="AT1350" s="79">
        <f t="shared" si="1046"/>
        <v>0</v>
      </c>
      <c r="AU1350" s="79">
        <f t="shared" si="1047"/>
        <v>0</v>
      </c>
      <c r="AV1350" s="79">
        <f t="shared" si="1048"/>
        <v>0</v>
      </c>
      <c r="AW1350" s="79">
        <f t="shared" si="1049"/>
        <v>0</v>
      </c>
      <c r="AX1350" s="128">
        <f t="shared" si="1050"/>
        <v>0</v>
      </c>
      <c r="AY1350" s="128"/>
      <c r="AZ1350" s="128"/>
      <c r="BA1350" s="128">
        <f t="shared" si="1051"/>
        <v>0</v>
      </c>
      <c r="BB1350" s="128">
        <f t="shared" si="1052"/>
        <v>0</v>
      </c>
      <c r="BC1350" s="80">
        <f t="shared" si="1053"/>
        <v>0</v>
      </c>
      <c r="BD1350" s="80">
        <f t="shared" si="1054"/>
        <v>0</v>
      </c>
      <c r="BE1350" s="80">
        <f t="shared" si="1055"/>
        <v>0</v>
      </c>
      <c r="BF1350" s="80">
        <f t="shared" si="1056"/>
        <v>0</v>
      </c>
      <c r="BG1350" s="80">
        <f t="shared" si="1057"/>
        <v>0</v>
      </c>
      <c r="BH1350" s="80">
        <f t="shared" si="1084"/>
        <v>0</v>
      </c>
      <c r="BI1350" s="4">
        <f t="shared" si="1058"/>
        <v>0</v>
      </c>
      <c r="BJ1350" s="4">
        <f t="shared" si="1059"/>
        <v>0</v>
      </c>
      <c r="BK1350" s="4">
        <f t="shared" si="1060"/>
        <v>0</v>
      </c>
      <c r="BL1350" s="8" t="e">
        <f>VLOOKUP(CN1350,'CIR Results'!$B$3:$L$42,2,FALSE)</f>
        <v>#N/A</v>
      </c>
      <c r="BM1350" s="8" t="e">
        <f>VLOOKUP(CN1350,'CIR Results'!$B$3:$L$42,3,FALSE)</f>
        <v>#N/A</v>
      </c>
      <c r="BN1350" s="8" t="e">
        <f>VLOOKUP(CN1350,'CIR Results'!$B$3:$L$42,4,FALSE)</f>
        <v>#N/A</v>
      </c>
      <c r="BO1350" s="8" t="e">
        <f>VLOOKUP(CN1350,'CIR Results'!$B$3:$L$42,5,FALSE)</f>
        <v>#N/A</v>
      </c>
      <c r="BP1350" s="8" t="e">
        <f>VLOOKUP(CN1350,'CIR Results'!$B$3:$L$42,6,FALSE)</f>
        <v>#N/A</v>
      </c>
      <c r="BQ1350" s="8" t="e">
        <f>VLOOKUP(CN1350,'CIR Results'!$B$3:$L$42,8,FALSE)</f>
        <v>#N/A</v>
      </c>
      <c r="BR1350" s="8" t="e">
        <f>VLOOKUP(CN1350,'CIR Results'!$B$3:$L$42,9,FALSE)</f>
        <v>#N/A</v>
      </c>
      <c r="BS1350" s="8" t="e">
        <f>VLOOKUP(CN1350,'CIR Results'!$B$3:$L$42,10,FALSE)</f>
        <v>#N/A</v>
      </c>
      <c r="BT1350" s="8" t="e">
        <f>VLOOKUP(CN1350,'CIR Results'!$B$3:$L$42,11,FALSE)</f>
        <v>#N/A</v>
      </c>
      <c r="BU1350" s="136" t="e">
        <f>VLOOKUP(CN1350,'CIR Team Info'!$B$5:$E$44,2,FALSE)</f>
        <v>#N/A</v>
      </c>
      <c r="BV1350" s="136" t="e">
        <f>VLOOKUP(CN1350,'CIR Team Info'!$B$5:$E$44,4,FALSE)</f>
        <v>#N/A</v>
      </c>
      <c r="BW1350" s="136" t="str">
        <f t="shared" si="1085"/>
        <v xml:space="preserve">   </v>
      </c>
    </row>
    <row r="1351" spans="1:75" x14ac:dyDescent="0.25">
      <c r="A1351" s="78">
        <f t="shared" si="1039"/>
        <v>0</v>
      </c>
      <c r="C1351" s="10" t="str">
        <f t="shared" si="1078"/>
        <v>Do Not Pick</v>
      </c>
      <c r="D1351" s="17">
        <f t="shared" si="1040"/>
        <v>0</v>
      </c>
      <c r="E1351" s="113">
        <f t="shared" si="1066"/>
        <v>0</v>
      </c>
      <c r="F1351" s="113">
        <f t="shared" si="1067"/>
        <v>0</v>
      </c>
      <c r="G1351" s="113">
        <f t="shared" si="1068"/>
        <v>0</v>
      </c>
      <c r="H1351" s="113">
        <f t="shared" si="1069"/>
        <v>0</v>
      </c>
      <c r="I1351" s="113">
        <f t="shared" si="1070"/>
        <v>0</v>
      </c>
      <c r="J1351" s="113">
        <f t="shared" si="1071"/>
        <v>0</v>
      </c>
      <c r="K1351" s="113">
        <f t="shared" si="1061"/>
        <v>0</v>
      </c>
      <c r="L1351" s="76">
        <v>8</v>
      </c>
      <c r="M1351" s="76">
        <v>5</v>
      </c>
      <c r="N1351" s="76">
        <v>7</v>
      </c>
      <c r="O1351" s="76">
        <v>6</v>
      </c>
      <c r="P1351" s="76">
        <v>6</v>
      </c>
      <c r="Q1351" s="76">
        <v>2</v>
      </c>
      <c r="R1351" s="76">
        <v>1</v>
      </c>
      <c r="S1351" s="17">
        <f t="shared" si="1041"/>
        <v>0</v>
      </c>
      <c r="T1351" s="113">
        <f t="shared" si="1072"/>
        <v>0</v>
      </c>
      <c r="U1351" s="113">
        <f t="shared" si="1073"/>
        <v>0</v>
      </c>
      <c r="V1351" s="113">
        <f t="shared" si="1074"/>
        <v>0</v>
      </c>
      <c r="W1351" s="113">
        <f t="shared" si="1075"/>
        <v>0</v>
      </c>
      <c r="X1351" s="113">
        <f t="shared" si="1076"/>
        <v>0</v>
      </c>
      <c r="Y1351" s="113">
        <f t="shared" si="1077"/>
        <v>0</v>
      </c>
      <c r="Z1351" s="113">
        <f t="shared" si="1062"/>
        <v>0</v>
      </c>
      <c r="AA1351" s="76">
        <v>10</v>
      </c>
      <c r="AB1351" s="76">
        <v>6</v>
      </c>
      <c r="AC1351" s="76">
        <v>8</v>
      </c>
      <c r="AD1351" s="76">
        <v>2</v>
      </c>
      <c r="AE1351" s="76">
        <v>2</v>
      </c>
      <c r="AF1351" s="76">
        <v>5</v>
      </c>
      <c r="AG1351" s="76">
        <v>8</v>
      </c>
      <c r="AH1351" s="131">
        <f t="shared" si="1042"/>
        <v>0</v>
      </c>
      <c r="AI1351" s="131">
        <f t="shared" si="1063"/>
        <v>0</v>
      </c>
      <c r="AJ1351" s="131">
        <f t="shared" si="1079"/>
        <v>0</v>
      </c>
      <c r="AK1351" s="131">
        <f t="shared" si="1080"/>
        <v>0</v>
      </c>
      <c r="AL1351" s="131">
        <f t="shared" si="1064"/>
        <v>0</v>
      </c>
      <c r="AM1351" s="131">
        <f t="shared" si="1065"/>
        <v>0</v>
      </c>
      <c r="AN1351" s="131">
        <f t="shared" si="1043"/>
        <v>0</v>
      </c>
      <c r="AO1351" s="115" t="b">
        <f t="shared" si="1081"/>
        <v>0</v>
      </c>
      <c r="AP1351" s="115" t="b">
        <f t="shared" si="1082"/>
        <v>0</v>
      </c>
      <c r="AQ1351" s="115" t="b">
        <f t="shared" si="1083"/>
        <v>0</v>
      </c>
      <c r="AR1351" s="79">
        <f t="shared" si="1044"/>
        <v>0</v>
      </c>
      <c r="AS1351" s="79">
        <f t="shared" si="1045"/>
        <v>0</v>
      </c>
      <c r="AT1351" s="79">
        <f t="shared" si="1046"/>
        <v>0</v>
      </c>
      <c r="AU1351" s="79">
        <f t="shared" si="1047"/>
        <v>0</v>
      </c>
      <c r="AV1351" s="79">
        <f t="shared" si="1048"/>
        <v>0</v>
      </c>
      <c r="AW1351" s="79">
        <f t="shared" si="1049"/>
        <v>0</v>
      </c>
      <c r="AX1351" s="128">
        <f t="shared" si="1050"/>
        <v>0</v>
      </c>
      <c r="AY1351" s="128"/>
      <c r="AZ1351" s="128"/>
      <c r="BA1351" s="128">
        <f t="shared" si="1051"/>
        <v>0</v>
      </c>
      <c r="BB1351" s="128">
        <f t="shared" si="1052"/>
        <v>0</v>
      </c>
      <c r="BC1351" s="80">
        <f t="shared" si="1053"/>
        <v>0</v>
      </c>
      <c r="BD1351" s="80">
        <f t="shared" si="1054"/>
        <v>0</v>
      </c>
      <c r="BE1351" s="80">
        <f t="shared" si="1055"/>
        <v>0</v>
      </c>
      <c r="BF1351" s="80">
        <f t="shared" si="1056"/>
        <v>0</v>
      </c>
      <c r="BG1351" s="80">
        <f t="shared" si="1057"/>
        <v>0</v>
      </c>
      <c r="BH1351" s="80">
        <f t="shared" si="1084"/>
        <v>0</v>
      </c>
      <c r="BI1351" s="4">
        <f t="shared" si="1058"/>
        <v>0</v>
      </c>
      <c r="BJ1351" s="4">
        <f t="shared" si="1059"/>
        <v>0</v>
      </c>
      <c r="BK1351" s="4">
        <f t="shared" si="1060"/>
        <v>0</v>
      </c>
      <c r="BL1351" s="8" t="e">
        <f>VLOOKUP(CN1351,'CIR Results'!$B$3:$L$42,2,FALSE)</f>
        <v>#N/A</v>
      </c>
      <c r="BM1351" s="8" t="e">
        <f>VLOOKUP(CN1351,'CIR Results'!$B$3:$L$42,3,FALSE)</f>
        <v>#N/A</v>
      </c>
      <c r="BN1351" s="8" t="e">
        <f>VLOOKUP(CN1351,'CIR Results'!$B$3:$L$42,4,FALSE)</f>
        <v>#N/A</v>
      </c>
      <c r="BO1351" s="8" t="e">
        <f>VLOOKUP(CN1351,'CIR Results'!$B$3:$L$42,5,FALSE)</f>
        <v>#N/A</v>
      </c>
      <c r="BP1351" s="8" t="e">
        <f>VLOOKUP(CN1351,'CIR Results'!$B$3:$L$42,6,FALSE)</f>
        <v>#N/A</v>
      </c>
      <c r="BQ1351" s="8" t="e">
        <f>VLOOKUP(CN1351,'CIR Results'!$B$3:$L$42,8,FALSE)</f>
        <v>#N/A</v>
      </c>
      <c r="BR1351" s="8" t="e">
        <f>VLOOKUP(CN1351,'CIR Results'!$B$3:$L$42,9,FALSE)</f>
        <v>#N/A</v>
      </c>
      <c r="BS1351" s="8" t="e">
        <f>VLOOKUP(CN1351,'CIR Results'!$B$3:$L$42,10,FALSE)</f>
        <v>#N/A</v>
      </c>
      <c r="BT1351" s="8" t="e">
        <f>VLOOKUP(CN1351,'CIR Results'!$B$3:$L$42,11,FALSE)</f>
        <v>#N/A</v>
      </c>
      <c r="BU1351" s="136" t="e">
        <f>VLOOKUP(CN1351,'CIR Team Info'!$B$5:$E$44,2,FALSE)</f>
        <v>#N/A</v>
      </c>
      <c r="BV1351" s="136" t="e">
        <f>VLOOKUP(CN1351,'CIR Team Info'!$B$5:$E$44,4,FALSE)</f>
        <v>#N/A</v>
      </c>
      <c r="BW1351" s="136" t="str">
        <f t="shared" si="1085"/>
        <v xml:space="preserve">   </v>
      </c>
    </row>
    <row r="1352" spans="1:75" x14ac:dyDescent="0.25">
      <c r="A1352" s="78">
        <f t="shared" si="1039"/>
        <v>0</v>
      </c>
      <c r="C1352" s="10" t="str">
        <f t="shared" si="1078"/>
        <v>Do Not Pick</v>
      </c>
      <c r="D1352" s="17">
        <f t="shared" si="1040"/>
        <v>0</v>
      </c>
      <c r="E1352" s="113">
        <f t="shared" si="1066"/>
        <v>0</v>
      </c>
      <c r="F1352" s="113">
        <f t="shared" si="1067"/>
        <v>0</v>
      </c>
      <c r="G1352" s="113">
        <f t="shared" si="1068"/>
        <v>0</v>
      </c>
      <c r="H1352" s="113">
        <f t="shared" si="1069"/>
        <v>0</v>
      </c>
      <c r="I1352" s="113">
        <f t="shared" si="1070"/>
        <v>0</v>
      </c>
      <c r="J1352" s="113">
        <f t="shared" si="1071"/>
        <v>0</v>
      </c>
      <c r="K1352" s="113">
        <f t="shared" si="1061"/>
        <v>0</v>
      </c>
      <c r="L1352" s="76">
        <v>8</v>
      </c>
      <c r="M1352" s="76">
        <v>5</v>
      </c>
      <c r="N1352" s="76">
        <v>7</v>
      </c>
      <c r="O1352" s="76">
        <v>6</v>
      </c>
      <c r="P1352" s="76">
        <v>6</v>
      </c>
      <c r="Q1352" s="76">
        <v>2</v>
      </c>
      <c r="R1352" s="76">
        <v>1</v>
      </c>
      <c r="S1352" s="17">
        <f t="shared" si="1041"/>
        <v>0</v>
      </c>
      <c r="T1352" s="113">
        <f t="shared" si="1072"/>
        <v>0</v>
      </c>
      <c r="U1352" s="113">
        <f t="shared" si="1073"/>
        <v>0</v>
      </c>
      <c r="V1352" s="113">
        <f t="shared" si="1074"/>
        <v>0</v>
      </c>
      <c r="W1352" s="113">
        <f t="shared" si="1075"/>
        <v>0</v>
      </c>
      <c r="X1352" s="113">
        <f t="shared" si="1076"/>
        <v>0</v>
      </c>
      <c r="Y1352" s="113">
        <f t="shared" si="1077"/>
        <v>0</v>
      </c>
      <c r="Z1352" s="113">
        <f t="shared" si="1062"/>
        <v>0</v>
      </c>
      <c r="AA1352" s="76">
        <v>10</v>
      </c>
      <c r="AB1352" s="76">
        <v>6</v>
      </c>
      <c r="AC1352" s="76">
        <v>8</v>
      </c>
      <c r="AD1352" s="76">
        <v>2</v>
      </c>
      <c r="AE1352" s="76">
        <v>2</v>
      </c>
      <c r="AF1352" s="76">
        <v>5</v>
      </c>
      <c r="AG1352" s="76">
        <v>8</v>
      </c>
      <c r="AH1352" s="131">
        <f t="shared" si="1042"/>
        <v>0</v>
      </c>
      <c r="AI1352" s="131">
        <f t="shared" si="1063"/>
        <v>0</v>
      </c>
      <c r="AJ1352" s="131">
        <f t="shared" si="1079"/>
        <v>0</v>
      </c>
      <c r="AK1352" s="131">
        <f t="shared" si="1080"/>
        <v>0</v>
      </c>
      <c r="AL1352" s="131">
        <f t="shared" si="1064"/>
        <v>0</v>
      </c>
      <c r="AM1352" s="131">
        <f t="shared" si="1065"/>
        <v>0</v>
      </c>
      <c r="AN1352" s="131">
        <f t="shared" si="1043"/>
        <v>0</v>
      </c>
      <c r="AO1352" s="115" t="b">
        <f t="shared" si="1081"/>
        <v>0</v>
      </c>
      <c r="AP1352" s="115" t="b">
        <f t="shared" si="1082"/>
        <v>0</v>
      </c>
      <c r="AQ1352" s="115" t="b">
        <f t="shared" si="1083"/>
        <v>0</v>
      </c>
      <c r="AR1352" s="79">
        <f t="shared" si="1044"/>
        <v>0</v>
      </c>
      <c r="AS1352" s="79">
        <f t="shared" si="1045"/>
        <v>0</v>
      </c>
      <c r="AT1352" s="79">
        <f t="shared" si="1046"/>
        <v>0</v>
      </c>
      <c r="AU1352" s="79">
        <f t="shared" si="1047"/>
        <v>0</v>
      </c>
      <c r="AV1352" s="79">
        <f t="shared" si="1048"/>
        <v>0</v>
      </c>
      <c r="AW1352" s="79">
        <f t="shared" si="1049"/>
        <v>0</v>
      </c>
      <c r="AX1352" s="128">
        <f t="shared" si="1050"/>
        <v>0</v>
      </c>
      <c r="AY1352" s="128"/>
      <c r="AZ1352" s="128"/>
      <c r="BA1352" s="128">
        <f t="shared" si="1051"/>
        <v>0</v>
      </c>
      <c r="BB1352" s="128">
        <f t="shared" si="1052"/>
        <v>0</v>
      </c>
      <c r="BC1352" s="80">
        <f t="shared" si="1053"/>
        <v>0</v>
      </c>
      <c r="BD1352" s="80">
        <f t="shared" si="1054"/>
        <v>0</v>
      </c>
      <c r="BE1352" s="80">
        <f t="shared" si="1055"/>
        <v>0</v>
      </c>
      <c r="BF1352" s="80">
        <f t="shared" si="1056"/>
        <v>0</v>
      </c>
      <c r="BG1352" s="80">
        <f t="shared" si="1057"/>
        <v>0</v>
      </c>
      <c r="BH1352" s="80">
        <f t="shared" si="1084"/>
        <v>0</v>
      </c>
      <c r="BI1352" s="4">
        <f t="shared" si="1058"/>
        <v>0</v>
      </c>
      <c r="BJ1352" s="4">
        <f t="shared" si="1059"/>
        <v>0</v>
      </c>
      <c r="BK1352" s="4">
        <f t="shared" si="1060"/>
        <v>0</v>
      </c>
      <c r="BL1352" s="8" t="e">
        <f>VLOOKUP(CN1352,'CIR Results'!$B$3:$L$42,2,FALSE)</f>
        <v>#N/A</v>
      </c>
      <c r="BM1352" s="8" t="e">
        <f>VLOOKUP(CN1352,'CIR Results'!$B$3:$L$42,3,FALSE)</f>
        <v>#N/A</v>
      </c>
      <c r="BN1352" s="8" t="e">
        <f>VLOOKUP(CN1352,'CIR Results'!$B$3:$L$42,4,FALSE)</f>
        <v>#N/A</v>
      </c>
      <c r="BO1352" s="8" t="e">
        <f>VLOOKUP(CN1352,'CIR Results'!$B$3:$L$42,5,FALSE)</f>
        <v>#N/A</v>
      </c>
      <c r="BP1352" s="8" t="e">
        <f>VLOOKUP(CN1352,'CIR Results'!$B$3:$L$42,6,FALSE)</f>
        <v>#N/A</v>
      </c>
      <c r="BQ1352" s="8" t="e">
        <f>VLOOKUP(CN1352,'CIR Results'!$B$3:$L$42,8,FALSE)</f>
        <v>#N/A</v>
      </c>
      <c r="BR1352" s="8" t="e">
        <f>VLOOKUP(CN1352,'CIR Results'!$B$3:$L$42,9,FALSE)</f>
        <v>#N/A</v>
      </c>
      <c r="BS1352" s="8" t="e">
        <f>VLOOKUP(CN1352,'CIR Results'!$B$3:$L$42,10,FALSE)</f>
        <v>#N/A</v>
      </c>
      <c r="BT1352" s="8" t="e">
        <f>VLOOKUP(CN1352,'CIR Results'!$B$3:$L$42,11,FALSE)</f>
        <v>#N/A</v>
      </c>
      <c r="BU1352" s="136" t="e">
        <f>VLOOKUP(CN1352,'CIR Team Info'!$B$5:$E$44,2,FALSE)</f>
        <v>#N/A</v>
      </c>
      <c r="BV1352" s="136" t="e">
        <f>VLOOKUP(CN1352,'CIR Team Info'!$B$5:$E$44,4,FALSE)</f>
        <v>#N/A</v>
      </c>
      <c r="BW1352" s="136" t="str">
        <f t="shared" si="1085"/>
        <v xml:space="preserve">   </v>
      </c>
    </row>
    <row r="1353" spans="1:75" x14ac:dyDescent="0.25">
      <c r="A1353" s="78">
        <f t="shared" si="1039"/>
        <v>0</v>
      </c>
      <c r="C1353" s="10" t="str">
        <f t="shared" si="1078"/>
        <v>Do Not Pick</v>
      </c>
      <c r="D1353" s="17">
        <f t="shared" si="1040"/>
        <v>0</v>
      </c>
      <c r="E1353" s="113">
        <f t="shared" si="1066"/>
        <v>0</v>
      </c>
      <c r="F1353" s="113">
        <f t="shared" si="1067"/>
        <v>0</v>
      </c>
      <c r="G1353" s="113">
        <f t="shared" si="1068"/>
        <v>0</v>
      </c>
      <c r="H1353" s="113">
        <f t="shared" si="1069"/>
        <v>0</v>
      </c>
      <c r="I1353" s="113">
        <f t="shared" si="1070"/>
        <v>0</v>
      </c>
      <c r="J1353" s="113">
        <f t="shared" si="1071"/>
        <v>0</v>
      </c>
      <c r="K1353" s="113">
        <f t="shared" si="1061"/>
        <v>0</v>
      </c>
      <c r="L1353" s="76">
        <v>8</v>
      </c>
      <c r="M1353" s="76">
        <v>5</v>
      </c>
      <c r="N1353" s="76">
        <v>7</v>
      </c>
      <c r="O1353" s="76">
        <v>6</v>
      </c>
      <c r="P1353" s="76">
        <v>6</v>
      </c>
      <c r="Q1353" s="76">
        <v>2</v>
      </c>
      <c r="R1353" s="76">
        <v>1</v>
      </c>
      <c r="S1353" s="17">
        <f t="shared" si="1041"/>
        <v>0</v>
      </c>
      <c r="T1353" s="113">
        <f t="shared" si="1072"/>
        <v>0</v>
      </c>
      <c r="U1353" s="113">
        <f t="shared" si="1073"/>
        <v>0</v>
      </c>
      <c r="V1353" s="113">
        <f t="shared" si="1074"/>
        <v>0</v>
      </c>
      <c r="W1353" s="113">
        <f t="shared" si="1075"/>
        <v>0</v>
      </c>
      <c r="X1353" s="113">
        <f t="shared" si="1076"/>
        <v>0</v>
      </c>
      <c r="Y1353" s="113">
        <f t="shared" si="1077"/>
        <v>0</v>
      </c>
      <c r="Z1353" s="113">
        <f t="shared" si="1062"/>
        <v>0</v>
      </c>
      <c r="AA1353" s="76">
        <v>10</v>
      </c>
      <c r="AB1353" s="76">
        <v>6</v>
      </c>
      <c r="AC1353" s="76">
        <v>8</v>
      </c>
      <c r="AD1353" s="76">
        <v>2</v>
      </c>
      <c r="AE1353" s="76">
        <v>2</v>
      </c>
      <c r="AF1353" s="76">
        <v>5</v>
      </c>
      <c r="AG1353" s="76">
        <v>8</v>
      </c>
      <c r="AH1353" s="131">
        <f t="shared" si="1042"/>
        <v>0</v>
      </c>
      <c r="AI1353" s="131">
        <f t="shared" si="1063"/>
        <v>0</v>
      </c>
      <c r="AJ1353" s="131">
        <f t="shared" si="1079"/>
        <v>0</v>
      </c>
      <c r="AK1353" s="131">
        <f t="shared" si="1080"/>
        <v>0</v>
      </c>
      <c r="AL1353" s="131">
        <f t="shared" si="1064"/>
        <v>0</v>
      </c>
      <c r="AM1353" s="131">
        <f t="shared" si="1065"/>
        <v>0</v>
      </c>
      <c r="AN1353" s="131">
        <f t="shared" si="1043"/>
        <v>0</v>
      </c>
      <c r="AO1353" s="115" t="b">
        <f t="shared" si="1081"/>
        <v>0</v>
      </c>
      <c r="AP1353" s="115" t="b">
        <f t="shared" si="1082"/>
        <v>0</v>
      </c>
      <c r="AQ1353" s="115" t="b">
        <f t="shared" si="1083"/>
        <v>0</v>
      </c>
      <c r="AR1353" s="79">
        <f t="shared" si="1044"/>
        <v>0</v>
      </c>
      <c r="AS1353" s="79">
        <f t="shared" si="1045"/>
        <v>0</v>
      </c>
      <c r="AT1353" s="79">
        <f t="shared" si="1046"/>
        <v>0</v>
      </c>
      <c r="AU1353" s="79">
        <f t="shared" si="1047"/>
        <v>0</v>
      </c>
      <c r="AV1353" s="79">
        <f t="shared" si="1048"/>
        <v>0</v>
      </c>
      <c r="AW1353" s="79">
        <f t="shared" si="1049"/>
        <v>0</v>
      </c>
      <c r="AX1353" s="128">
        <f t="shared" si="1050"/>
        <v>0</v>
      </c>
      <c r="AY1353" s="128"/>
      <c r="AZ1353" s="128"/>
      <c r="BA1353" s="128">
        <f t="shared" si="1051"/>
        <v>0</v>
      </c>
      <c r="BB1353" s="128">
        <f t="shared" si="1052"/>
        <v>0</v>
      </c>
      <c r="BC1353" s="80">
        <f t="shared" si="1053"/>
        <v>0</v>
      </c>
      <c r="BD1353" s="80">
        <f t="shared" si="1054"/>
        <v>0</v>
      </c>
      <c r="BE1353" s="80">
        <f t="shared" si="1055"/>
        <v>0</v>
      </c>
      <c r="BF1353" s="80">
        <f t="shared" si="1056"/>
        <v>0</v>
      </c>
      <c r="BG1353" s="80">
        <f t="shared" si="1057"/>
        <v>0</v>
      </c>
      <c r="BH1353" s="80">
        <f t="shared" si="1084"/>
        <v>0</v>
      </c>
      <c r="BI1353" s="4">
        <f t="shared" si="1058"/>
        <v>0</v>
      </c>
      <c r="BJ1353" s="4">
        <f t="shared" si="1059"/>
        <v>0</v>
      </c>
      <c r="BK1353" s="4">
        <f t="shared" si="1060"/>
        <v>0</v>
      </c>
      <c r="BL1353" s="8" t="e">
        <f>VLOOKUP(CN1353,'CIR Results'!$B$3:$L$42,2,FALSE)</f>
        <v>#N/A</v>
      </c>
      <c r="BM1353" s="8" t="e">
        <f>VLOOKUP(CN1353,'CIR Results'!$B$3:$L$42,3,FALSE)</f>
        <v>#N/A</v>
      </c>
      <c r="BN1353" s="8" t="e">
        <f>VLOOKUP(CN1353,'CIR Results'!$B$3:$L$42,4,FALSE)</f>
        <v>#N/A</v>
      </c>
      <c r="BO1353" s="8" t="e">
        <f>VLOOKUP(CN1353,'CIR Results'!$B$3:$L$42,5,FALSE)</f>
        <v>#N/A</v>
      </c>
      <c r="BP1353" s="8" t="e">
        <f>VLOOKUP(CN1353,'CIR Results'!$B$3:$L$42,6,FALSE)</f>
        <v>#N/A</v>
      </c>
      <c r="BQ1353" s="8" t="e">
        <f>VLOOKUP(CN1353,'CIR Results'!$B$3:$L$42,8,FALSE)</f>
        <v>#N/A</v>
      </c>
      <c r="BR1353" s="8" t="e">
        <f>VLOOKUP(CN1353,'CIR Results'!$B$3:$L$42,9,FALSE)</f>
        <v>#N/A</v>
      </c>
      <c r="BS1353" s="8" t="e">
        <f>VLOOKUP(CN1353,'CIR Results'!$B$3:$L$42,10,FALSE)</f>
        <v>#N/A</v>
      </c>
      <c r="BT1353" s="8" t="e">
        <f>VLOOKUP(CN1353,'CIR Results'!$B$3:$L$42,11,FALSE)</f>
        <v>#N/A</v>
      </c>
      <c r="BU1353" s="136" t="e">
        <f>VLOOKUP(CN1353,'CIR Team Info'!$B$5:$E$44,2,FALSE)</f>
        <v>#N/A</v>
      </c>
      <c r="BV1353" s="136" t="e">
        <f>VLOOKUP(CN1353,'CIR Team Info'!$B$5:$E$44,4,FALSE)</f>
        <v>#N/A</v>
      </c>
      <c r="BW1353" s="136" t="str">
        <f t="shared" si="1085"/>
        <v xml:space="preserve">   </v>
      </c>
    </row>
    <row r="1354" spans="1:75" x14ac:dyDescent="0.25">
      <c r="A1354" s="78">
        <f t="shared" si="1039"/>
        <v>0</v>
      </c>
      <c r="C1354" s="10" t="str">
        <f t="shared" si="1078"/>
        <v>Do Not Pick</v>
      </c>
      <c r="D1354" s="17">
        <f t="shared" si="1040"/>
        <v>0</v>
      </c>
      <c r="E1354" s="113">
        <f t="shared" si="1066"/>
        <v>0</v>
      </c>
      <c r="F1354" s="113">
        <f t="shared" si="1067"/>
        <v>0</v>
      </c>
      <c r="G1354" s="113">
        <f t="shared" si="1068"/>
        <v>0</v>
      </c>
      <c r="H1354" s="113">
        <f t="shared" si="1069"/>
        <v>0</v>
      </c>
      <c r="I1354" s="113">
        <f t="shared" si="1070"/>
        <v>0</v>
      </c>
      <c r="J1354" s="113">
        <f t="shared" si="1071"/>
        <v>0</v>
      </c>
      <c r="K1354" s="113">
        <f t="shared" si="1061"/>
        <v>0</v>
      </c>
      <c r="L1354" s="76">
        <v>8</v>
      </c>
      <c r="M1354" s="76">
        <v>5</v>
      </c>
      <c r="N1354" s="76">
        <v>7</v>
      </c>
      <c r="O1354" s="76">
        <v>6</v>
      </c>
      <c r="P1354" s="76">
        <v>6</v>
      </c>
      <c r="Q1354" s="76">
        <v>2</v>
      </c>
      <c r="R1354" s="76">
        <v>1</v>
      </c>
      <c r="S1354" s="17">
        <f t="shared" si="1041"/>
        <v>0</v>
      </c>
      <c r="T1354" s="113">
        <f t="shared" si="1072"/>
        <v>0</v>
      </c>
      <c r="U1354" s="113">
        <f t="shared" si="1073"/>
        <v>0</v>
      </c>
      <c r="V1354" s="113">
        <f t="shared" si="1074"/>
        <v>0</v>
      </c>
      <c r="W1354" s="113">
        <f t="shared" si="1075"/>
        <v>0</v>
      </c>
      <c r="X1354" s="113">
        <f t="shared" si="1076"/>
        <v>0</v>
      </c>
      <c r="Y1354" s="113">
        <f t="shared" si="1077"/>
        <v>0</v>
      </c>
      <c r="Z1354" s="113">
        <f t="shared" si="1062"/>
        <v>0</v>
      </c>
      <c r="AA1354" s="76">
        <v>10</v>
      </c>
      <c r="AB1354" s="76">
        <v>6</v>
      </c>
      <c r="AC1354" s="76">
        <v>8</v>
      </c>
      <c r="AD1354" s="76">
        <v>2</v>
      </c>
      <c r="AE1354" s="76">
        <v>2</v>
      </c>
      <c r="AF1354" s="76">
        <v>5</v>
      </c>
      <c r="AG1354" s="76">
        <v>8</v>
      </c>
      <c r="AH1354" s="131">
        <f t="shared" si="1042"/>
        <v>0</v>
      </c>
      <c r="AI1354" s="131">
        <f t="shared" si="1063"/>
        <v>0</v>
      </c>
      <c r="AJ1354" s="131">
        <f t="shared" si="1079"/>
        <v>0</v>
      </c>
      <c r="AK1354" s="131">
        <f t="shared" si="1080"/>
        <v>0</v>
      </c>
      <c r="AL1354" s="131">
        <f t="shared" si="1064"/>
        <v>0</v>
      </c>
      <c r="AM1354" s="131">
        <f t="shared" si="1065"/>
        <v>0</v>
      </c>
      <c r="AN1354" s="131">
        <f t="shared" si="1043"/>
        <v>0</v>
      </c>
      <c r="AO1354" s="115" t="b">
        <f t="shared" si="1081"/>
        <v>0</v>
      </c>
      <c r="AP1354" s="115" t="b">
        <f t="shared" si="1082"/>
        <v>0</v>
      </c>
      <c r="AQ1354" s="115" t="b">
        <f t="shared" si="1083"/>
        <v>0</v>
      </c>
      <c r="AR1354" s="79">
        <f t="shared" si="1044"/>
        <v>0</v>
      </c>
      <c r="AS1354" s="79">
        <f t="shared" si="1045"/>
        <v>0</v>
      </c>
      <c r="AT1354" s="79">
        <f t="shared" si="1046"/>
        <v>0</v>
      </c>
      <c r="AU1354" s="79">
        <f t="shared" si="1047"/>
        <v>0</v>
      </c>
      <c r="AV1354" s="79">
        <f t="shared" si="1048"/>
        <v>0</v>
      </c>
      <c r="AW1354" s="79">
        <f t="shared" si="1049"/>
        <v>0</v>
      </c>
      <c r="AX1354" s="128">
        <f t="shared" si="1050"/>
        <v>0</v>
      </c>
      <c r="AY1354" s="128"/>
      <c r="AZ1354" s="128"/>
      <c r="BA1354" s="128">
        <f t="shared" si="1051"/>
        <v>0</v>
      </c>
      <c r="BB1354" s="128">
        <f t="shared" si="1052"/>
        <v>0</v>
      </c>
      <c r="BC1354" s="80">
        <f t="shared" si="1053"/>
        <v>0</v>
      </c>
      <c r="BD1354" s="80">
        <f t="shared" si="1054"/>
        <v>0</v>
      </c>
      <c r="BE1354" s="80">
        <f t="shared" si="1055"/>
        <v>0</v>
      </c>
      <c r="BF1354" s="80">
        <f t="shared" si="1056"/>
        <v>0</v>
      </c>
      <c r="BG1354" s="80">
        <f t="shared" si="1057"/>
        <v>0</v>
      </c>
      <c r="BH1354" s="80">
        <f t="shared" si="1084"/>
        <v>0</v>
      </c>
      <c r="BI1354" s="4">
        <f t="shared" si="1058"/>
        <v>0</v>
      </c>
      <c r="BJ1354" s="4">
        <f t="shared" si="1059"/>
        <v>0</v>
      </c>
      <c r="BK1354" s="4">
        <f t="shared" si="1060"/>
        <v>0</v>
      </c>
      <c r="BL1354" s="8" t="e">
        <f>VLOOKUP(CN1354,'CIR Results'!$B$3:$L$42,2,FALSE)</f>
        <v>#N/A</v>
      </c>
      <c r="BM1354" s="8" t="e">
        <f>VLOOKUP(CN1354,'CIR Results'!$B$3:$L$42,3,FALSE)</f>
        <v>#N/A</v>
      </c>
      <c r="BN1354" s="8" t="e">
        <f>VLOOKUP(CN1354,'CIR Results'!$B$3:$L$42,4,FALSE)</f>
        <v>#N/A</v>
      </c>
      <c r="BO1354" s="8" t="e">
        <f>VLOOKUP(CN1354,'CIR Results'!$B$3:$L$42,5,FALSE)</f>
        <v>#N/A</v>
      </c>
      <c r="BP1354" s="8" t="e">
        <f>VLOOKUP(CN1354,'CIR Results'!$B$3:$L$42,6,FALSE)</f>
        <v>#N/A</v>
      </c>
      <c r="BQ1354" s="8" t="e">
        <f>VLOOKUP(CN1354,'CIR Results'!$B$3:$L$42,8,FALSE)</f>
        <v>#N/A</v>
      </c>
      <c r="BR1354" s="8" t="e">
        <f>VLOOKUP(CN1354,'CIR Results'!$B$3:$L$42,9,FALSE)</f>
        <v>#N/A</v>
      </c>
      <c r="BS1354" s="8" t="e">
        <f>VLOOKUP(CN1354,'CIR Results'!$B$3:$L$42,10,FALSE)</f>
        <v>#N/A</v>
      </c>
      <c r="BT1354" s="8" t="e">
        <f>VLOOKUP(CN1354,'CIR Results'!$B$3:$L$42,11,FALSE)</f>
        <v>#N/A</v>
      </c>
      <c r="BU1354" s="136" t="e">
        <f>VLOOKUP(CN1354,'CIR Team Info'!$B$5:$E$44,2,FALSE)</f>
        <v>#N/A</v>
      </c>
      <c r="BV1354" s="136" t="e">
        <f>VLOOKUP(CN1354,'CIR Team Info'!$B$5:$E$44,4,FALSE)</f>
        <v>#N/A</v>
      </c>
      <c r="BW1354" s="136" t="str">
        <f t="shared" si="1085"/>
        <v xml:space="preserve">   </v>
      </c>
    </row>
    <row r="1355" spans="1:75" x14ac:dyDescent="0.25">
      <c r="A1355" s="78">
        <f t="shared" si="1039"/>
        <v>0</v>
      </c>
      <c r="C1355" s="10" t="str">
        <f t="shared" si="1078"/>
        <v>Do Not Pick</v>
      </c>
      <c r="D1355" s="17">
        <f t="shared" si="1040"/>
        <v>0</v>
      </c>
      <c r="E1355" s="113">
        <f t="shared" si="1066"/>
        <v>0</v>
      </c>
      <c r="F1355" s="113">
        <f t="shared" si="1067"/>
        <v>0</v>
      </c>
      <c r="G1355" s="113">
        <f t="shared" si="1068"/>
        <v>0</v>
      </c>
      <c r="H1355" s="113">
        <f t="shared" si="1069"/>
        <v>0</v>
      </c>
      <c r="I1355" s="113">
        <f t="shared" si="1070"/>
        <v>0</v>
      </c>
      <c r="J1355" s="113">
        <f t="shared" si="1071"/>
        <v>0</v>
      </c>
      <c r="K1355" s="113">
        <f t="shared" si="1061"/>
        <v>0</v>
      </c>
      <c r="L1355" s="76">
        <v>8</v>
      </c>
      <c r="M1355" s="76">
        <v>5</v>
      </c>
      <c r="N1355" s="76">
        <v>7</v>
      </c>
      <c r="O1355" s="76">
        <v>6</v>
      </c>
      <c r="P1355" s="76">
        <v>6</v>
      </c>
      <c r="Q1355" s="76">
        <v>2</v>
      </c>
      <c r="R1355" s="76">
        <v>1</v>
      </c>
      <c r="S1355" s="17">
        <f t="shared" si="1041"/>
        <v>0</v>
      </c>
      <c r="T1355" s="113">
        <f t="shared" si="1072"/>
        <v>0</v>
      </c>
      <c r="U1355" s="113">
        <f t="shared" si="1073"/>
        <v>0</v>
      </c>
      <c r="V1355" s="113">
        <f t="shared" si="1074"/>
        <v>0</v>
      </c>
      <c r="W1355" s="113">
        <f t="shared" si="1075"/>
        <v>0</v>
      </c>
      <c r="X1355" s="113">
        <f t="shared" si="1076"/>
        <v>0</v>
      </c>
      <c r="Y1355" s="113">
        <f t="shared" si="1077"/>
        <v>0</v>
      </c>
      <c r="Z1355" s="113">
        <f t="shared" si="1062"/>
        <v>0</v>
      </c>
      <c r="AA1355" s="76">
        <v>10</v>
      </c>
      <c r="AB1355" s="76">
        <v>6</v>
      </c>
      <c r="AC1355" s="76">
        <v>8</v>
      </c>
      <c r="AD1355" s="76">
        <v>2</v>
      </c>
      <c r="AE1355" s="76">
        <v>2</v>
      </c>
      <c r="AF1355" s="76">
        <v>5</v>
      </c>
      <c r="AG1355" s="76">
        <v>8</v>
      </c>
      <c r="AH1355" s="131">
        <f t="shared" si="1042"/>
        <v>0</v>
      </c>
      <c r="AI1355" s="131">
        <f t="shared" si="1063"/>
        <v>0</v>
      </c>
      <c r="AJ1355" s="131">
        <f t="shared" si="1079"/>
        <v>0</v>
      </c>
      <c r="AK1355" s="131">
        <f t="shared" si="1080"/>
        <v>0</v>
      </c>
      <c r="AL1355" s="131">
        <f t="shared" si="1064"/>
        <v>0</v>
      </c>
      <c r="AM1355" s="131">
        <f t="shared" si="1065"/>
        <v>0</v>
      </c>
      <c r="AN1355" s="131">
        <f t="shared" si="1043"/>
        <v>0</v>
      </c>
      <c r="AO1355" s="115" t="b">
        <f t="shared" si="1081"/>
        <v>0</v>
      </c>
      <c r="AP1355" s="115" t="b">
        <f t="shared" si="1082"/>
        <v>0</v>
      </c>
      <c r="AQ1355" s="115" t="b">
        <f t="shared" si="1083"/>
        <v>0</v>
      </c>
      <c r="AR1355" s="79">
        <f t="shared" si="1044"/>
        <v>0</v>
      </c>
      <c r="AS1355" s="79">
        <f t="shared" si="1045"/>
        <v>0</v>
      </c>
      <c r="AT1355" s="79">
        <f t="shared" si="1046"/>
        <v>0</v>
      </c>
      <c r="AU1355" s="79">
        <f t="shared" si="1047"/>
        <v>0</v>
      </c>
      <c r="AV1355" s="79">
        <f t="shared" si="1048"/>
        <v>0</v>
      </c>
      <c r="AW1355" s="79">
        <f t="shared" si="1049"/>
        <v>0</v>
      </c>
      <c r="AX1355" s="128">
        <f t="shared" si="1050"/>
        <v>0</v>
      </c>
      <c r="AY1355" s="128"/>
      <c r="AZ1355" s="128"/>
      <c r="BA1355" s="128">
        <f t="shared" si="1051"/>
        <v>0</v>
      </c>
      <c r="BB1355" s="128">
        <f t="shared" si="1052"/>
        <v>0</v>
      </c>
      <c r="BC1355" s="80">
        <f t="shared" si="1053"/>
        <v>0</v>
      </c>
      <c r="BD1355" s="80">
        <f t="shared" si="1054"/>
        <v>0</v>
      </c>
      <c r="BE1355" s="80">
        <f t="shared" si="1055"/>
        <v>0</v>
      </c>
      <c r="BF1355" s="80">
        <f t="shared" si="1056"/>
        <v>0</v>
      </c>
      <c r="BG1355" s="80">
        <f t="shared" si="1057"/>
        <v>0</v>
      </c>
      <c r="BH1355" s="80">
        <f t="shared" si="1084"/>
        <v>0</v>
      </c>
      <c r="BI1355" s="4">
        <f t="shared" si="1058"/>
        <v>0</v>
      </c>
      <c r="BJ1355" s="4">
        <f t="shared" si="1059"/>
        <v>0</v>
      </c>
      <c r="BK1355" s="4">
        <f t="shared" si="1060"/>
        <v>0</v>
      </c>
      <c r="BL1355" s="8" t="e">
        <f>VLOOKUP(CN1355,'CIR Results'!$B$3:$L$42,2,FALSE)</f>
        <v>#N/A</v>
      </c>
      <c r="BM1355" s="8" t="e">
        <f>VLOOKUP(CN1355,'CIR Results'!$B$3:$L$42,3,FALSE)</f>
        <v>#N/A</v>
      </c>
      <c r="BN1355" s="8" t="e">
        <f>VLOOKUP(CN1355,'CIR Results'!$B$3:$L$42,4,FALSE)</f>
        <v>#N/A</v>
      </c>
      <c r="BO1355" s="8" t="e">
        <f>VLOOKUP(CN1355,'CIR Results'!$B$3:$L$42,5,FALSE)</f>
        <v>#N/A</v>
      </c>
      <c r="BP1355" s="8" t="e">
        <f>VLOOKUP(CN1355,'CIR Results'!$B$3:$L$42,6,FALSE)</f>
        <v>#N/A</v>
      </c>
      <c r="BQ1355" s="8" t="e">
        <f>VLOOKUP(CN1355,'CIR Results'!$B$3:$L$42,8,FALSE)</f>
        <v>#N/A</v>
      </c>
      <c r="BR1355" s="8" t="e">
        <f>VLOOKUP(CN1355,'CIR Results'!$B$3:$L$42,9,FALSE)</f>
        <v>#N/A</v>
      </c>
      <c r="BS1355" s="8" t="e">
        <f>VLOOKUP(CN1355,'CIR Results'!$B$3:$L$42,10,FALSE)</f>
        <v>#N/A</v>
      </c>
      <c r="BT1355" s="8" t="e">
        <f>VLOOKUP(CN1355,'CIR Results'!$B$3:$L$42,11,FALSE)</f>
        <v>#N/A</v>
      </c>
      <c r="BU1355" s="136" t="e">
        <f>VLOOKUP(CN1355,'CIR Team Info'!$B$5:$E$44,2,FALSE)</f>
        <v>#N/A</v>
      </c>
      <c r="BV1355" s="136" t="e">
        <f>VLOOKUP(CN1355,'CIR Team Info'!$B$5:$E$44,4,FALSE)</f>
        <v>#N/A</v>
      </c>
      <c r="BW1355" s="136" t="str">
        <f t="shared" si="1085"/>
        <v xml:space="preserve">   </v>
      </c>
    </row>
    <row r="1356" spans="1:75" x14ac:dyDescent="0.25">
      <c r="A1356" s="78">
        <f t="shared" si="1039"/>
        <v>0</v>
      </c>
      <c r="C1356" s="10" t="str">
        <f t="shared" si="1078"/>
        <v>Do Not Pick</v>
      </c>
      <c r="D1356" s="17">
        <f t="shared" si="1040"/>
        <v>0</v>
      </c>
      <c r="E1356" s="113">
        <f t="shared" si="1066"/>
        <v>0</v>
      </c>
      <c r="F1356" s="113">
        <f t="shared" si="1067"/>
        <v>0</v>
      </c>
      <c r="G1356" s="113">
        <f t="shared" si="1068"/>
        <v>0</v>
      </c>
      <c r="H1356" s="113">
        <f t="shared" si="1069"/>
        <v>0</v>
      </c>
      <c r="I1356" s="113">
        <f t="shared" si="1070"/>
        <v>0</v>
      </c>
      <c r="J1356" s="113">
        <f t="shared" si="1071"/>
        <v>0</v>
      </c>
      <c r="K1356" s="113">
        <f t="shared" si="1061"/>
        <v>0</v>
      </c>
      <c r="L1356" s="76">
        <v>8</v>
      </c>
      <c r="M1356" s="76">
        <v>5</v>
      </c>
      <c r="N1356" s="76">
        <v>7</v>
      </c>
      <c r="O1356" s="76">
        <v>6</v>
      </c>
      <c r="P1356" s="76">
        <v>6</v>
      </c>
      <c r="Q1356" s="76">
        <v>2</v>
      </c>
      <c r="R1356" s="76">
        <v>1</v>
      </c>
      <c r="S1356" s="17">
        <f t="shared" si="1041"/>
        <v>0</v>
      </c>
      <c r="T1356" s="113">
        <f t="shared" si="1072"/>
        <v>0</v>
      </c>
      <c r="U1356" s="113">
        <f t="shared" si="1073"/>
        <v>0</v>
      </c>
      <c r="V1356" s="113">
        <f t="shared" si="1074"/>
        <v>0</v>
      </c>
      <c r="W1356" s="113">
        <f t="shared" si="1075"/>
        <v>0</v>
      </c>
      <c r="X1356" s="113">
        <f t="shared" si="1076"/>
        <v>0</v>
      </c>
      <c r="Y1356" s="113">
        <f t="shared" si="1077"/>
        <v>0</v>
      </c>
      <c r="Z1356" s="113">
        <f t="shared" si="1062"/>
        <v>0</v>
      </c>
      <c r="AA1356" s="76">
        <v>10</v>
      </c>
      <c r="AB1356" s="76">
        <v>6</v>
      </c>
      <c r="AC1356" s="76">
        <v>8</v>
      </c>
      <c r="AD1356" s="76">
        <v>2</v>
      </c>
      <c r="AE1356" s="76">
        <v>2</v>
      </c>
      <c r="AF1356" s="76">
        <v>5</v>
      </c>
      <c r="AG1356" s="76">
        <v>8</v>
      </c>
      <c r="AH1356" s="131">
        <f t="shared" si="1042"/>
        <v>0</v>
      </c>
      <c r="AI1356" s="131">
        <f t="shared" si="1063"/>
        <v>0</v>
      </c>
      <c r="AJ1356" s="131">
        <f t="shared" si="1079"/>
        <v>0</v>
      </c>
      <c r="AK1356" s="131">
        <f t="shared" si="1080"/>
        <v>0</v>
      </c>
      <c r="AL1356" s="131">
        <f t="shared" si="1064"/>
        <v>0</v>
      </c>
      <c r="AM1356" s="131">
        <f t="shared" si="1065"/>
        <v>0</v>
      </c>
      <c r="AN1356" s="131">
        <f t="shared" si="1043"/>
        <v>0</v>
      </c>
      <c r="AO1356" s="115" t="b">
        <f t="shared" si="1081"/>
        <v>0</v>
      </c>
      <c r="AP1356" s="115" t="b">
        <f t="shared" si="1082"/>
        <v>0</v>
      </c>
      <c r="AQ1356" s="115" t="b">
        <f t="shared" si="1083"/>
        <v>0</v>
      </c>
      <c r="AR1356" s="79">
        <f t="shared" si="1044"/>
        <v>0</v>
      </c>
      <c r="AS1356" s="79">
        <f t="shared" si="1045"/>
        <v>0</v>
      </c>
      <c r="AT1356" s="79">
        <f t="shared" si="1046"/>
        <v>0</v>
      </c>
      <c r="AU1356" s="79">
        <f t="shared" si="1047"/>
        <v>0</v>
      </c>
      <c r="AV1356" s="79">
        <f t="shared" si="1048"/>
        <v>0</v>
      </c>
      <c r="AW1356" s="79">
        <f t="shared" si="1049"/>
        <v>0</v>
      </c>
      <c r="AX1356" s="128">
        <f t="shared" si="1050"/>
        <v>0</v>
      </c>
      <c r="AY1356" s="128"/>
      <c r="AZ1356" s="128"/>
      <c r="BA1356" s="128">
        <f t="shared" si="1051"/>
        <v>0</v>
      </c>
      <c r="BB1356" s="128">
        <f t="shared" si="1052"/>
        <v>0</v>
      </c>
      <c r="BC1356" s="80">
        <f t="shared" si="1053"/>
        <v>0</v>
      </c>
      <c r="BD1356" s="80">
        <f t="shared" si="1054"/>
        <v>0</v>
      </c>
      <c r="BE1356" s="80">
        <f t="shared" si="1055"/>
        <v>0</v>
      </c>
      <c r="BF1356" s="80">
        <f t="shared" si="1056"/>
        <v>0</v>
      </c>
      <c r="BG1356" s="80">
        <f t="shared" si="1057"/>
        <v>0</v>
      </c>
      <c r="BH1356" s="80">
        <f t="shared" si="1084"/>
        <v>0</v>
      </c>
      <c r="BI1356" s="4">
        <f t="shared" si="1058"/>
        <v>0</v>
      </c>
      <c r="BJ1356" s="4">
        <f t="shared" si="1059"/>
        <v>0</v>
      </c>
      <c r="BK1356" s="4">
        <f t="shared" si="1060"/>
        <v>0</v>
      </c>
      <c r="BL1356" s="8" t="e">
        <f>VLOOKUP(CN1356,'CIR Results'!$B$3:$L$42,2,FALSE)</f>
        <v>#N/A</v>
      </c>
      <c r="BM1356" s="8" t="e">
        <f>VLOOKUP(CN1356,'CIR Results'!$B$3:$L$42,3,FALSE)</f>
        <v>#N/A</v>
      </c>
      <c r="BN1356" s="8" t="e">
        <f>VLOOKUP(CN1356,'CIR Results'!$B$3:$L$42,4,FALSE)</f>
        <v>#N/A</v>
      </c>
      <c r="BO1356" s="8" t="e">
        <f>VLOOKUP(CN1356,'CIR Results'!$B$3:$L$42,5,FALSE)</f>
        <v>#N/A</v>
      </c>
      <c r="BP1356" s="8" t="e">
        <f>VLOOKUP(CN1356,'CIR Results'!$B$3:$L$42,6,FALSE)</f>
        <v>#N/A</v>
      </c>
      <c r="BQ1356" s="8" t="e">
        <f>VLOOKUP(CN1356,'CIR Results'!$B$3:$L$42,8,FALSE)</f>
        <v>#N/A</v>
      </c>
      <c r="BR1356" s="8" t="e">
        <f>VLOOKUP(CN1356,'CIR Results'!$B$3:$L$42,9,FALSE)</f>
        <v>#N/A</v>
      </c>
      <c r="BS1356" s="8" t="e">
        <f>VLOOKUP(CN1356,'CIR Results'!$B$3:$L$42,10,FALSE)</f>
        <v>#N/A</v>
      </c>
      <c r="BT1356" s="8" t="e">
        <f>VLOOKUP(CN1356,'CIR Results'!$B$3:$L$42,11,FALSE)</f>
        <v>#N/A</v>
      </c>
      <c r="BU1356" s="136" t="e">
        <f>VLOOKUP(CN1356,'CIR Team Info'!$B$5:$E$44,2,FALSE)</f>
        <v>#N/A</v>
      </c>
      <c r="BV1356" s="136" t="e">
        <f>VLOOKUP(CN1356,'CIR Team Info'!$B$5:$E$44,4,FALSE)</f>
        <v>#N/A</v>
      </c>
      <c r="BW1356" s="136" t="str">
        <f t="shared" si="1085"/>
        <v xml:space="preserve">   </v>
      </c>
    </row>
    <row r="1357" spans="1:75" x14ac:dyDescent="0.25">
      <c r="A1357" s="78">
        <f t="shared" si="1039"/>
        <v>0</v>
      </c>
      <c r="C1357" s="10" t="str">
        <f t="shared" si="1078"/>
        <v>Do Not Pick</v>
      </c>
      <c r="D1357" s="17">
        <f t="shared" si="1040"/>
        <v>0</v>
      </c>
      <c r="E1357" s="113">
        <f t="shared" si="1066"/>
        <v>0</v>
      </c>
      <c r="F1357" s="113">
        <f t="shared" si="1067"/>
        <v>0</v>
      </c>
      <c r="G1357" s="113">
        <f t="shared" si="1068"/>
        <v>0</v>
      </c>
      <c r="H1357" s="113">
        <f t="shared" si="1069"/>
        <v>0</v>
      </c>
      <c r="I1357" s="113">
        <f t="shared" si="1070"/>
        <v>0</v>
      </c>
      <c r="J1357" s="113">
        <f t="shared" si="1071"/>
        <v>0</v>
      </c>
      <c r="K1357" s="113">
        <f t="shared" si="1061"/>
        <v>0</v>
      </c>
      <c r="L1357" s="76">
        <v>8</v>
      </c>
      <c r="M1357" s="76">
        <v>5</v>
      </c>
      <c r="N1357" s="76">
        <v>7</v>
      </c>
      <c r="O1357" s="76">
        <v>6</v>
      </c>
      <c r="P1357" s="76">
        <v>6</v>
      </c>
      <c r="Q1357" s="76">
        <v>2</v>
      </c>
      <c r="R1357" s="76">
        <v>1</v>
      </c>
      <c r="S1357" s="17">
        <f t="shared" si="1041"/>
        <v>0</v>
      </c>
      <c r="T1357" s="113">
        <f t="shared" si="1072"/>
        <v>0</v>
      </c>
      <c r="U1357" s="113">
        <f t="shared" si="1073"/>
        <v>0</v>
      </c>
      <c r="V1357" s="113">
        <f t="shared" si="1074"/>
        <v>0</v>
      </c>
      <c r="W1357" s="113">
        <f t="shared" si="1075"/>
        <v>0</v>
      </c>
      <c r="X1357" s="113">
        <f t="shared" si="1076"/>
        <v>0</v>
      </c>
      <c r="Y1357" s="113">
        <f t="shared" si="1077"/>
        <v>0</v>
      </c>
      <c r="Z1357" s="113">
        <f t="shared" si="1062"/>
        <v>0</v>
      </c>
      <c r="AA1357" s="76">
        <v>10</v>
      </c>
      <c r="AB1357" s="76">
        <v>6</v>
      </c>
      <c r="AC1357" s="76">
        <v>8</v>
      </c>
      <c r="AD1357" s="76">
        <v>2</v>
      </c>
      <c r="AE1357" s="76">
        <v>2</v>
      </c>
      <c r="AF1357" s="76">
        <v>5</v>
      </c>
      <c r="AG1357" s="76">
        <v>8</v>
      </c>
      <c r="AH1357" s="131">
        <f t="shared" si="1042"/>
        <v>0</v>
      </c>
      <c r="AI1357" s="131">
        <f t="shared" si="1063"/>
        <v>0</v>
      </c>
      <c r="AJ1357" s="131">
        <f t="shared" si="1079"/>
        <v>0</v>
      </c>
      <c r="AK1357" s="131">
        <f t="shared" si="1080"/>
        <v>0</v>
      </c>
      <c r="AL1357" s="131">
        <f t="shared" si="1064"/>
        <v>0</v>
      </c>
      <c r="AM1357" s="131">
        <f t="shared" si="1065"/>
        <v>0</v>
      </c>
      <c r="AN1357" s="131">
        <f t="shared" si="1043"/>
        <v>0</v>
      </c>
      <c r="AO1357" s="115" t="b">
        <f t="shared" si="1081"/>
        <v>0</v>
      </c>
      <c r="AP1357" s="115" t="b">
        <f t="shared" si="1082"/>
        <v>0</v>
      </c>
      <c r="AQ1357" s="115" t="b">
        <f t="shared" si="1083"/>
        <v>0</v>
      </c>
      <c r="AR1357" s="79">
        <f t="shared" si="1044"/>
        <v>0</v>
      </c>
      <c r="AS1357" s="79">
        <f t="shared" si="1045"/>
        <v>0</v>
      </c>
      <c r="AT1357" s="79">
        <f t="shared" si="1046"/>
        <v>0</v>
      </c>
      <c r="AU1357" s="79">
        <f t="shared" si="1047"/>
        <v>0</v>
      </c>
      <c r="AV1357" s="79">
        <f t="shared" si="1048"/>
        <v>0</v>
      </c>
      <c r="AW1357" s="79">
        <f t="shared" si="1049"/>
        <v>0</v>
      </c>
      <c r="AX1357" s="128">
        <f t="shared" si="1050"/>
        <v>0</v>
      </c>
      <c r="AY1357" s="128"/>
      <c r="AZ1357" s="128"/>
      <c r="BA1357" s="128">
        <f t="shared" si="1051"/>
        <v>0</v>
      </c>
      <c r="BB1357" s="128">
        <f t="shared" si="1052"/>
        <v>0</v>
      </c>
      <c r="BC1357" s="80">
        <f t="shared" si="1053"/>
        <v>0</v>
      </c>
      <c r="BD1357" s="80">
        <f t="shared" si="1054"/>
        <v>0</v>
      </c>
      <c r="BE1357" s="80">
        <f t="shared" si="1055"/>
        <v>0</v>
      </c>
      <c r="BF1357" s="80">
        <f t="shared" si="1056"/>
        <v>0</v>
      </c>
      <c r="BG1357" s="80">
        <f t="shared" si="1057"/>
        <v>0</v>
      </c>
      <c r="BH1357" s="80">
        <f t="shared" si="1084"/>
        <v>0</v>
      </c>
      <c r="BI1357" s="4">
        <f t="shared" si="1058"/>
        <v>0</v>
      </c>
      <c r="BJ1357" s="4">
        <f t="shared" si="1059"/>
        <v>0</v>
      </c>
      <c r="BK1357" s="4">
        <f t="shared" si="1060"/>
        <v>0</v>
      </c>
      <c r="BL1357" s="8" t="e">
        <f>VLOOKUP(CN1357,'CIR Results'!$B$3:$L$42,2,FALSE)</f>
        <v>#N/A</v>
      </c>
      <c r="BM1357" s="8" t="e">
        <f>VLOOKUP(CN1357,'CIR Results'!$B$3:$L$42,3,FALSE)</f>
        <v>#N/A</v>
      </c>
      <c r="BN1357" s="8" t="e">
        <f>VLOOKUP(CN1357,'CIR Results'!$B$3:$L$42,4,FALSE)</f>
        <v>#N/A</v>
      </c>
      <c r="BO1357" s="8" t="e">
        <f>VLOOKUP(CN1357,'CIR Results'!$B$3:$L$42,5,FALSE)</f>
        <v>#N/A</v>
      </c>
      <c r="BP1357" s="8" t="e">
        <f>VLOOKUP(CN1357,'CIR Results'!$B$3:$L$42,6,FALSE)</f>
        <v>#N/A</v>
      </c>
      <c r="BQ1357" s="8" t="e">
        <f>VLOOKUP(CN1357,'CIR Results'!$B$3:$L$42,8,FALSE)</f>
        <v>#N/A</v>
      </c>
      <c r="BR1357" s="8" t="e">
        <f>VLOOKUP(CN1357,'CIR Results'!$B$3:$L$42,9,FALSE)</f>
        <v>#N/A</v>
      </c>
      <c r="BS1357" s="8" t="e">
        <f>VLOOKUP(CN1357,'CIR Results'!$B$3:$L$42,10,FALSE)</f>
        <v>#N/A</v>
      </c>
      <c r="BT1357" s="8" t="e">
        <f>VLOOKUP(CN1357,'CIR Results'!$B$3:$L$42,11,FALSE)</f>
        <v>#N/A</v>
      </c>
      <c r="BU1357" s="136" t="e">
        <f>VLOOKUP(CN1357,'CIR Team Info'!$B$5:$E$44,2,FALSE)</f>
        <v>#N/A</v>
      </c>
      <c r="BV1357" s="136" t="e">
        <f>VLOOKUP(CN1357,'CIR Team Info'!$B$5:$E$44,4,FALSE)</f>
        <v>#N/A</v>
      </c>
      <c r="BW1357" s="136" t="str">
        <f t="shared" si="1085"/>
        <v xml:space="preserve">   </v>
      </c>
    </row>
    <row r="1358" spans="1:75" x14ac:dyDescent="0.25">
      <c r="A1358" s="78">
        <f t="shared" si="1039"/>
        <v>0</v>
      </c>
      <c r="C1358" s="10" t="str">
        <f t="shared" si="1078"/>
        <v>Do Not Pick</v>
      </c>
      <c r="D1358" s="17">
        <f t="shared" si="1040"/>
        <v>0</v>
      </c>
      <c r="E1358" s="113">
        <f t="shared" si="1066"/>
        <v>0</v>
      </c>
      <c r="F1358" s="113">
        <f t="shared" si="1067"/>
        <v>0</v>
      </c>
      <c r="G1358" s="113">
        <f t="shared" si="1068"/>
        <v>0</v>
      </c>
      <c r="H1358" s="113">
        <f t="shared" si="1069"/>
        <v>0</v>
      </c>
      <c r="I1358" s="113">
        <f t="shared" si="1070"/>
        <v>0</v>
      </c>
      <c r="J1358" s="113">
        <f t="shared" si="1071"/>
        <v>0</v>
      </c>
      <c r="K1358" s="113">
        <f t="shared" si="1061"/>
        <v>0</v>
      </c>
      <c r="L1358" s="76">
        <v>8</v>
      </c>
      <c r="M1358" s="76">
        <v>5</v>
      </c>
      <c r="N1358" s="76">
        <v>7</v>
      </c>
      <c r="O1358" s="76">
        <v>6</v>
      </c>
      <c r="P1358" s="76">
        <v>6</v>
      </c>
      <c r="Q1358" s="76">
        <v>2</v>
      </c>
      <c r="R1358" s="76">
        <v>1</v>
      </c>
      <c r="S1358" s="17">
        <f t="shared" si="1041"/>
        <v>0</v>
      </c>
      <c r="T1358" s="113">
        <f t="shared" si="1072"/>
        <v>0</v>
      </c>
      <c r="U1358" s="113">
        <f t="shared" si="1073"/>
        <v>0</v>
      </c>
      <c r="V1358" s="113">
        <f t="shared" si="1074"/>
        <v>0</v>
      </c>
      <c r="W1358" s="113">
        <f t="shared" si="1075"/>
        <v>0</v>
      </c>
      <c r="X1358" s="113">
        <f t="shared" si="1076"/>
        <v>0</v>
      </c>
      <c r="Y1358" s="113">
        <f t="shared" si="1077"/>
        <v>0</v>
      </c>
      <c r="Z1358" s="113">
        <f t="shared" si="1062"/>
        <v>0</v>
      </c>
      <c r="AA1358" s="76">
        <v>10</v>
      </c>
      <c r="AB1358" s="76">
        <v>6</v>
      </c>
      <c r="AC1358" s="76">
        <v>8</v>
      </c>
      <c r="AD1358" s="76">
        <v>2</v>
      </c>
      <c r="AE1358" s="76">
        <v>2</v>
      </c>
      <c r="AF1358" s="76">
        <v>5</v>
      </c>
      <c r="AG1358" s="76">
        <v>8</v>
      </c>
      <c r="AH1358" s="131">
        <f t="shared" si="1042"/>
        <v>0</v>
      </c>
      <c r="AI1358" s="131">
        <f t="shared" si="1063"/>
        <v>0</v>
      </c>
      <c r="AJ1358" s="131">
        <f t="shared" si="1079"/>
        <v>0</v>
      </c>
      <c r="AK1358" s="131">
        <f t="shared" si="1080"/>
        <v>0</v>
      </c>
      <c r="AL1358" s="131">
        <f t="shared" si="1064"/>
        <v>0</v>
      </c>
      <c r="AM1358" s="131">
        <f t="shared" si="1065"/>
        <v>0</v>
      </c>
      <c r="AN1358" s="131">
        <f t="shared" si="1043"/>
        <v>0</v>
      </c>
      <c r="AO1358" s="115" t="b">
        <f t="shared" si="1081"/>
        <v>0</v>
      </c>
      <c r="AP1358" s="115" t="b">
        <f t="shared" si="1082"/>
        <v>0</v>
      </c>
      <c r="AQ1358" s="115" t="b">
        <f t="shared" si="1083"/>
        <v>0</v>
      </c>
      <c r="AR1358" s="79">
        <f t="shared" si="1044"/>
        <v>0</v>
      </c>
      <c r="AS1358" s="79">
        <f t="shared" si="1045"/>
        <v>0</v>
      </c>
      <c r="AT1358" s="79">
        <f t="shared" si="1046"/>
        <v>0</v>
      </c>
      <c r="AU1358" s="79">
        <f t="shared" si="1047"/>
        <v>0</v>
      </c>
      <c r="AV1358" s="79">
        <f t="shared" si="1048"/>
        <v>0</v>
      </c>
      <c r="AW1358" s="79">
        <f t="shared" si="1049"/>
        <v>0</v>
      </c>
      <c r="AX1358" s="128">
        <f t="shared" si="1050"/>
        <v>0</v>
      </c>
      <c r="AY1358" s="128"/>
      <c r="AZ1358" s="128"/>
      <c r="BA1358" s="128">
        <f t="shared" si="1051"/>
        <v>0</v>
      </c>
      <c r="BB1358" s="128">
        <f t="shared" si="1052"/>
        <v>0</v>
      </c>
      <c r="BC1358" s="80">
        <f t="shared" si="1053"/>
        <v>0</v>
      </c>
      <c r="BD1358" s="80">
        <f t="shared" si="1054"/>
        <v>0</v>
      </c>
      <c r="BE1358" s="80">
        <f t="shared" si="1055"/>
        <v>0</v>
      </c>
      <c r="BF1358" s="80">
        <f t="shared" si="1056"/>
        <v>0</v>
      </c>
      <c r="BG1358" s="80">
        <f t="shared" si="1057"/>
        <v>0</v>
      </c>
      <c r="BH1358" s="80">
        <f t="shared" si="1084"/>
        <v>0</v>
      </c>
      <c r="BI1358" s="4">
        <f t="shared" si="1058"/>
        <v>0</v>
      </c>
      <c r="BJ1358" s="4">
        <f t="shared" si="1059"/>
        <v>0</v>
      </c>
      <c r="BK1358" s="4">
        <f t="shared" si="1060"/>
        <v>0</v>
      </c>
      <c r="BL1358" s="8" t="e">
        <f>VLOOKUP(CN1358,'CIR Results'!$B$3:$L$42,2,FALSE)</f>
        <v>#N/A</v>
      </c>
      <c r="BM1358" s="8" t="e">
        <f>VLOOKUP(CN1358,'CIR Results'!$B$3:$L$42,3,FALSE)</f>
        <v>#N/A</v>
      </c>
      <c r="BN1358" s="8" t="e">
        <f>VLOOKUP(CN1358,'CIR Results'!$B$3:$L$42,4,FALSE)</f>
        <v>#N/A</v>
      </c>
      <c r="BO1358" s="8" t="e">
        <f>VLOOKUP(CN1358,'CIR Results'!$B$3:$L$42,5,FALSE)</f>
        <v>#N/A</v>
      </c>
      <c r="BP1358" s="8" t="e">
        <f>VLOOKUP(CN1358,'CIR Results'!$B$3:$L$42,6,FALSE)</f>
        <v>#N/A</v>
      </c>
      <c r="BQ1358" s="8" t="e">
        <f>VLOOKUP(CN1358,'CIR Results'!$B$3:$L$42,8,FALSE)</f>
        <v>#N/A</v>
      </c>
      <c r="BR1358" s="8" t="e">
        <f>VLOOKUP(CN1358,'CIR Results'!$B$3:$L$42,9,FALSE)</f>
        <v>#N/A</v>
      </c>
      <c r="BS1358" s="8" t="e">
        <f>VLOOKUP(CN1358,'CIR Results'!$B$3:$L$42,10,FALSE)</f>
        <v>#N/A</v>
      </c>
      <c r="BT1358" s="8" t="e">
        <f>VLOOKUP(CN1358,'CIR Results'!$B$3:$L$42,11,FALSE)</f>
        <v>#N/A</v>
      </c>
      <c r="BU1358" s="136" t="e">
        <f>VLOOKUP(CN1358,'CIR Team Info'!$B$5:$E$44,2,FALSE)</f>
        <v>#N/A</v>
      </c>
      <c r="BV1358" s="136" t="e">
        <f>VLOOKUP(CN1358,'CIR Team Info'!$B$5:$E$44,4,FALSE)</f>
        <v>#N/A</v>
      </c>
      <c r="BW1358" s="136" t="str">
        <f t="shared" si="1085"/>
        <v xml:space="preserve">   </v>
      </c>
    </row>
    <row r="1359" spans="1:75" x14ac:dyDescent="0.25">
      <c r="A1359" s="78">
        <f t="shared" si="1039"/>
        <v>0</v>
      </c>
      <c r="C1359" s="10" t="str">
        <f t="shared" si="1078"/>
        <v>Do Not Pick</v>
      </c>
      <c r="D1359" s="17">
        <f t="shared" si="1040"/>
        <v>0</v>
      </c>
      <c r="E1359" s="113">
        <f t="shared" si="1066"/>
        <v>0</v>
      </c>
      <c r="F1359" s="113">
        <f t="shared" si="1067"/>
        <v>0</v>
      </c>
      <c r="G1359" s="113">
        <f t="shared" si="1068"/>
        <v>0</v>
      </c>
      <c r="H1359" s="113">
        <f t="shared" si="1069"/>
        <v>0</v>
      </c>
      <c r="I1359" s="113">
        <f t="shared" si="1070"/>
        <v>0</v>
      </c>
      <c r="J1359" s="113">
        <f t="shared" si="1071"/>
        <v>0</v>
      </c>
      <c r="K1359" s="113">
        <f t="shared" si="1061"/>
        <v>0</v>
      </c>
      <c r="L1359" s="76">
        <v>8</v>
      </c>
      <c r="M1359" s="76">
        <v>5</v>
      </c>
      <c r="N1359" s="76">
        <v>7</v>
      </c>
      <c r="O1359" s="76">
        <v>6</v>
      </c>
      <c r="P1359" s="76">
        <v>6</v>
      </c>
      <c r="Q1359" s="76">
        <v>2</v>
      </c>
      <c r="R1359" s="76">
        <v>1</v>
      </c>
      <c r="S1359" s="17">
        <f t="shared" si="1041"/>
        <v>0</v>
      </c>
      <c r="T1359" s="113">
        <f t="shared" si="1072"/>
        <v>0</v>
      </c>
      <c r="U1359" s="113">
        <f t="shared" si="1073"/>
        <v>0</v>
      </c>
      <c r="V1359" s="113">
        <f t="shared" si="1074"/>
        <v>0</v>
      </c>
      <c r="W1359" s="113">
        <f t="shared" si="1075"/>
        <v>0</v>
      </c>
      <c r="X1359" s="113">
        <f t="shared" si="1076"/>
        <v>0</v>
      </c>
      <c r="Y1359" s="113">
        <f t="shared" si="1077"/>
        <v>0</v>
      </c>
      <c r="Z1359" s="113">
        <f t="shared" si="1062"/>
        <v>0</v>
      </c>
      <c r="AA1359" s="76">
        <v>10</v>
      </c>
      <c r="AB1359" s="76">
        <v>6</v>
      </c>
      <c r="AC1359" s="76">
        <v>8</v>
      </c>
      <c r="AD1359" s="76">
        <v>2</v>
      </c>
      <c r="AE1359" s="76">
        <v>2</v>
      </c>
      <c r="AF1359" s="76">
        <v>5</v>
      </c>
      <c r="AG1359" s="76">
        <v>8</v>
      </c>
      <c r="AH1359" s="131">
        <f t="shared" si="1042"/>
        <v>0</v>
      </c>
      <c r="AI1359" s="131">
        <f t="shared" si="1063"/>
        <v>0</v>
      </c>
      <c r="AJ1359" s="131">
        <f t="shared" si="1079"/>
        <v>0</v>
      </c>
      <c r="AK1359" s="131">
        <f t="shared" si="1080"/>
        <v>0</v>
      </c>
      <c r="AL1359" s="131">
        <f t="shared" si="1064"/>
        <v>0</v>
      </c>
      <c r="AM1359" s="131">
        <f t="shared" si="1065"/>
        <v>0</v>
      </c>
      <c r="AN1359" s="131">
        <f t="shared" si="1043"/>
        <v>0</v>
      </c>
      <c r="AO1359" s="115" t="b">
        <f t="shared" si="1081"/>
        <v>0</v>
      </c>
      <c r="AP1359" s="115" t="b">
        <f t="shared" si="1082"/>
        <v>0</v>
      </c>
      <c r="AQ1359" s="115" t="b">
        <f t="shared" si="1083"/>
        <v>0</v>
      </c>
      <c r="AR1359" s="79">
        <f t="shared" si="1044"/>
        <v>0</v>
      </c>
      <c r="AS1359" s="79">
        <f t="shared" si="1045"/>
        <v>0</v>
      </c>
      <c r="AT1359" s="79">
        <f t="shared" si="1046"/>
        <v>0</v>
      </c>
      <c r="AU1359" s="79">
        <f t="shared" si="1047"/>
        <v>0</v>
      </c>
      <c r="AV1359" s="79">
        <f t="shared" si="1048"/>
        <v>0</v>
      </c>
      <c r="AW1359" s="79">
        <f t="shared" si="1049"/>
        <v>0</v>
      </c>
      <c r="AX1359" s="128">
        <f t="shared" si="1050"/>
        <v>0</v>
      </c>
      <c r="AY1359" s="128"/>
      <c r="AZ1359" s="128"/>
      <c r="BA1359" s="128">
        <f t="shared" si="1051"/>
        <v>0</v>
      </c>
      <c r="BB1359" s="128">
        <f t="shared" si="1052"/>
        <v>0</v>
      </c>
      <c r="BC1359" s="80">
        <f t="shared" si="1053"/>
        <v>0</v>
      </c>
      <c r="BD1359" s="80">
        <f t="shared" si="1054"/>
        <v>0</v>
      </c>
      <c r="BE1359" s="80">
        <f t="shared" si="1055"/>
        <v>0</v>
      </c>
      <c r="BF1359" s="80">
        <f t="shared" si="1056"/>
        <v>0</v>
      </c>
      <c r="BG1359" s="80">
        <f t="shared" si="1057"/>
        <v>0</v>
      </c>
      <c r="BH1359" s="80">
        <f t="shared" si="1084"/>
        <v>0</v>
      </c>
      <c r="BI1359" s="4">
        <f t="shared" si="1058"/>
        <v>0</v>
      </c>
      <c r="BJ1359" s="4">
        <f t="shared" si="1059"/>
        <v>0</v>
      </c>
      <c r="BK1359" s="4">
        <f t="shared" si="1060"/>
        <v>0</v>
      </c>
      <c r="BL1359" s="8" t="e">
        <f>VLOOKUP(CN1359,'CIR Results'!$B$3:$L$42,2,FALSE)</f>
        <v>#N/A</v>
      </c>
      <c r="BM1359" s="8" t="e">
        <f>VLOOKUP(CN1359,'CIR Results'!$B$3:$L$42,3,FALSE)</f>
        <v>#N/A</v>
      </c>
      <c r="BN1359" s="8" t="e">
        <f>VLOOKUP(CN1359,'CIR Results'!$B$3:$L$42,4,FALSE)</f>
        <v>#N/A</v>
      </c>
      <c r="BO1359" s="8" t="e">
        <f>VLOOKUP(CN1359,'CIR Results'!$B$3:$L$42,5,FALSE)</f>
        <v>#N/A</v>
      </c>
      <c r="BP1359" s="8" t="e">
        <f>VLOOKUP(CN1359,'CIR Results'!$B$3:$L$42,6,FALSE)</f>
        <v>#N/A</v>
      </c>
      <c r="BQ1359" s="8" t="e">
        <f>VLOOKUP(CN1359,'CIR Results'!$B$3:$L$42,8,FALSE)</f>
        <v>#N/A</v>
      </c>
      <c r="BR1359" s="8" t="e">
        <f>VLOOKUP(CN1359,'CIR Results'!$B$3:$L$42,9,FALSE)</f>
        <v>#N/A</v>
      </c>
      <c r="BS1359" s="8" t="e">
        <f>VLOOKUP(CN1359,'CIR Results'!$B$3:$L$42,10,FALSE)</f>
        <v>#N/A</v>
      </c>
      <c r="BT1359" s="8" t="e">
        <f>VLOOKUP(CN1359,'CIR Results'!$B$3:$L$42,11,FALSE)</f>
        <v>#N/A</v>
      </c>
      <c r="BU1359" s="136" t="e">
        <f>VLOOKUP(CN1359,'CIR Team Info'!$B$5:$E$44,2,FALSE)</f>
        <v>#N/A</v>
      </c>
      <c r="BV1359" s="136" t="e">
        <f>VLOOKUP(CN1359,'CIR Team Info'!$B$5:$E$44,4,FALSE)</f>
        <v>#N/A</v>
      </c>
      <c r="BW1359" s="136" t="str">
        <f t="shared" si="1085"/>
        <v xml:space="preserve">   </v>
      </c>
    </row>
    <row r="1360" spans="1:75" x14ac:dyDescent="0.25">
      <c r="A1360" s="78">
        <f t="shared" si="1039"/>
        <v>0</v>
      </c>
      <c r="C1360" s="10" t="str">
        <f t="shared" si="1078"/>
        <v>Do Not Pick</v>
      </c>
      <c r="D1360" s="17">
        <f t="shared" si="1040"/>
        <v>0</v>
      </c>
      <c r="E1360" s="113">
        <f t="shared" si="1066"/>
        <v>0</v>
      </c>
      <c r="F1360" s="113">
        <f t="shared" si="1067"/>
        <v>0</v>
      </c>
      <c r="G1360" s="113">
        <f t="shared" si="1068"/>
        <v>0</v>
      </c>
      <c r="H1360" s="113">
        <f t="shared" si="1069"/>
        <v>0</v>
      </c>
      <c r="I1360" s="113">
        <f t="shared" si="1070"/>
        <v>0</v>
      </c>
      <c r="J1360" s="113">
        <f t="shared" si="1071"/>
        <v>0</v>
      </c>
      <c r="K1360" s="113">
        <f t="shared" si="1061"/>
        <v>0</v>
      </c>
      <c r="L1360" s="76">
        <v>8</v>
      </c>
      <c r="M1360" s="76">
        <v>5</v>
      </c>
      <c r="N1360" s="76">
        <v>7</v>
      </c>
      <c r="O1360" s="76">
        <v>6</v>
      </c>
      <c r="P1360" s="76">
        <v>6</v>
      </c>
      <c r="Q1360" s="76">
        <v>2</v>
      </c>
      <c r="R1360" s="76">
        <v>1</v>
      </c>
      <c r="S1360" s="17">
        <f t="shared" si="1041"/>
        <v>0</v>
      </c>
      <c r="T1360" s="113">
        <f t="shared" si="1072"/>
        <v>0</v>
      </c>
      <c r="U1360" s="113">
        <f t="shared" si="1073"/>
        <v>0</v>
      </c>
      <c r="V1360" s="113">
        <f t="shared" si="1074"/>
        <v>0</v>
      </c>
      <c r="W1360" s="113">
        <f t="shared" si="1075"/>
        <v>0</v>
      </c>
      <c r="X1360" s="113">
        <f t="shared" si="1076"/>
        <v>0</v>
      </c>
      <c r="Y1360" s="113">
        <f t="shared" si="1077"/>
        <v>0</v>
      </c>
      <c r="Z1360" s="113">
        <f t="shared" si="1062"/>
        <v>0</v>
      </c>
      <c r="AA1360" s="76">
        <v>10</v>
      </c>
      <c r="AB1360" s="76">
        <v>6</v>
      </c>
      <c r="AC1360" s="76">
        <v>8</v>
      </c>
      <c r="AD1360" s="76">
        <v>2</v>
      </c>
      <c r="AE1360" s="76">
        <v>2</v>
      </c>
      <c r="AF1360" s="76">
        <v>5</v>
      </c>
      <c r="AG1360" s="76">
        <v>8</v>
      </c>
      <c r="AH1360" s="131">
        <f t="shared" si="1042"/>
        <v>0</v>
      </c>
      <c r="AI1360" s="131">
        <f t="shared" si="1063"/>
        <v>0</v>
      </c>
      <c r="AJ1360" s="131">
        <f t="shared" si="1079"/>
        <v>0</v>
      </c>
      <c r="AK1360" s="131">
        <f t="shared" si="1080"/>
        <v>0</v>
      </c>
      <c r="AL1360" s="131">
        <f t="shared" si="1064"/>
        <v>0</v>
      </c>
      <c r="AM1360" s="131">
        <f t="shared" si="1065"/>
        <v>0</v>
      </c>
      <c r="AN1360" s="131">
        <f t="shared" si="1043"/>
        <v>0</v>
      </c>
      <c r="AO1360" s="115" t="b">
        <f t="shared" si="1081"/>
        <v>0</v>
      </c>
      <c r="AP1360" s="115" t="b">
        <f t="shared" si="1082"/>
        <v>0</v>
      </c>
      <c r="AQ1360" s="115" t="b">
        <f t="shared" si="1083"/>
        <v>0</v>
      </c>
      <c r="AR1360" s="79">
        <f t="shared" si="1044"/>
        <v>0</v>
      </c>
      <c r="AS1360" s="79">
        <f t="shared" si="1045"/>
        <v>0</v>
      </c>
      <c r="AT1360" s="79">
        <f t="shared" si="1046"/>
        <v>0</v>
      </c>
      <c r="AU1360" s="79">
        <f t="shared" si="1047"/>
        <v>0</v>
      </c>
      <c r="AV1360" s="79">
        <f t="shared" si="1048"/>
        <v>0</v>
      </c>
      <c r="AW1360" s="79">
        <f t="shared" si="1049"/>
        <v>0</v>
      </c>
      <c r="AX1360" s="128">
        <f t="shared" si="1050"/>
        <v>0</v>
      </c>
      <c r="AY1360" s="128"/>
      <c r="AZ1360" s="128"/>
      <c r="BA1360" s="128">
        <f t="shared" si="1051"/>
        <v>0</v>
      </c>
      <c r="BB1360" s="128">
        <f t="shared" si="1052"/>
        <v>0</v>
      </c>
      <c r="BC1360" s="80">
        <f t="shared" si="1053"/>
        <v>0</v>
      </c>
      <c r="BD1360" s="80">
        <f t="shared" si="1054"/>
        <v>0</v>
      </c>
      <c r="BE1360" s="80">
        <f t="shared" si="1055"/>
        <v>0</v>
      </c>
      <c r="BF1360" s="80">
        <f t="shared" si="1056"/>
        <v>0</v>
      </c>
      <c r="BG1360" s="80">
        <f t="shared" si="1057"/>
        <v>0</v>
      </c>
      <c r="BH1360" s="80">
        <f t="shared" si="1084"/>
        <v>0</v>
      </c>
      <c r="BI1360" s="4">
        <f t="shared" si="1058"/>
        <v>0</v>
      </c>
      <c r="BJ1360" s="4">
        <f t="shared" si="1059"/>
        <v>0</v>
      </c>
      <c r="BK1360" s="4">
        <f t="shared" si="1060"/>
        <v>0</v>
      </c>
      <c r="BL1360" s="8" t="e">
        <f>VLOOKUP(CN1360,'CIR Results'!$B$3:$L$42,2,FALSE)</f>
        <v>#N/A</v>
      </c>
      <c r="BM1360" s="8" t="e">
        <f>VLOOKUP(CN1360,'CIR Results'!$B$3:$L$42,3,FALSE)</f>
        <v>#N/A</v>
      </c>
      <c r="BN1360" s="8" t="e">
        <f>VLOOKUP(CN1360,'CIR Results'!$B$3:$L$42,4,FALSE)</f>
        <v>#N/A</v>
      </c>
      <c r="BO1360" s="8" t="e">
        <f>VLOOKUP(CN1360,'CIR Results'!$B$3:$L$42,5,FALSE)</f>
        <v>#N/A</v>
      </c>
      <c r="BP1360" s="8" t="e">
        <f>VLOOKUP(CN1360,'CIR Results'!$B$3:$L$42,6,FALSE)</f>
        <v>#N/A</v>
      </c>
      <c r="BQ1360" s="8" t="e">
        <f>VLOOKUP(CN1360,'CIR Results'!$B$3:$L$42,8,FALSE)</f>
        <v>#N/A</v>
      </c>
      <c r="BR1360" s="8" t="e">
        <f>VLOOKUP(CN1360,'CIR Results'!$B$3:$L$42,9,FALSE)</f>
        <v>#N/A</v>
      </c>
      <c r="BS1360" s="8" t="e">
        <f>VLOOKUP(CN1360,'CIR Results'!$B$3:$L$42,10,FALSE)</f>
        <v>#N/A</v>
      </c>
      <c r="BT1360" s="8" t="e">
        <f>VLOOKUP(CN1360,'CIR Results'!$B$3:$L$42,11,FALSE)</f>
        <v>#N/A</v>
      </c>
      <c r="BU1360" s="136" t="e">
        <f>VLOOKUP(CN1360,'CIR Team Info'!$B$5:$E$44,2,FALSE)</f>
        <v>#N/A</v>
      </c>
      <c r="BV1360" s="136" t="e">
        <f>VLOOKUP(CN1360,'CIR Team Info'!$B$5:$E$44,4,FALSE)</f>
        <v>#N/A</v>
      </c>
      <c r="BW1360" s="136" t="str">
        <f t="shared" si="1085"/>
        <v xml:space="preserve">   </v>
      </c>
    </row>
    <row r="1361" spans="1:75" x14ac:dyDescent="0.25">
      <c r="A1361" s="78">
        <f t="shared" si="1039"/>
        <v>0</v>
      </c>
      <c r="C1361" s="10" t="str">
        <f t="shared" si="1078"/>
        <v>Do Not Pick</v>
      </c>
      <c r="D1361" s="17">
        <f t="shared" si="1040"/>
        <v>0</v>
      </c>
      <c r="E1361" s="113">
        <f t="shared" si="1066"/>
        <v>0</v>
      </c>
      <c r="F1361" s="113">
        <f t="shared" si="1067"/>
        <v>0</v>
      </c>
      <c r="G1361" s="113">
        <f t="shared" si="1068"/>
        <v>0</v>
      </c>
      <c r="H1361" s="113">
        <f t="shared" si="1069"/>
        <v>0</v>
      </c>
      <c r="I1361" s="113">
        <f t="shared" si="1070"/>
        <v>0</v>
      </c>
      <c r="J1361" s="113">
        <f t="shared" si="1071"/>
        <v>0</v>
      </c>
      <c r="K1361" s="113">
        <f t="shared" si="1061"/>
        <v>0</v>
      </c>
      <c r="L1361" s="76">
        <v>8</v>
      </c>
      <c r="M1361" s="76">
        <v>5</v>
      </c>
      <c r="N1361" s="76">
        <v>7</v>
      </c>
      <c r="O1361" s="76">
        <v>6</v>
      </c>
      <c r="P1361" s="76">
        <v>6</v>
      </c>
      <c r="Q1361" s="76">
        <v>2</v>
      </c>
      <c r="R1361" s="76">
        <v>1</v>
      </c>
      <c r="S1361" s="17">
        <f t="shared" si="1041"/>
        <v>0</v>
      </c>
      <c r="T1361" s="113">
        <f t="shared" si="1072"/>
        <v>0</v>
      </c>
      <c r="U1361" s="113">
        <f t="shared" si="1073"/>
        <v>0</v>
      </c>
      <c r="V1361" s="113">
        <f t="shared" si="1074"/>
        <v>0</v>
      </c>
      <c r="W1361" s="113">
        <f t="shared" si="1075"/>
        <v>0</v>
      </c>
      <c r="X1361" s="113">
        <f t="shared" si="1076"/>
        <v>0</v>
      </c>
      <c r="Y1361" s="113">
        <f t="shared" si="1077"/>
        <v>0</v>
      </c>
      <c r="Z1361" s="113">
        <f t="shared" si="1062"/>
        <v>0</v>
      </c>
      <c r="AA1361" s="76">
        <v>10</v>
      </c>
      <c r="AB1361" s="76">
        <v>6</v>
      </c>
      <c r="AC1361" s="76">
        <v>8</v>
      </c>
      <c r="AD1361" s="76">
        <v>2</v>
      </c>
      <c r="AE1361" s="76">
        <v>2</v>
      </c>
      <c r="AF1361" s="76">
        <v>5</v>
      </c>
      <c r="AG1361" s="76">
        <v>8</v>
      </c>
      <c r="AH1361" s="131">
        <f t="shared" si="1042"/>
        <v>0</v>
      </c>
      <c r="AI1361" s="131">
        <f t="shared" si="1063"/>
        <v>0</v>
      </c>
      <c r="AJ1361" s="131">
        <f t="shared" si="1079"/>
        <v>0</v>
      </c>
      <c r="AK1361" s="131">
        <f t="shared" si="1080"/>
        <v>0</v>
      </c>
      <c r="AL1361" s="131">
        <f t="shared" si="1064"/>
        <v>0</v>
      </c>
      <c r="AM1361" s="131">
        <f t="shared" si="1065"/>
        <v>0</v>
      </c>
      <c r="AN1361" s="131">
        <f t="shared" si="1043"/>
        <v>0</v>
      </c>
      <c r="AO1361" s="115" t="b">
        <f t="shared" si="1081"/>
        <v>0</v>
      </c>
      <c r="AP1361" s="115" t="b">
        <f t="shared" si="1082"/>
        <v>0</v>
      </c>
      <c r="AQ1361" s="115" t="b">
        <f t="shared" si="1083"/>
        <v>0</v>
      </c>
      <c r="AR1361" s="79">
        <f t="shared" si="1044"/>
        <v>0</v>
      </c>
      <c r="AS1361" s="79">
        <f t="shared" si="1045"/>
        <v>0</v>
      </c>
      <c r="AT1361" s="79">
        <f t="shared" si="1046"/>
        <v>0</v>
      </c>
      <c r="AU1361" s="79">
        <f t="shared" si="1047"/>
        <v>0</v>
      </c>
      <c r="AV1361" s="79">
        <f t="shared" si="1048"/>
        <v>0</v>
      </c>
      <c r="AW1361" s="79">
        <f t="shared" si="1049"/>
        <v>0</v>
      </c>
      <c r="AX1361" s="128">
        <f t="shared" si="1050"/>
        <v>0</v>
      </c>
      <c r="AY1361" s="128"/>
      <c r="AZ1361" s="128"/>
      <c r="BA1361" s="128">
        <f t="shared" si="1051"/>
        <v>0</v>
      </c>
      <c r="BB1361" s="128">
        <f t="shared" si="1052"/>
        <v>0</v>
      </c>
      <c r="BC1361" s="80">
        <f t="shared" si="1053"/>
        <v>0</v>
      </c>
      <c r="BD1361" s="80">
        <f t="shared" si="1054"/>
        <v>0</v>
      </c>
      <c r="BE1361" s="80">
        <f t="shared" si="1055"/>
        <v>0</v>
      </c>
      <c r="BF1361" s="80">
        <f t="shared" si="1056"/>
        <v>0</v>
      </c>
      <c r="BG1361" s="80">
        <f t="shared" si="1057"/>
        <v>0</v>
      </c>
      <c r="BH1361" s="80">
        <f t="shared" si="1084"/>
        <v>0</v>
      </c>
      <c r="BI1361" s="4">
        <f t="shared" si="1058"/>
        <v>0</v>
      </c>
      <c r="BJ1361" s="4">
        <f t="shared" si="1059"/>
        <v>0</v>
      </c>
      <c r="BK1361" s="4">
        <f t="shared" si="1060"/>
        <v>0</v>
      </c>
      <c r="BL1361" s="8" t="e">
        <f>VLOOKUP(CN1361,'CIR Results'!$B$3:$L$42,2,FALSE)</f>
        <v>#N/A</v>
      </c>
      <c r="BM1361" s="8" t="e">
        <f>VLOOKUP(CN1361,'CIR Results'!$B$3:$L$42,3,FALSE)</f>
        <v>#N/A</v>
      </c>
      <c r="BN1361" s="8" t="e">
        <f>VLOOKUP(CN1361,'CIR Results'!$B$3:$L$42,4,FALSE)</f>
        <v>#N/A</v>
      </c>
      <c r="BO1361" s="8" t="e">
        <f>VLOOKUP(CN1361,'CIR Results'!$B$3:$L$42,5,FALSE)</f>
        <v>#N/A</v>
      </c>
      <c r="BP1361" s="8" t="e">
        <f>VLOOKUP(CN1361,'CIR Results'!$B$3:$L$42,6,FALSE)</f>
        <v>#N/A</v>
      </c>
      <c r="BQ1361" s="8" t="e">
        <f>VLOOKUP(CN1361,'CIR Results'!$B$3:$L$42,8,FALSE)</f>
        <v>#N/A</v>
      </c>
      <c r="BR1361" s="8" t="e">
        <f>VLOOKUP(CN1361,'CIR Results'!$B$3:$L$42,9,FALSE)</f>
        <v>#N/A</v>
      </c>
      <c r="BS1361" s="8" t="e">
        <f>VLOOKUP(CN1361,'CIR Results'!$B$3:$L$42,10,FALSE)</f>
        <v>#N/A</v>
      </c>
      <c r="BT1361" s="8" t="e">
        <f>VLOOKUP(CN1361,'CIR Results'!$B$3:$L$42,11,FALSE)</f>
        <v>#N/A</v>
      </c>
      <c r="BU1361" s="136" t="e">
        <f>VLOOKUP(CN1361,'CIR Team Info'!$B$5:$E$44,2,FALSE)</f>
        <v>#N/A</v>
      </c>
      <c r="BV1361" s="136" t="e">
        <f>VLOOKUP(CN1361,'CIR Team Info'!$B$5:$E$44,4,FALSE)</f>
        <v>#N/A</v>
      </c>
      <c r="BW1361" s="136" t="str">
        <f t="shared" si="1085"/>
        <v xml:space="preserve">   </v>
      </c>
    </row>
    <row r="1362" spans="1:75" x14ac:dyDescent="0.25">
      <c r="A1362" s="78">
        <f t="shared" si="1039"/>
        <v>0</v>
      </c>
      <c r="C1362" s="10" t="str">
        <f t="shared" si="1078"/>
        <v>Do Not Pick</v>
      </c>
      <c r="D1362" s="17">
        <f t="shared" si="1040"/>
        <v>0</v>
      </c>
      <c r="E1362" s="113">
        <f t="shared" si="1066"/>
        <v>0</v>
      </c>
      <c r="F1362" s="113">
        <f t="shared" si="1067"/>
        <v>0</v>
      </c>
      <c r="G1362" s="113">
        <f t="shared" si="1068"/>
        <v>0</v>
      </c>
      <c r="H1362" s="113">
        <f t="shared" si="1069"/>
        <v>0</v>
      </c>
      <c r="I1362" s="113">
        <f t="shared" si="1070"/>
        <v>0</v>
      </c>
      <c r="J1362" s="113">
        <f t="shared" si="1071"/>
        <v>0</v>
      </c>
      <c r="K1362" s="113">
        <f t="shared" si="1061"/>
        <v>0</v>
      </c>
      <c r="L1362" s="76">
        <v>8</v>
      </c>
      <c r="M1362" s="76">
        <v>5</v>
      </c>
      <c r="N1362" s="76">
        <v>7</v>
      </c>
      <c r="O1362" s="76">
        <v>6</v>
      </c>
      <c r="P1362" s="76">
        <v>6</v>
      </c>
      <c r="Q1362" s="76">
        <v>2</v>
      </c>
      <c r="R1362" s="76">
        <v>1</v>
      </c>
      <c r="S1362" s="17">
        <f t="shared" si="1041"/>
        <v>0</v>
      </c>
      <c r="T1362" s="113">
        <f t="shared" si="1072"/>
        <v>0</v>
      </c>
      <c r="U1362" s="113">
        <f t="shared" si="1073"/>
        <v>0</v>
      </c>
      <c r="V1362" s="113">
        <f t="shared" si="1074"/>
        <v>0</v>
      </c>
      <c r="W1362" s="113">
        <f t="shared" si="1075"/>
        <v>0</v>
      </c>
      <c r="X1362" s="113">
        <f t="shared" si="1076"/>
        <v>0</v>
      </c>
      <c r="Y1362" s="113">
        <f t="shared" si="1077"/>
        <v>0</v>
      </c>
      <c r="Z1362" s="113">
        <f t="shared" si="1062"/>
        <v>0</v>
      </c>
      <c r="AA1362" s="76">
        <v>10</v>
      </c>
      <c r="AB1362" s="76">
        <v>6</v>
      </c>
      <c r="AC1362" s="76">
        <v>8</v>
      </c>
      <c r="AD1362" s="76">
        <v>2</v>
      </c>
      <c r="AE1362" s="76">
        <v>2</v>
      </c>
      <c r="AF1362" s="76">
        <v>5</v>
      </c>
      <c r="AG1362" s="76">
        <v>8</v>
      </c>
      <c r="AH1362" s="131">
        <f t="shared" si="1042"/>
        <v>0</v>
      </c>
      <c r="AI1362" s="131">
        <f t="shared" si="1063"/>
        <v>0</v>
      </c>
      <c r="AJ1362" s="131">
        <f t="shared" si="1079"/>
        <v>0</v>
      </c>
      <c r="AK1362" s="131">
        <f t="shared" si="1080"/>
        <v>0</v>
      </c>
      <c r="AL1362" s="131">
        <f t="shared" si="1064"/>
        <v>0</v>
      </c>
      <c r="AM1362" s="131">
        <f t="shared" si="1065"/>
        <v>0</v>
      </c>
      <c r="AN1362" s="131">
        <f t="shared" si="1043"/>
        <v>0</v>
      </c>
      <c r="AO1362" s="115" t="b">
        <f t="shared" si="1081"/>
        <v>0</v>
      </c>
      <c r="AP1362" s="115" t="b">
        <f t="shared" si="1082"/>
        <v>0</v>
      </c>
      <c r="AQ1362" s="115" t="b">
        <f t="shared" si="1083"/>
        <v>0</v>
      </c>
      <c r="AR1362" s="79">
        <f t="shared" si="1044"/>
        <v>0</v>
      </c>
      <c r="AS1362" s="79">
        <f t="shared" si="1045"/>
        <v>0</v>
      </c>
      <c r="AT1362" s="79">
        <f t="shared" si="1046"/>
        <v>0</v>
      </c>
      <c r="AU1362" s="79">
        <f t="shared" si="1047"/>
        <v>0</v>
      </c>
      <c r="AV1362" s="79">
        <f t="shared" si="1048"/>
        <v>0</v>
      </c>
      <c r="AW1362" s="79">
        <f t="shared" si="1049"/>
        <v>0</v>
      </c>
      <c r="AX1362" s="128">
        <f t="shared" si="1050"/>
        <v>0</v>
      </c>
      <c r="AY1362" s="128"/>
      <c r="AZ1362" s="128"/>
      <c r="BA1362" s="128">
        <f t="shared" si="1051"/>
        <v>0</v>
      </c>
      <c r="BB1362" s="128">
        <f t="shared" si="1052"/>
        <v>0</v>
      </c>
      <c r="BC1362" s="80">
        <f t="shared" si="1053"/>
        <v>0</v>
      </c>
      <c r="BD1362" s="80">
        <f t="shared" si="1054"/>
        <v>0</v>
      </c>
      <c r="BE1362" s="80">
        <f t="shared" si="1055"/>
        <v>0</v>
      </c>
      <c r="BF1362" s="80">
        <f t="shared" si="1056"/>
        <v>0</v>
      </c>
      <c r="BG1362" s="80">
        <f t="shared" si="1057"/>
        <v>0</v>
      </c>
      <c r="BH1362" s="80">
        <f t="shared" si="1084"/>
        <v>0</v>
      </c>
      <c r="BI1362" s="4">
        <f t="shared" si="1058"/>
        <v>0</v>
      </c>
      <c r="BJ1362" s="4">
        <f t="shared" si="1059"/>
        <v>0</v>
      </c>
      <c r="BK1362" s="4">
        <f t="shared" si="1060"/>
        <v>0</v>
      </c>
      <c r="BL1362" s="8" t="e">
        <f>VLOOKUP(CN1362,'CIR Results'!$B$3:$L$42,2,FALSE)</f>
        <v>#N/A</v>
      </c>
      <c r="BM1362" s="8" t="e">
        <f>VLOOKUP(CN1362,'CIR Results'!$B$3:$L$42,3,FALSE)</f>
        <v>#N/A</v>
      </c>
      <c r="BN1362" s="8" t="e">
        <f>VLOOKUP(CN1362,'CIR Results'!$B$3:$L$42,4,FALSE)</f>
        <v>#N/A</v>
      </c>
      <c r="BO1362" s="8" t="e">
        <f>VLOOKUP(CN1362,'CIR Results'!$B$3:$L$42,5,FALSE)</f>
        <v>#N/A</v>
      </c>
      <c r="BP1362" s="8" t="e">
        <f>VLOOKUP(CN1362,'CIR Results'!$B$3:$L$42,6,FALSE)</f>
        <v>#N/A</v>
      </c>
      <c r="BQ1362" s="8" t="e">
        <f>VLOOKUP(CN1362,'CIR Results'!$B$3:$L$42,8,FALSE)</f>
        <v>#N/A</v>
      </c>
      <c r="BR1362" s="8" t="e">
        <f>VLOOKUP(CN1362,'CIR Results'!$B$3:$L$42,9,FALSE)</f>
        <v>#N/A</v>
      </c>
      <c r="BS1362" s="8" t="e">
        <f>VLOOKUP(CN1362,'CIR Results'!$B$3:$L$42,10,FALSE)</f>
        <v>#N/A</v>
      </c>
      <c r="BT1362" s="8" t="e">
        <f>VLOOKUP(CN1362,'CIR Results'!$B$3:$L$42,11,FALSE)</f>
        <v>#N/A</v>
      </c>
      <c r="BU1362" s="136" t="e">
        <f>VLOOKUP(CN1362,'CIR Team Info'!$B$5:$E$44,2,FALSE)</f>
        <v>#N/A</v>
      </c>
      <c r="BV1362" s="136" t="e">
        <f>VLOOKUP(CN1362,'CIR Team Info'!$B$5:$E$44,4,FALSE)</f>
        <v>#N/A</v>
      </c>
      <c r="BW1362" s="136" t="str">
        <f t="shared" si="1085"/>
        <v xml:space="preserve">   </v>
      </c>
    </row>
    <row r="1363" spans="1:75" x14ac:dyDescent="0.25">
      <c r="A1363" s="78">
        <f t="shared" si="1039"/>
        <v>0</v>
      </c>
      <c r="C1363" s="10" t="str">
        <f t="shared" si="1078"/>
        <v>Do Not Pick</v>
      </c>
      <c r="D1363" s="17">
        <f t="shared" si="1040"/>
        <v>0</v>
      </c>
      <c r="E1363" s="113">
        <f t="shared" si="1066"/>
        <v>0</v>
      </c>
      <c r="F1363" s="113">
        <f t="shared" si="1067"/>
        <v>0</v>
      </c>
      <c r="G1363" s="113">
        <f t="shared" si="1068"/>
        <v>0</v>
      </c>
      <c r="H1363" s="113">
        <f t="shared" si="1069"/>
        <v>0</v>
      </c>
      <c r="I1363" s="113">
        <f t="shared" si="1070"/>
        <v>0</v>
      </c>
      <c r="J1363" s="113">
        <f t="shared" si="1071"/>
        <v>0</v>
      </c>
      <c r="K1363" s="113">
        <f t="shared" si="1061"/>
        <v>0</v>
      </c>
      <c r="L1363" s="76">
        <v>8</v>
      </c>
      <c r="M1363" s="76">
        <v>5</v>
      </c>
      <c r="N1363" s="76">
        <v>7</v>
      </c>
      <c r="O1363" s="76">
        <v>6</v>
      </c>
      <c r="P1363" s="76">
        <v>6</v>
      </c>
      <c r="Q1363" s="76">
        <v>2</v>
      </c>
      <c r="R1363" s="76">
        <v>1</v>
      </c>
      <c r="S1363" s="17">
        <f t="shared" si="1041"/>
        <v>0</v>
      </c>
      <c r="T1363" s="113">
        <f t="shared" si="1072"/>
        <v>0</v>
      </c>
      <c r="U1363" s="113">
        <f t="shared" si="1073"/>
        <v>0</v>
      </c>
      <c r="V1363" s="113">
        <f t="shared" si="1074"/>
        <v>0</v>
      </c>
      <c r="W1363" s="113">
        <f t="shared" si="1075"/>
        <v>0</v>
      </c>
      <c r="X1363" s="113">
        <f t="shared" si="1076"/>
        <v>0</v>
      </c>
      <c r="Y1363" s="113">
        <f t="shared" si="1077"/>
        <v>0</v>
      </c>
      <c r="Z1363" s="113">
        <f t="shared" si="1062"/>
        <v>0</v>
      </c>
      <c r="AA1363" s="76">
        <v>10</v>
      </c>
      <c r="AB1363" s="76">
        <v>6</v>
      </c>
      <c r="AC1363" s="76">
        <v>8</v>
      </c>
      <c r="AD1363" s="76">
        <v>2</v>
      </c>
      <c r="AE1363" s="76">
        <v>2</v>
      </c>
      <c r="AF1363" s="76">
        <v>5</v>
      </c>
      <c r="AG1363" s="76">
        <v>8</v>
      </c>
      <c r="AH1363" s="131">
        <f t="shared" si="1042"/>
        <v>0</v>
      </c>
      <c r="AI1363" s="131">
        <f t="shared" si="1063"/>
        <v>0</v>
      </c>
      <c r="AJ1363" s="131">
        <f t="shared" si="1079"/>
        <v>0</v>
      </c>
      <c r="AK1363" s="131">
        <f t="shared" si="1080"/>
        <v>0</v>
      </c>
      <c r="AL1363" s="131">
        <f t="shared" si="1064"/>
        <v>0</v>
      </c>
      <c r="AM1363" s="131">
        <f t="shared" si="1065"/>
        <v>0</v>
      </c>
      <c r="AN1363" s="131">
        <f t="shared" si="1043"/>
        <v>0</v>
      </c>
      <c r="AO1363" s="115" t="b">
        <f t="shared" si="1081"/>
        <v>0</v>
      </c>
      <c r="AP1363" s="115" t="b">
        <f t="shared" si="1082"/>
        <v>0</v>
      </c>
      <c r="AQ1363" s="115" t="b">
        <f t="shared" si="1083"/>
        <v>0</v>
      </c>
      <c r="AR1363" s="79">
        <f t="shared" si="1044"/>
        <v>0</v>
      </c>
      <c r="AS1363" s="79">
        <f t="shared" si="1045"/>
        <v>0</v>
      </c>
      <c r="AT1363" s="79">
        <f t="shared" si="1046"/>
        <v>0</v>
      </c>
      <c r="AU1363" s="79">
        <f t="shared" si="1047"/>
        <v>0</v>
      </c>
      <c r="AV1363" s="79">
        <f t="shared" si="1048"/>
        <v>0</v>
      </c>
      <c r="AW1363" s="79">
        <f t="shared" si="1049"/>
        <v>0</v>
      </c>
      <c r="AX1363" s="128">
        <f t="shared" si="1050"/>
        <v>0</v>
      </c>
      <c r="AY1363" s="128"/>
      <c r="AZ1363" s="128"/>
      <c r="BA1363" s="128">
        <f t="shared" si="1051"/>
        <v>0</v>
      </c>
      <c r="BB1363" s="128">
        <f t="shared" si="1052"/>
        <v>0</v>
      </c>
      <c r="BC1363" s="80">
        <f t="shared" si="1053"/>
        <v>0</v>
      </c>
      <c r="BD1363" s="80">
        <f t="shared" si="1054"/>
        <v>0</v>
      </c>
      <c r="BE1363" s="80">
        <f t="shared" si="1055"/>
        <v>0</v>
      </c>
      <c r="BF1363" s="80">
        <f t="shared" si="1056"/>
        <v>0</v>
      </c>
      <c r="BG1363" s="80">
        <f t="shared" si="1057"/>
        <v>0</v>
      </c>
      <c r="BH1363" s="80">
        <f t="shared" si="1084"/>
        <v>0</v>
      </c>
      <c r="BI1363" s="4">
        <f t="shared" si="1058"/>
        <v>0</v>
      </c>
      <c r="BJ1363" s="4">
        <f t="shared" si="1059"/>
        <v>0</v>
      </c>
      <c r="BK1363" s="4">
        <f t="shared" si="1060"/>
        <v>0</v>
      </c>
      <c r="BL1363" s="8" t="e">
        <f>VLOOKUP(CN1363,'CIR Results'!$B$3:$L$42,2,FALSE)</f>
        <v>#N/A</v>
      </c>
      <c r="BM1363" s="8" t="e">
        <f>VLOOKUP(CN1363,'CIR Results'!$B$3:$L$42,3,FALSE)</f>
        <v>#N/A</v>
      </c>
      <c r="BN1363" s="8" t="e">
        <f>VLOOKUP(CN1363,'CIR Results'!$B$3:$L$42,4,FALSE)</f>
        <v>#N/A</v>
      </c>
      <c r="BO1363" s="8" t="e">
        <f>VLOOKUP(CN1363,'CIR Results'!$B$3:$L$42,5,FALSE)</f>
        <v>#N/A</v>
      </c>
      <c r="BP1363" s="8" t="e">
        <f>VLOOKUP(CN1363,'CIR Results'!$B$3:$L$42,6,FALSE)</f>
        <v>#N/A</v>
      </c>
      <c r="BQ1363" s="8" t="e">
        <f>VLOOKUP(CN1363,'CIR Results'!$B$3:$L$42,8,FALSE)</f>
        <v>#N/A</v>
      </c>
      <c r="BR1363" s="8" t="e">
        <f>VLOOKUP(CN1363,'CIR Results'!$B$3:$L$42,9,FALSE)</f>
        <v>#N/A</v>
      </c>
      <c r="BS1363" s="8" t="e">
        <f>VLOOKUP(CN1363,'CIR Results'!$B$3:$L$42,10,FALSE)</f>
        <v>#N/A</v>
      </c>
      <c r="BT1363" s="8" t="e">
        <f>VLOOKUP(CN1363,'CIR Results'!$B$3:$L$42,11,FALSE)</f>
        <v>#N/A</v>
      </c>
      <c r="BU1363" s="136" t="e">
        <f>VLOOKUP(CN1363,'CIR Team Info'!$B$5:$E$44,2,FALSE)</f>
        <v>#N/A</v>
      </c>
      <c r="BV1363" s="136" t="e">
        <f>VLOOKUP(CN1363,'CIR Team Info'!$B$5:$E$44,4,FALSE)</f>
        <v>#N/A</v>
      </c>
      <c r="BW1363" s="136" t="str">
        <f t="shared" si="1085"/>
        <v xml:space="preserve">   </v>
      </c>
    </row>
    <row r="1364" spans="1:75" x14ac:dyDescent="0.25">
      <c r="A1364" s="78">
        <f t="shared" si="1039"/>
        <v>0</v>
      </c>
      <c r="C1364" s="10" t="str">
        <f t="shared" si="1078"/>
        <v>Do Not Pick</v>
      </c>
      <c r="D1364" s="17">
        <f t="shared" si="1040"/>
        <v>0</v>
      </c>
      <c r="E1364" s="113">
        <f t="shared" si="1066"/>
        <v>0</v>
      </c>
      <c r="F1364" s="113">
        <f t="shared" si="1067"/>
        <v>0</v>
      </c>
      <c r="G1364" s="113">
        <f t="shared" si="1068"/>
        <v>0</v>
      </c>
      <c r="H1364" s="113">
        <f t="shared" si="1069"/>
        <v>0</v>
      </c>
      <c r="I1364" s="113">
        <f t="shared" si="1070"/>
        <v>0</v>
      </c>
      <c r="J1364" s="113">
        <f t="shared" si="1071"/>
        <v>0</v>
      </c>
      <c r="K1364" s="113">
        <f t="shared" si="1061"/>
        <v>0</v>
      </c>
      <c r="L1364" s="76">
        <v>8</v>
      </c>
      <c r="M1364" s="76">
        <v>5</v>
      </c>
      <c r="N1364" s="76">
        <v>7</v>
      </c>
      <c r="O1364" s="76">
        <v>6</v>
      </c>
      <c r="P1364" s="76">
        <v>6</v>
      </c>
      <c r="Q1364" s="76">
        <v>2</v>
      </c>
      <c r="R1364" s="76">
        <v>1</v>
      </c>
      <c r="S1364" s="17">
        <f t="shared" si="1041"/>
        <v>0</v>
      </c>
      <c r="T1364" s="113">
        <f t="shared" si="1072"/>
        <v>0</v>
      </c>
      <c r="U1364" s="113">
        <f t="shared" si="1073"/>
        <v>0</v>
      </c>
      <c r="V1364" s="113">
        <f t="shared" si="1074"/>
        <v>0</v>
      </c>
      <c r="W1364" s="113">
        <f t="shared" si="1075"/>
        <v>0</v>
      </c>
      <c r="X1364" s="113">
        <f t="shared" si="1076"/>
        <v>0</v>
      </c>
      <c r="Y1364" s="113">
        <f t="shared" si="1077"/>
        <v>0</v>
      </c>
      <c r="Z1364" s="113">
        <f t="shared" si="1062"/>
        <v>0</v>
      </c>
      <c r="AA1364" s="76">
        <v>10</v>
      </c>
      <c r="AB1364" s="76">
        <v>6</v>
      </c>
      <c r="AC1364" s="76">
        <v>8</v>
      </c>
      <c r="AD1364" s="76">
        <v>2</v>
      </c>
      <c r="AE1364" s="76">
        <v>2</v>
      </c>
      <c r="AF1364" s="76">
        <v>5</v>
      </c>
      <c r="AG1364" s="76">
        <v>8</v>
      </c>
      <c r="AH1364" s="131">
        <f t="shared" si="1042"/>
        <v>0</v>
      </c>
      <c r="AI1364" s="131">
        <f t="shared" si="1063"/>
        <v>0</v>
      </c>
      <c r="AJ1364" s="131">
        <f t="shared" si="1079"/>
        <v>0</v>
      </c>
      <c r="AK1364" s="131">
        <f t="shared" si="1080"/>
        <v>0</v>
      </c>
      <c r="AL1364" s="131">
        <f t="shared" si="1064"/>
        <v>0</v>
      </c>
      <c r="AM1364" s="131">
        <f t="shared" si="1065"/>
        <v>0</v>
      </c>
      <c r="AN1364" s="131">
        <f t="shared" si="1043"/>
        <v>0</v>
      </c>
      <c r="AO1364" s="115" t="b">
        <f t="shared" si="1081"/>
        <v>0</v>
      </c>
      <c r="AP1364" s="115" t="b">
        <f t="shared" si="1082"/>
        <v>0</v>
      </c>
      <c r="AQ1364" s="115" t="b">
        <f t="shared" si="1083"/>
        <v>0</v>
      </c>
      <c r="AR1364" s="79">
        <f t="shared" si="1044"/>
        <v>0</v>
      </c>
      <c r="AS1364" s="79">
        <f t="shared" si="1045"/>
        <v>0</v>
      </c>
      <c r="AT1364" s="79">
        <f t="shared" si="1046"/>
        <v>0</v>
      </c>
      <c r="AU1364" s="79">
        <f t="shared" si="1047"/>
        <v>0</v>
      </c>
      <c r="AV1364" s="79">
        <f t="shared" si="1048"/>
        <v>0</v>
      </c>
      <c r="AW1364" s="79">
        <f t="shared" si="1049"/>
        <v>0</v>
      </c>
      <c r="AX1364" s="128">
        <f t="shared" si="1050"/>
        <v>0</v>
      </c>
      <c r="AY1364" s="128"/>
      <c r="AZ1364" s="128"/>
      <c r="BA1364" s="128">
        <f t="shared" si="1051"/>
        <v>0</v>
      </c>
      <c r="BB1364" s="128">
        <f t="shared" si="1052"/>
        <v>0</v>
      </c>
      <c r="BC1364" s="80">
        <f t="shared" si="1053"/>
        <v>0</v>
      </c>
      <c r="BD1364" s="80">
        <f t="shared" si="1054"/>
        <v>0</v>
      </c>
      <c r="BE1364" s="80">
        <f t="shared" si="1055"/>
        <v>0</v>
      </c>
      <c r="BF1364" s="80">
        <f t="shared" si="1056"/>
        <v>0</v>
      </c>
      <c r="BG1364" s="80">
        <f t="shared" si="1057"/>
        <v>0</v>
      </c>
      <c r="BH1364" s="80">
        <f t="shared" si="1084"/>
        <v>0</v>
      </c>
      <c r="BI1364" s="4">
        <f t="shared" si="1058"/>
        <v>0</v>
      </c>
      <c r="BJ1364" s="4">
        <f t="shared" si="1059"/>
        <v>0</v>
      </c>
      <c r="BK1364" s="4">
        <f t="shared" si="1060"/>
        <v>0</v>
      </c>
      <c r="BL1364" s="8" t="e">
        <f>VLOOKUP(CN1364,'CIR Results'!$B$3:$L$42,2,FALSE)</f>
        <v>#N/A</v>
      </c>
      <c r="BM1364" s="8" t="e">
        <f>VLOOKUP(CN1364,'CIR Results'!$B$3:$L$42,3,FALSE)</f>
        <v>#N/A</v>
      </c>
      <c r="BN1364" s="8" t="e">
        <f>VLOOKUP(CN1364,'CIR Results'!$B$3:$L$42,4,FALSE)</f>
        <v>#N/A</v>
      </c>
      <c r="BO1364" s="8" t="e">
        <f>VLOOKUP(CN1364,'CIR Results'!$B$3:$L$42,5,FALSE)</f>
        <v>#N/A</v>
      </c>
      <c r="BP1364" s="8" t="e">
        <f>VLOOKUP(CN1364,'CIR Results'!$B$3:$L$42,6,FALSE)</f>
        <v>#N/A</v>
      </c>
      <c r="BQ1364" s="8" t="e">
        <f>VLOOKUP(CN1364,'CIR Results'!$B$3:$L$42,8,FALSE)</f>
        <v>#N/A</v>
      </c>
      <c r="BR1364" s="8" t="e">
        <f>VLOOKUP(CN1364,'CIR Results'!$B$3:$L$42,9,FALSE)</f>
        <v>#N/A</v>
      </c>
      <c r="BS1364" s="8" t="e">
        <f>VLOOKUP(CN1364,'CIR Results'!$B$3:$L$42,10,FALSE)</f>
        <v>#N/A</v>
      </c>
      <c r="BT1364" s="8" t="e">
        <f>VLOOKUP(CN1364,'CIR Results'!$B$3:$L$42,11,FALSE)</f>
        <v>#N/A</v>
      </c>
      <c r="BU1364" s="136" t="e">
        <f>VLOOKUP(CN1364,'CIR Team Info'!$B$5:$E$44,2,FALSE)</f>
        <v>#N/A</v>
      </c>
      <c r="BV1364" s="136" t="e">
        <f>VLOOKUP(CN1364,'CIR Team Info'!$B$5:$E$44,4,FALSE)</f>
        <v>#N/A</v>
      </c>
      <c r="BW1364" s="136" t="str">
        <f t="shared" si="1085"/>
        <v xml:space="preserve">   </v>
      </c>
    </row>
    <row r="1365" spans="1:75" x14ac:dyDescent="0.25">
      <c r="A1365" s="78">
        <f t="shared" si="1039"/>
        <v>0</v>
      </c>
      <c r="C1365" s="10" t="str">
        <f t="shared" si="1078"/>
        <v>Do Not Pick</v>
      </c>
      <c r="D1365" s="17">
        <f t="shared" si="1040"/>
        <v>0</v>
      </c>
      <c r="E1365" s="113">
        <f t="shared" si="1066"/>
        <v>0</v>
      </c>
      <c r="F1365" s="113">
        <f t="shared" si="1067"/>
        <v>0</v>
      </c>
      <c r="G1365" s="113">
        <f t="shared" si="1068"/>
        <v>0</v>
      </c>
      <c r="H1365" s="113">
        <f t="shared" si="1069"/>
        <v>0</v>
      </c>
      <c r="I1365" s="113">
        <f t="shared" si="1070"/>
        <v>0</v>
      </c>
      <c r="J1365" s="113">
        <f t="shared" si="1071"/>
        <v>0</v>
      </c>
      <c r="K1365" s="113">
        <f t="shared" si="1061"/>
        <v>0</v>
      </c>
      <c r="L1365" s="76">
        <v>8</v>
      </c>
      <c r="M1365" s="76">
        <v>5</v>
      </c>
      <c r="N1365" s="76">
        <v>7</v>
      </c>
      <c r="O1365" s="76">
        <v>6</v>
      </c>
      <c r="P1365" s="76">
        <v>6</v>
      </c>
      <c r="Q1365" s="76">
        <v>2</v>
      </c>
      <c r="R1365" s="76">
        <v>1</v>
      </c>
      <c r="S1365" s="17">
        <f t="shared" si="1041"/>
        <v>0</v>
      </c>
      <c r="T1365" s="113">
        <f t="shared" si="1072"/>
        <v>0</v>
      </c>
      <c r="U1365" s="113">
        <f t="shared" si="1073"/>
        <v>0</v>
      </c>
      <c r="V1365" s="113">
        <f t="shared" si="1074"/>
        <v>0</v>
      </c>
      <c r="W1365" s="113">
        <f t="shared" si="1075"/>
        <v>0</v>
      </c>
      <c r="X1365" s="113">
        <f t="shared" si="1076"/>
        <v>0</v>
      </c>
      <c r="Y1365" s="113">
        <f t="shared" si="1077"/>
        <v>0</v>
      </c>
      <c r="Z1365" s="113">
        <f t="shared" si="1062"/>
        <v>0</v>
      </c>
      <c r="AA1365" s="76">
        <v>10</v>
      </c>
      <c r="AB1365" s="76">
        <v>6</v>
      </c>
      <c r="AC1365" s="76">
        <v>8</v>
      </c>
      <c r="AD1365" s="76">
        <v>2</v>
      </c>
      <c r="AE1365" s="76">
        <v>2</v>
      </c>
      <c r="AF1365" s="76">
        <v>5</v>
      </c>
      <c r="AG1365" s="76">
        <v>8</v>
      </c>
      <c r="AH1365" s="131">
        <f t="shared" si="1042"/>
        <v>0</v>
      </c>
      <c r="AI1365" s="131">
        <f t="shared" si="1063"/>
        <v>0</v>
      </c>
      <c r="AJ1365" s="131">
        <f t="shared" si="1079"/>
        <v>0</v>
      </c>
      <c r="AK1365" s="131">
        <f t="shared" si="1080"/>
        <v>0</v>
      </c>
      <c r="AL1365" s="131">
        <f t="shared" si="1064"/>
        <v>0</v>
      </c>
      <c r="AM1365" s="131">
        <f t="shared" si="1065"/>
        <v>0</v>
      </c>
      <c r="AN1365" s="131">
        <f t="shared" si="1043"/>
        <v>0</v>
      </c>
      <c r="AO1365" s="115" t="b">
        <f t="shared" si="1081"/>
        <v>0</v>
      </c>
      <c r="AP1365" s="115" t="b">
        <f t="shared" si="1082"/>
        <v>0</v>
      </c>
      <c r="AQ1365" s="115" t="b">
        <f t="shared" si="1083"/>
        <v>0</v>
      </c>
      <c r="AR1365" s="79">
        <f t="shared" si="1044"/>
        <v>0</v>
      </c>
      <c r="AS1365" s="79">
        <f t="shared" si="1045"/>
        <v>0</v>
      </c>
      <c r="AT1365" s="79">
        <f t="shared" si="1046"/>
        <v>0</v>
      </c>
      <c r="AU1365" s="79">
        <f t="shared" si="1047"/>
        <v>0</v>
      </c>
      <c r="AV1365" s="79">
        <f t="shared" si="1048"/>
        <v>0</v>
      </c>
      <c r="AW1365" s="79">
        <f t="shared" si="1049"/>
        <v>0</v>
      </c>
      <c r="AX1365" s="128">
        <f t="shared" si="1050"/>
        <v>0</v>
      </c>
      <c r="AY1365" s="128"/>
      <c r="AZ1365" s="128"/>
      <c r="BA1365" s="128">
        <f t="shared" si="1051"/>
        <v>0</v>
      </c>
      <c r="BB1365" s="128">
        <f t="shared" si="1052"/>
        <v>0</v>
      </c>
      <c r="BC1365" s="80">
        <f t="shared" si="1053"/>
        <v>0</v>
      </c>
      <c r="BD1365" s="80">
        <f t="shared" si="1054"/>
        <v>0</v>
      </c>
      <c r="BE1365" s="80">
        <f t="shared" si="1055"/>
        <v>0</v>
      </c>
      <c r="BF1365" s="80">
        <f t="shared" si="1056"/>
        <v>0</v>
      </c>
      <c r="BG1365" s="80">
        <f t="shared" si="1057"/>
        <v>0</v>
      </c>
      <c r="BH1365" s="80">
        <f t="shared" si="1084"/>
        <v>0</v>
      </c>
      <c r="BI1365" s="4">
        <f t="shared" si="1058"/>
        <v>0</v>
      </c>
      <c r="BJ1365" s="4">
        <f t="shared" si="1059"/>
        <v>0</v>
      </c>
      <c r="BK1365" s="4">
        <f t="shared" si="1060"/>
        <v>0</v>
      </c>
      <c r="BL1365" s="8" t="e">
        <f>VLOOKUP(CN1365,'CIR Results'!$B$3:$L$42,2,FALSE)</f>
        <v>#N/A</v>
      </c>
      <c r="BM1365" s="8" t="e">
        <f>VLOOKUP(CN1365,'CIR Results'!$B$3:$L$42,3,FALSE)</f>
        <v>#N/A</v>
      </c>
      <c r="BN1365" s="8" t="e">
        <f>VLOOKUP(CN1365,'CIR Results'!$B$3:$L$42,4,FALSE)</f>
        <v>#N/A</v>
      </c>
      <c r="BO1365" s="8" t="e">
        <f>VLOOKUP(CN1365,'CIR Results'!$B$3:$L$42,5,FALSE)</f>
        <v>#N/A</v>
      </c>
      <c r="BP1365" s="8" t="e">
        <f>VLOOKUP(CN1365,'CIR Results'!$B$3:$L$42,6,FALSE)</f>
        <v>#N/A</v>
      </c>
      <c r="BQ1365" s="8" t="e">
        <f>VLOOKUP(CN1365,'CIR Results'!$B$3:$L$42,8,FALSE)</f>
        <v>#N/A</v>
      </c>
      <c r="BR1365" s="8" t="e">
        <f>VLOOKUP(CN1365,'CIR Results'!$B$3:$L$42,9,FALSE)</f>
        <v>#N/A</v>
      </c>
      <c r="BS1365" s="8" t="e">
        <f>VLOOKUP(CN1365,'CIR Results'!$B$3:$L$42,10,FALSE)</f>
        <v>#N/A</v>
      </c>
      <c r="BT1365" s="8" t="e">
        <f>VLOOKUP(CN1365,'CIR Results'!$B$3:$L$42,11,FALSE)</f>
        <v>#N/A</v>
      </c>
      <c r="BU1365" s="136" t="e">
        <f>VLOOKUP(CN1365,'CIR Team Info'!$B$5:$E$44,2,FALSE)</f>
        <v>#N/A</v>
      </c>
      <c r="BV1365" s="136" t="e">
        <f>VLOOKUP(CN1365,'CIR Team Info'!$B$5:$E$44,4,FALSE)</f>
        <v>#N/A</v>
      </c>
      <c r="BW1365" s="136" t="str">
        <f t="shared" si="1085"/>
        <v xml:space="preserve">   </v>
      </c>
    </row>
    <row r="1366" spans="1:75" x14ac:dyDescent="0.25">
      <c r="A1366" s="78">
        <f t="shared" si="1039"/>
        <v>0</v>
      </c>
      <c r="C1366" s="10" t="str">
        <f t="shared" si="1078"/>
        <v>Do Not Pick</v>
      </c>
      <c r="D1366" s="17">
        <f t="shared" si="1040"/>
        <v>0</v>
      </c>
      <c r="E1366" s="113">
        <f t="shared" si="1066"/>
        <v>0</v>
      </c>
      <c r="F1366" s="113">
        <f t="shared" si="1067"/>
        <v>0</v>
      </c>
      <c r="G1366" s="113">
        <f t="shared" si="1068"/>
        <v>0</v>
      </c>
      <c r="H1366" s="113">
        <f t="shared" si="1069"/>
        <v>0</v>
      </c>
      <c r="I1366" s="113">
        <f t="shared" si="1070"/>
        <v>0</v>
      </c>
      <c r="J1366" s="113">
        <f t="shared" si="1071"/>
        <v>0</v>
      </c>
      <c r="K1366" s="113">
        <f t="shared" si="1061"/>
        <v>0</v>
      </c>
      <c r="L1366" s="76">
        <v>8</v>
      </c>
      <c r="M1366" s="76">
        <v>5</v>
      </c>
      <c r="N1366" s="76">
        <v>7</v>
      </c>
      <c r="O1366" s="76">
        <v>6</v>
      </c>
      <c r="P1366" s="76">
        <v>6</v>
      </c>
      <c r="Q1366" s="76">
        <v>2</v>
      </c>
      <c r="R1366" s="76">
        <v>1</v>
      </c>
      <c r="S1366" s="17">
        <f t="shared" si="1041"/>
        <v>0</v>
      </c>
      <c r="T1366" s="113">
        <f t="shared" si="1072"/>
        <v>0</v>
      </c>
      <c r="U1366" s="113">
        <f t="shared" si="1073"/>
        <v>0</v>
      </c>
      <c r="V1366" s="113">
        <f t="shared" si="1074"/>
        <v>0</v>
      </c>
      <c r="W1366" s="113">
        <f t="shared" si="1075"/>
        <v>0</v>
      </c>
      <c r="X1366" s="113">
        <f t="shared" si="1076"/>
        <v>0</v>
      </c>
      <c r="Y1366" s="113">
        <f t="shared" si="1077"/>
        <v>0</v>
      </c>
      <c r="Z1366" s="113">
        <f t="shared" si="1062"/>
        <v>0</v>
      </c>
      <c r="AA1366" s="76">
        <v>10</v>
      </c>
      <c r="AB1366" s="76">
        <v>6</v>
      </c>
      <c r="AC1366" s="76">
        <v>8</v>
      </c>
      <c r="AD1366" s="76">
        <v>2</v>
      </c>
      <c r="AE1366" s="76">
        <v>2</v>
      </c>
      <c r="AF1366" s="76">
        <v>5</v>
      </c>
      <c r="AG1366" s="76">
        <v>8</v>
      </c>
      <c r="AH1366" s="131">
        <f t="shared" si="1042"/>
        <v>0</v>
      </c>
      <c r="AI1366" s="131">
        <f t="shared" si="1063"/>
        <v>0</v>
      </c>
      <c r="AJ1366" s="131">
        <f t="shared" si="1079"/>
        <v>0</v>
      </c>
      <c r="AK1366" s="131">
        <f t="shared" si="1080"/>
        <v>0</v>
      </c>
      <c r="AL1366" s="131">
        <f t="shared" si="1064"/>
        <v>0</v>
      </c>
      <c r="AM1366" s="131">
        <f t="shared" si="1065"/>
        <v>0</v>
      </c>
      <c r="AN1366" s="131">
        <f t="shared" si="1043"/>
        <v>0</v>
      </c>
      <c r="AO1366" s="115" t="b">
        <f t="shared" si="1081"/>
        <v>0</v>
      </c>
      <c r="AP1366" s="115" t="b">
        <f t="shared" si="1082"/>
        <v>0</v>
      </c>
      <c r="AQ1366" s="115" t="b">
        <f t="shared" si="1083"/>
        <v>0</v>
      </c>
      <c r="AR1366" s="79">
        <f t="shared" si="1044"/>
        <v>0</v>
      </c>
      <c r="AS1366" s="79">
        <f t="shared" si="1045"/>
        <v>0</v>
      </c>
      <c r="AT1366" s="79">
        <f t="shared" si="1046"/>
        <v>0</v>
      </c>
      <c r="AU1366" s="79">
        <f t="shared" si="1047"/>
        <v>0</v>
      </c>
      <c r="AV1366" s="79">
        <f t="shared" si="1048"/>
        <v>0</v>
      </c>
      <c r="AW1366" s="79">
        <f t="shared" si="1049"/>
        <v>0</v>
      </c>
      <c r="AX1366" s="128">
        <f t="shared" si="1050"/>
        <v>0</v>
      </c>
      <c r="AY1366" s="128"/>
      <c r="AZ1366" s="128"/>
      <c r="BA1366" s="128">
        <f t="shared" si="1051"/>
        <v>0</v>
      </c>
      <c r="BB1366" s="128">
        <f t="shared" si="1052"/>
        <v>0</v>
      </c>
      <c r="BC1366" s="80">
        <f t="shared" si="1053"/>
        <v>0</v>
      </c>
      <c r="BD1366" s="80">
        <f t="shared" si="1054"/>
        <v>0</v>
      </c>
      <c r="BE1366" s="80">
        <f t="shared" si="1055"/>
        <v>0</v>
      </c>
      <c r="BF1366" s="80">
        <f t="shared" si="1056"/>
        <v>0</v>
      </c>
      <c r="BG1366" s="80">
        <f t="shared" si="1057"/>
        <v>0</v>
      </c>
      <c r="BH1366" s="80">
        <f t="shared" si="1084"/>
        <v>0</v>
      </c>
      <c r="BI1366" s="4">
        <f t="shared" si="1058"/>
        <v>0</v>
      </c>
      <c r="BJ1366" s="4">
        <f t="shared" si="1059"/>
        <v>0</v>
      </c>
      <c r="BK1366" s="4">
        <f t="shared" si="1060"/>
        <v>0</v>
      </c>
      <c r="BL1366" s="8" t="e">
        <f>VLOOKUP(CN1366,'CIR Results'!$B$3:$L$42,2,FALSE)</f>
        <v>#N/A</v>
      </c>
      <c r="BM1366" s="8" t="e">
        <f>VLOOKUP(CN1366,'CIR Results'!$B$3:$L$42,3,FALSE)</f>
        <v>#N/A</v>
      </c>
      <c r="BN1366" s="8" t="e">
        <f>VLOOKUP(CN1366,'CIR Results'!$B$3:$L$42,4,FALSE)</f>
        <v>#N/A</v>
      </c>
      <c r="BO1366" s="8" t="e">
        <f>VLOOKUP(CN1366,'CIR Results'!$B$3:$L$42,5,FALSE)</f>
        <v>#N/A</v>
      </c>
      <c r="BP1366" s="8" t="e">
        <f>VLOOKUP(CN1366,'CIR Results'!$B$3:$L$42,6,FALSE)</f>
        <v>#N/A</v>
      </c>
      <c r="BQ1366" s="8" t="e">
        <f>VLOOKUP(CN1366,'CIR Results'!$B$3:$L$42,8,FALSE)</f>
        <v>#N/A</v>
      </c>
      <c r="BR1366" s="8" t="e">
        <f>VLOOKUP(CN1366,'CIR Results'!$B$3:$L$42,9,FALSE)</f>
        <v>#N/A</v>
      </c>
      <c r="BS1366" s="8" t="e">
        <f>VLOOKUP(CN1366,'CIR Results'!$B$3:$L$42,10,FALSE)</f>
        <v>#N/A</v>
      </c>
      <c r="BT1366" s="8" t="e">
        <f>VLOOKUP(CN1366,'CIR Results'!$B$3:$L$42,11,FALSE)</f>
        <v>#N/A</v>
      </c>
      <c r="BU1366" s="136" t="e">
        <f>VLOOKUP(CN1366,'CIR Team Info'!$B$5:$E$44,2,FALSE)</f>
        <v>#N/A</v>
      </c>
      <c r="BV1366" s="136" t="e">
        <f>VLOOKUP(CN1366,'CIR Team Info'!$B$5:$E$44,4,FALSE)</f>
        <v>#N/A</v>
      </c>
      <c r="BW1366" s="136" t="str">
        <f t="shared" si="1085"/>
        <v xml:space="preserve">   </v>
      </c>
    </row>
    <row r="1367" spans="1:75" x14ac:dyDescent="0.25">
      <c r="A1367" s="78">
        <f t="shared" si="1039"/>
        <v>0</v>
      </c>
      <c r="C1367" s="10" t="str">
        <f t="shared" si="1078"/>
        <v>Do Not Pick</v>
      </c>
      <c r="D1367" s="17">
        <f t="shared" si="1040"/>
        <v>0</v>
      </c>
      <c r="E1367" s="113">
        <f t="shared" si="1066"/>
        <v>0</v>
      </c>
      <c r="F1367" s="113">
        <f t="shared" si="1067"/>
        <v>0</v>
      </c>
      <c r="G1367" s="113">
        <f t="shared" si="1068"/>
        <v>0</v>
      </c>
      <c r="H1367" s="113">
        <f t="shared" si="1069"/>
        <v>0</v>
      </c>
      <c r="I1367" s="113">
        <f t="shared" si="1070"/>
        <v>0</v>
      </c>
      <c r="J1367" s="113">
        <f t="shared" si="1071"/>
        <v>0</v>
      </c>
      <c r="K1367" s="113">
        <f t="shared" si="1061"/>
        <v>0</v>
      </c>
      <c r="L1367" s="76">
        <v>8</v>
      </c>
      <c r="M1367" s="76">
        <v>5</v>
      </c>
      <c r="N1367" s="76">
        <v>7</v>
      </c>
      <c r="O1367" s="76">
        <v>6</v>
      </c>
      <c r="P1367" s="76">
        <v>6</v>
      </c>
      <c r="Q1367" s="76">
        <v>2</v>
      </c>
      <c r="R1367" s="76">
        <v>1</v>
      </c>
      <c r="S1367" s="17">
        <f t="shared" si="1041"/>
        <v>0</v>
      </c>
      <c r="T1367" s="113">
        <f t="shared" si="1072"/>
        <v>0</v>
      </c>
      <c r="U1367" s="113">
        <f t="shared" si="1073"/>
        <v>0</v>
      </c>
      <c r="V1367" s="113">
        <f t="shared" si="1074"/>
        <v>0</v>
      </c>
      <c r="W1367" s="113">
        <f t="shared" si="1075"/>
        <v>0</v>
      </c>
      <c r="X1367" s="113">
        <f t="shared" si="1076"/>
        <v>0</v>
      </c>
      <c r="Y1367" s="113">
        <f t="shared" si="1077"/>
        <v>0</v>
      </c>
      <c r="Z1367" s="113">
        <f t="shared" si="1062"/>
        <v>0</v>
      </c>
      <c r="AA1367" s="76">
        <v>10</v>
      </c>
      <c r="AB1367" s="76">
        <v>6</v>
      </c>
      <c r="AC1367" s="76">
        <v>8</v>
      </c>
      <c r="AD1367" s="76">
        <v>2</v>
      </c>
      <c r="AE1367" s="76">
        <v>2</v>
      </c>
      <c r="AF1367" s="76">
        <v>5</v>
      </c>
      <c r="AG1367" s="76">
        <v>8</v>
      </c>
      <c r="AH1367" s="131">
        <f t="shared" si="1042"/>
        <v>0</v>
      </c>
      <c r="AI1367" s="131">
        <f t="shared" si="1063"/>
        <v>0</v>
      </c>
      <c r="AJ1367" s="131">
        <f t="shared" si="1079"/>
        <v>0</v>
      </c>
      <c r="AK1367" s="131">
        <f t="shared" si="1080"/>
        <v>0</v>
      </c>
      <c r="AL1367" s="131">
        <f t="shared" si="1064"/>
        <v>0</v>
      </c>
      <c r="AM1367" s="131">
        <f t="shared" si="1065"/>
        <v>0</v>
      </c>
      <c r="AN1367" s="131">
        <f t="shared" si="1043"/>
        <v>0</v>
      </c>
      <c r="AO1367" s="115" t="b">
        <f t="shared" si="1081"/>
        <v>0</v>
      </c>
      <c r="AP1367" s="115" t="b">
        <f t="shared" si="1082"/>
        <v>0</v>
      </c>
      <c r="AQ1367" s="115" t="b">
        <f t="shared" si="1083"/>
        <v>0</v>
      </c>
      <c r="AR1367" s="79">
        <f t="shared" si="1044"/>
        <v>0</v>
      </c>
      <c r="AS1367" s="79">
        <f t="shared" si="1045"/>
        <v>0</v>
      </c>
      <c r="AT1367" s="79">
        <f t="shared" si="1046"/>
        <v>0</v>
      </c>
      <c r="AU1367" s="79">
        <f t="shared" si="1047"/>
        <v>0</v>
      </c>
      <c r="AV1367" s="79">
        <f t="shared" si="1048"/>
        <v>0</v>
      </c>
      <c r="AW1367" s="79">
        <f t="shared" si="1049"/>
        <v>0</v>
      </c>
      <c r="AX1367" s="128">
        <f t="shared" si="1050"/>
        <v>0</v>
      </c>
      <c r="AY1367" s="128"/>
      <c r="AZ1367" s="128"/>
      <c r="BA1367" s="128">
        <f t="shared" si="1051"/>
        <v>0</v>
      </c>
      <c r="BB1367" s="128">
        <f t="shared" si="1052"/>
        <v>0</v>
      </c>
      <c r="BC1367" s="80">
        <f t="shared" si="1053"/>
        <v>0</v>
      </c>
      <c r="BD1367" s="80">
        <f t="shared" si="1054"/>
        <v>0</v>
      </c>
      <c r="BE1367" s="80">
        <f t="shared" si="1055"/>
        <v>0</v>
      </c>
      <c r="BF1367" s="80">
        <f t="shared" si="1056"/>
        <v>0</v>
      </c>
      <c r="BG1367" s="80">
        <f t="shared" si="1057"/>
        <v>0</v>
      </c>
      <c r="BH1367" s="80">
        <f t="shared" si="1084"/>
        <v>0</v>
      </c>
      <c r="BI1367" s="4">
        <f t="shared" si="1058"/>
        <v>0</v>
      </c>
      <c r="BJ1367" s="4">
        <f t="shared" si="1059"/>
        <v>0</v>
      </c>
      <c r="BK1367" s="4">
        <f t="shared" si="1060"/>
        <v>0</v>
      </c>
      <c r="BL1367" s="8" t="e">
        <f>VLOOKUP(CN1367,'CIR Results'!$B$3:$L$42,2,FALSE)</f>
        <v>#N/A</v>
      </c>
      <c r="BM1367" s="8" t="e">
        <f>VLOOKUP(CN1367,'CIR Results'!$B$3:$L$42,3,FALSE)</f>
        <v>#N/A</v>
      </c>
      <c r="BN1367" s="8" t="e">
        <f>VLOOKUP(CN1367,'CIR Results'!$B$3:$L$42,4,FALSE)</f>
        <v>#N/A</v>
      </c>
      <c r="BO1367" s="8" t="e">
        <f>VLOOKUP(CN1367,'CIR Results'!$B$3:$L$42,5,FALSE)</f>
        <v>#N/A</v>
      </c>
      <c r="BP1367" s="8" t="e">
        <f>VLOOKUP(CN1367,'CIR Results'!$B$3:$L$42,6,FALSE)</f>
        <v>#N/A</v>
      </c>
      <c r="BQ1367" s="8" t="e">
        <f>VLOOKUP(CN1367,'CIR Results'!$B$3:$L$42,8,FALSE)</f>
        <v>#N/A</v>
      </c>
      <c r="BR1367" s="8" t="e">
        <f>VLOOKUP(CN1367,'CIR Results'!$B$3:$L$42,9,FALSE)</f>
        <v>#N/A</v>
      </c>
      <c r="BS1367" s="8" t="e">
        <f>VLOOKUP(CN1367,'CIR Results'!$B$3:$L$42,10,FALSE)</f>
        <v>#N/A</v>
      </c>
      <c r="BT1367" s="8" t="e">
        <f>VLOOKUP(CN1367,'CIR Results'!$B$3:$L$42,11,FALSE)</f>
        <v>#N/A</v>
      </c>
      <c r="BU1367" s="136" t="e">
        <f>VLOOKUP(CN1367,'CIR Team Info'!$B$5:$E$44,2,FALSE)</f>
        <v>#N/A</v>
      </c>
      <c r="BV1367" s="136" t="e">
        <f>VLOOKUP(CN1367,'CIR Team Info'!$B$5:$E$44,4,FALSE)</f>
        <v>#N/A</v>
      </c>
      <c r="BW1367" s="136" t="str">
        <f t="shared" si="1085"/>
        <v xml:space="preserve">   </v>
      </c>
    </row>
    <row r="1368" spans="1:75" x14ac:dyDescent="0.25">
      <c r="A1368" s="78">
        <f t="shared" si="1039"/>
        <v>0</v>
      </c>
      <c r="C1368" s="10" t="str">
        <f t="shared" si="1078"/>
        <v>Do Not Pick</v>
      </c>
      <c r="D1368" s="17">
        <f t="shared" si="1040"/>
        <v>0</v>
      </c>
      <c r="E1368" s="113">
        <f t="shared" si="1066"/>
        <v>0</v>
      </c>
      <c r="F1368" s="113">
        <f t="shared" si="1067"/>
        <v>0</v>
      </c>
      <c r="G1368" s="113">
        <f t="shared" si="1068"/>
        <v>0</v>
      </c>
      <c r="H1368" s="113">
        <f t="shared" si="1069"/>
        <v>0</v>
      </c>
      <c r="I1368" s="113">
        <f t="shared" si="1070"/>
        <v>0</v>
      </c>
      <c r="J1368" s="113">
        <f t="shared" si="1071"/>
        <v>0</v>
      </c>
      <c r="K1368" s="113">
        <f t="shared" si="1061"/>
        <v>0</v>
      </c>
      <c r="L1368" s="76">
        <v>8</v>
      </c>
      <c r="M1368" s="76">
        <v>5</v>
      </c>
      <c r="N1368" s="76">
        <v>7</v>
      </c>
      <c r="O1368" s="76">
        <v>6</v>
      </c>
      <c r="P1368" s="76">
        <v>6</v>
      </c>
      <c r="Q1368" s="76">
        <v>2</v>
      </c>
      <c r="R1368" s="76">
        <v>1</v>
      </c>
      <c r="S1368" s="17">
        <f t="shared" si="1041"/>
        <v>0</v>
      </c>
      <c r="T1368" s="113">
        <f t="shared" si="1072"/>
        <v>0</v>
      </c>
      <c r="U1368" s="113">
        <f t="shared" si="1073"/>
        <v>0</v>
      </c>
      <c r="V1368" s="113">
        <f t="shared" si="1074"/>
        <v>0</v>
      </c>
      <c r="W1368" s="113">
        <f t="shared" si="1075"/>
        <v>0</v>
      </c>
      <c r="X1368" s="113">
        <f t="shared" si="1076"/>
        <v>0</v>
      </c>
      <c r="Y1368" s="113">
        <f t="shared" si="1077"/>
        <v>0</v>
      </c>
      <c r="Z1368" s="113">
        <f t="shared" si="1062"/>
        <v>0</v>
      </c>
      <c r="AA1368" s="76">
        <v>10</v>
      </c>
      <c r="AB1368" s="76">
        <v>6</v>
      </c>
      <c r="AC1368" s="76">
        <v>8</v>
      </c>
      <c r="AD1368" s="76">
        <v>2</v>
      </c>
      <c r="AE1368" s="76">
        <v>2</v>
      </c>
      <c r="AF1368" s="76">
        <v>5</v>
      </c>
      <c r="AG1368" s="76">
        <v>8</v>
      </c>
      <c r="AH1368" s="131">
        <f t="shared" si="1042"/>
        <v>0</v>
      </c>
      <c r="AI1368" s="131">
        <f t="shared" si="1063"/>
        <v>0</v>
      </c>
      <c r="AJ1368" s="131">
        <f t="shared" si="1079"/>
        <v>0</v>
      </c>
      <c r="AK1368" s="131">
        <f t="shared" si="1080"/>
        <v>0</v>
      </c>
      <c r="AL1368" s="131">
        <f t="shared" si="1064"/>
        <v>0</v>
      </c>
      <c r="AM1368" s="131">
        <f t="shared" si="1065"/>
        <v>0</v>
      </c>
      <c r="AN1368" s="131">
        <f t="shared" si="1043"/>
        <v>0</v>
      </c>
      <c r="AO1368" s="115" t="b">
        <f t="shared" si="1081"/>
        <v>0</v>
      </c>
      <c r="AP1368" s="115" t="b">
        <f t="shared" si="1082"/>
        <v>0</v>
      </c>
      <c r="AQ1368" s="115" t="b">
        <f t="shared" si="1083"/>
        <v>0</v>
      </c>
      <c r="AR1368" s="79">
        <f t="shared" si="1044"/>
        <v>0</v>
      </c>
      <c r="AS1368" s="79">
        <f t="shared" si="1045"/>
        <v>0</v>
      </c>
      <c r="AT1368" s="79">
        <f t="shared" si="1046"/>
        <v>0</v>
      </c>
      <c r="AU1368" s="79">
        <f t="shared" si="1047"/>
        <v>0</v>
      </c>
      <c r="AV1368" s="79">
        <f t="shared" si="1048"/>
        <v>0</v>
      </c>
      <c r="AW1368" s="79">
        <f t="shared" si="1049"/>
        <v>0</v>
      </c>
      <c r="AX1368" s="128">
        <f t="shared" si="1050"/>
        <v>0</v>
      </c>
      <c r="AY1368" s="128"/>
      <c r="AZ1368" s="128"/>
      <c r="BA1368" s="128">
        <f t="shared" si="1051"/>
        <v>0</v>
      </c>
      <c r="BB1368" s="128">
        <f t="shared" si="1052"/>
        <v>0</v>
      </c>
      <c r="BC1368" s="80">
        <f t="shared" si="1053"/>
        <v>0</v>
      </c>
      <c r="BD1368" s="80">
        <f t="shared" si="1054"/>
        <v>0</v>
      </c>
      <c r="BE1368" s="80">
        <f t="shared" si="1055"/>
        <v>0</v>
      </c>
      <c r="BF1368" s="80">
        <f t="shared" si="1056"/>
        <v>0</v>
      </c>
      <c r="BG1368" s="80">
        <f t="shared" si="1057"/>
        <v>0</v>
      </c>
      <c r="BH1368" s="80">
        <f t="shared" si="1084"/>
        <v>0</v>
      </c>
      <c r="BI1368" s="4">
        <f t="shared" si="1058"/>
        <v>0</v>
      </c>
      <c r="BJ1368" s="4">
        <f t="shared" si="1059"/>
        <v>0</v>
      </c>
      <c r="BK1368" s="4">
        <f t="shared" si="1060"/>
        <v>0</v>
      </c>
      <c r="BL1368" s="8" t="e">
        <f>VLOOKUP(CN1368,'CIR Results'!$B$3:$L$42,2,FALSE)</f>
        <v>#N/A</v>
      </c>
      <c r="BM1368" s="8" t="e">
        <f>VLOOKUP(CN1368,'CIR Results'!$B$3:$L$42,3,FALSE)</f>
        <v>#N/A</v>
      </c>
      <c r="BN1368" s="8" t="e">
        <f>VLOOKUP(CN1368,'CIR Results'!$B$3:$L$42,4,FALSE)</f>
        <v>#N/A</v>
      </c>
      <c r="BO1368" s="8" t="e">
        <f>VLOOKUP(CN1368,'CIR Results'!$B$3:$L$42,5,FALSE)</f>
        <v>#N/A</v>
      </c>
      <c r="BP1368" s="8" t="e">
        <f>VLOOKUP(CN1368,'CIR Results'!$B$3:$L$42,6,FALSE)</f>
        <v>#N/A</v>
      </c>
      <c r="BQ1368" s="8" t="e">
        <f>VLOOKUP(CN1368,'CIR Results'!$B$3:$L$42,8,FALSE)</f>
        <v>#N/A</v>
      </c>
      <c r="BR1368" s="8" t="e">
        <f>VLOOKUP(CN1368,'CIR Results'!$B$3:$L$42,9,FALSE)</f>
        <v>#N/A</v>
      </c>
      <c r="BS1368" s="8" t="e">
        <f>VLOOKUP(CN1368,'CIR Results'!$B$3:$L$42,10,FALSE)</f>
        <v>#N/A</v>
      </c>
      <c r="BT1368" s="8" t="e">
        <f>VLOOKUP(CN1368,'CIR Results'!$B$3:$L$42,11,FALSE)</f>
        <v>#N/A</v>
      </c>
      <c r="BU1368" s="136" t="e">
        <f>VLOOKUP(CN1368,'CIR Team Info'!$B$5:$E$44,2,FALSE)</f>
        <v>#N/A</v>
      </c>
      <c r="BV1368" s="136" t="e">
        <f>VLOOKUP(CN1368,'CIR Team Info'!$B$5:$E$44,4,FALSE)</f>
        <v>#N/A</v>
      </c>
      <c r="BW1368" s="136" t="str">
        <f t="shared" si="1085"/>
        <v xml:space="preserve">   </v>
      </c>
    </row>
    <row r="1369" spans="1:75" x14ac:dyDescent="0.25">
      <c r="A1369" s="78">
        <f t="shared" si="1039"/>
        <v>0</v>
      </c>
      <c r="C1369" s="10" t="str">
        <f t="shared" si="1078"/>
        <v>Do Not Pick</v>
      </c>
      <c r="D1369" s="17">
        <f t="shared" si="1040"/>
        <v>0</v>
      </c>
      <c r="E1369" s="113">
        <f t="shared" si="1066"/>
        <v>0</v>
      </c>
      <c r="F1369" s="113">
        <f t="shared" si="1067"/>
        <v>0</v>
      </c>
      <c r="G1369" s="113">
        <f t="shared" si="1068"/>
        <v>0</v>
      </c>
      <c r="H1369" s="113">
        <f t="shared" si="1069"/>
        <v>0</v>
      </c>
      <c r="I1369" s="113">
        <f t="shared" si="1070"/>
        <v>0</v>
      </c>
      <c r="J1369" s="113">
        <f t="shared" si="1071"/>
        <v>0</v>
      </c>
      <c r="K1369" s="113">
        <f t="shared" si="1061"/>
        <v>0</v>
      </c>
      <c r="L1369" s="76">
        <v>8</v>
      </c>
      <c r="M1369" s="76">
        <v>5</v>
      </c>
      <c r="N1369" s="76">
        <v>7</v>
      </c>
      <c r="O1369" s="76">
        <v>6</v>
      </c>
      <c r="P1369" s="76">
        <v>6</v>
      </c>
      <c r="Q1369" s="76">
        <v>2</v>
      </c>
      <c r="R1369" s="76">
        <v>1</v>
      </c>
      <c r="S1369" s="17">
        <f t="shared" si="1041"/>
        <v>0</v>
      </c>
      <c r="T1369" s="113">
        <f t="shared" si="1072"/>
        <v>0</v>
      </c>
      <c r="U1369" s="113">
        <f t="shared" si="1073"/>
        <v>0</v>
      </c>
      <c r="V1369" s="113">
        <f t="shared" si="1074"/>
        <v>0</v>
      </c>
      <c r="W1369" s="113">
        <f t="shared" si="1075"/>
        <v>0</v>
      </c>
      <c r="X1369" s="113">
        <f t="shared" si="1076"/>
        <v>0</v>
      </c>
      <c r="Y1369" s="113">
        <f t="shared" si="1077"/>
        <v>0</v>
      </c>
      <c r="Z1369" s="113">
        <f t="shared" si="1062"/>
        <v>0</v>
      </c>
      <c r="AA1369" s="76">
        <v>10</v>
      </c>
      <c r="AB1369" s="76">
        <v>6</v>
      </c>
      <c r="AC1369" s="76">
        <v>8</v>
      </c>
      <c r="AD1369" s="76">
        <v>2</v>
      </c>
      <c r="AE1369" s="76">
        <v>2</v>
      </c>
      <c r="AF1369" s="76">
        <v>5</v>
      </c>
      <c r="AG1369" s="76">
        <v>8</v>
      </c>
      <c r="AH1369" s="131">
        <f t="shared" si="1042"/>
        <v>0</v>
      </c>
      <c r="AI1369" s="131">
        <f t="shared" si="1063"/>
        <v>0</v>
      </c>
      <c r="AJ1369" s="131">
        <f t="shared" si="1079"/>
        <v>0</v>
      </c>
      <c r="AK1369" s="131">
        <f t="shared" si="1080"/>
        <v>0</v>
      </c>
      <c r="AL1369" s="131">
        <f t="shared" si="1064"/>
        <v>0</v>
      </c>
      <c r="AM1369" s="131">
        <f t="shared" si="1065"/>
        <v>0</v>
      </c>
      <c r="AN1369" s="131">
        <f t="shared" si="1043"/>
        <v>0</v>
      </c>
      <c r="AO1369" s="115" t="b">
        <f t="shared" si="1081"/>
        <v>0</v>
      </c>
      <c r="AP1369" s="115" t="b">
        <f t="shared" si="1082"/>
        <v>0</v>
      </c>
      <c r="AQ1369" s="115" t="b">
        <f t="shared" si="1083"/>
        <v>0</v>
      </c>
      <c r="AR1369" s="79">
        <f t="shared" si="1044"/>
        <v>0</v>
      </c>
      <c r="AS1369" s="79">
        <f t="shared" si="1045"/>
        <v>0</v>
      </c>
      <c r="AT1369" s="79">
        <f t="shared" si="1046"/>
        <v>0</v>
      </c>
      <c r="AU1369" s="79">
        <f t="shared" si="1047"/>
        <v>0</v>
      </c>
      <c r="AV1369" s="79">
        <f t="shared" si="1048"/>
        <v>0</v>
      </c>
      <c r="AW1369" s="79">
        <f t="shared" si="1049"/>
        <v>0</v>
      </c>
      <c r="AX1369" s="128">
        <f t="shared" si="1050"/>
        <v>0</v>
      </c>
      <c r="AY1369" s="128"/>
      <c r="AZ1369" s="128"/>
      <c r="BA1369" s="128">
        <f t="shared" si="1051"/>
        <v>0</v>
      </c>
      <c r="BB1369" s="128">
        <f t="shared" si="1052"/>
        <v>0</v>
      </c>
      <c r="BC1369" s="80">
        <f t="shared" si="1053"/>
        <v>0</v>
      </c>
      <c r="BD1369" s="80">
        <f t="shared" si="1054"/>
        <v>0</v>
      </c>
      <c r="BE1369" s="80">
        <f t="shared" si="1055"/>
        <v>0</v>
      </c>
      <c r="BF1369" s="80">
        <f t="shared" si="1056"/>
        <v>0</v>
      </c>
      <c r="BG1369" s="80">
        <f t="shared" si="1057"/>
        <v>0</v>
      </c>
      <c r="BH1369" s="80">
        <f t="shared" si="1084"/>
        <v>0</v>
      </c>
      <c r="BI1369" s="4">
        <f t="shared" si="1058"/>
        <v>0</v>
      </c>
      <c r="BJ1369" s="4">
        <f t="shared" si="1059"/>
        <v>0</v>
      </c>
      <c r="BK1369" s="4">
        <f t="shared" si="1060"/>
        <v>0</v>
      </c>
      <c r="BL1369" s="8" t="e">
        <f>VLOOKUP(CN1369,'CIR Results'!$B$3:$L$42,2,FALSE)</f>
        <v>#N/A</v>
      </c>
      <c r="BM1369" s="8" t="e">
        <f>VLOOKUP(CN1369,'CIR Results'!$B$3:$L$42,3,FALSE)</f>
        <v>#N/A</v>
      </c>
      <c r="BN1369" s="8" t="e">
        <f>VLOOKUP(CN1369,'CIR Results'!$B$3:$L$42,4,FALSE)</f>
        <v>#N/A</v>
      </c>
      <c r="BO1369" s="8" t="e">
        <f>VLOOKUP(CN1369,'CIR Results'!$B$3:$L$42,5,FALSE)</f>
        <v>#N/A</v>
      </c>
      <c r="BP1369" s="8" t="e">
        <f>VLOOKUP(CN1369,'CIR Results'!$B$3:$L$42,6,FALSE)</f>
        <v>#N/A</v>
      </c>
      <c r="BQ1369" s="8" t="e">
        <f>VLOOKUP(CN1369,'CIR Results'!$B$3:$L$42,8,FALSE)</f>
        <v>#N/A</v>
      </c>
      <c r="BR1369" s="8" t="e">
        <f>VLOOKUP(CN1369,'CIR Results'!$B$3:$L$42,9,FALSE)</f>
        <v>#N/A</v>
      </c>
      <c r="BS1369" s="8" t="e">
        <f>VLOOKUP(CN1369,'CIR Results'!$B$3:$L$42,10,FALSE)</f>
        <v>#N/A</v>
      </c>
      <c r="BT1369" s="8" t="e">
        <f>VLOOKUP(CN1369,'CIR Results'!$B$3:$L$42,11,FALSE)</f>
        <v>#N/A</v>
      </c>
      <c r="BU1369" s="136" t="e">
        <f>VLOOKUP(CN1369,'CIR Team Info'!$B$5:$E$44,2,FALSE)</f>
        <v>#N/A</v>
      </c>
      <c r="BV1369" s="136" t="e">
        <f>VLOOKUP(CN1369,'CIR Team Info'!$B$5:$E$44,4,FALSE)</f>
        <v>#N/A</v>
      </c>
      <c r="BW1369" s="136" t="str">
        <f t="shared" si="1085"/>
        <v xml:space="preserve">   </v>
      </c>
    </row>
    <row r="1370" spans="1:75" x14ac:dyDescent="0.25">
      <c r="A1370" s="78">
        <f t="shared" si="1039"/>
        <v>0</v>
      </c>
      <c r="C1370" s="10" t="str">
        <f t="shared" si="1078"/>
        <v>Do Not Pick</v>
      </c>
      <c r="D1370" s="17">
        <f t="shared" si="1040"/>
        <v>0</v>
      </c>
      <c r="E1370" s="113">
        <f t="shared" si="1066"/>
        <v>0</v>
      </c>
      <c r="F1370" s="113">
        <f t="shared" si="1067"/>
        <v>0</v>
      </c>
      <c r="G1370" s="113">
        <f t="shared" si="1068"/>
        <v>0</v>
      </c>
      <c r="H1370" s="113">
        <f t="shared" si="1069"/>
        <v>0</v>
      </c>
      <c r="I1370" s="113">
        <f t="shared" si="1070"/>
        <v>0</v>
      </c>
      <c r="J1370" s="113">
        <f t="shared" si="1071"/>
        <v>0</v>
      </c>
      <c r="K1370" s="113">
        <f t="shared" si="1061"/>
        <v>0</v>
      </c>
      <c r="L1370" s="76">
        <v>8</v>
      </c>
      <c r="M1370" s="76">
        <v>5</v>
      </c>
      <c r="N1370" s="76">
        <v>7</v>
      </c>
      <c r="O1370" s="76">
        <v>6</v>
      </c>
      <c r="P1370" s="76">
        <v>6</v>
      </c>
      <c r="Q1370" s="76">
        <v>2</v>
      </c>
      <c r="R1370" s="76">
        <v>1</v>
      </c>
      <c r="S1370" s="17">
        <f t="shared" si="1041"/>
        <v>0</v>
      </c>
      <c r="T1370" s="113">
        <f t="shared" si="1072"/>
        <v>0</v>
      </c>
      <c r="U1370" s="113">
        <f t="shared" si="1073"/>
        <v>0</v>
      </c>
      <c r="V1370" s="113">
        <f t="shared" si="1074"/>
        <v>0</v>
      </c>
      <c r="W1370" s="113">
        <f t="shared" si="1075"/>
        <v>0</v>
      </c>
      <c r="X1370" s="113">
        <f t="shared" si="1076"/>
        <v>0</v>
      </c>
      <c r="Y1370" s="113">
        <f t="shared" si="1077"/>
        <v>0</v>
      </c>
      <c r="Z1370" s="113">
        <f t="shared" si="1062"/>
        <v>0</v>
      </c>
      <c r="AA1370" s="76">
        <v>10</v>
      </c>
      <c r="AB1370" s="76">
        <v>6</v>
      </c>
      <c r="AC1370" s="76">
        <v>8</v>
      </c>
      <c r="AD1370" s="76">
        <v>2</v>
      </c>
      <c r="AE1370" s="76">
        <v>2</v>
      </c>
      <c r="AF1370" s="76">
        <v>5</v>
      </c>
      <c r="AG1370" s="76">
        <v>8</v>
      </c>
      <c r="AH1370" s="131">
        <f t="shared" si="1042"/>
        <v>0</v>
      </c>
      <c r="AI1370" s="131">
        <f t="shared" si="1063"/>
        <v>0</v>
      </c>
      <c r="AJ1370" s="131">
        <f t="shared" si="1079"/>
        <v>0</v>
      </c>
      <c r="AK1370" s="131">
        <f t="shared" si="1080"/>
        <v>0</v>
      </c>
      <c r="AL1370" s="131">
        <f t="shared" si="1064"/>
        <v>0</v>
      </c>
      <c r="AM1370" s="131">
        <f t="shared" si="1065"/>
        <v>0</v>
      </c>
      <c r="AN1370" s="131">
        <f t="shared" si="1043"/>
        <v>0</v>
      </c>
      <c r="AO1370" s="115" t="b">
        <f t="shared" si="1081"/>
        <v>0</v>
      </c>
      <c r="AP1370" s="115" t="b">
        <f t="shared" si="1082"/>
        <v>0</v>
      </c>
      <c r="AQ1370" s="115" t="b">
        <f t="shared" si="1083"/>
        <v>0</v>
      </c>
      <c r="AR1370" s="79">
        <f t="shared" si="1044"/>
        <v>0</v>
      </c>
      <c r="AS1370" s="79">
        <f t="shared" si="1045"/>
        <v>0</v>
      </c>
      <c r="AT1370" s="79">
        <f t="shared" si="1046"/>
        <v>0</v>
      </c>
      <c r="AU1370" s="79">
        <f t="shared" si="1047"/>
        <v>0</v>
      </c>
      <c r="AV1370" s="79">
        <f t="shared" si="1048"/>
        <v>0</v>
      </c>
      <c r="AW1370" s="79">
        <f t="shared" si="1049"/>
        <v>0</v>
      </c>
      <c r="AX1370" s="128">
        <f t="shared" si="1050"/>
        <v>0</v>
      </c>
      <c r="AY1370" s="128"/>
      <c r="AZ1370" s="128"/>
      <c r="BA1370" s="128">
        <f t="shared" si="1051"/>
        <v>0</v>
      </c>
      <c r="BB1370" s="128">
        <f t="shared" si="1052"/>
        <v>0</v>
      </c>
      <c r="BC1370" s="80">
        <f t="shared" si="1053"/>
        <v>0</v>
      </c>
      <c r="BD1370" s="80">
        <f t="shared" si="1054"/>
        <v>0</v>
      </c>
      <c r="BE1370" s="80">
        <f t="shared" si="1055"/>
        <v>0</v>
      </c>
      <c r="BF1370" s="80">
        <f t="shared" si="1056"/>
        <v>0</v>
      </c>
      <c r="BG1370" s="80">
        <f t="shared" si="1057"/>
        <v>0</v>
      </c>
      <c r="BH1370" s="80">
        <f t="shared" si="1084"/>
        <v>0</v>
      </c>
      <c r="BI1370" s="4">
        <f t="shared" si="1058"/>
        <v>0</v>
      </c>
      <c r="BJ1370" s="4">
        <f t="shared" si="1059"/>
        <v>0</v>
      </c>
      <c r="BK1370" s="4">
        <f t="shared" si="1060"/>
        <v>0</v>
      </c>
      <c r="BL1370" s="8" t="e">
        <f>VLOOKUP(CN1370,'CIR Results'!$B$3:$L$42,2,FALSE)</f>
        <v>#N/A</v>
      </c>
      <c r="BM1370" s="8" t="e">
        <f>VLOOKUP(CN1370,'CIR Results'!$B$3:$L$42,3,FALSE)</f>
        <v>#N/A</v>
      </c>
      <c r="BN1370" s="8" t="e">
        <f>VLOOKUP(CN1370,'CIR Results'!$B$3:$L$42,4,FALSE)</f>
        <v>#N/A</v>
      </c>
      <c r="BO1370" s="8" t="e">
        <f>VLOOKUP(CN1370,'CIR Results'!$B$3:$L$42,5,FALSE)</f>
        <v>#N/A</v>
      </c>
      <c r="BP1370" s="8" t="e">
        <f>VLOOKUP(CN1370,'CIR Results'!$B$3:$L$42,6,FALSE)</f>
        <v>#N/A</v>
      </c>
      <c r="BQ1370" s="8" t="e">
        <f>VLOOKUP(CN1370,'CIR Results'!$B$3:$L$42,8,FALSE)</f>
        <v>#N/A</v>
      </c>
      <c r="BR1370" s="8" t="e">
        <f>VLOOKUP(CN1370,'CIR Results'!$B$3:$L$42,9,FALSE)</f>
        <v>#N/A</v>
      </c>
      <c r="BS1370" s="8" t="e">
        <f>VLOOKUP(CN1370,'CIR Results'!$B$3:$L$42,10,FALSE)</f>
        <v>#N/A</v>
      </c>
      <c r="BT1370" s="8" t="e">
        <f>VLOOKUP(CN1370,'CIR Results'!$B$3:$L$42,11,FALSE)</f>
        <v>#N/A</v>
      </c>
      <c r="BU1370" s="136" t="e">
        <f>VLOOKUP(CN1370,'CIR Team Info'!$B$5:$E$44,2,FALSE)</f>
        <v>#N/A</v>
      </c>
      <c r="BV1370" s="136" t="e">
        <f>VLOOKUP(CN1370,'CIR Team Info'!$B$5:$E$44,4,FALSE)</f>
        <v>#N/A</v>
      </c>
      <c r="BW1370" s="136" t="str">
        <f t="shared" si="1085"/>
        <v xml:space="preserve">   </v>
      </c>
    </row>
    <row r="1371" spans="1:75" x14ac:dyDescent="0.25">
      <c r="A1371" s="78">
        <f t="shared" si="1039"/>
        <v>0</v>
      </c>
      <c r="C1371" s="10" t="str">
        <f t="shared" si="1078"/>
        <v>Do Not Pick</v>
      </c>
      <c r="D1371" s="17">
        <f t="shared" si="1040"/>
        <v>0</v>
      </c>
      <c r="E1371" s="113">
        <f t="shared" si="1066"/>
        <v>0</v>
      </c>
      <c r="F1371" s="113">
        <f t="shared" si="1067"/>
        <v>0</v>
      </c>
      <c r="G1371" s="113">
        <f t="shared" si="1068"/>
        <v>0</v>
      </c>
      <c r="H1371" s="113">
        <f t="shared" si="1069"/>
        <v>0</v>
      </c>
      <c r="I1371" s="113">
        <f t="shared" si="1070"/>
        <v>0</v>
      </c>
      <c r="J1371" s="113">
        <f t="shared" si="1071"/>
        <v>0</v>
      </c>
      <c r="K1371" s="113">
        <f t="shared" si="1061"/>
        <v>0</v>
      </c>
      <c r="L1371" s="76">
        <v>8</v>
      </c>
      <c r="M1371" s="76">
        <v>5</v>
      </c>
      <c r="N1371" s="76">
        <v>7</v>
      </c>
      <c r="O1371" s="76">
        <v>6</v>
      </c>
      <c r="P1371" s="76">
        <v>6</v>
      </c>
      <c r="Q1371" s="76">
        <v>2</v>
      </c>
      <c r="R1371" s="76">
        <v>1</v>
      </c>
      <c r="S1371" s="17">
        <f t="shared" si="1041"/>
        <v>0</v>
      </c>
      <c r="T1371" s="113">
        <f t="shared" si="1072"/>
        <v>0</v>
      </c>
      <c r="U1371" s="113">
        <f t="shared" si="1073"/>
        <v>0</v>
      </c>
      <c r="V1371" s="113">
        <f t="shared" si="1074"/>
        <v>0</v>
      </c>
      <c r="W1371" s="113">
        <f t="shared" si="1075"/>
        <v>0</v>
      </c>
      <c r="X1371" s="113">
        <f t="shared" si="1076"/>
        <v>0</v>
      </c>
      <c r="Y1371" s="113">
        <f t="shared" si="1077"/>
        <v>0</v>
      </c>
      <c r="Z1371" s="113">
        <f t="shared" si="1062"/>
        <v>0</v>
      </c>
      <c r="AA1371" s="76">
        <v>10</v>
      </c>
      <c r="AB1371" s="76">
        <v>6</v>
      </c>
      <c r="AC1371" s="76">
        <v>8</v>
      </c>
      <c r="AD1371" s="76">
        <v>2</v>
      </c>
      <c r="AE1371" s="76">
        <v>2</v>
      </c>
      <c r="AF1371" s="76">
        <v>5</v>
      </c>
      <c r="AG1371" s="76">
        <v>8</v>
      </c>
      <c r="AH1371" s="131">
        <f t="shared" si="1042"/>
        <v>0</v>
      </c>
      <c r="AI1371" s="131">
        <f t="shared" si="1063"/>
        <v>0</v>
      </c>
      <c r="AJ1371" s="131">
        <f t="shared" si="1079"/>
        <v>0</v>
      </c>
      <c r="AK1371" s="131">
        <f t="shared" si="1080"/>
        <v>0</v>
      </c>
      <c r="AL1371" s="131">
        <f t="shared" si="1064"/>
        <v>0</v>
      </c>
      <c r="AM1371" s="131">
        <f t="shared" si="1065"/>
        <v>0</v>
      </c>
      <c r="AN1371" s="131">
        <f t="shared" si="1043"/>
        <v>0</v>
      </c>
      <c r="AO1371" s="115" t="b">
        <f t="shared" si="1081"/>
        <v>0</v>
      </c>
      <c r="AP1371" s="115" t="b">
        <f t="shared" si="1082"/>
        <v>0</v>
      </c>
      <c r="AQ1371" s="115" t="b">
        <f t="shared" si="1083"/>
        <v>0</v>
      </c>
      <c r="AR1371" s="79">
        <f t="shared" si="1044"/>
        <v>0</v>
      </c>
      <c r="AS1371" s="79">
        <f t="shared" si="1045"/>
        <v>0</v>
      </c>
      <c r="AT1371" s="79">
        <f t="shared" si="1046"/>
        <v>0</v>
      </c>
      <c r="AU1371" s="79">
        <f t="shared" si="1047"/>
        <v>0</v>
      </c>
      <c r="AV1371" s="79">
        <f t="shared" si="1048"/>
        <v>0</v>
      </c>
      <c r="AW1371" s="79">
        <f t="shared" si="1049"/>
        <v>0</v>
      </c>
      <c r="AX1371" s="128">
        <f t="shared" si="1050"/>
        <v>0</v>
      </c>
      <c r="AY1371" s="128"/>
      <c r="AZ1371" s="128"/>
      <c r="BA1371" s="128">
        <f t="shared" si="1051"/>
        <v>0</v>
      </c>
      <c r="BB1371" s="128">
        <f t="shared" si="1052"/>
        <v>0</v>
      </c>
      <c r="BC1371" s="80">
        <f t="shared" si="1053"/>
        <v>0</v>
      </c>
      <c r="BD1371" s="80">
        <f t="shared" si="1054"/>
        <v>0</v>
      </c>
      <c r="BE1371" s="80">
        <f t="shared" si="1055"/>
        <v>0</v>
      </c>
      <c r="BF1371" s="80">
        <f t="shared" si="1056"/>
        <v>0</v>
      </c>
      <c r="BG1371" s="80">
        <f t="shared" si="1057"/>
        <v>0</v>
      </c>
      <c r="BH1371" s="80">
        <f t="shared" si="1084"/>
        <v>0</v>
      </c>
      <c r="BI1371" s="4">
        <f t="shared" si="1058"/>
        <v>0</v>
      </c>
      <c r="BJ1371" s="4">
        <f t="shared" si="1059"/>
        <v>0</v>
      </c>
      <c r="BK1371" s="4">
        <f t="shared" si="1060"/>
        <v>0</v>
      </c>
      <c r="BL1371" s="8" t="e">
        <f>VLOOKUP(CN1371,'CIR Results'!$B$3:$L$42,2,FALSE)</f>
        <v>#N/A</v>
      </c>
      <c r="BM1371" s="8" t="e">
        <f>VLOOKUP(CN1371,'CIR Results'!$B$3:$L$42,3,FALSE)</f>
        <v>#N/A</v>
      </c>
      <c r="BN1371" s="8" t="e">
        <f>VLOOKUP(CN1371,'CIR Results'!$B$3:$L$42,4,FALSE)</f>
        <v>#N/A</v>
      </c>
      <c r="BO1371" s="8" t="e">
        <f>VLOOKUP(CN1371,'CIR Results'!$B$3:$L$42,5,FALSE)</f>
        <v>#N/A</v>
      </c>
      <c r="BP1371" s="8" t="e">
        <f>VLOOKUP(CN1371,'CIR Results'!$B$3:$L$42,6,FALSE)</f>
        <v>#N/A</v>
      </c>
      <c r="BQ1371" s="8" t="e">
        <f>VLOOKUP(CN1371,'CIR Results'!$B$3:$L$42,8,FALSE)</f>
        <v>#N/A</v>
      </c>
      <c r="BR1371" s="8" t="e">
        <f>VLOOKUP(CN1371,'CIR Results'!$B$3:$L$42,9,FALSE)</f>
        <v>#N/A</v>
      </c>
      <c r="BS1371" s="8" t="e">
        <f>VLOOKUP(CN1371,'CIR Results'!$B$3:$L$42,10,FALSE)</f>
        <v>#N/A</v>
      </c>
      <c r="BT1371" s="8" t="e">
        <f>VLOOKUP(CN1371,'CIR Results'!$B$3:$L$42,11,FALSE)</f>
        <v>#N/A</v>
      </c>
      <c r="BU1371" s="136" t="e">
        <f>VLOOKUP(CN1371,'CIR Team Info'!$B$5:$E$44,2,FALSE)</f>
        <v>#N/A</v>
      </c>
      <c r="BV1371" s="136" t="e">
        <f>VLOOKUP(CN1371,'CIR Team Info'!$B$5:$E$44,4,FALSE)</f>
        <v>#N/A</v>
      </c>
      <c r="BW1371" s="136" t="str">
        <f t="shared" si="1085"/>
        <v xml:space="preserve">   </v>
      </c>
    </row>
    <row r="1372" spans="1:75" x14ac:dyDescent="0.25">
      <c r="A1372" s="78">
        <f t="shared" si="1039"/>
        <v>0</v>
      </c>
      <c r="C1372" s="10" t="str">
        <f t="shared" si="1078"/>
        <v>Do Not Pick</v>
      </c>
      <c r="D1372" s="17">
        <f t="shared" si="1040"/>
        <v>0</v>
      </c>
      <c r="E1372" s="113">
        <f t="shared" si="1066"/>
        <v>0</v>
      </c>
      <c r="F1372" s="113">
        <f t="shared" si="1067"/>
        <v>0</v>
      </c>
      <c r="G1372" s="113">
        <f t="shared" si="1068"/>
        <v>0</v>
      </c>
      <c r="H1372" s="113">
        <f t="shared" si="1069"/>
        <v>0</v>
      </c>
      <c r="I1372" s="113">
        <f t="shared" si="1070"/>
        <v>0</v>
      </c>
      <c r="J1372" s="113">
        <f t="shared" si="1071"/>
        <v>0</v>
      </c>
      <c r="K1372" s="113">
        <f t="shared" si="1061"/>
        <v>0</v>
      </c>
      <c r="L1372" s="76">
        <v>8</v>
      </c>
      <c r="M1372" s="76">
        <v>5</v>
      </c>
      <c r="N1372" s="76">
        <v>7</v>
      </c>
      <c r="O1372" s="76">
        <v>6</v>
      </c>
      <c r="P1372" s="76">
        <v>6</v>
      </c>
      <c r="Q1372" s="76">
        <v>2</v>
      </c>
      <c r="R1372" s="76">
        <v>1</v>
      </c>
      <c r="S1372" s="17">
        <f t="shared" si="1041"/>
        <v>0</v>
      </c>
      <c r="T1372" s="113">
        <f t="shared" si="1072"/>
        <v>0</v>
      </c>
      <c r="U1372" s="113">
        <f t="shared" si="1073"/>
        <v>0</v>
      </c>
      <c r="V1372" s="113">
        <f t="shared" si="1074"/>
        <v>0</v>
      </c>
      <c r="W1372" s="113">
        <f t="shared" si="1075"/>
        <v>0</v>
      </c>
      <c r="X1372" s="113">
        <f t="shared" si="1076"/>
        <v>0</v>
      </c>
      <c r="Y1372" s="113">
        <f t="shared" si="1077"/>
        <v>0</v>
      </c>
      <c r="Z1372" s="113">
        <f t="shared" si="1062"/>
        <v>0</v>
      </c>
      <c r="AA1372" s="76">
        <v>10</v>
      </c>
      <c r="AB1372" s="76">
        <v>6</v>
      </c>
      <c r="AC1372" s="76">
        <v>8</v>
      </c>
      <c r="AD1372" s="76">
        <v>2</v>
      </c>
      <c r="AE1372" s="76">
        <v>2</v>
      </c>
      <c r="AF1372" s="76">
        <v>5</v>
      </c>
      <c r="AG1372" s="76">
        <v>8</v>
      </c>
      <c r="AH1372" s="131">
        <f t="shared" si="1042"/>
        <v>0</v>
      </c>
      <c r="AI1372" s="131">
        <f t="shared" si="1063"/>
        <v>0</v>
      </c>
      <c r="AJ1372" s="131">
        <f t="shared" si="1079"/>
        <v>0</v>
      </c>
      <c r="AK1372" s="131">
        <f t="shared" si="1080"/>
        <v>0</v>
      </c>
      <c r="AL1372" s="131">
        <f t="shared" si="1064"/>
        <v>0</v>
      </c>
      <c r="AM1372" s="131">
        <f t="shared" si="1065"/>
        <v>0</v>
      </c>
      <c r="AN1372" s="131">
        <f t="shared" si="1043"/>
        <v>0</v>
      </c>
      <c r="AO1372" s="115" t="b">
        <f t="shared" si="1081"/>
        <v>0</v>
      </c>
      <c r="AP1372" s="115" t="b">
        <f t="shared" si="1082"/>
        <v>0</v>
      </c>
      <c r="AQ1372" s="115" t="b">
        <f t="shared" si="1083"/>
        <v>0</v>
      </c>
      <c r="AR1372" s="79">
        <f t="shared" si="1044"/>
        <v>0</v>
      </c>
      <c r="AS1372" s="79">
        <f t="shared" si="1045"/>
        <v>0</v>
      </c>
      <c r="AT1372" s="79">
        <f t="shared" si="1046"/>
        <v>0</v>
      </c>
      <c r="AU1372" s="79">
        <f t="shared" si="1047"/>
        <v>0</v>
      </c>
      <c r="AV1372" s="79">
        <f t="shared" si="1048"/>
        <v>0</v>
      </c>
      <c r="AW1372" s="79">
        <f t="shared" si="1049"/>
        <v>0</v>
      </c>
      <c r="AX1372" s="128">
        <f t="shared" si="1050"/>
        <v>0</v>
      </c>
      <c r="AY1372" s="128"/>
      <c r="AZ1372" s="128"/>
      <c r="BA1372" s="128">
        <f t="shared" si="1051"/>
        <v>0</v>
      </c>
      <c r="BB1372" s="128">
        <f t="shared" si="1052"/>
        <v>0</v>
      </c>
      <c r="BC1372" s="80">
        <f t="shared" si="1053"/>
        <v>0</v>
      </c>
      <c r="BD1372" s="80">
        <f t="shared" si="1054"/>
        <v>0</v>
      </c>
      <c r="BE1372" s="80">
        <f t="shared" si="1055"/>
        <v>0</v>
      </c>
      <c r="BF1372" s="80">
        <f t="shared" si="1056"/>
        <v>0</v>
      </c>
      <c r="BG1372" s="80">
        <f t="shared" si="1057"/>
        <v>0</v>
      </c>
      <c r="BH1372" s="80">
        <f t="shared" si="1084"/>
        <v>0</v>
      </c>
      <c r="BI1372" s="4">
        <f t="shared" si="1058"/>
        <v>0</v>
      </c>
      <c r="BJ1372" s="4">
        <f t="shared" si="1059"/>
        <v>0</v>
      </c>
      <c r="BK1372" s="4">
        <f t="shared" si="1060"/>
        <v>0</v>
      </c>
      <c r="BL1372" s="8" t="e">
        <f>VLOOKUP(CN1372,'CIR Results'!$B$3:$L$42,2,FALSE)</f>
        <v>#N/A</v>
      </c>
      <c r="BM1372" s="8" t="e">
        <f>VLOOKUP(CN1372,'CIR Results'!$B$3:$L$42,3,FALSE)</f>
        <v>#N/A</v>
      </c>
      <c r="BN1372" s="8" t="e">
        <f>VLOOKUP(CN1372,'CIR Results'!$B$3:$L$42,4,FALSE)</f>
        <v>#N/A</v>
      </c>
      <c r="BO1372" s="8" t="e">
        <f>VLOOKUP(CN1372,'CIR Results'!$B$3:$L$42,5,FALSE)</f>
        <v>#N/A</v>
      </c>
      <c r="BP1372" s="8" t="e">
        <f>VLOOKUP(CN1372,'CIR Results'!$B$3:$L$42,6,FALSE)</f>
        <v>#N/A</v>
      </c>
      <c r="BQ1372" s="8" t="e">
        <f>VLOOKUP(CN1372,'CIR Results'!$B$3:$L$42,8,FALSE)</f>
        <v>#N/A</v>
      </c>
      <c r="BR1372" s="8" t="e">
        <f>VLOOKUP(CN1372,'CIR Results'!$B$3:$L$42,9,FALSE)</f>
        <v>#N/A</v>
      </c>
      <c r="BS1372" s="8" t="e">
        <f>VLOOKUP(CN1372,'CIR Results'!$B$3:$L$42,10,FALSE)</f>
        <v>#N/A</v>
      </c>
      <c r="BT1372" s="8" t="e">
        <f>VLOOKUP(CN1372,'CIR Results'!$B$3:$L$42,11,FALSE)</f>
        <v>#N/A</v>
      </c>
      <c r="BU1372" s="136" t="e">
        <f>VLOOKUP(CN1372,'CIR Team Info'!$B$5:$E$44,2,FALSE)</f>
        <v>#N/A</v>
      </c>
      <c r="BV1372" s="136" t="e">
        <f>VLOOKUP(CN1372,'CIR Team Info'!$B$5:$E$44,4,FALSE)</f>
        <v>#N/A</v>
      </c>
      <c r="BW1372" s="136" t="str">
        <f t="shared" si="1085"/>
        <v xml:space="preserve">   </v>
      </c>
    </row>
    <row r="1373" spans="1:75" x14ac:dyDescent="0.25">
      <c r="A1373" s="78">
        <f t="shared" si="1039"/>
        <v>0</v>
      </c>
      <c r="C1373" s="10" t="str">
        <f t="shared" si="1078"/>
        <v>Do Not Pick</v>
      </c>
      <c r="D1373" s="17">
        <f t="shared" si="1040"/>
        <v>0</v>
      </c>
      <c r="E1373" s="113">
        <f t="shared" si="1066"/>
        <v>0</v>
      </c>
      <c r="F1373" s="113">
        <f t="shared" si="1067"/>
        <v>0</v>
      </c>
      <c r="G1373" s="113">
        <f t="shared" si="1068"/>
        <v>0</v>
      </c>
      <c r="H1373" s="113">
        <f t="shared" si="1069"/>
        <v>0</v>
      </c>
      <c r="I1373" s="113">
        <f t="shared" si="1070"/>
        <v>0</v>
      </c>
      <c r="J1373" s="113">
        <f t="shared" si="1071"/>
        <v>0</v>
      </c>
      <c r="K1373" s="113">
        <f t="shared" si="1061"/>
        <v>0</v>
      </c>
      <c r="L1373" s="76">
        <v>8</v>
      </c>
      <c r="M1373" s="76">
        <v>5</v>
      </c>
      <c r="N1373" s="76">
        <v>7</v>
      </c>
      <c r="O1373" s="76">
        <v>6</v>
      </c>
      <c r="P1373" s="76">
        <v>6</v>
      </c>
      <c r="Q1373" s="76">
        <v>2</v>
      </c>
      <c r="R1373" s="76">
        <v>1</v>
      </c>
      <c r="S1373" s="17">
        <f t="shared" si="1041"/>
        <v>0</v>
      </c>
      <c r="T1373" s="113">
        <f t="shared" si="1072"/>
        <v>0</v>
      </c>
      <c r="U1373" s="113">
        <f t="shared" si="1073"/>
        <v>0</v>
      </c>
      <c r="V1373" s="113">
        <f t="shared" si="1074"/>
        <v>0</v>
      </c>
      <c r="W1373" s="113">
        <f t="shared" si="1075"/>
        <v>0</v>
      </c>
      <c r="X1373" s="113">
        <f t="shared" si="1076"/>
        <v>0</v>
      </c>
      <c r="Y1373" s="113">
        <f t="shared" si="1077"/>
        <v>0</v>
      </c>
      <c r="Z1373" s="113">
        <f t="shared" si="1062"/>
        <v>0</v>
      </c>
      <c r="AA1373" s="76">
        <v>10</v>
      </c>
      <c r="AB1373" s="76">
        <v>6</v>
      </c>
      <c r="AC1373" s="76">
        <v>8</v>
      </c>
      <c r="AD1373" s="76">
        <v>2</v>
      </c>
      <c r="AE1373" s="76">
        <v>2</v>
      </c>
      <c r="AF1373" s="76">
        <v>5</v>
      </c>
      <c r="AG1373" s="76">
        <v>8</v>
      </c>
      <c r="AH1373" s="131">
        <f t="shared" si="1042"/>
        <v>0</v>
      </c>
      <c r="AI1373" s="131">
        <f t="shared" si="1063"/>
        <v>0</v>
      </c>
      <c r="AJ1373" s="131">
        <f t="shared" si="1079"/>
        <v>0</v>
      </c>
      <c r="AK1373" s="131">
        <f t="shared" si="1080"/>
        <v>0</v>
      </c>
      <c r="AL1373" s="131">
        <f t="shared" si="1064"/>
        <v>0</v>
      </c>
      <c r="AM1373" s="131">
        <f t="shared" si="1065"/>
        <v>0</v>
      </c>
      <c r="AN1373" s="131">
        <f t="shared" si="1043"/>
        <v>0</v>
      </c>
      <c r="AO1373" s="115" t="b">
        <f t="shared" si="1081"/>
        <v>0</v>
      </c>
      <c r="AP1373" s="115" t="b">
        <f t="shared" si="1082"/>
        <v>0</v>
      </c>
      <c r="AQ1373" s="115" t="b">
        <f t="shared" si="1083"/>
        <v>0</v>
      </c>
      <c r="AR1373" s="79">
        <f t="shared" si="1044"/>
        <v>0</v>
      </c>
      <c r="AS1373" s="79">
        <f t="shared" si="1045"/>
        <v>0</v>
      </c>
      <c r="AT1373" s="79">
        <f t="shared" si="1046"/>
        <v>0</v>
      </c>
      <c r="AU1373" s="79">
        <f t="shared" si="1047"/>
        <v>0</v>
      </c>
      <c r="AV1373" s="79">
        <f t="shared" si="1048"/>
        <v>0</v>
      </c>
      <c r="AW1373" s="79">
        <f t="shared" si="1049"/>
        <v>0</v>
      </c>
      <c r="AX1373" s="128">
        <f t="shared" si="1050"/>
        <v>0</v>
      </c>
      <c r="AY1373" s="128"/>
      <c r="AZ1373" s="128"/>
      <c r="BA1373" s="128">
        <f t="shared" si="1051"/>
        <v>0</v>
      </c>
      <c r="BB1373" s="128">
        <f t="shared" si="1052"/>
        <v>0</v>
      </c>
      <c r="BC1373" s="80">
        <f t="shared" si="1053"/>
        <v>0</v>
      </c>
      <c r="BD1373" s="80">
        <f t="shared" si="1054"/>
        <v>0</v>
      </c>
      <c r="BE1373" s="80">
        <f t="shared" si="1055"/>
        <v>0</v>
      </c>
      <c r="BF1373" s="80">
        <f t="shared" si="1056"/>
        <v>0</v>
      </c>
      <c r="BG1373" s="80">
        <f t="shared" si="1057"/>
        <v>0</v>
      </c>
      <c r="BH1373" s="80">
        <f t="shared" si="1084"/>
        <v>0</v>
      </c>
      <c r="BI1373" s="4">
        <f t="shared" si="1058"/>
        <v>0</v>
      </c>
      <c r="BJ1373" s="4">
        <f t="shared" si="1059"/>
        <v>0</v>
      </c>
      <c r="BK1373" s="4">
        <f t="shared" si="1060"/>
        <v>0</v>
      </c>
      <c r="BL1373" s="8" t="e">
        <f>VLOOKUP(CN1373,'CIR Results'!$B$3:$L$42,2,FALSE)</f>
        <v>#N/A</v>
      </c>
      <c r="BM1373" s="8" t="e">
        <f>VLOOKUP(CN1373,'CIR Results'!$B$3:$L$42,3,FALSE)</f>
        <v>#N/A</v>
      </c>
      <c r="BN1373" s="8" t="e">
        <f>VLOOKUP(CN1373,'CIR Results'!$B$3:$L$42,4,FALSE)</f>
        <v>#N/A</v>
      </c>
      <c r="BO1373" s="8" t="e">
        <f>VLOOKUP(CN1373,'CIR Results'!$B$3:$L$42,5,FALSE)</f>
        <v>#N/A</v>
      </c>
      <c r="BP1373" s="8" t="e">
        <f>VLOOKUP(CN1373,'CIR Results'!$B$3:$L$42,6,FALSE)</f>
        <v>#N/A</v>
      </c>
      <c r="BQ1373" s="8" t="e">
        <f>VLOOKUP(CN1373,'CIR Results'!$B$3:$L$42,8,FALSE)</f>
        <v>#N/A</v>
      </c>
      <c r="BR1373" s="8" t="e">
        <f>VLOOKUP(CN1373,'CIR Results'!$B$3:$L$42,9,FALSE)</f>
        <v>#N/A</v>
      </c>
      <c r="BS1373" s="8" t="e">
        <f>VLOOKUP(CN1373,'CIR Results'!$B$3:$L$42,10,FALSE)</f>
        <v>#N/A</v>
      </c>
      <c r="BT1373" s="8" t="e">
        <f>VLOOKUP(CN1373,'CIR Results'!$B$3:$L$42,11,FALSE)</f>
        <v>#N/A</v>
      </c>
      <c r="BU1373" s="136" t="e">
        <f>VLOOKUP(CN1373,'CIR Team Info'!$B$5:$E$44,2,FALSE)</f>
        <v>#N/A</v>
      </c>
      <c r="BV1373" s="136" t="e">
        <f>VLOOKUP(CN1373,'CIR Team Info'!$B$5:$E$44,4,FALSE)</f>
        <v>#N/A</v>
      </c>
      <c r="BW1373" s="136" t="str">
        <f t="shared" si="1085"/>
        <v xml:space="preserve">   </v>
      </c>
    </row>
    <row r="1374" spans="1:75" x14ac:dyDescent="0.25">
      <c r="A1374" s="78">
        <f t="shared" si="1039"/>
        <v>0</v>
      </c>
      <c r="C1374" s="10" t="str">
        <f t="shared" si="1078"/>
        <v>Do Not Pick</v>
      </c>
      <c r="D1374" s="17">
        <f t="shared" si="1040"/>
        <v>0</v>
      </c>
      <c r="E1374" s="113">
        <f t="shared" si="1066"/>
        <v>0</v>
      </c>
      <c r="F1374" s="113">
        <f t="shared" si="1067"/>
        <v>0</v>
      </c>
      <c r="G1374" s="113">
        <f t="shared" si="1068"/>
        <v>0</v>
      </c>
      <c r="H1374" s="113">
        <f t="shared" si="1069"/>
        <v>0</v>
      </c>
      <c r="I1374" s="113">
        <f t="shared" si="1070"/>
        <v>0</v>
      </c>
      <c r="J1374" s="113">
        <f t="shared" si="1071"/>
        <v>0</v>
      </c>
      <c r="K1374" s="113">
        <f t="shared" si="1061"/>
        <v>0</v>
      </c>
      <c r="L1374" s="76">
        <v>8</v>
      </c>
      <c r="M1374" s="76">
        <v>5</v>
      </c>
      <c r="N1374" s="76">
        <v>7</v>
      </c>
      <c r="O1374" s="76">
        <v>6</v>
      </c>
      <c r="P1374" s="76">
        <v>6</v>
      </c>
      <c r="Q1374" s="76">
        <v>2</v>
      </c>
      <c r="R1374" s="76">
        <v>1</v>
      </c>
      <c r="S1374" s="17">
        <f t="shared" si="1041"/>
        <v>0</v>
      </c>
      <c r="T1374" s="113">
        <f t="shared" si="1072"/>
        <v>0</v>
      </c>
      <c r="U1374" s="113">
        <f t="shared" si="1073"/>
        <v>0</v>
      </c>
      <c r="V1374" s="113">
        <f t="shared" si="1074"/>
        <v>0</v>
      </c>
      <c r="W1374" s="113">
        <f t="shared" si="1075"/>
        <v>0</v>
      </c>
      <c r="X1374" s="113">
        <f t="shared" si="1076"/>
        <v>0</v>
      </c>
      <c r="Y1374" s="113">
        <f t="shared" si="1077"/>
        <v>0</v>
      </c>
      <c r="Z1374" s="113">
        <f t="shared" si="1062"/>
        <v>0</v>
      </c>
      <c r="AA1374" s="76">
        <v>10</v>
      </c>
      <c r="AB1374" s="76">
        <v>6</v>
      </c>
      <c r="AC1374" s="76">
        <v>8</v>
      </c>
      <c r="AD1374" s="76">
        <v>2</v>
      </c>
      <c r="AE1374" s="76">
        <v>2</v>
      </c>
      <c r="AF1374" s="76">
        <v>5</v>
      </c>
      <c r="AG1374" s="76">
        <v>8</v>
      </c>
      <c r="AH1374" s="131">
        <f t="shared" si="1042"/>
        <v>0</v>
      </c>
      <c r="AI1374" s="131">
        <f t="shared" si="1063"/>
        <v>0</v>
      </c>
      <c r="AJ1374" s="131">
        <f t="shared" si="1079"/>
        <v>0</v>
      </c>
      <c r="AK1374" s="131">
        <f t="shared" si="1080"/>
        <v>0</v>
      </c>
      <c r="AL1374" s="131">
        <f t="shared" si="1064"/>
        <v>0</v>
      </c>
      <c r="AM1374" s="131">
        <f t="shared" si="1065"/>
        <v>0</v>
      </c>
      <c r="AN1374" s="131">
        <f t="shared" si="1043"/>
        <v>0</v>
      </c>
      <c r="AO1374" s="115" t="b">
        <f t="shared" si="1081"/>
        <v>0</v>
      </c>
      <c r="AP1374" s="115" t="b">
        <f t="shared" si="1082"/>
        <v>0</v>
      </c>
      <c r="AQ1374" s="115" t="b">
        <f t="shared" si="1083"/>
        <v>0</v>
      </c>
      <c r="AR1374" s="79">
        <f t="shared" si="1044"/>
        <v>0</v>
      </c>
      <c r="AS1374" s="79">
        <f t="shared" si="1045"/>
        <v>0</v>
      </c>
      <c r="AT1374" s="79">
        <f t="shared" si="1046"/>
        <v>0</v>
      </c>
      <c r="AU1374" s="79">
        <f t="shared" si="1047"/>
        <v>0</v>
      </c>
      <c r="AV1374" s="79">
        <f t="shared" si="1048"/>
        <v>0</v>
      </c>
      <c r="AW1374" s="79">
        <f t="shared" si="1049"/>
        <v>0</v>
      </c>
      <c r="AX1374" s="128">
        <f t="shared" si="1050"/>
        <v>0</v>
      </c>
      <c r="AY1374" s="128"/>
      <c r="AZ1374" s="128"/>
      <c r="BA1374" s="128">
        <f t="shared" si="1051"/>
        <v>0</v>
      </c>
      <c r="BB1374" s="128">
        <f t="shared" si="1052"/>
        <v>0</v>
      </c>
      <c r="BC1374" s="80">
        <f t="shared" si="1053"/>
        <v>0</v>
      </c>
      <c r="BD1374" s="80">
        <f t="shared" si="1054"/>
        <v>0</v>
      </c>
      <c r="BE1374" s="80">
        <f t="shared" si="1055"/>
        <v>0</v>
      </c>
      <c r="BF1374" s="80">
        <f t="shared" si="1056"/>
        <v>0</v>
      </c>
      <c r="BG1374" s="80">
        <f t="shared" si="1057"/>
        <v>0</v>
      </c>
      <c r="BH1374" s="80">
        <f t="shared" si="1084"/>
        <v>0</v>
      </c>
      <c r="BI1374" s="4">
        <f t="shared" si="1058"/>
        <v>0</v>
      </c>
      <c r="BJ1374" s="4">
        <f t="shared" si="1059"/>
        <v>0</v>
      </c>
      <c r="BK1374" s="4">
        <f t="shared" si="1060"/>
        <v>0</v>
      </c>
      <c r="BL1374" s="8" t="e">
        <f>VLOOKUP(CN1374,'CIR Results'!$B$3:$L$42,2,FALSE)</f>
        <v>#N/A</v>
      </c>
      <c r="BM1374" s="8" t="e">
        <f>VLOOKUP(CN1374,'CIR Results'!$B$3:$L$42,3,FALSE)</f>
        <v>#N/A</v>
      </c>
      <c r="BN1374" s="8" t="e">
        <f>VLOOKUP(CN1374,'CIR Results'!$B$3:$L$42,4,FALSE)</f>
        <v>#N/A</v>
      </c>
      <c r="BO1374" s="8" t="e">
        <f>VLOOKUP(CN1374,'CIR Results'!$B$3:$L$42,5,FALSE)</f>
        <v>#N/A</v>
      </c>
      <c r="BP1374" s="8" t="e">
        <f>VLOOKUP(CN1374,'CIR Results'!$B$3:$L$42,6,FALSE)</f>
        <v>#N/A</v>
      </c>
      <c r="BQ1374" s="8" t="e">
        <f>VLOOKUP(CN1374,'CIR Results'!$B$3:$L$42,8,FALSE)</f>
        <v>#N/A</v>
      </c>
      <c r="BR1374" s="8" t="e">
        <f>VLOOKUP(CN1374,'CIR Results'!$B$3:$L$42,9,FALSE)</f>
        <v>#N/A</v>
      </c>
      <c r="BS1374" s="8" t="e">
        <f>VLOOKUP(CN1374,'CIR Results'!$B$3:$L$42,10,FALSE)</f>
        <v>#N/A</v>
      </c>
      <c r="BT1374" s="8" t="e">
        <f>VLOOKUP(CN1374,'CIR Results'!$B$3:$L$42,11,FALSE)</f>
        <v>#N/A</v>
      </c>
      <c r="BU1374" s="136" t="e">
        <f>VLOOKUP(CN1374,'CIR Team Info'!$B$5:$E$44,2,FALSE)</f>
        <v>#N/A</v>
      </c>
      <c r="BV1374" s="136" t="e">
        <f>VLOOKUP(CN1374,'CIR Team Info'!$B$5:$E$44,4,FALSE)</f>
        <v>#N/A</v>
      </c>
      <c r="BW1374" s="136" t="str">
        <f t="shared" si="1085"/>
        <v xml:space="preserve">   </v>
      </c>
    </row>
    <row r="1375" spans="1:75" x14ac:dyDescent="0.25">
      <c r="A1375" s="78">
        <f t="shared" si="1039"/>
        <v>0</v>
      </c>
      <c r="C1375" s="10" t="str">
        <f t="shared" si="1078"/>
        <v>Do Not Pick</v>
      </c>
      <c r="D1375" s="17">
        <f t="shared" si="1040"/>
        <v>0</v>
      </c>
      <c r="E1375" s="113">
        <f t="shared" si="1066"/>
        <v>0</v>
      </c>
      <c r="F1375" s="113">
        <f t="shared" si="1067"/>
        <v>0</v>
      </c>
      <c r="G1375" s="113">
        <f t="shared" si="1068"/>
        <v>0</v>
      </c>
      <c r="H1375" s="113">
        <f t="shared" si="1069"/>
        <v>0</v>
      </c>
      <c r="I1375" s="113">
        <f t="shared" si="1070"/>
        <v>0</v>
      </c>
      <c r="J1375" s="113">
        <f t="shared" si="1071"/>
        <v>0</v>
      </c>
      <c r="K1375" s="113">
        <f t="shared" si="1061"/>
        <v>0</v>
      </c>
      <c r="L1375" s="76">
        <v>8</v>
      </c>
      <c r="M1375" s="76">
        <v>5</v>
      </c>
      <c r="N1375" s="76">
        <v>7</v>
      </c>
      <c r="O1375" s="76">
        <v>6</v>
      </c>
      <c r="P1375" s="76">
        <v>6</v>
      </c>
      <c r="Q1375" s="76">
        <v>2</v>
      </c>
      <c r="R1375" s="76">
        <v>1</v>
      </c>
      <c r="S1375" s="17">
        <f t="shared" si="1041"/>
        <v>0</v>
      </c>
      <c r="T1375" s="113">
        <f t="shared" si="1072"/>
        <v>0</v>
      </c>
      <c r="U1375" s="113">
        <f t="shared" si="1073"/>
        <v>0</v>
      </c>
      <c r="V1375" s="113">
        <f t="shared" si="1074"/>
        <v>0</v>
      </c>
      <c r="W1375" s="113">
        <f t="shared" si="1075"/>
        <v>0</v>
      </c>
      <c r="X1375" s="113">
        <f t="shared" si="1076"/>
        <v>0</v>
      </c>
      <c r="Y1375" s="113">
        <f t="shared" si="1077"/>
        <v>0</v>
      </c>
      <c r="Z1375" s="113">
        <f t="shared" si="1062"/>
        <v>0</v>
      </c>
      <c r="AA1375" s="76">
        <v>10</v>
      </c>
      <c r="AB1375" s="76">
        <v>6</v>
      </c>
      <c r="AC1375" s="76">
        <v>8</v>
      </c>
      <c r="AD1375" s="76">
        <v>2</v>
      </c>
      <c r="AE1375" s="76">
        <v>2</v>
      </c>
      <c r="AF1375" s="76">
        <v>5</v>
      </c>
      <c r="AG1375" s="76">
        <v>8</v>
      </c>
      <c r="AH1375" s="131">
        <f t="shared" si="1042"/>
        <v>0</v>
      </c>
      <c r="AI1375" s="131">
        <f t="shared" si="1063"/>
        <v>0</v>
      </c>
      <c r="AJ1375" s="131">
        <f t="shared" si="1079"/>
        <v>0</v>
      </c>
      <c r="AK1375" s="131">
        <f t="shared" si="1080"/>
        <v>0</v>
      </c>
      <c r="AL1375" s="131">
        <f t="shared" si="1064"/>
        <v>0</v>
      </c>
      <c r="AM1375" s="131">
        <f t="shared" si="1065"/>
        <v>0</v>
      </c>
      <c r="AN1375" s="131">
        <f t="shared" si="1043"/>
        <v>0</v>
      </c>
      <c r="AO1375" s="115" t="b">
        <f t="shared" si="1081"/>
        <v>0</v>
      </c>
      <c r="AP1375" s="115" t="b">
        <f t="shared" si="1082"/>
        <v>0</v>
      </c>
      <c r="AQ1375" s="115" t="b">
        <f t="shared" si="1083"/>
        <v>0</v>
      </c>
      <c r="AR1375" s="79">
        <f t="shared" si="1044"/>
        <v>0</v>
      </c>
      <c r="AS1375" s="79">
        <f t="shared" si="1045"/>
        <v>0</v>
      </c>
      <c r="AT1375" s="79">
        <f t="shared" si="1046"/>
        <v>0</v>
      </c>
      <c r="AU1375" s="79">
        <f t="shared" si="1047"/>
        <v>0</v>
      </c>
      <c r="AV1375" s="79">
        <f t="shared" si="1048"/>
        <v>0</v>
      </c>
      <c r="AW1375" s="79">
        <f t="shared" si="1049"/>
        <v>0</v>
      </c>
      <c r="AX1375" s="128">
        <f t="shared" si="1050"/>
        <v>0</v>
      </c>
      <c r="AY1375" s="128"/>
      <c r="AZ1375" s="128"/>
      <c r="BA1375" s="128">
        <f t="shared" si="1051"/>
        <v>0</v>
      </c>
      <c r="BB1375" s="128">
        <f t="shared" si="1052"/>
        <v>0</v>
      </c>
      <c r="BC1375" s="80">
        <f t="shared" si="1053"/>
        <v>0</v>
      </c>
      <c r="BD1375" s="80">
        <f t="shared" si="1054"/>
        <v>0</v>
      </c>
      <c r="BE1375" s="80">
        <f t="shared" si="1055"/>
        <v>0</v>
      </c>
      <c r="BF1375" s="80">
        <f t="shared" si="1056"/>
        <v>0</v>
      </c>
      <c r="BG1375" s="80">
        <f t="shared" si="1057"/>
        <v>0</v>
      </c>
      <c r="BH1375" s="80">
        <f t="shared" si="1084"/>
        <v>0</v>
      </c>
      <c r="BI1375" s="4">
        <f t="shared" si="1058"/>
        <v>0</v>
      </c>
      <c r="BJ1375" s="4">
        <f t="shared" si="1059"/>
        <v>0</v>
      </c>
      <c r="BK1375" s="4">
        <f t="shared" si="1060"/>
        <v>0</v>
      </c>
      <c r="BL1375" s="8" t="e">
        <f>VLOOKUP(CN1375,'CIR Results'!$B$3:$L$42,2,FALSE)</f>
        <v>#N/A</v>
      </c>
      <c r="BM1375" s="8" t="e">
        <f>VLOOKUP(CN1375,'CIR Results'!$B$3:$L$42,3,FALSE)</f>
        <v>#N/A</v>
      </c>
      <c r="BN1375" s="8" t="e">
        <f>VLOOKUP(CN1375,'CIR Results'!$B$3:$L$42,4,FALSE)</f>
        <v>#N/A</v>
      </c>
      <c r="BO1375" s="8" t="e">
        <f>VLOOKUP(CN1375,'CIR Results'!$B$3:$L$42,5,FALSE)</f>
        <v>#N/A</v>
      </c>
      <c r="BP1375" s="8" t="e">
        <f>VLOOKUP(CN1375,'CIR Results'!$B$3:$L$42,6,FALSE)</f>
        <v>#N/A</v>
      </c>
      <c r="BQ1375" s="8" t="e">
        <f>VLOOKUP(CN1375,'CIR Results'!$B$3:$L$42,8,FALSE)</f>
        <v>#N/A</v>
      </c>
      <c r="BR1375" s="8" t="e">
        <f>VLOOKUP(CN1375,'CIR Results'!$B$3:$L$42,9,FALSE)</f>
        <v>#N/A</v>
      </c>
      <c r="BS1375" s="8" t="e">
        <f>VLOOKUP(CN1375,'CIR Results'!$B$3:$L$42,10,FALSE)</f>
        <v>#N/A</v>
      </c>
      <c r="BT1375" s="8" t="e">
        <f>VLOOKUP(CN1375,'CIR Results'!$B$3:$L$42,11,FALSE)</f>
        <v>#N/A</v>
      </c>
      <c r="BU1375" s="136" t="e">
        <f>VLOOKUP(CN1375,'CIR Team Info'!$B$5:$E$44,2,FALSE)</f>
        <v>#N/A</v>
      </c>
      <c r="BV1375" s="136" t="e">
        <f>VLOOKUP(CN1375,'CIR Team Info'!$B$5:$E$44,4,FALSE)</f>
        <v>#N/A</v>
      </c>
      <c r="BW1375" s="136" t="str">
        <f t="shared" si="1085"/>
        <v xml:space="preserve">   </v>
      </c>
    </row>
    <row r="1376" spans="1:75" x14ac:dyDescent="0.25">
      <c r="A1376" s="78">
        <f t="shared" si="1039"/>
        <v>0</v>
      </c>
      <c r="C1376" s="10" t="str">
        <f t="shared" si="1078"/>
        <v>Do Not Pick</v>
      </c>
      <c r="D1376" s="17">
        <f t="shared" si="1040"/>
        <v>0</v>
      </c>
      <c r="E1376" s="113">
        <f t="shared" si="1066"/>
        <v>0</v>
      </c>
      <c r="F1376" s="113">
        <f t="shared" si="1067"/>
        <v>0</v>
      </c>
      <c r="G1376" s="113">
        <f t="shared" si="1068"/>
        <v>0</v>
      </c>
      <c r="H1376" s="113">
        <f t="shared" si="1069"/>
        <v>0</v>
      </c>
      <c r="I1376" s="113">
        <f t="shared" si="1070"/>
        <v>0</v>
      </c>
      <c r="J1376" s="113">
        <f t="shared" si="1071"/>
        <v>0</v>
      </c>
      <c r="K1376" s="113">
        <f t="shared" si="1061"/>
        <v>0</v>
      </c>
      <c r="L1376" s="76">
        <v>8</v>
      </c>
      <c r="M1376" s="76">
        <v>5</v>
      </c>
      <c r="N1376" s="76">
        <v>7</v>
      </c>
      <c r="O1376" s="76">
        <v>6</v>
      </c>
      <c r="P1376" s="76">
        <v>6</v>
      </c>
      <c r="Q1376" s="76">
        <v>2</v>
      </c>
      <c r="R1376" s="76">
        <v>1</v>
      </c>
      <c r="S1376" s="17">
        <f t="shared" si="1041"/>
        <v>0</v>
      </c>
      <c r="T1376" s="113">
        <f t="shared" si="1072"/>
        <v>0</v>
      </c>
      <c r="U1376" s="113">
        <f t="shared" si="1073"/>
        <v>0</v>
      </c>
      <c r="V1376" s="113">
        <f t="shared" si="1074"/>
        <v>0</v>
      </c>
      <c r="W1376" s="113">
        <f t="shared" si="1075"/>
        <v>0</v>
      </c>
      <c r="X1376" s="113">
        <f t="shared" si="1076"/>
        <v>0</v>
      </c>
      <c r="Y1376" s="113">
        <f t="shared" si="1077"/>
        <v>0</v>
      </c>
      <c r="Z1376" s="113">
        <f t="shared" si="1062"/>
        <v>0</v>
      </c>
      <c r="AA1376" s="76">
        <v>10</v>
      </c>
      <c r="AB1376" s="76">
        <v>6</v>
      </c>
      <c r="AC1376" s="76">
        <v>8</v>
      </c>
      <c r="AD1376" s="76">
        <v>2</v>
      </c>
      <c r="AE1376" s="76">
        <v>2</v>
      </c>
      <c r="AF1376" s="76">
        <v>5</v>
      </c>
      <c r="AG1376" s="76">
        <v>8</v>
      </c>
      <c r="AH1376" s="131">
        <f t="shared" si="1042"/>
        <v>0</v>
      </c>
      <c r="AI1376" s="131">
        <f t="shared" si="1063"/>
        <v>0</v>
      </c>
      <c r="AJ1376" s="131">
        <f t="shared" si="1079"/>
        <v>0</v>
      </c>
      <c r="AK1376" s="131">
        <f t="shared" si="1080"/>
        <v>0</v>
      </c>
      <c r="AL1376" s="131">
        <f t="shared" si="1064"/>
        <v>0</v>
      </c>
      <c r="AM1376" s="131">
        <f t="shared" si="1065"/>
        <v>0</v>
      </c>
      <c r="AN1376" s="131">
        <f t="shared" si="1043"/>
        <v>0</v>
      </c>
      <c r="AO1376" s="115" t="b">
        <f t="shared" si="1081"/>
        <v>0</v>
      </c>
      <c r="AP1376" s="115" t="b">
        <f t="shared" si="1082"/>
        <v>0</v>
      </c>
      <c r="AQ1376" s="115" t="b">
        <f t="shared" si="1083"/>
        <v>0</v>
      </c>
      <c r="AR1376" s="79">
        <f t="shared" si="1044"/>
        <v>0</v>
      </c>
      <c r="AS1376" s="79">
        <f t="shared" si="1045"/>
        <v>0</v>
      </c>
      <c r="AT1376" s="79">
        <f t="shared" si="1046"/>
        <v>0</v>
      </c>
      <c r="AU1376" s="79">
        <f t="shared" si="1047"/>
        <v>0</v>
      </c>
      <c r="AV1376" s="79">
        <f t="shared" si="1048"/>
        <v>0</v>
      </c>
      <c r="AW1376" s="79">
        <f t="shared" si="1049"/>
        <v>0</v>
      </c>
      <c r="AX1376" s="128">
        <f t="shared" si="1050"/>
        <v>0</v>
      </c>
      <c r="AY1376" s="128"/>
      <c r="AZ1376" s="128"/>
      <c r="BA1376" s="128">
        <f t="shared" si="1051"/>
        <v>0</v>
      </c>
      <c r="BB1376" s="128">
        <f t="shared" si="1052"/>
        <v>0</v>
      </c>
      <c r="BC1376" s="80">
        <f t="shared" si="1053"/>
        <v>0</v>
      </c>
      <c r="BD1376" s="80">
        <f t="shared" si="1054"/>
        <v>0</v>
      </c>
      <c r="BE1376" s="80">
        <f t="shared" si="1055"/>
        <v>0</v>
      </c>
      <c r="BF1376" s="80">
        <f t="shared" si="1056"/>
        <v>0</v>
      </c>
      <c r="BG1376" s="80">
        <f t="shared" si="1057"/>
        <v>0</v>
      </c>
      <c r="BH1376" s="80">
        <f t="shared" si="1084"/>
        <v>0</v>
      </c>
      <c r="BI1376" s="4">
        <f t="shared" si="1058"/>
        <v>0</v>
      </c>
      <c r="BJ1376" s="4">
        <f t="shared" si="1059"/>
        <v>0</v>
      </c>
      <c r="BK1376" s="4">
        <f t="shared" si="1060"/>
        <v>0</v>
      </c>
      <c r="BL1376" s="8" t="e">
        <f>VLOOKUP(CN1376,'CIR Results'!$B$3:$L$42,2,FALSE)</f>
        <v>#N/A</v>
      </c>
      <c r="BM1376" s="8" t="e">
        <f>VLOOKUP(CN1376,'CIR Results'!$B$3:$L$42,3,FALSE)</f>
        <v>#N/A</v>
      </c>
      <c r="BN1376" s="8" t="e">
        <f>VLOOKUP(CN1376,'CIR Results'!$B$3:$L$42,4,FALSE)</f>
        <v>#N/A</v>
      </c>
      <c r="BO1376" s="8" t="e">
        <f>VLOOKUP(CN1376,'CIR Results'!$B$3:$L$42,5,FALSE)</f>
        <v>#N/A</v>
      </c>
      <c r="BP1376" s="8" t="e">
        <f>VLOOKUP(CN1376,'CIR Results'!$B$3:$L$42,6,FALSE)</f>
        <v>#N/A</v>
      </c>
      <c r="BQ1376" s="8" t="e">
        <f>VLOOKUP(CN1376,'CIR Results'!$B$3:$L$42,8,FALSE)</f>
        <v>#N/A</v>
      </c>
      <c r="BR1376" s="8" t="e">
        <f>VLOOKUP(CN1376,'CIR Results'!$B$3:$L$42,9,FALSE)</f>
        <v>#N/A</v>
      </c>
      <c r="BS1376" s="8" t="e">
        <f>VLOOKUP(CN1376,'CIR Results'!$B$3:$L$42,10,FALSE)</f>
        <v>#N/A</v>
      </c>
      <c r="BT1376" s="8" t="e">
        <f>VLOOKUP(CN1376,'CIR Results'!$B$3:$L$42,11,FALSE)</f>
        <v>#N/A</v>
      </c>
      <c r="BU1376" s="136" t="e">
        <f>VLOOKUP(CN1376,'CIR Team Info'!$B$5:$E$44,2,FALSE)</f>
        <v>#N/A</v>
      </c>
      <c r="BV1376" s="136" t="e">
        <f>VLOOKUP(CN1376,'CIR Team Info'!$B$5:$E$44,4,FALSE)</f>
        <v>#N/A</v>
      </c>
      <c r="BW1376" s="136" t="str">
        <f t="shared" si="1085"/>
        <v xml:space="preserve">   </v>
      </c>
    </row>
    <row r="1377" spans="1:75" x14ac:dyDescent="0.25">
      <c r="A1377" s="78">
        <f t="shared" si="1039"/>
        <v>0</v>
      </c>
      <c r="C1377" s="10" t="str">
        <f t="shared" si="1078"/>
        <v>Do Not Pick</v>
      </c>
      <c r="D1377" s="17">
        <f t="shared" si="1040"/>
        <v>0</v>
      </c>
      <c r="E1377" s="113">
        <f t="shared" si="1066"/>
        <v>0</v>
      </c>
      <c r="F1377" s="113">
        <f t="shared" si="1067"/>
        <v>0</v>
      </c>
      <c r="G1377" s="113">
        <f t="shared" si="1068"/>
        <v>0</v>
      </c>
      <c r="H1377" s="113">
        <f t="shared" si="1069"/>
        <v>0</v>
      </c>
      <c r="I1377" s="113">
        <f t="shared" si="1070"/>
        <v>0</v>
      </c>
      <c r="J1377" s="113">
        <f t="shared" si="1071"/>
        <v>0</v>
      </c>
      <c r="K1377" s="113">
        <f t="shared" si="1061"/>
        <v>0</v>
      </c>
      <c r="L1377" s="76">
        <v>8</v>
      </c>
      <c r="M1377" s="76">
        <v>5</v>
      </c>
      <c r="N1377" s="76">
        <v>7</v>
      </c>
      <c r="O1377" s="76">
        <v>6</v>
      </c>
      <c r="P1377" s="76">
        <v>6</v>
      </c>
      <c r="Q1377" s="76">
        <v>2</v>
      </c>
      <c r="R1377" s="76">
        <v>1</v>
      </c>
      <c r="S1377" s="17">
        <f t="shared" si="1041"/>
        <v>0</v>
      </c>
      <c r="T1377" s="113">
        <f t="shared" si="1072"/>
        <v>0</v>
      </c>
      <c r="U1377" s="113">
        <f t="shared" si="1073"/>
        <v>0</v>
      </c>
      <c r="V1377" s="113">
        <f t="shared" si="1074"/>
        <v>0</v>
      </c>
      <c r="W1377" s="113">
        <f t="shared" si="1075"/>
        <v>0</v>
      </c>
      <c r="X1377" s="113">
        <f t="shared" si="1076"/>
        <v>0</v>
      </c>
      <c r="Y1377" s="113">
        <f t="shared" si="1077"/>
        <v>0</v>
      </c>
      <c r="Z1377" s="113">
        <f t="shared" si="1062"/>
        <v>0</v>
      </c>
      <c r="AA1377" s="76">
        <v>10</v>
      </c>
      <c r="AB1377" s="76">
        <v>6</v>
      </c>
      <c r="AC1377" s="76">
        <v>8</v>
      </c>
      <c r="AD1377" s="76">
        <v>2</v>
      </c>
      <c r="AE1377" s="76">
        <v>2</v>
      </c>
      <c r="AF1377" s="76">
        <v>5</v>
      </c>
      <c r="AG1377" s="76">
        <v>8</v>
      </c>
      <c r="AH1377" s="131">
        <f t="shared" si="1042"/>
        <v>0</v>
      </c>
      <c r="AI1377" s="131">
        <f t="shared" si="1063"/>
        <v>0</v>
      </c>
      <c r="AJ1377" s="131">
        <f t="shared" si="1079"/>
        <v>0</v>
      </c>
      <c r="AK1377" s="131">
        <f t="shared" si="1080"/>
        <v>0</v>
      </c>
      <c r="AL1377" s="131">
        <f t="shared" si="1064"/>
        <v>0</v>
      </c>
      <c r="AM1377" s="131">
        <f t="shared" si="1065"/>
        <v>0</v>
      </c>
      <c r="AN1377" s="131">
        <f t="shared" si="1043"/>
        <v>0</v>
      </c>
      <c r="AO1377" s="115" t="b">
        <f t="shared" si="1081"/>
        <v>0</v>
      </c>
      <c r="AP1377" s="115" t="b">
        <f t="shared" si="1082"/>
        <v>0</v>
      </c>
      <c r="AQ1377" s="115" t="b">
        <f t="shared" si="1083"/>
        <v>0</v>
      </c>
      <c r="AR1377" s="79">
        <f t="shared" si="1044"/>
        <v>0</v>
      </c>
      <c r="AS1377" s="79">
        <f t="shared" si="1045"/>
        <v>0</v>
      </c>
      <c r="AT1377" s="79">
        <f t="shared" si="1046"/>
        <v>0</v>
      </c>
      <c r="AU1377" s="79">
        <f t="shared" si="1047"/>
        <v>0</v>
      </c>
      <c r="AV1377" s="79">
        <f t="shared" si="1048"/>
        <v>0</v>
      </c>
      <c r="AW1377" s="79">
        <f t="shared" si="1049"/>
        <v>0</v>
      </c>
      <c r="AX1377" s="128">
        <f t="shared" si="1050"/>
        <v>0</v>
      </c>
      <c r="AY1377" s="128"/>
      <c r="AZ1377" s="128"/>
      <c r="BA1377" s="128">
        <f t="shared" si="1051"/>
        <v>0</v>
      </c>
      <c r="BB1377" s="128">
        <f t="shared" si="1052"/>
        <v>0</v>
      </c>
      <c r="BC1377" s="80">
        <f t="shared" si="1053"/>
        <v>0</v>
      </c>
      <c r="BD1377" s="80">
        <f t="shared" si="1054"/>
        <v>0</v>
      </c>
      <c r="BE1377" s="80">
        <f t="shared" si="1055"/>
        <v>0</v>
      </c>
      <c r="BF1377" s="80">
        <f t="shared" si="1056"/>
        <v>0</v>
      </c>
      <c r="BG1377" s="80">
        <f t="shared" si="1057"/>
        <v>0</v>
      </c>
      <c r="BH1377" s="80">
        <f t="shared" si="1084"/>
        <v>0</v>
      </c>
      <c r="BI1377" s="4">
        <f t="shared" si="1058"/>
        <v>0</v>
      </c>
      <c r="BJ1377" s="4">
        <f t="shared" si="1059"/>
        <v>0</v>
      </c>
      <c r="BK1377" s="4">
        <f t="shared" si="1060"/>
        <v>0</v>
      </c>
      <c r="BL1377" s="8" t="e">
        <f>VLOOKUP(CN1377,'CIR Results'!$B$3:$L$42,2,FALSE)</f>
        <v>#N/A</v>
      </c>
      <c r="BM1377" s="8" t="e">
        <f>VLOOKUP(CN1377,'CIR Results'!$B$3:$L$42,3,FALSE)</f>
        <v>#N/A</v>
      </c>
      <c r="BN1377" s="8" t="e">
        <f>VLOOKUP(CN1377,'CIR Results'!$B$3:$L$42,4,FALSE)</f>
        <v>#N/A</v>
      </c>
      <c r="BO1377" s="8" t="e">
        <f>VLOOKUP(CN1377,'CIR Results'!$B$3:$L$42,5,FALSE)</f>
        <v>#N/A</v>
      </c>
      <c r="BP1377" s="8" t="e">
        <f>VLOOKUP(CN1377,'CIR Results'!$B$3:$L$42,6,FALSE)</f>
        <v>#N/A</v>
      </c>
      <c r="BQ1377" s="8" t="e">
        <f>VLOOKUP(CN1377,'CIR Results'!$B$3:$L$42,8,FALSE)</f>
        <v>#N/A</v>
      </c>
      <c r="BR1377" s="8" t="e">
        <f>VLOOKUP(CN1377,'CIR Results'!$B$3:$L$42,9,FALSE)</f>
        <v>#N/A</v>
      </c>
      <c r="BS1377" s="8" t="e">
        <f>VLOOKUP(CN1377,'CIR Results'!$B$3:$L$42,10,FALSE)</f>
        <v>#N/A</v>
      </c>
      <c r="BT1377" s="8" t="e">
        <f>VLOOKUP(CN1377,'CIR Results'!$B$3:$L$42,11,FALSE)</f>
        <v>#N/A</v>
      </c>
      <c r="BU1377" s="136" t="e">
        <f>VLOOKUP(CN1377,'CIR Team Info'!$B$5:$E$44,2,FALSE)</f>
        <v>#N/A</v>
      </c>
      <c r="BV1377" s="136" t="e">
        <f>VLOOKUP(CN1377,'CIR Team Info'!$B$5:$E$44,4,FALSE)</f>
        <v>#N/A</v>
      </c>
      <c r="BW1377" s="136" t="str">
        <f t="shared" si="1085"/>
        <v xml:space="preserve">   </v>
      </c>
    </row>
    <row r="1378" spans="1:75" x14ac:dyDescent="0.25">
      <c r="A1378" s="78">
        <f t="shared" si="1039"/>
        <v>0</v>
      </c>
      <c r="C1378" s="10" t="str">
        <f t="shared" si="1078"/>
        <v>Do Not Pick</v>
      </c>
      <c r="D1378" s="17">
        <f t="shared" si="1040"/>
        <v>0</v>
      </c>
      <c r="E1378" s="113">
        <f t="shared" si="1066"/>
        <v>0</v>
      </c>
      <c r="F1378" s="113">
        <f t="shared" si="1067"/>
        <v>0</v>
      </c>
      <c r="G1378" s="113">
        <f t="shared" si="1068"/>
        <v>0</v>
      </c>
      <c r="H1378" s="113">
        <f t="shared" si="1069"/>
        <v>0</v>
      </c>
      <c r="I1378" s="113">
        <f t="shared" si="1070"/>
        <v>0</v>
      </c>
      <c r="J1378" s="113">
        <f t="shared" si="1071"/>
        <v>0</v>
      </c>
      <c r="K1378" s="113">
        <f t="shared" si="1061"/>
        <v>0</v>
      </c>
      <c r="L1378" s="76">
        <v>8</v>
      </c>
      <c r="M1378" s="76">
        <v>5</v>
      </c>
      <c r="N1378" s="76">
        <v>7</v>
      </c>
      <c r="O1378" s="76">
        <v>6</v>
      </c>
      <c r="P1378" s="76">
        <v>6</v>
      </c>
      <c r="Q1378" s="76">
        <v>2</v>
      </c>
      <c r="R1378" s="76">
        <v>1</v>
      </c>
      <c r="S1378" s="17">
        <f t="shared" si="1041"/>
        <v>0</v>
      </c>
      <c r="T1378" s="113">
        <f t="shared" si="1072"/>
        <v>0</v>
      </c>
      <c r="U1378" s="113">
        <f t="shared" si="1073"/>
        <v>0</v>
      </c>
      <c r="V1378" s="113">
        <f t="shared" si="1074"/>
        <v>0</v>
      </c>
      <c r="W1378" s="113">
        <f t="shared" si="1075"/>
        <v>0</v>
      </c>
      <c r="X1378" s="113">
        <f t="shared" si="1076"/>
        <v>0</v>
      </c>
      <c r="Y1378" s="113">
        <f t="shared" si="1077"/>
        <v>0</v>
      </c>
      <c r="Z1378" s="113">
        <f t="shared" si="1062"/>
        <v>0</v>
      </c>
      <c r="AA1378" s="76">
        <v>10</v>
      </c>
      <c r="AB1378" s="76">
        <v>6</v>
      </c>
      <c r="AC1378" s="76">
        <v>8</v>
      </c>
      <c r="AD1378" s="76">
        <v>2</v>
      </c>
      <c r="AE1378" s="76">
        <v>2</v>
      </c>
      <c r="AF1378" s="76">
        <v>5</v>
      </c>
      <c r="AG1378" s="76">
        <v>8</v>
      </c>
      <c r="AH1378" s="131">
        <f t="shared" si="1042"/>
        <v>0</v>
      </c>
      <c r="AI1378" s="131">
        <f t="shared" si="1063"/>
        <v>0</v>
      </c>
      <c r="AJ1378" s="131">
        <f t="shared" si="1079"/>
        <v>0</v>
      </c>
      <c r="AK1378" s="131">
        <f t="shared" si="1080"/>
        <v>0</v>
      </c>
      <c r="AL1378" s="131">
        <f t="shared" si="1064"/>
        <v>0</v>
      </c>
      <c r="AM1378" s="131">
        <f t="shared" si="1065"/>
        <v>0</v>
      </c>
      <c r="AN1378" s="131">
        <f t="shared" si="1043"/>
        <v>0</v>
      </c>
      <c r="AO1378" s="115" t="b">
        <f t="shared" si="1081"/>
        <v>0</v>
      </c>
      <c r="AP1378" s="115" t="b">
        <f t="shared" si="1082"/>
        <v>0</v>
      </c>
      <c r="AQ1378" s="115" t="b">
        <f t="shared" si="1083"/>
        <v>0</v>
      </c>
      <c r="AR1378" s="79">
        <f t="shared" si="1044"/>
        <v>0</v>
      </c>
      <c r="AS1378" s="79">
        <f t="shared" si="1045"/>
        <v>0</v>
      </c>
      <c r="AT1378" s="79">
        <f t="shared" si="1046"/>
        <v>0</v>
      </c>
      <c r="AU1378" s="79">
        <f t="shared" si="1047"/>
        <v>0</v>
      </c>
      <c r="AV1378" s="79">
        <f t="shared" si="1048"/>
        <v>0</v>
      </c>
      <c r="AW1378" s="79">
        <f t="shared" si="1049"/>
        <v>0</v>
      </c>
      <c r="AX1378" s="128">
        <f t="shared" si="1050"/>
        <v>0</v>
      </c>
      <c r="AY1378" s="128"/>
      <c r="AZ1378" s="128"/>
      <c r="BA1378" s="128">
        <f t="shared" si="1051"/>
        <v>0</v>
      </c>
      <c r="BB1378" s="128">
        <f t="shared" si="1052"/>
        <v>0</v>
      </c>
      <c r="BC1378" s="80">
        <f t="shared" si="1053"/>
        <v>0</v>
      </c>
      <c r="BD1378" s="80">
        <f t="shared" si="1054"/>
        <v>0</v>
      </c>
      <c r="BE1378" s="80">
        <f t="shared" si="1055"/>
        <v>0</v>
      </c>
      <c r="BF1378" s="80">
        <f t="shared" si="1056"/>
        <v>0</v>
      </c>
      <c r="BG1378" s="80">
        <f t="shared" si="1057"/>
        <v>0</v>
      </c>
      <c r="BH1378" s="80">
        <f t="shared" si="1084"/>
        <v>0</v>
      </c>
      <c r="BI1378" s="4">
        <f t="shared" si="1058"/>
        <v>0</v>
      </c>
      <c r="BJ1378" s="4">
        <f t="shared" si="1059"/>
        <v>0</v>
      </c>
      <c r="BK1378" s="4">
        <f t="shared" si="1060"/>
        <v>0</v>
      </c>
      <c r="BL1378" s="8" t="e">
        <f>VLOOKUP(CN1378,'CIR Results'!$B$3:$L$42,2,FALSE)</f>
        <v>#N/A</v>
      </c>
      <c r="BM1378" s="8" t="e">
        <f>VLOOKUP(CN1378,'CIR Results'!$B$3:$L$42,3,FALSE)</f>
        <v>#N/A</v>
      </c>
      <c r="BN1378" s="8" t="e">
        <f>VLOOKUP(CN1378,'CIR Results'!$B$3:$L$42,4,FALSE)</f>
        <v>#N/A</v>
      </c>
      <c r="BO1378" s="8" t="e">
        <f>VLOOKUP(CN1378,'CIR Results'!$B$3:$L$42,5,FALSE)</f>
        <v>#N/A</v>
      </c>
      <c r="BP1378" s="8" t="e">
        <f>VLOOKUP(CN1378,'CIR Results'!$B$3:$L$42,6,FALSE)</f>
        <v>#N/A</v>
      </c>
      <c r="BQ1378" s="8" t="e">
        <f>VLOOKUP(CN1378,'CIR Results'!$B$3:$L$42,8,FALSE)</f>
        <v>#N/A</v>
      </c>
      <c r="BR1378" s="8" t="e">
        <f>VLOOKUP(CN1378,'CIR Results'!$B$3:$L$42,9,FALSE)</f>
        <v>#N/A</v>
      </c>
      <c r="BS1378" s="8" t="e">
        <f>VLOOKUP(CN1378,'CIR Results'!$B$3:$L$42,10,FALSE)</f>
        <v>#N/A</v>
      </c>
      <c r="BT1378" s="8" t="e">
        <f>VLOOKUP(CN1378,'CIR Results'!$B$3:$L$42,11,FALSE)</f>
        <v>#N/A</v>
      </c>
      <c r="BU1378" s="136" t="e">
        <f>VLOOKUP(CN1378,'CIR Team Info'!$B$5:$E$44,2,FALSE)</f>
        <v>#N/A</v>
      </c>
      <c r="BV1378" s="136" t="e">
        <f>VLOOKUP(CN1378,'CIR Team Info'!$B$5:$E$44,4,FALSE)</f>
        <v>#N/A</v>
      </c>
      <c r="BW1378" s="136" t="str">
        <f t="shared" si="1085"/>
        <v xml:space="preserve">   </v>
      </c>
    </row>
    <row r="1379" spans="1:75" x14ac:dyDescent="0.25">
      <c r="A1379" s="78">
        <f t="shared" si="1039"/>
        <v>0</v>
      </c>
      <c r="C1379" s="10" t="str">
        <f t="shared" si="1078"/>
        <v>Do Not Pick</v>
      </c>
      <c r="D1379" s="17">
        <f t="shared" si="1040"/>
        <v>0</v>
      </c>
      <c r="E1379" s="113">
        <f t="shared" si="1066"/>
        <v>0</v>
      </c>
      <c r="F1379" s="113">
        <f t="shared" si="1067"/>
        <v>0</v>
      </c>
      <c r="G1379" s="113">
        <f t="shared" si="1068"/>
        <v>0</v>
      </c>
      <c r="H1379" s="113">
        <f t="shared" si="1069"/>
        <v>0</v>
      </c>
      <c r="I1379" s="113">
        <f t="shared" si="1070"/>
        <v>0</v>
      </c>
      <c r="J1379" s="113">
        <f t="shared" si="1071"/>
        <v>0</v>
      </c>
      <c r="K1379" s="113">
        <f t="shared" si="1061"/>
        <v>0</v>
      </c>
      <c r="L1379" s="76">
        <v>8</v>
      </c>
      <c r="M1379" s="76">
        <v>5</v>
      </c>
      <c r="N1379" s="76">
        <v>7</v>
      </c>
      <c r="O1379" s="76">
        <v>6</v>
      </c>
      <c r="P1379" s="76">
        <v>6</v>
      </c>
      <c r="Q1379" s="76">
        <v>2</v>
      </c>
      <c r="R1379" s="76">
        <v>1</v>
      </c>
      <c r="S1379" s="17">
        <f t="shared" si="1041"/>
        <v>0</v>
      </c>
      <c r="T1379" s="113">
        <f t="shared" si="1072"/>
        <v>0</v>
      </c>
      <c r="U1379" s="113">
        <f t="shared" si="1073"/>
        <v>0</v>
      </c>
      <c r="V1379" s="113">
        <f t="shared" si="1074"/>
        <v>0</v>
      </c>
      <c r="W1379" s="113">
        <f t="shared" si="1075"/>
        <v>0</v>
      </c>
      <c r="X1379" s="113">
        <f t="shared" si="1076"/>
        <v>0</v>
      </c>
      <c r="Y1379" s="113">
        <f t="shared" si="1077"/>
        <v>0</v>
      </c>
      <c r="Z1379" s="113">
        <f t="shared" si="1062"/>
        <v>0</v>
      </c>
      <c r="AA1379" s="76">
        <v>10</v>
      </c>
      <c r="AB1379" s="76">
        <v>6</v>
      </c>
      <c r="AC1379" s="76">
        <v>8</v>
      </c>
      <c r="AD1379" s="76">
        <v>2</v>
      </c>
      <c r="AE1379" s="76">
        <v>2</v>
      </c>
      <c r="AF1379" s="76">
        <v>5</v>
      </c>
      <c r="AG1379" s="76">
        <v>8</v>
      </c>
      <c r="AH1379" s="131">
        <f t="shared" si="1042"/>
        <v>0</v>
      </c>
      <c r="AI1379" s="131">
        <f t="shared" si="1063"/>
        <v>0</v>
      </c>
      <c r="AJ1379" s="131">
        <f t="shared" si="1079"/>
        <v>0</v>
      </c>
      <c r="AK1379" s="131">
        <f t="shared" si="1080"/>
        <v>0</v>
      </c>
      <c r="AL1379" s="131">
        <f t="shared" si="1064"/>
        <v>0</v>
      </c>
      <c r="AM1379" s="131">
        <f t="shared" si="1065"/>
        <v>0</v>
      </c>
      <c r="AN1379" s="131">
        <f t="shared" si="1043"/>
        <v>0</v>
      </c>
      <c r="AO1379" s="115" t="b">
        <f t="shared" si="1081"/>
        <v>0</v>
      </c>
      <c r="AP1379" s="115" t="b">
        <f t="shared" si="1082"/>
        <v>0</v>
      </c>
      <c r="AQ1379" s="115" t="b">
        <f t="shared" si="1083"/>
        <v>0</v>
      </c>
      <c r="AR1379" s="79">
        <f t="shared" si="1044"/>
        <v>0</v>
      </c>
      <c r="AS1379" s="79">
        <f t="shared" si="1045"/>
        <v>0</v>
      </c>
      <c r="AT1379" s="79">
        <f t="shared" si="1046"/>
        <v>0</v>
      </c>
      <c r="AU1379" s="79">
        <f t="shared" si="1047"/>
        <v>0</v>
      </c>
      <c r="AV1379" s="79">
        <f t="shared" si="1048"/>
        <v>0</v>
      </c>
      <c r="AW1379" s="79">
        <f t="shared" si="1049"/>
        <v>0</v>
      </c>
      <c r="AX1379" s="128">
        <f t="shared" si="1050"/>
        <v>0</v>
      </c>
      <c r="AY1379" s="128"/>
      <c r="AZ1379" s="128"/>
      <c r="BA1379" s="128">
        <f t="shared" si="1051"/>
        <v>0</v>
      </c>
      <c r="BB1379" s="128">
        <f t="shared" si="1052"/>
        <v>0</v>
      </c>
      <c r="BC1379" s="80">
        <f t="shared" si="1053"/>
        <v>0</v>
      </c>
      <c r="BD1379" s="80">
        <f t="shared" si="1054"/>
        <v>0</v>
      </c>
      <c r="BE1379" s="80">
        <f t="shared" si="1055"/>
        <v>0</v>
      </c>
      <c r="BF1379" s="80">
        <f t="shared" si="1056"/>
        <v>0</v>
      </c>
      <c r="BG1379" s="80">
        <f t="shared" si="1057"/>
        <v>0</v>
      </c>
      <c r="BH1379" s="80">
        <f t="shared" si="1084"/>
        <v>0</v>
      </c>
      <c r="BI1379" s="4">
        <f t="shared" si="1058"/>
        <v>0</v>
      </c>
      <c r="BJ1379" s="4">
        <f t="shared" si="1059"/>
        <v>0</v>
      </c>
      <c r="BK1379" s="4">
        <f t="shared" si="1060"/>
        <v>0</v>
      </c>
      <c r="BL1379" s="8" t="e">
        <f>VLOOKUP(CN1379,'CIR Results'!$B$3:$L$42,2,FALSE)</f>
        <v>#N/A</v>
      </c>
      <c r="BM1379" s="8" t="e">
        <f>VLOOKUP(CN1379,'CIR Results'!$B$3:$L$42,3,FALSE)</f>
        <v>#N/A</v>
      </c>
      <c r="BN1379" s="8" t="e">
        <f>VLOOKUP(CN1379,'CIR Results'!$B$3:$L$42,4,FALSE)</f>
        <v>#N/A</v>
      </c>
      <c r="BO1379" s="8" t="e">
        <f>VLOOKUP(CN1379,'CIR Results'!$B$3:$L$42,5,FALSE)</f>
        <v>#N/A</v>
      </c>
      <c r="BP1379" s="8" t="e">
        <f>VLOOKUP(CN1379,'CIR Results'!$B$3:$L$42,6,FALSE)</f>
        <v>#N/A</v>
      </c>
      <c r="BQ1379" s="8" t="e">
        <f>VLOOKUP(CN1379,'CIR Results'!$B$3:$L$42,8,FALSE)</f>
        <v>#N/A</v>
      </c>
      <c r="BR1379" s="8" t="e">
        <f>VLOOKUP(CN1379,'CIR Results'!$B$3:$L$42,9,FALSE)</f>
        <v>#N/A</v>
      </c>
      <c r="BS1379" s="8" t="e">
        <f>VLOOKUP(CN1379,'CIR Results'!$B$3:$L$42,10,FALSE)</f>
        <v>#N/A</v>
      </c>
      <c r="BT1379" s="8" t="e">
        <f>VLOOKUP(CN1379,'CIR Results'!$B$3:$L$42,11,FALSE)</f>
        <v>#N/A</v>
      </c>
      <c r="BU1379" s="136" t="e">
        <f>VLOOKUP(CN1379,'CIR Team Info'!$B$5:$E$44,2,FALSE)</f>
        <v>#N/A</v>
      </c>
      <c r="BV1379" s="136" t="e">
        <f>VLOOKUP(CN1379,'CIR Team Info'!$B$5:$E$44,4,FALSE)</f>
        <v>#N/A</v>
      </c>
      <c r="BW1379" s="136" t="str">
        <f t="shared" si="1085"/>
        <v xml:space="preserve">   </v>
      </c>
    </row>
    <row r="1380" spans="1:75" x14ac:dyDescent="0.25">
      <c r="A1380" s="78">
        <f t="shared" si="1039"/>
        <v>0</v>
      </c>
      <c r="C1380" s="10" t="str">
        <f t="shared" si="1078"/>
        <v>Do Not Pick</v>
      </c>
      <c r="D1380" s="17">
        <f t="shared" si="1040"/>
        <v>0</v>
      </c>
      <c r="E1380" s="113">
        <f t="shared" si="1066"/>
        <v>0</v>
      </c>
      <c r="F1380" s="113">
        <f t="shared" si="1067"/>
        <v>0</v>
      </c>
      <c r="G1380" s="113">
        <f t="shared" si="1068"/>
        <v>0</v>
      </c>
      <c r="H1380" s="113">
        <f t="shared" si="1069"/>
        <v>0</v>
      </c>
      <c r="I1380" s="113">
        <f t="shared" si="1070"/>
        <v>0</v>
      </c>
      <c r="J1380" s="113">
        <f t="shared" si="1071"/>
        <v>0</v>
      </c>
      <c r="K1380" s="113">
        <f t="shared" si="1061"/>
        <v>0</v>
      </c>
      <c r="L1380" s="76">
        <v>8</v>
      </c>
      <c r="M1380" s="76">
        <v>5</v>
      </c>
      <c r="N1380" s="76">
        <v>7</v>
      </c>
      <c r="O1380" s="76">
        <v>6</v>
      </c>
      <c r="P1380" s="76">
        <v>6</v>
      </c>
      <c r="Q1380" s="76">
        <v>2</v>
      </c>
      <c r="R1380" s="76">
        <v>1</v>
      </c>
      <c r="S1380" s="17">
        <f t="shared" si="1041"/>
        <v>0</v>
      </c>
      <c r="T1380" s="113">
        <f t="shared" si="1072"/>
        <v>0</v>
      </c>
      <c r="U1380" s="113">
        <f t="shared" si="1073"/>
        <v>0</v>
      </c>
      <c r="V1380" s="113">
        <f t="shared" si="1074"/>
        <v>0</v>
      </c>
      <c r="W1380" s="113">
        <f t="shared" si="1075"/>
        <v>0</v>
      </c>
      <c r="X1380" s="113">
        <f t="shared" si="1076"/>
        <v>0</v>
      </c>
      <c r="Y1380" s="113">
        <f t="shared" si="1077"/>
        <v>0</v>
      </c>
      <c r="Z1380" s="113">
        <f t="shared" si="1062"/>
        <v>0</v>
      </c>
      <c r="AA1380" s="76">
        <v>10</v>
      </c>
      <c r="AB1380" s="76">
        <v>6</v>
      </c>
      <c r="AC1380" s="76">
        <v>8</v>
      </c>
      <c r="AD1380" s="76">
        <v>2</v>
      </c>
      <c r="AE1380" s="76">
        <v>2</v>
      </c>
      <c r="AF1380" s="76">
        <v>5</v>
      </c>
      <c r="AG1380" s="76">
        <v>8</v>
      </c>
      <c r="AH1380" s="131">
        <f t="shared" si="1042"/>
        <v>0</v>
      </c>
      <c r="AI1380" s="131">
        <f t="shared" si="1063"/>
        <v>0</v>
      </c>
      <c r="AJ1380" s="131">
        <f t="shared" si="1079"/>
        <v>0</v>
      </c>
      <c r="AK1380" s="131">
        <f t="shared" si="1080"/>
        <v>0</v>
      </c>
      <c r="AL1380" s="131">
        <f t="shared" si="1064"/>
        <v>0</v>
      </c>
      <c r="AM1380" s="131">
        <f t="shared" si="1065"/>
        <v>0</v>
      </c>
      <c r="AN1380" s="131">
        <f t="shared" si="1043"/>
        <v>0</v>
      </c>
      <c r="AO1380" s="115" t="b">
        <f t="shared" si="1081"/>
        <v>0</v>
      </c>
      <c r="AP1380" s="115" t="b">
        <f t="shared" si="1082"/>
        <v>0</v>
      </c>
      <c r="AQ1380" s="115" t="b">
        <f t="shared" si="1083"/>
        <v>0</v>
      </c>
      <c r="AR1380" s="79">
        <f t="shared" si="1044"/>
        <v>0</v>
      </c>
      <c r="AS1380" s="79">
        <f t="shared" si="1045"/>
        <v>0</v>
      </c>
      <c r="AT1380" s="79">
        <f t="shared" si="1046"/>
        <v>0</v>
      </c>
      <c r="AU1380" s="79">
        <f t="shared" si="1047"/>
        <v>0</v>
      </c>
      <c r="AV1380" s="79">
        <f t="shared" si="1048"/>
        <v>0</v>
      </c>
      <c r="AW1380" s="79">
        <f t="shared" si="1049"/>
        <v>0</v>
      </c>
      <c r="AX1380" s="128">
        <f t="shared" si="1050"/>
        <v>0</v>
      </c>
      <c r="AY1380" s="128"/>
      <c r="AZ1380" s="128"/>
      <c r="BA1380" s="128">
        <f t="shared" si="1051"/>
        <v>0</v>
      </c>
      <c r="BB1380" s="128">
        <f t="shared" si="1052"/>
        <v>0</v>
      </c>
      <c r="BC1380" s="80">
        <f t="shared" si="1053"/>
        <v>0</v>
      </c>
      <c r="BD1380" s="80">
        <f t="shared" si="1054"/>
        <v>0</v>
      </c>
      <c r="BE1380" s="80">
        <f t="shared" si="1055"/>
        <v>0</v>
      </c>
      <c r="BF1380" s="80">
        <f t="shared" si="1056"/>
        <v>0</v>
      </c>
      <c r="BG1380" s="80">
        <f t="shared" si="1057"/>
        <v>0</v>
      </c>
      <c r="BH1380" s="80">
        <f t="shared" si="1084"/>
        <v>0</v>
      </c>
      <c r="BI1380" s="4">
        <f t="shared" si="1058"/>
        <v>0</v>
      </c>
      <c r="BJ1380" s="4">
        <f t="shared" si="1059"/>
        <v>0</v>
      </c>
      <c r="BK1380" s="4">
        <f t="shared" si="1060"/>
        <v>0</v>
      </c>
      <c r="BL1380" s="8" t="e">
        <f>VLOOKUP(CN1380,'CIR Results'!$B$3:$L$42,2,FALSE)</f>
        <v>#N/A</v>
      </c>
      <c r="BM1380" s="8" t="e">
        <f>VLOOKUP(CN1380,'CIR Results'!$B$3:$L$42,3,FALSE)</f>
        <v>#N/A</v>
      </c>
      <c r="BN1380" s="8" t="e">
        <f>VLOOKUP(CN1380,'CIR Results'!$B$3:$L$42,4,FALSE)</f>
        <v>#N/A</v>
      </c>
      <c r="BO1380" s="8" t="e">
        <f>VLOOKUP(CN1380,'CIR Results'!$B$3:$L$42,5,FALSE)</f>
        <v>#N/A</v>
      </c>
      <c r="BP1380" s="8" t="e">
        <f>VLOOKUP(CN1380,'CIR Results'!$B$3:$L$42,6,FALSE)</f>
        <v>#N/A</v>
      </c>
      <c r="BQ1380" s="8" t="e">
        <f>VLOOKUP(CN1380,'CIR Results'!$B$3:$L$42,8,FALSE)</f>
        <v>#N/A</v>
      </c>
      <c r="BR1380" s="8" t="e">
        <f>VLOOKUP(CN1380,'CIR Results'!$B$3:$L$42,9,FALSE)</f>
        <v>#N/A</v>
      </c>
      <c r="BS1380" s="8" t="e">
        <f>VLOOKUP(CN1380,'CIR Results'!$B$3:$L$42,10,FALSE)</f>
        <v>#N/A</v>
      </c>
      <c r="BT1380" s="8" t="e">
        <f>VLOOKUP(CN1380,'CIR Results'!$B$3:$L$42,11,FALSE)</f>
        <v>#N/A</v>
      </c>
      <c r="BU1380" s="136" t="e">
        <f>VLOOKUP(CN1380,'CIR Team Info'!$B$5:$E$44,2,FALSE)</f>
        <v>#N/A</v>
      </c>
      <c r="BV1380" s="136" t="e">
        <f>VLOOKUP(CN1380,'CIR Team Info'!$B$5:$E$44,4,FALSE)</f>
        <v>#N/A</v>
      </c>
      <c r="BW1380" s="136" t="str">
        <f t="shared" si="1085"/>
        <v xml:space="preserve">   </v>
      </c>
    </row>
    <row r="1381" spans="1:75" x14ac:dyDescent="0.25">
      <c r="A1381" s="78">
        <f t="shared" si="1039"/>
        <v>0</v>
      </c>
      <c r="C1381" s="10" t="str">
        <f t="shared" si="1078"/>
        <v>Do Not Pick</v>
      </c>
      <c r="D1381" s="17">
        <f t="shared" si="1040"/>
        <v>0</v>
      </c>
      <c r="E1381" s="113">
        <f t="shared" si="1066"/>
        <v>0</v>
      </c>
      <c r="F1381" s="113">
        <f t="shared" si="1067"/>
        <v>0</v>
      </c>
      <c r="G1381" s="113">
        <f t="shared" si="1068"/>
        <v>0</v>
      </c>
      <c r="H1381" s="113">
        <f t="shared" si="1069"/>
        <v>0</v>
      </c>
      <c r="I1381" s="113">
        <f t="shared" si="1070"/>
        <v>0</v>
      </c>
      <c r="J1381" s="113">
        <f t="shared" si="1071"/>
        <v>0</v>
      </c>
      <c r="K1381" s="113">
        <f t="shared" si="1061"/>
        <v>0</v>
      </c>
      <c r="L1381" s="76">
        <v>8</v>
      </c>
      <c r="M1381" s="76">
        <v>5</v>
      </c>
      <c r="N1381" s="76">
        <v>7</v>
      </c>
      <c r="O1381" s="76">
        <v>6</v>
      </c>
      <c r="P1381" s="76">
        <v>6</v>
      </c>
      <c r="Q1381" s="76">
        <v>2</v>
      </c>
      <c r="R1381" s="76">
        <v>1</v>
      </c>
      <c r="S1381" s="17">
        <f t="shared" si="1041"/>
        <v>0</v>
      </c>
      <c r="T1381" s="113">
        <f t="shared" si="1072"/>
        <v>0</v>
      </c>
      <c r="U1381" s="113">
        <f t="shared" si="1073"/>
        <v>0</v>
      </c>
      <c r="V1381" s="113">
        <f t="shared" si="1074"/>
        <v>0</v>
      </c>
      <c r="W1381" s="113">
        <f t="shared" si="1075"/>
        <v>0</v>
      </c>
      <c r="X1381" s="113">
        <f t="shared" si="1076"/>
        <v>0</v>
      </c>
      <c r="Y1381" s="113">
        <f t="shared" si="1077"/>
        <v>0</v>
      </c>
      <c r="Z1381" s="113">
        <f t="shared" si="1062"/>
        <v>0</v>
      </c>
      <c r="AA1381" s="76">
        <v>10</v>
      </c>
      <c r="AB1381" s="76">
        <v>6</v>
      </c>
      <c r="AC1381" s="76">
        <v>8</v>
      </c>
      <c r="AD1381" s="76">
        <v>2</v>
      </c>
      <c r="AE1381" s="76">
        <v>2</v>
      </c>
      <c r="AF1381" s="76">
        <v>5</v>
      </c>
      <c r="AG1381" s="76">
        <v>8</v>
      </c>
      <c r="AH1381" s="131">
        <f t="shared" si="1042"/>
        <v>0</v>
      </c>
      <c r="AI1381" s="131">
        <f t="shared" si="1063"/>
        <v>0</v>
      </c>
      <c r="AJ1381" s="131">
        <f t="shared" si="1079"/>
        <v>0</v>
      </c>
      <c r="AK1381" s="131">
        <f t="shared" si="1080"/>
        <v>0</v>
      </c>
      <c r="AL1381" s="131">
        <f t="shared" si="1064"/>
        <v>0</v>
      </c>
      <c r="AM1381" s="131">
        <f t="shared" si="1065"/>
        <v>0</v>
      </c>
      <c r="AN1381" s="131">
        <f t="shared" si="1043"/>
        <v>0</v>
      </c>
      <c r="AO1381" s="115" t="b">
        <f t="shared" si="1081"/>
        <v>0</v>
      </c>
      <c r="AP1381" s="115" t="b">
        <f t="shared" si="1082"/>
        <v>0</v>
      </c>
      <c r="AQ1381" s="115" t="b">
        <f t="shared" si="1083"/>
        <v>0</v>
      </c>
      <c r="AR1381" s="79">
        <f t="shared" si="1044"/>
        <v>0</v>
      </c>
      <c r="AS1381" s="79">
        <f t="shared" si="1045"/>
        <v>0</v>
      </c>
      <c r="AT1381" s="79">
        <f t="shared" si="1046"/>
        <v>0</v>
      </c>
      <c r="AU1381" s="79">
        <f t="shared" si="1047"/>
        <v>0</v>
      </c>
      <c r="AV1381" s="79">
        <f t="shared" si="1048"/>
        <v>0</v>
      </c>
      <c r="AW1381" s="79">
        <f t="shared" si="1049"/>
        <v>0</v>
      </c>
      <c r="AX1381" s="128">
        <f t="shared" si="1050"/>
        <v>0</v>
      </c>
      <c r="AY1381" s="128"/>
      <c r="AZ1381" s="128"/>
      <c r="BA1381" s="128">
        <f t="shared" si="1051"/>
        <v>0</v>
      </c>
      <c r="BB1381" s="128">
        <f t="shared" si="1052"/>
        <v>0</v>
      </c>
      <c r="BC1381" s="80">
        <f t="shared" si="1053"/>
        <v>0</v>
      </c>
      <c r="BD1381" s="80">
        <f t="shared" si="1054"/>
        <v>0</v>
      </c>
      <c r="BE1381" s="80">
        <f t="shared" si="1055"/>
        <v>0</v>
      </c>
      <c r="BF1381" s="80">
        <f t="shared" si="1056"/>
        <v>0</v>
      </c>
      <c r="BG1381" s="80">
        <f t="shared" si="1057"/>
        <v>0</v>
      </c>
      <c r="BH1381" s="80">
        <f t="shared" si="1084"/>
        <v>0</v>
      </c>
      <c r="BI1381" s="4">
        <f t="shared" si="1058"/>
        <v>0</v>
      </c>
      <c r="BJ1381" s="4">
        <f t="shared" si="1059"/>
        <v>0</v>
      </c>
      <c r="BK1381" s="4">
        <f t="shared" si="1060"/>
        <v>0</v>
      </c>
      <c r="BL1381" s="8" t="e">
        <f>VLOOKUP(CN1381,'CIR Results'!$B$3:$L$42,2,FALSE)</f>
        <v>#N/A</v>
      </c>
      <c r="BM1381" s="8" t="e">
        <f>VLOOKUP(CN1381,'CIR Results'!$B$3:$L$42,3,FALSE)</f>
        <v>#N/A</v>
      </c>
      <c r="BN1381" s="8" t="e">
        <f>VLOOKUP(CN1381,'CIR Results'!$B$3:$L$42,4,FALSE)</f>
        <v>#N/A</v>
      </c>
      <c r="BO1381" s="8" t="e">
        <f>VLOOKUP(CN1381,'CIR Results'!$B$3:$L$42,5,FALSE)</f>
        <v>#N/A</v>
      </c>
      <c r="BP1381" s="8" t="e">
        <f>VLOOKUP(CN1381,'CIR Results'!$B$3:$L$42,6,FALSE)</f>
        <v>#N/A</v>
      </c>
      <c r="BQ1381" s="8" t="e">
        <f>VLOOKUP(CN1381,'CIR Results'!$B$3:$L$42,8,FALSE)</f>
        <v>#N/A</v>
      </c>
      <c r="BR1381" s="8" t="e">
        <f>VLOOKUP(CN1381,'CIR Results'!$B$3:$L$42,9,FALSE)</f>
        <v>#N/A</v>
      </c>
      <c r="BS1381" s="8" t="e">
        <f>VLOOKUP(CN1381,'CIR Results'!$B$3:$L$42,10,FALSE)</f>
        <v>#N/A</v>
      </c>
      <c r="BT1381" s="8" t="e">
        <f>VLOOKUP(CN1381,'CIR Results'!$B$3:$L$42,11,FALSE)</f>
        <v>#N/A</v>
      </c>
      <c r="BU1381" s="136" t="e">
        <f>VLOOKUP(CN1381,'CIR Team Info'!$B$5:$E$44,2,FALSE)</f>
        <v>#N/A</v>
      </c>
      <c r="BV1381" s="136" t="e">
        <f>VLOOKUP(CN1381,'CIR Team Info'!$B$5:$E$44,4,FALSE)</f>
        <v>#N/A</v>
      </c>
      <c r="BW1381" s="136" t="str">
        <f t="shared" si="1085"/>
        <v xml:space="preserve">   </v>
      </c>
    </row>
    <row r="1382" spans="1:75" x14ac:dyDescent="0.25">
      <c r="A1382" s="78">
        <f t="shared" si="1039"/>
        <v>0</v>
      </c>
      <c r="C1382" s="10" t="str">
        <f t="shared" si="1078"/>
        <v>Do Not Pick</v>
      </c>
      <c r="D1382" s="17">
        <f t="shared" si="1040"/>
        <v>0</v>
      </c>
      <c r="E1382" s="113">
        <f t="shared" si="1066"/>
        <v>0</v>
      </c>
      <c r="F1382" s="113">
        <f t="shared" si="1067"/>
        <v>0</v>
      </c>
      <c r="G1382" s="113">
        <f t="shared" si="1068"/>
        <v>0</v>
      </c>
      <c r="H1382" s="113">
        <f t="shared" si="1069"/>
        <v>0</v>
      </c>
      <c r="I1382" s="113">
        <f t="shared" si="1070"/>
        <v>0</v>
      </c>
      <c r="J1382" s="113">
        <f t="shared" si="1071"/>
        <v>0</v>
      </c>
      <c r="K1382" s="113">
        <f t="shared" si="1061"/>
        <v>0</v>
      </c>
      <c r="L1382" s="76">
        <v>8</v>
      </c>
      <c r="M1382" s="76">
        <v>5</v>
      </c>
      <c r="N1382" s="76">
        <v>7</v>
      </c>
      <c r="O1382" s="76">
        <v>6</v>
      </c>
      <c r="P1382" s="76">
        <v>6</v>
      </c>
      <c r="Q1382" s="76">
        <v>2</v>
      </c>
      <c r="R1382" s="76">
        <v>1</v>
      </c>
      <c r="S1382" s="17">
        <f t="shared" si="1041"/>
        <v>0</v>
      </c>
      <c r="T1382" s="113">
        <f t="shared" si="1072"/>
        <v>0</v>
      </c>
      <c r="U1382" s="113">
        <f t="shared" si="1073"/>
        <v>0</v>
      </c>
      <c r="V1382" s="113">
        <f t="shared" si="1074"/>
        <v>0</v>
      </c>
      <c r="W1382" s="113">
        <f t="shared" si="1075"/>
        <v>0</v>
      </c>
      <c r="X1382" s="113">
        <f t="shared" si="1076"/>
        <v>0</v>
      </c>
      <c r="Y1382" s="113">
        <f t="shared" si="1077"/>
        <v>0</v>
      </c>
      <c r="Z1382" s="113">
        <f t="shared" si="1062"/>
        <v>0</v>
      </c>
      <c r="AA1382" s="76">
        <v>10</v>
      </c>
      <c r="AB1382" s="76">
        <v>6</v>
      </c>
      <c r="AC1382" s="76">
        <v>8</v>
      </c>
      <c r="AD1382" s="76">
        <v>2</v>
      </c>
      <c r="AE1382" s="76">
        <v>2</v>
      </c>
      <c r="AF1382" s="76">
        <v>5</v>
      </c>
      <c r="AG1382" s="76">
        <v>8</v>
      </c>
      <c r="AH1382" s="131">
        <f t="shared" si="1042"/>
        <v>0</v>
      </c>
      <c r="AI1382" s="131">
        <f t="shared" si="1063"/>
        <v>0</v>
      </c>
      <c r="AJ1382" s="131">
        <f t="shared" si="1079"/>
        <v>0</v>
      </c>
      <c r="AK1382" s="131">
        <f t="shared" si="1080"/>
        <v>0</v>
      </c>
      <c r="AL1382" s="131">
        <f t="shared" si="1064"/>
        <v>0</v>
      </c>
      <c r="AM1382" s="131">
        <f t="shared" si="1065"/>
        <v>0</v>
      </c>
      <c r="AN1382" s="131">
        <f t="shared" si="1043"/>
        <v>0</v>
      </c>
      <c r="AO1382" s="115" t="b">
        <f t="shared" si="1081"/>
        <v>0</v>
      </c>
      <c r="AP1382" s="115" t="b">
        <f t="shared" si="1082"/>
        <v>0</v>
      </c>
      <c r="AQ1382" s="115" t="b">
        <f t="shared" si="1083"/>
        <v>0</v>
      </c>
      <c r="AR1382" s="79">
        <f t="shared" si="1044"/>
        <v>0</v>
      </c>
      <c r="AS1382" s="79">
        <f t="shared" si="1045"/>
        <v>0</v>
      </c>
      <c r="AT1382" s="79">
        <f t="shared" si="1046"/>
        <v>0</v>
      </c>
      <c r="AU1382" s="79">
        <f t="shared" si="1047"/>
        <v>0</v>
      </c>
      <c r="AV1382" s="79">
        <f t="shared" si="1048"/>
        <v>0</v>
      </c>
      <c r="AW1382" s="79">
        <f t="shared" si="1049"/>
        <v>0</v>
      </c>
      <c r="AX1382" s="128">
        <f t="shared" si="1050"/>
        <v>0</v>
      </c>
      <c r="AY1382" s="128"/>
      <c r="AZ1382" s="128"/>
      <c r="BA1382" s="128">
        <f t="shared" si="1051"/>
        <v>0</v>
      </c>
      <c r="BB1382" s="128">
        <f t="shared" si="1052"/>
        <v>0</v>
      </c>
      <c r="BC1382" s="80">
        <f t="shared" si="1053"/>
        <v>0</v>
      </c>
      <c r="BD1382" s="80">
        <f t="shared" si="1054"/>
        <v>0</v>
      </c>
      <c r="BE1382" s="80">
        <f t="shared" si="1055"/>
        <v>0</v>
      </c>
      <c r="BF1382" s="80">
        <f t="shared" si="1056"/>
        <v>0</v>
      </c>
      <c r="BG1382" s="80">
        <f t="shared" si="1057"/>
        <v>0</v>
      </c>
      <c r="BH1382" s="80">
        <f t="shared" si="1084"/>
        <v>0</v>
      </c>
      <c r="BI1382" s="4">
        <f t="shared" si="1058"/>
        <v>0</v>
      </c>
      <c r="BJ1382" s="4">
        <f t="shared" si="1059"/>
        <v>0</v>
      </c>
      <c r="BK1382" s="4">
        <f t="shared" si="1060"/>
        <v>0</v>
      </c>
      <c r="BL1382" s="8" t="e">
        <f>VLOOKUP(CN1382,'CIR Results'!$B$3:$L$42,2,FALSE)</f>
        <v>#N/A</v>
      </c>
      <c r="BM1382" s="8" t="e">
        <f>VLOOKUP(CN1382,'CIR Results'!$B$3:$L$42,3,FALSE)</f>
        <v>#N/A</v>
      </c>
      <c r="BN1382" s="8" t="e">
        <f>VLOOKUP(CN1382,'CIR Results'!$B$3:$L$42,4,FALSE)</f>
        <v>#N/A</v>
      </c>
      <c r="BO1382" s="8" t="e">
        <f>VLOOKUP(CN1382,'CIR Results'!$B$3:$L$42,5,FALSE)</f>
        <v>#N/A</v>
      </c>
      <c r="BP1382" s="8" t="e">
        <f>VLOOKUP(CN1382,'CIR Results'!$B$3:$L$42,6,FALSE)</f>
        <v>#N/A</v>
      </c>
      <c r="BQ1382" s="8" t="e">
        <f>VLOOKUP(CN1382,'CIR Results'!$B$3:$L$42,8,FALSE)</f>
        <v>#N/A</v>
      </c>
      <c r="BR1382" s="8" t="e">
        <f>VLOOKUP(CN1382,'CIR Results'!$B$3:$L$42,9,FALSE)</f>
        <v>#N/A</v>
      </c>
      <c r="BS1382" s="8" t="e">
        <f>VLOOKUP(CN1382,'CIR Results'!$B$3:$L$42,10,FALSE)</f>
        <v>#N/A</v>
      </c>
      <c r="BT1382" s="8" t="e">
        <f>VLOOKUP(CN1382,'CIR Results'!$B$3:$L$42,11,FALSE)</f>
        <v>#N/A</v>
      </c>
      <c r="BU1382" s="136" t="e">
        <f>VLOOKUP(CN1382,'CIR Team Info'!$B$5:$E$44,2,FALSE)</f>
        <v>#N/A</v>
      </c>
      <c r="BV1382" s="136" t="e">
        <f>VLOOKUP(CN1382,'CIR Team Info'!$B$5:$E$44,4,FALSE)</f>
        <v>#N/A</v>
      </c>
      <c r="BW1382" s="136" t="str">
        <f t="shared" si="1085"/>
        <v xml:space="preserve">   </v>
      </c>
    </row>
    <row r="1383" spans="1:75" x14ac:dyDescent="0.25">
      <c r="A1383" s="78">
        <f t="shared" si="1039"/>
        <v>0</v>
      </c>
      <c r="C1383" s="10" t="str">
        <f t="shared" si="1078"/>
        <v>Do Not Pick</v>
      </c>
      <c r="D1383" s="17">
        <f t="shared" si="1040"/>
        <v>0</v>
      </c>
      <c r="E1383" s="113">
        <f t="shared" si="1066"/>
        <v>0</v>
      </c>
      <c r="F1383" s="113">
        <f t="shared" si="1067"/>
        <v>0</v>
      </c>
      <c r="G1383" s="113">
        <f t="shared" si="1068"/>
        <v>0</v>
      </c>
      <c r="H1383" s="113">
        <f t="shared" si="1069"/>
        <v>0</v>
      </c>
      <c r="I1383" s="113">
        <f t="shared" si="1070"/>
        <v>0</v>
      </c>
      <c r="J1383" s="113">
        <f t="shared" si="1071"/>
        <v>0</v>
      </c>
      <c r="K1383" s="113">
        <f t="shared" si="1061"/>
        <v>0</v>
      </c>
      <c r="L1383" s="76">
        <v>8</v>
      </c>
      <c r="M1383" s="76">
        <v>5</v>
      </c>
      <c r="N1383" s="76">
        <v>7</v>
      </c>
      <c r="O1383" s="76">
        <v>6</v>
      </c>
      <c r="P1383" s="76">
        <v>6</v>
      </c>
      <c r="Q1383" s="76">
        <v>2</v>
      </c>
      <c r="R1383" s="76">
        <v>1</v>
      </c>
      <c r="S1383" s="17">
        <f t="shared" si="1041"/>
        <v>0</v>
      </c>
      <c r="T1383" s="113">
        <f t="shared" si="1072"/>
        <v>0</v>
      </c>
      <c r="U1383" s="113">
        <f t="shared" si="1073"/>
        <v>0</v>
      </c>
      <c r="V1383" s="113">
        <f t="shared" si="1074"/>
        <v>0</v>
      </c>
      <c r="W1383" s="113">
        <f t="shared" si="1075"/>
        <v>0</v>
      </c>
      <c r="X1383" s="113">
        <f t="shared" si="1076"/>
        <v>0</v>
      </c>
      <c r="Y1383" s="113">
        <f t="shared" si="1077"/>
        <v>0</v>
      </c>
      <c r="Z1383" s="113">
        <f t="shared" si="1062"/>
        <v>0</v>
      </c>
      <c r="AA1383" s="76">
        <v>10</v>
      </c>
      <c r="AB1383" s="76">
        <v>6</v>
      </c>
      <c r="AC1383" s="76">
        <v>8</v>
      </c>
      <c r="AD1383" s="76">
        <v>2</v>
      </c>
      <c r="AE1383" s="76">
        <v>2</v>
      </c>
      <c r="AF1383" s="76">
        <v>5</v>
      </c>
      <c r="AG1383" s="76">
        <v>8</v>
      </c>
      <c r="AH1383" s="131">
        <f t="shared" si="1042"/>
        <v>0</v>
      </c>
      <c r="AI1383" s="131">
        <f t="shared" si="1063"/>
        <v>0</v>
      </c>
      <c r="AJ1383" s="131">
        <f t="shared" si="1079"/>
        <v>0</v>
      </c>
      <c r="AK1383" s="131">
        <f t="shared" si="1080"/>
        <v>0</v>
      </c>
      <c r="AL1383" s="131">
        <f t="shared" si="1064"/>
        <v>0</v>
      </c>
      <c r="AM1383" s="131">
        <f t="shared" si="1065"/>
        <v>0</v>
      </c>
      <c r="AN1383" s="131">
        <f t="shared" si="1043"/>
        <v>0</v>
      </c>
      <c r="AO1383" s="115" t="b">
        <f t="shared" si="1081"/>
        <v>0</v>
      </c>
      <c r="AP1383" s="115" t="b">
        <f t="shared" si="1082"/>
        <v>0</v>
      </c>
      <c r="AQ1383" s="115" t="b">
        <f t="shared" si="1083"/>
        <v>0</v>
      </c>
      <c r="AR1383" s="79">
        <f t="shared" si="1044"/>
        <v>0</v>
      </c>
      <c r="AS1383" s="79">
        <f t="shared" si="1045"/>
        <v>0</v>
      </c>
      <c r="AT1383" s="79">
        <f t="shared" si="1046"/>
        <v>0</v>
      </c>
      <c r="AU1383" s="79">
        <f t="shared" si="1047"/>
        <v>0</v>
      </c>
      <c r="AV1383" s="79">
        <f t="shared" si="1048"/>
        <v>0</v>
      </c>
      <c r="AW1383" s="79">
        <f t="shared" si="1049"/>
        <v>0</v>
      </c>
      <c r="AX1383" s="128">
        <f t="shared" si="1050"/>
        <v>0</v>
      </c>
      <c r="AY1383" s="128"/>
      <c r="AZ1383" s="128"/>
      <c r="BA1383" s="128">
        <f t="shared" si="1051"/>
        <v>0</v>
      </c>
      <c r="BB1383" s="128">
        <f t="shared" si="1052"/>
        <v>0</v>
      </c>
      <c r="BC1383" s="80">
        <f t="shared" si="1053"/>
        <v>0</v>
      </c>
      <c r="BD1383" s="80">
        <f t="shared" si="1054"/>
        <v>0</v>
      </c>
      <c r="BE1383" s="80">
        <f t="shared" si="1055"/>
        <v>0</v>
      </c>
      <c r="BF1383" s="80">
        <f t="shared" si="1056"/>
        <v>0</v>
      </c>
      <c r="BG1383" s="80">
        <f t="shared" si="1057"/>
        <v>0</v>
      </c>
      <c r="BH1383" s="80">
        <f t="shared" si="1084"/>
        <v>0</v>
      </c>
      <c r="BI1383" s="4">
        <f t="shared" si="1058"/>
        <v>0</v>
      </c>
      <c r="BJ1383" s="4">
        <f t="shared" si="1059"/>
        <v>0</v>
      </c>
      <c r="BK1383" s="4">
        <f t="shared" si="1060"/>
        <v>0</v>
      </c>
      <c r="BL1383" s="8" t="e">
        <f>VLOOKUP(CN1383,'CIR Results'!$B$3:$L$42,2,FALSE)</f>
        <v>#N/A</v>
      </c>
      <c r="BM1383" s="8" t="e">
        <f>VLOOKUP(CN1383,'CIR Results'!$B$3:$L$42,3,FALSE)</f>
        <v>#N/A</v>
      </c>
      <c r="BN1383" s="8" t="e">
        <f>VLOOKUP(CN1383,'CIR Results'!$B$3:$L$42,4,FALSE)</f>
        <v>#N/A</v>
      </c>
      <c r="BO1383" s="8" t="e">
        <f>VLOOKUP(CN1383,'CIR Results'!$B$3:$L$42,5,FALSE)</f>
        <v>#N/A</v>
      </c>
      <c r="BP1383" s="8" t="e">
        <f>VLOOKUP(CN1383,'CIR Results'!$B$3:$L$42,6,FALSE)</f>
        <v>#N/A</v>
      </c>
      <c r="BQ1383" s="8" t="e">
        <f>VLOOKUP(CN1383,'CIR Results'!$B$3:$L$42,8,FALSE)</f>
        <v>#N/A</v>
      </c>
      <c r="BR1383" s="8" t="e">
        <f>VLOOKUP(CN1383,'CIR Results'!$B$3:$L$42,9,FALSE)</f>
        <v>#N/A</v>
      </c>
      <c r="BS1383" s="8" t="e">
        <f>VLOOKUP(CN1383,'CIR Results'!$B$3:$L$42,10,FALSE)</f>
        <v>#N/A</v>
      </c>
      <c r="BT1383" s="8" t="e">
        <f>VLOOKUP(CN1383,'CIR Results'!$B$3:$L$42,11,FALSE)</f>
        <v>#N/A</v>
      </c>
      <c r="BU1383" s="136" t="e">
        <f>VLOOKUP(CN1383,'CIR Team Info'!$B$5:$E$44,2,FALSE)</f>
        <v>#N/A</v>
      </c>
      <c r="BV1383" s="136" t="e">
        <f>VLOOKUP(CN1383,'CIR Team Info'!$B$5:$E$44,4,FALSE)</f>
        <v>#N/A</v>
      </c>
      <c r="BW1383" s="136" t="str">
        <f t="shared" si="1085"/>
        <v xml:space="preserve">   </v>
      </c>
    </row>
    <row r="1384" spans="1:75" x14ac:dyDescent="0.25">
      <c r="A1384" s="78">
        <f t="shared" si="1039"/>
        <v>0</v>
      </c>
      <c r="C1384" s="10" t="str">
        <f t="shared" si="1078"/>
        <v>Do Not Pick</v>
      </c>
      <c r="D1384" s="17">
        <f t="shared" si="1040"/>
        <v>0</v>
      </c>
      <c r="E1384" s="113">
        <f t="shared" si="1066"/>
        <v>0</v>
      </c>
      <c r="F1384" s="113">
        <f t="shared" si="1067"/>
        <v>0</v>
      </c>
      <c r="G1384" s="113">
        <f t="shared" si="1068"/>
        <v>0</v>
      </c>
      <c r="H1384" s="113">
        <f t="shared" si="1069"/>
        <v>0</v>
      </c>
      <c r="I1384" s="113">
        <f t="shared" si="1070"/>
        <v>0</v>
      </c>
      <c r="J1384" s="113">
        <f t="shared" si="1071"/>
        <v>0</v>
      </c>
      <c r="K1384" s="113">
        <f t="shared" si="1061"/>
        <v>0</v>
      </c>
      <c r="L1384" s="76">
        <v>8</v>
      </c>
      <c r="M1384" s="76">
        <v>5</v>
      </c>
      <c r="N1384" s="76">
        <v>7</v>
      </c>
      <c r="O1384" s="76">
        <v>6</v>
      </c>
      <c r="P1384" s="76">
        <v>6</v>
      </c>
      <c r="Q1384" s="76">
        <v>2</v>
      </c>
      <c r="R1384" s="76">
        <v>1</v>
      </c>
      <c r="S1384" s="17">
        <f t="shared" si="1041"/>
        <v>0</v>
      </c>
      <c r="T1384" s="113">
        <f t="shared" si="1072"/>
        <v>0</v>
      </c>
      <c r="U1384" s="113">
        <f t="shared" si="1073"/>
        <v>0</v>
      </c>
      <c r="V1384" s="113">
        <f t="shared" si="1074"/>
        <v>0</v>
      </c>
      <c r="W1384" s="113">
        <f t="shared" si="1075"/>
        <v>0</v>
      </c>
      <c r="X1384" s="113">
        <f t="shared" si="1076"/>
        <v>0</v>
      </c>
      <c r="Y1384" s="113">
        <f t="shared" si="1077"/>
        <v>0</v>
      </c>
      <c r="Z1384" s="113">
        <f t="shared" si="1062"/>
        <v>0</v>
      </c>
      <c r="AA1384" s="76">
        <v>10</v>
      </c>
      <c r="AB1384" s="76">
        <v>6</v>
      </c>
      <c r="AC1384" s="76">
        <v>8</v>
      </c>
      <c r="AD1384" s="76">
        <v>2</v>
      </c>
      <c r="AE1384" s="76">
        <v>2</v>
      </c>
      <c r="AF1384" s="76">
        <v>5</v>
      </c>
      <c r="AG1384" s="76">
        <v>8</v>
      </c>
      <c r="AH1384" s="131">
        <f t="shared" si="1042"/>
        <v>0</v>
      </c>
      <c r="AI1384" s="131">
        <f t="shared" si="1063"/>
        <v>0</v>
      </c>
      <c r="AJ1384" s="131">
        <f t="shared" si="1079"/>
        <v>0</v>
      </c>
      <c r="AK1384" s="131">
        <f t="shared" si="1080"/>
        <v>0</v>
      </c>
      <c r="AL1384" s="131">
        <f t="shared" si="1064"/>
        <v>0</v>
      </c>
      <c r="AM1384" s="131">
        <f t="shared" si="1065"/>
        <v>0</v>
      </c>
      <c r="AN1384" s="131">
        <f t="shared" si="1043"/>
        <v>0</v>
      </c>
      <c r="AO1384" s="115" t="b">
        <f t="shared" si="1081"/>
        <v>0</v>
      </c>
      <c r="AP1384" s="115" t="b">
        <f t="shared" si="1082"/>
        <v>0</v>
      </c>
      <c r="AQ1384" s="115" t="b">
        <f t="shared" si="1083"/>
        <v>0</v>
      </c>
      <c r="AR1384" s="79">
        <f t="shared" si="1044"/>
        <v>0</v>
      </c>
      <c r="AS1384" s="79">
        <f t="shared" si="1045"/>
        <v>0</v>
      </c>
      <c r="AT1384" s="79">
        <f t="shared" si="1046"/>
        <v>0</v>
      </c>
      <c r="AU1384" s="79">
        <f t="shared" si="1047"/>
        <v>0</v>
      </c>
      <c r="AV1384" s="79">
        <f t="shared" si="1048"/>
        <v>0</v>
      </c>
      <c r="AW1384" s="79">
        <f t="shared" si="1049"/>
        <v>0</v>
      </c>
      <c r="AX1384" s="128">
        <f t="shared" si="1050"/>
        <v>0</v>
      </c>
      <c r="AY1384" s="128"/>
      <c r="AZ1384" s="128"/>
      <c r="BA1384" s="128">
        <f t="shared" si="1051"/>
        <v>0</v>
      </c>
      <c r="BB1384" s="128">
        <f t="shared" si="1052"/>
        <v>0</v>
      </c>
      <c r="BC1384" s="80">
        <f t="shared" si="1053"/>
        <v>0</v>
      </c>
      <c r="BD1384" s="80">
        <f t="shared" si="1054"/>
        <v>0</v>
      </c>
      <c r="BE1384" s="80">
        <f t="shared" si="1055"/>
        <v>0</v>
      </c>
      <c r="BF1384" s="80">
        <f t="shared" si="1056"/>
        <v>0</v>
      </c>
      <c r="BG1384" s="80">
        <f t="shared" si="1057"/>
        <v>0</v>
      </c>
      <c r="BH1384" s="80">
        <f t="shared" si="1084"/>
        <v>0</v>
      </c>
      <c r="BI1384" s="4">
        <f t="shared" si="1058"/>
        <v>0</v>
      </c>
      <c r="BJ1384" s="4">
        <f t="shared" si="1059"/>
        <v>0</v>
      </c>
      <c r="BK1384" s="4">
        <f t="shared" si="1060"/>
        <v>0</v>
      </c>
      <c r="BL1384" s="8" t="e">
        <f>VLOOKUP(CN1384,'CIR Results'!$B$3:$L$42,2,FALSE)</f>
        <v>#N/A</v>
      </c>
      <c r="BM1384" s="8" t="e">
        <f>VLOOKUP(CN1384,'CIR Results'!$B$3:$L$42,3,FALSE)</f>
        <v>#N/A</v>
      </c>
      <c r="BN1384" s="8" t="e">
        <f>VLOOKUP(CN1384,'CIR Results'!$B$3:$L$42,4,FALSE)</f>
        <v>#N/A</v>
      </c>
      <c r="BO1384" s="8" t="e">
        <f>VLOOKUP(CN1384,'CIR Results'!$B$3:$L$42,5,FALSE)</f>
        <v>#N/A</v>
      </c>
      <c r="BP1384" s="8" t="e">
        <f>VLOOKUP(CN1384,'CIR Results'!$B$3:$L$42,6,FALSE)</f>
        <v>#N/A</v>
      </c>
      <c r="BQ1384" s="8" t="e">
        <f>VLOOKUP(CN1384,'CIR Results'!$B$3:$L$42,8,FALSE)</f>
        <v>#N/A</v>
      </c>
      <c r="BR1384" s="8" t="e">
        <f>VLOOKUP(CN1384,'CIR Results'!$B$3:$L$42,9,FALSE)</f>
        <v>#N/A</v>
      </c>
      <c r="BS1384" s="8" t="e">
        <f>VLOOKUP(CN1384,'CIR Results'!$B$3:$L$42,10,FALSE)</f>
        <v>#N/A</v>
      </c>
      <c r="BT1384" s="8" t="e">
        <f>VLOOKUP(CN1384,'CIR Results'!$B$3:$L$42,11,FALSE)</f>
        <v>#N/A</v>
      </c>
      <c r="BU1384" s="136" t="e">
        <f>VLOOKUP(CN1384,'CIR Team Info'!$B$5:$E$44,2,FALSE)</f>
        <v>#N/A</v>
      </c>
      <c r="BV1384" s="136" t="e">
        <f>VLOOKUP(CN1384,'CIR Team Info'!$B$5:$E$44,4,FALSE)</f>
        <v>#N/A</v>
      </c>
      <c r="BW1384" s="136" t="str">
        <f t="shared" si="1085"/>
        <v xml:space="preserve">   </v>
      </c>
    </row>
    <row r="1385" spans="1:75" x14ac:dyDescent="0.25">
      <c r="A1385" s="78">
        <f t="shared" si="1039"/>
        <v>0</v>
      </c>
      <c r="C1385" s="10" t="str">
        <f t="shared" si="1078"/>
        <v>Do Not Pick</v>
      </c>
      <c r="D1385" s="17">
        <f t="shared" si="1040"/>
        <v>0</v>
      </c>
      <c r="E1385" s="113">
        <f t="shared" si="1066"/>
        <v>0</v>
      </c>
      <c r="F1385" s="113">
        <f t="shared" si="1067"/>
        <v>0</v>
      </c>
      <c r="G1385" s="113">
        <f t="shared" si="1068"/>
        <v>0</v>
      </c>
      <c r="H1385" s="113">
        <f t="shared" si="1069"/>
        <v>0</v>
      </c>
      <c r="I1385" s="113">
        <f t="shared" si="1070"/>
        <v>0</v>
      </c>
      <c r="J1385" s="113">
        <f t="shared" si="1071"/>
        <v>0</v>
      </c>
      <c r="K1385" s="113">
        <f t="shared" si="1061"/>
        <v>0</v>
      </c>
      <c r="L1385" s="76">
        <v>8</v>
      </c>
      <c r="M1385" s="76">
        <v>5</v>
      </c>
      <c r="N1385" s="76">
        <v>7</v>
      </c>
      <c r="O1385" s="76">
        <v>6</v>
      </c>
      <c r="P1385" s="76">
        <v>6</v>
      </c>
      <c r="Q1385" s="76">
        <v>2</v>
      </c>
      <c r="R1385" s="76">
        <v>1</v>
      </c>
      <c r="S1385" s="17">
        <f t="shared" si="1041"/>
        <v>0</v>
      </c>
      <c r="T1385" s="113">
        <f t="shared" si="1072"/>
        <v>0</v>
      </c>
      <c r="U1385" s="113">
        <f t="shared" si="1073"/>
        <v>0</v>
      </c>
      <c r="V1385" s="113">
        <f t="shared" si="1074"/>
        <v>0</v>
      </c>
      <c r="W1385" s="113">
        <f t="shared" si="1075"/>
        <v>0</v>
      </c>
      <c r="X1385" s="113">
        <f t="shared" si="1076"/>
        <v>0</v>
      </c>
      <c r="Y1385" s="113">
        <f t="shared" si="1077"/>
        <v>0</v>
      </c>
      <c r="Z1385" s="113">
        <f t="shared" si="1062"/>
        <v>0</v>
      </c>
      <c r="AA1385" s="76">
        <v>10</v>
      </c>
      <c r="AB1385" s="76">
        <v>6</v>
      </c>
      <c r="AC1385" s="76">
        <v>8</v>
      </c>
      <c r="AD1385" s="76">
        <v>2</v>
      </c>
      <c r="AE1385" s="76">
        <v>2</v>
      </c>
      <c r="AF1385" s="76">
        <v>5</v>
      </c>
      <c r="AG1385" s="76">
        <v>8</v>
      </c>
      <c r="AH1385" s="131">
        <f t="shared" si="1042"/>
        <v>0</v>
      </c>
      <c r="AI1385" s="131">
        <f t="shared" si="1063"/>
        <v>0</v>
      </c>
      <c r="AJ1385" s="131">
        <f t="shared" si="1079"/>
        <v>0</v>
      </c>
      <c r="AK1385" s="131">
        <f t="shared" si="1080"/>
        <v>0</v>
      </c>
      <c r="AL1385" s="131">
        <f t="shared" si="1064"/>
        <v>0</v>
      </c>
      <c r="AM1385" s="131">
        <f t="shared" si="1065"/>
        <v>0</v>
      </c>
      <c r="AN1385" s="131">
        <f t="shared" si="1043"/>
        <v>0</v>
      </c>
      <c r="AO1385" s="115" t="b">
        <f t="shared" si="1081"/>
        <v>0</v>
      </c>
      <c r="AP1385" s="115" t="b">
        <f t="shared" si="1082"/>
        <v>0</v>
      </c>
      <c r="AQ1385" s="115" t="b">
        <f t="shared" si="1083"/>
        <v>0</v>
      </c>
      <c r="AR1385" s="79">
        <f t="shared" si="1044"/>
        <v>0</v>
      </c>
      <c r="AS1385" s="79">
        <f t="shared" si="1045"/>
        <v>0</v>
      </c>
      <c r="AT1385" s="79">
        <f t="shared" si="1046"/>
        <v>0</v>
      </c>
      <c r="AU1385" s="79">
        <f t="shared" si="1047"/>
        <v>0</v>
      </c>
      <c r="AV1385" s="79">
        <f t="shared" si="1048"/>
        <v>0</v>
      </c>
      <c r="AW1385" s="79">
        <f t="shared" si="1049"/>
        <v>0</v>
      </c>
      <c r="AX1385" s="128">
        <f t="shared" si="1050"/>
        <v>0</v>
      </c>
      <c r="AY1385" s="128"/>
      <c r="AZ1385" s="128"/>
      <c r="BA1385" s="128">
        <f t="shared" si="1051"/>
        <v>0</v>
      </c>
      <c r="BB1385" s="128">
        <f t="shared" si="1052"/>
        <v>0</v>
      </c>
      <c r="BC1385" s="80">
        <f t="shared" si="1053"/>
        <v>0</v>
      </c>
      <c r="BD1385" s="80">
        <f t="shared" si="1054"/>
        <v>0</v>
      </c>
      <c r="BE1385" s="80">
        <f t="shared" si="1055"/>
        <v>0</v>
      </c>
      <c r="BF1385" s="80">
        <f t="shared" si="1056"/>
        <v>0</v>
      </c>
      <c r="BG1385" s="80">
        <f t="shared" si="1057"/>
        <v>0</v>
      </c>
      <c r="BH1385" s="80">
        <f t="shared" si="1084"/>
        <v>0</v>
      </c>
      <c r="BI1385" s="4">
        <f t="shared" si="1058"/>
        <v>0</v>
      </c>
      <c r="BJ1385" s="4">
        <f t="shared" si="1059"/>
        <v>0</v>
      </c>
      <c r="BK1385" s="4">
        <f t="shared" si="1060"/>
        <v>0</v>
      </c>
      <c r="BL1385" s="8" t="e">
        <f>VLOOKUP(CN1385,'CIR Results'!$B$3:$L$42,2,FALSE)</f>
        <v>#N/A</v>
      </c>
      <c r="BM1385" s="8" t="e">
        <f>VLOOKUP(CN1385,'CIR Results'!$B$3:$L$42,3,FALSE)</f>
        <v>#N/A</v>
      </c>
      <c r="BN1385" s="8" t="e">
        <f>VLOOKUP(CN1385,'CIR Results'!$B$3:$L$42,4,FALSE)</f>
        <v>#N/A</v>
      </c>
      <c r="BO1385" s="8" t="e">
        <f>VLOOKUP(CN1385,'CIR Results'!$B$3:$L$42,5,FALSE)</f>
        <v>#N/A</v>
      </c>
      <c r="BP1385" s="8" t="e">
        <f>VLOOKUP(CN1385,'CIR Results'!$B$3:$L$42,6,FALSE)</f>
        <v>#N/A</v>
      </c>
      <c r="BQ1385" s="8" t="e">
        <f>VLOOKUP(CN1385,'CIR Results'!$B$3:$L$42,8,FALSE)</f>
        <v>#N/A</v>
      </c>
      <c r="BR1385" s="8" t="e">
        <f>VLOOKUP(CN1385,'CIR Results'!$B$3:$L$42,9,FALSE)</f>
        <v>#N/A</v>
      </c>
      <c r="BS1385" s="8" t="e">
        <f>VLOOKUP(CN1385,'CIR Results'!$B$3:$L$42,10,FALSE)</f>
        <v>#N/A</v>
      </c>
      <c r="BT1385" s="8" t="e">
        <f>VLOOKUP(CN1385,'CIR Results'!$B$3:$L$42,11,FALSE)</f>
        <v>#N/A</v>
      </c>
      <c r="BU1385" s="136" t="e">
        <f>VLOOKUP(CN1385,'CIR Team Info'!$B$5:$E$44,2,FALSE)</f>
        <v>#N/A</v>
      </c>
      <c r="BV1385" s="136" t="e">
        <f>VLOOKUP(CN1385,'CIR Team Info'!$B$5:$E$44,4,FALSE)</f>
        <v>#N/A</v>
      </c>
      <c r="BW1385" s="136" t="str">
        <f t="shared" si="1085"/>
        <v xml:space="preserve">   </v>
      </c>
    </row>
    <row r="1386" spans="1:75" x14ac:dyDescent="0.25">
      <c r="A1386" s="78">
        <f t="shared" si="1039"/>
        <v>0</v>
      </c>
      <c r="C1386" s="10" t="str">
        <f t="shared" si="1078"/>
        <v>Do Not Pick</v>
      </c>
      <c r="D1386" s="17">
        <f t="shared" si="1040"/>
        <v>0</v>
      </c>
      <c r="E1386" s="113">
        <f t="shared" si="1066"/>
        <v>0</v>
      </c>
      <c r="F1386" s="113">
        <f t="shared" si="1067"/>
        <v>0</v>
      </c>
      <c r="G1386" s="113">
        <f t="shared" si="1068"/>
        <v>0</v>
      </c>
      <c r="H1386" s="113">
        <f t="shared" si="1069"/>
        <v>0</v>
      </c>
      <c r="I1386" s="113">
        <f t="shared" si="1070"/>
        <v>0</v>
      </c>
      <c r="J1386" s="113">
        <f t="shared" si="1071"/>
        <v>0</v>
      </c>
      <c r="K1386" s="113">
        <f t="shared" si="1061"/>
        <v>0</v>
      </c>
      <c r="L1386" s="76">
        <v>8</v>
      </c>
      <c r="M1386" s="76">
        <v>5</v>
      </c>
      <c r="N1386" s="76">
        <v>7</v>
      </c>
      <c r="O1386" s="76">
        <v>6</v>
      </c>
      <c r="P1386" s="76">
        <v>6</v>
      </c>
      <c r="Q1386" s="76">
        <v>2</v>
      </c>
      <c r="R1386" s="76">
        <v>1</v>
      </c>
      <c r="S1386" s="17">
        <f t="shared" si="1041"/>
        <v>0</v>
      </c>
      <c r="T1386" s="113">
        <f t="shared" si="1072"/>
        <v>0</v>
      </c>
      <c r="U1386" s="113">
        <f t="shared" si="1073"/>
        <v>0</v>
      </c>
      <c r="V1386" s="113">
        <f t="shared" si="1074"/>
        <v>0</v>
      </c>
      <c r="W1386" s="113">
        <f t="shared" si="1075"/>
        <v>0</v>
      </c>
      <c r="X1386" s="113">
        <f t="shared" si="1076"/>
        <v>0</v>
      </c>
      <c r="Y1386" s="113">
        <f t="shared" si="1077"/>
        <v>0</v>
      </c>
      <c r="Z1386" s="113">
        <f t="shared" si="1062"/>
        <v>0</v>
      </c>
      <c r="AA1386" s="76">
        <v>10</v>
      </c>
      <c r="AB1386" s="76">
        <v>6</v>
      </c>
      <c r="AC1386" s="76">
        <v>8</v>
      </c>
      <c r="AD1386" s="76">
        <v>2</v>
      </c>
      <c r="AE1386" s="76">
        <v>2</v>
      </c>
      <c r="AF1386" s="76">
        <v>5</v>
      </c>
      <c r="AG1386" s="76">
        <v>8</v>
      </c>
      <c r="AH1386" s="131">
        <f t="shared" si="1042"/>
        <v>0</v>
      </c>
      <c r="AI1386" s="131">
        <f t="shared" si="1063"/>
        <v>0</v>
      </c>
      <c r="AJ1386" s="131">
        <f t="shared" si="1079"/>
        <v>0</v>
      </c>
      <c r="AK1386" s="131">
        <f t="shared" si="1080"/>
        <v>0</v>
      </c>
      <c r="AL1386" s="131">
        <f t="shared" si="1064"/>
        <v>0</v>
      </c>
      <c r="AM1386" s="131">
        <f t="shared" si="1065"/>
        <v>0</v>
      </c>
      <c r="AN1386" s="131">
        <f t="shared" si="1043"/>
        <v>0</v>
      </c>
      <c r="AO1386" s="115" t="b">
        <f t="shared" si="1081"/>
        <v>0</v>
      </c>
      <c r="AP1386" s="115" t="b">
        <f t="shared" si="1082"/>
        <v>0</v>
      </c>
      <c r="AQ1386" s="115" t="b">
        <f t="shared" si="1083"/>
        <v>0</v>
      </c>
      <c r="AR1386" s="79">
        <f t="shared" si="1044"/>
        <v>0</v>
      </c>
      <c r="AS1386" s="79">
        <f t="shared" si="1045"/>
        <v>0</v>
      </c>
      <c r="AT1386" s="79">
        <f t="shared" si="1046"/>
        <v>0</v>
      </c>
      <c r="AU1386" s="79">
        <f t="shared" si="1047"/>
        <v>0</v>
      </c>
      <c r="AV1386" s="79">
        <f t="shared" si="1048"/>
        <v>0</v>
      </c>
      <c r="AW1386" s="79">
        <f t="shared" si="1049"/>
        <v>0</v>
      </c>
      <c r="AX1386" s="128">
        <f t="shared" si="1050"/>
        <v>0</v>
      </c>
      <c r="AY1386" s="128"/>
      <c r="AZ1386" s="128"/>
      <c r="BA1386" s="128">
        <f t="shared" si="1051"/>
        <v>0</v>
      </c>
      <c r="BB1386" s="128">
        <f t="shared" si="1052"/>
        <v>0</v>
      </c>
      <c r="BC1386" s="80">
        <f t="shared" si="1053"/>
        <v>0</v>
      </c>
      <c r="BD1386" s="80">
        <f t="shared" si="1054"/>
        <v>0</v>
      </c>
      <c r="BE1386" s="80">
        <f t="shared" si="1055"/>
        <v>0</v>
      </c>
      <c r="BF1386" s="80">
        <f t="shared" si="1056"/>
        <v>0</v>
      </c>
      <c r="BG1386" s="80">
        <f t="shared" si="1057"/>
        <v>0</v>
      </c>
      <c r="BH1386" s="80">
        <f t="shared" si="1084"/>
        <v>0</v>
      </c>
      <c r="BI1386" s="4">
        <f t="shared" si="1058"/>
        <v>0</v>
      </c>
      <c r="BJ1386" s="4">
        <f t="shared" si="1059"/>
        <v>0</v>
      </c>
      <c r="BK1386" s="4">
        <f t="shared" si="1060"/>
        <v>0</v>
      </c>
      <c r="BL1386" s="8" t="e">
        <f>VLOOKUP(CN1386,'CIR Results'!$B$3:$L$42,2,FALSE)</f>
        <v>#N/A</v>
      </c>
      <c r="BM1386" s="8" t="e">
        <f>VLOOKUP(CN1386,'CIR Results'!$B$3:$L$42,3,FALSE)</f>
        <v>#N/A</v>
      </c>
      <c r="BN1386" s="8" t="e">
        <f>VLOOKUP(CN1386,'CIR Results'!$B$3:$L$42,4,FALSE)</f>
        <v>#N/A</v>
      </c>
      <c r="BO1386" s="8" t="e">
        <f>VLOOKUP(CN1386,'CIR Results'!$B$3:$L$42,5,FALSE)</f>
        <v>#N/A</v>
      </c>
      <c r="BP1386" s="8" t="e">
        <f>VLOOKUP(CN1386,'CIR Results'!$B$3:$L$42,6,FALSE)</f>
        <v>#N/A</v>
      </c>
      <c r="BQ1386" s="8" t="e">
        <f>VLOOKUP(CN1386,'CIR Results'!$B$3:$L$42,8,FALSE)</f>
        <v>#N/A</v>
      </c>
      <c r="BR1386" s="8" t="e">
        <f>VLOOKUP(CN1386,'CIR Results'!$B$3:$L$42,9,FALSE)</f>
        <v>#N/A</v>
      </c>
      <c r="BS1386" s="8" t="e">
        <f>VLOOKUP(CN1386,'CIR Results'!$B$3:$L$42,10,FALSE)</f>
        <v>#N/A</v>
      </c>
      <c r="BT1386" s="8" t="e">
        <f>VLOOKUP(CN1386,'CIR Results'!$B$3:$L$42,11,FALSE)</f>
        <v>#N/A</v>
      </c>
      <c r="BU1386" s="136" t="e">
        <f>VLOOKUP(CN1386,'CIR Team Info'!$B$5:$E$44,2,FALSE)</f>
        <v>#N/A</v>
      </c>
      <c r="BV1386" s="136" t="e">
        <f>VLOOKUP(CN1386,'CIR Team Info'!$B$5:$E$44,4,FALSE)</f>
        <v>#N/A</v>
      </c>
      <c r="BW1386" s="136" t="str">
        <f t="shared" si="1085"/>
        <v xml:space="preserve">   </v>
      </c>
    </row>
    <row r="1387" spans="1:75" x14ac:dyDescent="0.25">
      <c r="A1387" s="78">
        <f t="shared" si="1039"/>
        <v>0</v>
      </c>
      <c r="C1387" s="10" t="str">
        <f t="shared" si="1078"/>
        <v>Do Not Pick</v>
      </c>
      <c r="D1387" s="17">
        <f t="shared" si="1040"/>
        <v>0</v>
      </c>
      <c r="E1387" s="113">
        <f t="shared" si="1066"/>
        <v>0</v>
      </c>
      <c r="F1387" s="113">
        <f t="shared" si="1067"/>
        <v>0</v>
      </c>
      <c r="G1387" s="113">
        <f t="shared" si="1068"/>
        <v>0</v>
      </c>
      <c r="H1387" s="113">
        <f t="shared" si="1069"/>
        <v>0</v>
      </c>
      <c r="I1387" s="113">
        <f t="shared" si="1070"/>
        <v>0</v>
      </c>
      <c r="J1387" s="113">
        <f t="shared" si="1071"/>
        <v>0</v>
      </c>
      <c r="K1387" s="113">
        <f t="shared" si="1061"/>
        <v>0</v>
      </c>
      <c r="L1387" s="76">
        <v>8</v>
      </c>
      <c r="M1387" s="76">
        <v>5</v>
      </c>
      <c r="N1387" s="76">
        <v>7</v>
      </c>
      <c r="O1387" s="76">
        <v>6</v>
      </c>
      <c r="P1387" s="76">
        <v>6</v>
      </c>
      <c r="Q1387" s="76">
        <v>2</v>
      </c>
      <c r="R1387" s="76">
        <v>1</v>
      </c>
      <c r="S1387" s="17">
        <f t="shared" si="1041"/>
        <v>0</v>
      </c>
      <c r="T1387" s="113">
        <f t="shared" si="1072"/>
        <v>0</v>
      </c>
      <c r="U1387" s="113">
        <f t="shared" si="1073"/>
        <v>0</v>
      </c>
      <c r="V1387" s="113">
        <f t="shared" si="1074"/>
        <v>0</v>
      </c>
      <c r="W1387" s="113">
        <f t="shared" si="1075"/>
        <v>0</v>
      </c>
      <c r="X1387" s="113">
        <f t="shared" si="1076"/>
        <v>0</v>
      </c>
      <c r="Y1387" s="113">
        <f t="shared" si="1077"/>
        <v>0</v>
      </c>
      <c r="Z1387" s="113">
        <f t="shared" si="1062"/>
        <v>0</v>
      </c>
      <c r="AA1387" s="76">
        <v>10</v>
      </c>
      <c r="AB1387" s="76">
        <v>6</v>
      </c>
      <c r="AC1387" s="76">
        <v>8</v>
      </c>
      <c r="AD1387" s="76">
        <v>2</v>
      </c>
      <c r="AE1387" s="76">
        <v>2</v>
      </c>
      <c r="AF1387" s="76">
        <v>5</v>
      </c>
      <c r="AG1387" s="76">
        <v>8</v>
      </c>
      <c r="AH1387" s="131">
        <f t="shared" si="1042"/>
        <v>0</v>
      </c>
      <c r="AI1387" s="131">
        <f t="shared" si="1063"/>
        <v>0</v>
      </c>
      <c r="AJ1387" s="131">
        <f t="shared" si="1079"/>
        <v>0</v>
      </c>
      <c r="AK1387" s="131">
        <f t="shared" si="1080"/>
        <v>0</v>
      </c>
      <c r="AL1387" s="131">
        <f t="shared" si="1064"/>
        <v>0</v>
      </c>
      <c r="AM1387" s="131">
        <f t="shared" si="1065"/>
        <v>0</v>
      </c>
      <c r="AN1387" s="131">
        <f t="shared" si="1043"/>
        <v>0</v>
      </c>
      <c r="AO1387" s="115" t="b">
        <f t="shared" si="1081"/>
        <v>0</v>
      </c>
      <c r="AP1387" s="115" t="b">
        <f t="shared" si="1082"/>
        <v>0</v>
      </c>
      <c r="AQ1387" s="115" t="b">
        <f t="shared" si="1083"/>
        <v>0</v>
      </c>
      <c r="AR1387" s="79">
        <f t="shared" si="1044"/>
        <v>0</v>
      </c>
      <c r="AS1387" s="79">
        <f t="shared" si="1045"/>
        <v>0</v>
      </c>
      <c r="AT1387" s="79">
        <f t="shared" si="1046"/>
        <v>0</v>
      </c>
      <c r="AU1387" s="79">
        <f t="shared" si="1047"/>
        <v>0</v>
      </c>
      <c r="AV1387" s="79">
        <f t="shared" si="1048"/>
        <v>0</v>
      </c>
      <c r="AW1387" s="79">
        <f t="shared" si="1049"/>
        <v>0</v>
      </c>
      <c r="AX1387" s="128">
        <f t="shared" si="1050"/>
        <v>0</v>
      </c>
      <c r="AY1387" s="128"/>
      <c r="AZ1387" s="128"/>
      <c r="BA1387" s="128">
        <f t="shared" si="1051"/>
        <v>0</v>
      </c>
      <c r="BB1387" s="128">
        <f t="shared" si="1052"/>
        <v>0</v>
      </c>
      <c r="BC1387" s="80">
        <f t="shared" si="1053"/>
        <v>0</v>
      </c>
      <c r="BD1387" s="80">
        <f t="shared" si="1054"/>
        <v>0</v>
      </c>
      <c r="BE1387" s="80">
        <f t="shared" si="1055"/>
        <v>0</v>
      </c>
      <c r="BF1387" s="80">
        <f t="shared" si="1056"/>
        <v>0</v>
      </c>
      <c r="BG1387" s="80">
        <f t="shared" si="1057"/>
        <v>0</v>
      </c>
      <c r="BH1387" s="80">
        <f t="shared" si="1084"/>
        <v>0</v>
      </c>
      <c r="BI1387" s="4">
        <f t="shared" si="1058"/>
        <v>0</v>
      </c>
      <c r="BJ1387" s="4">
        <f t="shared" si="1059"/>
        <v>0</v>
      </c>
      <c r="BK1387" s="4">
        <f t="shared" si="1060"/>
        <v>0</v>
      </c>
      <c r="BL1387" s="8" t="e">
        <f>VLOOKUP(CN1387,'CIR Results'!$B$3:$L$42,2,FALSE)</f>
        <v>#N/A</v>
      </c>
      <c r="BM1387" s="8" t="e">
        <f>VLOOKUP(CN1387,'CIR Results'!$B$3:$L$42,3,FALSE)</f>
        <v>#N/A</v>
      </c>
      <c r="BN1387" s="8" t="e">
        <f>VLOOKUP(CN1387,'CIR Results'!$B$3:$L$42,4,FALSE)</f>
        <v>#N/A</v>
      </c>
      <c r="BO1387" s="8" t="e">
        <f>VLOOKUP(CN1387,'CIR Results'!$B$3:$L$42,5,FALSE)</f>
        <v>#N/A</v>
      </c>
      <c r="BP1387" s="8" t="e">
        <f>VLOOKUP(CN1387,'CIR Results'!$B$3:$L$42,6,FALSE)</f>
        <v>#N/A</v>
      </c>
      <c r="BQ1387" s="8" t="e">
        <f>VLOOKUP(CN1387,'CIR Results'!$B$3:$L$42,8,FALSE)</f>
        <v>#N/A</v>
      </c>
      <c r="BR1387" s="8" t="e">
        <f>VLOOKUP(CN1387,'CIR Results'!$B$3:$L$42,9,FALSE)</f>
        <v>#N/A</v>
      </c>
      <c r="BS1387" s="8" t="e">
        <f>VLOOKUP(CN1387,'CIR Results'!$B$3:$L$42,10,FALSE)</f>
        <v>#N/A</v>
      </c>
      <c r="BT1387" s="8" t="e">
        <f>VLOOKUP(CN1387,'CIR Results'!$B$3:$L$42,11,FALSE)</f>
        <v>#N/A</v>
      </c>
      <c r="BU1387" s="136" t="e">
        <f>VLOOKUP(CN1387,'CIR Team Info'!$B$5:$E$44,2,FALSE)</f>
        <v>#N/A</v>
      </c>
      <c r="BV1387" s="136" t="e">
        <f>VLOOKUP(CN1387,'CIR Team Info'!$B$5:$E$44,4,FALSE)</f>
        <v>#N/A</v>
      </c>
      <c r="BW1387" s="136" t="str">
        <f t="shared" si="1085"/>
        <v xml:space="preserve">   </v>
      </c>
    </row>
    <row r="1388" spans="1:75" x14ac:dyDescent="0.25">
      <c r="A1388" s="78">
        <f t="shared" si="1039"/>
        <v>0</v>
      </c>
      <c r="C1388" s="10" t="str">
        <f t="shared" si="1078"/>
        <v>Do Not Pick</v>
      </c>
      <c r="D1388" s="17">
        <f t="shared" si="1040"/>
        <v>0</v>
      </c>
      <c r="E1388" s="113">
        <f t="shared" si="1066"/>
        <v>0</v>
      </c>
      <c r="F1388" s="113">
        <f t="shared" si="1067"/>
        <v>0</v>
      </c>
      <c r="G1388" s="113">
        <f t="shared" si="1068"/>
        <v>0</v>
      </c>
      <c r="H1388" s="113">
        <f t="shared" si="1069"/>
        <v>0</v>
      </c>
      <c r="I1388" s="113">
        <f t="shared" si="1070"/>
        <v>0</v>
      </c>
      <c r="J1388" s="113">
        <f t="shared" si="1071"/>
        <v>0</v>
      </c>
      <c r="K1388" s="113">
        <f t="shared" si="1061"/>
        <v>0</v>
      </c>
      <c r="L1388" s="76">
        <v>8</v>
      </c>
      <c r="M1388" s="76">
        <v>5</v>
      </c>
      <c r="N1388" s="76">
        <v>7</v>
      </c>
      <c r="O1388" s="76">
        <v>6</v>
      </c>
      <c r="P1388" s="76">
        <v>6</v>
      </c>
      <c r="Q1388" s="76">
        <v>2</v>
      </c>
      <c r="R1388" s="76">
        <v>1</v>
      </c>
      <c r="S1388" s="17">
        <f t="shared" si="1041"/>
        <v>0</v>
      </c>
      <c r="T1388" s="113">
        <f t="shared" si="1072"/>
        <v>0</v>
      </c>
      <c r="U1388" s="113">
        <f t="shared" si="1073"/>
        <v>0</v>
      </c>
      <c r="V1388" s="113">
        <f t="shared" si="1074"/>
        <v>0</v>
      </c>
      <c r="W1388" s="113">
        <f t="shared" si="1075"/>
        <v>0</v>
      </c>
      <c r="X1388" s="113">
        <f t="shared" si="1076"/>
        <v>0</v>
      </c>
      <c r="Y1388" s="113">
        <f t="shared" si="1077"/>
        <v>0</v>
      </c>
      <c r="Z1388" s="113">
        <f t="shared" si="1062"/>
        <v>0</v>
      </c>
      <c r="AA1388" s="76">
        <v>10</v>
      </c>
      <c r="AB1388" s="76">
        <v>6</v>
      </c>
      <c r="AC1388" s="76">
        <v>8</v>
      </c>
      <c r="AD1388" s="76">
        <v>2</v>
      </c>
      <c r="AE1388" s="76">
        <v>2</v>
      </c>
      <c r="AF1388" s="76">
        <v>5</v>
      </c>
      <c r="AG1388" s="76">
        <v>8</v>
      </c>
      <c r="AH1388" s="131">
        <f t="shared" si="1042"/>
        <v>0</v>
      </c>
      <c r="AI1388" s="131">
        <f t="shared" si="1063"/>
        <v>0</v>
      </c>
      <c r="AJ1388" s="131">
        <f t="shared" si="1079"/>
        <v>0</v>
      </c>
      <c r="AK1388" s="131">
        <f t="shared" si="1080"/>
        <v>0</v>
      </c>
      <c r="AL1388" s="131">
        <f t="shared" si="1064"/>
        <v>0</v>
      </c>
      <c r="AM1388" s="131">
        <f t="shared" si="1065"/>
        <v>0</v>
      </c>
      <c r="AN1388" s="131">
        <f t="shared" si="1043"/>
        <v>0</v>
      </c>
      <c r="AO1388" s="115" t="b">
        <f t="shared" si="1081"/>
        <v>0</v>
      </c>
      <c r="AP1388" s="115" t="b">
        <f t="shared" si="1082"/>
        <v>0</v>
      </c>
      <c r="AQ1388" s="115" t="b">
        <f t="shared" si="1083"/>
        <v>0</v>
      </c>
      <c r="AR1388" s="79">
        <f t="shared" si="1044"/>
        <v>0</v>
      </c>
      <c r="AS1388" s="79">
        <f t="shared" si="1045"/>
        <v>0</v>
      </c>
      <c r="AT1388" s="79">
        <f t="shared" si="1046"/>
        <v>0</v>
      </c>
      <c r="AU1388" s="79">
        <f t="shared" si="1047"/>
        <v>0</v>
      </c>
      <c r="AV1388" s="79">
        <f t="shared" si="1048"/>
        <v>0</v>
      </c>
      <c r="AW1388" s="79">
        <f t="shared" si="1049"/>
        <v>0</v>
      </c>
      <c r="AX1388" s="128">
        <f t="shared" si="1050"/>
        <v>0</v>
      </c>
      <c r="AY1388" s="128"/>
      <c r="AZ1388" s="128"/>
      <c r="BA1388" s="128">
        <f t="shared" si="1051"/>
        <v>0</v>
      </c>
      <c r="BB1388" s="128">
        <f t="shared" si="1052"/>
        <v>0</v>
      </c>
      <c r="BC1388" s="80">
        <f t="shared" si="1053"/>
        <v>0</v>
      </c>
      <c r="BD1388" s="80">
        <f t="shared" si="1054"/>
        <v>0</v>
      </c>
      <c r="BE1388" s="80">
        <f t="shared" si="1055"/>
        <v>0</v>
      </c>
      <c r="BF1388" s="80">
        <f t="shared" si="1056"/>
        <v>0</v>
      </c>
      <c r="BG1388" s="80">
        <f t="shared" si="1057"/>
        <v>0</v>
      </c>
      <c r="BH1388" s="80">
        <f t="shared" si="1084"/>
        <v>0</v>
      </c>
      <c r="BI1388" s="4">
        <f t="shared" si="1058"/>
        <v>0</v>
      </c>
      <c r="BJ1388" s="4">
        <f t="shared" si="1059"/>
        <v>0</v>
      </c>
      <c r="BK1388" s="4">
        <f t="shared" si="1060"/>
        <v>0</v>
      </c>
      <c r="BL1388" s="8" t="e">
        <f>VLOOKUP(CN1388,'CIR Results'!$B$3:$L$42,2,FALSE)</f>
        <v>#N/A</v>
      </c>
      <c r="BM1388" s="8" t="e">
        <f>VLOOKUP(CN1388,'CIR Results'!$B$3:$L$42,3,FALSE)</f>
        <v>#N/A</v>
      </c>
      <c r="BN1388" s="8" t="e">
        <f>VLOOKUP(CN1388,'CIR Results'!$B$3:$L$42,4,FALSE)</f>
        <v>#N/A</v>
      </c>
      <c r="BO1388" s="8" t="e">
        <f>VLOOKUP(CN1388,'CIR Results'!$B$3:$L$42,5,FALSE)</f>
        <v>#N/A</v>
      </c>
      <c r="BP1388" s="8" t="e">
        <f>VLOOKUP(CN1388,'CIR Results'!$B$3:$L$42,6,FALSE)</f>
        <v>#N/A</v>
      </c>
      <c r="BQ1388" s="8" t="e">
        <f>VLOOKUP(CN1388,'CIR Results'!$B$3:$L$42,8,FALSE)</f>
        <v>#N/A</v>
      </c>
      <c r="BR1388" s="8" t="e">
        <f>VLOOKUP(CN1388,'CIR Results'!$B$3:$L$42,9,FALSE)</f>
        <v>#N/A</v>
      </c>
      <c r="BS1388" s="8" t="e">
        <f>VLOOKUP(CN1388,'CIR Results'!$B$3:$L$42,10,FALSE)</f>
        <v>#N/A</v>
      </c>
      <c r="BT1388" s="8" t="e">
        <f>VLOOKUP(CN1388,'CIR Results'!$B$3:$L$42,11,FALSE)</f>
        <v>#N/A</v>
      </c>
      <c r="BU1388" s="136" t="e">
        <f>VLOOKUP(CN1388,'CIR Team Info'!$B$5:$E$44,2,FALSE)</f>
        <v>#N/A</v>
      </c>
      <c r="BV1388" s="136" t="e">
        <f>VLOOKUP(CN1388,'CIR Team Info'!$B$5:$E$44,4,FALSE)</f>
        <v>#N/A</v>
      </c>
      <c r="BW1388" s="136" t="str">
        <f t="shared" si="1085"/>
        <v xml:space="preserve">   </v>
      </c>
    </row>
    <row r="1389" spans="1:75" x14ac:dyDescent="0.25">
      <c r="A1389" s="78">
        <f t="shared" si="1039"/>
        <v>0</v>
      </c>
      <c r="C1389" s="10" t="str">
        <f t="shared" si="1078"/>
        <v>Do Not Pick</v>
      </c>
      <c r="D1389" s="17">
        <f t="shared" si="1040"/>
        <v>0</v>
      </c>
      <c r="E1389" s="113">
        <f t="shared" si="1066"/>
        <v>0</v>
      </c>
      <c r="F1389" s="113">
        <f t="shared" si="1067"/>
        <v>0</v>
      </c>
      <c r="G1389" s="113">
        <f t="shared" si="1068"/>
        <v>0</v>
      </c>
      <c r="H1389" s="113">
        <f t="shared" si="1069"/>
        <v>0</v>
      </c>
      <c r="I1389" s="113">
        <f t="shared" si="1070"/>
        <v>0</v>
      </c>
      <c r="J1389" s="113">
        <f t="shared" si="1071"/>
        <v>0</v>
      </c>
      <c r="K1389" s="113">
        <f t="shared" si="1061"/>
        <v>0</v>
      </c>
      <c r="L1389" s="76">
        <v>8</v>
      </c>
      <c r="M1389" s="76">
        <v>5</v>
      </c>
      <c r="N1389" s="76">
        <v>7</v>
      </c>
      <c r="O1389" s="76">
        <v>6</v>
      </c>
      <c r="P1389" s="76">
        <v>6</v>
      </c>
      <c r="Q1389" s="76">
        <v>2</v>
      </c>
      <c r="R1389" s="76">
        <v>1</v>
      </c>
      <c r="S1389" s="17">
        <f t="shared" si="1041"/>
        <v>0</v>
      </c>
      <c r="T1389" s="113">
        <f t="shared" si="1072"/>
        <v>0</v>
      </c>
      <c r="U1389" s="113">
        <f t="shared" si="1073"/>
        <v>0</v>
      </c>
      <c r="V1389" s="113">
        <f t="shared" si="1074"/>
        <v>0</v>
      </c>
      <c r="W1389" s="113">
        <f t="shared" si="1075"/>
        <v>0</v>
      </c>
      <c r="X1389" s="113">
        <f t="shared" si="1076"/>
        <v>0</v>
      </c>
      <c r="Y1389" s="113">
        <f t="shared" si="1077"/>
        <v>0</v>
      </c>
      <c r="Z1389" s="113">
        <f t="shared" si="1062"/>
        <v>0</v>
      </c>
      <c r="AA1389" s="76">
        <v>10</v>
      </c>
      <c r="AB1389" s="76">
        <v>6</v>
      </c>
      <c r="AC1389" s="76">
        <v>8</v>
      </c>
      <c r="AD1389" s="76">
        <v>2</v>
      </c>
      <c r="AE1389" s="76">
        <v>2</v>
      </c>
      <c r="AF1389" s="76">
        <v>5</v>
      </c>
      <c r="AG1389" s="76">
        <v>8</v>
      </c>
      <c r="AH1389" s="131">
        <f t="shared" si="1042"/>
        <v>0</v>
      </c>
      <c r="AI1389" s="131">
        <f t="shared" si="1063"/>
        <v>0</v>
      </c>
      <c r="AJ1389" s="131">
        <f t="shared" si="1079"/>
        <v>0</v>
      </c>
      <c r="AK1389" s="131">
        <f t="shared" si="1080"/>
        <v>0</v>
      </c>
      <c r="AL1389" s="131">
        <f t="shared" si="1064"/>
        <v>0</v>
      </c>
      <c r="AM1389" s="131">
        <f t="shared" si="1065"/>
        <v>0</v>
      </c>
      <c r="AN1389" s="131">
        <f t="shared" si="1043"/>
        <v>0</v>
      </c>
      <c r="AO1389" s="115" t="b">
        <f t="shared" si="1081"/>
        <v>0</v>
      </c>
      <c r="AP1389" s="115" t="b">
        <f t="shared" si="1082"/>
        <v>0</v>
      </c>
      <c r="AQ1389" s="115" t="b">
        <f t="shared" si="1083"/>
        <v>0</v>
      </c>
      <c r="AR1389" s="79">
        <f t="shared" si="1044"/>
        <v>0</v>
      </c>
      <c r="AS1389" s="79">
        <f t="shared" si="1045"/>
        <v>0</v>
      </c>
      <c r="AT1389" s="79">
        <f t="shared" si="1046"/>
        <v>0</v>
      </c>
      <c r="AU1389" s="79">
        <f t="shared" si="1047"/>
        <v>0</v>
      </c>
      <c r="AV1389" s="79">
        <f t="shared" si="1048"/>
        <v>0</v>
      </c>
      <c r="AW1389" s="79">
        <f t="shared" si="1049"/>
        <v>0</v>
      </c>
      <c r="AX1389" s="128">
        <f t="shared" si="1050"/>
        <v>0</v>
      </c>
      <c r="AY1389" s="128"/>
      <c r="AZ1389" s="128"/>
      <c r="BA1389" s="128">
        <f t="shared" si="1051"/>
        <v>0</v>
      </c>
      <c r="BB1389" s="128">
        <f t="shared" si="1052"/>
        <v>0</v>
      </c>
      <c r="BC1389" s="80">
        <f t="shared" si="1053"/>
        <v>0</v>
      </c>
      <c r="BD1389" s="80">
        <f t="shared" si="1054"/>
        <v>0</v>
      </c>
      <c r="BE1389" s="80">
        <f t="shared" si="1055"/>
        <v>0</v>
      </c>
      <c r="BF1389" s="80">
        <f t="shared" si="1056"/>
        <v>0</v>
      </c>
      <c r="BG1389" s="80">
        <f t="shared" si="1057"/>
        <v>0</v>
      </c>
      <c r="BH1389" s="80">
        <f t="shared" si="1084"/>
        <v>0</v>
      </c>
      <c r="BI1389" s="4">
        <f t="shared" si="1058"/>
        <v>0</v>
      </c>
      <c r="BJ1389" s="4">
        <f t="shared" si="1059"/>
        <v>0</v>
      </c>
      <c r="BK1389" s="4">
        <f t="shared" si="1060"/>
        <v>0</v>
      </c>
      <c r="BL1389" s="8" t="e">
        <f>VLOOKUP(CN1389,'CIR Results'!$B$3:$L$42,2,FALSE)</f>
        <v>#N/A</v>
      </c>
      <c r="BM1389" s="8" t="e">
        <f>VLOOKUP(CN1389,'CIR Results'!$B$3:$L$42,3,FALSE)</f>
        <v>#N/A</v>
      </c>
      <c r="BN1389" s="8" t="e">
        <f>VLOOKUP(CN1389,'CIR Results'!$B$3:$L$42,4,FALSE)</f>
        <v>#N/A</v>
      </c>
      <c r="BO1389" s="8" t="e">
        <f>VLOOKUP(CN1389,'CIR Results'!$B$3:$L$42,5,FALSE)</f>
        <v>#N/A</v>
      </c>
      <c r="BP1389" s="8" t="e">
        <f>VLOOKUP(CN1389,'CIR Results'!$B$3:$L$42,6,FALSE)</f>
        <v>#N/A</v>
      </c>
      <c r="BQ1389" s="8" t="e">
        <f>VLOOKUP(CN1389,'CIR Results'!$B$3:$L$42,8,FALSE)</f>
        <v>#N/A</v>
      </c>
      <c r="BR1389" s="8" t="e">
        <f>VLOOKUP(CN1389,'CIR Results'!$B$3:$L$42,9,FALSE)</f>
        <v>#N/A</v>
      </c>
      <c r="BS1389" s="8" t="e">
        <f>VLOOKUP(CN1389,'CIR Results'!$B$3:$L$42,10,FALSE)</f>
        <v>#N/A</v>
      </c>
      <c r="BT1389" s="8" t="e">
        <f>VLOOKUP(CN1389,'CIR Results'!$B$3:$L$42,11,FALSE)</f>
        <v>#N/A</v>
      </c>
      <c r="BU1389" s="136" t="e">
        <f>VLOOKUP(CN1389,'CIR Team Info'!$B$5:$E$44,2,FALSE)</f>
        <v>#N/A</v>
      </c>
      <c r="BV1389" s="136" t="e">
        <f>VLOOKUP(CN1389,'CIR Team Info'!$B$5:$E$44,4,FALSE)</f>
        <v>#N/A</v>
      </c>
      <c r="BW1389" s="136" t="str">
        <f t="shared" si="1085"/>
        <v xml:space="preserve">   </v>
      </c>
    </row>
    <row r="1390" spans="1:75" x14ac:dyDescent="0.25">
      <c r="A1390" s="78">
        <f t="shared" si="1039"/>
        <v>0</v>
      </c>
      <c r="C1390" s="10" t="str">
        <f t="shared" si="1078"/>
        <v>Do Not Pick</v>
      </c>
      <c r="D1390" s="17">
        <f t="shared" si="1040"/>
        <v>0</v>
      </c>
      <c r="E1390" s="113">
        <f t="shared" si="1066"/>
        <v>0</v>
      </c>
      <c r="F1390" s="113">
        <f t="shared" si="1067"/>
        <v>0</v>
      </c>
      <c r="G1390" s="113">
        <f t="shared" si="1068"/>
        <v>0</v>
      </c>
      <c r="H1390" s="113">
        <f t="shared" si="1069"/>
        <v>0</v>
      </c>
      <c r="I1390" s="113">
        <f t="shared" si="1070"/>
        <v>0</v>
      </c>
      <c r="J1390" s="113">
        <f t="shared" si="1071"/>
        <v>0</v>
      </c>
      <c r="K1390" s="113">
        <f t="shared" si="1061"/>
        <v>0</v>
      </c>
      <c r="L1390" s="76">
        <v>8</v>
      </c>
      <c r="M1390" s="76">
        <v>5</v>
      </c>
      <c r="N1390" s="76">
        <v>7</v>
      </c>
      <c r="O1390" s="76">
        <v>6</v>
      </c>
      <c r="P1390" s="76">
        <v>6</v>
      </c>
      <c r="Q1390" s="76">
        <v>2</v>
      </c>
      <c r="R1390" s="76">
        <v>1</v>
      </c>
      <c r="S1390" s="17">
        <f t="shared" si="1041"/>
        <v>0</v>
      </c>
      <c r="T1390" s="113">
        <f t="shared" si="1072"/>
        <v>0</v>
      </c>
      <c r="U1390" s="113">
        <f t="shared" si="1073"/>
        <v>0</v>
      </c>
      <c r="V1390" s="113">
        <f t="shared" si="1074"/>
        <v>0</v>
      </c>
      <c r="W1390" s="113">
        <f t="shared" si="1075"/>
        <v>0</v>
      </c>
      <c r="X1390" s="113">
        <f t="shared" si="1076"/>
        <v>0</v>
      </c>
      <c r="Y1390" s="113">
        <f t="shared" si="1077"/>
        <v>0</v>
      </c>
      <c r="Z1390" s="113">
        <f t="shared" si="1062"/>
        <v>0</v>
      </c>
      <c r="AA1390" s="76">
        <v>10</v>
      </c>
      <c r="AB1390" s="76">
        <v>6</v>
      </c>
      <c r="AC1390" s="76">
        <v>8</v>
      </c>
      <c r="AD1390" s="76">
        <v>2</v>
      </c>
      <c r="AE1390" s="76">
        <v>2</v>
      </c>
      <c r="AF1390" s="76">
        <v>5</v>
      </c>
      <c r="AG1390" s="76">
        <v>8</v>
      </c>
      <c r="AH1390" s="131">
        <f t="shared" si="1042"/>
        <v>0</v>
      </c>
      <c r="AI1390" s="131">
        <f t="shared" si="1063"/>
        <v>0</v>
      </c>
      <c r="AJ1390" s="131">
        <f t="shared" si="1079"/>
        <v>0</v>
      </c>
      <c r="AK1390" s="131">
        <f t="shared" si="1080"/>
        <v>0</v>
      </c>
      <c r="AL1390" s="131">
        <f t="shared" si="1064"/>
        <v>0</v>
      </c>
      <c r="AM1390" s="131">
        <f t="shared" si="1065"/>
        <v>0</v>
      </c>
      <c r="AN1390" s="131">
        <f t="shared" si="1043"/>
        <v>0</v>
      </c>
      <c r="AO1390" s="115" t="b">
        <f t="shared" si="1081"/>
        <v>0</v>
      </c>
      <c r="AP1390" s="115" t="b">
        <f t="shared" si="1082"/>
        <v>0</v>
      </c>
      <c r="AQ1390" s="115" t="b">
        <f t="shared" si="1083"/>
        <v>0</v>
      </c>
      <c r="AR1390" s="79">
        <f t="shared" si="1044"/>
        <v>0</v>
      </c>
      <c r="AS1390" s="79">
        <f t="shared" si="1045"/>
        <v>0</v>
      </c>
      <c r="AT1390" s="79">
        <f t="shared" si="1046"/>
        <v>0</v>
      </c>
      <c r="AU1390" s="79">
        <f t="shared" si="1047"/>
        <v>0</v>
      </c>
      <c r="AV1390" s="79">
        <f t="shared" si="1048"/>
        <v>0</v>
      </c>
      <c r="AW1390" s="79">
        <f t="shared" si="1049"/>
        <v>0</v>
      </c>
      <c r="AX1390" s="128">
        <f t="shared" si="1050"/>
        <v>0</v>
      </c>
      <c r="AY1390" s="128"/>
      <c r="AZ1390" s="128"/>
      <c r="BA1390" s="128">
        <f t="shared" si="1051"/>
        <v>0</v>
      </c>
      <c r="BB1390" s="128">
        <f t="shared" si="1052"/>
        <v>0</v>
      </c>
      <c r="BC1390" s="80">
        <f t="shared" si="1053"/>
        <v>0</v>
      </c>
      <c r="BD1390" s="80">
        <f t="shared" si="1054"/>
        <v>0</v>
      </c>
      <c r="BE1390" s="80">
        <f t="shared" si="1055"/>
        <v>0</v>
      </c>
      <c r="BF1390" s="80">
        <f t="shared" si="1056"/>
        <v>0</v>
      </c>
      <c r="BG1390" s="80">
        <f t="shared" si="1057"/>
        <v>0</v>
      </c>
      <c r="BH1390" s="80">
        <f t="shared" si="1084"/>
        <v>0</v>
      </c>
      <c r="BI1390" s="4">
        <f t="shared" si="1058"/>
        <v>0</v>
      </c>
      <c r="BJ1390" s="4">
        <f t="shared" si="1059"/>
        <v>0</v>
      </c>
      <c r="BK1390" s="4">
        <f t="shared" si="1060"/>
        <v>0</v>
      </c>
      <c r="BL1390" s="8" t="e">
        <f>VLOOKUP(CN1390,'CIR Results'!$B$3:$L$42,2,FALSE)</f>
        <v>#N/A</v>
      </c>
      <c r="BM1390" s="8" t="e">
        <f>VLOOKUP(CN1390,'CIR Results'!$B$3:$L$42,3,FALSE)</f>
        <v>#N/A</v>
      </c>
      <c r="BN1390" s="8" t="e">
        <f>VLOOKUP(CN1390,'CIR Results'!$B$3:$L$42,4,FALSE)</f>
        <v>#N/A</v>
      </c>
      <c r="BO1390" s="8" t="e">
        <f>VLOOKUP(CN1390,'CIR Results'!$B$3:$L$42,5,FALSE)</f>
        <v>#N/A</v>
      </c>
      <c r="BP1390" s="8" t="e">
        <f>VLOOKUP(CN1390,'CIR Results'!$B$3:$L$42,6,FALSE)</f>
        <v>#N/A</v>
      </c>
      <c r="BQ1390" s="8" t="e">
        <f>VLOOKUP(CN1390,'CIR Results'!$B$3:$L$42,8,FALSE)</f>
        <v>#N/A</v>
      </c>
      <c r="BR1390" s="8" t="e">
        <f>VLOOKUP(CN1390,'CIR Results'!$B$3:$L$42,9,FALSE)</f>
        <v>#N/A</v>
      </c>
      <c r="BS1390" s="8" t="e">
        <f>VLOOKUP(CN1390,'CIR Results'!$B$3:$L$42,10,FALSE)</f>
        <v>#N/A</v>
      </c>
      <c r="BT1390" s="8" t="e">
        <f>VLOOKUP(CN1390,'CIR Results'!$B$3:$L$42,11,FALSE)</f>
        <v>#N/A</v>
      </c>
      <c r="BU1390" s="136" t="e">
        <f>VLOOKUP(CN1390,'CIR Team Info'!$B$5:$E$44,2,FALSE)</f>
        <v>#N/A</v>
      </c>
      <c r="BV1390" s="136" t="e">
        <f>VLOOKUP(CN1390,'CIR Team Info'!$B$5:$E$44,4,FALSE)</f>
        <v>#N/A</v>
      </c>
      <c r="BW1390" s="136" t="str">
        <f t="shared" si="1085"/>
        <v xml:space="preserve">   </v>
      </c>
    </row>
    <row r="1391" spans="1:75" x14ac:dyDescent="0.25">
      <c r="A1391" s="78">
        <f t="shared" si="1039"/>
        <v>0</v>
      </c>
      <c r="C1391" s="10" t="str">
        <f t="shared" si="1078"/>
        <v>Do Not Pick</v>
      </c>
      <c r="D1391" s="17">
        <f t="shared" si="1040"/>
        <v>0</v>
      </c>
      <c r="E1391" s="113">
        <f t="shared" si="1066"/>
        <v>0</v>
      </c>
      <c r="F1391" s="113">
        <f t="shared" si="1067"/>
        <v>0</v>
      </c>
      <c r="G1391" s="113">
        <f t="shared" si="1068"/>
        <v>0</v>
      </c>
      <c r="H1391" s="113">
        <f t="shared" si="1069"/>
        <v>0</v>
      </c>
      <c r="I1391" s="113">
        <f t="shared" si="1070"/>
        <v>0</v>
      </c>
      <c r="J1391" s="113">
        <f t="shared" si="1071"/>
        <v>0</v>
      </c>
      <c r="K1391" s="113">
        <f t="shared" si="1061"/>
        <v>0</v>
      </c>
      <c r="L1391" s="76">
        <v>8</v>
      </c>
      <c r="M1391" s="76">
        <v>5</v>
      </c>
      <c r="N1391" s="76">
        <v>7</v>
      </c>
      <c r="O1391" s="76">
        <v>6</v>
      </c>
      <c r="P1391" s="76">
        <v>6</v>
      </c>
      <c r="Q1391" s="76">
        <v>2</v>
      </c>
      <c r="R1391" s="76">
        <v>1</v>
      </c>
      <c r="S1391" s="17">
        <f t="shared" si="1041"/>
        <v>0</v>
      </c>
      <c r="T1391" s="113">
        <f t="shared" si="1072"/>
        <v>0</v>
      </c>
      <c r="U1391" s="113">
        <f t="shared" si="1073"/>
        <v>0</v>
      </c>
      <c r="V1391" s="113">
        <f t="shared" si="1074"/>
        <v>0</v>
      </c>
      <c r="W1391" s="113">
        <f t="shared" si="1075"/>
        <v>0</v>
      </c>
      <c r="X1391" s="113">
        <f t="shared" si="1076"/>
        <v>0</v>
      </c>
      <c r="Y1391" s="113">
        <f t="shared" si="1077"/>
        <v>0</v>
      </c>
      <c r="Z1391" s="113">
        <f t="shared" si="1062"/>
        <v>0</v>
      </c>
      <c r="AA1391" s="76">
        <v>10</v>
      </c>
      <c r="AB1391" s="76">
        <v>6</v>
      </c>
      <c r="AC1391" s="76">
        <v>8</v>
      </c>
      <c r="AD1391" s="76">
        <v>2</v>
      </c>
      <c r="AE1391" s="76">
        <v>2</v>
      </c>
      <c r="AF1391" s="76">
        <v>5</v>
      </c>
      <c r="AG1391" s="76">
        <v>8</v>
      </c>
      <c r="AH1391" s="131">
        <f t="shared" si="1042"/>
        <v>0</v>
      </c>
      <c r="AI1391" s="131">
        <f t="shared" si="1063"/>
        <v>0</v>
      </c>
      <c r="AJ1391" s="131">
        <f t="shared" si="1079"/>
        <v>0</v>
      </c>
      <c r="AK1391" s="131">
        <f t="shared" si="1080"/>
        <v>0</v>
      </c>
      <c r="AL1391" s="131">
        <f t="shared" si="1064"/>
        <v>0</v>
      </c>
      <c r="AM1391" s="131">
        <f t="shared" si="1065"/>
        <v>0</v>
      </c>
      <c r="AN1391" s="131">
        <f t="shared" si="1043"/>
        <v>0</v>
      </c>
      <c r="AO1391" s="115" t="b">
        <f t="shared" si="1081"/>
        <v>0</v>
      </c>
      <c r="AP1391" s="115" t="b">
        <f t="shared" si="1082"/>
        <v>0</v>
      </c>
      <c r="AQ1391" s="115" t="b">
        <f t="shared" si="1083"/>
        <v>0</v>
      </c>
      <c r="AR1391" s="79">
        <f t="shared" si="1044"/>
        <v>0</v>
      </c>
      <c r="AS1391" s="79">
        <f t="shared" si="1045"/>
        <v>0</v>
      </c>
      <c r="AT1391" s="79">
        <f t="shared" si="1046"/>
        <v>0</v>
      </c>
      <c r="AU1391" s="79">
        <f t="shared" si="1047"/>
        <v>0</v>
      </c>
      <c r="AV1391" s="79">
        <f t="shared" si="1048"/>
        <v>0</v>
      </c>
      <c r="AW1391" s="79">
        <f t="shared" si="1049"/>
        <v>0</v>
      </c>
      <c r="AX1391" s="128">
        <f t="shared" si="1050"/>
        <v>0</v>
      </c>
      <c r="AY1391" s="128"/>
      <c r="AZ1391" s="128"/>
      <c r="BA1391" s="128">
        <f t="shared" si="1051"/>
        <v>0</v>
      </c>
      <c r="BB1391" s="128">
        <f t="shared" si="1052"/>
        <v>0</v>
      </c>
      <c r="BC1391" s="80">
        <f t="shared" si="1053"/>
        <v>0</v>
      </c>
      <c r="BD1391" s="80">
        <f t="shared" si="1054"/>
        <v>0</v>
      </c>
      <c r="BE1391" s="80">
        <f t="shared" si="1055"/>
        <v>0</v>
      </c>
      <c r="BF1391" s="80">
        <f t="shared" si="1056"/>
        <v>0</v>
      </c>
      <c r="BG1391" s="80">
        <f t="shared" si="1057"/>
        <v>0</v>
      </c>
      <c r="BH1391" s="80">
        <f t="shared" si="1084"/>
        <v>0</v>
      </c>
      <c r="BI1391" s="4">
        <f t="shared" si="1058"/>
        <v>0</v>
      </c>
      <c r="BJ1391" s="4">
        <f t="shared" si="1059"/>
        <v>0</v>
      </c>
      <c r="BK1391" s="4">
        <f t="shared" si="1060"/>
        <v>0</v>
      </c>
      <c r="BL1391" s="8" t="e">
        <f>VLOOKUP(CN1391,'CIR Results'!$B$3:$L$42,2,FALSE)</f>
        <v>#N/A</v>
      </c>
      <c r="BM1391" s="8" t="e">
        <f>VLOOKUP(CN1391,'CIR Results'!$B$3:$L$42,3,FALSE)</f>
        <v>#N/A</v>
      </c>
      <c r="BN1391" s="8" t="e">
        <f>VLOOKUP(CN1391,'CIR Results'!$B$3:$L$42,4,FALSE)</f>
        <v>#N/A</v>
      </c>
      <c r="BO1391" s="8" t="e">
        <f>VLOOKUP(CN1391,'CIR Results'!$B$3:$L$42,5,FALSE)</f>
        <v>#N/A</v>
      </c>
      <c r="BP1391" s="8" t="e">
        <f>VLOOKUP(CN1391,'CIR Results'!$B$3:$L$42,6,FALSE)</f>
        <v>#N/A</v>
      </c>
      <c r="BQ1391" s="8" t="e">
        <f>VLOOKUP(CN1391,'CIR Results'!$B$3:$L$42,8,FALSE)</f>
        <v>#N/A</v>
      </c>
      <c r="BR1391" s="8" t="e">
        <f>VLOOKUP(CN1391,'CIR Results'!$B$3:$L$42,9,FALSE)</f>
        <v>#N/A</v>
      </c>
      <c r="BS1391" s="8" t="e">
        <f>VLOOKUP(CN1391,'CIR Results'!$B$3:$L$42,10,FALSE)</f>
        <v>#N/A</v>
      </c>
      <c r="BT1391" s="8" t="e">
        <f>VLOOKUP(CN1391,'CIR Results'!$B$3:$L$42,11,FALSE)</f>
        <v>#N/A</v>
      </c>
      <c r="BU1391" s="136" t="e">
        <f>VLOOKUP(CN1391,'CIR Team Info'!$B$5:$E$44,2,FALSE)</f>
        <v>#N/A</v>
      </c>
      <c r="BV1391" s="136" t="e">
        <f>VLOOKUP(CN1391,'CIR Team Info'!$B$5:$E$44,4,FALSE)</f>
        <v>#N/A</v>
      </c>
      <c r="BW1391" s="136" t="str">
        <f t="shared" si="1085"/>
        <v xml:space="preserve">   </v>
      </c>
    </row>
    <row r="1392" spans="1:75" x14ac:dyDescent="0.25">
      <c r="A1392" s="78">
        <f t="shared" si="1039"/>
        <v>0</v>
      </c>
      <c r="C1392" s="10" t="str">
        <f t="shared" si="1078"/>
        <v>Do Not Pick</v>
      </c>
      <c r="D1392" s="17">
        <f t="shared" si="1040"/>
        <v>0</v>
      </c>
      <c r="E1392" s="113">
        <f t="shared" si="1066"/>
        <v>0</v>
      </c>
      <c r="F1392" s="113">
        <f t="shared" si="1067"/>
        <v>0</v>
      </c>
      <c r="G1392" s="113">
        <f t="shared" si="1068"/>
        <v>0</v>
      </c>
      <c r="H1392" s="113">
        <f t="shared" si="1069"/>
        <v>0</v>
      </c>
      <c r="I1392" s="113">
        <f t="shared" si="1070"/>
        <v>0</v>
      </c>
      <c r="J1392" s="113">
        <f t="shared" si="1071"/>
        <v>0</v>
      </c>
      <c r="K1392" s="113">
        <f t="shared" si="1061"/>
        <v>0</v>
      </c>
      <c r="L1392" s="76">
        <v>8</v>
      </c>
      <c r="M1392" s="76">
        <v>5</v>
      </c>
      <c r="N1392" s="76">
        <v>7</v>
      </c>
      <c r="O1392" s="76">
        <v>6</v>
      </c>
      <c r="P1392" s="76">
        <v>6</v>
      </c>
      <c r="Q1392" s="76">
        <v>2</v>
      </c>
      <c r="R1392" s="76">
        <v>1</v>
      </c>
      <c r="S1392" s="17">
        <f t="shared" si="1041"/>
        <v>0</v>
      </c>
      <c r="T1392" s="113">
        <f t="shared" si="1072"/>
        <v>0</v>
      </c>
      <c r="U1392" s="113">
        <f t="shared" si="1073"/>
        <v>0</v>
      </c>
      <c r="V1392" s="113">
        <f t="shared" si="1074"/>
        <v>0</v>
      </c>
      <c r="W1392" s="113">
        <f t="shared" si="1075"/>
        <v>0</v>
      </c>
      <c r="X1392" s="113">
        <f t="shared" si="1076"/>
        <v>0</v>
      </c>
      <c r="Y1392" s="113">
        <f t="shared" si="1077"/>
        <v>0</v>
      </c>
      <c r="Z1392" s="113">
        <f t="shared" si="1062"/>
        <v>0</v>
      </c>
      <c r="AA1392" s="76">
        <v>10</v>
      </c>
      <c r="AB1392" s="76">
        <v>6</v>
      </c>
      <c r="AC1392" s="76">
        <v>8</v>
      </c>
      <c r="AD1392" s="76">
        <v>2</v>
      </c>
      <c r="AE1392" s="76">
        <v>2</v>
      </c>
      <c r="AF1392" s="76">
        <v>5</v>
      </c>
      <c r="AG1392" s="76">
        <v>8</v>
      </c>
      <c r="AH1392" s="131">
        <f t="shared" si="1042"/>
        <v>0</v>
      </c>
      <c r="AI1392" s="131">
        <f t="shared" si="1063"/>
        <v>0</v>
      </c>
      <c r="AJ1392" s="131">
        <f t="shared" si="1079"/>
        <v>0</v>
      </c>
      <c r="AK1392" s="131">
        <f t="shared" si="1080"/>
        <v>0</v>
      </c>
      <c r="AL1392" s="131">
        <f t="shared" si="1064"/>
        <v>0</v>
      </c>
      <c r="AM1392" s="131">
        <f t="shared" si="1065"/>
        <v>0</v>
      </c>
      <c r="AN1392" s="131">
        <f t="shared" si="1043"/>
        <v>0</v>
      </c>
      <c r="AO1392" s="115" t="b">
        <f t="shared" si="1081"/>
        <v>0</v>
      </c>
      <c r="AP1392" s="115" t="b">
        <f t="shared" si="1082"/>
        <v>0</v>
      </c>
      <c r="AQ1392" s="115" t="b">
        <f t="shared" si="1083"/>
        <v>0</v>
      </c>
      <c r="AR1392" s="79">
        <f t="shared" si="1044"/>
        <v>0</v>
      </c>
      <c r="AS1392" s="79">
        <f t="shared" si="1045"/>
        <v>0</v>
      </c>
      <c r="AT1392" s="79">
        <f t="shared" si="1046"/>
        <v>0</v>
      </c>
      <c r="AU1392" s="79">
        <f t="shared" si="1047"/>
        <v>0</v>
      </c>
      <c r="AV1392" s="79">
        <f t="shared" si="1048"/>
        <v>0</v>
      </c>
      <c r="AW1392" s="79">
        <f t="shared" si="1049"/>
        <v>0</v>
      </c>
      <c r="AX1392" s="128">
        <f t="shared" si="1050"/>
        <v>0</v>
      </c>
      <c r="AY1392" s="128"/>
      <c r="AZ1392" s="128"/>
      <c r="BA1392" s="128">
        <f t="shared" si="1051"/>
        <v>0</v>
      </c>
      <c r="BB1392" s="128">
        <f t="shared" si="1052"/>
        <v>0</v>
      </c>
      <c r="BC1392" s="80">
        <f t="shared" si="1053"/>
        <v>0</v>
      </c>
      <c r="BD1392" s="80">
        <f t="shared" si="1054"/>
        <v>0</v>
      </c>
      <c r="BE1392" s="80">
        <f t="shared" si="1055"/>
        <v>0</v>
      </c>
      <c r="BF1392" s="80">
        <f t="shared" si="1056"/>
        <v>0</v>
      </c>
      <c r="BG1392" s="80">
        <f t="shared" si="1057"/>
        <v>0</v>
      </c>
      <c r="BH1392" s="80">
        <f t="shared" si="1084"/>
        <v>0</v>
      </c>
      <c r="BI1392" s="4">
        <f t="shared" si="1058"/>
        <v>0</v>
      </c>
      <c r="BJ1392" s="4">
        <f t="shared" si="1059"/>
        <v>0</v>
      </c>
      <c r="BK1392" s="4">
        <f t="shared" si="1060"/>
        <v>0</v>
      </c>
      <c r="BL1392" s="8" t="e">
        <f>VLOOKUP(CN1392,'CIR Results'!$B$3:$L$42,2,FALSE)</f>
        <v>#N/A</v>
      </c>
      <c r="BM1392" s="8" t="e">
        <f>VLOOKUP(CN1392,'CIR Results'!$B$3:$L$42,3,FALSE)</f>
        <v>#N/A</v>
      </c>
      <c r="BN1392" s="8" t="e">
        <f>VLOOKUP(CN1392,'CIR Results'!$B$3:$L$42,4,FALSE)</f>
        <v>#N/A</v>
      </c>
      <c r="BO1392" s="8" t="e">
        <f>VLOOKUP(CN1392,'CIR Results'!$B$3:$L$42,5,FALSE)</f>
        <v>#N/A</v>
      </c>
      <c r="BP1392" s="8" t="e">
        <f>VLOOKUP(CN1392,'CIR Results'!$B$3:$L$42,6,FALSE)</f>
        <v>#N/A</v>
      </c>
      <c r="BQ1392" s="8" t="e">
        <f>VLOOKUP(CN1392,'CIR Results'!$B$3:$L$42,8,FALSE)</f>
        <v>#N/A</v>
      </c>
      <c r="BR1392" s="8" t="e">
        <f>VLOOKUP(CN1392,'CIR Results'!$B$3:$L$42,9,FALSE)</f>
        <v>#N/A</v>
      </c>
      <c r="BS1392" s="8" t="e">
        <f>VLOOKUP(CN1392,'CIR Results'!$B$3:$L$42,10,FALSE)</f>
        <v>#N/A</v>
      </c>
      <c r="BT1392" s="8" t="e">
        <f>VLOOKUP(CN1392,'CIR Results'!$B$3:$L$42,11,FALSE)</f>
        <v>#N/A</v>
      </c>
      <c r="BU1392" s="136" t="e">
        <f>VLOOKUP(CN1392,'CIR Team Info'!$B$5:$E$44,2,FALSE)</f>
        <v>#N/A</v>
      </c>
      <c r="BV1392" s="136" t="e">
        <f>VLOOKUP(CN1392,'CIR Team Info'!$B$5:$E$44,4,FALSE)</f>
        <v>#N/A</v>
      </c>
      <c r="BW1392" s="136" t="str">
        <f t="shared" si="1085"/>
        <v xml:space="preserve">   </v>
      </c>
    </row>
    <row r="1393" spans="1:75" x14ac:dyDescent="0.25">
      <c r="A1393" s="78">
        <f t="shared" si="1039"/>
        <v>0</v>
      </c>
      <c r="C1393" s="10" t="str">
        <f t="shared" si="1078"/>
        <v>Do Not Pick</v>
      </c>
      <c r="D1393" s="17">
        <f t="shared" si="1040"/>
        <v>0</v>
      </c>
      <c r="E1393" s="113">
        <f t="shared" si="1066"/>
        <v>0</v>
      </c>
      <c r="F1393" s="113">
        <f t="shared" si="1067"/>
        <v>0</v>
      </c>
      <c r="G1393" s="113">
        <f t="shared" si="1068"/>
        <v>0</v>
      </c>
      <c r="H1393" s="113">
        <f t="shared" si="1069"/>
        <v>0</v>
      </c>
      <c r="I1393" s="113">
        <f t="shared" si="1070"/>
        <v>0</v>
      </c>
      <c r="J1393" s="113">
        <f t="shared" si="1071"/>
        <v>0</v>
      </c>
      <c r="K1393" s="113">
        <f t="shared" si="1061"/>
        <v>0</v>
      </c>
      <c r="L1393" s="76">
        <v>8</v>
      </c>
      <c r="M1393" s="76">
        <v>5</v>
      </c>
      <c r="N1393" s="76">
        <v>7</v>
      </c>
      <c r="O1393" s="76">
        <v>6</v>
      </c>
      <c r="P1393" s="76">
        <v>6</v>
      </c>
      <c r="Q1393" s="76">
        <v>2</v>
      </c>
      <c r="R1393" s="76">
        <v>1</v>
      </c>
      <c r="S1393" s="17">
        <f t="shared" si="1041"/>
        <v>0</v>
      </c>
      <c r="T1393" s="113">
        <f t="shared" si="1072"/>
        <v>0</v>
      </c>
      <c r="U1393" s="113">
        <f t="shared" si="1073"/>
        <v>0</v>
      </c>
      <c r="V1393" s="113">
        <f t="shared" si="1074"/>
        <v>0</v>
      </c>
      <c r="W1393" s="113">
        <f t="shared" si="1075"/>
        <v>0</v>
      </c>
      <c r="X1393" s="113">
        <f t="shared" si="1076"/>
        <v>0</v>
      </c>
      <c r="Y1393" s="113">
        <f t="shared" si="1077"/>
        <v>0</v>
      </c>
      <c r="Z1393" s="113">
        <f t="shared" si="1062"/>
        <v>0</v>
      </c>
      <c r="AA1393" s="76">
        <v>10</v>
      </c>
      <c r="AB1393" s="76">
        <v>6</v>
      </c>
      <c r="AC1393" s="76">
        <v>8</v>
      </c>
      <c r="AD1393" s="76">
        <v>2</v>
      </c>
      <c r="AE1393" s="76">
        <v>2</v>
      </c>
      <c r="AF1393" s="76">
        <v>5</v>
      </c>
      <c r="AG1393" s="76">
        <v>8</v>
      </c>
      <c r="AH1393" s="131">
        <f t="shared" si="1042"/>
        <v>0</v>
      </c>
      <c r="AI1393" s="131">
        <f t="shared" si="1063"/>
        <v>0</v>
      </c>
      <c r="AJ1393" s="131">
        <f t="shared" si="1079"/>
        <v>0</v>
      </c>
      <c r="AK1393" s="131">
        <f t="shared" si="1080"/>
        <v>0</v>
      </c>
      <c r="AL1393" s="131">
        <f t="shared" si="1064"/>
        <v>0</v>
      </c>
      <c r="AM1393" s="131">
        <f t="shared" si="1065"/>
        <v>0</v>
      </c>
      <c r="AN1393" s="131">
        <f t="shared" si="1043"/>
        <v>0</v>
      </c>
      <c r="AO1393" s="115" t="b">
        <f t="shared" si="1081"/>
        <v>0</v>
      </c>
      <c r="AP1393" s="115" t="b">
        <f t="shared" si="1082"/>
        <v>0</v>
      </c>
      <c r="AQ1393" s="115" t="b">
        <f t="shared" si="1083"/>
        <v>0</v>
      </c>
      <c r="AR1393" s="79">
        <f t="shared" si="1044"/>
        <v>0</v>
      </c>
      <c r="AS1393" s="79">
        <f t="shared" si="1045"/>
        <v>0</v>
      </c>
      <c r="AT1393" s="79">
        <f t="shared" si="1046"/>
        <v>0</v>
      </c>
      <c r="AU1393" s="79">
        <f t="shared" si="1047"/>
        <v>0</v>
      </c>
      <c r="AV1393" s="79">
        <f t="shared" si="1048"/>
        <v>0</v>
      </c>
      <c r="AW1393" s="79">
        <f t="shared" si="1049"/>
        <v>0</v>
      </c>
      <c r="AX1393" s="128">
        <f t="shared" si="1050"/>
        <v>0</v>
      </c>
      <c r="AY1393" s="128"/>
      <c r="AZ1393" s="128"/>
      <c r="BA1393" s="128">
        <f t="shared" si="1051"/>
        <v>0</v>
      </c>
      <c r="BB1393" s="128">
        <f t="shared" si="1052"/>
        <v>0</v>
      </c>
      <c r="BC1393" s="80">
        <f t="shared" si="1053"/>
        <v>0</v>
      </c>
      <c r="BD1393" s="80">
        <f t="shared" si="1054"/>
        <v>0</v>
      </c>
      <c r="BE1393" s="80">
        <f t="shared" si="1055"/>
        <v>0</v>
      </c>
      <c r="BF1393" s="80">
        <f t="shared" si="1056"/>
        <v>0</v>
      </c>
      <c r="BG1393" s="80">
        <f t="shared" si="1057"/>
        <v>0</v>
      </c>
      <c r="BH1393" s="80">
        <f t="shared" si="1084"/>
        <v>0</v>
      </c>
      <c r="BI1393" s="4">
        <f t="shared" si="1058"/>
        <v>0</v>
      </c>
      <c r="BJ1393" s="4">
        <f t="shared" si="1059"/>
        <v>0</v>
      </c>
      <c r="BK1393" s="4">
        <f t="shared" si="1060"/>
        <v>0</v>
      </c>
      <c r="BL1393" s="8" t="e">
        <f>VLOOKUP(CN1393,'CIR Results'!$B$3:$L$42,2,FALSE)</f>
        <v>#N/A</v>
      </c>
      <c r="BM1393" s="8" t="e">
        <f>VLOOKUP(CN1393,'CIR Results'!$B$3:$L$42,3,FALSE)</f>
        <v>#N/A</v>
      </c>
      <c r="BN1393" s="8" t="e">
        <f>VLOOKUP(CN1393,'CIR Results'!$B$3:$L$42,4,FALSE)</f>
        <v>#N/A</v>
      </c>
      <c r="BO1393" s="8" t="e">
        <f>VLOOKUP(CN1393,'CIR Results'!$B$3:$L$42,5,FALSE)</f>
        <v>#N/A</v>
      </c>
      <c r="BP1393" s="8" t="e">
        <f>VLOOKUP(CN1393,'CIR Results'!$B$3:$L$42,6,FALSE)</f>
        <v>#N/A</v>
      </c>
      <c r="BQ1393" s="8" t="e">
        <f>VLOOKUP(CN1393,'CIR Results'!$B$3:$L$42,8,FALSE)</f>
        <v>#N/A</v>
      </c>
      <c r="BR1393" s="8" t="e">
        <f>VLOOKUP(CN1393,'CIR Results'!$B$3:$L$42,9,FALSE)</f>
        <v>#N/A</v>
      </c>
      <c r="BS1393" s="8" t="e">
        <f>VLOOKUP(CN1393,'CIR Results'!$B$3:$L$42,10,FALSE)</f>
        <v>#N/A</v>
      </c>
      <c r="BT1393" s="8" t="e">
        <f>VLOOKUP(CN1393,'CIR Results'!$B$3:$L$42,11,FALSE)</f>
        <v>#N/A</v>
      </c>
      <c r="BU1393" s="136" t="e">
        <f>VLOOKUP(CN1393,'CIR Team Info'!$B$5:$E$44,2,FALSE)</f>
        <v>#N/A</v>
      </c>
      <c r="BV1393" s="136" t="e">
        <f>VLOOKUP(CN1393,'CIR Team Info'!$B$5:$E$44,4,FALSE)</f>
        <v>#N/A</v>
      </c>
      <c r="BW1393" s="136" t="str">
        <f t="shared" si="1085"/>
        <v xml:space="preserve">   </v>
      </c>
    </row>
    <row r="1394" spans="1:75" x14ac:dyDescent="0.25">
      <c r="A1394" s="78">
        <f t="shared" si="1039"/>
        <v>0</v>
      </c>
      <c r="C1394" s="10" t="str">
        <f t="shared" si="1078"/>
        <v>Do Not Pick</v>
      </c>
      <c r="D1394" s="17">
        <f t="shared" si="1040"/>
        <v>0</v>
      </c>
      <c r="E1394" s="113">
        <f t="shared" si="1066"/>
        <v>0</v>
      </c>
      <c r="F1394" s="113">
        <f t="shared" si="1067"/>
        <v>0</v>
      </c>
      <c r="G1394" s="113">
        <f t="shared" si="1068"/>
        <v>0</v>
      </c>
      <c r="H1394" s="113">
        <f t="shared" si="1069"/>
        <v>0</v>
      </c>
      <c r="I1394" s="113">
        <f t="shared" si="1070"/>
        <v>0</v>
      </c>
      <c r="J1394" s="113">
        <f t="shared" si="1071"/>
        <v>0</v>
      </c>
      <c r="K1394" s="113">
        <f t="shared" si="1061"/>
        <v>0</v>
      </c>
      <c r="L1394" s="76">
        <v>8</v>
      </c>
      <c r="M1394" s="76">
        <v>5</v>
      </c>
      <c r="N1394" s="76">
        <v>7</v>
      </c>
      <c r="O1394" s="76">
        <v>6</v>
      </c>
      <c r="P1394" s="76">
        <v>6</v>
      </c>
      <c r="Q1394" s="76">
        <v>2</v>
      </c>
      <c r="R1394" s="76">
        <v>1</v>
      </c>
      <c r="S1394" s="17">
        <f t="shared" si="1041"/>
        <v>0</v>
      </c>
      <c r="T1394" s="113">
        <f t="shared" si="1072"/>
        <v>0</v>
      </c>
      <c r="U1394" s="113">
        <f t="shared" si="1073"/>
        <v>0</v>
      </c>
      <c r="V1394" s="113">
        <f t="shared" si="1074"/>
        <v>0</v>
      </c>
      <c r="W1394" s="113">
        <f t="shared" si="1075"/>
        <v>0</v>
      </c>
      <c r="X1394" s="113">
        <f t="shared" si="1076"/>
        <v>0</v>
      </c>
      <c r="Y1394" s="113">
        <f t="shared" si="1077"/>
        <v>0</v>
      </c>
      <c r="Z1394" s="113">
        <f t="shared" si="1062"/>
        <v>0</v>
      </c>
      <c r="AA1394" s="76">
        <v>10</v>
      </c>
      <c r="AB1394" s="76">
        <v>6</v>
      </c>
      <c r="AC1394" s="76">
        <v>8</v>
      </c>
      <c r="AD1394" s="76">
        <v>2</v>
      </c>
      <c r="AE1394" s="76">
        <v>2</v>
      </c>
      <c r="AF1394" s="76">
        <v>5</v>
      </c>
      <c r="AG1394" s="76">
        <v>8</v>
      </c>
      <c r="AH1394" s="131">
        <f t="shared" si="1042"/>
        <v>0</v>
      </c>
      <c r="AI1394" s="131">
        <f t="shared" si="1063"/>
        <v>0</v>
      </c>
      <c r="AJ1394" s="131">
        <f t="shared" si="1079"/>
        <v>0</v>
      </c>
      <c r="AK1394" s="131">
        <f t="shared" si="1080"/>
        <v>0</v>
      </c>
      <c r="AL1394" s="131">
        <f t="shared" si="1064"/>
        <v>0</v>
      </c>
      <c r="AM1394" s="131">
        <f t="shared" si="1065"/>
        <v>0</v>
      </c>
      <c r="AN1394" s="131">
        <f t="shared" si="1043"/>
        <v>0</v>
      </c>
      <c r="AO1394" s="115" t="b">
        <f t="shared" si="1081"/>
        <v>0</v>
      </c>
      <c r="AP1394" s="115" t="b">
        <f t="shared" si="1082"/>
        <v>0</v>
      </c>
      <c r="AQ1394" s="115" t="b">
        <f t="shared" si="1083"/>
        <v>0</v>
      </c>
      <c r="AR1394" s="79">
        <f t="shared" si="1044"/>
        <v>0</v>
      </c>
      <c r="AS1394" s="79">
        <f t="shared" si="1045"/>
        <v>0</v>
      </c>
      <c r="AT1394" s="79">
        <f t="shared" si="1046"/>
        <v>0</v>
      </c>
      <c r="AU1394" s="79">
        <f t="shared" si="1047"/>
        <v>0</v>
      </c>
      <c r="AV1394" s="79">
        <f t="shared" si="1048"/>
        <v>0</v>
      </c>
      <c r="AW1394" s="79">
        <f t="shared" si="1049"/>
        <v>0</v>
      </c>
      <c r="AX1394" s="128">
        <f t="shared" si="1050"/>
        <v>0</v>
      </c>
      <c r="AY1394" s="128"/>
      <c r="AZ1394" s="128"/>
      <c r="BA1394" s="128">
        <f t="shared" si="1051"/>
        <v>0</v>
      </c>
      <c r="BB1394" s="128">
        <f t="shared" si="1052"/>
        <v>0</v>
      </c>
      <c r="BC1394" s="80">
        <f t="shared" si="1053"/>
        <v>0</v>
      </c>
      <c r="BD1394" s="80">
        <f t="shared" si="1054"/>
        <v>0</v>
      </c>
      <c r="BE1394" s="80">
        <f t="shared" si="1055"/>
        <v>0</v>
      </c>
      <c r="BF1394" s="80">
        <f t="shared" si="1056"/>
        <v>0</v>
      </c>
      <c r="BG1394" s="80">
        <f t="shared" si="1057"/>
        <v>0</v>
      </c>
      <c r="BH1394" s="80">
        <f t="shared" si="1084"/>
        <v>0</v>
      </c>
      <c r="BI1394" s="4">
        <f t="shared" si="1058"/>
        <v>0</v>
      </c>
      <c r="BJ1394" s="4">
        <f t="shared" si="1059"/>
        <v>0</v>
      </c>
      <c r="BK1394" s="4">
        <f t="shared" si="1060"/>
        <v>0</v>
      </c>
      <c r="BL1394" s="8" t="e">
        <f>VLOOKUP(CN1394,'CIR Results'!$B$3:$L$42,2,FALSE)</f>
        <v>#N/A</v>
      </c>
      <c r="BM1394" s="8" t="e">
        <f>VLOOKUP(CN1394,'CIR Results'!$B$3:$L$42,3,FALSE)</f>
        <v>#N/A</v>
      </c>
      <c r="BN1394" s="8" t="e">
        <f>VLOOKUP(CN1394,'CIR Results'!$B$3:$L$42,4,FALSE)</f>
        <v>#N/A</v>
      </c>
      <c r="BO1394" s="8" t="e">
        <f>VLOOKUP(CN1394,'CIR Results'!$B$3:$L$42,5,FALSE)</f>
        <v>#N/A</v>
      </c>
      <c r="BP1394" s="8" t="e">
        <f>VLOOKUP(CN1394,'CIR Results'!$B$3:$L$42,6,FALSE)</f>
        <v>#N/A</v>
      </c>
      <c r="BQ1394" s="8" t="e">
        <f>VLOOKUP(CN1394,'CIR Results'!$B$3:$L$42,8,FALSE)</f>
        <v>#N/A</v>
      </c>
      <c r="BR1394" s="8" t="e">
        <f>VLOOKUP(CN1394,'CIR Results'!$B$3:$L$42,9,FALSE)</f>
        <v>#N/A</v>
      </c>
      <c r="BS1394" s="8" t="e">
        <f>VLOOKUP(CN1394,'CIR Results'!$B$3:$L$42,10,FALSE)</f>
        <v>#N/A</v>
      </c>
      <c r="BT1394" s="8" t="e">
        <f>VLOOKUP(CN1394,'CIR Results'!$B$3:$L$42,11,FALSE)</f>
        <v>#N/A</v>
      </c>
      <c r="BU1394" s="136" t="e">
        <f>VLOOKUP(CN1394,'CIR Team Info'!$B$5:$E$44,2,FALSE)</f>
        <v>#N/A</v>
      </c>
      <c r="BV1394" s="136" t="e">
        <f>VLOOKUP(CN1394,'CIR Team Info'!$B$5:$E$44,4,FALSE)</f>
        <v>#N/A</v>
      </c>
      <c r="BW1394" s="136" t="str">
        <f t="shared" si="1085"/>
        <v xml:space="preserve">   </v>
      </c>
    </row>
    <row r="1395" spans="1:75" x14ac:dyDescent="0.25">
      <c r="A1395" s="78">
        <f t="shared" ref="A1395:A1458" si="1086">CN1395</f>
        <v>0</v>
      </c>
      <c r="C1395" s="10" t="str">
        <f t="shared" si="1078"/>
        <v>Do Not Pick</v>
      </c>
      <c r="D1395" s="17">
        <f t="shared" ref="D1395:D1458" si="1087">SUM(E1395:K1395)/10</f>
        <v>0</v>
      </c>
      <c r="E1395" s="113">
        <f t="shared" si="1066"/>
        <v>0</v>
      </c>
      <c r="F1395" s="113">
        <f t="shared" si="1067"/>
        <v>0</v>
      </c>
      <c r="G1395" s="113">
        <f t="shared" si="1068"/>
        <v>0</v>
      </c>
      <c r="H1395" s="113">
        <f t="shared" si="1069"/>
        <v>0</v>
      </c>
      <c r="I1395" s="113">
        <f t="shared" si="1070"/>
        <v>0</v>
      </c>
      <c r="J1395" s="113">
        <f t="shared" si="1071"/>
        <v>0</v>
      </c>
      <c r="K1395" s="113">
        <f t="shared" si="1061"/>
        <v>0</v>
      </c>
      <c r="L1395" s="76">
        <v>8</v>
      </c>
      <c r="M1395" s="76">
        <v>5</v>
      </c>
      <c r="N1395" s="76">
        <v>7</v>
      </c>
      <c r="O1395" s="76">
        <v>6</v>
      </c>
      <c r="P1395" s="76">
        <v>6</v>
      </c>
      <c r="Q1395" s="76">
        <v>2</v>
      </c>
      <c r="R1395" s="76">
        <v>1</v>
      </c>
      <c r="S1395" s="17">
        <f t="shared" ref="S1395:S1458" si="1088">SUM(T1395:Z1395)/10</f>
        <v>0</v>
      </c>
      <c r="T1395" s="113">
        <f t="shared" si="1072"/>
        <v>0</v>
      </c>
      <c r="U1395" s="113">
        <f t="shared" si="1073"/>
        <v>0</v>
      </c>
      <c r="V1395" s="113">
        <f t="shared" si="1074"/>
        <v>0</v>
      </c>
      <c r="W1395" s="113">
        <f t="shared" si="1075"/>
        <v>0</v>
      </c>
      <c r="X1395" s="113">
        <f t="shared" si="1076"/>
        <v>0</v>
      </c>
      <c r="Y1395" s="113">
        <f t="shared" si="1077"/>
        <v>0</v>
      </c>
      <c r="Z1395" s="113">
        <f t="shared" si="1062"/>
        <v>0</v>
      </c>
      <c r="AA1395" s="76">
        <v>10</v>
      </c>
      <c r="AB1395" s="76">
        <v>6</v>
      </c>
      <c r="AC1395" s="76">
        <v>8</v>
      </c>
      <c r="AD1395" s="76">
        <v>2</v>
      </c>
      <c r="AE1395" s="76">
        <v>2</v>
      </c>
      <c r="AF1395" s="76">
        <v>5</v>
      </c>
      <c r="AG1395" s="76">
        <v>8</v>
      </c>
      <c r="AH1395" s="131">
        <f t="shared" ref="AH1395:AH1458" si="1089">(DG1395*DU1395)/0.8</f>
        <v>0</v>
      </c>
      <c r="AI1395" s="131">
        <f t="shared" si="1063"/>
        <v>0</v>
      </c>
      <c r="AJ1395" s="131">
        <f t="shared" si="1079"/>
        <v>0</v>
      </c>
      <c r="AK1395" s="131">
        <f t="shared" si="1080"/>
        <v>0</v>
      </c>
      <c r="AL1395" s="131">
        <f t="shared" si="1064"/>
        <v>0</v>
      </c>
      <c r="AM1395" s="131">
        <f t="shared" si="1065"/>
        <v>0</v>
      </c>
      <c r="AN1395" s="131">
        <f t="shared" ref="AN1395:AN1458" si="1090">((AW1395/175)*10)-DE1395-DF1395</f>
        <v>0</v>
      </c>
      <c r="AO1395" s="115" t="b">
        <f t="shared" si="1081"/>
        <v>0</v>
      </c>
      <c r="AP1395" s="115" t="b">
        <f t="shared" si="1082"/>
        <v>0</v>
      </c>
      <c r="AQ1395" s="115" t="b">
        <f t="shared" si="1083"/>
        <v>0</v>
      </c>
      <c r="AR1395" s="79">
        <f t="shared" ref="AR1395:AR1442" si="1091">DJ1395*10</f>
        <v>0</v>
      </c>
      <c r="AS1395" s="79">
        <f t="shared" ref="AS1395:AS1442" si="1092">CT1395</f>
        <v>0</v>
      </c>
      <c r="AT1395" s="79">
        <f t="shared" ref="AT1395:AT1442" si="1093">DC1395</f>
        <v>0</v>
      </c>
      <c r="AU1395" s="79">
        <f t="shared" ref="AU1395:AU1442" si="1094">DL1395*10</f>
        <v>0</v>
      </c>
      <c r="AV1395" s="79">
        <f t="shared" ref="AV1395:AV1442" si="1095">DN1395*10</f>
        <v>0</v>
      </c>
      <c r="AW1395" s="79">
        <f t="shared" ref="AW1395:AW1442" si="1096">IF(DH1395=3,1.25*DI1395,IF(DH1395=2,DI1395,IF(DH1395=1,0.5*DI1395,0)))</f>
        <v>0</v>
      </c>
      <c r="AX1395" s="128">
        <f t="shared" ref="AX1395:AX1458" si="1097">DJ1395+DK1395</f>
        <v>0</v>
      </c>
      <c r="AY1395" s="128"/>
      <c r="AZ1395" s="128"/>
      <c r="BA1395" s="128">
        <f t="shared" ref="BA1395:BA1458" si="1098">DL1395+DM1395</f>
        <v>0</v>
      </c>
      <c r="BB1395" s="128">
        <f t="shared" ref="BB1395:BB1458" si="1099">DN1395+DO1395</f>
        <v>0</v>
      </c>
      <c r="BC1395" s="80">
        <f t="shared" ref="BC1395:BC1442" si="1100">IF(DJ1395+DK1395=0,0,DJ1395/(DJ1395+DK1395))</f>
        <v>0</v>
      </c>
      <c r="BD1395" s="80">
        <f t="shared" ref="BD1395:BD1442" si="1101">IF(CT1395+CU1395=0,0,CT1395/(CT1395+CU1395))</f>
        <v>0</v>
      </c>
      <c r="BE1395" s="80">
        <f t="shared" ref="BE1395:BE1442" si="1102">IF(DC1395+DD1395=0,0,DC1395/(DC1395+DD1395))</f>
        <v>0</v>
      </c>
      <c r="BF1395" s="80">
        <f t="shared" ref="BF1395:BF1442" si="1103">IF(DL1395+DM1395=0,0,DL1395/(DL1395+DM1395))</f>
        <v>0</v>
      </c>
      <c r="BG1395" s="80">
        <f t="shared" ref="BG1395:BG1442" si="1104">IF(DN1395+DO1395=0,0,DN1395/(DN1395+DO1395))</f>
        <v>0</v>
      </c>
      <c r="BH1395" s="80">
        <f t="shared" si="1084"/>
        <v>0</v>
      </c>
      <c r="BI1395" s="4">
        <f t="shared" ref="BI1395:BI1442" si="1105">SUM(AR1395,AT1395:AV1395)</f>
        <v>0</v>
      </c>
      <c r="BJ1395" s="4">
        <f t="shared" ref="BJ1395:BJ1442" si="1106">SUM(AR1395:AV1395)</f>
        <v>0</v>
      </c>
      <c r="BK1395" s="4">
        <f t="shared" ref="BK1395:BK1442" si="1107">AW1395</f>
        <v>0</v>
      </c>
      <c r="BL1395" s="8" t="e">
        <f>VLOOKUP(CN1395,'CIR Results'!$B$3:$L$42,2,FALSE)</f>
        <v>#N/A</v>
      </c>
      <c r="BM1395" s="8" t="e">
        <f>VLOOKUP(CN1395,'CIR Results'!$B$3:$L$42,3,FALSE)</f>
        <v>#N/A</v>
      </c>
      <c r="BN1395" s="8" t="e">
        <f>VLOOKUP(CN1395,'CIR Results'!$B$3:$L$42,4,FALSE)</f>
        <v>#N/A</v>
      </c>
      <c r="BO1395" s="8" t="e">
        <f>VLOOKUP(CN1395,'CIR Results'!$B$3:$L$42,5,FALSE)</f>
        <v>#N/A</v>
      </c>
      <c r="BP1395" s="8" t="e">
        <f>VLOOKUP(CN1395,'CIR Results'!$B$3:$L$42,6,FALSE)</f>
        <v>#N/A</v>
      </c>
      <c r="BQ1395" s="8" t="e">
        <f>VLOOKUP(CN1395,'CIR Results'!$B$3:$L$42,8,FALSE)</f>
        <v>#N/A</v>
      </c>
      <c r="BR1395" s="8" t="e">
        <f>VLOOKUP(CN1395,'CIR Results'!$B$3:$L$42,9,FALSE)</f>
        <v>#N/A</v>
      </c>
      <c r="BS1395" s="8" t="e">
        <f>VLOOKUP(CN1395,'CIR Results'!$B$3:$L$42,10,FALSE)</f>
        <v>#N/A</v>
      </c>
      <c r="BT1395" s="8" t="e">
        <f>VLOOKUP(CN1395,'CIR Results'!$B$3:$L$42,11,FALSE)</f>
        <v>#N/A</v>
      </c>
      <c r="BU1395" s="136" t="e">
        <f>VLOOKUP(CN1395,'CIR Team Info'!$B$5:$E$44,2,FALSE)</f>
        <v>#N/A</v>
      </c>
      <c r="BV1395" s="136" t="e">
        <f>VLOOKUP(CN1395,'CIR Team Info'!$B$5:$E$44,4,FALSE)</f>
        <v>#N/A</v>
      </c>
      <c r="BW1395" s="136" t="str">
        <f t="shared" si="1085"/>
        <v xml:space="preserve">   </v>
      </c>
    </row>
    <row r="1396" spans="1:75" x14ac:dyDescent="0.25">
      <c r="A1396" s="78">
        <f t="shared" si="1086"/>
        <v>0</v>
      </c>
      <c r="C1396" s="10" t="str">
        <f t="shared" si="1078"/>
        <v>Do Not Pick</v>
      </c>
      <c r="D1396" s="17">
        <f t="shared" si="1087"/>
        <v>0</v>
      </c>
      <c r="E1396" s="113">
        <f t="shared" si="1066"/>
        <v>0</v>
      </c>
      <c r="F1396" s="113">
        <f t="shared" si="1067"/>
        <v>0</v>
      </c>
      <c r="G1396" s="113">
        <f t="shared" si="1068"/>
        <v>0</v>
      </c>
      <c r="H1396" s="113">
        <f t="shared" si="1069"/>
        <v>0</v>
      </c>
      <c r="I1396" s="113">
        <f t="shared" si="1070"/>
        <v>0</v>
      </c>
      <c r="J1396" s="113">
        <f t="shared" si="1071"/>
        <v>0</v>
      </c>
      <c r="K1396" s="113">
        <f t="shared" ref="K1396:K1459" si="1108">R1396*AN1396</f>
        <v>0</v>
      </c>
      <c r="L1396" s="76">
        <v>8</v>
      </c>
      <c r="M1396" s="76">
        <v>5</v>
      </c>
      <c r="N1396" s="76">
        <v>7</v>
      </c>
      <c r="O1396" s="76">
        <v>6</v>
      </c>
      <c r="P1396" s="76">
        <v>6</v>
      </c>
      <c r="Q1396" s="76">
        <v>2</v>
      </c>
      <c r="R1396" s="76">
        <v>1</v>
      </c>
      <c r="S1396" s="17">
        <f t="shared" si="1088"/>
        <v>0</v>
      </c>
      <c r="T1396" s="113">
        <f t="shared" si="1072"/>
        <v>0</v>
      </c>
      <c r="U1396" s="113">
        <f t="shared" si="1073"/>
        <v>0</v>
      </c>
      <c r="V1396" s="113">
        <f t="shared" si="1074"/>
        <v>0</v>
      </c>
      <c r="W1396" s="113">
        <f t="shared" si="1075"/>
        <v>0</v>
      </c>
      <c r="X1396" s="113">
        <f t="shared" si="1076"/>
        <v>0</v>
      </c>
      <c r="Y1396" s="113">
        <f t="shared" si="1077"/>
        <v>0</v>
      </c>
      <c r="Z1396" s="113">
        <f t="shared" ref="Z1396:Z1459" si="1109">AN1396*AG1396</f>
        <v>0</v>
      </c>
      <c r="AA1396" s="76">
        <v>10</v>
      </c>
      <c r="AB1396" s="76">
        <v>6</v>
      </c>
      <c r="AC1396" s="76">
        <v>8</v>
      </c>
      <c r="AD1396" s="76">
        <v>2</v>
      </c>
      <c r="AE1396" s="76">
        <v>2</v>
      </c>
      <c r="AF1396" s="76">
        <v>5</v>
      </c>
      <c r="AG1396" s="76">
        <v>8</v>
      </c>
      <c r="AH1396" s="131">
        <f t="shared" si="1089"/>
        <v>0</v>
      </c>
      <c r="AI1396" s="131">
        <f t="shared" ref="AI1396:AI1459" si="1110">DJ1396-DK1396+IF(DA1396="T",2,0)+IF(DB1396="T",1,0)</f>
        <v>0</v>
      </c>
      <c r="AJ1396" s="131">
        <f t="shared" si="1079"/>
        <v>0</v>
      </c>
      <c r="AK1396" s="131">
        <f t="shared" si="1080"/>
        <v>0</v>
      </c>
      <c r="AL1396" s="131">
        <f t="shared" ref="AL1396:AL1459" si="1111">DL1396-DM1396</f>
        <v>0</v>
      </c>
      <c r="AM1396" s="131">
        <f t="shared" ref="AM1396:AM1459" si="1112">DN1396-DO1396</f>
        <v>0</v>
      </c>
      <c r="AN1396" s="131">
        <f t="shared" si="1090"/>
        <v>0</v>
      </c>
      <c r="AO1396" s="115" t="b">
        <f t="shared" si="1081"/>
        <v>0</v>
      </c>
      <c r="AP1396" s="115" t="b">
        <f t="shared" si="1082"/>
        <v>0</v>
      </c>
      <c r="AQ1396" s="115" t="b">
        <f t="shared" si="1083"/>
        <v>0</v>
      </c>
      <c r="AR1396" s="79">
        <f t="shared" si="1091"/>
        <v>0</v>
      </c>
      <c r="AS1396" s="79">
        <f t="shared" si="1092"/>
        <v>0</v>
      </c>
      <c r="AT1396" s="79">
        <f t="shared" si="1093"/>
        <v>0</v>
      </c>
      <c r="AU1396" s="79">
        <f t="shared" si="1094"/>
        <v>0</v>
      </c>
      <c r="AV1396" s="79">
        <f t="shared" si="1095"/>
        <v>0</v>
      </c>
      <c r="AW1396" s="79">
        <f t="shared" si="1096"/>
        <v>0</v>
      </c>
      <c r="AX1396" s="128">
        <f t="shared" si="1097"/>
        <v>0</v>
      </c>
      <c r="AY1396" s="128"/>
      <c r="AZ1396" s="128"/>
      <c r="BA1396" s="128">
        <f t="shared" si="1098"/>
        <v>0</v>
      </c>
      <c r="BB1396" s="128">
        <f t="shared" si="1099"/>
        <v>0</v>
      </c>
      <c r="BC1396" s="80">
        <f t="shared" si="1100"/>
        <v>0</v>
      </c>
      <c r="BD1396" s="80">
        <f t="shared" si="1101"/>
        <v>0</v>
      </c>
      <c r="BE1396" s="80">
        <f t="shared" si="1102"/>
        <v>0</v>
      </c>
      <c r="BF1396" s="80">
        <f t="shared" si="1103"/>
        <v>0</v>
      </c>
      <c r="BG1396" s="80">
        <f t="shared" si="1104"/>
        <v>0</v>
      </c>
      <c r="BH1396" s="80">
        <f t="shared" si="1084"/>
        <v>0</v>
      </c>
      <c r="BI1396" s="4">
        <f t="shared" si="1105"/>
        <v>0</v>
      </c>
      <c r="BJ1396" s="4">
        <f t="shared" si="1106"/>
        <v>0</v>
      </c>
      <c r="BK1396" s="4">
        <f t="shared" si="1107"/>
        <v>0</v>
      </c>
      <c r="BL1396" s="8" t="e">
        <f>VLOOKUP(CN1396,'CIR Results'!$B$3:$L$42,2,FALSE)</f>
        <v>#N/A</v>
      </c>
      <c r="BM1396" s="8" t="e">
        <f>VLOOKUP(CN1396,'CIR Results'!$B$3:$L$42,3,FALSE)</f>
        <v>#N/A</v>
      </c>
      <c r="BN1396" s="8" t="e">
        <f>VLOOKUP(CN1396,'CIR Results'!$B$3:$L$42,4,FALSE)</f>
        <v>#N/A</v>
      </c>
      <c r="BO1396" s="8" t="e">
        <f>VLOOKUP(CN1396,'CIR Results'!$B$3:$L$42,5,FALSE)</f>
        <v>#N/A</v>
      </c>
      <c r="BP1396" s="8" t="e">
        <f>VLOOKUP(CN1396,'CIR Results'!$B$3:$L$42,6,FALSE)</f>
        <v>#N/A</v>
      </c>
      <c r="BQ1396" s="8" t="e">
        <f>VLOOKUP(CN1396,'CIR Results'!$B$3:$L$42,8,FALSE)</f>
        <v>#N/A</v>
      </c>
      <c r="BR1396" s="8" t="e">
        <f>VLOOKUP(CN1396,'CIR Results'!$B$3:$L$42,9,FALSE)</f>
        <v>#N/A</v>
      </c>
      <c r="BS1396" s="8" t="e">
        <f>VLOOKUP(CN1396,'CIR Results'!$B$3:$L$42,10,FALSE)</f>
        <v>#N/A</v>
      </c>
      <c r="BT1396" s="8" t="e">
        <f>VLOOKUP(CN1396,'CIR Results'!$B$3:$L$42,11,FALSE)</f>
        <v>#N/A</v>
      </c>
      <c r="BU1396" s="136" t="e">
        <f>VLOOKUP(CN1396,'CIR Team Info'!$B$5:$E$44,2,FALSE)</f>
        <v>#N/A</v>
      </c>
      <c r="BV1396" s="136" t="e">
        <f>VLOOKUP(CN1396,'CIR Team Info'!$B$5:$E$44,4,FALSE)</f>
        <v>#N/A</v>
      </c>
      <c r="BW1396" s="136" t="str">
        <f t="shared" si="1085"/>
        <v xml:space="preserve">   </v>
      </c>
    </row>
    <row r="1397" spans="1:75" x14ac:dyDescent="0.25">
      <c r="A1397" s="78">
        <f t="shared" si="1086"/>
        <v>0</v>
      </c>
      <c r="C1397" s="10" t="str">
        <f t="shared" si="1078"/>
        <v>Do Not Pick</v>
      </c>
      <c r="D1397" s="17">
        <f t="shared" si="1087"/>
        <v>0</v>
      </c>
      <c r="E1397" s="113">
        <f t="shared" ref="E1397:E1460" si="1113">L1397*AH1397</f>
        <v>0</v>
      </c>
      <c r="F1397" s="113">
        <f t="shared" ref="F1397:F1460" si="1114">M1397*AI1397</f>
        <v>0</v>
      </c>
      <c r="G1397" s="113">
        <f t="shared" ref="G1397:G1460" si="1115">N1397*AJ1397</f>
        <v>0</v>
      </c>
      <c r="H1397" s="113">
        <f t="shared" ref="H1397:H1460" si="1116">O1397*AK1397</f>
        <v>0</v>
      </c>
      <c r="I1397" s="113">
        <f t="shared" ref="I1397:I1460" si="1117">P1397*AL1397</f>
        <v>0</v>
      </c>
      <c r="J1397" s="113">
        <f t="shared" ref="J1397:J1460" si="1118">Q1397*AM1397</f>
        <v>0</v>
      </c>
      <c r="K1397" s="113">
        <f t="shared" si="1108"/>
        <v>0</v>
      </c>
      <c r="L1397" s="76">
        <v>8</v>
      </c>
      <c r="M1397" s="76">
        <v>5</v>
      </c>
      <c r="N1397" s="76">
        <v>7</v>
      </c>
      <c r="O1397" s="76">
        <v>6</v>
      </c>
      <c r="P1397" s="76">
        <v>6</v>
      </c>
      <c r="Q1397" s="76">
        <v>2</v>
      </c>
      <c r="R1397" s="76">
        <v>1</v>
      </c>
      <c r="S1397" s="17">
        <f t="shared" si="1088"/>
        <v>0</v>
      </c>
      <c r="T1397" s="113">
        <f t="shared" ref="T1397:T1460" si="1119">AH1397*AA1397</f>
        <v>0</v>
      </c>
      <c r="U1397" s="113">
        <f t="shared" ref="U1397:U1460" si="1120">AI1397*AB1397</f>
        <v>0</v>
      </c>
      <c r="V1397" s="113">
        <f t="shared" ref="V1397:V1460" si="1121">AJ1397*AC1397</f>
        <v>0</v>
      </c>
      <c r="W1397" s="113">
        <f t="shared" ref="W1397:W1460" si="1122">AK1397*AD1397</f>
        <v>0</v>
      </c>
      <c r="X1397" s="113">
        <f t="shared" ref="X1397:X1460" si="1123">AL1397*AE1397</f>
        <v>0</v>
      </c>
      <c r="Y1397" s="113">
        <f t="shared" ref="Y1397:Y1460" si="1124">AM1397*AF1397</f>
        <v>0</v>
      </c>
      <c r="Z1397" s="113">
        <f t="shared" si="1109"/>
        <v>0</v>
      </c>
      <c r="AA1397" s="76">
        <v>10</v>
      </c>
      <c r="AB1397" s="76">
        <v>6</v>
      </c>
      <c r="AC1397" s="76">
        <v>8</v>
      </c>
      <c r="AD1397" s="76">
        <v>2</v>
      </c>
      <c r="AE1397" s="76">
        <v>2</v>
      </c>
      <c r="AF1397" s="76">
        <v>5</v>
      </c>
      <c r="AG1397" s="76">
        <v>8</v>
      </c>
      <c r="AH1397" s="131">
        <f t="shared" si="1089"/>
        <v>0</v>
      </c>
      <c r="AI1397" s="131">
        <f t="shared" si="1110"/>
        <v>0</v>
      </c>
      <c r="AJ1397" s="131">
        <f t="shared" si="1079"/>
        <v>0</v>
      </c>
      <c r="AK1397" s="131">
        <f t="shared" si="1080"/>
        <v>0</v>
      </c>
      <c r="AL1397" s="131">
        <f t="shared" si="1111"/>
        <v>0</v>
      </c>
      <c r="AM1397" s="131">
        <f t="shared" si="1112"/>
        <v>0</v>
      </c>
      <c r="AN1397" s="131">
        <f t="shared" si="1090"/>
        <v>0</v>
      </c>
      <c r="AO1397" s="115" t="b">
        <f t="shared" si="1081"/>
        <v>0</v>
      </c>
      <c r="AP1397" s="115" t="b">
        <f t="shared" si="1082"/>
        <v>0</v>
      </c>
      <c r="AQ1397" s="115" t="b">
        <f t="shared" si="1083"/>
        <v>0</v>
      </c>
      <c r="AR1397" s="79">
        <f t="shared" si="1091"/>
        <v>0</v>
      </c>
      <c r="AS1397" s="79">
        <f t="shared" si="1092"/>
        <v>0</v>
      </c>
      <c r="AT1397" s="79">
        <f t="shared" si="1093"/>
        <v>0</v>
      </c>
      <c r="AU1397" s="79">
        <f t="shared" si="1094"/>
        <v>0</v>
      </c>
      <c r="AV1397" s="79">
        <f t="shared" si="1095"/>
        <v>0</v>
      </c>
      <c r="AW1397" s="79">
        <f t="shared" si="1096"/>
        <v>0</v>
      </c>
      <c r="AX1397" s="128">
        <f t="shared" si="1097"/>
        <v>0</v>
      </c>
      <c r="AY1397" s="128"/>
      <c r="AZ1397" s="128"/>
      <c r="BA1397" s="128">
        <f t="shared" si="1098"/>
        <v>0</v>
      </c>
      <c r="BB1397" s="128">
        <f t="shared" si="1099"/>
        <v>0</v>
      </c>
      <c r="BC1397" s="80">
        <f t="shared" si="1100"/>
        <v>0</v>
      </c>
      <c r="BD1397" s="80">
        <f t="shared" si="1101"/>
        <v>0</v>
      </c>
      <c r="BE1397" s="80">
        <f t="shared" si="1102"/>
        <v>0</v>
      </c>
      <c r="BF1397" s="80">
        <f t="shared" si="1103"/>
        <v>0</v>
      </c>
      <c r="BG1397" s="80">
        <f t="shared" si="1104"/>
        <v>0</v>
      </c>
      <c r="BH1397" s="80">
        <f t="shared" si="1084"/>
        <v>0</v>
      </c>
      <c r="BI1397" s="4">
        <f t="shared" si="1105"/>
        <v>0</v>
      </c>
      <c r="BJ1397" s="4">
        <f t="shared" si="1106"/>
        <v>0</v>
      </c>
      <c r="BK1397" s="4">
        <f t="shared" si="1107"/>
        <v>0</v>
      </c>
      <c r="BL1397" s="8" t="e">
        <f>VLOOKUP(CN1397,'CIR Results'!$B$3:$L$42,2,FALSE)</f>
        <v>#N/A</v>
      </c>
      <c r="BM1397" s="8" t="e">
        <f>VLOOKUP(CN1397,'CIR Results'!$B$3:$L$42,3,FALSE)</f>
        <v>#N/A</v>
      </c>
      <c r="BN1397" s="8" t="e">
        <f>VLOOKUP(CN1397,'CIR Results'!$B$3:$L$42,4,FALSE)</f>
        <v>#N/A</v>
      </c>
      <c r="BO1397" s="8" t="e">
        <f>VLOOKUP(CN1397,'CIR Results'!$B$3:$L$42,5,FALSE)</f>
        <v>#N/A</v>
      </c>
      <c r="BP1397" s="8" t="e">
        <f>VLOOKUP(CN1397,'CIR Results'!$B$3:$L$42,6,FALSE)</f>
        <v>#N/A</v>
      </c>
      <c r="BQ1397" s="8" t="e">
        <f>VLOOKUP(CN1397,'CIR Results'!$B$3:$L$42,8,FALSE)</f>
        <v>#N/A</v>
      </c>
      <c r="BR1397" s="8" t="e">
        <f>VLOOKUP(CN1397,'CIR Results'!$B$3:$L$42,9,FALSE)</f>
        <v>#N/A</v>
      </c>
      <c r="BS1397" s="8" t="e">
        <f>VLOOKUP(CN1397,'CIR Results'!$B$3:$L$42,10,FALSE)</f>
        <v>#N/A</v>
      </c>
      <c r="BT1397" s="8" t="e">
        <f>VLOOKUP(CN1397,'CIR Results'!$B$3:$L$42,11,FALSE)</f>
        <v>#N/A</v>
      </c>
      <c r="BU1397" s="136" t="e">
        <f>VLOOKUP(CN1397,'CIR Team Info'!$B$5:$E$44,2,FALSE)</f>
        <v>#N/A</v>
      </c>
      <c r="BV1397" s="136" t="e">
        <f>VLOOKUP(CN1397,'CIR Team Info'!$B$5:$E$44,4,FALSE)</f>
        <v>#N/A</v>
      </c>
      <c r="BW1397" s="136" t="str">
        <f t="shared" si="1085"/>
        <v xml:space="preserve">   </v>
      </c>
    </row>
    <row r="1398" spans="1:75" x14ac:dyDescent="0.25">
      <c r="A1398" s="78">
        <f t="shared" si="1086"/>
        <v>0</v>
      </c>
      <c r="C1398" s="10" t="str">
        <f t="shared" si="1078"/>
        <v>Do Not Pick</v>
      </c>
      <c r="D1398" s="17">
        <f t="shared" si="1087"/>
        <v>0</v>
      </c>
      <c r="E1398" s="113">
        <f t="shared" si="1113"/>
        <v>0</v>
      </c>
      <c r="F1398" s="113">
        <f t="shared" si="1114"/>
        <v>0</v>
      </c>
      <c r="G1398" s="113">
        <f t="shared" si="1115"/>
        <v>0</v>
      </c>
      <c r="H1398" s="113">
        <f t="shared" si="1116"/>
        <v>0</v>
      </c>
      <c r="I1398" s="113">
        <f t="shared" si="1117"/>
        <v>0</v>
      </c>
      <c r="J1398" s="113">
        <f t="shared" si="1118"/>
        <v>0</v>
      </c>
      <c r="K1398" s="113">
        <f t="shared" si="1108"/>
        <v>0</v>
      </c>
      <c r="L1398" s="76">
        <v>8</v>
      </c>
      <c r="M1398" s="76">
        <v>5</v>
      </c>
      <c r="N1398" s="76">
        <v>7</v>
      </c>
      <c r="O1398" s="76">
        <v>6</v>
      </c>
      <c r="P1398" s="76">
        <v>6</v>
      </c>
      <c r="Q1398" s="76">
        <v>2</v>
      </c>
      <c r="R1398" s="76">
        <v>1</v>
      </c>
      <c r="S1398" s="17">
        <f t="shared" si="1088"/>
        <v>0</v>
      </c>
      <c r="T1398" s="113">
        <f t="shared" si="1119"/>
        <v>0</v>
      </c>
      <c r="U1398" s="113">
        <f t="shared" si="1120"/>
        <v>0</v>
      </c>
      <c r="V1398" s="113">
        <f t="shared" si="1121"/>
        <v>0</v>
      </c>
      <c r="W1398" s="113">
        <f t="shared" si="1122"/>
        <v>0</v>
      </c>
      <c r="X1398" s="113">
        <f t="shared" si="1123"/>
        <v>0</v>
      </c>
      <c r="Y1398" s="113">
        <f t="shared" si="1124"/>
        <v>0</v>
      </c>
      <c r="Z1398" s="113">
        <f t="shared" si="1109"/>
        <v>0</v>
      </c>
      <c r="AA1398" s="76">
        <v>10</v>
      </c>
      <c r="AB1398" s="76">
        <v>6</v>
      </c>
      <c r="AC1398" s="76">
        <v>8</v>
      </c>
      <c r="AD1398" s="76">
        <v>2</v>
      </c>
      <c r="AE1398" s="76">
        <v>2</v>
      </c>
      <c r="AF1398" s="76">
        <v>5</v>
      </c>
      <c r="AG1398" s="76">
        <v>8</v>
      </c>
      <c r="AH1398" s="131">
        <f t="shared" si="1089"/>
        <v>0</v>
      </c>
      <c r="AI1398" s="131">
        <f t="shared" si="1110"/>
        <v>0</v>
      </c>
      <c r="AJ1398" s="131">
        <f t="shared" si="1079"/>
        <v>0</v>
      </c>
      <c r="AK1398" s="131">
        <f t="shared" si="1080"/>
        <v>0</v>
      </c>
      <c r="AL1398" s="131">
        <f t="shared" si="1111"/>
        <v>0</v>
      </c>
      <c r="AM1398" s="131">
        <f t="shared" si="1112"/>
        <v>0</v>
      </c>
      <c r="AN1398" s="131">
        <f t="shared" si="1090"/>
        <v>0</v>
      </c>
      <c r="AO1398" s="115" t="b">
        <f t="shared" si="1081"/>
        <v>0</v>
      </c>
      <c r="AP1398" s="115" t="b">
        <f t="shared" si="1082"/>
        <v>0</v>
      </c>
      <c r="AQ1398" s="115" t="b">
        <f t="shared" si="1083"/>
        <v>0</v>
      </c>
      <c r="AR1398" s="79">
        <f t="shared" si="1091"/>
        <v>0</v>
      </c>
      <c r="AS1398" s="79">
        <f t="shared" si="1092"/>
        <v>0</v>
      </c>
      <c r="AT1398" s="79">
        <f t="shared" si="1093"/>
        <v>0</v>
      </c>
      <c r="AU1398" s="79">
        <f t="shared" si="1094"/>
        <v>0</v>
      </c>
      <c r="AV1398" s="79">
        <f t="shared" si="1095"/>
        <v>0</v>
      </c>
      <c r="AW1398" s="79">
        <f t="shared" si="1096"/>
        <v>0</v>
      </c>
      <c r="AX1398" s="128">
        <f t="shared" si="1097"/>
        <v>0</v>
      </c>
      <c r="AY1398" s="128"/>
      <c r="AZ1398" s="128"/>
      <c r="BA1398" s="128">
        <f t="shared" si="1098"/>
        <v>0</v>
      </c>
      <c r="BB1398" s="128">
        <f t="shared" si="1099"/>
        <v>0</v>
      </c>
      <c r="BC1398" s="80">
        <f t="shared" si="1100"/>
        <v>0</v>
      </c>
      <c r="BD1398" s="80">
        <f t="shared" si="1101"/>
        <v>0</v>
      </c>
      <c r="BE1398" s="80">
        <f t="shared" si="1102"/>
        <v>0</v>
      </c>
      <c r="BF1398" s="80">
        <f t="shared" si="1103"/>
        <v>0</v>
      </c>
      <c r="BG1398" s="80">
        <f t="shared" si="1104"/>
        <v>0</v>
      </c>
      <c r="BH1398" s="80">
        <f t="shared" si="1084"/>
        <v>0</v>
      </c>
      <c r="BI1398" s="4">
        <f t="shared" si="1105"/>
        <v>0</v>
      </c>
      <c r="BJ1398" s="4">
        <f t="shared" si="1106"/>
        <v>0</v>
      </c>
      <c r="BK1398" s="4">
        <f t="shared" si="1107"/>
        <v>0</v>
      </c>
      <c r="BL1398" s="8" t="e">
        <f>VLOOKUP(CN1398,'CIR Results'!$B$3:$L$42,2,FALSE)</f>
        <v>#N/A</v>
      </c>
      <c r="BM1398" s="8" t="e">
        <f>VLOOKUP(CN1398,'CIR Results'!$B$3:$L$42,3,FALSE)</f>
        <v>#N/A</v>
      </c>
      <c r="BN1398" s="8" t="e">
        <f>VLOOKUP(CN1398,'CIR Results'!$B$3:$L$42,4,FALSE)</f>
        <v>#N/A</v>
      </c>
      <c r="BO1398" s="8" t="e">
        <f>VLOOKUP(CN1398,'CIR Results'!$B$3:$L$42,5,FALSE)</f>
        <v>#N/A</v>
      </c>
      <c r="BP1398" s="8" t="e">
        <f>VLOOKUP(CN1398,'CIR Results'!$B$3:$L$42,6,FALSE)</f>
        <v>#N/A</v>
      </c>
      <c r="BQ1398" s="8" t="e">
        <f>VLOOKUP(CN1398,'CIR Results'!$B$3:$L$42,8,FALSE)</f>
        <v>#N/A</v>
      </c>
      <c r="BR1398" s="8" t="e">
        <f>VLOOKUP(CN1398,'CIR Results'!$B$3:$L$42,9,FALSE)</f>
        <v>#N/A</v>
      </c>
      <c r="BS1398" s="8" t="e">
        <f>VLOOKUP(CN1398,'CIR Results'!$B$3:$L$42,10,FALSE)</f>
        <v>#N/A</v>
      </c>
      <c r="BT1398" s="8" t="e">
        <f>VLOOKUP(CN1398,'CIR Results'!$B$3:$L$42,11,FALSE)</f>
        <v>#N/A</v>
      </c>
      <c r="BU1398" s="136" t="e">
        <f>VLOOKUP(CN1398,'CIR Team Info'!$B$5:$E$44,2,FALSE)</f>
        <v>#N/A</v>
      </c>
      <c r="BV1398" s="136" t="e">
        <f>VLOOKUP(CN1398,'CIR Team Info'!$B$5:$E$44,4,FALSE)</f>
        <v>#N/A</v>
      </c>
      <c r="BW1398" s="136" t="str">
        <f t="shared" si="1085"/>
        <v xml:space="preserve">   </v>
      </c>
    </row>
    <row r="1399" spans="1:75" x14ac:dyDescent="0.25">
      <c r="A1399" s="78">
        <f t="shared" si="1086"/>
        <v>0</v>
      </c>
      <c r="C1399" s="10" t="str">
        <f t="shared" si="1078"/>
        <v>Do Not Pick</v>
      </c>
      <c r="D1399" s="17">
        <f t="shared" si="1087"/>
        <v>0</v>
      </c>
      <c r="E1399" s="113">
        <f t="shared" si="1113"/>
        <v>0</v>
      </c>
      <c r="F1399" s="113">
        <f t="shared" si="1114"/>
        <v>0</v>
      </c>
      <c r="G1399" s="113">
        <f t="shared" si="1115"/>
        <v>0</v>
      </c>
      <c r="H1399" s="113">
        <f t="shared" si="1116"/>
        <v>0</v>
      </c>
      <c r="I1399" s="113">
        <f t="shared" si="1117"/>
        <v>0</v>
      </c>
      <c r="J1399" s="113">
        <f t="shared" si="1118"/>
        <v>0</v>
      </c>
      <c r="K1399" s="113">
        <f t="shared" si="1108"/>
        <v>0</v>
      </c>
      <c r="L1399" s="76">
        <v>8</v>
      </c>
      <c r="M1399" s="76">
        <v>5</v>
      </c>
      <c r="N1399" s="76">
        <v>7</v>
      </c>
      <c r="O1399" s="76">
        <v>6</v>
      </c>
      <c r="P1399" s="76">
        <v>6</v>
      </c>
      <c r="Q1399" s="76">
        <v>2</v>
      </c>
      <c r="R1399" s="76">
        <v>1</v>
      </c>
      <c r="S1399" s="17">
        <f t="shared" si="1088"/>
        <v>0</v>
      </c>
      <c r="T1399" s="113">
        <f t="shared" si="1119"/>
        <v>0</v>
      </c>
      <c r="U1399" s="113">
        <f t="shared" si="1120"/>
        <v>0</v>
      </c>
      <c r="V1399" s="113">
        <f t="shared" si="1121"/>
        <v>0</v>
      </c>
      <c r="W1399" s="113">
        <f t="shared" si="1122"/>
        <v>0</v>
      </c>
      <c r="X1399" s="113">
        <f t="shared" si="1123"/>
        <v>0</v>
      </c>
      <c r="Y1399" s="113">
        <f t="shared" si="1124"/>
        <v>0</v>
      </c>
      <c r="Z1399" s="113">
        <f t="shared" si="1109"/>
        <v>0</v>
      </c>
      <c r="AA1399" s="76">
        <v>10</v>
      </c>
      <c r="AB1399" s="76">
        <v>6</v>
      </c>
      <c r="AC1399" s="76">
        <v>8</v>
      </c>
      <c r="AD1399" s="76">
        <v>2</v>
      </c>
      <c r="AE1399" s="76">
        <v>2</v>
      </c>
      <c r="AF1399" s="76">
        <v>5</v>
      </c>
      <c r="AG1399" s="76">
        <v>8</v>
      </c>
      <c r="AH1399" s="131">
        <f t="shared" si="1089"/>
        <v>0</v>
      </c>
      <c r="AI1399" s="131">
        <f t="shared" si="1110"/>
        <v>0</v>
      </c>
      <c r="AJ1399" s="131">
        <f t="shared" si="1079"/>
        <v>0</v>
      </c>
      <c r="AK1399" s="131">
        <f t="shared" si="1080"/>
        <v>0</v>
      </c>
      <c r="AL1399" s="131">
        <f t="shared" si="1111"/>
        <v>0</v>
      </c>
      <c r="AM1399" s="131">
        <f t="shared" si="1112"/>
        <v>0</v>
      </c>
      <c r="AN1399" s="131">
        <f t="shared" si="1090"/>
        <v>0</v>
      </c>
      <c r="AO1399" s="115" t="b">
        <f t="shared" si="1081"/>
        <v>0</v>
      </c>
      <c r="AP1399" s="115" t="b">
        <f t="shared" si="1082"/>
        <v>0</v>
      </c>
      <c r="AQ1399" s="115" t="b">
        <f t="shared" si="1083"/>
        <v>0</v>
      </c>
      <c r="AR1399" s="79">
        <f t="shared" si="1091"/>
        <v>0</v>
      </c>
      <c r="AS1399" s="79">
        <f t="shared" si="1092"/>
        <v>0</v>
      </c>
      <c r="AT1399" s="79">
        <f t="shared" si="1093"/>
        <v>0</v>
      </c>
      <c r="AU1399" s="79">
        <f t="shared" si="1094"/>
        <v>0</v>
      </c>
      <c r="AV1399" s="79">
        <f t="shared" si="1095"/>
        <v>0</v>
      </c>
      <c r="AW1399" s="79">
        <f t="shared" si="1096"/>
        <v>0</v>
      </c>
      <c r="AX1399" s="128">
        <f t="shared" si="1097"/>
        <v>0</v>
      </c>
      <c r="AY1399" s="128"/>
      <c r="AZ1399" s="128"/>
      <c r="BA1399" s="128">
        <f t="shared" si="1098"/>
        <v>0</v>
      </c>
      <c r="BB1399" s="128">
        <f t="shared" si="1099"/>
        <v>0</v>
      </c>
      <c r="BC1399" s="80">
        <f t="shared" si="1100"/>
        <v>0</v>
      </c>
      <c r="BD1399" s="80">
        <f t="shared" si="1101"/>
        <v>0</v>
      </c>
      <c r="BE1399" s="80">
        <f t="shared" si="1102"/>
        <v>0</v>
      </c>
      <c r="BF1399" s="80">
        <f t="shared" si="1103"/>
        <v>0</v>
      </c>
      <c r="BG1399" s="80">
        <f t="shared" si="1104"/>
        <v>0</v>
      </c>
      <c r="BH1399" s="80">
        <f t="shared" si="1084"/>
        <v>0</v>
      </c>
      <c r="BI1399" s="4">
        <f t="shared" si="1105"/>
        <v>0</v>
      </c>
      <c r="BJ1399" s="4">
        <f t="shared" si="1106"/>
        <v>0</v>
      </c>
      <c r="BK1399" s="4">
        <f t="shared" si="1107"/>
        <v>0</v>
      </c>
      <c r="BL1399" s="8" t="e">
        <f>VLOOKUP(CN1399,'CIR Results'!$B$3:$L$42,2,FALSE)</f>
        <v>#N/A</v>
      </c>
      <c r="BM1399" s="8" t="e">
        <f>VLOOKUP(CN1399,'CIR Results'!$B$3:$L$42,3,FALSE)</f>
        <v>#N/A</v>
      </c>
      <c r="BN1399" s="8" t="e">
        <f>VLOOKUP(CN1399,'CIR Results'!$B$3:$L$42,4,FALSE)</f>
        <v>#N/A</v>
      </c>
      <c r="BO1399" s="8" t="e">
        <f>VLOOKUP(CN1399,'CIR Results'!$B$3:$L$42,5,FALSE)</f>
        <v>#N/A</v>
      </c>
      <c r="BP1399" s="8" t="e">
        <f>VLOOKUP(CN1399,'CIR Results'!$B$3:$L$42,6,FALSE)</f>
        <v>#N/A</v>
      </c>
      <c r="BQ1399" s="8" t="e">
        <f>VLOOKUP(CN1399,'CIR Results'!$B$3:$L$42,8,FALSE)</f>
        <v>#N/A</v>
      </c>
      <c r="BR1399" s="8" t="e">
        <f>VLOOKUP(CN1399,'CIR Results'!$B$3:$L$42,9,FALSE)</f>
        <v>#N/A</v>
      </c>
      <c r="BS1399" s="8" t="e">
        <f>VLOOKUP(CN1399,'CIR Results'!$B$3:$L$42,10,FALSE)</f>
        <v>#N/A</v>
      </c>
      <c r="BT1399" s="8" t="e">
        <f>VLOOKUP(CN1399,'CIR Results'!$B$3:$L$42,11,FALSE)</f>
        <v>#N/A</v>
      </c>
      <c r="BU1399" s="136" t="e">
        <f>VLOOKUP(CN1399,'CIR Team Info'!$B$5:$E$44,2,FALSE)</f>
        <v>#N/A</v>
      </c>
      <c r="BV1399" s="136" t="e">
        <f>VLOOKUP(CN1399,'CIR Team Info'!$B$5:$E$44,4,FALSE)</f>
        <v>#N/A</v>
      </c>
      <c r="BW1399" s="136" t="str">
        <f t="shared" si="1085"/>
        <v xml:space="preserve">   </v>
      </c>
    </row>
    <row r="1400" spans="1:75" x14ac:dyDescent="0.25">
      <c r="A1400" s="78">
        <f t="shared" si="1086"/>
        <v>0</v>
      </c>
      <c r="C1400" s="10" t="str">
        <f t="shared" si="1078"/>
        <v>Do Not Pick</v>
      </c>
      <c r="D1400" s="17">
        <f t="shared" si="1087"/>
        <v>0</v>
      </c>
      <c r="E1400" s="113">
        <f t="shared" si="1113"/>
        <v>0</v>
      </c>
      <c r="F1400" s="113">
        <f t="shared" si="1114"/>
        <v>0</v>
      </c>
      <c r="G1400" s="113">
        <f t="shared" si="1115"/>
        <v>0</v>
      </c>
      <c r="H1400" s="113">
        <f t="shared" si="1116"/>
        <v>0</v>
      </c>
      <c r="I1400" s="113">
        <f t="shared" si="1117"/>
        <v>0</v>
      </c>
      <c r="J1400" s="113">
        <f t="shared" si="1118"/>
        <v>0</v>
      </c>
      <c r="K1400" s="113">
        <f t="shared" si="1108"/>
        <v>0</v>
      </c>
      <c r="L1400" s="76">
        <v>8</v>
      </c>
      <c r="M1400" s="76">
        <v>5</v>
      </c>
      <c r="N1400" s="76">
        <v>7</v>
      </c>
      <c r="O1400" s="76">
        <v>6</v>
      </c>
      <c r="P1400" s="76">
        <v>6</v>
      </c>
      <c r="Q1400" s="76">
        <v>2</v>
      </c>
      <c r="R1400" s="76">
        <v>1</v>
      </c>
      <c r="S1400" s="17">
        <f t="shared" si="1088"/>
        <v>0</v>
      </c>
      <c r="T1400" s="113">
        <f t="shared" si="1119"/>
        <v>0</v>
      </c>
      <c r="U1400" s="113">
        <f t="shared" si="1120"/>
        <v>0</v>
      </c>
      <c r="V1400" s="113">
        <f t="shared" si="1121"/>
        <v>0</v>
      </c>
      <c r="W1400" s="113">
        <f t="shared" si="1122"/>
        <v>0</v>
      </c>
      <c r="X1400" s="113">
        <f t="shared" si="1123"/>
        <v>0</v>
      </c>
      <c r="Y1400" s="113">
        <f t="shared" si="1124"/>
        <v>0</v>
      </c>
      <c r="Z1400" s="113">
        <f t="shared" si="1109"/>
        <v>0</v>
      </c>
      <c r="AA1400" s="76">
        <v>10</v>
      </c>
      <c r="AB1400" s="76">
        <v>6</v>
      </c>
      <c r="AC1400" s="76">
        <v>8</v>
      </c>
      <c r="AD1400" s="76">
        <v>2</v>
      </c>
      <c r="AE1400" s="76">
        <v>2</v>
      </c>
      <c r="AF1400" s="76">
        <v>5</v>
      </c>
      <c r="AG1400" s="76">
        <v>8</v>
      </c>
      <c r="AH1400" s="131">
        <f t="shared" si="1089"/>
        <v>0</v>
      </c>
      <c r="AI1400" s="131">
        <f t="shared" si="1110"/>
        <v>0</v>
      </c>
      <c r="AJ1400" s="131">
        <f t="shared" si="1079"/>
        <v>0</v>
      </c>
      <c r="AK1400" s="131">
        <f t="shared" si="1080"/>
        <v>0</v>
      </c>
      <c r="AL1400" s="131">
        <f t="shared" si="1111"/>
        <v>0</v>
      </c>
      <c r="AM1400" s="131">
        <f t="shared" si="1112"/>
        <v>0</v>
      </c>
      <c r="AN1400" s="131">
        <f t="shared" si="1090"/>
        <v>0</v>
      </c>
      <c r="AO1400" s="115" t="b">
        <f t="shared" si="1081"/>
        <v>0</v>
      </c>
      <c r="AP1400" s="115" t="b">
        <f t="shared" si="1082"/>
        <v>0</v>
      </c>
      <c r="AQ1400" s="115" t="b">
        <f t="shared" si="1083"/>
        <v>0</v>
      </c>
      <c r="AR1400" s="79">
        <f t="shared" si="1091"/>
        <v>0</v>
      </c>
      <c r="AS1400" s="79">
        <f t="shared" si="1092"/>
        <v>0</v>
      </c>
      <c r="AT1400" s="79">
        <f t="shared" si="1093"/>
        <v>0</v>
      </c>
      <c r="AU1400" s="79">
        <f t="shared" si="1094"/>
        <v>0</v>
      </c>
      <c r="AV1400" s="79">
        <f t="shared" si="1095"/>
        <v>0</v>
      </c>
      <c r="AW1400" s="79">
        <f t="shared" si="1096"/>
        <v>0</v>
      </c>
      <c r="AX1400" s="128">
        <f t="shared" si="1097"/>
        <v>0</v>
      </c>
      <c r="AY1400" s="128"/>
      <c r="AZ1400" s="128"/>
      <c r="BA1400" s="128">
        <f t="shared" si="1098"/>
        <v>0</v>
      </c>
      <c r="BB1400" s="128">
        <f t="shared" si="1099"/>
        <v>0</v>
      </c>
      <c r="BC1400" s="80">
        <f t="shared" si="1100"/>
        <v>0</v>
      </c>
      <c r="BD1400" s="80">
        <f t="shared" si="1101"/>
        <v>0</v>
      </c>
      <c r="BE1400" s="80">
        <f t="shared" si="1102"/>
        <v>0</v>
      </c>
      <c r="BF1400" s="80">
        <f t="shared" si="1103"/>
        <v>0</v>
      </c>
      <c r="BG1400" s="80">
        <f t="shared" si="1104"/>
        <v>0</v>
      </c>
      <c r="BH1400" s="80">
        <f t="shared" si="1084"/>
        <v>0</v>
      </c>
      <c r="BI1400" s="4">
        <f t="shared" si="1105"/>
        <v>0</v>
      </c>
      <c r="BJ1400" s="4">
        <f t="shared" si="1106"/>
        <v>0</v>
      </c>
      <c r="BK1400" s="4">
        <f t="shared" si="1107"/>
        <v>0</v>
      </c>
      <c r="BL1400" s="8" t="e">
        <f>VLOOKUP(CN1400,'CIR Results'!$B$3:$L$42,2,FALSE)</f>
        <v>#N/A</v>
      </c>
      <c r="BM1400" s="8" t="e">
        <f>VLOOKUP(CN1400,'CIR Results'!$B$3:$L$42,3,FALSE)</f>
        <v>#N/A</v>
      </c>
      <c r="BN1400" s="8" t="e">
        <f>VLOOKUP(CN1400,'CIR Results'!$B$3:$L$42,4,FALSE)</f>
        <v>#N/A</v>
      </c>
      <c r="BO1400" s="8" t="e">
        <f>VLOOKUP(CN1400,'CIR Results'!$B$3:$L$42,5,FALSE)</f>
        <v>#N/A</v>
      </c>
      <c r="BP1400" s="8" t="e">
        <f>VLOOKUP(CN1400,'CIR Results'!$B$3:$L$42,6,FALSE)</f>
        <v>#N/A</v>
      </c>
      <c r="BQ1400" s="8" t="e">
        <f>VLOOKUP(CN1400,'CIR Results'!$B$3:$L$42,8,FALSE)</f>
        <v>#N/A</v>
      </c>
      <c r="BR1400" s="8" t="e">
        <f>VLOOKUP(CN1400,'CIR Results'!$B$3:$L$42,9,FALSE)</f>
        <v>#N/A</v>
      </c>
      <c r="BS1400" s="8" t="e">
        <f>VLOOKUP(CN1400,'CIR Results'!$B$3:$L$42,10,FALSE)</f>
        <v>#N/A</v>
      </c>
      <c r="BT1400" s="8" t="e">
        <f>VLOOKUP(CN1400,'CIR Results'!$B$3:$L$42,11,FALSE)</f>
        <v>#N/A</v>
      </c>
      <c r="BU1400" s="136" t="e">
        <f>VLOOKUP(CN1400,'CIR Team Info'!$B$5:$E$44,2,FALSE)</f>
        <v>#N/A</v>
      </c>
      <c r="BV1400" s="136" t="e">
        <f>VLOOKUP(CN1400,'CIR Team Info'!$B$5:$E$44,4,FALSE)</f>
        <v>#N/A</v>
      </c>
      <c r="BW1400" s="136" t="str">
        <f t="shared" si="1085"/>
        <v xml:space="preserve">   </v>
      </c>
    </row>
    <row r="1401" spans="1:75" x14ac:dyDescent="0.25">
      <c r="A1401" s="78">
        <f t="shared" si="1086"/>
        <v>0</v>
      </c>
      <c r="C1401" s="10" t="str">
        <f t="shared" si="1078"/>
        <v>Do Not Pick</v>
      </c>
      <c r="D1401" s="17">
        <f t="shared" si="1087"/>
        <v>0</v>
      </c>
      <c r="E1401" s="113">
        <f t="shared" si="1113"/>
        <v>0</v>
      </c>
      <c r="F1401" s="113">
        <f t="shared" si="1114"/>
        <v>0</v>
      </c>
      <c r="G1401" s="113">
        <f t="shared" si="1115"/>
        <v>0</v>
      </c>
      <c r="H1401" s="113">
        <f t="shared" si="1116"/>
        <v>0</v>
      </c>
      <c r="I1401" s="113">
        <f t="shared" si="1117"/>
        <v>0</v>
      </c>
      <c r="J1401" s="113">
        <f t="shared" si="1118"/>
        <v>0</v>
      </c>
      <c r="K1401" s="113">
        <f t="shared" si="1108"/>
        <v>0</v>
      </c>
      <c r="L1401" s="76">
        <v>8</v>
      </c>
      <c r="M1401" s="76">
        <v>5</v>
      </c>
      <c r="N1401" s="76">
        <v>7</v>
      </c>
      <c r="O1401" s="76">
        <v>6</v>
      </c>
      <c r="P1401" s="76">
        <v>6</v>
      </c>
      <c r="Q1401" s="76">
        <v>2</v>
      </c>
      <c r="R1401" s="76">
        <v>1</v>
      </c>
      <c r="S1401" s="17">
        <f t="shared" si="1088"/>
        <v>0</v>
      </c>
      <c r="T1401" s="113">
        <f t="shared" si="1119"/>
        <v>0</v>
      </c>
      <c r="U1401" s="113">
        <f t="shared" si="1120"/>
        <v>0</v>
      </c>
      <c r="V1401" s="113">
        <f t="shared" si="1121"/>
        <v>0</v>
      </c>
      <c r="W1401" s="113">
        <f t="shared" si="1122"/>
        <v>0</v>
      </c>
      <c r="X1401" s="113">
        <f t="shared" si="1123"/>
        <v>0</v>
      </c>
      <c r="Y1401" s="113">
        <f t="shared" si="1124"/>
        <v>0</v>
      </c>
      <c r="Z1401" s="113">
        <f t="shared" si="1109"/>
        <v>0</v>
      </c>
      <c r="AA1401" s="76">
        <v>10</v>
      </c>
      <c r="AB1401" s="76">
        <v>6</v>
      </c>
      <c r="AC1401" s="76">
        <v>8</v>
      </c>
      <c r="AD1401" s="76">
        <v>2</v>
      </c>
      <c r="AE1401" s="76">
        <v>2</v>
      </c>
      <c r="AF1401" s="76">
        <v>5</v>
      </c>
      <c r="AG1401" s="76">
        <v>8</v>
      </c>
      <c r="AH1401" s="131">
        <f t="shared" si="1089"/>
        <v>0</v>
      </c>
      <c r="AI1401" s="131">
        <f t="shared" si="1110"/>
        <v>0</v>
      </c>
      <c r="AJ1401" s="131">
        <f t="shared" si="1079"/>
        <v>0</v>
      </c>
      <c r="AK1401" s="131">
        <f t="shared" si="1080"/>
        <v>0</v>
      </c>
      <c r="AL1401" s="131">
        <f t="shared" si="1111"/>
        <v>0</v>
      </c>
      <c r="AM1401" s="131">
        <f t="shared" si="1112"/>
        <v>0</v>
      </c>
      <c r="AN1401" s="131">
        <f t="shared" si="1090"/>
        <v>0</v>
      </c>
      <c r="AO1401" s="115" t="b">
        <f t="shared" si="1081"/>
        <v>0</v>
      </c>
      <c r="AP1401" s="115" t="b">
        <f t="shared" si="1082"/>
        <v>0</v>
      </c>
      <c r="AQ1401" s="115" t="b">
        <f t="shared" si="1083"/>
        <v>0</v>
      </c>
      <c r="AR1401" s="79">
        <f t="shared" si="1091"/>
        <v>0</v>
      </c>
      <c r="AS1401" s="79">
        <f t="shared" si="1092"/>
        <v>0</v>
      </c>
      <c r="AT1401" s="79">
        <f t="shared" si="1093"/>
        <v>0</v>
      </c>
      <c r="AU1401" s="79">
        <f t="shared" si="1094"/>
        <v>0</v>
      </c>
      <c r="AV1401" s="79">
        <f t="shared" si="1095"/>
        <v>0</v>
      </c>
      <c r="AW1401" s="79">
        <f t="shared" si="1096"/>
        <v>0</v>
      </c>
      <c r="AX1401" s="128">
        <f t="shared" si="1097"/>
        <v>0</v>
      </c>
      <c r="AY1401" s="128"/>
      <c r="AZ1401" s="128"/>
      <c r="BA1401" s="128">
        <f t="shared" si="1098"/>
        <v>0</v>
      </c>
      <c r="BB1401" s="128">
        <f t="shared" si="1099"/>
        <v>0</v>
      </c>
      <c r="BC1401" s="80">
        <f t="shared" si="1100"/>
        <v>0</v>
      </c>
      <c r="BD1401" s="80">
        <f t="shared" si="1101"/>
        <v>0</v>
      </c>
      <c r="BE1401" s="80">
        <f t="shared" si="1102"/>
        <v>0</v>
      </c>
      <c r="BF1401" s="80">
        <f t="shared" si="1103"/>
        <v>0</v>
      </c>
      <c r="BG1401" s="80">
        <f t="shared" si="1104"/>
        <v>0</v>
      </c>
      <c r="BH1401" s="80">
        <f t="shared" si="1084"/>
        <v>0</v>
      </c>
      <c r="BI1401" s="4">
        <f t="shared" si="1105"/>
        <v>0</v>
      </c>
      <c r="BJ1401" s="4">
        <f t="shared" si="1106"/>
        <v>0</v>
      </c>
      <c r="BK1401" s="4">
        <f t="shared" si="1107"/>
        <v>0</v>
      </c>
      <c r="BL1401" s="8" t="e">
        <f>VLOOKUP(CN1401,'CIR Results'!$B$3:$L$42,2,FALSE)</f>
        <v>#N/A</v>
      </c>
      <c r="BM1401" s="8" t="e">
        <f>VLOOKUP(CN1401,'CIR Results'!$B$3:$L$42,3,FALSE)</f>
        <v>#N/A</v>
      </c>
      <c r="BN1401" s="8" t="e">
        <f>VLOOKUP(CN1401,'CIR Results'!$B$3:$L$42,4,FALSE)</f>
        <v>#N/A</v>
      </c>
      <c r="BO1401" s="8" t="e">
        <f>VLOOKUP(CN1401,'CIR Results'!$B$3:$L$42,5,FALSE)</f>
        <v>#N/A</v>
      </c>
      <c r="BP1401" s="8" t="e">
        <f>VLOOKUP(CN1401,'CIR Results'!$B$3:$L$42,6,FALSE)</f>
        <v>#N/A</v>
      </c>
      <c r="BQ1401" s="8" t="e">
        <f>VLOOKUP(CN1401,'CIR Results'!$B$3:$L$42,8,FALSE)</f>
        <v>#N/A</v>
      </c>
      <c r="BR1401" s="8" t="e">
        <f>VLOOKUP(CN1401,'CIR Results'!$B$3:$L$42,9,FALSE)</f>
        <v>#N/A</v>
      </c>
      <c r="BS1401" s="8" t="e">
        <f>VLOOKUP(CN1401,'CIR Results'!$B$3:$L$42,10,FALSE)</f>
        <v>#N/A</v>
      </c>
      <c r="BT1401" s="8" t="e">
        <f>VLOOKUP(CN1401,'CIR Results'!$B$3:$L$42,11,FALSE)</f>
        <v>#N/A</v>
      </c>
      <c r="BU1401" s="136" t="e">
        <f>VLOOKUP(CN1401,'CIR Team Info'!$B$5:$E$44,2,FALSE)</f>
        <v>#N/A</v>
      </c>
      <c r="BV1401" s="136" t="e">
        <f>VLOOKUP(CN1401,'CIR Team Info'!$B$5:$E$44,4,FALSE)</f>
        <v>#N/A</v>
      </c>
      <c r="BW1401" s="136" t="str">
        <f t="shared" si="1085"/>
        <v xml:space="preserve">   </v>
      </c>
    </row>
    <row r="1402" spans="1:75" x14ac:dyDescent="0.25">
      <c r="A1402" s="78">
        <f t="shared" si="1086"/>
        <v>0</v>
      </c>
      <c r="C1402" s="10" t="str">
        <f t="shared" si="1078"/>
        <v>Do Not Pick</v>
      </c>
      <c r="D1402" s="17">
        <f t="shared" si="1087"/>
        <v>0</v>
      </c>
      <c r="E1402" s="113">
        <f t="shared" si="1113"/>
        <v>0</v>
      </c>
      <c r="F1402" s="113">
        <f t="shared" si="1114"/>
        <v>0</v>
      </c>
      <c r="G1402" s="113">
        <f t="shared" si="1115"/>
        <v>0</v>
      </c>
      <c r="H1402" s="113">
        <f t="shared" si="1116"/>
        <v>0</v>
      </c>
      <c r="I1402" s="113">
        <f t="shared" si="1117"/>
        <v>0</v>
      </c>
      <c r="J1402" s="113">
        <f t="shared" si="1118"/>
        <v>0</v>
      </c>
      <c r="K1402" s="113">
        <f t="shared" si="1108"/>
        <v>0</v>
      </c>
      <c r="L1402" s="76">
        <v>8</v>
      </c>
      <c r="M1402" s="76">
        <v>5</v>
      </c>
      <c r="N1402" s="76">
        <v>7</v>
      </c>
      <c r="O1402" s="76">
        <v>6</v>
      </c>
      <c r="P1402" s="76">
        <v>6</v>
      </c>
      <c r="Q1402" s="76">
        <v>2</v>
      </c>
      <c r="R1402" s="76">
        <v>1</v>
      </c>
      <c r="S1402" s="17">
        <f t="shared" si="1088"/>
        <v>0</v>
      </c>
      <c r="T1402" s="113">
        <f t="shared" si="1119"/>
        <v>0</v>
      </c>
      <c r="U1402" s="113">
        <f t="shared" si="1120"/>
        <v>0</v>
      </c>
      <c r="V1402" s="113">
        <f t="shared" si="1121"/>
        <v>0</v>
      </c>
      <c r="W1402" s="113">
        <f t="shared" si="1122"/>
        <v>0</v>
      </c>
      <c r="X1402" s="113">
        <f t="shared" si="1123"/>
        <v>0</v>
      </c>
      <c r="Y1402" s="113">
        <f t="shared" si="1124"/>
        <v>0</v>
      </c>
      <c r="Z1402" s="113">
        <f t="shared" si="1109"/>
        <v>0</v>
      </c>
      <c r="AA1402" s="76">
        <v>10</v>
      </c>
      <c r="AB1402" s="76">
        <v>6</v>
      </c>
      <c r="AC1402" s="76">
        <v>8</v>
      </c>
      <c r="AD1402" s="76">
        <v>2</v>
      </c>
      <c r="AE1402" s="76">
        <v>2</v>
      </c>
      <c r="AF1402" s="76">
        <v>5</v>
      </c>
      <c r="AG1402" s="76">
        <v>8</v>
      </c>
      <c r="AH1402" s="131">
        <f t="shared" si="1089"/>
        <v>0</v>
      </c>
      <c r="AI1402" s="131">
        <f t="shared" si="1110"/>
        <v>0</v>
      </c>
      <c r="AJ1402" s="131">
        <f t="shared" si="1079"/>
        <v>0</v>
      </c>
      <c r="AK1402" s="131">
        <f t="shared" si="1080"/>
        <v>0</v>
      </c>
      <c r="AL1402" s="131">
        <f t="shared" si="1111"/>
        <v>0</v>
      </c>
      <c r="AM1402" s="131">
        <f t="shared" si="1112"/>
        <v>0</v>
      </c>
      <c r="AN1402" s="131">
        <f t="shared" si="1090"/>
        <v>0</v>
      </c>
      <c r="AO1402" s="115" t="b">
        <f t="shared" si="1081"/>
        <v>0</v>
      </c>
      <c r="AP1402" s="115" t="b">
        <f t="shared" si="1082"/>
        <v>0</v>
      </c>
      <c r="AQ1402" s="115" t="b">
        <f t="shared" si="1083"/>
        <v>0</v>
      </c>
      <c r="AR1402" s="79">
        <f t="shared" si="1091"/>
        <v>0</v>
      </c>
      <c r="AS1402" s="79">
        <f t="shared" si="1092"/>
        <v>0</v>
      </c>
      <c r="AT1402" s="79">
        <f t="shared" si="1093"/>
        <v>0</v>
      </c>
      <c r="AU1402" s="79">
        <f t="shared" si="1094"/>
        <v>0</v>
      </c>
      <c r="AV1402" s="79">
        <f t="shared" si="1095"/>
        <v>0</v>
      </c>
      <c r="AW1402" s="79">
        <f t="shared" si="1096"/>
        <v>0</v>
      </c>
      <c r="AX1402" s="128">
        <f t="shared" si="1097"/>
        <v>0</v>
      </c>
      <c r="AY1402" s="128"/>
      <c r="AZ1402" s="128"/>
      <c r="BA1402" s="128">
        <f t="shared" si="1098"/>
        <v>0</v>
      </c>
      <c r="BB1402" s="128">
        <f t="shared" si="1099"/>
        <v>0</v>
      </c>
      <c r="BC1402" s="80">
        <f t="shared" si="1100"/>
        <v>0</v>
      </c>
      <c r="BD1402" s="80">
        <f t="shared" si="1101"/>
        <v>0</v>
      </c>
      <c r="BE1402" s="80">
        <f t="shared" si="1102"/>
        <v>0</v>
      </c>
      <c r="BF1402" s="80">
        <f t="shared" si="1103"/>
        <v>0</v>
      </c>
      <c r="BG1402" s="80">
        <f t="shared" si="1104"/>
        <v>0</v>
      </c>
      <c r="BH1402" s="80">
        <f t="shared" si="1084"/>
        <v>0</v>
      </c>
      <c r="BI1402" s="4">
        <f t="shared" si="1105"/>
        <v>0</v>
      </c>
      <c r="BJ1402" s="4">
        <f t="shared" si="1106"/>
        <v>0</v>
      </c>
      <c r="BK1402" s="4">
        <f t="shared" si="1107"/>
        <v>0</v>
      </c>
      <c r="BL1402" s="8" t="e">
        <f>VLOOKUP(CN1402,'CIR Results'!$B$3:$L$42,2,FALSE)</f>
        <v>#N/A</v>
      </c>
      <c r="BM1402" s="8" t="e">
        <f>VLOOKUP(CN1402,'CIR Results'!$B$3:$L$42,3,FALSE)</f>
        <v>#N/A</v>
      </c>
      <c r="BN1402" s="8" t="e">
        <f>VLOOKUP(CN1402,'CIR Results'!$B$3:$L$42,4,FALSE)</f>
        <v>#N/A</v>
      </c>
      <c r="BO1402" s="8" t="e">
        <f>VLOOKUP(CN1402,'CIR Results'!$B$3:$L$42,5,FALSE)</f>
        <v>#N/A</v>
      </c>
      <c r="BP1402" s="8" t="e">
        <f>VLOOKUP(CN1402,'CIR Results'!$B$3:$L$42,6,FALSE)</f>
        <v>#N/A</v>
      </c>
      <c r="BQ1402" s="8" t="e">
        <f>VLOOKUP(CN1402,'CIR Results'!$B$3:$L$42,8,FALSE)</f>
        <v>#N/A</v>
      </c>
      <c r="BR1402" s="8" t="e">
        <f>VLOOKUP(CN1402,'CIR Results'!$B$3:$L$42,9,FALSE)</f>
        <v>#N/A</v>
      </c>
      <c r="BS1402" s="8" t="e">
        <f>VLOOKUP(CN1402,'CIR Results'!$B$3:$L$42,10,FALSE)</f>
        <v>#N/A</v>
      </c>
      <c r="BT1402" s="8" t="e">
        <f>VLOOKUP(CN1402,'CIR Results'!$B$3:$L$42,11,FALSE)</f>
        <v>#N/A</v>
      </c>
      <c r="BU1402" s="136" t="e">
        <f>VLOOKUP(CN1402,'CIR Team Info'!$B$5:$E$44,2,FALSE)</f>
        <v>#N/A</v>
      </c>
      <c r="BV1402" s="136" t="e">
        <f>VLOOKUP(CN1402,'CIR Team Info'!$B$5:$E$44,4,FALSE)</f>
        <v>#N/A</v>
      </c>
      <c r="BW1402" s="136" t="str">
        <f t="shared" si="1085"/>
        <v xml:space="preserve">   </v>
      </c>
    </row>
    <row r="1403" spans="1:75" x14ac:dyDescent="0.25">
      <c r="A1403" s="78">
        <f t="shared" si="1086"/>
        <v>0</v>
      </c>
      <c r="C1403" s="10" t="str">
        <f t="shared" si="1078"/>
        <v>Do Not Pick</v>
      </c>
      <c r="D1403" s="17">
        <f t="shared" si="1087"/>
        <v>0</v>
      </c>
      <c r="E1403" s="113">
        <f t="shared" si="1113"/>
        <v>0</v>
      </c>
      <c r="F1403" s="113">
        <f t="shared" si="1114"/>
        <v>0</v>
      </c>
      <c r="G1403" s="113">
        <f t="shared" si="1115"/>
        <v>0</v>
      </c>
      <c r="H1403" s="113">
        <f t="shared" si="1116"/>
        <v>0</v>
      </c>
      <c r="I1403" s="113">
        <f t="shared" si="1117"/>
        <v>0</v>
      </c>
      <c r="J1403" s="113">
        <f t="shared" si="1118"/>
        <v>0</v>
      </c>
      <c r="K1403" s="113">
        <f t="shared" si="1108"/>
        <v>0</v>
      </c>
      <c r="L1403" s="76">
        <v>8</v>
      </c>
      <c r="M1403" s="76">
        <v>5</v>
      </c>
      <c r="N1403" s="76">
        <v>7</v>
      </c>
      <c r="O1403" s="76">
        <v>6</v>
      </c>
      <c r="P1403" s="76">
        <v>6</v>
      </c>
      <c r="Q1403" s="76">
        <v>2</v>
      </c>
      <c r="R1403" s="76">
        <v>1</v>
      </c>
      <c r="S1403" s="17">
        <f t="shared" si="1088"/>
        <v>0</v>
      </c>
      <c r="T1403" s="113">
        <f t="shared" si="1119"/>
        <v>0</v>
      </c>
      <c r="U1403" s="113">
        <f t="shared" si="1120"/>
        <v>0</v>
      </c>
      <c r="V1403" s="113">
        <f t="shared" si="1121"/>
        <v>0</v>
      </c>
      <c r="W1403" s="113">
        <f t="shared" si="1122"/>
        <v>0</v>
      </c>
      <c r="X1403" s="113">
        <f t="shared" si="1123"/>
        <v>0</v>
      </c>
      <c r="Y1403" s="113">
        <f t="shared" si="1124"/>
        <v>0</v>
      </c>
      <c r="Z1403" s="113">
        <f t="shared" si="1109"/>
        <v>0</v>
      </c>
      <c r="AA1403" s="76">
        <v>10</v>
      </c>
      <c r="AB1403" s="76">
        <v>6</v>
      </c>
      <c r="AC1403" s="76">
        <v>8</v>
      </c>
      <c r="AD1403" s="76">
        <v>2</v>
      </c>
      <c r="AE1403" s="76">
        <v>2</v>
      </c>
      <c r="AF1403" s="76">
        <v>5</v>
      </c>
      <c r="AG1403" s="76">
        <v>8</v>
      </c>
      <c r="AH1403" s="131">
        <f t="shared" si="1089"/>
        <v>0</v>
      </c>
      <c r="AI1403" s="131">
        <f t="shared" si="1110"/>
        <v>0</v>
      </c>
      <c r="AJ1403" s="131">
        <f t="shared" si="1079"/>
        <v>0</v>
      </c>
      <c r="AK1403" s="131">
        <f t="shared" si="1080"/>
        <v>0</v>
      </c>
      <c r="AL1403" s="131">
        <f t="shared" si="1111"/>
        <v>0</v>
      </c>
      <c r="AM1403" s="131">
        <f t="shared" si="1112"/>
        <v>0</v>
      </c>
      <c r="AN1403" s="131">
        <f t="shared" si="1090"/>
        <v>0</v>
      </c>
      <c r="AO1403" s="115" t="b">
        <f t="shared" si="1081"/>
        <v>0</v>
      </c>
      <c r="AP1403" s="115" t="b">
        <f t="shared" si="1082"/>
        <v>0</v>
      </c>
      <c r="AQ1403" s="115" t="b">
        <f t="shared" si="1083"/>
        <v>0</v>
      </c>
      <c r="AR1403" s="79">
        <f t="shared" si="1091"/>
        <v>0</v>
      </c>
      <c r="AS1403" s="79">
        <f t="shared" si="1092"/>
        <v>0</v>
      </c>
      <c r="AT1403" s="79">
        <f t="shared" si="1093"/>
        <v>0</v>
      </c>
      <c r="AU1403" s="79">
        <f t="shared" si="1094"/>
        <v>0</v>
      </c>
      <c r="AV1403" s="79">
        <f t="shared" si="1095"/>
        <v>0</v>
      </c>
      <c r="AW1403" s="79">
        <f t="shared" si="1096"/>
        <v>0</v>
      </c>
      <c r="AX1403" s="128">
        <f t="shared" si="1097"/>
        <v>0</v>
      </c>
      <c r="AY1403" s="128"/>
      <c r="AZ1403" s="128"/>
      <c r="BA1403" s="128">
        <f t="shared" si="1098"/>
        <v>0</v>
      </c>
      <c r="BB1403" s="128">
        <f t="shared" si="1099"/>
        <v>0</v>
      </c>
      <c r="BC1403" s="80">
        <f t="shared" si="1100"/>
        <v>0</v>
      </c>
      <c r="BD1403" s="80">
        <f t="shared" si="1101"/>
        <v>0</v>
      </c>
      <c r="BE1403" s="80">
        <f t="shared" si="1102"/>
        <v>0</v>
      </c>
      <c r="BF1403" s="80">
        <f t="shared" si="1103"/>
        <v>0</v>
      </c>
      <c r="BG1403" s="80">
        <f t="shared" si="1104"/>
        <v>0</v>
      </c>
      <c r="BH1403" s="80">
        <f t="shared" si="1084"/>
        <v>0</v>
      </c>
      <c r="BI1403" s="4">
        <f t="shared" si="1105"/>
        <v>0</v>
      </c>
      <c r="BJ1403" s="4">
        <f t="shared" si="1106"/>
        <v>0</v>
      </c>
      <c r="BK1403" s="4">
        <f t="shared" si="1107"/>
        <v>0</v>
      </c>
      <c r="BL1403" s="8" t="e">
        <f>VLOOKUP(CN1403,'CIR Results'!$B$3:$L$42,2,FALSE)</f>
        <v>#N/A</v>
      </c>
      <c r="BM1403" s="8" t="e">
        <f>VLOOKUP(CN1403,'CIR Results'!$B$3:$L$42,3,FALSE)</f>
        <v>#N/A</v>
      </c>
      <c r="BN1403" s="8" t="e">
        <f>VLOOKUP(CN1403,'CIR Results'!$B$3:$L$42,4,FALSE)</f>
        <v>#N/A</v>
      </c>
      <c r="BO1403" s="8" t="e">
        <f>VLOOKUP(CN1403,'CIR Results'!$B$3:$L$42,5,FALSE)</f>
        <v>#N/A</v>
      </c>
      <c r="BP1403" s="8" t="e">
        <f>VLOOKUP(CN1403,'CIR Results'!$B$3:$L$42,6,FALSE)</f>
        <v>#N/A</v>
      </c>
      <c r="BQ1403" s="8" t="e">
        <f>VLOOKUP(CN1403,'CIR Results'!$B$3:$L$42,8,FALSE)</f>
        <v>#N/A</v>
      </c>
      <c r="BR1403" s="8" t="e">
        <f>VLOOKUP(CN1403,'CIR Results'!$B$3:$L$42,9,FALSE)</f>
        <v>#N/A</v>
      </c>
      <c r="BS1403" s="8" t="e">
        <f>VLOOKUP(CN1403,'CIR Results'!$B$3:$L$42,10,FALSE)</f>
        <v>#N/A</v>
      </c>
      <c r="BT1403" s="8" t="e">
        <f>VLOOKUP(CN1403,'CIR Results'!$B$3:$L$42,11,FALSE)</f>
        <v>#N/A</v>
      </c>
      <c r="BU1403" s="136" t="e">
        <f>VLOOKUP(CN1403,'CIR Team Info'!$B$5:$E$44,2,FALSE)</f>
        <v>#N/A</v>
      </c>
      <c r="BV1403" s="136" t="e">
        <f>VLOOKUP(CN1403,'CIR Team Info'!$B$5:$E$44,4,FALSE)</f>
        <v>#N/A</v>
      </c>
      <c r="BW1403" s="136" t="str">
        <f t="shared" si="1085"/>
        <v xml:space="preserve">   </v>
      </c>
    </row>
    <row r="1404" spans="1:75" x14ac:dyDescent="0.25">
      <c r="A1404" s="78">
        <f t="shared" si="1086"/>
        <v>0</v>
      </c>
      <c r="C1404" s="10" t="str">
        <f t="shared" si="1078"/>
        <v>Do Not Pick</v>
      </c>
      <c r="D1404" s="17">
        <f t="shared" si="1087"/>
        <v>0</v>
      </c>
      <c r="E1404" s="113">
        <f t="shared" si="1113"/>
        <v>0</v>
      </c>
      <c r="F1404" s="113">
        <f t="shared" si="1114"/>
        <v>0</v>
      </c>
      <c r="G1404" s="113">
        <f t="shared" si="1115"/>
        <v>0</v>
      </c>
      <c r="H1404" s="113">
        <f t="shared" si="1116"/>
        <v>0</v>
      </c>
      <c r="I1404" s="113">
        <f t="shared" si="1117"/>
        <v>0</v>
      </c>
      <c r="J1404" s="113">
        <f t="shared" si="1118"/>
        <v>0</v>
      </c>
      <c r="K1404" s="113">
        <f t="shared" si="1108"/>
        <v>0</v>
      </c>
      <c r="L1404" s="76">
        <v>8</v>
      </c>
      <c r="M1404" s="76">
        <v>5</v>
      </c>
      <c r="N1404" s="76">
        <v>7</v>
      </c>
      <c r="O1404" s="76">
        <v>6</v>
      </c>
      <c r="P1404" s="76">
        <v>6</v>
      </c>
      <c r="Q1404" s="76">
        <v>2</v>
      </c>
      <c r="R1404" s="76">
        <v>1</v>
      </c>
      <c r="S1404" s="17">
        <f t="shared" si="1088"/>
        <v>0</v>
      </c>
      <c r="T1404" s="113">
        <f t="shared" si="1119"/>
        <v>0</v>
      </c>
      <c r="U1404" s="113">
        <f t="shared" si="1120"/>
        <v>0</v>
      </c>
      <c r="V1404" s="113">
        <f t="shared" si="1121"/>
        <v>0</v>
      </c>
      <c r="W1404" s="113">
        <f t="shared" si="1122"/>
        <v>0</v>
      </c>
      <c r="X1404" s="113">
        <f t="shared" si="1123"/>
        <v>0</v>
      </c>
      <c r="Y1404" s="113">
        <f t="shared" si="1124"/>
        <v>0</v>
      </c>
      <c r="Z1404" s="113">
        <f t="shared" si="1109"/>
        <v>0</v>
      </c>
      <c r="AA1404" s="76">
        <v>10</v>
      </c>
      <c r="AB1404" s="76">
        <v>6</v>
      </c>
      <c r="AC1404" s="76">
        <v>8</v>
      </c>
      <c r="AD1404" s="76">
        <v>2</v>
      </c>
      <c r="AE1404" s="76">
        <v>2</v>
      </c>
      <c r="AF1404" s="76">
        <v>5</v>
      </c>
      <c r="AG1404" s="76">
        <v>8</v>
      </c>
      <c r="AH1404" s="131">
        <f t="shared" si="1089"/>
        <v>0</v>
      </c>
      <c r="AI1404" s="131">
        <f t="shared" si="1110"/>
        <v>0</v>
      </c>
      <c r="AJ1404" s="131">
        <f t="shared" si="1079"/>
        <v>0</v>
      </c>
      <c r="AK1404" s="131">
        <f t="shared" si="1080"/>
        <v>0</v>
      </c>
      <c r="AL1404" s="131">
        <f t="shared" si="1111"/>
        <v>0</v>
      </c>
      <c r="AM1404" s="131">
        <f t="shared" si="1112"/>
        <v>0</v>
      </c>
      <c r="AN1404" s="131">
        <f t="shared" si="1090"/>
        <v>0</v>
      </c>
      <c r="AO1404" s="115" t="b">
        <f t="shared" si="1081"/>
        <v>0</v>
      </c>
      <c r="AP1404" s="115" t="b">
        <f t="shared" si="1082"/>
        <v>0</v>
      </c>
      <c r="AQ1404" s="115" t="b">
        <f t="shared" si="1083"/>
        <v>0</v>
      </c>
      <c r="AR1404" s="79">
        <f t="shared" si="1091"/>
        <v>0</v>
      </c>
      <c r="AS1404" s="79">
        <f t="shared" si="1092"/>
        <v>0</v>
      </c>
      <c r="AT1404" s="79">
        <f t="shared" si="1093"/>
        <v>0</v>
      </c>
      <c r="AU1404" s="79">
        <f t="shared" si="1094"/>
        <v>0</v>
      </c>
      <c r="AV1404" s="79">
        <f t="shared" si="1095"/>
        <v>0</v>
      </c>
      <c r="AW1404" s="79">
        <f t="shared" si="1096"/>
        <v>0</v>
      </c>
      <c r="AX1404" s="128">
        <f t="shared" si="1097"/>
        <v>0</v>
      </c>
      <c r="AY1404" s="128"/>
      <c r="AZ1404" s="128"/>
      <c r="BA1404" s="128">
        <f t="shared" si="1098"/>
        <v>0</v>
      </c>
      <c r="BB1404" s="128">
        <f t="shared" si="1099"/>
        <v>0</v>
      </c>
      <c r="BC1404" s="80">
        <f t="shared" si="1100"/>
        <v>0</v>
      </c>
      <c r="BD1404" s="80">
        <f t="shared" si="1101"/>
        <v>0</v>
      </c>
      <c r="BE1404" s="80">
        <f t="shared" si="1102"/>
        <v>0</v>
      </c>
      <c r="BF1404" s="80">
        <f t="shared" si="1103"/>
        <v>0</v>
      </c>
      <c r="BG1404" s="80">
        <f t="shared" si="1104"/>
        <v>0</v>
      </c>
      <c r="BH1404" s="80">
        <f t="shared" si="1084"/>
        <v>0</v>
      </c>
      <c r="BI1404" s="4">
        <f t="shared" si="1105"/>
        <v>0</v>
      </c>
      <c r="BJ1404" s="4">
        <f t="shared" si="1106"/>
        <v>0</v>
      </c>
      <c r="BK1404" s="4">
        <f t="shared" si="1107"/>
        <v>0</v>
      </c>
      <c r="BL1404" s="8" t="e">
        <f>VLOOKUP(CN1404,'CIR Results'!$B$3:$L$42,2,FALSE)</f>
        <v>#N/A</v>
      </c>
      <c r="BM1404" s="8" t="e">
        <f>VLOOKUP(CN1404,'CIR Results'!$B$3:$L$42,3,FALSE)</f>
        <v>#N/A</v>
      </c>
      <c r="BN1404" s="8" t="e">
        <f>VLOOKUP(CN1404,'CIR Results'!$B$3:$L$42,4,FALSE)</f>
        <v>#N/A</v>
      </c>
      <c r="BO1404" s="8" t="e">
        <f>VLOOKUP(CN1404,'CIR Results'!$B$3:$L$42,5,FALSE)</f>
        <v>#N/A</v>
      </c>
      <c r="BP1404" s="8" t="e">
        <f>VLOOKUP(CN1404,'CIR Results'!$B$3:$L$42,6,FALSE)</f>
        <v>#N/A</v>
      </c>
      <c r="BQ1404" s="8" t="e">
        <f>VLOOKUP(CN1404,'CIR Results'!$B$3:$L$42,8,FALSE)</f>
        <v>#N/A</v>
      </c>
      <c r="BR1404" s="8" t="e">
        <f>VLOOKUP(CN1404,'CIR Results'!$B$3:$L$42,9,FALSE)</f>
        <v>#N/A</v>
      </c>
      <c r="BS1404" s="8" t="e">
        <f>VLOOKUP(CN1404,'CIR Results'!$B$3:$L$42,10,FALSE)</f>
        <v>#N/A</v>
      </c>
      <c r="BT1404" s="8" t="e">
        <f>VLOOKUP(CN1404,'CIR Results'!$B$3:$L$42,11,FALSE)</f>
        <v>#N/A</v>
      </c>
      <c r="BU1404" s="136" t="e">
        <f>VLOOKUP(CN1404,'CIR Team Info'!$B$5:$E$44,2,FALSE)</f>
        <v>#N/A</v>
      </c>
      <c r="BV1404" s="136" t="e">
        <f>VLOOKUP(CN1404,'CIR Team Info'!$B$5:$E$44,4,FALSE)</f>
        <v>#N/A</v>
      </c>
      <c r="BW1404" s="136" t="str">
        <f t="shared" si="1085"/>
        <v xml:space="preserve">   </v>
      </c>
    </row>
    <row r="1405" spans="1:75" x14ac:dyDescent="0.25">
      <c r="A1405" s="78">
        <f t="shared" si="1086"/>
        <v>0</v>
      </c>
      <c r="C1405" s="10" t="str">
        <f t="shared" si="1078"/>
        <v>Do Not Pick</v>
      </c>
      <c r="D1405" s="17">
        <f t="shared" si="1087"/>
        <v>0</v>
      </c>
      <c r="E1405" s="113">
        <f t="shared" si="1113"/>
        <v>0</v>
      </c>
      <c r="F1405" s="113">
        <f t="shared" si="1114"/>
        <v>0</v>
      </c>
      <c r="G1405" s="113">
        <f t="shared" si="1115"/>
        <v>0</v>
      </c>
      <c r="H1405" s="113">
        <f t="shared" si="1116"/>
        <v>0</v>
      </c>
      <c r="I1405" s="113">
        <f t="shared" si="1117"/>
        <v>0</v>
      </c>
      <c r="J1405" s="113">
        <f t="shared" si="1118"/>
        <v>0</v>
      </c>
      <c r="K1405" s="113">
        <f t="shared" si="1108"/>
        <v>0</v>
      </c>
      <c r="L1405" s="76">
        <v>8</v>
      </c>
      <c r="M1405" s="76">
        <v>5</v>
      </c>
      <c r="N1405" s="76">
        <v>7</v>
      </c>
      <c r="O1405" s="76">
        <v>6</v>
      </c>
      <c r="P1405" s="76">
        <v>6</v>
      </c>
      <c r="Q1405" s="76">
        <v>2</v>
      </c>
      <c r="R1405" s="76">
        <v>1</v>
      </c>
      <c r="S1405" s="17">
        <f t="shared" si="1088"/>
        <v>0</v>
      </c>
      <c r="T1405" s="113">
        <f t="shared" si="1119"/>
        <v>0</v>
      </c>
      <c r="U1405" s="113">
        <f t="shared" si="1120"/>
        <v>0</v>
      </c>
      <c r="V1405" s="113">
        <f t="shared" si="1121"/>
        <v>0</v>
      </c>
      <c r="W1405" s="113">
        <f t="shared" si="1122"/>
        <v>0</v>
      </c>
      <c r="X1405" s="113">
        <f t="shared" si="1123"/>
        <v>0</v>
      </c>
      <c r="Y1405" s="113">
        <f t="shared" si="1124"/>
        <v>0</v>
      </c>
      <c r="Z1405" s="113">
        <f t="shared" si="1109"/>
        <v>0</v>
      </c>
      <c r="AA1405" s="76">
        <v>10</v>
      </c>
      <c r="AB1405" s="76">
        <v>6</v>
      </c>
      <c r="AC1405" s="76">
        <v>8</v>
      </c>
      <c r="AD1405" s="76">
        <v>2</v>
      </c>
      <c r="AE1405" s="76">
        <v>2</v>
      </c>
      <c r="AF1405" s="76">
        <v>5</v>
      </c>
      <c r="AG1405" s="76">
        <v>8</v>
      </c>
      <c r="AH1405" s="131">
        <f t="shared" si="1089"/>
        <v>0</v>
      </c>
      <c r="AI1405" s="131">
        <f t="shared" si="1110"/>
        <v>0</v>
      </c>
      <c r="AJ1405" s="131">
        <f t="shared" si="1079"/>
        <v>0</v>
      </c>
      <c r="AK1405" s="131">
        <f t="shared" si="1080"/>
        <v>0</v>
      </c>
      <c r="AL1405" s="131">
        <f t="shared" si="1111"/>
        <v>0</v>
      </c>
      <c r="AM1405" s="131">
        <f t="shared" si="1112"/>
        <v>0</v>
      </c>
      <c r="AN1405" s="131">
        <f t="shared" si="1090"/>
        <v>0</v>
      </c>
      <c r="AO1405" s="115" t="b">
        <f t="shared" si="1081"/>
        <v>0</v>
      </c>
      <c r="AP1405" s="115" t="b">
        <f t="shared" si="1082"/>
        <v>0</v>
      </c>
      <c r="AQ1405" s="115" t="b">
        <f t="shared" si="1083"/>
        <v>0</v>
      </c>
      <c r="AR1405" s="79">
        <f t="shared" si="1091"/>
        <v>0</v>
      </c>
      <c r="AS1405" s="79">
        <f t="shared" si="1092"/>
        <v>0</v>
      </c>
      <c r="AT1405" s="79">
        <f t="shared" si="1093"/>
        <v>0</v>
      </c>
      <c r="AU1405" s="79">
        <f t="shared" si="1094"/>
        <v>0</v>
      </c>
      <c r="AV1405" s="79">
        <f t="shared" si="1095"/>
        <v>0</v>
      </c>
      <c r="AW1405" s="79">
        <f t="shared" si="1096"/>
        <v>0</v>
      </c>
      <c r="AX1405" s="128">
        <f t="shared" si="1097"/>
        <v>0</v>
      </c>
      <c r="AY1405" s="128"/>
      <c r="AZ1405" s="128"/>
      <c r="BA1405" s="128">
        <f t="shared" si="1098"/>
        <v>0</v>
      </c>
      <c r="BB1405" s="128">
        <f t="shared" si="1099"/>
        <v>0</v>
      </c>
      <c r="BC1405" s="80">
        <f t="shared" si="1100"/>
        <v>0</v>
      </c>
      <c r="BD1405" s="80">
        <f t="shared" si="1101"/>
        <v>0</v>
      </c>
      <c r="BE1405" s="80">
        <f t="shared" si="1102"/>
        <v>0</v>
      </c>
      <c r="BF1405" s="80">
        <f t="shared" si="1103"/>
        <v>0</v>
      </c>
      <c r="BG1405" s="80">
        <f t="shared" si="1104"/>
        <v>0</v>
      </c>
      <c r="BH1405" s="80">
        <f t="shared" si="1084"/>
        <v>0</v>
      </c>
      <c r="BI1405" s="4">
        <f t="shared" si="1105"/>
        <v>0</v>
      </c>
      <c r="BJ1405" s="4">
        <f t="shared" si="1106"/>
        <v>0</v>
      </c>
      <c r="BK1405" s="4">
        <f t="shared" si="1107"/>
        <v>0</v>
      </c>
      <c r="BL1405" s="8" t="e">
        <f>VLOOKUP(CN1405,'CIR Results'!$B$3:$L$42,2,FALSE)</f>
        <v>#N/A</v>
      </c>
      <c r="BM1405" s="8" t="e">
        <f>VLOOKUP(CN1405,'CIR Results'!$B$3:$L$42,3,FALSE)</f>
        <v>#N/A</v>
      </c>
      <c r="BN1405" s="8" t="e">
        <f>VLOOKUP(CN1405,'CIR Results'!$B$3:$L$42,4,FALSE)</f>
        <v>#N/A</v>
      </c>
      <c r="BO1405" s="8" t="e">
        <f>VLOOKUP(CN1405,'CIR Results'!$B$3:$L$42,5,FALSE)</f>
        <v>#N/A</v>
      </c>
      <c r="BP1405" s="8" t="e">
        <f>VLOOKUP(CN1405,'CIR Results'!$B$3:$L$42,6,FALSE)</f>
        <v>#N/A</v>
      </c>
      <c r="BQ1405" s="8" t="e">
        <f>VLOOKUP(CN1405,'CIR Results'!$B$3:$L$42,8,FALSE)</f>
        <v>#N/A</v>
      </c>
      <c r="BR1405" s="8" t="e">
        <f>VLOOKUP(CN1405,'CIR Results'!$B$3:$L$42,9,FALSE)</f>
        <v>#N/A</v>
      </c>
      <c r="BS1405" s="8" t="e">
        <f>VLOOKUP(CN1405,'CIR Results'!$B$3:$L$42,10,FALSE)</f>
        <v>#N/A</v>
      </c>
      <c r="BT1405" s="8" t="e">
        <f>VLOOKUP(CN1405,'CIR Results'!$B$3:$L$42,11,FALSE)</f>
        <v>#N/A</v>
      </c>
      <c r="BU1405" s="136" t="e">
        <f>VLOOKUP(CN1405,'CIR Team Info'!$B$5:$E$44,2,FALSE)</f>
        <v>#N/A</v>
      </c>
      <c r="BV1405" s="136" t="e">
        <f>VLOOKUP(CN1405,'CIR Team Info'!$B$5:$E$44,4,FALSE)</f>
        <v>#N/A</v>
      </c>
      <c r="BW1405" s="136" t="str">
        <f t="shared" si="1085"/>
        <v xml:space="preserve">   </v>
      </c>
    </row>
    <row r="1406" spans="1:75" x14ac:dyDescent="0.25">
      <c r="A1406" s="78">
        <f t="shared" si="1086"/>
        <v>0</v>
      </c>
      <c r="C1406" s="10" t="str">
        <f t="shared" si="1078"/>
        <v>Do Not Pick</v>
      </c>
      <c r="D1406" s="17">
        <f t="shared" si="1087"/>
        <v>0</v>
      </c>
      <c r="E1406" s="113">
        <f t="shared" si="1113"/>
        <v>0</v>
      </c>
      <c r="F1406" s="113">
        <f t="shared" si="1114"/>
        <v>0</v>
      </c>
      <c r="G1406" s="113">
        <f t="shared" si="1115"/>
        <v>0</v>
      </c>
      <c r="H1406" s="113">
        <f t="shared" si="1116"/>
        <v>0</v>
      </c>
      <c r="I1406" s="113">
        <f t="shared" si="1117"/>
        <v>0</v>
      </c>
      <c r="J1406" s="113">
        <f t="shared" si="1118"/>
        <v>0</v>
      </c>
      <c r="K1406" s="113">
        <f t="shared" si="1108"/>
        <v>0</v>
      </c>
      <c r="L1406" s="76">
        <v>8</v>
      </c>
      <c r="M1406" s="76">
        <v>5</v>
      </c>
      <c r="N1406" s="76">
        <v>7</v>
      </c>
      <c r="O1406" s="76">
        <v>6</v>
      </c>
      <c r="P1406" s="76">
        <v>6</v>
      </c>
      <c r="Q1406" s="76">
        <v>2</v>
      </c>
      <c r="R1406" s="76">
        <v>1</v>
      </c>
      <c r="S1406" s="17">
        <f t="shared" si="1088"/>
        <v>0</v>
      </c>
      <c r="T1406" s="113">
        <f t="shared" si="1119"/>
        <v>0</v>
      </c>
      <c r="U1406" s="113">
        <f t="shared" si="1120"/>
        <v>0</v>
      </c>
      <c r="V1406" s="113">
        <f t="shared" si="1121"/>
        <v>0</v>
      </c>
      <c r="W1406" s="113">
        <f t="shared" si="1122"/>
        <v>0</v>
      </c>
      <c r="X1406" s="113">
        <f t="shared" si="1123"/>
        <v>0</v>
      </c>
      <c r="Y1406" s="113">
        <f t="shared" si="1124"/>
        <v>0</v>
      </c>
      <c r="Z1406" s="113">
        <f t="shared" si="1109"/>
        <v>0</v>
      </c>
      <c r="AA1406" s="76">
        <v>10</v>
      </c>
      <c r="AB1406" s="76">
        <v>6</v>
      </c>
      <c r="AC1406" s="76">
        <v>8</v>
      </c>
      <c r="AD1406" s="76">
        <v>2</v>
      </c>
      <c r="AE1406" s="76">
        <v>2</v>
      </c>
      <c r="AF1406" s="76">
        <v>5</v>
      </c>
      <c r="AG1406" s="76">
        <v>8</v>
      </c>
      <c r="AH1406" s="131">
        <f t="shared" si="1089"/>
        <v>0</v>
      </c>
      <c r="AI1406" s="131">
        <f t="shared" si="1110"/>
        <v>0</v>
      </c>
      <c r="AJ1406" s="131">
        <f t="shared" si="1079"/>
        <v>0</v>
      </c>
      <c r="AK1406" s="131">
        <f t="shared" si="1080"/>
        <v>0</v>
      </c>
      <c r="AL1406" s="131">
        <f t="shared" si="1111"/>
        <v>0</v>
      </c>
      <c r="AM1406" s="131">
        <f t="shared" si="1112"/>
        <v>0</v>
      </c>
      <c r="AN1406" s="131">
        <f t="shared" si="1090"/>
        <v>0</v>
      </c>
      <c r="AO1406" s="115" t="b">
        <f t="shared" si="1081"/>
        <v>0</v>
      </c>
      <c r="AP1406" s="115" t="b">
        <f t="shared" si="1082"/>
        <v>0</v>
      </c>
      <c r="AQ1406" s="115" t="b">
        <f t="shared" si="1083"/>
        <v>0</v>
      </c>
      <c r="AR1406" s="79">
        <f t="shared" si="1091"/>
        <v>0</v>
      </c>
      <c r="AS1406" s="79">
        <f t="shared" si="1092"/>
        <v>0</v>
      </c>
      <c r="AT1406" s="79">
        <f t="shared" si="1093"/>
        <v>0</v>
      </c>
      <c r="AU1406" s="79">
        <f t="shared" si="1094"/>
        <v>0</v>
      </c>
      <c r="AV1406" s="79">
        <f t="shared" si="1095"/>
        <v>0</v>
      </c>
      <c r="AW1406" s="79">
        <f t="shared" si="1096"/>
        <v>0</v>
      </c>
      <c r="AX1406" s="128">
        <f t="shared" si="1097"/>
        <v>0</v>
      </c>
      <c r="AY1406" s="128"/>
      <c r="AZ1406" s="128"/>
      <c r="BA1406" s="128">
        <f t="shared" si="1098"/>
        <v>0</v>
      </c>
      <c r="BB1406" s="128">
        <f t="shared" si="1099"/>
        <v>0</v>
      </c>
      <c r="BC1406" s="80">
        <f t="shared" si="1100"/>
        <v>0</v>
      </c>
      <c r="BD1406" s="80">
        <f t="shared" si="1101"/>
        <v>0</v>
      </c>
      <c r="BE1406" s="80">
        <f t="shared" si="1102"/>
        <v>0</v>
      </c>
      <c r="BF1406" s="80">
        <f t="shared" si="1103"/>
        <v>0</v>
      </c>
      <c r="BG1406" s="80">
        <f t="shared" si="1104"/>
        <v>0</v>
      </c>
      <c r="BH1406" s="80">
        <f t="shared" si="1084"/>
        <v>0</v>
      </c>
      <c r="BI1406" s="4">
        <f t="shared" si="1105"/>
        <v>0</v>
      </c>
      <c r="BJ1406" s="4">
        <f t="shared" si="1106"/>
        <v>0</v>
      </c>
      <c r="BK1406" s="4">
        <f t="shared" si="1107"/>
        <v>0</v>
      </c>
      <c r="BL1406" s="8" t="e">
        <f>VLOOKUP(CN1406,'CIR Results'!$B$3:$L$42,2,FALSE)</f>
        <v>#N/A</v>
      </c>
      <c r="BM1406" s="8" t="e">
        <f>VLOOKUP(CN1406,'CIR Results'!$B$3:$L$42,3,FALSE)</f>
        <v>#N/A</v>
      </c>
      <c r="BN1406" s="8" t="e">
        <f>VLOOKUP(CN1406,'CIR Results'!$B$3:$L$42,4,FALSE)</f>
        <v>#N/A</v>
      </c>
      <c r="BO1406" s="8" t="e">
        <f>VLOOKUP(CN1406,'CIR Results'!$B$3:$L$42,5,FALSE)</f>
        <v>#N/A</v>
      </c>
      <c r="BP1406" s="8" t="e">
        <f>VLOOKUP(CN1406,'CIR Results'!$B$3:$L$42,6,FALSE)</f>
        <v>#N/A</v>
      </c>
      <c r="BQ1406" s="8" t="e">
        <f>VLOOKUP(CN1406,'CIR Results'!$B$3:$L$42,8,FALSE)</f>
        <v>#N/A</v>
      </c>
      <c r="BR1406" s="8" t="e">
        <f>VLOOKUP(CN1406,'CIR Results'!$B$3:$L$42,9,FALSE)</f>
        <v>#N/A</v>
      </c>
      <c r="BS1406" s="8" t="e">
        <f>VLOOKUP(CN1406,'CIR Results'!$B$3:$L$42,10,FALSE)</f>
        <v>#N/A</v>
      </c>
      <c r="BT1406" s="8" t="e">
        <f>VLOOKUP(CN1406,'CIR Results'!$B$3:$L$42,11,FALSE)</f>
        <v>#N/A</v>
      </c>
      <c r="BU1406" s="136" t="e">
        <f>VLOOKUP(CN1406,'CIR Team Info'!$B$5:$E$44,2,FALSE)</f>
        <v>#N/A</v>
      </c>
      <c r="BV1406" s="136" t="e">
        <f>VLOOKUP(CN1406,'CIR Team Info'!$B$5:$E$44,4,FALSE)</f>
        <v>#N/A</v>
      </c>
      <c r="BW1406" s="136" t="str">
        <f t="shared" si="1085"/>
        <v xml:space="preserve">   </v>
      </c>
    </row>
    <row r="1407" spans="1:75" x14ac:dyDescent="0.25">
      <c r="A1407" s="78">
        <f t="shared" si="1086"/>
        <v>0</v>
      </c>
      <c r="C1407" s="10" t="str">
        <f t="shared" si="1078"/>
        <v>Do Not Pick</v>
      </c>
      <c r="D1407" s="17">
        <f t="shared" si="1087"/>
        <v>0</v>
      </c>
      <c r="E1407" s="113">
        <f t="shared" si="1113"/>
        <v>0</v>
      </c>
      <c r="F1407" s="113">
        <f t="shared" si="1114"/>
        <v>0</v>
      </c>
      <c r="G1407" s="113">
        <f t="shared" si="1115"/>
        <v>0</v>
      </c>
      <c r="H1407" s="113">
        <f t="shared" si="1116"/>
        <v>0</v>
      </c>
      <c r="I1407" s="113">
        <f t="shared" si="1117"/>
        <v>0</v>
      </c>
      <c r="J1407" s="113">
        <f t="shared" si="1118"/>
        <v>0</v>
      </c>
      <c r="K1407" s="113">
        <f t="shared" si="1108"/>
        <v>0</v>
      </c>
      <c r="L1407" s="76">
        <v>8</v>
      </c>
      <c r="M1407" s="76">
        <v>5</v>
      </c>
      <c r="N1407" s="76">
        <v>7</v>
      </c>
      <c r="O1407" s="76">
        <v>6</v>
      </c>
      <c r="P1407" s="76">
        <v>6</v>
      </c>
      <c r="Q1407" s="76">
        <v>2</v>
      </c>
      <c r="R1407" s="76">
        <v>1</v>
      </c>
      <c r="S1407" s="17">
        <f t="shared" si="1088"/>
        <v>0</v>
      </c>
      <c r="T1407" s="113">
        <f t="shared" si="1119"/>
        <v>0</v>
      </c>
      <c r="U1407" s="113">
        <f t="shared" si="1120"/>
        <v>0</v>
      </c>
      <c r="V1407" s="113">
        <f t="shared" si="1121"/>
        <v>0</v>
      </c>
      <c r="W1407" s="113">
        <f t="shared" si="1122"/>
        <v>0</v>
      </c>
      <c r="X1407" s="113">
        <f t="shared" si="1123"/>
        <v>0</v>
      </c>
      <c r="Y1407" s="113">
        <f t="shared" si="1124"/>
        <v>0</v>
      </c>
      <c r="Z1407" s="113">
        <f t="shared" si="1109"/>
        <v>0</v>
      </c>
      <c r="AA1407" s="76">
        <v>10</v>
      </c>
      <c r="AB1407" s="76">
        <v>6</v>
      </c>
      <c r="AC1407" s="76">
        <v>8</v>
      </c>
      <c r="AD1407" s="76">
        <v>2</v>
      </c>
      <c r="AE1407" s="76">
        <v>2</v>
      </c>
      <c r="AF1407" s="76">
        <v>5</v>
      </c>
      <c r="AG1407" s="76">
        <v>8</v>
      </c>
      <c r="AH1407" s="131">
        <f t="shared" si="1089"/>
        <v>0</v>
      </c>
      <c r="AI1407" s="131">
        <f t="shared" si="1110"/>
        <v>0</v>
      </c>
      <c r="AJ1407" s="131">
        <f t="shared" si="1079"/>
        <v>0</v>
      </c>
      <c r="AK1407" s="131">
        <f t="shared" si="1080"/>
        <v>0</v>
      </c>
      <c r="AL1407" s="131">
        <f t="shared" si="1111"/>
        <v>0</v>
      </c>
      <c r="AM1407" s="131">
        <f t="shared" si="1112"/>
        <v>0</v>
      </c>
      <c r="AN1407" s="131">
        <f t="shared" si="1090"/>
        <v>0</v>
      </c>
      <c r="AO1407" s="115" t="b">
        <f t="shared" si="1081"/>
        <v>0</v>
      </c>
      <c r="AP1407" s="115" t="b">
        <f t="shared" si="1082"/>
        <v>0</v>
      </c>
      <c r="AQ1407" s="115" t="b">
        <f t="shared" si="1083"/>
        <v>0</v>
      </c>
      <c r="AR1407" s="79">
        <f t="shared" si="1091"/>
        <v>0</v>
      </c>
      <c r="AS1407" s="79">
        <f t="shared" si="1092"/>
        <v>0</v>
      </c>
      <c r="AT1407" s="79">
        <f t="shared" si="1093"/>
        <v>0</v>
      </c>
      <c r="AU1407" s="79">
        <f t="shared" si="1094"/>
        <v>0</v>
      </c>
      <c r="AV1407" s="79">
        <f t="shared" si="1095"/>
        <v>0</v>
      </c>
      <c r="AW1407" s="79">
        <f t="shared" si="1096"/>
        <v>0</v>
      </c>
      <c r="AX1407" s="128">
        <f t="shared" si="1097"/>
        <v>0</v>
      </c>
      <c r="AY1407" s="128"/>
      <c r="AZ1407" s="128"/>
      <c r="BA1407" s="128">
        <f t="shared" si="1098"/>
        <v>0</v>
      </c>
      <c r="BB1407" s="128">
        <f t="shared" si="1099"/>
        <v>0</v>
      </c>
      <c r="BC1407" s="80">
        <f t="shared" si="1100"/>
        <v>0</v>
      </c>
      <c r="BD1407" s="80">
        <f t="shared" si="1101"/>
        <v>0</v>
      </c>
      <c r="BE1407" s="80">
        <f t="shared" si="1102"/>
        <v>0</v>
      </c>
      <c r="BF1407" s="80">
        <f t="shared" si="1103"/>
        <v>0</v>
      </c>
      <c r="BG1407" s="80">
        <f t="shared" si="1104"/>
        <v>0</v>
      </c>
      <c r="BH1407" s="80">
        <f t="shared" si="1084"/>
        <v>0</v>
      </c>
      <c r="BI1407" s="4">
        <f t="shared" si="1105"/>
        <v>0</v>
      </c>
      <c r="BJ1407" s="4">
        <f t="shared" si="1106"/>
        <v>0</v>
      </c>
      <c r="BK1407" s="4">
        <f t="shared" si="1107"/>
        <v>0</v>
      </c>
      <c r="BL1407" s="8" t="e">
        <f>VLOOKUP(CN1407,'CIR Results'!$B$3:$L$42,2,FALSE)</f>
        <v>#N/A</v>
      </c>
      <c r="BM1407" s="8" t="e">
        <f>VLOOKUP(CN1407,'CIR Results'!$B$3:$L$42,3,FALSE)</f>
        <v>#N/A</v>
      </c>
      <c r="BN1407" s="8" t="e">
        <f>VLOOKUP(CN1407,'CIR Results'!$B$3:$L$42,4,FALSE)</f>
        <v>#N/A</v>
      </c>
      <c r="BO1407" s="8" t="e">
        <f>VLOOKUP(CN1407,'CIR Results'!$B$3:$L$42,5,FALSE)</f>
        <v>#N/A</v>
      </c>
      <c r="BP1407" s="8" t="e">
        <f>VLOOKUP(CN1407,'CIR Results'!$B$3:$L$42,6,FALSE)</f>
        <v>#N/A</v>
      </c>
      <c r="BQ1407" s="8" t="e">
        <f>VLOOKUP(CN1407,'CIR Results'!$B$3:$L$42,8,FALSE)</f>
        <v>#N/A</v>
      </c>
      <c r="BR1407" s="8" t="e">
        <f>VLOOKUP(CN1407,'CIR Results'!$B$3:$L$42,9,FALSE)</f>
        <v>#N/A</v>
      </c>
      <c r="BS1407" s="8" t="e">
        <f>VLOOKUP(CN1407,'CIR Results'!$B$3:$L$42,10,FALSE)</f>
        <v>#N/A</v>
      </c>
      <c r="BT1407" s="8" t="e">
        <f>VLOOKUP(CN1407,'CIR Results'!$B$3:$L$42,11,FALSE)</f>
        <v>#N/A</v>
      </c>
      <c r="BU1407" s="136" t="e">
        <f>VLOOKUP(CN1407,'CIR Team Info'!$B$5:$E$44,2,FALSE)</f>
        <v>#N/A</v>
      </c>
      <c r="BV1407" s="136" t="e">
        <f>VLOOKUP(CN1407,'CIR Team Info'!$B$5:$E$44,4,FALSE)</f>
        <v>#N/A</v>
      </c>
      <c r="BW1407" s="136" t="str">
        <f t="shared" si="1085"/>
        <v xml:space="preserve">   </v>
      </c>
    </row>
    <row r="1408" spans="1:75" x14ac:dyDescent="0.25">
      <c r="A1408" s="78">
        <f t="shared" si="1086"/>
        <v>0</v>
      </c>
      <c r="C1408" s="10" t="str">
        <f t="shared" si="1078"/>
        <v>Do Not Pick</v>
      </c>
      <c r="D1408" s="17">
        <f t="shared" si="1087"/>
        <v>0</v>
      </c>
      <c r="E1408" s="113">
        <f t="shared" si="1113"/>
        <v>0</v>
      </c>
      <c r="F1408" s="113">
        <f t="shared" si="1114"/>
        <v>0</v>
      </c>
      <c r="G1408" s="113">
        <f t="shared" si="1115"/>
        <v>0</v>
      </c>
      <c r="H1408" s="113">
        <f t="shared" si="1116"/>
        <v>0</v>
      </c>
      <c r="I1408" s="113">
        <f t="shared" si="1117"/>
        <v>0</v>
      </c>
      <c r="J1408" s="113">
        <f t="shared" si="1118"/>
        <v>0</v>
      </c>
      <c r="K1408" s="113">
        <f t="shared" si="1108"/>
        <v>0</v>
      </c>
      <c r="L1408" s="76">
        <v>8</v>
      </c>
      <c r="M1408" s="76">
        <v>5</v>
      </c>
      <c r="N1408" s="76">
        <v>7</v>
      </c>
      <c r="O1408" s="76">
        <v>6</v>
      </c>
      <c r="P1408" s="76">
        <v>6</v>
      </c>
      <c r="Q1408" s="76">
        <v>2</v>
      </c>
      <c r="R1408" s="76">
        <v>1</v>
      </c>
      <c r="S1408" s="17">
        <f t="shared" si="1088"/>
        <v>0</v>
      </c>
      <c r="T1408" s="113">
        <f t="shared" si="1119"/>
        <v>0</v>
      </c>
      <c r="U1408" s="113">
        <f t="shared" si="1120"/>
        <v>0</v>
      </c>
      <c r="V1408" s="113">
        <f t="shared" si="1121"/>
        <v>0</v>
      </c>
      <c r="W1408" s="113">
        <f t="shared" si="1122"/>
        <v>0</v>
      </c>
      <c r="X1408" s="113">
        <f t="shared" si="1123"/>
        <v>0</v>
      </c>
      <c r="Y1408" s="113">
        <f t="shared" si="1124"/>
        <v>0</v>
      </c>
      <c r="Z1408" s="113">
        <f t="shared" si="1109"/>
        <v>0</v>
      </c>
      <c r="AA1408" s="76">
        <v>10</v>
      </c>
      <c r="AB1408" s="76">
        <v>6</v>
      </c>
      <c r="AC1408" s="76">
        <v>8</v>
      </c>
      <c r="AD1408" s="76">
        <v>2</v>
      </c>
      <c r="AE1408" s="76">
        <v>2</v>
      </c>
      <c r="AF1408" s="76">
        <v>5</v>
      </c>
      <c r="AG1408" s="76">
        <v>8</v>
      </c>
      <c r="AH1408" s="131">
        <f t="shared" si="1089"/>
        <v>0</v>
      </c>
      <c r="AI1408" s="131">
        <f t="shared" si="1110"/>
        <v>0</v>
      </c>
      <c r="AJ1408" s="131">
        <f t="shared" si="1079"/>
        <v>0</v>
      </c>
      <c r="AK1408" s="131">
        <f t="shared" si="1080"/>
        <v>0</v>
      </c>
      <c r="AL1408" s="131">
        <f t="shared" si="1111"/>
        <v>0</v>
      </c>
      <c r="AM1408" s="131">
        <f t="shared" si="1112"/>
        <v>0</v>
      </c>
      <c r="AN1408" s="131">
        <f t="shared" si="1090"/>
        <v>0</v>
      </c>
      <c r="AO1408" s="115" t="b">
        <f t="shared" si="1081"/>
        <v>0</v>
      </c>
      <c r="AP1408" s="115" t="b">
        <f t="shared" si="1082"/>
        <v>0</v>
      </c>
      <c r="AQ1408" s="115" t="b">
        <f t="shared" si="1083"/>
        <v>0</v>
      </c>
      <c r="AR1408" s="79">
        <f t="shared" si="1091"/>
        <v>0</v>
      </c>
      <c r="AS1408" s="79">
        <f t="shared" si="1092"/>
        <v>0</v>
      </c>
      <c r="AT1408" s="79">
        <f t="shared" si="1093"/>
        <v>0</v>
      </c>
      <c r="AU1408" s="79">
        <f t="shared" si="1094"/>
        <v>0</v>
      </c>
      <c r="AV1408" s="79">
        <f t="shared" si="1095"/>
        <v>0</v>
      </c>
      <c r="AW1408" s="79">
        <f t="shared" si="1096"/>
        <v>0</v>
      </c>
      <c r="AX1408" s="128">
        <f t="shared" si="1097"/>
        <v>0</v>
      </c>
      <c r="AY1408" s="128"/>
      <c r="AZ1408" s="128"/>
      <c r="BA1408" s="128">
        <f t="shared" si="1098"/>
        <v>0</v>
      </c>
      <c r="BB1408" s="128">
        <f t="shared" si="1099"/>
        <v>0</v>
      </c>
      <c r="BC1408" s="80">
        <f t="shared" si="1100"/>
        <v>0</v>
      </c>
      <c r="BD1408" s="80">
        <f t="shared" si="1101"/>
        <v>0</v>
      </c>
      <c r="BE1408" s="80">
        <f t="shared" si="1102"/>
        <v>0</v>
      </c>
      <c r="BF1408" s="80">
        <f t="shared" si="1103"/>
        <v>0</v>
      </c>
      <c r="BG1408" s="80">
        <f t="shared" si="1104"/>
        <v>0</v>
      </c>
      <c r="BH1408" s="80">
        <f t="shared" si="1084"/>
        <v>0</v>
      </c>
      <c r="BI1408" s="4">
        <f t="shared" si="1105"/>
        <v>0</v>
      </c>
      <c r="BJ1408" s="4">
        <f t="shared" si="1106"/>
        <v>0</v>
      </c>
      <c r="BK1408" s="4">
        <f t="shared" si="1107"/>
        <v>0</v>
      </c>
      <c r="BL1408" s="8" t="e">
        <f>VLOOKUP(CN1408,'CIR Results'!$B$3:$L$42,2,FALSE)</f>
        <v>#N/A</v>
      </c>
      <c r="BM1408" s="8" t="e">
        <f>VLOOKUP(CN1408,'CIR Results'!$B$3:$L$42,3,FALSE)</f>
        <v>#N/A</v>
      </c>
      <c r="BN1408" s="8" t="e">
        <f>VLOOKUP(CN1408,'CIR Results'!$B$3:$L$42,4,FALSE)</f>
        <v>#N/A</v>
      </c>
      <c r="BO1408" s="8" t="e">
        <f>VLOOKUP(CN1408,'CIR Results'!$B$3:$L$42,5,FALSE)</f>
        <v>#N/A</v>
      </c>
      <c r="BP1408" s="8" t="e">
        <f>VLOOKUP(CN1408,'CIR Results'!$B$3:$L$42,6,FALSE)</f>
        <v>#N/A</v>
      </c>
      <c r="BQ1408" s="8" t="e">
        <f>VLOOKUP(CN1408,'CIR Results'!$B$3:$L$42,8,FALSE)</f>
        <v>#N/A</v>
      </c>
      <c r="BR1408" s="8" t="e">
        <f>VLOOKUP(CN1408,'CIR Results'!$B$3:$L$42,9,FALSE)</f>
        <v>#N/A</v>
      </c>
      <c r="BS1408" s="8" t="e">
        <f>VLOOKUP(CN1408,'CIR Results'!$B$3:$L$42,10,FALSE)</f>
        <v>#N/A</v>
      </c>
      <c r="BT1408" s="8" t="e">
        <f>VLOOKUP(CN1408,'CIR Results'!$B$3:$L$42,11,FALSE)</f>
        <v>#N/A</v>
      </c>
      <c r="BU1408" s="136" t="e">
        <f>VLOOKUP(CN1408,'CIR Team Info'!$B$5:$E$44,2,FALSE)</f>
        <v>#N/A</v>
      </c>
      <c r="BV1408" s="136" t="e">
        <f>VLOOKUP(CN1408,'CIR Team Info'!$B$5:$E$44,4,FALSE)</f>
        <v>#N/A</v>
      </c>
      <c r="BW1408" s="136" t="str">
        <f t="shared" si="1085"/>
        <v xml:space="preserve">   </v>
      </c>
    </row>
    <row r="1409" spans="1:75" x14ac:dyDescent="0.25">
      <c r="A1409" s="78">
        <f t="shared" si="1086"/>
        <v>0</v>
      </c>
      <c r="C1409" s="10" t="str">
        <f t="shared" si="1078"/>
        <v>Do Not Pick</v>
      </c>
      <c r="D1409" s="17">
        <f t="shared" si="1087"/>
        <v>0</v>
      </c>
      <c r="E1409" s="113">
        <f t="shared" si="1113"/>
        <v>0</v>
      </c>
      <c r="F1409" s="113">
        <f t="shared" si="1114"/>
        <v>0</v>
      </c>
      <c r="G1409" s="113">
        <f t="shared" si="1115"/>
        <v>0</v>
      </c>
      <c r="H1409" s="113">
        <f t="shared" si="1116"/>
        <v>0</v>
      </c>
      <c r="I1409" s="113">
        <f t="shared" si="1117"/>
        <v>0</v>
      </c>
      <c r="J1409" s="113">
        <f t="shared" si="1118"/>
        <v>0</v>
      </c>
      <c r="K1409" s="113">
        <f t="shared" si="1108"/>
        <v>0</v>
      </c>
      <c r="L1409" s="76">
        <v>8</v>
      </c>
      <c r="M1409" s="76">
        <v>5</v>
      </c>
      <c r="N1409" s="76">
        <v>7</v>
      </c>
      <c r="O1409" s="76">
        <v>6</v>
      </c>
      <c r="P1409" s="76">
        <v>6</v>
      </c>
      <c r="Q1409" s="76">
        <v>2</v>
      </c>
      <c r="R1409" s="76">
        <v>1</v>
      </c>
      <c r="S1409" s="17">
        <f t="shared" si="1088"/>
        <v>0</v>
      </c>
      <c r="T1409" s="113">
        <f t="shared" si="1119"/>
        <v>0</v>
      </c>
      <c r="U1409" s="113">
        <f t="shared" si="1120"/>
        <v>0</v>
      </c>
      <c r="V1409" s="113">
        <f t="shared" si="1121"/>
        <v>0</v>
      </c>
      <c r="W1409" s="113">
        <f t="shared" si="1122"/>
        <v>0</v>
      </c>
      <c r="X1409" s="113">
        <f t="shared" si="1123"/>
        <v>0</v>
      </c>
      <c r="Y1409" s="113">
        <f t="shared" si="1124"/>
        <v>0</v>
      </c>
      <c r="Z1409" s="113">
        <f t="shared" si="1109"/>
        <v>0</v>
      </c>
      <c r="AA1409" s="76">
        <v>10</v>
      </c>
      <c r="AB1409" s="76">
        <v>6</v>
      </c>
      <c r="AC1409" s="76">
        <v>8</v>
      </c>
      <c r="AD1409" s="76">
        <v>2</v>
      </c>
      <c r="AE1409" s="76">
        <v>2</v>
      </c>
      <c r="AF1409" s="76">
        <v>5</v>
      </c>
      <c r="AG1409" s="76">
        <v>8</v>
      </c>
      <c r="AH1409" s="131">
        <f t="shared" si="1089"/>
        <v>0</v>
      </c>
      <c r="AI1409" s="131">
        <f t="shared" si="1110"/>
        <v>0</v>
      </c>
      <c r="AJ1409" s="131">
        <f t="shared" si="1079"/>
        <v>0</v>
      </c>
      <c r="AK1409" s="131">
        <f t="shared" si="1080"/>
        <v>0</v>
      </c>
      <c r="AL1409" s="131">
        <f t="shared" si="1111"/>
        <v>0</v>
      </c>
      <c r="AM1409" s="131">
        <f t="shared" si="1112"/>
        <v>0</v>
      </c>
      <c r="AN1409" s="131">
        <f t="shared" si="1090"/>
        <v>0</v>
      </c>
      <c r="AO1409" s="115" t="b">
        <f t="shared" si="1081"/>
        <v>0</v>
      </c>
      <c r="AP1409" s="115" t="b">
        <f t="shared" si="1082"/>
        <v>0</v>
      </c>
      <c r="AQ1409" s="115" t="b">
        <f t="shared" si="1083"/>
        <v>0</v>
      </c>
      <c r="AR1409" s="79">
        <f t="shared" si="1091"/>
        <v>0</v>
      </c>
      <c r="AS1409" s="79">
        <f t="shared" si="1092"/>
        <v>0</v>
      </c>
      <c r="AT1409" s="79">
        <f t="shared" si="1093"/>
        <v>0</v>
      </c>
      <c r="AU1409" s="79">
        <f t="shared" si="1094"/>
        <v>0</v>
      </c>
      <c r="AV1409" s="79">
        <f t="shared" si="1095"/>
        <v>0</v>
      </c>
      <c r="AW1409" s="79">
        <f t="shared" si="1096"/>
        <v>0</v>
      </c>
      <c r="AX1409" s="128">
        <f t="shared" si="1097"/>
        <v>0</v>
      </c>
      <c r="AY1409" s="128"/>
      <c r="AZ1409" s="128"/>
      <c r="BA1409" s="128">
        <f t="shared" si="1098"/>
        <v>0</v>
      </c>
      <c r="BB1409" s="128">
        <f t="shared" si="1099"/>
        <v>0</v>
      </c>
      <c r="BC1409" s="80">
        <f t="shared" si="1100"/>
        <v>0</v>
      </c>
      <c r="BD1409" s="80">
        <f t="shared" si="1101"/>
        <v>0</v>
      </c>
      <c r="BE1409" s="80">
        <f t="shared" si="1102"/>
        <v>0</v>
      </c>
      <c r="BF1409" s="80">
        <f t="shared" si="1103"/>
        <v>0</v>
      </c>
      <c r="BG1409" s="80">
        <f t="shared" si="1104"/>
        <v>0</v>
      </c>
      <c r="BH1409" s="80">
        <f t="shared" si="1084"/>
        <v>0</v>
      </c>
      <c r="BI1409" s="4">
        <f t="shared" si="1105"/>
        <v>0</v>
      </c>
      <c r="BJ1409" s="4">
        <f t="shared" si="1106"/>
        <v>0</v>
      </c>
      <c r="BK1409" s="4">
        <f t="shared" si="1107"/>
        <v>0</v>
      </c>
      <c r="BL1409" s="8" t="e">
        <f>VLOOKUP(CN1409,'CIR Results'!$B$3:$L$42,2,FALSE)</f>
        <v>#N/A</v>
      </c>
      <c r="BM1409" s="8" t="e">
        <f>VLOOKUP(CN1409,'CIR Results'!$B$3:$L$42,3,FALSE)</f>
        <v>#N/A</v>
      </c>
      <c r="BN1409" s="8" t="e">
        <f>VLOOKUP(CN1409,'CIR Results'!$B$3:$L$42,4,FALSE)</f>
        <v>#N/A</v>
      </c>
      <c r="BO1409" s="8" t="e">
        <f>VLOOKUP(CN1409,'CIR Results'!$B$3:$L$42,5,FALSE)</f>
        <v>#N/A</v>
      </c>
      <c r="BP1409" s="8" t="e">
        <f>VLOOKUP(CN1409,'CIR Results'!$B$3:$L$42,6,FALSE)</f>
        <v>#N/A</v>
      </c>
      <c r="BQ1409" s="8" t="e">
        <f>VLOOKUP(CN1409,'CIR Results'!$B$3:$L$42,8,FALSE)</f>
        <v>#N/A</v>
      </c>
      <c r="BR1409" s="8" t="e">
        <f>VLOOKUP(CN1409,'CIR Results'!$B$3:$L$42,9,FALSE)</f>
        <v>#N/A</v>
      </c>
      <c r="BS1409" s="8" t="e">
        <f>VLOOKUP(CN1409,'CIR Results'!$B$3:$L$42,10,FALSE)</f>
        <v>#N/A</v>
      </c>
      <c r="BT1409" s="8" t="e">
        <f>VLOOKUP(CN1409,'CIR Results'!$B$3:$L$42,11,FALSE)</f>
        <v>#N/A</v>
      </c>
      <c r="BU1409" s="136" t="e">
        <f>VLOOKUP(CN1409,'CIR Team Info'!$B$5:$E$44,2,FALSE)</f>
        <v>#N/A</v>
      </c>
      <c r="BV1409" s="136" t="e">
        <f>VLOOKUP(CN1409,'CIR Team Info'!$B$5:$E$44,4,FALSE)</f>
        <v>#N/A</v>
      </c>
      <c r="BW1409" s="136" t="str">
        <f t="shared" si="1085"/>
        <v xml:space="preserve">   </v>
      </c>
    </row>
    <row r="1410" spans="1:75" x14ac:dyDescent="0.25">
      <c r="A1410" s="78">
        <f t="shared" si="1086"/>
        <v>0</v>
      </c>
      <c r="C1410" s="10" t="str">
        <f t="shared" ref="C1410:C1473" si="1125">IF(DU1410=0,"Do Not Pick",IF(DU1410=1,"Below Avg",IF(DU1410=2,"Above Avg",IF(DU1410=3,"Top Team"))))</f>
        <v>Do Not Pick</v>
      </c>
      <c r="D1410" s="17">
        <f t="shared" si="1087"/>
        <v>0</v>
      </c>
      <c r="E1410" s="113">
        <f t="shared" si="1113"/>
        <v>0</v>
      </c>
      <c r="F1410" s="113">
        <f t="shared" si="1114"/>
        <v>0</v>
      </c>
      <c r="G1410" s="113">
        <f t="shared" si="1115"/>
        <v>0</v>
      </c>
      <c r="H1410" s="113">
        <f t="shared" si="1116"/>
        <v>0</v>
      </c>
      <c r="I1410" s="113">
        <f t="shared" si="1117"/>
        <v>0</v>
      </c>
      <c r="J1410" s="113">
        <f t="shared" si="1118"/>
        <v>0</v>
      </c>
      <c r="K1410" s="113">
        <f t="shared" si="1108"/>
        <v>0</v>
      </c>
      <c r="L1410" s="76">
        <v>8</v>
      </c>
      <c r="M1410" s="76">
        <v>5</v>
      </c>
      <c r="N1410" s="76">
        <v>7</v>
      </c>
      <c r="O1410" s="76">
        <v>6</v>
      </c>
      <c r="P1410" s="76">
        <v>6</v>
      </c>
      <c r="Q1410" s="76">
        <v>2</v>
      </c>
      <c r="R1410" s="76">
        <v>1</v>
      </c>
      <c r="S1410" s="17">
        <f t="shared" si="1088"/>
        <v>0</v>
      </c>
      <c r="T1410" s="113">
        <f t="shared" si="1119"/>
        <v>0</v>
      </c>
      <c r="U1410" s="113">
        <f t="shared" si="1120"/>
        <v>0</v>
      </c>
      <c r="V1410" s="113">
        <f t="shared" si="1121"/>
        <v>0</v>
      </c>
      <c r="W1410" s="113">
        <f t="shared" si="1122"/>
        <v>0</v>
      </c>
      <c r="X1410" s="113">
        <f t="shared" si="1123"/>
        <v>0</v>
      </c>
      <c r="Y1410" s="113">
        <f t="shared" si="1124"/>
        <v>0</v>
      </c>
      <c r="Z1410" s="113">
        <f t="shared" si="1109"/>
        <v>0</v>
      </c>
      <c r="AA1410" s="76">
        <v>10</v>
      </c>
      <c r="AB1410" s="76">
        <v>6</v>
      </c>
      <c r="AC1410" s="76">
        <v>8</v>
      </c>
      <c r="AD1410" s="76">
        <v>2</v>
      </c>
      <c r="AE1410" s="76">
        <v>2</v>
      </c>
      <c r="AF1410" s="76">
        <v>5</v>
      </c>
      <c r="AG1410" s="76">
        <v>8</v>
      </c>
      <c r="AH1410" s="131">
        <f t="shared" si="1089"/>
        <v>0</v>
      </c>
      <c r="AI1410" s="131">
        <f t="shared" si="1110"/>
        <v>0</v>
      </c>
      <c r="AJ1410" s="131">
        <f t="shared" ref="AJ1410:AJ1473" si="1126">AS1410/6.5-CV6028-CW1410</f>
        <v>0</v>
      </c>
      <c r="AK1410" s="131">
        <f t="shared" ref="AK1410:AK1473" si="1127">SUM(AR1410,AT1410)/20 + SUM(AR1410,AU1410,AV1410)/25 + SUM(AR1410,AW1410)/31</f>
        <v>0</v>
      </c>
      <c r="AL1410" s="131">
        <f t="shared" si="1111"/>
        <v>0</v>
      </c>
      <c r="AM1410" s="131">
        <f t="shared" si="1112"/>
        <v>0</v>
      </c>
      <c r="AN1410" s="131">
        <f t="shared" si="1090"/>
        <v>0</v>
      </c>
      <c r="AO1410" s="115" t="b">
        <f t="shared" ref="AO1410:AO1442" si="1128">IF(DP1410="T",1,IF(DP1410="F",0))</f>
        <v>0</v>
      </c>
      <c r="AP1410" s="115" t="b">
        <f t="shared" ref="AP1410:AP1442" si="1129">IF(DQ1410="T",1,IF(DQ1410="F",0))</f>
        <v>0</v>
      </c>
      <c r="AQ1410" s="115" t="b">
        <f t="shared" ref="AQ1410:AQ1442" si="1130">IF(DR1410="T",1,IF(DR1410="F",0))</f>
        <v>0</v>
      </c>
      <c r="AR1410" s="79">
        <f t="shared" si="1091"/>
        <v>0</v>
      </c>
      <c r="AS1410" s="79">
        <f t="shared" si="1092"/>
        <v>0</v>
      </c>
      <c r="AT1410" s="79">
        <f t="shared" si="1093"/>
        <v>0</v>
      </c>
      <c r="AU1410" s="79">
        <f t="shared" si="1094"/>
        <v>0</v>
      </c>
      <c r="AV1410" s="79">
        <f t="shared" si="1095"/>
        <v>0</v>
      </c>
      <c r="AW1410" s="79">
        <f t="shared" si="1096"/>
        <v>0</v>
      </c>
      <c r="AX1410" s="128">
        <f t="shared" si="1097"/>
        <v>0</v>
      </c>
      <c r="AY1410" s="128"/>
      <c r="AZ1410" s="128"/>
      <c r="BA1410" s="128">
        <f t="shared" si="1098"/>
        <v>0</v>
      </c>
      <c r="BB1410" s="128">
        <f t="shared" si="1099"/>
        <v>0</v>
      </c>
      <c r="BC1410" s="80">
        <f t="shared" si="1100"/>
        <v>0</v>
      </c>
      <c r="BD1410" s="80">
        <f t="shared" si="1101"/>
        <v>0</v>
      </c>
      <c r="BE1410" s="80">
        <f t="shared" si="1102"/>
        <v>0</v>
      </c>
      <c r="BF1410" s="80">
        <f t="shared" si="1103"/>
        <v>0</v>
      </c>
      <c r="BG1410" s="80">
        <f t="shared" si="1104"/>
        <v>0</v>
      </c>
      <c r="BH1410" s="80">
        <f t="shared" ref="BH1410:BH1442" si="1131">IF(DH1410=3,1,IF(DH1410=2,0.5,IF(DH1410=1,0.25*DH1410,0)))</f>
        <v>0</v>
      </c>
      <c r="BI1410" s="4">
        <f t="shared" si="1105"/>
        <v>0</v>
      </c>
      <c r="BJ1410" s="4">
        <f t="shared" si="1106"/>
        <v>0</v>
      </c>
      <c r="BK1410" s="4">
        <f t="shared" si="1107"/>
        <v>0</v>
      </c>
      <c r="BL1410" s="8" t="e">
        <f>VLOOKUP(CN1410,'CIR Results'!$B$3:$L$42,2,FALSE)</f>
        <v>#N/A</v>
      </c>
      <c r="BM1410" s="8" t="e">
        <f>VLOOKUP(CN1410,'CIR Results'!$B$3:$L$42,3,FALSE)</f>
        <v>#N/A</v>
      </c>
      <c r="BN1410" s="8" t="e">
        <f>VLOOKUP(CN1410,'CIR Results'!$B$3:$L$42,4,FALSE)</f>
        <v>#N/A</v>
      </c>
      <c r="BO1410" s="8" t="e">
        <f>VLOOKUP(CN1410,'CIR Results'!$B$3:$L$42,5,FALSE)</f>
        <v>#N/A</v>
      </c>
      <c r="BP1410" s="8" t="e">
        <f>VLOOKUP(CN1410,'CIR Results'!$B$3:$L$42,6,FALSE)</f>
        <v>#N/A</v>
      </c>
      <c r="BQ1410" s="8" t="e">
        <f>VLOOKUP(CN1410,'CIR Results'!$B$3:$L$42,8,FALSE)</f>
        <v>#N/A</v>
      </c>
      <c r="BR1410" s="8" t="e">
        <f>VLOOKUP(CN1410,'CIR Results'!$B$3:$L$42,9,FALSE)</f>
        <v>#N/A</v>
      </c>
      <c r="BS1410" s="8" t="e">
        <f>VLOOKUP(CN1410,'CIR Results'!$B$3:$L$42,10,FALSE)</f>
        <v>#N/A</v>
      </c>
      <c r="BT1410" s="8" t="e">
        <f>VLOOKUP(CN1410,'CIR Results'!$B$3:$L$42,11,FALSE)</f>
        <v>#N/A</v>
      </c>
      <c r="BU1410" s="136" t="e">
        <f>VLOOKUP(CN1410,'CIR Team Info'!$B$5:$E$44,2,FALSE)</f>
        <v>#N/A</v>
      </c>
      <c r="BV1410" s="136" t="e">
        <f>VLOOKUP(CN1410,'CIR Team Info'!$B$5:$E$44,4,FALSE)</f>
        <v>#N/A</v>
      </c>
      <c r="BW1410" s="136" t="str">
        <f t="shared" si="1085"/>
        <v xml:space="preserve">   </v>
      </c>
    </row>
    <row r="1411" spans="1:75" x14ac:dyDescent="0.25">
      <c r="A1411" s="78">
        <f t="shared" si="1086"/>
        <v>0</v>
      </c>
      <c r="C1411" s="10" t="str">
        <f t="shared" si="1125"/>
        <v>Do Not Pick</v>
      </c>
      <c r="D1411" s="17">
        <f t="shared" si="1087"/>
        <v>0</v>
      </c>
      <c r="E1411" s="113">
        <f t="shared" si="1113"/>
        <v>0</v>
      </c>
      <c r="F1411" s="113">
        <f t="shared" si="1114"/>
        <v>0</v>
      </c>
      <c r="G1411" s="113">
        <f t="shared" si="1115"/>
        <v>0</v>
      </c>
      <c r="H1411" s="113">
        <f t="shared" si="1116"/>
        <v>0</v>
      </c>
      <c r="I1411" s="113">
        <f t="shared" si="1117"/>
        <v>0</v>
      </c>
      <c r="J1411" s="113">
        <f t="shared" si="1118"/>
        <v>0</v>
      </c>
      <c r="K1411" s="113">
        <f t="shared" si="1108"/>
        <v>0</v>
      </c>
      <c r="L1411" s="76">
        <v>8</v>
      </c>
      <c r="M1411" s="76">
        <v>5</v>
      </c>
      <c r="N1411" s="76">
        <v>7</v>
      </c>
      <c r="O1411" s="76">
        <v>6</v>
      </c>
      <c r="P1411" s="76">
        <v>6</v>
      </c>
      <c r="Q1411" s="76">
        <v>2</v>
      </c>
      <c r="R1411" s="76">
        <v>1</v>
      </c>
      <c r="S1411" s="17">
        <f t="shared" si="1088"/>
        <v>0</v>
      </c>
      <c r="T1411" s="113">
        <f t="shared" si="1119"/>
        <v>0</v>
      </c>
      <c r="U1411" s="113">
        <f t="shared" si="1120"/>
        <v>0</v>
      </c>
      <c r="V1411" s="113">
        <f t="shared" si="1121"/>
        <v>0</v>
      </c>
      <c r="W1411" s="113">
        <f t="shared" si="1122"/>
        <v>0</v>
      </c>
      <c r="X1411" s="113">
        <f t="shared" si="1123"/>
        <v>0</v>
      </c>
      <c r="Y1411" s="113">
        <f t="shared" si="1124"/>
        <v>0</v>
      </c>
      <c r="Z1411" s="113">
        <f t="shared" si="1109"/>
        <v>0</v>
      </c>
      <c r="AA1411" s="76">
        <v>10</v>
      </c>
      <c r="AB1411" s="76">
        <v>6</v>
      </c>
      <c r="AC1411" s="76">
        <v>8</v>
      </c>
      <c r="AD1411" s="76">
        <v>2</v>
      </c>
      <c r="AE1411" s="76">
        <v>2</v>
      </c>
      <c r="AF1411" s="76">
        <v>5</v>
      </c>
      <c r="AG1411" s="76">
        <v>8</v>
      </c>
      <c r="AH1411" s="131">
        <f t="shared" si="1089"/>
        <v>0</v>
      </c>
      <c r="AI1411" s="131">
        <f t="shared" si="1110"/>
        <v>0</v>
      </c>
      <c r="AJ1411" s="131">
        <f t="shared" si="1126"/>
        <v>0</v>
      </c>
      <c r="AK1411" s="131">
        <f t="shared" si="1127"/>
        <v>0</v>
      </c>
      <c r="AL1411" s="131">
        <f t="shared" si="1111"/>
        <v>0</v>
      </c>
      <c r="AM1411" s="131">
        <f t="shared" si="1112"/>
        <v>0</v>
      </c>
      <c r="AN1411" s="131">
        <f t="shared" si="1090"/>
        <v>0</v>
      </c>
      <c r="AO1411" s="115" t="b">
        <f t="shared" si="1128"/>
        <v>0</v>
      </c>
      <c r="AP1411" s="115" t="b">
        <f t="shared" si="1129"/>
        <v>0</v>
      </c>
      <c r="AQ1411" s="115" t="b">
        <f t="shared" si="1130"/>
        <v>0</v>
      </c>
      <c r="AR1411" s="79">
        <f t="shared" si="1091"/>
        <v>0</v>
      </c>
      <c r="AS1411" s="79">
        <f t="shared" si="1092"/>
        <v>0</v>
      </c>
      <c r="AT1411" s="79">
        <f t="shared" si="1093"/>
        <v>0</v>
      </c>
      <c r="AU1411" s="79">
        <f t="shared" si="1094"/>
        <v>0</v>
      </c>
      <c r="AV1411" s="79">
        <f t="shared" si="1095"/>
        <v>0</v>
      </c>
      <c r="AW1411" s="79">
        <f t="shared" si="1096"/>
        <v>0</v>
      </c>
      <c r="AX1411" s="128">
        <f t="shared" si="1097"/>
        <v>0</v>
      </c>
      <c r="AY1411" s="128"/>
      <c r="AZ1411" s="128"/>
      <c r="BA1411" s="128">
        <f t="shared" si="1098"/>
        <v>0</v>
      </c>
      <c r="BB1411" s="128">
        <f t="shared" si="1099"/>
        <v>0</v>
      </c>
      <c r="BC1411" s="80">
        <f t="shared" si="1100"/>
        <v>0</v>
      </c>
      <c r="BD1411" s="80">
        <f t="shared" si="1101"/>
        <v>0</v>
      </c>
      <c r="BE1411" s="80">
        <f t="shared" si="1102"/>
        <v>0</v>
      </c>
      <c r="BF1411" s="80">
        <f t="shared" si="1103"/>
        <v>0</v>
      </c>
      <c r="BG1411" s="80">
        <f t="shared" si="1104"/>
        <v>0</v>
      </c>
      <c r="BH1411" s="80">
        <f t="shared" si="1131"/>
        <v>0</v>
      </c>
      <c r="BI1411" s="4">
        <f t="shared" si="1105"/>
        <v>0</v>
      </c>
      <c r="BJ1411" s="4">
        <f t="shared" si="1106"/>
        <v>0</v>
      </c>
      <c r="BK1411" s="4">
        <f t="shared" si="1107"/>
        <v>0</v>
      </c>
      <c r="BL1411" s="8" t="e">
        <f>VLOOKUP(CN1411,'CIR Results'!$B$3:$L$42,2,FALSE)</f>
        <v>#N/A</v>
      </c>
      <c r="BM1411" s="8" t="e">
        <f>VLOOKUP(CN1411,'CIR Results'!$B$3:$L$42,3,FALSE)</f>
        <v>#N/A</v>
      </c>
      <c r="BN1411" s="8" t="e">
        <f>VLOOKUP(CN1411,'CIR Results'!$B$3:$L$42,4,FALSE)</f>
        <v>#N/A</v>
      </c>
      <c r="BO1411" s="8" t="e">
        <f>VLOOKUP(CN1411,'CIR Results'!$B$3:$L$42,5,FALSE)</f>
        <v>#N/A</v>
      </c>
      <c r="BP1411" s="8" t="e">
        <f>VLOOKUP(CN1411,'CIR Results'!$B$3:$L$42,6,FALSE)</f>
        <v>#N/A</v>
      </c>
      <c r="BQ1411" s="8" t="e">
        <f>VLOOKUP(CN1411,'CIR Results'!$B$3:$L$42,8,FALSE)</f>
        <v>#N/A</v>
      </c>
      <c r="BR1411" s="8" t="e">
        <f>VLOOKUP(CN1411,'CIR Results'!$B$3:$L$42,9,FALSE)</f>
        <v>#N/A</v>
      </c>
      <c r="BS1411" s="8" t="e">
        <f>VLOOKUP(CN1411,'CIR Results'!$B$3:$L$42,10,FALSE)</f>
        <v>#N/A</v>
      </c>
      <c r="BT1411" s="8" t="e">
        <f>VLOOKUP(CN1411,'CIR Results'!$B$3:$L$42,11,FALSE)</f>
        <v>#N/A</v>
      </c>
      <c r="BU1411" s="136" t="e">
        <f>VLOOKUP(CN1411,'CIR Team Info'!$B$5:$E$44,2,FALSE)</f>
        <v>#N/A</v>
      </c>
      <c r="BV1411" s="136" t="e">
        <f>VLOOKUP(CN1411,'CIR Team Info'!$B$5:$E$44,4,FALSE)</f>
        <v>#N/A</v>
      </c>
      <c r="BW1411" s="136" t="str">
        <f t="shared" ref="BW1411:BW1474" si="1132">CONCATENATE(CJ1411," ",CK1411," ",CL1411," ",DV1411)</f>
        <v xml:space="preserve">   </v>
      </c>
    </row>
    <row r="1412" spans="1:75" x14ac:dyDescent="0.25">
      <c r="A1412" s="78">
        <f t="shared" si="1086"/>
        <v>0</v>
      </c>
      <c r="C1412" s="10" t="str">
        <f t="shared" si="1125"/>
        <v>Do Not Pick</v>
      </c>
      <c r="D1412" s="17">
        <f t="shared" si="1087"/>
        <v>0</v>
      </c>
      <c r="E1412" s="113">
        <f t="shared" si="1113"/>
        <v>0</v>
      </c>
      <c r="F1412" s="113">
        <f t="shared" si="1114"/>
        <v>0</v>
      </c>
      <c r="G1412" s="113">
        <f t="shared" si="1115"/>
        <v>0</v>
      </c>
      <c r="H1412" s="113">
        <f t="shared" si="1116"/>
        <v>0</v>
      </c>
      <c r="I1412" s="113">
        <f t="shared" si="1117"/>
        <v>0</v>
      </c>
      <c r="J1412" s="113">
        <f t="shared" si="1118"/>
        <v>0</v>
      </c>
      <c r="K1412" s="113">
        <f t="shared" si="1108"/>
        <v>0</v>
      </c>
      <c r="L1412" s="76">
        <v>8</v>
      </c>
      <c r="M1412" s="76">
        <v>5</v>
      </c>
      <c r="N1412" s="76">
        <v>7</v>
      </c>
      <c r="O1412" s="76">
        <v>6</v>
      </c>
      <c r="P1412" s="76">
        <v>6</v>
      </c>
      <c r="Q1412" s="76">
        <v>2</v>
      </c>
      <c r="R1412" s="76">
        <v>1</v>
      </c>
      <c r="S1412" s="17">
        <f t="shared" si="1088"/>
        <v>0</v>
      </c>
      <c r="T1412" s="113">
        <f t="shared" si="1119"/>
        <v>0</v>
      </c>
      <c r="U1412" s="113">
        <f t="shared" si="1120"/>
        <v>0</v>
      </c>
      <c r="V1412" s="113">
        <f t="shared" si="1121"/>
        <v>0</v>
      </c>
      <c r="W1412" s="113">
        <f t="shared" si="1122"/>
        <v>0</v>
      </c>
      <c r="X1412" s="113">
        <f t="shared" si="1123"/>
        <v>0</v>
      </c>
      <c r="Y1412" s="113">
        <f t="shared" si="1124"/>
        <v>0</v>
      </c>
      <c r="Z1412" s="113">
        <f t="shared" si="1109"/>
        <v>0</v>
      </c>
      <c r="AA1412" s="76">
        <v>10</v>
      </c>
      <c r="AB1412" s="76">
        <v>6</v>
      </c>
      <c r="AC1412" s="76">
        <v>8</v>
      </c>
      <c r="AD1412" s="76">
        <v>2</v>
      </c>
      <c r="AE1412" s="76">
        <v>2</v>
      </c>
      <c r="AF1412" s="76">
        <v>5</v>
      </c>
      <c r="AG1412" s="76">
        <v>8</v>
      </c>
      <c r="AH1412" s="131">
        <f t="shared" si="1089"/>
        <v>0</v>
      </c>
      <c r="AI1412" s="131">
        <f t="shared" si="1110"/>
        <v>0</v>
      </c>
      <c r="AJ1412" s="131">
        <f t="shared" si="1126"/>
        <v>0</v>
      </c>
      <c r="AK1412" s="131">
        <f t="shared" si="1127"/>
        <v>0</v>
      </c>
      <c r="AL1412" s="131">
        <f t="shared" si="1111"/>
        <v>0</v>
      </c>
      <c r="AM1412" s="131">
        <f t="shared" si="1112"/>
        <v>0</v>
      </c>
      <c r="AN1412" s="131">
        <f t="shared" si="1090"/>
        <v>0</v>
      </c>
      <c r="AO1412" s="115" t="b">
        <f t="shared" si="1128"/>
        <v>0</v>
      </c>
      <c r="AP1412" s="115" t="b">
        <f t="shared" si="1129"/>
        <v>0</v>
      </c>
      <c r="AQ1412" s="115" t="b">
        <f t="shared" si="1130"/>
        <v>0</v>
      </c>
      <c r="AR1412" s="79">
        <f t="shared" si="1091"/>
        <v>0</v>
      </c>
      <c r="AS1412" s="79">
        <f t="shared" si="1092"/>
        <v>0</v>
      </c>
      <c r="AT1412" s="79">
        <f t="shared" si="1093"/>
        <v>0</v>
      </c>
      <c r="AU1412" s="79">
        <f t="shared" si="1094"/>
        <v>0</v>
      </c>
      <c r="AV1412" s="79">
        <f t="shared" si="1095"/>
        <v>0</v>
      </c>
      <c r="AW1412" s="79">
        <f t="shared" si="1096"/>
        <v>0</v>
      </c>
      <c r="AX1412" s="128">
        <f t="shared" si="1097"/>
        <v>0</v>
      </c>
      <c r="AY1412" s="128"/>
      <c r="AZ1412" s="128"/>
      <c r="BA1412" s="128">
        <f t="shared" si="1098"/>
        <v>0</v>
      </c>
      <c r="BB1412" s="128">
        <f t="shared" si="1099"/>
        <v>0</v>
      </c>
      <c r="BC1412" s="80">
        <f t="shared" si="1100"/>
        <v>0</v>
      </c>
      <c r="BD1412" s="80">
        <f t="shared" si="1101"/>
        <v>0</v>
      </c>
      <c r="BE1412" s="80">
        <f t="shared" si="1102"/>
        <v>0</v>
      </c>
      <c r="BF1412" s="80">
        <f t="shared" si="1103"/>
        <v>0</v>
      </c>
      <c r="BG1412" s="80">
        <f t="shared" si="1104"/>
        <v>0</v>
      </c>
      <c r="BH1412" s="80">
        <f t="shared" si="1131"/>
        <v>0</v>
      </c>
      <c r="BI1412" s="4">
        <f t="shared" si="1105"/>
        <v>0</v>
      </c>
      <c r="BJ1412" s="4">
        <f t="shared" si="1106"/>
        <v>0</v>
      </c>
      <c r="BK1412" s="4">
        <f t="shared" si="1107"/>
        <v>0</v>
      </c>
      <c r="BL1412" s="8" t="e">
        <f>VLOOKUP(CN1412,'CIR Results'!$B$3:$L$42,2,FALSE)</f>
        <v>#N/A</v>
      </c>
      <c r="BM1412" s="8" t="e">
        <f>VLOOKUP(CN1412,'CIR Results'!$B$3:$L$42,3,FALSE)</f>
        <v>#N/A</v>
      </c>
      <c r="BN1412" s="8" t="e">
        <f>VLOOKUP(CN1412,'CIR Results'!$B$3:$L$42,4,FALSE)</f>
        <v>#N/A</v>
      </c>
      <c r="BO1412" s="8" t="e">
        <f>VLOOKUP(CN1412,'CIR Results'!$B$3:$L$42,5,FALSE)</f>
        <v>#N/A</v>
      </c>
      <c r="BP1412" s="8" t="e">
        <f>VLOOKUP(CN1412,'CIR Results'!$B$3:$L$42,6,FALSE)</f>
        <v>#N/A</v>
      </c>
      <c r="BQ1412" s="8" t="e">
        <f>VLOOKUP(CN1412,'CIR Results'!$B$3:$L$42,8,FALSE)</f>
        <v>#N/A</v>
      </c>
      <c r="BR1412" s="8" t="e">
        <f>VLOOKUP(CN1412,'CIR Results'!$B$3:$L$42,9,FALSE)</f>
        <v>#N/A</v>
      </c>
      <c r="BS1412" s="8" t="e">
        <f>VLOOKUP(CN1412,'CIR Results'!$B$3:$L$42,10,FALSE)</f>
        <v>#N/A</v>
      </c>
      <c r="BT1412" s="8" t="e">
        <f>VLOOKUP(CN1412,'CIR Results'!$B$3:$L$42,11,FALSE)</f>
        <v>#N/A</v>
      </c>
      <c r="BU1412" s="136" t="e">
        <f>VLOOKUP(CN1412,'CIR Team Info'!$B$5:$E$44,2,FALSE)</f>
        <v>#N/A</v>
      </c>
      <c r="BV1412" s="136" t="e">
        <f>VLOOKUP(CN1412,'CIR Team Info'!$B$5:$E$44,4,FALSE)</f>
        <v>#N/A</v>
      </c>
      <c r="BW1412" s="136" t="str">
        <f t="shared" si="1132"/>
        <v xml:space="preserve">   </v>
      </c>
    </row>
    <row r="1413" spans="1:75" x14ac:dyDescent="0.25">
      <c r="A1413" s="78">
        <f t="shared" si="1086"/>
        <v>0</v>
      </c>
      <c r="C1413" s="10" t="str">
        <f t="shared" si="1125"/>
        <v>Do Not Pick</v>
      </c>
      <c r="D1413" s="17">
        <f t="shared" si="1087"/>
        <v>0</v>
      </c>
      <c r="E1413" s="113">
        <f t="shared" si="1113"/>
        <v>0</v>
      </c>
      <c r="F1413" s="113">
        <f t="shared" si="1114"/>
        <v>0</v>
      </c>
      <c r="G1413" s="113">
        <f t="shared" si="1115"/>
        <v>0</v>
      </c>
      <c r="H1413" s="113">
        <f t="shared" si="1116"/>
        <v>0</v>
      </c>
      <c r="I1413" s="113">
        <f t="shared" si="1117"/>
        <v>0</v>
      </c>
      <c r="J1413" s="113">
        <f t="shared" si="1118"/>
        <v>0</v>
      </c>
      <c r="K1413" s="113">
        <f t="shared" si="1108"/>
        <v>0</v>
      </c>
      <c r="L1413" s="76">
        <v>8</v>
      </c>
      <c r="M1413" s="76">
        <v>5</v>
      </c>
      <c r="N1413" s="76">
        <v>7</v>
      </c>
      <c r="O1413" s="76">
        <v>6</v>
      </c>
      <c r="P1413" s="76">
        <v>6</v>
      </c>
      <c r="Q1413" s="76">
        <v>2</v>
      </c>
      <c r="R1413" s="76">
        <v>1</v>
      </c>
      <c r="S1413" s="17">
        <f t="shared" si="1088"/>
        <v>0</v>
      </c>
      <c r="T1413" s="113">
        <f t="shared" si="1119"/>
        <v>0</v>
      </c>
      <c r="U1413" s="113">
        <f t="shared" si="1120"/>
        <v>0</v>
      </c>
      <c r="V1413" s="113">
        <f t="shared" si="1121"/>
        <v>0</v>
      </c>
      <c r="W1413" s="113">
        <f t="shared" si="1122"/>
        <v>0</v>
      </c>
      <c r="X1413" s="113">
        <f t="shared" si="1123"/>
        <v>0</v>
      </c>
      <c r="Y1413" s="113">
        <f t="shared" si="1124"/>
        <v>0</v>
      </c>
      <c r="Z1413" s="113">
        <f t="shared" si="1109"/>
        <v>0</v>
      </c>
      <c r="AA1413" s="76">
        <v>10</v>
      </c>
      <c r="AB1413" s="76">
        <v>6</v>
      </c>
      <c r="AC1413" s="76">
        <v>8</v>
      </c>
      <c r="AD1413" s="76">
        <v>2</v>
      </c>
      <c r="AE1413" s="76">
        <v>2</v>
      </c>
      <c r="AF1413" s="76">
        <v>5</v>
      </c>
      <c r="AG1413" s="76">
        <v>8</v>
      </c>
      <c r="AH1413" s="131">
        <f t="shared" si="1089"/>
        <v>0</v>
      </c>
      <c r="AI1413" s="131">
        <f t="shared" si="1110"/>
        <v>0</v>
      </c>
      <c r="AJ1413" s="131">
        <f t="shared" si="1126"/>
        <v>0</v>
      </c>
      <c r="AK1413" s="131">
        <f t="shared" si="1127"/>
        <v>0</v>
      </c>
      <c r="AL1413" s="131">
        <f t="shared" si="1111"/>
        <v>0</v>
      </c>
      <c r="AM1413" s="131">
        <f t="shared" si="1112"/>
        <v>0</v>
      </c>
      <c r="AN1413" s="131">
        <f t="shared" si="1090"/>
        <v>0</v>
      </c>
      <c r="AO1413" s="115" t="b">
        <f t="shared" si="1128"/>
        <v>0</v>
      </c>
      <c r="AP1413" s="115" t="b">
        <f t="shared" si="1129"/>
        <v>0</v>
      </c>
      <c r="AQ1413" s="115" t="b">
        <f t="shared" si="1130"/>
        <v>0</v>
      </c>
      <c r="AR1413" s="79">
        <f t="shared" si="1091"/>
        <v>0</v>
      </c>
      <c r="AS1413" s="79">
        <f t="shared" si="1092"/>
        <v>0</v>
      </c>
      <c r="AT1413" s="79">
        <f t="shared" si="1093"/>
        <v>0</v>
      </c>
      <c r="AU1413" s="79">
        <f t="shared" si="1094"/>
        <v>0</v>
      </c>
      <c r="AV1413" s="79">
        <f t="shared" si="1095"/>
        <v>0</v>
      </c>
      <c r="AW1413" s="79">
        <f t="shared" si="1096"/>
        <v>0</v>
      </c>
      <c r="AX1413" s="128">
        <f t="shared" si="1097"/>
        <v>0</v>
      </c>
      <c r="AY1413" s="128"/>
      <c r="AZ1413" s="128"/>
      <c r="BA1413" s="128">
        <f t="shared" si="1098"/>
        <v>0</v>
      </c>
      <c r="BB1413" s="128">
        <f t="shared" si="1099"/>
        <v>0</v>
      </c>
      <c r="BC1413" s="80">
        <f t="shared" si="1100"/>
        <v>0</v>
      </c>
      <c r="BD1413" s="80">
        <f t="shared" si="1101"/>
        <v>0</v>
      </c>
      <c r="BE1413" s="80">
        <f t="shared" si="1102"/>
        <v>0</v>
      </c>
      <c r="BF1413" s="80">
        <f t="shared" si="1103"/>
        <v>0</v>
      </c>
      <c r="BG1413" s="80">
        <f t="shared" si="1104"/>
        <v>0</v>
      </c>
      <c r="BH1413" s="80">
        <f t="shared" si="1131"/>
        <v>0</v>
      </c>
      <c r="BI1413" s="4">
        <f t="shared" si="1105"/>
        <v>0</v>
      </c>
      <c r="BJ1413" s="4">
        <f t="shared" si="1106"/>
        <v>0</v>
      </c>
      <c r="BK1413" s="4">
        <f t="shared" si="1107"/>
        <v>0</v>
      </c>
      <c r="BL1413" s="8" t="e">
        <f>VLOOKUP(CN1413,'CIR Results'!$B$3:$L$42,2,FALSE)</f>
        <v>#N/A</v>
      </c>
      <c r="BM1413" s="8" t="e">
        <f>VLOOKUP(CN1413,'CIR Results'!$B$3:$L$42,3,FALSE)</f>
        <v>#N/A</v>
      </c>
      <c r="BN1413" s="8" t="e">
        <f>VLOOKUP(CN1413,'CIR Results'!$B$3:$L$42,4,FALSE)</f>
        <v>#N/A</v>
      </c>
      <c r="BO1413" s="8" t="e">
        <f>VLOOKUP(CN1413,'CIR Results'!$B$3:$L$42,5,FALSE)</f>
        <v>#N/A</v>
      </c>
      <c r="BP1413" s="8" t="e">
        <f>VLOOKUP(CN1413,'CIR Results'!$B$3:$L$42,6,FALSE)</f>
        <v>#N/A</v>
      </c>
      <c r="BQ1413" s="8" t="e">
        <f>VLOOKUP(CN1413,'CIR Results'!$B$3:$L$42,8,FALSE)</f>
        <v>#N/A</v>
      </c>
      <c r="BR1413" s="8" t="e">
        <f>VLOOKUP(CN1413,'CIR Results'!$B$3:$L$42,9,FALSE)</f>
        <v>#N/A</v>
      </c>
      <c r="BS1413" s="8" t="e">
        <f>VLOOKUP(CN1413,'CIR Results'!$B$3:$L$42,10,FALSE)</f>
        <v>#N/A</v>
      </c>
      <c r="BT1413" s="8" t="e">
        <f>VLOOKUP(CN1413,'CIR Results'!$B$3:$L$42,11,FALSE)</f>
        <v>#N/A</v>
      </c>
      <c r="BU1413" s="136" t="e">
        <f>VLOOKUP(CN1413,'CIR Team Info'!$B$5:$E$44,2,FALSE)</f>
        <v>#N/A</v>
      </c>
      <c r="BV1413" s="136" t="e">
        <f>VLOOKUP(CN1413,'CIR Team Info'!$B$5:$E$44,4,FALSE)</f>
        <v>#N/A</v>
      </c>
      <c r="BW1413" s="136" t="str">
        <f t="shared" si="1132"/>
        <v xml:space="preserve">   </v>
      </c>
    </row>
    <row r="1414" spans="1:75" x14ac:dyDescent="0.25">
      <c r="A1414" s="78">
        <f t="shared" si="1086"/>
        <v>0</v>
      </c>
      <c r="C1414" s="10" t="str">
        <f t="shared" si="1125"/>
        <v>Do Not Pick</v>
      </c>
      <c r="D1414" s="17">
        <f t="shared" si="1087"/>
        <v>0</v>
      </c>
      <c r="E1414" s="113">
        <f t="shared" si="1113"/>
        <v>0</v>
      </c>
      <c r="F1414" s="113">
        <f t="shared" si="1114"/>
        <v>0</v>
      </c>
      <c r="G1414" s="113">
        <f t="shared" si="1115"/>
        <v>0</v>
      </c>
      <c r="H1414" s="113">
        <f t="shared" si="1116"/>
        <v>0</v>
      </c>
      <c r="I1414" s="113">
        <f t="shared" si="1117"/>
        <v>0</v>
      </c>
      <c r="J1414" s="113">
        <f t="shared" si="1118"/>
        <v>0</v>
      </c>
      <c r="K1414" s="113">
        <f t="shared" si="1108"/>
        <v>0</v>
      </c>
      <c r="L1414" s="76">
        <v>8</v>
      </c>
      <c r="M1414" s="76">
        <v>5</v>
      </c>
      <c r="N1414" s="76">
        <v>7</v>
      </c>
      <c r="O1414" s="76">
        <v>6</v>
      </c>
      <c r="P1414" s="76">
        <v>6</v>
      </c>
      <c r="Q1414" s="76">
        <v>2</v>
      </c>
      <c r="R1414" s="76">
        <v>1</v>
      </c>
      <c r="S1414" s="17">
        <f t="shared" si="1088"/>
        <v>0</v>
      </c>
      <c r="T1414" s="113">
        <f t="shared" si="1119"/>
        <v>0</v>
      </c>
      <c r="U1414" s="113">
        <f t="shared" si="1120"/>
        <v>0</v>
      </c>
      <c r="V1414" s="113">
        <f t="shared" si="1121"/>
        <v>0</v>
      </c>
      <c r="W1414" s="113">
        <f t="shared" si="1122"/>
        <v>0</v>
      </c>
      <c r="X1414" s="113">
        <f t="shared" si="1123"/>
        <v>0</v>
      </c>
      <c r="Y1414" s="113">
        <f t="shared" si="1124"/>
        <v>0</v>
      </c>
      <c r="Z1414" s="113">
        <f t="shared" si="1109"/>
        <v>0</v>
      </c>
      <c r="AA1414" s="76">
        <v>10</v>
      </c>
      <c r="AB1414" s="76">
        <v>6</v>
      </c>
      <c r="AC1414" s="76">
        <v>8</v>
      </c>
      <c r="AD1414" s="76">
        <v>2</v>
      </c>
      <c r="AE1414" s="76">
        <v>2</v>
      </c>
      <c r="AF1414" s="76">
        <v>5</v>
      </c>
      <c r="AG1414" s="76">
        <v>8</v>
      </c>
      <c r="AH1414" s="131">
        <f t="shared" si="1089"/>
        <v>0</v>
      </c>
      <c r="AI1414" s="131">
        <f t="shared" si="1110"/>
        <v>0</v>
      </c>
      <c r="AJ1414" s="131">
        <f t="shared" si="1126"/>
        <v>0</v>
      </c>
      <c r="AK1414" s="131">
        <f t="shared" si="1127"/>
        <v>0</v>
      </c>
      <c r="AL1414" s="131">
        <f t="shared" si="1111"/>
        <v>0</v>
      </c>
      <c r="AM1414" s="131">
        <f t="shared" si="1112"/>
        <v>0</v>
      </c>
      <c r="AN1414" s="131">
        <f t="shared" si="1090"/>
        <v>0</v>
      </c>
      <c r="AO1414" s="115" t="b">
        <f t="shared" si="1128"/>
        <v>0</v>
      </c>
      <c r="AP1414" s="115" t="b">
        <f t="shared" si="1129"/>
        <v>0</v>
      </c>
      <c r="AQ1414" s="115" t="b">
        <f t="shared" si="1130"/>
        <v>0</v>
      </c>
      <c r="AR1414" s="79">
        <f t="shared" si="1091"/>
        <v>0</v>
      </c>
      <c r="AS1414" s="79">
        <f t="shared" si="1092"/>
        <v>0</v>
      </c>
      <c r="AT1414" s="79">
        <f t="shared" si="1093"/>
        <v>0</v>
      </c>
      <c r="AU1414" s="79">
        <f t="shared" si="1094"/>
        <v>0</v>
      </c>
      <c r="AV1414" s="79">
        <f t="shared" si="1095"/>
        <v>0</v>
      </c>
      <c r="AW1414" s="79">
        <f t="shared" si="1096"/>
        <v>0</v>
      </c>
      <c r="AX1414" s="128">
        <f t="shared" si="1097"/>
        <v>0</v>
      </c>
      <c r="AY1414" s="128"/>
      <c r="AZ1414" s="128"/>
      <c r="BA1414" s="128">
        <f t="shared" si="1098"/>
        <v>0</v>
      </c>
      <c r="BB1414" s="128">
        <f t="shared" si="1099"/>
        <v>0</v>
      </c>
      <c r="BC1414" s="80">
        <f t="shared" si="1100"/>
        <v>0</v>
      </c>
      <c r="BD1414" s="80">
        <f t="shared" si="1101"/>
        <v>0</v>
      </c>
      <c r="BE1414" s="80">
        <f t="shared" si="1102"/>
        <v>0</v>
      </c>
      <c r="BF1414" s="80">
        <f t="shared" si="1103"/>
        <v>0</v>
      </c>
      <c r="BG1414" s="80">
        <f t="shared" si="1104"/>
        <v>0</v>
      </c>
      <c r="BH1414" s="80">
        <f t="shared" si="1131"/>
        <v>0</v>
      </c>
      <c r="BI1414" s="4">
        <f t="shared" si="1105"/>
        <v>0</v>
      </c>
      <c r="BJ1414" s="4">
        <f t="shared" si="1106"/>
        <v>0</v>
      </c>
      <c r="BK1414" s="4">
        <f t="shared" si="1107"/>
        <v>0</v>
      </c>
      <c r="BL1414" s="8" t="e">
        <f>VLOOKUP(CN1414,'CIR Results'!$B$3:$L$42,2,FALSE)</f>
        <v>#N/A</v>
      </c>
      <c r="BM1414" s="8" t="e">
        <f>VLOOKUP(CN1414,'CIR Results'!$B$3:$L$42,3,FALSE)</f>
        <v>#N/A</v>
      </c>
      <c r="BN1414" s="8" t="e">
        <f>VLOOKUP(CN1414,'CIR Results'!$B$3:$L$42,4,FALSE)</f>
        <v>#N/A</v>
      </c>
      <c r="BO1414" s="8" t="e">
        <f>VLOOKUP(CN1414,'CIR Results'!$B$3:$L$42,5,FALSE)</f>
        <v>#N/A</v>
      </c>
      <c r="BP1414" s="8" t="e">
        <f>VLOOKUP(CN1414,'CIR Results'!$B$3:$L$42,6,FALSE)</f>
        <v>#N/A</v>
      </c>
      <c r="BQ1414" s="8" t="e">
        <f>VLOOKUP(CN1414,'CIR Results'!$B$3:$L$42,8,FALSE)</f>
        <v>#N/A</v>
      </c>
      <c r="BR1414" s="8" t="e">
        <f>VLOOKUP(CN1414,'CIR Results'!$B$3:$L$42,9,FALSE)</f>
        <v>#N/A</v>
      </c>
      <c r="BS1414" s="8" t="e">
        <f>VLOOKUP(CN1414,'CIR Results'!$B$3:$L$42,10,FALSE)</f>
        <v>#N/A</v>
      </c>
      <c r="BT1414" s="8" t="e">
        <f>VLOOKUP(CN1414,'CIR Results'!$B$3:$L$42,11,FALSE)</f>
        <v>#N/A</v>
      </c>
      <c r="BU1414" s="136" t="e">
        <f>VLOOKUP(CN1414,'CIR Team Info'!$B$5:$E$44,2,FALSE)</f>
        <v>#N/A</v>
      </c>
      <c r="BV1414" s="136" t="e">
        <f>VLOOKUP(CN1414,'CIR Team Info'!$B$5:$E$44,4,FALSE)</f>
        <v>#N/A</v>
      </c>
      <c r="BW1414" s="136" t="str">
        <f t="shared" si="1132"/>
        <v xml:space="preserve">   </v>
      </c>
    </row>
    <row r="1415" spans="1:75" x14ac:dyDescent="0.25">
      <c r="A1415" s="78">
        <f t="shared" si="1086"/>
        <v>0</v>
      </c>
      <c r="C1415" s="10" t="str">
        <f t="shared" si="1125"/>
        <v>Do Not Pick</v>
      </c>
      <c r="D1415" s="17">
        <f t="shared" si="1087"/>
        <v>0</v>
      </c>
      <c r="E1415" s="113">
        <f t="shared" si="1113"/>
        <v>0</v>
      </c>
      <c r="F1415" s="113">
        <f t="shared" si="1114"/>
        <v>0</v>
      </c>
      <c r="G1415" s="113">
        <f t="shared" si="1115"/>
        <v>0</v>
      </c>
      <c r="H1415" s="113">
        <f t="shared" si="1116"/>
        <v>0</v>
      </c>
      <c r="I1415" s="113">
        <f t="shared" si="1117"/>
        <v>0</v>
      </c>
      <c r="J1415" s="113">
        <f t="shared" si="1118"/>
        <v>0</v>
      </c>
      <c r="K1415" s="113">
        <f t="shared" si="1108"/>
        <v>0</v>
      </c>
      <c r="L1415" s="76">
        <v>8</v>
      </c>
      <c r="M1415" s="76">
        <v>5</v>
      </c>
      <c r="N1415" s="76">
        <v>7</v>
      </c>
      <c r="O1415" s="76">
        <v>6</v>
      </c>
      <c r="P1415" s="76">
        <v>6</v>
      </c>
      <c r="Q1415" s="76">
        <v>2</v>
      </c>
      <c r="R1415" s="76">
        <v>1</v>
      </c>
      <c r="S1415" s="17">
        <f t="shared" si="1088"/>
        <v>0</v>
      </c>
      <c r="T1415" s="113">
        <f t="shared" si="1119"/>
        <v>0</v>
      </c>
      <c r="U1415" s="113">
        <f t="shared" si="1120"/>
        <v>0</v>
      </c>
      <c r="V1415" s="113">
        <f t="shared" si="1121"/>
        <v>0</v>
      </c>
      <c r="W1415" s="113">
        <f t="shared" si="1122"/>
        <v>0</v>
      </c>
      <c r="X1415" s="113">
        <f t="shared" si="1123"/>
        <v>0</v>
      </c>
      <c r="Y1415" s="113">
        <f t="shared" si="1124"/>
        <v>0</v>
      </c>
      <c r="Z1415" s="113">
        <f t="shared" si="1109"/>
        <v>0</v>
      </c>
      <c r="AA1415" s="76">
        <v>10</v>
      </c>
      <c r="AB1415" s="76">
        <v>6</v>
      </c>
      <c r="AC1415" s="76">
        <v>8</v>
      </c>
      <c r="AD1415" s="76">
        <v>2</v>
      </c>
      <c r="AE1415" s="76">
        <v>2</v>
      </c>
      <c r="AF1415" s="76">
        <v>5</v>
      </c>
      <c r="AG1415" s="76">
        <v>8</v>
      </c>
      <c r="AH1415" s="131">
        <f t="shared" si="1089"/>
        <v>0</v>
      </c>
      <c r="AI1415" s="131">
        <f t="shared" si="1110"/>
        <v>0</v>
      </c>
      <c r="AJ1415" s="131">
        <f t="shared" si="1126"/>
        <v>0</v>
      </c>
      <c r="AK1415" s="131">
        <f t="shared" si="1127"/>
        <v>0</v>
      </c>
      <c r="AL1415" s="131">
        <f t="shared" si="1111"/>
        <v>0</v>
      </c>
      <c r="AM1415" s="131">
        <f t="shared" si="1112"/>
        <v>0</v>
      </c>
      <c r="AN1415" s="131">
        <f t="shared" si="1090"/>
        <v>0</v>
      </c>
      <c r="AO1415" s="115" t="b">
        <f t="shared" si="1128"/>
        <v>0</v>
      </c>
      <c r="AP1415" s="115" t="b">
        <f t="shared" si="1129"/>
        <v>0</v>
      </c>
      <c r="AQ1415" s="115" t="b">
        <f t="shared" si="1130"/>
        <v>0</v>
      </c>
      <c r="AR1415" s="79">
        <f t="shared" si="1091"/>
        <v>0</v>
      </c>
      <c r="AS1415" s="79">
        <f t="shared" si="1092"/>
        <v>0</v>
      </c>
      <c r="AT1415" s="79">
        <f t="shared" si="1093"/>
        <v>0</v>
      </c>
      <c r="AU1415" s="79">
        <f t="shared" si="1094"/>
        <v>0</v>
      </c>
      <c r="AV1415" s="79">
        <f t="shared" si="1095"/>
        <v>0</v>
      </c>
      <c r="AW1415" s="79">
        <f t="shared" si="1096"/>
        <v>0</v>
      </c>
      <c r="AX1415" s="128">
        <f t="shared" si="1097"/>
        <v>0</v>
      </c>
      <c r="AY1415" s="128"/>
      <c r="AZ1415" s="128"/>
      <c r="BA1415" s="128">
        <f t="shared" si="1098"/>
        <v>0</v>
      </c>
      <c r="BB1415" s="128">
        <f t="shared" si="1099"/>
        <v>0</v>
      </c>
      <c r="BC1415" s="80">
        <f t="shared" si="1100"/>
        <v>0</v>
      </c>
      <c r="BD1415" s="80">
        <f t="shared" si="1101"/>
        <v>0</v>
      </c>
      <c r="BE1415" s="80">
        <f t="shared" si="1102"/>
        <v>0</v>
      </c>
      <c r="BF1415" s="80">
        <f t="shared" si="1103"/>
        <v>0</v>
      </c>
      <c r="BG1415" s="80">
        <f t="shared" si="1104"/>
        <v>0</v>
      </c>
      <c r="BH1415" s="80">
        <f t="shared" si="1131"/>
        <v>0</v>
      </c>
      <c r="BI1415" s="4">
        <f t="shared" si="1105"/>
        <v>0</v>
      </c>
      <c r="BJ1415" s="4">
        <f t="shared" si="1106"/>
        <v>0</v>
      </c>
      <c r="BK1415" s="4">
        <f t="shared" si="1107"/>
        <v>0</v>
      </c>
      <c r="BL1415" s="8" t="e">
        <f>VLOOKUP(CN1415,'CIR Results'!$B$3:$L$42,2,FALSE)</f>
        <v>#N/A</v>
      </c>
      <c r="BM1415" s="8" t="e">
        <f>VLOOKUP(CN1415,'CIR Results'!$B$3:$L$42,3,FALSE)</f>
        <v>#N/A</v>
      </c>
      <c r="BN1415" s="8" t="e">
        <f>VLOOKUP(CN1415,'CIR Results'!$B$3:$L$42,4,FALSE)</f>
        <v>#N/A</v>
      </c>
      <c r="BO1415" s="8" t="e">
        <f>VLOOKUP(CN1415,'CIR Results'!$B$3:$L$42,5,FALSE)</f>
        <v>#N/A</v>
      </c>
      <c r="BP1415" s="8" t="e">
        <f>VLOOKUP(CN1415,'CIR Results'!$B$3:$L$42,6,FALSE)</f>
        <v>#N/A</v>
      </c>
      <c r="BQ1415" s="8" t="e">
        <f>VLOOKUP(CN1415,'CIR Results'!$B$3:$L$42,8,FALSE)</f>
        <v>#N/A</v>
      </c>
      <c r="BR1415" s="8" t="e">
        <f>VLOOKUP(CN1415,'CIR Results'!$B$3:$L$42,9,FALSE)</f>
        <v>#N/A</v>
      </c>
      <c r="BS1415" s="8" t="e">
        <f>VLOOKUP(CN1415,'CIR Results'!$B$3:$L$42,10,FALSE)</f>
        <v>#N/A</v>
      </c>
      <c r="BT1415" s="8" t="e">
        <f>VLOOKUP(CN1415,'CIR Results'!$B$3:$L$42,11,FALSE)</f>
        <v>#N/A</v>
      </c>
      <c r="BU1415" s="136" t="e">
        <f>VLOOKUP(CN1415,'CIR Team Info'!$B$5:$E$44,2,FALSE)</f>
        <v>#N/A</v>
      </c>
      <c r="BV1415" s="136" t="e">
        <f>VLOOKUP(CN1415,'CIR Team Info'!$B$5:$E$44,4,FALSE)</f>
        <v>#N/A</v>
      </c>
      <c r="BW1415" s="136" t="str">
        <f t="shared" si="1132"/>
        <v xml:space="preserve">   </v>
      </c>
    </row>
    <row r="1416" spans="1:75" x14ac:dyDescent="0.25">
      <c r="A1416" s="78">
        <f t="shared" si="1086"/>
        <v>0</v>
      </c>
      <c r="C1416" s="10" t="str">
        <f t="shared" si="1125"/>
        <v>Do Not Pick</v>
      </c>
      <c r="D1416" s="17">
        <f t="shared" si="1087"/>
        <v>0</v>
      </c>
      <c r="E1416" s="113">
        <f t="shared" si="1113"/>
        <v>0</v>
      </c>
      <c r="F1416" s="113">
        <f t="shared" si="1114"/>
        <v>0</v>
      </c>
      <c r="G1416" s="113">
        <f t="shared" si="1115"/>
        <v>0</v>
      </c>
      <c r="H1416" s="113">
        <f t="shared" si="1116"/>
        <v>0</v>
      </c>
      <c r="I1416" s="113">
        <f t="shared" si="1117"/>
        <v>0</v>
      </c>
      <c r="J1416" s="113">
        <f t="shared" si="1118"/>
        <v>0</v>
      </c>
      <c r="K1416" s="113">
        <f t="shared" si="1108"/>
        <v>0</v>
      </c>
      <c r="L1416" s="76">
        <v>8</v>
      </c>
      <c r="M1416" s="76">
        <v>5</v>
      </c>
      <c r="N1416" s="76">
        <v>7</v>
      </c>
      <c r="O1416" s="76">
        <v>6</v>
      </c>
      <c r="P1416" s="76">
        <v>6</v>
      </c>
      <c r="Q1416" s="76">
        <v>2</v>
      </c>
      <c r="R1416" s="76">
        <v>1</v>
      </c>
      <c r="S1416" s="17">
        <f t="shared" si="1088"/>
        <v>0</v>
      </c>
      <c r="T1416" s="113">
        <f t="shared" si="1119"/>
        <v>0</v>
      </c>
      <c r="U1416" s="113">
        <f t="shared" si="1120"/>
        <v>0</v>
      </c>
      <c r="V1416" s="113">
        <f t="shared" si="1121"/>
        <v>0</v>
      </c>
      <c r="W1416" s="113">
        <f t="shared" si="1122"/>
        <v>0</v>
      </c>
      <c r="X1416" s="113">
        <f t="shared" si="1123"/>
        <v>0</v>
      </c>
      <c r="Y1416" s="113">
        <f t="shared" si="1124"/>
        <v>0</v>
      </c>
      <c r="Z1416" s="113">
        <f t="shared" si="1109"/>
        <v>0</v>
      </c>
      <c r="AA1416" s="76">
        <v>10</v>
      </c>
      <c r="AB1416" s="76">
        <v>6</v>
      </c>
      <c r="AC1416" s="76">
        <v>8</v>
      </c>
      <c r="AD1416" s="76">
        <v>2</v>
      </c>
      <c r="AE1416" s="76">
        <v>2</v>
      </c>
      <c r="AF1416" s="76">
        <v>5</v>
      </c>
      <c r="AG1416" s="76">
        <v>8</v>
      </c>
      <c r="AH1416" s="131">
        <f t="shared" si="1089"/>
        <v>0</v>
      </c>
      <c r="AI1416" s="131">
        <f t="shared" si="1110"/>
        <v>0</v>
      </c>
      <c r="AJ1416" s="131">
        <f t="shared" si="1126"/>
        <v>0</v>
      </c>
      <c r="AK1416" s="131">
        <f t="shared" si="1127"/>
        <v>0</v>
      </c>
      <c r="AL1416" s="131">
        <f t="shared" si="1111"/>
        <v>0</v>
      </c>
      <c r="AM1416" s="131">
        <f t="shared" si="1112"/>
        <v>0</v>
      </c>
      <c r="AN1416" s="131">
        <f t="shared" si="1090"/>
        <v>0</v>
      </c>
      <c r="AO1416" s="115" t="b">
        <f t="shared" si="1128"/>
        <v>0</v>
      </c>
      <c r="AP1416" s="115" t="b">
        <f t="shared" si="1129"/>
        <v>0</v>
      </c>
      <c r="AQ1416" s="115" t="b">
        <f t="shared" si="1130"/>
        <v>0</v>
      </c>
      <c r="AR1416" s="79">
        <f t="shared" si="1091"/>
        <v>0</v>
      </c>
      <c r="AS1416" s="79">
        <f t="shared" si="1092"/>
        <v>0</v>
      </c>
      <c r="AT1416" s="79">
        <f t="shared" si="1093"/>
        <v>0</v>
      </c>
      <c r="AU1416" s="79">
        <f t="shared" si="1094"/>
        <v>0</v>
      </c>
      <c r="AV1416" s="79">
        <f t="shared" si="1095"/>
        <v>0</v>
      </c>
      <c r="AW1416" s="79">
        <f t="shared" si="1096"/>
        <v>0</v>
      </c>
      <c r="AX1416" s="128">
        <f t="shared" si="1097"/>
        <v>0</v>
      </c>
      <c r="AY1416" s="128"/>
      <c r="AZ1416" s="128"/>
      <c r="BA1416" s="128">
        <f t="shared" si="1098"/>
        <v>0</v>
      </c>
      <c r="BB1416" s="128">
        <f t="shared" si="1099"/>
        <v>0</v>
      </c>
      <c r="BC1416" s="80">
        <f t="shared" si="1100"/>
        <v>0</v>
      </c>
      <c r="BD1416" s="80">
        <f t="shared" si="1101"/>
        <v>0</v>
      </c>
      <c r="BE1416" s="80">
        <f t="shared" si="1102"/>
        <v>0</v>
      </c>
      <c r="BF1416" s="80">
        <f t="shared" si="1103"/>
        <v>0</v>
      </c>
      <c r="BG1416" s="80">
        <f t="shared" si="1104"/>
        <v>0</v>
      </c>
      <c r="BH1416" s="80">
        <f t="shared" si="1131"/>
        <v>0</v>
      </c>
      <c r="BI1416" s="4">
        <f t="shared" si="1105"/>
        <v>0</v>
      </c>
      <c r="BJ1416" s="4">
        <f t="shared" si="1106"/>
        <v>0</v>
      </c>
      <c r="BK1416" s="4">
        <f t="shared" si="1107"/>
        <v>0</v>
      </c>
      <c r="BL1416" s="8" t="e">
        <f>VLOOKUP(CN1416,'CIR Results'!$B$3:$L$42,2,FALSE)</f>
        <v>#N/A</v>
      </c>
      <c r="BM1416" s="8" t="e">
        <f>VLOOKUP(CN1416,'CIR Results'!$B$3:$L$42,3,FALSE)</f>
        <v>#N/A</v>
      </c>
      <c r="BN1416" s="8" t="e">
        <f>VLOOKUP(CN1416,'CIR Results'!$B$3:$L$42,4,FALSE)</f>
        <v>#N/A</v>
      </c>
      <c r="BO1416" s="8" t="e">
        <f>VLOOKUP(CN1416,'CIR Results'!$B$3:$L$42,5,FALSE)</f>
        <v>#N/A</v>
      </c>
      <c r="BP1416" s="8" t="e">
        <f>VLOOKUP(CN1416,'CIR Results'!$B$3:$L$42,6,FALSE)</f>
        <v>#N/A</v>
      </c>
      <c r="BQ1416" s="8" t="e">
        <f>VLOOKUP(CN1416,'CIR Results'!$B$3:$L$42,8,FALSE)</f>
        <v>#N/A</v>
      </c>
      <c r="BR1416" s="8" t="e">
        <f>VLOOKUP(CN1416,'CIR Results'!$B$3:$L$42,9,FALSE)</f>
        <v>#N/A</v>
      </c>
      <c r="BS1416" s="8" t="e">
        <f>VLOOKUP(CN1416,'CIR Results'!$B$3:$L$42,10,FALSE)</f>
        <v>#N/A</v>
      </c>
      <c r="BT1416" s="8" t="e">
        <f>VLOOKUP(CN1416,'CIR Results'!$B$3:$L$42,11,FALSE)</f>
        <v>#N/A</v>
      </c>
      <c r="BU1416" s="136" t="e">
        <f>VLOOKUP(CN1416,'CIR Team Info'!$B$5:$E$44,2,FALSE)</f>
        <v>#N/A</v>
      </c>
      <c r="BV1416" s="136" t="e">
        <f>VLOOKUP(CN1416,'CIR Team Info'!$B$5:$E$44,4,FALSE)</f>
        <v>#N/A</v>
      </c>
      <c r="BW1416" s="136" t="str">
        <f t="shared" si="1132"/>
        <v xml:space="preserve">   </v>
      </c>
    </row>
    <row r="1417" spans="1:75" x14ac:dyDescent="0.25">
      <c r="A1417" s="78">
        <f t="shared" si="1086"/>
        <v>0</v>
      </c>
      <c r="C1417" s="10" t="str">
        <f t="shared" si="1125"/>
        <v>Do Not Pick</v>
      </c>
      <c r="D1417" s="17">
        <f t="shared" si="1087"/>
        <v>0</v>
      </c>
      <c r="E1417" s="113">
        <f t="shared" si="1113"/>
        <v>0</v>
      </c>
      <c r="F1417" s="113">
        <f t="shared" si="1114"/>
        <v>0</v>
      </c>
      <c r="G1417" s="113">
        <f t="shared" si="1115"/>
        <v>0</v>
      </c>
      <c r="H1417" s="113">
        <f t="shared" si="1116"/>
        <v>0</v>
      </c>
      <c r="I1417" s="113">
        <f t="shared" si="1117"/>
        <v>0</v>
      </c>
      <c r="J1417" s="113">
        <f t="shared" si="1118"/>
        <v>0</v>
      </c>
      <c r="K1417" s="113">
        <f t="shared" si="1108"/>
        <v>0</v>
      </c>
      <c r="L1417" s="76">
        <v>8</v>
      </c>
      <c r="M1417" s="76">
        <v>5</v>
      </c>
      <c r="N1417" s="76">
        <v>7</v>
      </c>
      <c r="O1417" s="76">
        <v>6</v>
      </c>
      <c r="P1417" s="76">
        <v>6</v>
      </c>
      <c r="Q1417" s="76">
        <v>2</v>
      </c>
      <c r="R1417" s="76">
        <v>1</v>
      </c>
      <c r="S1417" s="17">
        <f t="shared" si="1088"/>
        <v>0</v>
      </c>
      <c r="T1417" s="113">
        <f t="shared" si="1119"/>
        <v>0</v>
      </c>
      <c r="U1417" s="113">
        <f t="shared" si="1120"/>
        <v>0</v>
      </c>
      <c r="V1417" s="113">
        <f t="shared" si="1121"/>
        <v>0</v>
      </c>
      <c r="W1417" s="113">
        <f t="shared" si="1122"/>
        <v>0</v>
      </c>
      <c r="X1417" s="113">
        <f t="shared" si="1123"/>
        <v>0</v>
      </c>
      <c r="Y1417" s="113">
        <f t="shared" si="1124"/>
        <v>0</v>
      </c>
      <c r="Z1417" s="113">
        <f t="shared" si="1109"/>
        <v>0</v>
      </c>
      <c r="AA1417" s="76">
        <v>10</v>
      </c>
      <c r="AB1417" s="76">
        <v>6</v>
      </c>
      <c r="AC1417" s="76">
        <v>8</v>
      </c>
      <c r="AD1417" s="76">
        <v>2</v>
      </c>
      <c r="AE1417" s="76">
        <v>2</v>
      </c>
      <c r="AF1417" s="76">
        <v>5</v>
      </c>
      <c r="AG1417" s="76">
        <v>8</v>
      </c>
      <c r="AH1417" s="131">
        <f t="shared" si="1089"/>
        <v>0</v>
      </c>
      <c r="AI1417" s="131">
        <f t="shared" si="1110"/>
        <v>0</v>
      </c>
      <c r="AJ1417" s="131">
        <f t="shared" si="1126"/>
        <v>0</v>
      </c>
      <c r="AK1417" s="131">
        <f t="shared" si="1127"/>
        <v>0</v>
      </c>
      <c r="AL1417" s="131">
        <f t="shared" si="1111"/>
        <v>0</v>
      </c>
      <c r="AM1417" s="131">
        <f t="shared" si="1112"/>
        <v>0</v>
      </c>
      <c r="AN1417" s="131">
        <f t="shared" si="1090"/>
        <v>0</v>
      </c>
      <c r="AO1417" s="115" t="b">
        <f t="shared" si="1128"/>
        <v>0</v>
      </c>
      <c r="AP1417" s="115" t="b">
        <f t="shared" si="1129"/>
        <v>0</v>
      </c>
      <c r="AQ1417" s="115" t="b">
        <f t="shared" si="1130"/>
        <v>0</v>
      </c>
      <c r="AR1417" s="79">
        <f t="shared" si="1091"/>
        <v>0</v>
      </c>
      <c r="AS1417" s="79">
        <f t="shared" si="1092"/>
        <v>0</v>
      </c>
      <c r="AT1417" s="79">
        <f t="shared" si="1093"/>
        <v>0</v>
      </c>
      <c r="AU1417" s="79">
        <f t="shared" si="1094"/>
        <v>0</v>
      </c>
      <c r="AV1417" s="79">
        <f t="shared" si="1095"/>
        <v>0</v>
      </c>
      <c r="AW1417" s="79">
        <f t="shared" si="1096"/>
        <v>0</v>
      </c>
      <c r="AX1417" s="128">
        <f t="shared" si="1097"/>
        <v>0</v>
      </c>
      <c r="AY1417" s="128"/>
      <c r="AZ1417" s="128"/>
      <c r="BA1417" s="128">
        <f t="shared" si="1098"/>
        <v>0</v>
      </c>
      <c r="BB1417" s="128">
        <f t="shared" si="1099"/>
        <v>0</v>
      </c>
      <c r="BC1417" s="80">
        <f t="shared" si="1100"/>
        <v>0</v>
      </c>
      <c r="BD1417" s="80">
        <f t="shared" si="1101"/>
        <v>0</v>
      </c>
      <c r="BE1417" s="80">
        <f t="shared" si="1102"/>
        <v>0</v>
      </c>
      <c r="BF1417" s="80">
        <f t="shared" si="1103"/>
        <v>0</v>
      </c>
      <c r="BG1417" s="80">
        <f t="shared" si="1104"/>
        <v>0</v>
      </c>
      <c r="BH1417" s="80">
        <f t="shared" si="1131"/>
        <v>0</v>
      </c>
      <c r="BI1417" s="4">
        <f t="shared" si="1105"/>
        <v>0</v>
      </c>
      <c r="BJ1417" s="4">
        <f t="shared" si="1106"/>
        <v>0</v>
      </c>
      <c r="BK1417" s="4">
        <f t="shared" si="1107"/>
        <v>0</v>
      </c>
      <c r="BL1417" s="8" t="e">
        <f>VLOOKUP(CN1417,'CIR Results'!$B$3:$L$42,2,FALSE)</f>
        <v>#N/A</v>
      </c>
      <c r="BM1417" s="8" t="e">
        <f>VLOOKUP(CN1417,'CIR Results'!$B$3:$L$42,3,FALSE)</f>
        <v>#N/A</v>
      </c>
      <c r="BN1417" s="8" t="e">
        <f>VLOOKUP(CN1417,'CIR Results'!$B$3:$L$42,4,FALSE)</f>
        <v>#N/A</v>
      </c>
      <c r="BO1417" s="8" t="e">
        <f>VLOOKUP(CN1417,'CIR Results'!$B$3:$L$42,5,FALSE)</f>
        <v>#N/A</v>
      </c>
      <c r="BP1417" s="8" t="e">
        <f>VLOOKUP(CN1417,'CIR Results'!$B$3:$L$42,6,FALSE)</f>
        <v>#N/A</v>
      </c>
      <c r="BQ1417" s="8" t="e">
        <f>VLOOKUP(CN1417,'CIR Results'!$B$3:$L$42,8,FALSE)</f>
        <v>#N/A</v>
      </c>
      <c r="BR1417" s="8" t="e">
        <f>VLOOKUP(CN1417,'CIR Results'!$B$3:$L$42,9,FALSE)</f>
        <v>#N/A</v>
      </c>
      <c r="BS1417" s="8" t="e">
        <f>VLOOKUP(CN1417,'CIR Results'!$B$3:$L$42,10,FALSE)</f>
        <v>#N/A</v>
      </c>
      <c r="BT1417" s="8" t="e">
        <f>VLOOKUP(CN1417,'CIR Results'!$B$3:$L$42,11,FALSE)</f>
        <v>#N/A</v>
      </c>
      <c r="BU1417" s="136" t="e">
        <f>VLOOKUP(CN1417,'CIR Team Info'!$B$5:$E$44,2,FALSE)</f>
        <v>#N/A</v>
      </c>
      <c r="BV1417" s="136" t="e">
        <f>VLOOKUP(CN1417,'CIR Team Info'!$B$5:$E$44,4,FALSE)</f>
        <v>#N/A</v>
      </c>
      <c r="BW1417" s="136" t="str">
        <f t="shared" si="1132"/>
        <v xml:space="preserve">   </v>
      </c>
    </row>
    <row r="1418" spans="1:75" x14ac:dyDescent="0.25">
      <c r="A1418" s="78">
        <f t="shared" si="1086"/>
        <v>0</v>
      </c>
      <c r="C1418" s="10" t="str">
        <f t="shared" si="1125"/>
        <v>Do Not Pick</v>
      </c>
      <c r="D1418" s="17">
        <f t="shared" si="1087"/>
        <v>0</v>
      </c>
      <c r="E1418" s="113">
        <f t="shared" si="1113"/>
        <v>0</v>
      </c>
      <c r="F1418" s="113">
        <f t="shared" si="1114"/>
        <v>0</v>
      </c>
      <c r="G1418" s="113">
        <f t="shared" si="1115"/>
        <v>0</v>
      </c>
      <c r="H1418" s="113">
        <f t="shared" si="1116"/>
        <v>0</v>
      </c>
      <c r="I1418" s="113">
        <f t="shared" si="1117"/>
        <v>0</v>
      </c>
      <c r="J1418" s="113">
        <f t="shared" si="1118"/>
        <v>0</v>
      </c>
      <c r="K1418" s="113">
        <f t="shared" si="1108"/>
        <v>0</v>
      </c>
      <c r="L1418" s="76">
        <v>8</v>
      </c>
      <c r="M1418" s="76">
        <v>5</v>
      </c>
      <c r="N1418" s="76">
        <v>7</v>
      </c>
      <c r="O1418" s="76">
        <v>6</v>
      </c>
      <c r="P1418" s="76">
        <v>6</v>
      </c>
      <c r="Q1418" s="76">
        <v>2</v>
      </c>
      <c r="R1418" s="76">
        <v>1</v>
      </c>
      <c r="S1418" s="17">
        <f t="shared" si="1088"/>
        <v>0</v>
      </c>
      <c r="T1418" s="113">
        <f t="shared" si="1119"/>
        <v>0</v>
      </c>
      <c r="U1418" s="113">
        <f t="shared" si="1120"/>
        <v>0</v>
      </c>
      <c r="V1418" s="113">
        <f t="shared" si="1121"/>
        <v>0</v>
      </c>
      <c r="W1418" s="113">
        <f t="shared" si="1122"/>
        <v>0</v>
      </c>
      <c r="X1418" s="113">
        <f t="shared" si="1123"/>
        <v>0</v>
      </c>
      <c r="Y1418" s="113">
        <f t="shared" si="1124"/>
        <v>0</v>
      </c>
      <c r="Z1418" s="113">
        <f t="shared" si="1109"/>
        <v>0</v>
      </c>
      <c r="AA1418" s="76">
        <v>10</v>
      </c>
      <c r="AB1418" s="76">
        <v>6</v>
      </c>
      <c r="AC1418" s="76">
        <v>8</v>
      </c>
      <c r="AD1418" s="76">
        <v>2</v>
      </c>
      <c r="AE1418" s="76">
        <v>2</v>
      </c>
      <c r="AF1418" s="76">
        <v>5</v>
      </c>
      <c r="AG1418" s="76">
        <v>8</v>
      </c>
      <c r="AH1418" s="131">
        <f t="shared" si="1089"/>
        <v>0</v>
      </c>
      <c r="AI1418" s="131">
        <f t="shared" si="1110"/>
        <v>0</v>
      </c>
      <c r="AJ1418" s="131">
        <f t="shared" si="1126"/>
        <v>0</v>
      </c>
      <c r="AK1418" s="131">
        <f t="shared" si="1127"/>
        <v>0</v>
      </c>
      <c r="AL1418" s="131">
        <f t="shared" si="1111"/>
        <v>0</v>
      </c>
      <c r="AM1418" s="131">
        <f t="shared" si="1112"/>
        <v>0</v>
      </c>
      <c r="AN1418" s="131">
        <f t="shared" si="1090"/>
        <v>0</v>
      </c>
      <c r="AO1418" s="115" t="b">
        <f t="shared" si="1128"/>
        <v>0</v>
      </c>
      <c r="AP1418" s="115" t="b">
        <f t="shared" si="1129"/>
        <v>0</v>
      </c>
      <c r="AQ1418" s="115" t="b">
        <f t="shared" si="1130"/>
        <v>0</v>
      </c>
      <c r="AR1418" s="79">
        <f t="shared" si="1091"/>
        <v>0</v>
      </c>
      <c r="AS1418" s="79">
        <f t="shared" si="1092"/>
        <v>0</v>
      </c>
      <c r="AT1418" s="79">
        <f t="shared" si="1093"/>
        <v>0</v>
      </c>
      <c r="AU1418" s="79">
        <f t="shared" si="1094"/>
        <v>0</v>
      </c>
      <c r="AV1418" s="79">
        <f t="shared" si="1095"/>
        <v>0</v>
      </c>
      <c r="AW1418" s="79">
        <f t="shared" si="1096"/>
        <v>0</v>
      </c>
      <c r="AX1418" s="128">
        <f t="shared" si="1097"/>
        <v>0</v>
      </c>
      <c r="AY1418" s="128"/>
      <c r="AZ1418" s="128"/>
      <c r="BA1418" s="128">
        <f t="shared" si="1098"/>
        <v>0</v>
      </c>
      <c r="BB1418" s="128">
        <f t="shared" si="1099"/>
        <v>0</v>
      </c>
      <c r="BC1418" s="80">
        <f t="shared" si="1100"/>
        <v>0</v>
      </c>
      <c r="BD1418" s="80">
        <f t="shared" si="1101"/>
        <v>0</v>
      </c>
      <c r="BE1418" s="80">
        <f t="shared" si="1102"/>
        <v>0</v>
      </c>
      <c r="BF1418" s="80">
        <f t="shared" si="1103"/>
        <v>0</v>
      </c>
      <c r="BG1418" s="80">
        <f t="shared" si="1104"/>
        <v>0</v>
      </c>
      <c r="BH1418" s="80">
        <f t="shared" si="1131"/>
        <v>0</v>
      </c>
      <c r="BI1418" s="4">
        <f t="shared" si="1105"/>
        <v>0</v>
      </c>
      <c r="BJ1418" s="4">
        <f t="shared" si="1106"/>
        <v>0</v>
      </c>
      <c r="BK1418" s="4">
        <f t="shared" si="1107"/>
        <v>0</v>
      </c>
      <c r="BL1418" s="8" t="e">
        <f>VLOOKUP(CN1418,'CIR Results'!$B$3:$L$42,2,FALSE)</f>
        <v>#N/A</v>
      </c>
      <c r="BM1418" s="8" t="e">
        <f>VLOOKUP(CN1418,'CIR Results'!$B$3:$L$42,3,FALSE)</f>
        <v>#N/A</v>
      </c>
      <c r="BN1418" s="8" t="e">
        <f>VLOOKUP(CN1418,'CIR Results'!$B$3:$L$42,4,FALSE)</f>
        <v>#N/A</v>
      </c>
      <c r="BO1418" s="8" t="e">
        <f>VLOOKUP(CN1418,'CIR Results'!$B$3:$L$42,5,FALSE)</f>
        <v>#N/A</v>
      </c>
      <c r="BP1418" s="8" t="e">
        <f>VLOOKUP(CN1418,'CIR Results'!$B$3:$L$42,6,FALSE)</f>
        <v>#N/A</v>
      </c>
      <c r="BQ1418" s="8" t="e">
        <f>VLOOKUP(CN1418,'CIR Results'!$B$3:$L$42,8,FALSE)</f>
        <v>#N/A</v>
      </c>
      <c r="BR1418" s="8" t="e">
        <f>VLOOKUP(CN1418,'CIR Results'!$B$3:$L$42,9,FALSE)</f>
        <v>#N/A</v>
      </c>
      <c r="BS1418" s="8" t="e">
        <f>VLOOKUP(CN1418,'CIR Results'!$B$3:$L$42,10,FALSE)</f>
        <v>#N/A</v>
      </c>
      <c r="BT1418" s="8" t="e">
        <f>VLOOKUP(CN1418,'CIR Results'!$B$3:$L$42,11,FALSE)</f>
        <v>#N/A</v>
      </c>
      <c r="BU1418" s="136" t="e">
        <f>VLOOKUP(CN1418,'CIR Team Info'!$B$5:$E$44,2,FALSE)</f>
        <v>#N/A</v>
      </c>
      <c r="BV1418" s="136" t="e">
        <f>VLOOKUP(CN1418,'CIR Team Info'!$B$5:$E$44,4,FALSE)</f>
        <v>#N/A</v>
      </c>
      <c r="BW1418" s="136" t="str">
        <f t="shared" si="1132"/>
        <v xml:space="preserve">   </v>
      </c>
    </row>
    <row r="1419" spans="1:75" x14ac:dyDescent="0.25">
      <c r="A1419" s="78">
        <f t="shared" si="1086"/>
        <v>0</v>
      </c>
      <c r="C1419" s="10" t="str">
        <f t="shared" si="1125"/>
        <v>Do Not Pick</v>
      </c>
      <c r="D1419" s="17">
        <f t="shared" si="1087"/>
        <v>0</v>
      </c>
      <c r="E1419" s="113">
        <f t="shared" si="1113"/>
        <v>0</v>
      </c>
      <c r="F1419" s="113">
        <f t="shared" si="1114"/>
        <v>0</v>
      </c>
      <c r="G1419" s="113">
        <f t="shared" si="1115"/>
        <v>0</v>
      </c>
      <c r="H1419" s="113">
        <f t="shared" si="1116"/>
        <v>0</v>
      </c>
      <c r="I1419" s="113">
        <f t="shared" si="1117"/>
        <v>0</v>
      </c>
      <c r="J1419" s="113">
        <f t="shared" si="1118"/>
        <v>0</v>
      </c>
      <c r="K1419" s="113">
        <f t="shared" si="1108"/>
        <v>0</v>
      </c>
      <c r="L1419" s="76">
        <v>8</v>
      </c>
      <c r="M1419" s="76">
        <v>5</v>
      </c>
      <c r="N1419" s="76">
        <v>7</v>
      </c>
      <c r="O1419" s="76">
        <v>6</v>
      </c>
      <c r="P1419" s="76">
        <v>6</v>
      </c>
      <c r="Q1419" s="76">
        <v>2</v>
      </c>
      <c r="R1419" s="76">
        <v>1</v>
      </c>
      <c r="S1419" s="17">
        <f t="shared" si="1088"/>
        <v>0</v>
      </c>
      <c r="T1419" s="113">
        <f t="shared" si="1119"/>
        <v>0</v>
      </c>
      <c r="U1419" s="113">
        <f t="shared" si="1120"/>
        <v>0</v>
      </c>
      <c r="V1419" s="113">
        <f t="shared" si="1121"/>
        <v>0</v>
      </c>
      <c r="W1419" s="113">
        <f t="shared" si="1122"/>
        <v>0</v>
      </c>
      <c r="X1419" s="113">
        <f t="shared" si="1123"/>
        <v>0</v>
      </c>
      <c r="Y1419" s="113">
        <f t="shared" si="1124"/>
        <v>0</v>
      </c>
      <c r="Z1419" s="113">
        <f t="shared" si="1109"/>
        <v>0</v>
      </c>
      <c r="AA1419" s="76">
        <v>10</v>
      </c>
      <c r="AB1419" s="76">
        <v>6</v>
      </c>
      <c r="AC1419" s="76">
        <v>8</v>
      </c>
      <c r="AD1419" s="76">
        <v>2</v>
      </c>
      <c r="AE1419" s="76">
        <v>2</v>
      </c>
      <c r="AF1419" s="76">
        <v>5</v>
      </c>
      <c r="AG1419" s="76">
        <v>8</v>
      </c>
      <c r="AH1419" s="131">
        <f t="shared" si="1089"/>
        <v>0</v>
      </c>
      <c r="AI1419" s="131">
        <f t="shared" si="1110"/>
        <v>0</v>
      </c>
      <c r="AJ1419" s="131">
        <f t="shared" si="1126"/>
        <v>0</v>
      </c>
      <c r="AK1419" s="131">
        <f t="shared" si="1127"/>
        <v>0</v>
      </c>
      <c r="AL1419" s="131">
        <f t="shared" si="1111"/>
        <v>0</v>
      </c>
      <c r="AM1419" s="131">
        <f t="shared" si="1112"/>
        <v>0</v>
      </c>
      <c r="AN1419" s="131">
        <f t="shared" si="1090"/>
        <v>0</v>
      </c>
      <c r="AO1419" s="115" t="b">
        <f t="shared" si="1128"/>
        <v>0</v>
      </c>
      <c r="AP1419" s="115" t="b">
        <f t="shared" si="1129"/>
        <v>0</v>
      </c>
      <c r="AQ1419" s="115" t="b">
        <f t="shared" si="1130"/>
        <v>0</v>
      </c>
      <c r="AR1419" s="79">
        <f t="shared" si="1091"/>
        <v>0</v>
      </c>
      <c r="AS1419" s="79">
        <f t="shared" si="1092"/>
        <v>0</v>
      </c>
      <c r="AT1419" s="79">
        <f t="shared" si="1093"/>
        <v>0</v>
      </c>
      <c r="AU1419" s="79">
        <f t="shared" si="1094"/>
        <v>0</v>
      </c>
      <c r="AV1419" s="79">
        <f t="shared" si="1095"/>
        <v>0</v>
      </c>
      <c r="AW1419" s="79">
        <f t="shared" si="1096"/>
        <v>0</v>
      </c>
      <c r="AX1419" s="128">
        <f t="shared" si="1097"/>
        <v>0</v>
      </c>
      <c r="AY1419" s="128"/>
      <c r="AZ1419" s="128"/>
      <c r="BA1419" s="128">
        <f t="shared" si="1098"/>
        <v>0</v>
      </c>
      <c r="BB1419" s="128">
        <f t="shared" si="1099"/>
        <v>0</v>
      </c>
      <c r="BC1419" s="80">
        <f t="shared" si="1100"/>
        <v>0</v>
      </c>
      <c r="BD1419" s="80">
        <f t="shared" si="1101"/>
        <v>0</v>
      </c>
      <c r="BE1419" s="80">
        <f t="shared" si="1102"/>
        <v>0</v>
      </c>
      <c r="BF1419" s="80">
        <f t="shared" si="1103"/>
        <v>0</v>
      </c>
      <c r="BG1419" s="80">
        <f t="shared" si="1104"/>
        <v>0</v>
      </c>
      <c r="BH1419" s="80">
        <f t="shared" si="1131"/>
        <v>0</v>
      </c>
      <c r="BI1419" s="4">
        <f t="shared" si="1105"/>
        <v>0</v>
      </c>
      <c r="BJ1419" s="4">
        <f t="shared" si="1106"/>
        <v>0</v>
      </c>
      <c r="BK1419" s="4">
        <f t="shared" si="1107"/>
        <v>0</v>
      </c>
      <c r="BL1419" s="8" t="e">
        <f>VLOOKUP(CN1419,'CIR Results'!$B$3:$L$42,2,FALSE)</f>
        <v>#N/A</v>
      </c>
      <c r="BM1419" s="8" t="e">
        <f>VLOOKUP(CN1419,'CIR Results'!$B$3:$L$42,3,FALSE)</f>
        <v>#N/A</v>
      </c>
      <c r="BN1419" s="8" t="e">
        <f>VLOOKUP(CN1419,'CIR Results'!$B$3:$L$42,4,FALSE)</f>
        <v>#N/A</v>
      </c>
      <c r="BO1419" s="8" t="e">
        <f>VLOOKUP(CN1419,'CIR Results'!$B$3:$L$42,5,FALSE)</f>
        <v>#N/A</v>
      </c>
      <c r="BP1419" s="8" t="e">
        <f>VLOOKUP(CN1419,'CIR Results'!$B$3:$L$42,6,FALSE)</f>
        <v>#N/A</v>
      </c>
      <c r="BQ1419" s="8" t="e">
        <f>VLOOKUP(CN1419,'CIR Results'!$B$3:$L$42,8,FALSE)</f>
        <v>#N/A</v>
      </c>
      <c r="BR1419" s="8" t="e">
        <f>VLOOKUP(CN1419,'CIR Results'!$B$3:$L$42,9,FALSE)</f>
        <v>#N/A</v>
      </c>
      <c r="BS1419" s="8" t="e">
        <f>VLOOKUP(CN1419,'CIR Results'!$B$3:$L$42,10,FALSE)</f>
        <v>#N/A</v>
      </c>
      <c r="BT1419" s="8" t="e">
        <f>VLOOKUP(CN1419,'CIR Results'!$B$3:$L$42,11,FALSE)</f>
        <v>#N/A</v>
      </c>
      <c r="BU1419" s="136" t="e">
        <f>VLOOKUP(CN1419,'CIR Team Info'!$B$5:$E$44,2,FALSE)</f>
        <v>#N/A</v>
      </c>
      <c r="BV1419" s="136" t="e">
        <f>VLOOKUP(CN1419,'CIR Team Info'!$B$5:$E$44,4,FALSE)</f>
        <v>#N/A</v>
      </c>
      <c r="BW1419" s="136" t="str">
        <f t="shared" si="1132"/>
        <v xml:space="preserve">   </v>
      </c>
    </row>
    <row r="1420" spans="1:75" x14ac:dyDescent="0.25">
      <c r="A1420" s="78">
        <f t="shared" si="1086"/>
        <v>0</v>
      </c>
      <c r="C1420" s="10" t="str">
        <f t="shared" si="1125"/>
        <v>Do Not Pick</v>
      </c>
      <c r="D1420" s="17">
        <f t="shared" si="1087"/>
        <v>0</v>
      </c>
      <c r="E1420" s="113">
        <f t="shared" si="1113"/>
        <v>0</v>
      </c>
      <c r="F1420" s="113">
        <f t="shared" si="1114"/>
        <v>0</v>
      </c>
      <c r="G1420" s="113">
        <f t="shared" si="1115"/>
        <v>0</v>
      </c>
      <c r="H1420" s="113">
        <f t="shared" si="1116"/>
        <v>0</v>
      </c>
      <c r="I1420" s="113">
        <f t="shared" si="1117"/>
        <v>0</v>
      </c>
      <c r="J1420" s="113">
        <f t="shared" si="1118"/>
        <v>0</v>
      </c>
      <c r="K1420" s="113">
        <f t="shared" si="1108"/>
        <v>0</v>
      </c>
      <c r="L1420" s="76">
        <v>8</v>
      </c>
      <c r="M1420" s="76">
        <v>5</v>
      </c>
      <c r="N1420" s="76">
        <v>7</v>
      </c>
      <c r="O1420" s="76">
        <v>6</v>
      </c>
      <c r="P1420" s="76">
        <v>6</v>
      </c>
      <c r="Q1420" s="76">
        <v>2</v>
      </c>
      <c r="R1420" s="76">
        <v>1</v>
      </c>
      <c r="S1420" s="17">
        <f t="shared" si="1088"/>
        <v>0</v>
      </c>
      <c r="T1420" s="113">
        <f t="shared" si="1119"/>
        <v>0</v>
      </c>
      <c r="U1420" s="113">
        <f t="shared" si="1120"/>
        <v>0</v>
      </c>
      <c r="V1420" s="113">
        <f t="shared" si="1121"/>
        <v>0</v>
      </c>
      <c r="W1420" s="113">
        <f t="shared" si="1122"/>
        <v>0</v>
      </c>
      <c r="X1420" s="113">
        <f t="shared" si="1123"/>
        <v>0</v>
      </c>
      <c r="Y1420" s="113">
        <f t="shared" si="1124"/>
        <v>0</v>
      </c>
      <c r="Z1420" s="113">
        <f t="shared" si="1109"/>
        <v>0</v>
      </c>
      <c r="AA1420" s="76">
        <v>10</v>
      </c>
      <c r="AB1420" s="76">
        <v>6</v>
      </c>
      <c r="AC1420" s="76">
        <v>8</v>
      </c>
      <c r="AD1420" s="76">
        <v>2</v>
      </c>
      <c r="AE1420" s="76">
        <v>2</v>
      </c>
      <c r="AF1420" s="76">
        <v>5</v>
      </c>
      <c r="AG1420" s="76">
        <v>8</v>
      </c>
      <c r="AH1420" s="131">
        <f t="shared" si="1089"/>
        <v>0</v>
      </c>
      <c r="AI1420" s="131">
        <f t="shared" si="1110"/>
        <v>0</v>
      </c>
      <c r="AJ1420" s="131">
        <f t="shared" si="1126"/>
        <v>0</v>
      </c>
      <c r="AK1420" s="131">
        <f t="shared" si="1127"/>
        <v>0</v>
      </c>
      <c r="AL1420" s="131">
        <f t="shared" si="1111"/>
        <v>0</v>
      </c>
      <c r="AM1420" s="131">
        <f t="shared" si="1112"/>
        <v>0</v>
      </c>
      <c r="AN1420" s="131">
        <f t="shared" si="1090"/>
        <v>0</v>
      </c>
      <c r="AO1420" s="115" t="b">
        <f t="shared" si="1128"/>
        <v>0</v>
      </c>
      <c r="AP1420" s="115" t="b">
        <f t="shared" si="1129"/>
        <v>0</v>
      </c>
      <c r="AQ1420" s="115" t="b">
        <f t="shared" si="1130"/>
        <v>0</v>
      </c>
      <c r="AR1420" s="79">
        <f t="shared" si="1091"/>
        <v>0</v>
      </c>
      <c r="AS1420" s="79">
        <f t="shared" si="1092"/>
        <v>0</v>
      </c>
      <c r="AT1420" s="79">
        <f t="shared" si="1093"/>
        <v>0</v>
      </c>
      <c r="AU1420" s="79">
        <f t="shared" si="1094"/>
        <v>0</v>
      </c>
      <c r="AV1420" s="79">
        <f t="shared" si="1095"/>
        <v>0</v>
      </c>
      <c r="AW1420" s="79">
        <f t="shared" si="1096"/>
        <v>0</v>
      </c>
      <c r="AX1420" s="128">
        <f t="shared" si="1097"/>
        <v>0</v>
      </c>
      <c r="AY1420" s="128"/>
      <c r="AZ1420" s="128"/>
      <c r="BA1420" s="128">
        <f t="shared" si="1098"/>
        <v>0</v>
      </c>
      <c r="BB1420" s="128">
        <f t="shared" si="1099"/>
        <v>0</v>
      </c>
      <c r="BC1420" s="80">
        <f t="shared" si="1100"/>
        <v>0</v>
      </c>
      <c r="BD1420" s="80">
        <f t="shared" si="1101"/>
        <v>0</v>
      </c>
      <c r="BE1420" s="80">
        <f t="shared" si="1102"/>
        <v>0</v>
      </c>
      <c r="BF1420" s="80">
        <f t="shared" si="1103"/>
        <v>0</v>
      </c>
      <c r="BG1420" s="80">
        <f t="shared" si="1104"/>
        <v>0</v>
      </c>
      <c r="BH1420" s="80">
        <f t="shared" si="1131"/>
        <v>0</v>
      </c>
      <c r="BI1420" s="4">
        <f t="shared" si="1105"/>
        <v>0</v>
      </c>
      <c r="BJ1420" s="4">
        <f t="shared" si="1106"/>
        <v>0</v>
      </c>
      <c r="BK1420" s="4">
        <f t="shared" si="1107"/>
        <v>0</v>
      </c>
      <c r="BL1420" s="8" t="e">
        <f>VLOOKUP(CN1420,'CIR Results'!$B$3:$L$42,2,FALSE)</f>
        <v>#N/A</v>
      </c>
      <c r="BM1420" s="8" t="e">
        <f>VLOOKUP(CN1420,'CIR Results'!$B$3:$L$42,3,FALSE)</f>
        <v>#N/A</v>
      </c>
      <c r="BN1420" s="8" t="e">
        <f>VLOOKUP(CN1420,'CIR Results'!$B$3:$L$42,4,FALSE)</f>
        <v>#N/A</v>
      </c>
      <c r="BO1420" s="8" t="e">
        <f>VLOOKUP(CN1420,'CIR Results'!$B$3:$L$42,5,FALSE)</f>
        <v>#N/A</v>
      </c>
      <c r="BP1420" s="8" t="e">
        <f>VLOOKUP(CN1420,'CIR Results'!$B$3:$L$42,6,FALSE)</f>
        <v>#N/A</v>
      </c>
      <c r="BQ1420" s="8" t="e">
        <f>VLOOKUP(CN1420,'CIR Results'!$B$3:$L$42,8,FALSE)</f>
        <v>#N/A</v>
      </c>
      <c r="BR1420" s="8" t="e">
        <f>VLOOKUP(CN1420,'CIR Results'!$B$3:$L$42,9,FALSE)</f>
        <v>#N/A</v>
      </c>
      <c r="BS1420" s="8" t="e">
        <f>VLOOKUP(CN1420,'CIR Results'!$B$3:$L$42,10,FALSE)</f>
        <v>#N/A</v>
      </c>
      <c r="BT1420" s="8" t="e">
        <f>VLOOKUP(CN1420,'CIR Results'!$B$3:$L$42,11,FALSE)</f>
        <v>#N/A</v>
      </c>
      <c r="BU1420" s="136" t="e">
        <f>VLOOKUP(CN1420,'CIR Team Info'!$B$5:$E$44,2,FALSE)</f>
        <v>#N/A</v>
      </c>
      <c r="BV1420" s="136" t="e">
        <f>VLOOKUP(CN1420,'CIR Team Info'!$B$5:$E$44,4,FALSE)</f>
        <v>#N/A</v>
      </c>
      <c r="BW1420" s="136" t="str">
        <f t="shared" si="1132"/>
        <v xml:space="preserve">   </v>
      </c>
    </row>
    <row r="1421" spans="1:75" x14ac:dyDescent="0.25">
      <c r="A1421" s="78">
        <f t="shared" si="1086"/>
        <v>0</v>
      </c>
      <c r="C1421" s="10" t="str">
        <f t="shared" si="1125"/>
        <v>Do Not Pick</v>
      </c>
      <c r="D1421" s="17">
        <f t="shared" si="1087"/>
        <v>0</v>
      </c>
      <c r="E1421" s="113">
        <f t="shared" si="1113"/>
        <v>0</v>
      </c>
      <c r="F1421" s="113">
        <f t="shared" si="1114"/>
        <v>0</v>
      </c>
      <c r="G1421" s="113">
        <f t="shared" si="1115"/>
        <v>0</v>
      </c>
      <c r="H1421" s="113">
        <f t="shared" si="1116"/>
        <v>0</v>
      </c>
      <c r="I1421" s="113">
        <f t="shared" si="1117"/>
        <v>0</v>
      </c>
      <c r="J1421" s="113">
        <f t="shared" si="1118"/>
        <v>0</v>
      </c>
      <c r="K1421" s="113">
        <f t="shared" si="1108"/>
        <v>0</v>
      </c>
      <c r="L1421" s="76">
        <v>8</v>
      </c>
      <c r="M1421" s="76">
        <v>5</v>
      </c>
      <c r="N1421" s="76">
        <v>7</v>
      </c>
      <c r="O1421" s="76">
        <v>6</v>
      </c>
      <c r="P1421" s="76">
        <v>6</v>
      </c>
      <c r="Q1421" s="76">
        <v>2</v>
      </c>
      <c r="R1421" s="76">
        <v>1</v>
      </c>
      <c r="S1421" s="17">
        <f t="shared" si="1088"/>
        <v>0</v>
      </c>
      <c r="T1421" s="113">
        <f t="shared" si="1119"/>
        <v>0</v>
      </c>
      <c r="U1421" s="113">
        <f t="shared" si="1120"/>
        <v>0</v>
      </c>
      <c r="V1421" s="113">
        <f t="shared" si="1121"/>
        <v>0</v>
      </c>
      <c r="W1421" s="113">
        <f t="shared" si="1122"/>
        <v>0</v>
      </c>
      <c r="X1421" s="113">
        <f t="shared" si="1123"/>
        <v>0</v>
      </c>
      <c r="Y1421" s="113">
        <f t="shared" si="1124"/>
        <v>0</v>
      </c>
      <c r="Z1421" s="113">
        <f t="shared" si="1109"/>
        <v>0</v>
      </c>
      <c r="AA1421" s="76">
        <v>10</v>
      </c>
      <c r="AB1421" s="76">
        <v>6</v>
      </c>
      <c r="AC1421" s="76">
        <v>8</v>
      </c>
      <c r="AD1421" s="76">
        <v>2</v>
      </c>
      <c r="AE1421" s="76">
        <v>2</v>
      </c>
      <c r="AF1421" s="76">
        <v>5</v>
      </c>
      <c r="AG1421" s="76">
        <v>8</v>
      </c>
      <c r="AH1421" s="131">
        <f t="shared" si="1089"/>
        <v>0</v>
      </c>
      <c r="AI1421" s="131">
        <f t="shared" si="1110"/>
        <v>0</v>
      </c>
      <c r="AJ1421" s="131">
        <f t="shared" si="1126"/>
        <v>0</v>
      </c>
      <c r="AK1421" s="131">
        <f t="shared" si="1127"/>
        <v>0</v>
      </c>
      <c r="AL1421" s="131">
        <f t="shared" si="1111"/>
        <v>0</v>
      </c>
      <c r="AM1421" s="131">
        <f t="shared" si="1112"/>
        <v>0</v>
      </c>
      <c r="AN1421" s="131">
        <f t="shared" si="1090"/>
        <v>0</v>
      </c>
      <c r="AO1421" s="115" t="b">
        <f t="shared" si="1128"/>
        <v>0</v>
      </c>
      <c r="AP1421" s="115" t="b">
        <f t="shared" si="1129"/>
        <v>0</v>
      </c>
      <c r="AQ1421" s="115" t="b">
        <f t="shared" si="1130"/>
        <v>0</v>
      </c>
      <c r="AR1421" s="79">
        <f t="shared" si="1091"/>
        <v>0</v>
      </c>
      <c r="AS1421" s="79">
        <f t="shared" si="1092"/>
        <v>0</v>
      </c>
      <c r="AT1421" s="79">
        <f t="shared" si="1093"/>
        <v>0</v>
      </c>
      <c r="AU1421" s="79">
        <f t="shared" si="1094"/>
        <v>0</v>
      </c>
      <c r="AV1421" s="79">
        <f t="shared" si="1095"/>
        <v>0</v>
      </c>
      <c r="AW1421" s="79">
        <f t="shared" si="1096"/>
        <v>0</v>
      </c>
      <c r="AX1421" s="128">
        <f t="shared" si="1097"/>
        <v>0</v>
      </c>
      <c r="AY1421" s="128"/>
      <c r="AZ1421" s="128"/>
      <c r="BA1421" s="128">
        <f t="shared" si="1098"/>
        <v>0</v>
      </c>
      <c r="BB1421" s="128">
        <f t="shared" si="1099"/>
        <v>0</v>
      </c>
      <c r="BC1421" s="80">
        <f t="shared" si="1100"/>
        <v>0</v>
      </c>
      <c r="BD1421" s="80">
        <f t="shared" si="1101"/>
        <v>0</v>
      </c>
      <c r="BE1421" s="80">
        <f t="shared" si="1102"/>
        <v>0</v>
      </c>
      <c r="BF1421" s="80">
        <f t="shared" si="1103"/>
        <v>0</v>
      </c>
      <c r="BG1421" s="80">
        <f t="shared" si="1104"/>
        <v>0</v>
      </c>
      <c r="BH1421" s="80">
        <f t="shared" si="1131"/>
        <v>0</v>
      </c>
      <c r="BI1421" s="4">
        <f t="shared" si="1105"/>
        <v>0</v>
      </c>
      <c r="BJ1421" s="4">
        <f t="shared" si="1106"/>
        <v>0</v>
      </c>
      <c r="BK1421" s="4">
        <f t="shared" si="1107"/>
        <v>0</v>
      </c>
      <c r="BL1421" s="8" t="e">
        <f>VLOOKUP(CN1421,'CIR Results'!$B$3:$L$42,2,FALSE)</f>
        <v>#N/A</v>
      </c>
      <c r="BM1421" s="8" t="e">
        <f>VLOOKUP(CN1421,'CIR Results'!$B$3:$L$42,3,FALSE)</f>
        <v>#N/A</v>
      </c>
      <c r="BN1421" s="8" t="e">
        <f>VLOOKUP(CN1421,'CIR Results'!$B$3:$L$42,4,FALSE)</f>
        <v>#N/A</v>
      </c>
      <c r="BO1421" s="8" t="e">
        <f>VLOOKUP(CN1421,'CIR Results'!$B$3:$L$42,5,FALSE)</f>
        <v>#N/A</v>
      </c>
      <c r="BP1421" s="8" t="e">
        <f>VLOOKUP(CN1421,'CIR Results'!$B$3:$L$42,6,FALSE)</f>
        <v>#N/A</v>
      </c>
      <c r="BQ1421" s="8" t="e">
        <f>VLOOKUP(CN1421,'CIR Results'!$B$3:$L$42,8,FALSE)</f>
        <v>#N/A</v>
      </c>
      <c r="BR1421" s="8" t="e">
        <f>VLOOKUP(CN1421,'CIR Results'!$B$3:$L$42,9,FALSE)</f>
        <v>#N/A</v>
      </c>
      <c r="BS1421" s="8" t="e">
        <f>VLOOKUP(CN1421,'CIR Results'!$B$3:$L$42,10,FALSE)</f>
        <v>#N/A</v>
      </c>
      <c r="BT1421" s="8" t="e">
        <f>VLOOKUP(CN1421,'CIR Results'!$B$3:$L$42,11,FALSE)</f>
        <v>#N/A</v>
      </c>
      <c r="BU1421" s="136" t="e">
        <f>VLOOKUP(CN1421,'CIR Team Info'!$B$5:$E$44,2,FALSE)</f>
        <v>#N/A</v>
      </c>
      <c r="BV1421" s="136" t="e">
        <f>VLOOKUP(CN1421,'CIR Team Info'!$B$5:$E$44,4,FALSE)</f>
        <v>#N/A</v>
      </c>
      <c r="BW1421" s="136" t="str">
        <f t="shared" si="1132"/>
        <v xml:space="preserve">   </v>
      </c>
    </row>
    <row r="1422" spans="1:75" x14ac:dyDescent="0.25">
      <c r="A1422" s="78">
        <f t="shared" si="1086"/>
        <v>0</v>
      </c>
      <c r="C1422" s="10" t="str">
        <f t="shared" si="1125"/>
        <v>Do Not Pick</v>
      </c>
      <c r="D1422" s="17">
        <f t="shared" si="1087"/>
        <v>0</v>
      </c>
      <c r="E1422" s="113">
        <f t="shared" si="1113"/>
        <v>0</v>
      </c>
      <c r="F1422" s="113">
        <f t="shared" si="1114"/>
        <v>0</v>
      </c>
      <c r="G1422" s="113">
        <f t="shared" si="1115"/>
        <v>0</v>
      </c>
      <c r="H1422" s="113">
        <f t="shared" si="1116"/>
        <v>0</v>
      </c>
      <c r="I1422" s="113">
        <f t="shared" si="1117"/>
        <v>0</v>
      </c>
      <c r="J1422" s="113">
        <f t="shared" si="1118"/>
        <v>0</v>
      </c>
      <c r="K1422" s="113">
        <f t="shared" si="1108"/>
        <v>0</v>
      </c>
      <c r="L1422" s="76">
        <v>8</v>
      </c>
      <c r="M1422" s="76">
        <v>5</v>
      </c>
      <c r="N1422" s="76">
        <v>7</v>
      </c>
      <c r="O1422" s="76">
        <v>6</v>
      </c>
      <c r="P1422" s="76">
        <v>6</v>
      </c>
      <c r="Q1422" s="76">
        <v>2</v>
      </c>
      <c r="R1422" s="76">
        <v>1</v>
      </c>
      <c r="S1422" s="17">
        <f t="shared" si="1088"/>
        <v>0</v>
      </c>
      <c r="T1422" s="113">
        <f t="shared" si="1119"/>
        <v>0</v>
      </c>
      <c r="U1422" s="113">
        <f t="shared" si="1120"/>
        <v>0</v>
      </c>
      <c r="V1422" s="113">
        <f t="shared" si="1121"/>
        <v>0</v>
      </c>
      <c r="W1422" s="113">
        <f t="shared" si="1122"/>
        <v>0</v>
      </c>
      <c r="X1422" s="113">
        <f t="shared" si="1123"/>
        <v>0</v>
      </c>
      <c r="Y1422" s="113">
        <f t="shared" si="1124"/>
        <v>0</v>
      </c>
      <c r="Z1422" s="113">
        <f t="shared" si="1109"/>
        <v>0</v>
      </c>
      <c r="AA1422" s="76">
        <v>10</v>
      </c>
      <c r="AB1422" s="76">
        <v>6</v>
      </c>
      <c r="AC1422" s="76">
        <v>8</v>
      </c>
      <c r="AD1422" s="76">
        <v>2</v>
      </c>
      <c r="AE1422" s="76">
        <v>2</v>
      </c>
      <c r="AF1422" s="76">
        <v>5</v>
      </c>
      <c r="AG1422" s="76">
        <v>8</v>
      </c>
      <c r="AH1422" s="131">
        <f t="shared" si="1089"/>
        <v>0</v>
      </c>
      <c r="AI1422" s="131">
        <f t="shared" si="1110"/>
        <v>0</v>
      </c>
      <c r="AJ1422" s="131">
        <f t="shared" si="1126"/>
        <v>0</v>
      </c>
      <c r="AK1422" s="131">
        <f t="shared" si="1127"/>
        <v>0</v>
      </c>
      <c r="AL1422" s="131">
        <f t="shared" si="1111"/>
        <v>0</v>
      </c>
      <c r="AM1422" s="131">
        <f t="shared" si="1112"/>
        <v>0</v>
      </c>
      <c r="AN1422" s="131">
        <f t="shared" si="1090"/>
        <v>0</v>
      </c>
      <c r="AO1422" s="115" t="b">
        <f t="shared" si="1128"/>
        <v>0</v>
      </c>
      <c r="AP1422" s="115" t="b">
        <f t="shared" si="1129"/>
        <v>0</v>
      </c>
      <c r="AQ1422" s="115" t="b">
        <f t="shared" si="1130"/>
        <v>0</v>
      </c>
      <c r="AR1422" s="79">
        <f t="shared" si="1091"/>
        <v>0</v>
      </c>
      <c r="AS1422" s="79">
        <f t="shared" si="1092"/>
        <v>0</v>
      </c>
      <c r="AT1422" s="79">
        <f t="shared" si="1093"/>
        <v>0</v>
      </c>
      <c r="AU1422" s="79">
        <f t="shared" si="1094"/>
        <v>0</v>
      </c>
      <c r="AV1422" s="79">
        <f t="shared" si="1095"/>
        <v>0</v>
      </c>
      <c r="AW1422" s="79">
        <f t="shared" si="1096"/>
        <v>0</v>
      </c>
      <c r="AX1422" s="128">
        <f t="shared" si="1097"/>
        <v>0</v>
      </c>
      <c r="AY1422" s="128"/>
      <c r="AZ1422" s="128"/>
      <c r="BA1422" s="128">
        <f t="shared" si="1098"/>
        <v>0</v>
      </c>
      <c r="BB1422" s="128">
        <f t="shared" si="1099"/>
        <v>0</v>
      </c>
      <c r="BC1422" s="80">
        <f t="shared" si="1100"/>
        <v>0</v>
      </c>
      <c r="BD1422" s="80">
        <f t="shared" si="1101"/>
        <v>0</v>
      </c>
      <c r="BE1422" s="80">
        <f t="shared" si="1102"/>
        <v>0</v>
      </c>
      <c r="BF1422" s="80">
        <f t="shared" si="1103"/>
        <v>0</v>
      </c>
      <c r="BG1422" s="80">
        <f t="shared" si="1104"/>
        <v>0</v>
      </c>
      <c r="BH1422" s="80">
        <f t="shared" si="1131"/>
        <v>0</v>
      </c>
      <c r="BI1422" s="4">
        <f t="shared" si="1105"/>
        <v>0</v>
      </c>
      <c r="BJ1422" s="4">
        <f t="shared" si="1106"/>
        <v>0</v>
      </c>
      <c r="BK1422" s="4">
        <f t="shared" si="1107"/>
        <v>0</v>
      </c>
      <c r="BL1422" s="8" t="e">
        <f>VLOOKUP(CN1422,'CIR Results'!$B$3:$L$42,2,FALSE)</f>
        <v>#N/A</v>
      </c>
      <c r="BM1422" s="8" t="e">
        <f>VLOOKUP(CN1422,'CIR Results'!$B$3:$L$42,3,FALSE)</f>
        <v>#N/A</v>
      </c>
      <c r="BN1422" s="8" t="e">
        <f>VLOOKUP(CN1422,'CIR Results'!$B$3:$L$42,4,FALSE)</f>
        <v>#N/A</v>
      </c>
      <c r="BO1422" s="8" t="e">
        <f>VLOOKUP(CN1422,'CIR Results'!$B$3:$L$42,5,FALSE)</f>
        <v>#N/A</v>
      </c>
      <c r="BP1422" s="8" t="e">
        <f>VLOOKUP(CN1422,'CIR Results'!$B$3:$L$42,6,FALSE)</f>
        <v>#N/A</v>
      </c>
      <c r="BQ1422" s="8" t="e">
        <f>VLOOKUP(CN1422,'CIR Results'!$B$3:$L$42,8,FALSE)</f>
        <v>#N/A</v>
      </c>
      <c r="BR1422" s="8" t="e">
        <f>VLOOKUP(CN1422,'CIR Results'!$B$3:$L$42,9,FALSE)</f>
        <v>#N/A</v>
      </c>
      <c r="BS1422" s="8" t="e">
        <f>VLOOKUP(CN1422,'CIR Results'!$B$3:$L$42,10,FALSE)</f>
        <v>#N/A</v>
      </c>
      <c r="BT1422" s="8" t="e">
        <f>VLOOKUP(CN1422,'CIR Results'!$B$3:$L$42,11,FALSE)</f>
        <v>#N/A</v>
      </c>
      <c r="BU1422" s="136" t="e">
        <f>VLOOKUP(CN1422,'CIR Team Info'!$B$5:$E$44,2,FALSE)</f>
        <v>#N/A</v>
      </c>
      <c r="BV1422" s="136" t="e">
        <f>VLOOKUP(CN1422,'CIR Team Info'!$B$5:$E$44,4,FALSE)</f>
        <v>#N/A</v>
      </c>
      <c r="BW1422" s="136" t="str">
        <f t="shared" si="1132"/>
        <v xml:space="preserve">   </v>
      </c>
    </row>
    <row r="1423" spans="1:75" x14ac:dyDescent="0.25">
      <c r="A1423" s="78">
        <f t="shared" si="1086"/>
        <v>0</v>
      </c>
      <c r="C1423" s="10" t="str">
        <f t="shared" si="1125"/>
        <v>Do Not Pick</v>
      </c>
      <c r="D1423" s="17">
        <f t="shared" si="1087"/>
        <v>0</v>
      </c>
      <c r="E1423" s="113">
        <f t="shared" si="1113"/>
        <v>0</v>
      </c>
      <c r="F1423" s="113">
        <f t="shared" si="1114"/>
        <v>0</v>
      </c>
      <c r="G1423" s="113">
        <f t="shared" si="1115"/>
        <v>0</v>
      </c>
      <c r="H1423" s="113">
        <f t="shared" si="1116"/>
        <v>0</v>
      </c>
      <c r="I1423" s="113">
        <f t="shared" si="1117"/>
        <v>0</v>
      </c>
      <c r="J1423" s="113">
        <f t="shared" si="1118"/>
        <v>0</v>
      </c>
      <c r="K1423" s="113">
        <f t="shared" si="1108"/>
        <v>0</v>
      </c>
      <c r="L1423" s="76">
        <v>8</v>
      </c>
      <c r="M1423" s="76">
        <v>5</v>
      </c>
      <c r="N1423" s="76">
        <v>7</v>
      </c>
      <c r="O1423" s="76">
        <v>6</v>
      </c>
      <c r="P1423" s="76">
        <v>6</v>
      </c>
      <c r="Q1423" s="76">
        <v>2</v>
      </c>
      <c r="R1423" s="76">
        <v>1</v>
      </c>
      <c r="S1423" s="17">
        <f t="shared" si="1088"/>
        <v>0</v>
      </c>
      <c r="T1423" s="113">
        <f t="shared" si="1119"/>
        <v>0</v>
      </c>
      <c r="U1423" s="113">
        <f t="shared" si="1120"/>
        <v>0</v>
      </c>
      <c r="V1423" s="113">
        <f t="shared" si="1121"/>
        <v>0</v>
      </c>
      <c r="W1423" s="113">
        <f t="shared" si="1122"/>
        <v>0</v>
      </c>
      <c r="X1423" s="113">
        <f t="shared" si="1123"/>
        <v>0</v>
      </c>
      <c r="Y1423" s="113">
        <f t="shared" si="1124"/>
        <v>0</v>
      </c>
      <c r="Z1423" s="113">
        <f t="shared" si="1109"/>
        <v>0</v>
      </c>
      <c r="AA1423" s="76">
        <v>10</v>
      </c>
      <c r="AB1423" s="76">
        <v>6</v>
      </c>
      <c r="AC1423" s="76">
        <v>8</v>
      </c>
      <c r="AD1423" s="76">
        <v>2</v>
      </c>
      <c r="AE1423" s="76">
        <v>2</v>
      </c>
      <c r="AF1423" s="76">
        <v>5</v>
      </c>
      <c r="AG1423" s="76">
        <v>8</v>
      </c>
      <c r="AH1423" s="131">
        <f t="shared" si="1089"/>
        <v>0</v>
      </c>
      <c r="AI1423" s="131">
        <f t="shared" si="1110"/>
        <v>0</v>
      </c>
      <c r="AJ1423" s="131">
        <f t="shared" si="1126"/>
        <v>0</v>
      </c>
      <c r="AK1423" s="131">
        <f t="shared" si="1127"/>
        <v>0</v>
      </c>
      <c r="AL1423" s="131">
        <f t="shared" si="1111"/>
        <v>0</v>
      </c>
      <c r="AM1423" s="131">
        <f t="shared" si="1112"/>
        <v>0</v>
      </c>
      <c r="AN1423" s="131">
        <f t="shared" si="1090"/>
        <v>0</v>
      </c>
      <c r="AO1423" s="115" t="b">
        <f t="shared" si="1128"/>
        <v>0</v>
      </c>
      <c r="AP1423" s="115" t="b">
        <f t="shared" si="1129"/>
        <v>0</v>
      </c>
      <c r="AQ1423" s="115" t="b">
        <f t="shared" si="1130"/>
        <v>0</v>
      </c>
      <c r="AR1423" s="79">
        <f t="shared" si="1091"/>
        <v>0</v>
      </c>
      <c r="AS1423" s="79">
        <f t="shared" si="1092"/>
        <v>0</v>
      </c>
      <c r="AT1423" s="79">
        <f t="shared" si="1093"/>
        <v>0</v>
      </c>
      <c r="AU1423" s="79">
        <f t="shared" si="1094"/>
        <v>0</v>
      </c>
      <c r="AV1423" s="79">
        <f t="shared" si="1095"/>
        <v>0</v>
      </c>
      <c r="AW1423" s="79">
        <f t="shared" si="1096"/>
        <v>0</v>
      </c>
      <c r="AX1423" s="128">
        <f t="shared" si="1097"/>
        <v>0</v>
      </c>
      <c r="AY1423" s="128"/>
      <c r="AZ1423" s="128"/>
      <c r="BA1423" s="128">
        <f t="shared" si="1098"/>
        <v>0</v>
      </c>
      <c r="BB1423" s="128">
        <f t="shared" si="1099"/>
        <v>0</v>
      </c>
      <c r="BC1423" s="80">
        <f t="shared" si="1100"/>
        <v>0</v>
      </c>
      <c r="BD1423" s="80">
        <f t="shared" si="1101"/>
        <v>0</v>
      </c>
      <c r="BE1423" s="80">
        <f t="shared" si="1102"/>
        <v>0</v>
      </c>
      <c r="BF1423" s="80">
        <f t="shared" si="1103"/>
        <v>0</v>
      </c>
      <c r="BG1423" s="80">
        <f t="shared" si="1104"/>
        <v>0</v>
      </c>
      <c r="BH1423" s="80">
        <f t="shared" si="1131"/>
        <v>0</v>
      </c>
      <c r="BI1423" s="4">
        <f t="shared" si="1105"/>
        <v>0</v>
      </c>
      <c r="BJ1423" s="4">
        <f t="shared" si="1106"/>
        <v>0</v>
      </c>
      <c r="BK1423" s="4">
        <f t="shared" si="1107"/>
        <v>0</v>
      </c>
      <c r="BL1423" s="8" t="e">
        <f>VLOOKUP(CN1423,'CIR Results'!$B$3:$L$42,2,FALSE)</f>
        <v>#N/A</v>
      </c>
      <c r="BM1423" s="8" t="e">
        <f>VLOOKUP(CN1423,'CIR Results'!$B$3:$L$42,3,FALSE)</f>
        <v>#N/A</v>
      </c>
      <c r="BN1423" s="8" t="e">
        <f>VLOOKUP(CN1423,'CIR Results'!$B$3:$L$42,4,FALSE)</f>
        <v>#N/A</v>
      </c>
      <c r="BO1423" s="8" t="e">
        <f>VLOOKUP(CN1423,'CIR Results'!$B$3:$L$42,5,FALSE)</f>
        <v>#N/A</v>
      </c>
      <c r="BP1423" s="8" t="e">
        <f>VLOOKUP(CN1423,'CIR Results'!$B$3:$L$42,6,FALSE)</f>
        <v>#N/A</v>
      </c>
      <c r="BQ1423" s="8" t="e">
        <f>VLOOKUP(CN1423,'CIR Results'!$B$3:$L$42,8,FALSE)</f>
        <v>#N/A</v>
      </c>
      <c r="BR1423" s="8" t="e">
        <f>VLOOKUP(CN1423,'CIR Results'!$B$3:$L$42,9,FALSE)</f>
        <v>#N/A</v>
      </c>
      <c r="BS1423" s="8" t="e">
        <f>VLOOKUP(CN1423,'CIR Results'!$B$3:$L$42,10,FALSE)</f>
        <v>#N/A</v>
      </c>
      <c r="BT1423" s="8" t="e">
        <f>VLOOKUP(CN1423,'CIR Results'!$B$3:$L$42,11,FALSE)</f>
        <v>#N/A</v>
      </c>
      <c r="BU1423" s="136" t="e">
        <f>VLOOKUP(CN1423,'CIR Team Info'!$B$5:$E$44,2,FALSE)</f>
        <v>#N/A</v>
      </c>
      <c r="BV1423" s="136" t="e">
        <f>VLOOKUP(CN1423,'CIR Team Info'!$B$5:$E$44,4,FALSE)</f>
        <v>#N/A</v>
      </c>
      <c r="BW1423" s="136" t="str">
        <f t="shared" si="1132"/>
        <v xml:space="preserve">   </v>
      </c>
    </row>
    <row r="1424" spans="1:75" x14ac:dyDescent="0.25">
      <c r="A1424" s="78">
        <f t="shared" si="1086"/>
        <v>0</v>
      </c>
      <c r="C1424" s="10" t="str">
        <f t="shared" si="1125"/>
        <v>Do Not Pick</v>
      </c>
      <c r="D1424" s="17">
        <f t="shared" si="1087"/>
        <v>0</v>
      </c>
      <c r="E1424" s="113">
        <f t="shared" si="1113"/>
        <v>0</v>
      </c>
      <c r="F1424" s="113">
        <f t="shared" si="1114"/>
        <v>0</v>
      </c>
      <c r="G1424" s="113">
        <f t="shared" si="1115"/>
        <v>0</v>
      </c>
      <c r="H1424" s="113">
        <f t="shared" si="1116"/>
        <v>0</v>
      </c>
      <c r="I1424" s="113">
        <f t="shared" si="1117"/>
        <v>0</v>
      </c>
      <c r="J1424" s="113">
        <f t="shared" si="1118"/>
        <v>0</v>
      </c>
      <c r="K1424" s="113">
        <f t="shared" si="1108"/>
        <v>0</v>
      </c>
      <c r="L1424" s="76">
        <v>8</v>
      </c>
      <c r="M1424" s="76">
        <v>5</v>
      </c>
      <c r="N1424" s="76">
        <v>7</v>
      </c>
      <c r="O1424" s="76">
        <v>6</v>
      </c>
      <c r="P1424" s="76">
        <v>6</v>
      </c>
      <c r="Q1424" s="76">
        <v>2</v>
      </c>
      <c r="R1424" s="76">
        <v>1</v>
      </c>
      <c r="S1424" s="17">
        <f t="shared" si="1088"/>
        <v>0</v>
      </c>
      <c r="T1424" s="113">
        <f t="shared" si="1119"/>
        <v>0</v>
      </c>
      <c r="U1424" s="113">
        <f t="shared" si="1120"/>
        <v>0</v>
      </c>
      <c r="V1424" s="113">
        <f t="shared" si="1121"/>
        <v>0</v>
      </c>
      <c r="W1424" s="113">
        <f t="shared" si="1122"/>
        <v>0</v>
      </c>
      <c r="X1424" s="113">
        <f t="shared" si="1123"/>
        <v>0</v>
      </c>
      <c r="Y1424" s="113">
        <f t="shared" si="1124"/>
        <v>0</v>
      </c>
      <c r="Z1424" s="113">
        <f t="shared" si="1109"/>
        <v>0</v>
      </c>
      <c r="AA1424" s="76">
        <v>10</v>
      </c>
      <c r="AB1424" s="76">
        <v>6</v>
      </c>
      <c r="AC1424" s="76">
        <v>8</v>
      </c>
      <c r="AD1424" s="76">
        <v>2</v>
      </c>
      <c r="AE1424" s="76">
        <v>2</v>
      </c>
      <c r="AF1424" s="76">
        <v>5</v>
      </c>
      <c r="AG1424" s="76">
        <v>8</v>
      </c>
      <c r="AH1424" s="131">
        <f t="shared" si="1089"/>
        <v>0</v>
      </c>
      <c r="AI1424" s="131">
        <f t="shared" si="1110"/>
        <v>0</v>
      </c>
      <c r="AJ1424" s="131">
        <f t="shared" si="1126"/>
        <v>0</v>
      </c>
      <c r="AK1424" s="131">
        <f t="shared" si="1127"/>
        <v>0</v>
      </c>
      <c r="AL1424" s="131">
        <f t="shared" si="1111"/>
        <v>0</v>
      </c>
      <c r="AM1424" s="131">
        <f t="shared" si="1112"/>
        <v>0</v>
      </c>
      <c r="AN1424" s="131">
        <f t="shared" si="1090"/>
        <v>0</v>
      </c>
      <c r="AO1424" s="115" t="b">
        <f t="shared" si="1128"/>
        <v>0</v>
      </c>
      <c r="AP1424" s="115" t="b">
        <f t="shared" si="1129"/>
        <v>0</v>
      </c>
      <c r="AQ1424" s="115" t="b">
        <f t="shared" si="1130"/>
        <v>0</v>
      </c>
      <c r="AR1424" s="79">
        <f t="shared" si="1091"/>
        <v>0</v>
      </c>
      <c r="AS1424" s="79">
        <f t="shared" si="1092"/>
        <v>0</v>
      </c>
      <c r="AT1424" s="79">
        <f t="shared" si="1093"/>
        <v>0</v>
      </c>
      <c r="AU1424" s="79">
        <f t="shared" si="1094"/>
        <v>0</v>
      </c>
      <c r="AV1424" s="79">
        <f t="shared" si="1095"/>
        <v>0</v>
      </c>
      <c r="AW1424" s="79">
        <f t="shared" si="1096"/>
        <v>0</v>
      </c>
      <c r="AX1424" s="128">
        <f t="shared" si="1097"/>
        <v>0</v>
      </c>
      <c r="AY1424" s="128"/>
      <c r="AZ1424" s="128"/>
      <c r="BA1424" s="128">
        <f t="shared" si="1098"/>
        <v>0</v>
      </c>
      <c r="BB1424" s="128">
        <f t="shared" si="1099"/>
        <v>0</v>
      </c>
      <c r="BC1424" s="80">
        <f t="shared" si="1100"/>
        <v>0</v>
      </c>
      <c r="BD1424" s="80">
        <f t="shared" si="1101"/>
        <v>0</v>
      </c>
      <c r="BE1424" s="80">
        <f t="shared" si="1102"/>
        <v>0</v>
      </c>
      <c r="BF1424" s="80">
        <f t="shared" si="1103"/>
        <v>0</v>
      </c>
      <c r="BG1424" s="80">
        <f t="shared" si="1104"/>
        <v>0</v>
      </c>
      <c r="BH1424" s="80">
        <f t="shared" si="1131"/>
        <v>0</v>
      </c>
      <c r="BI1424" s="4">
        <f t="shared" si="1105"/>
        <v>0</v>
      </c>
      <c r="BJ1424" s="4">
        <f t="shared" si="1106"/>
        <v>0</v>
      </c>
      <c r="BK1424" s="4">
        <f t="shared" si="1107"/>
        <v>0</v>
      </c>
      <c r="BL1424" s="8" t="e">
        <f>VLOOKUP(CN1424,'CIR Results'!$B$3:$L$42,2,FALSE)</f>
        <v>#N/A</v>
      </c>
      <c r="BM1424" s="8" t="e">
        <f>VLOOKUP(CN1424,'CIR Results'!$B$3:$L$42,3,FALSE)</f>
        <v>#N/A</v>
      </c>
      <c r="BN1424" s="8" t="e">
        <f>VLOOKUP(CN1424,'CIR Results'!$B$3:$L$42,4,FALSE)</f>
        <v>#N/A</v>
      </c>
      <c r="BO1424" s="8" t="e">
        <f>VLOOKUP(CN1424,'CIR Results'!$B$3:$L$42,5,FALSE)</f>
        <v>#N/A</v>
      </c>
      <c r="BP1424" s="8" t="e">
        <f>VLOOKUP(CN1424,'CIR Results'!$B$3:$L$42,6,FALSE)</f>
        <v>#N/A</v>
      </c>
      <c r="BQ1424" s="8" t="e">
        <f>VLOOKUP(CN1424,'CIR Results'!$B$3:$L$42,8,FALSE)</f>
        <v>#N/A</v>
      </c>
      <c r="BR1424" s="8" t="e">
        <f>VLOOKUP(CN1424,'CIR Results'!$B$3:$L$42,9,FALSE)</f>
        <v>#N/A</v>
      </c>
      <c r="BS1424" s="8" t="e">
        <f>VLOOKUP(CN1424,'CIR Results'!$B$3:$L$42,10,FALSE)</f>
        <v>#N/A</v>
      </c>
      <c r="BT1424" s="8" t="e">
        <f>VLOOKUP(CN1424,'CIR Results'!$B$3:$L$42,11,FALSE)</f>
        <v>#N/A</v>
      </c>
      <c r="BU1424" s="136" t="e">
        <f>VLOOKUP(CN1424,'CIR Team Info'!$B$5:$E$44,2,FALSE)</f>
        <v>#N/A</v>
      </c>
      <c r="BV1424" s="136" t="e">
        <f>VLOOKUP(CN1424,'CIR Team Info'!$B$5:$E$44,4,FALSE)</f>
        <v>#N/A</v>
      </c>
      <c r="BW1424" s="136" t="str">
        <f t="shared" si="1132"/>
        <v xml:space="preserve">   </v>
      </c>
    </row>
    <row r="1425" spans="1:126" x14ac:dyDescent="0.25">
      <c r="A1425" s="78">
        <f t="shared" si="1086"/>
        <v>0</v>
      </c>
      <c r="C1425" s="10" t="str">
        <f t="shared" si="1125"/>
        <v>Do Not Pick</v>
      </c>
      <c r="D1425" s="17">
        <f t="shared" si="1087"/>
        <v>0</v>
      </c>
      <c r="E1425" s="113">
        <f t="shared" si="1113"/>
        <v>0</v>
      </c>
      <c r="F1425" s="113">
        <f t="shared" si="1114"/>
        <v>0</v>
      </c>
      <c r="G1425" s="113">
        <f t="shared" si="1115"/>
        <v>0</v>
      </c>
      <c r="H1425" s="113">
        <f t="shared" si="1116"/>
        <v>0</v>
      </c>
      <c r="I1425" s="113">
        <f t="shared" si="1117"/>
        <v>0</v>
      </c>
      <c r="J1425" s="113">
        <f t="shared" si="1118"/>
        <v>0</v>
      </c>
      <c r="K1425" s="113">
        <f t="shared" si="1108"/>
        <v>0</v>
      </c>
      <c r="L1425" s="76">
        <v>8</v>
      </c>
      <c r="M1425" s="76">
        <v>5</v>
      </c>
      <c r="N1425" s="76">
        <v>7</v>
      </c>
      <c r="O1425" s="76">
        <v>6</v>
      </c>
      <c r="P1425" s="76">
        <v>6</v>
      </c>
      <c r="Q1425" s="76">
        <v>2</v>
      </c>
      <c r="R1425" s="76">
        <v>1</v>
      </c>
      <c r="S1425" s="17">
        <f t="shared" si="1088"/>
        <v>0</v>
      </c>
      <c r="T1425" s="113">
        <f t="shared" si="1119"/>
        <v>0</v>
      </c>
      <c r="U1425" s="113">
        <f t="shared" si="1120"/>
        <v>0</v>
      </c>
      <c r="V1425" s="113">
        <f t="shared" si="1121"/>
        <v>0</v>
      </c>
      <c r="W1425" s="113">
        <f t="shared" si="1122"/>
        <v>0</v>
      </c>
      <c r="X1425" s="113">
        <f t="shared" si="1123"/>
        <v>0</v>
      </c>
      <c r="Y1425" s="113">
        <f t="shared" si="1124"/>
        <v>0</v>
      </c>
      <c r="Z1425" s="113">
        <f t="shared" si="1109"/>
        <v>0</v>
      </c>
      <c r="AA1425" s="76">
        <v>10</v>
      </c>
      <c r="AB1425" s="76">
        <v>6</v>
      </c>
      <c r="AC1425" s="76">
        <v>8</v>
      </c>
      <c r="AD1425" s="76">
        <v>2</v>
      </c>
      <c r="AE1425" s="76">
        <v>2</v>
      </c>
      <c r="AF1425" s="76">
        <v>5</v>
      </c>
      <c r="AG1425" s="76">
        <v>8</v>
      </c>
      <c r="AH1425" s="131">
        <f t="shared" si="1089"/>
        <v>0</v>
      </c>
      <c r="AI1425" s="131">
        <f t="shared" si="1110"/>
        <v>0</v>
      </c>
      <c r="AJ1425" s="131">
        <f t="shared" si="1126"/>
        <v>0</v>
      </c>
      <c r="AK1425" s="131">
        <f t="shared" si="1127"/>
        <v>0</v>
      </c>
      <c r="AL1425" s="131">
        <f t="shared" si="1111"/>
        <v>0</v>
      </c>
      <c r="AM1425" s="131">
        <f t="shared" si="1112"/>
        <v>0</v>
      </c>
      <c r="AN1425" s="131">
        <f t="shared" si="1090"/>
        <v>0</v>
      </c>
      <c r="AO1425" s="115" t="b">
        <f t="shared" si="1128"/>
        <v>0</v>
      </c>
      <c r="AP1425" s="115" t="b">
        <f t="shared" si="1129"/>
        <v>0</v>
      </c>
      <c r="AQ1425" s="115" t="b">
        <f t="shared" si="1130"/>
        <v>0</v>
      </c>
      <c r="AR1425" s="79">
        <f t="shared" si="1091"/>
        <v>0</v>
      </c>
      <c r="AS1425" s="79">
        <f t="shared" si="1092"/>
        <v>0</v>
      </c>
      <c r="AT1425" s="79">
        <f t="shared" si="1093"/>
        <v>0</v>
      </c>
      <c r="AU1425" s="79">
        <f t="shared" si="1094"/>
        <v>0</v>
      </c>
      <c r="AV1425" s="79">
        <f t="shared" si="1095"/>
        <v>0</v>
      </c>
      <c r="AW1425" s="79">
        <f t="shared" si="1096"/>
        <v>0</v>
      </c>
      <c r="AX1425" s="128">
        <f t="shared" si="1097"/>
        <v>0</v>
      </c>
      <c r="AY1425" s="128"/>
      <c r="AZ1425" s="128"/>
      <c r="BA1425" s="128">
        <f t="shared" si="1098"/>
        <v>0</v>
      </c>
      <c r="BB1425" s="128">
        <f t="shared" si="1099"/>
        <v>0</v>
      </c>
      <c r="BC1425" s="80">
        <f t="shared" si="1100"/>
        <v>0</v>
      </c>
      <c r="BD1425" s="80">
        <f t="shared" si="1101"/>
        <v>0</v>
      </c>
      <c r="BE1425" s="80">
        <f t="shared" si="1102"/>
        <v>0</v>
      </c>
      <c r="BF1425" s="80">
        <f t="shared" si="1103"/>
        <v>0</v>
      </c>
      <c r="BG1425" s="80">
        <f t="shared" si="1104"/>
        <v>0</v>
      </c>
      <c r="BH1425" s="80">
        <f t="shared" si="1131"/>
        <v>0</v>
      </c>
      <c r="BI1425" s="4">
        <f t="shared" si="1105"/>
        <v>0</v>
      </c>
      <c r="BJ1425" s="4">
        <f t="shared" si="1106"/>
        <v>0</v>
      </c>
      <c r="BK1425" s="4">
        <f t="shared" si="1107"/>
        <v>0</v>
      </c>
      <c r="BL1425" s="8" t="e">
        <f>VLOOKUP(CN1425,'CIR Results'!$B$3:$L$42,2,FALSE)</f>
        <v>#N/A</v>
      </c>
      <c r="BM1425" s="8" t="e">
        <f>VLOOKUP(CN1425,'CIR Results'!$B$3:$L$42,3,FALSE)</f>
        <v>#N/A</v>
      </c>
      <c r="BN1425" s="8" t="e">
        <f>VLOOKUP(CN1425,'CIR Results'!$B$3:$L$42,4,FALSE)</f>
        <v>#N/A</v>
      </c>
      <c r="BO1425" s="8" t="e">
        <f>VLOOKUP(CN1425,'CIR Results'!$B$3:$L$42,5,FALSE)</f>
        <v>#N/A</v>
      </c>
      <c r="BP1425" s="8" t="e">
        <f>VLOOKUP(CN1425,'CIR Results'!$B$3:$L$42,6,FALSE)</f>
        <v>#N/A</v>
      </c>
      <c r="BQ1425" s="8" t="e">
        <f>VLOOKUP(CN1425,'CIR Results'!$B$3:$L$42,8,FALSE)</f>
        <v>#N/A</v>
      </c>
      <c r="BR1425" s="8" t="e">
        <f>VLOOKUP(CN1425,'CIR Results'!$B$3:$L$42,9,FALSE)</f>
        <v>#N/A</v>
      </c>
      <c r="BS1425" s="8" t="e">
        <f>VLOOKUP(CN1425,'CIR Results'!$B$3:$L$42,10,FALSE)</f>
        <v>#N/A</v>
      </c>
      <c r="BT1425" s="8" t="e">
        <f>VLOOKUP(CN1425,'CIR Results'!$B$3:$L$42,11,FALSE)</f>
        <v>#N/A</v>
      </c>
      <c r="BU1425" s="136" t="e">
        <f>VLOOKUP(CN1425,'CIR Team Info'!$B$5:$E$44,2,FALSE)</f>
        <v>#N/A</v>
      </c>
      <c r="BV1425" s="136" t="e">
        <f>VLOOKUP(CN1425,'CIR Team Info'!$B$5:$E$44,4,FALSE)</f>
        <v>#N/A</v>
      </c>
      <c r="BW1425" s="136" t="str">
        <f t="shared" si="1132"/>
        <v xml:space="preserve">   </v>
      </c>
    </row>
    <row r="1426" spans="1:126" x14ac:dyDescent="0.25">
      <c r="A1426" s="78">
        <f t="shared" si="1086"/>
        <v>0</v>
      </c>
      <c r="C1426" s="10" t="str">
        <f t="shared" si="1125"/>
        <v>Do Not Pick</v>
      </c>
      <c r="D1426" s="17">
        <f t="shared" si="1087"/>
        <v>0</v>
      </c>
      <c r="E1426" s="113">
        <f t="shared" si="1113"/>
        <v>0</v>
      </c>
      <c r="F1426" s="113">
        <f t="shared" si="1114"/>
        <v>0</v>
      </c>
      <c r="G1426" s="113">
        <f t="shared" si="1115"/>
        <v>0</v>
      </c>
      <c r="H1426" s="113">
        <f t="shared" si="1116"/>
        <v>0</v>
      </c>
      <c r="I1426" s="113">
        <f t="shared" si="1117"/>
        <v>0</v>
      </c>
      <c r="J1426" s="113">
        <f t="shared" si="1118"/>
        <v>0</v>
      </c>
      <c r="K1426" s="113">
        <f t="shared" si="1108"/>
        <v>0</v>
      </c>
      <c r="L1426" s="76">
        <v>8</v>
      </c>
      <c r="M1426" s="76">
        <v>5</v>
      </c>
      <c r="N1426" s="76">
        <v>7</v>
      </c>
      <c r="O1426" s="76">
        <v>6</v>
      </c>
      <c r="P1426" s="76">
        <v>6</v>
      </c>
      <c r="Q1426" s="76">
        <v>2</v>
      </c>
      <c r="R1426" s="76">
        <v>1</v>
      </c>
      <c r="S1426" s="17">
        <f t="shared" si="1088"/>
        <v>0</v>
      </c>
      <c r="T1426" s="113">
        <f t="shared" si="1119"/>
        <v>0</v>
      </c>
      <c r="U1426" s="113">
        <f t="shared" si="1120"/>
        <v>0</v>
      </c>
      <c r="V1426" s="113">
        <f t="shared" si="1121"/>
        <v>0</v>
      </c>
      <c r="W1426" s="113">
        <f t="shared" si="1122"/>
        <v>0</v>
      </c>
      <c r="X1426" s="113">
        <f t="shared" si="1123"/>
        <v>0</v>
      </c>
      <c r="Y1426" s="113">
        <f t="shared" si="1124"/>
        <v>0</v>
      </c>
      <c r="Z1426" s="113">
        <f t="shared" si="1109"/>
        <v>0</v>
      </c>
      <c r="AA1426" s="76">
        <v>10</v>
      </c>
      <c r="AB1426" s="76">
        <v>6</v>
      </c>
      <c r="AC1426" s="76">
        <v>8</v>
      </c>
      <c r="AD1426" s="76">
        <v>2</v>
      </c>
      <c r="AE1426" s="76">
        <v>2</v>
      </c>
      <c r="AF1426" s="76">
        <v>5</v>
      </c>
      <c r="AG1426" s="76">
        <v>8</v>
      </c>
      <c r="AH1426" s="131">
        <f t="shared" si="1089"/>
        <v>0</v>
      </c>
      <c r="AI1426" s="131">
        <f t="shared" si="1110"/>
        <v>0</v>
      </c>
      <c r="AJ1426" s="131">
        <f t="shared" si="1126"/>
        <v>0</v>
      </c>
      <c r="AK1426" s="131">
        <f t="shared" si="1127"/>
        <v>0</v>
      </c>
      <c r="AL1426" s="131">
        <f t="shared" si="1111"/>
        <v>0</v>
      </c>
      <c r="AM1426" s="131">
        <f t="shared" si="1112"/>
        <v>0</v>
      </c>
      <c r="AN1426" s="131">
        <f t="shared" si="1090"/>
        <v>0</v>
      </c>
      <c r="AO1426" s="115" t="b">
        <f t="shared" si="1128"/>
        <v>0</v>
      </c>
      <c r="AP1426" s="115" t="b">
        <f t="shared" si="1129"/>
        <v>0</v>
      </c>
      <c r="AQ1426" s="115" t="b">
        <f t="shared" si="1130"/>
        <v>0</v>
      </c>
      <c r="AR1426" s="79">
        <f t="shared" si="1091"/>
        <v>0</v>
      </c>
      <c r="AS1426" s="79">
        <f t="shared" si="1092"/>
        <v>0</v>
      </c>
      <c r="AT1426" s="79">
        <f t="shared" si="1093"/>
        <v>0</v>
      </c>
      <c r="AU1426" s="79">
        <f t="shared" si="1094"/>
        <v>0</v>
      </c>
      <c r="AV1426" s="79">
        <f t="shared" si="1095"/>
        <v>0</v>
      </c>
      <c r="AW1426" s="79">
        <f t="shared" si="1096"/>
        <v>0</v>
      </c>
      <c r="AX1426" s="128">
        <f t="shared" si="1097"/>
        <v>0</v>
      </c>
      <c r="AY1426" s="128"/>
      <c r="AZ1426" s="128"/>
      <c r="BA1426" s="128">
        <f t="shared" si="1098"/>
        <v>0</v>
      </c>
      <c r="BB1426" s="128">
        <f t="shared" si="1099"/>
        <v>0</v>
      </c>
      <c r="BC1426" s="80">
        <f t="shared" si="1100"/>
        <v>0</v>
      </c>
      <c r="BD1426" s="80">
        <f t="shared" si="1101"/>
        <v>0</v>
      </c>
      <c r="BE1426" s="80">
        <f t="shared" si="1102"/>
        <v>0</v>
      </c>
      <c r="BF1426" s="80">
        <f t="shared" si="1103"/>
        <v>0</v>
      </c>
      <c r="BG1426" s="80">
        <f t="shared" si="1104"/>
        <v>0</v>
      </c>
      <c r="BH1426" s="80">
        <f t="shared" si="1131"/>
        <v>0</v>
      </c>
      <c r="BI1426" s="4">
        <f t="shared" si="1105"/>
        <v>0</v>
      </c>
      <c r="BJ1426" s="4">
        <f t="shared" si="1106"/>
        <v>0</v>
      </c>
      <c r="BK1426" s="4">
        <f t="shared" si="1107"/>
        <v>0</v>
      </c>
      <c r="BL1426" s="8" t="e">
        <f>VLOOKUP(CN1426,'CIR Results'!$B$3:$L$42,2,FALSE)</f>
        <v>#N/A</v>
      </c>
      <c r="BM1426" s="8" t="e">
        <f>VLOOKUP(CN1426,'CIR Results'!$B$3:$L$42,3,FALSE)</f>
        <v>#N/A</v>
      </c>
      <c r="BN1426" s="8" t="e">
        <f>VLOOKUP(CN1426,'CIR Results'!$B$3:$L$42,4,FALSE)</f>
        <v>#N/A</v>
      </c>
      <c r="BO1426" s="8" t="e">
        <f>VLOOKUP(CN1426,'CIR Results'!$B$3:$L$42,5,FALSE)</f>
        <v>#N/A</v>
      </c>
      <c r="BP1426" s="8" t="e">
        <f>VLOOKUP(CN1426,'CIR Results'!$B$3:$L$42,6,FALSE)</f>
        <v>#N/A</v>
      </c>
      <c r="BQ1426" s="8" t="e">
        <f>VLOOKUP(CN1426,'CIR Results'!$B$3:$L$42,8,FALSE)</f>
        <v>#N/A</v>
      </c>
      <c r="BR1426" s="8" t="e">
        <f>VLOOKUP(CN1426,'CIR Results'!$B$3:$L$42,9,FALSE)</f>
        <v>#N/A</v>
      </c>
      <c r="BS1426" s="8" t="e">
        <f>VLOOKUP(CN1426,'CIR Results'!$B$3:$L$42,10,FALSE)</f>
        <v>#N/A</v>
      </c>
      <c r="BT1426" s="8" t="e">
        <f>VLOOKUP(CN1426,'CIR Results'!$B$3:$L$42,11,FALSE)</f>
        <v>#N/A</v>
      </c>
      <c r="BU1426" s="136" t="e">
        <f>VLOOKUP(CN1426,'CIR Team Info'!$B$5:$E$44,2,FALSE)</f>
        <v>#N/A</v>
      </c>
      <c r="BV1426" s="136" t="e">
        <f>VLOOKUP(CN1426,'CIR Team Info'!$B$5:$E$44,4,FALSE)</f>
        <v>#N/A</v>
      </c>
      <c r="BW1426" s="136" t="str">
        <f t="shared" si="1132"/>
        <v xml:space="preserve">   </v>
      </c>
    </row>
    <row r="1427" spans="1:126" x14ac:dyDescent="0.25">
      <c r="A1427" s="78">
        <f t="shared" si="1086"/>
        <v>0</v>
      </c>
      <c r="C1427" s="10" t="str">
        <f t="shared" si="1125"/>
        <v>Do Not Pick</v>
      </c>
      <c r="D1427" s="17">
        <f t="shared" si="1087"/>
        <v>0</v>
      </c>
      <c r="E1427" s="113">
        <f t="shared" si="1113"/>
        <v>0</v>
      </c>
      <c r="F1427" s="113">
        <f t="shared" si="1114"/>
        <v>0</v>
      </c>
      <c r="G1427" s="113">
        <f t="shared" si="1115"/>
        <v>0</v>
      </c>
      <c r="H1427" s="113">
        <f t="shared" si="1116"/>
        <v>0</v>
      </c>
      <c r="I1427" s="113">
        <f t="shared" si="1117"/>
        <v>0</v>
      </c>
      <c r="J1427" s="113">
        <f t="shared" si="1118"/>
        <v>0</v>
      </c>
      <c r="K1427" s="113">
        <f t="shared" si="1108"/>
        <v>0</v>
      </c>
      <c r="L1427" s="76">
        <v>8</v>
      </c>
      <c r="M1427" s="76">
        <v>5</v>
      </c>
      <c r="N1427" s="76">
        <v>7</v>
      </c>
      <c r="O1427" s="76">
        <v>6</v>
      </c>
      <c r="P1427" s="76">
        <v>6</v>
      </c>
      <c r="Q1427" s="76">
        <v>2</v>
      </c>
      <c r="R1427" s="76">
        <v>1</v>
      </c>
      <c r="S1427" s="17">
        <f t="shared" si="1088"/>
        <v>0</v>
      </c>
      <c r="T1427" s="113">
        <f t="shared" si="1119"/>
        <v>0</v>
      </c>
      <c r="U1427" s="113">
        <f t="shared" si="1120"/>
        <v>0</v>
      </c>
      <c r="V1427" s="113">
        <f t="shared" si="1121"/>
        <v>0</v>
      </c>
      <c r="W1427" s="113">
        <f t="shared" si="1122"/>
        <v>0</v>
      </c>
      <c r="X1427" s="113">
        <f t="shared" si="1123"/>
        <v>0</v>
      </c>
      <c r="Y1427" s="113">
        <f t="shared" si="1124"/>
        <v>0</v>
      </c>
      <c r="Z1427" s="113">
        <f t="shared" si="1109"/>
        <v>0</v>
      </c>
      <c r="AA1427" s="76">
        <v>10</v>
      </c>
      <c r="AB1427" s="76">
        <v>6</v>
      </c>
      <c r="AC1427" s="76">
        <v>8</v>
      </c>
      <c r="AD1427" s="76">
        <v>2</v>
      </c>
      <c r="AE1427" s="76">
        <v>2</v>
      </c>
      <c r="AF1427" s="76">
        <v>5</v>
      </c>
      <c r="AG1427" s="76">
        <v>8</v>
      </c>
      <c r="AH1427" s="131">
        <f t="shared" si="1089"/>
        <v>0</v>
      </c>
      <c r="AI1427" s="131">
        <f t="shared" si="1110"/>
        <v>0</v>
      </c>
      <c r="AJ1427" s="131">
        <f t="shared" si="1126"/>
        <v>0</v>
      </c>
      <c r="AK1427" s="131">
        <f t="shared" si="1127"/>
        <v>0</v>
      </c>
      <c r="AL1427" s="131">
        <f t="shared" si="1111"/>
        <v>0</v>
      </c>
      <c r="AM1427" s="131">
        <f t="shared" si="1112"/>
        <v>0</v>
      </c>
      <c r="AN1427" s="131">
        <f t="shared" si="1090"/>
        <v>0</v>
      </c>
      <c r="AO1427" s="115" t="b">
        <f t="shared" si="1128"/>
        <v>0</v>
      </c>
      <c r="AP1427" s="115" t="b">
        <f t="shared" si="1129"/>
        <v>0</v>
      </c>
      <c r="AQ1427" s="115" t="b">
        <f t="shared" si="1130"/>
        <v>0</v>
      </c>
      <c r="AR1427" s="79">
        <f t="shared" si="1091"/>
        <v>0</v>
      </c>
      <c r="AS1427" s="79">
        <f t="shared" si="1092"/>
        <v>0</v>
      </c>
      <c r="AT1427" s="79">
        <f t="shared" si="1093"/>
        <v>0</v>
      </c>
      <c r="AU1427" s="79">
        <f t="shared" si="1094"/>
        <v>0</v>
      </c>
      <c r="AV1427" s="79">
        <f t="shared" si="1095"/>
        <v>0</v>
      </c>
      <c r="AW1427" s="79">
        <f t="shared" si="1096"/>
        <v>0</v>
      </c>
      <c r="AX1427" s="128">
        <f t="shared" si="1097"/>
        <v>0</v>
      </c>
      <c r="AY1427" s="128"/>
      <c r="AZ1427" s="128"/>
      <c r="BA1427" s="128">
        <f t="shared" si="1098"/>
        <v>0</v>
      </c>
      <c r="BB1427" s="128">
        <f t="shared" si="1099"/>
        <v>0</v>
      </c>
      <c r="BC1427" s="80">
        <f t="shared" si="1100"/>
        <v>0</v>
      </c>
      <c r="BD1427" s="80">
        <f t="shared" si="1101"/>
        <v>0</v>
      </c>
      <c r="BE1427" s="80">
        <f t="shared" si="1102"/>
        <v>0</v>
      </c>
      <c r="BF1427" s="80">
        <f t="shared" si="1103"/>
        <v>0</v>
      </c>
      <c r="BG1427" s="80">
        <f t="shared" si="1104"/>
        <v>0</v>
      </c>
      <c r="BH1427" s="80">
        <f t="shared" si="1131"/>
        <v>0</v>
      </c>
      <c r="BI1427" s="4">
        <f t="shared" si="1105"/>
        <v>0</v>
      </c>
      <c r="BJ1427" s="4">
        <f t="shared" si="1106"/>
        <v>0</v>
      </c>
      <c r="BK1427" s="4">
        <f t="shared" si="1107"/>
        <v>0</v>
      </c>
      <c r="BL1427" s="8" t="e">
        <f>VLOOKUP(CN1427,'CIR Results'!$B$3:$L$42,2,FALSE)</f>
        <v>#N/A</v>
      </c>
      <c r="BM1427" s="8" t="e">
        <f>VLOOKUP(CN1427,'CIR Results'!$B$3:$L$42,3,FALSE)</f>
        <v>#N/A</v>
      </c>
      <c r="BN1427" s="8" t="e">
        <f>VLOOKUP(CN1427,'CIR Results'!$B$3:$L$42,4,FALSE)</f>
        <v>#N/A</v>
      </c>
      <c r="BO1427" s="8" t="e">
        <f>VLOOKUP(CN1427,'CIR Results'!$B$3:$L$42,5,FALSE)</f>
        <v>#N/A</v>
      </c>
      <c r="BP1427" s="8" t="e">
        <f>VLOOKUP(CN1427,'CIR Results'!$B$3:$L$42,6,FALSE)</f>
        <v>#N/A</v>
      </c>
      <c r="BQ1427" s="8" t="e">
        <f>VLOOKUP(CN1427,'CIR Results'!$B$3:$L$42,8,FALSE)</f>
        <v>#N/A</v>
      </c>
      <c r="BR1427" s="8" t="e">
        <f>VLOOKUP(CN1427,'CIR Results'!$B$3:$L$42,9,FALSE)</f>
        <v>#N/A</v>
      </c>
      <c r="BS1427" s="8" t="e">
        <f>VLOOKUP(CN1427,'CIR Results'!$B$3:$L$42,10,FALSE)</f>
        <v>#N/A</v>
      </c>
      <c r="BT1427" s="8" t="e">
        <f>VLOOKUP(CN1427,'CIR Results'!$B$3:$L$42,11,FALSE)</f>
        <v>#N/A</v>
      </c>
      <c r="BU1427" s="136" t="e">
        <f>VLOOKUP(CN1427,'CIR Team Info'!$B$5:$E$44,2,FALSE)</f>
        <v>#N/A</v>
      </c>
      <c r="BV1427" s="136" t="e">
        <f>VLOOKUP(CN1427,'CIR Team Info'!$B$5:$E$44,4,FALSE)</f>
        <v>#N/A</v>
      </c>
      <c r="BW1427" s="136" t="str">
        <f t="shared" si="1132"/>
        <v xml:space="preserve">   </v>
      </c>
    </row>
    <row r="1428" spans="1:126" x14ac:dyDescent="0.25">
      <c r="A1428" s="78">
        <f t="shared" si="1086"/>
        <v>0</v>
      </c>
      <c r="C1428" s="10" t="str">
        <f t="shared" si="1125"/>
        <v>Do Not Pick</v>
      </c>
      <c r="D1428" s="17">
        <f t="shared" si="1087"/>
        <v>0</v>
      </c>
      <c r="E1428" s="113">
        <f t="shared" si="1113"/>
        <v>0</v>
      </c>
      <c r="F1428" s="113">
        <f t="shared" si="1114"/>
        <v>0</v>
      </c>
      <c r="G1428" s="113">
        <f t="shared" si="1115"/>
        <v>0</v>
      </c>
      <c r="H1428" s="113">
        <f t="shared" si="1116"/>
        <v>0</v>
      </c>
      <c r="I1428" s="113">
        <f t="shared" si="1117"/>
        <v>0</v>
      </c>
      <c r="J1428" s="113">
        <f t="shared" si="1118"/>
        <v>0</v>
      </c>
      <c r="K1428" s="113">
        <f t="shared" si="1108"/>
        <v>0</v>
      </c>
      <c r="L1428" s="76">
        <v>8</v>
      </c>
      <c r="M1428" s="76">
        <v>5</v>
      </c>
      <c r="N1428" s="76">
        <v>7</v>
      </c>
      <c r="O1428" s="76">
        <v>6</v>
      </c>
      <c r="P1428" s="76">
        <v>6</v>
      </c>
      <c r="Q1428" s="76">
        <v>2</v>
      </c>
      <c r="R1428" s="76">
        <v>1</v>
      </c>
      <c r="S1428" s="17">
        <f t="shared" si="1088"/>
        <v>0</v>
      </c>
      <c r="T1428" s="113">
        <f t="shared" si="1119"/>
        <v>0</v>
      </c>
      <c r="U1428" s="113">
        <f t="shared" si="1120"/>
        <v>0</v>
      </c>
      <c r="V1428" s="113">
        <f t="shared" si="1121"/>
        <v>0</v>
      </c>
      <c r="W1428" s="113">
        <f t="shared" si="1122"/>
        <v>0</v>
      </c>
      <c r="X1428" s="113">
        <f t="shared" si="1123"/>
        <v>0</v>
      </c>
      <c r="Y1428" s="113">
        <f t="shared" si="1124"/>
        <v>0</v>
      </c>
      <c r="Z1428" s="113">
        <f t="shared" si="1109"/>
        <v>0</v>
      </c>
      <c r="AA1428" s="76">
        <v>10</v>
      </c>
      <c r="AB1428" s="76">
        <v>6</v>
      </c>
      <c r="AC1428" s="76">
        <v>8</v>
      </c>
      <c r="AD1428" s="76">
        <v>2</v>
      </c>
      <c r="AE1428" s="76">
        <v>2</v>
      </c>
      <c r="AF1428" s="76">
        <v>5</v>
      </c>
      <c r="AG1428" s="76">
        <v>8</v>
      </c>
      <c r="AH1428" s="131">
        <f t="shared" si="1089"/>
        <v>0</v>
      </c>
      <c r="AI1428" s="131">
        <f t="shared" si="1110"/>
        <v>0</v>
      </c>
      <c r="AJ1428" s="131">
        <f t="shared" si="1126"/>
        <v>0</v>
      </c>
      <c r="AK1428" s="131">
        <f t="shared" si="1127"/>
        <v>0</v>
      </c>
      <c r="AL1428" s="131">
        <f t="shared" si="1111"/>
        <v>0</v>
      </c>
      <c r="AM1428" s="131">
        <f t="shared" si="1112"/>
        <v>0</v>
      </c>
      <c r="AN1428" s="131">
        <f t="shared" si="1090"/>
        <v>0</v>
      </c>
      <c r="AO1428" s="115" t="b">
        <f t="shared" si="1128"/>
        <v>0</v>
      </c>
      <c r="AP1428" s="115" t="b">
        <f t="shared" si="1129"/>
        <v>0</v>
      </c>
      <c r="AQ1428" s="115" t="b">
        <f t="shared" si="1130"/>
        <v>0</v>
      </c>
      <c r="AR1428" s="79">
        <f t="shared" si="1091"/>
        <v>0</v>
      </c>
      <c r="AS1428" s="79">
        <f t="shared" si="1092"/>
        <v>0</v>
      </c>
      <c r="AT1428" s="79">
        <f t="shared" si="1093"/>
        <v>0</v>
      </c>
      <c r="AU1428" s="79">
        <f t="shared" si="1094"/>
        <v>0</v>
      </c>
      <c r="AV1428" s="79">
        <f t="shared" si="1095"/>
        <v>0</v>
      </c>
      <c r="AW1428" s="79">
        <f t="shared" si="1096"/>
        <v>0</v>
      </c>
      <c r="AX1428" s="128">
        <f t="shared" si="1097"/>
        <v>0</v>
      </c>
      <c r="AY1428" s="128"/>
      <c r="AZ1428" s="128"/>
      <c r="BA1428" s="128">
        <f t="shared" si="1098"/>
        <v>0</v>
      </c>
      <c r="BB1428" s="128">
        <f t="shared" si="1099"/>
        <v>0</v>
      </c>
      <c r="BC1428" s="80">
        <f t="shared" si="1100"/>
        <v>0</v>
      </c>
      <c r="BD1428" s="80">
        <f t="shared" si="1101"/>
        <v>0</v>
      </c>
      <c r="BE1428" s="80">
        <f t="shared" si="1102"/>
        <v>0</v>
      </c>
      <c r="BF1428" s="80">
        <f t="shared" si="1103"/>
        <v>0</v>
      </c>
      <c r="BG1428" s="80">
        <f t="shared" si="1104"/>
        <v>0</v>
      </c>
      <c r="BH1428" s="80">
        <f t="shared" si="1131"/>
        <v>0</v>
      </c>
      <c r="BI1428" s="4">
        <f t="shared" si="1105"/>
        <v>0</v>
      </c>
      <c r="BJ1428" s="4">
        <f t="shared" si="1106"/>
        <v>0</v>
      </c>
      <c r="BK1428" s="4">
        <f t="shared" si="1107"/>
        <v>0</v>
      </c>
      <c r="BL1428" s="8" t="e">
        <f>VLOOKUP(CN1428,'CIR Results'!$B$3:$L$42,2,FALSE)</f>
        <v>#N/A</v>
      </c>
      <c r="BM1428" s="8" t="e">
        <f>VLOOKUP(CN1428,'CIR Results'!$B$3:$L$42,3,FALSE)</f>
        <v>#N/A</v>
      </c>
      <c r="BN1428" s="8" t="e">
        <f>VLOOKUP(CN1428,'CIR Results'!$B$3:$L$42,4,FALSE)</f>
        <v>#N/A</v>
      </c>
      <c r="BO1428" s="8" t="e">
        <f>VLOOKUP(CN1428,'CIR Results'!$B$3:$L$42,5,FALSE)</f>
        <v>#N/A</v>
      </c>
      <c r="BP1428" s="8" t="e">
        <f>VLOOKUP(CN1428,'CIR Results'!$B$3:$L$42,6,FALSE)</f>
        <v>#N/A</v>
      </c>
      <c r="BQ1428" s="8" t="e">
        <f>VLOOKUP(CN1428,'CIR Results'!$B$3:$L$42,8,FALSE)</f>
        <v>#N/A</v>
      </c>
      <c r="BR1428" s="8" t="e">
        <f>VLOOKUP(CN1428,'CIR Results'!$B$3:$L$42,9,FALSE)</f>
        <v>#N/A</v>
      </c>
      <c r="BS1428" s="8" t="e">
        <f>VLOOKUP(CN1428,'CIR Results'!$B$3:$L$42,10,FALSE)</f>
        <v>#N/A</v>
      </c>
      <c r="BT1428" s="8" t="e">
        <f>VLOOKUP(CN1428,'CIR Results'!$B$3:$L$42,11,FALSE)</f>
        <v>#N/A</v>
      </c>
      <c r="BU1428" s="136" t="e">
        <f>VLOOKUP(CN1428,'CIR Team Info'!$B$5:$E$44,2,FALSE)</f>
        <v>#N/A</v>
      </c>
      <c r="BV1428" s="136" t="e">
        <f>VLOOKUP(CN1428,'CIR Team Info'!$B$5:$E$44,4,FALSE)</f>
        <v>#N/A</v>
      </c>
      <c r="BW1428" s="136" t="str">
        <f t="shared" si="1132"/>
        <v xml:space="preserve">   </v>
      </c>
    </row>
    <row r="1429" spans="1:126" x14ac:dyDescent="0.25">
      <c r="A1429" s="78">
        <f t="shared" si="1086"/>
        <v>0</v>
      </c>
      <c r="C1429" s="10" t="str">
        <f t="shared" si="1125"/>
        <v>Do Not Pick</v>
      </c>
      <c r="D1429" s="17">
        <f t="shared" si="1087"/>
        <v>0</v>
      </c>
      <c r="E1429" s="113">
        <f t="shared" si="1113"/>
        <v>0</v>
      </c>
      <c r="F1429" s="113">
        <f t="shared" si="1114"/>
        <v>0</v>
      </c>
      <c r="G1429" s="113">
        <f t="shared" si="1115"/>
        <v>0</v>
      </c>
      <c r="H1429" s="113">
        <f t="shared" si="1116"/>
        <v>0</v>
      </c>
      <c r="I1429" s="113">
        <f t="shared" si="1117"/>
        <v>0</v>
      </c>
      <c r="J1429" s="113">
        <f t="shared" si="1118"/>
        <v>0</v>
      </c>
      <c r="K1429" s="113">
        <f t="shared" si="1108"/>
        <v>0</v>
      </c>
      <c r="L1429" s="76">
        <v>8</v>
      </c>
      <c r="M1429" s="76">
        <v>5</v>
      </c>
      <c r="N1429" s="76">
        <v>7</v>
      </c>
      <c r="O1429" s="76">
        <v>6</v>
      </c>
      <c r="P1429" s="76">
        <v>6</v>
      </c>
      <c r="Q1429" s="76">
        <v>2</v>
      </c>
      <c r="R1429" s="76">
        <v>1</v>
      </c>
      <c r="S1429" s="17">
        <f t="shared" si="1088"/>
        <v>0</v>
      </c>
      <c r="T1429" s="113">
        <f t="shared" si="1119"/>
        <v>0</v>
      </c>
      <c r="U1429" s="113">
        <f t="shared" si="1120"/>
        <v>0</v>
      </c>
      <c r="V1429" s="113">
        <f t="shared" si="1121"/>
        <v>0</v>
      </c>
      <c r="W1429" s="113">
        <f t="shared" si="1122"/>
        <v>0</v>
      </c>
      <c r="X1429" s="113">
        <f t="shared" si="1123"/>
        <v>0</v>
      </c>
      <c r="Y1429" s="113">
        <f t="shared" si="1124"/>
        <v>0</v>
      </c>
      <c r="Z1429" s="113">
        <f t="shared" si="1109"/>
        <v>0</v>
      </c>
      <c r="AA1429" s="76">
        <v>10</v>
      </c>
      <c r="AB1429" s="76">
        <v>6</v>
      </c>
      <c r="AC1429" s="76">
        <v>8</v>
      </c>
      <c r="AD1429" s="76">
        <v>2</v>
      </c>
      <c r="AE1429" s="76">
        <v>2</v>
      </c>
      <c r="AF1429" s="76">
        <v>5</v>
      </c>
      <c r="AG1429" s="76">
        <v>8</v>
      </c>
      <c r="AH1429" s="131">
        <f t="shared" si="1089"/>
        <v>0</v>
      </c>
      <c r="AI1429" s="131">
        <f t="shared" si="1110"/>
        <v>0</v>
      </c>
      <c r="AJ1429" s="131">
        <f t="shared" si="1126"/>
        <v>0</v>
      </c>
      <c r="AK1429" s="131">
        <f t="shared" si="1127"/>
        <v>0</v>
      </c>
      <c r="AL1429" s="131">
        <f t="shared" si="1111"/>
        <v>0</v>
      </c>
      <c r="AM1429" s="131">
        <f t="shared" si="1112"/>
        <v>0</v>
      </c>
      <c r="AN1429" s="131">
        <f t="shared" si="1090"/>
        <v>0</v>
      </c>
      <c r="AO1429" s="115" t="b">
        <f t="shared" si="1128"/>
        <v>0</v>
      </c>
      <c r="AP1429" s="115" t="b">
        <f t="shared" si="1129"/>
        <v>0</v>
      </c>
      <c r="AQ1429" s="115" t="b">
        <f t="shared" si="1130"/>
        <v>0</v>
      </c>
      <c r="AR1429" s="79">
        <f t="shared" si="1091"/>
        <v>0</v>
      </c>
      <c r="AS1429" s="79">
        <f t="shared" si="1092"/>
        <v>0</v>
      </c>
      <c r="AT1429" s="79">
        <f t="shared" si="1093"/>
        <v>0</v>
      </c>
      <c r="AU1429" s="79">
        <f t="shared" si="1094"/>
        <v>0</v>
      </c>
      <c r="AV1429" s="79">
        <f t="shared" si="1095"/>
        <v>0</v>
      </c>
      <c r="AW1429" s="79">
        <f t="shared" si="1096"/>
        <v>0</v>
      </c>
      <c r="AX1429" s="128">
        <f t="shared" si="1097"/>
        <v>0</v>
      </c>
      <c r="AY1429" s="128"/>
      <c r="AZ1429" s="128"/>
      <c r="BA1429" s="128">
        <f t="shared" si="1098"/>
        <v>0</v>
      </c>
      <c r="BB1429" s="128">
        <f t="shared" si="1099"/>
        <v>0</v>
      </c>
      <c r="BC1429" s="80">
        <f t="shared" si="1100"/>
        <v>0</v>
      </c>
      <c r="BD1429" s="80">
        <f t="shared" si="1101"/>
        <v>0</v>
      </c>
      <c r="BE1429" s="80">
        <f t="shared" si="1102"/>
        <v>0</v>
      </c>
      <c r="BF1429" s="80">
        <f t="shared" si="1103"/>
        <v>0</v>
      </c>
      <c r="BG1429" s="80">
        <f t="shared" si="1104"/>
        <v>0</v>
      </c>
      <c r="BH1429" s="80">
        <f t="shared" si="1131"/>
        <v>0</v>
      </c>
      <c r="BI1429" s="4">
        <f t="shared" si="1105"/>
        <v>0</v>
      </c>
      <c r="BJ1429" s="4">
        <f t="shared" si="1106"/>
        <v>0</v>
      </c>
      <c r="BK1429" s="4">
        <f t="shared" si="1107"/>
        <v>0</v>
      </c>
      <c r="BL1429" s="8" t="e">
        <f>VLOOKUP(CN1429,'CIR Results'!$B$3:$L$42,2,FALSE)</f>
        <v>#N/A</v>
      </c>
      <c r="BM1429" s="8" t="e">
        <f>VLOOKUP(CN1429,'CIR Results'!$B$3:$L$42,3,FALSE)</f>
        <v>#N/A</v>
      </c>
      <c r="BN1429" s="8" t="e">
        <f>VLOOKUP(CN1429,'CIR Results'!$B$3:$L$42,4,FALSE)</f>
        <v>#N/A</v>
      </c>
      <c r="BO1429" s="8" t="e">
        <f>VLOOKUP(CN1429,'CIR Results'!$B$3:$L$42,5,FALSE)</f>
        <v>#N/A</v>
      </c>
      <c r="BP1429" s="8" t="e">
        <f>VLOOKUP(CN1429,'CIR Results'!$B$3:$L$42,6,FALSE)</f>
        <v>#N/A</v>
      </c>
      <c r="BQ1429" s="8" t="e">
        <f>VLOOKUP(CN1429,'CIR Results'!$B$3:$L$42,8,FALSE)</f>
        <v>#N/A</v>
      </c>
      <c r="BR1429" s="8" t="e">
        <f>VLOOKUP(CN1429,'CIR Results'!$B$3:$L$42,9,FALSE)</f>
        <v>#N/A</v>
      </c>
      <c r="BS1429" s="8" t="e">
        <f>VLOOKUP(CN1429,'CIR Results'!$B$3:$L$42,10,FALSE)</f>
        <v>#N/A</v>
      </c>
      <c r="BT1429" s="8" t="e">
        <f>VLOOKUP(CN1429,'CIR Results'!$B$3:$L$42,11,FALSE)</f>
        <v>#N/A</v>
      </c>
      <c r="BU1429" s="136" t="e">
        <f>VLOOKUP(CN1429,'CIR Team Info'!$B$5:$E$44,2,FALSE)</f>
        <v>#N/A</v>
      </c>
      <c r="BV1429" s="136" t="e">
        <f>VLOOKUP(CN1429,'CIR Team Info'!$B$5:$E$44,4,FALSE)</f>
        <v>#N/A</v>
      </c>
      <c r="BW1429" s="136" t="str">
        <f t="shared" si="1132"/>
        <v xml:space="preserve">   </v>
      </c>
    </row>
    <row r="1430" spans="1:126" x14ac:dyDescent="0.25">
      <c r="A1430" s="78">
        <f t="shared" si="1086"/>
        <v>0</v>
      </c>
      <c r="C1430" s="10" t="str">
        <f t="shared" si="1125"/>
        <v>Do Not Pick</v>
      </c>
      <c r="D1430" s="17">
        <f t="shared" si="1087"/>
        <v>0</v>
      </c>
      <c r="E1430" s="113">
        <f t="shared" si="1113"/>
        <v>0</v>
      </c>
      <c r="F1430" s="113">
        <f t="shared" si="1114"/>
        <v>0</v>
      </c>
      <c r="G1430" s="113">
        <f t="shared" si="1115"/>
        <v>0</v>
      </c>
      <c r="H1430" s="113">
        <f t="shared" si="1116"/>
        <v>0</v>
      </c>
      <c r="I1430" s="113">
        <f t="shared" si="1117"/>
        <v>0</v>
      </c>
      <c r="J1430" s="113">
        <f t="shared" si="1118"/>
        <v>0</v>
      </c>
      <c r="K1430" s="113">
        <f t="shared" si="1108"/>
        <v>0</v>
      </c>
      <c r="L1430" s="76">
        <v>8</v>
      </c>
      <c r="M1430" s="76">
        <v>5</v>
      </c>
      <c r="N1430" s="76">
        <v>7</v>
      </c>
      <c r="O1430" s="76">
        <v>6</v>
      </c>
      <c r="P1430" s="76">
        <v>6</v>
      </c>
      <c r="Q1430" s="76">
        <v>2</v>
      </c>
      <c r="R1430" s="76">
        <v>1</v>
      </c>
      <c r="S1430" s="17">
        <f t="shared" si="1088"/>
        <v>0</v>
      </c>
      <c r="T1430" s="113">
        <f t="shared" si="1119"/>
        <v>0</v>
      </c>
      <c r="U1430" s="113">
        <f t="shared" si="1120"/>
        <v>0</v>
      </c>
      <c r="V1430" s="113">
        <f t="shared" si="1121"/>
        <v>0</v>
      </c>
      <c r="W1430" s="113">
        <f t="shared" si="1122"/>
        <v>0</v>
      </c>
      <c r="X1430" s="113">
        <f t="shared" si="1123"/>
        <v>0</v>
      </c>
      <c r="Y1430" s="113">
        <f t="shared" si="1124"/>
        <v>0</v>
      </c>
      <c r="Z1430" s="113">
        <f t="shared" si="1109"/>
        <v>0</v>
      </c>
      <c r="AA1430" s="76">
        <v>10</v>
      </c>
      <c r="AB1430" s="76">
        <v>6</v>
      </c>
      <c r="AC1430" s="76">
        <v>8</v>
      </c>
      <c r="AD1430" s="76">
        <v>2</v>
      </c>
      <c r="AE1430" s="76">
        <v>2</v>
      </c>
      <c r="AF1430" s="76">
        <v>5</v>
      </c>
      <c r="AG1430" s="76">
        <v>8</v>
      </c>
      <c r="AH1430" s="131">
        <f t="shared" si="1089"/>
        <v>0</v>
      </c>
      <c r="AI1430" s="131">
        <f t="shared" si="1110"/>
        <v>0</v>
      </c>
      <c r="AJ1430" s="131">
        <f t="shared" si="1126"/>
        <v>0</v>
      </c>
      <c r="AK1430" s="131">
        <f t="shared" si="1127"/>
        <v>0</v>
      </c>
      <c r="AL1430" s="131">
        <f t="shared" si="1111"/>
        <v>0</v>
      </c>
      <c r="AM1430" s="131">
        <f t="shared" si="1112"/>
        <v>0</v>
      </c>
      <c r="AN1430" s="131">
        <f t="shared" si="1090"/>
        <v>0</v>
      </c>
      <c r="AO1430" s="115" t="b">
        <f t="shared" si="1128"/>
        <v>0</v>
      </c>
      <c r="AP1430" s="115" t="b">
        <f t="shared" si="1129"/>
        <v>0</v>
      </c>
      <c r="AQ1430" s="115" t="b">
        <f t="shared" si="1130"/>
        <v>0</v>
      </c>
      <c r="AR1430" s="79">
        <f t="shared" si="1091"/>
        <v>0</v>
      </c>
      <c r="AS1430" s="79">
        <f t="shared" si="1092"/>
        <v>0</v>
      </c>
      <c r="AT1430" s="79">
        <f t="shared" si="1093"/>
        <v>0</v>
      </c>
      <c r="AU1430" s="79">
        <f t="shared" si="1094"/>
        <v>0</v>
      </c>
      <c r="AV1430" s="79">
        <f t="shared" si="1095"/>
        <v>0</v>
      </c>
      <c r="AW1430" s="79">
        <f t="shared" si="1096"/>
        <v>0</v>
      </c>
      <c r="AX1430" s="128">
        <f t="shared" si="1097"/>
        <v>0</v>
      </c>
      <c r="AY1430" s="128"/>
      <c r="AZ1430" s="128"/>
      <c r="BA1430" s="128">
        <f t="shared" si="1098"/>
        <v>0</v>
      </c>
      <c r="BB1430" s="128">
        <f t="shared" si="1099"/>
        <v>0</v>
      </c>
      <c r="BC1430" s="80">
        <f t="shared" si="1100"/>
        <v>0</v>
      </c>
      <c r="BD1430" s="80">
        <f t="shared" si="1101"/>
        <v>0</v>
      </c>
      <c r="BE1430" s="80">
        <f t="shared" si="1102"/>
        <v>0</v>
      </c>
      <c r="BF1430" s="80">
        <f t="shared" si="1103"/>
        <v>0</v>
      </c>
      <c r="BG1430" s="80">
        <f t="shared" si="1104"/>
        <v>0</v>
      </c>
      <c r="BH1430" s="80">
        <f t="shared" si="1131"/>
        <v>0</v>
      </c>
      <c r="BI1430" s="4">
        <f t="shared" si="1105"/>
        <v>0</v>
      </c>
      <c r="BJ1430" s="4">
        <f t="shared" si="1106"/>
        <v>0</v>
      </c>
      <c r="BK1430" s="4">
        <f t="shared" si="1107"/>
        <v>0</v>
      </c>
      <c r="BL1430" s="8" t="e">
        <f>VLOOKUP(CN1430,'CIR Results'!$B$3:$L$42,2,FALSE)</f>
        <v>#N/A</v>
      </c>
      <c r="BM1430" s="8" t="e">
        <f>VLOOKUP(CN1430,'CIR Results'!$B$3:$L$42,3,FALSE)</f>
        <v>#N/A</v>
      </c>
      <c r="BN1430" s="8" t="e">
        <f>VLOOKUP(CN1430,'CIR Results'!$B$3:$L$42,4,FALSE)</f>
        <v>#N/A</v>
      </c>
      <c r="BO1430" s="8" t="e">
        <f>VLOOKUP(CN1430,'CIR Results'!$B$3:$L$42,5,FALSE)</f>
        <v>#N/A</v>
      </c>
      <c r="BP1430" s="8" t="e">
        <f>VLOOKUP(CN1430,'CIR Results'!$B$3:$L$42,6,FALSE)</f>
        <v>#N/A</v>
      </c>
      <c r="BQ1430" s="8" t="e">
        <f>VLOOKUP(CN1430,'CIR Results'!$B$3:$L$42,8,FALSE)</f>
        <v>#N/A</v>
      </c>
      <c r="BR1430" s="8" t="e">
        <f>VLOOKUP(CN1430,'CIR Results'!$B$3:$L$42,9,FALSE)</f>
        <v>#N/A</v>
      </c>
      <c r="BS1430" s="8" t="e">
        <f>VLOOKUP(CN1430,'CIR Results'!$B$3:$L$42,10,FALSE)</f>
        <v>#N/A</v>
      </c>
      <c r="BT1430" s="8" t="e">
        <f>VLOOKUP(CN1430,'CIR Results'!$B$3:$L$42,11,FALSE)</f>
        <v>#N/A</v>
      </c>
      <c r="BU1430" s="136" t="e">
        <f>VLOOKUP(CN1430,'CIR Team Info'!$B$5:$E$44,2,FALSE)</f>
        <v>#N/A</v>
      </c>
      <c r="BV1430" s="136" t="e">
        <f>VLOOKUP(CN1430,'CIR Team Info'!$B$5:$E$44,4,FALSE)</f>
        <v>#N/A</v>
      </c>
      <c r="BW1430" s="136" t="str">
        <f t="shared" si="1132"/>
        <v xml:space="preserve">   </v>
      </c>
    </row>
    <row r="1431" spans="1:126" x14ac:dyDescent="0.25">
      <c r="A1431" s="78">
        <f t="shared" si="1086"/>
        <v>0</v>
      </c>
      <c r="C1431" s="10" t="str">
        <f t="shared" si="1125"/>
        <v>Do Not Pick</v>
      </c>
      <c r="D1431" s="17">
        <f t="shared" si="1087"/>
        <v>0</v>
      </c>
      <c r="E1431" s="113">
        <f t="shared" si="1113"/>
        <v>0</v>
      </c>
      <c r="F1431" s="113">
        <f t="shared" si="1114"/>
        <v>0</v>
      </c>
      <c r="G1431" s="113">
        <f t="shared" si="1115"/>
        <v>0</v>
      </c>
      <c r="H1431" s="113">
        <f t="shared" si="1116"/>
        <v>0</v>
      </c>
      <c r="I1431" s="113">
        <f t="shared" si="1117"/>
        <v>0</v>
      </c>
      <c r="J1431" s="113">
        <f t="shared" si="1118"/>
        <v>0</v>
      </c>
      <c r="K1431" s="113">
        <f t="shared" si="1108"/>
        <v>0</v>
      </c>
      <c r="L1431" s="76">
        <v>8</v>
      </c>
      <c r="M1431" s="76">
        <v>5</v>
      </c>
      <c r="N1431" s="76">
        <v>7</v>
      </c>
      <c r="O1431" s="76">
        <v>6</v>
      </c>
      <c r="P1431" s="76">
        <v>6</v>
      </c>
      <c r="Q1431" s="76">
        <v>2</v>
      </c>
      <c r="R1431" s="76">
        <v>1</v>
      </c>
      <c r="S1431" s="17">
        <f t="shared" si="1088"/>
        <v>0</v>
      </c>
      <c r="T1431" s="113">
        <f t="shared" si="1119"/>
        <v>0</v>
      </c>
      <c r="U1431" s="113">
        <f t="shared" si="1120"/>
        <v>0</v>
      </c>
      <c r="V1431" s="113">
        <f t="shared" si="1121"/>
        <v>0</v>
      </c>
      <c r="W1431" s="113">
        <f t="shared" si="1122"/>
        <v>0</v>
      </c>
      <c r="X1431" s="113">
        <f t="shared" si="1123"/>
        <v>0</v>
      </c>
      <c r="Y1431" s="113">
        <f t="shared" si="1124"/>
        <v>0</v>
      </c>
      <c r="Z1431" s="113">
        <f t="shared" si="1109"/>
        <v>0</v>
      </c>
      <c r="AA1431" s="76">
        <v>10</v>
      </c>
      <c r="AB1431" s="76">
        <v>6</v>
      </c>
      <c r="AC1431" s="76">
        <v>8</v>
      </c>
      <c r="AD1431" s="76">
        <v>2</v>
      </c>
      <c r="AE1431" s="76">
        <v>2</v>
      </c>
      <c r="AF1431" s="76">
        <v>5</v>
      </c>
      <c r="AG1431" s="76">
        <v>8</v>
      </c>
      <c r="AH1431" s="131">
        <f t="shared" si="1089"/>
        <v>0</v>
      </c>
      <c r="AI1431" s="131">
        <f t="shared" si="1110"/>
        <v>0</v>
      </c>
      <c r="AJ1431" s="131">
        <f t="shared" si="1126"/>
        <v>0</v>
      </c>
      <c r="AK1431" s="131">
        <f t="shared" si="1127"/>
        <v>0</v>
      </c>
      <c r="AL1431" s="131">
        <f t="shared" si="1111"/>
        <v>0</v>
      </c>
      <c r="AM1431" s="131">
        <f t="shared" si="1112"/>
        <v>0</v>
      </c>
      <c r="AN1431" s="131">
        <f t="shared" si="1090"/>
        <v>0</v>
      </c>
      <c r="AO1431" s="115" t="b">
        <f t="shared" si="1128"/>
        <v>0</v>
      </c>
      <c r="AP1431" s="115" t="b">
        <f t="shared" si="1129"/>
        <v>0</v>
      </c>
      <c r="AQ1431" s="115" t="b">
        <f t="shared" si="1130"/>
        <v>0</v>
      </c>
      <c r="AR1431" s="79">
        <f t="shared" si="1091"/>
        <v>0</v>
      </c>
      <c r="AS1431" s="79">
        <f t="shared" si="1092"/>
        <v>0</v>
      </c>
      <c r="AT1431" s="79">
        <f t="shared" si="1093"/>
        <v>0</v>
      </c>
      <c r="AU1431" s="79">
        <f t="shared" si="1094"/>
        <v>0</v>
      </c>
      <c r="AV1431" s="79">
        <f t="shared" si="1095"/>
        <v>0</v>
      </c>
      <c r="AW1431" s="79">
        <f t="shared" si="1096"/>
        <v>0</v>
      </c>
      <c r="AX1431" s="128">
        <f t="shared" si="1097"/>
        <v>0</v>
      </c>
      <c r="AY1431" s="128"/>
      <c r="AZ1431" s="128"/>
      <c r="BA1431" s="128">
        <f t="shared" si="1098"/>
        <v>0</v>
      </c>
      <c r="BB1431" s="128">
        <f t="shared" si="1099"/>
        <v>0</v>
      </c>
      <c r="BC1431" s="80">
        <f t="shared" si="1100"/>
        <v>0</v>
      </c>
      <c r="BD1431" s="80">
        <f t="shared" si="1101"/>
        <v>0</v>
      </c>
      <c r="BE1431" s="80">
        <f t="shared" si="1102"/>
        <v>0</v>
      </c>
      <c r="BF1431" s="80">
        <f t="shared" si="1103"/>
        <v>0</v>
      </c>
      <c r="BG1431" s="80">
        <f t="shared" si="1104"/>
        <v>0</v>
      </c>
      <c r="BH1431" s="80">
        <f t="shared" si="1131"/>
        <v>0</v>
      </c>
      <c r="BI1431" s="4">
        <f t="shared" si="1105"/>
        <v>0</v>
      </c>
      <c r="BJ1431" s="4">
        <f t="shared" si="1106"/>
        <v>0</v>
      </c>
      <c r="BK1431" s="4">
        <f t="shared" si="1107"/>
        <v>0</v>
      </c>
      <c r="BL1431" s="8" t="e">
        <f>VLOOKUP(CN1431,'CIR Results'!$B$3:$L$42,2,FALSE)</f>
        <v>#N/A</v>
      </c>
      <c r="BM1431" s="8" t="e">
        <f>VLOOKUP(CN1431,'CIR Results'!$B$3:$L$42,3,FALSE)</f>
        <v>#N/A</v>
      </c>
      <c r="BN1431" s="8" t="e">
        <f>VLOOKUP(CN1431,'CIR Results'!$B$3:$L$42,4,FALSE)</f>
        <v>#N/A</v>
      </c>
      <c r="BO1431" s="8" t="e">
        <f>VLOOKUP(CN1431,'CIR Results'!$B$3:$L$42,5,FALSE)</f>
        <v>#N/A</v>
      </c>
      <c r="BP1431" s="8" t="e">
        <f>VLOOKUP(CN1431,'CIR Results'!$B$3:$L$42,6,FALSE)</f>
        <v>#N/A</v>
      </c>
      <c r="BQ1431" s="8" t="e">
        <f>VLOOKUP(CN1431,'CIR Results'!$B$3:$L$42,8,FALSE)</f>
        <v>#N/A</v>
      </c>
      <c r="BR1431" s="8" t="e">
        <f>VLOOKUP(CN1431,'CIR Results'!$B$3:$L$42,9,FALSE)</f>
        <v>#N/A</v>
      </c>
      <c r="BS1431" s="8" t="e">
        <f>VLOOKUP(CN1431,'CIR Results'!$B$3:$L$42,10,FALSE)</f>
        <v>#N/A</v>
      </c>
      <c r="BT1431" s="8" t="e">
        <f>VLOOKUP(CN1431,'CIR Results'!$B$3:$L$42,11,FALSE)</f>
        <v>#N/A</v>
      </c>
      <c r="BU1431" s="136" t="e">
        <f>VLOOKUP(CN1431,'CIR Team Info'!$B$5:$E$44,2,FALSE)</f>
        <v>#N/A</v>
      </c>
      <c r="BV1431" s="136" t="e">
        <f>VLOOKUP(CN1431,'CIR Team Info'!$B$5:$E$44,4,FALSE)</f>
        <v>#N/A</v>
      </c>
      <c r="BW1431" s="136" t="str">
        <f t="shared" si="1132"/>
        <v xml:space="preserve">   </v>
      </c>
    </row>
    <row r="1432" spans="1:126" x14ac:dyDescent="0.25">
      <c r="A1432" s="78">
        <f t="shared" si="1086"/>
        <v>0</v>
      </c>
      <c r="C1432" s="10" t="str">
        <f t="shared" si="1125"/>
        <v>Do Not Pick</v>
      </c>
      <c r="D1432" s="17">
        <f t="shared" si="1087"/>
        <v>0</v>
      </c>
      <c r="E1432" s="113">
        <f t="shared" si="1113"/>
        <v>0</v>
      </c>
      <c r="F1432" s="113">
        <f t="shared" si="1114"/>
        <v>0</v>
      </c>
      <c r="G1432" s="113">
        <f t="shared" si="1115"/>
        <v>0</v>
      </c>
      <c r="H1432" s="113">
        <f t="shared" si="1116"/>
        <v>0</v>
      </c>
      <c r="I1432" s="113">
        <f t="shared" si="1117"/>
        <v>0</v>
      </c>
      <c r="J1432" s="113">
        <f t="shared" si="1118"/>
        <v>0</v>
      </c>
      <c r="K1432" s="113">
        <f t="shared" si="1108"/>
        <v>0</v>
      </c>
      <c r="L1432" s="76">
        <v>8</v>
      </c>
      <c r="M1432" s="76">
        <v>5</v>
      </c>
      <c r="N1432" s="76">
        <v>7</v>
      </c>
      <c r="O1432" s="76">
        <v>6</v>
      </c>
      <c r="P1432" s="76">
        <v>6</v>
      </c>
      <c r="Q1432" s="76">
        <v>2</v>
      </c>
      <c r="R1432" s="76">
        <v>1</v>
      </c>
      <c r="S1432" s="17">
        <f t="shared" si="1088"/>
        <v>0</v>
      </c>
      <c r="T1432" s="113">
        <f t="shared" si="1119"/>
        <v>0</v>
      </c>
      <c r="U1432" s="113">
        <f t="shared" si="1120"/>
        <v>0</v>
      </c>
      <c r="V1432" s="113">
        <f t="shared" si="1121"/>
        <v>0</v>
      </c>
      <c r="W1432" s="113">
        <f t="shared" si="1122"/>
        <v>0</v>
      </c>
      <c r="X1432" s="113">
        <f t="shared" si="1123"/>
        <v>0</v>
      </c>
      <c r="Y1432" s="113">
        <f t="shared" si="1124"/>
        <v>0</v>
      </c>
      <c r="Z1432" s="113">
        <f t="shared" si="1109"/>
        <v>0</v>
      </c>
      <c r="AA1432" s="76">
        <v>10</v>
      </c>
      <c r="AB1432" s="76">
        <v>6</v>
      </c>
      <c r="AC1432" s="76">
        <v>8</v>
      </c>
      <c r="AD1432" s="76">
        <v>2</v>
      </c>
      <c r="AE1432" s="76">
        <v>2</v>
      </c>
      <c r="AF1432" s="76">
        <v>5</v>
      </c>
      <c r="AG1432" s="76">
        <v>8</v>
      </c>
      <c r="AH1432" s="131">
        <f t="shared" si="1089"/>
        <v>0</v>
      </c>
      <c r="AI1432" s="131">
        <f t="shared" si="1110"/>
        <v>0</v>
      </c>
      <c r="AJ1432" s="131">
        <f t="shared" si="1126"/>
        <v>0</v>
      </c>
      <c r="AK1432" s="131">
        <f t="shared" si="1127"/>
        <v>0</v>
      </c>
      <c r="AL1432" s="131">
        <f t="shared" si="1111"/>
        <v>0</v>
      </c>
      <c r="AM1432" s="131">
        <f t="shared" si="1112"/>
        <v>0</v>
      </c>
      <c r="AN1432" s="131">
        <f t="shared" si="1090"/>
        <v>0</v>
      </c>
      <c r="AO1432" s="115" t="b">
        <f t="shared" si="1128"/>
        <v>0</v>
      </c>
      <c r="AP1432" s="115" t="b">
        <f t="shared" si="1129"/>
        <v>0</v>
      </c>
      <c r="AQ1432" s="115" t="b">
        <f t="shared" si="1130"/>
        <v>0</v>
      </c>
      <c r="AR1432" s="79">
        <f t="shared" si="1091"/>
        <v>0</v>
      </c>
      <c r="AS1432" s="79">
        <f t="shared" si="1092"/>
        <v>0</v>
      </c>
      <c r="AT1432" s="79">
        <f t="shared" si="1093"/>
        <v>0</v>
      </c>
      <c r="AU1432" s="79">
        <f t="shared" si="1094"/>
        <v>0</v>
      </c>
      <c r="AV1432" s="79">
        <f t="shared" si="1095"/>
        <v>0</v>
      </c>
      <c r="AW1432" s="79">
        <f t="shared" si="1096"/>
        <v>0</v>
      </c>
      <c r="AX1432" s="128">
        <f t="shared" si="1097"/>
        <v>0</v>
      </c>
      <c r="AY1432" s="128"/>
      <c r="AZ1432" s="128"/>
      <c r="BA1432" s="128">
        <f t="shared" si="1098"/>
        <v>0</v>
      </c>
      <c r="BB1432" s="128">
        <f t="shared" si="1099"/>
        <v>0</v>
      </c>
      <c r="BC1432" s="80">
        <f t="shared" si="1100"/>
        <v>0</v>
      </c>
      <c r="BD1432" s="80">
        <f t="shared" si="1101"/>
        <v>0</v>
      </c>
      <c r="BE1432" s="80">
        <f t="shared" si="1102"/>
        <v>0</v>
      </c>
      <c r="BF1432" s="80">
        <f t="shared" si="1103"/>
        <v>0</v>
      </c>
      <c r="BG1432" s="80">
        <f t="shared" si="1104"/>
        <v>0</v>
      </c>
      <c r="BH1432" s="80">
        <f t="shared" si="1131"/>
        <v>0</v>
      </c>
      <c r="BI1432" s="4">
        <f t="shared" si="1105"/>
        <v>0</v>
      </c>
      <c r="BJ1432" s="4">
        <f t="shared" si="1106"/>
        <v>0</v>
      </c>
      <c r="BK1432" s="4">
        <f t="shared" si="1107"/>
        <v>0</v>
      </c>
      <c r="BL1432" s="8" t="e">
        <f>VLOOKUP(CN1432,'CIR Results'!$B$3:$L$42,2,FALSE)</f>
        <v>#N/A</v>
      </c>
      <c r="BM1432" s="8" t="e">
        <f>VLOOKUP(CN1432,'CIR Results'!$B$3:$L$42,3,FALSE)</f>
        <v>#N/A</v>
      </c>
      <c r="BN1432" s="8" t="e">
        <f>VLOOKUP(CN1432,'CIR Results'!$B$3:$L$42,4,FALSE)</f>
        <v>#N/A</v>
      </c>
      <c r="BO1432" s="8" t="e">
        <f>VLOOKUP(CN1432,'CIR Results'!$B$3:$L$42,5,FALSE)</f>
        <v>#N/A</v>
      </c>
      <c r="BP1432" s="8" t="e">
        <f>VLOOKUP(CN1432,'CIR Results'!$B$3:$L$42,6,FALSE)</f>
        <v>#N/A</v>
      </c>
      <c r="BQ1432" s="8" t="e">
        <f>VLOOKUP(CN1432,'CIR Results'!$B$3:$L$42,8,FALSE)</f>
        <v>#N/A</v>
      </c>
      <c r="BR1432" s="8" t="e">
        <f>VLOOKUP(CN1432,'CIR Results'!$B$3:$L$42,9,FALSE)</f>
        <v>#N/A</v>
      </c>
      <c r="BS1432" s="8" t="e">
        <f>VLOOKUP(CN1432,'CIR Results'!$B$3:$L$42,10,FALSE)</f>
        <v>#N/A</v>
      </c>
      <c r="BT1432" s="8" t="e">
        <f>VLOOKUP(CN1432,'CIR Results'!$B$3:$L$42,11,FALSE)</f>
        <v>#N/A</v>
      </c>
      <c r="BU1432" s="136" t="e">
        <f>VLOOKUP(CN1432,'CIR Team Info'!$B$5:$E$44,2,FALSE)</f>
        <v>#N/A</v>
      </c>
      <c r="BV1432" s="136" t="e">
        <f>VLOOKUP(CN1432,'CIR Team Info'!$B$5:$E$44,4,FALSE)</f>
        <v>#N/A</v>
      </c>
      <c r="BW1432" s="136" t="str">
        <f t="shared" si="1132"/>
        <v xml:space="preserve">   </v>
      </c>
    </row>
    <row r="1433" spans="1:126" x14ac:dyDescent="0.25">
      <c r="A1433" s="78">
        <f t="shared" si="1086"/>
        <v>0</v>
      </c>
      <c r="C1433" s="10" t="str">
        <f t="shared" si="1125"/>
        <v>Do Not Pick</v>
      </c>
      <c r="D1433" s="17">
        <f t="shared" si="1087"/>
        <v>0</v>
      </c>
      <c r="E1433" s="113">
        <f t="shared" si="1113"/>
        <v>0</v>
      </c>
      <c r="F1433" s="113">
        <f t="shared" si="1114"/>
        <v>0</v>
      </c>
      <c r="G1433" s="113">
        <f t="shared" si="1115"/>
        <v>0</v>
      </c>
      <c r="H1433" s="113">
        <f t="shared" si="1116"/>
        <v>0</v>
      </c>
      <c r="I1433" s="113">
        <f t="shared" si="1117"/>
        <v>0</v>
      </c>
      <c r="J1433" s="113">
        <f t="shared" si="1118"/>
        <v>0</v>
      </c>
      <c r="K1433" s="113">
        <f t="shared" si="1108"/>
        <v>0</v>
      </c>
      <c r="L1433" s="76">
        <v>8</v>
      </c>
      <c r="M1433" s="76">
        <v>5</v>
      </c>
      <c r="N1433" s="76">
        <v>7</v>
      </c>
      <c r="O1433" s="76">
        <v>6</v>
      </c>
      <c r="P1433" s="76">
        <v>6</v>
      </c>
      <c r="Q1433" s="76">
        <v>2</v>
      </c>
      <c r="R1433" s="76">
        <v>1</v>
      </c>
      <c r="S1433" s="17">
        <f t="shared" si="1088"/>
        <v>0</v>
      </c>
      <c r="T1433" s="113">
        <f t="shared" si="1119"/>
        <v>0</v>
      </c>
      <c r="U1433" s="113">
        <f t="shared" si="1120"/>
        <v>0</v>
      </c>
      <c r="V1433" s="113">
        <f t="shared" si="1121"/>
        <v>0</v>
      </c>
      <c r="W1433" s="113">
        <f t="shared" si="1122"/>
        <v>0</v>
      </c>
      <c r="X1433" s="113">
        <f t="shared" si="1123"/>
        <v>0</v>
      </c>
      <c r="Y1433" s="113">
        <f t="shared" si="1124"/>
        <v>0</v>
      </c>
      <c r="Z1433" s="113">
        <f t="shared" si="1109"/>
        <v>0</v>
      </c>
      <c r="AA1433" s="76">
        <v>10</v>
      </c>
      <c r="AB1433" s="76">
        <v>6</v>
      </c>
      <c r="AC1433" s="76">
        <v>8</v>
      </c>
      <c r="AD1433" s="76">
        <v>2</v>
      </c>
      <c r="AE1433" s="76">
        <v>2</v>
      </c>
      <c r="AF1433" s="76">
        <v>5</v>
      </c>
      <c r="AG1433" s="76">
        <v>8</v>
      </c>
      <c r="AH1433" s="131">
        <f t="shared" si="1089"/>
        <v>0</v>
      </c>
      <c r="AI1433" s="131">
        <f t="shared" si="1110"/>
        <v>0</v>
      </c>
      <c r="AJ1433" s="131">
        <f t="shared" si="1126"/>
        <v>0</v>
      </c>
      <c r="AK1433" s="131">
        <f t="shared" si="1127"/>
        <v>0</v>
      </c>
      <c r="AL1433" s="131">
        <f t="shared" si="1111"/>
        <v>0</v>
      </c>
      <c r="AM1433" s="131">
        <f t="shared" si="1112"/>
        <v>0</v>
      </c>
      <c r="AN1433" s="131">
        <f t="shared" si="1090"/>
        <v>0</v>
      </c>
      <c r="AO1433" s="115" t="b">
        <f t="shared" si="1128"/>
        <v>0</v>
      </c>
      <c r="AP1433" s="115" t="b">
        <f t="shared" si="1129"/>
        <v>0</v>
      </c>
      <c r="AQ1433" s="115" t="b">
        <f t="shared" si="1130"/>
        <v>0</v>
      </c>
      <c r="AR1433" s="79">
        <f t="shared" si="1091"/>
        <v>0</v>
      </c>
      <c r="AS1433" s="79">
        <f t="shared" si="1092"/>
        <v>0</v>
      </c>
      <c r="AT1433" s="79">
        <f t="shared" si="1093"/>
        <v>0</v>
      </c>
      <c r="AU1433" s="79">
        <f t="shared" si="1094"/>
        <v>0</v>
      </c>
      <c r="AV1433" s="79">
        <f t="shared" si="1095"/>
        <v>0</v>
      </c>
      <c r="AW1433" s="79">
        <f t="shared" si="1096"/>
        <v>0</v>
      </c>
      <c r="AX1433" s="128">
        <f t="shared" si="1097"/>
        <v>0</v>
      </c>
      <c r="AY1433" s="128"/>
      <c r="AZ1433" s="128"/>
      <c r="BA1433" s="128">
        <f t="shared" si="1098"/>
        <v>0</v>
      </c>
      <c r="BB1433" s="128">
        <f t="shared" si="1099"/>
        <v>0</v>
      </c>
      <c r="BC1433" s="80">
        <f t="shared" si="1100"/>
        <v>0</v>
      </c>
      <c r="BD1433" s="80">
        <f t="shared" si="1101"/>
        <v>0</v>
      </c>
      <c r="BE1433" s="80">
        <f t="shared" si="1102"/>
        <v>0</v>
      </c>
      <c r="BF1433" s="80">
        <f t="shared" si="1103"/>
        <v>0</v>
      </c>
      <c r="BG1433" s="80">
        <f t="shared" si="1104"/>
        <v>0</v>
      </c>
      <c r="BH1433" s="80">
        <f t="shared" si="1131"/>
        <v>0</v>
      </c>
      <c r="BI1433" s="4">
        <f t="shared" si="1105"/>
        <v>0</v>
      </c>
      <c r="BJ1433" s="4">
        <f t="shared" si="1106"/>
        <v>0</v>
      </c>
      <c r="BK1433" s="4">
        <f t="shared" si="1107"/>
        <v>0</v>
      </c>
      <c r="BL1433" s="8" t="e">
        <f>VLOOKUP(CN1433,'CIR Results'!$B$3:$L$42,2,FALSE)</f>
        <v>#N/A</v>
      </c>
      <c r="BM1433" s="8" t="e">
        <f>VLOOKUP(CN1433,'CIR Results'!$B$3:$L$42,3,FALSE)</f>
        <v>#N/A</v>
      </c>
      <c r="BN1433" s="8" t="e">
        <f>VLOOKUP(CN1433,'CIR Results'!$B$3:$L$42,4,FALSE)</f>
        <v>#N/A</v>
      </c>
      <c r="BO1433" s="8" t="e">
        <f>VLOOKUP(CN1433,'CIR Results'!$B$3:$L$42,5,FALSE)</f>
        <v>#N/A</v>
      </c>
      <c r="BP1433" s="8" t="e">
        <f>VLOOKUP(CN1433,'CIR Results'!$B$3:$L$42,6,FALSE)</f>
        <v>#N/A</v>
      </c>
      <c r="BQ1433" s="8" t="e">
        <f>VLOOKUP(CN1433,'CIR Results'!$B$3:$L$42,8,FALSE)</f>
        <v>#N/A</v>
      </c>
      <c r="BR1433" s="8" t="e">
        <f>VLOOKUP(CN1433,'CIR Results'!$B$3:$L$42,9,FALSE)</f>
        <v>#N/A</v>
      </c>
      <c r="BS1433" s="8" t="e">
        <f>VLOOKUP(CN1433,'CIR Results'!$B$3:$L$42,10,FALSE)</f>
        <v>#N/A</v>
      </c>
      <c r="BT1433" s="8" t="e">
        <f>VLOOKUP(CN1433,'CIR Results'!$B$3:$L$42,11,FALSE)</f>
        <v>#N/A</v>
      </c>
      <c r="BU1433" s="136" t="e">
        <f>VLOOKUP(CN1433,'CIR Team Info'!$B$5:$E$44,2,FALSE)</f>
        <v>#N/A</v>
      </c>
      <c r="BV1433" s="136" t="e">
        <f>VLOOKUP(CN1433,'CIR Team Info'!$B$5:$E$44,4,FALSE)</f>
        <v>#N/A</v>
      </c>
      <c r="BW1433" s="136" t="str">
        <f t="shared" si="1132"/>
        <v xml:space="preserve">   </v>
      </c>
    </row>
    <row r="1434" spans="1:126" x14ac:dyDescent="0.25">
      <c r="A1434" s="78">
        <f t="shared" si="1086"/>
        <v>0</v>
      </c>
      <c r="C1434" s="10" t="str">
        <f t="shared" si="1125"/>
        <v>Do Not Pick</v>
      </c>
      <c r="D1434" s="17">
        <f t="shared" si="1087"/>
        <v>0</v>
      </c>
      <c r="E1434" s="113">
        <f t="shared" si="1113"/>
        <v>0</v>
      </c>
      <c r="F1434" s="113">
        <f t="shared" si="1114"/>
        <v>0</v>
      </c>
      <c r="G1434" s="113">
        <f t="shared" si="1115"/>
        <v>0</v>
      </c>
      <c r="H1434" s="113">
        <f t="shared" si="1116"/>
        <v>0</v>
      </c>
      <c r="I1434" s="113">
        <f t="shared" si="1117"/>
        <v>0</v>
      </c>
      <c r="J1434" s="113">
        <f t="shared" si="1118"/>
        <v>0</v>
      </c>
      <c r="K1434" s="113">
        <f t="shared" si="1108"/>
        <v>0</v>
      </c>
      <c r="L1434" s="76">
        <v>8</v>
      </c>
      <c r="M1434" s="76">
        <v>5</v>
      </c>
      <c r="N1434" s="76">
        <v>7</v>
      </c>
      <c r="O1434" s="76">
        <v>6</v>
      </c>
      <c r="P1434" s="76">
        <v>6</v>
      </c>
      <c r="Q1434" s="76">
        <v>2</v>
      </c>
      <c r="R1434" s="76">
        <v>1</v>
      </c>
      <c r="S1434" s="17">
        <f t="shared" si="1088"/>
        <v>0</v>
      </c>
      <c r="T1434" s="113">
        <f t="shared" si="1119"/>
        <v>0</v>
      </c>
      <c r="U1434" s="113">
        <f t="shared" si="1120"/>
        <v>0</v>
      </c>
      <c r="V1434" s="113">
        <f t="shared" si="1121"/>
        <v>0</v>
      </c>
      <c r="W1434" s="113">
        <f t="shared" si="1122"/>
        <v>0</v>
      </c>
      <c r="X1434" s="113">
        <f t="shared" si="1123"/>
        <v>0</v>
      </c>
      <c r="Y1434" s="113">
        <f t="shared" si="1124"/>
        <v>0</v>
      </c>
      <c r="Z1434" s="113">
        <f t="shared" si="1109"/>
        <v>0</v>
      </c>
      <c r="AA1434" s="76">
        <v>10</v>
      </c>
      <c r="AB1434" s="76">
        <v>6</v>
      </c>
      <c r="AC1434" s="76">
        <v>8</v>
      </c>
      <c r="AD1434" s="76">
        <v>2</v>
      </c>
      <c r="AE1434" s="76">
        <v>2</v>
      </c>
      <c r="AF1434" s="76">
        <v>5</v>
      </c>
      <c r="AG1434" s="76">
        <v>8</v>
      </c>
      <c r="AH1434" s="131">
        <f t="shared" si="1089"/>
        <v>0</v>
      </c>
      <c r="AI1434" s="131">
        <f t="shared" si="1110"/>
        <v>0</v>
      </c>
      <c r="AJ1434" s="131">
        <f t="shared" si="1126"/>
        <v>0</v>
      </c>
      <c r="AK1434" s="131">
        <f t="shared" si="1127"/>
        <v>0</v>
      </c>
      <c r="AL1434" s="131">
        <f t="shared" si="1111"/>
        <v>0</v>
      </c>
      <c r="AM1434" s="131">
        <f t="shared" si="1112"/>
        <v>0</v>
      </c>
      <c r="AN1434" s="131">
        <f t="shared" si="1090"/>
        <v>0</v>
      </c>
      <c r="AO1434" s="115" t="b">
        <f t="shared" si="1128"/>
        <v>0</v>
      </c>
      <c r="AP1434" s="115" t="b">
        <f t="shared" si="1129"/>
        <v>0</v>
      </c>
      <c r="AQ1434" s="115" t="b">
        <f t="shared" si="1130"/>
        <v>0</v>
      </c>
      <c r="AR1434" s="79">
        <f t="shared" si="1091"/>
        <v>0</v>
      </c>
      <c r="AS1434" s="79">
        <f t="shared" si="1092"/>
        <v>0</v>
      </c>
      <c r="AT1434" s="79">
        <f t="shared" si="1093"/>
        <v>0</v>
      </c>
      <c r="AU1434" s="79">
        <f t="shared" si="1094"/>
        <v>0</v>
      </c>
      <c r="AV1434" s="79">
        <f t="shared" si="1095"/>
        <v>0</v>
      </c>
      <c r="AW1434" s="79">
        <f t="shared" si="1096"/>
        <v>0</v>
      </c>
      <c r="AX1434" s="128">
        <f t="shared" si="1097"/>
        <v>0</v>
      </c>
      <c r="AY1434" s="128"/>
      <c r="AZ1434" s="128"/>
      <c r="BA1434" s="128">
        <f t="shared" si="1098"/>
        <v>0</v>
      </c>
      <c r="BB1434" s="128">
        <f t="shared" si="1099"/>
        <v>0</v>
      </c>
      <c r="BC1434" s="80">
        <f t="shared" si="1100"/>
        <v>0</v>
      </c>
      <c r="BD1434" s="80">
        <f t="shared" si="1101"/>
        <v>0</v>
      </c>
      <c r="BE1434" s="80">
        <f t="shared" si="1102"/>
        <v>0</v>
      </c>
      <c r="BF1434" s="80">
        <f t="shared" si="1103"/>
        <v>0</v>
      </c>
      <c r="BG1434" s="80">
        <f t="shared" si="1104"/>
        <v>0</v>
      </c>
      <c r="BH1434" s="80">
        <f t="shared" si="1131"/>
        <v>0</v>
      </c>
      <c r="BI1434" s="4">
        <f t="shared" si="1105"/>
        <v>0</v>
      </c>
      <c r="BJ1434" s="4">
        <f t="shared" si="1106"/>
        <v>0</v>
      </c>
      <c r="BK1434" s="4">
        <f t="shared" si="1107"/>
        <v>0</v>
      </c>
      <c r="BL1434" s="8" t="e">
        <f>VLOOKUP(CN1434,'CIR Results'!$B$3:$L$42,2,FALSE)</f>
        <v>#N/A</v>
      </c>
      <c r="BM1434" s="8" t="e">
        <f>VLOOKUP(CN1434,'CIR Results'!$B$3:$L$42,3,FALSE)</f>
        <v>#N/A</v>
      </c>
      <c r="BN1434" s="8" t="e">
        <f>VLOOKUP(CN1434,'CIR Results'!$B$3:$L$42,4,FALSE)</f>
        <v>#N/A</v>
      </c>
      <c r="BO1434" s="8" t="e">
        <f>VLOOKUP(CN1434,'CIR Results'!$B$3:$L$42,5,FALSE)</f>
        <v>#N/A</v>
      </c>
      <c r="BP1434" s="8" t="e">
        <f>VLOOKUP(CN1434,'CIR Results'!$B$3:$L$42,6,FALSE)</f>
        <v>#N/A</v>
      </c>
      <c r="BQ1434" s="8" t="e">
        <f>VLOOKUP(CN1434,'CIR Results'!$B$3:$L$42,8,FALSE)</f>
        <v>#N/A</v>
      </c>
      <c r="BR1434" s="8" t="e">
        <f>VLOOKUP(CN1434,'CIR Results'!$B$3:$L$42,9,FALSE)</f>
        <v>#N/A</v>
      </c>
      <c r="BS1434" s="8" t="e">
        <f>VLOOKUP(CN1434,'CIR Results'!$B$3:$L$42,10,FALSE)</f>
        <v>#N/A</v>
      </c>
      <c r="BT1434" s="8" t="e">
        <f>VLOOKUP(CN1434,'CIR Results'!$B$3:$L$42,11,FALSE)</f>
        <v>#N/A</v>
      </c>
      <c r="BU1434" s="136" t="e">
        <f>VLOOKUP(CN1434,'CIR Team Info'!$B$5:$E$44,2,FALSE)</f>
        <v>#N/A</v>
      </c>
      <c r="BV1434" s="136" t="e">
        <f>VLOOKUP(CN1434,'CIR Team Info'!$B$5:$E$44,4,FALSE)</f>
        <v>#N/A</v>
      </c>
      <c r="BW1434" s="136" t="str">
        <f t="shared" si="1132"/>
        <v xml:space="preserve">   </v>
      </c>
    </row>
    <row r="1435" spans="1:126" x14ac:dyDescent="0.25">
      <c r="A1435" s="78">
        <f t="shared" si="1086"/>
        <v>0</v>
      </c>
      <c r="C1435" s="10" t="str">
        <f t="shared" si="1125"/>
        <v>Do Not Pick</v>
      </c>
      <c r="D1435" s="17">
        <f t="shared" si="1087"/>
        <v>0</v>
      </c>
      <c r="E1435" s="113">
        <f t="shared" si="1113"/>
        <v>0</v>
      </c>
      <c r="F1435" s="113">
        <f t="shared" si="1114"/>
        <v>0</v>
      </c>
      <c r="G1435" s="113">
        <f t="shared" si="1115"/>
        <v>0</v>
      </c>
      <c r="H1435" s="113">
        <f t="shared" si="1116"/>
        <v>0</v>
      </c>
      <c r="I1435" s="113">
        <f t="shared" si="1117"/>
        <v>0</v>
      </c>
      <c r="J1435" s="113">
        <f t="shared" si="1118"/>
        <v>0</v>
      </c>
      <c r="K1435" s="113">
        <f t="shared" si="1108"/>
        <v>0</v>
      </c>
      <c r="L1435" s="76">
        <v>8</v>
      </c>
      <c r="M1435" s="76">
        <v>5</v>
      </c>
      <c r="N1435" s="76">
        <v>7</v>
      </c>
      <c r="O1435" s="76">
        <v>6</v>
      </c>
      <c r="P1435" s="76">
        <v>6</v>
      </c>
      <c r="Q1435" s="76">
        <v>2</v>
      </c>
      <c r="R1435" s="76">
        <v>1</v>
      </c>
      <c r="S1435" s="17">
        <f t="shared" si="1088"/>
        <v>0</v>
      </c>
      <c r="T1435" s="113">
        <f t="shared" si="1119"/>
        <v>0</v>
      </c>
      <c r="U1435" s="113">
        <f t="shared" si="1120"/>
        <v>0</v>
      </c>
      <c r="V1435" s="113">
        <f t="shared" si="1121"/>
        <v>0</v>
      </c>
      <c r="W1435" s="113">
        <f t="shared" si="1122"/>
        <v>0</v>
      </c>
      <c r="X1435" s="113">
        <f t="shared" si="1123"/>
        <v>0</v>
      </c>
      <c r="Y1435" s="113">
        <f t="shared" si="1124"/>
        <v>0</v>
      </c>
      <c r="Z1435" s="113">
        <f t="shared" si="1109"/>
        <v>0</v>
      </c>
      <c r="AA1435" s="76">
        <v>10</v>
      </c>
      <c r="AB1435" s="76">
        <v>6</v>
      </c>
      <c r="AC1435" s="76">
        <v>8</v>
      </c>
      <c r="AD1435" s="76">
        <v>2</v>
      </c>
      <c r="AE1435" s="76">
        <v>2</v>
      </c>
      <c r="AF1435" s="76">
        <v>5</v>
      </c>
      <c r="AG1435" s="76">
        <v>8</v>
      </c>
      <c r="AH1435" s="131">
        <f t="shared" si="1089"/>
        <v>0</v>
      </c>
      <c r="AI1435" s="131">
        <f t="shared" si="1110"/>
        <v>0</v>
      </c>
      <c r="AJ1435" s="131">
        <f t="shared" si="1126"/>
        <v>0</v>
      </c>
      <c r="AK1435" s="131">
        <f t="shared" si="1127"/>
        <v>0</v>
      </c>
      <c r="AL1435" s="131">
        <f t="shared" si="1111"/>
        <v>0</v>
      </c>
      <c r="AM1435" s="131">
        <f t="shared" si="1112"/>
        <v>0</v>
      </c>
      <c r="AN1435" s="131">
        <f t="shared" si="1090"/>
        <v>0</v>
      </c>
      <c r="AO1435" s="115" t="b">
        <f t="shared" si="1128"/>
        <v>0</v>
      </c>
      <c r="AP1435" s="115" t="b">
        <f t="shared" si="1129"/>
        <v>0</v>
      </c>
      <c r="AQ1435" s="115" t="b">
        <f t="shared" si="1130"/>
        <v>0</v>
      </c>
      <c r="AR1435" s="79">
        <f t="shared" si="1091"/>
        <v>0</v>
      </c>
      <c r="AS1435" s="79">
        <f t="shared" si="1092"/>
        <v>0</v>
      </c>
      <c r="AT1435" s="79">
        <f t="shared" si="1093"/>
        <v>0</v>
      </c>
      <c r="AU1435" s="79">
        <f t="shared" si="1094"/>
        <v>0</v>
      </c>
      <c r="AV1435" s="79">
        <f t="shared" si="1095"/>
        <v>0</v>
      </c>
      <c r="AW1435" s="79">
        <f t="shared" si="1096"/>
        <v>0</v>
      </c>
      <c r="AX1435" s="128">
        <f t="shared" si="1097"/>
        <v>0</v>
      </c>
      <c r="AY1435" s="128"/>
      <c r="AZ1435" s="128"/>
      <c r="BA1435" s="128">
        <f t="shared" si="1098"/>
        <v>0</v>
      </c>
      <c r="BB1435" s="128">
        <f t="shared" si="1099"/>
        <v>0</v>
      </c>
      <c r="BC1435" s="80">
        <f t="shared" si="1100"/>
        <v>0</v>
      </c>
      <c r="BD1435" s="80">
        <f t="shared" si="1101"/>
        <v>0</v>
      </c>
      <c r="BE1435" s="80">
        <f t="shared" si="1102"/>
        <v>0</v>
      </c>
      <c r="BF1435" s="80">
        <f t="shared" si="1103"/>
        <v>0</v>
      </c>
      <c r="BG1435" s="80">
        <f t="shared" si="1104"/>
        <v>0</v>
      </c>
      <c r="BH1435" s="80">
        <f t="shared" si="1131"/>
        <v>0</v>
      </c>
      <c r="BI1435" s="4">
        <f t="shared" si="1105"/>
        <v>0</v>
      </c>
      <c r="BJ1435" s="4">
        <f t="shared" si="1106"/>
        <v>0</v>
      </c>
      <c r="BK1435" s="4">
        <f t="shared" si="1107"/>
        <v>0</v>
      </c>
      <c r="BL1435" s="8" t="e">
        <f>VLOOKUP(CN1435,'CIR Results'!$B$3:$L$42,2,FALSE)</f>
        <v>#N/A</v>
      </c>
      <c r="BM1435" s="8" t="e">
        <f>VLOOKUP(CN1435,'CIR Results'!$B$3:$L$42,3,FALSE)</f>
        <v>#N/A</v>
      </c>
      <c r="BN1435" s="8" t="e">
        <f>VLOOKUP(CN1435,'CIR Results'!$B$3:$L$42,4,FALSE)</f>
        <v>#N/A</v>
      </c>
      <c r="BO1435" s="8" t="e">
        <f>VLOOKUP(CN1435,'CIR Results'!$B$3:$L$42,5,FALSE)</f>
        <v>#N/A</v>
      </c>
      <c r="BP1435" s="8" t="e">
        <f>VLOOKUP(CN1435,'CIR Results'!$B$3:$L$42,6,FALSE)</f>
        <v>#N/A</v>
      </c>
      <c r="BQ1435" s="8" t="e">
        <f>VLOOKUP(CN1435,'CIR Results'!$B$3:$L$42,8,FALSE)</f>
        <v>#N/A</v>
      </c>
      <c r="BR1435" s="8" t="e">
        <f>VLOOKUP(CN1435,'CIR Results'!$B$3:$L$42,9,FALSE)</f>
        <v>#N/A</v>
      </c>
      <c r="BS1435" s="8" t="e">
        <f>VLOOKUP(CN1435,'CIR Results'!$B$3:$L$42,10,FALSE)</f>
        <v>#N/A</v>
      </c>
      <c r="BT1435" s="8" t="e">
        <f>VLOOKUP(CN1435,'CIR Results'!$B$3:$L$42,11,FALSE)</f>
        <v>#N/A</v>
      </c>
      <c r="BU1435" s="136" t="e">
        <f>VLOOKUP(CN1435,'CIR Team Info'!$B$5:$E$44,2,FALSE)</f>
        <v>#N/A</v>
      </c>
      <c r="BV1435" s="136" t="e">
        <f>VLOOKUP(CN1435,'CIR Team Info'!$B$5:$E$44,4,FALSE)</f>
        <v>#N/A</v>
      </c>
      <c r="BW1435" s="136" t="str">
        <f t="shared" si="1132"/>
        <v xml:space="preserve">   </v>
      </c>
    </row>
    <row r="1436" spans="1:126" x14ac:dyDescent="0.25">
      <c r="A1436" s="78">
        <f t="shared" si="1086"/>
        <v>0</v>
      </c>
      <c r="C1436" s="10" t="str">
        <f t="shared" si="1125"/>
        <v>Do Not Pick</v>
      </c>
      <c r="D1436" s="17">
        <f t="shared" si="1087"/>
        <v>0</v>
      </c>
      <c r="E1436" s="113">
        <f t="shared" si="1113"/>
        <v>0</v>
      </c>
      <c r="F1436" s="113">
        <f t="shared" si="1114"/>
        <v>0</v>
      </c>
      <c r="G1436" s="113">
        <f t="shared" si="1115"/>
        <v>0</v>
      </c>
      <c r="H1436" s="113">
        <f t="shared" si="1116"/>
        <v>0</v>
      </c>
      <c r="I1436" s="113">
        <f t="shared" si="1117"/>
        <v>0</v>
      </c>
      <c r="J1436" s="113">
        <f t="shared" si="1118"/>
        <v>0</v>
      </c>
      <c r="K1436" s="113">
        <f t="shared" si="1108"/>
        <v>0</v>
      </c>
      <c r="L1436" s="76">
        <v>8</v>
      </c>
      <c r="M1436" s="76">
        <v>5</v>
      </c>
      <c r="N1436" s="76">
        <v>7</v>
      </c>
      <c r="O1436" s="76">
        <v>6</v>
      </c>
      <c r="P1436" s="76">
        <v>6</v>
      </c>
      <c r="Q1436" s="76">
        <v>2</v>
      </c>
      <c r="R1436" s="76">
        <v>1</v>
      </c>
      <c r="S1436" s="17">
        <f t="shared" si="1088"/>
        <v>0</v>
      </c>
      <c r="T1436" s="113">
        <f t="shared" si="1119"/>
        <v>0</v>
      </c>
      <c r="U1436" s="113">
        <f t="shared" si="1120"/>
        <v>0</v>
      </c>
      <c r="V1436" s="113">
        <f t="shared" si="1121"/>
        <v>0</v>
      </c>
      <c r="W1436" s="113">
        <f t="shared" si="1122"/>
        <v>0</v>
      </c>
      <c r="X1436" s="113">
        <f t="shared" si="1123"/>
        <v>0</v>
      </c>
      <c r="Y1436" s="113">
        <f t="shared" si="1124"/>
        <v>0</v>
      </c>
      <c r="Z1436" s="113">
        <f t="shared" si="1109"/>
        <v>0</v>
      </c>
      <c r="AA1436" s="76">
        <v>10</v>
      </c>
      <c r="AB1436" s="76">
        <v>6</v>
      </c>
      <c r="AC1436" s="76">
        <v>8</v>
      </c>
      <c r="AD1436" s="76">
        <v>2</v>
      </c>
      <c r="AE1436" s="76">
        <v>2</v>
      </c>
      <c r="AF1436" s="76">
        <v>5</v>
      </c>
      <c r="AG1436" s="76">
        <v>8</v>
      </c>
      <c r="AH1436" s="131">
        <f t="shared" si="1089"/>
        <v>0</v>
      </c>
      <c r="AI1436" s="131">
        <f t="shared" si="1110"/>
        <v>0</v>
      </c>
      <c r="AJ1436" s="131">
        <f t="shared" si="1126"/>
        <v>0</v>
      </c>
      <c r="AK1436" s="131">
        <f t="shared" si="1127"/>
        <v>0</v>
      </c>
      <c r="AL1436" s="131">
        <f t="shared" si="1111"/>
        <v>0</v>
      </c>
      <c r="AM1436" s="131">
        <f t="shared" si="1112"/>
        <v>0</v>
      </c>
      <c r="AN1436" s="131">
        <f t="shared" si="1090"/>
        <v>0</v>
      </c>
      <c r="AO1436" s="115" t="b">
        <f t="shared" si="1128"/>
        <v>0</v>
      </c>
      <c r="AP1436" s="115" t="b">
        <f t="shared" si="1129"/>
        <v>0</v>
      </c>
      <c r="AQ1436" s="115" t="b">
        <f t="shared" si="1130"/>
        <v>0</v>
      </c>
      <c r="AR1436" s="79">
        <f t="shared" si="1091"/>
        <v>0</v>
      </c>
      <c r="AS1436" s="79">
        <f t="shared" si="1092"/>
        <v>0</v>
      </c>
      <c r="AT1436" s="79">
        <f t="shared" si="1093"/>
        <v>0</v>
      </c>
      <c r="AU1436" s="79">
        <f t="shared" si="1094"/>
        <v>0</v>
      </c>
      <c r="AV1436" s="79">
        <f t="shared" si="1095"/>
        <v>0</v>
      </c>
      <c r="AW1436" s="79">
        <f t="shared" si="1096"/>
        <v>0</v>
      </c>
      <c r="AX1436" s="128">
        <f t="shared" si="1097"/>
        <v>0</v>
      </c>
      <c r="AY1436" s="128"/>
      <c r="AZ1436" s="128"/>
      <c r="BA1436" s="128">
        <f t="shared" si="1098"/>
        <v>0</v>
      </c>
      <c r="BB1436" s="128">
        <f t="shared" si="1099"/>
        <v>0</v>
      </c>
      <c r="BC1436" s="80">
        <f t="shared" si="1100"/>
        <v>0</v>
      </c>
      <c r="BD1436" s="80">
        <f t="shared" si="1101"/>
        <v>0</v>
      </c>
      <c r="BE1436" s="80">
        <f t="shared" si="1102"/>
        <v>0</v>
      </c>
      <c r="BF1436" s="80">
        <f t="shared" si="1103"/>
        <v>0</v>
      </c>
      <c r="BG1436" s="80">
        <f t="shared" si="1104"/>
        <v>0</v>
      </c>
      <c r="BH1436" s="80">
        <f t="shared" si="1131"/>
        <v>0</v>
      </c>
      <c r="BI1436" s="4">
        <f t="shared" si="1105"/>
        <v>0</v>
      </c>
      <c r="BJ1436" s="4">
        <f t="shared" si="1106"/>
        <v>0</v>
      </c>
      <c r="BK1436" s="4">
        <f t="shared" si="1107"/>
        <v>0</v>
      </c>
      <c r="BL1436" s="8" t="e">
        <f>VLOOKUP(CN1436,'CIR Results'!$B$3:$L$42,2,FALSE)</f>
        <v>#N/A</v>
      </c>
      <c r="BM1436" s="8" t="e">
        <f>VLOOKUP(CN1436,'CIR Results'!$B$3:$L$42,3,FALSE)</f>
        <v>#N/A</v>
      </c>
      <c r="BN1436" s="8" t="e">
        <f>VLOOKUP(CN1436,'CIR Results'!$B$3:$L$42,4,FALSE)</f>
        <v>#N/A</v>
      </c>
      <c r="BO1436" s="8" t="e">
        <f>VLOOKUP(CN1436,'CIR Results'!$B$3:$L$42,5,FALSE)</f>
        <v>#N/A</v>
      </c>
      <c r="BP1436" s="8" t="e">
        <f>VLOOKUP(CN1436,'CIR Results'!$B$3:$L$42,6,FALSE)</f>
        <v>#N/A</v>
      </c>
      <c r="BQ1436" s="8" t="e">
        <f>VLOOKUP(CN1436,'CIR Results'!$B$3:$L$42,8,FALSE)</f>
        <v>#N/A</v>
      </c>
      <c r="BR1436" s="8" t="e">
        <f>VLOOKUP(CN1436,'CIR Results'!$B$3:$L$42,9,FALSE)</f>
        <v>#N/A</v>
      </c>
      <c r="BS1436" s="8" t="e">
        <f>VLOOKUP(CN1436,'CIR Results'!$B$3:$L$42,10,FALSE)</f>
        <v>#N/A</v>
      </c>
      <c r="BT1436" s="8" t="e">
        <f>VLOOKUP(CN1436,'CIR Results'!$B$3:$L$42,11,FALSE)</f>
        <v>#N/A</v>
      </c>
      <c r="BU1436" s="136" t="e">
        <f>VLOOKUP(CN1436,'CIR Team Info'!$B$5:$E$44,2,FALSE)</f>
        <v>#N/A</v>
      </c>
      <c r="BV1436" s="136" t="e">
        <f>VLOOKUP(CN1436,'CIR Team Info'!$B$5:$E$44,4,FALSE)</f>
        <v>#N/A</v>
      </c>
      <c r="BW1436" s="136" t="str">
        <f t="shared" si="1132"/>
        <v xml:space="preserve">   </v>
      </c>
    </row>
    <row r="1437" spans="1:126" x14ac:dyDescent="0.25">
      <c r="A1437" s="78">
        <f t="shared" si="1086"/>
        <v>0</v>
      </c>
      <c r="C1437" s="10" t="str">
        <f t="shared" si="1125"/>
        <v>Do Not Pick</v>
      </c>
      <c r="D1437" s="17">
        <f t="shared" si="1087"/>
        <v>0</v>
      </c>
      <c r="E1437" s="113">
        <f t="shared" si="1113"/>
        <v>0</v>
      </c>
      <c r="F1437" s="113">
        <f t="shared" si="1114"/>
        <v>0</v>
      </c>
      <c r="G1437" s="113">
        <f t="shared" si="1115"/>
        <v>0</v>
      </c>
      <c r="H1437" s="113">
        <f t="shared" si="1116"/>
        <v>0</v>
      </c>
      <c r="I1437" s="113">
        <f t="shared" si="1117"/>
        <v>0</v>
      </c>
      <c r="J1437" s="113">
        <f t="shared" si="1118"/>
        <v>0</v>
      </c>
      <c r="K1437" s="113">
        <f t="shared" si="1108"/>
        <v>0</v>
      </c>
      <c r="L1437" s="76">
        <v>8</v>
      </c>
      <c r="M1437" s="76">
        <v>5</v>
      </c>
      <c r="N1437" s="76">
        <v>7</v>
      </c>
      <c r="O1437" s="76">
        <v>6</v>
      </c>
      <c r="P1437" s="76">
        <v>6</v>
      </c>
      <c r="Q1437" s="76">
        <v>2</v>
      </c>
      <c r="R1437" s="76">
        <v>1</v>
      </c>
      <c r="S1437" s="17">
        <f t="shared" si="1088"/>
        <v>0</v>
      </c>
      <c r="T1437" s="113">
        <f t="shared" si="1119"/>
        <v>0</v>
      </c>
      <c r="U1437" s="113">
        <f t="shared" si="1120"/>
        <v>0</v>
      </c>
      <c r="V1437" s="113">
        <f t="shared" si="1121"/>
        <v>0</v>
      </c>
      <c r="W1437" s="113">
        <f t="shared" si="1122"/>
        <v>0</v>
      </c>
      <c r="X1437" s="113">
        <f t="shared" si="1123"/>
        <v>0</v>
      </c>
      <c r="Y1437" s="113">
        <f t="shared" si="1124"/>
        <v>0</v>
      </c>
      <c r="Z1437" s="113">
        <f t="shared" si="1109"/>
        <v>0</v>
      </c>
      <c r="AA1437" s="76">
        <v>10</v>
      </c>
      <c r="AB1437" s="76">
        <v>6</v>
      </c>
      <c r="AC1437" s="76">
        <v>8</v>
      </c>
      <c r="AD1437" s="76">
        <v>2</v>
      </c>
      <c r="AE1437" s="76">
        <v>2</v>
      </c>
      <c r="AF1437" s="76">
        <v>5</v>
      </c>
      <c r="AG1437" s="76">
        <v>8</v>
      </c>
      <c r="AH1437" s="131">
        <f t="shared" si="1089"/>
        <v>0</v>
      </c>
      <c r="AI1437" s="131">
        <f t="shared" si="1110"/>
        <v>0</v>
      </c>
      <c r="AJ1437" s="131">
        <f t="shared" si="1126"/>
        <v>0</v>
      </c>
      <c r="AK1437" s="131">
        <f t="shared" si="1127"/>
        <v>0</v>
      </c>
      <c r="AL1437" s="131">
        <f t="shared" si="1111"/>
        <v>0</v>
      </c>
      <c r="AM1437" s="131">
        <f t="shared" si="1112"/>
        <v>0</v>
      </c>
      <c r="AN1437" s="131">
        <f t="shared" si="1090"/>
        <v>0</v>
      </c>
      <c r="AO1437" s="115" t="b">
        <f t="shared" si="1128"/>
        <v>0</v>
      </c>
      <c r="AP1437" s="115" t="b">
        <f t="shared" si="1129"/>
        <v>0</v>
      </c>
      <c r="AQ1437" s="115" t="b">
        <f t="shared" si="1130"/>
        <v>0</v>
      </c>
      <c r="AR1437" s="79">
        <f t="shared" si="1091"/>
        <v>0</v>
      </c>
      <c r="AS1437" s="79">
        <f t="shared" si="1092"/>
        <v>0</v>
      </c>
      <c r="AT1437" s="79">
        <f t="shared" si="1093"/>
        <v>0</v>
      </c>
      <c r="AU1437" s="79">
        <f t="shared" si="1094"/>
        <v>0</v>
      </c>
      <c r="AV1437" s="79">
        <f t="shared" si="1095"/>
        <v>0</v>
      </c>
      <c r="AW1437" s="79">
        <f t="shared" si="1096"/>
        <v>0</v>
      </c>
      <c r="AX1437" s="128">
        <f t="shared" si="1097"/>
        <v>0</v>
      </c>
      <c r="AY1437" s="128"/>
      <c r="AZ1437" s="128"/>
      <c r="BA1437" s="128">
        <f t="shared" si="1098"/>
        <v>0</v>
      </c>
      <c r="BB1437" s="128">
        <f t="shared" si="1099"/>
        <v>0</v>
      </c>
      <c r="BC1437" s="80">
        <f t="shared" si="1100"/>
        <v>0</v>
      </c>
      <c r="BD1437" s="80">
        <f t="shared" si="1101"/>
        <v>0</v>
      </c>
      <c r="BE1437" s="80">
        <f t="shared" si="1102"/>
        <v>0</v>
      </c>
      <c r="BF1437" s="80">
        <f t="shared" si="1103"/>
        <v>0</v>
      </c>
      <c r="BG1437" s="80">
        <f t="shared" si="1104"/>
        <v>0</v>
      </c>
      <c r="BH1437" s="80">
        <f t="shared" si="1131"/>
        <v>0</v>
      </c>
      <c r="BI1437" s="4">
        <f t="shared" si="1105"/>
        <v>0</v>
      </c>
      <c r="BJ1437" s="4">
        <f t="shared" si="1106"/>
        <v>0</v>
      </c>
      <c r="BK1437" s="4">
        <f t="shared" si="1107"/>
        <v>0</v>
      </c>
      <c r="BL1437" s="8" t="e">
        <f>VLOOKUP(CN1437,'CIR Results'!$B$3:$L$42,2,FALSE)</f>
        <v>#N/A</v>
      </c>
      <c r="BM1437" s="8" t="e">
        <f>VLOOKUP(CN1437,'CIR Results'!$B$3:$L$42,3,FALSE)</f>
        <v>#N/A</v>
      </c>
      <c r="BN1437" s="8" t="e">
        <f>VLOOKUP(CN1437,'CIR Results'!$B$3:$L$42,4,FALSE)</f>
        <v>#N/A</v>
      </c>
      <c r="BO1437" s="8" t="e">
        <f>VLOOKUP(CN1437,'CIR Results'!$B$3:$L$42,5,FALSE)</f>
        <v>#N/A</v>
      </c>
      <c r="BP1437" s="8" t="e">
        <f>VLOOKUP(CN1437,'CIR Results'!$B$3:$L$42,6,FALSE)</f>
        <v>#N/A</v>
      </c>
      <c r="BQ1437" s="8" t="e">
        <f>VLOOKUP(CN1437,'CIR Results'!$B$3:$L$42,8,FALSE)</f>
        <v>#N/A</v>
      </c>
      <c r="BR1437" s="8" t="e">
        <f>VLOOKUP(CN1437,'CIR Results'!$B$3:$L$42,9,FALSE)</f>
        <v>#N/A</v>
      </c>
      <c r="BS1437" s="8" t="e">
        <f>VLOOKUP(CN1437,'CIR Results'!$B$3:$L$42,10,FALSE)</f>
        <v>#N/A</v>
      </c>
      <c r="BT1437" s="8" t="e">
        <f>VLOOKUP(CN1437,'CIR Results'!$B$3:$L$42,11,FALSE)</f>
        <v>#N/A</v>
      </c>
      <c r="BU1437" s="136" t="e">
        <f>VLOOKUP(CN1437,'CIR Team Info'!$B$5:$E$44,2,FALSE)</f>
        <v>#N/A</v>
      </c>
      <c r="BV1437" s="136" t="e">
        <f>VLOOKUP(CN1437,'CIR Team Info'!$B$5:$E$44,4,FALSE)</f>
        <v>#N/A</v>
      </c>
      <c r="BW1437" s="136" t="str">
        <f t="shared" si="1132"/>
        <v xml:space="preserve">   </v>
      </c>
    </row>
    <row r="1438" spans="1:126" s="42" customFormat="1" x14ac:dyDescent="0.25">
      <c r="A1438" s="78">
        <f t="shared" si="1086"/>
        <v>0</v>
      </c>
      <c r="B1438" s="10"/>
      <c r="C1438" s="10" t="str">
        <f t="shared" si="1125"/>
        <v>Do Not Pick</v>
      </c>
      <c r="D1438" s="17">
        <f t="shared" si="1087"/>
        <v>0</v>
      </c>
      <c r="E1438" s="113">
        <f t="shared" si="1113"/>
        <v>0</v>
      </c>
      <c r="F1438" s="113">
        <f t="shared" si="1114"/>
        <v>0</v>
      </c>
      <c r="G1438" s="113">
        <f t="shared" si="1115"/>
        <v>0</v>
      </c>
      <c r="H1438" s="113">
        <f t="shared" si="1116"/>
        <v>0</v>
      </c>
      <c r="I1438" s="113">
        <f t="shared" si="1117"/>
        <v>0</v>
      </c>
      <c r="J1438" s="113">
        <f t="shared" si="1118"/>
        <v>0</v>
      </c>
      <c r="K1438" s="113">
        <f t="shared" si="1108"/>
        <v>0</v>
      </c>
      <c r="L1438" s="76">
        <v>8</v>
      </c>
      <c r="M1438" s="76">
        <v>5</v>
      </c>
      <c r="N1438" s="76">
        <v>7</v>
      </c>
      <c r="O1438" s="76">
        <v>6</v>
      </c>
      <c r="P1438" s="76">
        <v>6</v>
      </c>
      <c r="Q1438" s="76">
        <v>2</v>
      </c>
      <c r="R1438" s="76">
        <v>1</v>
      </c>
      <c r="S1438" s="17">
        <f t="shared" si="1088"/>
        <v>0</v>
      </c>
      <c r="T1438" s="113">
        <f t="shared" si="1119"/>
        <v>0</v>
      </c>
      <c r="U1438" s="113">
        <f t="shared" si="1120"/>
        <v>0</v>
      </c>
      <c r="V1438" s="113">
        <f t="shared" si="1121"/>
        <v>0</v>
      </c>
      <c r="W1438" s="113">
        <f t="shared" si="1122"/>
        <v>0</v>
      </c>
      <c r="X1438" s="113">
        <f t="shared" si="1123"/>
        <v>0</v>
      </c>
      <c r="Y1438" s="113">
        <f t="shared" si="1124"/>
        <v>0</v>
      </c>
      <c r="Z1438" s="113">
        <f t="shared" si="1109"/>
        <v>0</v>
      </c>
      <c r="AA1438" s="76">
        <v>10</v>
      </c>
      <c r="AB1438" s="76">
        <v>6</v>
      </c>
      <c r="AC1438" s="76">
        <v>8</v>
      </c>
      <c r="AD1438" s="76">
        <v>2</v>
      </c>
      <c r="AE1438" s="76">
        <v>2</v>
      </c>
      <c r="AF1438" s="76">
        <v>5</v>
      </c>
      <c r="AG1438" s="76">
        <v>8</v>
      </c>
      <c r="AH1438" s="131">
        <f t="shared" si="1089"/>
        <v>0</v>
      </c>
      <c r="AI1438" s="131">
        <f t="shared" si="1110"/>
        <v>0</v>
      </c>
      <c r="AJ1438" s="131">
        <f t="shared" si="1126"/>
        <v>0</v>
      </c>
      <c r="AK1438" s="131">
        <f t="shared" si="1127"/>
        <v>0</v>
      </c>
      <c r="AL1438" s="131">
        <f t="shared" si="1111"/>
        <v>0</v>
      </c>
      <c r="AM1438" s="131">
        <f t="shared" si="1112"/>
        <v>0</v>
      </c>
      <c r="AN1438" s="131">
        <f t="shared" si="1090"/>
        <v>0</v>
      </c>
      <c r="AO1438" s="115" t="b">
        <f t="shared" si="1128"/>
        <v>0</v>
      </c>
      <c r="AP1438" s="115" t="b">
        <f t="shared" si="1129"/>
        <v>0</v>
      </c>
      <c r="AQ1438" s="115" t="b">
        <f t="shared" si="1130"/>
        <v>0</v>
      </c>
      <c r="AR1438" s="79">
        <f t="shared" si="1091"/>
        <v>0</v>
      </c>
      <c r="AS1438" s="79">
        <f t="shared" si="1092"/>
        <v>0</v>
      </c>
      <c r="AT1438" s="79">
        <f t="shared" si="1093"/>
        <v>0</v>
      </c>
      <c r="AU1438" s="79">
        <f t="shared" si="1094"/>
        <v>0</v>
      </c>
      <c r="AV1438" s="79">
        <f t="shared" si="1095"/>
        <v>0</v>
      </c>
      <c r="AW1438" s="79">
        <f t="shared" si="1096"/>
        <v>0</v>
      </c>
      <c r="AX1438" s="128">
        <f t="shared" si="1097"/>
        <v>0</v>
      </c>
      <c r="AY1438" s="128"/>
      <c r="AZ1438" s="128"/>
      <c r="BA1438" s="128">
        <f t="shared" si="1098"/>
        <v>0</v>
      </c>
      <c r="BB1438" s="128">
        <f t="shared" si="1099"/>
        <v>0</v>
      </c>
      <c r="BC1438" s="80">
        <f t="shared" si="1100"/>
        <v>0</v>
      </c>
      <c r="BD1438" s="80">
        <f t="shared" si="1101"/>
        <v>0</v>
      </c>
      <c r="BE1438" s="80">
        <f t="shared" si="1102"/>
        <v>0</v>
      </c>
      <c r="BF1438" s="80">
        <f t="shared" si="1103"/>
        <v>0</v>
      </c>
      <c r="BG1438" s="80">
        <f t="shared" si="1104"/>
        <v>0</v>
      </c>
      <c r="BH1438" s="80">
        <f t="shared" si="1131"/>
        <v>0</v>
      </c>
      <c r="BI1438" s="4">
        <f t="shared" si="1105"/>
        <v>0</v>
      </c>
      <c r="BJ1438" s="4">
        <f t="shared" si="1106"/>
        <v>0</v>
      </c>
      <c r="BK1438" s="4">
        <f t="shared" si="1107"/>
        <v>0</v>
      </c>
      <c r="BL1438" s="8" t="e">
        <f>VLOOKUP(CN1438,'CIR Results'!$B$3:$L$42,2,FALSE)</f>
        <v>#N/A</v>
      </c>
      <c r="BM1438" s="8" t="e">
        <f>VLOOKUP(CN1438,'CIR Results'!$B$3:$L$42,3,FALSE)</f>
        <v>#N/A</v>
      </c>
      <c r="BN1438" s="8" t="e">
        <f>VLOOKUP(CN1438,'CIR Results'!$B$3:$L$42,4,FALSE)</f>
        <v>#N/A</v>
      </c>
      <c r="BO1438" s="8" t="e">
        <f>VLOOKUP(CN1438,'CIR Results'!$B$3:$L$42,5,FALSE)</f>
        <v>#N/A</v>
      </c>
      <c r="BP1438" s="8" t="e">
        <f>VLOOKUP(CN1438,'CIR Results'!$B$3:$L$42,6,FALSE)</f>
        <v>#N/A</v>
      </c>
      <c r="BQ1438" s="8" t="e">
        <f>VLOOKUP(CN1438,'CIR Results'!$B$3:$L$42,8,FALSE)</f>
        <v>#N/A</v>
      </c>
      <c r="BR1438" s="8" t="e">
        <f>VLOOKUP(CN1438,'CIR Results'!$B$3:$L$42,9,FALSE)</f>
        <v>#N/A</v>
      </c>
      <c r="BS1438" s="8" t="e">
        <f>VLOOKUP(CN1438,'CIR Results'!$B$3:$L$42,10,FALSE)</f>
        <v>#N/A</v>
      </c>
      <c r="BT1438" s="8" t="e">
        <f>VLOOKUP(CN1438,'CIR Results'!$B$3:$L$42,11,FALSE)</f>
        <v>#N/A</v>
      </c>
      <c r="BU1438" s="136" t="e">
        <f>VLOOKUP(CN1438,'CIR Team Info'!$B$5:$E$44,2,FALSE)</f>
        <v>#N/A</v>
      </c>
      <c r="BV1438" s="136" t="e">
        <f>VLOOKUP(CN1438,'CIR Team Info'!$B$5:$E$44,4,FALSE)</f>
        <v>#N/A</v>
      </c>
      <c r="BW1438" s="136" t="str">
        <f t="shared" si="1132"/>
        <v xml:space="preserve">   </v>
      </c>
      <c r="BX1438" s="166"/>
      <c r="BY1438" s="166"/>
      <c r="BZ1438" s="166"/>
      <c r="CA1438" s="166"/>
      <c r="CB1438" s="166"/>
      <c r="CC1438" s="166"/>
      <c r="CD1438" s="166"/>
      <c r="CE1438" s="166"/>
      <c r="CF1438" s="166"/>
      <c r="CG1438" s="166"/>
      <c r="CH1438" s="166"/>
      <c r="CI1438" s="174"/>
      <c r="CJ1438" s="174"/>
      <c r="CK1438" s="174"/>
      <c r="CL1438" s="174"/>
      <c r="CM1438" s="171"/>
      <c r="CN1438" s="132"/>
      <c r="CO1438" s="132"/>
      <c r="CP1438" s="132"/>
      <c r="CQ1438" s="132"/>
      <c r="CR1438" s="132"/>
      <c r="CS1438" s="132"/>
      <c r="CT1438" s="132"/>
      <c r="CU1438" s="132"/>
      <c r="CV1438" s="132"/>
      <c r="CW1438" s="132"/>
      <c r="CX1438" s="132"/>
      <c r="CY1438" s="132"/>
      <c r="CZ1438" s="132"/>
      <c r="DA1438" s="132"/>
      <c r="DB1438" s="132"/>
      <c r="DC1438" s="132"/>
      <c r="DD1438" s="172"/>
      <c r="DE1438" s="132"/>
      <c r="DF1438" s="132"/>
      <c r="DG1438" s="172"/>
      <c r="DH1438" s="132"/>
      <c r="DI1438" s="132"/>
      <c r="DJ1438" s="132"/>
      <c r="DK1438" s="132"/>
      <c r="DL1438" s="132"/>
      <c r="DM1438" s="132"/>
      <c r="DN1438" s="132"/>
      <c r="DO1438" s="132"/>
      <c r="DP1438" s="132"/>
      <c r="DQ1438" s="132"/>
      <c r="DR1438" s="132"/>
      <c r="DS1438" s="132"/>
      <c r="DT1438" s="132"/>
      <c r="DU1438" s="132"/>
      <c r="DV1438" s="132"/>
    </row>
    <row r="1439" spans="1:126" s="42" customFormat="1" x14ac:dyDescent="0.25">
      <c r="A1439" s="78">
        <f t="shared" si="1086"/>
        <v>0</v>
      </c>
      <c r="B1439" s="10"/>
      <c r="C1439" s="10" t="str">
        <f t="shared" si="1125"/>
        <v>Do Not Pick</v>
      </c>
      <c r="D1439" s="17">
        <f t="shared" si="1087"/>
        <v>0</v>
      </c>
      <c r="E1439" s="113">
        <f t="shared" si="1113"/>
        <v>0</v>
      </c>
      <c r="F1439" s="113">
        <f t="shared" si="1114"/>
        <v>0</v>
      </c>
      <c r="G1439" s="113">
        <f t="shared" si="1115"/>
        <v>0</v>
      </c>
      <c r="H1439" s="113">
        <f t="shared" si="1116"/>
        <v>0</v>
      </c>
      <c r="I1439" s="113">
        <f t="shared" si="1117"/>
        <v>0</v>
      </c>
      <c r="J1439" s="113">
        <f t="shared" si="1118"/>
        <v>0</v>
      </c>
      <c r="K1439" s="113">
        <f t="shared" si="1108"/>
        <v>0</v>
      </c>
      <c r="L1439" s="76">
        <v>8</v>
      </c>
      <c r="M1439" s="76">
        <v>5</v>
      </c>
      <c r="N1439" s="76">
        <v>7</v>
      </c>
      <c r="O1439" s="76">
        <v>6</v>
      </c>
      <c r="P1439" s="76">
        <v>6</v>
      </c>
      <c r="Q1439" s="76">
        <v>2</v>
      </c>
      <c r="R1439" s="76">
        <v>1</v>
      </c>
      <c r="S1439" s="17">
        <f t="shared" si="1088"/>
        <v>0</v>
      </c>
      <c r="T1439" s="113">
        <f t="shared" si="1119"/>
        <v>0</v>
      </c>
      <c r="U1439" s="113">
        <f t="shared" si="1120"/>
        <v>0</v>
      </c>
      <c r="V1439" s="113">
        <f t="shared" si="1121"/>
        <v>0</v>
      </c>
      <c r="W1439" s="113">
        <f t="shared" si="1122"/>
        <v>0</v>
      </c>
      <c r="X1439" s="113">
        <f t="shared" si="1123"/>
        <v>0</v>
      </c>
      <c r="Y1439" s="113">
        <f t="shared" si="1124"/>
        <v>0</v>
      </c>
      <c r="Z1439" s="113">
        <f t="shared" si="1109"/>
        <v>0</v>
      </c>
      <c r="AA1439" s="76">
        <v>10</v>
      </c>
      <c r="AB1439" s="76">
        <v>6</v>
      </c>
      <c r="AC1439" s="76">
        <v>8</v>
      </c>
      <c r="AD1439" s="76">
        <v>2</v>
      </c>
      <c r="AE1439" s="76">
        <v>2</v>
      </c>
      <c r="AF1439" s="76">
        <v>5</v>
      </c>
      <c r="AG1439" s="76">
        <v>8</v>
      </c>
      <c r="AH1439" s="131">
        <f t="shared" si="1089"/>
        <v>0</v>
      </c>
      <c r="AI1439" s="131">
        <f t="shared" si="1110"/>
        <v>0</v>
      </c>
      <c r="AJ1439" s="131">
        <f t="shared" si="1126"/>
        <v>0</v>
      </c>
      <c r="AK1439" s="131">
        <f t="shared" si="1127"/>
        <v>0</v>
      </c>
      <c r="AL1439" s="131">
        <f t="shared" si="1111"/>
        <v>0</v>
      </c>
      <c r="AM1439" s="131">
        <f t="shared" si="1112"/>
        <v>0</v>
      </c>
      <c r="AN1439" s="131">
        <f t="shared" si="1090"/>
        <v>0</v>
      </c>
      <c r="AO1439" s="115" t="b">
        <f t="shared" si="1128"/>
        <v>0</v>
      </c>
      <c r="AP1439" s="115" t="b">
        <f t="shared" si="1129"/>
        <v>0</v>
      </c>
      <c r="AQ1439" s="115" t="b">
        <f t="shared" si="1130"/>
        <v>0</v>
      </c>
      <c r="AR1439" s="79">
        <f t="shared" si="1091"/>
        <v>0</v>
      </c>
      <c r="AS1439" s="79">
        <f t="shared" si="1092"/>
        <v>0</v>
      </c>
      <c r="AT1439" s="79">
        <f t="shared" si="1093"/>
        <v>0</v>
      </c>
      <c r="AU1439" s="79">
        <f t="shared" si="1094"/>
        <v>0</v>
      </c>
      <c r="AV1439" s="79">
        <f t="shared" si="1095"/>
        <v>0</v>
      </c>
      <c r="AW1439" s="79">
        <f t="shared" si="1096"/>
        <v>0</v>
      </c>
      <c r="AX1439" s="128">
        <f t="shared" si="1097"/>
        <v>0</v>
      </c>
      <c r="AY1439" s="128"/>
      <c r="AZ1439" s="128"/>
      <c r="BA1439" s="128">
        <f t="shared" si="1098"/>
        <v>0</v>
      </c>
      <c r="BB1439" s="128">
        <f t="shared" si="1099"/>
        <v>0</v>
      </c>
      <c r="BC1439" s="80">
        <f t="shared" si="1100"/>
        <v>0</v>
      </c>
      <c r="BD1439" s="80">
        <f t="shared" si="1101"/>
        <v>0</v>
      </c>
      <c r="BE1439" s="80">
        <f t="shared" si="1102"/>
        <v>0</v>
      </c>
      <c r="BF1439" s="80">
        <f t="shared" si="1103"/>
        <v>0</v>
      </c>
      <c r="BG1439" s="80">
        <f t="shared" si="1104"/>
        <v>0</v>
      </c>
      <c r="BH1439" s="80">
        <f t="shared" si="1131"/>
        <v>0</v>
      </c>
      <c r="BI1439" s="4">
        <f t="shared" si="1105"/>
        <v>0</v>
      </c>
      <c r="BJ1439" s="4">
        <f t="shared" si="1106"/>
        <v>0</v>
      </c>
      <c r="BK1439" s="4">
        <f t="shared" si="1107"/>
        <v>0</v>
      </c>
      <c r="BL1439" s="8" t="e">
        <f>VLOOKUP(CN1439,'CIR Results'!$B$3:$L$42,2,FALSE)</f>
        <v>#N/A</v>
      </c>
      <c r="BM1439" s="8" t="e">
        <f>VLOOKUP(CN1439,'CIR Results'!$B$3:$L$42,3,FALSE)</f>
        <v>#N/A</v>
      </c>
      <c r="BN1439" s="8" t="e">
        <f>VLOOKUP(CN1439,'CIR Results'!$B$3:$L$42,4,FALSE)</f>
        <v>#N/A</v>
      </c>
      <c r="BO1439" s="8" t="e">
        <f>VLOOKUP(CN1439,'CIR Results'!$B$3:$L$42,5,FALSE)</f>
        <v>#N/A</v>
      </c>
      <c r="BP1439" s="8" t="e">
        <f>VLOOKUP(CN1439,'CIR Results'!$B$3:$L$42,6,FALSE)</f>
        <v>#N/A</v>
      </c>
      <c r="BQ1439" s="8" t="e">
        <f>VLOOKUP(CN1439,'CIR Results'!$B$3:$L$42,8,FALSE)</f>
        <v>#N/A</v>
      </c>
      <c r="BR1439" s="8" t="e">
        <f>VLOOKUP(CN1439,'CIR Results'!$B$3:$L$42,9,FALSE)</f>
        <v>#N/A</v>
      </c>
      <c r="BS1439" s="8" t="e">
        <f>VLOOKUP(CN1439,'CIR Results'!$B$3:$L$42,10,FALSE)</f>
        <v>#N/A</v>
      </c>
      <c r="BT1439" s="8" t="e">
        <f>VLOOKUP(CN1439,'CIR Results'!$B$3:$L$42,11,FALSE)</f>
        <v>#N/A</v>
      </c>
      <c r="BU1439" s="136" t="e">
        <f>VLOOKUP(CN1439,'CIR Team Info'!$B$5:$E$44,2,FALSE)</f>
        <v>#N/A</v>
      </c>
      <c r="BV1439" s="136" t="e">
        <f>VLOOKUP(CN1439,'CIR Team Info'!$B$5:$E$44,4,FALSE)</f>
        <v>#N/A</v>
      </c>
      <c r="BW1439" s="136" t="str">
        <f t="shared" si="1132"/>
        <v xml:space="preserve">   </v>
      </c>
      <c r="BX1439" s="166"/>
      <c r="BY1439" s="166"/>
      <c r="BZ1439" s="166"/>
      <c r="CA1439" s="166"/>
      <c r="CB1439" s="166"/>
      <c r="CC1439" s="166"/>
      <c r="CD1439" s="166"/>
      <c r="CE1439" s="166"/>
      <c r="CF1439" s="166"/>
      <c r="CG1439" s="166"/>
      <c r="CH1439" s="166"/>
      <c r="CI1439" s="174"/>
      <c r="CJ1439" s="174"/>
      <c r="CK1439" s="174"/>
      <c r="CL1439" s="174"/>
      <c r="CM1439" s="171"/>
      <c r="CN1439" s="132"/>
      <c r="CO1439" s="132"/>
      <c r="CP1439" s="132"/>
      <c r="CQ1439" s="132"/>
      <c r="CR1439" s="132"/>
      <c r="CS1439" s="132"/>
      <c r="CT1439" s="132"/>
      <c r="CU1439" s="132"/>
      <c r="CV1439" s="132"/>
      <c r="CW1439" s="132"/>
      <c r="CX1439" s="132"/>
      <c r="CY1439" s="132"/>
      <c r="CZ1439" s="132"/>
      <c r="DA1439" s="132"/>
      <c r="DB1439" s="132"/>
      <c r="DC1439" s="132"/>
      <c r="DD1439" s="172"/>
      <c r="DE1439" s="132"/>
      <c r="DF1439" s="132"/>
      <c r="DG1439" s="172"/>
      <c r="DH1439" s="132"/>
      <c r="DI1439" s="132"/>
      <c r="DJ1439" s="132"/>
      <c r="DK1439" s="132"/>
      <c r="DL1439" s="132"/>
      <c r="DM1439" s="132"/>
      <c r="DN1439" s="132"/>
      <c r="DO1439" s="132"/>
      <c r="DP1439" s="132"/>
      <c r="DQ1439" s="132"/>
      <c r="DR1439" s="132"/>
      <c r="DS1439" s="132"/>
      <c r="DT1439" s="132"/>
      <c r="DU1439" s="132"/>
      <c r="DV1439" s="132"/>
    </row>
    <row r="1440" spans="1:126" s="42" customFormat="1" x14ac:dyDescent="0.25">
      <c r="A1440" s="78">
        <f t="shared" si="1086"/>
        <v>0</v>
      </c>
      <c r="B1440" s="10"/>
      <c r="C1440" s="10" t="str">
        <f t="shared" si="1125"/>
        <v>Do Not Pick</v>
      </c>
      <c r="D1440" s="17">
        <f t="shared" si="1087"/>
        <v>0</v>
      </c>
      <c r="E1440" s="113">
        <f t="shared" si="1113"/>
        <v>0</v>
      </c>
      <c r="F1440" s="113">
        <f t="shared" si="1114"/>
        <v>0</v>
      </c>
      <c r="G1440" s="113">
        <f t="shared" si="1115"/>
        <v>0</v>
      </c>
      <c r="H1440" s="113">
        <f t="shared" si="1116"/>
        <v>0</v>
      </c>
      <c r="I1440" s="113">
        <f t="shared" si="1117"/>
        <v>0</v>
      </c>
      <c r="J1440" s="113">
        <f t="shared" si="1118"/>
        <v>0</v>
      </c>
      <c r="K1440" s="113">
        <f t="shared" si="1108"/>
        <v>0</v>
      </c>
      <c r="L1440" s="76">
        <v>8</v>
      </c>
      <c r="M1440" s="76">
        <v>5</v>
      </c>
      <c r="N1440" s="76">
        <v>7</v>
      </c>
      <c r="O1440" s="76">
        <v>6</v>
      </c>
      <c r="P1440" s="76">
        <v>6</v>
      </c>
      <c r="Q1440" s="76">
        <v>2</v>
      </c>
      <c r="R1440" s="76">
        <v>1</v>
      </c>
      <c r="S1440" s="17">
        <f t="shared" si="1088"/>
        <v>0</v>
      </c>
      <c r="T1440" s="113">
        <f t="shared" si="1119"/>
        <v>0</v>
      </c>
      <c r="U1440" s="113">
        <f t="shared" si="1120"/>
        <v>0</v>
      </c>
      <c r="V1440" s="113">
        <f t="shared" si="1121"/>
        <v>0</v>
      </c>
      <c r="W1440" s="113">
        <f t="shared" si="1122"/>
        <v>0</v>
      </c>
      <c r="X1440" s="113">
        <f t="shared" si="1123"/>
        <v>0</v>
      </c>
      <c r="Y1440" s="113">
        <f t="shared" si="1124"/>
        <v>0</v>
      </c>
      <c r="Z1440" s="113">
        <f t="shared" si="1109"/>
        <v>0</v>
      </c>
      <c r="AA1440" s="76">
        <v>10</v>
      </c>
      <c r="AB1440" s="76">
        <v>6</v>
      </c>
      <c r="AC1440" s="76">
        <v>8</v>
      </c>
      <c r="AD1440" s="76">
        <v>2</v>
      </c>
      <c r="AE1440" s="76">
        <v>2</v>
      </c>
      <c r="AF1440" s="76">
        <v>5</v>
      </c>
      <c r="AG1440" s="76">
        <v>8</v>
      </c>
      <c r="AH1440" s="131">
        <f t="shared" si="1089"/>
        <v>0</v>
      </c>
      <c r="AI1440" s="131">
        <f t="shared" si="1110"/>
        <v>0</v>
      </c>
      <c r="AJ1440" s="131">
        <f t="shared" si="1126"/>
        <v>0</v>
      </c>
      <c r="AK1440" s="131">
        <f t="shared" si="1127"/>
        <v>0</v>
      </c>
      <c r="AL1440" s="131">
        <f t="shared" si="1111"/>
        <v>0</v>
      </c>
      <c r="AM1440" s="131">
        <f t="shared" si="1112"/>
        <v>0</v>
      </c>
      <c r="AN1440" s="131">
        <f t="shared" si="1090"/>
        <v>0</v>
      </c>
      <c r="AO1440" s="115" t="b">
        <f t="shared" si="1128"/>
        <v>0</v>
      </c>
      <c r="AP1440" s="115" t="b">
        <f t="shared" si="1129"/>
        <v>0</v>
      </c>
      <c r="AQ1440" s="115" t="b">
        <f t="shared" si="1130"/>
        <v>0</v>
      </c>
      <c r="AR1440" s="79">
        <f t="shared" si="1091"/>
        <v>0</v>
      </c>
      <c r="AS1440" s="79">
        <f t="shared" si="1092"/>
        <v>0</v>
      </c>
      <c r="AT1440" s="79">
        <f t="shared" si="1093"/>
        <v>0</v>
      </c>
      <c r="AU1440" s="79">
        <f t="shared" si="1094"/>
        <v>0</v>
      </c>
      <c r="AV1440" s="79">
        <f t="shared" si="1095"/>
        <v>0</v>
      </c>
      <c r="AW1440" s="79">
        <f t="shared" si="1096"/>
        <v>0</v>
      </c>
      <c r="AX1440" s="128">
        <f t="shared" si="1097"/>
        <v>0</v>
      </c>
      <c r="AY1440" s="128"/>
      <c r="AZ1440" s="128"/>
      <c r="BA1440" s="128">
        <f t="shared" si="1098"/>
        <v>0</v>
      </c>
      <c r="BB1440" s="128">
        <f t="shared" si="1099"/>
        <v>0</v>
      </c>
      <c r="BC1440" s="80">
        <f t="shared" si="1100"/>
        <v>0</v>
      </c>
      <c r="BD1440" s="80">
        <f t="shared" si="1101"/>
        <v>0</v>
      </c>
      <c r="BE1440" s="80">
        <f t="shared" si="1102"/>
        <v>0</v>
      </c>
      <c r="BF1440" s="80">
        <f t="shared" si="1103"/>
        <v>0</v>
      </c>
      <c r="BG1440" s="80">
        <f t="shared" si="1104"/>
        <v>0</v>
      </c>
      <c r="BH1440" s="80">
        <f t="shared" si="1131"/>
        <v>0</v>
      </c>
      <c r="BI1440" s="4">
        <f t="shared" si="1105"/>
        <v>0</v>
      </c>
      <c r="BJ1440" s="4">
        <f t="shared" si="1106"/>
        <v>0</v>
      </c>
      <c r="BK1440" s="4">
        <f t="shared" si="1107"/>
        <v>0</v>
      </c>
      <c r="BL1440" s="8" t="e">
        <f>VLOOKUP(CN1440,'CIR Results'!$B$3:$L$42,2,FALSE)</f>
        <v>#N/A</v>
      </c>
      <c r="BM1440" s="8" t="e">
        <f>VLOOKUP(CN1440,'CIR Results'!$B$3:$L$42,3,FALSE)</f>
        <v>#N/A</v>
      </c>
      <c r="BN1440" s="8" t="e">
        <f>VLOOKUP(CN1440,'CIR Results'!$B$3:$L$42,4,FALSE)</f>
        <v>#N/A</v>
      </c>
      <c r="BO1440" s="8" t="e">
        <f>VLOOKUP(CN1440,'CIR Results'!$B$3:$L$42,5,FALSE)</f>
        <v>#N/A</v>
      </c>
      <c r="BP1440" s="8" t="e">
        <f>VLOOKUP(CN1440,'CIR Results'!$B$3:$L$42,6,FALSE)</f>
        <v>#N/A</v>
      </c>
      <c r="BQ1440" s="8" t="e">
        <f>VLOOKUP(CN1440,'CIR Results'!$B$3:$L$42,8,FALSE)</f>
        <v>#N/A</v>
      </c>
      <c r="BR1440" s="8" t="e">
        <f>VLOOKUP(CN1440,'CIR Results'!$B$3:$L$42,9,FALSE)</f>
        <v>#N/A</v>
      </c>
      <c r="BS1440" s="8" t="e">
        <f>VLOOKUP(CN1440,'CIR Results'!$B$3:$L$42,10,FALSE)</f>
        <v>#N/A</v>
      </c>
      <c r="BT1440" s="8" t="e">
        <f>VLOOKUP(CN1440,'CIR Results'!$B$3:$L$42,11,FALSE)</f>
        <v>#N/A</v>
      </c>
      <c r="BU1440" s="136" t="e">
        <f>VLOOKUP(CN1440,'CIR Team Info'!$B$5:$E$44,2,FALSE)</f>
        <v>#N/A</v>
      </c>
      <c r="BV1440" s="136" t="e">
        <f>VLOOKUP(CN1440,'CIR Team Info'!$B$5:$E$44,4,FALSE)</f>
        <v>#N/A</v>
      </c>
      <c r="BW1440" s="136" t="str">
        <f t="shared" si="1132"/>
        <v xml:space="preserve">   </v>
      </c>
      <c r="BX1440" s="166"/>
      <c r="BY1440" s="166"/>
      <c r="BZ1440" s="166"/>
      <c r="CA1440" s="166"/>
      <c r="CB1440" s="166"/>
      <c r="CC1440" s="166"/>
      <c r="CD1440" s="166"/>
      <c r="CE1440" s="166"/>
      <c r="CF1440" s="166"/>
      <c r="CG1440" s="166"/>
      <c r="CH1440" s="166"/>
      <c r="CI1440" s="174"/>
      <c r="CJ1440" s="174"/>
      <c r="CK1440" s="174"/>
      <c r="CL1440" s="174"/>
      <c r="CM1440" s="171"/>
      <c r="CN1440" s="132"/>
      <c r="CO1440" s="132"/>
      <c r="CP1440" s="132"/>
      <c r="CQ1440" s="132"/>
      <c r="CR1440" s="132"/>
      <c r="CS1440" s="132"/>
      <c r="CT1440" s="132"/>
      <c r="CU1440" s="132"/>
      <c r="CV1440" s="132"/>
      <c r="CW1440" s="132"/>
      <c r="CX1440" s="132"/>
      <c r="CY1440" s="132"/>
      <c r="CZ1440" s="132"/>
      <c r="DA1440" s="132"/>
      <c r="DB1440" s="132"/>
      <c r="DC1440" s="132"/>
      <c r="DD1440" s="172"/>
      <c r="DE1440" s="132"/>
      <c r="DF1440" s="132"/>
      <c r="DG1440" s="172"/>
      <c r="DH1440" s="132"/>
      <c r="DI1440" s="132"/>
      <c r="DJ1440" s="132"/>
      <c r="DK1440" s="132"/>
      <c r="DL1440" s="132"/>
      <c r="DM1440" s="132"/>
      <c r="DN1440" s="132"/>
      <c r="DO1440" s="132"/>
      <c r="DP1440" s="132"/>
      <c r="DQ1440" s="132"/>
      <c r="DR1440" s="132"/>
      <c r="DS1440" s="132"/>
      <c r="DT1440" s="132"/>
      <c r="DU1440" s="132"/>
      <c r="DV1440" s="132"/>
    </row>
    <row r="1441" spans="1:126" s="42" customFormat="1" x14ac:dyDescent="0.25">
      <c r="A1441" s="78">
        <f t="shared" si="1086"/>
        <v>0</v>
      </c>
      <c r="B1441" s="10"/>
      <c r="C1441" s="10" t="str">
        <f t="shared" si="1125"/>
        <v>Do Not Pick</v>
      </c>
      <c r="D1441" s="17">
        <f t="shared" si="1087"/>
        <v>0</v>
      </c>
      <c r="E1441" s="113">
        <f t="shared" si="1113"/>
        <v>0</v>
      </c>
      <c r="F1441" s="113">
        <f t="shared" si="1114"/>
        <v>0</v>
      </c>
      <c r="G1441" s="113">
        <f t="shared" si="1115"/>
        <v>0</v>
      </c>
      <c r="H1441" s="113">
        <f t="shared" si="1116"/>
        <v>0</v>
      </c>
      <c r="I1441" s="113">
        <f t="shared" si="1117"/>
        <v>0</v>
      </c>
      <c r="J1441" s="113">
        <f t="shared" si="1118"/>
        <v>0</v>
      </c>
      <c r="K1441" s="113">
        <f t="shared" si="1108"/>
        <v>0</v>
      </c>
      <c r="L1441" s="76">
        <v>8</v>
      </c>
      <c r="M1441" s="76">
        <v>5</v>
      </c>
      <c r="N1441" s="76">
        <v>7</v>
      </c>
      <c r="O1441" s="76">
        <v>6</v>
      </c>
      <c r="P1441" s="76">
        <v>6</v>
      </c>
      <c r="Q1441" s="76">
        <v>2</v>
      </c>
      <c r="R1441" s="76">
        <v>1</v>
      </c>
      <c r="S1441" s="17">
        <f t="shared" si="1088"/>
        <v>0</v>
      </c>
      <c r="T1441" s="113">
        <f t="shared" si="1119"/>
        <v>0</v>
      </c>
      <c r="U1441" s="113">
        <f t="shared" si="1120"/>
        <v>0</v>
      </c>
      <c r="V1441" s="113">
        <f t="shared" si="1121"/>
        <v>0</v>
      </c>
      <c r="W1441" s="113">
        <f t="shared" si="1122"/>
        <v>0</v>
      </c>
      <c r="X1441" s="113">
        <f t="shared" si="1123"/>
        <v>0</v>
      </c>
      <c r="Y1441" s="113">
        <f t="shared" si="1124"/>
        <v>0</v>
      </c>
      <c r="Z1441" s="113">
        <f t="shared" si="1109"/>
        <v>0</v>
      </c>
      <c r="AA1441" s="76">
        <v>10</v>
      </c>
      <c r="AB1441" s="76">
        <v>6</v>
      </c>
      <c r="AC1441" s="76">
        <v>8</v>
      </c>
      <c r="AD1441" s="76">
        <v>2</v>
      </c>
      <c r="AE1441" s="76">
        <v>2</v>
      </c>
      <c r="AF1441" s="76">
        <v>5</v>
      </c>
      <c r="AG1441" s="76">
        <v>8</v>
      </c>
      <c r="AH1441" s="131">
        <f t="shared" si="1089"/>
        <v>0</v>
      </c>
      <c r="AI1441" s="131">
        <f t="shared" si="1110"/>
        <v>0</v>
      </c>
      <c r="AJ1441" s="131">
        <f t="shared" si="1126"/>
        <v>0</v>
      </c>
      <c r="AK1441" s="131">
        <f t="shared" si="1127"/>
        <v>0</v>
      </c>
      <c r="AL1441" s="131">
        <f t="shared" si="1111"/>
        <v>0</v>
      </c>
      <c r="AM1441" s="131">
        <f t="shared" si="1112"/>
        <v>0</v>
      </c>
      <c r="AN1441" s="131">
        <f t="shared" si="1090"/>
        <v>0</v>
      </c>
      <c r="AO1441" s="115" t="b">
        <f t="shared" si="1128"/>
        <v>0</v>
      </c>
      <c r="AP1441" s="115" t="b">
        <f t="shared" si="1129"/>
        <v>0</v>
      </c>
      <c r="AQ1441" s="115" t="b">
        <f t="shared" si="1130"/>
        <v>0</v>
      </c>
      <c r="AR1441" s="79">
        <f t="shared" si="1091"/>
        <v>0</v>
      </c>
      <c r="AS1441" s="79">
        <f t="shared" si="1092"/>
        <v>0</v>
      </c>
      <c r="AT1441" s="79">
        <f t="shared" si="1093"/>
        <v>0</v>
      </c>
      <c r="AU1441" s="79">
        <f t="shared" si="1094"/>
        <v>0</v>
      </c>
      <c r="AV1441" s="79">
        <f t="shared" si="1095"/>
        <v>0</v>
      </c>
      <c r="AW1441" s="79">
        <f t="shared" si="1096"/>
        <v>0</v>
      </c>
      <c r="AX1441" s="128">
        <f t="shared" si="1097"/>
        <v>0</v>
      </c>
      <c r="AY1441" s="128"/>
      <c r="AZ1441" s="128"/>
      <c r="BA1441" s="128">
        <f t="shared" si="1098"/>
        <v>0</v>
      </c>
      <c r="BB1441" s="128">
        <f t="shared" si="1099"/>
        <v>0</v>
      </c>
      <c r="BC1441" s="80">
        <f t="shared" si="1100"/>
        <v>0</v>
      </c>
      <c r="BD1441" s="80">
        <f t="shared" si="1101"/>
        <v>0</v>
      </c>
      <c r="BE1441" s="80">
        <f t="shared" si="1102"/>
        <v>0</v>
      </c>
      <c r="BF1441" s="80">
        <f t="shared" si="1103"/>
        <v>0</v>
      </c>
      <c r="BG1441" s="80">
        <f t="shared" si="1104"/>
        <v>0</v>
      </c>
      <c r="BH1441" s="80">
        <f t="shared" si="1131"/>
        <v>0</v>
      </c>
      <c r="BI1441" s="4">
        <f t="shared" si="1105"/>
        <v>0</v>
      </c>
      <c r="BJ1441" s="4">
        <f t="shared" si="1106"/>
        <v>0</v>
      </c>
      <c r="BK1441" s="4">
        <f t="shared" si="1107"/>
        <v>0</v>
      </c>
      <c r="BL1441" s="8" t="e">
        <f>VLOOKUP(CN1441,'CIR Results'!$B$3:$L$42,2,FALSE)</f>
        <v>#N/A</v>
      </c>
      <c r="BM1441" s="8" t="e">
        <f>VLOOKUP(CN1441,'CIR Results'!$B$3:$L$42,3,FALSE)</f>
        <v>#N/A</v>
      </c>
      <c r="BN1441" s="8" t="e">
        <f>VLOOKUP(CN1441,'CIR Results'!$B$3:$L$42,4,FALSE)</f>
        <v>#N/A</v>
      </c>
      <c r="BO1441" s="8" t="e">
        <f>VLOOKUP(CN1441,'CIR Results'!$B$3:$L$42,5,FALSE)</f>
        <v>#N/A</v>
      </c>
      <c r="BP1441" s="8" t="e">
        <f>VLOOKUP(CN1441,'CIR Results'!$B$3:$L$42,6,FALSE)</f>
        <v>#N/A</v>
      </c>
      <c r="BQ1441" s="8" t="e">
        <f>VLOOKUP(CN1441,'CIR Results'!$B$3:$L$42,8,FALSE)</f>
        <v>#N/A</v>
      </c>
      <c r="BR1441" s="8" t="e">
        <f>VLOOKUP(CN1441,'CIR Results'!$B$3:$L$42,9,FALSE)</f>
        <v>#N/A</v>
      </c>
      <c r="BS1441" s="8" t="e">
        <f>VLOOKUP(CN1441,'CIR Results'!$B$3:$L$42,10,FALSE)</f>
        <v>#N/A</v>
      </c>
      <c r="BT1441" s="8" t="e">
        <f>VLOOKUP(CN1441,'CIR Results'!$B$3:$L$42,11,FALSE)</f>
        <v>#N/A</v>
      </c>
      <c r="BU1441" s="136" t="e">
        <f>VLOOKUP(CN1441,'CIR Team Info'!$B$5:$E$44,2,FALSE)</f>
        <v>#N/A</v>
      </c>
      <c r="BV1441" s="136" t="e">
        <f>VLOOKUP(CN1441,'CIR Team Info'!$B$5:$E$44,4,FALSE)</f>
        <v>#N/A</v>
      </c>
      <c r="BW1441" s="136" t="str">
        <f t="shared" si="1132"/>
        <v xml:space="preserve">   </v>
      </c>
      <c r="BX1441" s="166"/>
      <c r="BY1441" s="166"/>
      <c r="BZ1441" s="166"/>
      <c r="CA1441" s="166"/>
      <c r="CB1441" s="166"/>
      <c r="CC1441" s="166"/>
      <c r="CD1441" s="166"/>
      <c r="CE1441" s="166"/>
      <c r="CF1441" s="166"/>
      <c r="CG1441" s="166"/>
      <c r="CH1441" s="166"/>
      <c r="CI1441" s="174"/>
      <c r="CJ1441" s="174"/>
      <c r="CK1441" s="174"/>
      <c r="CL1441" s="174"/>
      <c r="CM1441" s="171"/>
      <c r="CN1441" s="132"/>
      <c r="CO1441" s="132"/>
      <c r="CP1441" s="132"/>
      <c r="CQ1441" s="132"/>
      <c r="CR1441" s="132"/>
      <c r="CS1441" s="132"/>
      <c r="CT1441" s="132"/>
      <c r="CU1441" s="132"/>
      <c r="CV1441" s="132"/>
      <c r="CW1441" s="132"/>
      <c r="CX1441" s="132"/>
      <c r="CY1441" s="132"/>
      <c r="CZ1441" s="132"/>
      <c r="DA1441" s="132"/>
      <c r="DB1441" s="132"/>
      <c r="DC1441" s="132"/>
      <c r="DD1441" s="172"/>
      <c r="DE1441" s="132"/>
      <c r="DF1441" s="132"/>
      <c r="DG1441" s="172"/>
      <c r="DH1441" s="132"/>
      <c r="DI1441" s="132"/>
      <c r="DJ1441" s="132"/>
      <c r="DK1441" s="132"/>
      <c r="DL1441" s="132"/>
      <c r="DM1441" s="132"/>
      <c r="DN1441" s="132"/>
      <c r="DO1441" s="132"/>
      <c r="DP1441" s="132"/>
      <c r="DQ1441" s="132"/>
      <c r="DR1441" s="132"/>
      <c r="DS1441" s="132"/>
      <c r="DT1441" s="132"/>
      <c r="DU1441" s="132"/>
      <c r="DV1441" s="132"/>
    </row>
    <row r="1442" spans="1:126" s="42" customFormat="1" x14ac:dyDescent="0.25">
      <c r="A1442" s="78">
        <f t="shared" si="1086"/>
        <v>0</v>
      </c>
      <c r="B1442" s="10"/>
      <c r="C1442" s="10" t="str">
        <f t="shared" si="1125"/>
        <v>Do Not Pick</v>
      </c>
      <c r="D1442" s="17">
        <f t="shared" si="1087"/>
        <v>0</v>
      </c>
      <c r="E1442" s="113">
        <f t="shared" si="1113"/>
        <v>0</v>
      </c>
      <c r="F1442" s="113">
        <f t="shared" si="1114"/>
        <v>0</v>
      </c>
      <c r="G1442" s="113">
        <f t="shared" si="1115"/>
        <v>0</v>
      </c>
      <c r="H1442" s="113">
        <f t="shared" si="1116"/>
        <v>0</v>
      </c>
      <c r="I1442" s="113">
        <f t="shared" si="1117"/>
        <v>0</v>
      </c>
      <c r="J1442" s="113">
        <f t="shared" si="1118"/>
        <v>0</v>
      </c>
      <c r="K1442" s="113">
        <f t="shared" si="1108"/>
        <v>0</v>
      </c>
      <c r="L1442" s="76">
        <v>8</v>
      </c>
      <c r="M1442" s="76">
        <v>5</v>
      </c>
      <c r="N1442" s="76">
        <v>7</v>
      </c>
      <c r="O1442" s="76">
        <v>6</v>
      </c>
      <c r="P1442" s="76">
        <v>6</v>
      </c>
      <c r="Q1442" s="76">
        <v>2</v>
      </c>
      <c r="R1442" s="76">
        <v>1</v>
      </c>
      <c r="S1442" s="17">
        <f t="shared" si="1088"/>
        <v>0</v>
      </c>
      <c r="T1442" s="113">
        <f t="shared" si="1119"/>
        <v>0</v>
      </c>
      <c r="U1442" s="113">
        <f t="shared" si="1120"/>
        <v>0</v>
      </c>
      <c r="V1442" s="113">
        <f t="shared" si="1121"/>
        <v>0</v>
      </c>
      <c r="W1442" s="113">
        <f t="shared" si="1122"/>
        <v>0</v>
      </c>
      <c r="X1442" s="113">
        <f t="shared" si="1123"/>
        <v>0</v>
      </c>
      <c r="Y1442" s="113">
        <f t="shared" si="1124"/>
        <v>0</v>
      </c>
      <c r="Z1442" s="113">
        <f t="shared" si="1109"/>
        <v>0</v>
      </c>
      <c r="AA1442" s="76">
        <v>10</v>
      </c>
      <c r="AB1442" s="76">
        <v>6</v>
      </c>
      <c r="AC1442" s="76">
        <v>8</v>
      </c>
      <c r="AD1442" s="76">
        <v>2</v>
      </c>
      <c r="AE1442" s="76">
        <v>2</v>
      </c>
      <c r="AF1442" s="76">
        <v>5</v>
      </c>
      <c r="AG1442" s="76">
        <v>8</v>
      </c>
      <c r="AH1442" s="131">
        <f t="shared" si="1089"/>
        <v>0</v>
      </c>
      <c r="AI1442" s="131">
        <f t="shared" si="1110"/>
        <v>0</v>
      </c>
      <c r="AJ1442" s="131">
        <f t="shared" si="1126"/>
        <v>0</v>
      </c>
      <c r="AK1442" s="131">
        <f t="shared" si="1127"/>
        <v>0</v>
      </c>
      <c r="AL1442" s="131">
        <f t="shared" si="1111"/>
        <v>0</v>
      </c>
      <c r="AM1442" s="131">
        <f t="shared" si="1112"/>
        <v>0</v>
      </c>
      <c r="AN1442" s="131">
        <f t="shared" si="1090"/>
        <v>0</v>
      </c>
      <c r="AO1442" s="115" t="b">
        <f t="shared" si="1128"/>
        <v>0</v>
      </c>
      <c r="AP1442" s="115" t="b">
        <f t="shared" si="1129"/>
        <v>0</v>
      </c>
      <c r="AQ1442" s="115" t="b">
        <f t="shared" si="1130"/>
        <v>0</v>
      </c>
      <c r="AR1442" s="79">
        <f t="shared" si="1091"/>
        <v>0</v>
      </c>
      <c r="AS1442" s="79">
        <f t="shared" si="1092"/>
        <v>0</v>
      </c>
      <c r="AT1442" s="79">
        <f t="shared" si="1093"/>
        <v>0</v>
      </c>
      <c r="AU1442" s="79">
        <f t="shared" si="1094"/>
        <v>0</v>
      </c>
      <c r="AV1442" s="79">
        <f t="shared" si="1095"/>
        <v>0</v>
      </c>
      <c r="AW1442" s="79">
        <f t="shared" si="1096"/>
        <v>0</v>
      </c>
      <c r="AX1442" s="128">
        <f t="shared" si="1097"/>
        <v>0</v>
      </c>
      <c r="AY1442" s="128"/>
      <c r="AZ1442" s="128"/>
      <c r="BA1442" s="128">
        <f t="shared" si="1098"/>
        <v>0</v>
      </c>
      <c r="BB1442" s="128">
        <f t="shared" si="1099"/>
        <v>0</v>
      </c>
      <c r="BC1442" s="80">
        <f t="shared" si="1100"/>
        <v>0</v>
      </c>
      <c r="BD1442" s="80">
        <f t="shared" si="1101"/>
        <v>0</v>
      </c>
      <c r="BE1442" s="80">
        <f t="shared" si="1102"/>
        <v>0</v>
      </c>
      <c r="BF1442" s="80">
        <f t="shared" si="1103"/>
        <v>0</v>
      </c>
      <c r="BG1442" s="80">
        <f t="shared" si="1104"/>
        <v>0</v>
      </c>
      <c r="BH1442" s="80">
        <f t="shared" si="1131"/>
        <v>0</v>
      </c>
      <c r="BI1442" s="4">
        <f t="shared" si="1105"/>
        <v>0</v>
      </c>
      <c r="BJ1442" s="4">
        <f t="shared" si="1106"/>
        <v>0</v>
      </c>
      <c r="BK1442" s="4">
        <f t="shared" si="1107"/>
        <v>0</v>
      </c>
      <c r="BL1442" s="8" t="e">
        <f>VLOOKUP(CN1442,'CIR Results'!$B$3:$L$42,2,FALSE)</f>
        <v>#N/A</v>
      </c>
      <c r="BM1442" s="8" t="e">
        <f>VLOOKUP(CN1442,'CIR Results'!$B$3:$L$42,3,FALSE)</f>
        <v>#N/A</v>
      </c>
      <c r="BN1442" s="8" t="e">
        <f>VLOOKUP(CN1442,'CIR Results'!$B$3:$L$42,4,FALSE)</f>
        <v>#N/A</v>
      </c>
      <c r="BO1442" s="8" t="e">
        <f>VLOOKUP(CN1442,'CIR Results'!$B$3:$L$42,5,FALSE)</f>
        <v>#N/A</v>
      </c>
      <c r="BP1442" s="8" t="e">
        <f>VLOOKUP(CN1442,'CIR Results'!$B$3:$L$42,6,FALSE)</f>
        <v>#N/A</v>
      </c>
      <c r="BQ1442" s="8" t="e">
        <f>VLOOKUP(CN1442,'CIR Results'!$B$3:$L$42,8,FALSE)</f>
        <v>#N/A</v>
      </c>
      <c r="BR1442" s="8" t="e">
        <f>VLOOKUP(CN1442,'CIR Results'!$B$3:$L$42,9,FALSE)</f>
        <v>#N/A</v>
      </c>
      <c r="BS1442" s="8" t="e">
        <f>VLOOKUP(CN1442,'CIR Results'!$B$3:$L$42,10,FALSE)</f>
        <v>#N/A</v>
      </c>
      <c r="BT1442" s="8" t="e">
        <f>VLOOKUP(CN1442,'CIR Results'!$B$3:$L$42,11,FALSE)</f>
        <v>#N/A</v>
      </c>
      <c r="BU1442" s="136" t="e">
        <f>VLOOKUP(CN1442,'CIR Team Info'!$B$5:$E$44,2,FALSE)</f>
        <v>#N/A</v>
      </c>
      <c r="BV1442" s="136" t="e">
        <f>VLOOKUP(CN1442,'CIR Team Info'!$B$5:$E$44,4,FALSE)</f>
        <v>#N/A</v>
      </c>
      <c r="BW1442" s="136" t="str">
        <f t="shared" si="1132"/>
        <v xml:space="preserve">   </v>
      </c>
      <c r="BX1442" s="166"/>
      <c r="BY1442" s="166"/>
      <c r="BZ1442" s="166"/>
      <c r="CA1442" s="166"/>
      <c r="CB1442" s="166"/>
      <c r="CC1442" s="166"/>
      <c r="CD1442" s="166"/>
      <c r="CE1442" s="166"/>
      <c r="CF1442" s="166"/>
      <c r="CG1442" s="166"/>
      <c r="CH1442" s="166"/>
      <c r="CI1442" s="174"/>
      <c r="CJ1442" s="174"/>
      <c r="CK1442" s="174"/>
      <c r="CL1442" s="174"/>
      <c r="CM1442" s="171"/>
      <c r="CN1442" s="132"/>
      <c r="CO1442" s="132"/>
      <c r="CP1442" s="132"/>
      <c r="CQ1442" s="132"/>
      <c r="CR1442" s="132"/>
      <c r="CS1442" s="132"/>
      <c r="CT1442" s="132"/>
      <c r="CU1442" s="132"/>
      <c r="CV1442" s="132"/>
      <c r="CW1442" s="132"/>
      <c r="CX1442" s="132"/>
      <c r="CY1442" s="132"/>
      <c r="CZ1442" s="132"/>
      <c r="DA1442" s="132"/>
      <c r="DB1442" s="132"/>
      <c r="DC1442" s="132"/>
      <c r="DD1442" s="172"/>
      <c r="DE1442" s="132"/>
      <c r="DF1442" s="132"/>
      <c r="DG1442" s="172"/>
      <c r="DH1442" s="132"/>
      <c r="DI1442" s="132"/>
      <c r="DJ1442" s="132"/>
      <c r="DK1442" s="132"/>
      <c r="DL1442" s="132"/>
      <c r="DM1442" s="132"/>
      <c r="DN1442" s="132"/>
      <c r="DO1442" s="132"/>
      <c r="DP1442" s="132"/>
      <c r="DQ1442" s="132"/>
      <c r="DR1442" s="132"/>
      <c r="DS1442" s="132"/>
      <c r="DT1442" s="132"/>
      <c r="DU1442" s="132"/>
      <c r="DV1442" s="132"/>
    </row>
    <row r="1443" spans="1:126" x14ac:dyDescent="0.25">
      <c r="A1443" s="134">
        <f t="shared" si="1086"/>
        <v>0</v>
      </c>
      <c r="C1443" s="10" t="str">
        <f t="shared" si="1125"/>
        <v>Do Not Pick</v>
      </c>
      <c r="D1443" s="17">
        <f t="shared" si="1087"/>
        <v>0</v>
      </c>
      <c r="E1443" s="113">
        <f t="shared" si="1113"/>
        <v>0</v>
      </c>
      <c r="F1443" s="113">
        <f t="shared" si="1114"/>
        <v>0</v>
      </c>
      <c r="G1443" s="113">
        <f t="shared" si="1115"/>
        <v>0</v>
      </c>
      <c r="H1443" s="113">
        <f t="shared" si="1116"/>
        <v>0</v>
      </c>
      <c r="I1443" s="113">
        <f t="shared" si="1117"/>
        <v>0</v>
      </c>
      <c r="J1443" s="113">
        <f t="shared" si="1118"/>
        <v>0</v>
      </c>
      <c r="K1443" s="113">
        <f t="shared" si="1108"/>
        <v>0</v>
      </c>
      <c r="L1443" s="76">
        <v>8</v>
      </c>
      <c r="M1443" s="76">
        <v>5</v>
      </c>
      <c r="N1443" s="76">
        <v>7</v>
      </c>
      <c r="O1443" s="76">
        <v>6</v>
      </c>
      <c r="P1443" s="76">
        <v>6</v>
      </c>
      <c r="Q1443" s="76">
        <v>2</v>
      </c>
      <c r="R1443" s="76">
        <v>1</v>
      </c>
      <c r="S1443" s="17">
        <f t="shared" si="1088"/>
        <v>0</v>
      </c>
      <c r="T1443" s="113">
        <f t="shared" si="1119"/>
        <v>0</v>
      </c>
      <c r="U1443" s="113">
        <f t="shared" si="1120"/>
        <v>0</v>
      </c>
      <c r="V1443" s="113">
        <f t="shared" si="1121"/>
        <v>0</v>
      </c>
      <c r="W1443" s="113">
        <f t="shared" si="1122"/>
        <v>0</v>
      </c>
      <c r="X1443" s="113">
        <f t="shared" si="1123"/>
        <v>0</v>
      </c>
      <c r="Y1443" s="113">
        <f t="shared" si="1124"/>
        <v>0</v>
      </c>
      <c r="Z1443" s="113">
        <f t="shared" si="1109"/>
        <v>0</v>
      </c>
      <c r="AA1443" s="76">
        <v>10</v>
      </c>
      <c r="AB1443" s="76">
        <v>6</v>
      </c>
      <c r="AC1443" s="76">
        <v>8</v>
      </c>
      <c r="AD1443" s="76">
        <v>2</v>
      </c>
      <c r="AE1443" s="76">
        <v>2</v>
      </c>
      <c r="AF1443" s="76">
        <v>5</v>
      </c>
      <c r="AG1443" s="76">
        <v>8</v>
      </c>
      <c r="AH1443" s="131">
        <f t="shared" si="1089"/>
        <v>0</v>
      </c>
      <c r="AI1443" s="131">
        <f t="shared" si="1110"/>
        <v>0</v>
      </c>
      <c r="AJ1443" s="131">
        <f t="shared" si="1126"/>
        <v>0</v>
      </c>
      <c r="AK1443" s="131">
        <f t="shared" si="1127"/>
        <v>0</v>
      </c>
      <c r="AL1443" s="131">
        <f t="shared" si="1111"/>
        <v>0</v>
      </c>
      <c r="AM1443" s="131">
        <f t="shared" si="1112"/>
        <v>0</v>
      </c>
      <c r="AN1443" s="131">
        <f t="shared" si="1090"/>
        <v>0</v>
      </c>
      <c r="AX1443" s="128">
        <f t="shared" si="1097"/>
        <v>0</v>
      </c>
      <c r="BA1443" s="128">
        <f t="shared" si="1098"/>
        <v>0</v>
      </c>
      <c r="BB1443" s="128">
        <f t="shared" si="1099"/>
        <v>0</v>
      </c>
      <c r="BW1443" s="136" t="str">
        <f t="shared" si="1132"/>
        <v xml:space="preserve">   </v>
      </c>
    </row>
    <row r="1444" spans="1:126" x14ac:dyDescent="0.25">
      <c r="A1444" s="134">
        <f t="shared" si="1086"/>
        <v>0</v>
      </c>
      <c r="C1444" s="10" t="str">
        <f t="shared" si="1125"/>
        <v>Do Not Pick</v>
      </c>
      <c r="D1444" s="17">
        <f t="shared" si="1087"/>
        <v>0</v>
      </c>
      <c r="E1444" s="113">
        <f t="shared" si="1113"/>
        <v>0</v>
      </c>
      <c r="F1444" s="113">
        <f t="shared" si="1114"/>
        <v>0</v>
      </c>
      <c r="G1444" s="113">
        <f t="shared" si="1115"/>
        <v>0</v>
      </c>
      <c r="H1444" s="113">
        <f t="shared" si="1116"/>
        <v>0</v>
      </c>
      <c r="I1444" s="113">
        <f t="shared" si="1117"/>
        <v>0</v>
      </c>
      <c r="J1444" s="113">
        <f t="shared" si="1118"/>
        <v>0</v>
      </c>
      <c r="K1444" s="113">
        <f t="shared" si="1108"/>
        <v>0</v>
      </c>
      <c r="L1444" s="76">
        <v>8</v>
      </c>
      <c r="M1444" s="76">
        <v>5</v>
      </c>
      <c r="N1444" s="76">
        <v>7</v>
      </c>
      <c r="O1444" s="76">
        <v>6</v>
      </c>
      <c r="P1444" s="76">
        <v>6</v>
      </c>
      <c r="Q1444" s="76">
        <v>2</v>
      </c>
      <c r="R1444" s="76">
        <v>1</v>
      </c>
      <c r="S1444" s="17">
        <f t="shared" si="1088"/>
        <v>0</v>
      </c>
      <c r="T1444" s="113">
        <f t="shared" si="1119"/>
        <v>0</v>
      </c>
      <c r="U1444" s="113">
        <f t="shared" si="1120"/>
        <v>0</v>
      </c>
      <c r="V1444" s="113">
        <f t="shared" si="1121"/>
        <v>0</v>
      </c>
      <c r="W1444" s="113">
        <f t="shared" si="1122"/>
        <v>0</v>
      </c>
      <c r="X1444" s="113">
        <f t="shared" si="1123"/>
        <v>0</v>
      </c>
      <c r="Y1444" s="113">
        <f t="shared" si="1124"/>
        <v>0</v>
      </c>
      <c r="Z1444" s="113">
        <f t="shared" si="1109"/>
        <v>0</v>
      </c>
      <c r="AA1444" s="76">
        <v>10</v>
      </c>
      <c r="AB1444" s="76">
        <v>6</v>
      </c>
      <c r="AC1444" s="76">
        <v>8</v>
      </c>
      <c r="AD1444" s="76">
        <v>2</v>
      </c>
      <c r="AE1444" s="76">
        <v>2</v>
      </c>
      <c r="AF1444" s="76">
        <v>5</v>
      </c>
      <c r="AG1444" s="76">
        <v>8</v>
      </c>
      <c r="AH1444" s="131">
        <f t="shared" si="1089"/>
        <v>0</v>
      </c>
      <c r="AI1444" s="131">
        <f t="shared" si="1110"/>
        <v>0</v>
      </c>
      <c r="AJ1444" s="131">
        <f t="shared" si="1126"/>
        <v>0</v>
      </c>
      <c r="AK1444" s="131">
        <f t="shared" si="1127"/>
        <v>0</v>
      </c>
      <c r="AL1444" s="131">
        <f t="shared" si="1111"/>
        <v>0</v>
      </c>
      <c r="AM1444" s="131">
        <f t="shared" si="1112"/>
        <v>0</v>
      </c>
      <c r="AN1444" s="131">
        <f t="shared" si="1090"/>
        <v>0</v>
      </c>
      <c r="AX1444" s="128">
        <f t="shared" si="1097"/>
        <v>0</v>
      </c>
      <c r="BA1444" s="128">
        <f t="shared" si="1098"/>
        <v>0</v>
      </c>
      <c r="BB1444" s="128">
        <f t="shared" si="1099"/>
        <v>0</v>
      </c>
      <c r="BW1444" s="136" t="str">
        <f t="shared" si="1132"/>
        <v xml:space="preserve">   </v>
      </c>
    </row>
    <row r="1445" spans="1:126" x14ac:dyDescent="0.25">
      <c r="A1445" s="134">
        <f t="shared" si="1086"/>
        <v>0</v>
      </c>
      <c r="C1445" s="10" t="str">
        <f t="shared" si="1125"/>
        <v>Do Not Pick</v>
      </c>
      <c r="D1445" s="17">
        <f t="shared" si="1087"/>
        <v>0</v>
      </c>
      <c r="E1445" s="113">
        <f t="shared" si="1113"/>
        <v>0</v>
      </c>
      <c r="F1445" s="113">
        <f t="shared" si="1114"/>
        <v>0</v>
      </c>
      <c r="G1445" s="113">
        <f t="shared" si="1115"/>
        <v>0</v>
      </c>
      <c r="H1445" s="113">
        <f t="shared" si="1116"/>
        <v>0</v>
      </c>
      <c r="I1445" s="113">
        <f t="shared" si="1117"/>
        <v>0</v>
      </c>
      <c r="J1445" s="113">
        <f t="shared" si="1118"/>
        <v>0</v>
      </c>
      <c r="K1445" s="113">
        <f t="shared" si="1108"/>
        <v>0</v>
      </c>
      <c r="L1445" s="76">
        <v>8</v>
      </c>
      <c r="M1445" s="76">
        <v>5</v>
      </c>
      <c r="N1445" s="76">
        <v>7</v>
      </c>
      <c r="O1445" s="76">
        <v>6</v>
      </c>
      <c r="P1445" s="76">
        <v>6</v>
      </c>
      <c r="Q1445" s="76">
        <v>2</v>
      </c>
      <c r="R1445" s="76">
        <v>1</v>
      </c>
      <c r="S1445" s="17">
        <f t="shared" si="1088"/>
        <v>0</v>
      </c>
      <c r="T1445" s="113">
        <f t="shared" si="1119"/>
        <v>0</v>
      </c>
      <c r="U1445" s="113">
        <f t="shared" si="1120"/>
        <v>0</v>
      </c>
      <c r="V1445" s="113">
        <f t="shared" si="1121"/>
        <v>0</v>
      </c>
      <c r="W1445" s="113">
        <f t="shared" si="1122"/>
        <v>0</v>
      </c>
      <c r="X1445" s="113">
        <f t="shared" si="1123"/>
        <v>0</v>
      </c>
      <c r="Y1445" s="113">
        <f t="shared" si="1124"/>
        <v>0</v>
      </c>
      <c r="Z1445" s="113">
        <f t="shared" si="1109"/>
        <v>0</v>
      </c>
      <c r="AA1445" s="76">
        <v>10</v>
      </c>
      <c r="AB1445" s="76">
        <v>6</v>
      </c>
      <c r="AC1445" s="76">
        <v>8</v>
      </c>
      <c r="AD1445" s="76">
        <v>2</v>
      </c>
      <c r="AE1445" s="76">
        <v>2</v>
      </c>
      <c r="AF1445" s="76">
        <v>5</v>
      </c>
      <c r="AG1445" s="76">
        <v>8</v>
      </c>
      <c r="AH1445" s="131">
        <f t="shared" si="1089"/>
        <v>0</v>
      </c>
      <c r="AI1445" s="131">
        <f t="shared" si="1110"/>
        <v>0</v>
      </c>
      <c r="AJ1445" s="131">
        <f t="shared" si="1126"/>
        <v>0</v>
      </c>
      <c r="AK1445" s="131">
        <f t="shared" si="1127"/>
        <v>0</v>
      </c>
      <c r="AL1445" s="131">
        <f t="shared" si="1111"/>
        <v>0</v>
      </c>
      <c r="AM1445" s="131">
        <f t="shared" si="1112"/>
        <v>0</v>
      </c>
      <c r="AN1445" s="131">
        <f t="shared" si="1090"/>
        <v>0</v>
      </c>
      <c r="AX1445" s="128">
        <f t="shared" si="1097"/>
        <v>0</v>
      </c>
      <c r="BA1445" s="128">
        <f t="shared" si="1098"/>
        <v>0</v>
      </c>
      <c r="BB1445" s="128">
        <f t="shared" si="1099"/>
        <v>0</v>
      </c>
      <c r="BW1445" s="136" t="str">
        <f t="shared" si="1132"/>
        <v xml:space="preserve">   </v>
      </c>
    </row>
    <row r="1446" spans="1:126" x14ac:dyDescent="0.25">
      <c r="A1446" s="134">
        <f t="shared" si="1086"/>
        <v>0</v>
      </c>
      <c r="C1446" s="10" t="str">
        <f t="shared" si="1125"/>
        <v>Do Not Pick</v>
      </c>
      <c r="D1446" s="17">
        <f t="shared" si="1087"/>
        <v>0</v>
      </c>
      <c r="E1446" s="113">
        <f t="shared" si="1113"/>
        <v>0</v>
      </c>
      <c r="F1446" s="113">
        <f t="shared" si="1114"/>
        <v>0</v>
      </c>
      <c r="G1446" s="113">
        <f t="shared" si="1115"/>
        <v>0</v>
      </c>
      <c r="H1446" s="113">
        <f t="shared" si="1116"/>
        <v>0</v>
      </c>
      <c r="I1446" s="113">
        <f t="shared" si="1117"/>
        <v>0</v>
      </c>
      <c r="J1446" s="113">
        <f t="shared" si="1118"/>
        <v>0</v>
      </c>
      <c r="K1446" s="113">
        <f t="shared" si="1108"/>
        <v>0</v>
      </c>
      <c r="L1446" s="76">
        <v>8</v>
      </c>
      <c r="M1446" s="76">
        <v>5</v>
      </c>
      <c r="N1446" s="76">
        <v>7</v>
      </c>
      <c r="O1446" s="76">
        <v>6</v>
      </c>
      <c r="P1446" s="76">
        <v>6</v>
      </c>
      <c r="Q1446" s="76">
        <v>2</v>
      </c>
      <c r="R1446" s="76">
        <v>1</v>
      </c>
      <c r="S1446" s="17">
        <f t="shared" si="1088"/>
        <v>0</v>
      </c>
      <c r="T1446" s="113">
        <f t="shared" si="1119"/>
        <v>0</v>
      </c>
      <c r="U1446" s="113">
        <f t="shared" si="1120"/>
        <v>0</v>
      </c>
      <c r="V1446" s="113">
        <f t="shared" si="1121"/>
        <v>0</v>
      </c>
      <c r="W1446" s="113">
        <f t="shared" si="1122"/>
        <v>0</v>
      </c>
      <c r="X1446" s="113">
        <f t="shared" si="1123"/>
        <v>0</v>
      </c>
      <c r="Y1446" s="113">
        <f t="shared" si="1124"/>
        <v>0</v>
      </c>
      <c r="Z1446" s="113">
        <f t="shared" si="1109"/>
        <v>0</v>
      </c>
      <c r="AA1446" s="76">
        <v>10</v>
      </c>
      <c r="AB1446" s="76">
        <v>6</v>
      </c>
      <c r="AC1446" s="76">
        <v>8</v>
      </c>
      <c r="AD1446" s="76">
        <v>2</v>
      </c>
      <c r="AE1446" s="76">
        <v>2</v>
      </c>
      <c r="AF1446" s="76">
        <v>5</v>
      </c>
      <c r="AG1446" s="76">
        <v>8</v>
      </c>
      <c r="AH1446" s="131">
        <f t="shared" si="1089"/>
        <v>0</v>
      </c>
      <c r="AI1446" s="131">
        <f t="shared" si="1110"/>
        <v>0</v>
      </c>
      <c r="AJ1446" s="131">
        <f t="shared" si="1126"/>
        <v>0</v>
      </c>
      <c r="AK1446" s="131">
        <f t="shared" si="1127"/>
        <v>0</v>
      </c>
      <c r="AL1446" s="131">
        <f t="shared" si="1111"/>
        <v>0</v>
      </c>
      <c r="AM1446" s="131">
        <f t="shared" si="1112"/>
        <v>0</v>
      </c>
      <c r="AN1446" s="131">
        <f t="shared" si="1090"/>
        <v>0</v>
      </c>
      <c r="AX1446" s="128">
        <f t="shared" si="1097"/>
        <v>0</v>
      </c>
      <c r="BA1446" s="128">
        <f t="shared" si="1098"/>
        <v>0</v>
      </c>
      <c r="BB1446" s="128">
        <f t="shared" si="1099"/>
        <v>0</v>
      </c>
      <c r="BW1446" s="136" t="str">
        <f t="shared" si="1132"/>
        <v xml:space="preserve">   </v>
      </c>
    </row>
    <row r="1447" spans="1:126" x14ac:dyDescent="0.25">
      <c r="A1447" s="134">
        <f t="shared" si="1086"/>
        <v>0</v>
      </c>
      <c r="C1447" s="10" t="str">
        <f t="shared" si="1125"/>
        <v>Do Not Pick</v>
      </c>
      <c r="D1447" s="17">
        <f t="shared" si="1087"/>
        <v>0</v>
      </c>
      <c r="E1447" s="113">
        <f t="shared" si="1113"/>
        <v>0</v>
      </c>
      <c r="F1447" s="113">
        <f t="shared" si="1114"/>
        <v>0</v>
      </c>
      <c r="G1447" s="113">
        <f t="shared" si="1115"/>
        <v>0</v>
      </c>
      <c r="H1447" s="113">
        <f t="shared" si="1116"/>
        <v>0</v>
      </c>
      <c r="I1447" s="113">
        <f t="shared" si="1117"/>
        <v>0</v>
      </c>
      <c r="J1447" s="113">
        <f t="shared" si="1118"/>
        <v>0</v>
      </c>
      <c r="K1447" s="113">
        <f t="shared" si="1108"/>
        <v>0</v>
      </c>
      <c r="L1447" s="76">
        <v>8</v>
      </c>
      <c r="M1447" s="76">
        <v>5</v>
      </c>
      <c r="N1447" s="76">
        <v>7</v>
      </c>
      <c r="O1447" s="76">
        <v>6</v>
      </c>
      <c r="P1447" s="76">
        <v>6</v>
      </c>
      <c r="Q1447" s="76">
        <v>2</v>
      </c>
      <c r="R1447" s="76">
        <v>1</v>
      </c>
      <c r="S1447" s="17">
        <f t="shared" si="1088"/>
        <v>0</v>
      </c>
      <c r="T1447" s="113">
        <f t="shared" si="1119"/>
        <v>0</v>
      </c>
      <c r="U1447" s="113">
        <f t="shared" si="1120"/>
        <v>0</v>
      </c>
      <c r="V1447" s="113">
        <f t="shared" si="1121"/>
        <v>0</v>
      </c>
      <c r="W1447" s="113">
        <f t="shared" si="1122"/>
        <v>0</v>
      </c>
      <c r="X1447" s="113">
        <f t="shared" si="1123"/>
        <v>0</v>
      </c>
      <c r="Y1447" s="113">
        <f t="shared" si="1124"/>
        <v>0</v>
      </c>
      <c r="Z1447" s="113">
        <f t="shared" si="1109"/>
        <v>0</v>
      </c>
      <c r="AA1447" s="76">
        <v>10</v>
      </c>
      <c r="AB1447" s="76">
        <v>6</v>
      </c>
      <c r="AC1447" s="76">
        <v>8</v>
      </c>
      <c r="AD1447" s="76">
        <v>2</v>
      </c>
      <c r="AE1447" s="76">
        <v>2</v>
      </c>
      <c r="AF1447" s="76">
        <v>5</v>
      </c>
      <c r="AG1447" s="76">
        <v>8</v>
      </c>
      <c r="AH1447" s="131">
        <f t="shared" si="1089"/>
        <v>0</v>
      </c>
      <c r="AI1447" s="131">
        <f t="shared" si="1110"/>
        <v>0</v>
      </c>
      <c r="AJ1447" s="131">
        <f t="shared" si="1126"/>
        <v>0</v>
      </c>
      <c r="AK1447" s="131">
        <f t="shared" si="1127"/>
        <v>0</v>
      </c>
      <c r="AL1447" s="131">
        <f t="shared" si="1111"/>
        <v>0</v>
      </c>
      <c r="AM1447" s="131">
        <f t="shared" si="1112"/>
        <v>0</v>
      </c>
      <c r="AN1447" s="131">
        <f t="shared" si="1090"/>
        <v>0</v>
      </c>
      <c r="AX1447" s="128">
        <f t="shared" si="1097"/>
        <v>0</v>
      </c>
      <c r="BA1447" s="128">
        <f t="shared" si="1098"/>
        <v>0</v>
      </c>
      <c r="BB1447" s="128">
        <f t="shared" si="1099"/>
        <v>0</v>
      </c>
      <c r="BW1447" s="136" t="str">
        <f t="shared" si="1132"/>
        <v xml:space="preserve">   </v>
      </c>
    </row>
    <row r="1448" spans="1:126" x14ac:dyDescent="0.25">
      <c r="A1448" s="134">
        <f t="shared" si="1086"/>
        <v>0</v>
      </c>
      <c r="C1448" s="10" t="str">
        <f t="shared" si="1125"/>
        <v>Do Not Pick</v>
      </c>
      <c r="D1448" s="17">
        <f t="shared" si="1087"/>
        <v>0</v>
      </c>
      <c r="E1448" s="113">
        <f t="shared" si="1113"/>
        <v>0</v>
      </c>
      <c r="F1448" s="113">
        <f t="shared" si="1114"/>
        <v>0</v>
      </c>
      <c r="G1448" s="113">
        <f t="shared" si="1115"/>
        <v>0</v>
      </c>
      <c r="H1448" s="113">
        <f t="shared" si="1116"/>
        <v>0</v>
      </c>
      <c r="I1448" s="113">
        <f t="shared" si="1117"/>
        <v>0</v>
      </c>
      <c r="J1448" s="113">
        <f t="shared" si="1118"/>
        <v>0</v>
      </c>
      <c r="K1448" s="113">
        <f t="shared" si="1108"/>
        <v>0</v>
      </c>
      <c r="L1448" s="76">
        <v>8</v>
      </c>
      <c r="M1448" s="76">
        <v>5</v>
      </c>
      <c r="N1448" s="76">
        <v>7</v>
      </c>
      <c r="O1448" s="76">
        <v>6</v>
      </c>
      <c r="P1448" s="76">
        <v>6</v>
      </c>
      <c r="Q1448" s="76">
        <v>2</v>
      </c>
      <c r="R1448" s="76">
        <v>1</v>
      </c>
      <c r="S1448" s="17">
        <f t="shared" si="1088"/>
        <v>0</v>
      </c>
      <c r="T1448" s="113">
        <f t="shared" si="1119"/>
        <v>0</v>
      </c>
      <c r="U1448" s="113">
        <f t="shared" si="1120"/>
        <v>0</v>
      </c>
      <c r="V1448" s="113">
        <f t="shared" si="1121"/>
        <v>0</v>
      </c>
      <c r="W1448" s="113">
        <f t="shared" si="1122"/>
        <v>0</v>
      </c>
      <c r="X1448" s="113">
        <f t="shared" si="1123"/>
        <v>0</v>
      </c>
      <c r="Y1448" s="113">
        <f t="shared" si="1124"/>
        <v>0</v>
      </c>
      <c r="Z1448" s="113">
        <f t="shared" si="1109"/>
        <v>0</v>
      </c>
      <c r="AA1448" s="76">
        <v>10</v>
      </c>
      <c r="AB1448" s="76">
        <v>6</v>
      </c>
      <c r="AC1448" s="76">
        <v>8</v>
      </c>
      <c r="AD1448" s="76">
        <v>2</v>
      </c>
      <c r="AE1448" s="76">
        <v>2</v>
      </c>
      <c r="AF1448" s="76">
        <v>5</v>
      </c>
      <c r="AG1448" s="76">
        <v>8</v>
      </c>
      <c r="AH1448" s="131">
        <f t="shared" si="1089"/>
        <v>0</v>
      </c>
      <c r="AI1448" s="131">
        <f t="shared" si="1110"/>
        <v>0</v>
      </c>
      <c r="AJ1448" s="131">
        <f t="shared" si="1126"/>
        <v>0</v>
      </c>
      <c r="AK1448" s="131">
        <f t="shared" si="1127"/>
        <v>0</v>
      </c>
      <c r="AL1448" s="131">
        <f t="shared" si="1111"/>
        <v>0</v>
      </c>
      <c r="AM1448" s="131">
        <f t="shared" si="1112"/>
        <v>0</v>
      </c>
      <c r="AN1448" s="131">
        <f t="shared" si="1090"/>
        <v>0</v>
      </c>
      <c r="AX1448" s="128">
        <f t="shared" si="1097"/>
        <v>0</v>
      </c>
      <c r="BA1448" s="128">
        <f t="shared" si="1098"/>
        <v>0</v>
      </c>
      <c r="BB1448" s="128">
        <f t="shared" si="1099"/>
        <v>0</v>
      </c>
      <c r="BW1448" s="136" t="str">
        <f t="shared" si="1132"/>
        <v xml:space="preserve">   </v>
      </c>
    </row>
    <row r="1449" spans="1:126" x14ac:dyDescent="0.25">
      <c r="A1449" s="134">
        <f t="shared" si="1086"/>
        <v>0</v>
      </c>
      <c r="C1449" s="10" t="str">
        <f t="shared" si="1125"/>
        <v>Do Not Pick</v>
      </c>
      <c r="D1449" s="17">
        <f t="shared" si="1087"/>
        <v>0</v>
      </c>
      <c r="E1449" s="113">
        <f t="shared" si="1113"/>
        <v>0</v>
      </c>
      <c r="F1449" s="113">
        <f t="shared" si="1114"/>
        <v>0</v>
      </c>
      <c r="G1449" s="113">
        <f t="shared" si="1115"/>
        <v>0</v>
      </c>
      <c r="H1449" s="113">
        <f t="shared" si="1116"/>
        <v>0</v>
      </c>
      <c r="I1449" s="113">
        <f t="shared" si="1117"/>
        <v>0</v>
      </c>
      <c r="J1449" s="113">
        <f t="shared" si="1118"/>
        <v>0</v>
      </c>
      <c r="K1449" s="113">
        <f t="shared" si="1108"/>
        <v>0</v>
      </c>
      <c r="L1449" s="76">
        <v>8</v>
      </c>
      <c r="M1449" s="76">
        <v>5</v>
      </c>
      <c r="N1449" s="76">
        <v>7</v>
      </c>
      <c r="O1449" s="76">
        <v>6</v>
      </c>
      <c r="P1449" s="76">
        <v>6</v>
      </c>
      <c r="Q1449" s="76">
        <v>2</v>
      </c>
      <c r="R1449" s="76">
        <v>1</v>
      </c>
      <c r="S1449" s="17">
        <f t="shared" si="1088"/>
        <v>0</v>
      </c>
      <c r="T1449" s="113">
        <f t="shared" si="1119"/>
        <v>0</v>
      </c>
      <c r="U1449" s="113">
        <f t="shared" si="1120"/>
        <v>0</v>
      </c>
      <c r="V1449" s="113">
        <f t="shared" si="1121"/>
        <v>0</v>
      </c>
      <c r="W1449" s="113">
        <f t="shared" si="1122"/>
        <v>0</v>
      </c>
      <c r="X1449" s="113">
        <f t="shared" si="1123"/>
        <v>0</v>
      </c>
      <c r="Y1449" s="113">
        <f t="shared" si="1124"/>
        <v>0</v>
      </c>
      <c r="Z1449" s="113">
        <f t="shared" si="1109"/>
        <v>0</v>
      </c>
      <c r="AA1449" s="76">
        <v>10</v>
      </c>
      <c r="AB1449" s="76">
        <v>6</v>
      </c>
      <c r="AC1449" s="76">
        <v>8</v>
      </c>
      <c r="AD1449" s="76">
        <v>2</v>
      </c>
      <c r="AE1449" s="76">
        <v>2</v>
      </c>
      <c r="AF1449" s="76">
        <v>5</v>
      </c>
      <c r="AG1449" s="76">
        <v>8</v>
      </c>
      <c r="AH1449" s="131">
        <f t="shared" si="1089"/>
        <v>0</v>
      </c>
      <c r="AI1449" s="131">
        <f t="shared" si="1110"/>
        <v>0</v>
      </c>
      <c r="AJ1449" s="131">
        <f t="shared" si="1126"/>
        <v>0</v>
      </c>
      <c r="AK1449" s="131">
        <f t="shared" si="1127"/>
        <v>0</v>
      </c>
      <c r="AL1449" s="131">
        <f t="shared" si="1111"/>
        <v>0</v>
      </c>
      <c r="AM1449" s="131">
        <f t="shared" si="1112"/>
        <v>0</v>
      </c>
      <c r="AN1449" s="131">
        <f t="shared" si="1090"/>
        <v>0</v>
      </c>
      <c r="AX1449" s="128">
        <f t="shared" si="1097"/>
        <v>0</v>
      </c>
      <c r="BA1449" s="128">
        <f t="shared" si="1098"/>
        <v>0</v>
      </c>
      <c r="BB1449" s="128">
        <f t="shared" si="1099"/>
        <v>0</v>
      </c>
      <c r="BW1449" s="136" t="str">
        <f t="shared" si="1132"/>
        <v xml:space="preserve">   </v>
      </c>
    </row>
    <row r="1450" spans="1:126" x14ac:dyDescent="0.25">
      <c r="A1450" s="134">
        <f t="shared" si="1086"/>
        <v>0</v>
      </c>
      <c r="C1450" s="10" t="str">
        <f t="shared" si="1125"/>
        <v>Do Not Pick</v>
      </c>
      <c r="D1450" s="17">
        <f t="shared" si="1087"/>
        <v>0</v>
      </c>
      <c r="E1450" s="113">
        <f t="shared" si="1113"/>
        <v>0</v>
      </c>
      <c r="F1450" s="113">
        <f t="shared" si="1114"/>
        <v>0</v>
      </c>
      <c r="G1450" s="113">
        <f t="shared" si="1115"/>
        <v>0</v>
      </c>
      <c r="H1450" s="113">
        <f t="shared" si="1116"/>
        <v>0</v>
      </c>
      <c r="I1450" s="113">
        <f t="shared" si="1117"/>
        <v>0</v>
      </c>
      <c r="J1450" s="113">
        <f t="shared" si="1118"/>
        <v>0</v>
      </c>
      <c r="K1450" s="113">
        <f t="shared" si="1108"/>
        <v>0</v>
      </c>
      <c r="L1450" s="76">
        <v>8</v>
      </c>
      <c r="M1450" s="76">
        <v>5</v>
      </c>
      <c r="N1450" s="76">
        <v>7</v>
      </c>
      <c r="O1450" s="76">
        <v>6</v>
      </c>
      <c r="P1450" s="76">
        <v>6</v>
      </c>
      <c r="Q1450" s="76">
        <v>2</v>
      </c>
      <c r="R1450" s="76">
        <v>1</v>
      </c>
      <c r="S1450" s="17">
        <f t="shared" si="1088"/>
        <v>0</v>
      </c>
      <c r="T1450" s="113">
        <f t="shared" si="1119"/>
        <v>0</v>
      </c>
      <c r="U1450" s="113">
        <f t="shared" si="1120"/>
        <v>0</v>
      </c>
      <c r="V1450" s="113">
        <f t="shared" si="1121"/>
        <v>0</v>
      </c>
      <c r="W1450" s="113">
        <f t="shared" si="1122"/>
        <v>0</v>
      </c>
      <c r="X1450" s="113">
        <f t="shared" si="1123"/>
        <v>0</v>
      </c>
      <c r="Y1450" s="113">
        <f t="shared" si="1124"/>
        <v>0</v>
      </c>
      <c r="Z1450" s="113">
        <f t="shared" si="1109"/>
        <v>0</v>
      </c>
      <c r="AA1450" s="76">
        <v>10</v>
      </c>
      <c r="AB1450" s="76">
        <v>6</v>
      </c>
      <c r="AC1450" s="76">
        <v>8</v>
      </c>
      <c r="AD1450" s="76">
        <v>2</v>
      </c>
      <c r="AE1450" s="76">
        <v>2</v>
      </c>
      <c r="AF1450" s="76">
        <v>5</v>
      </c>
      <c r="AG1450" s="76">
        <v>8</v>
      </c>
      <c r="AH1450" s="131">
        <f t="shared" si="1089"/>
        <v>0</v>
      </c>
      <c r="AI1450" s="131">
        <f t="shared" si="1110"/>
        <v>0</v>
      </c>
      <c r="AJ1450" s="131">
        <f t="shared" si="1126"/>
        <v>0</v>
      </c>
      <c r="AK1450" s="131">
        <f t="shared" si="1127"/>
        <v>0</v>
      </c>
      <c r="AL1450" s="131">
        <f t="shared" si="1111"/>
        <v>0</v>
      </c>
      <c r="AM1450" s="131">
        <f t="shared" si="1112"/>
        <v>0</v>
      </c>
      <c r="AN1450" s="131">
        <f t="shared" si="1090"/>
        <v>0</v>
      </c>
      <c r="AX1450" s="128">
        <f t="shared" si="1097"/>
        <v>0</v>
      </c>
      <c r="BA1450" s="128">
        <f t="shared" si="1098"/>
        <v>0</v>
      </c>
      <c r="BB1450" s="128">
        <f t="shared" si="1099"/>
        <v>0</v>
      </c>
      <c r="BW1450" s="136" t="str">
        <f t="shared" si="1132"/>
        <v xml:space="preserve">   </v>
      </c>
    </row>
    <row r="1451" spans="1:126" x14ac:dyDescent="0.25">
      <c r="A1451" s="134">
        <f t="shared" si="1086"/>
        <v>0</v>
      </c>
      <c r="C1451" s="10" t="str">
        <f t="shared" si="1125"/>
        <v>Do Not Pick</v>
      </c>
      <c r="D1451" s="17">
        <f t="shared" si="1087"/>
        <v>0</v>
      </c>
      <c r="E1451" s="113">
        <f t="shared" si="1113"/>
        <v>0</v>
      </c>
      <c r="F1451" s="113">
        <f t="shared" si="1114"/>
        <v>0</v>
      </c>
      <c r="G1451" s="113">
        <f t="shared" si="1115"/>
        <v>0</v>
      </c>
      <c r="H1451" s="113">
        <f t="shared" si="1116"/>
        <v>0</v>
      </c>
      <c r="I1451" s="113">
        <f t="shared" si="1117"/>
        <v>0</v>
      </c>
      <c r="J1451" s="113">
        <f t="shared" si="1118"/>
        <v>0</v>
      </c>
      <c r="K1451" s="113">
        <f t="shared" si="1108"/>
        <v>0</v>
      </c>
      <c r="L1451" s="76">
        <v>8</v>
      </c>
      <c r="M1451" s="76">
        <v>5</v>
      </c>
      <c r="N1451" s="76">
        <v>7</v>
      </c>
      <c r="O1451" s="76">
        <v>6</v>
      </c>
      <c r="P1451" s="76">
        <v>6</v>
      </c>
      <c r="Q1451" s="76">
        <v>2</v>
      </c>
      <c r="R1451" s="76">
        <v>1</v>
      </c>
      <c r="S1451" s="17">
        <f t="shared" si="1088"/>
        <v>0</v>
      </c>
      <c r="T1451" s="113">
        <f t="shared" si="1119"/>
        <v>0</v>
      </c>
      <c r="U1451" s="113">
        <f t="shared" si="1120"/>
        <v>0</v>
      </c>
      <c r="V1451" s="113">
        <f t="shared" si="1121"/>
        <v>0</v>
      </c>
      <c r="W1451" s="113">
        <f t="shared" si="1122"/>
        <v>0</v>
      </c>
      <c r="X1451" s="113">
        <f t="shared" si="1123"/>
        <v>0</v>
      </c>
      <c r="Y1451" s="113">
        <f t="shared" si="1124"/>
        <v>0</v>
      </c>
      <c r="Z1451" s="113">
        <f t="shared" si="1109"/>
        <v>0</v>
      </c>
      <c r="AA1451" s="76">
        <v>10</v>
      </c>
      <c r="AB1451" s="76">
        <v>6</v>
      </c>
      <c r="AC1451" s="76">
        <v>8</v>
      </c>
      <c r="AD1451" s="76">
        <v>2</v>
      </c>
      <c r="AE1451" s="76">
        <v>2</v>
      </c>
      <c r="AF1451" s="76">
        <v>5</v>
      </c>
      <c r="AG1451" s="76">
        <v>8</v>
      </c>
      <c r="AH1451" s="131">
        <f t="shared" si="1089"/>
        <v>0</v>
      </c>
      <c r="AI1451" s="131">
        <f t="shared" si="1110"/>
        <v>0</v>
      </c>
      <c r="AJ1451" s="131">
        <f t="shared" si="1126"/>
        <v>0</v>
      </c>
      <c r="AK1451" s="131">
        <f t="shared" si="1127"/>
        <v>0</v>
      </c>
      <c r="AL1451" s="131">
        <f t="shared" si="1111"/>
        <v>0</v>
      </c>
      <c r="AM1451" s="131">
        <f t="shared" si="1112"/>
        <v>0</v>
      </c>
      <c r="AN1451" s="131">
        <f t="shared" si="1090"/>
        <v>0</v>
      </c>
      <c r="AX1451" s="128">
        <f t="shared" si="1097"/>
        <v>0</v>
      </c>
      <c r="BA1451" s="128">
        <f t="shared" si="1098"/>
        <v>0</v>
      </c>
      <c r="BB1451" s="128">
        <f t="shared" si="1099"/>
        <v>0</v>
      </c>
      <c r="BW1451" s="136" t="str">
        <f t="shared" si="1132"/>
        <v xml:space="preserve">   </v>
      </c>
    </row>
    <row r="1452" spans="1:126" x14ac:dyDescent="0.25">
      <c r="A1452" s="134">
        <f t="shared" si="1086"/>
        <v>0</v>
      </c>
      <c r="C1452" s="10" t="str">
        <f t="shared" si="1125"/>
        <v>Do Not Pick</v>
      </c>
      <c r="D1452" s="17">
        <f t="shared" si="1087"/>
        <v>0</v>
      </c>
      <c r="E1452" s="113">
        <f t="shared" si="1113"/>
        <v>0</v>
      </c>
      <c r="F1452" s="113">
        <f t="shared" si="1114"/>
        <v>0</v>
      </c>
      <c r="G1452" s="113">
        <f t="shared" si="1115"/>
        <v>0</v>
      </c>
      <c r="H1452" s="113">
        <f t="shared" si="1116"/>
        <v>0</v>
      </c>
      <c r="I1452" s="113">
        <f t="shared" si="1117"/>
        <v>0</v>
      </c>
      <c r="J1452" s="113">
        <f t="shared" si="1118"/>
        <v>0</v>
      </c>
      <c r="K1452" s="113">
        <f t="shared" si="1108"/>
        <v>0</v>
      </c>
      <c r="L1452" s="76">
        <v>8</v>
      </c>
      <c r="M1452" s="76">
        <v>5</v>
      </c>
      <c r="N1452" s="76">
        <v>7</v>
      </c>
      <c r="O1452" s="76">
        <v>6</v>
      </c>
      <c r="P1452" s="76">
        <v>6</v>
      </c>
      <c r="Q1452" s="76">
        <v>2</v>
      </c>
      <c r="R1452" s="76">
        <v>1</v>
      </c>
      <c r="S1452" s="17">
        <f t="shared" si="1088"/>
        <v>0</v>
      </c>
      <c r="T1452" s="113">
        <f t="shared" si="1119"/>
        <v>0</v>
      </c>
      <c r="U1452" s="113">
        <f t="shared" si="1120"/>
        <v>0</v>
      </c>
      <c r="V1452" s="113">
        <f t="shared" si="1121"/>
        <v>0</v>
      </c>
      <c r="W1452" s="113">
        <f t="shared" si="1122"/>
        <v>0</v>
      </c>
      <c r="X1452" s="113">
        <f t="shared" si="1123"/>
        <v>0</v>
      </c>
      <c r="Y1452" s="113">
        <f t="shared" si="1124"/>
        <v>0</v>
      </c>
      <c r="Z1452" s="113">
        <f t="shared" si="1109"/>
        <v>0</v>
      </c>
      <c r="AA1452" s="76">
        <v>10</v>
      </c>
      <c r="AB1452" s="76">
        <v>6</v>
      </c>
      <c r="AC1452" s="76">
        <v>8</v>
      </c>
      <c r="AD1452" s="76">
        <v>2</v>
      </c>
      <c r="AE1452" s="76">
        <v>2</v>
      </c>
      <c r="AF1452" s="76">
        <v>5</v>
      </c>
      <c r="AG1452" s="76">
        <v>8</v>
      </c>
      <c r="AH1452" s="131">
        <f t="shared" si="1089"/>
        <v>0</v>
      </c>
      <c r="AI1452" s="131">
        <f t="shared" si="1110"/>
        <v>0</v>
      </c>
      <c r="AJ1452" s="131">
        <f t="shared" si="1126"/>
        <v>0</v>
      </c>
      <c r="AK1452" s="131">
        <f t="shared" si="1127"/>
        <v>0</v>
      </c>
      <c r="AL1452" s="131">
        <f t="shared" si="1111"/>
        <v>0</v>
      </c>
      <c r="AM1452" s="131">
        <f t="shared" si="1112"/>
        <v>0</v>
      </c>
      <c r="AN1452" s="131">
        <f t="shared" si="1090"/>
        <v>0</v>
      </c>
      <c r="AX1452" s="128">
        <f t="shared" si="1097"/>
        <v>0</v>
      </c>
      <c r="BA1452" s="128">
        <f t="shared" si="1098"/>
        <v>0</v>
      </c>
      <c r="BB1452" s="128">
        <f t="shared" si="1099"/>
        <v>0</v>
      </c>
      <c r="BW1452" s="136" t="str">
        <f t="shared" si="1132"/>
        <v xml:space="preserve">   </v>
      </c>
    </row>
    <row r="1453" spans="1:126" x14ac:dyDescent="0.25">
      <c r="A1453" s="134">
        <f t="shared" si="1086"/>
        <v>0</v>
      </c>
      <c r="C1453" s="10" t="str">
        <f t="shared" si="1125"/>
        <v>Do Not Pick</v>
      </c>
      <c r="D1453" s="17">
        <f t="shared" si="1087"/>
        <v>0</v>
      </c>
      <c r="E1453" s="113">
        <f t="shared" si="1113"/>
        <v>0</v>
      </c>
      <c r="F1453" s="113">
        <f t="shared" si="1114"/>
        <v>0</v>
      </c>
      <c r="G1453" s="113">
        <f t="shared" si="1115"/>
        <v>0</v>
      </c>
      <c r="H1453" s="113">
        <f t="shared" si="1116"/>
        <v>0</v>
      </c>
      <c r="I1453" s="113">
        <f t="shared" si="1117"/>
        <v>0</v>
      </c>
      <c r="J1453" s="113">
        <f t="shared" si="1118"/>
        <v>0</v>
      </c>
      <c r="K1453" s="113">
        <f t="shared" si="1108"/>
        <v>0</v>
      </c>
      <c r="L1453" s="76">
        <v>8</v>
      </c>
      <c r="M1453" s="76">
        <v>5</v>
      </c>
      <c r="N1453" s="76">
        <v>7</v>
      </c>
      <c r="O1453" s="76">
        <v>6</v>
      </c>
      <c r="P1453" s="76">
        <v>6</v>
      </c>
      <c r="Q1453" s="76">
        <v>2</v>
      </c>
      <c r="R1453" s="76">
        <v>1</v>
      </c>
      <c r="S1453" s="17">
        <f t="shared" si="1088"/>
        <v>0</v>
      </c>
      <c r="T1453" s="113">
        <f t="shared" si="1119"/>
        <v>0</v>
      </c>
      <c r="U1453" s="113">
        <f t="shared" si="1120"/>
        <v>0</v>
      </c>
      <c r="V1453" s="113">
        <f t="shared" si="1121"/>
        <v>0</v>
      </c>
      <c r="W1453" s="113">
        <f t="shared" si="1122"/>
        <v>0</v>
      </c>
      <c r="X1453" s="113">
        <f t="shared" si="1123"/>
        <v>0</v>
      </c>
      <c r="Y1453" s="113">
        <f t="shared" si="1124"/>
        <v>0</v>
      </c>
      <c r="Z1453" s="113">
        <f t="shared" si="1109"/>
        <v>0</v>
      </c>
      <c r="AA1453" s="76">
        <v>10</v>
      </c>
      <c r="AB1453" s="76">
        <v>6</v>
      </c>
      <c r="AC1453" s="76">
        <v>8</v>
      </c>
      <c r="AD1453" s="76">
        <v>2</v>
      </c>
      <c r="AE1453" s="76">
        <v>2</v>
      </c>
      <c r="AF1453" s="76">
        <v>5</v>
      </c>
      <c r="AG1453" s="76">
        <v>8</v>
      </c>
      <c r="AH1453" s="131">
        <f t="shared" si="1089"/>
        <v>0</v>
      </c>
      <c r="AI1453" s="131">
        <f t="shared" si="1110"/>
        <v>0</v>
      </c>
      <c r="AJ1453" s="131">
        <f t="shared" si="1126"/>
        <v>0</v>
      </c>
      <c r="AK1453" s="131">
        <f t="shared" si="1127"/>
        <v>0</v>
      </c>
      <c r="AL1453" s="131">
        <f t="shared" si="1111"/>
        <v>0</v>
      </c>
      <c r="AM1453" s="131">
        <f t="shared" si="1112"/>
        <v>0</v>
      </c>
      <c r="AN1453" s="131">
        <f t="shared" si="1090"/>
        <v>0</v>
      </c>
      <c r="AX1453" s="128">
        <f t="shared" si="1097"/>
        <v>0</v>
      </c>
      <c r="BA1453" s="128">
        <f t="shared" si="1098"/>
        <v>0</v>
      </c>
      <c r="BB1453" s="128">
        <f t="shared" si="1099"/>
        <v>0</v>
      </c>
      <c r="BW1453" s="136" t="str">
        <f t="shared" si="1132"/>
        <v xml:space="preserve">   </v>
      </c>
    </row>
    <row r="1454" spans="1:126" x14ac:dyDescent="0.25">
      <c r="A1454" s="134">
        <f t="shared" si="1086"/>
        <v>0</v>
      </c>
      <c r="C1454" s="10" t="str">
        <f t="shared" si="1125"/>
        <v>Do Not Pick</v>
      </c>
      <c r="D1454" s="17">
        <f t="shared" si="1087"/>
        <v>0</v>
      </c>
      <c r="E1454" s="113">
        <f t="shared" si="1113"/>
        <v>0</v>
      </c>
      <c r="F1454" s="113">
        <f t="shared" si="1114"/>
        <v>0</v>
      </c>
      <c r="G1454" s="113">
        <f t="shared" si="1115"/>
        <v>0</v>
      </c>
      <c r="H1454" s="113">
        <f t="shared" si="1116"/>
        <v>0</v>
      </c>
      <c r="I1454" s="113">
        <f t="shared" si="1117"/>
        <v>0</v>
      </c>
      <c r="J1454" s="113">
        <f t="shared" si="1118"/>
        <v>0</v>
      </c>
      <c r="K1454" s="113">
        <f t="shared" si="1108"/>
        <v>0</v>
      </c>
      <c r="L1454" s="76">
        <v>8</v>
      </c>
      <c r="M1454" s="76">
        <v>5</v>
      </c>
      <c r="N1454" s="76">
        <v>7</v>
      </c>
      <c r="O1454" s="76">
        <v>6</v>
      </c>
      <c r="P1454" s="76">
        <v>6</v>
      </c>
      <c r="Q1454" s="76">
        <v>2</v>
      </c>
      <c r="R1454" s="76">
        <v>1</v>
      </c>
      <c r="S1454" s="17">
        <f t="shared" si="1088"/>
        <v>0</v>
      </c>
      <c r="T1454" s="113">
        <f t="shared" si="1119"/>
        <v>0</v>
      </c>
      <c r="U1454" s="113">
        <f t="shared" si="1120"/>
        <v>0</v>
      </c>
      <c r="V1454" s="113">
        <f t="shared" si="1121"/>
        <v>0</v>
      </c>
      <c r="W1454" s="113">
        <f t="shared" si="1122"/>
        <v>0</v>
      </c>
      <c r="X1454" s="113">
        <f t="shared" si="1123"/>
        <v>0</v>
      </c>
      <c r="Y1454" s="113">
        <f t="shared" si="1124"/>
        <v>0</v>
      </c>
      <c r="Z1454" s="113">
        <f t="shared" si="1109"/>
        <v>0</v>
      </c>
      <c r="AA1454" s="76">
        <v>10</v>
      </c>
      <c r="AB1454" s="76">
        <v>6</v>
      </c>
      <c r="AC1454" s="76">
        <v>8</v>
      </c>
      <c r="AD1454" s="76">
        <v>2</v>
      </c>
      <c r="AE1454" s="76">
        <v>2</v>
      </c>
      <c r="AF1454" s="76">
        <v>5</v>
      </c>
      <c r="AG1454" s="76">
        <v>8</v>
      </c>
      <c r="AH1454" s="131">
        <f t="shared" si="1089"/>
        <v>0</v>
      </c>
      <c r="AI1454" s="131">
        <f t="shared" si="1110"/>
        <v>0</v>
      </c>
      <c r="AJ1454" s="131">
        <f t="shared" si="1126"/>
        <v>0</v>
      </c>
      <c r="AK1454" s="131">
        <f t="shared" si="1127"/>
        <v>0</v>
      </c>
      <c r="AL1454" s="131">
        <f t="shared" si="1111"/>
        <v>0</v>
      </c>
      <c r="AM1454" s="131">
        <f t="shared" si="1112"/>
        <v>0</v>
      </c>
      <c r="AN1454" s="131">
        <f t="shared" si="1090"/>
        <v>0</v>
      </c>
      <c r="AX1454" s="128">
        <f t="shared" si="1097"/>
        <v>0</v>
      </c>
      <c r="BA1454" s="128">
        <f t="shared" si="1098"/>
        <v>0</v>
      </c>
      <c r="BB1454" s="128">
        <f t="shared" si="1099"/>
        <v>0</v>
      </c>
      <c r="BW1454" s="136" t="str">
        <f t="shared" si="1132"/>
        <v xml:space="preserve">   </v>
      </c>
    </row>
    <row r="1455" spans="1:126" x14ac:dyDescent="0.25">
      <c r="A1455" s="134">
        <f t="shared" si="1086"/>
        <v>0</v>
      </c>
      <c r="C1455" s="10" t="str">
        <f t="shared" si="1125"/>
        <v>Do Not Pick</v>
      </c>
      <c r="D1455" s="17">
        <f t="shared" si="1087"/>
        <v>0</v>
      </c>
      <c r="E1455" s="113">
        <f t="shared" si="1113"/>
        <v>0</v>
      </c>
      <c r="F1455" s="113">
        <f t="shared" si="1114"/>
        <v>0</v>
      </c>
      <c r="G1455" s="113">
        <f t="shared" si="1115"/>
        <v>0</v>
      </c>
      <c r="H1455" s="113">
        <f t="shared" si="1116"/>
        <v>0</v>
      </c>
      <c r="I1455" s="113">
        <f t="shared" si="1117"/>
        <v>0</v>
      </c>
      <c r="J1455" s="113">
        <f t="shared" si="1118"/>
        <v>0</v>
      </c>
      <c r="K1455" s="113">
        <f t="shared" si="1108"/>
        <v>0</v>
      </c>
      <c r="L1455" s="76">
        <v>8</v>
      </c>
      <c r="M1455" s="76">
        <v>5</v>
      </c>
      <c r="N1455" s="76">
        <v>7</v>
      </c>
      <c r="O1455" s="76">
        <v>6</v>
      </c>
      <c r="P1455" s="76">
        <v>6</v>
      </c>
      <c r="Q1455" s="76">
        <v>2</v>
      </c>
      <c r="R1455" s="76">
        <v>1</v>
      </c>
      <c r="S1455" s="17">
        <f t="shared" si="1088"/>
        <v>0</v>
      </c>
      <c r="T1455" s="113">
        <f t="shared" si="1119"/>
        <v>0</v>
      </c>
      <c r="U1455" s="113">
        <f t="shared" si="1120"/>
        <v>0</v>
      </c>
      <c r="V1455" s="113">
        <f t="shared" si="1121"/>
        <v>0</v>
      </c>
      <c r="W1455" s="113">
        <f t="shared" si="1122"/>
        <v>0</v>
      </c>
      <c r="X1455" s="113">
        <f t="shared" si="1123"/>
        <v>0</v>
      </c>
      <c r="Y1455" s="113">
        <f t="shared" si="1124"/>
        <v>0</v>
      </c>
      <c r="Z1455" s="113">
        <f t="shared" si="1109"/>
        <v>0</v>
      </c>
      <c r="AA1455" s="76">
        <v>10</v>
      </c>
      <c r="AB1455" s="76">
        <v>6</v>
      </c>
      <c r="AC1455" s="76">
        <v>8</v>
      </c>
      <c r="AD1455" s="76">
        <v>2</v>
      </c>
      <c r="AE1455" s="76">
        <v>2</v>
      </c>
      <c r="AF1455" s="76">
        <v>5</v>
      </c>
      <c r="AG1455" s="76">
        <v>8</v>
      </c>
      <c r="AH1455" s="131">
        <f t="shared" si="1089"/>
        <v>0</v>
      </c>
      <c r="AI1455" s="131">
        <f t="shared" si="1110"/>
        <v>0</v>
      </c>
      <c r="AJ1455" s="131">
        <f t="shared" si="1126"/>
        <v>0</v>
      </c>
      <c r="AK1455" s="131">
        <f t="shared" si="1127"/>
        <v>0</v>
      </c>
      <c r="AL1455" s="131">
        <f t="shared" si="1111"/>
        <v>0</v>
      </c>
      <c r="AM1455" s="131">
        <f t="shared" si="1112"/>
        <v>0</v>
      </c>
      <c r="AN1455" s="131">
        <f t="shared" si="1090"/>
        <v>0</v>
      </c>
      <c r="AX1455" s="128">
        <f t="shared" si="1097"/>
        <v>0</v>
      </c>
      <c r="BA1455" s="128">
        <f t="shared" si="1098"/>
        <v>0</v>
      </c>
      <c r="BB1455" s="128">
        <f t="shared" si="1099"/>
        <v>0</v>
      </c>
      <c r="BW1455" s="136" t="str">
        <f t="shared" si="1132"/>
        <v xml:space="preserve">   </v>
      </c>
    </row>
    <row r="1456" spans="1:126" x14ac:dyDescent="0.25">
      <c r="A1456" s="134">
        <f t="shared" si="1086"/>
        <v>0</v>
      </c>
      <c r="C1456" s="10" t="str">
        <f t="shared" si="1125"/>
        <v>Do Not Pick</v>
      </c>
      <c r="D1456" s="17">
        <f t="shared" si="1087"/>
        <v>0</v>
      </c>
      <c r="E1456" s="113">
        <f t="shared" si="1113"/>
        <v>0</v>
      </c>
      <c r="F1456" s="113">
        <f t="shared" si="1114"/>
        <v>0</v>
      </c>
      <c r="G1456" s="113">
        <f t="shared" si="1115"/>
        <v>0</v>
      </c>
      <c r="H1456" s="113">
        <f t="shared" si="1116"/>
        <v>0</v>
      </c>
      <c r="I1456" s="113">
        <f t="shared" si="1117"/>
        <v>0</v>
      </c>
      <c r="J1456" s="113">
        <f t="shared" si="1118"/>
        <v>0</v>
      </c>
      <c r="K1456" s="113">
        <f t="shared" si="1108"/>
        <v>0</v>
      </c>
      <c r="L1456" s="76">
        <v>8</v>
      </c>
      <c r="M1456" s="76">
        <v>5</v>
      </c>
      <c r="N1456" s="76">
        <v>7</v>
      </c>
      <c r="O1456" s="76">
        <v>6</v>
      </c>
      <c r="P1456" s="76">
        <v>6</v>
      </c>
      <c r="Q1456" s="76">
        <v>2</v>
      </c>
      <c r="R1456" s="76">
        <v>1</v>
      </c>
      <c r="S1456" s="17">
        <f t="shared" si="1088"/>
        <v>0</v>
      </c>
      <c r="T1456" s="113">
        <f t="shared" si="1119"/>
        <v>0</v>
      </c>
      <c r="U1456" s="113">
        <f t="shared" si="1120"/>
        <v>0</v>
      </c>
      <c r="V1456" s="113">
        <f t="shared" si="1121"/>
        <v>0</v>
      </c>
      <c r="W1456" s="113">
        <f t="shared" si="1122"/>
        <v>0</v>
      </c>
      <c r="X1456" s="113">
        <f t="shared" si="1123"/>
        <v>0</v>
      </c>
      <c r="Y1456" s="113">
        <f t="shared" si="1124"/>
        <v>0</v>
      </c>
      <c r="Z1456" s="113">
        <f t="shared" si="1109"/>
        <v>0</v>
      </c>
      <c r="AA1456" s="76">
        <v>10</v>
      </c>
      <c r="AB1456" s="76">
        <v>6</v>
      </c>
      <c r="AC1456" s="76">
        <v>8</v>
      </c>
      <c r="AD1456" s="76">
        <v>2</v>
      </c>
      <c r="AE1456" s="76">
        <v>2</v>
      </c>
      <c r="AF1456" s="76">
        <v>5</v>
      </c>
      <c r="AG1456" s="76">
        <v>8</v>
      </c>
      <c r="AH1456" s="131">
        <f t="shared" si="1089"/>
        <v>0</v>
      </c>
      <c r="AI1456" s="131">
        <f t="shared" si="1110"/>
        <v>0</v>
      </c>
      <c r="AJ1456" s="131">
        <f t="shared" si="1126"/>
        <v>0</v>
      </c>
      <c r="AK1456" s="131">
        <f t="shared" si="1127"/>
        <v>0</v>
      </c>
      <c r="AL1456" s="131">
        <f t="shared" si="1111"/>
        <v>0</v>
      </c>
      <c r="AM1456" s="131">
        <f t="shared" si="1112"/>
        <v>0</v>
      </c>
      <c r="AN1456" s="131">
        <f t="shared" si="1090"/>
        <v>0</v>
      </c>
      <c r="AX1456" s="128">
        <f t="shared" si="1097"/>
        <v>0</v>
      </c>
      <c r="BA1456" s="128">
        <f t="shared" si="1098"/>
        <v>0</v>
      </c>
      <c r="BB1456" s="128">
        <f t="shared" si="1099"/>
        <v>0</v>
      </c>
      <c r="BW1456" s="136" t="str">
        <f t="shared" si="1132"/>
        <v xml:space="preserve">   </v>
      </c>
    </row>
    <row r="1457" spans="1:75" x14ac:dyDescent="0.25">
      <c r="A1457" s="134">
        <f t="shared" si="1086"/>
        <v>0</v>
      </c>
      <c r="C1457" s="10" t="str">
        <f t="shared" si="1125"/>
        <v>Do Not Pick</v>
      </c>
      <c r="D1457" s="17">
        <f t="shared" si="1087"/>
        <v>0</v>
      </c>
      <c r="E1457" s="113">
        <f t="shared" si="1113"/>
        <v>0</v>
      </c>
      <c r="F1457" s="113">
        <f t="shared" si="1114"/>
        <v>0</v>
      </c>
      <c r="G1457" s="113">
        <f t="shared" si="1115"/>
        <v>0</v>
      </c>
      <c r="H1457" s="113">
        <f t="shared" si="1116"/>
        <v>0</v>
      </c>
      <c r="I1457" s="113">
        <f t="shared" si="1117"/>
        <v>0</v>
      </c>
      <c r="J1457" s="113">
        <f t="shared" si="1118"/>
        <v>0</v>
      </c>
      <c r="K1457" s="113">
        <f t="shared" si="1108"/>
        <v>0</v>
      </c>
      <c r="L1457" s="76">
        <v>8</v>
      </c>
      <c r="M1457" s="76">
        <v>5</v>
      </c>
      <c r="N1457" s="76">
        <v>7</v>
      </c>
      <c r="O1457" s="76">
        <v>6</v>
      </c>
      <c r="P1457" s="76">
        <v>6</v>
      </c>
      <c r="Q1457" s="76">
        <v>2</v>
      </c>
      <c r="R1457" s="76">
        <v>1</v>
      </c>
      <c r="S1457" s="17">
        <f t="shared" si="1088"/>
        <v>0</v>
      </c>
      <c r="T1457" s="113">
        <f t="shared" si="1119"/>
        <v>0</v>
      </c>
      <c r="U1457" s="113">
        <f t="shared" si="1120"/>
        <v>0</v>
      </c>
      <c r="V1457" s="113">
        <f t="shared" si="1121"/>
        <v>0</v>
      </c>
      <c r="W1457" s="113">
        <f t="shared" si="1122"/>
        <v>0</v>
      </c>
      <c r="X1457" s="113">
        <f t="shared" si="1123"/>
        <v>0</v>
      </c>
      <c r="Y1457" s="113">
        <f t="shared" si="1124"/>
        <v>0</v>
      </c>
      <c r="Z1457" s="113">
        <f t="shared" si="1109"/>
        <v>0</v>
      </c>
      <c r="AA1457" s="76">
        <v>10</v>
      </c>
      <c r="AB1457" s="76">
        <v>6</v>
      </c>
      <c r="AC1457" s="76">
        <v>8</v>
      </c>
      <c r="AD1457" s="76">
        <v>2</v>
      </c>
      <c r="AE1457" s="76">
        <v>2</v>
      </c>
      <c r="AF1457" s="76">
        <v>5</v>
      </c>
      <c r="AG1457" s="76">
        <v>8</v>
      </c>
      <c r="AH1457" s="131">
        <f t="shared" si="1089"/>
        <v>0</v>
      </c>
      <c r="AI1457" s="131">
        <f t="shared" si="1110"/>
        <v>0</v>
      </c>
      <c r="AJ1457" s="131">
        <f t="shared" si="1126"/>
        <v>0</v>
      </c>
      <c r="AK1457" s="131">
        <f t="shared" si="1127"/>
        <v>0</v>
      </c>
      <c r="AL1457" s="131">
        <f t="shared" si="1111"/>
        <v>0</v>
      </c>
      <c r="AM1457" s="131">
        <f t="shared" si="1112"/>
        <v>0</v>
      </c>
      <c r="AN1457" s="131">
        <f t="shared" si="1090"/>
        <v>0</v>
      </c>
      <c r="AX1457" s="128">
        <f t="shared" si="1097"/>
        <v>0</v>
      </c>
      <c r="BA1457" s="128">
        <f t="shared" si="1098"/>
        <v>0</v>
      </c>
      <c r="BB1457" s="128">
        <f t="shared" si="1099"/>
        <v>0</v>
      </c>
      <c r="BW1457" s="136" t="str">
        <f t="shared" si="1132"/>
        <v xml:space="preserve">   </v>
      </c>
    </row>
    <row r="1458" spans="1:75" x14ac:dyDescent="0.25">
      <c r="A1458" s="134">
        <f t="shared" si="1086"/>
        <v>0</v>
      </c>
      <c r="C1458" s="10" t="str">
        <f t="shared" si="1125"/>
        <v>Do Not Pick</v>
      </c>
      <c r="D1458" s="17">
        <f t="shared" si="1087"/>
        <v>0</v>
      </c>
      <c r="E1458" s="113">
        <f t="shared" si="1113"/>
        <v>0</v>
      </c>
      <c r="F1458" s="113">
        <f t="shared" si="1114"/>
        <v>0</v>
      </c>
      <c r="G1458" s="113">
        <f t="shared" si="1115"/>
        <v>0</v>
      </c>
      <c r="H1458" s="113">
        <f t="shared" si="1116"/>
        <v>0</v>
      </c>
      <c r="I1458" s="113">
        <f t="shared" si="1117"/>
        <v>0</v>
      </c>
      <c r="J1458" s="113">
        <f t="shared" si="1118"/>
        <v>0</v>
      </c>
      <c r="K1458" s="113">
        <f t="shared" si="1108"/>
        <v>0</v>
      </c>
      <c r="L1458" s="76">
        <v>8</v>
      </c>
      <c r="M1458" s="76">
        <v>5</v>
      </c>
      <c r="N1458" s="76">
        <v>7</v>
      </c>
      <c r="O1458" s="76">
        <v>6</v>
      </c>
      <c r="P1458" s="76">
        <v>6</v>
      </c>
      <c r="Q1458" s="76">
        <v>2</v>
      </c>
      <c r="R1458" s="76">
        <v>1</v>
      </c>
      <c r="S1458" s="17">
        <f t="shared" si="1088"/>
        <v>0</v>
      </c>
      <c r="T1458" s="113">
        <f t="shared" si="1119"/>
        <v>0</v>
      </c>
      <c r="U1458" s="113">
        <f t="shared" si="1120"/>
        <v>0</v>
      </c>
      <c r="V1458" s="113">
        <f t="shared" si="1121"/>
        <v>0</v>
      </c>
      <c r="W1458" s="113">
        <f t="shared" si="1122"/>
        <v>0</v>
      </c>
      <c r="X1458" s="113">
        <f t="shared" si="1123"/>
        <v>0</v>
      </c>
      <c r="Y1458" s="113">
        <f t="shared" si="1124"/>
        <v>0</v>
      </c>
      <c r="Z1458" s="113">
        <f t="shared" si="1109"/>
        <v>0</v>
      </c>
      <c r="AA1458" s="76">
        <v>10</v>
      </c>
      <c r="AB1458" s="76">
        <v>6</v>
      </c>
      <c r="AC1458" s="76">
        <v>8</v>
      </c>
      <c r="AD1458" s="76">
        <v>2</v>
      </c>
      <c r="AE1458" s="76">
        <v>2</v>
      </c>
      <c r="AF1458" s="76">
        <v>5</v>
      </c>
      <c r="AG1458" s="76">
        <v>8</v>
      </c>
      <c r="AH1458" s="131">
        <f t="shared" si="1089"/>
        <v>0</v>
      </c>
      <c r="AI1458" s="131">
        <f t="shared" si="1110"/>
        <v>0</v>
      </c>
      <c r="AJ1458" s="131">
        <f t="shared" si="1126"/>
        <v>0</v>
      </c>
      <c r="AK1458" s="131">
        <f t="shared" si="1127"/>
        <v>0</v>
      </c>
      <c r="AL1458" s="131">
        <f t="shared" si="1111"/>
        <v>0</v>
      </c>
      <c r="AM1458" s="131">
        <f t="shared" si="1112"/>
        <v>0</v>
      </c>
      <c r="AN1458" s="131">
        <f t="shared" si="1090"/>
        <v>0</v>
      </c>
      <c r="AX1458" s="128">
        <f t="shared" si="1097"/>
        <v>0</v>
      </c>
      <c r="BA1458" s="128">
        <f t="shared" si="1098"/>
        <v>0</v>
      </c>
      <c r="BB1458" s="128">
        <f t="shared" si="1099"/>
        <v>0</v>
      </c>
      <c r="BW1458" s="136" t="str">
        <f t="shared" si="1132"/>
        <v xml:space="preserve">   </v>
      </c>
    </row>
    <row r="1459" spans="1:75" x14ac:dyDescent="0.25">
      <c r="A1459" s="134">
        <f t="shared" ref="A1459:A1522" si="1133">CN1459</f>
        <v>0</v>
      </c>
      <c r="C1459" s="10" t="str">
        <f t="shared" si="1125"/>
        <v>Do Not Pick</v>
      </c>
      <c r="D1459" s="17">
        <f t="shared" ref="D1459:D1522" si="1134">SUM(E1459:K1459)/10</f>
        <v>0</v>
      </c>
      <c r="E1459" s="113">
        <f t="shared" si="1113"/>
        <v>0</v>
      </c>
      <c r="F1459" s="113">
        <f t="shared" si="1114"/>
        <v>0</v>
      </c>
      <c r="G1459" s="113">
        <f t="shared" si="1115"/>
        <v>0</v>
      </c>
      <c r="H1459" s="113">
        <f t="shared" si="1116"/>
        <v>0</v>
      </c>
      <c r="I1459" s="113">
        <f t="shared" si="1117"/>
        <v>0</v>
      </c>
      <c r="J1459" s="113">
        <f t="shared" si="1118"/>
        <v>0</v>
      </c>
      <c r="K1459" s="113">
        <f t="shared" si="1108"/>
        <v>0</v>
      </c>
      <c r="L1459" s="76">
        <v>8</v>
      </c>
      <c r="M1459" s="76">
        <v>5</v>
      </c>
      <c r="N1459" s="76">
        <v>7</v>
      </c>
      <c r="O1459" s="76">
        <v>6</v>
      </c>
      <c r="P1459" s="76">
        <v>6</v>
      </c>
      <c r="Q1459" s="76">
        <v>2</v>
      </c>
      <c r="R1459" s="76">
        <v>1</v>
      </c>
      <c r="S1459" s="17">
        <f t="shared" ref="S1459:S1522" si="1135">SUM(T1459:Z1459)/10</f>
        <v>0</v>
      </c>
      <c r="T1459" s="113">
        <f t="shared" si="1119"/>
        <v>0</v>
      </c>
      <c r="U1459" s="113">
        <f t="shared" si="1120"/>
        <v>0</v>
      </c>
      <c r="V1459" s="113">
        <f t="shared" si="1121"/>
        <v>0</v>
      </c>
      <c r="W1459" s="113">
        <f t="shared" si="1122"/>
        <v>0</v>
      </c>
      <c r="X1459" s="113">
        <f t="shared" si="1123"/>
        <v>0</v>
      </c>
      <c r="Y1459" s="113">
        <f t="shared" si="1124"/>
        <v>0</v>
      </c>
      <c r="Z1459" s="113">
        <f t="shared" si="1109"/>
        <v>0</v>
      </c>
      <c r="AA1459" s="76">
        <v>10</v>
      </c>
      <c r="AB1459" s="76">
        <v>6</v>
      </c>
      <c r="AC1459" s="76">
        <v>8</v>
      </c>
      <c r="AD1459" s="76">
        <v>2</v>
      </c>
      <c r="AE1459" s="76">
        <v>2</v>
      </c>
      <c r="AF1459" s="76">
        <v>5</v>
      </c>
      <c r="AG1459" s="76">
        <v>8</v>
      </c>
      <c r="AH1459" s="131">
        <f t="shared" ref="AH1459:AH1522" si="1136">(DG1459*DU1459)/0.8</f>
        <v>0</v>
      </c>
      <c r="AI1459" s="131">
        <f t="shared" si="1110"/>
        <v>0</v>
      </c>
      <c r="AJ1459" s="131">
        <f t="shared" si="1126"/>
        <v>0</v>
      </c>
      <c r="AK1459" s="131">
        <f t="shared" si="1127"/>
        <v>0</v>
      </c>
      <c r="AL1459" s="131">
        <f t="shared" si="1111"/>
        <v>0</v>
      </c>
      <c r="AM1459" s="131">
        <f t="shared" si="1112"/>
        <v>0</v>
      </c>
      <c r="AN1459" s="131">
        <f t="shared" ref="AN1459:AN1522" si="1137">((AW1459/175)*10)-DE1459-DF1459</f>
        <v>0</v>
      </c>
      <c r="AX1459" s="128">
        <f t="shared" ref="AX1459:AX1522" si="1138">DJ1459+DK1459</f>
        <v>0</v>
      </c>
      <c r="BA1459" s="128">
        <f t="shared" ref="BA1459:BA1522" si="1139">DL1459+DM1459</f>
        <v>0</v>
      </c>
      <c r="BB1459" s="128">
        <f t="shared" ref="BB1459:BB1522" si="1140">DN1459+DO1459</f>
        <v>0</v>
      </c>
      <c r="BW1459" s="136" t="str">
        <f t="shared" si="1132"/>
        <v xml:space="preserve">   </v>
      </c>
    </row>
    <row r="1460" spans="1:75" x14ac:dyDescent="0.25">
      <c r="A1460" s="134">
        <f t="shared" si="1133"/>
        <v>0</v>
      </c>
      <c r="C1460" s="10" t="str">
        <f t="shared" si="1125"/>
        <v>Do Not Pick</v>
      </c>
      <c r="D1460" s="17">
        <f t="shared" si="1134"/>
        <v>0</v>
      </c>
      <c r="E1460" s="113">
        <f t="shared" si="1113"/>
        <v>0</v>
      </c>
      <c r="F1460" s="113">
        <f t="shared" si="1114"/>
        <v>0</v>
      </c>
      <c r="G1460" s="113">
        <f t="shared" si="1115"/>
        <v>0</v>
      </c>
      <c r="H1460" s="113">
        <f t="shared" si="1116"/>
        <v>0</v>
      </c>
      <c r="I1460" s="113">
        <f t="shared" si="1117"/>
        <v>0</v>
      </c>
      <c r="J1460" s="113">
        <f t="shared" si="1118"/>
        <v>0</v>
      </c>
      <c r="K1460" s="113">
        <f t="shared" ref="K1460:K1523" si="1141">R1460*AN1460</f>
        <v>0</v>
      </c>
      <c r="L1460" s="76">
        <v>8</v>
      </c>
      <c r="M1460" s="76">
        <v>5</v>
      </c>
      <c r="N1460" s="76">
        <v>7</v>
      </c>
      <c r="O1460" s="76">
        <v>6</v>
      </c>
      <c r="P1460" s="76">
        <v>6</v>
      </c>
      <c r="Q1460" s="76">
        <v>2</v>
      </c>
      <c r="R1460" s="76">
        <v>1</v>
      </c>
      <c r="S1460" s="17">
        <f t="shared" si="1135"/>
        <v>0</v>
      </c>
      <c r="T1460" s="113">
        <f t="shared" si="1119"/>
        <v>0</v>
      </c>
      <c r="U1460" s="113">
        <f t="shared" si="1120"/>
        <v>0</v>
      </c>
      <c r="V1460" s="113">
        <f t="shared" si="1121"/>
        <v>0</v>
      </c>
      <c r="W1460" s="113">
        <f t="shared" si="1122"/>
        <v>0</v>
      </c>
      <c r="X1460" s="113">
        <f t="shared" si="1123"/>
        <v>0</v>
      </c>
      <c r="Y1460" s="113">
        <f t="shared" si="1124"/>
        <v>0</v>
      </c>
      <c r="Z1460" s="113">
        <f t="shared" ref="Z1460:Z1523" si="1142">AN1460*AG1460</f>
        <v>0</v>
      </c>
      <c r="AA1460" s="76">
        <v>10</v>
      </c>
      <c r="AB1460" s="76">
        <v>6</v>
      </c>
      <c r="AC1460" s="76">
        <v>8</v>
      </c>
      <c r="AD1460" s="76">
        <v>2</v>
      </c>
      <c r="AE1460" s="76">
        <v>2</v>
      </c>
      <c r="AF1460" s="76">
        <v>5</v>
      </c>
      <c r="AG1460" s="76">
        <v>8</v>
      </c>
      <c r="AH1460" s="131">
        <f t="shared" si="1136"/>
        <v>0</v>
      </c>
      <c r="AI1460" s="131">
        <f t="shared" ref="AI1460:AI1523" si="1143">DJ1460-DK1460+IF(DA1460="T",2,0)+IF(DB1460="T",1,0)</f>
        <v>0</v>
      </c>
      <c r="AJ1460" s="131">
        <f t="shared" si="1126"/>
        <v>0</v>
      </c>
      <c r="AK1460" s="131">
        <f t="shared" si="1127"/>
        <v>0</v>
      </c>
      <c r="AL1460" s="131">
        <f t="shared" ref="AL1460:AL1523" si="1144">DL1460-DM1460</f>
        <v>0</v>
      </c>
      <c r="AM1460" s="131">
        <f t="shared" ref="AM1460:AM1523" si="1145">DN1460-DO1460</f>
        <v>0</v>
      </c>
      <c r="AN1460" s="131">
        <f t="shared" si="1137"/>
        <v>0</v>
      </c>
      <c r="AX1460" s="128">
        <f t="shared" si="1138"/>
        <v>0</v>
      </c>
      <c r="BA1460" s="128">
        <f t="shared" si="1139"/>
        <v>0</v>
      </c>
      <c r="BB1460" s="128">
        <f t="shared" si="1140"/>
        <v>0</v>
      </c>
      <c r="BW1460" s="136" t="str">
        <f t="shared" si="1132"/>
        <v xml:space="preserve">   </v>
      </c>
    </row>
    <row r="1461" spans="1:75" x14ac:dyDescent="0.25">
      <c r="A1461" s="134">
        <f t="shared" si="1133"/>
        <v>0</v>
      </c>
      <c r="C1461" s="10" t="str">
        <f t="shared" si="1125"/>
        <v>Do Not Pick</v>
      </c>
      <c r="D1461" s="17">
        <f t="shared" si="1134"/>
        <v>0</v>
      </c>
      <c r="E1461" s="113">
        <f t="shared" ref="E1461:E1524" si="1146">L1461*AH1461</f>
        <v>0</v>
      </c>
      <c r="F1461" s="113">
        <f t="shared" ref="F1461:F1524" si="1147">M1461*AI1461</f>
        <v>0</v>
      </c>
      <c r="G1461" s="113">
        <f t="shared" ref="G1461:G1524" si="1148">N1461*AJ1461</f>
        <v>0</v>
      </c>
      <c r="H1461" s="113">
        <f t="shared" ref="H1461:H1524" si="1149">O1461*AK1461</f>
        <v>0</v>
      </c>
      <c r="I1461" s="113">
        <f t="shared" ref="I1461:I1524" si="1150">P1461*AL1461</f>
        <v>0</v>
      </c>
      <c r="J1461" s="113">
        <f t="shared" ref="J1461:J1524" si="1151">Q1461*AM1461</f>
        <v>0</v>
      </c>
      <c r="K1461" s="113">
        <f t="shared" si="1141"/>
        <v>0</v>
      </c>
      <c r="L1461" s="76">
        <v>8</v>
      </c>
      <c r="M1461" s="76">
        <v>5</v>
      </c>
      <c r="N1461" s="76">
        <v>7</v>
      </c>
      <c r="O1461" s="76">
        <v>6</v>
      </c>
      <c r="P1461" s="76">
        <v>6</v>
      </c>
      <c r="Q1461" s="76">
        <v>2</v>
      </c>
      <c r="R1461" s="76">
        <v>1</v>
      </c>
      <c r="S1461" s="17">
        <f t="shared" si="1135"/>
        <v>0</v>
      </c>
      <c r="T1461" s="113">
        <f t="shared" ref="T1461:T1524" si="1152">AH1461*AA1461</f>
        <v>0</v>
      </c>
      <c r="U1461" s="113">
        <f t="shared" ref="U1461:U1524" si="1153">AI1461*AB1461</f>
        <v>0</v>
      </c>
      <c r="V1461" s="113">
        <f t="shared" ref="V1461:V1524" si="1154">AJ1461*AC1461</f>
        <v>0</v>
      </c>
      <c r="W1461" s="113">
        <f t="shared" ref="W1461:W1524" si="1155">AK1461*AD1461</f>
        <v>0</v>
      </c>
      <c r="X1461" s="113">
        <f t="shared" ref="X1461:X1524" si="1156">AL1461*AE1461</f>
        <v>0</v>
      </c>
      <c r="Y1461" s="113">
        <f t="shared" ref="Y1461:Y1524" si="1157">AM1461*AF1461</f>
        <v>0</v>
      </c>
      <c r="Z1461" s="113">
        <f t="shared" si="1142"/>
        <v>0</v>
      </c>
      <c r="AA1461" s="76">
        <v>10</v>
      </c>
      <c r="AB1461" s="76">
        <v>6</v>
      </c>
      <c r="AC1461" s="76">
        <v>8</v>
      </c>
      <c r="AD1461" s="76">
        <v>2</v>
      </c>
      <c r="AE1461" s="76">
        <v>2</v>
      </c>
      <c r="AF1461" s="76">
        <v>5</v>
      </c>
      <c r="AG1461" s="76">
        <v>8</v>
      </c>
      <c r="AH1461" s="131">
        <f t="shared" si="1136"/>
        <v>0</v>
      </c>
      <c r="AI1461" s="131">
        <f t="shared" si="1143"/>
        <v>0</v>
      </c>
      <c r="AJ1461" s="131">
        <f t="shared" si="1126"/>
        <v>0</v>
      </c>
      <c r="AK1461" s="131">
        <f t="shared" si="1127"/>
        <v>0</v>
      </c>
      <c r="AL1461" s="131">
        <f t="shared" si="1144"/>
        <v>0</v>
      </c>
      <c r="AM1461" s="131">
        <f t="shared" si="1145"/>
        <v>0</v>
      </c>
      <c r="AN1461" s="131">
        <f t="shared" si="1137"/>
        <v>0</v>
      </c>
      <c r="AX1461" s="128">
        <f t="shared" si="1138"/>
        <v>0</v>
      </c>
      <c r="BA1461" s="128">
        <f t="shared" si="1139"/>
        <v>0</v>
      </c>
      <c r="BB1461" s="128">
        <f t="shared" si="1140"/>
        <v>0</v>
      </c>
      <c r="BW1461" s="136" t="str">
        <f t="shared" si="1132"/>
        <v xml:space="preserve">   </v>
      </c>
    </row>
    <row r="1462" spans="1:75" x14ac:dyDescent="0.25">
      <c r="A1462" s="134">
        <f t="shared" si="1133"/>
        <v>0</v>
      </c>
      <c r="C1462" s="10" t="str">
        <f t="shared" si="1125"/>
        <v>Do Not Pick</v>
      </c>
      <c r="D1462" s="17">
        <f t="shared" si="1134"/>
        <v>0</v>
      </c>
      <c r="E1462" s="113">
        <f t="shared" si="1146"/>
        <v>0</v>
      </c>
      <c r="F1462" s="113">
        <f t="shared" si="1147"/>
        <v>0</v>
      </c>
      <c r="G1462" s="113">
        <f t="shared" si="1148"/>
        <v>0</v>
      </c>
      <c r="H1462" s="113">
        <f t="shared" si="1149"/>
        <v>0</v>
      </c>
      <c r="I1462" s="113">
        <f t="shared" si="1150"/>
        <v>0</v>
      </c>
      <c r="J1462" s="113">
        <f t="shared" si="1151"/>
        <v>0</v>
      </c>
      <c r="K1462" s="113">
        <f t="shared" si="1141"/>
        <v>0</v>
      </c>
      <c r="L1462" s="76">
        <v>8</v>
      </c>
      <c r="M1462" s="76">
        <v>5</v>
      </c>
      <c r="N1462" s="76">
        <v>7</v>
      </c>
      <c r="O1462" s="76">
        <v>6</v>
      </c>
      <c r="P1462" s="76">
        <v>6</v>
      </c>
      <c r="Q1462" s="76">
        <v>2</v>
      </c>
      <c r="R1462" s="76">
        <v>1</v>
      </c>
      <c r="S1462" s="17">
        <f t="shared" si="1135"/>
        <v>0</v>
      </c>
      <c r="T1462" s="113">
        <f t="shared" si="1152"/>
        <v>0</v>
      </c>
      <c r="U1462" s="113">
        <f t="shared" si="1153"/>
        <v>0</v>
      </c>
      <c r="V1462" s="113">
        <f t="shared" si="1154"/>
        <v>0</v>
      </c>
      <c r="W1462" s="113">
        <f t="shared" si="1155"/>
        <v>0</v>
      </c>
      <c r="X1462" s="113">
        <f t="shared" si="1156"/>
        <v>0</v>
      </c>
      <c r="Y1462" s="113">
        <f t="shared" si="1157"/>
        <v>0</v>
      </c>
      <c r="Z1462" s="113">
        <f t="shared" si="1142"/>
        <v>0</v>
      </c>
      <c r="AA1462" s="76">
        <v>10</v>
      </c>
      <c r="AB1462" s="76">
        <v>6</v>
      </c>
      <c r="AC1462" s="76">
        <v>8</v>
      </c>
      <c r="AD1462" s="76">
        <v>2</v>
      </c>
      <c r="AE1462" s="76">
        <v>2</v>
      </c>
      <c r="AF1462" s="76">
        <v>5</v>
      </c>
      <c r="AG1462" s="76">
        <v>8</v>
      </c>
      <c r="AH1462" s="131">
        <f t="shared" si="1136"/>
        <v>0</v>
      </c>
      <c r="AI1462" s="131">
        <f t="shared" si="1143"/>
        <v>0</v>
      </c>
      <c r="AJ1462" s="131">
        <f t="shared" si="1126"/>
        <v>0</v>
      </c>
      <c r="AK1462" s="131">
        <f t="shared" si="1127"/>
        <v>0</v>
      </c>
      <c r="AL1462" s="131">
        <f t="shared" si="1144"/>
        <v>0</v>
      </c>
      <c r="AM1462" s="131">
        <f t="shared" si="1145"/>
        <v>0</v>
      </c>
      <c r="AN1462" s="131">
        <f t="shared" si="1137"/>
        <v>0</v>
      </c>
      <c r="AX1462" s="128">
        <f t="shared" si="1138"/>
        <v>0</v>
      </c>
      <c r="BA1462" s="128">
        <f t="shared" si="1139"/>
        <v>0</v>
      </c>
      <c r="BB1462" s="128">
        <f t="shared" si="1140"/>
        <v>0</v>
      </c>
      <c r="BW1462" s="136" t="str">
        <f t="shared" si="1132"/>
        <v xml:space="preserve">   </v>
      </c>
    </row>
    <row r="1463" spans="1:75" x14ac:dyDescent="0.25">
      <c r="A1463" s="134">
        <f t="shared" si="1133"/>
        <v>0</v>
      </c>
      <c r="C1463" s="10" t="str">
        <f t="shared" si="1125"/>
        <v>Do Not Pick</v>
      </c>
      <c r="D1463" s="17">
        <f t="shared" si="1134"/>
        <v>0</v>
      </c>
      <c r="E1463" s="113">
        <f t="shared" si="1146"/>
        <v>0</v>
      </c>
      <c r="F1463" s="113">
        <f t="shared" si="1147"/>
        <v>0</v>
      </c>
      <c r="G1463" s="113">
        <f t="shared" si="1148"/>
        <v>0</v>
      </c>
      <c r="H1463" s="113">
        <f t="shared" si="1149"/>
        <v>0</v>
      </c>
      <c r="I1463" s="113">
        <f t="shared" si="1150"/>
        <v>0</v>
      </c>
      <c r="J1463" s="113">
        <f t="shared" si="1151"/>
        <v>0</v>
      </c>
      <c r="K1463" s="113">
        <f t="shared" si="1141"/>
        <v>0</v>
      </c>
      <c r="L1463" s="76">
        <v>8</v>
      </c>
      <c r="M1463" s="76">
        <v>5</v>
      </c>
      <c r="N1463" s="76">
        <v>7</v>
      </c>
      <c r="O1463" s="76">
        <v>6</v>
      </c>
      <c r="P1463" s="76">
        <v>6</v>
      </c>
      <c r="Q1463" s="76">
        <v>2</v>
      </c>
      <c r="R1463" s="76">
        <v>1</v>
      </c>
      <c r="S1463" s="17">
        <f t="shared" si="1135"/>
        <v>0</v>
      </c>
      <c r="T1463" s="113">
        <f t="shared" si="1152"/>
        <v>0</v>
      </c>
      <c r="U1463" s="113">
        <f t="shared" si="1153"/>
        <v>0</v>
      </c>
      <c r="V1463" s="113">
        <f t="shared" si="1154"/>
        <v>0</v>
      </c>
      <c r="W1463" s="113">
        <f t="shared" si="1155"/>
        <v>0</v>
      </c>
      <c r="X1463" s="113">
        <f t="shared" si="1156"/>
        <v>0</v>
      </c>
      <c r="Y1463" s="113">
        <f t="shared" si="1157"/>
        <v>0</v>
      </c>
      <c r="Z1463" s="113">
        <f t="shared" si="1142"/>
        <v>0</v>
      </c>
      <c r="AA1463" s="76">
        <v>10</v>
      </c>
      <c r="AB1463" s="76">
        <v>6</v>
      </c>
      <c r="AC1463" s="76">
        <v>8</v>
      </c>
      <c r="AD1463" s="76">
        <v>2</v>
      </c>
      <c r="AE1463" s="76">
        <v>2</v>
      </c>
      <c r="AF1463" s="76">
        <v>5</v>
      </c>
      <c r="AG1463" s="76">
        <v>8</v>
      </c>
      <c r="AH1463" s="131">
        <f t="shared" si="1136"/>
        <v>0</v>
      </c>
      <c r="AI1463" s="131">
        <f t="shared" si="1143"/>
        <v>0</v>
      </c>
      <c r="AJ1463" s="131">
        <f t="shared" si="1126"/>
        <v>0</v>
      </c>
      <c r="AK1463" s="131">
        <f t="shared" si="1127"/>
        <v>0</v>
      </c>
      <c r="AL1463" s="131">
        <f t="shared" si="1144"/>
        <v>0</v>
      </c>
      <c r="AM1463" s="131">
        <f t="shared" si="1145"/>
        <v>0</v>
      </c>
      <c r="AN1463" s="131">
        <f t="shared" si="1137"/>
        <v>0</v>
      </c>
      <c r="AX1463" s="128">
        <f t="shared" si="1138"/>
        <v>0</v>
      </c>
      <c r="BA1463" s="128">
        <f t="shared" si="1139"/>
        <v>0</v>
      </c>
      <c r="BB1463" s="128">
        <f t="shared" si="1140"/>
        <v>0</v>
      </c>
      <c r="BW1463" s="136" t="str">
        <f t="shared" si="1132"/>
        <v xml:space="preserve">   </v>
      </c>
    </row>
    <row r="1464" spans="1:75" x14ac:dyDescent="0.25">
      <c r="A1464" s="134">
        <f t="shared" si="1133"/>
        <v>0</v>
      </c>
      <c r="C1464" s="10" t="str">
        <f t="shared" si="1125"/>
        <v>Do Not Pick</v>
      </c>
      <c r="D1464" s="17">
        <f t="shared" si="1134"/>
        <v>0</v>
      </c>
      <c r="E1464" s="113">
        <f t="shared" si="1146"/>
        <v>0</v>
      </c>
      <c r="F1464" s="113">
        <f t="shared" si="1147"/>
        <v>0</v>
      </c>
      <c r="G1464" s="113">
        <f t="shared" si="1148"/>
        <v>0</v>
      </c>
      <c r="H1464" s="113">
        <f t="shared" si="1149"/>
        <v>0</v>
      </c>
      <c r="I1464" s="113">
        <f t="shared" si="1150"/>
        <v>0</v>
      </c>
      <c r="J1464" s="113">
        <f t="shared" si="1151"/>
        <v>0</v>
      </c>
      <c r="K1464" s="113">
        <f t="shared" si="1141"/>
        <v>0</v>
      </c>
      <c r="L1464" s="76">
        <v>8</v>
      </c>
      <c r="M1464" s="76">
        <v>5</v>
      </c>
      <c r="N1464" s="76">
        <v>7</v>
      </c>
      <c r="O1464" s="76">
        <v>6</v>
      </c>
      <c r="P1464" s="76">
        <v>6</v>
      </c>
      <c r="Q1464" s="76">
        <v>2</v>
      </c>
      <c r="R1464" s="76">
        <v>1</v>
      </c>
      <c r="S1464" s="17">
        <f t="shared" si="1135"/>
        <v>0</v>
      </c>
      <c r="T1464" s="113">
        <f t="shared" si="1152"/>
        <v>0</v>
      </c>
      <c r="U1464" s="113">
        <f t="shared" si="1153"/>
        <v>0</v>
      </c>
      <c r="V1464" s="113">
        <f t="shared" si="1154"/>
        <v>0</v>
      </c>
      <c r="W1464" s="113">
        <f t="shared" si="1155"/>
        <v>0</v>
      </c>
      <c r="X1464" s="113">
        <f t="shared" si="1156"/>
        <v>0</v>
      </c>
      <c r="Y1464" s="113">
        <f t="shared" si="1157"/>
        <v>0</v>
      </c>
      <c r="Z1464" s="113">
        <f t="shared" si="1142"/>
        <v>0</v>
      </c>
      <c r="AA1464" s="76">
        <v>10</v>
      </c>
      <c r="AB1464" s="76">
        <v>6</v>
      </c>
      <c r="AC1464" s="76">
        <v>8</v>
      </c>
      <c r="AD1464" s="76">
        <v>2</v>
      </c>
      <c r="AE1464" s="76">
        <v>2</v>
      </c>
      <c r="AF1464" s="76">
        <v>5</v>
      </c>
      <c r="AG1464" s="76">
        <v>8</v>
      </c>
      <c r="AH1464" s="131">
        <f t="shared" si="1136"/>
        <v>0</v>
      </c>
      <c r="AI1464" s="131">
        <f t="shared" si="1143"/>
        <v>0</v>
      </c>
      <c r="AJ1464" s="131">
        <f t="shared" si="1126"/>
        <v>0</v>
      </c>
      <c r="AK1464" s="131">
        <f t="shared" si="1127"/>
        <v>0</v>
      </c>
      <c r="AL1464" s="131">
        <f t="shared" si="1144"/>
        <v>0</v>
      </c>
      <c r="AM1464" s="131">
        <f t="shared" si="1145"/>
        <v>0</v>
      </c>
      <c r="AN1464" s="131">
        <f t="shared" si="1137"/>
        <v>0</v>
      </c>
      <c r="AX1464" s="128">
        <f t="shared" si="1138"/>
        <v>0</v>
      </c>
      <c r="BA1464" s="128">
        <f t="shared" si="1139"/>
        <v>0</v>
      </c>
      <c r="BB1464" s="128">
        <f t="shared" si="1140"/>
        <v>0</v>
      </c>
      <c r="BW1464" s="136" t="str">
        <f t="shared" si="1132"/>
        <v xml:space="preserve">   </v>
      </c>
    </row>
    <row r="1465" spans="1:75" x14ac:dyDescent="0.25">
      <c r="A1465" s="134">
        <f t="shared" si="1133"/>
        <v>0</v>
      </c>
      <c r="C1465" s="10" t="str">
        <f t="shared" si="1125"/>
        <v>Do Not Pick</v>
      </c>
      <c r="D1465" s="17">
        <f t="shared" si="1134"/>
        <v>0</v>
      </c>
      <c r="E1465" s="113">
        <f t="shared" si="1146"/>
        <v>0</v>
      </c>
      <c r="F1465" s="113">
        <f t="shared" si="1147"/>
        <v>0</v>
      </c>
      <c r="G1465" s="113">
        <f t="shared" si="1148"/>
        <v>0</v>
      </c>
      <c r="H1465" s="113">
        <f t="shared" si="1149"/>
        <v>0</v>
      </c>
      <c r="I1465" s="113">
        <f t="shared" si="1150"/>
        <v>0</v>
      </c>
      <c r="J1465" s="113">
        <f t="shared" si="1151"/>
        <v>0</v>
      </c>
      <c r="K1465" s="113">
        <f t="shared" si="1141"/>
        <v>0</v>
      </c>
      <c r="L1465" s="76">
        <v>8</v>
      </c>
      <c r="M1465" s="76">
        <v>5</v>
      </c>
      <c r="N1465" s="76">
        <v>7</v>
      </c>
      <c r="O1465" s="76">
        <v>6</v>
      </c>
      <c r="P1465" s="76">
        <v>6</v>
      </c>
      <c r="Q1465" s="76">
        <v>2</v>
      </c>
      <c r="R1465" s="76">
        <v>1</v>
      </c>
      <c r="S1465" s="17">
        <f t="shared" si="1135"/>
        <v>0</v>
      </c>
      <c r="T1465" s="113">
        <f t="shared" si="1152"/>
        <v>0</v>
      </c>
      <c r="U1465" s="113">
        <f t="shared" si="1153"/>
        <v>0</v>
      </c>
      <c r="V1465" s="113">
        <f t="shared" si="1154"/>
        <v>0</v>
      </c>
      <c r="W1465" s="113">
        <f t="shared" si="1155"/>
        <v>0</v>
      </c>
      <c r="X1465" s="113">
        <f t="shared" si="1156"/>
        <v>0</v>
      </c>
      <c r="Y1465" s="113">
        <f t="shared" si="1157"/>
        <v>0</v>
      </c>
      <c r="Z1465" s="113">
        <f t="shared" si="1142"/>
        <v>0</v>
      </c>
      <c r="AA1465" s="76">
        <v>10</v>
      </c>
      <c r="AB1465" s="76">
        <v>6</v>
      </c>
      <c r="AC1465" s="76">
        <v>8</v>
      </c>
      <c r="AD1465" s="76">
        <v>2</v>
      </c>
      <c r="AE1465" s="76">
        <v>2</v>
      </c>
      <c r="AF1465" s="76">
        <v>5</v>
      </c>
      <c r="AG1465" s="76">
        <v>8</v>
      </c>
      <c r="AH1465" s="131">
        <f t="shared" si="1136"/>
        <v>0</v>
      </c>
      <c r="AI1465" s="131">
        <f t="shared" si="1143"/>
        <v>0</v>
      </c>
      <c r="AJ1465" s="131">
        <f t="shared" si="1126"/>
        <v>0</v>
      </c>
      <c r="AK1465" s="131">
        <f t="shared" si="1127"/>
        <v>0</v>
      </c>
      <c r="AL1465" s="131">
        <f t="shared" si="1144"/>
        <v>0</v>
      </c>
      <c r="AM1465" s="131">
        <f t="shared" si="1145"/>
        <v>0</v>
      </c>
      <c r="AN1465" s="131">
        <f t="shared" si="1137"/>
        <v>0</v>
      </c>
      <c r="AX1465" s="128">
        <f t="shared" si="1138"/>
        <v>0</v>
      </c>
      <c r="BA1465" s="128">
        <f t="shared" si="1139"/>
        <v>0</v>
      </c>
      <c r="BB1465" s="128">
        <f t="shared" si="1140"/>
        <v>0</v>
      </c>
      <c r="BW1465" s="136" t="str">
        <f t="shared" si="1132"/>
        <v xml:space="preserve">   </v>
      </c>
    </row>
    <row r="1466" spans="1:75" x14ac:dyDescent="0.25">
      <c r="A1466" s="134">
        <f t="shared" si="1133"/>
        <v>0</v>
      </c>
      <c r="C1466" s="10" t="str">
        <f t="shared" si="1125"/>
        <v>Do Not Pick</v>
      </c>
      <c r="D1466" s="17">
        <f t="shared" si="1134"/>
        <v>0</v>
      </c>
      <c r="E1466" s="113">
        <f t="shared" si="1146"/>
        <v>0</v>
      </c>
      <c r="F1466" s="113">
        <f t="shared" si="1147"/>
        <v>0</v>
      </c>
      <c r="G1466" s="113">
        <f t="shared" si="1148"/>
        <v>0</v>
      </c>
      <c r="H1466" s="113">
        <f t="shared" si="1149"/>
        <v>0</v>
      </c>
      <c r="I1466" s="113">
        <f t="shared" si="1150"/>
        <v>0</v>
      </c>
      <c r="J1466" s="113">
        <f t="shared" si="1151"/>
        <v>0</v>
      </c>
      <c r="K1466" s="113">
        <f t="shared" si="1141"/>
        <v>0</v>
      </c>
      <c r="L1466" s="76">
        <v>8</v>
      </c>
      <c r="M1466" s="76">
        <v>5</v>
      </c>
      <c r="N1466" s="76">
        <v>7</v>
      </c>
      <c r="O1466" s="76">
        <v>6</v>
      </c>
      <c r="P1466" s="76">
        <v>6</v>
      </c>
      <c r="Q1466" s="76">
        <v>2</v>
      </c>
      <c r="R1466" s="76">
        <v>1</v>
      </c>
      <c r="S1466" s="17">
        <f t="shared" si="1135"/>
        <v>0</v>
      </c>
      <c r="T1466" s="113">
        <f t="shared" si="1152"/>
        <v>0</v>
      </c>
      <c r="U1466" s="113">
        <f t="shared" si="1153"/>
        <v>0</v>
      </c>
      <c r="V1466" s="113">
        <f t="shared" si="1154"/>
        <v>0</v>
      </c>
      <c r="W1466" s="113">
        <f t="shared" si="1155"/>
        <v>0</v>
      </c>
      <c r="X1466" s="113">
        <f t="shared" si="1156"/>
        <v>0</v>
      </c>
      <c r="Y1466" s="113">
        <f t="shared" si="1157"/>
        <v>0</v>
      </c>
      <c r="Z1466" s="113">
        <f t="shared" si="1142"/>
        <v>0</v>
      </c>
      <c r="AA1466" s="76">
        <v>10</v>
      </c>
      <c r="AB1466" s="76">
        <v>6</v>
      </c>
      <c r="AC1466" s="76">
        <v>8</v>
      </c>
      <c r="AD1466" s="76">
        <v>2</v>
      </c>
      <c r="AE1466" s="76">
        <v>2</v>
      </c>
      <c r="AF1466" s="76">
        <v>5</v>
      </c>
      <c r="AG1466" s="76">
        <v>8</v>
      </c>
      <c r="AH1466" s="131">
        <f t="shared" si="1136"/>
        <v>0</v>
      </c>
      <c r="AI1466" s="131">
        <f t="shared" si="1143"/>
        <v>0</v>
      </c>
      <c r="AJ1466" s="131">
        <f t="shared" si="1126"/>
        <v>0</v>
      </c>
      <c r="AK1466" s="131">
        <f t="shared" si="1127"/>
        <v>0</v>
      </c>
      <c r="AL1466" s="131">
        <f t="shared" si="1144"/>
        <v>0</v>
      </c>
      <c r="AM1466" s="131">
        <f t="shared" si="1145"/>
        <v>0</v>
      </c>
      <c r="AN1466" s="131">
        <f t="shared" si="1137"/>
        <v>0</v>
      </c>
      <c r="AX1466" s="128">
        <f t="shared" si="1138"/>
        <v>0</v>
      </c>
      <c r="BA1466" s="128">
        <f t="shared" si="1139"/>
        <v>0</v>
      </c>
      <c r="BB1466" s="128">
        <f t="shared" si="1140"/>
        <v>0</v>
      </c>
      <c r="BW1466" s="136" t="str">
        <f t="shared" si="1132"/>
        <v xml:space="preserve">   </v>
      </c>
    </row>
    <row r="1467" spans="1:75" x14ac:dyDescent="0.25">
      <c r="A1467" s="134">
        <f t="shared" si="1133"/>
        <v>0</v>
      </c>
      <c r="C1467" s="10" t="str">
        <f t="shared" si="1125"/>
        <v>Do Not Pick</v>
      </c>
      <c r="D1467" s="17">
        <f t="shared" si="1134"/>
        <v>0</v>
      </c>
      <c r="E1467" s="113">
        <f t="shared" si="1146"/>
        <v>0</v>
      </c>
      <c r="F1467" s="113">
        <f t="shared" si="1147"/>
        <v>0</v>
      </c>
      <c r="G1467" s="113">
        <f t="shared" si="1148"/>
        <v>0</v>
      </c>
      <c r="H1467" s="113">
        <f t="shared" si="1149"/>
        <v>0</v>
      </c>
      <c r="I1467" s="113">
        <f t="shared" si="1150"/>
        <v>0</v>
      </c>
      <c r="J1467" s="113">
        <f t="shared" si="1151"/>
        <v>0</v>
      </c>
      <c r="K1467" s="113">
        <f t="shared" si="1141"/>
        <v>0</v>
      </c>
      <c r="L1467" s="76">
        <v>8</v>
      </c>
      <c r="M1467" s="76">
        <v>5</v>
      </c>
      <c r="N1467" s="76">
        <v>7</v>
      </c>
      <c r="O1467" s="76">
        <v>6</v>
      </c>
      <c r="P1467" s="76">
        <v>6</v>
      </c>
      <c r="Q1467" s="76">
        <v>2</v>
      </c>
      <c r="R1467" s="76">
        <v>1</v>
      </c>
      <c r="S1467" s="17">
        <f t="shared" si="1135"/>
        <v>0</v>
      </c>
      <c r="T1467" s="113">
        <f t="shared" si="1152"/>
        <v>0</v>
      </c>
      <c r="U1467" s="113">
        <f t="shared" si="1153"/>
        <v>0</v>
      </c>
      <c r="V1467" s="113">
        <f t="shared" si="1154"/>
        <v>0</v>
      </c>
      <c r="W1467" s="113">
        <f t="shared" si="1155"/>
        <v>0</v>
      </c>
      <c r="X1467" s="113">
        <f t="shared" si="1156"/>
        <v>0</v>
      </c>
      <c r="Y1467" s="113">
        <f t="shared" si="1157"/>
        <v>0</v>
      </c>
      <c r="Z1467" s="113">
        <f t="shared" si="1142"/>
        <v>0</v>
      </c>
      <c r="AA1467" s="76">
        <v>10</v>
      </c>
      <c r="AB1467" s="76">
        <v>6</v>
      </c>
      <c r="AC1467" s="76">
        <v>8</v>
      </c>
      <c r="AD1467" s="76">
        <v>2</v>
      </c>
      <c r="AE1467" s="76">
        <v>2</v>
      </c>
      <c r="AF1467" s="76">
        <v>5</v>
      </c>
      <c r="AG1467" s="76">
        <v>8</v>
      </c>
      <c r="AH1467" s="131">
        <f t="shared" si="1136"/>
        <v>0</v>
      </c>
      <c r="AI1467" s="131">
        <f t="shared" si="1143"/>
        <v>0</v>
      </c>
      <c r="AJ1467" s="131">
        <f t="shared" si="1126"/>
        <v>0</v>
      </c>
      <c r="AK1467" s="131">
        <f t="shared" si="1127"/>
        <v>0</v>
      </c>
      <c r="AL1467" s="131">
        <f t="shared" si="1144"/>
        <v>0</v>
      </c>
      <c r="AM1467" s="131">
        <f t="shared" si="1145"/>
        <v>0</v>
      </c>
      <c r="AN1467" s="131">
        <f t="shared" si="1137"/>
        <v>0</v>
      </c>
      <c r="AX1467" s="128">
        <f t="shared" si="1138"/>
        <v>0</v>
      </c>
      <c r="BA1467" s="128">
        <f t="shared" si="1139"/>
        <v>0</v>
      </c>
      <c r="BB1467" s="128">
        <f t="shared" si="1140"/>
        <v>0</v>
      </c>
      <c r="BW1467" s="136" t="str">
        <f t="shared" si="1132"/>
        <v xml:space="preserve">   </v>
      </c>
    </row>
    <row r="1468" spans="1:75" x14ac:dyDescent="0.25">
      <c r="A1468" s="134">
        <f t="shared" si="1133"/>
        <v>0</v>
      </c>
      <c r="C1468" s="10" t="str">
        <f t="shared" si="1125"/>
        <v>Do Not Pick</v>
      </c>
      <c r="D1468" s="17">
        <f t="shared" si="1134"/>
        <v>0</v>
      </c>
      <c r="E1468" s="113">
        <f t="shared" si="1146"/>
        <v>0</v>
      </c>
      <c r="F1468" s="113">
        <f t="shared" si="1147"/>
        <v>0</v>
      </c>
      <c r="G1468" s="113">
        <f t="shared" si="1148"/>
        <v>0</v>
      </c>
      <c r="H1468" s="113">
        <f t="shared" si="1149"/>
        <v>0</v>
      </c>
      <c r="I1468" s="113">
        <f t="shared" si="1150"/>
        <v>0</v>
      </c>
      <c r="J1468" s="113">
        <f t="shared" si="1151"/>
        <v>0</v>
      </c>
      <c r="K1468" s="113">
        <f t="shared" si="1141"/>
        <v>0</v>
      </c>
      <c r="L1468" s="76">
        <v>8</v>
      </c>
      <c r="M1468" s="76">
        <v>5</v>
      </c>
      <c r="N1468" s="76">
        <v>7</v>
      </c>
      <c r="O1468" s="76">
        <v>6</v>
      </c>
      <c r="P1468" s="76">
        <v>6</v>
      </c>
      <c r="Q1468" s="76">
        <v>2</v>
      </c>
      <c r="R1468" s="76">
        <v>1</v>
      </c>
      <c r="S1468" s="17">
        <f t="shared" si="1135"/>
        <v>0</v>
      </c>
      <c r="T1468" s="113">
        <f t="shared" si="1152"/>
        <v>0</v>
      </c>
      <c r="U1468" s="113">
        <f t="shared" si="1153"/>
        <v>0</v>
      </c>
      <c r="V1468" s="113">
        <f t="shared" si="1154"/>
        <v>0</v>
      </c>
      <c r="W1468" s="113">
        <f t="shared" si="1155"/>
        <v>0</v>
      </c>
      <c r="X1468" s="113">
        <f t="shared" si="1156"/>
        <v>0</v>
      </c>
      <c r="Y1468" s="113">
        <f t="shared" si="1157"/>
        <v>0</v>
      </c>
      <c r="Z1468" s="113">
        <f t="shared" si="1142"/>
        <v>0</v>
      </c>
      <c r="AA1468" s="76">
        <v>10</v>
      </c>
      <c r="AB1468" s="76">
        <v>6</v>
      </c>
      <c r="AC1468" s="76">
        <v>8</v>
      </c>
      <c r="AD1468" s="76">
        <v>2</v>
      </c>
      <c r="AE1468" s="76">
        <v>2</v>
      </c>
      <c r="AF1468" s="76">
        <v>5</v>
      </c>
      <c r="AG1468" s="76">
        <v>8</v>
      </c>
      <c r="AH1468" s="131">
        <f t="shared" si="1136"/>
        <v>0</v>
      </c>
      <c r="AI1468" s="131">
        <f t="shared" si="1143"/>
        <v>0</v>
      </c>
      <c r="AJ1468" s="131">
        <f t="shared" si="1126"/>
        <v>0</v>
      </c>
      <c r="AK1468" s="131">
        <f t="shared" si="1127"/>
        <v>0</v>
      </c>
      <c r="AL1468" s="131">
        <f t="shared" si="1144"/>
        <v>0</v>
      </c>
      <c r="AM1468" s="131">
        <f t="shared" si="1145"/>
        <v>0</v>
      </c>
      <c r="AN1468" s="131">
        <f t="shared" si="1137"/>
        <v>0</v>
      </c>
      <c r="AX1468" s="128">
        <f t="shared" si="1138"/>
        <v>0</v>
      </c>
      <c r="BA1468" s="128">
        <f t="shared" si="1139"/>
        <v>0</v>
      </c>
      <c r="BB1468" s="128">
        <f t="shared" si="1140"/>
        <v>0</v>
      </c>
      <c r="BW1468" s="136" t="str">
        <f t="shared" si="1132"/>
        <v xml:space="preserve">   </v>
      </c>
    </row>
    <row r="1469" spans="1:75" x14ac:dyDescent="0.25">
      <c r="A1469" s="134">
        <f t="shared" si="1133"/>
        <v>0</v>
      </c>
      <c r="C1469" s="10" t="str">
        <f t="shared" si="1125"/>
        <v>Do Not Pick</v>
      </c>
      <c r="D1469" s="17">
        <f t="shared" si="1134"/>
        <v>0</v>
      </c>
      <c r="E1469" s="113">
        <f t="shared" si="1146"/>
        <v>0</v>
      </c>
      <c r="F1469" s="113">
        <f t="shared" si="1147"/>
        <v>0</v>
      </c>
      <c r="G1469" s="113">
        <f t="shared" si="1148"/>
        <v>0</v>
      </c>
      <c r="H1469" s="113">
        <f t="shared" si="1149"/>
        <v>0</v>
      </c>
      <c r="I1469" s="113">
        <f t="shared" si="1150"/>
        <v>0</v>
      </c>
      <c r="J1469" s="113">
        <f t="shared" si="1151"/>
        <v>0</v>
      </c>
      <c r="K1469" s="113">
        <f t="shared" si="1141"/>
        <v>0</v>
      </c>
      <c r="L1469" s="76">
        <v>8</v>
      </c>
      <c r="M1469" s="76">
        <v>5</v>
      </c>
      <c r="N1469" s="76">
        <v>7</v>
      </c>
      <c r="O1469" s="76">
        <v>6</v>
      </c>
      <c r="P1469" s="76">
        <v>6</v>
      </c>
      <c r="Q1469" s="76">
        <v>2</v>
      </c>
      <c r="R1469" s="76">
        <v>1</v>
      </c>
      <c r="S1469" s="17">
        <f t="shared" si="1135"/>
        <v>0</v>
      </c>
      <c r="T1469" s="113">
        <f t="shared" si="1152"/>
        <v>0</v>
      </c>
      <c r="U1469" s="113">
        <f t="shared" si="1153"/>
        <v>0</v>
      </c>
      <c r="V1469" s="113">
        <f t="shared" si="1154"/>
        <v>0</v>
      </c>
      <c r="W1469" s="113">
        <f t="shared" si="1155"/>
        <v>0</v>
      </c>
      <c r="X1469" s="113">
        <f t="shared" si="1156"/>
        <v>0</v>
      </c>
      <c r="Y1469" s="113">
        <f t="shared" si="1157"/>
        <v>0</v>
      </c>
      <c r="Z1469" s="113">
        <f t="shared" si="1142"/>
        <v>0</v>
      </c>
      <c r="AA1469" s="76">
        <v>10</v>
      </c>
      <c r="AB1469" s="76">
        <v>6</v>
      </c>
      <c r="AC1469" s="76">
        <v>8</v>
      </c>
      <c r="AD1469" s="76">
        <v>2</v>
      </c>
      <c r="AE1469" s="76">
        <v>2</v>
      </c>
      <c r="AF1469" s="76">
        <v>5</v>
      </c>
      <c r="AG1469" s="76">
        <v>8</v>
      </c>
      <c r="AH1469" s="131">
        <f t="shared" si="1136"/>
        <v>0</v>
      </c>
      <c r="AI1469" s="131">
        <f t="shared" si="1143"/>
        <v>0</v>
      </c>
      <c r="AJ1469" s="131">
        <f t="shared" si="1126"/>
        <v>0</v>
      </c>
      <c r="AK1469" s="131">
        <f t="shared" si="1127"/>
        <v>0</v>
      </c>
      <c r="AL1469" s="131">
        <f t="shared" si="1144"/>
        <v>0</v>
      </c>
      <c r="AM1469" s="131">
        <f t="shared" si="1145"/>
        <v>0</v>
      </c>
      <c r="AN1469" s="131">
        <f t="shared" si="1137"/>
        <v>0</v>
      </c>
      <c r="AX1469" s="128">
        <f t="shared" si="1138"/>
        <v>0</v>
      </c>
      <c r="BA1469" s="128">
        <f t="shared" si="1139"/>
        <v>0</v>
      </c>
      <c r="BB1469" s="128">
        <f t="shared" si="1140"/>
        <v>0</v>
      </c>
      <c r="BW1469" s="136" t="str">
        <f t="shared" si="1132"/>
        <v xml:space="preserve">   </v>
      </c>
    </row>
    <row r="1470" spans="1:75" x14ac:dyDescent="0.25">
      <c r="A1470" s="134">
        <f t="shared" si="1133"/>
        <v>0</v>
      </c>
      <c r="C1470" s="10" t="str">
        <f t="shared" si="1125"/>
        <v>Do Not Pick</v>
      </c>
      <c r="D1470" s="17">
        <f t="shared" si="1134"/>
        <v>0</v>
      </c>
      <c r="E1470" s="113">
        <f t="shared" si="1146"/>
        <v>0</v>
      </c>
      <c r="F1470" s="113">
        <f t="shared" si="1147"/>
        <v>0</v>
      </c>
      <c r="G1470" s="113">
        <f t="shared" si="1148"/>
        <v>0</v>
      </c>
      <c r="H1470" s="113">
        <f t="shared" si="1149"/>
        <v>0</v>
      </c>
      <c r="I1470" s="113">
        <f t="shared" si="1150"/>
        <v>0</v>
      </c>
      <c r="J1470" s="113">
        <f t="shared" si="1151"/>
        <v>0</v>
      </c>
      <c r="K1470" s="113">
        <f t="shared" si="1141"/>
        <v>0</v>
      </c>
      <c r="L1470" s="76">
        <v>8</v>
      </c>
      <c r="M1470" s="76">
        <v>5</v>
      </c>
      <c r="N1470" s="76">
        <v>7</v>
      </c>
      <c r="O1470" s="76">
        <v>6</v>
      </c>
      <c r="P1470" s="76">
        <v>6</v>
      </c>
      <c r="Q1470" s="76">
        <v>2</v>
      </c>
      <c r="R1470" s="76">
        <v>1</v>
      </c>
      <c r="S1470" s="17">
        <f t="shared" si="1135"/>
        <v>0</v>
      </c>
      <c r="T1470" s="113">
        <f t="shared" si="1152"/>
        <v>0</v>
      </c>
      <c r="U1470" s="113">
        <f t="shared" si="1153"/>
        <v>0</v>
      </c>
      <c r="V1470" s="113">
        <f t="shared" si="1154"/>
        <v>0</v>
      </c>
      <c r="W1470" s="113">
        <f t="shared" si="1155"/>
        <v>0</v>
      </c>
      <c r="X1470" s="113">
        <f t="shared" si="1156"/>
        <v>0</v>
      </c>
      <c r="Y1470" s="113">
        <f t="shared" si="1157"/>
        <v>0</v>
      </c>
      <c r="Z1470" s="113">
        <f t="shared" si="1142"/>
        <v>0</v>
      </c>
      <c r="AA1470" s="76">
        <v>10</v>
      </c>
      <c r="AB1470" s="76">
        <v>6</v>
      </c>
      <c r="AC1470" s="76">
        <v>8</v>
      </c>
      <c r="AD1470" s="76">
        <v>2</v>
      </c>
      <c r="AE1470" s="76">
        <v>2</v>
      </c>
      <c r="AF1470" s="76">
        <v>5</v>
      </c>
      <c r="AG1470" s="76">
        <v>8</v>
      </c>
      <c r="AH1470" s="131">
        <f t="shared" si="1136"/>
        <v>0</v>
      </c>
      <c r="AI1470" s="131">
        <f t="shared" si="1143"/>
        <v>0</v>
      </c>
      <c r="AJ1470" s="131">
        <f t="shared" si="1126"/>
        <v>0</v>
      </c>
      <c r="AK1470" s="131">
        <f t="shared" si="1127"/>
        <v>0</v>
      </c>
      <c r="AL1470" s="131">
        <f t="shared" si="1144"/>
        <v>0</v>
      </c>
      <c r="AM1470" s="131">
        <f t="shared" si="1145"/>
        <v>0</v>
      </c>
      <c r="AN1470" s="131">
        <f t="shared" si="1137"/>
        <v>0</v>
      </c>
      <c r="AX1470" s="128">
        <f t="shared" si="1138"/>
        <v>0</v>
      </c>
      <c r="BA1470" s="128">
        <f t="shared" si="1139"/>
        <v>0</v>
      </c>
      <c r="BB1470" s="128">
        <f t="shared" si="1140"/>
        <v>0</v>
      </c>
      <c r="BW1470" s="136" t="str">
        <f t="shared" si="1132"/>
        <v xml:space="preserve">   </v>
      </c>
    </row>
    <row r="1471" spans="1:75" x14ac:dyDescent="0.25">
      <c r="A1471" s="134">
        <f t="shared" si="1133"/>
        <v>0</v>
      </c>
      <c r="C1471" s="10" t="str">
        <f t="shared" si="1125"/>
        <v>Do Not Pick</v>
      </c>
      <c r="D1471" s="17">
        <f t="shared" si="1134"/>
        <v>0</v>
      </c>
      <c r="E1471" s="113">
        <f t="shared" si="1146"/>
        <v>0</v>
      </c>
      <c r="F1471" s="113">
        <f t="shared" si="1147"/>
        <v>0</v>
      </c>
      <c r="G1471" s="113">
        <f t="shared" si="1148"/>
        <v>0</v>
      </c>
      <c r="H1471" s="113">
        <f t="shared" si="1149"/>
        <v>0</v>
      </c>
      <c r="I1471" s="113">
        <f t="shared" si="1150"/>
        <v>0</v>
      </c>
      <c r="J1471" s="113">
        <f t="shared" si="1151"/>
        <v>0</v>
      </c>
      <c r="K1471" s="113">
        <f t="shared" si="1141"/>
        <v>0</v>
      </c>
      <c r="L1471" s="76">
        <v>8</v>
      </c>
      <c r="M1471" s="76">
        <v>5</v>
      </c>
      <c r="N1471" s="76">
        <v>7</v>
      </c>
      <c r="O1471" s="76">
        <v>6</v>
      </c>
      <c r="P1471" s="76">
        <v>6</v>
      </c>
      <c r="Q1471" s="76">
        <v>2</v>
      </c>
      <c r="R1471" s="76">
        <v>1</v>
      </c>
      <c r="S1471" s="17">
        <f t="shared" si="1135"/>
        <v>0</v>
      </c>
      <c r="T1471" s="113">
        <f t="shared" si="1152"/>
        <v>0</v>
      </c>
      <c r="U1471" s="113">
        <f t="shared" si="1153"/>
        <v>0</v>
      </c>
      <c r="V1471" s="113">
        <f t="shared" si="1154"/>
        <v>0</v>
      </c>
      <c r="W1471" s="113">
        <f t="shared" si="1155"/>
        <v>0</v>
      </c>
      <c r="X1471" s="113">
        <f t="shared" si="1156"/>
        <v>0</v>
      </c>
      <c r="Y1471" s="113">
        <f t="shared" si="1157"/>
        <v>0</v>
      </c>
      <c r="Z1471" s="113">
        <f t="shared" si="1142"/>
        <v>0</v>
      </c>
      <c r="AA1471" s="76">
        <v>10</v>
      </c>
      <c r="AB1471" s="76">
        <v>6</v>
      </c>
      <c r="AC1471" s="76">
        <v>8</v>
      </c>
      <c r="AD1471" s="76">
        <v>2</v>
      </c>
      <c r="AE1471" s="76">
        <v>2</v>
      </c>
      <c r="AF1471" s="76">
        <v>5</v>
      </c>
      <c r="AG1471" s="76">
        <v>8</v>
      </c>
      <c r="AH1471" s="131">
        <f t="shared" si="1136"/>
        <v>0</v>
      </c>
      <c r="AI1471" s="131">
        <f t="shared" si="1143"/>
        <v>0</v>
      </c>
      <c r="AJ1471" s="131">
        <f t="shared" si="1126"/>
        <v>0</v>
      </c>
      <c r="AK1471" s="131">
        <f t="shared" si="1127"/>
        <v>0</v>
      </c>
      <c r="AL1471" s="131">
        <f t="shared" si="1144"/>
        <v>0</v>
      </c>
      <c r="AM1471" s="131">
        <f t="shared" si="1145"/>
        <v>0</v>
      </c>
      <c r="AN1471" s="131">
        <f t="shared" si="1137"/>
        <v>0</v>
      </c>
      <c r="AX1471" s="128">
        <f t="shared" si="1138"/>
        <v>0</v>
      </c>
      <c r="BA1471" s="128">
        <f t="shared" si="1139"/>
        <v>0</v>
      </c>
      <c r="BB1471" s="128">
        <f t="shared" si="1140"/>
        <v>0</v>
      </c>
      <c r="BW1471" s="136" t="str">
        <f t="shared" si="1132"/>
        <v xml:space="preserve">   </v>
      </c>
    </row>
    <row r="1472" spans="1:75" x14ac:dyDescent="0.25">
      <c r="A1472" s="134">
        <f t="shared" si="1133"/>
        <v>0</v>
      </c>
      <c r="C1472" s="10" t="str">
        <f t="shared" si="1125"/>
        <v>Do Not Pick</v>
      </c>
      <c r="D1472" s="17">
        <f t="shared" si="1134"/>
        <v>0</v>
      </c>
      <c r="E1472" s="113">
        <f t="shared" si="1146"/>
        <v>0</v>
      </c>
      <c r="F1472" s="113">
        <f t="shared" si="1147"/>
        <v>0</v>
      </c>
      <c r="G1472" s="113">
        <f t="shared" si="1148"/>
        <v>0</v>
      </c>
      <c r="H1472" s="113">
        <f t="shared" si="1149"/>
        <v>0</v>
      </c>
      <c r="I1472" s="113">
        <f t="shared" si="1150"/>
        <v>0</v>
      </c>
      <c r="J1472" s="113">
        <f t="shared" si="1151"/>
        <v>0</v>
      </c>
      <c r="K1472" s="113">
        <f t="shared" si="1141"/>
        <v>0</v>
      </c>
      <c r="L1472" s="76">
        <v>8</v>
      </c>
      <c r="M1472" s="76">
        <v>5</v>
      </c>
      <c r="N1472" s="76">
        <v>7</v>
      </c>
      <c r="O1472" s="76">
        <v>6</v>
      </c>
      <c r="P1472" s="76">
        <v>6</v>
      </c>
      <c r="Q1472" s="76">
        <v>2</v>
      </c>
      <c r="R1472" s="76">
        <v>1</v>
      </c>
      <c r="S1472" s="17">
        <f t="shared" si="1135"/>
        <v>0</v>
      </c>
      <c r="T1472" s="113">
        <f t="shared" si="1152"/>
        <v>0</v>
      </c>
      <c r="U1472" s="113">
        <f t="shared" si="1153"/>
        <v>0</v>
      </c>
      <c r="V1472" s="113">
        <f t="shared" si="1154"/>
        <v>0</v>
      </c>
      <c r="W1472" s="113">
        <f t="shared" si="1155"/>
        <v>0</v>
      </c>
      <c r="X1472" s="113">
        <f t="shared" si="1156"/>
        <v>0</v>
      </c>
      <c r="Y1472" s="113">
        <f t="shared" si="1157"/>
        <v>0</v>
      </c>
      <c r="Z1472" s="113">
        <f t="shared" si="1142"/>
        <v>0</v>
      </c>
      <c r="AA1472" s="76">
        <v>10</v>
      </c>
      <c r="AB1472" s="76">
        <v>6</v>
      </c>
      <c r="AC1472" s="76">
        <v>8</v>
      </c>
      <c r="AD1472" s="76">
        <v>2</v>
      </c>
      <c r="AE1472" s="76">
        <v>2</v>
      </c>
      <c r="AF1472" s="76">
        <v>5</v>
      </c>
      <c r="AG1472" s="76">
        <v>8</v>
      </c>
      <c r="AH1472" s="131">
        <f t="shared" si="1136"/>
        <v>0</v>
      </c>
      <c r="AI1472" s="131">
        <f t="shared" si="1143"/>
        <v>0</v>
      </c>
      <c r="AJ1472" s="131">
        <f t="shared" si="1126"/>
        <v>0</v>
      </c>
      <c r="AK1472" s="131">
        <f t="shared" si="1127"/>
        <v>0</v>
      </c>
      <c r="AL1472" s="131">
        <f t="shared" si="1144"/>
        <v>0</v>
      </c>
      <c r="AM1472" s="131">
        <f t="shared" si="1145"/>
        <v>0</v>
      </c>
      <c r="AN1472" s="131">
        <f t="shared" si="1137"/>
        <v>0</v>
      </c>
      <c r="AX1472" s="128">
        <f t="shared" si="1138"/>
        <v>0</v>
      </c>
      <c r="BA1472" s="128">
        <f t="shared" si="1139"/>
        <v>0</v>
      </c>
      <c r="BB1472" s="128">
        <f t="shared" si="1140"/>
        <v>0</v>
      </c>
      <c r="BW1472" s="136" t="str">
        <f t="shared" si="1132"/>
        <v xml:space="preserve">   </v>
      </c>
    </row>
    <row r="1473" spans="1:75" x14ac:dyDescent="0.25">
      <c r="A1473" s="134">
        <f t="shared" si="1133"/>
        <v>0</v>
      </c>
      <c r="C1473" s="10" t="str">
        <f t="shared" si="1125"/>
        <v>Do Not Pick</v>
      </c>
      <c r="D1473" s="17">
        <f t="shared" si="1134"/>
        <v>0</v>
      </c>
      <c r="E1473" s="113">
        <f t="shared" si="1146"/>
        <v>0</v>
      </c>
      <c r="F1473" s="113">
        <f t="shared" si="1147"/>
        <v>0</v>
      </c>
      <c r="G1473" s="113">
        <f t="shared" si="1148"/>
        <v>0</v>
      </c>
      <c r="H1473" s="113">
        <f t="shared" si="1149"/>
        <v>0</v>
      </c>
      <c r="I1473" s="113">
        <f t="shared" si="1150"/>
        <v>0</v>
      </c>
      <c r="J1473" s="113">
        <f t="shared" si="1151"/>
        <v>0</v>
      </c>
      <c r="K1473" s="113">
        <f t="shared" si="1141"/>
        <v>0</v>
      </c>
      <c r="L1473" s="76">
        <v>8</v>
      </c>
      <c r="M1473" s="76">
        <v>5</v>
      </c>
      <c r="N1473" s="76">
        <v>7</v>
      </c>
      <c r="O1473" s="76">
        <v>6</v>
      </c>
      <c r="P1473" s="76">
        <v>6</v>
      </c>
      <c r="Q1473" s="76">
        <v>2</v>
      </c>
      <c r="R1473" s="76">
        <v>1</v>
      </c>
      <c r="S1473" s="17">
        <f t="shared" si="1135"/>
        <v>0</v>
      </c>
      <c r="T1473" s="113">
        <f t="shared" si="1152"/>
        <v>0</v>
      </c>
      <c r="U1473" s="113">
        <f t="shared" si="1153"/>
        <v>0</v>
      </c>
      <c r="V1473" s="113">
        <f t="shared" si="1154"/>
        <v>0</v>
      </c>
      <c r="W1473" s="113">
        <f t="shared" si="1155"/>
        <v>0</v>
      </c>
      <c r="X1473" s="113">
        <f t="shared" si="1156"/>
        <v>0</v>
      </c>
      <c r="Y1473" s="113">
        <f t="shared" si="1157"/>
        <v>0</v>
      </c>
      <c r="Z1473" s="113">
        <f t="shared" si="1142"/>
        <v>0</v>
      </c>
      <c r="AA1473" s="76">
        <v>10</v>
      </c>
      <c r="AB1473" s="76">
        <v>6</v>
      </c>
      <c r="AC1473" s="76">
        <v>8</v>
      </c>
      <c r="AD1473" s="76">
        <v>2</v>
      </c>
      <c r="AE1473" s="76">
        <v>2</v>
      </c>
      <c r="AF1473" s="76">
        <v>5</v>
      </c>
      <c r="AG1473" s="76">
        <v>8</v>
      </c>
      <c r="AH1473" s="131">
        <f t="shared" si="1136"/>
        <v>0</v>
      </c>
      <c r="AI1473" s="131">
        <f t="shared" si="1143"/>
        <v>0</v>
      </c>
      <c r="AJ1473" s="131">
        <f t="shared" si="1126"/>
        <v>0</v>
      </c>
      <c r="AK1473" s="131">
        <f t="shared" si="1127"/>
        <v>0</v>
      </c>
      <c r="AL1473" s="131">
        <f t="shared" si="1144"/>
        <v>0</v>
      </c>
      <c r="AM1473" s="131">
        <f t="shared" si="1145"/>
        <v>0</v>
      </c>
      <c r="AN1473" s="131">
        <f t="shared" si="1137"/>
        <v>0</v>
      </c>
      <c r="AX1473" s="128">
        <f t="shared" si="1138"/>
        <v>0</v>
      </c>
      <c r="BA1473" s="128">
        <f t="shared" si="1139"/>
        <v>0</v>
      </c>
      <c r="BB1473" s="128">
        <f t="shared" si="1140"/>
        <v>0</v>
      </c>
      <c r="BW1473" s="136" t="str">
        <f t="shared" si="1132"/>
        <v xml:space="preserve">   </v>
      </c>
    </row>
    <row r="1474" spans="1:75" x14ac:dyDescent="0.25">
      <c r="A1474" s="134">
        <f t="shared" si="1133"/>
        <v>0</v>
      </c>
      <c r="C1474" s="10" t="str">
        <f t="shared" ref="C1474:C1537" si="1158">IF(DU1474=0,"Do Not Pick",IF(DU1474=1,"Below Avg",IF(DU1474=2,"Above Avg",IF(DU1474=3,"Top Team"))))</f>
        <v>Do Not Pick</v>
      </c>
      <c r="D1474" s="17">
        <f t="shared" si="1134"/>
        <v>0</v>
      </c>
      <c r="E1474" s="113">
        <f t="shared" si="1146"/>
        <v>0</v>
      </c>
      <c r="F1474" s="113">
        <f t="shared" si="1147"/>
        <v>0</v>
      </c>
      <c r="G1474" s="113">
        <f t="shared" si="1148"/>
        <v>0</v>
      </c>
      <c r="H1474" s="113">
        <f t="shared" si="1149"/>
        <v>0</v>
      </c>
      <c r="I1474" s="113">
        <f t="shared" si="1150"/>
        <v>0</v>
      </c>
      <c r="J1474" s="113">
        <f t="shared" si="1151"/>
        <v>0</v>
      </c>
      <c r="K1474" s="113">
        <f t="shared" si="1141"/>
        <v>0</v>
      </c>
      <c r="L1474" s="76">
        <v>8</v>
      </c>
      <c r="M1474" s="76">
        <v>5</v>
      </c>
      <c r="N1474" s="76">
        <v>7</v>
      </c>
      <c r="O1474" s="76">
        <v>6</v>
      </c>
      <c r="P1474" s="76">
        <v>6</v>
      </c>
      <c r="Q1474" s="76">
        <v>2</v>
      </c>
      <c r="R1474" s="76">
        <v>1</v>
      </c>
      <c r="S1474" s="17">
        <f t="shared" si="1135"/>
        <v>0</v>
      </c>
      <c r="T1474" s="113">
        <f t="shared" si="1152"/>
        <v>0</v>
      </c>
      <c r="U1474" s="113">
        <f t="shared" si="1153"/>
        <v>0</v>
      </c>
      <c r="V1474" s="113">
        <f t="shared" si="1154"/>
        <v>0</v>
      </c>
      <c r="W1474" s="113">
        <f t="shared" si="1155"/>
        <v>0</v>
      </c>
      <c r="X1474" s="113">
        <f t="shared" si="1156"/>
        <v>0</v>
      </c>
      <c r="Y1474" s="113">
        <f t="shared" si="1157"/>
        <v>0</v>
      </c>
      <c r="Z1474" s="113">
        <f t="shared" si="1142"/>
        <v>0</v>
      </c>
      <c r="AA1474" s="76">
        <v>10</v>
      </c>
      <c r="AB1474" s="76">
        <v>6</v>
      </c>
      <c r="AC1474" s="76">
        <v>8</v>
      </c>
      <c r="AD1474" s="76">
        <v>2</v>
      </c>
      <c r="AE1474" s="76">
        <v>2</v>
      </c>
      <c r="AF1474" s="76">
        <v>5</v>
      </c>
      <c r="AG1474" s="76">
        <v>8</v>
      </c>
      <c r="AH1474" s="131">
        <f t="shared" si="1136"/>
        <v>0</v>
      </c>
      <c r="AI1474" s="131">
        <f t="shared" si="1143"/>
        <v>0</v>
      </c>
      <c r="AJ1474" s="131">
        <f t="shared" ref="AJ1474:AJ1537" si="1159">AS1474/6.5-CV6092-CW1474</f>
        <v>0</v>
      </c>
      <c r="AK1474" s="131">
        <f t="shared" ref="AK1474:AK1537" si="1160">SUM(AR1474,AT1474)/20 + SUM(AR1474,AU1474,AV1474)/25 + SUM(AR1474,AW1474)/31</f>
        <v>0</v>
      </c>
      <c r="AL1474" s="131">
        <f t="shared" si="1144"/>
        <v>0</v>
      </c>
      <c r="AM1474" s="131">
        <f t="shared" si="1145"/>
        <v>0</v>
      </c>
      <c r="AN1474" s="131">
        <f t="shared" si="1137"/>
        <v>0</v>
      </c>
      <c r="AX1474" s="128">
        <f t="shared" si="1138"/>
        <v>0</v>
      </c>
      <c r="BA1474" s="128">
        <f t="shared" si="1139"/>
        <v>0</v>
      </c>
      <c r="BB1474" s="128">
        <f t="shared" si="1140"/>
        <v>0</v>
      </c>
      <c r="BW1474" s="136" t="str">
        <f t="shared" si="1132"/>
        <v xml:space="preserve">   </v>
      </c>
    </row>
    <row r="1475" spans="1:75" x14ac:dyDescent="0.25">
      <c r="A1475" s="134">
        <f t="shared" si="1133"/>
        <v>0</v>
      </c>
      <c r="C1475" s="10" t="str">
        <f t="shared" si="1158"/>
        <v>Do Not Pick</v>
      </c>
      <c r="D1475" s="17">
        <f t="shared" si="1134"/>
        <v>0</v>
      </c>
      <c r="E1475" s="113">
        <f t="shared" si="1146"/>
        <v>0</v>
      </c>
      <c r="F1475" s="113">
        <f t="shared" si="1147"/>
        <v>0</v>
      </c>
      <c r="G1475" s="113">
        <f t="shared" si="1148"/>
        <v>0</v>
      </c>
      <c r="H1475" s="113">
        <f t="shared" si="1149"/>
        <v>0</v>
      </c>
      <c r="I1475" s="113">
        <f t="shared" si="1150"/>
        <v>0</v>
      </c>
      <c r="J1475" s="113">
        <f t="shared" si="1151"/>
        <v>0</v>
      </c>
      <c r="K1475" s="113">
        <f t="shared" si="1141"/>
        <v>0</v>
      </c>
      <c r="L1475" s="76">
        <v>8</v>
      </c>
      <c r="M1475" s="76">
        <v>5</v>
      </c>
      <c r="N1475" s="76">
        <v>7</v>
      </c>
      <c r="O1475" s="76">
        <v>6</v>
      </c>
      <c r="P1475" s="76">
        <v>6</v>
      </c>
      <c r="Q1475" s="76">
        <v>2</v>
      </c>
      <c r="R1475" s="76">
        <v>1</v>
      </c>
      <c r="S1475" s="17">
        <f t="shared" si="1135"/>
        <v>0</v>
      </c>
      <c r="T1475" s="113">
        <f t="shared" si="1152"/>
        <v>0</v>
      </c>
      <c r="U1475" s="113">
        <f t="shared" si="1153"/>
        <v>0</v>
      </c>
      <c r="V1475" s="113">
        <f t="shared" si="1154"/>
        <v>0</v>
      </c>
      <c r="W1475" s="113">
        <f t="shared" si="1155"/>
        <v>0</v>
      </c>
      <c r="X1475" s="113">
        <f t="shared" si="1156"/>
        <v>0</v>
      </c>
      <c r="Y1475" s="113">
        <f t="shared" si="1157"/>
        <v>0</v>
      </c>
      <c r="Z1475" s="113">
        <f t="shared" si="1142"/>
        <v>0</v>
      </c>
      <c r="AA1475" s="76">
        <v>10</v>
      </c>
      <c r="AB1475" s="76">
        <v>6</v>
      </c>
      <c r="AC1475" s="76">
        <v>8</v>
      </c>
      <c r="AD1475" s="76">
        <v>2</v>
      </c>
      <c r="AE1475" s="76">
        <v>2</v>
      </c>
      <c r="AF1475" s="76">
        <v>5</v>
      </c>
      <c r="AG1475" s="76">
        <v>8</v>
      </c>
      <c r="AH1475" s="131">
        <f t="shared" si="1136"/>
        <v>0</v>
      </c>
      <c r="AI1475" s="131">
        <f t="shared" si="1143"/>
        <v>0</v>
      </c>
      <c r="AJ1475" s="131">
        <f t="shared" si="1159"/>
        <v>0</v>
      </c>
      <c r="AK1475" s="131">
        <f t="shared" si="1160"/>
        <v>0</v>
      </c>
      <c r="AL1475" s="131">
        <f t="shared" si="1144"/>
        <v>0</v>
      </c>
      <c r="AM1475" s="131">
        <f t="shared" si="1145"/>
        <v>0</v>
      </c>
      <c r="AN1475" s="131">
        <f t="shared" si="1137"/>
        <v>0</v>
      </c>
      <c r="AX1475" s="128">
        <f t="shared" si="1138"/>
        <v>0</v>
      </c>
      <c r="BA1475" s="128">
        <f t="shared" si="1139"/>
        <v>0</v>
      </c>
      <c r="BB1475" s="128">
        <f t="shared" si="1140"/>
        <v>0</v>
      </c>
      <c r="BW1475" s="136" t="str">
        <f t="shared" ref="BW1475:BW1538" si="1161">CONCATENATE(CJ1475," ",CK1475," ",CL1475," ",DV1475)</f>
        <v xml:space="preserve">   </v>
      </c>
    </row>
    <row r="1476" spans="1:75" x14ac:dyDescent="0.25">
      <c r="A1476" s="134">
        <f t="shared" si="1133"/>
        <v>0</v>
      </c>
      <c r="C1476" s="10" t="str">
        <f t="shared" si="1158"/>
        <v>Do Not Pick</v>
      </c>
      <c r="D1476" s="17">
        <f t="shared" si="1134"/>
        <v>0</v>
      </c>
      <c r="E1476" s="113">
        <f t="shared" si="1146"/>
        <v>0</v>
      </c>
      <c r="F1476" s="113">
        <f t="shared" si="1147"/>
        <v>0</v>
      </c>
      <c r="G1476" s="113">
        <f t="shared" si="1148"/>
        <v>0</v>
      </c>
      <c r="H1476" s="113">
        <f t="shared" si="1149"/>
        <v>0</v>
      </c>
      <c r="I1476" s="113">
        <f t="shared" si="1150"/>
        <v>0</v>
      </c>
      <c r="J1476" s="113">
        <f t="shared" si="1151"/>
        <v>0</v>
      </c>
      <c r="K1476" s="113">
        <f t="shared" si="1141"/>
        <v>0</v>
      </c>
      <c r="L1476" s="76">
        <v>8</v>
      </c>
      <c r="M1476" s="76">
        <v>5</v>
      </c>
      <c r="N1476" s="76">
        <v>7</v>
      </c>
      <c r="O1476" s="76">
        <v>6</v>
      </c>
      <c r="P1476" s="76">
        <v>6</v>
      </c>
      <c r="Q1476" s="76">
        <v>2</v>
      </c>
      <c r="R1476" s="76">
        <v>1</v>
      </c>
      <c r="S1476" s="17">
        <f t="shared" si="1135"/>
        <v>0</v>
      </c>
      <c r="T1476" s="113">
        <f t="shared" si="1152"/>
        <v>0</v>
      </c>
      <c r="U1476" s="113">
        <f t="shared" si="1153"/>
        <v>0</v>
      </c>
      <c r="V1476" s="113">
        <f t="shared" si="1154"/>
        <v>0</v>
      </c>
      <c r="W1476" s="113">
        <f t="shared" si="1155"/>
        <v>0</v>
      </c>
      <c r="X1476" s="113">
        <f t="shared" si="1156"/>
        <v>0</v>
      </c>
      <c r="Y1476" s="113">
        <f t="shared" si="1157"/>
        <v>0</v>
      </c>
      <c r="Z1476" s="113">
        <f t="shared" si="1142"/>
        <v>0</v>
      </c>
      <c r="AA1476" s="76">
        <v>10</v>
      </c>
      <c r="AB1476" s="76">
        <v>6</v>
      </c>
      <c r="AC1476" s="76">
        <v>8</v>
      </c>
      <c r="AD1476" s="76">
        <v>2</v>
      </c>
      <c r="AE1476" s="76">
        <v>2</v>
      </c>
      <c r="AF1476" s="76">
        <v>5</v>
      </c>
      <c r="AG1476" s="76">
        <v>8</v>
      </c>
      <c r="AH1476" s="131">
        <f t="shared" si="1136"/>
        <v>0</v>
      </c>
      <c r="AI1476" s="131">
        <f t="shared" si="1143"/>
        <v>0</v>
      </c>
      <c r="AJ1476" s="131">
        <f t="shared" si="1159"/>
        <v>0</v>
      </c>
      <c r="AK1476" s="131">
        <f t="shared" si="1160"/>
        <v>0</v>
      </c>
      <c r="AL1476" s="131">
        <f t="shared" si="1144"/>
        <v>0</v>
      </c>
      <c r="AM1476" s="131">
        <f t="shared" si="1145"/>
        <v>0</v>
      </c>
      <c r="AN1476" s="131">
        <f t="shared" si="1137"/>
        <v>0</v>
      </c>
      <c r="AX1476" s="128">
        <f t="shared" si="1138"/>
        <v>0</v>
      </c>
      <c r="BA1476" s="128">
        <f t="shared" si="1139"/>
        <v>0</v>
      </c>
      <c r="BB1476" s="128">
        <f t="shared" si="1140"/>
        <v>0</v>
      </c>
      <c r="BW1476" s="136" t="str">
        <f t="shared" si="1161"/>
        <v xml:space="preserve">   </v>
      </c>
    </row>
    <row r="1477" spans="1:75" x14ac:dyDescent="0.25">
      <c r="A1477" s="134">
        <f t="shared" si="1133"/>
        <v>0</v>
      </c>
      <c r="C1477" s="10" t="str">
        <f t="shared" si="1158"/>
        <v>Do Not Pick</v>
      </c>
      <c r="D1477" s="17">
        <f t="shared" si="1134"/>
        <v>0</v>
      </c>
      <c r="E1477" s="113">
        <f t="shared" si="1146"/>
        <v>0</v>
      </c>
      <c r="F1477" s="113">
        <f t="shared" si="1147"/>
        <v>0</v>
      </c>
      <c r="G1477" s="113">
        <f t="shared" si="1148"/>
        <v>0</v>
      </c>
      <c r="H1477" s="113">
        <f t="shared" si="1149"/>
        <v>0</v>
      </c>
      <c r="I1477" s="113">
        <f t="shared" si="1150"/>
        <v>0</v>
      </c>
      <c r="J1477" s="113">
        <f t="shared" si="1151"/>
        <v>0</v>
      </c>
      <c r="K1477" s="113">
        <f t="shared" si="1141"/>
        <v>0</v>
      </c>
      <c r="L1477" s="76">
        <v>8</v>
      </c>
      <c r="M1477" s="76">
        <v>5</v>
      </c>
      <c r="N1477" s="76">
        <v>7</v>
      </c>
      <c r="O1477" s="76">
        <v>6</v>
      </c>
      <c r="P1477" s="76">
        <v>6</v>
      </c>
      <c r="Q1477" s="76">
        <v>2</v>
      </c>
      <c r="R1477" s="76">
        <v>1</v>
      </c>
      <c r="S1477" s="17">
        <f t="shared" si="1135"/>
        <v>0</v>
      </c>
      <c r="T1477" s="113">
        <f t="shared" si="1152"/>
        <v>0</v>
      </c>
      <c r="U1477" s="113">
        <f t="shared" si="1153"/>
        <v>0</v>
      </c>
      <c r="V1477" s="113">
        <f t="shared" si="1154"/>
        <v>0</v>
      </c>
      <c r="W1477" s="113">
        <f t="shared" si="1155"/>
        <v>0</v>
      </c>
      <c r="X1477" s="113">
        <f t="shared" si="1156"/>
        <v>0</v>
      </c>
      <c r="Y1477" s="113">
        <f t="shared" si="1157"/>
        <v>0</v>
      </c>
      <c r="Z1477" s="113">
        <f t="shared" si="1142"/>
        <v>0</v>
      </c>
      <c r="AA1477" s="76">
        <v>10</v>
      </c>
      <c r="AB1477" s="76">
        <v>6</v>
      </c>
      <c r="AC1477" s="76">
        <v>8</v>
      </c>
      <c r="AD1477" s="76">
        <v>2</v>
      </c>
      <c r="AE1477" s="76">
        <v>2</v>
      </c>
      <c r="AF1477" s="76">
        <v>5</v>
      </c>
      <c r="AG1477" s="76">
        <v>8</v>
      </c>
      <c r="AH1477" s="131">
        <f t="shared" si="1136"/>
        <v>0</v>
      </c>
      <c r="AI1477" s="131">
        <f t="shared" si="1143"/>
        <v>0</v>
      </c>
      <c r="AJ1477" s="131">
        <f t="shared" si="1159"/>
        <v>0</v>
      </c>
      <c r="AK1477" s="131">
        <f t="shared" si="1160"/>
        <v>0</v>
      </c>
      <c r="AL1477" s="131">
        <f t="shared" si="1144"/>
        <v>0</v>
      </c>
      <c r="AM1477" s="131">
        <f t="shared" si="1145"/>
        <v>0</v>
      </c>
      <c r="AN1477" s="131">
        <f t="shared" si="1137"/>
        <v>0</v>
      </c>
      <c r="AX1477" s="128">
        <f t="shared" si="1138"/>
        <v>0</v>
      </c>
      <c r="BA1477" s="128">
        <f t="shared" si="1139"/>
        <v>0</v>
      </c>
      <c r="BB1477" s="128">
        <f t="shared" si="1140"/>
        <v>0</v>
      </c>
      <c r="BW1477" s="136" t="str">
        <f t="shared" si="1161"/>
        <v xml:space="preserve">   </v>
      </c>
    </row>
    <row r="1478" spans="1:75" x14ac:dyDescent="0.25">
      <c r="A1478" s="134">
        <f t="shared" si="1133"/>
        <v>0</v>
      </c>
      <c r="C1478" s="10" t="str">
        <f t="shared" si="1158"/>
        <v>Do Not Pick</v>
      </c>
      <c r="D1478" s="17">
        <f t="shared" si="1134"/>
        <v>0</v>
      </c>
      <c r="E1478" s="113">
        <f t="shared" si="1146"/>
        <v>0</v>
      </c>
      <c r="F1478" s="113">
        <f t="shared" si="1147"/>
        <v>0</v>
      </c>
      <c r="G1478" s="113">
        <f t="shared" si="1148"/>
        <v>0</v>
      </c>
      <c r="H1478" s="113">
        <f t="shared" si="1149"/>
        <v>0</v>
      </c>
      <c r="I1478" s="113">
        <f t="shared" si="1150"/>
        <v>0</v>
      </c>
      <c r="J1478" s="113">
        <f t="shared" si="1151"/>
        <v>0</v>
      </c>
      <c r="K1478" s="113">
        <f t="shared" si="1141"/>
        <v>0</v>
      </c>
      <c r="L1478" s="76">
        <v>8</v>
      </c>
      <c r="M1478" s="76">
        <v>5</v>
      </c>
      <c r="N1478" s="76">
        <v>7</v>
      </c>
      <c r="O1478" s="76">
        <v>6</v>
      </c>
      <c r="P1478" s="76">
        <v>6</v>
      </c>
      <c r="Q1478" s="76">
        <v>2</v>
      </c>
      <c r="R1478" s="76">
        <v>1</v>
      </c>
      <c r="S1478" s="17">
        <f t="shared" si="1135"/>
        <v>0</v>
      </c>
      <c r="T1478" s="113">
        <f t="shared" si="1152"/>
        <v>0</v>
      </c>
      <c r="U1478" s="113">
        <f t="shared" si="1153"/>
        <v>0</v>
      </c>
      <c r="V1478" s="113">
        <f t="shared" si="1154"/>
        <v>0</v>
      </c>
      <c r="W1478" s="113">
        <f t="shared" si="1155"/>
        <v>0</v>
      </c>
      <c r="X1478" s="113">
        <f t="shared" si="1156"/>
        <v>0</v>
      </c>
      <c r="Y1478" s="113">
        <f t="shared" si="1157"/>
        <v>0</v>
      </c>
      <c r="Z1478" s="113">
        <f t="shared" si="1142"/>
        <v>0</v>
      </c>
      <c r="AA1478" s="76">
        <v>10</v>
      </c>
      <c r="AB1478" s="76">
        <v>6</v>
      </c>
      <c r="AC1478" s="76">
        <v>8</v>
      </c>
      <c r="AD1478" s="76">
        <v>2</v>
      </c>
      <c r="AE1478" s="76">
        <v>2</v>
      </c>
      <c r="AF1478" s="76">
        <v>5</v>
      </c>
      <c r="AG1478" s="76">
        <v>8</v>
      </c>
      <c r="AH1478" s="131">
        <f t="shared" si="1136"/>
        <v>0</v>
      </c>
      <c r="AI1478" s="131">
        <f t="shared" si="1143"/>
        <v>0</v>
      </c>
      <c r="AJ1478" s="131">
        <f t="shared" si="1159"/>
        <v>0</v>
      </c>
      <c r="AK1478" s="131">
        <f t="shared" si="1160"/>
        <v>0</v>
      </c>
      <c r="AL1478" s="131">
        <f t="shared" si="1144"/>
        <v>0</v>
      </c>
      <c r="AM1478" s="131">
        <f t="shared" si="1145"/>
        <v>0</v>
      </c>
      <c r="AN1478" s="131">
        <f t="shared" si="1137"/>
        <v>0</v>
      </c>
      <c r="AX1478" s="128">
        <f t="shared" si="1138"/>
        <v>0</v>
      </c>
      <c r="BA1478" s="128">
        <f t="shared" si="1139"/>
        <v>0</v>
      </c>
      <c r="BB1478" s="128">
        <f t="shared" si="1140"/>
        <v>0</v>
      </c>
      <c r="BW1478" s="136" t="str">
        <f t="shared" si="1161"/>
        <v xml:space="preserve">   </v>
      </c>
    </row>
    <row r="1479" spans="1:75" x14ac:dyDescent="0.25">
      <c r="A1479" s="134">
        <f t="shared" si="1133"/>
        <v>0</v>
      </c>
      <c r="C1479" s="10" t="str">
        <f t="shared" si="1158"/>
        <v>Do Not Pick</v>
      </c>
      <c r="D1479" s="17">
        <f t="shared" si="1134"/>
        <v>0</v>
      </c>
      <c r="E1479" s="113">
        <f t="shared" si="1146"/>
        <v>0</v>
      </c>
      <c r="F1479" s="113">
        <f t="shared" si="1147"/>
        <v>0</v>
      </c>
      <c r="G1479" s="113">
        <f t="shared" si="1148"/>
        <v>0</v>
      </c>
      <c r="H1479" s="113">
        <f t="shared" si="1149"/>
        <v>0</v>
      </c>
      <c r="I1479" s="113">
        <f t="shared" si="1150"/>
        <v>0</v>
      </c>
      <c r="J1479" s="113">
        <f t="shared" si="1151"/>
        <v>0</v>
      </c>
      <c r="K1479" s="113">
        <f t="shared" si="1141"/>
        <v>0</v>
      </c>
      <c r="L1479" s="76">
        <v>8</v>
      </c>
      <c r="M1479" s="76">
        <v>5</v>
      </c>
      <c r="N1479" s="76">
        <v>7</v>
      </c>
      <c r="O1479" s="76">
        <v>6</v>
      </c>
      <c r="P1479" s="76">
        <v>6</v>
      </c>
      <c r="Q1479" s="76">
        <v>2</v>
      </c>
      <c r="R1479" s="76">
        <v>1</v>
      </c>
      <c r="S1479" s="17">
        <f t="shared" si="1135"/>
        <v>0</v>
      </c>
      <c r="T1479" s="113">
        <f t="shared" si="1152"/>
        <v>0</v>
      </c>
      <c r="U1479" s="113">
        <f t="shared" si="1153"/>
        <v>0</v>
      </c>
      <c r="V1479" s="113">
        <f t="shared" si="1154"/>
        <v>0</v>
      </c>
      <c r="W1479" s="113">
        <f t="shared" si="1155"/>
        <v>0</v>
      </c>
      <c r="X1479" s="113">
        <f t="shared" si="1156"/>
        <v>0</v>
      </c>
      <c r="Y1479" s="113">
        <f t="shared" si="1157"/>
        <v>0</v>
      </c>
      <c r="Z1479" s="113">
        <f t="shared" si="1142"/>
        <v>0</v>
      </c>
      <c r="AA1479" s="76">
        <v>10</v>
      </c>
      <c r="AB1479" s="76">
        <v>6</v>
      </c>
      <c r="AC1479" s="76">
        <v>8</v>
      </c>
      <c r="AD1479" s="76">
        <v>2</v>
      </c>
      <c r="AE1479" s="76">
        <v>2</v>
      </c>
      <c r="AF1479" s="76">
        <v>5</v>
      </c>
      <c r="AG1479" s="76">
        <v>8</v>
      </c>
      <c r="AH1479" s="131">
        <f t="shared" si="1136"/>
        <v>0</v>
      </c>
      <c r="AI1479" s="131">
        <f t="shared" si="1143"/>
        <v>0</v>
      </c>
      <c r="AJ1479" s="131">
        <f t="shared" si="1159"/>
        <v>0</v>
      </c>
      <c r="AK1479" s="131">
        <f t="shared" si="1160"/>
        <v>0</v>
      </c>
      <c r="AL1479" s="131">
        <f t="shared" si="1144"/>
        <v>0</v>
      </c>
      <c r="AM1479" s="131">
        <f t="shared" si="1145"/>
        <v>0</v>
      </c>
      <c r="AN1479" s="131">
        <f t="shared" si="1137"/>
        <v>0</v>
      </c>
      <c r="AX1479" s="128">
        <f t="shared" si="1138"/>
        <v>0</v>
      </c>
      <c r="BA1479" s="128">
        <f t="shared" si="1139"/>
        <v>0</v>
      </c>
      <c r="BB1479" s="128">
        <f t="shared" si="1140"/>
        <v>0</v>
      </c>
      <c r="BW1479" s="136" t="str">
        <f t="shared" si="1161"/>
        <v xml:space="preserve">   </v>
      </c>
    </row>
    <row r="1480" spans="1:75" x14ac:dyDescent="0.25">
      <c r="A1480" s="134">
        <f t="shared" si="1133"/>
        <v>0</v>
      </c>
      <c r="C1480" s="10" t="str">
        <f t="shared" si="1158"/>
        <v>Do Not Pick</v>
      </c>
      <c r="D1480" s="17">
        <f t="shared" si="1134"/>
        <v>0</v>
      </c>
      <c r="E1480" s="113">
        <f t="shared" si="1146"/>
        <v>0</v>
      </c>
      <c r="F1480" s="113">
        <f t="shared" si="1147"/>
        <v>0</v>
      </c>
      <c r="G1480" s="113">
        <f t="shared" si="1148"/>
        <v>0</v>
      </c>
      <c r="H1480" s="113">
        <f t="shared" si="1149"/>
        <v>0</v>
      </c>
      <c r="I1480" s="113">
        <f t="shared" si="1150"/>
        <v>0</v>
      </c>
      <c r="J1480" s="113">
        <f t="shared" si="1151"/>
        <v>0</v>
      </c>
      <c r="K1480" s="113">
        <f t="shared" si="1141"/>
        <v>0</v>
      </c>
      <c r="L1480" s="76">
        <v>8</v>
      </c>
      <c r="M1480" s="76">
        <v>5</v>
      </c>
      <c r="N1480" s="76">
        <v>7</v>
      </c>
      <c r="O1480" s="76">
        <v>6</v>
      </c>
      <c r="P1480" s="76">
        <v>6</v>
      </c>
      <c r="Q1480" s="76">
        <v>2</v>
      </c>
      <c r="R1480" s="76">
        <v>1</v>
      </c>
      <c r="S1480" s="17">
        <f t="shared" si="1135"/>
        <v>0</v>
      </c>
      <c r="T1480" s="113">
        <f t="shared" si="1152"/>
        <v>0</v>
      </c>
      <c r="U1480" s="113">
        <f t="shared" si="1153"/>
        <v>0</v>
      </c>
      <c r="V1480" s="113">
        <f t="shared" si="1154"/>
        <v>0</v>
      </c>
      <c r="W1480" s="113">
        <f t="shared" si="1155"/>
        <v>0</v>
      </c>
      <c r="X1480" s="113">
        <f t="shared" si="1156"/>
        <v>0</v>
      </c>
      <c r="Y1480" s="113">
        <f t="shared" si="1157"/>
        <v>0</v>
      </c>
      <c r="Z1480" s="113">
        <f t="shared" si="1142"/>
        <v>0</v>
      </c>
      <c r="AA1480" s="76">
        <v>10</v>
      </c>
      <c r="AB1480" s="76">
        <v>6</v>
      </c>
      <c r="AC1480" s="76">
        <v>8</v>
      </c>
      <c r="AD1480" s="76">
        <v>2</v>
      </c>
      <c r="AE1480" s="76">
        <v>2</v>
      </c>
      <c r="AF1480" s="76">
        <v>5</v>
      </c>
      <c r="AG1480" s="76">
        <v>8</v>
      </c>
      <c r="AH1480" s="131">
        <f t="shared" si="1136"/>
        <v>0</v>
      </c>
      <c r="AI1480" s="131">
        <f t="shared" si="1143"/>
        <v>0</v>
      </c>
      <c r="AJ1480" s="131">
        <f t="shared" si="1159"/>
        <v>0</v>
      </c>
      <c r="AK1480" s="131">
        <f t="shared" si="1160"/>
        <v>0</v>
      </c>
      <c r="AL1480" s="131">
        <f t="shared" si="1144"/>
        <v>0</v>
      </c>
      <c r="AM1480" s="131">
        <f t="shared" si="1145"/>
        <v>0</v>
      </c>
      <c r="AN1480" s="131">
        <f t="shared" si="1137"/>
        <v>0</v>
      </c>
      <c r="AX1480" s="128">
        <f t="shared" si="1138"/>
        <v>0</v>
      </c>
      <c r="BA1480" s="128">
        <f t="shared" si="1139"/>
        <v>0</v>
      </c>
      <c r="BB1480" s="128">
        <f t="shared" si="1140"/>
        <v>0</v>
      </c>
      <c r="BW1480" s="136" t="str">
        <f t="shared" si="1161"/>
        <v xml:space="preserve">   </v>
      </c>
    </row>
    <row r="1481" spans="1:75" x14ac:dyDescent="0.25">
      <c r="A1481" s="134">
        <f t="shared" si="1133"/>
        <v>0</v>
      </c>
      <c r="C1481" s="10" t="str">
        <f t="shared" si="1158"/>
        <v>Do Not Pick</v>
      </c>
      <c r="D1481" s="17">
        <f t="shared" si="1134"/>
        <v>0</v>
      </c>
      <c r="E1481" s="113">
        <f t="shared" si="1146"/>
        <v>0</v>
      </c>
      <c r="F1481" s="113">
        <f t="shared" si="1147"/>
        <v>0</v>
      </c>
      <c r="G1481" s="113">
        <f t="shared" si="1148"/>
        <v>0</v>
      </c>
      <c r="H1481" s="113">
        <f t="shared" si="1149"/>
        <v>0</v>
      </c>
      <c r="I1481" s="113">
        <f t="shared" si="1150"/>
        <v>0</v>
      </c>
      <c r="J1481" s="113">
        <f t="shared" si="1151"/>
        <v>0</v>
      </c>
      <c r="K1481" s="113">
        <f t="shared" si="1141"/>
        <v>0</v>
      </c>
      <c r="L1481" s="76">
        <v>8</v>
      </c>
      <c r="M1481" s="76">
        <v>5</v>
      </c>
      <c r="N1481" s="76">
        <v>7</v>
      </c>
      <c r="O1481" s="76">
        <v>6</v>
      </c>
      <c r="P1481" s="76">
        <v>6</v>
      </c>
      <c r="Q1481" s="76">
        <v>2</v>
      </c>
      <c r="R1481" s="76">
        <v>1</v>
      </c>
      <c r="S1481" s="17">
        <f t="shared" si="1135"/>
        <v>0</v>
      </c>
      <c r="T1481" s="113">
        <f t="shared" si="1152"/>
        <v>0</v>
      </c>
      <c r="U1481" s="113">
        <f t="shared" si="1153"/>
        <v>0</v>
      </c>
      <c r="V1481" s="113">
        <f t="shared" si="1154"/>
        <v>0</v>
      </c>
      <c r="W1481" s="113">
        <f t="shared" si="1155"/>
        <v>0</v>
      </c>
      <c r="X1481" s="113">
        <f t="shared" si="1156"/>
        <v>0</v>
      </c>
      <c r="Y1481" s="113">
        <f t="shared" si="1157"/>
        <v>0</v>
      </c>
      <c r="Z1481" s="113">
        <f t="shared" si="1142"/>
        <v>0</v>
      </c>
      <c r="AA1481" s="76">
        <v>10</v>
      </c>
      <c r="AB1481" s="76">
        <v>6</v>
      </c>
      <c r="AC1481" s="76">
        <v>8</v>
      </c>
      <c r="AD1481" s="76">
        <v>2</v>
      </c>
      <c r="AE1481" s="76">
        <v>2</v>
      </c>
      <c r="AF1481" s="76">
        <v>5</v>
      </c>
      <c r="AG1481" s="76">
        <v>8</v>
      </c>
      <c r="AH1481" s="131">
        <f t="shared" si="1136"/>
        <v>0</v>
      </c>
      <c r="AI1481" s="131">
        <f t="shared" si="1143"/>
        <v>0</v>
      </c>
      <c r="AJ1481" s="131">
        <f t="shared" si="1159"/>
        <v>0</v>
      </c>
      <c r="AK1481" s="131">
        <f t="shared" si="1160"/>
        <v>0</v>
      </c>
      <c r="AL1481" s="131">
        <f t="shared" si="1144"/>
        <v>0</v>
      </c>
      <c r="AM1481" s="131">
        <f t="shared" si="1145"/>
        <v>0</v>
      </c>
      <c r="AN1481" s="131">
        <f t="shared" si="1137"/>
        <v>0</v>
      </c>
      <c r="AX1481" s="128">
        <f t="shared" si="1138"/>
        <v>0</v>
      </c>
      <c r="BA1481" s="128">
        <f t="shared" si="1139"/>
        <v>0</v>
      </c>
      <c r="BB1481" s="128">
        <f t="shared" si="1140"/>
        <v>0</v>
      </c>
      <c r="BW1481" s="136" t="str">
        <f t="shared" si="1161"/>
        <v xml:space="preserve">   </v>
      </c>
    </row>
    <row r="1482" spans="1:75" x14ac:dyDescent="0.25">
      <c r="A1482" s="134">
        <f t="shared" si="1133"/>
        <v>0</v>
      </c>
      <c r="C1482" s="10" t="str">
        <f t="shared" si="1158"/>
        <v>Do Not Pick</v>
      </c>
      <c r="D1482" s="17">
        <f t="shared" si="1134"/>
        <v>0</v>
      </c>
      <c r="E1482" s="113">
        <f t="shared" si="1146"/>
        <v>0</v>
      </c>
      <c r="F1482" s="113">
        <f t="shared" si="1147"/>
        <v>0</v>
      </c>
      <c r="G1482" s="113">
        <f t="shared" si="1148"/>
        <v>0</v>
      </c>
      <c r="H1482" s="113">
        <f t="shared" si="1149"/>
        <v>0</v>
      </c>
      <c r="I1482" s="113">
        <f t="shared" si="1150"/>
        <v>0</v>
      </c>
      <c r="J1482" s="113">
        <f t="shared" si="1151"/>
        <v>0</v>
      </c>
      <c r="K1482" s="113">
        <f t="shared" si="1141"/>
        <v>0</v>
      </c>
      <c r="L1482" s="76">
        <v>8</v>
      </c>
      <c r="M1482" s="76">
        <v>5</v>
      </c>
      <c r="N1482" s="76">
        <v>7</v>
      </c>
      <c r="O1482" s="76">
        <v>6</v>
      </c>
      <c r="P1482" s="76">
        <v>6</v>
      </c>
      <c r="Q1482" s="76">
        <v>2</v>
      </c>
      <c r="R1482" s="76">
        <v>1</v>
      </c>
      <c r="S1482" s="17">
        <f t="shared" si="1135"/>
        <v>0</v>
      </c>
      <c r="T1482" s="113">
        <f t="shared" si="1152"/>
        <v>0</v>
      </c>
      <c r="U1482" s="113">
        <f t="shared" si="1153"/>
        <v>0</v>
      </c>
      <c r="V1482" s="113">
        <f t="shared" si="1154"/>
        <v>0</v>
      </c>
      <c r="W1482" s="113">
        <f t="shared" si="1155"/>
        <v>0</v>
      </c>
      <c r="X1482" s="113">
        <f t="shared" si="1156"/>
        <v>0</v>
      </c>
      <c r="Y1482" s="113">
        <f t="shared" si="1157"/>
        <v>0</v>
      </c>
      <c r="Z1482" s="113">
        <f t="shared" si="1142"/>
        <v>0</v>
      </c>
      <c r="AA1482" s="76">
        <v>10</v>
      </c>
      <c r="AB1482" s="76">
        <v>6</v>
      </c>
      <c r="AC1482" s="76">
        <v>8</v>
      </c>
      <c r="AD1482" s="76">
        <v>2</v>
      </c>
      <c r="AE1482" s="76">
        <v>2</v>
      </c>
      <c r="AF1482" s="76">
        <v>5</v>
      </c>
      <c r="AG1482" s="76">
        <v>8</v>
      </c>
      <c r="AH1482" s="131">
        <f t="shared" si="1136"/>
        <v>0</v>
      </c>
      <c r="AI1482" s="131">
        <f t="shared" si="1143"/>
        <v>0</v>
      </c>
      <c r="AJ1482" s="131">
        <f t="shared" si="1159"/>
        <v>0</v>
      </c>
      <c r="AK1482" s="131">
        <f t="shared" si="1160"/>
        <v>0</v>
      </c>
      <c r="AL1482" s="131">
        <f t="shared" si="1144"/>
        <v>0</v>
      </c>
      <c r="AM1482" s="131">
        <f t="shared" si="1145"/>
        <v>0</v>
      </c>
      <c r="AN1482" s="131">
        <f t="shared" si="1137"/>
        <v>0</v>
      </c>
      <c r="AX1482" s="128">
        <f t="shared" si="1138"/>
        <v>0</v>
      </c>
      <c r="BA1482" s="128">
        <f t="shared" si="1139"/>
        <v>0</v>
      </c>
      <c r="BB1482" s="128">
        <f t="shared" si="1140"/>
        <v>0</v>
      </c>
      <c r="BW1482" s="136" t="str">
        <f t="shared" si="1161"/>
        <v xml:space="preserve">   </v>
      </c>
    </row>
    <row r="1483" spans="1:75" x14ac:dyDescent="0.25">
      <c r="A1483" s="134">
        <f t="shared" si="1133"/>
        <v>0</v>
      </c>
      <c r="C1483" s="10" t="str">
        <f t="shared" si="1158"/>
        <v>Do Not Pick</v>
      </c>
      <c r="D1483" s="17">
        <f t="shared" si="1134"/>
        <v>0</v>
      </c>
      <c r="E1483" s="113">
        <f t="shared" si="1146"/>
        <v>0</v>
      </c>
      <c r="F1483" s="113">
        <f t="shared" si="1147"/>
        <v>0</v>
      </c>
      <c r="G1483" s="113">
        <f t="shared" si="1148"/>
        <v>0</v>
      </c>
      <c r="H1483" s="113">
        <f t="shared" si="1149"/>
        <v>0</v>
      </c>
      <c r="I1483" s="113">
        <f t="shared" si="1150"/>
        <v>0</v>
      </c>
      <c r="J1483" s="113">
        <f t="shared" si="1151"/>
        <v>0</v>
      </c>
      <c r="K1483" s="113">
        <f t="shared" si="1141"/>
        <v>0</v>
      </c>
      <c r="L1483" s="76">
        <v>8</v>
      </c>
      <c r="M1483" s="76">
        <v>5</v>
      </c>
      <c r="N1483" s="76">
        <v>7</v>
      </c>
      <c r="O1483" s="76">
        <v>6</v>
      </c>
      <c r="P1483" s="76">
        <v>6</v>
      </c>
      <c r="Q1483" s="76">
        <v>2</v>
      </c>
      <c r="R1483" s="76">
        <v>1</v>
      </c>
      <c r="S1483" s="17">
        <f t="shared" si="1135"/>
        <v>0</v>
      </c>
      <c r="T1483" s="113">
        <f t="shared" si="1152"/>
        <v>0</v>
      </c>
      <c r="U1483" s="113">
        <f t="shared" si="1153"/>
        <v>0</v>
      </c>
      <c r="V1483" s="113">
        <f t="shared" si="1154"/>
        <v>0</v>
      </c>
      <c r="W1483" s="113">
        <f t="shared" si="1155"/>
        <v>0</v>
      </c>
      <c r="X1483" s="113">
        <f t="shared" si="1156"/>
        <v>0</v>
      </c>
      <c r="Y1483" s="113">
        <f t="shared" si="1157"/>
        <v>0</v>
      </c>
      <c r="Z1483" s="113">
        <f t="shared" si="1142"/>
        <v>0</v>
      </c>
      <c r="AA1483" s="76">
        <v>10</v>
      </c>
      <c r="AB1483" s="76">
        <v>6</v>
      </c>
      <c r="AC1483" s="76">
        <v>8</v>
      </c>
      <c r="AD1483" s="76">
        <v>2</v>
      </c>
      <c r="AE1483" s="76">
        <v>2</v>
      </c>
      <c r="AF1483" s="76">
        <v>5</v>
      </c>
      <c r="AG1483" s="76">
        <v>8</v>
      </c>
      <c r="AH1483" s="131">
        <f t="shared" si="1136"/>
        <v>0</v>
      </c>
      <c r="AI1483" s="131">
        <f t="shared" si="1143"/>
        <v>0</v>
      </c>
      <c r="AJ1483" s="131">
        <f t="shared" si="1159"/>
        <v>0</v>
      </c>
      <c r="AK1483" s="131">
        <f t="shared" si="1160"/>
        <v>0</v>
      </c>
      <c r="AL1483" s="131">
        <f t="shared" si="1144"/>
        <v>0</v>
      </c>
      <c r="AM1483" s="131">
        <f t="shared" si="1145"/>
        <v>0</v>
      </c>
      <c r="AN1483" s="131">
        <f t="shared" si="1137"/>
        <v>0</v>
      </c>
      <c r="AX1483" s="128">
        <f t="shared" si="1138"/>
        <v>0</v>
      </c>
      <c r="BA1483" s="128">
        <f t="shared" si="1139"/>
        <v>0</v>
      </c>
      <c r="BB1483" s="128">
        <f t="shared" si="1140"/>
        <v>0</v>
      </c>
      <c r="BW1483" s="136" t="str">
        <f t="shared" si="1161"/>
        <v xml:space="preserve">   </v>
      </c>
    </row>
    <row r="1484" spans="1:75" x14ac:dyDescent="0.25">
      <c r="A1484" s="134">
        <f t="shared" si="1133"/>
        <v>0</v>
      </c>
      <c r="C1484" s="10" t="str">
        <f t="shared" si="1158"/>
        <v>Do Not Pick</v>
      </c>
      <c r="D1484" s="17">
        <f t="shared" si="1134"/>
        <v>0</v>
      </c>
      <c r="E1484" s="113">
        <f t="shared" si="1146"/>
        <v>0</v>
      </c>
      <c r="F1484" s="113">
        <f t="shared" si="1147"/>
        <v>0</v>
      </c>
      <c r="G1484" s="113">
        <f t="shared" si="1148"/>
        <v>0</v>
      </c>
      <c r="H1484" s="113">
        <f t="shared" si="1149"/>
        <v>0</v>
      </c>
      <c r="I1484" s="113">
        <f t="shared" si="1150"/>
        <v>0</v>
      </c>
      <c r="J1484" s="113">
        <f t="shared" si="1151"/>
        <v>0</v>
      </c>
      <c r="K1484" s="113">
        <f t="shared" si="1141"/>
        <v>0</v>
      </c>
      <c r="L1484" s="76">
        <v>8</v>
      </c>
      <c r="M1484" s="76">
        <v>5</v>
      </c>
      <c r="N1484" s="76">
        <v>7</v>
      </c>
      <c r="O1484" s="76">
        <v>6</v>
      </c>
      <c r="P1484" s="76">
        <v>6</v>
      </c>
      <c r="Q1484" s="76">
        <v>2</v>
      </c>
      <c r="R1484" s="76">
        <v>1</v>
      </c>
      <c r="S1484" s="17">
        <f t="shared" si="1135"/>
        <v>0</v>
      </c>
      <c r="T1484" s="113">
        <f t="shared" si="1152"/>
        <v>0</v>
      </c>
      <c r="U1484" s="113">
        <f t="shared" si="1153"/>
        <v>0</v>
      </c>
      <c r="V1484" s="113">
        <f t="shared" si="1154"/>
        <v>0</v>
      </c>
      <c r="W1484" s="113">
        <f t="shared" si="1155"/>
        <v>0</v>
      </c>
      <c r="X1484" s="113">
        <f t="shared" si="1156"/>
        <v>0</v>
      </c>
      <c r="Y1484" s="113">
        <f t="shared" si="1157"/>
        <v>0</v>
      </c>
      <c r="Z1484" s="113">
        <f t="shared" si="1142"/>
        <v>0</v>
      </c>
      <c r="AA1484" s="76">
        <v>10</v>
      </c>
      <c r="AB1484" s="76">
        <v>6</v>
      </c>
      <c r="AC1484" s="76">
        <v>8</v>
      </c>
      <c r="AD1484" s="76">
        <v>2</v>
      </c>
      <c r="AE1484" s="76">
        <v>2</v>
      </c>
      <c r="AF1484" s="76">
        <v>5</v>
      </c>
      <c r="AG1484" s="76">
        <v>8</v>
      </c>
      <c r="AH1484" s="131">
        <f t="shared" si="1136"/>
        <v>0</v>
      </c>
      <c r="AI1484" s="131">
        <f t="shared" si="1143"/>
        <v>0</v>
      </c>
      <c r="AJ1484" s="131">
        <f t="shared" si="1159"/>
        <v>0</v>
      </c>
      <c r="AK1484" s="131">
        <f t="shared" si="1160"/>
        <v>0</v>
      </c>
      <c r="AL1484" s="131">
        <f t="shared" si="1144"/>
        <v>0</v>
      </c>
      <c r="AM1484" s="131">
        <f t="shared" si="1145"/>
        <v>0</v>
      </c>
      <c r="AN1484" s="131">
        <f t="shared" si="1137"/>
        <v>0</v>
      </c>
      <c r="AX1484" s="128">
        <f t="shared" si="1138"/>
        <v>0</v>
      </c>
      <c r="BA1484" s="128">
        <f t="shared" si="1139"/>
        <v>0</v>
      </c>
      <c r="BB1484" s="128">
        <f t="shared" si="1140"/>
        <v>0</v>
      </c>
      <c r="BW1484" s="136" t="str">
        <f t="shared" si="1161"/>
        <v xml:space="preserve">   </v>
      </c>
    </row>
    <row r="1485" spans="1:75" x14ac:dyDescent="0.25">
      <c r="A1485" s="134">
        <f t="shared" si="1133"/>
        <v>0</v>
      </c>
      <c r="C1485" s="10" t="str">
        <f t="shared" si="1158"/>
        <v>Do Not Pick</v>
      </c>
      <c r="D1485" s="17">
        <f t="shared" si="1134"/>
        <v>0</v>
      </c>
      <c r="E1485" s="113">
        <f t="shared" si="1146"/>
        <v>0</v>
      </c>
      <c r="F1485" s="113">
        <f t="shared" si="1147"/>
        <v>0</v>
      </c>
      <c r="G1485" s="113">
        <f t="shared" si="1148"/>
        <v>0</v>
      </c>
      <c r="H1485" s="113">
        <f t="shared" si="1149"/>
        <v>0</v>
      </c>
      <c r="I1485" s="113">
        <f t="shared" si="1150"/>
        <v>0</v>
      </c>
      <c r="J1485" s="113">
        <f t="shared" si="1151"/>
        <v>0</v>
      </c>
      <c r="K1485" s="113">
        <f t="shared" si="1141"/>
        <v>0</v>
      </c>
      <c r="L1485" s="76">
        <v>8</v>
      </c>
      <c r="M1485" s="76">
        <v>5</v>
      </c>
      <c r="N1485" s="76">
        <v>7</v>
      </c>
      <c r="O1485" s="76">
        <v>6</v>
      </c>
      <c r="P1485" s="76">
        <v>6</v>
      </c>
      <c r="Q1485" s="76">
        <v>2</v>
      </c>
      <c r="R1485" s="76">
        <v>1</v>
      </c>
      <c r="S1485" s="17">
        <f t="shared" si="1135"/>
        <v>0</v>
      </c>
      <c r="T1485" s="113">
        <f t="shared" si="1152"/>
        <v>0</v>
      </c>
      <c r="U1485" s="113">
        <f t="shared" si="1153"/>
        <v>0</v>
      </c>
      <c r="V1485" s="113">
        <f t="shared" si="1154"/>
        <v>0</v>
      </c>
      <c r="W1485" s="113">
        <f t="shared" si="1155"/>
        <v>0</v>
      </c>
      <c r="X1485" s="113">
        <f t="shared" si="1156"/>
        <v>0</v>
      </c>
      <c r="Y1485" s="113">
        <f t="shared" si="1157"/>
        <v>0</v>
      </c>
      <c r="Z1485" s="113">
        <f t="shared" si="1142"/>
        <v>0</v>
      </c>
      <c r="AA1485" s="76">
        <v>10</v>
      </c>
      <c r="AB1485" s="76">
        <v>6</v>
      </c>
      <c r="AC1485" s="76">
        <v>8</v>
      </c>
      <c r="AD1485" s="76">
        <v>2</v>
      </c>
      <c r="AE1485" s="76">
        <v>2</v>
      </c>
      <c r="AF1485" s="76">
        <v>5</v>
      </c>
      <c r="AG1485" s="76">
        <v>8</v>
      </c>
      <c r="AH1485" s="131">
        <f t="shared" si="1136"/>
        <v>0</v>
      </c>
      <c r="AI1485" s="131">
        <f t="shared" si="1143"/>
        <v>0</v>
      </c>
      <c r="AJ1485" s="131">
        <f t="shared" si="1159"/>
        <v>0</v>
      </c>
      <c r="AK1485" s="131">
        <f t="shared" si="1160"/>
        <v>0</v>
      </c>
      <c r="AL1485" s="131">
        <f t="shared" si="1144"/>
        <v>0</v>
      </c>
      <c r="AM1485" s="131">
        <f t="shared" si="1145"/>
        <v>0</v>
      </c>
      <c r="AN1485" s="131">
        <f t="shared" si="1137"/>
        <v>0</v>
      </c>
      <c r="AX1485" s="128">
        <f t="shared" si="1138"/>
        <v>0</v>
      </c>
      <c r="BA1485" s="128">
        <f t="shared" si="1139"/>
        <v>0</v>
      </c>
      <c r="BB1485" s="128">
        <f t="shared" si="1140"/>
        <v>0</v>
      </c>
      <c r="BW1485" s="136" t="str">
        <f t="shared" si="1161"/>
        <v xml:space="preserve">   </v>
      </c>
    </row>
    <row r="1486" spans="1:75" x14ac:dyDescent="0.25">
      <c r="A1486" s="134">
        <f t="shared" si="1133"/>
        <v>0</v>
      </c>
      <c r="C1486" s="10" t="str">
        <f t="shared" si="1158"/>
        <v>Do Not Pick</v>
      </c>
      <c r="D1486" s="17">
        <f t="shared" si="1134"/>
        <v>0</v>
      </c>
      <c r="E1486" s="113">
        <f t="shared" si="1146"/>
        <v>0</v>
      </c>
      <c r="F1486" s="113">
        <f t="shared" si="1147"/>
        <v>0</v>
      </c>
      <c r="G1486" s="113">
        <f t="shared" si="1148"/>
        <v>0</v>
      </c>
      <c r="H1486" s="113">
        <f t="shared" si="1149"/>
        <v>0</v>
      </c>
      <c r="I1486" s="113">
        <f t="shared" si="1150"/>
        <v>0</v>
      </c>
      <c r="J1486" s="113">
        <f t="shared" si="1151"/>
        <v>0</v>
      </c>
      <c r="K1486" s="113">
        <f t="shared" si="1141"/>
        <v>0</v>
      </c>
      <c r="L1486" s="76">
        <v>8</v>
      </c>
      <c r="M1486" s="76">
        <v>5</v>
      </c>
      <c r="N1486" s="76">
        <v>7</v>
      </c>
      <c r="O1486" s="76">
        <v>6</v>
      </c>
      <c r="P1486" s="76">
        <v>6</v>
      </c>
      <c r="Q1486" s="76">
        <v>2</v>
      </c>
      <c r="R1486" s="76">
        <v>1</v>
      </c>
      <c r="S1486" s="17">
        <f t="shared" si="1135"/>
        <v>0</v>
      </c>
      <c r="T1486" s="113">
        <f t="shared" si="1152"/>
        <v>0</v>
      </c>
      <c r="U1486" s="113">
        <f t="shared" si="1153"/>
        <v>0</v>
      </c>
      <c r="V1486" s="113">
        <f t="shared" si="1154"/>
        <v>0</v>
      </c>
      <c r="W1486" s="113">
        <f t="shared" si="1155"/>
        <v>0</v>
      </c>
      <c r="X1486" s="113">
        <f t="shared" si="1156"/>
        <v>0</v>
      </c>
      <c r="Y1486" s="113">
        <f t="shared" si="1157"/>
        <v>0</v>
      </c>
      <c r="Z1486" s="113">
        <f t="shared" si="1142"/>
        <v>0</v>
      </c>
      <c r="AA1486" s="76">
        <v>10</v>
      </c>
      <c r="AB1486" s="76">
        <v>6</v>
      </c>
      <c r="AC1486" s="76">
        <v>8</v>
      </c>
      <c r="AD1486" s="76">
        <v>2</v>
      </c>
      <c r="AE1486" s="76">
        <v>2</v>
      </c>
      <c r="AF1486" s="76">
        <v>5</v>
      </c>
      <c r="AG1486" s="76">
        <v>8</v>
      </c>
      <c r="AH1486" s="131">
        <f t="shared" si="1136"/>
        <v>0</v>
      </c>
      <c r="AI1486" s="131">
        <f t="shared" si="1143"/>
        <v>0</v>
      </c>
      <c r="AJ1486" s="131">
        <f t="shared" si="1159"/>
        <v>0</v>
      </c>
      <c r="AK1486" s="131">
        <f t="shared" si="1160"/>
        <v>0</v>
      </c>
      <c r="AL1486" s="131">
        <f t="shared" si="1144"/>
        <v>0</v>
      </c>
      <c r="AM1486" s="131">
        <f t="shared" si="1145"/>
        <v>0</v>
      </c>
      <c r="AN1486" s="131">
        <f t="shared" si="1137"/>
        <v>0</v>
      </c>
      <c r="AX1486" s="128">
        <f t="shared" si="1138"/>
        <v>0</v>
      </c>
      <c r="BA1486" s="128">
        <f t="shared" si="1139"/>
        <v>0</v>
      </c>
      <c r="BB1486" s="128">
        <f t="shared" si="1140"/>
        <v>0</v>
      </c>
      <c r="BW1486" s="136" t="str">
        <f t="shared" si="1161"/>
        <v xml:space="preserve">   </v>
      </c>
    </row>
    <row r="1487" spans="1:75" x14ac:dyDescent="0.25">
      <c r="A1487" s="134">
        <f t="shared" si="1133"/>
        <v>0</v>
      </c>
      <c r="C1487" s="10" t="str">
        <f t="shared" si="1158"/>
        <v>Do Not Pick</v>
      </c>
      <c r="D1487" s="17">
        <f t="shared" si="1134"/>
        <v>0</v>
      </c>
      <c r="E1487" s="113">
        <f t="shared" si="1146"/>
        <v>0</v>
      </c>
      <c r="F1487" s="113">
        <f t="shared" si="1147"/>
        <v>0</v>
      </c>
      <c r="G1487" s="113">
        <f t="shared" si="1148"/>
        <v>0</v>
      </c>
      <c r="H1487" s="113">
        <f t="shared" si="1149"/>
        <v>0</v>
      </c>
      <c r="I1487" s="113">
        <f t="shared" si="1150"/>
        <v>0</v>
      </c>
      <c r="J1487" s="113">
        <f t="shared" si="1151"/>
        <v>0</v>
      </c>
      <c r="K1487" s="113">
        <f t="shared" si="1141"/>
        <v>0</v>
      </c>
      <c r="L1487" s="76">
        <v>8</v>
      </c>
      <c r="M1487" s="76">
        <v>5</v>
      </c>
      <c r="N1487" s="76">
        <v>7</v>
      </c>
      <c r="O1487" s="76">
        <v>6</v>
      </c>
      <c r="P1487" s="76">
        <v>6</v>
      </c>
      <c r="Q1487" s="76">
        <v>2</v>
      </c>
      <c r="R1487" s="76">
        <v>1</v>
      </c>
      <c r="S1487" s="17">
        <f t="shared" si="1135"/>
        <v>0</v>
      </c>
      <c r="T1487" s="113">
        <f t="shared" si="1152"/>
        <v>0</v>
      </c>
      <c r="U1487" s="113">
        <f t="shared" si="1153"/>
        <v>0</v>
      </c>
      <c r="V1487" s="113">
        <f t="shared" si="1154"/>
        <v>0</v>
      </c>
      <c r="W1487" s="113">
        <f t="shared" si="1155"/>
        <v>0</v>
      </c>
      <c r="X1487" s="113">
        <f t="shared" si="1156"/>
        <v>0</v>
      </c>
      <c r="Y1487" s="113">
        <f t="shared" si="1157"/>
        <v>0</v>
      </c>
      <c r="Z1487" s="113">
        <f t="shared" si="1142"/>
        <v>0</v>
      </c>
      <c r="AA1487" s="76">
        <v>10</v>
      </c>
      <c r="AB1487" s="76">
        <v>6</v>
      </c>
      <c r="AC1487" s="76">
        <v>8</v>
      </c>
      <c r="AD1487" s="76">
        <v>2</v>
      </c>
      <c r="AE1487" s="76">
        <v>2</v>
      </c>
      <c r="AF1487" s="76">
        <v>5</v>
      </c>
      <c r="AG1487" s="76">
        <v>8</v>
      </c>
      <c r="AH1487" s="131">
        <f t="shared" si="1136"/>
        <v>0</v>
      </c>
      <c r="AI1487" s="131">
        <f t="shared" si="1143"/>
        <v>0</v>
      </c>
      <c r="AJ1487" s="131">
        <f t="shared" si="1159"/>
        <v>0</v>
      </c>
      <c r="AK1487" s="131">
        <f t="shared" si="1160"/>
        <v>0</v>
      </c>
      <c r="AL1487" s="131">
        <f t="shared" si="1144"/>
        <v>0</v>
      </c>
      <c r="AM1487" s="131">
        <f t="shared" si="1145"/>
        <v>0</v>
      </c>
      <c r="AN1487" s="131">
        <f t="shared" si="1137"/>
        <v>0</v>
      </c>
      <c r="AX1487" s="128">
        <f t="shared" si="1138"/>
        <v>0</v>
      </c>
      <c r="BA1487" s="128">
        <f t="shared" si="1139"/>
        <v>0</v>
      </c>
      <c r="BB1487" s="128">
        <f t="shared" si="1140"/>
        <v>0</v>
      </c>
      <c r="BW1487" s="136" t="str">
        <f t="shared" si="1161"/>
        <v xml:space="preserve">   </v>
      </c>
    </row>
    <row r="1488" spans="1:75" x14ac:dyDescent="0.25">
      <c r="A1488" s="134">
        <f t="shared" si="1133"/>
        <v>0</v>
      </c>
      <c r="C1488" s="10" t="str">
        <f t="shared" si="1158"/>
        <v>Do Not Pick</v>
      </c>
      <c r="D1488" s="17">
        <f t="shared" si="1134"/>
        <v>0</v>
      </c>
      <c r="E1488" s="113">
        <f t="shared" si="1146"/>
        <v>0</v>
      </c>
      <c r="F1488" s="113">
        <f t="shared" si="1147"/>
        <v>0</v>
      </c>
      <c r="G1488" s="113">
        <f t="shared" si="1148"/>
        <v>0</v>
      </c>
      <c r="H1488" s="113">
        <f t="shared" si="1149"/>
        <v>0</v>
      </c>
      <c r="I1488" s="113">
        <f t="shared" si="1150"/>
        <v>0</v>
      </c>
      <c r="J1488" s="113">
        <f t="shared" si="1151"/>
        <v>0</v>
      </c>
      <c r="K1488" s="113">
        <f t="shared" si="1141"/>
        <v>0</v>
      </c>
      <c r="L1488" s="76">
        <v>8</v>
      </c>
      <c r="M1488" s="76">
        <v>5</v>
      </c>
      <c r="N1488" s="76">
        <v>7</v>
      </c>
      <c r="O1488" s="76">
        <v>6</v>
      </c>
      <c r="P1488" s="76">
        <v>6</v>
      </c>
      <c r="Q1488" s="76">
        <v>2</v>
      </c>
      <c r="R1488" s="76">
        <v>1</v>
      </c>
      <c r="S1488" s="17">
        <f t="shared" si="1135"/>
        <v>0</v>
      </c>
      <c r="T1488" s="113">
        <f t="shared" si="1152"/>
        <v>0</v>
      </c>
      <c r="U1488" s="113">
        <f t="shared" si="1153"/>
        <v>0</v>
      </c>
      <c r="V1488" s="113">
        <f t="shared" si="1154"/>
        <v>0</v>
      </c>
      <c r="W1488" s="113">
        <f t="shared" si="1155"/>
        <v>0</v>
      </c>
      <c r="X1488" s="113">
        <f t="shared" si="1156"/>
        <v>0</v>
      </c>
      <c r="Y1488" s="113">
        <f t="shared" si="1157"/>
        <v>0</v>
      </c>
      <c r="Z1488" s="113">
        <f t="shared" si="1142"/>
        <v>0</v>
      </c>
      <c r="AA1488" s="76">
        <v>10</v>
      </c>
      <c r="AB1488" s="76">
        <v>6</v>
      </c>
      <c r="AC1488" s="76">
        <v>8</v>
      </c>
      <c r="AD1488" s="76">
        <v>2</v>
      </c>
      <c r="AE1488" s="76">
        <v>2</v>
      </c>
      <c r="AF1488" s="76">
        <v>5</v>
      </c>
      <c r="AG1488" s="76">
        <v>8</v>
      </c>
      <c r="AH1488" s="131">
        <f t="shared" si="1136"/>
        <v>0</v>
      </c>
      <c r="AI1488" s="131">
        <f t="shared" si="1143"/>
        <v>0</v>
      </c>
      <c r="AJ1488" s="131">
        <f t="shared" si="1159"/>
        <v>0</v>
      </c>
      <c r="AK1488" s="131">
        <f t="shared" si="1160"/>
        <v>0</v>
      </c>
      <c r="AL1488" s="131">
        <f t="shared" si="1144"/>
        <v>0</v>
      </c>
      <c r="AM1488" s="131">
        <f t="shared" si="1145"/>
        <v>0</v>
      </c>
      <c r="AN1488" s="131">
        <f t="shared" si="1137"/>
        <v>0</v>
      </c>
      <c r="AX1488" s="128">
        <f t="shared" si="1138"/>
        <v>0</v>
      </c>
      <c r="BA1488" s="128">
        <f t="shared" si="1139"/>
        <v>0</v>
      </c>
      <c r="BB1488" s="128">
        <f t="shared" si="1140"/>
        <v>0</v>
      </c>
      <c r="BW1488" s="136" t="str">
        <f t="shared" si="1161"/>
        <v xml:space="preserve">   </v>
      </c>
    </row>
    <row r="1489" spans="1:75" x14ac:dyDescent="0.25">
      <c r="A1489" s="134">
        <f t="shared" si="1133"/>
        <v>0</v>
      </c>
      <c r="C1489" s="10" t="str">
        <f t="shared" si="1158"/>
        <v>Do Not Pick</v>
      </c>
      <c r="D1489" s="17">
        <f t="shared" si="1134"/>
        <v>0</v>
      </c>
      <c r="E1489" s="113">
        <f t="shared" si="1146"/>
        <v>0</v>
      </c>
      <c r="F1489" s="113">
        <f t="shared" si="1147"/>
        <v>0</v>
      </c>
      <c r="G1489" s="113">
        <f t="shared" si="1148"/>
        <v>0</v>
      </c>
      <c r="H1489" s="113">
        <f t="shared" si="1149"/>
        <v>0</v>
      </c>
      <c r="I1489" s="113">
        <f t="shared" si="1150"/>
        <v>0</v>
      </c>
      <c r="J1489" s="113">
        <f t="shared" si="1151"/>
        <v>0</v>
      </c>
      <c r="K1489" s="113">
        <f t="shared" si="1141"/>
        <v>0</v>
      </c>
      <c r="L1489" s="76">
        <v>8</v>
      </c>
      <c r="M1489" s="76">
        <v>5</v>
      </c>
      <c r="N1489" s="76">
        <v>7</v>
      </c>
      <c r="O1489" s="76">
        <v>6</v>
      </c>
      <c r="P1489" s="76">
        <v>6</v>
      </c>
      <c r="Q1489" s="76">
        <v>2</v>
      </c>
      <c r="R1489" s="76">
        <v>1</v>
      </c>
      <c r="S1489" s="17">
        <f t="shared" si="1135"/>
        <v>0</v>
      </c>
      <c r="T1489" s="113">
        <f t="shared" si="1152"/>
        <v>0</v>
      </c>
      <c r="U1489" s="113">
        <f t="shared" si="1153"/>
        <v>0</v>
      </c>
      <c r="V1489" s="113">
        <f t="shared" si="1154"/>
        <v>0</v>
      </c>
      <c r="W1489" s="113">
        <f t="shared" si="1155"/>
        <v>0</v>
      </c>
      <c r="X1489" s="113">
        <f t="shared" si="1156"/>
        <v>0</v>
      </c>
      <c r="Y1489" s="113">
        <f t="shared" si="1157"/>
        <v>0</v>
      </c>
      <c r="Z1489" s="113">
        <f t="shared" si="1142"/>
        <v>0</v>
      </c>
      <c r="AA1489" s="76">
        <v>10</v>
      </c>
      <c r="AB1489" s="76">
        <v>6</v>
      </c>
      <c r="AC1489" s="76">
        <v>8</v>
      </c>
      <c r="AD1489" s="76">
        <v>2</v>
      </c>
      <c r="AE1489" s="76">
        <v>2</v>
      </c>
      <c r="AF1489" s="76">
        <v>5</v>
      </c>
      <c r="AG1489" s="76">
        <v>8</v>
      </c>
      <c r="AH1489" s="131">
        <f t="shared" si="1136"/>
        <v>0</v>
      </c>
      <c r="AI1489" s="131">
        <f t="shared" si="1143"/>
        <v>0</v>
      </c>
      <c r="AJ1489" s="131">
        <f t="shared" si="1159"/>
        <v>0</v>
      </c>
      <c r="AK1489" s="131">
        <f t="shared" si="1160"/>
        <v>0</v>
      </c>
      <c r="AL1489" s="131">
        <f t="shared" si="1144"/>
        <v>0</v>
      </c>
      <c r="AM1489" s="131">
        <f t="shared" si="1145"/>
        <v>0</v>
      </c>
      <c r="AN1489" s="131">
        <f t="shared" si="1137"/>
        <v>0</v>
      </c>
      <c r="AX1489" s="128">
        <f t="shared" si="1138"/>
        <v>0</v>
      </c>
      <c r="BA1489" s="128">
        <f t="shared" si="1139"/>
        <v>0</v>
      </c>
      <c r="BB1489" s="128">
        <f t="shared" si="1140"/>
        <v>0</v>
      </c>
      <c r="BW1489" s="136" t="str">
        <f t="shared" si="1161"/>
        <v xml:space="preserve">   </v>
      </c>
    </row>
    <row r="1490" spans="1:75" x14ac:dyDescent="0.25">
      <c r="A1490" s="134">
        <f t="shared" si="1133"/>
        <v>0</v>
      </c>
      <c r="C1490" s="10" t="str">
        <f t="shared" si="1158"/>
        <v>Do Not Pick</v>
      </c>
      <c r="D1490" s="17">
        <f t="shared" si="1134"/>
        <v>0</v>
      </c>
      <c r="E1490" s="113">
        <f t="shared" si="1146"/>
        <v>0</v>
      </c>
      <c r="F1490" s="113">
        <f t="shared" si="1147"/>
        <v>0</v>
      </c>
      <c r="G1490" s="113">
        <f t="shared" si="1148"/>
        <v>0</v>
      </c>
      <c r="H1490" s="113">
        <f t="shared" si="1149"/>
        <v>0</v>
      </c>
      <c r="I1490" s="113">
        <f t="shared" si="1150"/>
        <v>0</v>
      </c>
      <c r="J1490" s="113">
        <f t="shared" si="1151"/>
        <v>0</v>
      </c>
      <c r="K1490" s="113">
        <f t="shared" si="1141"/>
        <v>0</v>
      </c>
      <c r="L1490" s="76">
        <v>8</v>
      </c>
      <c r="M1490" s="76">
        <v>5</v>
      </c>
      <c r="N1490" s="76">
        <v>7</v>
      </c>
      <c r="O1490" s="76">
        <v>6</v>
      </c>
      <c r="P1490" s="76">
        <v>6</v>
      </c>
      <c r="Q1490" s="76">
        <v>2</v>
      </c>
      <c r="R1490" s="76">
        <v>1</v>
      </c>
      <c r="S1490" s="17">
        <f t="shared" si="1135"/>
        <v>0</v>
      </c>
      <c r="T1490" s="113">
        <f t="shared" si="1152"/>
        <v>0</v>
      </c>
      <c r="U1490" s="113">
        <f t="shared" si="1153"/>
        <v>0</v>
      </c>
      <c r="V1490" s="113">
        <f t="shared" si="1154"/>
        <v>0</v>
      </c>
      <c r="W1490" s="113">
        <f t="shared" si="1155"/>
        <v>0</v>
      </c>
      <c r="X1490" s="113">
        <f t="shared" si="1156"/>
        <v>0</v>
      </c>
      <c r="Y1490" s="113">
        <f t="shared" si="1157"/>
        <v>0</v>
      </c>
      <c r="Z1490" s="113">
        <f t="shared" si="1142"/>
        <v>0</v>
      </c>
      <c r="AA1490" s="76">
        <v>10</v>
      </c>
      <c r="AB1490" s="76">
        <v>6</v>
      </c>
      <c r="AC1490" s="76">
        <v>8</v>
      </c>
      <c r="AD1490" s="76">
        <v>2</v>
      </c>
      <c r="AE1490" s="76">
        <v>2</v>
      </c>
      <c r="AF1490" s="76">
        <v>5</v>
      </c>
      <c r="AG1490" s="76">
        <v>8</v>
      </c>
      <c r="AH1490" s="131">
        <f t="shared" si="1136"/>
        <v>0</v>
      </c>
      <c r="AI1490" s="131">
        <f t="shared" si="1143"/>
        <v>0</v>
      </c>
      <c r="AJ1490" s="131">
        <f t="shared" si="1159"/>
        <v>0</v>
      </c>
      <c r="AK1490" s="131">
        <f t="shared" si="1160"/>
        <v>0</v>
      </c>
      <c r="AL1490" s="131">
        <f t="shared" si="1144"/>
        <v>0</v>
      </c>
      <c r="AM1490" s="131">
        <f t="shared" si="1145"/>
        <v>0</v>
      </c>
      <c r="AN1490" s="131">
        <f t="shared" si="1137"/>
        <v>0</v>
      </c>
      <c r="AX1490" s="128">
        <f t="shared" si="1138"/>
        <v>0</v>
      </c>
      <c r="BA1490" s="128">
        <f t="shared" si="1139"/>
        <v>0</v>
      </c>
      <c r="BB1490" s="128">
        <f t="shared" si="1140"/>
        <v>0</v>
      </c>
      <c r="BW1490" s="136" t="str">
        <f t="shared" si="1161"/>
        <v xml:space="preserve">   </v>
      </c>
    </row>
    <row r="1491" spans="1:75" x14ac:dyDescent="0.25">
      <c r="A1491" s="134">
        <f t="shared" si="1133"/>
        <v>0</v>
      </c>
      <c r="C1491" s="10" t="str">
        <f t="shared" si="1158"/>
        <v>Do Not Pick</v>
      </c>
      <c r="D1491" s="17">
        <f t="shared" si="1134"/>
        <v>0</v>
      </c>
      <c r="E1491" s="113">
        <f t="shared" si="1146"/>
        <v>0</v>
      </c>
      <c r="F1491" s="113">
        <f t="shared" si="1147"/>
        <v>0</v>
      </c>
      <c r="G1491" s="113">
        <f t="shared" si="1148"/>
        <v>0</v>
      </c>
      <c r="H1491" s="113">
        <f t="shared" si="1149"/>
        <v>0</v>
      </c>
      <c r="I1491" s="113">
        <f t="shared" si="1150"/>
        <v>0</v>
      </c>
      <c r="J1491" s="113">
        <f t="shared" si="1151"/>
        <v>0</v>
      </c>
      <c r="K1491" s="113">
        <f t="shared" si="1141"/>
        <v>0</v>
      </c>
      <c r="L1491" s="76">
        <v>8</v>
      </c>
      <c r="M1491" s="76">
        <v>5</v>
      </c>
      <c r="N1491" s="76">
        <v>7</v>
      </c>
      <c r="O1491" s="76">
        <v>6</v>
      </c>
      <c r="P1491" s="76">
        <v>6</v>
      </c>
      <c r="Q1491" s="76">
        <v>2</v>
      </c>
      <c r="R1491" s="76">
        <v>1</v>
      </c>
      <c r="S1491" s="17">
        <f t="shared" si="1135"/>
        <v>0</v>
      </c>
      <c r="T1491" s="113">
        <f t="shared" si="1152"/>
        <v>0</v>
      </c>
      <c r="U1491" s="113">
        <f t="shared" si="1153"/>
        <v>0</v>
      </c>
      <c r="V1491" s="113">
        <f t="shared" si="1154"/>
        <v>0</v>
      </c>
      <c r="W1491" s="113">
        <f t="shared" si="1155"/>
        <v>0</v>
      </c>
      <c r="X1491" s="113">
        <f t="shared" si="1156"/>
        <v>0</v>
      </c>
      <c r="Y1491" s="113">
        <f t="shared" si="1157"/>
        <v>0</v>
      </c>
      <c r="Z1491" s="113">
        <f t="shared" si="1142"/>
        <v>0</v>
      </c>
      <c r="AA1491" s="76">
        <v>10</v>
      </c>
      <c r="AB1491" s="76">
        <v>6</v>
      </c>
      <c r="AC1491" s="76">
        <v>8</v>
      </c>
      <c r="AD1491" s="76">
        <v>2</v>
      </c>
      <c r="AE1491" s="76">
        <v>2</v>
      </c>
      <c r="AF1491" s="76">
        <v>5</v>
      </c>
      <c r="AG1491" s="76">
        <v>8</v>
      </c>
      <c r="AH1491" s="131">
        <f t="shared" si="1136"/>
        <v>0</v>
      </c>
      <c r="AI1491" s="131">
        <f t="shared" si="1143"/>
        <v>0</v>
      </c>
      <c r="AJ1491" s="131">
        <f t="shared" si="1159"/>
        <v>0</v>
      </c>
      <c r="AK1491" s="131">
        <f t="shared" si="1160"/>
        <v>0</v>
      </c>
      <c r="AL1491" s="131">
        <f t="shared" si="1144"/>
        <v>0</v>
      </c>
      <c r="AM1491" s="131">
        <f t="shared" si="1145"/>
        <v>0</v>
      </c>
      <c r="AN1491" s="131">
        <f t="shared" si="1137"/>
        <v>0</v>
      </c>
      <c r="AX1491" s="128">
        <f t="shared" si="1138"/>
        <v>0</v>
      </c>
      <c r="BA1491" s="128">
        <f t="shared" si="1139"/>
        <v>0</v>
      </c>
      <c r="BB1491" s="128">
        <f t="shared" si="1140"/>
        <v>0</v>
      </c>
      <c r="BW1491" s="136" t="str">
        <f t="shared" si="1161"/>
        <v xml:space="preserve">   </v>
      </c>
    </row>
    <row r="1492" spans="1:75" x14ac:dyDescent="0.25">
      <c r="A1492" s="134">
        <f t="shared" si="1133"/>
        <v>0</v>
      </c>
      <c r="C1492" s="10" t="str">
        <f t="shared" si="1158"/>
        <v>Do Not Pick</v>
      </c>
      <c r="D1492" s="17">
        <f t="shared" si="1134"/>
        <v>0</v>
      </c>
      <c r="E1492" s="113">
        <f t="shared" si="1146"/>
        <v>0</v>
      </c>
      <c r="F1492" s="113">
        <f t="shared" si="1147"/>
        <v>0</v>
      </c>
      <c r="G1492" s="113">
        <f t="shared" si="1148"/>
        <v>0</v>
      </c>
      <c r="H1492" s="113">
        <f t="shared" si="1149"/>
        <v>0</v>
      </c>
      <c r="I1492" s="113">
        <f t="shared" si="1150"/>
        <v>0</v>
      </c>
      <c r="J1492" s="113">
        <f t="shared" si="1151"/>
        <v>0</v>
      </c>
      <c r="K1492" s="113">
        <f t="shared" si="1141"/>
        <v>0</v>
      </c>
      <c r="L1492" s="76">
        <v>8</v>
      </c>
      <c r="M1492" s="76">
        <v>5</v>
      </c>
      <c r="N1492" s="76">
        <v>7</v>
      </c>
      <c r="O1492" s="76">
        <v>6</v>
      </c>
      <c r="P1492" s="76">
        <v>6</v>
      </c>
      <c r="Q1492" s="76">
        <v>2</v>
      </c>
      <c r="R1492" s="76">
        <v>1</v>
      </c>
      <c r="S1492" s="17">
        <f t="shared" si="1135"/>
        <v>0</v>
      </c>
      <c r="T1492" s="113">
        <f t="shared" si="1152"/>
        <v>0</v>
      </c>
      <c r="U1492" s="113">
        <f t="shared" si="1153"/>
        <v>0</v>
      </c>
      <c r="V1492" s="113">
        <f t="shared" si="1154"/>
        <v>0</v>
      </c>
      <c r="W1492" s="113">
        <f t="shared" si="1155"/>
        <v>0</v>
      </c>
      <c r="X1492" s="113">
        <f t="shared" si="1156"/>
        <v>0</v>
      </c>
      <c r="Y1492" s="113">
        <f t="shared" si="1157"/>
        <v>0</v>
      </c>
      <c r="Z1492" s="113">
        <f t="shared" si="1142"/>
        <v>0</v>
      </c>
      <c r="AA1492" s="76">
        <v>10</v>
      </c>
      <c r="AB1492" s="76">
        <v>6</v>
      </c>
      <c r="AC1492" s="76">
        <v>8</v>
      </c>
      <c r="AD1492" s="76">
        <v>2</v>
      </c>
      <c r="AE1492" s="76">
        <v>2</v>
      </c>
      <c r="AF1492" s="76">
        <v>5</v>
      </c>
      <c r="AG1492" s="76">
        <v>8</v>
      </c>
      <c r="AH1492" s="131">
        <f t="shared" si="1136"/>
        <v>0</v>
      </c>
      <c r="AI1492" s="131">
        <f t="shared" si="1143"/>
        <v>0</v>
      </c>
      <c r="AJ1492" s="131">
        <f t="shared" si="1159"/>
        <v>0</v>
      </c>
      <c r="AK1492" s="131">
        <f t="shared" si="1160"/>
        <v>0</v>
      </c>
      <c r="AL1492" s="131">
        <f t="shared" si="1144"/>
        <v>0</v>
      </c>
      <c r="AM1492" s="131">
        <f t="shared" si="1145"/>
        <v>0</v>
      </c>
      <c r="AN1492" s="131">
        <f t="shared" si="1137"/>
        <v>0</v>
      </c>
      <c r="AX1492" s="128">
        <f t="shared" si="1138"/>
        <v>0</v>
      </c>
      <c r="BA1492" s="128">
        <f t="shared" si="1139"/>
        <v>0</v>
      </c>
      <c r="BB1492" s="128">
        <f t="shared" si="1140"/>
        <v>0</v>
      </c>
      <c r="BW1492" s="136" t="str">
        <f t="shared" si="1161"/>
        <v xml:space="preserve">   </v>
      </c>
    </row>
    <row r="1493" spans="1:75" x14ac:dyDescent="0.25">
      <c r="A1493" s="134">
        <f t="shared" si="1133"/>
        <v>0</v>
      </c>
      <c r="C1493" s="10" t="str">
        <f t="shared" si="1158"/>
        <v>Do Not Pick</v>
      </c>
      <c r="D1493" s="17">
        <f t="shared" si="1134"/>
        <v>0</v>
      </c>
      <c r="E1493" s="113">
        <f t="shared" si="1146"/>
        <v>0</v>
      </c>
      <c r="F1493" s="113">
        <f t="shared" si="1147"/>
        <v>0</v>
      </c>
      <c r="G1493" s="113">
        <f t="shared" si="1148"/>
        <v>0</v>
      </c>
      <c r="H1493" s="113">
        <f t="shared" si="1149"/>
        <v>0</v>
      </c>
      <c r="I1493" s="113">
        <f t="shared" si="1150"/>
        <v>0</v>
      </c>
      <c r="J1493" s="113">
        <f t="shared" si="1151"/>
        <v>0</v>
      </c>
      <c r="K1493" s="113">
        <f t="shared" si="1141"/>
        <v>0</v>
      </c>
      <c r="L1493" s="76">
        <v>8</v>
      </c>
      <c r="M1493" s="76">
        <v>5</v>
      </c>
      <c r="N1493" s="76">
        <v>7</v>
      </c>
      <c r="O1493" s="76">
        <v>6</v>
      </c>
      <c r="P1493" s="76">
        <v>6</v>
      </c>
      <c r="Q1493" s="76">
        <v>2</v>
      </c>
      <c r="R1493" s="76">
        <v>1</v>
      </c>
      <c r="S1493" s="17">
        <f t="shared" si="1135"/>
        <v>0</v>
      </c>
      <c r="T1493" s="113">
        <f t="shared" si="1152"/>
        <v>0</v>
      </c>
      <c r="U1493" s="113">
        <f t="shared" si="1153"/>
        <v>0</v>
      </c>
      <c r="V1493" s="113">
        <f t="shared" si="1154"/>
        <v>0</v>
      </c>
      <c r="W1493" s="113">
        <f t="shared" si="1155"/>
        <v>0</v>
      </c>
      <c r="X1493" s="113">
        <f t="shared" si="1156"/>
        <v>0</v>
      </c>
      <c r="Y1493" s="113">
        <f t="shared" si="1157"/>
        <v>0</v>
      </c>
      <c r="Z1493" s="113">
        <f t="shared" si="1142"/>
        <v>0</v>
      </c>
      <c r="AA1493" s="76">
        <v>10</v>
      </c>
      <c r="AB1493" s="76">
        <v>6</v>
      </c>
      <c r="AC1493" s="76">
        <v>8</v>
      </c>
      <c r="AD1493" s="76">
        <v>2</v>
      </c>
      <c r="AE1493" s="76">
        <v>2</v>
      </c>
      <c r="AF1493" s="76">
        <v>5</v>
      </c>
      <c r="AG1493" s="76">
        <v>8</v>
      </c>
      <c r="AH1493" s="131">
        <f t="shared" si="1136"/>
        <v>0</v>
      </c>
      <c r="AI1493" s="131">
        <f t="shared" si="1143"/>
        <v>0</v>
      </c>
      <c r="AJ1493" s="131">
        <f t="shared" si="1159"/>
        <v>0</v>
      </c>
      <c r="AK1493" s="131">
        <f t="shared" si="1160"/>
        <v>0</v>
      </c>
      <c r="AL1493" s="131">
        <f t="shared" si="1144"/>
        <v>0</v>
      </c>
      <c r="AM1493" s="131">
        <f t="shared" si="1145"/>
        <v>0</v>
      </c>
      <c r="AN1493" s="131">
        <f t="shared" si="1137"/>
        <v>0</v>
      </c>
      <c r="AX1493" s="128">
        <f t="shared" si="1138"/>
        <v>0</v>
      </c>
      <c r="BA1493" s="128">
        <f t="shared" si="1139"/>
        <v>0</v>
      </c>
      <c r="BB1493" s="128">
        <f t="shared" si="1140"/>
        <v>0</v>
      </c>
      <c r="BW1493" s="136" t="str">
        <f t="shared" si="1161"/>
        <v xml:space="preserve">   </v>
      </c>
    </row>
    <row r="1494" spans="1:75" x14ac:dyDescent="0.25">
      <c r="A1494" s="134">
        <f t="shared" si="1133"/>
        <v>0</v>
      </c>
      <c r="C1494" s="10" t="str">
        <f t="shared" si="1158"/>
        <v>Do Not Pick</v>
      </c>
      <c r="D1494" s="17">
        <f t="shared" si="1134"/>
        <v>0</v>
      </c>
      <c r="E1494" s="113">
        <f t="shared" si="1146"/>
        <v>0</v>
      </c>
      <c r="F1494" s="113">
        <f t="shared" si="1147"/>
        <v>0</v>
      </c>
      <c r="G1494" s="113">
        <f t="shared" si="1148"/>
        <v>0</v>
      </c>
      <c r="H1494" s="113">
        <f t="shared" si="1149"/>
        <v>0</v>
      </c>
      <c r="I1494" s="113">
        <f t="shared" si="1150"/>
        <v>0</v>
      </c>
      <c r="J1494" s="113">
        <f t="shared" si="1151"/>
        <v>0</v>
      </c>
      <c r="K1494" s="113">
        <f t="shared" si="1141"/>
        <v>0</v>
      </c>
      <c r="L1494" s="76">
        <v>8</v>
      </c>
      <c r="M1494" s="76">
        <v>5</v>
      </c>
      <c r="N1494" s="76">
        <v>7</v>
      </c>
      <c r="O1494" s="76">
        <v>6</v>
      </c>
      <c r="P1494" s="76">
        <v>6</v>
      </c>
      <c r="Q1494" s="76">
        <v>2</v>
      </c>
      <c r="R1494" s="76">
        <v>1</v>
      </c>
      <c r="S1494" s="17">
        <f t="shared" si="1135"/>
        <v>0</v>
      </c>
      <c r="T1494" s="113">
        <f t="shared" si="1152"/>
        <v>0</v>
      </c>
      <c r="U1494" s="113">
        <f t="shared" si="1153"/>
        <v>0</v>
      </c>
      <c r="V1494" s="113">
        <f t="shared" si="1154"/>
        <v>0</v>
      </c>
      <c r="W1494" s="113">
        <f t="shared" si="1155"/>
        <v>0</v>
      </c>
      <c r="X1494" s="113">
        <f t="shared" si="1156"/>
        <v>0</v>
      </c>
      <c r="Y1494" s="113">
        <f t="shared" si="1157"/>
        <v>0</v>
      </c>
      <c r="Z1494" s="113">
        <f t="shared" si="1142"/>
        <v>0</v>
      </c>
      <c r="AA1494" s="76">
        <v>10</v>
      </c>
      <c r="AB1494" s="76">
        <v>6</v>
      </c>
      <c r="AC1494" s="76">
        <v>8</v>
      </c>
      <c r="AD1494" s="76">
        <v>2</v>
      </c>
      <c r="AE1494" s="76">
        <v>2</v>
      </c>
      <c r="AF1494" s="76">
        <v>5</v>
      </c>
      <c r="AG1494" s="76">
        <v>8</v>
      </c>
      <c r="AH1494" s="131">
        <f t="shared" si="1136"/>
        <v>0</v>
      </c>
      <c r="AI1494" s="131">
        <f t="shared" si="1143"/>
        <v>0</v>
      </c>
      <c r="AJ1494" s="131">
        <f t="shared" si="1159"/>
        <v>0</v>
      </c>
      <c r="AK1494" s="131">
        <f t="shared" si="1160"/>
        <v>0</v>
      </c>
      <c r="AL1494" s="131">
        <f t="shared" si="1144"/>
        <v>0</v>
      </c>
      <c r="AM1494" s="131">
        <f t="shared" si="1145"/>
        <v>0</v>
      </c>
      <c r="AN1494" s="131">
        <f t="shared" si="1137"/>
        <v>0</v>
      </c>
      <c r="AX1494" s="128">
        <f t="shared" si="1138"/>
        <v>0</v>
      </c>
      <c r="BA1494" s="128">
        <f t="shared" si="1139"/>
        <v>0</v>
      </c>
      <c r="BB1494" s="128">
        <f t="shared" si="1140"/>
        <v>0</v>
      </c>
      <c r="BW1494" s="136" t="str">
        <f t="shared" si="1161"/>
        <v xml:space="preserve">   </v>
      </c>
    </row>
    <row r="1495" spans="1:75" x14ac:dyDescent="0.25">
      <c r="A1495" s="134">
        <f t="shared" si="1133"/>
        <v>0</v>
      </c>
      <c r="C1495" s="10" t="str">
        <f t="shared" si="1158"/>
        <v>Do Not Pick</v>
      </c>
      <c r="D1495" s="17">
        <f t="shared" si="1134"/>
        <v>0</v>
      </c>
      <c r="E1495" s="113">
        <f t="shared" si="1146"/>
        <v>0</v>
      </c>
      <c r="F1495" s="113">
        <f t="shared" si="1147"/>
        <v>0</v>
      </c>
      <c r="G1495" s="113">
        <f t="shared" si="1148"/>
        <v>0</v>
      </c>
      <c r="H1495" s="113">
        <f t="shared" si="1149"/>
        <v>0</v>
      </c>
      <c r="I1495" s="113">
        <f t="shared" si="1150"/>
        <v>0</v>
      </c>
      <c r="J1495" s="113">
        <f t="shared" si="1151"/>
        <v>0</v>
      </c>
      <c r="K1495" s="113">
        <f t="shared" si="1141"/>
        <v>0</v>
      </c>
      <c r="L1495" s="76">
        <v>8</v>
      </c>
      <c r="M1495" s="76">
        <v>5</v>
      </c>
      <c r="N1495" s="76">
        <v>7</v>
      </c>
      <c r="O1495" s="76">
        <v>6</v>
      </c>
      <c r="P1495" s="76">
        <v>6</v>
      </c>
      <c r="Q1495" s="76">
        <v>2</v>
      </c>
      <c r="R1495" s="76">
        <v>1</v>
      </c>
      <c r="S1495" s="17">
        <f t="shared" si="1135"/>
        <v>0</v>
      </c>
      <c r="T1495" s="113">
        <f t="shared" si="1152"/>
        <v>0</v>
      </c>
      <c r="U1495" s="113">
        <f t="shared" si="1153"/>
        <v>0</v>
      </c>
      <c r="V1495" s="113">
        <f t="shared" si="1154"/>
        <v>0</v>
      </c>
      <c r="W1495" s="113">
        <f t="shared" si="1155"/>
        <v>0</v>
      </c>
      <c r="X1495" s="113">
        <f t="shared" si="1156"/>
        <v>0</v>
      </c>
      <c r="Y1495" s="113">
        <f t="shared" si="1157"/>
        <v>0</v>
      </c>
      <c r="Z1495" s="113">
        <f t="shared" si="1142"/>
        <v>0</v>
      </c>
      <c r="AA1495" s="76">
        <v>10</v>
      </c>
      <c r="AB1495" s="76">
        <v>6</v>
      </c>
      <c r="AC1495" s="76">
        <v>8</v>
      </c>
      <c r="AD1495" s="76">
        <v>2</v>
      </c>
      <c r="AE1495" s="76">
        <v>2</v>
      </c>
      <c r="AF1495" s="76">
        <v>5</v>
      </c>
      <c r="AG1495" s="76">
        <v>8</v>
      </c>
      <c r="AH1495" s="131">
        <f t="shared" si="1136"/>
        <v>0</v>
      </c>
      <c r="AI1495" s="131">
        <f t="shared" si="1143"/>
        <v>0</v>
      </c>
      <c r="AJ1495" s="131">
        <f t="shared" si="1159"/>
        <v>0</v>
      </c>
      <c r="AK1495" s="131">
        <f t="shared" si="1160"/>
        <v>0</v>
      </c>
      <c r="AL1495" s="131">
        <f t="shared" si="1144"/>
        <v>0</v>
      </c>
      <c r="AM1495" s="131">
        <f t="shared" si="1145"/>
        <v>0</v>
      </c>
      <c r="AN1495" s="131">
        <f t="shared" si="1137"/>
        <v>0</v>
      </c>
      <c r="AX1495" s="128">
        <f t="shared" si="1138"/>
        <v>0</v>
      </c>
      <c r="BA1495" s="128">
        <f t="shared" si="1139"/>
        <v>0</v>
      </c>
      <c r="BB1495" s="128">
        <f t="shared" si="1140"/>
        <v>0</v>
      </c>
      <c r="BW1495" s="136" t="str">
        <f t="shared" si="1161"/>
        <v xml:space="preserve">   </v>
      </c>
    </row>
    <row r="1496" spans="1:75" x14ac:dyDescent="0.25">
      <c r="A1496" s="134">
        <f t="shared" si="1133"/>
        <v>0</v>
      </c>
      <c r="C1496" s="10" t="str">
        <f t="shared" si="1158"/>
        <v>Do Not Pick</v>
      </c>
      <c r="D1496" s="17">
        <f t="shared" si="1134"/>
        <v>0</v>
      </c>
      <c r="E1496" s="113">
        <f t="shared" si="1146"/>
        <v>0</v>
      </c>
      <c r="F1496" s="113">
        <f t="shared" si="1147"/>
        <v>0</v>
      </c>
      <c r="G1496" s="113">
        <f t="shared" si="1148"/>
        <v>0</v>
      </c>
      <c r="H1496" s="113">
        <f t="shared" si="1149"/>
        <v>0</v>
      </c>
      <c r="I1496" s="113">
        <f t="shared" si="1150"/>
        <v>0</v>
      </c>
      <c r="J1496" s="113">
        <f t="shared" si="1151"/>
        <v>0</v>
      </c>
      <c r="K1496" s="113">
        <f t="shared" si="1141"/>
        <v>0</v>
      </c>
      <c r="L1496" s="76">
        <v>8</v>
      </c>
      <c r="M1496" s="76">
        <v>5</v>
      </c>
      <c r="N1496" s="76">
        <v>7</v>
      </c>
      <c r="O1496" s="76">
        <v>6</v>
      </c>
      <c r="P1496" s="76">
        <v>6</v>
      </c>
      <c r="Q1496" s="76">
        <v>2</v>
      </c>
      <c r="R1496" s="76">
        <v>1</v>
      </c>
      <c r="S1496" s="17">
        <f t="shared" si="1135"/>
        <v>0</v>
      </c>
      <c r="T1496" s="113">
        <f t="shared" si="1152"/>
        <v>0</v>
      </c>
      <c r="U1496" s="113">
        <f t="shared" si="1153"/>
        <v>0</v>
      </c>
      <c r="V1496" s="113">
        <f t="shared" si="1154"/>
        <v>0</v>
      </c>
      <c r="W1496" s="113">
        <f t="shared" si="1155"/>
        <v>0</v>
      </c>
      <c r="X1496" s="113">
        <f t="shared" si="1156"/>
        <v>0</v>
      </c>
      <c r="Y1496" s="113">
        <f t="shared" si="1157"/>
        <v>0</v>
      </c>
      <c r="Z1496" s="113">
        <f t="shared" si="1142"/>
        <v>0</v>
      </c>
      <c r="AA1496" s="76">
        <v>10</v>
      </c>
      <c r="AB1496" s="76">
        <v>6</v>
      </c>
      <c r="AC1496" s="76">
        <v>8</v>
      </c>
      <c r="AD1496" s="76">
        <v>2</v>
      </c>
      <c r="AE1496" s="76">
        <v>2</v>
      </c>
      <c r="AF1496" s="76">
        <v>5</v>
      </c>
      <c r="AG1496" s="76">
        <v>8</v>
      </c>
      <c r="AH1496" s="131">
        <f t="shared" si="1136"/>
        <v>0</v>
      </c>
      <c r="AI1496" s="131">
        <f t="shared" si="1143"/>
        <v>0</v>
      </c>
      <c r="AJ1496" s="131">
        <f t="shared" si="1159"/>
        <v>0</v>
      </c>
      <c r="AK1496" s="131">
        <f t="shared" si="1160"/>
        <v>0</v>
      </c>
      <c r="AL1496" s="131">
        <f t="shared" si="1144"/>
        <v>0</v>
      </c>
      <c r="AM1496" s="131">
        <f t="shared" si="1145"/>
        <v>0</v>
      </c>
      <c r="AN1496" s="131">
        <f t="shared" si="1137"/>
        <v>0</v>
      </c>
      <c r="AX1496" s="128">
        <f t="shared" si="1138"/>
        <v>0</v>
      </c>
      <c r="BA1496" s="128">
        <f t="shared" si="1139"/>
        <v>0</v>
      </c>
      <c r="BB1496" s="128">
        <f t="shared" si="1140"/>
        <v>0</v>
      </c>
      <c r="BW1496" s="136" t="str">
        <f t="shared" si="1161"/>
        <v xml:space="preserve">   </v>
      </c>
    </row>
    <row r="1497" spans="1:75" x14ac:dyDescent="0.25">
      <c r="A1497" s="134">
        <f t="shared" si="1133"/>
        <v>0</v>
      </c>
      <c r="C1497" s="10" t="str">
        <f t="shared" si="1158"/>
        <v>Do Not Pick</v>
      </c>
      <c r="D1497" s="17">
        <f t="shared" si="1134"/>
        <v>0</v>
      </c>
      <c r="E1497" s="113">
        <f t="shared" si="1146"/>
        <v>0</v>
      </c>
      <c r="F1497" s="113">
        <f t="shared" si="1147"/>
        <v>0</v>
      </c>
      <c r="G1497" s="113">
        <f t="shared" si="1148"/>
        <v>0</v>
      </c>
      <c r="H1497" s="113">
        <f t="shared" si="1149"/>
        <v>0</v>
      </c>
      <c r="I1497" s="113">
        <f t="shared" si="1150"/>
        <v>0</v>
      </c>
      <c r="J1497" s="113">
        <f t="shared" si="1151"/>
        <v>0</v>
      </c>
      <c r="K1497" s="113">
        <f t="shared" si="1141"/>
        <v>0</v>
      </c>
      <c r="L1497" s="76">
        <v>8</v>
      </c>
      <c r="M1497" s="76">
        <v>5</v>
      </c>
      <c r="N1497" s="76">
        <v>7</v>
      </c>
      <c r="O1497" s="76">
        <v>6</v>
      </c>
      <c r="P1497" s="76">
        <v>6</v>
      </c>
      <c r="Q1497" s="76">
        <v>2</v>
      </c>
      <c r="R1497" s="76">
        <v>1</v>
      </c>
      <c r="S1497" s="17">
        <f t="shared" si="1135"/>
        <v>0</v>
      </c>
      <c r="T1497" s="113">
        <f t="shared" si="1152"/>
        <v>0</v>
      </c>
      <c r="U1497" s="113">
        <f t="shared" si="1153"/>
        <v>0</v>
      </c>
      <c r="V1497" s="113">
        <f t="shared" si="1154"/>
        <v>0</v>
      </c>
      <c r="W1497" s="113">
        <f t="shared" si="1155"/>
        <v>0</v>
      </c>
      <c r="X1497" s="113">
        <f t="shared" si="1156"/>
        <v>0</v>
      </c>
      <c r="Y1497" s="113">
        <f t="shared" si="1157"/>
        <v>0</v>
      </c>
      <c r="Z1497" s="113">
        <f t="shared" si="1142"/>
        <v>0</v>
      </c>
      <c r="AA1497" s="76">
        <v>10</v>
      </c>
      <c r="AB1497" s="76">
        <v>6</v>
      </c>
      <c r="AC1497" s="76">
        <v>8</v>
      </c>
      <c r="AD1497" s="76">
        <v>2</v>
      </c>
      <c r="AE1497" s="76">
        <v>2</v>
      </c>
      <c r="AF1497" s="76">
        <v>5</v>
      </c>
      <c r="AG1497" s="76">
        <v>8</v>
      </c>
      <c r="AH1497" s="131">
        <f t="shared" si="1136"/>
        <v>0</v>
      </c>
      <c r="AI1497" s="131">
        <f t="shared" si="1143"/>
        <v>0</v>
      </c>
      <c r="AJ1497" s="131">
        <f t="shared" si="1159"/>
        <v>0</v>
      </c>
      <c r="AK1497" s="131">
        <f t="shared" si="1160"/>
        <v>0</v>
      </c>
      <c r="AL1497" s="131">
        <f t="shared" si="1144"/>
        <v>0</v>
      </c>
      <c r="AM1497" s="131">
        <f t="shared" si="1145"/>
        <v>0</v>
      </c>
      <c r="AN1497" s="131">
        <f t="shared" si="1137"/>
        <v>0</v>
      </c>
      <c r="AX1497" s="128">
        <f t="shared" si="1138"/>
        <v>0</v>
      </c>
      <c r="BA1497" s="128">
        <f t="shared" si="1139"/>
        <v>0</v>
      </c>
      <c r="BB1497" s="128">
        <f t="shared" si="1140"/>
        <v>0</v>
      </c>
      <c r="BW1497" s="136" t="str">
        <f t="shared" si="1161"/>
        <v xml:space="preserve">   </v>
      </c>
    </row>
    <row r="1498" spans="1:75" x14ac:dyDescent="0.25">
      <c r="A1498" s="134">
        <f t="shared" si="1133"/>
        <v>0</v>
      </c>
      <c r="C1498" s="10" t="str">
        <f t="shared" si="1158"/>
        <v>Do Not Pick</v>
      </c>
      <c r="D1498" s="17">
        <f t="shared" si="1134"/>
        <v>0</v>
      </c>
      <c r="E1498" s="113">
        <f t="shared" si="1146"/>
        <v>0</v>
      </c>
      <c r="F1498" s="113">
        <f t="shared" si="1147"/>
        <v>0</v>
      </c>
      <c r="G1498" s="113">
        <f t="shared" si="1148"/>
        <v>0</v>
      </c>
      <c r="H1498" s="113">
        <f t="shared" si="1149"/>
        <v>0</v>
      </c>
      <c r="I1498" s="113">
        <f t="shared" si="1150"/>
        <v>0</v>
      </c>
      <c r="J1498" s="113">
        <f t="shared" si="1151"/>
        <v>0</v>
      </c>
      <c r="K1498" s="113">
        <f t="shared" si="1141"/>
        <v>0</v>
      </c>
      <c r="L1498" s="76">
        <v>8</v>
      </c>
      <c r="M1498" s="76">
        <v>5</v>
      </c>
      <c r="N1498" s="76">
        <v>7</v>
      </c>
      <c r="O1498" s="76">
        <v>6</v>
      </c>
      <c r="P1498" s="76">
        <v>6</v>
      </c>
      <c r="Q1498" s="76">
        <v>2</v>
      </c>
      <c r="R1498" s="76">
        <v>1</v>
      </c>
      <c r="S1498" s="17">
        <f t="shared" si="1135"/>
        <v>0</v>
      </c>
      <c r="T1498" s="113">
        <f t="shared" si="1152"/>
        <v>0</v>
      </c>
      <c r="U1498" s="113">
        <f t="shared" si="1153"/>
        <v>0</v>
      </c>
      <c r="V1498" s="113">
        <f t="shared" si="1154"/>
        <v>0</v>
      </c>
      <c r="W1498" s="113">
        <f t="shared" si="1155"/>
        <v>0</v>
      </c>
      <c r="X1498" s="113">
        <f t="shared" si="1156"/>
        <v>0</v>
      </c>
      <c r="Y1498" s="113">
        <f t="shared" si="1157"/>
        <v>0</v>
      </c>
      <c r="Z1498" s="113">
        <f t="shared" si="1142"/>
        <v>0</v>
      </c>
      <c r="AA1498" s="76">
        <v>10</v>
      </c>
      <c r="AB1498" s="76">
        <v>6</v>
      </c>
      <c r="AC1498" s="76">
        <v>8</v>
      </c>
      <c r="AD1498" s="76">
        <v>2</v>
      </c>
      <c r="AE1498" s="76">
        <v>2</v>
      </c>
      <c r="AF1498" s="76">
        <v>5</v>
      </c>
      <c r="AG1498" s="76">
        <v>8</v>
      </c>
      <c r="AH1498" s="131">
        <f t="shared" si="1136"/>
        <v>0</v>
      </c>
      <c r="AI1498" s="131">
        <f t="shared" si="1143"/>
        <v>0</v>
      </c>
      <c r="AJ1498" s="131">
        <f t="shared" si="1159"/>
        <v>0</v>
      </c>
      <c r="AK1498" s="131">
        <f t="shared" si="1160"/>
        <v>0</v>
      </c>
      <c r="AL1498" s="131">
        <f t="shared" si="1144"/>
        <v>0</v>
      </c>
      <c r="AM1498" s="131">
        <f t="shared" si="1145"/>
        <v>0</v>
      </c>
      <c r="AN1498" s="131">
        <f t="shared" si="1137"/>
        <v>0</v>
      </c>
      <c r="AX1498" s="128">
        <f t="shared" si="1138"/>
        <v>0</v>
      </c>
      <c r="BA1498" s="128">
        <f t="shared" si="1139"/>
        <v>0</v>
      </c>
      <c r="BB1498" s="128">
        <f t="shared" si="1140"/>
        <v>0</v>
      </c>
      <c r="BW1498" s="136" t="str">
        <f t="shared" si="1161"/>
        <v xml:space="preserve">   </v>
      </c>
    </row>
    <row r="1499" spans="1:75" x14ac:dyDescent="0.25">
      <c r="A1499" s="134">
        <f t="shared" si="1133"/>
        <v>0</v>
      </c>
      <c r="C1499" s="10" t="str">
        <f t="shared" si="1158"/>
        <v>Do Not Pick</v>
      </c>
      <c r="D1499" s="17">
        <f t="shared" si="1134"/>
        <v>0</v>
      </c>
      <c r="E1499" s="113">
        <f t="shared" si="1146"/>
        <v>0</v>
      </c>
      <c r="F1499" s="113">
        <f t="shared" si="1147"/>
        <v>0</v>
      </c>
      <c r="G1499" s="113">
        <f t="shared" si="1148"/>
        <v>0</v>
      </c>
      <c r="H1499" s="113">
        <f t="shared" si="1149"/>
        <v>0</v>
      </c>
      <c r="I1499" s="113">
        <f t="shared" si="1150"/>
        <v>0</v>
      </c>
      <c r="J1499" s="113">
        <f t="shared" si="1151"/>
        <v>0</v>
      </c>
      <c r="K1499" s="113">
        <f t="shared" si="1141"/>
        <v>0</v>
      </c>
      <c r="L1499" s="76">
        <v>8</v>
      </c>
      <c r="M1499" s="76">
        <v>5</v>
      </c>
      <c r="N1499" s="76">
        <v>7</v>
      </c>
      <c r="O1499" s="76">
        <v>6</v>
      </c>
      <c r="P1499" s="76">
        <v>6</v>
      </c>
      <c r="Q1499" s="76">
        <v>2</v>
      </c>
      <c r="R1499" s="76">
        <v>1</v>
      </c>
      <c r="S1499" s="17">
        <f t="shared" si="1135"/>
        <v>0</v>
      </c>
      <c r="T1499" s="113">
        <f t="shared" si="1152"/>
        <v>0</v>
      </c>
      <c r="U1499" s="113">
        <f t="shared" si="1153"/>
        <v>0</v>
      </c>
      <c r="V1499" s="113">
        <f t="shared" si="1154"/>
        <v>0</v>
      </c>
      <c r="W1499" s="113">
        <f t="shared" si="1155"/>
        <v>0</v>
      </c>
      <c r="X1499" s="113">
        <f t="shared" si="1156"/>
        <v>0</v>
      </c>
      <c r="Y1499" s="113">
        <f t="shared" si="1157"/>
        <v>0</v>
      </c>
      <c r="Z1499" s="113">
        <f t="shared" si="1142"/>
        <v>0</v>
      </c>
      <c r="AA1499" s="76">
        <v>10</v>
      </c>
      <c r="AB1499" s="76">
        <v>6</v>
      </c>
      <c r="AC1499" s="76">
        <v>8</v>
      </c>
      <c r="AD1499" s="76">
        <v>2</v>
      </c>
      <c r="AE1499" s="76">
        <v>2</v>
      </c>
      <c r="AF1499" s="76">
        <v>5</v>
      </c>
      <c r="AG1499" s="76">
        <v>8</v>
      </c>
      <c r="AH1499" s="131">
        <f t="shared" si="1136"/>
        <v>0</v>
      </c>
      <c r="AI1499" s="131">
        <f t="shared" si="1143"/>
        <v>0</v>
      </c>
      <c r="AJ1499" s="131">
        <f t="shared" si="1159"/>
        <v>0</v>
      </c>
      <c r="AK1499" s="131">
        <f t="shared" si="1160"/>
        <v>0</v>
      </c>
      <c r="AL1499" s="131">
        <f t="shared" si="1144"/>
        <v>0</v>
      </c>
      <c r="AM1499" s="131">
        <f t="shared" si="1145"/>
        <v>0</v>
      </c>
      <c r="AN1499" s="131">
        <f t="shared" si="1137"/>
        <v>0</v>
      </c>
      <c r="AX1499" s="128">
        <f t="shared" si="1138"/>
        <v>0</v>
      </c>
      <c r="BA1499" s="128">
        <f t="shared" si="1139"/>
        <v>0</v>
      </c>
      <c r="BB1499" s="128">
        <f t="shared" si="1140"/>
        <v>0</v>
      </c>
      <c r="BW1499" s="136" t="str">
        <f t="shared" si="1161"/>
        <v xml:space="preserve">   </v>
      </c>
    </row>
    <row r="1500" spans="1:75" x14ac:dyDescent="0.25">
      <c r="A1500" s="134">
        <f t="shared" si="1133"/>
        <v>0</v>
      </c>
      <c r="C1500" s="10" t="str">
        <f t="shared" si="1158"/>
        <v>Do Not Pick</v>
      </c>
      <c r="D1500" s="17">
        <f t="shared" si="1134"/>
        <v>0</v>
      </c>
      <c r="E1500" s="113">
        <f t="shared" si="1146"/>
        <v>0</v>
      </c>
      <c r="F1500" s="113">
        <f t="shared" si="1147"/>
        <v>0</v>
      </c>
      <c r="G1500" s="113">
        <f t="shared" si="1148"/>
        <v>0</v>
      </c>
      <c r="H1500" s="113">
        <f t="shared" si="1149"/>
        <v>0</v>
      </c>
      <c r="I1500" s="113">
        <f t="shared" si="1150"/>
        <v>0</v>
      </c>
      <c r="J1500" s="113">
        <f t="shared" si="1151"/>
        <v>0</v>
      </c>
      <c r="K1500" s="113">
        <f t="shared" si="1141"/>
        <v>0</v>
      </c>
      <c r="L1500" s="76">
        <v>8</v>
      </c>
      <c r="M1500" s="76">
        <v>5</v>
      </c>
      <c r="N1500" s="76">
        <v>7</v>
      </c>
      <c r="O1500" s="76">
        <v>6</v>
      </c>
      <c r="P1500" s="76">
        <v>6</v>
      </c>
      <c r="Q1500" s="76">
        <v>2</v>
      </c>
      <c r="R1500" s="76">
        <v>1</v>
      </c>
      <c r="S1500" s="17">
        <f t="shared" si="1135"/>
        <v>0</v>
      </c>
      <c r="T1500" s="113">
        <f t="shared" si="1152"/>
        <v>0</v>
      </c>
      <c r="U1500" s="113">
        <f t="shared" si="1153"/>
        <v>0</v>
      </c>
      <c r="V1500" s="113">
        <f t="shared" si="1154"/>
        <v>0</v>
      </c>
      <c r="W1500" s="113">
        <f t="shared" si="1155"/>
        <v>0</v>
      </c>
      <c r="X1500" s="113">
        <f t="shared" si="1156"/>
        <v>0</v>
      </c>
      <c r="Y1500" s="113">
        <f t="shared" si="1157"/>
        <v>0</v>
      </c>
      <c r="Z1500" s="113">
        <f t="shared" si="1142"/>
        <v>0</v>
      </c>
      <c r="AA1500" s="76">
        <v>10</v>
      </c>
      <c r="AB1500" s="76">
        <v>6</v>
      </c>
      <c r="AC1500" s="76">
        <v>8</v>
      </c>
      <c r="AD1500" s="76">
        <v>2</v>
      </c>
      <c r="AE1500" s="76">
        <v>2</v>
      </c>
      <c r="AF1500" s="76">
        <v>5</v>
      </c>
      <c r="AG1500" s="76">
        <v>8</v>
      </c>
      <c r="AH1500" s="131">
        <f t="shared" si="1136"/>
        <v>0</v>
      </c>
      <c r="AI1500" s="131">
        <f t="shared" si="1143"/>
        <v>0</v>
      </c>
      <c r="AJ1500" s="131">
        <f t="shared" si="1159"/>
        <v>0</v>
      </c>
      <c r="AK1500" s="131">
        <f t="shared" si="1160"/>
        <v>0</v>
      </c>
      <c r="AL1500" s="131">
        <f t="shared" si="1144"/>
        <v>0</v>
      </c>
      <c r="AM1500" s="131">
        <f t="shared" si="1145"/>
        <v>0</v>
      </c>
      <c r="AN1500" s="131">
        <f t="shared" si="1137"/>
        <v>0</v>
      </c>
      <c r="AX1500" s="128">
        <f t="shared" si="1138"/>
        <v>0</v>
      </c>
      <c r="BA1500" s="128">
        <f t="shared" si="1139"/>
        <v>0</v>
      </c>
      <c r="BB1500" s="128">
        <f t="shared" si="1140"/>
        <v>0</v>
      </c>
      <c r="BW1500" s="136" t="str">
        <f t="shared" si="1161"/>
        <v xml:space="preserve">   </v>
      </c>
    </row>
    <row r="1501" spans="1:75" x14ac:dyDescent="0.25">
      <c r="A1501" s="134">
        <f t="shared" si="1133"/>
        <v>0</v>
      </c>
      <c r="C1501" s="10" t="str">
        <f t="shared" si="1158"/>
        <v>Do Not Pick</v>
      </c>
      <c r="D1501" s="17">
        <f t="shared" si="1134"/>
        <v>0</v>
      </c>
      <c r="E1501" s="113">
        <f t="shared" si="1146"/>
        <v>0</v>
      </c>
      <c r="F1501" s="113">
        <f t="shared" si="1147"/>
        <v>0</v>
      </c>
      <c r="G1501" s="113">
        <f t="shared" si="1148"/>
        <v>0</v>
      </c>
      <c r="H1501" s="113">
        <f t="shared" si="1149"/>
        <v>0</v>
      </c>
      <c r="I1501" s="113">
        <f t="shared" si="1150"/>
        <v>0</v>
      </c>
      <c r="J1501" s="113">
        <f t="shared" si="1151"/>
        <v>0</v>
      </c>
      <c r="K1501" s="113">
        <f t="shared" si="1141"/>
        <v>0</v>
      </c>
      <c r="L1501" s="76">
        <v>8</v>
      </c>
      <c r="M1501" s="76">
        <v>5</v>
      </c>
      <c r="N1501" s="76">
        <v>7</v>
      </c>
      <c r="O1501" s="76">
        <v>6</v>
      </c>
      <c r="P1501" s="76">
        <v>6</v>
      </c>
      <c r="Q1501" s="76">
        <v>2</v>
      </c>
      <c r="R1501" s="76">
        <v>1</v>
      </c>
      <c r="S1501" s="17">
        <f t="shared" si="1135"/>
        <v>0</v>
      </c>
      <c r="T1501" s="113">
        <f t="shared" si="1152"/>
        <v>0</v>
      </c>
      <c r="U1501" s="113">
        <f t="shared" si="1153"/>
        <v>0</v>
      </c>
      <c r="V1501" s="113">
        <f t="shared" si="1154"/>
        <v>0</v>
      </c>
      <c r="W1501" s="113">
        <f t="shared" si="1155"/>
        <v>0</v>
      </c>
      <c r="X1501" s="113">
        <f t="shared" si="1156"/>
        <v>0</v>
      </c>
      <c r="Y1501" s="113">
        <f t="shared" si="1157"/>
        <v>0</v>
      </c>
      <c r="Z1501" s="113">
        <f t="shared" si="1142"/>
        <v>0</v>
      </c>
      <c r="AA1501" s="76">
        <v>10</v>
      </c>
      <c r="AB1501" s="76">
        <v>6</v>
      </c>
      <c r="AC1501" s="76">
        <v>8</v>
      </c>
      <c r="AD1501" s="76">
        <v>2</v>
      </c>
      <c r="AE1501" s="76">
        <v>2</v>
      </c>
      <c r="AF1501" s="76">
        <v>5</v>
      </c>
      <c r="AG1501" s="76">
        <v>8</v>
      </c>
      <c r="AH1501" s="131">
        <f t="shared" si="1136"/>
        <v>0</v>
      </c>
      <c r="AI1501" s="131">
        <f t="shared" si="1143"/>
        <v>0</v>
      </c>
      <c r="AJ1501" s="131">
        <f t="shared" si="1159"/>
        <v>0</v>
      </c>
      <c r="AK1501" s="131">
        <f t="shared" si="1160"/>
        <v>0</v>
      </c>
      <c r="AL1501" s="131">
        <f t="shared" si="1144"/>
        <v>0</v>
      </c>
      <c r="AM1501" s="131">
        <f t="shared" si="1145"/>
        <v>0</v>
      </c>
      <c r="AN1501" s="131">
        <f t="shared" si="1137"/>
        <v>0</v>
      </c>
      <c r="AX1501" s="128">
        <f t="shared" si="1138"/>
        <v>0</v>
      </c>
      <c r="BA1501" s="128">
        <f t="shared" si="1139"/>
        <v>0</v>
      </c>
      <c r="BB1501" s="128">
        <f t="shared" si="1140"/>
        <v>0</v>
      </c>
      <c r="BW1501" s="136" t="str">
        <f t="shared" si="1161"/>
        <v xml:space="preserve">   </v>
      </c>
    </row>
    <row r="1502" spans="1:75" x14ac:dyDescent="0.25">
      <c r="A1502" s="134">
        <f t="shared" si="1133"/>
        <v>0</v>
      </c>
      <c r="C1502" s="10" t="str">
        <f t="shared" si="1158"/>
        <v>Do Not Pick</v>
      </c>
      <c r="D1502" s="17">
        <f t="shared" si="1134"/>
        <v>0</v>
      </c>
      <c r="E1502" s="113">
        <f t="shared" si="1146"/>
        <v>0</v>
      </c>
      <c r="F1502" s="113">
        <f t="shared" si="1147"/>
        <v>0</v>
      </c>
      <c r="G1502" s="113">
        <f t="shared" si="1148"/>
        <v>0</v>
      </c>
      <c r="H1502" s="113">
        <f t="shared" si="1149"/>
        <v>0</v>
      </c>
      <c r="I1502" s="113">
        <f t="shared" si="1150"/>
        <v>0</v>
      </c>
      <c r="J1502" s="113">
        <f t="shared" si="1151"/>
        <v>0</v>
      </c>
      <c r="K1502" s="113">
        <f t="shared" si="1141"/>
        <v>0</v>
      </c>
      <c r="L1502" s="76">
        <v>8</v>
      </c>
      <c r="M1502" s="76">
        <v>5</v>
      </c>
      <c r="N1502" s="76">
        <v>7</v>
      </c>
      <c r="O1502" s="76">
        <v>6</v>
      </c>
      <c r="P1502" s="76">
        <v>6</v>
      </c>
      <c r="Q1502" s="76">
        <v>2</v>
      </c>
      <c r="R1502" s="76">
        <v>1</v>
      </c>
      <c r="S1502" s="17">
        <f t="shared" si="1135"/>
        <v>0</v>
      </c>
      <c r="T1502" s="113">
        <f t="shared" si="1152"/>
        <v>0</v>
      </c>
      <c r="U1502" s="113">
        <f t="shared" si="1153"/>
        <v>0</v>
      </c>
      <c r="V1502" s="113">
        <f t="shared" si="1154"/>
        <v>0</v>
      </c>
      <c r="W1502" s="113">
        <f t="shared" si="1155"/>
        <v>0</v>
      </c>
      <c r="X1502" s="113">
        <f t="shared" si="1156"/>
        <v>0</v>
      </c>
      <c r="Y1502" s="113">
        <f t="shared" si="1157"/>
        <v>0</v>
      </c>
      <c r="Z1502" s="113">
        <f t="shared" si="1142"/>
        <v>0</v>
      </c>
      <c r="AA1502" s="76">
        <v>10</v>
      </c>
      <c r="AB1502" s="76">
        <v>6</v>
      </c>
      <c r="AC1502" s="76">
        <v>8</v>
      </c>
      <c r="AD1502" s="76">
        <v>2</v>
      </c>
      <c r="AE1502" s="76">
        <v>2</v>
      </c>
      <c r="AF1502" s="76">
        <v>5</v>
      </c>
      <c r="AG1502" s="76">
        <v>8</v>
      </c>
      <c r="AH1502" s="131">
        <f t="shared" si="1136"/>
        <v>0</v>
      </c>
      <c r="AI1502" s="131">
        <f t="shared" si="1143"/>
        <v>0</v>
      </c>
      <c r="AJ1502" s="131">
        <f t="shared" si="1159"/>
        <v>0</v>
      </c>
      <c r="AK1502" s="131">
        <f t="shared" si="1160"/>
        <v>0</v>
      </c>
      <c r="AL1502" s="131">
        <f t="shared" si="1144"/>
        <v>0</v>
      </c>
      <c r="AM1502" s="131">
        <f t="shared" si="1145"/>
        <v>0</v>
      </c>
      <c r="AN1502" s="131">
        <f t="shared" si="1137"/>
        <v>0</v>
      </c>
      <c r="AX1502" s="128">
        <f t="shared" si="1138"/>
        <v>0</v>
      </c>
      <c r="BA1502" s="128">
        <f t="shared" si="1139"/>
        <v>0</v>
      </c>
      <c r="BB1502" s="128">
        <f t="shared" si="1140"/>
        <v>0</v>
      </c>
      <c r="BW1502" s="136" t="str">
        <f t="shared" si="1161"/>
        <v xml:space="preserve">   </v>
      </c>
    </row>
    <row r="1503" spans="1:75" x14ac:dyDescent="0.25">
      <c r="A1503" s="134">
        <f t="shared" si="1133"/>
        <v>0</v>
      </c>
      <c r="C1503" s="10" t="str">
        <f t="shared" si="1158"/>
        <v>Do Not Pick</v>
      </c>
      <c r="D1503" s="17">
        <f t="shared" si="1134"/>
        <v>0</v>
      </c>
      <c r="E1503" s="113">
        <f t="shared" si="1146"/>
        <v>0</v>
      </c>
      <c r="F1503" s="113">
        <f t="shared" si="1147"/>
        <v>0</v>
      </c>
      <c r="G1503" s="113">
        <f t="shared" si="1148"/>
        <v>0</v>
      </c>
      <c r="H1503" s="113">
        <f t="shared" si="1149"/>
        <v>0</v>
      </c>
      <c r="I1503" s="113">
        <f t="shared" si="1150"/>
        <v>0</v>
      </c>
      <c r="J1503" s="113">
        <f t="shared" si="1151"/>
        <v>0</v>
      </c>
      <c r="K1503" s="113">
        <f t="shared" si="1141"/>
        <v>0</v>
      </c>
      <c r="L1503" s="76">
        <v>8</v>
      </c>
      <c r="M1503" s="76">
        <v>5</v>
      </c>
      <c r="N1503" s="76">
        <v>7</v>
      </c>
      <c r="O1503" s="76">
        <v>6</v>
      </c>
      <c r="P1503" s="76">
        <v>6</v>
      </c>
      <c r="Q1503" s="76">
        <v>2</v>
      </c>
      <c r="R1503" s="76">
        <v>1</v>
      </c>
      <c r="S1503" s="17">
        <f t="shared" si="1135"/>
        <v>0</v>
      </c>
      <c r="T1503" s="113">
        <f t="shared" si="1152"/>
        <v>0</v>
      </c>
      <c r="U1503" s="113">
        <f t="shared" si="1153"/>
        <v>0</v>
      </c>
      <c r="V1503" s="113">
        <f t="shared" si="1154"/>
        <v>0</v>
      </c>
      <c r="W1503" s="113">
        <f t="shared" si="1155"/>
        <v>0</v>
      </c>
      <c r="X1503" s="113">
        <f t="shared" si="1156"/>
        <v>0</v>
      </c>
      <c r="Y1503" s="113">
        <f t="shared" si="1157"/>
        <v>0</v>
      </c>
      <c r="Z1503" s="113">
        <f t="shared" si="1142"/>
        <v>0</v>
      </c>
      <c r="AA1503" s="76">
        <v>10</v>
      </c>
      <c r="AB1503" s="76">
        <v>6</v>
      </c>
      <c r="AC1503" s="76">
        <v>8</v>
      </c>
      <c r="AD1503" s="76">
        <v>2</v>
      </c>
      <c r="AE1503" s="76">
        <v>2</v>
      </c>
      <c r="AF1503" s="76">
        <v>5</v>
      </c>
      <c r="AG1503" s="76">
        <v>8</v>
      </c>
      <c r="AH1503" s="131">
        <f t="shared" si="1136"/>
        <v>0</v>
      </c>
      <c r="AI1503" s="131">
        <f t="shared" si="1143"/>
        <v>0</v>
      </c>
      <c r="AJ1503" s="131">
        <f t="shared" si="1159"/>
        <v>0</v>
      </c>
      <c r="AK1503" s="131">
        <f t="shared" si="1160"/>
        <v>0</v>
      </c>
      <c r="AL1503" s="131">
        <f t="shared" si="1144"/>
        <v>0</v>
      </c>
      <c r="AM1503" s="131">
        <f t="shared" si="1145"/>
        <v>0</v>
      </c>
      <c r="AN1503" s="131">
        <f t="shared" si="1137"/>
        <v>0</v>
      </c>
      <c r="AX1503" s="128">
        <f t="shared" si="1138"/>
        <v>0</v>
      </c>
      <c r="BA1503" s="128">
        <f t="shared" si="1139"/>
        <v>0</v>
      </c>
      <c r="BB1503" s="128">
        <f t="shared" si="1140"/>
        <v>0</v>
      </c>
      <c r="BW1503" s="136" t="str">
        <f t="shared" si="1161"/>
        <v xml:space="preserve">   </v>
      </c>
    </row>
    <row r="1504" spans="1:75" x14ac:dyDescent="0.25">
      <c r="A1504" s="134">
        <f t="shared" si="1133"/>
        <v>0</v>
      </c>
      <c r="C1504" s="10" t="str">
        <f t="shared" si="1158"/>
        <v>Do Not Pick</v>
      </c>
      <c r="D1504" s="17">
        <f t="shared" si="1134"/>
        <v>0</v>
      </c>
      <c r="E1504" s="113">
        <f t="shared" si="1146"/>
        <v>0</v>
      </c>
      <c r="F1504" s="113">
        <f t="shared" si="1147"/>
        <v>0</v>
      </c>
      <c r="G1504" s="113">
        <f t="shared" si="1148"/>
        <v>0</v>
      </c>
      <c r="H1504" s="113">
        <f t="shared" si="1149"/>
        <v>0</v>
      </c>
      <c r="I1504" s="113">
        <f t="shared" si="1150"/>
        <v>0</v>
      </c>
      <c r="J1504" s="113">
        <f t="shared" si="1151"/>
        <v>0</v>
      </c>
      <c r="K1504" s="113">
        <f t="shared" si="1141"/>
        <v>0</v>
      </c>
      <c r="L1504" s="76">
        <v>8</v>
      </c>
      <c r="M1504" s="76">
        <v>5</v>
      </c>
      <c r="N1504" s="76">
        <v>7</v>
      </c>
      <c r="O1504" s="76">
        <v>6</v>
      </c>
      <c r="P1504" s="76">
        <v>6</v>
      </c>
      <c r="Q1504" s="76">
        <v>2</v>
      </c>
      <c r="R1504" s="76">
        <v>1</v>
      </c>
      <c r="S1504" s="17">
        <f t="shared" si="1135"/>
        <v>0</v>
      </c>
      <c r="T1504" s="113">
        <f t="shared" si="1152"/>
        <v>0</v>
      </c>
      <c r="U1504" s="113">
        <f t="shared" si="1153"/>
        <v>0</v>
      </c>
      <c r="V1504" s="113">
        <f t="shared" si="1154"/>
        <v>0</v>
      </c>
      <c r="W1504" s="113">
        <f t="shared" si="1155"/>
        <v>0</v>
      </c>
      <c r="X1504" s="113">
        <f t="shared" si="1156"/>
        <v>0</v>
      </c>
      <c r="Y1504" s="113">
        <f t="shared" si="1157"/>
        <v>0</v>
      </c>
      <c r="Z1504" s="113">
        <f t="shared" si="1142"/>
        <v>0</v>
      </c>
      <c r="AA1504" s="76">
        <v>10</v>
      </c>
      <c r="AB1504" s="76">
        <v>6</v>
      </c>
      <c r="AC1504" s="76">
        <v>8</v>
      </c>
      <c r="AD1504" s="76">
        <v>2</v>
      </c>
      <c r="AE1504" s="76">
        <v>2</v>
      </c>
      <c r="AF1504" s="76">
        <v>5</v>
      </c>
      <c r="AG1504" s="76">
        <v>8</v>
      </c>
      <c r="AH1504" s="131">
        <f t="shared" si="1136"/>
        <v>0</v>
      </c>
      <c r="AI1504" s="131">
        <f t="shared" si="1143"/>
        <v>0</v>
      </c>
      <c r="AJ1504" s="131">
        <f t="shared" si="1159"/>
        <v>0</v>
      </c>
      <c r="AK1504" s="131">
        <f t="shared" si="1160"/>
        <v>0</v>
      </c>
      <c r="AL1504" s="131">
        <f t="shared" si="1144"/>
        <v>0</v>
      </c>
      <c r="AM1504" s="131">
        <f t="shared" si="1145"/>
        <v>0</v>
      </c>
      <c r="AN1504" s="131">
        <f t="shared" si="1137"/>
        <v>0</v>
      </c>
      <c r="AX1504" s="128">
        <f t="shared" si="1138"/>
        <v>0</v>
      </c>
      <c r="BA1504" s="128">
        <f t="shared" si="1139"/>
        <v>0</v>
      </c>
      <c r="BB1504" s="128">
        <f t="shared" si="1140"/>
        <v>0</v>
      </c>
      <c r="BW1504" s="136" t="str">
        <f t="shared" si="1161"/>
        <v xml:space="preserve">   </v>
      </c>
    </row>
    <row r="1505" spans="1:75" x14ac:dyDescent="0.25">
      <c r="A1505" s="134">
        <f t="shared" si="1133"/>
        <v>0</v>
      </c>
      <c r="C1505" s="10" t="str">
        <f t="shared" si="1158"/>
        <v>Do Not Pick</v>
      </c>
      <c r="D1505" s="17">
        <f t="shared" si="1134"/>
        <v>0</v>
      </c>
      <c r="E1505" s="113">
        <f t="shared" si="1146"/>
        <v>0</v>
      </c>
      <c r="F1505" s="113">
        <f t="shared" si="1147"/>
        <v>0</v>
      </c>
      <c r="G1505" s="113">
        <f t="shared" si="1148"/>
        <v>0</v>
      </c>
      <c r="H1505" s="113">
        <f t="shared" si="1149"/>
        <v>0</v>
      </c>
      <c r="I1505" s="113">
        <f t="shared" si="1150"/>
        <v>0</v>
      </c>
      <c r="J1505" s="113">
        <f t="shared" si="1151"/>
        <v>0</v>
      </c>
      <c r="K1505" s="113">
        <f t="shared" si="1141"/>
        <v>0</v>
      </c>
      <c r="L1505" s="76">
        <v>8</v>
      </c>
      <c r="M1505" s="76">
        <v>5</v>
      </c>
      <c r="N1505" s="76">
        <v>7</v>
      </c>
      <c r="O1505" s="76">
        <v>6</v>
      </c>
      <c r="P1505" s="76">
        <v>6</v>
      </c>
      <c r="Q1505" s="76">
        <v>2</v>
      </c>
      <c r="R1505" s="76">
        <v>1</v>
      </c>
      <c r="S1505" s="17">
        <f t="shared" si="1135"/>
        <v>0</v>
      </c>
      <c r="T1505" s="113">
        <f t="shared" si="1152"/>
        <v>0</v>
      </c>
      <c r="U1505" s="113">
        <f t="shared" si="1153"/>
        <v>0</v>
      </c>
      <c r="V1505" s="113">
        <f t="shared" si="1154"/>
        <v>0</v>
      </c>
      <c r="W1505" s="113">
        <f t="shared" si="1155"/>
        <v>0</v>
      </c>
      <c r="X1505" s="113">
        <f t="shared" si="1156"/>
        <v>0</v>
      </c>
      <c r="Y1505" s="113">
        <f t="shared" si="1157"/>
        <v>0</v>
      </c>
      <c r="Z1505" s="113">
        <f t="shared" si="1142"/>
        <v>0</v>
      </c>
      <c r="AA1505" s="76">
        <v>10</v>
      </c>
      <c r="AB1505" s="76">
        <v>6</v>
      </c>
      <c r="AC1505" s="76">
        <v>8</v>
      </c>
      <c r="AD1505" s="76">
        <v>2</v>
      </c>
      <c r="AE1505" s="76">
        <v>2</v>
      </c>
      <c r="AF1505" s="76">
        <v>5</v>
      </c>
      <c r="AG1505" s="76">
        <v>8</v>
      </c>
      <c r="AH1505" s="131">
        <f t="shared" si="1136"/>
        <v>0</v>
      </c>
      <c r="AI1505" s="131">
        <f t="shared" si="1143"/>
        <v>0</v>
      </c>
      <c r="AJ1505" s="131">
        <f t="shared" si="1159"/>
        <v>0</v>
      </c>
      <c r="AK1505" s="131">
        <f t="shared" si="1160"/>
        <v>0</v>
      </c>
      <c r="AL1505" s="131">
        <f t="shared" si="1144"/>
        <v>0</v>
      </c>
      <c r="AM1505" s="131">
        <f t="shared" si="1145"/>
        <v>0</v>
      </c>
      <c r="AN1505" s="131">
        <f t="shared" si="1137"/>
        <v>0</v>
      </c>
      <c r="AX1505" s="128">
        <f t="shared" si="1138"/>
        <v>0</v>
      </c>
      <c r="BA1505" s="128">
        <f t="shared" si="1139"/>
        <v>0</v>
      </c>
      <c r="BB1505" s="128">
        <f t="shared" si="1140"/>
        <v>0</v>
      </c>
      <c r="BW1505" s="136" t="str">
        <f t="shared" si="1161"/>
        <v xml:space="preserve">   </v>
      </c>
    </row>
    <row r="1506" spans="1:75" x14ac:dyDescent="0.25">
      <c r="A1506" s="134">
        <f t="shared" si="1133"/>
        <v>0</v>
      </c>
      <c r="C1506" s="10" t="str">
        <f t="shared" si="1158"/>
        <v>Do Not Pick</v>
      </c>
      <c r="D1506" s="17">
        <f t="shared" si="1134"/>
        <v>0</v>
      </c>
      <c r="E1506" s="113">
        <f t="shared" si="1146"/>
        <v>0</v>
      </c>
      <c r="F1506" s="113">
        <f t="shared" si="1147"/>
        <v>0</v>
      </c>
      <c r="G1506" s="113">
        <f t="shared" si="1148"/>
        <v>0</v>
      </c>
      <c r="H1506" s="113">
        <f t="shared" si="1149"/>
        <v>0</v>
      </c>
      <c r="I1506" s="113">
        <f t="shared" si="1150"/>
        <v>0</v>
      </c>
      <c r="J1506" s="113">
        <f t="shared" si="1151"/>
        <v>0</v>
      </c>
      <c r="K1506" s="113">
        <f t="shared" si="1141"/>
        <v>0</v>
      </c>
      <c r="L1506" s="76">
        <v>8</v>
      </c>
      <c r="M1506" s="76">
        <v>5</v>
      </c>
      <c r="N1506" s="76">
        <v>7</v>
      </c>
      <c r="O1506" s="76">
        <v>6</v>
      </c>
      <c r="P1506" s="76">
        <v>6</v>
      </c>
      <c r="Q1506" s="76">
        <v>2</v>
      </c>
      <c r="R1506" s="76">
        <v>1</v>
      </c>
      <c r="S1506" s="17">
        <f t="shared" si="1135"/>
        <v>0</v>
      </c>
      <c r="T1506" s="113">
        <f t="shared" si="1152"/>
        <v>0</v>
      </c>
      <c r="U1506" s="113">
        <f t="shared" si="1153"/>
        <v>0</v>
      </c>
      <c r="V1506" s="113">
        <f t="shared" si="1154"/>
        <v>0</v>
      </c>
      <c r="W1506" s="113">
        <f t="shared" si="1155"/>
        <v>0</v>
      </c>
      <c r="X1506" s="113">
        <f t="shared" si="1156"/>
        <v>0</v>
      </c>
      <c r="Y1506" s="113">
        <f t="shared" si="1157"/>
        <v>0</v>
      </c>
      <c r="Z1506" s="113">
        <f t="shared" si="1142"/>
        <v>0</v>
      </c>
      <c r="AA1506" s="76">
        <v>10</v>
      </c>
      <c r="AB1506" s="76">
        <v>6</v>
      </c>
      <c r="AC1506" s="76">
        <v>8</v>
      </c>
      <c r="AD1506" s="76">
        <v>2</v>
      </c>
      <c r="AE1506" s="76">
        <v>2</v>
      </c>
      <c r="AF1506" s="76">
        <v>5</v>
      </c>
      <c r="AG1506" s="76">
        <v>8</v>
      </c>
      <c r="AH1506" s="131">
        <f t="shared" si="1136"/>
        <v>0</v>
      </c>
      <c r="AI1506" s="131">
        <f t="shared" si="1143"/>
        <v>0</v>
      </c>
      <c r="AJ1506" s="131">
        <f t="shared" si="1159"/>
        <v>0</v>
      </c>
      <c r="AK1506" s="131">
        <f t="shared" si="1160"/>
        <v>0</v>
      </c>
      <c r="AL1506" s="131">
        <f t="shared" si="1144"/>
        <v>0</v>
      </c>
      <c r="AM1506" s="131">
        <f t="shared" si="1145"/>
        <v>0</v>
      </c>
      <c r="AN1506" s="131">
        <f t="shared" si="1137"/>
        <v>0</v>
      </c>
      <c r="AX1506" s="128">
        <f t="shared" si="1138"/>
        <v>0</v>
      </c>
      <c r="BA1506" s="128">
        <f t="shared" si="1139"/>
        <v>0</v>
      </c>
      <c r="BB1506" s="128">
        <f t="shared" si="1140"/>
        <v>0</v>
      </c>
      <c r="BW1506" s="136" t="str">
        <f t="shared" si="1161"/>
        <v xml:space="preserve">   </v>
      </c>
    </row>
    <row r="1507" spans="1:75" x14ac:dyDescent="0.25">
      <c r="A1507" s="134">
        <f t="shared" si="1133"/>
        <v>0</v>
      </c>
      <c r="C1507" s="10" t="str">
        <f t="shared" si="1158"/>
        <v>Do Not Pick</v>
      </c>
      <c r="D1507" s="17">
        <f t="shared" si="1134"/>
        <v>0</v>
      </c>
      <c r="E1507" s="113">
        <f t="shared" si="1146"/>
        <v>0</v>
      </c>
      <c r="F1507" s="113">
        <f t="shared" si="1147"/>
        <v>0</v>
      </c>
      <c r="G1507" s="113">
        <f t="shared" si="1148"/>
        <v>0</v>
      </c>
      <c r="H1507" s="113">
        <f t="shared" si="1149"/>
        <v>0</v>
      </c>
      <c r="I1507" s="113">
        <f t="shared" si="1150"/>
        <v>0</v>
      </c>
      <c r="J1507" s="113">
        <f t="shared" si="1151"/>
        <v>0</v>
      </c>
      <c r="K1507" s="113">
        <f t="shared" si="1141"/>
        <v>0</v>
      </c>
      <c r="L1507" s="76">
        <v>8</v>
      </c>
      <c r="M1507" s="76">
        <v>5</v>
      </c>
      <c r="N1507" s="76">
        <v>7</v>
      </c>
      <c r="O1507" s="76">
        <v>6</v>
      </c>
      <c r="P1507" s="76">
        <v>6</v>
      </c>
      <c r="Q1507" s="76">
        <v>2</v>
      </c>
      <c r="R1507" s="76">
        <v>1</v>
      </c>
      <c r="S1507" s="17">
        <f t="shared" si="1135"/>
        <v>0</v>
      </c>
      <c r="T1507" s="113">
        <f t="shared" si="1152"/>
        <v>0</v>
      </c>
      <c r="U1507" s="113">
        <f t="shared" si="1153"/>
        <v>0</v>
      </c>
      <c r="V1507" s="113">
        <f t="shared" si="1154"/>
        <v>0</v>
      </c>
      <c r="W1507" s="113">
        <f t="shared" si="1155"/>
        <v>0</v>
      </c>
      <c r="X1507" s="113">
        <f t="shared" si="1156"/>
        <v>0</v>
      </c>
      <c r="Y1507" s="113">
        <f t="shared" si="1157"/>
        <v>0</v>
      </c>
      <c r="Z1507" s="113">
        <f t="shared" si="1142"/>
        <v>0</v>
      </c>
      <c r="AA1507" s="76">
        <v>10</v>
      </c>
      <c r="AB1507" s="76">
        <v>6</v>
      </c>
      <c r="AC1507" s="76">
        <v>8</v>
      </c>
      <c r="AD1507" s="76">
        <v>2</v>
      </c>
      <c r="AE1507" s="76">
        <v>2</v>
      </c>
      <c r="AF1507" s="76">
        <v>5</v>
      </c>
      <c r="AG1507" s="76">
        <v>8</v>
      </c>
      <c r="AH1507" s="131">
        <f t="shared" si="1136"/>
        <v>0</v>
      </c>
      <c r="AI1507" s="131">
        <f t="shared" si="1143"/>
        <v>0</v>
      </c>
      <c r="AJ1507" s="131">
        <f t="shared" si="1159"/>
        <v>0</v>
      </c>
      <c r="AK1507" s="131">
        <f t="shared" si="1160"/>
        <v>0</v>
      </c>
      <c r="AL1507" s="131">
        <f t="shared" si="1144"/>
        <v>0</v>
      </c>
      <c r="AM1507" s="131">
        <f t="shared" si="1145"/>
        <v>0</v>
      </c>
      <c r="AN1507" s="131">
        <f t="shared" si="1137"/>
        <v>0</v>
      </c>
      <c r="AX1507" s="128">
        <f t="shared" si="1138"/>
        <v>0</v>
      </c>
      <c r="BA1507" s="128">
        <f t="shared" si="1139"/>
        <v>0</v>
      </c>
      <c r="BB1507" s="128">
        <f t="shared" si="1140"/>
        <v>0</v>
      </c>
      <c r="BW1507" s="136" t="str">
        <f t="shared" si="1161"/>
        <v xml:space="preserve">   </v>
      </c>
    </row>
    <row r="1508" spans="1:75" x14ac:dyDescent="0.25">
      <c r="A1508" s="134">
        <f t="shared" si="1133"/>
        <v>0</v>
      </c>
      <c r="C1508" s="10" t="str">
        <f t="shared" si="1158"/>
        <v>Do Not Pick</v>
      </c>
      <c r="D1508" s="17">
        <f t="shared" si="1134"/>
        <v>0</v>
      </c>
      <c r="E1508" s="113">
        <f t="shared" si="1146"/>
        <v>0</v>
      </c>
      <c r="F1508" s="113">
        <f t="shared" si="1147"/>
        <v>0</v>
      </c>
      <c r="G1508" s="113">
        <f t="shared" si="1148"/>
        <v>0</v>
      </c>
      <c r="H1508" s="113">
        <f t="shared" si="1149"/>
        <v>0</v>
      </c>
      <c r="I1508" s="113">
        <f t="shared" si="1150"/>
        <v>0</v>
      </c>
      <c r="J1508" s="113">
        <f t="shared" si="1151"/>
        <v>0</v>
      </c>
      <c r="K1508" s="113">
        <f t="shared" si="1141"/>
        <v>0</v>
      </c>
      <c r="L1508" s="76">
        <v>8</v>
      </c>
      <c r="M1508" s="76">
        <v>5</v>
      </c>
      <c r="N1508" s="76">
        <v>7</v>
      </c>
      <c r="O1508" s="76">
        <v>6</v>
      </c>
      <c r="P1508" s="76">
        <v>6</v>
      </c>
      <c r="Q1508" s="76">
        <v>2</v>
      </c>
      <c r="R1508" s="76">
        <v>1</v>
      </c>
      <c r="S1508" s="17">
        <f t="shared" si="1135"/>
        <v>0</v>
      </c>
      <c r="T1508" s="113">
        <f t="shared" si="1152"/>
        <v>0</v>
      </c>
      <c r="U1508" s="113">
        <f t="shared" si="1153"/>
        <v>0</v>
      </c>
      <c r="V1508" s="113">
        <f t="shared" si="1154"/>
        <v>0</v>
      </c>
      <c r="W1508" s="113">
        <f t="shared" si="1155"/>
        <v>0</v>
      </c>
      <c r="X1508" s="113">
        <f t="shared" si="1156"/>
        <v>0</v>
      </c>
      <c r="Y1508" s="113">
        <f t="shared" si="1157"/>
        <v>0</v>
      </c>
      <c r="Z1508" s="113">
        <f t="shared" si="1142"/>
        <v>0</v>
      </c>
      <c r="AA1508" s="76">
        <v>10</v>
      </c>
      <c r="AB1508" s="76">
        <v>6</v>
      </c>
      <c r="AC1508" s="76">
        <v>8</v>
      </c>
      <c r="AD1508" s="76">
        <v>2</v>
      </c>
      <c r="AE1508" s="76">
        <v>2</v>
      </c>
      <c r="AF1508" s="76">
        <v>5</v>
      </c>
      <c r="AG1508" s="76">
        <v>8</v>
      </c>
      <c r="AH1508" s="131">
        <f t="shared" si="1136"/>
        <v>0</v>
      </c>
      <c r="AI1508" s="131">
        <f t="shared" si="1143"/>
        <v>0</v>
      </c>
      <c r="AJ1508" s="131">
        <f t="shared" si="1159"/>
        <v>0</v>
      </c>
      <c r="AK1508" s="131">
        <f t="shared" si="1160"/>
        <v>0</v>
      </c>
      <c r="AL1508" s="131">
        <f t="shared" si="1144"/>
        <v>0</v>
      </c>
      <c r="AM1508" s="131">
        <f t="shared" si="1145"/>
        <v>0</v>
      </c>
      <c r="AN1508" s="131">
        <f t="shared" si="1137"/>
        <v>0</v>
      </c>
      <c r="AX1508" s="128">
        <f t="shared" si="1138"/>
        <v>0</v>
      </c>
      <c r="BA1508" s="128">
        <f t="shared" si="1139"/>
        <v>0</v>
      </c>
      <c r="BB1508" s="128">
        <f t="shared" si="1140"/>
        <v>0</v>
      </c>
      <c r="BW1508" s="136" t="str">
        <f t="shared" si="1161"/>
        <v xml:space="preserve">   </v>
      </c>
    </row>
    <row r="1509" spans="1:75" x14ac:dyDescent="0.25">
      <c r="A1509" s="134">
        <f t="shared" si="1133"/>
        <v>0</v>
      </c>
      <c r="C1509" s="10" t="str">
        <f t="shared" si="1158"/>
        <v>Do Not Pick</v>
      </c>
      <c r="D1509" s="17">
        <f t="shared" si="1134"/>
        <v>0</v>
      </c>
      <c r="E1509" s="113">
        <f t="shared" si="1146"/>
        <v>0</v>
      </c>
      <c r="F1509" s="113">
        <f t="shared" si="1147"/>
        <v>0</v>
      </c>
      <c r="G1509" s="113">
        <f t="shared" si="1148"/>
        <v>0</v>
      </c>
      <c r="H1509" s="113">
        <f t="shared" si="1149"/>
        <v>0</v>
      </c>
      <c r="I1509" s="113">
        <f t="shared" si="1150"/>
        <v>0</v>
      </c>
      <c r="J1509" s="113">
        <f t="shared" si="1151"/>
        <v>0</v>
      </c>
      <c r="K1509" s="113">
        <f t="shared" si="1141"/>
        <v>0</v>
      </c>
      <c r="L1509" s="76">
        <v>8</v>
      </c>
      <c r="M1509" s="76">
        <v>5</v>
      </c>
      <c r="N1509" s="76">
        <v>7</v>
      </c>
      <c r="O1509" s="76">
        <v>6</v>
      </c>
      <c r="P1509" s="76">
        <v>6</v>
      </c>
      <c r="Q1509" s="76">
        <v>2</v>
      </c>
      <c r="R1509" s="76">
        <v>1</v>
      </c>
      <c r="S1509" s="17">
        <f t="shared" si="1135"/>
        <v>0</v>
      </c>
      <c r="T1509" s="113">
        <f t="shared" si="1152"/>
        <v>0</v>
      </c>
      <c r="U1509" s="113">
        <f t="shared" si="1153"/>
        <v>0</v>
      </c>
      <c r="V1509" s="113">
        <f t="shared" si="1154"/>
        <v>0</v>
      </c>
      <c r="W1509" s="113">
        <f t="shared" si="1155"/>
        <v>0</v>
      </c>
      <c r="X1509" s="113">
        <f t="shared" si="1156"/>
        <v>0</v>
      </c>
      <c r="Y1509" s="113">
        <f t="shared" si="1157"/>
        <v>0</v>
      </c>
      <c r="Z1509" s="113">
        <f t="shared" si="1142"/>
        <v>0</v>
      </c>
      <c r="AA1509" s="76">
        <v>10</v>
      </c>
      <c r="AB1509" s="76">
        <v>6</v>
      </c>
      <c r="AC1509" s="76">
        <v>8</v>
      </c>
      <c r="AD1509" s="76">
        <v>2</v>
      </c>
      <c r="AE1509" s="76">
        <v>2</v>
      </c>
      <c r="AF1509" s="76">
        <v>5</v>
      </c>
      <c r="AG1509" s="76">
        <v>8</v>
      </c>
      <c r="AH1509" s="131">
        <f t="shared" si="1136"/>
        <v>0</v>
      </c>
      <c r="AI1509" s="131">
        <f t="shared" si="1143"/>
        <v>0</v>
      </c>
      <c r="AJ1509" s="131">
        <f t="shared" si="1159"/>
        <v>0</v>
      </c>
      <c r="AK1509" s="131">
        <f t="shared" si="1160"/>
        <v>0</v>
      </c>
      <c r="AL1509" s="131">
        <f t="shared" si="1144"/>
        <v>0</v>
      </c>
      <c r="AM1509" s="131">
        <f t="shared" si="1145"/>
        <v>0</v>
      </c>
      <c r="AN1509" s="131">
        <f t="shared" si="1137"/>
        <v>0</v>
      </c>
      <c r="AX1509" s="128">
        <f t="shared" si="1138"/>
        <v>0</v>
      </c>
      <c r="BA1509" s="128">
        <f t="shared" si="1139"/>
        <v>0</v>
      </c>
      <c r="BB1509" s="128">
        <f t="shared" si="1140"/>
        <v>0</v>
      </c>
      <c r="BW1509" s="136" t="str">
        <f t="shared" si="1161"/>
        <v xml:space="preserve">   </v>
      </c>
    </row>
    <row r="1510" spans="1:75" x14ac:dyDescent="0.25">
      <c r="A1510" s="134">
        <f t="shared" si="1133"/>
        <v>0</v>
      </c>
      <c r="C1510" s="10" t="str">
        <f t="shared" si="1158"/>
        <v>Do Not Pick</v>
      </c>
      <c r="D1510" s="17">
        <f t="shared" si="1134"/>
        <v>0</v>
      </c>
      <c r="E1510" s="113">
        <f t="shared" si="1146"/>
        <v>0</v>
      </c>
      <c r="F1510" s="113">
        <f t="shared" si="1147"/>
        <v>0</v>
      </c>
      <c r="G1510" s="113">
        <f t="shared" si="1148"/>
        <v>0</v>
      </c>
      <c r="H1510" s="113">
        <f t="shared" si="1149"/>
        <v>0</v>
      </c>
      <c r="I1510" s="113">
        <f t="shared" si="1150"/>
        <v>0</v>
      </c>
      <c r="J1510" s="113">
        <f t="shared" si="1151"/>
        <v>0</v>
      </c>
      <c r="K1510" s="113">
        <f t="shared" si="1141"/>
        <v>0</v>
      </c>
      <c r="L1510" s="76">
        <v>8</v>
      </c>
      <c r="M1510" s="76">
        <v>5</v>
      </c>
      <c r="N1510" s="76">
        <v>7</v>
      </c>
      <c r="O1510" s="76">
        <v>6</v>
      </c>
      <c r="P1510" s="76">
        <v>6</v>
      </c>
      <c r="Q1510" s="76">
        <v>2</v>
      </c>
      <c r="R1510" s="76">
        <v>1</v>
      </c>
      <c r="S1510" s="17">
        <f t="shared" si="1135"/>
        <v>0</v>
      </c>
      <c r="T1510" s="113">
        <f t="shared" si="1152"/>
        <v>0</v>
      </c>
      <c r="U1510" s="113">
        <f t="shared" si="1153"/>
        <v>0</v>
      </c>
      <c r="V1510" s="113">
        <f t="shared" si="1154"/>
        <v>0</v>
      </c>
      <c r="W1510" s="113">
        <f t="shared" si="1155"/>
        <v>0</v>
      </c>
      <c r="X1510" s="113">
        <f t="shared" si="1156"/>
        <v>0</v>
      </c>
      <c r="Y1510" s="113">
        <f t="shared" si="1157"/>
        <v>0</v>
      </c>
      <c r="Z1510" s="113">
        <f t="shared" si="1142"/>
        <v>0</v>
      </c>
      <c r="AA1510" s="76">
        <v>10</v>
      </c>
      <c r="AB1510" s="76">
        <v>6</v>
      </c>
      <c r="AC1510" s="76">
        <v>8</v>
      </c>
      <c r="AD1510" s="76">
        <v>2</v>
      </c>
      <c r="AE1510" s="76">
        <v>2</v>
      </c>
      <c r="AF1510" s="76">
        <v>5</v>
      </c>
      <c r="AG1510" s="76">
        <v>8</v>
      </c>
      <c r="AH1510" s="131">
        <f t="shared" si="1136"/>
        <v>0</v>
      </c>
      <c r="AI1510" s="131">
        <f t="shared" si="1143"/>
        <v>0</v>
      </c>
      <c r="AJ1510" s="131">
        <f t="shared" si="1159"/>
        <v>0</v>
      </c>
      <c r="AK1510" s="131">
        <f t="shared" si="1160"/>
        <v>0</v>
      </c>
      <c r="AL1510" s="131">
        <f t="shared" si="1144"/>
        <v>0</v>
      </c>
      <c r="AM1510" s="131">
        <f t="shared" si="1145"/>
        <v>0</v>
      </c>
      <c r="AN1510" s="131">
        <f t="shared" si="1137"/>
        <v>0</v>
      </c>
      <c r="AX1510" s="128">
        <f t="shared" si="1138"/>
        <v>0</v>
      </c>
      <c r="BA1510" s="128">
        <f t="shared" si="1139"/>
        <v>0</v>
      </c>
      <c r="BB1510" s="128">
        <f t="shared" si="1140"/>
        <v>0</v>
      </c>
      <c r="BW1510" s="136" t="str">
        <f t="shared" si="1161"/>
        <v xml:space="preserve">   </v>
      </c>
    </row>
    <row r="1511" spans="1:75" x14ac:dyDescent="0.25">
      <c r="A1511" s="134">
        <f t="shared" si="1133"/>
        <v>0</v>
      </c>
      <c r="C1511" s="10" t="str">
        <f t="shared" si="1158"/>
        <v>Do Not Pick</v>
      </c>
      <c r="D1511" s="17">
        <f t="shared" si="1134"/>
        <v>0</v>
      </c>
      <c r="E1511" s="113">
        <f t="shared" si="1146"/>
        <v>0</v>
      </c>
      <c r="F1511" s="113">
        <f t="shared" si="1147"/>
        <v>0</v>
      </c>
      <c r="G1511" s="113">
        <f t="shared" si="1148"/>
        <v>0</v>
      </c>
      <c r="H1511" s="113">
        <f t="shared" si="1149"/>
        <v>0</v>
      </c>
      <c r="I1511" s="113">
        <f t="shared" si="1150"/>
        <v>0</v>
      </c>
      <c r="J1511" s="113">
        <f t="shared" si="1151"/>
        <v>0</v>
      </c>
      <c r="K1511" s="113">
        <f t="shared" si="1141"/>
        <v>0</v>
      </c>
      <c r="L1511" s="76">
        <v>8</v>
      </c>
      <c r="M1511" s="76">
        <v>5</v>
      </c>
      <c r="N1511" s="76">
        <v>7</v>
      </c>
      <c r="O1511" s="76">
        <v>6</v>
      </c>
      <c r="P1511" s="76">
        <v>6</v>
      </c>
      <c r="Q1511" s="76">
        <v>2</v>
      </c>
      <c r="R1511" s="76">
        <v>1</v>
      </c>
      <c r="S1511" s="17">
        <f t="shared" si="1135"/>
        <v>0</v>
      </c>
      <c r="T1511" s="113">
        <f t="shared" si="1152"/>
        <v>0</v>
      </c>
      <c r="U1511" s="113">
        <f t="shared" si="1153"/>
        <v>0</v>
      </c>
      <c r="V1511" s="113">
        <f t="shared" si="1154"/>
        <v>0</v>
      </c>
      <c r="W1511" s="113">
        <f t="shared" si="1155"/>
        <v>0</v>
      </c>
      <c r="X1511" s="113">
        <f t="shared" si="1156"/>
        <v>0</v>
      </c>
      <c r="Y1511" s="113">
        <f t="shared" si="1157"/>
        <v>0</v>
      </c>
      <c r="Z1511" s="113">
        <f t="shared" si="1142"/>
        <v>0</v>
      </c>
      <c r="AA1511" s="76">
        <v>10</v>
      </c>
      <c r="AB1511" s="76">
        <v>6</v>
      </c>
      <c r="AC1511" s="76">
        <v>8</v>
      </c>
      <c r="AD1511" s="76">
        <v>2</v>
      </c>
      <c r="AE1511" s="76">
        <v>2</v>
      </c>
      <c r="AF1511" s="76">
        <v>5</v>
      </c>
      <c r="AG1511" s="76">
        <v>8</v>
      </c>
      <c r="AH1511" s="131">
        <f t="shared" si="1136"/>
        <v>0</v>
      </c>
      <c r="AI1511" s="131">
        <f t="shared" si="1143"/>
        <v>0</v>
      </c>
      <c r="AJ1511" s="131">
        <f t="shared" si="1159"/>
        <v>0</v>
      </c>
      <c r="AK1511" s="131">
        <f t="shared" si="1160"/>
        <v>0</v>
      </c>
      <c r="AL1511" s="131">
        <f t="shared" si="1144"/>
        <v>0</v>
      </c>
      <c r="AM1511" s="131">
        <f t="shared" si="1145"/>
        <v>0</v>
      </c>
      <c r="AN1511" s="131">
        <f t="shared" si="1137"/>
        <v>0</v>
      </c>
      <c r="AX1511" s="128">
        <f t="shared" si="1138"/>
        <v>0</v>
      </c>
      <c r="BA1511" s="128">
        <f t="shared" si="1139"/>
        <v>0</v>
      </c>
      <c r="BB1511" s="128">
        <f t="shared" si="1140"/>
        <v>0</v>
      </c>
      <c r="BW1511" s="136" t="str">
        <f t="shared" si="1161"/>
        <v xml:space="preserve">   </v>
      </c>
    </row>
    <row r="1512" spans="1:75" x14ac:dyDescent="0.25">
      <c r="A1512" s="134">
        <f t="shared" si="1133"/>
        <v>0</v>
      </c>
      <c r="C1512" s="10" t="str">
        <f t="shared" si="1158"/>
        <v>Do Not Pick</v>
      </c>
      <c r="D1512" s="17">
        <f t="shared" si="1134"/>
        <v>0</v>
      </c>
      <c r="E1512" s="113">
        <f t="shared" si="1146"/>
        <v>0</v>
      </c>
      <c r="F1512" s="113">
        <f t="shared" si="1147"/>
        <v>0</v>
      </c>
      <c r="G1512" s="113">
        <f t="shared" si="1148"/>
        <v>0</v>
      </c>
      <c r="H1512" s="113">
        <f t="shared" si="1149"/>
        <v>0</v>
      </c>
      <c r="I1512" s="113">
        <f t="shared" si="1150"/>
        <v>0</v>
      </c>
      <c r="J1512" s="113">
        <f t="shared" si="1151"/>
        <v>0</v>
      </c>
      <c r="K1512" s="113">
        <f t="shared" si="1141"/>
        <v>0</v>
      </c>
      <c r="L1512" s="76">
        <v>8</v>
      </c>
      <c r="M1512" s="76">
        <v>5</v>
      </c>
      <c r="N1512" s="76">
        <v>7</v>
      </c>
      <c r="O1512" s="76">
        <v>6</v>
      </c>
      <c r="P1512" s="76">
        <v>6</v>
      </c>
      <c r="Q1512" s="76">
        <v>2</v>
      </c>
      <c r="R1512" s="76">
        <v>1</v>
      </c>
      <c r="S1512" s="17">
        <f t="shared" si="1135"/>
        <v>0</v>
      </c>
      <c r="T1512" s="113">
        <f t="shared" si="1152"/>
        <v>0</v>
      </c>
      <c r="U1512" s="113">
        <f t="shared" si="1153"/>
        <v>0</v>
      </c>
      <c r="V1512" s="113">
        <f t="shared" si="1154"/>
        <v>0</v>
      </c>
      <c r="W1512" s="113">
        <f t="shared" si="1155"/>
        <v>0</v>
      </c>
      <c r="X1512" s="113">
        <f t="shared" si="1156"/>
        <v>0</v>
      </c>
      <c r="Y1512" s="113">
        <f t="shared" si="1157"/>
        <v>0</v>
      </c>
      <c r="Z1512" s="113">
        <f t="shared" si="1142"/>
        <v>0</v>
      </c>
      <c r="AA1512" s="76">
        <v>10</v>
      </c>
      <c r="AB1512" s="76">
        <v>6</v>
      </c>
      <c r="AC1512" s="76">
        <v>8</v>
      </c>
      <c r="AD1512" s="76">
        <v>2</v>
      </c>
      <c r="AE1512" s="76">
        <v>2</v>
      </c>
      <c r="AF1512" s="76">
        <v>5</v>
      </c>
      <c r="AG1512" s="76">
        <v>8</v>
      </c>
      <c r="AH1512" s="131">
        <f t="shared" si="1136"/>
        <v>0</v>
      </c>
      <c r="AI1512" s="131">
        <f t="shared" si="1143"/>
        <v>0</v>
      </c>
      <c r="AJ1512" s="131">
        <f t="shared" si="1159"/>
        <v>0</v>
      </c>
      <c r="AK1512" s="131">
        <f t="shared" si="1160"/>
        <v>0</v>
      </c>
      <c r="AL1512" s="131">
        <f t="shared" si="1144"/>
        <v>0</v>
      </c>
      <c r="AM1512" s="131">
        <f t="shared" si="1145"/>
        <v>0</v>
      </c>
      <c r="AN1512" s="131">
        <f t="shared" si="1137"/>
        <v>0</v>
      </c>
      <c r="AX1512" s="128">
        <f t="shared" si="1138"/>
        <v>0</v>
      </c>
      <c r="BA1512" s="128">
        <f t="shared" si="1139"/>
        <v>0</v>
      </c>
      <c r="BB1512" s="128">
        <f t="shared" si="1140"/>
        <v>0</v>
      </c>
      <c r="BW1512" s="136" t="str">
        <f t="shared" si="1161"/>
        <v xml:space="preserve">   </v>
      </c>
    </row>
    <row r="1513" spans="1:75" x14ac:dyDescent="0.25">
      <c r="A1513" s="134">
        <f t="shared" si="1133"/>
        <v>0</v>
      </c>
      <c r="C1513" s="10" t="str">
        <f t="shared" si="1158"/>
        <v>Do Not Pick</v>
      </c>
      <c r="D1513" s="17">
        <f t="shared" si="1134"/>
        <v>0</v>
      </c>
      <c r="E1513" s="113">
        <f t="shared" si="1146"/>
        <v>0</v>
      </c>
      <c r="F1513" s="113">
        <f t="shared" si="1147"/>
        <v>0</v>
      </c>
      <c r="G1513" s="113">
        <f t="shared" si="1148"/>
        <v>0</v>
      </c>
      <c r="H1513" s="113">
        <f t="shared" si="1149"/>
        <v>0</v>
      </c>
      <c r="I1513" s="113">
        <f t="shared" si="1150"/>
        <v>0</v>
      </c>
      <c r="J1513" s="113">
        <f t="shared" si="1151"/>
        <v>0</v>
      </c>
      <c r="K1513" s="113">
        <f t="shared" si="1141"/>
        <v>0</v>
      </c>
      <c r="L1513" s="76">
        <v>8</v>
      </c>
      <c r="M1513" s="76">
        <v>5</v>
      </c>
      <c r="N1513" s="76">
        <v>7</v>
      </c>
      <c r="O1513" s="76">
        <v>6</v>
      </c>
      <c r="P1513" s="76">
        <v>6</v>
      </c>
      <c r="Q1513" s="76">
        <v>2</v>
      </c>
      <c r="R1513" s="76">
        <v>1</v>
      </c>
      <c r="S1513" s="17">
        <f t="shared" si="1135"/>
        <v>0</v>
      </c>
      <c r="T1513" s="113">
        <f t="shared" si="1152"/>
        <v>0</v>
      </c>
      <c r="U1513" s="113">
        <f t="shared" si="1153"/>
        <v>0</v>
      </c>
      <c r="V1513" s="113">
        <f t="shared" si="1154"/>
        <v>0</v>
      </c>
      <c r="W1513" s="113">
        <f t="shared" si="1155"/>
        <v>0</v>
      </c>
      <c r="X1513" s="113">
        <f t="shared" si="1156"/>
        <v>0</v>
      </c>
      <c r="Y1513" s="113">
        <f t="shared" si="1157"/>
        <v>0</v>
      </c>
      <c r="Z1513" s="113">
        <f t="shared" si="1142"/>
        <v>0</v>
      </c>
      <c r="AA1513" s="76">
        <v>10</v>
      </c>
      <c r="AB1513" s="76">
        <v>6</v>
      </c>
      <c r="AC1513" s="76">
        <v>8</v>
      </c>
      <c r="AD1513" s="76">
        <v>2</v>
      </c>
      <c r="AE1513" s="76">
        <v>2</v>
      </c>
      <c r="AF1513" s="76">
        <v>5</v>
      </c>
      <c r="AG1513" s="76">
        <v>8</v>
      </c>
      <c r="AH1513" s="131">
        <f t="shared" si="1136"/>
        <v>0</v>
      </c>
      <c r="AI1513" s="131">
        <f t="shared" si="1143"/>
        <v>0</v>
      </c>
      <c r="AJ1513" s="131">
        <f t="shared" si="1159"/>
        <v>0</v>
      </c>
      <c r="AK1513" s="131">
        <f t="shared" si="1160"/>
        <v>0</v>
      </c>
      <c r="AL1513" s="131">
        <f t="shared" si="1144"/>
        <v>0</v>
      </c>
      <c r="AM1513" s="131">
        <f t="shared" si="1145"/>
        <v>0</v>
      </c>
      <c r="AN1513" s="131">
        <f t="shared" si="1137"/>
        <v>0</v>
      </c>
      <c r="AX1513" s="128">
        <f t="shared" si="1138"/>
        <v>0</v>
      </c>
      <c r="BA1513" s="128">
        <f t="shared" si="1139"/>
        <v>0</v>
      </c>
      <c r="BB1513" s="128">
        <f t="shared" si="1140"/>
        <v>0</v>
      </c>
      <c r="BW1513" s="136" t="str">
        <f t="shared" si="1161"/>
        <v xml:space="preserve">   </v>
      </c>
    </row>
    <row r="1514" spans="1:75" x14ac:dyDescent="0.25">
      <c r="A1514" s="134">
        <f t="shared" si="1133"/>
        <v>0</v>
      </c>
      <c r="C1514" s="10" t="str">
        <f t="shared" si="1158"/>
        <v>Do Not Pick</v>
      </c>
      <c r="D1514" s="17">
        <f t="shared" si="1134"/>
        <v>0</v>
      </c>
      <c r="E1514" s="113">
        <f t="shared" si="1146"/>
        <v>0</v>
      </c>
      <c r="F1514" s="113">
        <f t="shared" si="1147"/>
        <v>0</v>
      </c>
      <c r="G1514" s="113">
        <f t="shared" si="1148"/>
        <v>0</v>
      </c>
      <c r="H1514" s="113">
        <f t="shared" si="1149"/>
        <v>0</v>
      </c>
      <c r="I1514" s="113">
        <f t="shared" si="1150"/>
        <v>0</v>
      </c>
      <c r="J1514" s="113">
        <f t="shared" si="1151"/>
        <v>0</v>
      </c>
      <c r="K1514" s="113">
        <f t="shared" si="1141"/>
        <v>0</v>
      </c>
      <c r="L1514" s="76">
        <v>8</v>
      </c>
      <c r="M1514" s="76">
        <v>5</v>
      </c>
      <c r="N1514" s="76">
        <v>7</v>
      </c>
      <c r="O1514" s="76">
        <v>6</v>
      </c>
      <c r="P1514" s="76">
        <v>6</v>
      </c>
      <c r="Q1514" s="76">
        <v>2</v>
      </c>
      <c r="R1514" s="76">
        <v>1</v>
      </c>
      <c r="S1514" s="17">
        <f t="shared" si="1135"/>
        <v>0</v>
      </c>
      <c r="T1514" s="113">
        <f t="shared" si="1152"/>
        <v>0</v>
      </c>
      <c r="U1514" s="113">
        <f t="shared" si="1153"/>
        <v>0</v>
      </c>
      <c r="V1514" s="113">
        <f t="shared" si="1154"/>
        <v>0</v>
      </c>
      <c r="W1514" s="113">
        <f t="shared" si="1155"/>
        <v>0</v>
      </c>
      <c r="X1514" s="113">
        <f t="shared" si="1156"/>
        <v>0</v>
      </c>
      <c r="Y1514" s="113">
        <f t="shared" si="1157"/>
        <v>0</v>
      </c>
      <c r="Z1514" s="113">
        <f t="shared" si="1142"/>
        <v>0</v>
      </c>
      <c r="AA1514" s="76">
        <v>10</v>
      </c>
      <c r="AB1514" s="76">
        <v>6</v>
      </c>
      <c r="AC1514" s="76">
        <v>8</v>
      </c>
      <c r="AD1514" s="76">
        <v>2</v>
      </c>
      <c r="AE1514" s="76">
        <v>2</v>
      </c>
      <c r="AF1514" s="76">
        <v>5</v>
      </c>
      <c r="AG1514" s="76">
        <v>8</v>
      </c>
      <c r="AH1514" s="131">
        <f t="shared" si="1136"/>
        <v>0</v>
      </c>
      <c r="AI1514" s="131">
        <f t="shared" si="1143"/>
        <v>0</v>
      </c>
      <c r="AJ1514" s="131">
        <f t="shared" si="1159"/>
        <v>0</v>
      </c>
      <c r="AK1514" s="131">
        <f t="shared" si="1160"/>
        <v>0</v>
      </c>
      <c r="AL1514" s="131">
        <f t="shared" si="1144"/>
        <v>0</v>
      </c>
      <c r="AM1514" s="131">
        <f t="shared" si="1145"/>
        <v>0</v>
      </c>
      <c r="AN1514" s="131">
        <f t="shared" si="1137"/>
        <v>0</v>
      </c>
      <c r="AX1514" s="128">
        <f t="shared" si="1138"/>
        <v>0</v>
      </c>
      <c r="BA1514" s="128">
        <f t="shared" si="1139"/>
        <v>0</v>
      </c>
      <c r="BB1514" s="128">
        <f t="shared" si="1140"/>
        <v>0</v>
      </c>
      <c r="BW1514" s="136" t="str">
        <f t="shared" si="1161"/>
        <v xml:space="preserve">   </v>
      </c>
    </row>
    <row r="1515" spans="1:75" x14ac:dyDescent="0.25">
      <c r="A1515" s="134">
        <f t="shared" si="1133"/>
        <v>0</v>
      </c>
      <c r="C1515" s="10" t="str">
        <f t="shared" si="1158"/>
        <v>Do Not Pick</v>
      </c>
      <c r="D1515" s="17">
        <f t="shared" si="1134"/>
        <v>0</v>
      </c>
      <c r="E1515" s="113">
        <f t="shared" si="1146"/>
        <v>0</v>
      </c>
      <c r="F1515" s="113">
        <f t="shared" si="1147"/>
        <v>0</v>
      </c>
      <c r="G1515" s="113">
        <f t="shared" si="1148"/>
        <v>0</v>
      </c>
      <c r="H1515" s="113">
        <f t="shared" si="1149"/>
        <v>0</v>
      </c>
      <c r="I1515" s="113">
        <f t="shared" si="1150"/>
        <v>0</v>
      </c>
      <c r="J1515" s="113">
        <f t="shared" si="1151"/>
        <v>0</v>
      </c>
      <c r="K1515" s="113">
        <f t="shared" si="1141"/>
        <v>0</v>
      </c>
      <c r="L1515" s="76">
        <v>8</v>
      </c>
      <c r="M1515" s="76">
        <v>5</v>
      </c>
      <c r="N1515" s="76">
        <v>7</v>
      </c>
      <c r="O1515" s="76">
        <v>6</v>
      </c>
      <c r="P1515" s="76">
        <v>6</v>
      </c>
      <c r="Q1515" s="76">
        <v>2</v>
      </c>
      <c r="R1515" s="76">
        <v>1</v>
      </c>
      <c r="S1515" s="17">
        <f t="shared" si="1135"/>
        <v>0</v>
      </c>
      <c r="T1515" s="113">
        <f t="shared" si="1152"/>
        <v>0</v>
      </c>
      <c r="U1515" s="113">
        <f t="shared" si="1153"/>
        <v>0</v>
      </c>
      <c r="V1515" s="113">
        <f t="shared" si="1154"/>
        <v>0</v>
      </c>
      <c r="W1515" s="113">
        <f t="shared" si="1155"/>
        <v>0</v>
      </c>
      <c r="X1515" s="113">
        <f t="shared" si="1156"/>
        <v>0</v>
      </c>
      <c r="Y1515" s="113">
        <f t="shared" si="1157"/>
        <v>0</v>
      </c>
      <c r="Z1515" s="113">
        <f t="shared" si="1142"/>
        <v>0</v>
      </c>
      <c r="AA1515" s="76">
        <v>10</v>
      </c>
      <c r="AB1515" s="76">
        <v>6</v>
      </c>
      <c r="AC1515" s="76">
        <v>8</v>
      </c>
      <c r="AD1515" s="76">
        <v>2</v>
      </c>
      <c r="AE1515" s="76">
        <v>2</v>
      </c>
      <c r="AF1515" s="76">
        <v>5</v>
      </c>
      <c r="AG1515" s="76">
        <v>8</v>
      </c>
      <c r="AH1515" s="131">
        <f t="shared" si="1136"/>
        <v>0</v>
      </c>
      <c r="AI1515" s="131">
        <f t="shared" si="1143"/>
        <v>0</v>
      </c>
      <c r="AJ1515" s="131">
        <f t="shared" si="1159"/>
        <v>0</v>
      </c>
      <c r="AK1515" s="131">
        <f t="shared" si="1160"/>
        <v>0</v>
      </c>
      <c r="AL1515" s="131">
        <f t="shared" si="1144"/>
        <v>0</v>
      </c>
      <c r="AM1515" s="131">
        <f t="shared" si="1145"/>
        <v>0</v>
      </c>
      <c r="AN1515" s="131">
        <f t="shared" si="1137"/>
        <v>0</v>
      </c>
      <c r="AX1515" s="128">
        <f t="shared" si="1138"/>
        <v>0</v>
      </c>
      <c r="BA1515" s="128">
        <f t="shared" si="1139"/>
        <v>0</v>
      </c>
      <c r="BB1515" s="128">
        <f t="shared" si="1140"/>
        <v>0</v>
      </c>
      <c r="BW1515" s="136" t="str">
        <f t="shared" si="1161"/>
        <v xml:space="preserve">   </v>
      </c>
    </row>
    <row r="1516" spans="1:75" x14ac:dyDescent="0.25">
      <c r="A1516" s="134">
        <f t="shared" si="1133"/>
        <v>0</v>
      </c>
      <c r="C1516" s="10" t="str">
        <f t="shared" si="1158"/>
        <v>Do Not Pick</v>
      </c>
      <c r="D1516" s="17">
        <f t="shared" si="1134"/>
        <v>0</v>
      </c>
      <c r="E1516" s="113">
        <f t="shared" si="1146"/>
        <v>0</v>
      </c>
      <c r="F1516" s="113">
        <f t="shared" si="1147"/>
        <v>0</v>
      </c>
      <c r="G1516" s="113">
        <f t="shared" si="1148"/>
        <v>0</v>
      </c>
      <c r="H1516" s="113">
        <f t="shared" si="1149"/>
        <v>0</v>
      </c>
      <c r="I1516" s="113">
        <f t="shared" si="1150"/>
        <v>0</v>
      </c>
      <c r="J1516" s="113">
        <f t="shared" si="1151"/>
        <v>0</v>
      </c>
      <c r="K1516" s="113">
        <f t="shared" si="1141"/>
        <v>0</v>
      </c>
      <c r="L1516" s="76">
        <v>8</v>
      </c>
      <c r="M1516" s="76">
        <v>5</v>
      </c>
      <c r="N1516" s="76">
        <v>7</v>
      </c>
      <c r="O1516" s="76">
        <v>6</v>
      </c>
      <c r="P1516" s="76">
        <v>6</v>
      </c>
      <c r="Q1516" s="76">
        <v>2</v>
      </c>
      <c r="R1516" s="76">
        <v>1</v>
      </c>
      <c r="S1516" s="17">
        <f t="shared" si="1135"/>
        <v>0</v>
      </c>
      <c r="T1516" s="113">
        <f t="shared" si="1152"/>
        <v>0</v>
      </c>
      <c r="U1516" s="113">
        <f t="shared" si="1153"/>
        <v>0</v>
      </c>
      <c r="V1516" s="113">
        <f t="shared" si="1154"/>
        <v>0</v>
      </c>
      <c r="W1516" s="113">
        <f t="shared" si="1155"/>
        <v>0</v>
      </c>
      <c r="X1516" s="113">
        <f t="shared" si="1156"/>
        <v>0</v>
      </c>
      <c r="Y1516" s="113">
        <f t="shared" si="1157"/>
        <v>0</v>
      </c>
      <c r="Z1516" s="113">
        <f t="shared" si="1142"/>
        <v>0</v>
      </c>
      <c r="AA1516" s="76">
        <v>10</v>
      </c>
      <c r="AB1516" s="76">
        <v>6</v>
      </c>
      <c r="AC1516" s="76">
        <v>8</v>
      </c>
      <c r="AD1516" s="76">
        <v>2</v>
      </c>
      <c r="AE1516" s="76">
        <v>2</v>
      </c>
      <c r="AF1516" s="76">
        <v>5</v>
      </c>
      <c r="AG1516" s="76">
        <v>8</v>
      </c>
      <c r="AH1516" s="131">
        <f t="shared" si="1136"/>
        <v>0</v>
      </c>
      <c r="AI1516" s="131">
        <f t="shared" si="1143"/>
        <v>0</v>
      </c>
      <c r="AJ1516" s="131">
        <f t="shared" si="1159"/>
        <v>0</v>
      </c>
      <c r="AK1516" s="131">
        <f t="shared" si="1160"/>
        <v>0</v>
      </c>
      <c r="AL1516" s="131">
        <f t="shared" si="1144"/>
        <v>0</v>
      </c>
      <c r="AM1516" s="131">
        <f t="shared" si="1145"/>
        <v>0</v>
      </c>
      <c r="AN1516" s="131">
        <f t="shared" si="1137"/>
        <v>0</v>
      </c>
      <c r="AX1516" s="128">
        <f t="shared" si="1138"/>
        <v>0</v>
      </c>
      <c r="BA1516" s="128">
        <f t="shared" si="1139"/>
        <v>0</v>
      </c>
      <c r="BB1516" s="128">
        <f t="shared" si="1140"/>
        <v>0</v>
      </c>
      <c r="BW1516" s="136" t="str">
        <f t="shared" si="1161"/>
        <v xml:space="preserve">   </v>
      </c>
    </row>
    <row r="1517" spans="1:75" x14ac:dyDescent="0.25">
      <c r="A1517" s="134">
        <f t="shared" si="1133"/>
        <v>0</v>
      </c>
      <c r="C1517" s="10" t="str">
        <f t="shared" si="1158"/>
        <v>Do Not Pick</v>
      </c>
      <c r="D1517" s="17">
        <f t="shared" si="1134"/>
        <v>0</v>
      </c>
      <c r="E1517" s="113">
        <f t="shared" si="1146"/>
        <v>0</v>
      </c>
      <c r="F1517" s="113">
        <f t="shared" si="1147"/>
        <v>0</v>
      </c>
      <c r="G1517" s="113">
        <f t="shared" si="1148"/>
        <v>0</v>
      </c>
      <c r="H1517" s="113">
        <f t="shared" si="1149"/>
        <v>0</v>
      </c>
      <c r="I1517" s="113">
        <f t="shared" si="1150"/>
        <v>0</v>
      </c>
      <c r="J1517" s="113">
        <f t="shared" si="1151"/>
        <v>0</v>
      </c>
      <c r="K1517" s="113">
        <f t="shared" si="1141"/>
        <v>0</v>
      </c>
      <c r="L1517" s="76">
        <v>8</v>
      </c>
      <c r="M1517" s="76">
        <v>5</v>
      </c>
      <c r="N1517" s="76">
        <v>7</v>
      </c>
      <c r="O1517" s="76">
        <v>6</v>
      </c>
      <c r="P1517" s="76">
        <v>6</v>
      </c>
      <c r="Q1517" s="76">
        <v>2</v>
      </c>
      <c r="R1517" s="76">
        <v>1</v>
      </c>
      <c r="S1517" s="17">
        <f t="shared" si="1135"/>
        <v>0</v>
      </c>
      <c r="T1517" s="113">
        <f t="shared" si="1152"/>
        <v>0</v>
      </c>
      <c r="U1517" s="113">
        <f t="shared" si="1153"/>
        <v>0</v>
      </c>
      <c r="V1517" s="113">
        <f t="shared" si="1154"/>
        <v>0</v>
      </c>
      <c r="W1517" s="113">
        <f t="shared" si="1155"/>
        <v>0</v>
      </c>
      <c r="X1517" s="113">
        <f t="shared" si="1156"/>
        <v>0</v>
      </c>
      <c r="Y1517" s="113">
        <f t="shared" si="1157"/>
        <v>0</v>
      </c>
      <c r="Z1517" s="113">
        <f t="shared" si="1142"/>
        <v>0</v>
      </c>
      <c r="AA1517" s="76">
        <v>10</v>
      </c>
      <c r="AB1517" s="76">
        <v>6</v>
      </c>
      <c r="AC1517" s="76">
        <v>8</v>
      </c>
      <c r="AD1517" s="76">
        <v>2</v>
      </c>
      <c r="AE1517" s="76">
        <v>2</v>
      </c>
      <c r="AF1517" s="76">
        <v>5</v>
      </c>
      <c r="AG1517" s="76">
        <v>8</v>
      </c>
      <c r="AH1517" s="131">
        <f t="shared" si="1136"/>
        <v>0</v>
      </c>
      <c r="AI1517" s="131">
        <f t="shared" si="1143"/>
        <v>0</v>
      </c>
      <c r="AJ1517" s="131">
        <f t="shared" si="1159"/>
        <v>0</v>
      </c>
      <c r="AK1517" s="131">
        <f t="shared" si="1160"/>
        <v>0</v>
      </c>
      <c r="AL1517" s="131">
        <f t="shared" si="1144"/>
        <v>0</v>
      </c>
      <c r="AM1517" s="131">
        <f t="shared" si="1145"/>
        <v>0</v>
      </c>
      <c r="AN1517" s="131">
        <f t="shared" si="1137"/>
        <v>0</v>
      </c>
      <c r="AX1517" s="128">
        <f t="shared" si="1138"/>
        <v>0</v>
      </c>
      <c r="BA1517" s="128">
        <f t="shared" si="1139"/>
        <v>0</v>
      </c>
      <c r="BB1517" s="128">
        <f t="shared" si="1140"/>
        <v>0</v>
      </c>
      <c r="BW1517" s="136" t="str">
        <f t="shared" si="1161"/>
        <v xml:space="preserve">   </v>
      </c>
    </row>
    <row r="1518" spans="1:75" x14ac:dyDescent="0.25">
      <c r="A1518" s="134">
        <f t="shared" si="1133"/>
        <v>0</v>
      </c>
      <c r="C1518" s="10" t="str">
        <f t="shared" si="1158"/>
        <v>Do Not Pick</v>
      </c>
      <c r="D1518" s="17">
        <f t="shared" si="1134"/>
        <v>0</v>
      </c>
      <c r="E1518" s="113">
        <f t="shared" si="1146"/>
        <v>0</v>
      </c>
      <c r="F1518" s="113">
        <f t="shared" si="1147"/>
        <v>0</v>
      </c>
      <c r="G1518" s="113">
        <f t="shared" si="1148"/>
        <v>0</v>
      </c>
      <c r="H1518" s="113">
        <f t="shared" si="1149"/>
        <v>0</v>
      </c>
      <c r="I1518" s="113">
        <f t="shared" si="1150"/>
        <v>0</v>
      </c>
      <c r="J1518" s="113">
        <f t="shared" si="1151"/>
        <v>0</v>
      </c>
      <c r="K1518" s="113">
        <f t="shared" si="1141"/>
        <v>0</v>
      </c>
      <c r="L1518" s="76">
        <v>8</v>
      </c>
      <c r="M1518" s="76">
        <v>5</v>
      </c>
      <c r="N1518" s="76">
        <v>7</v>
      </c>
      <c r="O1518" s="76">
        <v>6</v>
      </c>
      <c r="P1518" s="76">
        <v>6</v>
      </c>
      <c r="Q1518" s="76">
        <v>2</v>
      </c>
      <c r="R1518" s="76">
        <v>1</v>
      </c>
      <c r="S1518" s="17">
        <f t="shared" si="1135"/>
        <v>0</v>
      </c>
      <c r="T1518" s="113">
        <f t="shared" si="1152"/>
        <v>0</v>
      </c>
      <c r="U1518" s="113">
        <f t="shared" si="1153"/>
        <v>0</v>
      </c>
      <c r="V1518" s="113">
        <f t="shared" si="1154"/>
        <v>0</v>
      </c>
      <c r="W1518" s="113">
        <f t="shared" si="1155"/>
        <v>0</v>
      </c>
      <c r="X1518" s="113">
        <f t="shared" si="1156"/>
        <v>0</v>
      </c>
      <c r="Y1518" s="113">
        <f t="shared" si="1157"/>
        <v>0</v>
      </c>
      <c r="Z1518" s="113">
        <f t="shared" si="1142"/>
        <v>0</v>
      </c>
      <c r="AA1518" s="76">
        <v>10</v>
      </c>
      <c r="AB1518" s="76">
        <v>6</v>
      </c>
      <c r="AC1518" s="76">
        <v>8</v>
      </c>
      <c r="AD1518" s="76">
        <v>2</v>
      </c>
      <c r="AE1518" s="76">
        <v>2</v>
      </c>
      <c r="AF1518" s="76">
        <v>5</v>
      </c>
      <c r="AG1518" s="76">
        <v>8</v>
      </c>
      <c r="AH1518" s="131">
        <f t="shared" si="1136"/>
        <v>0</v>
      </c>
      <c r="AI1518" s="131">
        <f t="shared" si="1143"/>
        <v>0</v>
      </c>
      <c r="AJ1518" s="131">
        <f t="shared" si="1159"/>
        <v>0</v>
      </c>
      <c r="AK1518" s="131">
        <f t="shared" si="1160"/>
        <v>0</v>
      </c>
      <c r="AL1518" s="131">
        <f t="shared" si="1144"/>
        <v>0</v>
      </c>
      <c r="AM1518" s="131">
        <f t="shared" si="1145"/>
        <v>0</v>
      </c>
      <c r="AN1518" s="131">
        <f t="shared" si="1137"/>
        <v>0</v>
      </c>
      <c r="AX1518" s="128">
        <f t="shared" si="1138"/>
        <v>0</v>
      </c>
      <c r="BA1518" s="128">
        <f t="shared" si="1139"/>
        <v>0</v>
      </c>
      <c r="BB1518" s="128">
        <f t="shared" si="1140"/>
        <v>0</v>
      </c>
      <c r="BW1518" s="136" t="str">
        <f t="shared" si="1161"/>
        <v xml:space="preserve">   </v>
      </c>
    </row>
    <row r="1519" spans="1:75" x14ac:dyDescent="0.25">
      <c r="A1519" s="134">
        <f t="shared" si="1133"/>
        <v>0</v>
      </c>
      <c r="C1519" s="10" t="str">
        <f t="shared" si="1158"/>
        <v>Do Not Pick</v>
      </c>
      <c r="D1519" s="17">
        <f t="shared" si="1134"/>
        <v>0</v>
      </c>
      <c r="E1519" s="113">
        <f t="shared" si="1146"/>
        <v>0</v>
      </c>
      <c r="F1519" s="113">
        <f t="shared" si="1147"/>
        <v>0</v>
      </c>
      <c r="G1519" s="113">
        <f t="shared" si="1148"/>
        <v>0</v>
      </c>
      <c r="H1519" s="113">
        <f t="shared" si="1149"/>
        <v>0</v>
      </c>
      <c r="I1519" s="113">
        <f t="shared" si="1150"/>
        <v>0</v>
      </c>
      <c r="J1519" s="113">
        <f t="shared" si="1151"/>
        <v>0</v>
      </c>
      <c r="K1519" s="113">
        <f t="shared" si="1141"/>
        <v>0</v>
      </c>
      <c r="L1519" s="76">
        <v>8</v>
      </c>
      <c r="M1519" s="76">
        <v>5</v>
      </c>
      <c r="N1519" s="76">
        <v>7</v>
      </c>
      <c r="O1519" s="76">
        <v>6</v>
      </c>
      <c r="P1519" s="76">
        <v>6</v>
      </c>
      <c r="Q1519" s="76">
        <v>2</v>
      </c>
      <c r="R1519" s="76">
        <v>1</v>
      </c>
      <c r="S1519" s="17">
        <f t="shared" si="1135"/>
        <v>0</v>
      </c>
      <c r="T1519" s="113">
        <f t="shared" si="1152"/>
        <v>0</v>
      </c>
      <c r="U1519" s="113">
        <f t="shared" si="1153"/>
        <v>0</v>
      </c>
      <c r="V1519" s="113">
        <f t="shared" si="1154"/>
        <v>0</v>
      </c>
      <c r="W1519" s="113">
        <f t="shared" si="1155"/>
        <v>0</v>
      </c>
      <c r="X1519" s="113">
        <f t="shared" si="1156"/>
        <v>0</v>
      </c>
      <c r="Y1519" s="113">
        <f t="shared" si="1157"/>
        <v>0</v>
      </c>
      <c r="Z1519" s="113">
        <f t="shared" si="1142"/>
        <v>0</v>
      </c>
      <c r="AA1519" s="76">
        <v>10</v>
      </c>
      <c r="AB1519" s="76">
        <v>6</v>
      </c>
      <c r="AC1519" s="76">
        <v>8</v>
      </c>
      <c r="AD1519" s="76">
        <v>2</v>
      </c>
      <c r="AE1519" s="76">
        <v>2</v>
      </c>
      <c r="AF1519" s="76">
        <v>5</v>
      </c>
      <c r="AG1519" s="76">
        <v>8</v>
      </c>
      <c r="AH1519" s="131">
        <f t="shared" si="1136"/>
        <v>0</v>
      </c>
      <c r="AI1519" s="131">
        <f t="shared" si="1143"/>
        <v>0</v>
      </c>
      <c r="AJ1519" s="131">
        <f t="shared" si="1159"/>
        <v>0</v>
      </c>
      <c r="AK1519" s="131">
        <f t="shared" si="1160"/>
        <v>0</v>
      </c>
      <c r="AL1519" s="131">
        <f t="shared" si="1144"/>
        <v>0</v>
      </c>
      <c r="AM1519" s="131">
        <f t="shared" si="1145"/>
        <v>0</v>
      </c>
      <c r="AN1519" s="131">
        <f t="shared" si="1137"/>
        <v>0</v>
      </c>
      <c r="AX1519" s="128">
        <f t="shared" si="1138"/>
        <v>0</v>
      </c>
      <c r="BA1519" s="128">
        <f t="shared" si="1139"/>
        <v>0</v>
      </c>
      <c r="BB1519" s="128">
        <f t="shared" si="1140"/>
        <v>0</v>
      </c>
      <c r="BW1519" s="136" t="str">
        <f t="shared" si="1161"/>
        <v xml:space="preserve">   </v>
      </c>
    </row>
    <row r="1520" spans="1:75" x14ac:dyDescent="0.25">
      <c r="A1520" s="134">
        <f t="shared" si="1133"/>
        <v>0</v>
      </c>
      <c r="C1520" s="10" t="str">
        <f t="shared" si="1158"/>
        <v>Do Not Pick</v>
      </c>
      <c r="D1520" s="17">
        <f t="shared" si="1134"/>
        <v>0</v>
      </c>
      <c r="E1520" s="113">
        <f t="shared" si="1146"/>
        <v>0</v>
      </c>
      <c r="F1520" s="113">
        <f t="shared" si="1147"/>
        <v>0</v>
      </c>
      <c r="G1520" s="113">
        <f t="shared" si="1148"/>
        <v>0</v>
      </c>
      <c r="H1520" s="113">
        <f t="shared" si="1149"/>
        <v>0</v>
      </c>
      <c r="I1520" s="113">
        <f t="shared" si="1150"/>
        <v>0</v>
      </c>
      <c r="J1520" s="113">
        <f t="shared" si="1151"/>
        <v>0</v>
      </c>
      <c r="K1520" s="113">
        <f t="shared" si="1141"/>
        <v>0</v>
      </c>
      <c r="L1520" s="76">
        <v>8</v>
      </c>
      <c r="M1520" s="76">
        <v>5</v>
      </c>
      <c r="N1520" s="76">
        <v>7</v>
      </c>
      <c r="O1520" s="76">
        <v>6</v>
      </c>
      <c r="P1520" s="76">
        <v>6</v>
      </c>
      <c r="Q1520" s="76">
        <v>2</v>
      </c>
      <c r="R1520" s="76">
        <v>1</v>
      </c>
      <c r="S1520" s="17">
        <f t="shared" si="1135"/>
        <v>0</v>
      </c>
      <c r="T1520" s="113">
        <f t="shared" si="1152"/>
        <v>0</v>
      </c>
      <c r="U1520" s="113">
        <f t="shared" si="1153"/>
        <v>0</v>
      </c>
      <c r="V1520" s="113">
        <f t="shared" si="1154"/>
        <v>0</v>
      </c>
      <c r="W1520" s="113">
        <f t="shared" si="1155"/>
        <v>0</v>
      </c>
      <c r="X1520" s="113">
        <f t="shared" si="1156"/>
        <v>0</v>
      </c>
      <c r="Y1520" s="113">
        <f t="shared" si="1157"/>
        <v>0</v>
      </c>
      <c r="Z1520" s="113">
        <f t="shared" si="1142"/>
        <v>0</v>
      </c>
      <c r="AA1520" s="76">
        <v>10</v>
      </c>
      <c r="AB1520" s="76">
        <v>6</v>
      </c>
      <c r="AC1520" s="76">
        <v>8</v>
      </c>
      <c r="AD1520" s="76">
        <v>2</v>
      </c>
      <c r="AE1520" s="76">
        <v>2</v>
      </c>
      <c r="AF1520" s="76">
        <v>5</v>
      </c>
      <c r="AG1520" s="76">
        <v>8</v>
      </c>
      <c r="AH1520" s="131">
        <f t="shared" si="1136"/>
        <v>0</v>
      </c>
      <c r="AI1520" s="131">
        <f t="shared" si="1143"/>
        <v>0</v>
      </c>
      <c r="AJ1520" s="131">
        <f t="shared" si="1159"/>
        <v>0</v>
      </c>
      <c r="AK1520" s="131">
        <f t="shared" si="1160"/>
        <v>0</v>
      </c>
      <c r="AL1520" s="131">
        <f t="shared" si="1144"/>
        <v>0</v>
      </c>
      <c r="AM1520" s="131">
        <f t="shared" si="1145"/>
        <v>0</v>
      </c>
      <c r="AN1520" s="131">
        <f t="shared" si="1137"/>
        <v>0</v>
      </c>
      <c r="AX1520" s="128">
        <f t="shared" si="1138"/>
        <v>0</v>
      </c>
      <c r="BA1520" s="128">
        <f t="shared" si="1139"/>
        <v>0</v>
      </c>
      <c r="BB1520" s="128">
        <f t="shared" si="1140"/>
        <v>0</v>
      </c>
      <c r="BW1520" s="136" t="str">
        <f t="shared" si="1161"/>
        <v xml:space="preserve">   </v>
      </c>
    </row>
    <row r="1521" spans="1:75" x14ac:dyDescent="0.25">
      <c r="A1521" s="134">
        <f t="shared" si="1133"/>
        <v>0</v>
      </c>
      <c r="C1521" s="10" t="str">
        <f t="shared" si="1158"/>
        <v>Do Not Pick</v>
      </c>
      <c r="D1521" s="17">
        <f t="shared" si="1134"/>
        <v>0</v>
      </c>
      <c r="E1521" s="113">
        <f t="shared" si="1146"/>
        <v>0</v>
      </c>
      <c r="F1521" s="113">
        <f t="shared" si="1147"/>
        <v>0</v>
      </c>
      <c r="G1521" s="113">
        <f t="shared" si="1148"/>
        <v>0</v>
      </c>
      <c r="H1521" s="113">
        <f t="shared" si="1149"/>
        <v>0</v>
      </c>
      <c r="I1521" s="113">
        <f t="shared" si="1150"/>
        <v>0</v>
      </c>
      <c r="J1521" s="113">
        <f t="shared" si="1151"/>
        <v>0</v>
      </c>
      <c r="K1521" s="113">
        <f t="shared" si="1141"/>
        <v>0</v>
      </c>
      <c r="L1521" s="76">
        <v>8</v>
      </c>
      <c r="M1521" s="76">
        <v>5</v>
      </c>
      <c r="N1521" s="76">
        <v>7</v>
      </c>
      <c r="O1521" s="76">
        <v>6</v>
      </c>
      <c r="P1521" s="76">
        <v>6</v>
      </c>
      <c r="Q1521" s="76">
        <v>2</v>
      </c>
      <c r="R1521" s="76">
        <v>1</v>
      </c>
      <c r="S1521" s="17">
        <f t="shared" si="1135"/>
        <v>0</v>
      </c>
      <c r="T1521" s="113">
        <f t="shared" si="1152"/>
        <v>0</v>
      </c>
      <c r="U1521" s="113">
        <f t="shared" si="1153"/>
        <v>0</v>
      </c>
      <c r="V1521" s="113">
        <f t="shared" si="1154"/>
        <v>0</v>
      </c>
      <c r="W1521" s="113">
        <f t="shared" si="1155"/>
        <v>0</v>
      </c>
      <c r="X1521" s="113">
        <f t="shared" si="1156"/>
        <v>0</v>
      </c>
      <c r="Y1521" s="113">
        <f t="shared" si="1157"/>
        <v>0</v>
      </c>
      <c r="Z1521" s="113">
        <f t="shared" si="1142"/>
        <v>0</v>
      </c>
      <c r="AA1521" s="76">
        <v>10</v>
      </c>
      <c r="AB1521" s="76">
        <v>6</v>
      </c>
      <c r="AC1521" s="76">
        <v>8</v>
      </c>
      <c r="AD1521" s="76">
        <v>2</v>
      </c>
      <c r="AE1521" s="76">
        <v>2</v>
      </c>
      <c r="AF1521" s="76">
        <v>5</v>
      </c>
      <c r="AG1521" s="76">
        <v>8</v>
      </c>
      <c r="AH1521" s="131">
        <f t="shared" si="1136"/>
        <v>0</v>
      </c>
      <c r="AI1521" s="131">
        <f t="shared" si="1143"/>
        <v>0</v>
      </c>
      <c r="AJ1521" s="131">
        <f t="shared" si="1159"/>
        <v>0</v>
      </c>
      <c r="AK1521" s="131">
        <f t="shared" si="1160"/>
        <v>0</v>
      </c>
      <c r="AL1521" s="131">
        <f t="shared" si="1144"/>
        <v>0</v>
      </c>
      <c r="AM1521" s="131">
        <f t="shared" si="1145"/>
        <v>0</v>
      </c>
      <c r="AN1521" s="131">
        <f t="shared" si="1137"/>
        <v>0</v>
      </c>
      <c r="AX1521" s="128">
        <f t="shared" si="1138"/>
        <v>0</v>
      </c>
      <c r="BA1521" s="128">
        <f t="shared" si="1139"/>
        <v>0</v>
      </c>
      <c r="BB1521" s="128">
        <f t="shared" si="1140"/>
        <v>0</v>
      </c>
      <c r="BW1521" s="136" t="str">
        <f t="shared" si="1161"/>
        <v xml:space="preserve">   </v>
      </c>
    </row>
    <row r="1522" spans="1:75" x14ac:dyDescent="0.25">
      <c r="A1522" s="134">
        <f t="shared" si="1133"/>
        <v>0</v>
      </c>
      <c r="C1522" s="10" t="str">
        <f t="shared" si="1158"/>
        <v>Do Not Pick</v>
      </c>
      <c r="D1522" s="17">
        <f t="shared" si="1134"/>
        <v>0</v>
      </c>
      <c r="E1522" s="113">
        <f t="shared" si="1146"/>
        <v>0</v>
      </c>
      <c r="F1522" s="113">
        <f t="shared" si="1147"/>
        <v>0</v>
      </c>
      <c r="G1522" s="113">
        <f t="shared" si="1148"/>
        <v>0</v>
      </c>
      <c r="H1522" s="113">
        <f t="shared" si="1149"/>
        <v>0</v>
      </c>
      <c r="I1522" s="113">
        <f t="shared" si="1150"/>
        <v>0</v>
      </c>
      <c r="J1522" s="113">
        <f t="shared" si="1151"/>
        <v>0</v>
      </c>
      <c r="K1522" s="113">
        <f t="shared" si="1141"/>
        <v>0</v>
      </c>
      <c r="L1522" s="76">
        <v>8</v>
      </c>
      <c r="M1522" s="76">
        <v>5</v>
      </c>
      <c r="N1522" s="76">
        <v>7</v>
      </c>
      <c r="O1522" s="76">
        <v>6</v>
      </c>
      <c r="P1522" s="76">
        <v>6</v>
      </c>
      <c r="Q1522" s="76">
        <v>2</v>
      </c>
      <c r="R1522" s="76">
        <v>1</v>
      </c>
      <c r="S1522" s="17">
        <f t="shared" si="1135"/>
        <v>0</v>
      </c>
      <c r="T1522" s="113">
        <f t="shared" si="1152"/>
        <v>0</v>
      </c>
      <c r="U1522" s="113">
        <f t="shared" si="1153"/>
        <v>0</v>
      </c>
      <c r="V1522" s="113">
        <f t="shared" si="1154"/>
        <v>0</v>
      </c>
      <c r="W1522" s="113">
        <f t="shared" si="1155"/>
        <v>0</v>
      </c>
      <c r="X1522" s="113">
        <f t="shared" si="1156"/>
        <v>0</v>
      </c>
      <c r="Y1522" s="113">
        <f t="shared" si="1157"/>
        <v>0</v>
      </c>
      <c r="Z1522" s="113">
        <f t="shared" si="1142"/>
        <v>0</v>
      </c>
      <c r="AA1522" s="76">
        <v>10</v>
      </c>
      <c r="AB1522" s="76">
        <v>6</v>
      </c>
      <c r="AC1522" s="76">
        <v>8</v>
      </c>
      <c r="AD1522" s="76">
        <v>2</v>
      </c>
      <c r="AE1522" s="76">
        <v>2</v>
      </c>
      <c r="AF1522" s="76">
        <v>5</v>
      </c>
      <c r="AG1522" s="76">
        <v>8</v>
      </c>
      <c r="AH1522" s="131">
        <f t="shared" si="1136"/>
        <v>0</v>
      </c>
      <c r="AI1522" s="131">
        <f t="shared" si="1143"/>
        <v>0</v>
      </c>
      <c r="AJ1522" s="131">
        <f t="shared" si="1159"/>
        <v>0</v>
      </c>
      <c r="AK1522" s="131">
        <f t="shared" si="1160"/>
        <v>0</v>
      </c>
      <c r="AL1522" s="131">
        <f t="shared" si="1144"/>
        <v>0</v>
      </c>
      <c r="AM1522" s="131">
        <f t="shared" si="1145"/>
        <v>0</v>
      </c>
      <c r="AN1522" s="131">
        <f t="shared" si="1137"/>
        <v>0</v>
      </c>
      <c r="AX1522" s="128">
        <f t="shared" si="1138"/>
        <v>0</v>
      </c>
      <c r="BA1522" s="128">
        <f t="shared" si="1139"/>
        <v>0</v>
      </c>
      <c r="BB1522" s="128">
        <f t="shared" si="1140"/>
        <v>0</v>
      </c>
      <c r="BW1522" s="136" t="str">
        <f t="shared" si="1161"/>
        <v xml:space="preserve">   </v>
      </c>
    </row>
    <row r="1523" spans="1:75" x14ac:dyDescent="0.25">
      <c r="A1523" s="134">
        <f t="shared" ref="A1523:A1586" si="1162">CN1523</f>
        <v>0</v>
      </c>
      <c r="C1523" s="10" t="str">
        <f t="shared" si="1158"/>
        <v>Do Not Pick</v>
      </c>
      <c r="D1523" s="17">
        <f t="shared" ref="D1523:D1586" si="1163">SUM(E1523:K1523)/10</f>
        <v>0</v>
      </c>
      <c r="E1523" s="113">
        <f t="shared" si="1146"/>
        <v>0</v>
      </c>
      <c r="F1523" s="113">
        <f t="shared" si="1147"/>
        <v>0</v>
      </c>
      <c r="G1523" s="113">
        <f t="shared" si="1148"/>
        <v>0</v>
      </c>
      <c r="H1523" s="113">
        <f t="shared" si="1149"/>
        <v>0</v>
      </c>
      <c r="I1523" s="113">
        <f t="shared" si="1150"/>
        <v>0</v>
      </c>
      <c r="J1523" s="113">
        <f t="shared" si="1151"/>
        <v>0</v>
      </c>
      <c r="K1523" s="113">
        <f t="shared" si="1141"/>
        <v>0</v>
      </c>
      <c r="L1523" s="76">
        <v>8</v>
      </c>
      <c r="M1523" s="76">
        <v>5</v>
      </c>
      <c r="N1523" s="76">
        <v>7</v>
      </c>
      <c r="O1523" s="76">
        <v>6</v>
      </c>
      <c r="P1523" s="76">
        <v>6</v>
      </c>
      <c r="Q1523" s="76">
        <v>2</v>
      </c>
      <c r="R1523" s="76">
        <v>1</v>
      </c>
      <c r="S1523" s="17">
        <f t="shared" ref="S1523:S1586" si="1164">SUM(T1523:Z1523)/10</f>
        <v>0</v>
      </c>
      <c r="T1523" s="113">
        <f t="shared" si="1152"/>
        <v>0</v>
      </c>
      <c r="U1523" s="113">
        <f t="shared" si="1153"/>
        <v>0</v>
      </c>
      <c r="V1523" s="113">
        <f t="shared" si="1154"/>
        <v>0</v>
      </c>
      <c r="W1523" s="113">
        <f t="shared" si="1155"/>
        <v>0</v>
      </c>
      <c r="X1523" s="113">
        <f t="shared" si="1156"/>
        <v>0</v>
      </c>
      <c r="Y1523" s="113">
        <f t="shared" si="1157"/>
        <v>0</v>
      </c>
      <c r="Z1523" s="113">
        <f t="shared" si="1142"/>
        <v>0</v>
      </c>
      <c r="AA1523" s="76">
        <v>10</v>
      </c>
      <c r="AB1523" s="76">
        <v>6</v>
      </c>
      <c r="AC1523" s="76">
        <v>8</v>
      </c>
      <c r="AD1523" s="76">
        <v>2</v>
      </c>
      <c r="AE1523" s="76">
        <v>2</v>
      </c>
      <c r="AF1523" s="76">
        <v>5</v>
      </c>
      <c r="AG1523" s="76">
        <v>8</v>
      </c>
      <c r="AH1523" s="131">
        <f t="shared" ref="AH1523:AH1586" si="1165">(DG1523*DU1523)/0.8</f>
        <v>0</v>
      </c>
      <c r="AI1523" s="131">
        <f t="shared" si="1143"/>
        <v>0</v>
      </c>
      <c r="AJ1523" s="131">
        <f t="shared" si="1159"/>
        <v>0</v>
      </c>
      <c r="AK1523" s="131">
        <f t="shared" si="1160"/>
        <v>0</v>
      </c>
      <c r="AL1523" s="131">
        <f t="shared" si="1144"/>
        <v>0</v>
      </c>
      <c r="AM1523" s="131">
        <f t="shared" si="1145"/>
        <v>0</v>
      </c>
      <c r="AN1523" s="131">
        <f t="shared" ref="AN1523:AN1586" si="1166">((AW1523/175)*10)-DE1523-DF1523</f>
        <v>0</v>
      </c>
      <c r="AX1523" s="128">
        <f t="shared" ref="AX1523:AX1586" si="1167">DJ1523+DK1523</f>
        <v>0</v>
      </c>
      <c r="BA1523" s="128">
        <f t="shared" ref="BA1523:BA1586" si="1168">DL1523+DM1523</f>
        <v>0</v>
      </c>
      <c r="BB1523" s="128">
        <f t="shared" ref="BB1523:BB1586" si="1169">DN1523+DO1523</f>
        <v>0</v>
      </c>
      <c r="BW1523" s="136" t="str">
        <f t="shared" si="1161"/>
        <v xml:space="preserve">   </v>
      </c>
    </row>
    <row r="1524" spans="1:75" x14ac:dyDescent="0.25">
      <c r="A1524" s="134">
        <f t="shared" si="1162"/>
        <v>0</v>
      </c>
      <c r="C1524" s="10" t="str">
        <f t="shared" si="1158"/>
        <v>Do Not Pick</v>
      </c>
      <c r="D1524" s="17">
        <f t="shared" si="1163"/>
        <v>0</v>
      </c>
      <c r="E1524" s="113">
        <f t="shared" si="1146"/>
        <v>0</v>
      </c>
      <c r="F1524" s="113">
        <f t="shared" si="1147"/>
        <v>0</v>
      </c>
      <c r="G1524" s="113">
        <f t="shared" si="1148"/>
        <v>0</v>
      </c>
      <c r="H1524" s="113">
        <f t="shared" si="1149"/>
        <v>0</v>
      </c>
      <c r="I1524" s="113">
        <f t="shared" si="1150"/>
        <v>0</v>
      </c>
      <c r="J1524" s="113">
        <f t="shared" si="1151"/>
        <v>0</v>
      </c>
      <c r="K1524" s="113">
        <f t="shared" ref="K1524:K1587" si="1170">R1524*AN1524</f>
        <v>0</v>
      </c>
      <c r="L1524" s="76">
        <v>8</v>
      </c>
      <c r="M1524" s="76">
        <v>5</v>
      </c>
      <c r="N1524" s="76">
        <v>7</v>
      </c>
      <c r="O1524" s="76">
        <v>6</v>
      </c>
      <c r="P1524" s="76">
        <v>6</v>
      </c>
      <c r="Q1524" s="76">
        <v>2</v>
      </c>
      <c r="R1524" s="76">
        <v>1</v>
      </c>
      <c r="S1524" s="17">
        <f t="shared" si="1164"/>
        <v>0</v>
      </c>
      <c r="T1524" s="113">
        <f t="shared" si="1152"/>
        <v>0</v>
      </c>
      <c r="U1524" s="113">
        <f t="shared" si="1153"/>
        <v>0</v>
      </c>
      <c r="V1524" s="113">
        <f t="shared" si="1154"/>
        <v>0</v>
      </c>
      <c r="W1524" s="113">
        <f t="shared" si="1155"/>
        <v>0</v>
      </c>
      <c r="X1524" s="113">
        <f t="shared" si="1156"/>
        <v>0</v>
      </c>
      <c r="Y1524" s="113">
        <f t="shared" si="1157"/>
        <v>0</v>
      </c>
      <c r="Z1524" s="113">
        <f t="shared" ref="Z1524:Z1587" si="1171">AN1524*AG1524</f>
        <v>0</v>
      </c>
      <c r="AA1524" s="76">
        <v>10</v>
      </c>
      <c r="AB1524" s="76">
        <v>6</v>
      </c>
      <c r="AC1524" s="76">
        <v>8</v>
      </c>
      <c r="AD1524" s="76">
        <v>2</v>
      </c>
      <c r="AE1524" s="76">
        <v>2</v>
      </c>
      <c r="AF1524" s="76">
        <v>5</v>
      </c>
      <c r="AG1524" s="76">
        <v>8</v>
      </c>
      <c r="AH1524" s="131">
        <f t="shared" si="1165"/>
        <v>0</v>
      </c>
      <c r="AI1524" s="131">
        <f t="shared" ref="AI1524:AI1587" si="1172">DJ1524-DK1524+IF(DA1524="T",2,0)+IF(DB1524="T",1,0)</f>
        <v>0</v>
      </c>
      <c r="AJ1524" s="131">
        <f t="shared" si="1159"/>
        <v>0</v>
      </c>
      <c r="AK1524" s="131">
        <f t="shared" si="1160"/>
        <v>0</v>
      </c>
      <c r="AL1524" s="131">
        <f t="shared" ref="AL1524:AL1587" si="1173">DL1524-DM1524</f>
        <v>0</v>
      </c>
      <c r="AM1524" s="131">
        <f t="shared" ref="AM1524:AM1587" si="1174">DN1524-DO1524</f>
        <v>0</v>
      </c>
      <c r="AN1524" s="131">
        <f t="shared" si="1166"/>
        <v>0</v>
      </c>
      <c r="AX1524" s="128">
        <f t="shared" si="1167"/>
        <v>0</v>
      </c>
      <c r="BA1524" s="128">
        <f t="shared" si="1168"/>
        <v>0</v>
      </c>
      <c r="BB1524" s="128">
        <f t="shared" si="1169"/>
        <v>0</v>
      </c>
      <c r="BW1524" s="136" t="str">
        <f t="shared" si="1161"/>
        <v xml:space="preserve">   </v>
      </c>
    </row>
    <row r="1525" spans="1:75" x14ac:dyDescent="0.25">
      <c r="A1525" s="134">
        <f t="shared" si="1162"/>
        <v>0</v>
      </c>
      <c r="C1525" s="10" t="str">
        <f t="shared" si="1158"/>
        <v>Do Not Pick</v>
      </c>
      <c r="D1525" s="17">
        <f t="shared" si="1163"/>
        <v>0</v>
      </c>
      <c r="E1525" s="113">
        <f t="shared" ref="E1525:E1588" si="1175">L1525*AH1525</f>
        <v>0</v>
      </c>
      <c r="F1525" s="113">
        <f t="shared" ref="F1525:F1588" si="1176">M1525*AI1525</f>
        <v>0</v>
      </c>
      <c r="G1525" s="113">
        <f t="shared" ref="G1525:G1588" si="1177">N1525*AJ1525</f>
        <v>0</v>
      </c>
      <c r="H1525" s="113">
        <f t="shared" ref="H1525:H1588" si="1178">O1525*AK1525</f>
        <v>0</v>
      </c>
      <c r="I1525" s="113">
        <f t="shared" ref="I1525:I1588" si="1179">P1525*AL1525</f>
        <v>0</v>
      </c>
      <c r="J1525" s="113">
        <f t="shared" ref="J1525:J1588" si="1180">Q1525*AM1525</f>
        <v>0</v>
      </c>
      <c r="K1525" s="113">
        <f t="shared" si="1170"/>
        <v>0</v>
      </c>
      <c r="L1525" s="76">
        <v>8</v>
      </c>
      <c r="M1525" s="76">
        <v>5</v>
      </c>
      <c r="N1525" s="76">
        <v>7</v>
      </c>
      <c r="O1525" s="76">
        <v>6</v>
      </c>
      <c r="P1525" s="76">
        <v>6</v>
      </c>
      <c r="Q1525" s="76">
        <v>2</v>
      </c>
      <c r="R1525" s="76">
        <v>1</v>
      </c>
      <c r="S1525" s="17">
        <f t="shared" si="1164"/>
        <v>0</v>
      </c>
      <c r="T1525" s="113">
        <f t="shared" ref="T1525:T1588" si="1181">AH1525*AA1525</f>
        <v>0</v>
      </c>
      <c r="U1525" s="113">
        <f t="shared" ref="U1525:U1588" si="1182">AI1525*AB1525</f>
        <v>0</v>
      </c>
      <c r="V1525" s="113">
        <f t="shared" ref="V1525:V1588" si="1183">AJ1525*AC1525</f>
        <v>0</v>
      </c>
      <c r="W1525" s="113">
        <f t="shared" ref="W1525:W1588" si="1184">AK1525*AD1525</f>
        <v>0</v>
      </c>
      <c r="X1525" s="113">
        <f t="shared" ref="X1525:X1588" si="1185">AL1525*AE1525</f>
        <v>0</v>
      </c>
      <c r="Y1525" s="113">
        <f t="shared" ref="Y1525:Y1588" si="1186">AM1525*AF1525</f>
        <v>0</v>
      </c>
      <c r="Z1525" s="113">
        <f t="shared" si="1171"/>
        <v>0</v>
      </c>
      <c r="AA1525" s="76">
        <v>10</v>
      </c>
      <c r="AB1525" s="76">
        <v>6</v>
      </c>
      <c r="AC1525" s="76">
        <v>8</v>
      </c>
      <c r="AD1525" s="76">
        <v>2</v>
      </c>
      <c r="AE1525" s="76">
        <v>2</v>
      </c>
      <c r="AF1525" s="76">
        <v>5</v>
      </c>
      <c r="AG1525" s="76">
        <v>8</v>
      </c>
      <c r="AH1525" s="131">
        <f t="shared" si="1165"/>
        <v>0</v>
      </c>
      <c r="AI1525" s="131">
        <f t="shared" si="1172"/>
        <v>0</v>
      </c>
      <c r="AJ1525" s="131">
        <f t="shared" si="1159"/>
        <v>0</v>
      </c>
      <c r="AK1525" s="131">
        <f t="shared" si="1160"/>
        <v>0</v>
      </c>
      <c r="AL1525" s="131">
        <f t="shared" si="1173"/>
        <v>0</v>
      </c>
      <c r="AM1525" s="131">
        <f t="shared" si="1174"/>
        <v>0</v>
      </c>
      <c r="AN1525" s="131">
        <f t="shared" si="1166"/>
        <v>0</v>
      </c>
      <c r="AX1525" s="128">
        <f t="shared" si="1167"/>
        <v>0</v>
      </c>
      <c r="BA1525" s="128">
        <f t="shared" si="1168"/>
        <v>0</v>
      </c>
      <c r="BB1525" s="128">
        <f t="shared" si="1169"/>
        <v>0</v>
      </c>
      <c r="BW1525" s="136" t="str">
        <f t="shared" si="1161"/>
        <v xml:space="preserve">   </v>
      </c>
    </row>
    <row r="1526" spans="1:75" x14ac:dyDescent="0.25">
      <c r="A1526" s="134">
        <f t="shared" si="1162"/>
        <v>0</v>
      </c>
      <c r="C1526" s="10" t="str">
        <f t="shared" si="1158"/>
        <v>Do Not Pick</v>
      </c>
      <c r="D1526" s="17">
        <f t="shared" si="1163"/>
        <v>0</v>
      </c>
      <c r="E1526" s="113">
        <f t="shared" si="1175"/>
        <v>0</v>
      </c>
      <c r="F1526" s="113">
        <f t="shared" si="1176"/>
        <v>0</v>
      </c>
      <c r="G1526" s="113">
        <f t="shared" si="1177"/>
        <v>0</v>
      </c>
      <c r="H1526" s="113">
        <f t="shared" si="1178"/>
        <v>0</v>
      </c>
      <c r="I1526" s="113">
        <f t="shared" si="1179"/>
        <v>0</v>
      </c>
      <c r="J1526" s="113">
        <f t="shared" si="1180"/>
        <v>0</v>
      </c>
      <c r="K1526" s="113">
        <f t="shared" si="1170"/>
        <v>0</v>
      </c>
      <c r="L1526" s="76">
        <v>8</v>
      </c>
      <c r="M1526" s="76">
        <v>5</v>
      </c>
      <c r="N1526" s="76">
        <v>7</v>
      </c>
      <c r="O1526" s="76">
        <v>6</v>
      </c>
      <c r="P1526" s="76">
        <v>6</v>
      </c>
      <c r="Q1526" s="76">
        <v>2</v>
      </c>
      <c r="R1526" s="76">
        <v>1</v>
      </c>
      <c r="S1526" s="17">
        <f t="shared" si="1164"/>
        <v>0</v>
      </c>
      <c r="T1526" s="113">
        <f t="shared" si="1181"/>
        <v>0</v>
      </c>
      <c r="U1526" s="113">
        <f t="shared" si="1182"/>
        <v>0</v>
      </c>
      <c r="V1526" s="113">
        <f t="shared" si="1183"/>
        <v>0</v>
      </c>
      <c r="W1526" s="113">
        <f t="shared" si="1184"/>
        <v>0</v>
      </c>
      <c r="X1526" s="113">
        <f t="shared" si="1185"/>
        <v>0</v>
      </c>
      <c r="Y1526" s="113">
        <f t="shared" si="1186"/>
        <v>0</v>
      </c>
      <c r="Z1526" s="113">
        <f t="shared" si="1171"/>
        <v>0</v>
      </c>
      <c r="AA1526" s="76">
        <v>10</v>
      </c>
      <c r="AB1526" s="76">
        <v>6</v>
      </c>
      <c r="AC1526" s="76">
        <v>8</v>
      </c>
      <c r="AD1526" s="76">
        <v>2</v>
      </c>
      <c r="AE1526" s="76">
        <v>2</v>
      </c>
      <c r="AF1526" s="76">
        <v>5</v>
      </c>
      <c r="AG1526" s="76">
        <v>8</v>
      </c>
      <c r="AH1526" s="131">
        <f t="shared" si="1165"/>
        <v>0</v>
      </c>
      <c r="AI1526" s="131">
        <f t="shared" si="1172"/>
        <v>0</v>
      </c>
      <c r="AJ1526" s="131">
        <f t="shared" si="1159"/>
        <v>0</v>
      </c>
      <c r="AK1526" s="131">
        <f t="shared" si="1160"/>
        <v>0</v>
      </c>
      <c r="AL1526" s="131">
        <f t="shared" si="1173"/>
        <v>0</v>
      </c>
      <c r="AM1526" s="131">
        <f t="shared" si="1174"/>
        <v>0</v>
      </c>
      <c r="AN1526" s="131">
        <f t="shared" si="1166"/>
        <v>0</v>
      </c>
      <c r="AX1526" s="128">
        <f t="shared" si="1167"/>
        <v>0</v>
      </c>
      <c r="BA1526" s="128">
        <f t="shared" si="1168"/>
        <v>0</v>
      </c>
      <c r="BB1526" s="128">
        <f t="shared" si="1169"/>
        <v>0</v>
      </c>
      <c r="BW1526" s="136" t="str">
        <f t="shared" si="1161"/>
        <v xml:space="preserve">   </v>
      </c>
    </row>
    <row r="1527" spans="1:75" x14ac:dyDescent="0.25">
      <c r="A1527" s="134">
        <f t="shared" si="1162"/>
        <v>0</v>
      </c>
      <c r="C1527" s="10" t="str">
        <f t="shared" si="1158"/>
        <v>Do Not Pick</v>
      </c>
      <c r="D1527" s="17">
        <f t="shared" si="1163"/>
        <v>0</v>
      </c>
      <c r="E1527" s="113">
        <f t="shared" si="1175"/>
        <v>0</v>
      </c>
      <c r="F1527" s="113">
        <f t="shared" si="1176"/>
        <v>0</v>
      </c>
      <c r="G1527" s="113">
        <f t="shared" si="1177"/>
        <v>0</v>
      </c>
      <c r="H1527" s="113">
        <f t="shared" si="1178"/>
        <v>0</v>
      </c>
      <c r="I1527" s="113">
        <f t="shared" si="1179"/>
        <v>0</v>
      </c>
      <c r="J1527" s="113">
        <f t="shared" si="1180"/>
        <v>0</v>
      </c>
      <c r="K1527" s="113">
        <f t="shared" si="1170"/>
        <v>0</v>
      </c>
      <c r="L1527" s="76">
        <v>8</v>
      </c>
      <c r="M1527" s="76">
        <v>5</v>
      </c>
      <c r="N1527" s="76">
        <v>7</v>
      </c>
      <c r="O1527" s="76">
        <v>6</v>
      </c>
      <c r="P1527" s="76">
        <v>6</v>
      </c>
      <c r="Q1527" s="76">
        <v>2</v>
      </c>
      <c r="R1527" s="76">
        <v>1</v>
      </c>
      <c r="S1527" s="17">
        <f t="shared" si="1164"/>
        <v>0</v>
      </c>
      <c r="T1527" s="113">
        <f t="shared" si="1181"/>
        <v>0</v>
      </c>
      <c r="U1527" s="113">
        <f t="shared" si="1182"/>
        <v>0</v>
      </c>
      <c r="V1527" s="113">
        <f t="shared" si="1183"/>
        <v>0</v>
      </c>
      <c r="W1527" s="113">
        <f t="shared" si="1184"/>
        <v>0</v>
      </c>
      <c r="X1527" s="113">
        <f t="shared" si="1185"/>
        <v>0</v>
      </c>
      <c r="Y1527" s="113">
        <f t="shared" si="1186"/>
        <v>0</v>
      </c>
      <c r="Z1527" s="113">
        <f t="shared" si="1171"/>
        <v>0</v>
      </c>
      <c r="AA1527" s="76">
        <v>10</v>
      </c>
      <c r="AB1527" s="76">
        <v>6</v>
      </c>
      <c r="AC1527" s="76">
        <v>8</v>
      </c>
      <c r="AD1527" s="76">
        <v>2</v>
      </c>
      <c r="AE1527" s="76">
        <v>2</v>
      </c>
      <c r="AF1527" s="76">
        <v>5</v>
      </c>
      <c r="AG1527" s="76">
        <v>8</v>
      </c>
      <c r="AH1527" s="131">
        <f t="shared" si="1165"/>
        <v>0</v>
      </c>
      <c r="AI1527" s="131">
        <f t="shared" si="1172"/>
        <v>0</v>
      </c>
      <c r="AJ1527" s="131">
        <f t="shared" si="1159"/>
        <v>0</v>
      </c>
      <c r="AK1527" s="131">
        <f t="shared" si="1160"/>
        <v>0</v>
      </c>
      <c r="AL1527" s="131">
        <f t="shared" si="1173"/>
        <v>0</v>
      </c>
      <c r="AM1527" s="131">
        <f t="shared" si="1174"/>
        <v>0</v>
      </c>
      <c r="AN1527" s="131">
        <f t="shared" si="1166"/>
        <v>0</v>
      </c>
      <c r="AX1527" s="128">
        <f t="shared" si="1167"/>
        <v>0</v>
      </c>
      <c r="BA1527" s="128">
        <f t="shared" si="1168"/>
        <v>0</v>
      </c>
      <c r="BB1527" s="128">
        <f t="shared" si="1169"/>
        <v>0</v>
      </c>
      <c r="BW1527" s="136" t="str">
        <f t="shared" si="1161"/>
        <v xml:space="preserve">   </v>
      </c>
    </row>
    <row r="1528" spans="1:75" x14ac:dyDescent="0.25">
      <c r="A1528" s="134">
        <f t="shared" si="1162"/>
        <v>0</v>
      </c>
      <c r="C1528" s="10" t="str">
        <f t="shared" si="1158"/>
        <v>Do Not Pick</v>
      </c>
      <c r="D1528" s="17">
        <f t="shared" si="1163"/>
        <v>0</v>
      </c>
      <c r="E1528" s="113">
        <f t="shared" si="1175"/>
        <v>0</v>
      </c>
      <c r="F1528" s="113">
        <f t="shared" si="1176"/>
        <v>0</v>
      </c>
      <c r="G1528" s="113">
        <f t="shared" si="1177"/>
        <v>0</v>
      </c>
      <c r="H1528" s="113">
        <f t="shared" si="1178"/>
        <v>0</v>
      </c>
      <c r="I1528" s="113">
        <f t="shared" si="1179"/>
        <v>0</v>
      </c>
      <c r="J1528" s="113">
        <f t="shared" si="1180"/>
        <v>0</v>
      </c>
      <c r="K1528" s="113">
        <f t="shared" si="1170"/>
        <v>0</v>
      </c>
      <c r="L1528" s="76">
        <v>8</v>
      </c>
      <c r="M1528" s="76">
        <v>5</v>
      </c>
      <c r="N1528" s="76">
        <v>7</v>
      </c>
      <c r="O1528" s="76">
        <v>6</v>
      </c>
      <c r="P1528" s="76">
        <v>6</v>
      </c>
      <c r="Q1528" s="76">
        <v>2</v>
      </c>
      <c r="R1528" s="76">
        <v>1</v>
      </c>
      <c r="S1528" s="17">
        <f t="shared" si="1164"/>
        <v>0</v>
      </c>
      <c r="T1528" s="113">
        <f t="shared" si="1181"/>
        <v>0</v>
      </c>
      <c r="U1528" s="113">
        <f t="shared" si="1182"/>
        <v>0</v>
      </c>
      <c r="V1528" s="113">
        <f t="shared" si="1183"/>
        <v>0</v>
      </c>
      <c r="W1528" s="113">
        <f t="shared" si="1184"/>
        <v>0</v>
      </c>
      <c r="X1528" s="113">
        <f t="shared" si="1185"/>
        <v>0</v>
      </c>
      <c r="Y1528" s="113">
        <f t="shared" si="1186"/>
        <v>0</v>
      </c>
      <c r="Z1528" s="113">
        <f t="shared" si="1171"/>
        <v>0</v>
      </c>
      <c r="AA1528" s="76">
        <v>10</v>
      </c>
      <c r="AB1528" s="76">
        <v>6</v>
      </c>
      <c r="AC1528" s="76">
        <v>8</v>
      </c>
      <c r="AD1528" s="76">
        <v>2</v>
      </c>
      <c r="AE1528" s="76">
        <v>2</v>
      </c>
      <c r="AF1528" s="76">
        <v>5</v>
      </c>
      <c r="AG1528" s="76">
        <v>8</v>
      </c>
      <c r="AH1528" s="131">
        <f t="shared" si="1165"/>
        <v>0</v>
      </c>
      <c r="AI1528" s="131">
        <f t="shared" si="1172"/>
        <v>0</v>
      </c>
      <c r="AJ1528" s="131">
        <f t="shared" si="1159"/>
        <v>0</v>
      </c>
      <c r="AK1528" s="131">
        <f t="shared" si="1160"/>
        <v>0</v>
      </c>
      <c r="AL1528" s="131">
        <f t="shared" si="1173"/>
        <v>0</v>
      </c>
      <c r="AM1528" s="131">
        <f t="shared" si="1174"/>
        <v>0</v>
      </c>
      <c r="AN1528" s="131">
        <f t="shared" si="1166"/>
        <v>0</v>
      </c>
      <c r="AX1528" s="128">
        <f t="shared" si="1167"/>
        <v>0</v>
      </c>
      <c r="BA1528" s="128">
        <f t="shared" si="1168"/>
        <v>0</v>
      </c>
      <c r="BB1528" s="128">
        <f t="shared" si="1169"/>
        <v>0</v>
      </c>
      <c r="BW1528" s="136" t="str">
        <f t="shared" si="1161"/>
        <v xml:space="preserve">   </v>
      </c>
    </row>
    <row r="1529" spans="1:75" x14ac:dyDescent="0.25">
      <c r="A1529" s="134">
        <f t="shared" si="1162"/>
        <v>0</v>
      </c>
      <c r="C1529" s="10" t="str">
        <f t="shared" si="1158"/>
        <v>Do Not Pick</v>
      </c>
      <c r="D1529" s="17">
        <f t="shared" si="1163"/>
        <v>0</v>
      </c>
      <c r="E1529" s="113">
        <f t="shared" si="1175"/>
        <v>0</v>
      </c>
      <c r="F1529" s="113">
        <f t="shared" si="1176"/>
        <v>0</v>
      </c>
      <c r="G1529" s="113">
        <f t="shared" si="1177"/>
        <v>0</v>
      </c>
      <c r="H1529" s="113">
        <f t="shared" si="1178"/>
        <v>0</v>
      </c>
      <c r="I1529" s="113">
        <f t="shared" si="1179"/>
        <v>0</v>
      </c>
      <c r="J1529" s="113">
        <f t="shared" si="1180"/>
        <v>0</v>
      </c>
      <c r="K1529" s="113">
        <f t="shared" si="1170"/>
        <v>0</v>
      </c>
      <c r="L1529" s="76">
        <v>8</v>
      </c>
      <c r="M1529" s="76">
        <v>5</v>
      </c>
      <c r="N1529" s="76">
        <v>7</v>
      </c>
      <c r="O1529" s="76">
        <v>6</v>
      </c>
      <c r="P1529" s="76">
        <v>6</v>
      </c>
      <c r="Q1529" s="76">
        <v>2</v>
      </c>
      <c r="R1529" s="76">
        <v>1</v>
      </c>
      <c r="S1529" s="17">
        <f t="shared" si="1164"/>
        <v>0</v>
      </c>
      <c r="T1529" s="113">
        <f t="shared" si="1181"/>
        <v>0</v>
      </c>
      <c r="U1529" s="113">
        <f t="shared" si="1182"/>
        <v>0</v>
      </c>
      <c r="V1529" s="113">
        <f t="shared" si="1183"/>
        <v>0</v>
      </c>
      <c r="W1529" s="113">
        <f t="shared" si="1184"/>
        <v>0</v>
      </c>
      <c r="X1529" s="113">
        <f t="shared" si="1185"/>
        <v>0</v>
      </c>
      <c r="Y1529" s="113">
        <f t="shared" si="1186"/>
        <v>0</v>
      </c>
      <c r="Z1529" s="113">
        <f t="shared" si="1171"/>
        <v>0</v>
      </c>
      <c r="AA1529" s="76">
        <v>10</v>
      </c>
      <c r="AB1529" s="76">
        <v>6</v>
      </c>
      <c r="AC1529" s="76">
        <v>8</v>
      </c>
      <c r="AD1529" s="76">
        <v>2</v>
      </c>
      <c r="AE1529" s="76">
        <v>2</v>
      </c>
      <c r="AF1529" s="76">
        <v>5</v>
      </c>
      <c r="AG1529" s="76">
        <v>8</v>
      </c>
      <c r="AH1529" s="131">
        <f t="shared" si="1165"/>
        <v>0</v>
      </c>
      <c r="AI1529" s="131">
        <f t="shared" si="1172"/>
        <v>0</v>
      </c>
      <c r="AJ1529" s="131">
        <f t="shared" si="1159"/>
        <v>0</v>
      </c>
      <c r="AK1529" s="131">
        <f t="shared" si="1160"/>
        <v>0</v>
      </c>
      <c r="AL1529" s="131">
        <f t="shared" si="1173"/>
        <v>0</v>
      </c>
      <c r="AM1529" s="131">
        <f t="shared" si="1174"/>
        <v>0</v>
      </c>
      <c r="AN1529" s="131">
        <f t="shared" si="1166"/>
        <v>0</v>
      </c>
      <c r="AX1529" s="128">
        <f t="shared" si="1167"/>
        <v>0</v>
      </c>
      <c r="BA1529" s="128">
        <f t="shared" si="1168"/>
        <v>0</v>
      </c>
      <c r="BB1529" s="128">
        <f t="shared" si="1169"/>
        <v>0</v>
      </c>
      <c r="BW1529" s="136" t="str">
        <f t="shared" si="1161"/>
        <v xml:space="preserve">   </v>
      </c>
    </row>
    <row r="1530" spans="1:75" x14ac:dyDescent="0.25">
      <c r="A1530" s="134">
        <f t="shared" si="1162"/>
        <v>0</v>
      </c>
      <c r="C1530" s="10" t="str">
        <f t="shared" si="1158"/>
        <v>Do Not Pick</v>
      </c>
      <c r="D1530" s="17">
        <f t="shared" si="1163"/>
        <v>0</v>
      </c>
      <c r="E1530" s="113">
        <f t="shared" si="1175"/>
        <v>0</v>
      </c>
      <c r="F1530" s="113">
        <f t="shared" si="1176"/>
        <v>0</v>
      </c>
      <c r="G1530" s="113">
        <f t="shared" si="1177"/>
        <v>0</v>
      </c>
      <c r="H1530" s="113">
        <f t="shared" si="1178"/>
        <v>0</v>
      </c>
      <c r="I1530" s="113">
        <f t="shared" si="1179"/>
        <v>0</v>
      </c>
      <c r="J1530" s="113">
        <f t="shared" si="1180"/>
        <v>0</v>
      </c>
      <c r="K1530" s="113">
        <f t="shared" si="1170"/>
        <v>0</v>
      </c>
      <c r="L1530" s="76">
        <v>8</v>
      </c>
      <c r="M1530" s="76">
        <v>5</v>
      </c>
      <c r="N1530" s="76">
        <v>7</v>
      </c>
      <c r="O1530" s="76">
        <v>6</v>
      </c>
      <c r="P1530" s="76">
        <v>6</v>
      </c>
      <c r="Q1530" s="76">
        <v>2</v>
      </c>
      <c r="R1530" s="76">
        <v>1</v>
      </c>
      <c r="S1530" s="17">
        <f t="shared" si="1164"/>
        <v>0</v>
      </c>
      <c r="T1530" s="113">
        <f t="shared" si="1181"/>
        <v>0</v>
      </c>
      <c r="U1530" s="113">
        <f t="shared" si="1182"/>
        <v>0</v>
      </c>
      <c r="V1530" s="113">
        <f t="shared" si="1183"/>
        <v>0</v>
      </c>
      <c r="W1530" s="113">
        <f t="shared" si="1184"/>
        <v>0</v>
      </c>
      <c r="X1530" s="113">
        <f t="shared" si="1185"/>
        <v>0</v>
      </c>
      <c r="Y1530" s="113">
        <f t="shared" si="1186"/>
        <v>0</v>
      </c>
      <c r="Z1530" s="113">
        <f t="shared" si="1171"/>
        <v>0</v>
      </c>
      <c r="AA1530" s="76">
        <v>10</v>
      </c>
      <c r="AB1530" s="76">
        <v>6</v>
      </c>
      <c r="AC1530" s="76">
        <v>8</v>
      </c>
      <c r="AD1530" s="76">
        <v>2</v>
      </c>
      <c r="AE1530" s="76">
        <v>2</v>
      </c>
      <c r="AF1530" s="76">
        <v>5</v>
      </c>
      <c r="AG1530" s="76">
        <v>8</v>
      </c>
      <c r="AH1530" s="131">
        <f t="shared" si="1165"/>
        <v>0</v>
      </c>
      <c r="AI1530" s="131">
        <f t="shared" si="1172"/>
        <v>0</v>
      </c>
      <c r="AJ1530" s="131">
        <f t="shared" si="1159"/>
        <v>0</v>
      </c>
      <c r="AK1530" s="131">
        <f t="shared" si="1160"/>
        <v>0</v>
      </c>
      <c r="AL1530" s="131">
        <f t="shared" si="1173"/>
        <v>0</v>
      </c>
      <c r="AM1530" s="131">
        <f t="shared" si="1174"/>
        <v>0</v>
      </c>
      <c r="AN1530" s="131">
        <f t="shared" si="1166"/>
        <v>0</v>
      </c>
      <c r="AX1530" s="128">
        <f t="shared" si="1167"/>
        <v>0</v>
      </c>
      <c r="BA1530" s="128">
        <f t="shared" si="1168"/>
        <v>0</v>
      </c>
      <c r="BB1530" s="128">
        <f t="shared" si="1169"/>
        <v>0</v>
      </c>
      <c r="BW1530" s="136" t="str">
        <f t="shared" si="1161"/>
        <v xml:space="preserve">   </v>
      </c>
    </row>
    <row r="1531" spans="1:75" x14ac:dyDescent="0.25">
      <c r="A1531" s="134">
        <f t="shared" si="1162"/>
        <v>0</v>
      </c>
      <c r="C1531" s="10" t="str">
        <f t="shared" si="1158"/>
        <v>Do Not Pick</v>
      </c>
      <c r="D1531" s="17">
        <f t="shared" si="1163"/>
        <v>0</v>
      </c>
      <c r="E1531" s="113">
        <f t="shared" si="1175"/>
        <v>0</v>
      </c>
      <c r="F1531" s="113">
        <f t="shared" si="1176"/>
        <v>0</v>
      </c>
      <c r="G1531" s="113">
        <f t="shared" si="1177"/>
        <v>0</v>
      </c>
      <c r="H1531" s="113">
        <f t="shared" si="1178"/>
        <v>0</v>
      </c>
      <c r="I1531" s="113">
        <f t="shared" si="1179"/>
        <v>0</v>
      </c>
      <c r="J1531" s="113">
        <f t="shared" si="1180"/>
        <v>0</v>
      </c>
      <c r="K1531" s="113">
        <f t="shared" si="1170"/>
        <v>0</v>
      </c>
      <c r="L1531" s="76">
        <v>8</v>
      </c>
      <c r="M1531" s="76">
        <v>5</v>
      </c>
      <c r="N1531" s="76">
        <v>7</v>
      </c>
      <c r="O1531" s="76">
        <v>6</v>
      </c>
      <c r="P1531" s="76">
        <v>6</v>
      </c>
      <c r="Q1531" s="76">
        <v>2</v>
      </c>
      <c r="R1531" s="76">
        <v>1</v>
      </c>
      <c r="S1531" s="17">
        <f t="shared" si="1164"/>
        <v>0</v>
      </c>
      <c r="T1531" s="113">
        <f t="shared" si="1181"/>
        <v>0</v>
      </c>
      <c r="U1531" s="113">
        <f t="shared" si="1182"/>
        <v>0</v>
      </c>
      <c r="V1531" s="113">
        <f t="shared" si="1183"/>
        <v>0</v>
      </c>
      <c r="W1531" s="113">
        <f t="shared" si="1184"/>
        <v>0</v>
      </c>
      <c r="X1531" s="113">
        <f t="shared" si="1185"/>
        <v>0</v>
      </c>
      <c r="Y1531" s="113">
        <f t="shared" si="1186"/>
        <v>0</v>
      </c>
      <c r="Z1531" s="113">
        <f t="shared" si="1171"/>
        <v>0</v>
      </c>
      <c r="AA1531" s="76">
        <v>10</v>
      </c>
      <c r="AB1531" s="76">
        <v>6</v>
      </c>
      <c r="AC1531" s="76">
        <v>8</v>
      </c>
      <c r="AD1531" s="76">
        <v>2</v>
      </c>
      <c r="AE1531" s="76">
        <v>2</v>
      </c>
      <c r="AF1531" s="76">
        <v>5</v>
      </c>
      <c r="AG1531" s="76">
        <v>8</v>
      </c>
      <c r="AH1531" s="131">
        <f t="shared" si="1165"/>
        <v>0</v>
      </c>
      <c r="AI1531" s="131">
        <f t="shared" si="1172"/>
        <v>0</v>
      </c>
      <c r="AJ1531" s="131">
        <f t="shared" si="1159"/>
        <v>0</v>
      </c>
      <c r="AK1531" s="131">
        <f t="shared" si="1160"/>
        <v>0</v>
      </c>
      <c r="AL1531" s="131">
        <f t="shared" si="1173"/>
        <v>0</v>
      </c>
      <c r="AM1531" s="131">
        <f t="shared" si="1174"/>
        <v>0</v>
      </c>
      <c r="AN1531" s="131">
        <f t="shared" si="1166"/>
        <v>0</v>
      </c>
      <c r="AX1531" s="128">
        <f t="shared" si="1167"/>
        <v>0</v>
      </c>
      <c r="BA1531" s="128">
        <f t="shared" si="1168"/>
        <v>0</v>
      </c>
      <c r="BB1531" s="128">
        <f t="shared" si="1169"/>
        <v>0</v>
      </c>
      <c r="BW1531" s="136" t="str">
        <f t="shared" si="1161"/>
        <v xml:space="preserve">   </v>
      </c>
    </row>
    <row r="1532" spans="1:75" x14ac:dyDescent="0.25">
      <c r="A1532" s="134">
        <f t="shared" si="1162"/>
        <v>0</v>
      </c>
      <c r="C1532" s="10" t="str">
        <f t="shared" si="1158"/>
        <v>Do Not Pick</v>
      </c>
      <c r="D1532" s="17">
        <f t="shared" si="1163"/>
        <v>0</v>
      </c>
      <c r="E1532" s="113">
        <f t="shared" si="1175"/>
        <v>0</v>
      </c>
      <c r="F1532" s="113">
        <f t="shared" si="1176"/>
        <v>0</v>
      </c>
      <c r="G1532" s="113">
        <f t="shared" si="1177"/>
        <v>0</v>
      </c>
      <c r="H1532" s="113">
        <f t="shared" si="1178"/>
        <v>0</v>
      </c>
      <c r="I1532" s="113">
        <f t="shared" si="1179"/>
        <v>0</v>
      </c>
      <c r="J1532" s="113">
        <f t="shared" si="1180"/>
        <v>0</v>
      </c>
      <c r="K1532" s="113">
        <f t="shared" si="1170"/>
        <v>0</v>
      </c>
      <c r="L1532" s="76">
        <v>8</v>
      </c>
      <c r="M1532" s="76">
        <v>5</v>
      </c>
      <c r="N1532" s="76">
        <v>7</v>
      </c>
      <c r="O1532" s="76">
        <v>6</v>
      </c>
      <c r="P1532" s="76">
        <v>6</v>
      </c>
      <c r="Q1532" s="76">
        <v>2</v>
      </c>
      <c r="R1532" s="76">
        <v>1</v>
      </c>
      <c r="S1532" s="17">
        <f t="shared" si="1164"/>
        <v>0</v>
      </c>
      <c r="T1532" s="113">
        <f t="shared" si="1181"/>
        <v>0</v>
      </c>
      <c r="U1532" s="113">
        <f t="shared" si="1182"/>
        <v>0</v>
      </c>
      <c r="V1532" s="113">
        <f t="shared" si="1183"/>
        <v>0</v>
      </c>
      <c r="W1532" s="113">
        <f t="shared" si="1184"/>
        <v>0</v>
      </c>
      <c r="X1532" s="113">
        <f t="shared" si="1185"/>
        <v>0</v>
      </c>
      <c r="Y1532" s="113">
        <f t="shared" si="1186"/>
        <v>0</v>
      </c>
      <c r="Z1532" s="113">
        <f t="shared" si="1171"/>
        <v>0</v>
      </c>
      <c r="AA1532" s="76">
        <v>10</v>
      </c>
      <c r="AB1532" s="76">
        <v>6</v>
      </c>
      <c r="AC1532" s="76">
        <v>8</v>
      </c>
      <c r="AD1532" s="76">
        <v>2</v>
      </c>
      <c r="AE1532" s="76">
        <v>2</v>
      </c>
      <c r="AF1532" s="76">
        <v>5</v>
      </c>
      <c r="AG1532" s="76">
        <v>8</v>
      </c>
      <c r="AH1532" s="131">
        <f t="shared" si="1165"/>
        <v>0</v>
      </c>
      <c r="AI1532" s="131">
        <f t="shared" si="1172"/>
        <v>0</v>
      </c>
      <c r="AJ1532" s="131">
        <f t="shared" si="1159"/>
        <v>0</v>
      </c>
      <c r="AK1532" s="131">
        <f t="shared" si="1160"/>
        <v>0</v>
      </c>
      <c r="AL1532" s="131">
        <f t="shared" si="1173"/>
        <v>0</v>
      </c>
      <c r="AM1532" s="131">
        <f t="shared" si="1174"/>
        <v>0</v>
      </c>
      <c r="AN1532" s="131">
        <f t="shared" si="1166"/>
        <v>0</v>
      </c>
      <c r="AX1532" s="128">
        <f t="shared" si="1167"/>
        <v>0</v>
      </c>
      <c r="BA1532" s="128">
        <f t="shared" si="1168"/>
        <v>0</v>
      </c>
      <c r="BB1532" s="128">
        <f t="shared" si="1169"/>
        <v>0</v>
      </c>
      <c r="BW1532" s="136" t="str">
        <f t="shared" si="1161"/>
        <v xml:space="preserve">   </v>
      </c>
    </row>
    <row r="1533" spans="1:75" x14ac:dyDescent="0.25">
      <c r="A1533" s="134">
        <f t="shared" si="1162"/>
        <v>0</v>
      </c>
      <c r="C1533" s="10" t="str">
        <f t="shared" si="1158"/>
        <v>Do Not Pick</v>
      </c>
      <c r="D1533" s="17">
        <f t="shared" si="1163"/>
        <v>0</v>
      </c>
      <c r="E1533" s="113">
        <f t="shared" si="1175"/>
        <v>0</v>
      </c>
      <c r="F1533" s="113">
        <f t="shared" si="1176"/>
        <v>0</v>
      </c>
      <c r="G1533" s="113">
        <f t="shared" si="1177"/>
        <v>0</v>
      </c>
      <c r="H1533" s="113">
        <f t="shared" si="1178"/>
        <v>0</v>
      </c>
      <c r="I1533" s="113">
        <f t="shared" si="1179"/>
        <v>0</v>
      </c>
      <c r="J1533" s="113">
        <f t="shared" si="1180"/>
        <v>0</v>
      </c>
      <c r="K1533" s="113">
        <f t="shared" si="1170"/>
        <v>0</v>
      </c>
      <c r="L1533" s="76">
        <v>8</v>
      </c>
      <c r="M1533" s="76">
        <v>5</v>
      </c>
      <c r="N1533" s="76">
        <v>7</v>
      </c>
      <c r="O1533" s="76">
        <v>6</v>
      </c>
      <c r="P1533" s="76">
        <v>6</v>
      </c>
      <c r="Q1533" s="76">
        <v>2</v>
      </c>
      <c r="R1533" s="76">
        <v>1</v>
      </c>
      <c r="S1533" s="17">
        <f t="shared" si="1164"/>
        <v>0</v>
      </c>
      <c r="T1533" s="113">
        <f t="shared" si="1181"/>
        <v>0</v>
      </c>
      <c r="U1533" s="113">
        <f t="shared" si="1182"/>
        <v>0</v>
      </c>
      <c r="V1533" s="113">
        <f t="shared" si="1183"/>
        <v>0</v>
      </c>
      <c r="W1533" s="113">
        <f t="shared" si="1184"/>
        <v>0</v>
      </c>
      <c r="X1533" s="113">
        <f t="shared" si="1185"/>
        <v>0</v>
      </c>
      <c r="Y1533" s="113">
        <f t="shared" si="1186"/>
        <v>0</v>
      </c>
      <c r="Z1533" s="113">
        <f t="shared" si="1171"/>
        <v>0</v>
      </c>
      <c r="AA1533" s="76">
        <v>10</v>
      </c>
      <c r="AB1533" s="76">
        <v>6</v>
      </c>
      <c r="AC1533" s="76">
        <v>8</v>
      </c>
      <c r="AD1533" s="76">
        <v>2</v>
      </c>
      <c r="AE1533" s="76">
        <v>2</v>
      </c>
      <c r="AF1533" s="76">
        <v>5</v>
      </c>
      <c r="AG1533" s="76">
        <v>8</v>
      </c>
      <c r="AH1533" s="131">
        <f t="shared" si="1165"/>
        <v>0</v>
      </c>
      <c r="AI1533" s="131">
        <f t="shared" si="1172"/>
        <v>0</v>
      </c>
      <c r="AJ1533" s="131">
        <f t="shared" si="1159"/>
        <v>0</v>
      </c>
      <c r="AK1533" s="131">
        <f t="shared" si="1160"/>
        <v>0</v>
      </c>
      <c r="AL1533" s="131">
        <f t="shared" si="1173"/>
        <v>0</v>
      </c>
      <c r="AM1533" s="131">
        <f t="shared" si="1174"/>
        <v>0</v>
      </c>
      <c r="AN1533" s="131">
        <f t="shared" si="1166"/>
        <v>0</v>
      </c>
      <c r="AX1533" s="128">
        <f t="shared" si="1167"/>
        <v>0</v>
      </c>
      <c r="BA1533" s="128">
        <f t="shared" si="1168"/>
        <v>0</v>
      </c>
      <c r="BB1533" s="128">
        <f t="shared" si="1169"/>
        <v>0</v>
      </c>
      <c r="BW1533" s="136" t="str">
        <f t="shared" si="1161"/>
        <v xml:space="preserve">   </v>
      </c>
    </row>
    <row r="1534" spans="1:75" x14ac:dyDescent="0.25">
      <c r="A1534" s="134">
        <f t="shared" si="1162"/>
        <v>0</v>
      </c>
      <c r="C1534" s="10" t="str">
        <f t="shared" si="1158"/>
        <v>Do Not Pick</v>
      </c>
      <c r="D1534" s="17">
        <f t="shared" si="1163"/>
        <v>0</v>
      </c>
      <c r="E1534" s="113">
        <f t="shared" si="1175"/>
        <v>0</v>
      </c>
      <c r="F1534" s="113">
        <f t="shared" si="1176"/>
        <v>0</v>
      </c>
      <c r="G1534" s="113">
        <f t="shared" si="1177"/>
        <v>0</v>
      </c>
      <c r="H1534" s="113">
        <f t="shared" si="1178"/>
        <v>0</v>
      </c>
      <c r="I1534" s="113">
        <f t="shared" si="1179"/>
        <v>0</v>
      </c>
      <c r="J1534" s="113">
        <f t="shared" si="1180"/>
        <v>0</v>
      </c>
      <c r="K1534" s="113">
        <f t="shared" si="1170"/>
        <v>0</v>
      </c>
      <c r="L1534" s="76">
        <v>8</v>
      </c>
      <c r="M1534" s="76">
        <v>5</v>
      </c>
      <c r="N1534" s="76">
        <v>7</v>
      </c>
      <c r="O1534" s="76">
        <v>6</v>
      </c>
      <c r="P1534" s="76">
        <v>6</v>
      </c>
      <c r="Q1534" s="76">
        <v>2</v>
      </c>
      <c r="R1534" s="76">
        <v>1</v>
      </c>
      <c r="S1534" s="17">
        <f t="shared" si="1164"/>
        <v>0</v>
      </c>
      <c r="T1534" s="113">
        <f t="shared" si="1181"/>
        <v>0</v>
      </c>
      <c r="U1534" s="113">
        <f t="shared" si="1182"/>
        <v>0</v>
      </c>
      <c r="V1534" s="113">
        <f t="shared" si="1183"/>
        <v>0</v>
      </c>
      <c r="W1534" s="113">
        <f t="shared" si="1184"/>
        <v>0</v>
      </c>
      <c r="X1534" s="113">
        <f t="shared" si="1185"/>
        <v>0</v>
      </c>
      <c r="Y1534" s="113">
        <f t="shared" si="1186"/>
        <v>0</v>
      </c>
      <c r="Z1534" s="113">
        <f t="shared" si="1171"/>
        <v>0</v>
      </c>
      <c r="AA1534" s="76">
        <v>10</v>
      </c>
      <c r="AB1534" s="76">
        <v>6</v>
      </c>
      <c r="AC1534" s="76">
        <v>8</v>
      </c>
      <c r="AD1534" s="76">
        <v>2</v>
      </c>
      <c r="AE1534" s="76">
        <v>2</v>
      </c>
      <c r="AF1534" s="76">
        <v>5</v>
      </c>
      <c r="AG1534" s="76">
        <v>8</v>
      </c>
      <c r="AH1534" s="131">
        <f t="shared" si="1165"/>
        <v>0</v>
      </c>
      <c r="AI1534" s="131">
        <f t="shared" si="1172"/>
        <v>0</v>
      </c>
      <c r="AJ1534" s="131">
        <f t="shared" si="1159"/>
        <v>0</v>
      </c>
      <c r="AK1534" s="131">
        <f t="shared" si="1160"/>
        <v>0</v>
      </c>
      <c r="AL1534" s="131">
        <f t="shared" si="1173"/>
        <v>0</v>
      </c>
      <c r="AM1534" s="131">
        <f t="shared" si="1174"/>
        <v>0</v>
      </c>
      <c r="AN1534" s="131">
        <f t="shared" si="1166"/>
        <v>0</v>
      </c>
      <c r="AX1534" s="128">
        <f t="shared" si="1167"/>
        <v>0</v>
      </c>
      <c r="BA1534" s="128">
        <f t="shared" si="1168"/>
        <v>0</v>
      </c>
      <c r="BB1534" s="128">
        <f t="shared" si="1169"/>
        <v>0</v>
      </c>
      <c r="BW1534" s="136" t="str">
        <f t="shared" si="1161"/>
        <v xml:space="preserve">   </v>
      </c>
    </row>
    <row r="1535" spans="1:75" x14ac:dyDescent="0.25">
      <c r="A1535" s="134">
        <f t="shared" si="1162"/>
        <v>0</v>
      </c>
      <c r="C1535" s="10" t="str">
        <f t="shared" si="1158"/>
        <v>Do Not Pick</v>
      </c>
      <c r="D1535" s="17">
        <f t="shared" si="1163"/>
        <v>0</v>
      </c>
      <c r="E1535" s="113">
        <f t="shared" si="1175"/>
        <v>0</v>
      </c>
      <c r="F1535" s="113">
        <f t="shared" si="1176"/>
        <v>0</v>
      </c>
      <c r="G1535" s="113">
        <f t="shared" si="1177"/>
        <v>0</v>
      </c>
      <c r="H1535" s="113">
        <f t="shared" si="1178"/>
        <v>0</v>
      </c>
      <c r="I1535" s="113">
        <f t="shared" si="1179"/>
        <v>0</v>
      </c>
      <c r="J1535" s="113">
        <f t="shared" si="1180"/>
        <v>0</v>
      </c>
      <c r="K1535" s="113">
        <f t="shared" si="1170"/>
        <v>0</v>
      </c>
      <c r="L1535" s="76">
        <v>8</v>
      </c>
      <c r="M1535" s="76">
        <v>5</v>
      </c>
      <c r="N1535" s="76">
        <v>7</v>
      </c>
      <c r="O1535" s="76">
        <v>6</v>
      </c>
      <c r="P1535" s="76">
        <v>6</v>
      </c>
      <c r="Q1535" s="76">
        <v>2</v>
      </c>
      <c r="R1535" s="76">
        <v>1</v>
      </c>
      <c r="S1535" s="17">
        <f t="shared" si="1164"/>
        <v>0</v>
      </c>
      <c r="T1535" s="113">
        <f t="shared" si="1181"/>
        <v>0</v>
      </c>
      <c r="U1535" s="113">
        <f t="shared" si="1182"/>
        <v>0</v>
      </c>
      <c r="V1535" s="113">
        <f t="shared" si="1183"/>
        <v>0</v>
      </c>
      <c r="W1535" s="113">
        <f t="shared" si="1184"/>
        <v>0</v>
      </c>
      <c r="X1535" s="113">
        <f t="shared" si="1185"/>
        <v>0</v>
      </c>
      <c r="Y1535" s="113">
        <f t="shared" si="1186"/>
        <v>0</v>
      </c>
      <c r="Z1535" s="113">
        <f t="shared" si="1171"/>
        <v>0</v>
      </c>
      <c r="AA1535" s="76">
        <v>10</v>
      </c>
      <c r="AB1535" s="76">
        <v>6</v>
      </c>
      <c r="AC1535" s="76">
        <v>8</v>
      </c>
      <c r="AD1535" s="76">
        <v>2</v>
      </c>
      <c r="AE1535" s="76">
        <v>2</v>
      </c>
      <c r="AF1535" s="76">
        <v>5</v>
      </c>
      <c r="AG1535" s="76">
        <v>8</v>
      </c>
      <c r="AH1535" s="131">
        <f t="shared" si="1165"/>
        <v>0</v>
      </c>
      <c r="AI1535" s="131">
        <f t="shared" si="1172"/>
        <v>0</v>
      </c>
      <c r="AJ1535" s="131">
        <f t="shared" si="1159"/>
        <v>0</v>
      </c>
      <c r="AK1535" s="131">
        <f t="shared" si="1160"/>
        <v>0</v>
      </c>
      <c r="AL1535" s="131">
        <f t="shared" si="1173"/>
        <v>0</v>
      </c>
      <c r="AM1535" s="131">
        <f t="shared" si="1174"/>
        <v>0</v>
      </c>
      <c r="AN1535" s="131">
        <f t="shared" si="1166"/>
        <v>0</v>
      </c>
      <c r="AX1535" s="128">
        <f t="shared" si="1167"/>
        <v>0</v>
      </c>
      <c r="BA1535" s="128">
        <f t="shared" si="1168"/>
        <v>0</v>
      </c>
      <c r="BB1535" s="128">
        <f t="shared" si="1169"/>
        <v>0</v>
      </c>
      <c r="BW1535" s="136" t="str">
        <f t="shared" si="1161"/>
        <v xml:space="preserve">   </v>
      </c>
    </row>
    <row r="1536" spans="1:75" x14ac:dyDescent="0.25">
      <c r="A1536" s="134">
        <f t="shared" si="1162"/>
        <v>0</v>
      </c>
      <c r="C1536" s="10" t="str">
        <f t="shared" si="1158"/>
        <v>Do Not Pick</v>
      </c>
      <c r="D1536" s="17">
        <f t="shared" si="1163"/>
        <v>0</v>
      </c>
      <c r="E1536" s="113">
        <f t="shared" si="1175"/>
        <v>0</v>
      </c>
      <c r="F1536" s="113">
        <f t="shared" si="1176"/>
        <v>0</v>
      </c>
      <c r="G1536" s="113">
        <f t="shared" si="1177"/>
        <v>0</v>
      </c>
      <c r="H1536" s="113">
        <f t="shared" si="1178"/>
        <v>0</v>
      </c>
      <c r="I1536" s="113">
        <f t="shared" si="1179"/>
        <v>0</v>
      </c>
      <c r="J1536" s="113">
        <f t="shared" si="1180"/>
        <v>0</v>
      </c>
      <c r="K1536" s="113">
        <f t="shared" si="1170"/>
        <v>0</v>
      </c>
      <c r="L1536" s="76">
        <v>8</v>
      </c>
      <c r="M1536" s="76">
        <v>5</v>
      </c>
      <c r="N1536" s="76">
        <v>7</v>
      </c>
      <c r="O1536" s="76">
        <v>6</v>
      </c>
      <c r="P1536" s="76">
        <v>6</v>
      </c>
      <c r="Q1536" s="76">
        <v>2</v>
      </c>
      <c r="R1536" s="76">
        <v>1</v>
      </c>
      <c r="S1536" s="17">
        <f t="shared" si="1164"/>
        <v>0</v>
      </c>
      <c r="T1536" s="113">
        <f t="shared" si="1181"/>
        <v>0</v>
      </c>
      <c r="U1536" s="113">
        <f t="shared" si="1182"/>
        <v>0</v>
      </c>
      <c r="V1536" s="113">
        <f t="shared" si="1183"/>
        <v>0</v>
      </c>
      <c r="W1536" s="113">
        <f t="shared" si="1184"/>
        <v>0</v>
      </c>
      <c r="X1536" s="113">
        <f t="shared" si="1185"/>
        <v>0</v>
      </c>
      <c r="Y1536" s="113">
        <f t="shared" si="1186"/>
        <v>0</v>
      </c>
      <c r="Z1536" s="113">
        <f t="shared" si="1171"/>
        <v>0</v>
      </c>
      <c r="AA1536" s="76">
        <v>10</v>
      </c>
      <c r="AB1536" s="76">
        <v>6</v>
      </c>
      <c r="AC1536" s="76">
        <v>8</v>
      </c>
      <c r="AD1536" s="76">
        <v>2</v>
      </c>
      <c r="AE1536" s="76">
        <v>2</v>
      </c>
      <c r="AF1536" s="76">
        <v>5</v>
      </c>
      <c r="AG1536" s="76">
        <v>8</v>
      </c>
      <c r="AH1536" s="131">
        <f t="shared" si="1165"/>
        <v>0</v>
      </c>
      <c r="AI1536" s="131">
        <f t="shared" si="1172"/>
        <v>0</v>
      </c>
      <c r="AJ1536" s="131">
        <f t="shared" si="1159"/>
        <v>0</v>
      </c>
      <c r="AK1536" s="131">
        <f t="shared" si="1160"/>
        <v>0</v>
      </c>
      <c r="AL1536" s="131">
        <f t="shared" si="1173"/>
        <v>0</v>
      </c>
      <c r="AM1536" s="131">
        <f t="shared" si="1174"/>
        <v>0</v>
      </c>
      <c r="AN1536" s="131">
        <f t="shared" si="1166"/>
        <v>0</v>
      </c>
      <c r="AX1536" s="128">
        <f t="shared" si="1167"/>
        <v>0</v>
      </c>
      <c r="BA1536" s="128">
        <f t="shared" si="1168"/>
        <v>0</v>
      </c>
      <c r="BB1536" s="128">
        <f t="shared" si="1169"/>
        <v>0</v>
      </c>
      <c r="BW1536" s="136" t="str">
        <f t="shared" si="1161"/>
        <v xml:space="preserve">   </v>
      </c>
    </row>
    <row r="1537" spans="1:75" x14ac:dyDescent="0.25">
      <c r="A1537" s="134">
        <f t="shared" si="1162"/>
        <v>0</v>
      </c>
      <c r="C1537" s="10" t="str">
        <f t="shared" si="1158"/>
        <v>Do Not Pick</v>
      </c>
      <c r="D1537" s="17">
        <f t="shared" si="1163"/>
        <v>0</v>
      </c>
      <c r="E1537" s="113">
        <f t="shared" si="1175"/>
        <v>0</v>
      </c>
      <c r="F1537" s="113">
        <f t="shared" si="1176"/>
        <v>0</v>
      </c>
      <c r="G1537" s="113">
        <f t="shared" si="1177"/>
        <v>0</v>
      </c>
      <c r="H1537" s="113">
        <f t="shared" si="1178"/>
        <v>0</v>
      </c>
      <c r="I1537" s="113">
        <f t="shared" si="1179"/>
        <v>0</v>
      </c>
      <c r="J1537" s="113">
        <f t="shared" si="1180"/>
        <v>0</v>
      </c>
      <c r="K1537" s="113">
        <f t="shared" si="1170"/>
        <v>0</v>
      </c>
      <c r="L1537" s="76">
        <v>8</v>
      </c>
      <c r="M1537" s="76">
        <v>5</v>
      </c>
      <c r="N1537" s="76">
        <v>7</v>
      </c>
      <c r="O1537" s="76">
        <v>6</v>
      </c>
      <c r="P1537" s="76">
        <v>6</v>
      </c>
      <c r="Q1537" s="76">
        <v>2</v>
      </c>
      <c r="R1537" s="76">
        <v>1</v>
      </c>
      <c r="S1537" s="17">
        <f t="shared" si="1164"/>
        <v>0</v>
      </c>
      <c r="T1537" s="113">
        <f t="shared" si="1181"/>
        <v>0</v>
      </c>
      <c r="U1537" s="113">
        <f t="shared" si="1182"/>
        <v>0</v>
      </c>
      <c r="V1537" s="113">
        <f t="shared" si="1183"/>
        <v>0</v>
      </c>
      <c r="W1537" s="113">
        <f t="shared" si="1184"/>
        <v>0</v>
      </c>
      <c r="X1537" s="113">
        <f t="shared" si="1185"/>
        <v>0</v>
      </c>
      <c r="Y1537" s="113">
        <f t="shared" si="1186"/>
        <v>0</v>
      </c>
      <c r="Z1537" s="113">
        <f t="shared" si="1171"/>
        <v>0</v>
      </c>
      <c r="AA1537" s="76">
        <v>10</v>
      </c>
      <c r="AB1537" s="76">
        <v>6</v>
      </c>
      <c r="AC1537" s="76">
        <v>8</v>
      </c>
      <c r="AD1537" s="76">
        <v>2</v>
      </c>
      <c r="AE1537" s="76">
        <v>2</v>
      </c>
      <c r="AF1537" s="76">
        <v>5</v>
      </c>
      <c r="AG1537" s="76">
        <v>8</v>
      </c>
      <c r="AH1537" s="131">
        <f t="shared" si="1165"/>
        <v>0</v>
      </c>
      <c r="AI1537" s="131">
        <f t="shared" si="1172"/>
        <v>0</v>
      </c>
      <c r="AJ1537" s="131">
        <f t="shared" si="1159"/>
        <v>0</v>
      </c>
      <c r="AK1537" s="131">
        <f t="shared" si="1160"/>
        <v>0</v>
      </c>
      <c r="AL1537" s="131">
        <f t="shared" si="1173"/>
        <v>0</v>
      </c>
      <c r="AM1537" s="131">
        <f t="shared" si="1174"/>
        <v>0</v>
      </c>
      <c r="AN1537" s="131">
        <f t="shared" si="1166"/>
        <v>0</v>
      </c>
      <c r="AX1537" s="128">
        <f t="shared" si="1167"/>
        <v>0</v>
      </c>
      <c r="BA1537" s="128">
        <f t="shared" si="1168"/>
        <v>0</v>
      </c>
      <c r="BB1537" s="128">
        <f t="shared" si="1169"/>
        <v>0</v>
      </c>
      <c r="BW1537" s="136" t="str">
        <f t="shared" si="1161"/>
        <v xml:space="preserve">   </v>
      </c>
    </row>
    <row r="1538" spans="1:75" x14ac:dyDescent="0.25">
      <c r="A1538" s="134">
        <f t="shared" si="1162"/>
        <v>0</v>
      </c>
      <c r="C1538" s="10" t="str">
        <f t="shared" ref="C1538:C1601" si="1187">IF(DU1538=0,"Do Not Pick",IF(DU1538=1,"Below Avg",IF(DU1538=2,"Above Avg",IF(DU1538=3,"Top Team"))))</f>
        <v>Do Not Pick</v>
      </c>
      <c r="D1538" s="17">
        <f t="shared" si="1163"/>
        <v>0</v>
      </c>
      <c r="E1538" s="113">
        <f t="shared" si="1175"/>
        <v>0</v>
      </c>
      <c r="F1538" s="113">
        <f t="shared" si="1176"/>
        <v>0</v>
      </c>
      <c r="G1538" s="113">
        <f t="shared" si="1177"/>
        <v>0</v>
      </c>
      <c r="H1538" s="113">
        <f t="shared" si="1178"/>
        <v>0</v>
      </c>
      <c r="I1538" s="113">
        <f t="shared" si="1179"/>
        <v>0</v>
      </c>
      <c r="J1538" s="113">
        <f t="shared" si="1180"/>
        <v>0</v>
      </c>
      <c r="K1538" s="113">
        <f t="shared" si="1170"/>
        <v>0</v>
      </c>
      <c r="L1538" s="76">
        <v>8</v>
      </c>
      <c r="M1538" s="76">
        <v>5</v>
      </c>
      <c r="N1538" s="76">
        <v>7</v>
      </c>
      <c r="O1538" s="76">
        <v>6</v>
      </c>
      <c r="P1538" s="76">
        <v>6</v>
      </c>
      <c r="Q1538" s="76">
        <v>2</v>
      </c>
      <c r="R1538" s="76">
        <v>1</v>
      </c>
      <c r="S1538" s="17">
        <f t="shared" si="1164"/>
        <v>0</v>
      </c>
      <c r="T1538" s="113">
        <f t="shared" si="1181"/>
        <v>0</v>
      </c>
      <c r="U1538" s="113">
        <f t="shared" si="1182"/>
        <v>0</v>
      </c>
      <c r="V1538" s="113">
        <f t="shared" si="1183"/>
        <v>0</v>
      </c>
      <c r="W1538" s="113">
        <f t="shared" si="1184"/>
        <v>0</v>
      </c>
      <c r="X1538" s="113">
        <f t="shared" si="1185"/>
        <v>0</v>
      </c>
      <c r="Y1538" s="113">
        <f t="shared" si="1186"/>
        <v>0</v>
      </c>
      <c r="Z1538" s="113">
        <f t="shared" si="1171"/>
        <v>0</v>
      </c>
      <c r="AA1538" s="76">
        <v>10</v>
      </c>
      <c r="AB1538" s="76">
        <v>6</v>
      </c>
      <c r="AC1538" s="76">
        <v>8</v>
      </c>
      <c r="AD1538" s="76">
        <v>2</v>
      </c>
      <c r="AE1538" s="76">
        <v>2</v>
      </c>
      <c r="AF1538" s="76">
        <v>5</v>
      </c>
      <c r="AG1538" s="76">
        <v>8</v>
      </c>
      <c r="AH1538" s="131">
        <f t="shared" si="1165"/>
        <v>0</v>
      </c>
      <c r="AI1538" s="131">
        <f t="shared" si="1172"/>
        <v>0</v>
      </c>
      <c r="AJ1538" s="131">
        <f t="shared" ref="AJ1538:AJ1601" si="1188">AS1538/6.5-CV6156-CW1538</f>
        <v>0</v>
      </c>
      <c r="AK1538" s="131">
        <f t="shared" ref="AK1538:AK1601" si="1189">SUM(AR1538,AT1538)/20 + SUM(AR1538,AU1538,AV1538)/25 + SUM(AR1538,AW1538)/31</f>
        <v>0</v>
      </c>
      <c r="AL1538" s="131">
        <f t="shared" si="1173"/>
        <v>0</v>
      </c>
      <c r="AM1538" s="131">
        <f t="shared" si="1174"/>
        <v>0</v>
      </c>
      <c r="AN1538" s="131">
        <f t="shared" si="1166"/>
        <v>0</v>
      </c>
      <c r="AX1538" s="128">
        <f t="shared" si="1167"/>
        <v>0</v>
      </c>
      <c r="BA1538" s="128">
        <f t="shared" si="1168"/>
        <v>0</v>
      </c>
      <c r="BB1538" s="128">
        <f t="shared" si="1169"/>
        <v>0</v>
      </c>
      <c r="BW1538" s="136" t="str">
        <f t="shared" si="1161"/>
        <v xml:space="preserve">   </v>
      </c>
    </row>
    <row r="1539" spans="1:75" x14ac:dyDescent="0.25">
      <c r="A1539" s="134">
        <f t="shared" si="1162"/>
        <v>0</v>
      </c>
      <c r="C1539" s="10" t="str">
        <f t="shared" si="1187"/>
        <v>Do Not Pick</v>
      </c>
      <c r="D1539" s="17">
        <f t="shared" si="1163"/>
        <v>0</v>
      </c>
      <c r="E1539" s="113">
        <f t="shared" si="1175"/>
        <v>0</v>
      </c>
      <c r="F1539" s="113">
        <f t="shared" si="1176"/>
        <v>0</v>
      </c>
      <c r="G1539" s="113">
        <f t="shared" si="1177"/>
        <v>0</v>
      </c>
      <c r="H1539" s="113">
        <f t="shared" si="1178"/>
        <v>0</v>
      </c>
      <c r="I1539" s="113">
        <f t="shared" si="1179"/>
        <v>0</v>
      </c>
      <c r="J1539" s="113">
        <f t="shared" si="1180"/>
        <v>0</v>
      </c>
      <c r="K1539" s="113">
        <f t="shared" si="1170"/>
        <v>0</v>
      </c>
      <c r="L1539" s="76">
        <v>8</v>
      </c>
      <c r="M1539" s="76">
        <v>5</v>
      </c>
      <c r="N1539" s="76">
        <v>7</v>
      </c>
      <c r="O1539" s="76">
        <v>6</v>
      </c>
      <c r="P1539" s="76">
        <v>6</v>
      </c>
      <c r="Q1539" s="76">
        <v>2</v>
      </c>
      <c r="R1539" s="76">
        <v>1</v>
      </c>
      <c r="S1539" s="17">
        <f t="shared" si="1164"/>
        <v>0</v>
      </c>
      <c r="T1539" s="113">
        <f t="shared" si="1181"/>
        <v>0</v>
      </c>
      <c r="U1539" s="113">
        <f t="shared" si="1182"/>
        <v>0</v>
      </c>
      <c r="V1539" s="113">
        <f t="shared" si="1183"/>
        <v>0</v>
      </c>
      <c r="W1539" s="113">
        <f t="shared" si="1184"/>
        <v>0</v>
      </c>
      <c r="X1539" s="113">
        <f t="shared" si="1185"/>
        <v>0</v>
      </c>
      <c r="Y1539" s="113">
        <f t="shared" si="1186"/>
        <v>0</v>
      </c>
      <c r="Z1539" s="113">
        <f t="shared" si="1171"/>
        <v>0</v>
      </c>
      <c r="AA1539" s="76">
        <v>10</v>
      </c>
      <c r="AB1539" s="76">
        <v>6</v>
      </c>
      <c r="AC1539" s="76">
        <v>8</v>
      </c>
      <c r="AD1539" s="76">
        <v>2</v>
      </c>
      <c r="AE1539" s="76">
        <v>2</v>
      </c>
      <c r="AF1539" s="76">
        <v>5</v>
      </c>
      <c r="AG1539" s="76">
        <v>8</v>
      </c>
      <c r="AH1539" s="131">
        <f t="shared" si="1165"/>
        <v>0</v>
      </c>
      <c r="AI1539" s="131">
        <f t="shared" si="1172"/>
        <v>0</v>
      </c>
      <c r="AJ1539" s="131">
        <f t="shared" si="1188"/>
        <v>0</v>
      </c>
      <c r="AK1539" s="131">
        <f t="shared" si="1189"/>
        <v>0</v>
      </c>
      <c r="AL1539" s="131">
        <f t="shared" si="1173"/>
        <v>0</v>
      </c>
      <c r="AM1539" s="131">
        <f t="shared" si="1174"/>
        <v>0</v>
      </c>
      <c r="AN1539" s="131">
        <f t="shared" si="1166"/>
        <v>0</v>
      </c>
      <c r="AX1539" s="128">
        <f t="shared" si="1167"/>
        <v>0</v>
      </c>
      <c r="BA1539" s="128">
        <f t="shared" si="1168"/>
        <v>0</v>
      </c>
      <c r="BB1539" s="128">
        <f t="shared" si="1169"/>
        <v>0</v>
      </c>
      <c r="BW1539" s="136" t="str">
        <f t="shared" ref="BW1539:BW1602" si="1190">CONCATENATE(CJ1539," ",CK1539," ",CL1539," ",DV1539)</f>
        <v xml:space="preserve">   </v>
      </c>
    </row>
    <row r="1540" spans="1:75" x14ac:dyDescent="0.25">
      <c r="A1540" s="134">
        <f t="shared" si="1162"/>
        <v>0</v>
      </c>
      <c r="C1540" s="10" t="str">
        <f t="shared" si="1187"/>
        <v>Do Not Pick</v>
      </c>
      <c r="D1540" s="17">
        <f t="shared" si="1163"/>
        <v>0</v>
      </c>
      <c r="E1540" s="113">
        <f t="shared" si="1175"/>
        <v>0</v>
      </c>
      <c r="F1540" s="113">
        <f t="shared" si="1176"/>
        <v>0</v>
      </c>
      <c r="G1540" s="113">
        <f t="shared" si="1177"/>
        <v>0</v>
      </c>
      <c r="H1540" s="113">
        <f t="shared" si="1178"/>
        <v>0</v>
      </c>
      <c r="I1540" s="113">
        <f t="shared" si="1179"/>
        <v>0</v>
      </c>
      <c r="J1540" s="113">
        <f t="shared" si="1180"/>
        <v>0</v>
      </c>
      <c r="K1540" s="113">
        <f t="shared" si="1170"/>
        <v>0</v>
      </c>
      <c r="L1540" s="76">
        <v>8</v>
      </c>
      <c r="M1540" s="76">
        <v>5</v>
      </c>
      <c r="N1540" s="76">
        <v>7</v>
      </c>
      <c r="O1540" s="76">
        <v>6</v>
      </c>
      <c r="P1540" s="76">
        <v>6</v>
      </c>
      <c r="Q1540" s="76">
        <v>2</v>
      </c>
      <c r="R1540" s="76">
        <v>1</v>
      </c>
      <c r="S1540" s="17">
        <f t="shared" si="1164"/>
        <v>0</v>
      </c>
      <c r="T1540" s="113">
        <f t="shared" si="1181"/>
        <v>0</v>
      </c>
      <c r="U1540" s="113">
        <f t="shared" si="1182"/>
        <v>0</v>
      </c>
      <c r="V1540" s="113">
        <f t="shared" si="1183"/>
        <v>0</v>
      </c>
      <c r="W1540" s="113">
        <f t="shared" si="1184"/>
        <v>0</v>
      </c>
      <c r="X1540" s="113">
        <f t="shared" si="1185"/>
        <v>0</v>
      </c>
      <c r="Y1540" s="113">
        <f t="shared" si="1186"/>
        <v>0</v>
      </c>
      <c r="Z1540" s="113">
        <f t="shared" si="1171"/>
        <v>0</v>
      </c>
      <c r="AA1540" s="76">
        <v>10</v>
      </c>
      <c r="AB1540" s="76">
        <v>6</v>
      </c>
      <c r="AC1540" s="76">
        <v>8</v>
      </c>
      <c r="AD1540" s="76">
        <v>2</v>
      </c>
      <c r="AE1540" s="76">
        <v>2</v>
      </c>
      <c r="AF1540" s="76">
        <v>5</v>
      </c>
      <c r="AG1540" s="76">
        <v>8</v>
      </c>
      <c r="AH1540" s="131">
        <f t="shared" si="1165"/>
        <v>0</v>
      </c>
      <c r="AI1540" s="131">
        <f t="shared" si="1172"/>
        <v>0</v>
      </c>
      <c r="AJ1540" s="131">
        <f t="shared" si="1188"/>
        <v>0</v>
      </c>
      <c r="AK1540" s="131">
        <f t="shared" si="1189"/>
        <v>0</v>
      </c>
      <c r="AL1540" s="131">
        <f t="shared" si="1173"/>
        <v>0</v>
      </c>
      <c r="AM1540" s="131">
        <f t="shared" si="1174"/>
        <v>0</v>
      </c>
      <c r="AN1540" s="131">
        <f t="shared" si="1166"/>
        <v>0</v>
      </c>
      <c r="AX1540" s="128">
        <f t="shared" si="1167"/>
        <v>0</v>
      </c>
      <c r="BA1540" s="128">
        <f t="shared" si="1168"/>
        <v>0</v>
      </c>
      <c r="BB1540" s="128">
        <f t="shared" si="1169"/>
        <v>0</v>
      </c>
      <c r="BW1540" s="136" t="str">
        <f t="shared" si="1190"/>
        <v xml:space="preserve">   </v>
      </c>
    </row>
    <row r="1541" spans="1:75" x14ac:dyDescent="0.25">
      <c r="A1541" s="134">
        <f t="shared" si="1162"/>
        <v>0</v>
      </c>
      <c r="C1541" s="10" t="str">
        <f t="shared" si="1187"/>
        <v>Do Not Pick</v>
      </c>
      <c r="D1541" s="17">
        <f t="shared" si="1163"/>
        <v>0</v>
      </c>
      <c r="E1541" s="113">
        <f t="shared" si="1175"/>
        <v>0</v>
      </c>
      <c r="F1541" s="113">
        <f t="shared" si="1176"/>
        <v>0</v>
      </c>
      <c r="G1541" s="113">
        <f t="shared" si="1177"/>
        <v>0</v>
      </c>
      <c r="H1541" s="113">
        <f t="shared" si="1178"/>
        <v>0</v>
      </c>
      <c r="I1541" s="113">
        <f t="shared" si="1179"/>
        <v>0</v>
      </c>
      <c r="J1541" s="113">
        <f t="shared" si="1180"/>
        <v>0</v>
      </c>
      <c r="K1541" s="113">
        <f t="shared" si="1170"/>
        <v>0</v>
      </c>
      <c r="L1541" s="76">
        <v>8</v>
      </c>
      <c r="M1541" s="76">
        <v>5</v>
      </c>
      <c r="N1541" s="76">
        <v>7</v>
      </c>
      <c r="O1541" s="76">
        <v>6</v>
      </c>
      <c r="P1541" s="76">
        <v>6</v>
      </c>
      <c r="Q1541" s="76">
        <v>2</v>
      </c>
      <c r="R1541" s="76">
        <v>1</v>
      </c>
      <c r="S1541" s="17">
        <f t="shared" si="1164"/>
        <v>0</v>
      </c>
      <c r="T1541" s="113">
        <f t="shared" si="1181"/>
        <v>0</v>
      </c>
      <c r="U1541" s="113">
        <f t="shared" si="1182"/>
        <v>0</v>
      </c>
      <c r="V1541" s="113">
        <f t="shared" si="1183"/>
        <v>0</v>
      </c>
      <c r="W1541" s="113">
        <f t="shared" si="1184"/>
        <v>0</v>
      </c>
      <c r="X1541" s="113">
        <f t="shared" si="1185"/>
        <v>0</v>
      </c>
      <c r="Y1541" s="113">
        <f t="shared" si="1186"/>
        <v>0</v>
      </c>
      <c r="Z1541" s="113">
        <f t="shared" si="1171"/>
        <v>0</v>
      </c>
      <c r="AA1541" s="76">
        <v>10</v>
      </c>
      <c r="AB1541" s="76">
        <v>6</v>
      </c>
      <c r="AC1541" s="76">
        <v>8</v>
      </c>
      <c r="AD1541" s="76">
        <v>2</v>
      </c>
      <c r="AE1541" s="76">
        <v>2</v>
      </c>
      <c r="AF1541" s="76">
        <v>5</v>
      </c>
      <c r="AG1541" s="76">
        <v>8</v>
      </c>
      <c r="AH1541" s="131">
        <f t="shared" si="1165"/>
        <v>0</v>
      </c>
      <c r="AI1541" s="131">
        <f t="shared" si="1172"/>
        <v>0</v>
      </c>
      <c r="AJ1541" s="131">
        <f t="shared" si="1188"/>
        <v>0</v>
      </c>
      <c r="AK1541" s="131">
        <f t="shared" si="1189"/>
        <v>0</v>
      </c>
      <c r="AL1541" s="131">
        <f t="shared" si="1173"/>
        <v>0</v>
      </c>
      <c r="AM1541" s="131">
        <f t="shared" si="1174"/>
        <v>0</v>
      </c>
      <c r="AN1541" s="131">
        <f t="shared" si="1166"/>
        <v>0</v>
      </c>
      <c r="AX1541" s="128">
        <f t="shared" si="1167"/>
        <v>0</v>
      </c>
      <c r="BA1541" s="128">
        <f t="shared" si="1168"/>
        <v>0</v>
      </c>
      <c r="BB1541" s="128">
        <f t="shared" si="1169"/>
        <v>0</v>
      </c>
      <c r="BW1541" s="136" t="str">
        <f t="shared" si="1190"/>
        <v xml:space="preserve">   </v>
      </c>
    </row>
    <row r="1542" spans="1:75" x14ac:dyDescent="0.25">
      <c r="A1542" s="134">
        <f t="shared" si="1162"/>
        <v>0</v>
      </c>
      <c r="C1542" s="10" t="str">
        <f t="shared" si="1187"/>
        <v>Do Not Pick</v>
      </c>
      <c r="D1542" s="17">
        <f t="shared" si="1163"/>
        <v>0</v>
      </c>
      <c r="E1542" s="113">
        <f t="shared" si="1175"/>
        <v>0</v>
      </c>
      <c r="F1542" s="113">
        <f t="shared" si="1176"/>
        <v>0</v>
      </c>
      <c r="G1542" s="113">
        <f t="shared" si="1177"/>
        <v>0</v>
      </c>
      <c r="H1542" s="113">
        <f t="shared" si="1178"/>
        <v>0</v>
      </c>
      <c r="I1542" s="113">
        <f t="shared" si="1179"/>
        <v>0</v>
      </c>
      <c r="J1542" s="113">
        <f t="shared" si="1180"/>
        <v>0</v>
      </c>
      <c r="K1542" s="113">
        <f t="shared" si="1170"/>
        <v>0</v>
      </c>
      <c r="L1542" s="76">
        <v>8</v>
      </c>
      <c r="M1542" s="76">
        <v>5</v>
      </c>
      <c r="N1542" s="76">
        <v>7</v>
      </c>
      <c r="O1542" s="76">
        <v>6</v>
      </c>
      <c r="P1542" s="76">
        <v>6</v>
      </c>
      <c r="Q1542" s="76">
        <v>2</v>
      </c>
      <c r="R1542" s="76">
        <v>1</v>
      </c>
      <c r="S1542" s="17">
        <f t="shared" si="1164"/>
        <v>0</v>
      </c>
      <c r="T1542" s="113">
        <f t="shared" si="1181"/>
        <v>0</v>
      </c>
      <c r="U1542" s="113">
        <f t="shared" si="1182"/>
        <v>0</v>
      </c>
      <c r="V1542" s="113">
        <f t="shared" si="1183"/>
        <v>0</v>
      </c>
      <c r="W1542" s="113">
        <f t="shared" si="1184"/>
        <v>0</v>
      </c>
      <c r="X1542" s="113">
        <f t="shared" si="1185"/>
        <v>0</v>
      </c>
      <c r="Y1542" s="113">
        <f t="shared" si="1186"/>
        <v>0</v>
      </c>
      <c r="Z1542" s="113">
        <f t="shared" si="1171"/>
        <v>0</v>
      </c>
      <c r="AA1542" s="76">
        <v>10</v>
      </c>
      <c r="AB1542" s="76">
        <v>6</v>
      </c>
      <c r="AC1542" s="76">
        <v>8</v>
      </c>
      <c r="AD1542" s="76">
        <v>2</v>
      </c>
      <c r="AE1542" s="76">
        <v>2</v>
      </c>
      <c r="AF1542" s="76">
        <v>5</v>
      </c>
      <c r="AG1542" s="76">
        <v>8</v>
      </c>
      <c r="AH1542" s="131">
        <f t="shared" si="1165"/>
        <v>0</v>
      </c>
      <c r="AI1542" s="131">
        <f t="shared" si="1172"/>
        <v>0</v>
      </c>
      <c r="AJ1542" s="131">
        <f t="shared" si="1188"/>
        <v>0</v>
      </c>
      <c r="AK1542" s="131">
        <f t="shared" si="1189"/>
        <v>0</v>
      </c>
      <c r="AL1542" s="131">
        <f t="shared" si="1173"/>
        <v>0</v>
      </c>
      <c r="AM1542" s="131">
        <f t="shared" si="1174"/>
        <v>0</v>
      </c>
      <c r="AN1542" s="131">
        <f t="shared" si="1166"/>
        <v>0</v>
      </c>
      <c r="AX1542" s="128">
        <f t="shared" si="1167"/>
        <v>0</v>
      </c>
      <c r="BA1542" s="128">
        <f t="shared" si="1168"/>
        <v>0</v>
      </c>
      <c r="BB1542" s="128">
        <f t="shared" si="1169"/>
        <v>0</v>
      </c>
      <c r="BW1542" s="136" t="str">
        <f t="shared" si="1190"/>
        <v xml:space="preserve">   </v>
      </c>
    </row>
    <row r="1543" spans="1:75" x14ac:dyDescent="0.25">
      <c r="A1543" s="134">
        <f t="shared" si="1162"/>
        <v>0</v>
      </c>
      <c r="C1543" s="10" t="str">
        <f t="shared" si="1187"/>
        <v>Do Not Pick</v>
      </c>
      <c r="D1543" s="17">
        <f t="shared" si="1163"/>
        <v>0</v>
      </c>
      <c r="E1543" s="113">
        <f t="shared" si="1175"/>
        <v>0</v>
      </c>
      <c r="F1543" s="113">
        <f t="shared" si="1176"/>
        <v>0</v>
      </c>
      <c r="G1543" s="113">
        <f t="shared" si="1177"/>
        <v>0</v>
      </c>
      <c r="H1543" s="113">
        <f t="shared" si="1178"/>
        <v>0</v>
      </c>
      <c r="I1543" s="113">
        <f t="shared" si="1179"/>
        <v>0</v>
      </c>
      <c r="J1543" s="113">
        <f t="shared" si="1180"/>
        <v>0</v>
      </c>
      <c r="K1543" s="113">
        <f t="shared" si="1170"/>
        <v>0</v>
      </c>
      <c r="L1543" s="76">
        <v>8</v>
      </c>
      <c r="M1543" s="76">
        <v>5</v>
      </c>
      <c r="N1543" s="76">
        <v>7</v>
      </c>
      <c r="O1543" s="76">
        <v>6</v>
      </c>
      <c r="P1543" s="76">
        <v>6</v>
      </c>
      <c r="Q1543" s="76">
        <v>2</v>
      </c>
      <c r="R1543" s="76">
        <v>1</v>
      </c>
      <c r="S1543" s="17">
        <f t="shared" si="1164"/>
        <v>0</v>
      </c>
      <c r="T1543" s="113">
        <f t="shared" si="1181"/>
        <v>0</v>
      </c>
      <c r="U1543" s="113">
        <f t="shared" si="1182"/>
        <v>0</v>
      </c>
      <c r="V1543" s="113">
        <f t="shared" si="1183"/>
        <v>0</v>
      </c>
      <c r="W1543" s="113">
        <f t="shared" si="1184"/>
        <v>0</v>
      </c>
      <c r="X1543" s="113">
        <f t="shared" si="1185"/>
        <v>0</v>
      </c>
      <c r="Y1543" s="113">
        <f t="shared" si="1186"/>
        <v>0</v>
      </c>
      <c r="Z1543" s="113">
        <f t="shared" si="1171"/>
        <v>0</v>
      </c>
      <c r="AA1543" s="76">
        <v>10</v>
      </c>
      <c r="AB1543" s="76">
        <v>6</v>
      </c>
      <c r="AC1543" s="76">
        <v>8</v>
      </c>
      <c r="AD1543" s="76">
        <v>2</v>
      </c>
      <c r="AE1543" s="76">
        <v>2</v>
      </c>
      <c r="AF1543" s="76">
        <v>5</v>
      </c>
      <c r="AG1543" s="76">
        <v>8</v>
      </c>
      <c r="AH1543" s="131">
        <f t="shared" si="1165"/>
        <v>0</v>
      </c>
      <c r="AI1543" s="131">
        <f t="shared" si="1172"/>
        <v>0</v>
      </c>
      <c r="AJ1543" s="131">
        <f t="shared" si="1188"/>
        <v>0</v>
      </c>
      <c r="AK1543" s="131">
        <f t="shared" si="1189"/>
        <v>0</v>
      </c>
      <c r="AL1543" s="131">
        <f t="shared" si="1173"/>
        <v>0</v>
      </c>
      <c r="AM1543" s="131">
        <f t="shared" si="1174"/>
        <v>0</v>
      </c>
      <c r="AN1543" s="131">
        <f t="shared" si="1166"/>
        <v>0</v>
      </c>
      <c r="AX1543" s="128">
        <f t="shared" si="1167"/>
        <v>0</v>
      </c>
      <c r="BA1543" s="128">
        <f t="shared" si="1168"/>
        <v>0</v>
      </c>
      <c r="BB1543" s="128">
        <f t="shared" si="1169"/>
        <v>0</v>
      </c>
      <c r="BW1543" s="136" t="str">
        <f t="shared" si="1190"/>
        <v xml:space="preserve">   </v>
      </c>
    </row>
    <row r="1544" spans="1:75" x14ac:dyDescent="0.25">
      <c r="A1544" s="134">
        <f t="shared" si="1162"/>
        <v>0</v>
      </c>
      <c r="C1544" s="10" t="str">
        <f t="shared" si="1187"/>
        <v>Do Not Pick</v>
      </c>
      <c r="D1544" s="17">
        <f t="shared" si="1163"/>
        <v>0</v>
      </c>
      <c r="E1544" s="113">
        <f t="shared" si="1175"/>
        <v>0</v>
      </c>
      <c r="F1544" s="113">
        <f t="shared" si="1176"/>
        <v>0</v>
      </c>
      <c r="G1544" s="113">
        <f t="shared" si="1177"/>
        <v>0</v>
      </c>
      <c r="H1544" s="113">
        <f t="shared" si="1178"/>
        <v>0</v>
      </c>
      <c r="I1544" s="113">
        <f t="shared" si="1179"/>
        <v>0</v>
      </c>
      <c r="J1544" s="113">
        <f t="shared" si="1180"/>
        <v>0</v>
      </c>
      <c r="K1544" s="113">
        <f t="shared" si="1170"/>
        <v>0</v>
      </c>
      <c r="L1544" s="76">
        <v>8</v>
      </c>
      <c r="M1544" s="76">
        <v>5</v>
      </c>
      <c r="N1544" s="76">
        <v>7</v>
      </c>
      <c r="O1544" s="76">
        <v>6</v>
      </c>
      <c r="P1544" s="76">
        <v>6</v>
      </c>
      <c r="Q1544" s="76">
        <v>2</v>
      </c>
      <c r="R1544" s="76">
        <v>1</v>
      </c>
      <c r="S1544" s="17">
        <f t="shared" si="1164"/>
        <v>0</v>
      </c>
      <c r="T1544" s="113">
        <f t="shared" si="1181"/>
        <v>0</v>
      </c>
      <c r="U1544" s="113">
        <f t="shared" si="1182"/>
        <v>0</v>
      </c>
      <c r="V1544" s="113">
        <f t="shared" si="1183"/>
        <v>0</v>
      </c>
      <c r="W1544" s="113">
        <f t="shared" si="1184"/>
        <v>0</v>
      </c>
      <c r="X1544" s="113">
        <f t="shared" si="1185"/>
        <v>0</v>
      </c>
      <c r="Y1544" s="113">
        <f t="shared" si="1186"/>
        <v>0</v>
      </c>
      <c r="Z1544" s="113">
        <f t="shared" si="1171"/>
        <v>0</v>
      </c>
      <c r="AA1544" s="76">
        <v>10</v>
      </c>
      <c r="AB1544" s="76">
        <v>6</v>
      </c>
      <c r="AC1544" s="76">
        <v>8</v>
      </c>
      <c r="AD1544" s="76">
        <v>2</v>
      </c>
      <c r="AE1544" s="76">
        <v>2</v>
      </c>
      <c r="AF1544" s="76">
        <v>5</v>
      </c>
      <c r="AG1544" s="76">
        <v>8</v>
      </c>
      <c r="AH1544" s="131">
        <f t="shared" si="1165"/>
        <v>0</v>
      </c>
      <c r="AI1544" s="131">
        <f t="shared" si="1172"/>
        <v>0</v>
      </c>
      <c r="AJ1544" s="131">
        <f t="shared" si="1188"/>
        <v>0</v>
      </c>
      <c r="AK1544" s="131">
        <f t="shared" si="1189"/>
        <v>0</v>
      </c>
      <c r="AL1544" s="131">
        <f t="shared" si="1173"/>
        <v>0</v>
      </c>
      <c r="AM1544" s="131">
        <f t="shared" si="1174"/>
        <v>0</v>
      </c>
      <c r="AN1544" s="131">
        <f t="shared" si="1166"/>
        <v>0</v>
      </c>
      <c r="AX1544" s="128">
        <f t="shared" si="1167"/>
        <v>0</v>
      </c>
      <c r="BA1544" s="128">
        <f t="shared" si="1168"/>
        <v>0</v>
      </c>
      <c r="BB1544" s="128">
        <f t="shared" si="1169"/>
        <v>0</v>
      </c>
      <c r="BW1544" s="136" t="str">
        <f t="shared" si="1190"/>
        <v xml:space="preserve">   </v>
      </c>
    </row>
    <row r="1545" spans="1:75" x14ac:dyDescent="0.25">
      <c r="A1545" s="134">
        <f t="shared" si="1162"/>
        <v>0</v>
      </c>
      <c r="C1545" s="10" t="str">
        <f t="shared" si="1187"/>
        <v>Do Not Pick</v>
      </c>
      <c r="D1545" s="17">
        <f t="shared" si="1163"/>
        <v>0</v>
      </c>
      <c r="E1545" s="113">
        <f t="shared" si="1175"/>
        <v>0</v>
      </c>
      <c r="F1545" s="113">
        <f t="shared" si="1176"/>
        <v>0</v>
      </c>
      <c r="G1545" s="113">
        <f t="shared" si="1177"/>
        <v>0</v>
      </c>
      <c r="H1545" s="113">
        <f t="shared" si="1178"/>
        <v>0</v>
      </c>
      <c r="I1545" s="113">
        <f t="shared" si="1179"/>
        <v>0</v>
      </c>
      <c r="J1545" s="113">
        <f t="shared" si="1180"/>
        <v>0</v>
      </c>
      <c r="K1545" s="113">
        <f t="shared" si="1170"/>
        <v>0</v>
      </c>
      <c r="L1545" s="76">
        <v>8</v>
      </c>
      <c r="M1545" s="76">
        <v>5</v>
      </c>
      <c r="N1545" s="76">
        <v>7</v>
      </c>
      <c r="O1545" s="76">
        <v>6</v>
      </c>
      <c r="P1545" s="76">
        <v>6</v>
      </c>
      <c r="Q1545" s="76">
        <v>2</v>
      </c>
      <c r="R1545" s="76">
        <v>1</v>
      </c>
      <c r="S1545" s="17">
        <f t="shared" si="1164"/>
        <v>0</v>
      </c>
      <c r="T1545" s="113">
        <f t="shared" si="1181"/>
        <v>0</v>
      </c>
      <c r="U1545" s="113">
        <f t="shared" si="1182"/>
        <v>0</v>
      </c>
      <c r="V1545" s="113">
        <f t="shared" si="1183"/>
        <v>0</v>
      </c>
      <c r="W1545" s="113">
        <f t="shared" si="1184"/>
        <v>0</v>
      </c>
      <c r="X1545" s="113">
        <f t="shared" si="1185"/>
        <v>0</v>
      </c>
      <c r="Y1545" s="113">
        <f t="shared" si="1186"/>
        <v>0</v>
      </c>
      <c r="Z1545" s="113">
        <f t="shared" si="1171"/>
        <v>0</v>
      </c>
      <c r="AA1545" s="76">
        <v>10</v>
      </c>
      <c r="AB1545" s="76">
        <v>6</v>
      </c>
      <c r="AC1545" s="76">
        <v>8</v>
      </c>
      <c r="AD1545" s="76">
        <v>2</v>
      </c>
      <c r="AE1545" s="76">
        <v>2</v>
      </c>
      <c r="AF1545" s="76">
        <v>5</v>
      </c>
      <c r="AG1545" s="76">
        <v>8</v>
      </c>
      <c r="AH1545" s="131">
        <f t="shared" si="1165"/>
        <v>0</v>
      </c>
      <c r="AI1545" s="131">
        <f t="shared" si="1172"/>
        <v>0</v>
      </c>
      <c r="AJ1545" s="131">
        <f t="shared" si="1188"/>
        <v>0</v>
      </c>
      <c r="AK1545" s="131">
        <f t="shared" si="1189"/>
        <v>0</v>
      </c>
      <c r="AL1545" s="131">
        <f t="shared" si="1173"/>
        <v>0</v>
      </c>
      <c r="AM1545" s="131">
        <f t="shared" si="1174"/>
        <v>0</v>
      </c>
      <c r="AN1545" s="131">
        <f t="shared" si="1166"/>
        <v>0</v>
      </c>
      <c r="AX1545" s="128">
        <f t="shared" si="1167"/>
        <v>0</v>
      </c>
      <c r="BA1545" s="128">
        <f t="shared" si="1168"/>
        <v>0</v>
      </c>
      <c r="BB1545" s="128">
        <f t="shared" si="1169"/>
        <v>0</v>
      </c>
      <c r="BW1545" s="136" t="str">
        <f t="shared" si="1190"/>
        <v xml:space="preserve">   </v>
      </c>
    </row>
    <row r="1546" spans="1:75" x14ac:dyDescent="0.25">
      <c r="A1546" s="134">
        <f t="shared" si="1162"/>
        <v>0</v>
      </c>
      <c r="C1546" s="10" t="str">
        <f t="shared" si="1187"/>
        <v>Do Not Pick</v>
      </c>
      <c r="D1546" s="17">
        <f t="shared" si="1163"/>
        <v>0</v>
      </c>
      <c r="E1546" s="113">
        <f t="shared" si="1175"/>
        <v>0</v>
      </c>
      <c r="F1546" s="113">
        <f t="shared" si="1176"/>
        <v>0</v>
      </c>
      <c r="G1546" s="113">
        <f t="shared" si="1177"/>
        <v>0</v>
      </c>
      <c r="H1546" s="113">
        <f t="shared" si="1178"/>
        <v>0</v>
      </c>
      <c r="I1546" s="113">
        <f t="shared" si="1179"/>
        <v>0</v>
      </c>
      <c r="J1546" s="113">
        <f t="shared" si="1180"/>
        <v>0</v>
      </c>
      <c r="K1546" s="113">
        <f t="shared" si="1170"/>
        <v>0</v>
      </c>
      <c r="L1546" s="76">
        <v>8</v>
      </c>
      <c r="M1546" s="76">
        <v>5</v>
      </c>
      <c r="N1546" s="76">
        <v>7</v>
      </c>
      <c r="O1546" s="76">
        <v>6</v>
      </c>
      <c r="P1546" s="76">
        <v>6</v>
      </c>
      <c r="Q1546" s="76">
        <v>2</v>
      </c>
      <c r="R1546" s="76">
        <v>1</v>
      </c>
      <c r="S1546" s="17">
        <f t="shared" si="1164"/>
        <v>0</v>
      </c>
      <c r="T1546" s="113">
        <f t="shared" si="1181"/>
        <v>0</v>
      </c>
      <c r="U1546" s="113">
        <f t="shared" si="1182"/>
        <v>0</v>
      </c>
      <c r="V1546" s="113">
        <f t="shared" si="1183"/>
        <v>0</v>
      </c>
      <c r="W1546" s="113">
        <f t="shared" si="1184"/>
        <v>0</v>
      </c>
      <c r="X1546" s="113">
        <f t="shared" si="1185"/>
        <v>0</v>
      </c>
      <c r="Y1546" s="113">
        <f t="shared" si="1186"/>
        <v>0</v>
      </c>
      <c r="Z1546" s="113">
        <f t="shared" si="1171"/>
        <v>0</v>
      </c>
      <c r="AA1546" s="76">
        <v>10</v>
      </c>
      <c r="AB1546" s="76">
        <v>6</v>
      </c>
      <c r="AC1546" s="76">
        <v>8</v>
      </c>
      <c r="AD1546" s="76">
        <v>2</v>
      </c>
      <c r="AE1546" s="76">
        <v>2</v>
      </c>
      <c r="AF1546" s="76">
        <v>5</v>
      </c>
      <c r="AG1546" s="76">
        <v>8</v>
      </c>
      <c r="AH1546" s="131">
        <f t="shared" si="1165"/>
        <v>0</v>
      </c>
      <c r="AI1546" s="131">
        <f t="shared" si="1172"/>
        <v>0</v>
      </c>
      <c r="AJ1546" s="131">
        <f t="shared" si="1188"/>
        <v>0</v>
      </c>
      <c r="AK1546" s="131">
        <f t="shared" si="1189"/>
        <v>0</v>
      </c>
      <c r="AL1546" s="131">
        <f t="shared" si="1173"/>
        <v>0</v>
      </c>
      <c r="AM1546" s="131">
        <f t="shared" si="1174"/>
        <v>0</v>
      </c>
      <c r="AN1546" s="131">
        <f t="shared" si="1166"/>
        <v>0</v>
      </c>
      <c r="AX1546" s="128">
        <f t="shared" si="1167"/>
        <v>0</v>
      </c>
      <c r="BA1546" s="128">
        <f t="shared" si="1168"/>
        <v>0</v>
      </c>
      <c r="BB1546" s="128">
        <f t="shared" si="1169"/>
        <v>0</v>
      </c>
      <c r="BW1546" s="136" t="str">
        <f t="shared" si="1190"/>
        <v xml:space="preserve">   </v>
      </c>
    </row>
    <row r="1547" spans="1:75" x14ac:dyDescent="0.25">
      <c r="A1547" s="134">
        <f t="shared" si="1162"/>
        <v>0</v>
      </c>
      <c r="C1547" s="10" t="str">
        <f t="shared" si="1187"/>
        <v>Do Not Pick</v>
      </c>
      <c r="D1547" s="17">
        <f t="shared" si="1163"/>
        <v>0</v>
      </c>
      <c r="E1547" s="113">
        <f t="shared" si="1175"/>
        <v>0</v>
      </c>
      <c r="F1547" s="113">
        <f t="shared" si="1176"/>
        <v>0</v>
      </c>
      <c r="G1547" s="113">
        <f t="shared" si="1177"/>
        <v>0</v>
      </c>
      <c r="H1547" s="113">
        <f t="shared" si="1178"/>
        <v>0</v>
      </c>
      <c r="I1547" s="113">
        <f t="shared" si="1179"/>
        <v>0</v>
      </c>
      <c r="J1547" s="113">
        <f t="shared" si="1180"/>
        <v>0</v>
      </c>
      <c r="K1547" s="113">
        <f t="shared" si="1170"/>
        <v>0</v>
      </c>
      <c r="L1547" s="76">
        <v>8</v>
      </c>
      <c r="M1547" s="76">
        <v>5</v>
      </c>
      <c r="N1547" s="76">
        <v>7</v>
      </c>
      <c r="O1547" s="76">
        <v>6</v>
      </c>
      <c r="P1547" s="76">
        <v>6</v>
      </c>
      <c r="Q1547" s="76">
        <v>2</v>
      </c>
      <c r="R1547" s="76">
        <v>1</v>
      </c>
      <c r="S1547" s="17">
        <f t="shared" si="1164"/>
        <v>0</v>
      </c>
      <c r="T1547" s="113">
        <f t="shared" si="1181"/>
        <v>0</v>
      </c>
      <c r="U1547" s="113">
        <f t="shared" si="1182"/>
        <v>0</v>
      </c>
      <c r="V1547" s="113">
        <f t="shared" si="1183"/>
        <v>0</v>
      </c>
      <c r="W1547" s="113">
        <f t="shared" si="1184"/>
        <v>0</v>
      </c>
      <c r="X1547" s="113">
        <f t="shared" si="1185"/>
        <v>0</v>
      </c>
      <c r="Y1547" s="113">
        <f t="shared" si="1186"/>
        <v>0</v>
      </c>
      <c r="Z1547" s="113">
        <f t="shared" si="1171"/>
        <v>0</v>
      </c>
      <c r="AA1547" s="76">
        <v>10</v>
      </c>
      <c r="AB1547" s="76">
        <v>6</v>
      </c>
      <c r="AC1547" s="76">
        <v>8</v>
      </c>
      <c r="AD1547" s="76">
        <v>2</v>
      </c>
      <c r="AE1547" s="76">
        <v>2</v>
      </c>
      <c r="AF1547" s="76">
        <v>5</v>
      </c>
      <c r="AG1547" s="76">
        <v>8</v>
      </c>
      <c r="AH1547" s="131">
        <f t="shared" si="1165"/>
        <v>0</v>
      </c>
      <c r="AI1547" s="131">
        <f t="shared" si="1172"/>
        <v>0</v>
      </c>
      <c r="AJ1547" s="131">
        <f t="shared" si="1188"/>
        <v>0</v>
      </c>
      <c r="AK1547" s="131">
        <f t="shared" si="1189"/>
        <v>0</v>
      </c>
      <c r="AL1547" s="131">
        <f t="shared" si="1173"/>
        <v>0</v>
      </c>
      <c r="AM1547" s="131">
        <f t="shared" si="1174"/>
        <v>0</v>
      </c>
      <c r="AN1547" s="131">
        <f t="shared" si="1166"/>
        <v>0</v>
      </c>
      <c r="AX1547" s="128">
        <f t="shared" si="1167"/>
        <v>0</v>
      </c>
      <c r="BA1547" s="128">
        <f t="shared" si="1168"/>
        <v>0</v>
      </c>
      <c r="BB1547" s="128">
        <f t="shared" si="1169"/>
        <v>0</v>
      </c>
      <c r="BW1547" s="136" t="str">
        <f t="shared" si="1190"/>
        <v xml:space="preserve">   </v>
      </c>
    </row>
    <row r="1548" spans="1:75" x14ac:dyDescent="0.25">
      <c r="A1548" s="134">
        <f t="shared" si="1162"/>
        <v>0</v>
      </c>
      <c r="C1548" s="10" t="str">
        <f t="shared" si="1187"/>
        <v>Do Not Pick</v>
      </c>
      <c r="D1548" s="17">
        <f t="shared" si="1163"/>
        <v>0</v>
      </c>
      <c r="E1548" s="113">
        <f t="shared" si="1175"/>
        <v>0</v>
      </c>
      <c r="F1548" s="113">
        <f t="shared" si="1176"/>
        <v>0</v>
      </c>
      <c r="G1548" s="113">
        <f t="shared" si="1177"/>
        <v>0</v>
      </c>
      <c r="H1548" s="113">
        <f t="shared" si="1178"/>
        <v>0</v>
      </c>
      <c r="I1548" s="113">
        <f t="shared" si="1179"/>
        <v>0</v>
      </c>
      <c r="J1548" s="113">
        <f t="shared" si="1180"/>
        <v>0</v>
      </c>
      <c r="K1548" s="113">
        <f t="shared" si="1170"/>
        <v>0</v>
      </c>
      <c r="L1548" s="76">
        <v>8</v>
      </c>
      <c r="M1548" s="76">
        <v>5</v>
      </c>
      <c r="N1548" s="76">
        <v>7</v>
      </c>
      <c r="O1548" s="76">
        <v>6</v>
      </c>
      <c r="P1548" s="76">
        <v>6</v>
      </c>
      <c r="Q1548" s="76">
        <v>2</v>
      </c>
      <c r="R1548" s="76">
        <v>1</v>
      </c>
      <c r="S1548" s="17">
        <f t="shared" si="1164"/>
        <v>0</v>
      </c>
      <c r="T1548" s="113">
        <f t="shared" si="1181"/>
        <v>0</v>
      </c>
      <c r="U1548" s="113">
        <f t="shared" si="1182"/>
        <v>0</v>
      </c>
      <c r="V1548" s="113">
        <f t="shared" si="1183"/>
        <v>0</v>
      </c>
      <c r="W1548" s="113">
        <f t="shared" si="1184"/>
        <v>0</v>
      </c>
      <c r="X1548" s="113">
        <f t="shared" si="1185"/>
        <v>0</v>
      </c>
      <c r="Y1548" s="113">
        <f t="shared" si="1186"/>
        <v>0</v>
      </c>
      <c r="Z1548" s="113">
        <f t="shared" si="1171"/>
        <v>0</v>
      </c>
      <c r="AA1548" s="76">
        <v>10</v>
      </c>
      <c r="AB1548" s="76">
        <v>6</v>
      </c>
      <c r="AC1548" s="76">
        <v>8</v>
      </c>
      <c r="AD1548" s="76">
        <v>2</v>
      </c>
      <c r="AE1548" s="76">
        <v>2</v>
      </c>
      <c r="AF1548" s="76">
        <v>5</v>
      </c>
      <c r="AG1548" s="76">
        <v>8</v>
      </c>
      <c r="AH1548" s="131">
        <f t="shared" si="1165"/>
        <v>0</v>
      </c>
      <c r="AI1548" s="131">
        <f t="shared" si="1172"/>
        <v>0</v>
      </c>
      <c r="AJ1548" s="131">
        <f t="shared" si="1188"/>
        <v>0</v>
      </c>
      <c r="AK1548" s="131">
        <f t="shared" si="1189"/>
        <v>0</v>
      </c>
      <c r="AL1548" s="131">
        <f t="shared" si="1173"/>
        <v>0</v>
      </c>
      <c r="AM1548" s="131">
        <f t="shared" si="1174"/>
        <v>0</v>
      </c>
      <c r="AN1548" s="131">
        <f t="shared" si="1166"/>
        <v>0</v>
      </c>
      <c r="AX1548" s="128">
        <f t="shared" si="1167"/>
        <v>0</v>
      </c>
      <c r="BA1548" s="128">
        <f t="shared" si="1168"/>
        <v>0</v>
      </c>
      <c r="BB1548" s="128">
        <f t="shared" si="1169"/>
        <v>0</v>
      </c>
      <c r="BW1548" s="136" t="str">
        <f t="shared" si="1190"/>
        <v xml:space="preserve">   </v>
      </c>
    </row>
    <row r="1549" spans="1:75" x14ac:dyDescent="0.25">
      <c r="A1549" s="134">
        <f t="shared" si="1162"/>
        <v>0</v>
      </c>
      <c r="C1549" s="10" t="str">
        <f t="shared" si="1187"/>
        <v>Do Not Pick</v>
      </c>
      <c r="D1549" s="17">
        <f t="shared" si="1163"/>
        <v>0</v>
      </c>
      <c r="E1549" s="113">
        <f t="shared" si="1175"/>
        <v>0</v>
      </c>
      <c r="F1549" s="113">
        <f t="shared" si="1176"/>
        <v>0</v>
      </c>
      <c r="G1549" s="113">
        <f t="shared" si="1177"/>
        <v>0</v>
      </c>
      <c r="H1549" s="113">
        <f t="shared" si="1178"/>
        <v>0</v>
      </c>
      <c r="I1549" s="113">
        <f t="shared" si="1179"/>
        <v>0</v>
      </c>
      <c r="J1549" s="113">
        <f t="shared" si="1180"/>
        <v>0</v>
      </c>
      <c r="K1549" s="113">
        <f t="shared" si="1170"/>
        <v>0</v>
      </c>
      <c r="L1549" s="76">
        <v>8</v>
      </c>
      <c r="M1549" s="76">
        <v>5</v>
      </c>
      <c r="N1549" s="76">
        <v>7</v>
      </c>
      <c r="O1549" s="76">
        <v>6</v>
      </c>
      <c r="P1549" s="76">
        <v>6</v>
      </c>
      <c r="Q1549" s="76">
        <v>2</v>
      </c>
      <c r="R1549" s="76">
        <v>1</v>
      </c>
      <c r="S1549" s="17">
        <f t="shared" si="1164"/>
        <v>0</v>
      </c>
      <c r="T1549" s="113">
        <f t="shared" si="1181"/>
        <v>0</v>
      </c>
      <c r="U1549" s="113">
        <f t="shared" si="1182"/>
        <v>0</v>
      </c>
      <c r="V1549" s="113">
        <f t="shared" si="1183"/>
        <v>0</v>
      </c>
      <c r="W1549" s="113">
        <f t="shared" si="1184"/>
        <v>0</v>
      </c>
      <c r="X1549" s="113">
        <f t="shared" si="1185"/>
        <v>0</v>
      </c>
      <c r="Y1549" s="113">
        <f t="shared" si="1186"/>
        <v>0</v>
      </c>
      <c r="Z1549" s="113">
        <f t="shared" si="1171"/>
        <v>0</v>
      </c>
      <c r="AA1549" s="76">
        <v>10</v>
      </c>
      <c r="AB1549" s="76">
        <v>6</v>
      </c>
      <c r="AC1549" s="76">
        <v>8</v>
      </c>
      <c r="AD1549" s="76">
        <v>2</v>
      </c>
      <c r="AE1549" s="76">
        <v>2</v>
      </c>
      <c r="AF1549" s="76">
        <v>5</v>
      </c>
      <c r="AG1549" s="76">
        <v>8</v>
      </c>
      <c r="AH1549" s="131">
        <f t="shared" si="1165"/>
        <v>0</v>
      </c>
      <c r="AI1549" s="131">
        <f t="shared" si="1172"/>
        <v>0</v>
      </c>
      <c r="AJ1549" s="131">
        <f t="shared" si="1188"/>
        <v>0</v>
      </c>
      <c r="AK1549" s="131">
        <f t="shared" si="1189"/>
        <v>0</v>
      </c>
      <c r="AL1549" s="131">
        <f t="shared" si="1173"/>
        <v>0</v>
      </c>
      <c r="AM1549" s="131">
        <f t="shared" si="1174"/>
        <v>0</v>
      </c>
      <c r="AN1549" s="131">
        <f t="shared" si="1166"/>
        <v>0</v>
      </c>
      <c r="AX1549" s="128">
        <f t="shared" si="1167"/>
        <v>0</v>
      </c>
      <c r="BA1549" s="128">
        <f t="shared" si="1168"/>
        <v>0</v>
      </c>
      <c r="BB1549" s="128">
        <f t="shared" si="1169"/>
        <v>0</v>
      </c>
      <c r="BW1549" s="136" t="str">
        <f t="shared" si="1190"/>
        <v xml:space="preserve">   </v>
      </c>
    </row>
    <row r="1550" spans="1:75" x14ac:dyDescent="0.25">
      <c r="A1550" s="134">
        <f t="shared" si="1162"/>
        <v>0</v>
      </c>
      <c r="C1550" s="10" t="str">
        <f t="shared" si="1187"/>
        <v>Do Not Pick</v>
      </c>
      <c r="D1550" s="17">
        <f t="shared" si="1163"/>
        <v>0</v>
      </c>
      <c r="E1550" s="113">
        <f t="shared" si="1175"/>
        <v>0</v>
      </c>
      <c r="F1550" s="113">
        <f t="shared" si="1176"/>
        <v>0</v>
      </c>
      <c r="G1550" s="113">
        <f t="shared" si="1177"/>
        <v>0</v>
      </c>
      <c r="H1550" s="113">
        <f t="shared" si="1178"/>
        <v>0</v>
      </c>
      <c r="I1550" s="113">
        <f t="shared" si="1179"/>
        <v>0</v>
      </c>
      <c r="J1550" s="113">
        <f t="shared" si="1180"/>
        <v>0</v>
      </c>
      <c r="K1550" s="113">
        <f t="shared" si="1170"/>
        <v>0</v>
      </c>
      <c r="L1550" s="76">
        <v>8</v>
      </c>
      <c r="M1550" s="76">
        <v>5</v>
      </c>
      <c r="N1550" s="76">
        <v>7</v>
      </c>
      <c r="O1550" s="76">
        <v>6</v>
      </c>
      <c r="P1550" s="76">
        <v>6</v>
      </c>
      <c r="Q1550" s="76">
        <v>2</v>
      </c>
      <c r="R1550" s="76">
        <v>1</v>
      </c>
      <c r="S1550" s="17">
        <f t="shared" si="1164"/>
        <v>0</v>
      </c>
      <c r="T1550" s="113">
        <f t="shared" si="1181"/>
        <v>0</v>
      </c>
      <c r="U1550" s="113">
        <f t="shared" si="1182"/>
        <v>0</v>
      </c>
      <c r="V1550" s="113">
        <f t="shared" si="1183"/>
        <v>0</v>
      </c>
      <c r="W1550" s="113">
        <f t="shared" si="1184"/>
        <v>0</v>
      </c>
      <c r="X1550" s="113">
        <f t="shared" si="1185"/>
        <v>0</v>
      </c>
      <c r="Y1550" s="113">
        <f t="shared" si="1186"/>
        <v>0</v>
      </c>
      <c r="Z1550" s="113">
        <f t="shared" si="1171"/>
        <v>0</v>
      </c>
      <c r="AA1550" s="76">
        <v>10</v>
      </c>
      <c r="AB1550" s="76">
        <v>6</v>
      </c>
      <c r="AC1550" s="76">
        <v>8</v>
      </c>
      <c r="AD1550" s="76">
        <v>2</v>
      </c>
      <c r="AE1550" s="76">
        <v>2</v>
      </c>
      <c r="AF1550" s="76">
        <v>5</v>
      </c>
      <c r="AG1550" s="76">
        <v>8</v>
      </c>
      <c r="AH1550" s="131">
        <f t="shared" si="1165"/>
        <v>0</v>
      </c>
      <c r="AI1550" s="131">
        <f t="shared" si="1172"/>
        <v>0</v>
      </c>
      <c r="AJ1550" s="131">
        <f t="shared" si="1188"/>
        <v>0</v>
      </c>
      <c r="AK1550" s="131">
        <f t="shared" si="1189"/>
        <v>0</v>
      </c>
      <c r="AL1550" s="131">
        <f t="shared" si="1173"/>
        <v>0</v>
      </c>
      <c r="AM1550" s="131">
        <f t="shared" si="1174"/>
        <v>0</v>
      </c>
      <c r="AN1550" s="131">
        <f t="shared" si="1166"/>
        <v>0</v>
      </c>
      <c r="AX1550" s="128">
        <f t="shared" si="1167"/>
        <v>0</v>
      </c>
      <c r="BA1550" s="128">
        <f t="shared" si="1168"/>
        <v>0</v>
      </c>
      <c r="BB1550" s="128">
        <f t="shared" si="1169"/>
        <v>0</v>
      </c>
      <c r="BW1550" s="136" t="str">
        <f t="shared" si="1190"/>
        <v xml:space="preserve">   </v>
      </c>
    </row>
    <row r="1551" spans="1:75" x14ac:dyDescent="0.25">
      <c r="A1551" s="134">
        <f t="shared" si="1162"/>
        <v>0</v>
      </c>
      <c r="C1551" s="10" t="str">
        <f t="shared" si="1187"/>
        <v>Do Not Pick</v>
      </c>
      <c r="D1551" s="17">
        <f t="shared" si="1163"/>
        <v>0</v>
      </c>
      <c r="E1551" s="113">
        <f t="shared" si="1175"/>
        <v>0</v>
      </c>
      <c r="F1551" s="113">
        <f t="shared" si="1176"/>
        <v>0</v>
      </c>
      <c r="G1551" s="113">
        <f t="shared" si="1177"/>
        <v>0</v>
      </c>
      <c r="H1551" s="113">
        <f t="shared" si="1178"/>
        <v>0</v>
      </c>
      <c r="I1551" s="113">
        <f t="shared" si="1179"/>
        <v>0</v>
      </c>
      <c r="J1551" s="113">
        <f t="shared" si="1180"/>
        <v>0</v>
      </c>
      <c r="K1551" s="113">
        <f t="shared" si="1170"/>
        <v>0</v>
      </c>
      <c r="L1551" s="76">
        <v>8</v>
      </c>
      <c r="M1551" s="76">
        <v>5</v>
      </c>
      <c r="N1551" s="76">
        <v>7</v>
      </c>
      <c r="O1551" s="76">
        <v>6</v>
      </c>
      <c r="P1551" s="76">
        <v>6</v>
      </c>
      <c r="Q1551" s="76">
        <v>2</v>
      </c>
      <c r="R1551" s="76">
        <v>1</v>
      </c>
      <c r="S1551" s="17">
        <f t="shared" si="1164"/>
        <v>0</v>
      </c>
      <c r="T1551" s="113">
        <f t="shared" si="1181"/>
        <v>0</v>
      </c>
      <c r="U1551" s="113">
        <f t="shared" si="1182"/>
        <v>0</v>
      </c>
      <c r="V1551" s="113">
        <f t="shared" si="1183"/>
        <v>0</v>
      </c>
      <c r="W1551" s="113">
        <f t="shared" si="1184"/>
        <v>0</v>
      </c>
      <c r="X1551" s="113">
        <f t="shared" si="1185"/>
        <v>0</v>
      </c>
      <c r="Y1551" s="113">
        <f t="shared" si="1186"/>
        <v>0</v>
      </c>
      <c r="Z1551" s="113">
        <f t="shared" si="1171"/>
        <v>0</v>
      </c>
      <c r="AA1551" s="76">
        <v>10</v>
      </c>
      <c r="AB1551" s="76">
        <v>6</v>
      </c>
      <c r="AC1551" s="76">
        <v>8</v>
      </c>
      <c r="AD1551" s="76">
        <v>2</v>
      </c>
      <c r="AE1551" s="76">
        <v>2</v>
      </c>
      <c r="AF1551" s="76">
        <v>5</v>
      </c>
      <c r="AG1551" s="76">
        <v>8</v>
      </c>
      <c r="AH1551" s="131">
        <f t="shared" si="1165"/>
        <v>0</v>
      </c>
      <c r="AI1551" s="131">
        <f t="shared" si="1172"/>
        <v>0</v>
      </c>
      <c r="AJ1551" s="131">
        <f t="shared" si="1188"/>
        <v>0</v>
      </c>
      <c r="AK1551" s="131">
        <f t="shared" si="1189"/>
        <v>0</v>
      </c>
      <c r="AL1551" s="131">
        <f t="shared" si="1173"/>
        <v>0</v>
      </c>
      <c r="AM1551" s="131">
        <f t="shared" si="1174"/>
        <v>0</v>
      </c>
      <c r="AN1551" s="131">
        <f t="shared" si="1166"/>
        <v>0</v>
      </c>
      <c r="AX1551" s="128">
        <f t="shared" si="1167"/>
        <v>0</v>
      </c>
      <c r="BA1551" s="128">
        <f t="shared" si="1168"/>
        <v>0</v>
      </c>
      <c r="BB1551" s="128">
        <f t="shared" si="1169"/>
        <v>0</v>
      </c>
      <c r="BW1551" s="136" t="str">
        <f t="shared" si="1190"/>
        <v xml:space="preserve">   </v>
      </c>
    </row>
    <row r="1552" spans="1:75" x14ac:dyDescent="0.25">
      <c r="A1552" s="134">
        <f t="shared" si="1162"/>
        <v>0</v>
      </c>
      <c r="C1552" s="10" t="str">
        <f t="shared" si="1187"/>
        <v>Do Not Pick</v>
      </c>
      <c r="D1552" s="17">
        <f t="shared" si="1163"/>
        <v>0</v>
      </c>
      <c r="E1552" s="113">
        <f t="shared" si="1175"/>
        <v>0</v>
      </c>
      <c r="F1552" s="113">
        <f t="shared" si="1176"/>
        <v>0</v>
      </c>
      <c r="G1552" s="113">
        <f t="shared" si="1177"/>
        <v>0</v>
      </c>
      <c r="H1552" s="113">
        <f t="shared" si="1178"/>
        <v>0</v>
      </c>
      <c r="I1552" s="113">
        <f t="shared" si="1179"/>
        <v>0</v>
      </c>
      <c r="J1552" s="113">
        <f t="shared" si="1180"/>
        <v>0</v>
      </c>
      <c r="K1552" s="113">
        <f t="shared" si="1170"/>
        <v>0</v>
      </c>
      <c r="L1552" s="76">
        <v>8</v>
      </c>
      <c r="M1552" s="76">
        <v>5</v>
      </c>
      <c r="N1552" s="76">
        <v>7</v>
      </c>
      <c r="O1552" s="76">
        <v>6</v>
      </c>
      <c r="P1552" s="76">
        <v>6</v>
      </c>
      <c r="Q1552" s="76">
        <v>2</v>
      </c>
      <c r="R1552" s="76">
        <v>1</v>
      </c>
      <c r="S1552" s="17">
        <f t="shared" si="1164"/>
        <v>0</v>
      </c>
      <c r="T1552" s="113">
        <f t="shared" si="1181"/>
        <v>0</v>
      </c>
      <c r="U1552" s="113">
        <f t="shared" si="1182"/>
        <v>0</v>
      </c>
      <c r="V1552" s="113">
        <f t="shared" si="1183"/>
        <v>0</v>
      </c>
      <c r="W1552" s="113">
        <f t="shared" si="1184"/>
        <v>0</v>
      </c>
      <c r="X1552" s="113">
        <f t="shared" si="1185"/>
        <v>0</v>
      </c>
      <c r="Y1552" s="113">
        <f t="shared" si="1186"/>
        <v>0</v>
      </c>
      <c r="Z1552" s="113">
        <f t="shared" si="1171"/>
        <v>0</v>
      </c>
      <c r="AA1552" s="76">
        <v>10</v>
      </c>
      <c r="AB1552" s="76">
        <v>6</v>
      </c>
      <c r="AC1552" s="76">
        <v>8</v>
      </c>
      <c r="AD1552" s="76">
        <v>2</v>
      </c>
      <c r="AE1552" s="76">
        <v>2</v>
      </c>
      <c r="AF1552" s="76">
        <v>5</v>
      </c>
      <c r="AG1552" s="76">
        <v>8</v>
      </c>
      <c r="AH1552" s="131">
        <f t="shared" si="1165"/>
        <v>0</v>
      </c>
      <c r="AI1552" s="131">
        <f t="shared" si="1172"/>
        <v>0</v>
      </c>
      <c r="AJ1552" s="131">
        <f t="shared" si="1188"/>
        <v>0</v>
      </c>
      <c r="AK1552" s="131">
        <f t="shared" si="1189"/>
        <v>0</v>
      </c>
      <c r="AL1552" s="131">
        <f t="shared" si="1173"/>
        <v>0</v>
      </c>
      <c r="AM1552" s="131">
        <f t="shared" si="1174"/>
        <v>0</v>
      </c>
      <c r="AN1552" s="131">
        <f t="shared" si="1166"/>
        <v>0</v>
      </c>
      <c r="AX1552" s="128">
        <f t="shared" si="1167"/>
        <v>0</v>
      </c>
      <c r="BA1552" s="128">
        <f t="shared" si="1168"/>
        <v>0</v>
      </c>
      <c r="BB1552" s="128">
        <f t="shared" si="1169"/>
        <v>0</v>
      </c>
      <c r="BW1552" s="136" t="str">
        <f t="shared" si="1190"/>
        <v xml:space="preserve">   </v>
      </c>
    </row>
    <row r="1553" spans="1:75" x14ac:dyDescent="0.25">
      <c r="A1553" s="134">
        <f t="shared" si="1162"/>
        <v>0</v>
      </c>
      <c r="C1553" s="10" t="str">
        <f t="shared" si="1187"/>
        <v>Do Not Pick</v>
      </c>
      <c r="D1553" s="17">
        <f t="shared" si="1163"/>
        <v>0</v>
      </c>
      <c r="E1553" s="113">
        <f t="shared" si="1175"/>
        <v>0</v>
      </c>
      <c r="F1553" s="113">
        <f t="shared" si="1176"/>
        <v>0</v>
      </c>
      <c r="G1553" s="113">
        <f t="shared" si="1177"/>
        <v>0</v>
      </c>
      <c r="H1553" s="113">
        <f t="shared" si="1178"/>
        <v>0</v>
      </c>
      <c r="I1553" s="113">
        <f t="shared" si="1179"/>
        <v>0</v>
      </c>
      <c r="J1553" s="113">
        <f t="shared" si="1180"/>
        <v>0</v>
      </c>
      <c r="K1553" s="113">
        <f t="shared" si="1170"/>
        <v>0</v>
      </c>
      <c r="L1553" s="76">
        <v>8</v>
      </c>
      <c r="M1553" s="76">
        <v>5</v>
      </c>
      <c r="N1553" s="76">
        <v>7</v>
      </c>
      <c r="O1553" s="76">
        <v>6</v>
      </c>
      <c r="P1553" s="76">
        <v>6</v>
      </c>
      <c r="Q1553" s="76">
        <v>2</v>
      </c>
      <c r="R1553" s="76">
        <v>1</v>
      </c>
      <c r="S1553" s="17">
        <f t="shared" si="1164"/>
        <v>0</v>
      </c>
      <c r="T1553" s="113">
        <f t="shared" si="1181"/>
        <v>0</v>
      </c>
      <c r="U1553" s="113">
        <f t="shared" si="1182"/>
        <v>0</v>
      </c>
      <c r="V1553" s="113">
        <f t="shared" si="1183"/>
        <v>0</v>
      </c>
      <c r="W1553" s="113">
        <f t="shared" si="1184"/>
        <v>0</v>
      </c>
      <c r="X1553" s="113">
        <f t="shared" si="1185"/>
        <v>0</v>
      </c>
      <c r="Y1553" s="113">
        <f t="shared" si="1186"/>
        <v>0</v>
      </c>
      <c r="Z1553" s="113">
        <f t="shared" si="1171"/>
        <v>0</v>
      </c>
      <c r="AA1553" s="76">
        <v>10</v>
      </c>
      <c r="AB1553" s="76">
        <v>6</v>
      </c>
      <c r="AC1553" s="76">
        <v>8</v>
      </c>
      <c r="AD1553" s="76">
        <v>2</v>
      </c>
      <c r="AE1553" s="76">
        <v>2</v>
      </c>
      <c r="AF1553" s="76">
        <v>5</v>
      </c>
      <c r="AG1553" s="76">
        <v>8</v>
      </c>
      <c r="AH1553" s="131">
        <f t="shared" si="1165"/>
        <v>0</v>
      </c>
      <c r="AI1553" s="131">
        <f t="shared" si="1172"/>
        <v>0</v>
      </c>
      <c r="AJ1553" s="131">
        <f t="shared" si="1188"/>
        <v>0</v>
      </c>
      <c r="AK1553" s="131">
        <f t="shared" si="1189"/>
        <v>0</v>
      </c>
      <c r="AL1553" s="131">
        <f t="shared" si="1173"/>
        <v>0</v>
      </c>
      <c r="AM1553" s="131">
        <f t="shared" si="1174"/>
        <v>0</v>
      </c>
      <c r="AN1553" s="131">
        <f t="shared" si="1166"/>
        <v>0</v>
      </c>
      <c r="AX1553" s="128">
        <f t="shared" si="1167"/>
        <v>0</v>
      </c>
      <c r="BA1553" s="128">
        <f t="shared" si="1168"/>
        <v>0</v>
      </c>
      <c r="BB1553" s="128">
        <f t="shared" si="1169"/>
        <v>0</v>
      </c>
      <c r="BW1553" s="136" t="str">
        <f t="shared" si="1190"/>
        <v xml:space="preserve">   </v>
      </c>
    </row>
    <row r="1554" spans="1:75" x14ac:dyDescent="0.25">
      <c r="A1554" s="134">
        <f t="shared" si="1162"/>
        <v>0</v>
      </c>
      <c r="C1554" s="10" t="str">
        <f t="shared" si="1187"/>
        <v>Do Not Pick</v>
      </c>
      <c r="D1554" s="17">
        <f t="shared" si="1163"/>
        <v>0</v>
      </c>
      <c r="E1554" s="113">
        <f t="shared" si="1175"/>
        <v>0</v>
      </c>
      <c r="F1554" s="113">
        <f t="shared" si="1176"/>
        <v>0</v>
      </c>
      <c r="G1554" s="113">
        <f t="shared" si="1177"/>
        <v>0</v>
      </c>
      <c r="H1554" s="113">
        <f t="shared" si="1178"/>
        <v>0</v>
      </c>
      <c r="I1554" s="113">
        <f t="shared" si="1179"/>
        <v>0</v>
      </c>
      <c r="J1554" s="113">
        <f t="shared" si="1180"/>
        <v>0</v>
      </c>
      <c r="K1554" s="113">
        <f t="shared" si="1170"/>
        <v>0</v>
      </c>
      <c r="L1554" s="76">
        <v>8</v>
      </c>
      <c r="M1554" s="76">
        <v>5</v>
      </c>
      <c r="N1554" s="76">
        <v>7</v>
      </c>
      <c r="O1554" s="76">
        <v>6</v>
      </c>
      <c r="P1554" s="76">
        <v>6</v>
      </c>
      <c r="Q1554" s="76">
        <v>2</v>
      </c>
      <c r="R1554" s="76">
        <v>1</v>
      </c>
      <c r="S1554" s="17">
        <f t="shared" si="1164"/>
        <v>0</v>
      </c>
      <c r="T1554" s="113">
        <f t="shared" si="1181"/>
        <v>0</v>
      </c>
      <c r="U1554" s="113">
        <f t="shared" si="1182"/>
        <v>0</v>
      </c>
      <c r="V1554" s="113">
        <f t="shared" si="1183"/>
        <v>0</v>
      </c>
      <c r="W1554" s="113">
        <f t="shared" si="1184"/>
        <v>0</v>
      </c>
      <c r="X1554" s="113">
        <f t="shared" si="1185"/>
        <v>0</v>
      </c>
      <c r="Y1554" s="113">
        <f t="shared" si="1186"/>
        <v>0</v>
      </c>
      <c r="Z1554" s="113">
        <f t="shared" si="1171"/>
        <v>0</v>
      </c>
      <c r="AA1554" s="76">
        <v>10</v>
      </c>
      <c r="AB1554" s="76">
        <v>6</v>
      </c>
      <c r="AC1554" s="76">
        <v>8</v>
      </c>
      <c r="AD1554" s="76">
        <v>2</v>
      </c>
      <c r="AE1554" s="76">
        <v>2</v>
      </c>
      <c r="AF1554" s="76">
        <v>5</v>
      </c>
      <c r="AG1554" s="76">
        <v>8</v>
      </c>
      <c r="AH1554" s="131">
        <f t="shared" si="1165"/>
        <v>0</v>
      </c>
      <c r="AI1554" s="131">
        <f t="shared" si="1172"/>
        <v>0</v>
      </c>
      <c r="AJ1554" s="131">
        <f t="shared" si="1188"/>
        <v>0</v>
      </c>
      <c r="AK1554" s="131">
        <f t="shared" si="1189"/>
        <v>0</v>
      </c>
      <c r="AL1554" s="131">
        <f t="shared" si="1173"/>
        <v>0</v>
      </c>
      <c r="AM1554" s="131">
        <f t="shared" si="1174"/>
        <v>0</v>
      </c>
      <c r="AN1554" s="131">
        <f t="shared" si="1166"/>
        <v>0</v>
      </c>
      <c r="AX1554" s="128">
        <f t="shared" si="1167"/>
        <v>0</v>
      </c>
      <c r="BA1554" s="128">
        <f t="shared" si="1168"/>
        <v>0</v>
      </c>
      <c r="BB1554" s="128">
        <f t="shared" si="1169"/>
        <v>0</v>
      </c>
      <c r="BW1554" s="136" t="str">
        <f t="shared" si="1190"/>
        <v xml:space="preserve">   </v>
      </c>
    </row>
    <row r="1555" spans="1:75" x14ac:dyDescent="0.25">
      <c r="A1555" s="134">
        <f t="shared" si="1162"/>
        <v>0</v>
      </c>
      <c r="C1555" s="10" t="str">
        <f t="shared" si="1187"/>
        <v>Do Not Pick</v>
      </c>
      <c r="D1555" s="17">
        <f t="shared" si="1163"/>
        <v>0</v>
      </c>
      <c r="E1555" s="113">
        <f t="shared" si="1175"/>
        <v>0</v>
      </c>
      <c r="F1555" s="113">
        <f t="shared" si="1176"/>
        <v>0</v>
      </c>
      <c r="G1555" s="113">
        <f t="shared" si="1177"/>
        <v>0</v>
      </c>
      <c r="H1555" s="113">
        <f t="shared" si="1178"/>
        <v>0</v>
      </c>
      <c r="I1555" s="113">
        <f t="shared" si="1179"/>
        <v>0</v>
      </c>
      <c r="J1555" s="113">
        <f t="shared" si="1180"/>
        <v>0</v>
      </c>
      <c r="K1555" s="113">
        <f t="shared" si="1170"/>
        <v>0</v>
      </c>
      <c r="L1555" s="76">
        <v>8</v>
      </c>
      <c r="M1555" s="76">
        <v>5</v>
      </c>
      <c r="N1555" s="76">
        <v>7</v>
      </c>
      <c r="O1555" s="76">
        <v>6</v>
      </c>
      <c r="P1555" s="76">
        <v>6</v>
      </c>
      <c r="Q1555" s="76">
        <v>2</v>
      </c>
      <c r="R1555" s="76">
        <v>1</v>
      </c>
      <c r="S1555" s="17">
        <f t="shared" si="1164"/>
        <v>0</v>
      </c>
      <c r="T1555" s="113">
        <f t="shared" si="1181"/>
        <v>0</v>
      </c>
      <c r="U1555" s="113">
        <f t="shared" si="1182"/>
        <v>0</v>
      </c>
      <c r="V1555" s="113">
        <f t="shared" si="1183"/>
        <v>0</v>
      </c>
      <c r="W1555" s="113">
        <f t="shared" si="1184"/>
        <v>0</v>
      </c>
      <c r="X1555" s="113">
        <f t="shared" si="1185"/>
        <v>0</v>
      </c>
      <c r="Y1555" s="113">
        <f t="shared" si="1186"/>
        <v>0</v>
      </c>
      <c r="Z1555" s="113">
        <f t="shared" si="1171"/>
        <v>0</v>
      </c>
      <c r="AA1555" s="76">
        <v>10</v>
      </c>
      <c r="AB1555" s="76">
        <v>6</v>
      </c>
      <c r="AC1555" s="76">
        <v>8</v>
      </c>
      <c r="AD1555" s="76">
        <v>2</v>
      </c>
      <c r="AE1555" s="76">
        <v>2</v>
      </c>
      <c r="AF1555" s="76">
        <v>5</v>
      </c>
      <c r="AG1555" s="76">
        <v>8</v>
      </c>
      <c r="AH1555" s="131">
        <f t="shared" si="1165"/>
        <v>0</v>
      </c>
      <c r="AI1555" s="131">
        <f t="shared" si="1172"/>
        <v>0</v>
      </c>
      <c r="AJ1555" s="131">
        <f t="shared" si="1188"/>
        <v>0</v>
      </c>
      <c r="AK1555" s="131">
        <f t="shared" si="1189"/>
        <v>0</v>
      </c>
      <c r="AL1555" s="131">
        <f t="shared" si="1173"/>
        <v>0</v>
      </c>
      <c r="AM1555" s="131">
        <f t="shared" si="1174"/>
        <v>0</v>
      </c>
      <c r="AN1555" s="131">
        <f t="shared" si="1166"/>
        <v>0</v>
      </c>
      <c r="AX1555" s="128">
        <f t="shared" si="1167"/>
        <v>0</v>
      </c>
      <c r="BA1555" s="128">
        <f t="shared" si="1168"/>
        <v>0</v>
      </c>
      <c r="BB1555" s="128">
        <f t="shared" si="1169"/>
        <v>0</v>
      </c>
      <c r="BW1555" s="136" t="str">
        <f t="shared" si="1190"/>
        <v xml:space="preserve">   </v>
      </c>
    </row>
    <row r="1556" spans="1:75" x14ac:dyDescent="0.25">
      <c r="A1556" s="134">
        <f t="shared" si="1162"/>
        <v>0</v>
      </c>
      <c r="C1556" s="10" t="str">
        <f t="shared" si="1187"/>
        <v>Do Not Pick</v>
      </c>
      <c r="D1556" s="17">
        <f t="shared" si="1163"/>
        <v>0</v>
      </c>
      <c r="E1556" s="113">
        <f t="shared" si="1175"/>
        <v>0</v>
      </c>
      <c r="F1556" s="113">
        <f t="shared" si="1176"/>
        <v>0</v>
      </c>
      <c r="G1556" s="113">
        <f t="shared" si="1177"/>
        <v>0</v>
      </c>
      <c r="H1556" s="113">
        <f t="shared" si="1178"/>
        <v>0</v>
      </c>
      <c r="I1556" s="113">
        <f t="shared" si="1179"/>
        <v>0</v>
      </c>
      <c r="J1556" s="113">
        <f t="shared" si="1180"/>
        <v>0</v>
      </c>
      <c r="K1556" s="113">
        <f t="shared" si="1170"/>
        <v>0</v>
      </c>
      <c r="L1556" s="76">
        <v>8</v>
      </c>
      <c r="M1556" s="76">
        <v>5</v>
      </c>
      <c r="N1556" s="76">
        <v>7</v>
      </c>
      <c r="O1556" s="76">
        <v>6</v>
      </c>
      <c r="P1556" s="76">
        <v>6</v>
      </c>
      <c r="Q1556" s="76">
        <v>2</v>
      </c>
      <c r="R1556" s="76">
        <v>1</v>
      </c>
      <c r="S1556" s="17">
        <f t="shared" si="1164"/>
        <v>0</v>
      </c>
      <c r="T1556" s="113">
        <f t="shared" si="1181"/>
        <v>0</v>
      </c>
      <c r="U1556" s="113">
        <f t="shared" si="1182"/>
        <v>0</v>
      </c>
      <c r="V1556" s="113">
        <f t="shared" si="1183"/>
        <v>0</v>
      </c>
      <c r="W1556" s="113">
        <f t="shared" si="1184"/>
        <v>0</v>
      </c>
      <c r="X1556" s="113">
        <f t="shared" si="1185"/>
        <v>0</v>
      </c>
      <c r="Y1556" s="113">
        <f t="shared" si="1186"/>
        <v>0</v>
      </c>
      <c r="Z1556" s="113">
        <f t="shared" si="1171"/>
        <v>0</v>
      </c>
      <c r="AA1556" s="76">
        <v>10</v>
      </c>
      <c r="AB1556" s="76">
        <v>6</v>
      </c>
      <c r="AC1556" s="76">
        <v>8</v>
      </c>
      <c r="AD1556" s="76">
        <v>2</v>
      </c>
      <c r="AE1556" s="76">
        <v>2</v>
      </c>
      <c r="AF1556" s="76">
        <v>5</v>
      </c>
      <c r="AG1556" s="76">
        <v>8</v>
      </c>
      <c r="AH1556" s="131">
        <f t="shared" si="1165"/>
        <v>0</v>
      </c>
      <c r="AI1556" s="131">
        <f t="shared" si="1172"/>
        <v>0</v>
      </c>
      <c r="AJ1556" s="131">
        <f t="shared" si="1188"/>
        <v>0</v>
      </c>
      <c r="AK1556" s="131">
        <f t="shared" si="1189"/>
        <v>0</v>
      </c>
      <c r="AL1556" s="131">
        <f t="shared" si="1173"/>
        <v>0</v>
      </c>
      <c r="AM1556" s="131">
        <f t="shared" si="1174"/>
        <v>0</v>
      </c>
      <c r="AN1556" s="131">
        <f t="shared" si="1166"/>
        <v>0</v>
      </c>
      <c r="AX1556" s="128">
        <f t="shared" si="1167"/>
        <v>0</v>
      </c>
      <c r="BA1556" s="128">
        <f t="shared" si="1168"/>
        <v>0</v>
      </c>
      <c r="BB1556" s="128">
        <f t="shared" si="1169"/>
        <v>0</v>
      </c>
      <c r="BW1556" s="136" t="str">
        <f t="shared" si="1190"/>
        <v xml:space="preserve">   </v>
      </c>
    </row>
    <row r="1557" spans="1:75" x14ac:dyDescent="0.25">
      <c r="A1557" s="134">
        <f t="shared" si="1162"/>
        <v>0</v>
      </c>
      <c r="C1557" s="10" t="str">
        <f t="shared" si="1187"/>
        <v>Do Not Pick</v>
      </c>
      <c r="D1557" s="17">
        <f t="shared" si="1163"/>
        <v>0</v>
      </c>
      <c r="E1557" s="113">
        <f t="shared" si="1175"/>
        <v>0</v>
      </c>
      <c r="F1557" s="113">
        <f t="shared" si="1176"/>
        <v>0</v>
      </c>
      <c r="G1557" s="113">
        <f t="shared" si="1177"/>
        <v>0</v>
      </c>
      <c r="H1557" s="113">
        <f t="shared" si="1178"/>
        <v>0</v>
      </c>
      <c r="I1557" s="113">
        <f t="shared" si="1179"/>
        <v>0</v>
      </c>
      <c r="J1557" s="113">
        <f t="shared" si="1180"/>
        <v>0</v>
      </c>
      <c r="K1557" s="113">
        <f t="shared" si="1170"/>
        <v>0</v>
      </c>
      <c r="L1557" s="76">
        <v>8</v>
      </c>
      <c r="M1557" s="76">
        <v>5</v>
      </c>
      <c r="N1557" s="76">
        <v>7</v>
      </c>
      <c r="O1557" s="76">
        <v>6</v>
      </c>
      <c r="P1557" s="76">
        <v>6</v>
      </c>
      <c r="Q1557" s="76">
        <v>2</v>
      </c>
      <c r="R1557" s="76">
        <v>1</v>
      </c>
      <c r="S1557" s="17">
        <f t="shared" si="1164"/>
        <v>0</v>
      </c>
      <c r="T1557" s="113">
        <f t="shared" si="1181"/>
        <v>0</v>
      </c>
      <c r="U1557" s="113">
        <f t="shared" si="1182"/>
        <v>0</v>
      </c>
      <c r="V1557" s="113">
        <f t="shared" si="1183"/>
        <v>0</v>
      </c>
      <c r="W1557" s="113">
        <f t="shared" si="1184"/>
        <v>0</v>
      </c>
      <c r="X1557" s="113">
        <f t="shared" si="1185"/>
        <v>0</v>
      </c>
      <c r="Y1557" s="113">
        <f t="shared" si="1186"/>
        <v>0</v>
      </c>
      <c r="Z1557" s="113">
        <f t="shared" si="1171"/>
        <v>0</v>
      </c>
      <c r="AA1557" s="76">
        <v>10</v>
      </c>
      <c r="AB1557" s="76">
        <v>6</v>
      </c>
      <c r="AC1557" s="76">
        <v>8</v>
      </c>
      <c r="AD1557" s="76">
        <v>2</v>
      </c>
      <c r="AE1557" s="76">
        <v>2</v>
      </c>
      <c r="AF1557" s="76">
        <v>5</v>
      </c>
      <c r="AG1557" s="76">
        <v>8</v>
      </c>
      <c r="AH1557" s="131">
        <f t="shared" si="1165"/>
        <v>0</v>
      </c>
      <c r="AI1557" s="131">
        <f t="shared" si="1172"/>
        <v>0</v>
      </c>
      <c r="AJ1557" s="131">
        <f t="shared" si="1188"/>
        <v>0</v>
      </c>
      <c r="AK1557" s="131">
        <f t="shared" si="1189"/>
        <v>0</v>
      </c>
      <c r="AL1557" s="131">
        <f t="shared" si="1173"/>
        <v>0</v>
      </c>
      <c r="AM1557" s="131">
        <f t="shared" si="1174"/>
        <v>0</v>
      </c>
      <c r="AN1557" s="131">
        <f t="shared" si="1166"/>
        <v>0</v>
      </c>
      <c r="AX1557" s="128">
        <f t="shared" si="1167"/>
        <v>0</v>
      </c>
      <c r="BA1557" s="128">
        <f t="shared" si="1168"/>
        <v>0</v>
      </c>
      <c r="BB1557" s="128">
        <f t="shared" si="1169"/>
        <v>0</v>
      </c>
      <c r="BW1557" s="136" t="str">
        <f t="shared" si="1190"/>
        <v xml:space="preserve">   </v>
      </c>
    </row>
    <row r="1558" spans="1:75" x14ac:dyDescent="0.25">
      <c r="A1558" s="134">
        <f t="shared" si="1162"/>
        <v>0</v>
      </c>
      <c r="C1558" s="10" t="str">
        <f t="shared" si="1187"/>
        <v>Do Not Pick</v>
      </c>
      <c r="D1558" s="17">
        <f t="shared" si="1163"/>
        <v>0</v>
      </c>
      <c r="E1558" s="113">
        <f t="shared" si="1175"/>
        <v>0</v>
      </c>
      <c r="F1558" s="113">
        <f t="shared" si="1176"/>
        <v>0</v>
      </c>
      <c r="G1558" s="113">
        <f t="shared" si="1177"/>
        <v>0</v>
      </c>
      <c r="H1558" s="113">
        <f t="shared" si="1178"/>
        <v>0</v>
      </c>
      <c r="I1558" s="113">
        <f t="shared" si="1179"/>
        <v>0</v>
      </c>
      <c r="J1558" s="113">
        <f t="shared" si="1180"/>
        <v>0</v>
      </c>
      <c r="K1558" s="113">
        <f t="shared" si="1170"/>
        <v>0</v>
      </c>
      <c r="L1558" s="76">
        <v>8</v>
      </c>
      <c r="M1558" s="76">
        <v>5</v>
      </c>
      <c r="N1558" s="76">
        <v>7</v>
      </c>
      <c r="O1558" s="76">
        <v>6</v>
      </c>
      <c r="P1558" s="76">
        <v>6</v>
      </c>
      <c r="Q1558" s="76">
        <v>2</v>
      </c>
      <c r="R1558" s="76">
        <v>1</v>
      </c>
      <c r="S1558" s="17">
        <f t="shared" si="1164"/>
        <v>0</v>
      </c>
      <c r="T1558" s="113">
        <f t="shared" si="1181"/>
        <v>0</v>
      </c>
      <c r="U1558" s="113">
        <f t="shared" si="1182"/>
        <v>0</v>
      </c>
      <c r="V1558" s="113">
        <f t="shared" si="1183"/>
        <v>0</v>
      </c>
      <c r="W1558" s="113">
        <f t="shared" si="1184"/>
        <v>0</v>
      </c>
      <c r="X1558" s="113">
        <f t="shared" si="1185"/>
        <v>0</v>
      </c>
      <c r="Y1558" s="113">
        <f t="shared" si="1186"/>
        <v>0</v>
      </c>
      <c r="Z1558" s="113">
        <f t="shared" si="1171"/>
        <v>0</v>
      </c>
      <c r="AA1558" s="76">
        <v>10</v>
      </c>
      <c r="AB1558" s="76">
        <v>6</v>
      </c>
      <c r="AC1558" s="76">
        <v>8</v>
      </c>
      <c r="AD1558" s="76">
        <v>2</v>
      </c>
      <c r="AE1558" s="76">
        <v>2</v>
      </c>
      <c r="AF1558" s="76">
        <v>5</v>
      </c>
      <c r="AG1558" s="76">
        <v>8</v>
      </c>
      <c r="AH1558" s="131">
        <f t="shared" si="1165"/>
        <v>0</v>
      </c>
      <c r="AI1558" s="131">
        <f t="shared" si="1172"/>
        <v>0</v>
      </c>
      <c r="AJ1558" s="131">
        <f t="shared" si="1188"/>
        <v>0</v>
      </c>
      <c r="AK1558" s="131">
        <f t="shared" si="1189"/>
        <v>0</v>
      </c>
      <c r="AL1558" s="131">
        <f t="shared" si="1173"/>
        <v>0</v>
      </c>
      <c r="AM1558" s="131">
        <f t="shared" si="1174"/>
        <v>0</v>
      </c>
      <c r="AN1558" s="131">
        <f t="shared" si="1166"/>
        <v>0</v>
      </c>
      <c r="AX1558" s="128">
        <f t="shared" si="1167"/>
        <v>0</v>
      </c>
      <c r="BA1558" s="128">
        <f t="shared" si="1168"/>
        <v>0</v>
      </c>
      <c r="BB1558" s="128">
        <f t="shared" si="1169"/>
        <v>0</v>
      </c>
      <c r="BW1558" s="136" t="str">
        <f t="shared" si="1190"/>
        <v xml:space="preserve">   </v>
      </c>
    </row>
    <row r="1559" spans="1:75" x14ac:dyDescent="0.25">
      <c r="A1559" s="134">
        <f t="shared" si="1162"/>
        <v>0</v>
      </c>
      <c r="C1559" s="10" t="str">
        <f t="shared" si="1187"/>
        <v>Do Not Pick</v>
      </c>
      <c r="D1559" s="17">
        <f t="shared" si="1163"/>
        <v>0</v>
      </c>
      <c r="E1559" s="113">
        <f t="shared" si="1175"/>
        <v>0</v>
      </c>
      <c r="F1559" s="113">
        <f t="shared" si="1176"/>
        <v>0</v>
      </c>
      <c r="G1559" s="113">
        <f t="shared" si="1177"/>
        <v>0</v>
      </c>
      <c r="H1559" s="113">
        <f t="shared" si="1178"/>
        <v>0</v>
      </c>
      <c r="I1559" s="113">
        <f t="shared" si="1179"/>
        <v>0</v>
      </c>
      <c r="J1559" s="113">
        <f t="shared" si="1180"/>
        <v>0</v>
      </c>
      <c r="K1559" s="113">
        <f t="shared" si="1170"/>
        <v>0</v>
      </c>
      <c r="L1559" s="76">
        <v>8</v>
      </c>
      <c r="M1559" s="76">
        <v>5</v>
      </c>
      <c r="N1559" s="76">
        <v>7</v>
      </c>
      <c r="O1559" s="76">
        <v>6</v>
      </c>
      <c r="P1559" s="76">
        <v>6</v>
      </c>
      <c r="Q1559" s="76">
        <v>2</v>
      </c>
      <c r="R1559" s="76">
        <v>1</v>
      </c>
      <c r="S1559" s="17">
        <f t="shared" si="1164"/>
        <v>0</v>
      </c>
      <c r="T1559" s="113">
        <f t="shared" si="1181"/>
        <v>0</v>
      </c>
      <c r="U1559" s="113">
        <f t="shared" si="1182"/>
        <v>0</v>
      </c>
      <c r="V1559" s="113">
        <f t="shared" si="1183"/>
        <v>0</v>
      </c>
      <c r="W1559" s="113">
        <f t="shared" si="1184"/>
        <v>0</v>
      </c>
      <c r="X1559" s="113">
        <f t="shared" si="1185"/>
        <v>0</v>
      </c>
      <c r="Y1559" s="113">
        <f t="shared" si="1186"/>
        <v>0</v>
      </c>
      <c r="Z1559" s="113">
        <f t="shared" si="1171"/>
        <v>0</v>
      </c>
      <c r="AA1559" s="76">
        <v>10</v>
      </c>
      <c r="AB1559" s="76">
        <v>6</v>
      </c>
      <c r="AC1559" s="76">
        <v>8</v>
      </c>
      <c r="AD1559" s="76">
        <v>2</v>
      </c>
      <c r="AE1559" s="76">
        <v>2</v>
      </c>
      <c r="AF1559" s="76">
        <v>5</v>
      </c>
      <c r="AG1559" s="76">
        <v>8</v>
      </c>
      <c r="AH1559" s="131">
        <f t="shared" si="1165"/>
        <v>0</v>
      </c>
      <c r="AI1559" s="131">
        <f t="shared" si="1172"/>
        <v>0</v>
      </c>
      <c r="AJ1559" s="131">
        <f t="shared" si="1188"/>
        <v>0</v>
      </c>
      <c r="AK1559" s="131">
        <f t="shared" si="1189"/>
        <v>0</v>
      </c>
      <c r="AL1559" s="131">
        <f t="shared" si="1173"/>
        <v>0</v>
      </c>
      <c r="AM1559" s="131">
        <f t="shared" si="1174"/>
        <v>0</v>
      </c>
      <c r="AN1559" s="131">
        <f t="shared" si="1166"/>
        <v>0</v>
      </c>
      <c r="AX1559" s="128">
        <f t="shared" si="1167"/>
        <v>0</v>
      </c>
      <c r="BA1559" s="128">
        <f t="shared" si="1168"/>
        <v>0</v>
      </c>
      <c r="BB1559" s="128">
        <f t="shared" si="1169"/>
        <v>0</v>
      </c>
      <c r="BW1559" s="136" t="str">
        <f t="shared" si="1190"/>
        <v xml:space="preserve">   </v>
      </c>
    </row>
    <row r="1560" spans="1:75" x14ac:dyDescent="0.25">
      <c r="A1560" s="134">
        <f t="shared" si="1162"/>
        <v>0</v>
      </c>
      <c r="C1560" s="10" t="str">
        <f t="shared" si="1187"/>
        <v>Do Not Pick</v>
      </c>
      <c r="D1560" s="17">
        <f t="shared" si="1163"/>
        <v>0</v>
      </c>
      <c r="E1560" s="113">
        <f t="shared" si="1175"/>
        <v>0</v>
      </c>
      <c r="F1560" s="113">
        <f t="shared" si="1176"/>
        <v>0</v>
      </c>
      <c r="G1560" s="113">
        <f t="shared" si="1177"/>
        <v>0</v>
      </c>
      <c r="H1560" s="113">
        <f t="shared" si="1178"/>
        <v>0</v>
      </c>
      <c r="I1560" s="113">
        <f t="shared" si="1179"/>
        <v>0</v>
      </c>
      <c r="J1560" s="113">
        <f t="shared" si="1180"/>
        <v>0</v>
      </c>
      <c r="K1560" s="113">
        <f t="shared" si="1170"/>
        <v>0</v>
      </c>
      <c r="L1560" s="76">
        <v>8</v>
      </c>
      <c r="M1560" s="76">
        <v>5</v>
      </c>
      <c r="N1560" s="76">
        <v>7</v>
      </c>
      <c r="O1560" s="76">
        <v>6</v>
      </c>
      <c r="P1560" s="76">
        <v>6</v>
      </c>
      <c r="Q1560" s="76">
        <v>2</v>
      </c>
      <c r="R1560" s="76">
        <v>1</v>
      </c>
      <c r="S1560" s="17">
        <f t="shared" si="1164"/>
        <v>0</v>
      </c>
      <c r="T1560" s="113">
        <f t="shared" si="1181"/>
        <v>0</v>
      </c>
      <c r="U1560" s="113">
        <f t="shared" si="1182"/>
        <v>0</v>
      </c>
      <c r="V1560" s="113">
        <f t="shared" si="1183"/>
        <v>0</v>
      </c>
      <c r="W1560" s="113">
        <f t="shared" si="1184"/>
        <v>0</v>
      </c>
      <c r="X1560" s="113">
        <f t="shared" si="1185"/>
        <v>0</v>
      </c>
      <c r="Y1560" s="113">
        <f t="shared" si="1186"/>
        <v>0</v>
      </c>
      <c r="Z1560" s="113">
        <f t="shared" si="1171"/>
        <v>0</v>
      </c>
      <c r="AA1560" s="76">
        <v>10</v>
      </c>
      <c r="AB1560" s="76">
        <v>6</v>
      </c>
      <c r="AC1560" s="76">
        <v>8</v>
      </c>
      <c r="AD1560" s="76">
        <v>2</v>
      </c>
      <c r="AE1560" s="76">
        <v>2</v>
      </c>
      <c r="AF1560" s="76">
        <v>5</v>
      </c>
      <c r="AG1560" s="76">
        <v>8</v>
      </c>
      <c r="AH1560" s="131">
        <f t="shared" si="1165"/>
        <v>0</v>
      </c>
      <c r="AI1560" s="131">
        <f t="shared" si="1172"/>
        <v>0</v>
      </c>
      <c r="AJ1560" s="131">
        <f t="shared" si="1188"/>
        <v>0</v>
      </c>
      <c r="AK1560" s="131">
        <f t="shared" si="1189"/>
        <v>0</v>
      </c>
      <c r="AL1560" s="131">
        <f t="shared" si="1173"/>
        <v>0</v>
      </c>
      <c r="AM1560" s="131">
        <f t="shared" si="1174"/>
        <v>0</v>
      </c>
      <c r="AN1560" s="131">
        <f t="shared" si="1166"/>
        <v>0</v>
      </c>
      <c r="AX1560" s="128">
        <f t="shared" si="1167"/>
        <v>0</v>
      </c>
      <c r="BA1560" s="128">
        <f t="shared" si="1168"/>
        <v>0</v>
      </c>
      <c r="BB1560" s="128">
        <f t="shared" si="1169"/>
        <v>0</v>
      </c>
      <c r="BW1560" s="136" t="str">
        <f t="shared" si="1190"/>
        <v xml:space="preserve">   </v>
      </c>
    </row>
    <row r="1561" spans="1:75" x14ac:dyDescent="0.25">
      <c r="A1561" s="134">
        <f t="shared" si="1162"/>
        <v>0</v>
      </c>
      <c r="C1561" s="10" t="str">
        <f t="shared" si="1187"/>
        <v>Do Not Pick</v>
      </c>
      <c r="D1561" s="17">
        <f t="shared" si="1163"/>
        <v>0</v>
      </c>
      <c r="E1561" s="113">
        <f t="shared" si="1175"/>
        <v>0</v>
      </c>
      <c r="F1561" s="113">
        <f t="shared" si="1176"/>
        <v>0</v>
      </c>
      <c r="G1561" s="113">
        <f t="shared" si="1177"/>
        <v>0</v>
      </c>
      <c r="H1561" s="113">
        <f t="shared" si="1178"/>
        <v>0</v>
      </c>
      <c r="I1561" s="113">
        <f t="shared" si="1179"/>
        <v>0</v>
      </c>
      <c r="J1561" s="113">
        <f t="shared" si="1180"/>
        <v>0</v>
      </c>
      <c r="K1561" s="113">
        <f t="shared" si="1170"/>
        <v>0</v>
      </c>
      <c r="L1561" s="76">
        <v>8</v>
      </c>
      <c r="M1561" s="76">
        <v>5</v>
      </c>
      <c r="N1561" s="76">
        <v>7</v>
      </c>
      <c r="O1561" s="76">
        <v>6</v>
      </c>
      <c r="P1561" s="76">
        <v>6</v>
      </c>
      <c r="Q1561" s="76">
        <v>2</v>
      </c>
      <c r="R1561" s="76">
        <v>1</v>
      </c>
      <c r="S1561" s="17">
        <f t="shared" si="1164"/>
        <v>0</v>
      </c>
      <c r="T1561" s="113">
        <f t="shared" si="1181"/>
        <v>0</v>
      </c>
      <c r="U1561" s="113">
        <f t="shared" si="1182"/>
        <v>0</v>
      </c>
      <c r="V1561" s="113">
        <f t="shared" si="1183"/>
        <v>0</v>
      </c>
      <c r="W1561" s="113">
        <f t="shared" si="1184"/>
        <v>0</v>
      </c>
      <c r="X1561" s="113">
        <f t="shared" si="1185"/>
        <v>0</v>
      </c>
      <c r="Y1561" s="113">
        <f t="shared" si="1186"/>
        <v>0</v>
      </c>
      <c r="Z1561" s="113">
        <f t="shared" si="1171"/>
        <v>0</v>
      </c>
      <c r="AA1561" s="76">
        <v>10</v>
      </c>
      <c r="AB1561" s="76">
        <v>6</v>
      </c>
      <c r="AC1561" s="76">
        <v>8</v>
      </c>
      <c r="AD1561" s="76">
        <v>2</v>
      </c>
      <c r="AE1561" s="76">
        <v>2</v>
      </c>
      <c r="AF1561" s="76">
        <v>5</v>
      </c>
      <c r="AG1561" s="76">
        <v>8</v>
      </c>
      <c r="AH1561" s="131">
        <f t="shared" si="1165"/>
        <v>0</v>
      </c>
      <c r="AI1561" s="131">
        <f t="shared" si="1172"/>
        <v>0</v>
      </c>
      <c r="AJ1561" s="131">
        <f t="shared" si="1188"/>
        <v>0</v>
      </c>
      <c r="AK1561" s="131">
        <f t="shared" si="1189"/>
        <v>0</v>
      </c>
      <c r="AL1561" s="131">
        <f t="shared" si="1173"/>
        <v>0</v>
      </c>
      <c r="AM1561" s="131">
        <f t="shared" si="1174"/>
        <v>0</v>
      </c>
      <c r="AN1561" s="131">
        <f t="shared" si="1166"/>
        <v>0</v>
      </c>
      <c r="AX1561" s="128">
        <f t="shared" si="1167"/>
        <v>0</v>
      </c>
      <c r="BA1561" s="128">
        <f t="shared" si="1168"/>
        <v>0</v>
      </c>
      <c r="BB1561" s="128">
        <f t="shared" si="1169"/>
        <v>0</v>
      </c>
      <c r="BW1561" s="136" t="str">
        <f t="shared" si="1190"/>
        <v xml:space="preserve">   </v>
      </c>
    </row>
    <row r="1562" spans="1:75" x14ac:dyDescent="0.25">
      <c r="A1562" s="134">
        <f t="shared" si="1162"/>
        <v>0</v>
      </c>
      <c r="C1562" s="10" t="str">
        <f t="shared" si="1187"/>
        <v>Do Not Pick</v>
      </c>
      <c r="D1562" s="17">
        <f t="shared" si="1163"/>
        <v>0</v>
      </c>
      <c r="E1562" s="113">
        <f t="shared" si="1175"/>
        <v>0</v>
      </c>
      <c r="F1562" s="113">
        <f t="shared" si="1176"/>
        <v>0</v>
      </c>
      <c r="G1562" s="113">
        <f t="shared" si="1177"/>
        <v>0</v>
      </c>
      <c r="H1562" s="113">
        <f t="shared" si="1178"/>
        <v>0</v>
      </c>
      <c r="I1562" s="113">
        <f t="shared" si="1179"/>
        <v>0</v>
      </c>
      <c r="J1562" s="113">
        <f t="shared" si="1180"/>
        <v>0</v>
      </c>
      <c r="K1562" s="113">
        <f t="shared" si="1170"/>
        <v>0</v>
      </c>
      <c r="L1562" s="76">
        <v>8</v>
      </c>
      <c r="M1562" s="76">
        <v>5</v>
      </c>
      <c r="N1562" s="76">
        <v>7</v>
      </c>
      <c r="O1562" s="76">
        <v>6</v>
      </c>
      <c r="P1562" s="76">
        <v>6</v>
      </c>
      <c r="Q1562" s="76">
        <v>2</v>
      </c>
      <c r="R1562" s="76">
        <v>1</v>
      </c>
      <c r="S1562" s="17">
        <f t="shared" si="1164"/>
        <v>0</v>
      </c>
      <c r="T1562" s="113">
        <f t="shared" si="1181"/>
        <v>0</v>
      </c>
      <c r="U1562" s="113">
        <f t="shared" si="1182"/>
        <v>0</v>
      </c>
      <c r="V1562" s="113">
        <f t="shared" si="1183"/>
        <v>0</v>
      </c>
      <c r="W1562" s="113">
        <f t="shared" si="1184"/>
        <v>0</v>
      </c>
      <c r="X1562" s="113">
        <f t="shared" si="1185"/>
        <v>0</v>
      </c>
      <c r="Y1562" s="113">
        <f t="shared" si="1186"/>
        <v>0</v>
      </c>
      <c r="Z1562" s="113">
        <f t="shared" si="1171"/>
        <v>0</v>
      </c>
      <c r="AA1562" s="76">
        <v>10</v>
      </c>
      <c r="AB1562" s="76">
        <v>6</v>
      </c>
      <c r="AC1562" s="76">
        <v>8</v>
      </c>
      <c r="AD1562" s="76">
        <v>2</v>
      </c>
      <c r="AE1562" s="76">
        <v>2</v>
      </c>
      <c r="AF1562" s="76">
        <v>5</v>
      </c>
      <c r="AG1562" s="76">
        <v>8</v>
      </c>
      <c r="AH1562" s="131">
        <f t="shared" si="1165"/>
        <v>0</v>
      </c>
      <c r="AI1562" s="131">
        <f t="shared" si="1172"/>
        <v>0</v>
      </c>
      <c r="AJ1562" s="131">
        <f t="shared" si="1188"/>
        <v>0</v>
      </c>
      <c r="AK1562" s="131">
        <f t="shared" si="1189"/>
        <v>0</v>
      </c>
      <c r="AL1562" s="131">
        <f t="shared" si="1173"/>
        <v>0</v>
      </c>
      <c r="AM1562" s="131">
        <f t="shared" si="1174"/>
        <v>0</v>
      </c>
      <c r="AN1562" s="131">
        <f t="shared" si="1166"/>
        <v>0</v>
      </c>
      <c r="AX1562" s="128">
        <f t="shared" si="1167"/>
        <v>0</v>
      </c>
      <c r="BA1562" s="128">
        <f t="shared" si="1168"/>
        <v>0</v>
      </c>
      <c r="BB1562" s="128">
        <f t="shared" si="1169"/>
        <v>0</v>
      </c>
      <c r="BW1562" s="136" t="str">
        <f t="shared" si="1190"/>
        <v xml:space="preserve">   </v>
      </c>
    </row>
    <row r="1563" spans="1:75" x14ac:dyDescent="0.25">
      <c r="A1563" s="134">
        <f t="shared" si="1162"/>
        <v>0</v>
      </c>
      <c r="C1563" s="10" t="str">
        <f t="shared" si="1187"/>
        <v>Do Not Pick</v>
      </c>
      <c r="D1563" s="17">
        <f t="shared" si="1163"/>
        <v>0</v>
      </c>
      <c r="E1563" s="113">
        <f t="shared" si="1175"/>
        <v>0</v>
      </c>
      <c r="F1563" s="113">
        <f t="shared" si="1176"/>
        <v>0</v>
      </c>
      <c r="G1563" s="113">
        <f t="shared" si="1177"/>
        <v>0</v>
      </c>
      <c r="H1563" s="113">
        <f t="shared" si="1178"/>
        <v>0</v>
      </c>
      <c r="I1563" s="113">
        <f t="shared" si="1179"/>
        <v>0</v>
      </c>
      <c r="J1563" s="113">
        <f t="shared" si="1180"/>
        <v>0</v>
      </c>
      <c r="K1563" s="113">
        <f t="shared" si="1170"/>
        <v>0</v>
      </c>
      <c r="L1563" s="76">
        <v>8</v>
      </c>
      <c r="M1563" s="76">
        <v>5</v>
      </c>
      <c r="N1563" s="76">
        <v>7</v>
      </c>
      <c r="O1563" s="76">
        <v>6</v>
      </c>
      <c r="P1563" s="76">
        <v>6</v>
      </c>
      <c r="Q1563" s="76">
        <v>2</v>
      </c>
      <c r="R1563" s="76">
        <v>1</v>
      </c>
      <c r="S1563" s="17">
        <f t="shared" si="1164"/>
        <v>0</v>
      </c>
      <c r="T1563" s="113">
        <f t="shared" si="1181"/>
        <v>0</v>
      </c>
      <c r="U1563" s="113">
        <f t="shared" si="1182"/>
        <v>0</v>
      </c>
      <c r="V1563" s="113">
        <f t="shared" si="1183"/>
        <v>0</v>
      </c>
      <c r="W1563" s="113">
        <f t="shared" si="1184"/>
        <v>0</v>
      </c>
      <c r="X1563" s="113">
        <f t="shared" si="1185"/>
        <v>0</v>
      </c>
      <c r="Y1563" s="113">
        <f t="shared" si="1186"/>
        <v>0</v>
      </c>
      <c r="Z1563" s="113">
        <f t="shared" si="1171"/>
        <v>0</v>
      </c>
      <c r="AA1563" s="76">
        <v>10</v>
      </c>
      <c r="AB1563" s="76">
        <v>6</v>
      </c>
      <c r="AC1563" s="76">
        <v>8</v>
      </c>
      <c r="AD1563" s="76">
        <v>2</v>
      </c>
      <c r="AE1563" s="76">
        <v>2</v>
      </c>
      <c r="AF1563" s="76">
        <v>5</v>
      </c>
      <c r="AG1563" s="76">
        <v>8</v>
      </c>
      <c r="AH1563" s="131">
        <f t="shared" si="1165"/>
        <v>0</v>
      </c>
      <c r="AI1563" s="131">
        <f t="shared" si="1172"/>
        <v>0</v>
      </c>
      <c r="AJ1563" s="131">
        <f t="shared" si="1188"/>
        <v>0</v>
      </c>
      <c r="AK1563" s="131">
        <f t="shared" si="1189"/>
        <v>0</v>
      </c>
      <c r="AL1563" s="131">
        <f t="shared" si="1173"/>
        <v>0</v>
      </c>
      <c r="AM1563" s="131">
        <f t="shared" si="1174"/>
        <v>0</v>
      </c>
      <c r="AN1563" s="131">
        <f t="shared" si="1166"/>
        <v>0</v>
      </c>
      <c r="AX1563" s="128">
        <f t="shared" si="1167"/>
        <v>0</v>
      </c>
      <c r="BA1563" s="128">
        <f t="shared" si="1168"/>
        <v>0</v>
      </c>
      <c r="BB1563" s="128">
        <f t="shared" si="1169"/>
        <v>0</v>
      </c>
      <c r="BW1563" s="136" t="str">
        <f t="shared" si="1190"/>
        <v xml:space="preserve">   </v>
      </c>
    </row>
    <row r="1564" spans="1:75" x14ac:dyDescent="0.25">
      <c r="A1564" s="134">
        <f t="shared" si="1162"/>
        <v>0</v>
      </c>
      <c r="C1564" s="10" t="str">
        <f t="shared" si="1187"/>
        <v>Do Not Pick</v>
      </c>
      <c r="D1564" s="17">
        <f t="shared" si="1163"/>
        <v>0</v>
      </c>
      <c r="E1564" s="113">
        <f t="shared" si="1175"/>
        <v>0</v>
      </c>
      <c r="F1564" s="113">
        <f t="shared" si="1176"/>
        <v>0</v>
      </c>
      <c r="G1564" s="113">
        <f t="shared" si="1177"/>
        <v>0</v>
      </c>
      <c r="H1564" s="113">
        <f t="shared" si="1178"/>
        <v>0</v>
      </c>
      <c r="I1564" s="113">
        <f t="shared" si="1179"/>
        <v>0</v>
      </c>
      <c r="J1564" s="113">
        <f t="shared" si="1180"/>
        <v>0</v>
      </c>
      <c r="K1564" s="113">
        <f t="shared" si="1170"/>
        <v>0</v>
      </c>
      <c r="L1564" s="76">
        <v>8</v>
      </c>
      <c r="M1564" s="76">
        <v>5</v>
      </c>
      <c r="N1564" s="76">
        <v>7</v>
      </c>
      <c r="O1564" s="76">
        <v>6</v>
      </c>
      <c r="P1564" s="76">
        <v>6</v>
      </c>
      <c r="Q1564" s="76">
        <v>2</v>
      </c>
      <c r="R1564" s="76">
        <v>1</v>
      </c>
      <c r="S1564" s="17">
        <f t="shared" si="1164"/>
        <v>0</v>
      </c>
      <c r="T1564" s="113">
        <f t="shared" si="1181"/>
        <v>0</v>
      </c>
      <c r="U1564" s="113">
        <f t="shared" si="1182"/>
        <v>0</v>
      </c>
      <c r="V1564" s="113">
        <f t="shared" si="1183"/>
        <v>0</v>
      </c>
      <c r="W1564" s="113">
        <f t="shared" si="1184"/>
        <v>0</v>
      </c>
      <c r="X1564" s="113">
        <f t="shared" si="1185"/>
        <v>0</v>
      </c>
      <c r="Y1564" s="113">
        <f t="shared" si="1186"/>
        <v>0</v>
      </c>
      <c r="Z1564" s="113">
        <f t="shared" si="1171"/>
        <v>0</v>
      </c>
      <c r="AA1564" s="76">
        <v>10</v>
      </c>
      <c r="AB1564" s="76">
        <v>6</v>
      </c>
      <c r="AC1564" s="76">
        <v>8</v>
      </c>
      <c r="AD1564" s="76">
        <v>2</v>
      </c>
      <c r="AE1564" s="76">
        <v>2</v>
      </c>
      <c r="AF1564" s="76">
        <v>5</v>
      </c>
      <c r="AG1564" s="76">
        <v>8</v>
      </c>
      <c r="AH1564" s="131">
        <f t="shared" si="1165"/>
        <v>0</v>
      </c>
      <c r="AI1564" s="131">
        <f t="shared" si="1172"/>
        <v>0</v>
      </c>
      <c r="AJ1564" s="131">
        <f t="shared" si="1188"/>
        <v>0</v>
      </c>
      <c r="AK1564" s="131">
        <f t="shared" si="1189"/>
        <v>0</v>
      </c>
      <c r="AL1564" s="131">
        <f t="shared" si="1173"/>
        <v>0</v>
      </c>
      <c r="AM1564" s="131">
        <f t="shared" si="1174"/>
        <v>0</v>
      </c>
      <c r="AN1564" s="131">
        <f t="shared" si="1166"/>
        <v>0</v>
      </c>
      <c r="AX1564" s="128">
        <f t="shared" si="1167"/>
        <v>0</v>
      </c>
      <c r="BA1564" s="128">
        <f t="shared" si="1168"/>
        <v>0</v>
      </c>
      <c r="BB1564" s="128">
        <f t="shared" si="1169"/>
        <v>0</v>
      </c>
      <c r="BW1564" s="136" t="str">
        <f t="shared" si="1190"/>
        <v xml:space="preserve">   </v>
      </c>
    </row>
    <row r="1565" spans="1:75" x14ac:dyDescent="0.25">
      <c r="A1565" s="134">
        <f t="shared" si="1162"/>
        <v>0</v>
      </c>
      <c r="C1565" s="10" t="str">
        <f t="shared" si="1187"/>
        <v>Do Not Pick</v>
      </c>
      <c r="D1565" s="17">
        <f t="shared" si="1163"/>
        <v>0</v>
      </c>
      <c r="E1565" s="113">
        <f t="shared" si="1175"/>
        <v>0</v>
      </c>
      <c r="F1565" s="113">
        <f t="shared" si="1176"/>
        <v>0</v>
      </c>
      <c r="G1565" s="113">
        <f t="shared" si="1177"/>
        <v>0</v>
      </c>
      <c r="H1565" s="113">
        <f t="shared" si="1178"/>
        <v>0</v>
      </c>
      <c r="I1565" s="113">
        <f t="shared" si="1179"/>
        <v>0</v>
      </c>
      <c r="J1565" s="113">
        <f t="shared" si="1180"/>
        <v>0</v>
      </c>
      <c r="K1565" s="113">
        <f t="shared" si="1170"/>
        <v>0</v>
      </c>
      <c r="L1565" s="76">
        <v>8</v>
      </c>
      <c r="M1565" s="76">
        <v>5</v>
      </c>
      <c r="N1565" s="76">
        <v>7</v>
      </c>
      <c r="O1565" s="76">
        <v>6</v>
      </c>
      <c r="P1565" s="76">
        <v>6</v>
      </c>
      <c r="Q1565" s="76">
        <v>2</v>
      </c>
      <c r="R1565" s="76">
        <v>1</v>
      </c>
      <c r="S1565" s="17">
        <f t="shared" si="1164"/>
        <v>0</v>
      </c>
      <c r="T1565" s="113">
        <f t="shared" si="1181"/>
        <v>0</v>
      </c>
      <c r="U1565" s="113">
        <f t="shared" si="1182"/>
        <v>0</v>
      </c>
      <c r="V1565" s="113">
        <f t="shared" si="1183"/>
        <v>0</v>
      </c>
      <c r="W1565" s="113">
        <f t="shared" si="1184"/>
        <v>0</v>
      </c>
      <c r="X1565" s="113">
        <f t="shared" si="1185"/>
        <v>0</v>
      </c>
      <c r="Y1565" s="113">
        <f t="shared" si="1186"/>
        <v>0</v>
      </c>
      <c r="Z1565" s="113">
        <f t="shared" si="1171"/>
        <v>0</v>
      </c>
      <c r="AA1565" s="76">
        <v>10</v>
      </c>
      <c r="AB1565" s="76">
        <v>6</v>
      </c>
      <c r="AC1565" s="76">
        <v>8</v>
      </c>
      <c r="AD1565" s="76">
        <v>2</v>
      </c>
      <c r="AE1565" s="76">
        <v>2</v>
      </c>
      <c r="AF1565" s="76">
        <v>5</v>
      </c>
      <c r="AG1565" s="76">
        <v>8</v>
      </c>
      <c r="AH1565" s="131">
        <f t="shared" si="1165"/>
        <v>0</v>
      </c>
      <c r="AI1565" s="131">
        <f t="shared" si="1172"/>
        <v>0</v>
      </c>
      <c r="AJ1565" s="131">
        <f t="shared" si="1188"/>
        <v>0</v>
      </c>
      <c r="AK1565" s="131">
        <f t="shared" si="1189"/>
        <v>0</v>
      </c>
      <c r="AL1565" s="131">
        <f t="shared" si="1173"/>
        <v>0</v>
      </c>
      <c r="AM1565" s="131">
        <f t="shared" si="1174"/>
        <v>0</v>
      </c>
      <c r="AN1565" s="131">
        <f t="shared" si="1166"/>
        <v>0</v>
      </c>
      <c r="AX1565" s="128">
        <f t="shared" si="1167"/>
        <v>0</v>
      </c>
      <c r="BA1565" s="128">
        <f t="shared" si="1168"/>
        <v>0</v>
      </c>
      <c r="BB1565" s="128">
        <f t="shared" si="1169"/>
        <v>0</v>
      </c>
      <c r="BW1565" s="136" t="str">
        <f t="shared" si="1190"/>
        <v xml:space="preserve">   </v>
      </c>
    </row>
    <row r="1566" spans="1:75" x14ac:dyDescent="0.25">
      <c r="A1566" s="134">
        <f t="shared" si="1162"/>
        <v>0</v>
      </c>
      <c r="C1566" s="10" t="str">
        <f t="shared" si="1187"/>
        <v>Do Not Pick</v>
      </c>
      <c r="D1566" s="17">
        <f t="shared" si="1163"/>
        <v>0</v>
      </c>
      <c r="E1566" s="113">
        <f t="shared" si="1175"/>
        <v>0</v>
      </c>
      <c r="F1566" s="113">
        <f t="shared" si="1176"/>
        <v>0</v>
      </c>
      <c r="G1566" s="113">
        <f t="shared" si="1177"/>
        <v>0</v>
      </c>
      <c r="H1566" s="113">
        <f t="shared" si="1178"/>
        <v>0</v>
      </c>
      <c r="I1566" s="113">
        <f t="shared" si="1179"/>
        <v>0</v>
      </c>
      <c r="J1566" s="113">
        <f t="shared" si="1180"/>
        <v>0</v>
      </c>
      <c r="K1566" s="113">
        <f t="shared" si="1170"/>
        <v>0</v>
      </c>
      <c r="L1566" s="76">
        <v>8</v>
      </c>
      <c r="M1566" s="76">
        <v>5</v>
      </c>
      <c r="N1566" s="76">
        <v>7</v>
      </c>
      <c r="O1566" s="76">
        <v>6</v>
      </c>
      <c r="P1566" s="76">
        <v>6</v>
      </c>
      <c r="Q1566" s="76">
        <v>2</v>
      </c>
      <c r="R1566" s="76">
        <v>1</v>
      </c>
      <c r="S1566" s="17">
        <f t="shared" si="1164"/>
        <v>0</v>
      </c>
      <c r="T1566" s="113">
        <f t="shared" si="1181"/>
        <v>0</v>
      </c>
      <c r="U1566" s="113">
        <f t="shared" si="1182"/>
        <v>0</v>
      </c>
      <c r="V1566" s="113">
        <f t="shared" si="1183"/>
        <v>0</v>
      </c>
      <c r="W1566" s="113">
        <f t="shared" si="1184"/>
        <v>0</v>
      </c>
      <c r="X1566" s="113">
        <f t="shared" si="1185"/>
        <v>0</v>
      </c>
      <c r="Y1566" s="113">
        <f t="shared" si="1186"/>
        <v>0</v>
      </c>
      <c r="Z1566" s="113">
        <f t="shared" si="1171"/>
        <v>0</v>
      </c>
      <c r="AA1566" s="76">
        <v>10</v>
      </c>
      <c r="AB1566" s="76">
        <v>6</v>
      </c>
      <c r="AC1566" s="76">
        <v>8</v>
      </c>
      <c r="AD1566" s="76">
        <v>2</v>
      </c>
      <c r="AE1566" s="76">
        <v>2</v>
      </c>
      <c r="AF1566" s="76">
        <v>5</v>
      </c>
      <c r="AG1566" s="76">
        <v>8</v>
      </c>
      <c r="AH1566" s="131">
        <f t="shared" si="1165"/>
        <v>0</v>
      </c>
      <c r="AI1566" s="131">
        <f t="shared" si="1172"/>
        <v>0</v>
      </c>
      <c r="AJ1566" s="131">
        <f t="shared" si="1188"/>
        <v>0</v>
      </c>
      <c r="AK1566" s="131">
        <f t="shared" si="1189"/>
        <v>0</v>
      </c>
      <c r="AL1566" s="131">
        <f t="shared" si="1173"/>
        <v>0</v>
      </c>
      <c r="AM1566" s="131">
        <f t="shared" si="1174"/>
        <v>0</v>
      </c>
      <c r="AN1566" s="131">
        <f t="shared" si="1166"/>
        <v>0</v>
      </c>
      <c r="AX1566" s="128">
        <f t="shared" si="1167"/>
        <v>0</v>
      </c>
      <c r="BA1566" s="128">
        <f t="shared" si="1168"/>
        <v>0</v>
      </c>
      <c r="BB1566" s="128">
        <f t="shared" si="1169"/>
        <v>0</v>
      </c>
      <c r="BW1566" s="136" t="str">
        <f t="shared" si="1190"/>
        <v xml:space="preserve">   </v>
      </c>
    </row>
    <row r="1567" spans="1:75" x14ac:dyDescent="0.25">
      <c r="A1567" s="134">
        <f t="shared" si="1162"/>
        <v>0</v>
      </c>
      <c r="C1567" s="10" t="str">
        <f t="shared" si="1187"/>
        <v>Do Not Pick</v>
      </c>
      <c r="D1567" s="17">
        <f t="shared" si="1163"/>
        <v>0</v>
      </c>
      <c r="E1567" s="113">
        <f t="shared" si="1175"/>
        <v>0</v>
      </c>
      <c r="F1567" s="113">
        <f t="shared" si="1176"/>
        <v>0</v>
      </c>
      <c r="G1567" s="113">
        <f t="shared" si="1177"/>
        <v>0</v>
      </c>
      <c r="H1567" s="113">
        <f t="shared" si="1178"/>
        <v>0</v>
      </c>
      <c r="I1567" s="113">
        <f t="shared" si="1179"/>
        <v>0</v>
      </c>
      <c r="J1567" s="113">
        <f t="shared" si="1180"/>
        <v>0</v>
      </c>
      <c r="K1567" s="113">
        <f t="shared" si="1170"/>
        <v>0</v>
      </c>
      <c r="L1567" s="76">
        <v>8</v>
      </c>
      <c r="M1567" s="76">
        <v>5</v>
      </c>
      <c r="N1567" s="76">
        <v>7</v>
      </c>
      <c r="O1567" s="76">
        <v>6</v>
      </c>
      <c r="P1567" s="76">
        <v>6</v>
      </c>
      <c r="Q1567" s="76">
        <v>2</v>
      </c>
      <c r="R1567" s="76">
        <v>1</v>
      </c>
      <c r="S1567" s="17">
        <f t="shared" si="1164"/>
        <v>0</v>
      </c>
      <c r="T1567" s="113">
        <f t="shared" si="1181"/>
        <v>0</v>
      </c>
      <c r="U1567" s="113">
        <f t="shared" si="1182"/>
        <v>0</v>
      </c>
      <c r="V1567" s="113">
        <f t="shared" si="1183"/>
        <v>0</v>
      </c>
      <c r="W1567" s="113">
        <f t="shared" si="1184"/>
        <v>0</v>
      </c>
      <c r="X1567" s="113">
        <f t="shared" si="1185"/>
        <v>0</v>
      </c>
      <c r="Y1567" s="113">
        <f t="shared" si="1186"/>
        <v>0</v>
      </c>
      <c r="Z1567" s="113">
        <f t="shared" si="1171"/>
        <v>0</v>
      </c>
      <c r="AA1567" s="76">
        <v>10</v>
      </c>
      <c r="AB1567" s="76">
        <v>6</v>
      </c>
      <c r="AC1567" s="76">
        <v>8</v>
      </c>
      <c r="AD1567" s="76">
        <v>2</v>
      </c>
      <c r="AE1567" s="76">
        <v>2</v>
      </c>
      <c r="AF1567" s="76">
        <v>5</v>
      </c>
      <c r="AG1567" s="76">
        <v>8</v>
      </c>
      <c r="AH1567" s="131">
        <f t="shared" si="1165"/>
        <v>0</v>
      </c>
      <c r="AI1567" s="131">
        <f t="shared" si="1172"/>
        <v>0</v>
      </c>
      <c r="AJ1567" s="131">
        <f t="shared" si="1188"/>
        <v>0</v>
      </c>
      <c r="AK1567" s="131">
        <f t="shared" si="1189"/>
        <v>0</v>
      </c>
      <c r="AL1567" s="131">
        <f t="shared" si="1173"/>
        <v>0</v>
      </c>
      <c r="AM1567" s="131">
        <f t="shared" si="1174"/>
        <v>0</v>
      </c>
      <c r="AN1567" s="131">
        <f t="shared" si="1166"/>
        <v>0</v>
      </c>
      <c r="AX1567" s="128">
        <f t="shared" si="1167"/>
        <v>0</v>
      </c>
      <c r="BA1567" s="128">
        <f t="shared" si="1168"/>
        <v>0</v>
      </c>
      <c r="BB1567" s="128">
        <f t="shared" si="1169"/>
        <v>0</v>
      </c>
      <c r="BW1567" s="136" t="str">
        <f t="shared" si="1190"/>
        <v xml:space="preserve">   </v>
      </c>
    </row>
    <row r="1568" spans="1:75" x14ac:dyDescent="0.25">
      <c r="A1568" s="134">
        <f t="shared" si="1162"/>
        <v>0</v>
      </c>
      <c r="C1568" s="10" t="str">
        <f t="shared" si="1187"/>
        <v>Do Not Pick</v>
      </c>
      <c r="D1568" s="17">
        <f t="shared" si="1163"/>
        <v>0</v>
      </c>
      <c r="E1568" s="113">
        <f t="shared" si="1175"/>
        <v>0</v>
      </c>
      <c r="F1568" s="113">
        <f t="shared" si="1176"/>
        <v>0</v>
      </c>
      <c r="G1568" s="113">
        <f t="shared" si="1177"/>
        <v>0</v>
      </c>
      <c r="H1568" s="113">
        <f t="shared" si="1178"/>
        <v>0</v>
      </c>
      <c r="I1568" s="113">
        <f t="shared" si="1179"/>
        <v>0</v>
      </c>
      <c r="J1568" s="113">
        <f t="shared" si="1180"/>
        <v>0</v>
      </c>
      <c r="K1568" s="113">
        <f t="shared" si="1170"/>
        <v>0</v>
      </c>
      <c r="L1568" s="76">
        <v>8</v>
      </c>
      <c r="M1568" s="76">
        <v>5</v>
      </c>
      <c r="N1568" s="76">
        <v>7</v>
      </c>
      <c r="O1568" s="76">
        <v>6</v>
      </c>
      <c r="P1568" s="76">
        <v>6</v>
      </c>
      <c r="Q1568" s="76">
        <v>2</v>
      </c>
      <c r="R1568" s="76">
        <v>1</v>
      </c>
      <c r="S1568" s="17">
        <f t="shared" si="1164"/>
        <v>0</v>
      </c>
      <c r="T1568" s="113">
        <f t="shared" si="1181"/>
        <v>0</v>
      </c>
      <c r="U1568" s="113">
        <f t="shared" si="1182"/>
        <v>0</v>
      </c>
      <c r="V1568" s="113">
        <f t="shared" si="1183"/>
        <v>0</v>
      </c>
      <c r="W1568" s="113">
        <f t="shared" si="1184"/>
        <v>0</v>
      </c>
      <c r="X1568" s="113">
        <f t="shared" si="1185"/>
        <v>0</v>
      </c>
      <c r="Y1568" s="113">
        <f t="shared" si="1186"/>
        <v>0</v>
      </c>
      <c r="Z1568" s="113">
        <f t="shared" si="1171"/>
        <v>0</v>
      </c>
      <c r="AA1568" s="76">
        <v>10</v>
      </c>
      <c r="AB1568" s="76">
        <v>6</v>
      </c>
      <c r="AC1568" s="76">
        <v>8</v>
      </c>
      <c r="AD1568" s="76">
        <v>2</v>
      </c>
      <c r="AE1568" s="76">
        <v>2</v>
      </c>
      <c r="AF1568" s="76">
        <v>5</v>
      </c>
      <c r="AG1568" s="76">
        <v>8</v>
      </c>
      <c r="AH1568" s="131">
        <f t="shared" si="1165"/>
        <v>0</v>
      </c>
      <c r="AI1568" s="131">
        <f t="shared" si="1172"/>
        <v>0</v>
      </c>
      <c r="AJ1568" s="131">
        <f t="shared" si="1188"/>
        <v>0</v>
      </c>
      <c r="AK1568" s="131">
        <f t="shared" si="1189"/>
        <v>0</v>
      </c>
      <c r="AL1568" s="131">
        <f t="shared" si="1173"/>
        <v>0</v>
      </c>
      <c r="AM1568" s="131">
        <f t="shared" si="1174"/>
        <v>0</v>
      </c>
      <c r="AN1568" s="131">
        <f t="shared" si="1166"/>
        <v>0</v>
      </c>
      <c r="AX1568" s="128">
        <f t="shared" si="1167"/>
        <v>0</v>
      </c>
      <c r="BA1568" s="128">
        <f t="shared" si="1168"/>
        <v>0</v>
      </c>
      <c r="BB1568" s="128">
        <f t="shared" si="1169"/>
        <v>0</v>
      </c>
      <c r="BW1568" s="136" t="str">
        <f t="shared" si="1190"/>
        <v xml:space="preserve">   </v>
      </c>
    </row>
    <row r="1569" spans="1:75" x14ac:dyDescent="0.25">
      <c r="A1569" s="134">
        <f t="shared" si="1162"/>
        <v>0</v>
      </c>
      <c r="C1569" s="10" t="str">
        <f t="shared" si="1187"/>
        <v>Do Not Pick</v>
      </c>
      <c r="D1569" s="17">
        <f t="shared" si="1163"/>
        <v>0</v>
      </c>
      <c r="E1569" s="113">
        <f t="shared" si="1175"/>
        <v>0</v>
      </c>
      <c r="F1569" s="113">
        <f t="shared" si="1176"/>
        <v>0</v>
      </c>
      <c r="G1569" s="113">
        <f t="shared" si="1177"/>
        <v>0</v>
      </c>
      <c r="H1569" s="113">
        <f t="shared" si="1178"/>
        <v>0</v>
      </c>
      <c r="I1569" s="113">
        <f t="shared" si="1179"/>
        <v>0</v>
      </c>
      <c r="J1569" s="113">
        <f t="shared" si="1180"/>
        <v>0</v>
      </c>
      <c r="K1569" s="113">
        <f t="shared" si="1170"/>
        <v>0</v>
      </c>
      <c r="L1569" s="76">
        <v>8</v>
      </c>
      <c r="M1569" s="76">
        <v>5</v>
      </c>
      <c r="N1569" s="76">
        <v>7</v>
      </c>
      <c r="O1569" s="76">
        <v>6</v>
      </c>
      <c r="P1569" s="76">
        <v>6</v>
      </c>
      <c r="Q1569" s="76">
        <v>2</v>
      </c>
      <c r="R1569" s="76">
        <v>1</v>
      </c>
      <c r="S1569" s="17">
        <f t="shared" si="1164"/>
        <v>0</v>
      </c>
      <c r="T1569" s="113">
        <f t="shared" si="1181"/>
        <v>0</v>
      </c>
      <c r="U1569" s="113">
        <f t="shared" si="1182"/>
        <v>0</v>
      </c>
      <c r="V1569" s="113">
        <f t="shared" si="1183"/>
        <v>0</v>
      </c>
      <c r="W1569" s="113">
        <f t="shared" si="1184"/>
        <v>0</v>
      </c>
      <c r="X1569" s="113">
        <f t="shared" si="1185"/>
        <v>0</v>
      </c>
      <c r="Y1569" s="113">
        <f t="shared" si="1186"/>
        <v>0</v>
      </c>
      <c r="Z1569" s="113">
        <f t="shared" si="1171"/>
        <v>0</v>
      </c>
      <c r="AA1569" s="76">
        <v>10</v>
      </c>
      <c r="AB1569" s="76">
        <v>6</v>
      </c>
      <c r="AC1569" s="76">
        <v>8</v>
      </c>
      <c r="AD1569" s="76">
        <v>2</v>
      </c>
      <c r="AE1569" s="76">
        <v>2</v>
      </c>
      <c r="AF1569" s="76">
        <v>5</v>
      </c>
      <c r="AG1569" s="76">
        <v>8</v>
      </c>
      <c r="AH1569" s="131">
        <f t="shared" si="1165"/>
        <v>0</v>
      </c>
      <c r="AI1569" s="131">
        <f t="shared" si="1172"/>
        <v>0</v>
      </c>
      <c r="AJ1569" s="131">
        <f t="shared" si="1188"/>
        <v>0</v>
      </c>
      <c r="AK1569" s="131">
        <f t="shared" si="1189"/>
        <v>0</v>
      </c>
      <c r="AL1569" s="131">
        <f t="shared" si="1173"/>
        <v>0</v>
      </c>
      <c r="AM1569" s="131">
        <f t="shared" si="1174"/>
        <v>0</v>
      </c>
      <c r="AN1569" s="131">
        <f t="shared" si="1166"/>
        <v>0</v>
      </c>
      <c r="AX1569" s="128">
        <f t="shared" si="1167"/>
        <v>0</v>
      </c>
      <c r="BA1569" s="128">
        <f t="shared" si="1168"/>
        <v>0</v>
      </c>
      <c r="BB1569" s="128">
        <f t="shared" si="1169"/>
        <v>0</v>
      </c>
      <c r="BW1569" s="136" t="str">
        <f t="shared" si="1190"/>
        <v xml:space="preserve">   </v>
      </c>
    </row>
    <row r="1570" spans="1:75" x14ac:dyDescent="0.25">
      <c r="A1570" s="134">
        <f t="shared" si="1162"/>
        <v>0</v>
      </c>
      <c r="C1570" s="10" t="str">
        <f t="shared" si="1187"/>
        <v>Do Not Pick</v>
      </c>
      <c r="D1570" s="17">
        <f t="shared" si="1163"/>
        <v>0</v>
      </c>
      <c r="E1570" s="113">
        <f t="shared" si="1175"/>
        <v>0</v>
      </c>
      <c r="F1570" s="113">
        <f t="shared" si="1176"/>
        <v>0</v>
      </c>
      <c r="G1570" s="113">
        <f t="shared" si="1177"/>
        <v>0</v>
      </c>
      <c r="H1570" s="113">
        <f t="shared" si="1178"/>
        <v>0</v>
      </c>
      <c r="I1570" s="113">
        <f t="shared" si="1179"/>
        <v>0</v>
      </c>
      <c r="J1570" s="113">
        <f t="shared" si="1180"/>
        <v>0</v>
      </c>
      <c r="K1570" s="113">
        <f t="shared" si="1170"/>
        <v>0</v>
      </c>
      <c r="L1570" s="76">
        <v>8</v>
      </c>
      <c r="M1570" s="76">
        <v>5</v>
      </c>
      <c r="N1570" s="76">
        <v>7</v>
      </c>
      <c r="O1570" s="76">
        <v>6</v>
      </c>
      <c r="P1570" s="76">
        <v>6</v>
      </c>
      <c r="Q1570" s="76">
        <v>2</v>
      </c>
      <c r="R1570" s="76">
        <v>1</v>
      </c>
      <c r="S1570" s="17">
        <f t="shared" si="1164"/>
        <v>0</v>
      </c>
      <c r="T1570" s="113">
        <f t="shared" si="1181"/>
        <v>0</v>
      </c>
      <c r="U1570" s="113">
        <f t="shared" si="1182"/>
        <v>0</v>
      </c>
      <c r="V1570" s="113">
        <f t="shared" si="1183"/>
        <v>0</v>
      </c>
      <c r="W1570" s="113">
        <f t="shared" si="1184"/>
        <v>0</v>
      </c>
      <c r="X1570" s="113">
        <f t="shared" si="1185"/>
        <v>0</v>
      </c>
      <c r="Y1570" s="113">
        <f t="shared" si="1186"/>
        <v>0</v>
      </c>
      <c r="Z1570" s="113">
        <f t="shared" si="1171"/>
        <v>0</v>
      </c>
      <c r="AA1570" s="76">
        <v>10</v>
      </c>
      <c r="AB1570" s="76">
        <v>6</v>
      </c>
      <c r="AC1570" s="76">
        <v>8</v>
      </c>
      <c r="AD1570" s="76">
        <v>2</v>
      </c>
      <c r="AE1570" s="76">
        <v>2</v>
      </c>
      <c r="AF1570" s="76">
        <v>5</v>
      </c>
      <c r="AG1570" s="76">
        <v>8</v>
      </c>
      <c r="AH1570" s="131">
        <f t="shared" si="1165"/>
        <v>0</v>
      </c>
      <c r="AI1570" s="131">
        <f t="shared" si="1172"/>
        <v>0</v>
      </c>
      <c r="AJ1570" s="131">
        <f t="shared" si="1188"/>
        <v>0</v>
      </c>
      <c r="AK1570" s="131">
        <f t="shared" si="1189"/>
        <v>0</v>
      </c>
      <c r="AL1570" s="131">
        <f t="shared" si="1173"/>
        <v>0</v>
      </c>
      <c r="AM1570" s="131">
        <f t="shared" si="1174"/>
        <v>0</v>
      </c>
      <c r="AN1570" s="131">
        <f t="shared" si="1166"/>
        <v>0</v>
      </c>
      <c r="AX1570" s="128">
        <f t="shared" si="1167"/>
        <v>0</v>
      </c>
      <c r="BA1570" s="128">
        <f t="shared" si="1168"/>
        <v>0</v>
      </c>
      <c r="BB1570" s="128">
        <f t="shared" si="1169"/>
        <v>0</v>
      </c>
      <c r="BW1570" s="136" t="str">
        <f t="shared" si="1190"/>
        <v xml:space="preserve">   </v>
      </c>
    </row>
    <row r="1571" spans="1:75" x14ac:dyDescent="0.25">
      <c r="A1571" s="134">
        <f t="shared" si="1162"/>
        <v>0</v>
      </c>
      <c r="C1571" s="10" t="str">
        <f t="shared" si="1187"/>
        <v>Do Not Pick</v>
      </c>
      <c r="D1571" s="17">
        <f t="shared" si="1163"/>
        <v>0</v>
      </c>
      <c r="E1571" s="113">
        <f t="shared" si="1175"/>
        <v>0</v>
      </c>
      <c r="F1571" s="113">
        <f t="shared" si="1176"/>
        <v>0</v>
      </c>
      <c r="G1571" s="113">
        <f t="shared" si="1177"/>
        <v>0</v>
      </c>
      <c r="H1571" s="113">
        <f t="shared" si="1178"/>
        <v>0</v>
      </c>
      <c r="I1571" s="113">
        <f t="shared" si="1179"/>
        <v>0</v>
      </c>
      <c r="J1571" s="113">
        <f t="shared" si="1180"/>
        <v>0</v>
      </c>
      <c r="K1571" s="113">
        <f t="shared" si="1170"/>
        <v>0</v>
      </c>
      <c r="L1571" s="76">
        <v>8</v>
      </c>
      <c r="M1571" s="76">
        <v>5</v>
      </c>
      <c r="N1571" s="76">
        <v>7</v>
      </c>
      <c r="O1571" s="76">
        <v>6</v>
      </c>
      <c r="P1571" s="76">
        <v>6</v>
      </c>
      <c r="Q1571" s="76">
        <v>2</v>
      </c>
      <c r="R1571" s="76">
        <v>1</v>
      </c>
      <c r="S1571" s="17">
        <f t="shared" si="1164"/>
        <v>0</v>
      </c>
      <c r="T1571" s="113">
        <f t="shared" si="1181"/>
        <v>0</v>
      </c>
      <c r="U1571" s="113">
        <f t="shared" si="1182"/>
        <v>0</v>
      </c>
      <c r="V1571" s="113">
        <f t="shared" si="1183"/>
        <v>0</v>
      </c>
      <c r="W1571" s="113">
        <f t="shared" si="1184"/>
        <v>0</v>
      </c>
      <c r="X1571" s="113">
        <f t="shared" si="1185"/>
        <v>0</v>
      </c>
      <c r="Y1571" s="113">
        <f t="shared" si="1186"/>
        <v>0</v>
      </c>
      <c r="Z1571" s="113">
        <f t="shared" si="1171"/>
        <v>0</v>
      </c>
      <c r="AA1571" s="76">
        <v>10</v>
      </c>
      <c r="AB1571" s="76">
        <v>6</v>
      </c>
      <c r="AC1571" s="76">
        <v>8</v>
      </c>
      <c r="AD1571" s="76">
        <v>2</v>
      </c>
      <c r="AE1571" s="76">
        <v>2</v>
      </c>
      <c r="AF1571" s="76">
        <v>5</v>
      </c>
      <c r="AG1571" s="76">
        <v>8</v>
      </c>
      <c r="AH1571" s="131">
        <f t="shared" si="1165"/>
        <v>0</v>
      </c>
      <c r="AI1571" s="131">
        <f t="shared" si="1172"/>
        <v>0</v>
      </c>
      <c r="AJ1571" s="131">
        <f t="shared" si="1188"/>
        <v>0</v>
      </c>
      <c r="AK1571" s="131">
        <f t="shared" si="1189"/>
        <v>0</v>
      </c>
      <c r="AL1571" s="131">
        <f t="shared" si="1173"/>
        <v>0</v>
      </c>
      <c r="AM1571" s="131">
        <f t="shared" si="1174"/>
        <v>0</v>
      </c>
      <c r="AN1571" s="131">
        <f t="shared" si="1166"/>
        <v>0</v>
      </c>
      <c r="AX1571" s="128">
        <f t="shared" si="1167"/>
        <v>0</v>
      </c>
      <c r="BA1571" s="128">
        <f t="shared" si="1168"/>
        <v>0</v>
      </c>
      <c r="BB1571" s="128">
        <f t="shared" si="1169"/>
        <v>0</v>
      </c>
      <c r="BW1571" s="136" t="str">
        <f t="shared" si="1190"/>
        <v xml:space="preserve">   </v>
      </c>
    </row>
    <row r="1572" spans="1:75" x14ac:dyDescent="0.25">
      <c r="A1572" s="134">
        <f t="shared" si="1162"/>
        <v>0</v>
      </c>
      <c r="C1572" s="10" t="str">
        <f t="shared" si="1187"/>
        <v>Do Not Pick</v>
      </c>
      <c r="D1572" s="17">
        <f t="shared" si="1163"/>
        <v>0</v>
      </c>
      <c r="E1572" s="113">
        <f t="shared" si="1175"/>
        <v>0</v>
      </c>
      <c r="F1572" s="113">
        <f t="shared" si="1176"/>
        <v>0</v>
      </c>
      <c r="G1572" s="113">
        <f t="shared" si="1177"/>
        <v>0</v>
      </c>
      <c r="H1572" s="113">
        <f t="shared" si="1178"/>
        <v>0</v>
      </c>
      <c r="I1572" s="113">
        <f t="shared" si="1179"/>
        <v>0</v>
      </c>
      <c r="J1572" s="113">
        <f t="shared" si="1180"/>
        <v>0</v>
      </c>
      <c r="K1572" s="113">
        <f t="shared" si="1170"/>
        <v>0</v>
      </c>
      <c r="L1572" s="76">
        <v>8</v>
      </c>
      <c r="M1572" s="76">
        <v>5</v>
      </c>
      <c r="N1572" s="76">
        <v>7</v>
      </c>
      <c r="O1572" s="76">
        <v>6</v>
      </c>
      <c r="P1572" s="76">
        <v>6</v>
      </c>
      <c r="Q1572" s="76">
        <v>2</v>
      </c>
      <c r="R1572" s="76">
        <v>1</v>
      </c>
      <c r="S1572" s="17">
        <f t="shared" si="1164"/>
        <v>0</v>
      </c>
      <c r="T1572" s="113">
        <f t="shared" si="1181"/>
        <v>0</v>
      </c>
      <c r="U1572" s="113">
        <f t="shared" si="1182"/>
        <v>0</v>
      </c>
      <c r="V1572" s="113">
        <f t="shared" si="1183"/>
        <v>0</v>
      </c>
      <c r="W1572" s="113">
        <f t="shared" si="1184"/>
        <v>0</v>
      </c>
      <c r="X1572" s="113">
        <f t="shared" si="1185"/>
        <v>0</v>
      </c>
      <c r="Y1572" s="113">
        <f t="shared" si="1186"/>
        <v>0</v>
      </c>
      <c r="Z1572" s="113">
        <f t="shared" si="1171"/>
        <v>0</v>
      </c>
      <c r="AA1572" s="76">
        <v>10</v>
      </c>
      <c r="AB1572" s="76">
        <v>6</v>
      </c>
      <c r="AC1572" s="76">
        <v>8</v>
      </c>
      <c r="AD1572" s="76">
        <v>2</v>
      </c>
      <c r="AE1572" s="76">
        <v>2</v>
      </c>
      <c r="AF1572" s="76">
        <v>5</v>
      </c>
      <c r="AG1572" s="76">
        <v>8</v>
      </c>
      <c r="AH1572" s="131">
        <f t="shared" si="1165"/>
        <v>0</v>
      </c>
      <c r="AI1572" s="131">
        <f t="shared" si="1172"/>
        <v>0</v>
      </c>
      <c r="AJ1572" s="131">
        <f t="shared" si="1188"/>
        <v>0</v>
      </c>
      <c r="AK1572" s="131">
        <f t="shared" si="1189"/>
        <v>0</v>
      </c>
      <c r="AL1572" s="131">
        <f t="shared" si="1173"/>
        <v>0</v>
      </c>
      <c r="AM1572" s="131">
        <f t="shared" si="1174"/>
        <v>0</v>
      </c>
      <c r="AN1572" s="131">
        <f t="shared" si="1166"/>
        <v>0</v>
      </c>
      <c r="AX1572" s="128">
        <f t="shared" si="1167"/>
        <v>0</v>
      </c>
      <c r="BA1572" s="128">
        <f t="shared" si="1168"/>
        <v>0</v>
      </c>
      <c r="BB1572" s="128">
        <f t="shared" si="1169"/>
        <v>0</v>
      </c>
      <c r="BW1572" s="136" t="str">
        <f t="shared" si="1190"/>
        <v xml:space="preserve">   </v>
      </c>
    </row>
    <row r="1573" spans="1:75" x14ac:dyDescent="0.25">
      <c r="A1573" s="134">
        <f t="shared" si="1162"/>
        <v>0</v>
      </c>
      <c r="C1573" s="10" t="str">
        <f t="shared" si="1187"/>
        <v>Do Not Pick</v>
      </c>
      <c r="D1573" s="17">
        <f t="shared" si="1163"/>
        <v>0</v>
      </c>
      <c r="E1573" s="113">
        <f t="shared" si="1175"/>
        <v>0</v>
      </c>
      <c r="F1573" s="113">
        <f t="shared" si="1176"/>
        <v>0</v>
      </c>
      <c r="G1573" s="113">
        <f t="shared" si="1177"/>
        <v>0</v>
      </c>
      <c r="H1573" s="113">
        <f t="shared" si="1178"/>
        <v>0</v>
      </c>
      <c r="I1573" s="113">
        <f t="shared" si="1179"/>
        <v>0</v>
      </c>
      <c r="J1573" s="113">
        <f t="shared" si="1180"/>
        <v>0</v>
      </c>
      <c r="K1573" s="113">
        <f t="shared" si="1170"/>
        <v>0</v>
      </c>
      <c r="L1573" s="76">
        <v>8</v>
      </c>
      <c r="M1573" s="76">
        <v>5</v>
      </c>
      <c r="N1573" s="76">
        <v>7</v>
      </c>
      <c r="O1573" s="76">
        <v>6</v>
      </c>
      <c r="P1573" s="76">
        <v>6</v>
      </c>
      <c r="Q1573" s="76">
        <v>2</v>
      </c>
      <c r="R1573" s="76">
        <v>1</v>
      </c>
      <c r="S1573" s="17">
        <f t="shared" si="1164"/>
        <v>0</v>
      </c>
      <c r="T1573" s="113">
        <f t="shared" si="1181"/>
        <v>0</v>
      </c>
      <c r="U1573" s="113">
        <f t="shared" si="1182"/>
        <v>0</v>
      </c>
      <c r="V1573" s="113">
        <f t="shared" si="1183"/>
        <v>0</v>
      </c>
      <c r="W1573" s="113">
        <f t="shared" si="1184"/>
        <v>0</v>
      </c>
      <c r="X1573" s="113">
        <f t="shared" si="1185"/>
        <v>0</v>
      </c>
      <c r="Y1573" s="113">
        <f t="shared" si="1186"/>
        <v>0</v>
      </c>
      <c r="Z1573" s="113">
        <f t="shared" si="1171"/>
        <v>0</v>
      </c>
      <c r="AA1573" s="76">
        <v>10</v>
      </c>
      <c r="AB1573" s="76">
        <v>6</v>
      </c>
      <c r="AC1573" s="76">
        <v>8</v>
      </c>
      <c r="AD1573" s="76">
        <v>2</v>
      </c>
      <c r="AE1573" s="76">
        <v>2</v>
      </c>
      <c r="AF1573" s="76">
        <v>5</v>
      </c>
      <c r="AG1573" s="76">
        <v>8</v>
      </c>
      <c r="AH1573" s="131">
        <f t="shared" si="1165"/>
        <v>0</v>
      </c>
      <c r="AI1573" s="131">
        <f t="shared" si="1172"/>
        <v>0</v>
      </c>
      <c r="AJ1573" s="131">
        <f t="shared" si="1188"/>
        <v>0</v>
      </c>
      <c r="AK1573" s="131">
        <f t="shared" si="1189"/>
        <v>0</v>
      </c>
      <c r="AL1573" s="131">
        <f t="shared" si="1173"/>
        <v>0</v>
      </c>
      <c r="AM1573" s="131">
        <f t="shared" si="1174"/>
        <v>0</v>
      </c>
      <c r="AN1573" s="131">
        <f t="shared" si="1166"/>
        <v>0</v>
      </c>
      <c r="AX1573" s="128">
        <f t="shared" si="1167"/>
        <v>0</v>
      </c>
      <c r="BA1573" s="128">
        <f t="shared" si="1168"/>
        <v>0</v>
      </c>
      <c r="BB1573" s="128">
        <f t="shared" si="1169"/>
        <v>0</v>
      </c>
      <c r="BW1573" s="136" t="str">
        <f t="shared" si="1190"/>
        <v xml:space="preserve">   </v>
      </c>
    </row>
    <row r="1574" spans="1:75" x14ac:dyDescent="0.25">
      <c r="A1574" s="134">
        <f t="shared" si="1162"/>
        <v>0</v>
      </c>
      <c r="C1574" s="10" t="str">
        <f t="shared" si="1187"/>
        <v>Do Not Pick</v>
      </c>
      <c r="D1574" s="17">
        <f t="shared" si="1163"/>
        <v>0</v>
      </c>
      <c r="E1574" s="113">
        <f t="shared" si="1175"/>
        <v>0</v>
      </c>
      <c r="F1574" s="113">
        <f t="shared" si="1176"/>
        <v>0</v>
      </c>
      <c r="G1574" s="113">
        <f t="shared" si="1177"/>
        <v>0</v>
      </c>
      <c r="H1574" s="113">
        <f t="shared" si="1178"/>
        <v>0</v>
      </c>
      <c r="I1574" s="113">
        <f t="shared" si="1179"/>
        <v>0</v>
      </c>
      <c r="J1574" s="113">
        <f t="shared" si="1180"/>
        <v>0</v>
      </c>
      <c r="K1574" s="113">
        <f t="shared" si="1170"/>
        <v>0</v>
      </c>
      <c r="L1574" s="76">
        <v>8</v>
      </c>
      <c r="M1574" s="76">
        <v>5</v>
      </c>
      <c r="N1574" s="76">
        <v>7</v>
      </c>
      <c r="O1574" s="76">
        <v>6</v>
      </c>
      <c r="P1574" s="76">
        <v>6</v>
      </c>
      <c r="Q1574" s="76">
        <v>2</v>
      </c>
      <c r="R1574" s="76">
        <v>1</v>
      </c>
      <c r="S1574" s="17">
        <f t="shared" si="1164"/>
        <v>0</v>
      </c>
      <c r="T1574" s="113">
        <f t="shared" si="1181"/>
        <v>0</v>
      </c>
      <c r="U1574" s="113">
        <f t="shared" si="1182"/>
        <v>0</v>
      </c>
      <c r="V1574" s="113">
        <f t="shared" si="1183"/>
        <v>0</v>
      </c>
      <c r="W1574" s="113">
        <f t="shared" si="1184"/>
        <v>0</v>
      </c>
      <c r="X1574" s="113">
        <f t="shared" si="1185"/>
        <v>0</v>
      </c>
      <c r="Y1574" s="113">
        <f t="shared" si="1186"/>
        <v>0</v>
      </c>
      <c r="Z1574" s="113">
        <f t="shared" si="1171"/>
        <v>0</v>
      </c>
      <c r="AA1574" s="76">
        <v>10</v>
      </c>
      <c r="AB1574" s="76">
        <v>6</v>
      </c>
      <c r="AC1574" s="76">
        <v>8</v>
      </c>
      <c r="AD1574" s="76">
        <v>2</v>
      </c>
      <c r="AE1574" s="76">
        <v>2</v>
      </c>
      <c r="AF1574" s="76">
        <v>5</v>
      </c>
      <c r="AG1574" s="76">
        <v>8</v>
      </c>
      <c r="AH1574" s="131">
        <f t="shared" si="1165"/>
        <v>0</v>
      </c>
      <c r="AI1574" s="131">
        <f t="shared" si="1172"/>
        <v>0</v>
      </c>
      <c r="AJ1574" s="131">
        <f t="shared" si="1188"/>
        <v>0</v>
      </c>
      <c r="AK1574" s="131">
        <f t="shared" si="1189"/>
        <v>0</v>
      </c>
      <c r="AL1574" s="131">
        <f t="shared" si="1173"/>
        <v>0</v>
      </c>
      <c r="AM1574" s="131">
        <f t="shared" si="1174"/>
        <v>0</v>
      </c>
      <c r="AN1574" s="131">
        <f t="shared" si="1166"/>
        <v>0</v>
      </c>
      <c r="AX1574" s="128">
        <f t="shared" si="1167"/>
        <v>0</v>
      </c>
      <c r="BA1574" s="128">
        <f t="shared" si="1168"/>
        <v>0</v>
      </c>
      <c r="BB1574" s="128">
        <f t="shared" si="1169"/>
        <v>0</v>
      </c>
      <c r="BW1574" s="136" t="str">
        <f t="shared" si="1190"/>
        <v xml:space="preserve">   </v>
      </c>
    </row>
    <row r="1575" spans="1:75" x14ac:dyDescent="0.25">
      <c r="A1575" s="134">
        <f t="shared" si="1162"/>
        <v>0</v>
      </c>
      <c r="C1575" s="10" t="str">
        <f t="shared" si="1187"/>
        <v>Do Not Pick</v>
      </c>
      <c r="D1575" s="17">
        <f t="shared" si="1163"/>
        <v>0</v>
      </c>
      <c r="E1575" s="113">
        <f t="shared" si="1175"/>
        <v>0</v>
      </c>
      <c r="F1575" s="113">
        <f t="shared" si="1176"/>
        <v>0</v>
      </c>
      <c r="G1575" s="113">
        <f t="shared" si="1177"/>
        <v>0</v>
      </c>
      <c r="H1575" s="113">
        <f t="shared" si="1178"/>
        <v>0</v>
      </c>
      <c r="I1575" s="113">
        <f t="shared" si="1179"/>
        <v>0</v>
      </c>
      <c r="J1575" s="113">
        <f t="shared" si="1180"/>
        <v>0</v>
      </c>
      <c r="K1575" s="113">
        <f t="shared" si="1170"/>
        <v>0</v>
      </c>
      <c r="L1575" s="76">
        <v>8</v>
      </c>
      <c r="M1575" s="76">
        <v>5</v>
      </c>
      <c r="N1575" s="76">
        <v>7</v>
      </c>
      <c r="O1575" s="76">
        <v>6</v>
      </c>
      <c r="P1575" s="76">
        <v>6</v>
      </c>
      <c r="Q1575" s="76">
        <v>2</v>
      </c>
      <c r="R1575" s="76">
        <v>1</v>
      </c>
      <c r="S1575" s="17">
        <f t="shared" si="1164"/>
        <v>0</v>
      </c>
      <c r="T1575" s="113">
        <f t="shared" si="1181"/>
        <v>0</v>
      </c>
      <c r="U1575" s="113">
        <f t="shared" si="1182"/>
        <v>0</v>
      </c>
      <c r="V1575" s="113">
        <f t="shared" si="1183"/>
        <v>0</v>
      </c>
      <c r="W1575" s="113">
        <f t="shared" si="1184"/>
        <v>0</v>
      </c>
      <c r="X1575" s="113">
        <f t="shared" si="1185"/>
        <v>0</v>
      </c>
      <c r="Y1575" s="113">
        <f t="shared" si="1186"/>
        <v>0</v>
      </c>
      <c r="Z1575" s="113">
        <f t="shared" si="1171"/>
        <v>0</v>
      </c>
      <c r="AA1575" s="76">
        <v>10</v>
      </c>
      <c r="AB1575" s="76">
        <v>6</v>
      </c>
      <c r="AC1575" s="76">
        <v>8</v>
      </c>
      <c r="AD1575" s="76">
        <v>2</v>
      </c>
      <c r="AE1575" s="76">
        <v>2</v>
      </c>
      <c r="AF1575" s="76">
        <v>5</v>
      </c>
      <c r="AG1575" s="76">
        <v>8</v>
      </c>
      <c r="AH1575" s="131">
        <f t="shared" si="1165"/>
        <v>0</v>
      </c>
      <c r="AI1575" s="131">
        <f t="shared" si="1172"/>
        <v>0</v>
      </c>
      <c r="AJ1575" s="131">
        <f t="shared" si="1188"/>
        <v>0</v>
      </c>
      <c r="AK1575" s="131">
        <f t="shared" si="1189"/>
        <v>0</v>
      </c>
      <c r="AL1575" s="131">
        <f t="shared" si="1173"/>
        <v>0</v>
      </c>
      <c r="AM1575" s="131">
        <f t="shared" si="1174"/>
        <v>0</v>
      </c>
      <c r="AN1575" s="131">
        <f t="shared" si="1166"/>
        <v>0</v>
      </c>
      <c r="AX1575" s="128">
        <f t="shared" si="1167"/>
        <v>0</v>
      </c>
      <c r="BA1575" s="128">
        <f t="shared" si="1168"/>
        <v>0</v>
      </c>
      <c r="BB1575" s="128">
        <f t="shared" si="1169"/>
        <v>0</v>
      </c>
      <c r="BW1575" s="136" t="str">
        <f t="shared" si="1190"/>
        <v xml:space="preserve">   </v>
      </c>
    </row>
    <row r="1576" spans="1:75" x14ac:dyDescent="0.25">
      <c r="A1576" s="134">
        <f t="shared" si="1162"/>
        <v>0</v>
      </c>
      <c r="C1576" s="10" t="str">
        <f t="shared" si="1187"/>
        <v>Do Not Pick</v>
      </c>
      <c r="D1576" s="17">
        <f t="shared" si="1163"/>
        <v>0</v>
      </c>
      <c r="E1576" s="113">
        <f t="shared" si="1175"/>
        <v>0</v>
      </c>
      <c r="F1576" s="113">
        <f t="shared" si="1176"/>
        <v>0</v>
      </c>
      <c r="G1576" s="113">
        <f t="shared" si="1177"/>
        <v>0</v>
      </c>
      <c r="H1576" s="113">
        <f t="shared" si="1178"/>
        <v>0</v>
      </c>
      <c r="I1576" s="113">
        <f t="shared" si="1179"/>
        <v>0</v>
      </c>
      <c r="J1576" s="113">
        <f t="shared" si="1180"/>
        <v>0</v>
      </c>
      <c r="K1576" s="113">
        <f t="shared" si="1170"/>
        <v>0</v>
      </c>
      <c r="L1576" s="76">
        <v>8</v>
      </c>
      <c r="M1576" s="76">
        <v>5</v>
      </c>
      <c r="N1576" s="76">
        <v>7</v>
      </c>
      <c r="O1576" s="76">
        <v>6</v>
      </c>
      <c r="P1576" s="76">
        <v>6</v>
      </c>
      <c r="Q1576" s="76">
        <v>2</v>
      </c>
      <c r="R1576" s="76">
        <v>1</v>
      </c>
      <c r="S1576" s="17">
        <f t="shared" si="1164"/>
        <v>0</v>
      </c>
      <c r="T1576" s="113">
        <f t="shared" si="1181"/>
        <v>0</v>
      </c>
      <c r="U1576" s="113">
        <f t="shared" si="1182"/>
        <v>0</v>
      </c>
      <c r="V1576" s="113">
        <f t="shared" si="1183"/>
        <v>0</v>
      </c>
      <c r="W1576" s="113">
        <f t="shared" si="1184"/>
        <v>0</v>
      </c>
      <c r="X1576" s="113">
        <f t="shared" si="1185"/>
        <v>0</v>
      </c>
      <c r="Y1576" s="113">
        <f t="shared" si="1186"/>
        <v>0</v>
      </c>
      <c r="Z1576" s="113">
        <f t="shared" si="1171"/>
        <v>0</v>
      </c>
      <c r="AA1576" s="76">
        <v>10</v>
      </c>
      <c r="AB1576" s="76">
        <v>6</v>
      </c>
      <c r="AC1576" s="76">
        <v>8</v>
      </c>
      <c r="AD1576" s="76">
        <v>2</v>
      </c>
      <c r="AE1576" s="76">
        <v>2</v>
      </c>
      <c r="AF1576" s="76">
        <v>5</v>
      </c>
      <c r="AG1576" s="76">
        <v>8</v>
      </c>
      <c r="AH1576" s="131">
        <f t="shared" si="1165"/>
        <v>0</v>
      </c>
      <c r="AI1576" s="131">
        <f t="shared" si="1172"/>
        <v>0</v>
      </c>
      <c r="AJ1576" s="131">
        <f t="shared" si="1188"/>
        <v>0</v>
      </c>
      <c r="AK1576" s="131">
        <f t="shared" si="1189"/>
        <v>0</v>
      </c>
      <c r="AL1576" s="131">
        <f t="shared" si="1173"/>
        <v>0</v>
      </c>
      <c r="AM1576" s="131">
        <f t="shared" si="1174"/>
        <v>0</v>
      </c>
      <c r="AN1576" s="131">
        <f t="shared" si="1166"/>
        <v>0</v>
      </c>
      <c r="AX1576" s="128">
        <f t="shared" si="1167"/>
        <v>0</v>
      </c>
      <c r="BA1576" s="128">
        <f t="shared" si="1168"/>
        <v>0</v>
      </c>
      <c r="BB1576" s="128">
        <f t="shared" si="1169"/>
        <v>0</v>
      </c>
      <c r="BW1576" s="136" t="str">
        <f t="shared" si="1190"/>
        <v xml:space="preserve">   </v>
      </c>
    </row>
    <row r="1577" spans="1:75" x14ac:dyDescent="0.25">
      <c r="A1577" s="134">
        <f t="shared" si="1162"/>
        <v>0</v>
      </c>
      <c r="C1577" s="10" t="str">
        <f t="shared" si="1187"/>
        <v>Do Not Pick</v>
      </c>
      <c r="D1577" s="17">
        <f t="shared" si="1163"/>
        <v>0</v>
      </c>
      <c r="E1577" s="113">
        <f t="shared" si="1175"/>
        <v>0</v>
      </c>
      <c r="F1577" s="113">
        <f t="shared" si="1176"/>
        <v>0</v>
      </c>
      <c r="G1577" s="113">
        <f t="shared" si="1177"/>
        <v>0</v>
      </c>
      <c r="H1577" s="113">
        <f t="shared" si="1178"/>
        <v>0</v>
      </c>
      <c r="I1577" s="113">
        <f t="shared" si="1179"/>
        <v>0</v>
      </c>
      <c r="J1577" s="113">
        <f t="shared" si="1180"/>
        <v>0</v>
      </c>
      <c r="K1577" s="113">
        <f t="shared" si="1170"/>
        <v>0</v>
      </c>
      <c r="L1577" s="76">
        <v>8</v>
      </c>
      <c r="M1577" s="76">
        <v>5</v>
      </c>
      <c r="N1577" s="76">
        <v>7</v>
      </c>
      <c r="O1577" s="76">
        <v>6</v>
      </c>
      <c r="P1577" s="76">
        <v>6</v>
      </c>
      <c r="Q1577" s="76">
        <v>2</v>
      </c>
      <c r="R1577" s="76">
        <v>1</v>
      </c>
      <c r="S1577" s="17">
        <f t="shared" si="1164"/>
        <v>0</v>
      </c>
      <c r="T1577" s="113">
        <f t="shared" si="1181"/>
        <v>0</v>
      </c>
      <c r="U1577" s="113">
        <f t="shared" si="1182"/>
        <v>0</v>
      </c>
      <c r="V1577" s="113">
        <f t="shared" si="1183"/>
        <v>0</v>
      </c>
      <c r="W1577" s="113">
        <f t="shared" si="1184"/>
        <v>0</v>
      </c>
      <c r="X1577" s="113">
        <f t="shared" si="1185"/>
        <v>0</v>
      </c>
      <c r="Y1577" s="113">
        <f t="shared" si="1186"/>
        <v>0</v>
      </c>
      <c r="Z1577" s="113">
        <f t="shared" si="1171"/>
        <v>0</v>
      </c>
      <c r="AA1577" s="76">
        <v>10</v>
      </c>
      <c r="AB1577" s="76">
        <v>6</v>
      </c>
      <c r="AC1577" s="76">
        <v>8</v>
      </c>
      <c r="AD1577" s="76">
        <v>2</v>
      </c>
      <c r="AE1577" s="76">
        <v>2</v>
      </c>
      <c r="AF1577" s="76">
        <v>5</v>
      </c>
      <c r="AG1577" s="76">
        <v>8</v>
      </c>
      <c r="AH1577" s="131">
        <f t="shared" si="1165"/>
        <v>0</v>
      </c>
      <c r="AI1577" s="131">
        <f t="shared" si="1172"/>
        <v>0</v>
      </c>
      <c r="AJ1577" s="131">
        <f t="shared" si="1188"/>
        <v>0</v>
      </c>
      <c r="AK1577" s="131">
        <f t="shared" si="1189"/>
        <v>0</v>
      </c>
      <c r="AL1577" s="131">
        <f t="shared" si="1173"/>
        <v>0</v>
      </c>
      <c r="AM1577" s="131">
        <f t="shared" si="1174"/>
        <v>0</v>
      </c>
      <c r="AN1577" s="131">
        <f t="shared" si="1166"/>
        <v>0</v>
      </c>
      <c r="AX1577" s="128">
        <f t="shared" si="1167"/>
        <v>0</v>
      </c>
      <c r="BA1577" s="128">
        <f t="shared" si="1168"/>
        <v>0</v>
      </c>
      <c r="BB1577" s="128">
        <f t="shared" si="1169"/>
        <v>0</v>
      </c>
      <c r="BW1577" s="136" t="str">
        <f t="shared" si="1190"/>
        <v xml:space="preserve">   </v>
      </c>
    </row>
    <row r="1578" spans="1:75" x14ac:dyDescent="0.25">
      <c r="A1578" s="134">
        <f t="shared" si="1162"/>
        <v>0</v>
      </c>
      <c r="C1578" s="10" t="str">
        <f t="shared" si="1187"/>
        <v>Do Not Pick</v>
      </c>
      <c r="D1578" s="17">
        <f t="shared" si="1163"/>
        <v>0</v>
      </c>
      <c r="E1578" s="113">
        <f t="shared" si="1175"/>
        <v>0</v>
      </c>
      <c r="F1578" s="113">
        <f t="shared" si="1176"/>
        <v>0</v>
      </c>
      <c r="G1578" s="113">
        <f t="shared" si="1177"/>
        <v>0</v>
      </c>
      <c r="H1578" s="113">
        <f t="shared" si="1178"/>
        <v>0</v>
      </c>
      <c r="I1578" s="113">
        <f t="shared" si="1179"/>
        <v>0</v>
      </c>
      <c r="J1578" s="113">
        <f t="shared" si="1180"/>
        <v>0</v>
      </c>
      <c r="K1578" s="113">
        <f t="shared" si="1170"/>
        <v>0</v>
      </c>
      <c r="L1578" s="76">
        <v>8</v>
      </c>
      <c r="M1578" s="76">
        <v>5</v>
      </c>
      <c r="N1578" s="76">
        <v>7</v>
      </c>
      <c r="O1578" s="76">
        <v>6</v>
      </c>
      <c r="P1578" s="76">
        <v>6</v>
      </c>
      <c r="Q1578" s="76">
        <v>2</v>
      </c>
      <c r="R1578" s="76">
        <v>1</v>
      </c>
      <c r="S1578" s="17">
        <f t="shared" si="1164"/>
        <v>0</v>
      </c>
      <c r="T1578" s="113">
        <f t="shared" si="1181"/>
        <v>0</v>
      </c>
      <c r="U1578" s="113">
        <f t="shared" si="1182"/>
        <v>0</v>
      </c>
      <c r="V1578" s="113">
        <f t="shared" si="1183"/>
        <v>0</v>
      </c>
      <c r="W1578" s="113">
        <f t="shared" si="1184"/>
        <v>0</v>
      </c>
      <c r="X1578" s="113">
        <f t="shared" si="1185"/>
        <v>0</v>
      </c>
      <c r="Y1578" s="113">
        <f t="shared" si="1186"/>
        <v>0</v>
      </c>
      <c r="Z1578" s="113">
        <f t="shared" si="1171"/>
        <v>0</v>
      </c>
      <c r="AA1578" s="76">
        <v>10</v>
      </c>
      <c r="AB1578" s="76">
        <v>6</v>
      </c>
      <c r="AC1578" s="76">
        <v>8</v>
      </c>
      <c r="AD1578" s="76">
        <v>2</v>
      </c>
      <c r="AE1578" s="76">
        <v>2</v>
      </c>
      <c r="AF1578" s="76">
        <v>5</v>
      </c>
      <c r="AG1578" s="76">
        <v>8</v>
      </c>
      <c r="AH1578" s="131">
        <f t="shared" si="1165"/>
        <v>0</v>
      </c>
      <c r="AI1578" s="131">
        <f t="shared" si="1172"/>
        <v>0</v>
      </c>
      <c r="AJ1578" s="131">
        <f t="shared" si="1188"/>
        <v>0</v>
      </c>
      <c r="AK1578" s="131">
        <f t="shared" si="1189"/>
        <v>0</v>
      </c>
      <c r="AL1578" s="131">
        <f t="shared" si="1173"/>
        <v>0</v>
      </c>
      <c r="AM1578" s="131">
        <f t="shared" si="1174"/>
        <v>0</v>
      </c>
      <c r="AN1578" s="131">
        <f t="shared" si="1166"/>
        <v>0</v>
      </c>
      <c r="AX1578" s="128">
        <f t="shared" si="1167"/>
        <v>0</v>
      </c>
      <c r="BA1578" s="128">
        <f t="shared" si="1168"/>
        <v>0</v>
      </c>
      <c r="BB1578" s="128">
        <f t="shared" si="1169"/>
        <v>0</v>
      </c>
      <c r="BW1578" s="136" t="str">
        <f t="shared" si="1190"/>
        <v xml:space="preserve">   </v>
      </c>
    </row>
    <row r="1579" spans="1:75" x14ac:dyDescent="0.25">
      <c r="A1579" s="134">
        <f t="shared" si="1162"/>
        <v>0</v>
      </c>
      <c r="C1579" s="10" t="str">
        <f t="shared" si="1187"/>
        <v>Do Not Pick</v>
      </c>
      <c r="D1579" s="17">
        <f t="shared" si="1163"/>
        <v>0</v>
      </c>
      <c r="E1579" s="113">
        <f t="shared" si="1175"/>
        <v>0</v>
      </c>
      <c r="F1579" s="113">
        <f t="shared" si="1176"/>
        <v>0</v>
      </c>
      <c r="G1579" s="113">
        <f t="shared" si="1177"/>
        <v>0</v>
      </c>
      <c r="H1579" s="113">
        <f t="shared" si="1178"/>
        <v>0</v>
      </c>
      <c r="I1579" s="113">
        <f t="shared" si="1179"/>
        <v>0</v>
      </c>
      <c r="J1579" s="113">
        <f t="shared" si="1180"/>
        <v>0</v>
      </c>
      <c r="K1579" s="113">
        <f t="shared" si="1170"/>
        <v>0</v>
      </c>
      <c r="L1579" s="76">
        <v>8</v>
      </c>
      <c r="M1579" s="76">
        <v>5</v>
      </c>
      <c r="N1579" s="76">
        <v>7</v>
      </c>
      <c r="O1579" s="76">
        <v>6</v>
      </c>
      <c r="P1579" s="76">
        <v>6</v>
      </c>
      <c r="Q1579" s="76">
        <v>2</v>
      </c>
      <c r="R1579" s="76">
        <v>1</v>
      </c>
      <c r="S1579" s="17">
        <f t="shared" si="1164"/>
        <v>0</v>
      </c>
      <c r="T1579" s="113">
        <f t="shared" si="1181"/>
        <v>0</v>
      </c>
      <c r="U1579" s="113">
        <f t="shared" si="1182"/>
        <v>0</v>
      </c>
      <c r="V1579" s="113">
        <f t="shared" si="1183"/>
        <v>0</v>
      </c>
      <c r="W1579" s="113">
        <f t="shared" si="1184"/>
        <v>0</v>
      </c>
      <c r="X1579" s="113">
        <f t="shared" si="1185"/>
        <v>0</v>
      </c>
      <c r="Y1579" s="113">
        <f t="shared" si="1186"/>
        <v>0</v>
      </c>
      <c r="Z1579" s="113">
        <f t="shared" si="1171"/>
        <v>0</v>
      </c>
      <c r="AA1579" s="76">
        <v>10</v>
      </c>
      <c r="AB1579" s="76">
        <v>6</v>
      </c>
      <c r="AC1579" s="76">
        <v>8</v>
      </c>
      <c r="AD1579" s="76">
        <v>2</v>
      </c>
      <c r="AE1579" s="76">
        <v>2</v>
      </c>
      <c r="AF1579" s="76">
        <v>5</v>
      </c>
      <c r="AG1579" s="76">
        <v>8</v>
      </c>
      <c r="AH1579" s="131">
        <f t="shared" si="1165"/>
        <v>0</v>
      </c>
      <c r="AI1579" s="131">
        <f t="shared" si="1172"/>
        <v>0</v>
      </c>
      <c r="AJ1579" s="131">
        <f t="shared" si="1188"/>
        <v>0</v>
      </c>
      <c r="AK1579" s="131">
        <f t="shared" si="1189"/>
        <v>0</v>
      </c>
      <c r="AL1579" s="131">
        <f t="shared" si="1173"/>
        <v>0</v>
      </c>
      <c r="AM1579" s="131">
        <f t="shared" si="1174"/>
        <v>0</v>
      </c>
      <c r="AN1579" s="131">
        <f t="shared" si="1166"/>
        <v>0</v>
      </c>
      <c r="AX1579" s="128">
        <f t="shared" si="1167"/>
        <v>0</v>
      </c>
      <c r="BA1579" s="128">
        <f t="shared" si="1168"/>
        <v>0</v>
      </c>
      <c r="BB1579" s="128">
        <f t="shared" si="1169"/>
        <v>0</v>
      </c>
      <c r="BW1579" s="136" t="str">
        <f t="shared" si="1190"/>
        <v xml:space="preserve">   </v>
      </c>
    </row>
    <row r="1580" spans="1:75" x14ac:dyDescent="0.25">
      <c r="A1580" s="134">
        <f t="shared" si="1162"/>
        <v>0</v>
      </c>
      <c r="C1580" s="10" t="str">
        <f t="shared" si="1187"/>
        <v>Do Not Pick</v>
      </c>
      <c r="D1580" s="17">
        <f t="shared" si="1163"/>
        <v>0</v>
      </c>
      <c r="E1580" s="113">
        <f t="shared" si="1175"/>
        <v>0</v>
      </c>
      <c r="F1580" s="113">
        <f t="shared" si="1176"/>
        <v>0</v>
      </c>
      <c r="G1580" s="113">
        <f t="shared" si="1177"/>
        <v>0</v>
      </c>
      <c r="H1580" s="113">
        <f t="shared" si="1178"/>
        <v>0</v>
      </c>
      <c r="I1580" s="113">
        <f t="shared" si="1179"/>
        <v>0</v>
      </c>
      <c r="J1580" s="113">
        <f t="shared" si="1180"/>
        <v>0</v>
      </c>
      <c r="K1580" s="113">
        <f t="shared" si="1170"/>
        <v>0</v>
      </c>
      <c r="L1580" s="76">
        <v>8</v>
      </c>
      <c r="M1580" s="76">
        <v>5</v>
      </c>
      <c r="N1580" s="76">
        <v>7</v>
      </c>
      <c r="O1580" s="76">
        <v>6</v>
      </c>
      <c r="P1580" s="76">
        <v>6</v>
      </c>
      <c r="Q1580" s="76">
        <v>2</v>
      </c>
      <c r="R1580" s="76">
        <v>1</v>
      </c>
      <c r="S1580" s="17">
        <f t="shared" si="1164"/>
        <v>0</v>
      </c>
      <c r="T1580" s="113">
        <f t="shared" si="1181"/>
        <v>0</v>
      </c>
      <c r="U1580" s="113">
        <f t="shared" si="1182"/>
        <v>0</v>
      </c>
      <c r="V1580" s="113">
        <f t="shared" si="1183"/>
        <v>0</v>
      </c>
      <c r="W1580" s="113">
        <f t="shared" si="1184"/>
        <v>0</v>
      </c>
      <c r="X1580" s="113">
        <f t="shared" si="1185"/>
        <v>0</v>
      </c>
      <c r="Y1580" s="113">
        <f t="shared" si="1186"/>
        <v>0</v>
      </c>
      <c r="Z1580" s="113">
        <f t="shared" si="1171"/>
        <v>0</v>
      </c>
      <c r="AA1580" s="76">
        <v>10</v>
      </c>
      <c r="AB1580" s="76">
        <v>6</v>
      </c>
      <c r="AC1580" s="76">
        <v>8</v>
      </c>
      <c r="AD1580" s="76">
        <v>2</v>
      </c>
      <c r="AE1580" s="76">
        <v>2</v>
      </c>
      <c r="AF1580" s="76">
        <v>5</v>
      </c>
      <c r="AG1580" s="76">
        <v>8</v>
      </c>
      <c r="AH1580" s="131">
        <f t="shared" si="1165"/>
        <v>0</v>
      </c>
      <c r="AI1580" s="131">
        <f t="shared" si="1172"/>
        <v>0</v>
      </c>
      <c r="AJ1580" s="131">
        <f t="shared" si="1188"/>
        <v>0</v>
      </c>
      <c r="AK1580" s="131">
        <f t="shared" si="1189"/>
        <v>0</v>
      </c>
      <c r="AL1580" s="131">
        <f t="shared" si="1173"/>
        <v>0</v>
      </c>
      <c r="AM1580" s="131">
        <f t="shared" si="1174"/>
        <v>0</v>
      </c>
      <c r="AN1580" s="131">
        <f t="shared" si="1166"/>
        <v>0</v>
      </c>
      <c r="AX1580" s="128">
        <f t="shared" si="1167"/>
        <v>0</v>
      </c>
      <c r="BA1580" s="128">
        <f t="shared" si="1168"/>
        <v>0</v>
      </c>
      <c r="BB1580" s="128">
        <f t="shared" si="1169"/>
        <v>0</v>
      </c>
      <c r="BW1580" s="136" t="str">
        <f t="shared" si="1190"/>
        <v xml:space="preserve">   </v>
      </c>
    </row>
    <row r="1581" spans="1:75" x14ac:dyDescent="0.25">
      <c r="A1581" s="134">
        <f t="shared" si="1162"/>
        <v>0</v>
      </c>
      <c r="C1581" s="10" t="str">
        <f t="shared" si="1187"/>
        <v>Do Not Pick</v>
      </c>
      <c r="D1581" s="17">
        <f t="shared" si="1163"/>
        <v>0</v>
      </c>
      <c r="E1581" s="113">
        <f t="shared" si="1175"/>
        <v>0</v>
      </c>
      <c r="F1581" s="113">
        <f t="shared" si="1176"/>
        <v>0</v>
      </c>
      <c r="G1581" s="113">
        <f t="shared" si="1177"/>
        <v>0</v>
      </c>
      <c r="H1581" s="113">
        <f t="shared" si="1178"/>
        <v>0</v>
      </c>
      <c r="I1581" s="113">
        <f t="shared" si="1179"/>
        <v>0</v>
      </c>
      <c r="J1581" s="113">
        <f t="shared" si="1180"/>
        <v>0</v>
      </c>
      <c r="K1581" s="113">
        <f t="shared" si="1170"/>
        <v>0</v>
      </c>
      <c r="L1581" s="76">
        <v>8</v>
      </c>
      <c r="M1581" s="76">
        <v>5</v>
      </c>
      <c r="N1581" s="76">
        <v>7</v>
      </c>
      <c r="O1581" s="76">
        <v>6</v>
      </c>
      <c r="P1581" s="76">
        <v>6</v>
      </c>
      <c r="Q1581" s="76">
        <v>2</v>
      </c>
      <c r="R1581" s="76">
        <v>1</v>
      </c>
      <c r="S1581" s="17">
        <f t="shared" si="1164"/>
        <v>0</v>
      </c>
      <c r="T1581" s="113">
        <f t="shared" si="1181"/>
        <v>0</v>
      </c>
      <c r="U1581" s="113">
        <f t="shared" si="1182"/>
        <v>0</v>
      </c>
      <c r="V1581" s="113">
        <f t="shared" si="1183"/>
        <v>0</v>
      </c>
      <c r="W1581" s="113">
        <f t="shared" si="1184"/>
        <v>0</v>
      </c>
      <c r="X1581" s="113">
        <f t="shared" si="1185"/>
        <v>0</v>
      </c>
      <c r="Y1581" s="113">
        <f t="shared" si="1186"/>
        <v>0</v>
      </c>
      <c r="Z1581" s="113">
        <f t="shared" si="1171"/>
        <v>0</v>
      </c>
      <c r="AA1581" s="76">
        <v>10</v>
      </c>
      <c r="AB1581" s="76">
        <v>6</v>
      </c>
      <c r="AC1581" s="76">
        <v>8</v>
      </c>
      <c r="AD1581" s="76">
        <v>2</v>
      </c>
      <c r="AE1581" s="76">
        <v>2</v>
      </c>
      <c r="AF1581" s="76">
        <v>5</v>
      </c>
      <c r="AG1581" s="76">
        <v>8</v>
      </c>
      <c r="AH1581" s="131">
        <f t="shared" si="1165"/>
        <v>0</v>
      </c>
      <c r="AI1581" s="131">
        <f t="shared" si="1172"/>
        <v>0</v>
      </c>
      <c r="AJ1581" s="131">
        <f t="shared" si="1188"/>
        <v>0</v>
      </c>
      <c r="AK1581" s="131">
        <f t="shared" si="1189"/>
        <v>0</v>
      </c>
      <c r="AL1581" s="131">
        <f t="shared" si="1173"/>
        <v>0</v>
      </c>
      <c r="AM1581" s="131">
        <f t="shared" si="1174"/>
        <v>0</v>
      </c>
      <c r="AN1581" s="131">
        <f t="shared" si="1166"/>
        <v>0</v>
      </c>
      <c r="AX1581" s="128">
        <f t="shared" si="1167"/>
        <v>0</v>
      </c>
      <c r="BA1581" s="128">
        <f t="shared" si="1168"/>
        <v>0</v>
      </c>
      <c r="BB1581" s="128">
        <f t="shared" si="1169"/>
        <v>0</v>
      </c>
      <c r="BW1581" s="136" t="str">
        <f t="shared" si="1190"/>
        <v xml:space="preserve">   </v>
      </c>
    </row>
    <row r="1582" spans="1:75" x14ac:dyDescent="0.25">
      <c r="A1582" s="134">
        <f t="shared" si="1162"/>
        <v>0</v>
      </c>
      <c r="C1582" s="10" t="str">
        <f t="shared" si="1187"/>
        <v>Do Not Pick</v>
      </c>
      <c r="D1582" s="17">
        <f t="shared" si="1163"/>
        <v>0</v>
      </c>
      <c r="E1582" s="113">
        <f t="shared" si="1175"/>
        <v>0</v>
      </c>
      <c r="F1582" s="113">
        <f t="shared" si="1176"/>
        <v>0</v>
      </c>
      <c r="G1582" s="113">
        <f t="shared" si="1177"/>
        <v>0</v>
      </c>
      <c r="H1582" s="113">
        <f t="shared" si="1178"/>
        <v>0</v>
      </c>
      <c r="I1582" s="113">
        <f t="shared" si="1179"/>
        <v>0</v>
      </c>
      <c r="J1582" s="113">
        <f t="shared" si="1180"/>
        <v>0</v>
      </c>
      <c r="K1582" s="113">
        <f t="shared" si="1170"/>
        <v>0</v>
      </c>
      <c r="L1582" s="76">
        <v>8</v>
      </c>
      <c r="M1582" s="76">
        <v>5</v>
      </c>
      <c r="N1582" s="76">
        <v>7</v>
      </c>
      <c r="O1582" s="76">
        <v>6</v>
      </c>
      <c r="P1582" s="76">
        <v>6</v>
      </c>
      <c r="Q1582" s="76">
        <v>2</v>
      </c>
      <c r="R1582" s="76">
        <v>1</v>
      </c>
      <c r="S1582" s="17">
        <f t="shared" si="1164"/>
        <v>0</v>
      </c>
      <c r="T1582" s="113">
        <f t="shared" si="1181"/>
        <v>0</v>
      </c>
      <c r="U1582" s="113">
        <f t="shared" si="1182"/>
        <v>0</v>
      </c>
      <c r="V1582" s="113">
        <f t="shared" si="1183"/>
        <v>0</v>
      </c>
      <c r="W1582" s="113">
        <f t="shared" si="1184"/>
        <v>0</v>
      </c>
      <c r="X1582" s="113">
        <f t="shared" si="1185"/>
        <v>0</v>
      </c>
      <c r="Y1582" s="113">
        <f t="shared" si="1186"/>
        <v>0</v>
      </c>
      <c r="Z1582" s="113">
        <f t="shared" si="1171"/>
        <v>0</v>
      </c>
      <c r="AA1582" s="76">
        <v>10</v>
      </c>
      <c r="AB1582" s="76">
        <v>6</v>
      </c>
      <c r="AC1582" s="76">
        <v>8</v>
      </c>
      <c r="AD1582" s="76">
        <v>2</v>
      </c>
      <c r="AE1582" s="76">
        <v>2</v>
      </c>
      <c r="AF1582" s="76">
        <v>5</v>
      </c>
      <c r="AG1582" s="76">
        <v>8</v>
      </c>
      <c r="AH1582" s="131">
        <f t="shared" si="1165"/>
        <v>0</v>
      </c>
      <c r="AI1582" s="131">
        <f t="shared" si="1172"/>
        <v>0</v>
      </c>
      <c r="AJ1582" s="131">
        <f t="shared" si="1188"/>
        <v>0</v>
      </c>
      <c r="AK1582" s="131">
        <f t="shared" si="1189"/>
        <v>0</v>
      </c>
      <c r="AL1582" s="131">
        <f t="shared" si="1173"/>
        <v>0</v>
      </c>
      <c r="AM1582" s="131">
        <f t="shared" si="1174"/>
        <v>0</v>
      </c>
      <c r="AN1582" s="131">
        <f t="shared" si="1166"/>
        <v>0</v>
      </c>
      <c r="AX1582" s="128">
        <f t="shared" si="1167"/>
        <v>0</v>
      </c>
      <c r="BA1582" s="128">
        <f t="shared" si="1168"/>
        <v>0</v>
      </c>
      <c r="BB1582" s="128">
        <f t="shared" si="1169"/>
        <v>0</v>
      </c>
      <c r="BW1582" s="136" t="str">
        <f t="shared" si="1190"/>
        <v xml:space="preserve">   </v>
      </c>
    </row>
    <row r="1583" spans="1:75" x14ac:dyDescent="0.25">
      <c r="A1583" s="134">
        <f t="shared" si="1162"/>
        <v>0</v>
      </c>
      <c r="C1583" s="10" t="str">
        <f t="shared" si="1187"/>
        <v>Do Not Pick</v>
      </c>
      <c r="D1583" s="17">
        <f t="shared" si="1163"/>
        <v>0</v>
      </c>
      <c r="E1583" s="113">
        <f t="shared" si="1175"/>
        <v>0</v>
      </c>
      <c r="F1583" s="113">
        <f t="shared" si="1176"/>
        <v>0</v>
      </c>
      <c r="G1583" s="113">
        <f t="shared" si="1177"/>
        <v>0</v>
      </c>
      <c r="H1583" s="113">
        <f t="shared" si="1178"/>
        <v>0</v>
      </c>
      <c r="I1583" s="113">
        <f t="shared" si="1179"/>
        <v>0</v>
      </c>
      <c r="J1583" s="113">
        <f t="shared" si="1180"/>
        <v>0</v>
      </c>
      <c r="K1583" s="113">
        <f t="shared" si="1170"/>
        <v>0</v>
      </c>
      <c r="L1583" s="76">
        <v>8</v>
      </c>
      <c r="M1583" s="76">
        <v>5</v>
      </c>
      <c r="N1583" s="76">
        <v>7</v>
      </c>
      <c r="O1583" s="76">
        <v>6</v>
      </c>
      <c r="P1583" s="76">
        <v>6</v>
      </c>
      <c r="Q1583" s="76">
        <v>2</v>
      </c>
      <c r="R1583" s="76">
        <v>1</v>
      </c>
      <c r="S1583" s="17">
        <f t="shared" si="1164"/>
        <v>0</v>
      </c>
      <c r="T1583" s="113">
        <f t="shared" si="1181"/>
        <v>0</v>
      </c>
      <c r="U1583" s="113">
        <f t="shared" si="1182"/>
        <v>0</v>
      </c>
      <c r="V1583" s="113">
        <f t="shared" si="1183"/>
        <v>0</v>
      </c>
      <c r="W1583" s="113">
        <f t="shared" si="1184"/>
        <v>0</v>
      </c>
      <c r="X1583" s="113">
        <f t="shared" si="1185"/>
        <v>0</v>
      </c>
      <c r="Y1583" s="113">
        <f t="shared" si="1186"/>
        <v>0</v>
      </c>
      <c r="Z1583" s="113">
        <f t="shared" si="1171"/>
        <v>0</v>
      </c>
      <c r="AA1583" s="76">
        <v>10</v>
      </c>
      <c r="AB1583" s="76">
        <v>6</v>
      </c>
      <c r="AC1583" s="76">
        <v>8</v>
      </c>
      <c r="AD1583" s="76">
        <v>2</v>
      </c>
      <c r="AE1583" s="76">
        <v>2</v>
      </c>
      <c r="AF1583" s="76">
        <v>5</v>
      </c>
      <c r="AG1583" s="76">
        <v>8</v>
      </c>
      <c r="AH1583" s="131">
        <f t="shared" si="1165"/>
        <v>0</v>
      </c>
      <c r="AI1583" s="131">
        <f t="shared" si="1172"/>
        <v>0</v>
      </c>
      <c r="AJ1583" s="131">
        <f t="shared" si="1188"/>
        <v>0</v>
      </c>
      <c r="AK1583" s="131">
        <f t="shared" si="1189"/>
        <v>0</v>
      </c>
      <c r="AL1583" s="131">
        <f t="shared" si="1173"/>
        <v>0</v>
      </c>
      <c r="AM1583" s="131">
        <f t="shared" si="1174"/>
        <v>0</v>
      </c>
      <c r="AN1583" s="131">
        <f t="shared" si="1166"/>
        <v>0</v>
      </c>
      <c r="AX1583" s="128">
        <f t="shared" si="1167"/>
        <v>0</v>
      </c>
      <c r="BA1583" s="128">
        <f t="shared" si="1168"/>
        <v>0</v>
      </c>
      <c r="BB1583" s="128">
        <f t="shared" si="1169"/>
        <v>0</v>
      </c>
      <c r="BW1583" s="136" t="str">
        <f t="shared" si="1190"/>
        <v xml:space="preserve">   </v>
      </c>
    </row>
    <row r="1584" spans="1:75" x14ac:dyDescent="0.25">
      <c r="A1584" s="134">
        <f t="shared" si="1162"/>
        <v>0</v>
      </c>
      <c r="C1584" s="10" t="str">
        <f t="shared" si="1187"/>
        <v>Do Not Pick</v>
      </c>
      <c r="D1584" s="17">
        <f t="shared" si="1163"/>
        <v>0</v>
      </c>
      <c r="E1584" s="113">
        <f t="shared" si="1175"/>
        <v>0</v>
      </c>
      <c r="F1584" s="113">
        <f t="shared" si="1176"/>
        <v>0</v>
      </c>
      <c r="G1584" s="113">
        <f t="shared" si="1177"/>
        <v>0</v>
      </c>
      <c r="H1584" s="113">
        <f t="shared" si="1178"/>
        <v>0</v>
      </c>
      <c r="I1584" s="113">
        <f t="shared" si="1179"/>
        <v>0</v>
      </c>
      <c r="J1584" s="113">
        <f t="shared" si="1180"/>
        <v>0</v>
      </c>
      <c r="K1584" s="113">
        <f t="shared" si="1170"/>
        <v>0</v>
      </c>
      <c r="L1584" s="76">
        <v>8</v>
      </c>
      <c r="M1584" s="76">
        <v>5</v>
      </c>
      <c r="N1584" s="76">
        <v>7</v>
      </c>
      <c r="O1584" s="76">
        <v>6</v>
      </c>
      <c r="P1584" s="76">
        <v>6</v>
      </c>
      <c r="Q1584" s="76">
        <v>2</v>
      </c>
      <c r="R1584" s="76">
        <v>1</v>
      </c>
      <c r="S1584" s="17">
        <f t="shared" si="1164"/>
        <v>0</v>
      </c>
      <c r="T1584" s="113">
        <f t="shared" si="1181"/>
        <v>0</v>
      </c>
      <c r="U1584" s="113">
        <f t="shared" si="1182"/>
        <v>0</v>
      </c>
      <c r="V1584" s="113">
        <f t="shared" si="1183"/>
        <v>0</v>
      </c>
      <c r="W1584" s="113">
        <f t="shared" si="1184"/>
        <v>0</v>
      </c>
      <c r="X1584" s="113">
        <f t="shared" si="1185"/>
        <v>0</v>
      </c>
      <c r="Y1584" s="113">
        <f t="shared" si="1186"/>
        <v>0</v>
      </c>
      <c r="Z1584" s="113">
        <f t="shared" si="1171"/>
        <v>0</v>
      </c>
      <c r="AA1584" s="76">
        <v>10</v>
      </c>
      <c r="AB1584" s="76">
        <v>6</v>
      </c>
      <c r="AC1584" s="76">
        <v>8</v>
      </c>
      <c r="AD1584" s="76">
        <v>2</v>
      </c>
      <c r="AE1584" s="76">
        <v>2</v>
      </c>
      <c r="AF1584" s="76">
        <v>5</v>
      </c>
      <c r="AG1584" s="76">
        <v>8</v>
      </c>
      <c r="AH1584" s="131">
        <f t="shared" si="1165"/>
        <v>0</v>
      </c>
      <c r="AI1584" s="131">
        <f t="shared" si="1172"/>
        <v>0</v>
      </c>
      <c r="AJ1584" s="131">
        <f t="shared" si="1188"/>
        <v>0</v>
      </c>
      <c r="AK1584" s="131">
        <f t="shared" si="1189"/>
        <v>0</v>
      </c>
      <c r="AL1584" s="131">
        <f t="shared" si="1173"/>
        <v>0</v>
      </c>
      <c r="AM1584" s="131">
        <f t="shared" si="1174"/>
        <v>0</v>
      </c>
      <c r="AN1584" s="131">
        <f t="shared" si="1166"/>
        <v>0</v>
      </c>
      <c r="AX1584" s="128">
        <f t="shared" si="1167"/>
        <v>0</v>
      </c>
      <c r="BA1584" s="128">
        <f t="shared" si="1168"/>
        <v>0</v>
      </c>
      <c r="BB1584" s="128">
        <f t="shared" si="1169"/>
        <v>0</v>
      </c>
      <c r="BW1584" s="136" t="str">
        <f t="shared" si="1190"/>
        <v xml:space="preserve">   </v>
      </c>
    </row>
    <row r="1585" spans="1:75" x14ac:dyDescent="0.25">
      <c r="A1585" s="134">
        <f t="shared" si="1162"/>
        <v>0</v>
      </c>
      <c r="C1585" s="10" t="str">
        <f t="shared" si="1187"/>
        <v>Do Not Pick</v>
      </c>
      <c r="D1585" s="17">
        <f t="shared" si="1163"/>
        <v>0</v>
      </c>
      <c r="E1585" s="113">
        <f t="shared" si="1175"/>
        <v>0</v>
      </c>
      <c r="F1585" s="113">
        <f t="shared" si="1176"/>
        <v>0</v>
      </c>
      <c r="G1585" s="113">
        <f t="shared" si="1177"/>
        <v>0</v>
      </c>
      <c r="H1585" s="113">
        <f t="shared" si="1178"/>
        <v>0</v>
      </c>
      <c r="I1585" s="113">
        <f t="shared" si="1179"/>
        <v>0</v>
      </c>
      <c r="J1585" s="113">
        <f t="shared" si="1180"/>
        <v>0</v>
      </c>
      <c r="K1585" s="113">
        <f t="shared" si="1170"/>
        <v>0</v>
      </c>
      <c r="L1585" s="76">
        <v>8</v>
      </c>
      <c r="M1585" s="76">
        <v>5</v>
      </c>
      <c r="N1585" s="76">
        <v>7</v>
      </c>
      <c r="O1585" s="76">
        <v>6</v>
      </c>
      <c r="P1585" s="76">
        <v>6</v>
      </c>
      <c r="Q1585" s="76">
        <v>2</v>
      </c>
      <c r="R1585" s="76">
        <v>1</v>
      </c>
      <c r="S1585" s="17">
        <f t="shared" si="1164"/>
        <v>0</v>
      </c>
      <c r="T1585" s="113">
        <f t="shared" si="1181"/>
        <v>0</v>
      </c>
      <c r="U1585" s="113">
        <f t="shared" si="1182"/>
        <v>0</v>
      </c>
      <c r="V1585" s="113">
        <f t="shared" si="1183"/>
        <v>0</v>
      </c>
      <c r="W1585" s="113">
        <f t="shared" si="1184"/>
        <v>0</v>
      </c>
      <c r="X1585" s="113">
        <f t="shared" si="1185"/>
        <v>0</v>
      </c>
      <c r="Y1585" s="113">
        <f t="shared" si="1186"/>
        <v>0</v>
      </c>
      <c r="Z1585" s="113">
        <f t="shared" si="1171"/>
        <v>0</v>
      </c>
      <c r="AA1585" s="76">
        <v>10</v>
      </c>
      <c r="AB1585" s="76">
        <v>6</v>
      </c>
      <c r="AC1585" s="76">
        <v>8</v>
      </c>
      <c r="AD1585" s="76">
        <v>2</v>
      </c>
      <c r="AE1585" s="76">
        <v>2</v>
      </c>
      <c r="AF1585" s="76">
        <v>5</v>
      </c>
      <c r="AG1585" s="76">
        <v>8</v>
      </c>
      <c r="AH1585" s="131">
        <f t="shared" si="1165"/>
        <v>0</v>
      </c>
      <c r="AI1585" s="131">
        <f t="shared" si="1172"/>
        <v>0</v>
      </c>
      <c r="AJ1585" s="131">
        <f t="shared" si="1188"/>
        <v>0</v>
      </c>
      <c r="AK1585" s="131">
        <f t="shared" si="1189"/>
        <v>0</v>
      </c>
      <c r="AL1585" s="131">
        <f t="shared" si="1173"/>
        <v>0</v>
      </c>
      <c r="AM1585" s="131">
        <f t="shared" si="1174"/>
        <v>0</v>
      </c>
      <c r="AN1585" s="131">
        <f t="shared" si="1166"/>
        <v>0</v>
      </c>
      <c r="AX1585" s="128">
        <f t="shared" si="1167"/>
        <v>0</v>
      </c>
      <c r="BA1585" s="128">
        <f t="shared" si="1168"/>
        <v>0</v>
      </c>
      <c r="BB1585" s="128">
        <f t="shared" si="1169"/>
        <v>0</v>
      </c>
      <c r="BW1585" s="136" t="str">
        <f t="shared" si="1190"/>
        <v xml:space="preserve">   </v>
      </c>
    </row>
    <row r="1586" spans="1:75" x14ac:dyDescent="0.25">
      <c r="A1586" s="134">
        <f t="shared" si="1162"/>
        <v>0</v>
      </c>
      <c r="C1586" s="10" t="str">
        <f t="shared" si="1187"/>
        <v>Do Not Pick</v>
      </c>
      <c r="D1586" s="17">
        <f t="shared" si="1163"/>
        <v>0</v>
      </c>
      <c r="E1586" s="113">
        <f t="shared" si="1175"/>
        <v>0</v>
      </c>
      <c r="F1586" s="113">
        <f t="shared" si="1176"/>
        <v>0</v>
      </c>
      <c r="G1586" s="113">
        <f t="shared" si="1177"/>
        <v>0</v>
      </c>
      <c r="H1586" s="113">
        <f t="shared" si="1178"/>
        <v>0</v>
      </c>
      <c r="I1586" s="113">
        <f t="shared" si="1179"/>
        <v>0</v>
      </c>
      <c r="J1586" s="113">
        <f t="shared" si="1180"/>
        <v>0</v>
      </c>
      <c r="K1586" s="113">
        <f t="shared" si="1170"/>
        <v>0</v>
      </c>
      <c r="L1586" s="76">
        <v>8</v>
      </c>
      <c r="M1586" s="76">
        <v>5</v>
      </c>
      <c r="N1586" s="76">
        <v>7</v>
      </c>
      <c r="O1586" s="76">
        <v>6</v>
      </c>
      <c r="P1586" s="76">
        <v>6</v>
      </c>
      <c r="Q1586" s="76">
        <v>2</v>
      </c>
      <c r="R1586" s="76">
        <v>1</v>
      </c>
      <c r="S1586" s="17">
        <f t="shared" si="1164"/>
        <v>0</v>
      </c>
      <c r="T1586" s="113">
        <f t="shared" si="1181"/>
        <v>0</v>
      </c>
      <c r="U1586" s="113">
        <f t="shared" si="1182"/>
        <v>0</v>
      </c>
      <c r="V1586" s="113">
        <f t="shared" si="1183"/>
        <v>0</v>
      </c>
      <c r="W1586" s="113">
        <f t="shared" si="1184"/>
        <v>0</v>
      </c>
      <c r="X1586" s="113">
        <f t="shared" si="1185"/>
        <v>0</v>
      </c>
      <c r="Y1586" s="113">
        <f t="shared" si="1186"/>
        <v>0</v>
      </c>
      <c r="Z1586" s="113">
        <f t="shared" si="1171"/>
        <v>0</v>
      </c>
      <c r="AA1586" s="76">
        <v>10</v>
      </c>
      <c r="AB1586" s="76">
        <v>6</v>
      </c>
      <c r="AC1586" s="76">
        <v>8</v>
      </c>
      <c r="AD1586" s="76">
        <v>2</v>
      </c>
      <c r="AE1586" s="76">
        <v>2</v>
      </c>
      <c r="AF1586" s="76">
        <v>5</v>
      </c>
      <c r="AG1586" s="76">
        <v>8</v>
      </c>
      <c r="AH1586" s="131">
        <f t="shared" si="1165"/>
        <v>0</v>
      </c>
      <c r="AI1586" s="131">
        <f t="shared" si="1172"/>
        <v>0</v>
      </c>
      <c r="AJ1586" s="131">
        <f t="shared" si="1188"/>
        <v>0</v>
      </c>
      <c r="AK1586" s="131">
        <f t="shared" si="1189"/>
        <v>0</v>
      </c>
      <c r="AL1586" s="131">
        <f t="shared" si="1173"/>
        <v>0</v>
      </c>
      <c r="AM1586" s="131">
        <f t="shared" si="1174"/>
        <v>0</v>
      </c>
      <c r="AN1586" s="131">
        <f t="shared" si="1166"/>
        <v>0</v>
      </c>
      <c r="AX1586" s="128">
        <f t="shared" si="1167"/>
        <v>0</v>
      </c>
      <c r="BA1586" s="128">
        <f t="shared" si="1168"/>
        <v>0</v>
      </c>
      <c r="BB1586" s="128">
        <f t="shared" si="1169"/>
        <v>0</v>
      </c>
      <c r="BW1586" s="136" t="str">
        <f t="shared" si="1190"/>
        <v xml:space="preserve">   </v>
      </c>
    </row>
    <row r="1587" spans="1:75" x14ac:dyDescent="0.25">
      <c r="A1587" s="134">
        <f t="shared" ref="A1587:A1650" si="1191">CN1587</f>
        <v>0</v>
      </c>
      <c r="C1587" s="10" t="str">
        <f t="shared" si="1187"/>
        <v>Do Not Pick</v>
      </c>
      <c r="D1587" s="17">
        <f t="shared" ref="D1587:D1611" si="1192">SUM(E1587:K1587)/10</f>
        <v>0</v>
      </c>
      <c r="E1587" s="113">
        <f t="shared" si="1175"/>
        <v>0</v>
      </c>
      <c r="F1587" s="113">
        <f t="shared" si="1176"/>
        <v>0</v>
      </c>
      <c r="G1587" s="113">
        <f t="shared" si="1177"/>
        <v>0</v>
      </c>
      <c r="H1587" s="113">
        <f t="shared" si="1178"/>
        <v>0</v>
      </c>
      <c r="I1587" s="113">
        <f t="shared" si="1179"/>
        <v>0</v>
      </c>
      <c r="J1587" s="113">
        <f t="shared" si="1180"/>
        <v>0</v>
      </c>
      <c r="K1587" s="113">
        <f t="shared" si="1170"/>
        <v>0</v>
      </c>
      <c r="L1587" s="76">
        <v>8</v>
      </c>
      <c r="M1587" s="76">
        <v>5</v>
      </c>
      <c r="N1587" s="76">
        <v>7</v>
      </c>
      <c r="O1587" s="76">
        <v>6</v>
      </c>
      <c r="P1587" s="76">
        <v>6</v>
      </c>
      <c r="Q1587" s="76">
        <v>2</v>
      </c>
      <c r="R1587" s="76">
        <v>1</v>
      </c>
      <c r="S1587" s="17">
        <f t="shared" ref="S1587:S1611" si="1193">SUM(T1587:Z1587)/10</f>
        <v>0</v>
      </c>
      <c r="T1587" s="113">
        <f t="shared" si="1181"/>
        <v>0</v>
      </c>
      <c r="U1587" s="113">
        <f t="shared" si="1182"/>
        <v>0</v>
      </c>
      <c r="V1587" s="113">
        <f t="shared" si="1183"/>
        <v>0</v>
      </c>
      <c r="W1587" s="113">
        <f t="shared" si="1184"/>
        <v>0</v>
      </c>
      <c r="X1587" s="113">
        <f t="shared" si="1185"/>
        <v>0</v>
      </c>
      <c r="Y1587" s="113">
        <f t="shared" si="1186"/>
        <v>0</v>
      </c>
      <c r="Z1587" s="113">
        <f t="shared" si="1171"/>
        <v>0</v>
      </c>
      <c r="AA1587" s="76">
        <v>10</v>
      </c>
      <c r="AB1587" s="76">
        <v>6</v>
      </c>
      <c r="AC1587" s="76">
        <v>8</v>
      </c>
      <c r="AD1587" s="76">
        <v>2</v>
      </c>
      <c r="AE1587" s="76">
        <v>2</v>
      </c>
      <c r="AF1587" s="76">
        <v>5</v>
      </c>
      <c r="AG1587" s="76">
        <v>8</v>
      </c>
      <c r="AH1587" s="131">
        <f t="shared" ref="AH1587:AH1611" si="1194">(DG1587*DU1587)/0.8</f>
        <v>0</v>
      </c>
      <c r="AI1587" s="131">
        <f t="shared" si="1172"/>
        <v>0</v>
      </c>
      <c r="AJ1587" s="131">
        <f t="shared" si="1188"/>
        <v>0</v>
      </c>
      <c r="AK1587" s="131">
        <f t="shared" si="1189"/>
        <v>0</v>
      </c>
      <c r="AL1587" s="131">
        <f t="shared" si="1173"/>
        <v>0</v>
      </c>
      <c r="AM1587" s="131">
        <f t="shared" si="1174"/>
        <v>0</v>
      </c>
      <c r="AN1587" s="131">
        <f t="shared" ref="AN1587:AN1611" si="1195">((AW1587/175)*10)-DE1587-DF1587</f>
        <v>0</v>
      </c>
      <c r="AX1587" s="128">
        <f t="shared" ref="AX1587:AX1611" si="1196">DJ1587+DK1587</f>
        <v>0</v>
      </c>
      <c r="BA1587" s="128">
        <f t="shared" ref="BA1587:BA1611" si="1197">DL1587+DM1587</f>
        <v>0</v>
      </c>
      <c r="BB1587" s="128">
        <f t="shared" ref="BB1587:BB1611" si="1198">DN1587+DO1587</f>
        <v>0</v>
      </c>
      <c r="BW1587" s="136" t="str">
        <f t="shared" si="1190"/>
        <v xml:space="preserve">   </v>
      </c>
    </row>
    <row r="1588" spans="1:75" x14ac:dyDescent="0.25">
      <c r="A1588" s="134">
        <f t="shared" si="1191"/>
        <v>0</v>
      </c>
      <c r="C1588" s="10" t="str">
        <f t="shared" si="1187"/>
        <v>Do Not Pick</v>
      </c>
      <c r="D1588" s="17">
        <f t="shared" si="1192"/>
        <v>0</v>
      </c>
      <c r="E1588" s="113">
        <f t="shared" si="1175"/>
        <v>0</v>
      </c>
      <c r="F1588" s="113">
        <f t="shared" si="1176"/>
        <v>0</v>
      </c>
      <c r="G1588" s="113">
        <f t="shared" si="1177"/>
        <v>0</v>
      </c>
      <c r="H1588" s="113">
        <f t="shared" si="1178"/>
        <v>0</v>
      </c>
      <c r="I1588" s="113">
        <f t="shared" si="1179"/>
        <v>0</v>
      </c>
      <c r="J1588" s="113">
        <f t="shared" si="1180"/>
        <v>0</v>
      </c>
      <c r="K1588" s="113">
        <f t="shared" ref="K1588:K1611" si="1199">R1588*AN1588</f>
        <v>0</v>
      </c>
      <c r="L1588" s="76">
        <v>8</v>
      </c>
      <c r="M1588" s="76">
        <v>5</v>
      </c>
      <c r="N1588" s="76">
        <v>7</v>
      </c>
      <c r="O1588" s="76">
        <v>6</v>
      </c>
      <c r="P1588" s="76">
        <v>6</v>
      </c>
      <c r="Q1588" s="76">
        <v>2</v>
      </c>
      <c r="R1588" s="76">
        <v>1</v>
      </c>
      <c r="S1588" s="17">
        <f t="shared" si="1193"/>
        <v>0</v>
      </c>
      <c r="T1588" s="113">
        <f t="shared" si="1181"/>
        <v>0</v>
      </c>
      <c r="U1588" s="113">
        <f t="shared" si="1182"/>
        <v>0</v>
      </c>
      <c r="V1588" s="113">
        <f t="shared" si="1183"/>
        <v>0</v>
      </c>
      <c r="W1588" s="113">
        <f t="shared" si="1184"/>
        <v>0</v>
      </c>
      <c r="X1588" s="113">
        <f t="shared" si="1185"/>
        <v>0</v>
      </c>
      <c r="Y1588" s="113">
        <f t="shared" si="1186"/>
        <v>0</v>
      </c>
      <c r="Z1588" s="113">
        <f t="shared" ref="Z1588:Z1611" si="1200">AN1588*AG1588</f>
        <v>0</v>
      </c>
      <c r="AA1588" s="76">
        <v>10</v>
      </c>
      <c r="AB1588" s="76">
        <v>6</v>
      </c>
      <c r="AC1588" s="76">
        <v>8</v>
      </c>
      <c r="AD1588" s="76">
        <v>2</v>
      </c>
      <c r="AE1588" s="76">
        <v>2</v>
      </c>
      <c r="AF1588" s="76">
        <v>5</v>
      </c>
      <c r="AG1588" s="76">
        <v>8</v>
      </c>
      <c r="AH1588" s="131">
        <f t="shared" si="1194"/>
        <v>0</v>
      </c>
      <c r="AI1588" s="131">
        <f t="shared" ref="AI1588:AI1611" si="1201">DJ1588-DK1588+IF(DA1588="T",2,0)+IF(DB1588="T",1,0)</f>
        <v>0</v>
      </c>
      <c r="AJ1588" s="131">
        <f t="shared" si="1188"/>
        <v>0</v>
      </c>
      <c r="AK1588" s="131">
        <f t="shared" si="1189"/>
        <v>0</v>
      </c>
      <c r="AL1588" s="131">
        <f t="shared" ref="AL1588:AL1611" si="1202">DL1588-DM1588</f>
        <v>0</v>
      </c>
      <c r="AM1588" s="131">
        <f t="shared" ref="AM1588:AM1611" si="1203">DN1588-DO1588</f>
        <v>0</v>
      </c>
      <c r="AN1588" s="131">
        <f t="shared" si="1195"/>
        <v>0</v>
      </c>
      <c r="AX1588" s="128">
        <f t="shared" si="1196"/>
        <v>0</v>
      </c>
      <c r="BA1588" s="128">
        <f t="shared" si="1197"/>
        <v>0</v>
      </c>
      <c r="BB1588" s="128">
        <f t="shared" si="1198"/>
        <v>0</v>
      </c>
      <c r="BW1588" s="136" t="str">
        <f t="shared" si="1190"/>
        <v xml:space="preserve">   </v>
      </c>
    </row>
    <row r="1589" spans="1:75" x14ac:dyDescent="0.25">
      <c r="A1589" s="134">
        <f t="shared" si="1191"/>
        <v>0</v>
      </c>
      <c r="C1589" s="10" t="str">
        <f t="shared" si="1187"/>
        <v>Do Not Pick</v>
      </c>
      <c r="D1589" s="17">
        <f t="shared" si="1192"/>
        <v>0</v>
      </c>
      <c r="E1589" s="113">
        <f t="shared" ref="E1589:E1611" si="1204">L1589*AH1589</f>
        <v>0</v>
      </c>
      <c r="F1589" s="113">
        <f t="shared" ref="F1589:F1611" si="1205">M1589*AI1589</f>
        <v>0</v>
      </c>
      <c r="G1589" s="113">
        <f t="shared" ref="G1589:G1611" si="1206">N1589*AJ1589</f>
        <v>0</v>
      </c>
      <c r="H1589" s="113">
        <f t="shared" ref="H1589:H1611" si="1207">O1589*AK1589</f>
        <v>0</v>
      </c>
      <c r="I1589" s="113">
        <f t="shared" ref="I1589:I1611" si="1208">P1589*AL1589</f>
        <v>0</v>
      </c>
      <c r="J1589" s="113">
        <f t="shared" ref="J1589:J1611" si="1209">Q1589*AM1589</f>
        <v>0</v>
      </c>
      <c r="K1589" s="113">
        <f t="shared" si="1199"/>
        <v>0</v>
      </c>
      <c r="L1589" s="76">
        <v>8</v>
      </c>
      <c r="M1589" s="76">
        <v>5</v>
      </c>
      <c r="N1589" s="76">
        <v>7</v>
      </c>
      <c r="O1589" s="76">
        <v>6</v>
      </c>
      <c r="P1589" s="76">
        <v>6</v>
      </c>
      <c r="Q1589" s="76">
        <v>2</v>
      </c>
      <c r="R1589" s="76">
        <v>1</v>
      </c>
      <c r="S1589" s="17">
        <f t="shared" si="1193"/>
        <v>0</v>
      </c>
      <c r="T1589" s="113">
        <f t="shared" ref="T1589:T1611" si="1210">AH1589*AA1589</f>
        <v>0</v>
      </c>
      <c r="U1589" s="113">
        <f t="shared" ref="U1589:U1611" si="1211">AI1589*AB1589</f>
        <v>0</v>
      </c>
      <c r="V1589" s="113">
        <f t="shared" ref="V1589:V1611" si="1212">AJ1589*AC1589</f>
        <v>0</v>
      </c>
      <c r="W1589" s="113">
        <f t="shared" ref="W1589:W1611" si="1213">AK1589*AD1589</f>
        <v>0</v>
      </c>
      <c r="X1589" s="113">
        <f t="shared" ref="X1589:X1611" si="1214">AL1589*AE1589</f>
        <v>0</v>
      </c>
      <c r="Y1589" s="113">
        <f t="shared" ref="Y1589:Y1611" si="1215">AM1589*AF1589</f>
        <v>0</v>
      </c>
      <c r="Z1589" s="113">
        <f t="shared" si="1200"/>
        <v>0</v>
      </c>
      <c r="AA1589" s="76">
        <v>10</v>
      </c>
      <c r="AB1589" s="76">
        <v>6</v>
      </c>
      <c r="AC1589" s="76">
        <v>8</v>
      </c>
      <c r="AD1589" s="76">
        <v>2</v>
      </c>
      <c r="AE1589" s="76">
        <v>2</v>
      </c>
      <c r="AF1589" s="76">
        <v>5</v>
      </c>
      <c r="AG1589" s="76">
        <v>8</v>
      </c>
      <c r="AH1589" s="131">
        <f t="shared" si="1194"/>
        <v>0</v>
      </c>
      <c r="AI1589" s="131">
        <f t="shared" si="1201"/>
        <v>0</v>
      </c>
      <c r="AJ1589" s="131">
        <f t="shared" si="1188"/>
        <v>0</v>
      </c>
      <c r="AK1589" s="131">
        <f t="shared" si="1189"/>
        <v>0</v>
      </c>
      <c r="AL1589" s="131">
        <f t="shared" si="1202"/>
        <v>0</v>
      </c>
      <c r="AM1589" s="131">
        <f t="shared" si="1203"/>
        <v>0</v>
      </c>
      <c r="AN1589" s="131">
        <f t="shared" si="1195"/>
        <v>0</v>
      </c>
      <c r="AX1589" s="128">
        <f t="shared" si="1196"/>
        <v>0</v>
      </c>
      <c r="BA1589" s="128">
        <f t="shared" si="1197"/>
        <v>0</v>
      </c>
      <c r="BB1589" s="128">
        <f t="shared" si="1198"/>
        <v>0</v>
      </c>
      <c r="BW1589" s="136" t="str">
        <f t="shared" si="1190"/>
        <v xml:space="preserve">   </v>
      </c>
    </row>
    <row r="1590" spans="1:75" x14ac:dyDescent="0.25">
      <c r="A1590" s="134">
        <f t="shared" si="1191"/>
        <v>0</v>
      </c>
      <c r="C1590" s="10" t="str">
        <f t="shared" si="1187"/>
        <v>Do Not Pick</v>
      </c>
      <c r="D1590" s="17">
        <f t="shared" si="1192"/>
        <v>0</v>
      </c>
      <c r="E1590" s="113">
        <f t="shared" si="1204"/>
        <v>0</v>
      </c>
      <c r="F1590" s="113">
        <f t="shared" si="1205"/>
        <v>0</v>
      </c>
      <c r="G1590" s="113">
        <f t="shared" si="1206"/>
        <v>0</v>
      </c>
      <c r="H1590" s="113">
        <f t="shared" si="1207"/>
        <v>0</v>
      </c>
      <c r="I1590" s="113">
        <f t="shared" si="1208"/>
        <v>0</v>
      </c>
      <c r="J1590" s="113">
        <f t="shared" si="1209"/>
        <v>0</v>
      </c>
      <c r="K1590" s="113">
        <f t="shared" si="1199"/>
        <v>0</v>
      </c>
      <c r="L1590" s="76">
        <v>8</v>
      </c>
      <c r="M1590" s="76">
        <v>5</v>
      </c>
      <c r="N1590" s="76">
        <v>7</v>
      </c>
      <c r="O1590" s="76">
        <v>6</v>
      </c>
      <c r="P1590" s="76">
        <v>6</v>
      </c>
      <c r="Q1590" s="76">
        <v>2</v>
      </c>
      <c r="R1590" s="76">
        <v>1</v>
      </c>
      <c r="S1590" s="17">
        <f t="shared" si="1193"/>
        <v>0</v>
      </c>
      <c r="T1590" s="113">
        <f t="shared" si="1210"/>
        <v>0</v>
      </c>
      <c r="U1590" s="113">
        <f t="shared" si="1211"/>
        <v>0</v>
      </c>
      <c r="V1590" s="113">
        <f t="shared" si="1212"/>
        <v>0</v>
      </c>
      <c r="W1590" s="113">
        <f t="shared" si="1213"/>
        <v>0</v>
      </c>
      <c r="X1590" s="113">
        <f t="shared" si="1214"/>
        <v>0</v>
      </c>
      <c r="Y1590" s="113">
        <f t="shared" si="1215"/>
        <v>0</v>
      </c>
      <c r="Z1590" s="113">
        <f t="shared" si="1200"/>
        <v>0</v>
      </c>
      <c r="AA1590" s="76">
        <v>10</v>
      </c>
      <c r="AB1590" s="76">
        <v>6</v>
      </c>
      <c r="AC1590" s="76">
        <v>8</v>
      </c>
      <c r="AD1590" s="76">
        <v>2</v>
      </c>
      <c r="AE1590" s="76">
        <v>2</v>
      </c>
      <c r="AF1590" s="76">
        <v>5</v>
      </c>
      <c r="AG1590" s="76">
        <v>8</v>
      </c>
      <c r="AH1590" s="131">
        <f t="shared" si="1194"/>
        <v>0</v>
      </c>
      <c r="AI1590" s="131">
        <f t="shared" si="1201"/>
        <v>0</v>
      </c>
      <c r="AJ1590" s="131">
        <f t="shared" si="1188"/>
        <v>0</v>
      </c>
      <c r="AK1590" s="131">
        <f t="shared" si="1189"/>
        <v>0</v>
      </c>
      <c r="AL1590" s="131">
        <f t="shared" si="1202"/>
        <v>0</v>
      </c>
      <c r="AM1590" s="131">
        <f t="shared" si="1203"/>
        <v>0</v>
      </c>
      <c r="AN1590" s="131">
        <f t="shared" si="1195"/>
        <v>0</v>
      </c>
      <c r="AX1590" s="128">
        <f t="shared" si="1196"/>
        <v>0</v>
      </c>
      <c r="BA1590" s="128">
        <f t="shared" si="1197"/>
        <v>0</v>
      </c>
      <c r="BB1590" s="128">
        <f t="shared" si="1198"/>
        <v>0</v>
      </c>
      <c r="BW1590" s="136" t="str">
        <f t="shared" si="1190"/>
        <v xml:space="preserve">   </v>
      </c>
    </row>
    <row r="1591" spans="1:75" x14ac:dyDescent="0.25">
      <c r="A1591" s="134">
        <f t="shared" si="1191"/>
        <v>0</v>
      </c>
      <c r="C1591" s="10" t="str">
        <f t="shared" si="1187"/>
        <v>Do Not Pick</v>
      </c>
      <c r="D1591" s="17">
        <f t="shared" si="1192"/>
        <v>0</v>
      </c>
      <c r="E1591" s="113">
        <f t="shared" si="1204"/>
        <v>0</v>
      </c>
      <c r="F1591" s="113">
        <f t="shared" si="1205"/>
        <v>0</v>
      </c>
      <c r="G1591" s="113">
        <f t="shared" si="1206"/>
        <v>0</v>
      </c>
      <c r="H1591" s="113">
        <f t="shared" si="1207"/>
        <v>0</v>
      </c>
      <c r="I1591" s="113">
        <f t="shared" si="1208"/>
        <v>0</v>
      </c>
      <c r="J1591" s="113">
        <f t="shared" si="1209"/>
        <v>0</v>
      </c>
      <c r="K1591" s="113">
        <f t="shared" si="1199"/>
        <v>0</v>
      </c>
      <c r="L1591" s="76">
        <v>8</v>
      </c>
      <c r="M1591" s="76">
        <v>5</v>
      </c>
      <c r="N1591" s="76">
        <v>7</v>
      </c>
      <c r="O1591" s="76">
        <v>6</v>
      </c>
      <c r="P1591" s="76">
        <v>6</v>
      </c>
      <c r="Q1591" s="76">
        <v>2</v>
      </c>
      <c r="R1591" s="76">
        <v>1</v>
      </c>
      <c r="S1591" s="17">
        <f t="shared" si="1193"/>
        <v>0</v>
      </c>
      <c r="T1591" s="113">
        <f t="shared" si="1210"/>
        <v>0</v>
      </c>
      <c r="U1591" s="113">
        <f t="shared" si="1211"/>
        <v>0</v>
      </c>
      <c r="V1591" s="113">
        <f t="shared" si="1212"/>
        <v>0</v>
      </c>
      <c r="W1591" s="113">
        <f t="shared" si="1213"/>
        <v>0</v>
      </c>
      <c r="X1591" s="113">
        <f t="shared" si="1214"/>
        <v>0</v>
      </c>
      <c r="Y1591" s="113">
        <f t="shared" si="1215"/>
        <v>0</v>
      </c>
      <c r="Z1591" s="113">
        <f t="shared" si="1200"/>
        <v>0</v>
      </c>
      <c r="AA1591" s="76">
        <v>10</v>
      </c>
      <c r="AB1591" s="76">
        <v>6</v>
      </c>
      <c r="AC1591" s="76">
        <v>8</v>
      </c>
      <c r="AD1591" s="76">
        <v>2</v>
      </c>
      <c r="AE1591" s="76">
        <v>2</v>
      </c>
      <c r="AF1591" s="76">
        <v>5</v>
      </c>
      <c r="AG1591" s="76">
        <v>8</v>
      </c>
      <c r="AH1591" s="131">
        <f t="shared" si="1194"/>
        <v>0</v>
      </c>
      <c r="AI1591" s="131">
        <f t="shared" si="1201"/>
        <v>0</v>
      </c>
      <c r="AJ1591" s="131">
        <f t="shared" si="1188"/>
        <v>0</v>
      </c>
      <c r="AK1591" s="131">
        <f t="shared" si="1189"/>
        <v>0</v>
      </c>
      <c r="AL1591" s="131">
        <f t="shared" si="1202"/>
        <v>0</v>
      </c>
      <c r="AM1591" s="131">
        <f t="shared" si="1203"/>
        <v>0</v>
      </c>
      <c r="AN1591" s="131">
        <f t="shared" si="1195"/>
        <v>0</v>
      </c>
      <c r="AX1591" s="128">
        <f t="shared" si="1196"/>
        <v>0</v>
      </c>
      <c r="BA1591" s="128">
        <f t="shared" si="1197"/>
        <v>0</v>
      </c>
      <c r="BB1591" s="128">
        <f t="shared" si="1198"/>
        <v>0</v>
      </c>
      <c r="BW1591" s="136" t="str">
        <f t="shared" si="1190"/>
        <v xml:space="preserve">   </v>
      </c>
    </row>
    <row r="1592" spans="1:75" x14ac:dyDescent="0.25">
      <c r="A1592" s="134">
        <f t="shared" si="1191"/>
        <v>0</v>
      </c>
      <c r="C1592" s="10" t="str">
        <f t="shared" si="1187"/>
        <v>Do Not Pick</v>
      </c>
      <c r="D1592" s="17">
        <f t="shared" si="1192"/>
        <v>0</v>
      </c>
      <c r="E1592" s="113">
        <f t="shared" si="1204"/>
        <v>0</v>
      </c>
      <c r="F1592" s="113">
        <f t="shared" si="1205"/>
        <v>0</v>
      </c>
      <c r="G1592" s="113">
        <f t="shared" si="1206"/>
        <v>0</v>
      </c>
      <c r="H1592" s="113">
        <f t="shared" si="1207"/>
        <v>0</v>
      </c>
      <c r="I1592" s="113">
        <f t="shared" si="1208"/>
        <v>0</v>
      </c>
      <c r="J1592" s="113">
        <f t="shared" si="1209"/>
        <v>0</v>
      </c>
      <c r="K1592" s="113">
        <f t="shared" si="1199"/>
        <v>0</v>
      </c>
      <c r="L1592" s="76">
        <v>8</v>
      </c>
      <c r="M1592" s="76">
        <v>5</v>
      </c>
      <c r="N1592" s="76">
        <v>7</v>
      </c>
      <c r="O1592" s="76">
        <v>6</v>
      </c>
      <c r="P1592" s="76">
        <v>6</v>
      </c>
      <c r="Q1592" s="76">
        <v>2</v>
      </c>
      <c r="R1592" s="76">
        <v>1</v>
      </c>
      <c r="S1592" s="17">
        <f t="shared" si="1193"/>
        <v>0</v>
      </c>
      <c r="T1592" s="113">
        <f t="shared" si="1210"/>
        <v>0</v>
      </c>
      <c r="U1592" s="113">
        <f t="shared" si="1211"/>
        <v>0</v>
      </c>
      <c r="V1592" s="113">
        <f t="shared" si="1212"/>
        <v>0</v>
      </c>
      <c r="W1592" s="113">
        <f t="shared" si="1213"/>
        <v>0</v>
      </c>
      <c r="X1592" s="113">
        <f t="shared" si="1214"/>
        <v>0</v>
      </c>
      <c r="Y1592" s="113">
        <f t="shared" si="1215"/>
        <v>0</v>
      </c>
      <c r="Z1592" s="113">
        <f t="shared" si="1200"/>
        <v>0</v>
      </c>
      <c r="AA1592" s="76">
        <v>10</v>
      </c>
      <c r="AB1592" s="76">
        <v>6</v>
      </c>
      <c r="AC1592" s="76">
        <v>8</v>
      </c>
      <c r="AD1592" s="76">
        <v>2</v>
      </c>
      <c r="AE1592" s="76">
        <v>2</v>
      </c>
      <c r="AF1592" s="76">
        <v>5</v>
      </c>
      <c r="AG1592" s="76">
        <v>8</v>
      </c>
      <c r="AH1592" s="131">
        <f t="shared" si="1194"/>
        <v>0</v>
      </c>
      <c r="AI1592" s="131">
        <f t="shared" si="1201"/>
        <v>0</v>
      </c>
      <c r="AJ1592" s="131">
        <f t="shared" si="1188"/>
        <v>0</v>
      </c>
      <c r="AK1592" s="131">
        <f t="shared" si="1189"/>
        <v>0</v>
      </c>
      <c r="AL1592" s="131">
        <f t="shared" si="1202"/>
        <v>0</v>
      </c>
      <c r="AM1592" s="131">
        <f t="shared" si="1203"/>
        <v>0</v>
      </c>
      <c r="AN1592" s="131">
        <f t="shared" si="1195"/>
        <v>0</v>
      </c>
      <c r="AX1592" s="128">
        <f t="shared" si="1196"/>
        <v>0</v>
      </c>
      <c r="BA1592" s="128">
        <f t="shared" si="1197"/>
        <v>0</v>
      </c>
      <c r="BB1592" s="128">
        <f t="shared" si="1198"/>
        <v>0</v>
      </c>
      <c r="BW1592" s="136" t="str">
        <f t="shared" si="1190"/>
        <v xml:space="preserve">   </v>
      </c>
    </row>
    <row r="1593" spans="1:75" x14ac:dyDescent="0.25">
      <c r="A1593" s="134">
        <f t="shared" si="1191"/>
        <v>0</v>
      </c>
      <c r="C1593" s="10" t="str">
        <f t="shared" si="1187"/>
        <v>Do Not Pick</v>
      </c>
      <c r="D1593" s="17">
        <f t="shared" si="1192"/>
        <v>0</v>
      </c>
      <c r="E1593" s="113">
        <f t="shared" si="1204"/>
        <v>0</v>
      </c>
      <c r="F1593" s="113">
        <f t="shared" si="1205"/>
        <v>0</v>
      </c>
      <c r="G1593" s="113">
        <f t="shared" si="1206"/>
        <v>0</v>
      </c>
      <c r="H1593" s="113">
        <f t="shared" si="1207"/>
        <v>0</v>
      </c>
      <c r="I1593" s="113">
        <f t="shared" si="1208"/>
        <v>0</v>
      </c>
      <c r="J1593" s="113">
        <f t="shared" si="1209"/>
        <v>0</v>
      </c>
      <c r="K1593" s="113">
        <f t="shared" si="1199"/>
        <v>0</v>
      </c>
      <c r="L1593" s="76">
        <v>8</v>
      </c>
      <c r="M1593" s="76">
        <v>5</v>
      </c>
      <c r="N1593" s="76">
        <v>7</v>
      </c>
      <c r="O1593" s="76">
        <v>6</v>
      </c>
      <c r="P1593" s="76">
        <v>6</v>
      </c>
      <c r="Q1593" s="76">
        <v>2</v>
      </c>
      <c r="R1593" s="76">
        <v>1</v>
      </c>
      <c r="S1593" s="17">
        <f t="shared" si="1193"/>
        <v>0</v>
      </c>
      <c r="T1593" s="113">
        <f t="shared" si="1210"/>
        <v>0</v>
      </c>
      <c r="U1593" s="113">
        <f t="shared" si="1211"/>
        <v>0</v>
      </c>
      <c r="V1593" s="113">
        <f t="shared" si="1212"/>
        <v>0</v>
      </c>
      <c r="W1593" s="113">
        <f t="shared" si="1213"/>
        <v>0</v>
      </c>
      <c r="X1593" s="113">
        <f t="shared" si="1214"/>
        <v>0</v>
      </c>
      <c r="Y1593" s="113">
        <f t="shared" si="1215"/>
        <v>0</v>
      </c>
      <c r="Z1593" s="113">
        <f t="shared" si="1200"/>
        <v>0</v>
      </c>
      <c r="AA1593" s="76">
        <v>10</v>
      </c>
      <c r="AB1593" s="76">
        <v>6</v>
      </c>
      <c r="AC1593" s="76">
        <v>8</v>
      </c>
      <c r="AD1593" s="76">
        <v>2</v>
      </c>
      <c r="AE1593" s="76">
        <v>2</v>
      </c>
      <c r="AF1593" s="76">
        <v>5</v>
      </c>
      <c r="AG1593" s="76">
        <v>8</v>
      </c>
      <c r="AH1593" s="131">
        <f t="shared" si="1194"/>
        <v>0</v>
      </c>
      <c r="AI1593" s="131">
        <f t="shared" si="1201"/>
        <v>0</v>
      </c>
      <c r="AJ1593" s="131">
        <f t="shared" si="1188"/>
        <v>0</v>
      </c>
      <c r="AK1593" s="131">
        <f t="shared" si="1189"/>
        <v>0</v>
      </c>
      <c r="AL1593" s="131">
        <f t="shared" si="1202"/>
        <v>0</v>
      </c>
      <c r="AM1593" s="131">
        <f t="shared" si="1203"/>
        <v>0</v>
      </c>
      <c r="AN1593" s="131">
        <f t="shared" si="1195"/>
        <v>0</v>
      </c>
      <c r="AX1593" s="128">
        <f t="shared" si="1196"/>
        <v>0</v>
      </c>
      <c r="BA1593" s="128">
        <f t="shared" si="1197"/>
        <v>0</v>
      </c>
      <c r="BB1593" s="128">
        <f t="shared" si="1198"/>
        <v>0</v>
      </c>
      <c r="BW1593" s="136" t="str">
        <f t="shared" si="1190"/>
        <v xml:space="preserve">   </v>
      </c>
    </row>
    <row r="1594" spans="1:75" x14ac:dyDescent="0.25">
      <c r="A1594" s="134">
        <f t="shared" si="1191"/>
        <v>0</v>
      </c>
      <c r="C1594" s="10" t="str">
        <f t="shared" si="1187"/>
        <v>Do Not Pick</v>
      </c>
      <c r="D1594" s="17">
        <f t="shared" si="1192"/>
        <v>0</v>
      </c>
      <c r="E1594" s="113">
        <f t="shared" si="1204"/>
        <v>0</v>
      </c>
      <c r="F1594" s="113">
        <f t="shared" si="1205"/>
        <v>0</v>
      </c>
      <c r="G1594" s="113">
        <f t="shared" si="1206"/>
        <v>0</v>
      </c>
      <c r="H1594" s="113">
        <f t="shared" si="1207"/>
        <v>0</v>
      </c>
      <c r="I1594" s="113">
        <f t="shared" si="1208"/>
        <v>0</v>
      </c>
      <c r="J1594" s="113">
        <f t="shared" si="1209"/>
        <v>0</v>
      </c>
      <c r="K1594" s="113">
        <f t="shared" si="1199"/>
        <v>0</v>
      </c>
      <c r="L1594" s="76">
        <v>8</v>
      </c>
      <c r="M1594" s="76">
        <v>5</v>
      </c>
      <c r="N1594" s="76">
        <v>7</v>
      </c>
      <c r="O1594" s="76">
        <v>6</v>
      </c>
      <c r="P1594" s="76">
        <v>6</v>
      </c>
      <c r="Q1594" s="76">
        <v>2</v>
      </c>
      <c r="R1594" s="76">
        <v>1</v>
      </c>
      <c r="S1594" s="17">
        <f t="shared" si="1193"/>
        <v>0</v>
      </c>
      <c r="T1594" s="113">
        <f t="shared" si="1210"/>
        <v>0</v>
      </c>
      <c r="U1594" s="113">
        <f t="shared" si="1211"/>
        <v>0</v>
      </c>
      <c r="V1594" s="113">
        <f t="shared" si="1212"/>
        <v>0</v>
      </c>
      <c r="W1594" s="113">
        <f t="shared" si="1213"/>
        <v>0</v>
      </c>
      <c r="X1594" s="113">
        <f t="shared" si="1214"/>
        <v>0</v>
      </c>
      <c r="Y1594" s="113">
        <f t="shared" si="1215"/>
        <v>0</v>
      </c>
      <c r="Z1594" s="113">
        <f t="shared" si="1200"/>
        <v>0</v>
      </c>
      <c r="AA1594" s="76">
        <v>10</v>
      </c>
      <c r="AB1594" s="76">
        <v>6</v>
      </c>
      <c r="AC1594" s="76">
        <v>8</v>
      </c>
      <c r="AD1594" s="76">
        <v>2</v>
      </c>
      <c r="AE1594" s="76">
        <v>2</v>
      </c>
      <c r="AF1594" s="76">
        <v>5</v>
      </c>
      <c r="AG1594" s="76">
        <v>8</v>
      </c>
      <c r="AH1594" s="131">
        <f t="shared" si="1194"/>
        <v>0</v>
      </c>
      <c r="AI1594" s="131">
        <f t="shared" si="1201"/>
        <v>0</v>
      </c>
      <c r="AJ1594" s="131">
        <f t="shared" si="1188"/>
        <v>0</v>
      </c>
      <c r="AK1594" s="131">
        <f t="shared" si="1189"/>
        <v>0</v>
      </c>
      <c r="AL1594" s="131">
        <f t="shared" si="1202"/>
        <v>0</v>
      </c>
      <c r="AM1594" s="131">
        <f t="shared" si="1203"/>
        <v>0</v>
      </c>
      <c r="AN1594" s="131">
        <f t="shared" si="1195"/>
        <v>0</v>
      </c>
      <c r="AX1594" s="128">
        <f t="shared" si="1196"/>
        <v>0</v>
      </c>
      <c r="BA1594" s="128">
        <f t="shared" si="1197"/>
        <v>0</v>
      </c>
      <c r="BB1594" s="128">
        <f t="shared" si="1198"/>
        <v>0</v>
      </c>
      <c r="BW1594" s="136" t="str">
        <f t="shared" si="1190"/>
        <v xml:space="preserve">   </v>
      </c>
    </row>
    <row r="1595" spans="1:75" x14ac:dyDescent="0.25">
      <c r="A1595" s="134">
        <f t="shared" si="1191"/>
        <v>0</v>
      </c>
      <c r="C1595" s="10" t="str">
        <f t="shared" si="1187"/>
        <v>Do Not Pick</v>
      </c>
      <c r="D1595" s="17">
        <f t="shared" si="1192"/>
        <v>0</v>
      </c>
      <c r="E1595" s="113">
        <f t="shared" si="1204"/>
        <v>0</v>
      </c>
      <c r="F1595" s="113">
        <f t="shared" si="1205"/>
        <v>0</v>
      </c>
      <c r="G1595" s="113">
        <f t="shared" si="1206"/>
        <v>0</v>
      </c>
      <c r="H1595" s="113">
        <f t="shared" si="1207"/>
        <v>0</v>
      </c>
      <c r="I1595" s="113">
        <f t="shared" si="1208"/>
        <v>0</v>
      </c>
      <c r="J1595" s="113">
        <f t="shared" si="1209"/>
        <v>0</v>
      </c>
      <c r="K1595" s="113">
        <f t="shared" si="1199"/>
        <v>0</v>
      </c>
      <c r="L1595" s="76">
        <v>8</v>
      </c>
      <c r="M1595" s="76">
        <v>5</v>
      </c>
      <c r="N1595" s="76">
        <v>7</v>
      </c>
      <c r="O1595" s="76">
        <v>6</v>
      </c>
      <c r="P1595" s="76">
        <v>6</v>
      </c>
      <c r="Q1595" s="76">
        <v>2</v>
      </c>
      <c r="R1595" s="76">
        <v>1</v>
      </c>
      <c r="S1595" s="17">
        <f t="shared" si="1193"/>
        <v>0</v>
      </c>
      <c r="T1595" s="113">
        <f t="shared" si="1210"/>
        <v>0</v>
      </c>
      <c r="U1595" s="113">
        <f t="shared" si="1211"/>
        <v>0</v>
      </c>
      <c r="V1595" s="113">
        <f t="shared" si="1212"/>
        <v>0</v>
      </c>
      <c r="W1595" s="113">
        <f t="shared" si="1213"/>
        <v>0</v>
      </c>
      <c r="X1595" s="113">
        <f t="shared" si="1214"/>
        <v>0</v>
      </c>
      <c r="Y1595" s="113">
        <f t="shared" si="1215"/>
        <v>0</v>
      </c>
      <c r="Z1595" s="113">
        <f t="shared" si="1200"/>
        <v>0</v>
      </c>
      <c r="AA1595" s="76">
        <v>10</v>
      </c>
      <c r="AB1595" s="76">
        <v>6</v>
      </c>
      <c r="AC1595" s="76">
        <v>8</v>
      </c>
      <c r="AD1595" s="76">
        <v>2</v>
      </c>
      <c r="AE1595" s="76">
        <v>2</v>
      </c>
      <c r="AF1595" s="76">
        <v>5</v>
      </c>
      <c r="AG1595" s="76">
        <v>8</v>
      </c>
      <c r="AH1595" s="131">
        <f t="shared" si="1194"/>
        <v>0</v>
      </c>
      <c r="AI1595" s="131">
        <f t="shared" si="1201"/>
        <v>0</v>
      </c>
      <c r="AJ1595" s="131">
        <f t="shared" si="1188"/>
        <v>0</v>
      </c>
      <c r="AK1595" s="131">
        <f t="shared" si="1189"/>
        <v>0</v>
      </c>
      <c r="AL1595" s="131">
        <f t="shared" si="1202"/>
        <v>0</v>
      </c>
      <c r="AM1595" s="131">
        <f t="shared" si="1203"/>
        <v>0</v>
      </c>
      <c r="AN1595" s="131">
        <f t="shared" si="1195"/>
        <v>0</v>
      </c>
      <c r="AX1595" s="128">
        <f t="shared" si="1196"/>
        <v>0</v>
      </c>
      <c r="BA1595" s="128">
        <f t="shared" si="1197"/>
        <v>0</v>
      </c>
      <c r="BB1595" s="128">
        <f t="shared" si="1198"/>
        <v>0</v>
      </c>
      <c r="BW1595" s="136" t="str">
        <f t="shared" si="1190"/>
        <v xml:space="preserve">   </v>
      </c>
    </row>
    <row r="1596" spans="1:75" x14ac:dyDescent="0.25">
      <c r="A1596" s="134">
        <f t="shared" si="1191"/>
        <v>0</v>
      </c>
      <c r="C1596" s="10" t="str">
        <f t="shared" si="1187"/>
        <v>Do Not Pick</v>
      </c>
      <c r="D1596" s="17">
        <f t="shared" si="1192"/>
        <v>0</v>
      </c>
      <c r="E1596" s="113">
        <f t="shared" si="1204"/>
        <v>0</v>
      </c>
      <c r="F1596" s="113">
        <f t="shared" si="1205"/>
        <v>0</v>
      </c>
      <c r="G1596" s="113">
        <f t="shared" si="1206"/>
        <v>0</v>
      </c>
      <c r="H1596" s="113">
        <f t="shared" si="1207"/>
        <v>0</v>
      </c>
      <c r="I1596" s="113">
        <f t="shared" si="1208"/>
        <v>0</v>
      </c>
      <c r="J1596" s="113">
        <f t="shared" si="1209"/>
        <v>0</v>
      </c>
      <c r="K1596" s="113">
        <f t="shared" si="1199"/>
        <v>0</v>
      </c>
      <c r="L1596" s="76">
        <v>8</v>
      </c>
      <c r="M1596" s="76">
        <v>5</v>
      </c>
      <c r="N1596" s="76">
        <v>7</v>
      </c>
      <c r="O1596" s="76">
        <v>6</v>
      </c>
      <c r="P1596" s="76">
        <v>6</v>
      </c>
      <c r="Q1596" s="76">
        <v>2</v>
      </c>
      <c r="R1596" s="76">
        <v>1</v>
      </c>
      <c r="S1596" s="17">
        <f t="shared" si="1193"/>
        <v>0</v>
      </c>
      <c r="T1596" s="113">
        <f t="shared" si="1210"/>
        <v>0</v>
      </c>
      <c r="U1596" s="113">
        <f t="shared" si="1211"/>
        <v>0</v>
      </c>
      <c r="V1596" s="113">
        <f t="shared" si="1212"/>
        <v>0</v>
      </c>
      <c r="W1596" s="113">
        <f t="shared" si="1213"/>
        <v>0</v>
      </c>
      <c r="X1596" s="113">
        <f t="shared" si="1214"/>
        <v>0</v>
      </c>
      <c r="Y1596" s="113">
        <f t="shared" si="1215"/>
        <v>0</v>
      </c>
      <c r="Z1596" s="113">
        <f t="shared" si="1200"/>
        <v>0</v>
      </c>
      <c r="AA1596" s="76">
        <v>10</v>
      </c>
      <c r="AB1596" s="76">
        <v>6</v>
      </c>
      <c r="AC1596" s="76">
        <v>8</v>
      </c>
      <c r="AD1596" s="76">
        <v>2</v>
      </c>
      <c r="AE1596" s="76">
        <v>2</v>
      </c>
      <c r="AF1596" s="76">
        <v>5</v>
      </c>
      <c r="AG1596" s="76">
        <v>8</v>
      </c>
      <c r="AH1596" s="131">
        <f t="shared" si="1194"/>
        <v>0</v>
      </c>
      <c r="AI1596" s="131">
        <f t="shared" si="1201"/>
        <v>0</v>
      </c>
      <c r="AJ1596" s="131">
        <f t="shared" si="1188"/>
        <v>0</v>
      </c>
      <c r="AK1596" s="131">
        <f t="shared" si="1189"/>
        <v>0</v>
      </c>
      <c r="AL1596" s="131">
        <f t="shared" si="1202"/>
        <v>0</v>
      </c>
      <c r="AM1596" s="131">
        <f t="shared" si="1203"/>
        <v>0</v>
      </c>
      <c r="AN1596" s="131">
        <f t="shared" si="1195"/>
        <v>0</v>
      </c>
      <c r="AX1596" s="128">
        <f t="shared" si="1196"/>
        <v>0</v>
      </c>
      <c r="BA1596" s="128">
        <f t="shared" si="1197"/>
        <v>0</v>
      </c>
      <c r="BB1596" s="128">
        <f t="shared" si="1198"/>
        <v>0</v>
      </c>
      <c r="BW1596" s="136" t="str">
        <f t="shared" si="1190"/>
        <v xml:space="preserve">   </v>
      </c>
    </row>
    <row r="1597" spans="1:75" x14ac:dyDescent="0.25">
      <c r="A1597" s="134">
        <f t="shared" si="1191"/>
        <v>0</v>
      </c>
      <c r="C1597" s="10" t="str">
        <f t="shared" si="1187"/>
        <v>Do Not Pick</v>
      </c>
      <c r="D1597" s="17">
        <f t="shared" si="1192"/>
        <v>0</v>
      </c>
      <c r="E1597" s="113">
        <f t="shared" si="1204"/>
        <v>0</v>
      </c>
      <c r="F1597" s="113">
        <f t="shared" si="1205"/>
        <v>0</v>
      </c>
      <c r="G1597" s="113">
        <f t="shared" si="1206"/>
        <v>0</v>
      </c>
      <c r="H1597" s="113">
        <f t="shared" si="1207"/>
        <v>0</v>
      </c>
      <c r="I1597" s="113">
        <f t="shared" si="1208"/>
        <v>0</v>
      </c>
      <c r="J1597" s="113">
        <f t="shared" si="1209"/>
        <v>0</v>
      </c>
      <c r="K1597" s="113">
        <f t="shared" si="1199"/>
        <v>0</v>
      </c>
      <c r="L1597" s="76">
        <v>8</v>
      </c>
      <c r="M1597" s="76">
        <v>5</v>
      </c>
      <c r="N1597" s="76">
        <v>7</v>
      </c>
      <c r="O1597" s="76">
        <v>6</v>
      </c>
      <c r="P1597" s="76">
        <v>6</v>
      </c>
      <c r="Q1597" s="76">
        <v>2</v>
      </c>
      <c r="R1597" s="76">
        <v>1</v>
      </c>
      <c r="S1597" s="17">
        <f t="shared" si="1193"/>
        <v>0</v>
      </c>
      <c r="T1597" s="113">
        <f t="shared" si="1210"/>
        <v>0</v>
      </c>
      <c r="U1597" s="113">
        <f t="shared" si="1211"/>
        <v>0</v>
      </c>
      <c r="V1597" s="113">
        <f t="shared" si="1212"/>
        <v>0</v>
      </c>
      <c r="W1597" s="113">
        <f t="shared" si="1213"/>
        <v>0</v>
      </c>
      <c r="X1597" s="113">
        <f t="shared" si="1214"/>
        <v>0</v>
      </c>
      <c r="Y1597" s="113">
        <f t="shared" si="1215"/>
        <v>0</v>
      </c>
      <c r="Z1597" s="113">
        <f t="shared" si="1200"/>
        <v>0</v>
      </c>
      <c r="AA1597" s="76">
        <v>10</v>
      </c>
      <c r="AB1597" s="76">
        <v>6</v>
      </c>
      <c r="AC1597" s="76">
        <v>8</v>
      </c>
      <c r="AD1597" s="76">
        <v>2</v>
      </c>
      <c r="AE1597" s="76">
        <v>2</v>
      </c>
      <c r="AF1597" s="76">
        <v>5</v>
      </c>
      <c r="AG1597" s="76">
        <v>8</v>
      </c>
      <c r="AH1597" s="131">
        <f t="shared" si="1194"/>
        <v>0</v>
      </c>
      <c r="AI1597" s="131">
        <f t="shared" si="1201"/>
        <v>0</v>
      </c>
      <c r="AJ1597" s="131">
        <f t="shared" si="1188"/>
        <v>0</v>
      </c>
      <c r="AK1597" s="131">
        <f t="shared" si="1189"/>
        <v>0</v>
      </c>
      <c r="AL1597" s="131">
        <f t="shared" si="1202"/>
        <v>0</v>
      </c>
      <c r="AM1597" s="131">
        <f t="shared" si="1203"/>
        <v>0</v>
      </c>
      <c r="AN1597" s="131">
        <f t="shared" si="1195"/>
        <v>0</v>
      </c>
      <c r="AX1597" s="128">
        <f t="shared" si="1196"/>
        <v>0</v>
      </c>
      <c r="BA1597" s="128">
        <f t="shared" si="1197"/>
        <v>0</v>
      </c>
      <c r="BB1597" s="128">
        <f t="shared" si="1198"/>
        <v>0</v>
      </c>
      <c r="BW1597" s="136" t="str">
        <f t="shared" si="1190"/>
        <v xml:space="preserve">   </v>
      </c>
    </row>
    <row r="1598" spans="1:75" x14ac:dyDescent="0.25">
      <c r="A1598" s="134">
        <f t="shared" si="1191"/>
        <v>0</v>
      </c>
      <c r="C1598" s="10" t="str">
        <f t="shared" si="1187"/>
        <v>Do Not Pick</v>
      </c>
      <c r="D1598" s="17">
        <f t="shared" si="1192"/>
        <v>0</v>
      </c>
      <c r="E1598" s="113">
        <f t="shared" si="1204"/>
        <v>0</v>
      </c>
      <c r="F1598" s="113">
        <f t="shared" si="1205"/>
        <v>0</v>
      </c>
      <c r="G1598" s="113">
        <f t="shared" si="1206"/>
        <v>0</v>
      </c>
      <c r="H1598" s="113">
        <f t="shared" si="1207"/>
        <v>0</v>
      </c>
      <c r="I1598" s="113">
        <f t="shared" si="1208"/>
        <v>0</v>
      </c>
      <c r="J1598" s="113">
        <f t="shared" si="1209"/>
        <v>0</v>
      </c>
      <c r="K1598" s="113">
        <f t="shared" si="1199"/>
        <v>0</v>
      </c>
      <c r="L1598" s="76">
        <v>8</v>
      </c>
      <c r="M1598" s="76">
        <v>5</v>
      </c>
      <c r="N1598" s="76">
        <v>7</v>
      </c>
      <c r="O1598" s="76">
        <v>6</v>
      </c>
      <c r="P1598" s="76">
        <v>6</v>
      </c>
      <c r="Q1598" s="76">
        <v>2</v>
      </c>
      <c r="R1598" s="76">
        <v>1</v>
      </c>
      <c r="S1598" s="17">
        <f t="shared" si="1193"/>
        <v>0</v>
      </c>
      <c r="T1598" s="113">
        <f t="shared" si="1210"/>
        <v>0</v>
      </c>
      <c r="U1598" s="113">
        <f t="shared" si="1211"/>
        <v>0</v>
      </c>
      <c r="V1598" s="113">
        <f t="shared" si="1212"/>
        <v>0</v>
      </c>
      <c r="W1598" s="113">
        <f t="shared" si="1213"/>
        <v>0</v>
      </c>
      <c r="X1598" s="113">
        <f t="shared" si="1214"/>
        <v>0</v>
      </c>
      <c r="Y1598" s="113">
        <f t="shared" si="1215"/>
        <v>0</v>
      </c>
      <c r="Z1598" s="113">
        <f t="shared" si="1200"/>
        <v>0</v>
      </c>
      <c r="AA1598" s="76">
        <v>10</v>
      </c>
      <c r="AB1598" s="76">
        <v>6</v>
      </c>
      <c r="AC1598" s="76">
        <v>8</v>
      </c>
      <c r="AD1598" s="76">
        <v>2</v>
      </c>
      <c r="AE1598" s="76">
        <v>2</v>
      </c>
      <c r="AF1598" s="76">
        <v>5</v>
      </c>
      <c r="AG1598" s="76">
        <v>8</v>
      </c>
      <c r="AH1598" s="131">
        <f t="shared" si="1194"/>
        <v>0</v>
      </c>
      <c r="AI1598" s="131">
        <f t="shared" si="1201"/>
        <v>0</v>
      </c>
      <c r="AJ1598" s="131">
        <f t="shared" si="1188"/>
        <v>0</v>
      </c>
      <c r="AK1598" s="131">
        <f t="shared" si="1189"/>
        <v>0</v>
      </c>
      <c r="AL1598" s="131">
        <f t="shared" si="1202"/>
        <v>0</v>
      </c>
      <c r="AM1598" s="131">
        <f t="shared" si="1203"/>
        <v>0</v>
      </c>
      <c r="AN1598" s="131">
        <f t="shared" si="1195"/>
        <v>0</v>
      </c>
      <c r="AX1598" s="128">
        <f t="shared" si="1196"/>
        <v>0</v>
      </c>
      <c r="BA1598" s="128">
        <f t="shared" si="1197"/>
        <v>0</v>
      </c>
      <c r="BB1598" s="128">
        <f t="shared" si="1198"/>
        <v>0</v>
      </c>
      <c r="BW1598" s="136" t="str">
        <f t="shared" si="1190"/>
        <v xml:space="preserve">   </v>
      </c>
    </row>
    <row r="1599" spans="1:75" x14ac:dyDescent="0.25">
      <c r="A1599" s="134">
        <f t="shared" si="1191"/>
        <v>0</v>
      </c>
      <c r="C1599" s="10" t="str">
        <f t="shared" si="1187"/>
        <v>Do Not Pick</v>
      </c>
      <c r="D1599" s="17">
        <f t="shared" si="1192"/>
        <v>0</v>
      </c>
      <c r="E1599" s="113">
        <f t="shared" si="1204"/>
        <v>0</v>
      </c>
      <c r="F1599" s="113">
        <f t="shared" si="1205"/>
        <v>0</v>
      </c>
      <c r="G1599" s="113">
        <f t="shared" si="1206"/>
        <v>0</v>
      </c>
      <c r="H1599" s="113">
        <f t="shared" si="1207"/>
        <v>0</v>
      </c>
      <c r="I1599" s="113">
        <f t="shared" si="1208"/>
        <v>0</v>
      </c>
      <c r="J1599" s="113">
        <f t="shared" si="1209"/>
        <v>0</v>
      </c>
      <c r="K1599" s="113">
        <f t="shared" si="1199"/>
        <v>0</v>
      </c>
      <c r="L1599" s="76">
        <v>8</v>
      </c>
      <c r="M1599" s="76">
        <v>5</v>
      </c>
      <c r="N1599" s="76">
        <v>7</v>
      </c>
      <c r="O1599" s="76">
        <v>6</v>
      </c>
      <c r="P1599" s="76">
        <v>6</v>
      </c>
      <c r="Q1599" s="76">
        <v>2</v>
      </c>
      <c r="R1599" s="76">
        <v>1</v>
      </c>
      <c r="S1599" s="17">
        <f t="shared" si="1193"/>
        <v>0</v>
      </c>
      <c r="T1599" s="113">
        <f t="shared" si="1210"/>
        <v>0</v>
      </c>
      <c r="U1599" s="113">
        <f t="shared" si="1211"/>
        <v>0</v>
      </c>
      <c r="V1599" s="113">
        <f t="shared" si="1212"/>
        <v>0</v>
      </c>
      <c r="W1599" s="113">
        <f t="shared" si="1213"/>
        <v>0</v>
      </c>
      <c r="X1599" s="113">
        <f t="shared" si="1214"/>
        <v>0</v>
      </c>
      <c r="Y1599" s="113">
        <f t="shared" si="1215"/>
        <v>0</v>
      </c>
      <c r="Z1599" s="113">
        <f t="shared" si="1200"/>
        <v>0</v>
      </c>
      <c r="AA1599" s="76">
        <v>10</v>
      </c>
      <c r="AB1599" s="76">
        <v>6</v>
      </c>
      <c r="AC1599" s="76">
        <v>8</v>
      </c>
      <c r="AD1599" s="76">
        <v>2</v>
      </c>
      <c r="AE1599" s="76">
        <v>2</v>
      </c>
      <c r="AF1599" s="76">
        <v>5</v>
      </c>
      <c r="AG1599" s="76">
        <v>8</v>
      </c>
      <c r="AH1599" s="131">
        <f t="shared" si="1194"/>
        <v>0</v>
      </c>
      <c r="AI1599" s="131">
        <f t="shared" si="1201"/>
        <v>0</v>
      </c>
      <c r="AJ1599" s="131">
        <f t="shared" si="1188"/>
        <v>0</v>
      </c>
      <c r="AK1599" s="131">
        <f t="shared" si="1189"/>
        <v>0</v>
      </c>
      <c r="AL1599" s="131">
        <f t="shared" si="1202"/>
        <v>0</v>
      </c>
      <c r="AM1599" s="131">
        <f t="shared" si="1203"/>
        <v>0</v>
      </c>
      <c r="AN1599" s="131">
        <f t="shared" si="1195"/>
        <v>0</v>
      </c>
      <c r="AX1599" s="128">
        <f t="shared" si="1196"/>
        <v>0</v>
      </c>
      <c r="BA1599" s="128">
        <f t="shared" si="1197"/>
        <v>0</v>
      </c>
      <c r="BB1599" s="128">
        <f t="shared" si="1198"/>
        <v>0</v>
      </c>
      <c r="BW1599" s="136" t="str">
        <f t="shared" si="1190"/>
        <v xml:space="preserve">   </v>
      </c>
    </row>
    <row r="1600" spans="1:75" x14ac:dyDescent="0.25">
      <c r="A1600" s="134">
        <f t="shared" si="1191"/>
        <v>0</v>
      </c>
      <c r="C1600" s="10" t="str">
        <f t="shared" si="1187"/>
        <v>Do Not Pick</v>
      </c>
      <c r="D1600" s="17">
        <f t="shared" si="1192"/>
        <v>0</v>
      </c>
      <c r="E1600" s="113">
        <f t="shared" si="1204"/>
        <v>0</v>
      </c>
      <c r="F1600" s="113">
        <f t="shared" si="1205"/>
        <v>0</v>
      </c>
      <c r="G1600" s="113">
        <f t="shared" si="1206"/>
        <v>0</v>
      </c>
      <c r="H1600" s="113">
        <f t="shared" si="1207"/>
        <v>0</v>
      </c>
      <c r="I1600" s="113">
        <f t="shared" si="1208"/>
        <v>0</v>
      </c>
      <c r="J1600" s="113">
        <f t="shared" si="1209"/>
        <v>0</v>
      </c>
      <c r="K1600" s="113">
        <f t="shared" si="1199"/>
        <v>0</v>
      </c>
      <c r="L1600" s="76">
        <v>8</v>
      </c>
      <c r="M1600" s="76">
        <v>5</v>
      </c>
      <c r="N1600" s="76">
        <v>7</v>
      </c>
      <c r="O1600" s="76">
        <v>6</v>
      </c>
      <c r="P1600" s="76">
        <v>6</v>
      </c>
      <c r="Q1600" s="76">
        <v>2</v>
      </c>
      <c r="R1600" s="76">
        <v>1</v>
      </c>
      <c r="S1600" s="17">
        <f t="shared" si="1193"/>
        <v>0</v>
      </c>
      <c r="T1600" s="113">
        <f t="shared" si="1210"/>
        <v>0</v>
      </c>
      <c r="U1600" s="113">
        <f t="shared" si="1211"/>
        <v>0</v>
      </c>
      <c r="V1600" s="113">
        <f t="shared" si="1212"/>
        <v>0</v>
      </c>
      <c r="W1600" s="113">
        <f t="shared" si="1213"/>
        <v>0</v>
      </c>
      <c r="X1600" s="113">
        <f t="shared" si="1214"/>
        <v>0</v>
      </c>
      <c r="Y1600" s="113">
        <f t="shared" si="1215"/>
        <v>0</v>
      </c>
      <c r="Z1600" s="113">
        <f t="shared" si="1200"/>
        <v>0</v>
      </c>
      <c r="AA1600" s="76">
        <v>10</v>
      </c>
      <c r="AB1600" s="76">
        <v>6</v>
      </c>
      <c r="AC1600" s="76">
        <v>8</v>
      </c>
      <c r="AD1600" s="76">
        <v>2</v>
      </c>
      <c r="AE1600" s="76">
        <v>2</v>
      </c>
      <c r="AF1600" s="76">
        <v>5</v>
      </c>
      <c r="AG1600" s="76">
        <v>8</v>
      </c>
      <c r="AH1600" s="131">
        <f t="shared" si="1194"/>
        <v>0</v>
      </c>
      <c r="AI1600" s="131">
        <f t="shared" si="1201"/>
        <v>0</v>
      </c>
      <c r="AJ1600" s="131">
        <f t="shared" si="1188"/>
        <v>0</v>
      </c>
      <c r="AK1600" s="131">
        <f t="shared" si="1189"/>
        <v>0</v>
      </c>
      <c r="AL1600" s="131">
        <f t="shared" si="1202"/>
        <v>0</v>
      </c>
      <c r="AM1600" s="131">
        <f t="shared" si="1203"/>
        <v>0</v>
      </c>
      <c r="AN1600" s="131">
        <f t="shared" si="1195"/>
        <v>0</v>
      </c>
      <c r="AX1600" s="128">
        <f t="shared" si="1196"/>
        <v>0</v>
      </c>
      <c r="BA1600" s="128">
        <f t="shared" si="1197"/>
        <v>0</v>
      </c>
      <c r="BB1600" s="128">
        <f t="shared" si="1198"/>
        <v>0</v>
      </c>
      <c r="BW1600" s="136" t="str">
        <f t="shared" si="1190"/>
        <v xml:space="preserve">   </v>
      </c>
    </row>
    <row r="1601" spans="1:75" x14ac:dyDescent="0.25">
      <c r="A1601" s="134">
        <f t="shared" si="1191"/>
        <v>0</v>
      </c>
      <c r="C1601" s="10" t="str">
        <f t="shared" si="1187"/>
        <v>Do Not Pick</v>
      </c>
      <c r="D1601" s="17">
        <f t="shared" si="1192"/>
        <v>0</v>
      </c>
      <c r="E1601" s="113">
        <f t="shared" si="1204"/>
        <v>0</v>
      </c>
      <c r="F1601" s="113">
        <f t="shared" si="1205"/>
        <v>0</v>
      </c>
      <c r="G1601" s="113">
        <f t="shared" si="1206"/>
        <v>0</v>
      </c>
      <c r="H1601" s="113">
        <f t="shared" si="1207"/>
        <v>0</v>
      </c>
      <c r="I1601" s="113">
        <f t="shared" si="1208"/>
        <v>0</v>
      </c>
      <c r="J1601" s="113">
        <f t="shared" si="1209"/>
        <v>0</v>
      </c>
      <c r="K1601" s="113">
        <f t="shared" si="1199"/>
        <v>0</v>
      </c>
      <c r="L1601" s="76">
        <v>8</v>
      </c>
      <c r="M1601" s="76">
        <v>5</v>
      </c>
      <c r="N1601" s="76">
        <v>7</v>
      </c>
      <c r="O1601" s="76">
        <v>6</v>
      </c>
      <c r="P1601" s="76">
        <v>6</v>
      </c>
      <c r="Q1601" s="76">
        <v>2</v>
      </c>
      <c r="R1601" s="76">
        <v>1</v>
      </c>
      <c r="S1601" s="17">
        <f t="shared" si="1193"/>
        <v>0</v>
      </c>
      <c r="T1601" s="113">
        <f t="shared" si="1210"/>
        <v>0</v>
      </c>
      <c r="U1601" s="113">
        <f t="shared" si="1211"/>
        <v>0</v>
      </c>
      <c r="V1601" s="113">
        <f t="shared" si="1212"/>
        <v>0</v>
      </c>
      <c r="W1601" s="113">
        <f t="shared" si="1213"/>
        <v>0</v>
      </c>
      <c r="X1601" s="113">
        <f t="shared" si="1214"/>
        <v>0</v>
      </c>
      <c r="Y1601" s="113">
        <f t="shared" si="1215"/>
        <v>0</v>
      </c>
      <c r="Z1601" s="113">
        <f t="shared" si="1200"/>
        <v>0</v>
      </c>
      <c r="AA1601" s="76">
        <v>10</v>
      </c>
      <c r="AB1601" s="76">
        <v>6</v>
      </c>
      <c r="AC1601" s="76">
        <v>8</v>
      </c>
      <c r="AD1601" s="76">
        <v>2</v>
      </c>
      <c r="AE1601" s="76">
        <v>2</v>
      </c>
      <c r="AF1601" s="76">
        <v>5</v>
      </c>
      <c r="AG1601" s="76">
        <v>8</v>
      </c>
      <c r="AH1601" s="131">
        <f t="shared" si="1194"/>
        <v>0</v>
      </c>
      <c r="AI1601" s="131">
        <f t="shared" si="1201"/>
        <v>0</v>
      </c>
      <c r="AJ1601" s="131">
        <f t="shared" si="1188"/>
        <v>0</v>
      </c>
      <c r="AK1601" s="131">
        <f t="shared" si="1189"/>
        <v>0</v>
      </c>
      <c r="AL1601" s="131">
        <f t="shared" si="1202"/>
        <v>0</v>
      </c>
      <c r="AM1601" s="131">
        <f t="shared" si="1203"/>
        <v>0</v>
      </c>
      <c r="AN1601" s="131">
        <f t="shared" si="1195"/>
        <v>0</v>
      </c>
      <c r="AX1601" s="128">
        <f t="shared" si="1196"/>
        <v>0</v>
      </c>
      <c r="BA1601" s="128">
        <f t="shared" si="1197"/>
        <v>0</v>
      </c>
      <c r="BB1601" s="128">
        <f t="shared" si="1198"/>
        <v>0</v>
      </c>
      <c r="BW1601" s="136" t="str">
        <f t="shared" si="1190"/>
        <v xml:space="preserve">   </v>
      </c>
    </row>
    <row r="1602" spans="1:75" x14ac:dyDescent="0.25">
      <c r="A1602" s="134">
        <f t="shared" si="1191"/>
        <v>0</v>
      </c>
      <c r="C1602" s="10" t="str">
        <f t="shared" ref="C1602:C1611" si="1216">IF(DU1602=0,"Do Not Pick",IF(DU1602=1,"Below Avg",IF(DU1602=2,"Above Avg",IF(DU1602=3,"Top Team"))))</f>
        <v>Do Not Pick</v>
      </c>
      <c r="D1602" s="17">
        <f t="shared" si="1192"/>
        <v>0</v>
      </c>
      <c r="E1602" s="113">
        <f t="shared" si="1204"/>
        <v>0</v>
      </c>
      <c r="F1602" s="113">
        <f t="shared" si="1205"/>
        <v>0</v>
      </c>
      <c r="G1602" s="113">
        <f t="shared" si="1206"/>
        <v>0</v>
      </c>
      <c r="H1602" s="113">
        <f t="shared" si="1207"/>
        <v>0</v>
      </c>
      <c r="I1602" s="113">
        <f t="shared" si="1208"/>
        <v>0</v>
      </c>
      <c r="J1602" s="113">
        <f t="shared" si="1209"/>
        <v>0</v>
      </c>
      <c r="K1602" s="113">
        <f t="shared" si="1199"/>
        <v>0</v>
      </c>
      <c r="L1602" s="76">
        <v>8</v>
      </c>
      <c r="M1602" s="76">
        <v>5</v>
      </c>
      <c r="N1602" s="76">
        <v>7</v>
      </c>
      <c r="O1602" s="76">
        <v>6</v>
      </c>
      <c r="P1602" s="76">
        <v>6</v>
      </c>
      <c r="Q1602" s="76">
        <v>2</v>
      </c>
      <c r="R1602" s="76">
        <v>1</v>
      </c>
      <c r="S1602" s="17">
        <f t="shared" si="1193"/>
        <v>0</v>
      </c>
      <c r="T1602" s="113">
        <f t="shared" si="1210"/>
        <v>0</v>
      </c>
      <c r="U1602" s="113">
        <f t="shared" si="1211"/>
        <v>0</v>
      </c>
      <c r="V1602" s="113">
        <f t="shared" si="1212"/>
        <v>0</v>
      </c>
      <c r="W1602" s="113">
        <f t="shared" si="1213"/>
        <v>0</v>
      </c>
      <c r="X1602" s="113">
        <f t="shared" si="1214"/>
        <v>0</v>
      </c>
      <c r="Y1602" s="113">
        <f t="shared" si="1215"/>
        <v>0</v>
      </c>
      <c r="Z1602" s="113">
        <f t="shared" si="1200"/>
        <v>0</v>
      </c>
      <c r="AA1602" s="76">
        <v>10</v>
      </c>
      <c r="AB1602" s="76">
        <v>6</v>
      </c>
      <c r="AC1602" s="76">
        <v>8</v>
      </c>
      <c r="AD1602" s="76">
        <v>2</v>
      </c>
      <c r="AE1602" s="76">
        <v>2</v>
      </c>
      <c r="AF1602" s="76">
        <v>5</v>
      </c>
      <c r="AG1602" s="76">
        <v>8</v>
      </c>
      <c r="AH1602" s="131">
        <f t="shared" si="1194"/>
        <v>0</v>
      </c>
      <c r="AI1602" s="131">
        <f t="shared" si="1201"/>
        <v>0</v>
      </c>
      <c r="AJ1602" s="131">
        <f t="shared" ref="AJ1602:AJ1611" si="1217">AS1602/6.5-CV6220-CW1602</f>
        <v>0</v>
      </c>
      <c r="AK1602" s="131">
        <f t="shared" ref="AK1602:AK1611" si="1218">SUM(AR1602,AT1602)/20 + SUM(AR1602,AU1602,AV1602)/25 + SUM(AR1602,AW1602)/31</f>
        <v>0</v>
      </c>
      <c r="AL1602" s="131">
        <f t="shared" si="1202"/>
        <v>0</v>
      </c>
      <c r="AM1602" s="131">
        <f t="shared" si="1203"/>
        <v>0</v>
      </c>
      <c r="AN1602" s="131">
        <f t="shared" si="1195"/>
        <v>0</v>
      </c>
      <c r="AX1602" s="128">
        <f t="shared" si="1196"/>
        <v>0</v>
      </c>
      <c r="BA1602" s="128">
        <f t="shared" si="1197"/>
        <v>0</v>
      </c>
      <c r="BB1602" s="128">
        <f t="shared" si="1198"/>
        <v>0</v>
      </c>
      <c r="BW1602" s="136" t="str">
        <f t="shared" si="1190"/>
        <v xml:space="preserve">   </v>
      </c>
    </row>
    <row r="1603" spans="1:75" x14ac:dyDescent="0.25">
      <c r="A1603" s="134">
        <f t="shared" si="1191"/>
        <v>0</v>
      </c>
      <c r="C1603" s="10" t="str">
        <f t="shared" si="1216"/>
        <v>Do Not Pick</v>
      </c>
      <c r="D1603" s="17">
        <f t="shared" si="1192"/>
        <v>0</v>
      </c>
      <c r="E1603" s="113">
        <f t="shared" si="1204"/>
        <v>0</v>
      </c>
      <c r="F1603" s="113">
        <f t="shared" si="1205"/>
        <v>0</v>
      </c>
      <c r="G1603" s="113">
        <f t="shared" si="1206"/>
        <v>0</v>
      </c>
      <c r="H1603" s="113">
        <f t="shared" si="1207"/>
        <v>0</v>
      </c>
      <c r="I1603" s="113">
        <f t="shared" si="1208"/>
        <v>0</v>
      </c>
      <c r="J1603" s="113">
        <f t="shared" si="1209"/>
        <v>0</v>
      </c>
      <c r="K1603" s="113">
        <f t="shared" si="1199"/>
        <v>0</v>
      </c>
      <c r="L1603" s="76">
        <v>8</v>
      </c>
      <c r="M1603" s="76">
        <v>5</v>
      </c>
      <c r="N1603" s="76">
        <v>7</v>
      </c>
      <c r="O1603" s="76">
        <v>6</v>
      </c>
      <c r="P1603" s="76">
        <v>6</v>
      </c>
      <c r="Q1603" s="76">
        <v>2</v>
      </c>
      <c r="R1603" s="76">
        <v>1</v>
      </c>
      <c r="S1603" s="17">
        <f t="shared" si="1193"/>
        <v>0</v>
      </c>
      <c r="T1603" s="113">
        <f t="shared" si="1210"/>
        <v>0</v>
      </c>
      <c r="U1603" s="113">
        <f t="shared" si="1211"/>
        <v>0</v>
      </c>
      <c r="V1603" s="113">
        <f t="shared" si="1212"/>
        <v>0</v>
      </c>
      <c r="W1603" s="113">
        <f t="shared" si="1213"/>
        <v>0</v>
      </c>
      <c r="X1603" s="113">
        <f t="shared" si="1214"/>
        <v>0</v>
      </c>
      <c r="Y1603" s="113">
        <f t="shared" si="1215"/>
        <v>0</v>
      </c>
      <c r="Z1603" s="113">
        <f t="shared" si="1200"/>
        <v>0</v>
      </c>
      <c r="AA1603" s="76">
        <v>10</v>
      </c>
      <c r="AB1603" s="76">
        <v>6</v>
      </c>
      <c r="AC1603" s="76">
        <v>8</v>
      </c>
      <c r="AD1603" s="76">
        <v>2</v>
      </c>
      <c r="AE1603" s="76">
        <v>2</v>
      </c>
      <c r="AF1603" s="76">
        <v>5</v>
      </c>
      <c r="AG1603" s="76">
        <v>8</v>
      </c>
      <c r="AH1603" s="131">
        <f t="shared" si="1194"/>
        <v>0</v>
      </c>
      <c r="AI1603" s="131">
        <f t="shared" si="1201"/>
        <v>0</v>
      </c>
      <c r="AJ1603" s="131">
        <f t="shared" si="1217"/>
        <v>0</v>
      </c>
      <c r="AK1603" s="131">
        <f t="shared" si="1218"/>
        <v>0</v>
      </c>
      <c r="AL1603" s="131">
        <f t="shared" si="1202"/>
        <v>0</v>
      </c>
      <c r="AM1603" s="131">
        <f t="shared" si="1203"/>
        <v>0</v>
      </c>
      <c r="AN1603" s="131">
        <f t="shared" si="1195"/>
        <v>0</v>
      </c>
      <c r="AX1603" s="128">
        <f t="shared" si="1196"/>
        <v>0</v>
      </c>
      <c r="BA1603" s="128">
        <f t="shared" si="1197"/>
        <v>0</v>
      </c>
      <c r="BB1603" s="128">
        <f t="shared" si="1198"/>
        <v>0</v>
      </c>
      <c r="BW1603" s="136" t="str">
        <f t="shared" ref="BW1603:BW1666" si="1219">CONCATENATE(CJ1603," ",CK1603," ",CL1603," ",DV1603)</f>
        <v xml:space="preserve">   </v>
      </c>
    </row>
    <row r="1604" spans="1:75" x14ac:dyDescent="0.25">
      <c r="A1604" s="134">
        <f t="shared" si="1191"/>
        <v>0</v>
      </c>
      <c r="C1604" s="10" t="str">
        <f t="shared" si="1216"/>
        <v>Do Not Pick</v>
      </c>
      <c r="D1604" s="17">
        <f t="shared" si="1192"/>
        <v>0</v>
      </c>
      <c r="E1604" s="113">
        <f t="shared" si="1204"/>
        <v>0</v>
      </c>
      <c r="F1604" s="113">
        <f t="shared" si="1205"/>
        <v>0</v>
      </c>
      <c r="G1604" s="113">
        <f t="shared" si="1206"/>
        <v>0</v>
      </c>
      <c r="H1604" s="113">
        <f t="shared" si="1207"/>
        <v>0</v>
      </c>
      <c r="I1604" s="113">
        <f t="shared" si="1208"/>
        <v>0</v>
      </c>
      <c r="J1604" s="113">
        <f t="shared" si="1209"/>
        <v>0</v>
      </c>
      <c r="K1604" s="113">
        <f t="shared" si="1199"/>
        <v>0</v>
      </c>
      <c r="L1604" s="76">
        <v>8</v>
      </c>
      <c r="M1604" s="76">
        <v>5</v>
      </c>
      <c r="N1604" s="76">
        <v>7</v>
      </c>
      <c r="O1604" s="76">
        <v>6</v>
      </c>
      <c r="P1604" s="76">
        <v>6</v>
      </c>
      <c r="Q1604" s="76">
        <v>2</v>
      </c>
      <c r="R1604" s="76">
        <v>1</v>
      </c>
      <c r="S1604" s="17">
        <f t="shared" si="1193"/>
        <v>0</v>
      </c>
      <c r="T1604" s="113">
        <f t="shared" si="1210"/>
        <v>0</v>
      </c>
      <c r="U1604" s="113">
        <f t="shared" si="1211"/>
        <v>0</v>
      </c>
      <c r="V1604" s="113">
        <f t="shared" si="1212"/>
        <v>0</v>
      </c>
      <c r="W1604" s="113">
        <f t="shared" si="1213"/>
        <v>0</v>
      </c>
      <c r="X1604" s="113">
        <f t="shared" si="1214"/>
        <v>0</v>
      </c>
      <c r="Y1604" s="113">
        <f t="shared" si="1215"/>
        <v>0</v>
      </c>
      <c r="Z1604" s="113">
        <f t="shared" si="1200"/>
        <v>0</v>
      </c>
      <c r="AA1604" s="76">
        <v>10</v>
      </c>
      <c r="AB1604" s="76">
        <v>6</v>
      </c>
      <c r="AC1604" s="76">
        <v>8</v>
      </c>
      <c r="AD1604" s="76">
        <v>2</v>
      </c>
      <c r="AE1604" s="76">
        <v>2</v>
      </c>
      <c r="AF1604" s="76">
        <v>5</v>
      </c>
      <c r="AG1604" s="76">
        <v>8</v>
      </c>
      <c r="AH1604" s="131">
        <f t="shared" si="1194"/>
        <v>0</v>
      </c>
      <c r="AI1604" s="131">
        <f t="shared" si="1201"/>
        <v>0</v>
      </c>
      <c r="AJ1604" s="131">
        <f t="shared" si="1217"/>
        <v>0</v>
      </c>
      <c r="AK1604" s="131">
        <f t="shared" si="1218"/>
        <v>0</v>
      </c>
      <c r="AL1604" s="131">
        <f t="shared" si="1202"/>
        <v>0</v>
      </c>
      <c r="AM1604" s="131">
        <f t="shared" si="1203"/>
        <v>0</v>
      </c>
      <c r="AN1604" s="131">
        <f t="shared" si="1195"/>
        <v>0</v>
      </c>
      <c r="AX1604" s="128">
        <f t="shared" si="1196"/>
        <v>0</v>
      </c>
      <c r="BA1604" s="128">
        <f t="shared" si="1197"/>
        <v>0</v>
      </c>
      <c r="BB1604" s="128">
        <f t="shared" si="1198"/>
        <v>0</v>
      </c>
      <c r="BW1604" s="136" t="str">
        <f t="shared" si="1219"/>
        <v xml:space="preserve">   </v>
      </c>
    </row>
    <row r="1605" spans="1:75" x14ac:dyDescent="0.25">
      <c r="A1605" s="134">
        <f t="shared" si="1191"/>
        <v>0</v>
      </c>
      <c r="C1605" s="10" t="str">
        <f t="shared" si="1216"/>
        <v>Do Not Pick</v>
      </c>
      <c r="D1605" s="17">
        <f t="shared" si="1192"/>
        <v>0</v>
      </c>
      <c r="E1605" s="113">
        <f t="shared" si="1204"/>
        <v>0</v>
      </c>
      <c r="F1605" s="113">
        <f t="shared" si="1205"/>
        <v>0</v>
      </c>
      <c r="G1605" s="113">
        <f t="shared" si="1206"/>
        <v>0</v>
      </c>
      <c r="H1605" s="113">
        <f t="shared" si="1207"/>
        <v>0</v>
      </c>
      <c r="I1605" s="113">
        <f t="shared" si="1208"/>
        <v>0</v>
      </c>
      <c r="J1605" s="113">
        <f t="shared" si="1209"/>
        <v>0</v>
      </c>
      <c r="K1605" s="113">
        <f t="shared" si="1199"/>
        <v>0</v>
      </c>
      <c r="L1605" s="76">
        <v>8</v>
      </c>
      <c r="M1605" s="76">
        <v>5</v>
      </c>
      <c r="N1605" s="76">
        <v>7</v>
      </c>
      <c r="O1605" s="76">
        <v>6</v>
      </c>
      <c r="P1605" s="76">
        <v>6</v>
      </c>
      <c r="Q1605" s="76">
        <v>2</v>
      </c>
      <c r="R1605" s="76">
        <v>1</v>
      </c>
      <c r="S1605" s="17">
        <f t="shared" si="1193"/>
        <v>0</v>
      </c>
      <c r="T1605" s="113">
        <f t="shared" si="1210"/>
        <v>0</v>
      </c>
      <c r="U1605" s="113">
        <f t="shared" si="1211"/>
        <v>0</v>
      </c>
      <c r="V1605" s="113">
        <f t="shared" si="1212"/>
        <v>0</v>
      </c>
      <c r="W1605" s="113">
        <f t="shared" si="1213"/>
        <v>0</v>
      </c>
      <c r="X1605" s="113">
        <f t="shared" si="1214"/>
        <v>0</v>
      </c>
      <c r="Y1605" s="113">
        <f t="shared" si="1215"/>
        <v>0</v>
      </c>
      <c r="Z1605" s="113">
        <f t="shared" si="1200"/>
        <v>0</v>
      </c>
      <c r="AA1605" s="76">
        <v>10</v>
      </c>
      <c r="AB1605" s="76">
        <v>6</v>
      </c>
      <c r="AC1605" s="76">
        <v>8</v>
      </c>
      <c r="AD1605" s="76">
        <v>2</v>
      </c>
      <c r="AE1605" s="76">
        <v>2</v>
      </c>
      <c r="AF1605" s="76">
        <v>5</v>
      </c>
      <c r="AG1605" s="76">
        <v>8</v>
      </c>
      <c r="AH1605" s="131">
        <f t="shared" si="1194"/>
        <v>0</v>
      </c>
      <c r="AI1605" s="131">
        <f t="shared" si="1201"/>
        <v>0</v>
      </c>
      <c r="AJ1605" s="131">
        <f t="shared" si="1217"/>
        <v>0</v>
      </c>
      <c r="AK1605" s="131">
        <f t="shared" si="1218"/>
        <v>0</v>
      </c>
      <c r="AL1605" s="131">
        <f t="shared" si="1202"/>
        <v>0</v>
      </c>
      <c r="AM1605" s="131">
        <f t="shared" si="1203"/>
        <v>0</v>
      </c>
      <c r="AN1605" s="131">
        <f t="shared" si="1195"/>
        <v>0</v>
      </c>
      <c r="AX1605" s="128">
        <f t="shared" si="1196"/>
        <v>0</v>
      </c>
      <c r="BA1605" s="128">
        <f t="shared" si="1197"/>
        <v>0</v>
      </c>
      <c r="BB1605" s="128">
        <f t="shared" si="1198"/>
        <v>0</v>
      </c>
      <c r="BW1605" s="136" t="str">
        <f t="shared" si="1219"/>
        <v xml:space="preserve">   </v>
      </c>
    </row>
    <row r="1606" spans="1:75" x14ac:dyDescent="0.25">
      <c r="A1606" s="134">
        <f t="shared" si="1191"/>
        <v>0</v>
      </c>
      <c r="C1606" s="10" t="str">
        <f t="shared" si="1216"/>
        <v>Do Not Pick</v>
      </c>
      <c r="D1606" s="17">
        <f t="shared" si="1192"/>
        <v>0</v>
      </c>
      <c r="E1606" s="113">
        <f t="shared" si="1204"/>
        <v>0</v>
      </c>
      <c r="F1606" s="113">
        <f t="shared" si="1205"/>
        <v>0</v>
      </c>
      <c r="G1606" s="113">
        <f t="shared" si="1206"/>
        <v>0</v>
      </c>
      <c r="H1606" s="113">
        <f t="shared" si="1207"/>
        <v>0</v>
      </c>
      <c r="I1606" s="113">
        <f t="shared" si="1208"/>
        <v>0</v>
      </c>
      <c r="J1606" s="113">
        <f t="shared" si="1209"/>
        <v>0</v>
      </c>
      <c r="K1606" s="113">
        <f t="shared" si="1199"/>
        <v>0</v>
      </c>
      <c r="L1606" s="76">
        <v>8</v>
      </c>
      <c r="M1606" s="76">
        <v>5</v>
      </c>
      <c r="N1606" s="76">
        <v>7</v>
      </c>
      <c r="O1606" s="76">
        <v>6</v>
      </c>
      <c r="P1606" s="76">
        <v>6</v>
      </c>
      <c r="Q1606" s="76">
        <v>2</v>
      </c>
      <c r="R1606" s="76">
        <v>1</v>
      </c>
      <c r="S1606" s="17">
        <f t="shared" si="1193"/>
        <v>0</v>
      </c>
      <c r="T1606" s="113">
        <f t="shared" si="1210"/>
        <v>0</v>
      </c>
      <c r="U1606" s="113">
        <f t="shared" si="1211"/>
        <v>0</v>
      </c>
      <c r="V1606" s="113">
        <f t="shared" si="1212"/>
        <v>0</v>
      </c>
      <c r="W1606" s="113">
        <f t="shared" si="1213"/>
        <v>0</v>
      </c>
      <c r="X1606" s="113">
        <f t="shared" si="1214"/>
        <v>0</v>
      </c>
      <c r="Y1606" s="113">
        <f t="shared" si="1215"/>
        <v>0</v>
      </c>
      <c r="Z1606" s="113">
        <f t="shared" si="1200"/>
        <v>0</v>
      </c>
      <c r="AA1606" s="76">
        <v>10</v>
      </c>
      <c r="AB1606" s="76">
        <v>6</v>
      </c>
      <c r="AC1606" s="76">
        <v>8</v>
      </c>
      <c r="AD1606" s="76">
        <v>2</v>
      </c>
      <c r="AE1606" s="76">
        <v>2</v>
      </c>
      <c r="AF1606" s="76">
        <v>5</v>
      </c>
      <c r="AG1606" s="76">
        <v>8</v>
      </c>
      <c r="AH1606" s="131">
        <f t="shared" si="1194"/>
        <v>0</v>
      </c>
      <c r="AI1606" s="131">
        <f t="shared" si="1201"/>
        <v>0</v>
      </c>
      <c r="AJ1606" s="131">
        <f t="shared" si="1217"/>
        <v>0</v>
      </c>
      <c r="AK1606" s="131">
        <f t="shared" si="1218"/>
        <v>0</v>
      </c>
      <c r="AL1606" s="131">
        <f t="shared" si="1202"/>
        <v>0</v>
      </c>
      <c r="AM1606" s="131">
        <f t="shared" si="1203"/>
        <v>0</v>
      </c>
      <c r="AN1606" s="131">
        <f t="shared" si="1195"/>
        <v>0</v>
      </c>
      <c r="AX1606" s="128">
        <f t="shared" si="1196"/>
        <v>0</v>
      </c>
      <c r="BA1606" s="128">
        <f t="shared" si="1197"/>
        <v>0</v>
      </c>
      <c r="BB1606" s="128">
        <f t="shared" si="1198"/>
        <v>0</v>
      </c>
      <c r="BW1606" s="136" t="str">
        <f t="shared" si="1219"/>
        <v xml:space="preserve">   </v>
      </c>
    </row>
    <row r="1607" spans="1:75" x14ac:dyDescent="0.25">
      <c r="A1607" s="134">
        <f t="shared" si="1191"/>
        <v>0</v>
      </c>
      <c r="C1607" s="10" t="str">
        <f t="shared" si="1216"/>
        <v>Do Not Pick</v>
      </c>
      <c r="D1607" s="17">
        <f t="shared" si="1192"/>
        <v>0</v>
      </c>
      <c r="E1607" s="113">
        <f t="shared" si="1204"/>
        <v>0</v>
      </c>
      <c r="F1607" s="113">
        <f t="shared" si="1205"/>
        <v>0</v>
      </c>
      <c r="G1607" s="113">
        <f t="shared" si="1206"/>
        <v>0</v>
      </c>
      <c r="H1607" s="113">
        <f t="shared" si="1207"/>
        <v>0</v>
      </c>
      <c r="I1607" s="113">
        <f t="shared" si="1208"/>
        <v>0</v>
      </c>
      <c r="J1607" s="113">
        <f t="shared" si="1209"/>
        <v>0</v>
      </c>
      <c r="K1607" s="113">
        <f t="shared" si="1199"/>
        <v>0</v>
      </c>
      <c r="L1607" s="76">
        <v>8</v>
      </c>
      <c r="M1607" s="76">
        <v>5</v>
      </c>
      <c r="N1607" s="76">
        <v>7</v>
      </c>
      <c r="O1607" s="76">
        <v>6</v>
      </c>
      <c r="P1607" s="76">
        <v>6</v>
      </c>
      <c r="Q1607" s="76">
        <v>2</v>
      </c>
      <c r="R1607" s="76">
        <v>1</v>
      </c>
      <c r="S1607" s="17">
        <f t="shared" si="1193"/>
        <v>0</v>
      </c>
      <c r="T1607" s="113">
        <f t="shared" si="1210"/>
        <v>0</v>
      </c>
      <c r="U1607" s="113">
        <f t="shared" si="1211"/>
        <v>0</v>
      </c>
      <c r="V1607" s="113">
        <f t="shared" si="1212"/>
        <v>0</v>
      </c>
      <c r="W1607" s="113">
        <f t="shared" si="1213"/>
        <v>0</v>
      </c>
      <c r="X1607" s="113">
        <f t="shared" si="1214"/>
        <v>0</v>
      </c>
      <c r="Y1607" s="113">
        <f t="shared" si="1215"/>
        <v>0</v>
      </c>
      <c r="Z1607" s="113">
        <f t="shared" si="1200"/>
        <v>0</v>
      </c>
      <c r="AA1607" s="76">
        <v>10</v>
      </c>
      <c r="AB1607" s="76">
        <v>6</v>
      </c>
      <c r="AC1607" s="76">
        <v>8</v>
      </c>
      <c r="AD1607" s="76">
        <v>2</v>
      </c>
      <c r="AE1607" s="76">
        <v>2</v>
      </c>
      <c r="AF1607" s="76">
        <v>5</v>
      </c>
      <c r="AG1607" s="76">
        <v>8</v>
      </c>
      <c r="AH1607" s="131">
        <f t="shared" si="1194"/>
        <v>0</v>
      </c>
      <c r="AI1607" s="131">
        <f t="shared" si="1201"/>
        <v>0</v>
      </c>
      <c r="AJ1607" s="131">
        <f t="shared" si="1217"/>
        <v>0</v>
      </c>
      <c r="AK1607" s="131">
        <f t="shared" si="1218"/>
        <v>0</v>
      </c>
      <c r="AL1607" s="131">
        <f t="shared" si="1202"/>
        <v>0</v>
      </c>
      <c r="AM1607" s="131">
        <f t="shared" si="1203"/>
        <v>0</v>
      </c>
      <c r="AN1607" s="131">
        <f t="shared" si="1195"/>
        <v>0</v>
      </c>
      <c r="AX1607" s="128">
        <f t="shared" si="1196"/>
        <v>0</v>
      </c>
      <c r="BA1607" s="128">
        <f t="shared" si="1197"/>
        <v>0</v>
      </c>
      <c r="BB1607" s="128">
        <f t="shared" si="1198"/>
        <v>0</v>
      </c>
      <c r="BW1607" s="136" t="str">
        <f t="shared" si="1219"/>
        <v xml:space="preserve">   </v>
      </c>
    </row>
    <row r="1608" spans="1:75" x14ac:dyDescent="0.25">
      <c r="A1608" s="134">
        <f t="shared" si="1191"/>
        <v>0</v>
      </c>
      <c r="C1608" s="10" t="str">
        <f t="shared" si="1216"/>
        <v>Do Not Pick</v>
      </c>
      <c r="D1608" s="17">
        <f t="shared" si="1192"/>
        <v>0</v>
      </c>
      <c r="E1608" s="113">
        <f t="shared" si="1204"/>
        <v>0</v>
      </c>
      <c r="F1608" s="113">
        <f t="shared" si="1205"/>
        <v>0</v>
      </c>
      <c r="G1608" s="113">
        <f t="shared" si="1206"/>
        <v>0</v>
      </c>
      <c r="H1608" s="113">
        <f t="shared" si="1207"/>
        <v>0</v>
      </c>
      <c r="I1608" s="113">
        <f t="shared" si="1208"/>
        <v>0</v>
      </c>
      <c r="J1608" s="113">
        <f t="shared" si="1209"/>
        <v>0</v>
      </c>
      <c r="K1608" s="113">
        <f t="shared" si="1199"/>
        <v>0</v>
      </c>
      <c r="L1608" s="76">
        <v>8</v>
      </c>
      <c r="M1608" s="76">
        <v>5</v>
      </c>
      <c r="N1608" s="76">
        <v>7</v>
      </c>
      <c r="O1608" s="76">
        <v>6</v>
      </c>
      <c r="P1608" s="76">
        <v>6</v>
      </c>
      <c r="Q1608" s="76">
        <v>2</v>
      </c>
      <c r="R1608" s="76">
        <v>1</v>
      </c>
      <c r="S1608" s="17">
        <f t="shared" si="1193"/>
        <v>0</v>
      </c>
      <c r="T1608" s="113">
        <f t="shared" si="1210"/>
        <v>0</v>
      </c>
      <c r="U1608" s="113">
        <f t="shared" si="1211"/>
        <v>0</v>
      </c>
      <c r="V1608" s="113">
        <f t="shared" si="1212"/>
        <v>0</v>
      </c>
      <c r="W1608" s="113">
        <f t="shared" si="1213"/>
        <v>0</v>
      </c>
      <c r="X1608" s="113">
        <f t="shared" si="1214"/>
        <v>0</v>
      </c>
      <c r="Y1608" s="113">
        <f t="shared" si="1215"/>
        <v>0</v>
      </c>
      <c r="Z1608" s="113">
        <f t="shared" si="1200"/>
        <v>0</v>
      </c>
      <c r="AA1608" s="76">
        <v>10</v>
      </c>
      <c r="AB1608" s="76">
        <v>6</v>
      </c>
      <c r="AC1608" s="76">
        <v>8</v>
      </c>
      <c r="AD1608" s="76">
        <v>2</v>
      </c>
      <c r="AE1608" s="76">
        <v>2</v>
      </c>
      <c r="AF1608" s="76">
        <v>5</v>
      </c>
      <c r="AG1608" s="76">
        <v>8</v>
      </c>
      <c r="AH1608" s="131">
        <f t="shared" si="1194"/>
        <v>0</v>
      </c>
      <c r="AI1608" s="131">
        <f t="shared" si="1201"/>
        <v>0</v>
      </c>
      <c r="AJ1608" s="131">
        <f t="shared" si="1217"/>
        <v>0</v>
      </c>
      <c r="AK1608" s="131">
        <f t="shared" si="1218"/>
        <v>0</v>
      </c>
      <c r="AL1608" s="131">
        <f t="shared" si="1202"/>
        <v>0</v>
      </c>
      <c r="AM1608" s="131">
        <f t="shared" si="1203"/>
        <v>0</v>
      </c>
      <c r="AN1608" s="131">
        <f t="shared" si="1195"/>
        <v>0</v>
      </c>
      <c r="AX1608" s="128">
        <f t="shared" si="1196"/>
        <v>0</v>
      </c>
      <c r="BA1608" s="128">
        <f t="shared" si="1197"/>
        <v>0</v>
      </c>
      <c r="BB1608" s="128">
        <f t="shared" si="1198"/>
        <v>0</v>
      </c>
      <c r="BW1608" s="136" t="str">
        <f t="shared" si="1219"/>
        <v xml:space="preserve">   </v>
      </c>
    </row>
    <row r="1609" spans="1:75" x14ac:dyDescent="0.25">
      <c r="A1609" s="134">
        <f t="shared" si="1191"/>
        <v>0</v>
      </c>
      <c r="C1609" s="10" t="str">
        <f t="shared" si="1216"/>
        <v>Do Not Pick</v>
      </c>
      <c r="D1609" s="17">
        <f t="shared" si="1192"/>
        <v>0</v>
      </c>
      <c r="E1609" s="113">
        <f t="shared" si="1204"/>
        <v>0</v>
      </c>
      <c r="F1609" s="113">
        <f t="shared" si="1205"/>
        <v>0</v>
      </c>
      <c r="G1609" s="113">
        <f t="shared" si="1206"/>
        <v>0</v>
      </c>
      <c r="H1609" s="113">
        <f t="shared" si="1207"/>
        <v>0</v>
      </c>
      <c r="I1609" s="113">
        <f t="shared" si="1208"/>
        <v>0</v>
      </c>
      <c r="J1609" s="113">
        <f t="shared" si="1209"/>
        <v>0</v>
      </c>
      <c r="K1609" s="113">
        <f t="shared" si="1199"/>
        <v>0</v>
      </c>
      <c r="L1609" s="76">
        <v>8</v>
      </c>
      <c r="M1609" s="76">
        <v>5</v>
      </c>
      <c r="N1609" s="76">
        <v>7</v>
      </c>
      <c r="O1609" s="76">
        <v>6</v>
      </c>
      <c r="P1609" s="76">
        <v>6</v>
      </c>
      <c r="Q1609" s="76">
        <v>2</v>
      </c>
      <c r="R1609" s="76">
        <v>1</v>
      </c>
      <c r="S1609" s="17">
        <f t="shared" si="1193"/>
        <v>0</v>
      </c>
      <c r="T1609" s="113">
        <f t="shared" si="1210"/>
        <v>0</v>
      </c>
      <c r="U1609" s="113">
        <f t="shared" si="1211"/>
        <v>0</v>
      </c>
      <c r="V1609" s="113">
        <f t="shared" si="1212"/>
        <v>0</v>
      </c>
      <c r="W1609" s="113">
        <f t="shared" si="1213"/>
        <v>0</v>
      </c>
      <c r="X1609" s="113">
        <f t="shared" si="1214"/>
        <v>0</v>
      </c>
      <c r="Y1609" s="113">
        <f t="shared" si="1215"/>
        <v>0</v>
      </c>
      <c r="Z1609" s="113">
        <f t="shared" si="1200"/>
        <v>0</v>
      </c>
      <c r="AA1609" s="76">
        <v>10</v>
      </c>
      <c r="AB1609" s="76">
        <v>6</v>
      </c>
      <c r="AC1609" s="76">
        <v>8</v>
      </c>
      <c r="AD1609" s="76">
        <v>2</v>
      </c>
      <c r="AE1609" s="76">
        <v>2</v>
      </c>
      <c r="AF1609" s="76">
        <v>5</v>
      </c>
      <c r="AG1609" s="76">
        <v>8</v>
      </c>
      <c r="AH1609" s="131">
        <f t="shared" si="1194"/>
        <v>0</v>
      </c>
      <c r="AI1609" s="131">
        <f t="shared" si="1201"/>
        <v>0</v>
      </c>
      <c r="AJ1609" s="131">
        <f t="shared" si="1217"/>
        <v>0</v>
      </c>
      <c r="AK1609" s="131">
        <f t="shared" si="1218"/>
        <v>0</v>
      </c>
      <c r="AL1609" s="131">
        <f t="shared" si="1202"/>
        <v>0</v>
      </c>
      <c r="AM1609" s="131">
        <f t="shared" si="1203"/>
        <v>0</v>
      </c>
      <c r="AN1609" s="131">
        <f t="shared" si="1195"/>
        <v>0</v>
      </c>
      <c r="AX1609" s="128">
        <f t="shared" si="1196"/>
        <v>0</v>
      </c>
      <c r="BA1609" s="128">
        <f t="shared" si="1197"/>
        <v>0</v>
      </c>
      <c r="BB1609" s="128">
        <f t="shared" si="1198"/>
        <v>0</v>
      </c>
      <c r="BW1609" s="136" t="str">
        <f t="shared" si="1219"/>
        <v xml:space="preserve">   </v>
      </c>
    </row>
    <row r="1610" spans="1:75" x14ac:dyDescent="0.25">
      <c r="A1610" s="134">
        <f t="shared" si="1191"/>
        <v>0</v>
      </c>
      <c r="C1610" s="10" t="str">
        <f t="shared" si="1216"/>
        <v>Do Not Pick</v>
      </c>
      <c r="D1610" s="17">
        <f t="shared" si="1192"/>
        <v>0</v>
      </c>
      <c r="E1610" s="113">
        <f t="shared" si="1204"/>
        <v>0</v>
      </c>
      <c r="F1610" s="113">
        <f t="shared" si="1205"/>
        <v>0</v>
      </c>
      <c r="G1610" s="113">
        <f t="shared" si="1206"/>
        <v>0</v>
      </c>
      <c r="H1610" s="113">
        <f t="shared" si="1207"/>
        <v>0</v>
      </c>
      <c r="I1610" s="113">
        <f t="shared" si="1208"/>
        <v>0</v>
      </c>
      <c r="J1610" s="113">
        <f t="shared" si="1209"/>
        <v>0</v>
      </c>
      <c r="K1610" s="113">
        <f t="shared" si="1199"/>
        <v>0</v>
      </c>
      <c r="L1610" s="76">
        <v>8</v>
      </c>
      <c r="M1610" s="76">
        <v>5</v>
      </c>
      <c r="N1610" s="76">
        <v>7</v>
      </c>
      <c r="O1610" s="76">
        <v>6</v>
      </c>
      <c r="P1610" s="76">
        <v>6</v>
      </c>
      <c r="Q1610" s="76">
        <v>2</v>
      </c>
      <c r="R1610" s="76">
        <v>1</v>
      </c>
      <c r="S1610" s="17">
        <f t="shared" si="1193"/>
        <v>0</v>
      </c>
      <c r="T1610" s="113">
        <f t="shared" si="1210"/>
        <v>0</v>
      </c>
      <c r="U1610" s="113">
        <f t="shared" si="1211"/>
        <v>0</v>
      </c>
      <c r="V1610" s="113">
        <f t="shared" si="1212"/>
        <v>0</v>
      </c>
      <c r="W1610" s="113">
        <f t="shared" si="1213"/>
        <v>0</v>
      </c>
      <c r="X1610" s="113">
        <f t="shared" si="1214"/>
        <v>0</v>
      </c>
      <c r="Y1610" s="113">
        <f t="shared" si="1215"/>
        <v>0</v>
      </c>
      <c r="Z1610" s="113">
        <f t="shared" si="1200"/>
        <v>0</v>
      </c>
      <c r="AA1610" s="76">
        <v>10</v>
      </c>
      <c r="AB1610" s="76">
        <v>6</v>
      </c>
      <c r="AC1610" s="76">
        <v>8</v>
      </c>
      <c r="AD1610" s="76">
        <v>2</v>
      </c>
      <c r="AE1610" s="76">
        <v>2</v>
      </c>
      <c r="AF1610" s="76">
        <v>5</v>
      </c>
      <c r="AG1610" s="76">
        <v>8</v>
      </c>
      <c r="AH1610" s="131">
        <f t="shared" si="1194"/>
        <v>0</v>
      </c>
      <c r="AI1610" s="131">
        <f t="shared" si="1201"/>
        <v>0</v>
      </c>
      <c r="AJ1610" s="131">
        <f t="shared" si="1217"/>
        <v>0</v>
      </c>
      <c r="AK1610" s="131">
        <f t="shared" si="1218"/>
        <v>0</v>
      </c>
      <c r="AL1610" s="131">
        <f t="shared" si="1202"/>
        <v>0</v>
      </c>
      <c r="AM1610" s="131">
        <f t="shared" si="1203"/>
        <v>0</v>
      </c>
      <c r="AN1610" s="131">
        <f t="shared" si="1195"/>
        <v>0</v>
      </c>
      <c r="AX1610" s="128">
        <f t="shared" si="1196"/>
        <v>0</v>
      </c>
      <c r="BA1610" s="128">
        <f t="shared" si="1197"/>
        <v>0</v>
      </c>
      <c r="BB1610" s="128">
        <f t="shared" si="1198"/>
        <v>0</v>
      </c>
      <c r="BW1610" s="136" t="str">
        <f t="shared" si="1219"/>
        <v xml:space="preserve">   </v>
      </c>
    </row>
    <row r="1611" spans="1:75" x14ac:dyDescent="0.25">
      <c r="A1611" s="134">
        <f t="shared" si="1191"/>
        <v>0</v>
      </c>
      <c r="C1611" s="10" t="str">
        <f t="shared" si="1216"/>
        <v>Do Not Pick</v>
      </c>
      <c r="D1611" s="17">
        <f t="shared" si="1192"/>
        <v>0</v>
      </c>
      <c r="E1611" s="113">
        <f t="shared" si="1204"/>
        <v>0</v>
      </c>
      <c r="F1611" s="113">
        <f t="shared" si="1205"/>
        <v>0</v>
      </c>
      <c r="G1611" s="113">
        <f t="shared" si="1206"/>
        <v>0</v>
      </c>
      <c r="H1611" s="113">
        <f t="shared" si="1207"/>
        <v>0</v>
      </c>
      <c r="I1611" s="113">
        <f t="shared" si="1208"/>
        <v>0</v>
      </c>
      <c r="J1611" s="113">
        <f t="shared" si="1209"/>
        <v>0</v>
      </c>
      <c r="K1611" s="113">
        <f t="shared" si="1199"/>
        <v>0</v>
      </c>
      <c r="L1611" s="76">
        <v>8</v>
      </c>
      <c r="M1611" s="76">
        <v>5</v>
      </c>
      <c r="N1611" s="76">
        <v>7</v>
      </c>
      <c r="O1611" s="76">
        <v>6</v>
      </c>
      <c r="P1611" s="76">
        <v>6</v>
      </c>
      <c r="Q1611" s="76">
        <v>2</v>
      </c>
      <c r="R1611" s="76">
        <v>1</v>
      </c>
      <c r="S1611" s="17">
        <f t="shared" si="1193"/>
        <v>0</v>
      </c>
      <c r="T1611" s="113">
        <f t="shared" si="1210"/>
        <v>0</v>
      </c>
      <c r="U1611" s="113">
        <f t="shared" si="1211"/>
        <v>0</v>
      </c>
      <c r="V1611" s="113">
        <f t="shared" si="1212"/>
        <v>0</v>
      </c>
      <c r="W1611" s="113">
        <f t="shared" si="1213"/>
        <v>0</v>
      </c>
      <c r="X1611" s="113">
        <f t="shared" si="1214"/>
        <v>0</v>
      </c>
      <c r="Y1611" s="113">
        <f t="shared" si="1215"/>
        <v>0</v>
      </c>
      <c r="Z1611" s="113">
        <f t="shared" si="1200"/>
        <v>0</v>
      </c>
      <c r="AA1611" s="76">
        <v>10</v>
      </c>
      <c r="AB1611" s="76">
        <v>6</v>
      </c>
      <c r="AC1611" s="76">
        <v>8</v>
      </c>
      <c r="AD1611" s="76">
        <v>2</v>
      </c>
      <c r="AE1611" s="76">
        <v>2</v>
      </c>
      <c r="AF1611" s="76">
        <v>5</v>
      </c>
      <c r="AG1611" s="76">
        <v>8</v>
      </c>
      <c r="AH1611" s="131">
        <f t="shared" si="1194"/>
        <v>0</v>
      </c>
      <c r="AI1611" s="131">
        <f t="shared" si="1201"/>
        <v>0</v>
      </c>
      <c r="AJ1611" s="131">
        <f t="shared" si="1217"/>
        <v>0</v>
      </c>
      <c r="AK1611" s="131">
        <f t="shared" si="1218"/>
        <v>0</v>
      </c>
      <c r="AL1611" s="131">
        <f t="shared" si="1202"/>
        <v>0</v>
      </c>
      <c r="AM1611" s="131">
        <f t="shared" si="1203"/>
        <v>0</v>
      </c>
      <c r="AN1611" s="131">
        <f t="shared" si="1195"/>
        <v>0</v>
      </c>
      <c r="AX1611" s="128">
        <f t="shared" si="1196"/>
        <v>0</v>
      </c>
      <c r="BA1611" s="128">
        <f t="shared" si="1197"/>
        <v>0</v>
      </c>
      <c r="BB1611" s="128">
        <f t="shared" si="1198"/>
        <v>0</v>
      </c>
      <c r="BW1611" s="136" t="str">
        <f t="shared" si="1219"/>
        <v xml:space="preserve">   </v>
      </c>
    </row>
    <row r="1612" spans="1:75" x14ac:dyDescent="0.25">
      <c r="A1612" s="134">
        <f t="shared" si="1191"/>
        <v>0</v>
      </c>
      <c r="BW1612" s="136" t="str">
        <f t="shared" si="1219"/>
        <v xml:space="preserve">   </v>
      </c>
    </row>
    <row r="1613" spans="1:75" x14ac:dyDescent="0.25">
      <c r="A1613" s="134">
        <f t="shared" si="1191"/>
        <v>0</v>
      </c>
      <c r="BW1613" s="136" t="str">
        <f t="shared" si="1219"/>
        <v xml:space="preserve">   </v>
      </c>
    </row>
    <row r="1614" spans="1:75" x14ac:dyDescent="0.25">
      <c r="A1614" s="134">
        <f t="shared" si="1191"/>
        <v>0</v>
      </c>
      <c r="BW1614" s="136" t="str">
        <f t="shared" si="1219"/>
        <v xml:space="preserve">   </v>
      </c>
    </row>
    <row r="1615" spans="1:75" x14ac:dyDescent="0.25">
      <c r="A1615" s="134">
        <f t="shared" si="1191"/>
        <v>0</v>
      </c>
      <c r="BW1615" s="136" t="str">
        <f t="shared" si="1219"/>
        <v xml:space="preserve">   </v>
      </c>
    </row>
    <row r="1616" spans="1:75" x14ac:dyDescent="0.25">
      <c r="A1616" s="134">
        <f t="shared" si="1191"/>
        <v>0</v>
      </c>
      <c r="BW1616" s="136" t="str">
        <f t="shared" si="1219"/>
        <v xml:space="preserve">   </v>
      </c>
    </row>
    <row r="1617" spans="1:75" x14ac:dyDescent="0.25">
      <c r="A1617" s="134">
        <f t="shared" si="1191"/>
        <v>0</v>
      </c>
      <c r="BW1617" s="136" t="str">
        <f t="shared" si="1219"/>
        <v xml:space="preserve">   </v>
      </c>
    </row>
    <row r="1618" spans="1:75" x14ac:dyDescent="0.25">
      <c r="A1618" s="134">
        <f t="shared" si="1191"/>
        <v>0</v>
      </c>
      <c r="BW1618" s="136" t="str">
        <f t="shared" si="1219"/>
        <v xml:space="preserve">   </v>
      </c>
    </row>
    <row r="1619" spans="1:75" x14ac:dyDescent="0.25">
      <c r="A1619" s="134">
        <f t="shared" si="1191"/>
        <v>0</v>
      </c>
      <c r="BW1619" s="136" t="str">
        <f t="shared" si="1219"/>
        <v xml:space="preserve">   </v>
      </c>
    </row>
    <row r="1620" spans="1:75" x14ac:dyDescent="0.25">
      <c r="A1620" s="134">
        <f t="shared" si="1191"/>
        <v>0</v>
      </c>
      <c r="BW1620" s="136" t="str">
        <f t="shared" si="1219"/>
        <v xml:space="preserve">   </v>
      </c>
    </row>
    <row r="1621" spans="1:75" x14ac:dyDescent="0.25">
      <c r="A1621" s="134">
        <f t="shared" si="1191"/>
        <v>0</v>
      </c>
      <c r="BW1621" s="136" t="str">
        <f t="shared" si="1219"/>
        <v xml:space="preserve">   </v>
      </c>
    </row>
    <row r="1622" spans="1:75" x14ac:dyDescent="0.25">
      <c r="A1622" s="134">
        <f t="shared" si="1191"/>
        <v>0</v>
      </c>
      <c r="BW1622" s="136" t="str">
        <f t="shared" si="1219"/>
        <v xml:space="preserve">   </v>
      </c>
    </row>
    <row r="1623" spans="1:75" x14ac:dyDescent="0.25">
      <c r="A1623" s="134">
        <f t="shared" si="1191"/>
        <v>0</v>
      </c>
      <c r="BW1623" s="136" t="str">
        <f t="shared" si="1219"/>
        <v xml:space="preserve">   </v>
      </c>
    </row>
    <row r="1624" spans="1:75" x14ac:dyDescent="0.25">
      <c r="A1624" s="134">
        <f t="shared" si="1191"/>
        <v>0</v>
      </c>
      <c r="BW1624" s="136" t="str">
        <f t="shared" si="1219"/>
        <v xml:space="preserve">   </v>
      </c>
    </row>
    <row r="1625" spans="1:75" x14ac:dyDescent="0.25">
      <c r="A1625" s="134">
        <f t="shared" si="1191"/>
        <v>0</v>
      </c>
      <c r="BW1625" s="136" t="str">
        <f t="shared" si="1219"/>
        <v xml:space="preserve">   </v>
      </c>
    </row>
    <row r="1626" spans="1:75" x14ac:dyDescent="0.25">
      <c r="A1626" s="134">
        <f t="shared" si="1191"/>
        <v>0</v>
      </c>
      <c r="BW1626" s="136" t="str">
        <f t="shared" si="1219"/>
        <v xml:space="preserve">   </v>
      </c>
    </row>
    <row r="1627" spans="1:75" x14ac:dyDescent="0.25">
      <c r="A1627" s="134">
        <f t="shared" si="1191"/>
        <v>0</v>
      </c>
      <c r="BW1627" s="136" t="str">
        <f t="shared" si="1219"/>
        <v xml:space="preserve">   </v>
      </c>
    </row>
    <row r="1628" spans="1:75" x14ac:dyDescent="0.25">
      <c r="A1628" s="134">
        <f t="shared" si="1191"/>
        <v>0</v>
      </c>
      <c r="BW1628" s="136" t="str">
        <f t="shared" si="1219"/>
        <v xml:space="preserve">   </v>
      </c>
    </row>
    <row r="1629" spans="1:75" x14ac:dyDescent="0.25">
      <c r="A1629" s="134">
        <f t="shared" si="1191"/>
        <v>0</v>
      </c>
      <c r="BW1629" s="136" t="str">
        <f t="shared" si="1219"/>
        <v xml:space="preserve">   </v>
      </c>
    </row>
    <row r="1630" spans="1:75" x14ac:dyDescent="0.25">
      <c r="A1630" s="134">
        <f t="shared" si="1191"/>
        <v>0</v>
      </c>
      <c r="BW1630" s="136" t="str">
        <f t="shared" si="1219"/>
        <v xml:space="preserve">   </v>
      </c>
    </row>
    <row r="1631" spans="1:75" x14ac:dyDescent="0.25">
      <c r="A1631" s="134">
        <f t="shared" si="1191"/>
        <v>0</v>
      </c>
      <c r="BW1631" s="136" t="str">
        <f t="shared" si="1219"/>
        <v xml:space="preserve">   </v>
      </c>
    </row>
    <row r="1632" spans="1:75" x14ac:dyDescent="0.25">
      <c r="A1632" s="134">
        <f t="shared" si="1191"/>
        <v>0</v>
      </c>
      <c r="BW1632" s="136" t="str">
        <f t="shared" si="1219"/>
        <v xml:space="preserve">   </v>
      </c>
    </row>
    <row r="1633" spans="1:75" x14ac:dyDescent="0.25">
      <c r="A1633" s="134">
        <f t="shared" si="1191"/>
        <v>0</v>
      </c>
      <c r="BW1633" s="136" t="str">
        <f t="shared" si="1219"/>
        <v xml:space="preserve">   </v>
      </c>
    </row>
    <row r="1634" spans="1:75" x14ac:dyDescent="0.25">
      <c r="A1634" s="134">
        <f t="shared" si="1191"/>
        <v>0</v>
      </c>
      <c r="BW1634" s="136" t="str">
        <f t="shared" si="1219"/>
        <v xml:space="preserve">   </v>
      </c>
    </row>
    <row r="1635" spans="1:75" x14ac:dyDescent="0.25">
      <c r="A1635" s="134">
        <f t="shared" si="1191"/>
        <v>0</v>
      </c>
      <c r="BW1635" s="136" t="str">
        <f t="shared" si="1219"/>
        <v xml:space="preserve">   </v>
      </c>
    </row>
    <row r="1636" spans="1:75" x14ac:dyDescent="0.25">
      <c r="A1636" s="134">
        <f t="shared" si="1191"/>
        <v>0</v>
      </c>
      <c r="BW1636" s="136" t="str">
        <f t="shared" si="1219"/>
        <v xml:space="preserve">   </v>
      </c>
    </row>
    <row r="1637" spans="1:75" x14ac:dyDescent="0.25">
      <c r="A1637" s="134">
        <f t="shared" si="1191"/>
        <v>0</v>
      </c>
      <c r="BW1637" s="136" t="str">
        <f t="shared" si="1219"/>
        <v xml:space="preserve">   </v>
      </c>
    </row>
    <row r="1638" spans="1:75" x14ac:dyDescent="0.25">
      <c r="A1638" s="134">
        <f t="shared" si="1191"/>
        <v>0</v>
      </c>
      <c r="BW1638" s="136" t="str">
        <f t="shared" si="1219"/>
        <v xml:space="preserve">   </v>
      </c>
    </row>
    <row r="1639" spans="1:75" x14ac:dyDescent="0.25">
      <c r="A1639" s="134">
        <f t="shared" si="1191"/>
        <v>0</v>
      </c>
      <c r="BW1639" s="136" t="str">
        <f t="shared" si="1219"/>
        <v xml:space="preserve">   </v>
      </c>
    </row>
    <row r="1640" spans="1:75" x14ac:dyDescent="0.25">
      <c r="A1640" s="134">
        <f t="shared" si="1191"/>
        <v>0</v>
      </c>
      <c r="BW1640" s="136" t="str">
        <f t="shared" si="1219"/>
        <v xml:space="preserve">   </v>
      </c>
    </row>
    <row r="1641" spans="1:75" x14ac:dyDescent="0.25">
      <c r="A1641" s="134">
        <f t="shared" si="1191"/>
        <v>0</v>
      </c>
      <c r="BW1641" s="136" t="str">
        <f t="shared" si="1219"/>
        <v xml:space="preserve">   </v>
      </c>
    </row>
    <row r="1642" spans="1:75" x14ac:dyDescent="0.25">
      <c r="A1642" s="134">
        <f t="shared" si="1191"/>
        <v>0</v>
      </c>
      <c r="BW1642" s="136" t="str">
        <f t="shared" si="1219"/>
        <v xml:space="preserve">   </v>
      </c>
    </row>
    <row r="1643" spans="1:75" x14ac:dyDescent="0.25">
      <c r="A1643" s="134">
        <f t="shared" si="1191"/>
        <v>0</v>
      </c>
      <c r="BW1643" s="136" t="str">
        <f t="shared" si="1219"/>
        <v xml:space="preserve">   </v>
      </c>
    </row>
    <row r="1644" spans="1:75" x14ac:dyDescent="0.25">
      <c r="A1644" s="134">
        <f t="shared" si="1191"/>
        <v>0</v>
      </c>
      <c r="BW1644" s="136" t="str">
        <f t="shared" si="1219"/>
        <v xml:space="preserve">   </v>
      </c>
    </row>
    <row r="1645" spans="1:75" x14ac:dyDescent="0.25">
      <c r="A1645" s="134">
        <f t="shared" si="1191"/>
        <v>0</v>
      </c>
      <c r="BW1645" s="136" t="str">
        <f t="shared" si="1219"/>
        <v xml:space="preserve">   </v>
      </c>
    </row>
    <row r="1646" spans="1:75" x14ac:dyDescent="0.25">
      <c r="A1646" s="134">
        <f t="shared" si="1191"/>
        <v>0</v>
      </c>
      <c r="BW1646" s="136" t="str">
        <f t="shared" si="1219"/>
        <v xml:space="preserve">   </v>
      </c>
    </row>
    <row r="1647" spans="1:75" x14ac:dyDescent="0.25">
      <c r="A1647" s="134">
        <f t="shared" si="1191"/>
        <v>0</v>
      </c>
      <c r="BW1647" s="136" t="str">
        <f t="shared" si="1219"/>
        <v xml:space="preserve">   </v>
      </c>
    </row>
    <row r="1648" spans="1:75" x14ac:dyDescent="0.25">
      <c r="A1648" s="134">
        <f t="shared" si="1191"/>
        <v>0</v>
      </c>
      <c r="BW1648" s="136" t="str">
        <f t="shared" si="1219"/>
        <v xml:space="preserve">   </v>
      </c>
    </row>
    <row r="1649" spans="1:75" x14ac:dyDescent="0.25">
      <c r="A1649" s="134">
        <f t="shared" si="1191"/>
        <v>0</v>
      </c>
      <c r="BW1649" s="136" t="str">
        <f t="shared" si="1219"/>
        <v xml:space="preserve">   </v>
      </c>
    </row>
    <row r="1650" spans="1:75" x14ac:dyDescent="0.25">
      <c r="A1650" s="134">
        <f t="shared" si="1191"/>
        <v>0</v>
      </c>
      <c r="BW1650" s="136" t="str">
        <f t="shared" si="1219"/>
        <v xml:space="preserve">   </v>
      </c>
    </row>
    <row r="1651" spans="1:75" x14ac:dyDescent="0.25">
      <c r="A1651" s="134">
        <f t="shared" ref="A1651:A1714" si="1220">CN1651</f>
        <v>0</v>
      </c>
      <c r="BW1651" s="136" t="str">
        <f t="shared" si="1219"/>
        <v xml:space="preserve">   </v>
      </c>
    </row>
    <row r="1652" spans="1:75" x14ac:dyDescent="0.25">
      <c r="A1652" s="134">
        <f t="shared" si="1220"/>
        <v>0</v>
      </c>
      <c r="BW1652" s="136" t="str">
        <f t="shared" si="1219"/>
        <v xml:space="preserve">   </v>
      </c>
    </row>
    <row r="1653" spans="1:75" x14ac:dyDescent="0.25">
      <c r="A1653" s="134">
        <f t="shared" si="1220"/>
        <v>0</v>
      </c>
      <c r="BW1653" s="136" t="str">
        <f t="shared" si="1219"/>
        <v xml:space="preserve">   </v>
      </c>
    </row>
    <row r="1654" spans="1:75" x14ac:dyDescent="0.25">
      <c r="A1654" s="134">
        <f t="shared" si="1220"/>
        <v>0</v>
      </c>
      <c r="BW1654" s="136" t="str">
        <f t="shared" si="1219"/>
        <v xml:space="preserve">   </v>
      </c>
    </row>
    <row r="1655" spans="1:75" x14ac:dyDescent="0.25">
      <c r="A1655" s="134">
        <f t="shared" si="1220"/>
        <v>0</v>
      </c>
      <c r="BW1655" s="136" t="str">
        <f t="shared" si="1219"/>
        <v xml:space="preserve">   </v>
      </c>
    </row>
    <row r="1656" spans="1:75" x14ac:dyDescent="0.25">
      <c r="A1656" s="134">
        <f t="shared" si="1220"/>
        <v>0</v>
      </c>
      <c r="BW1656" s="136" t="str">
        <f t="shared" si="1219"/>
        <v xml:space="preserve">   </v>
      </c>
    </row>
    <row r="1657" spans="1:75" x14ac:dyDescent="0.25">
      <c r="A1657" s="134">
        <f t="shared" si="1220"/>
        <v>0</v>
      </c>
      <c r="BW1657" s="136" t="str">
        <f t="shared" si="1219"/>
        <v xml:space="preserve">   </v>
      </c>
    </row>
    <row r="1658" spans="1:75" x14ac:dyDescent="0.25">
      <c r="A1658" s="134">
        <f t="shared" si="1220"/>
        <v>0</v>
      </c>
      <c r="BW1658" s="136" t="str">
        <f t="shared" si="1219"/>
        <v xml:space="preserve">   </v>
      </c>
    </row>
    <row r="1659" spans="1:75" x14ac:dyDescent="0.25">
      <c r="A1659" s="134">
        <f t="shared" si="1220"/>
        <v>0</v>
      </c>
      <c r="BW1659" s="136" t="str">
        <f t="shared" si="1219"/>
        <v xml:space="preserve">   </v>
      </c>
    </row>
    <row r="1660" spans="1:75" x14ac:dyDescent="0.25">
      <c r="A1660" s="134">
        <f t="shared" si="1220"/>
        <v>0</v>
      </c>
      <c r="BW1660" s="136" t="str">
        <f t="shared" si="1219"/>
        <v xml:space="preserve">   </v>
      </c>
    </row>
    <row r="1661" spans="1:75" x14ac:dyDescent="0.25">
      <c r="A1661" s="134">
        <f t="shared" si="1220"/>
        <v>0</v>
      </c>
      <c r="BW1661" s="136" t="str">
        <f t="shared" si="1219"/>
        <v xml:space="preserve">   </v>
      </c>
    </row>
    <row r="1662" spans="1:75" x14ac:dyDescent="0.25">
      <c r="A1662" s="134">
        <f t="shared" si="1220"/>
        <v>0</v>
      </c>
      <c r="BW1662" s="136" t="str">
        <f t="shared" si="1219"/>
        <v xml:space="preserve">   </v>
      </c>
    </row>
    <row r="1663" spans="1:75" x14ac:dyDescent="0.25">
      <c r="A1663" s="134">
        <f t="shared" si="1220"/>
        <v>0</v>
      </c>
      <c r="BW1663" s="136" t="str">
        <f t="shared" si="1219"/>
        <v xml:space="preserve">   </v>
      </c>
    </row>
    <row r="1664" spans="1:75" x14ac:dyDescent="0.25">
      <c r="A1664" s="134">
        <f t="shared" si="1220"/>
        <v>0</v>
      </c>
      <c r="BW1664" s="136" t="str">
        <f t="shared" si="1219"/>
        <v xml:space="preserve">   </v>
      </c>
    </row>
    <row r="1665" spans="1:75" x14ac:dyDescent="0.25">
      <c r="A1665" s="134">
        <f t="shared" si="1220"/>
        <v>0</v>
      </c>
      <c r="BW1665" s="136" t="str">
        <f t="shared" si="1219"/>
        <v xml:space="preserve">   </v>
      </c>
    </row>
    <row r="1666" spans="1:75" x14ac:dyDescent="0.25">
      <c r="A1666" s="134">
        <f t="shared" si="1220"/>
        <v>0</v>
      </c>
      <c r="BW1666" s="136" t="str">
        <f t="shared" si="1219"/>
        <v xml:space="preserve">   </v>
      </c>
    </row>
    <row r="1667" spans="1:75" x14ac:dyDescent="0.25">
      <c r="A1667" s="134">
        <f t="shared" si="1220"/>
        <v>0</v>
      </c>
      <c r="BW1667" s="136" t="str">
        <f t="shared" ref="BW1667:BW1730" si="1221">CONCATENATE(CJ1667," ",CK1667," ",CL1667," ",DV1667)</f>
        <v xml:space="preserve">   </v>
      </c>
    </row>
    <row r="1668" spans="1:75" x14ac:dyDescent="0.25">
      <c r="A1668" s="134">
        <f t="shared" si="1220"/>
        <v>0</v>
      </c>
      <c r="BW1668" s="136" t="str">
        <f t="shared" si="1221"/>
        <v xml:space="preserve">   </v>
      </c>
    </row>
    <row r="1669" spans="1:75" x14ac:dyDescent="0.25">
      <c r="A1669" s="134">
        <f t="shared" si="1220"/>
        <v>0</v>
      </c>
      <c r="BW1669" s="136" t="str">
        <f t="shared" si="1221"/>
        <v xml:space="preserve">   </v>
      </c>
    </row>
    <row r="1670" spans="1:75" x14ac:dyDescent="0.25">
      <c r="A1670" s="134">
        <f t="shared" si="1220"/>
        <v>0</v>
      </c>
      <c r="BW1670" s="136" t="str">
        <f t="shared" si="1221"/>
        <v xml:space="preserve">   </v>
      </c>
    </row>
    <row r="1671" spans="1:75" x14ac:dyDescent="0.25">
      <c r="A1671" s="134">
        <f t="shared" si="1220"/>
        <v>0</v>
      </c>
      <c r="BW1671" s="136" t="str">
        <f t="shared" si="1221"/>
        <v xml:space="preserve">   </v>
      </c>
    </row>
    <row r="1672" spans="1:75" x14ac:dyDescent="0.25">
      <c r="A1672" s="134">
        <f t="shared" si="1220"/>
        <v>0</v>
      </c>
      <c r="BW1672" s="136" t="str">
        <f t="shared" si="1221"/>
        <v xml:space="preserve">   </v>
      </c>
    </row>
    <row r="1673" spans="1:75" x14ac:dyDescent="0.25">
      <c r="A1673" s="134">
        <f t="shared" si="1220"/>
        <v>0</v>
      </c>
      <c r="BW1673" s="136" t="str">
        <f t="shared" si="1221"/>
        <v xml:space="preserve">   </v>
      </c>
    </row>
    <row r="1674" spans="1:75" x14ac:dyDescent="0.25">
      <c r="A1674" s="134">
        <f t="shared" si="1220"/>
        <v>0</v>
      </c>
      <c r="BW1674" s="136" t="str">
        <f t="shared" si="1221"/>
        <v xml:space="preserve">   </v>
      </c>
    </row>
    <row r="1675" spans="1:75" x14ac:dyDescent="0.25">
      <c r="A1675" s="134">
        <f t="shared" si="1220"/>
        <v>0</v>
      </c>
      <c r="BW1675" s="136" t="str">
        <f t="shared" si="1221"/>
        <v xml:space="preserve">   </v>
      </c>
    </row>
    <row r="1676" spans="1:75" x14ac:dyDescent="0.25">
      <c r="A1676" s="134">
        <f t="shared" si="1220"/>
        <v>0</v>
      </c>
      <c r="BW1676" s="136" t="str">
        <f t="shared" si="1221"/>
        <v xml:space="preserve">   </v>
      </c>
    </row>
    <row r="1677" spans="1:75" x14ac:dyDescent="0.25">
      <c r="A1677" s="134">
        <f t="shared" si="1220"/>
        <v>0</v>
      </c>
      <c r="BW1677" s="136" t="str">
        <f t="shared" si="1221"/>
        <v xml:space="preserve">   </v>
      </c>
    </row>
    <row r="1678" spans="1:75" x14ac:dyDescent="0.25">
      <c r="A1678" s="134">
        <f t="shared" si="1220"/>
        <v>0</v>
      </c>
      <c r="BW1678" s="136" t="str">
        <f t="shared" si="1221"/>
        <v xml:space="preserve">   </v>
      </c>
    </row>
    <row r="1679" spans="1:75" x14ac:dyDescent="0.25">
      <c r="A1679" s="134">
        <f t="shared" si="1220"/>
        <v>0</v>
      </c>
      <c r="BW1679" s="136" t="str">
        <f t="shared" si="1221"/>
        <v xml:space="preserve">   </v>
      </c>
    </row>
    <row r="1680" spans="1:75" x14ac:dyDescent="0.25">
      <c r="A1680" s="134">
        <f t="shared" si="1220"/>
        <v>0</v>
      </c>
      <c r="BW1680" s="136" t="str">
        <f t="shared" si="1221"/>
        <v xml:space="preserve">   </v>
      </c>
    </row>
    <row r="1681" spans="1:75" x14ac:dyDescent="0.25">
      <c r="A1681" s="134">
        <f t="shared" si="1220"/>
        <v>0</v>
      </c>
      <c r="BW1681" s="136" t="str">
        <f t="shared" si="1221"/>
        <v xml:space="preserve">   </v>
      </c>
    </row>
    <row r="1682" spans="1:75" x14ac:dyDescent="0.25">
      <c r="A1682" s="134">
        <f t="shared" si="1220"/>
        <v>0</v>
      </c>
      <c r="BW1682" s="136" t="str">
        <f t="shared" si="1221"/>
        <v xml:space="preserve">   </v>
      </c>
    </row>
    <row r="1683" spans="1:75" x14ac:dyDescent="0.25">
      <c r="A1683" s="134">
        <f t="shared" si="1220"/>
        <v>0</v>
      </c>
      <c r="BW1683" s="136" t="str">
        <f t="shared" si="1221"/>
        <v xml:space="preserve">   </v>
      </c>
    </row>
    <row r="1684" spans="1:75" x14ac:dyDescent="0.25">
      <c r="A1684" s="134">
        <f t="shared" si="1220"/>
        <v>0</v>
      </c>
      <c r="BW1684" s="136" t="str">
        <f t="shared" si="1221"/>
        <v xml:space="preserve">   </v>
      </c>
    </row>
    <row r="1685" spans="1:75" x14ac:dyDescent="0.25">
      <c r="A1685" s="134">
        <f t="shared" si="1220"/>
        <v>0</v>
      </c>
      <c r="BW1685" s="136" t="str">
        <f t="shared" si="1221"/>
        <v xml:space="preserve">   </v>
      </c>
    </row>
    <row r="1686" spans="1:75" x14ac:dyDescent="0.25">
      <c r="A1686" s="134">
        <f t="shared" si="1220"/>
        <v>0</v>
      </c>
      <c r="BW1686" s="136" t="str">
        <f t="shared" si="1221"/>
        <v xml:space="preserve">   </v>
      </c>
    </row>
    <row r="1687" spans="1:75" x14ac:dyDescent="0.25">
      <c r="A1687" s="134">
        <f t="shared" si="1220"/>
        <v>0</v>
      </c>
      <c r="BW1687" s="136" t="str">
        <f t="shared" si="1221"/>
        <v xml:space="preserve">   </v>
      </c>
    </row>
    <row r="1688" spans="1:75" x14ac:dyDescent="0.25">
      <c r="A1688" s="134">
        <f t="shared" si="1220"/>
        <v>0</v>
      </c>
      <c r="BW1688" s="136" t="str">
        <f t="shared" si="1221"/>
        <v xml:space="preserve">   </v>
      </c>
    </row>
    <row r="1689" spans="1:75" x14ac:dyDescent="0.25">
      <c r="A1689" s="134">
        <f t="shared" si="1220"/>
        <v>0</v>
      </c>
      <c r="BW1689" s="136" t="str">
        <f t="shared" si="1221"/>
        <v xml:space="preserve">   </v>
      </c>
    </row>
    <row r="1690" spans="1:75" x14ac:dyDescent="0.25">
      <c r="A1690" s="134">
        <f t="shared" si="1220"/>
        <v>0</v>
      </c>
      <c r="BW1690" s="136" t="str">
        <f t="shared" si="1221"/>
        <v xml:space="preserve">   </v>
      </c>
    </row>
    <row r="1691" spans="1:75" x14ac:dyDescent="0.25">
      <c r="A1691" s="134">
        <f t="shared" si="1220"/>
        <v>0</v>
      </c>
      <c r="BW1691" s="136" t="str">
        <f t="shared" si="1221"/>
        <v xml:space="preserve">   </v>
      </c>
    </row>
    <row r="1692" spans="1:75" x14ac:dyDescent="0.25">
      <c r="A1692" s="134">
        <f t="shared" si="1220"/>
        <v>0</v>
      </c>
      <c r="BW1692" s="136" t="str">
        <f t="shared" si="1221"/>
        <v xml:space="preserve">   </v>
      </c>
    </row>
    <row r="1693" spans="1:75" x14ac:dyDescent="0.25">
      <c r="A1693" s="134">
        <f t="shared" si="1220"/>
        <v>0</v>
      </c>
      <c r="BW1693" s="136" t="str">
        <f t="shared" si="1221"/>
        <v xml:space="preserve">   </v>
      </c>
    </row>
    <row r="1694" spans="1:75" x14ac:dyDescent="0.25">
      <c r="A1694" s="134">
        <f t="shared" si="1220"/>
        <v>0</v>
      </c>
      <c r="BW1694" s="136" t="str">
        <f t="shared" si="1221"/>
        <v xml:space="preserve">   </v>
      </c>
    </row>
    <row r="1695" spans="1:75" x14ac:dyDescent="0.25">
      <c r="A1695" s="134">
        <f t="shared" si="1220"/>
        <v>0</v>
      </c>
      <c r="BW1695" s="136" t="str">
        <f t="shared" si="1221"/>
        <v xml:space="preserve">   </v>
      </c>
    </row>
    <row r="1696" spans="1:75" x14ac:dyDescent="0.25">
      <c r="A1696" s="134">
        <f t="shared" si="1220"/>
        <v>0</v>
      </c>
      <c r="BW1696" s="136" t="str">
        <f t="shared" si="1221"/>
        <v xml:space="preserve">   </v>
      </c>
    </row>
    <row r="1697" spans="1:75" x14ac:dyDescent="0.25">
      <c r="A1697" s="134">
        <f t="shared" si="1220"/>
        <v>0</v>
      </c>
      <c r="BW1697" s="136" t="str">
        <f t="shared" si="1221"/>
        <v xml:space="preserve">   </v>
      </c>
    </row>
    <row r="1698" spans="1:75" x14ac:dyDescent="0.25">
      <c r="A1698" s="134">
        <f t="shared" si="1220"/>
        <v>0</v>
      </c>
      <c r="BW1698" s="136" t="str">
        <f t="shared" si="1221"/>
        <v xml:space="preserve">   </v>
      </c>
    </row>
    <row r="1699" spans="1:75" x14ac:dyDescent="0.25">
      <c r="A1699" s="134">
        <f t="shared" si="1220"/>
        <v>0</v>
      </c>
      <c r="BW1699" s="136" t="str">
        <f t="shared" si="1221"/>
        <v xml:space="preserve">   </v>
      </c>
    </row>
    <row r="1700" spans="1:75" x14ac:dyDescent="0.25">
      <c r="A1700" s="134">
        <f t="shared" si="1220"/>
        <v>0</v>
      </c>
      <c r="BW1700" s="136" t="str">
        <f t="shared" si="1221"/>
        <v xml:space="preserve">   </v>
      </c>
    </row>
    <row r="1701" spans="1:75" x14ac:dyDescent="0.25">
      <c r="A1701" s="134">
        <f t="shared" si="1220"/>
        <v>0</v>
      </c>
      <c r="BW1701" s="136" t="str">
        <f t="shared" si="1221"/>
        <v xml:space="preserve">   </v>
      </c>
    </row>
    <row r="1702" spans="1:75" x14ac:dyDescent="0.25">
      <c r="A1702" s="134">
        <f t="shared" si="1220"/>
        <v>0</v>
      </c>
      <c r="BW1702" s="136" t="str">
        <f t="shared" si="1221"/>
        <v xml:space="preserve">   </v>
      </c>
    </row>
    <row r="1703" spans="1:75" x14ac:dyDescent="0.25">
      <c r="A1703" s="134">
        <f t="shared" si="1220"/>
        <v>0</v>
      </c>
      <c r="BW1703" s="136" t="str">
        <f t="shared" si="1221"/>
        <v xml:space="preserve">   </v>
      </c>
    </row>
    <row r="1704" spans="1:75" x14ac:dyDescent="0.25">
      <c r="A1704" s="134">
        <f t="shared" si="1220"/>
        <v>0</v>
      </c>
      <c r="BW1704" s="136" t="str">
        <f t="shared" si="1221"/>
        <v xml:space="preserve">   </v>
      </c>
    </row>
    <row r="1705" spans="1:75" x14ac:dyDescent="0.25">
      <c r="A1705" s="134">
        <f t="shared" si="1220"/>
        <v>0</v>
      </c>
      <c r="BW1705" s="136" t="str">
        <f t="shared" si="1221"/>
        <v xml:space="preserve">   </v>
      </c>
    </row>
    <row r="1706" spans="1:75" x14ac:dyDescent="0.25">
      <c r="A1706" s="134">
        <f t="shared" si="1220"/>
        <v>0</v>
      </c>
      <c r="BW1706" s="136" t="str">
        <f t="shared" si="1221"/>
        <v xml:space="preserve">   </v>
      </c>
    </row>
    <row r="1707" spans="1:75" x14ac:dyDescent="0.25">
      <c r="A1707" s="134">
        <f t="shared" si="1220"/>
        <v>0</v>
      </c>
      <c r="BW1707" s="136" t="str">
        <f t="shared" si="1221"/>
        <v xml:space="preserve">   </v>
      </c>
    </row>
    <row r="1708" spans="1:75" x14ac:dyDescent="0.25">
      <c r="A1708" s="134">
        <f t="shared" si="1220"/>
        <v>0</v>
      </c>
      <c r="BW1708" s="136" t="str">
        <f t="shared" si="1221"/>
        <v xml:space="preserve">   </v>
      </c>
    </row>
    <row r="1709" spans="1:75" x14ac:dyDescent="0.25">
      <c r="A1709" s="134">
        <f t="shared" si="1220"/>
        <v>0</v>
      </c>
      <c r="BW1709" s="136" t="str">
        <f t="shared" si="1221"/>
        <v xml:space="preserve">   </v>
      </c>
    </row>
    <row r="1710" spans="1:75" x14ac:dyDescent="0.25">
      <c r="A1710" s="134">
        <f t="shared" si="1220"/>
        <v>0</v>
      </c>
      <c r="BW1710" s="136" t="str">
        <f t="shared" si="1221"/>
        <v xml:space="preserve">   </v>
      </c>
    </row>
    <row r="1711" spans="1:75" x14ac:dyDescent="0.25">
      <c r="A1711" s="134">
        <f t="shared" si="1220"/>
        <v>0</v>
      </c>
      <c r="BW1711" s="136" t="str">
        <f t="shared" si="1221"/>
        <v xml:space="preserve">   </v>
      </c>
    </row>
    <row r="1712" spans="1:75" x14ac:dyDescent="0.25">
      <c r="A1712" s="134">
        <f t="shared" si="1220"/>
        <v>0</v>
      </c>
      <c r="BW1712" s="136" t="str">
        <f t="shared" si="1221"/>
        <v xml:space="preserve">   </v>
      </c>
    </row>
    <row r="1713" spans="1:75" x14ac:dyDescent="0.25">
      <c r="A1713" s="134">
        <f t="shared" si="1220"/>
        <v>0</v>
      </c>
      <c r="BW1713" s="136" t="str">
        <f t="shared" si="1221"/>
        <v xml:space="preserve">   </v>
      </c>
    </row>
    <row r="1714" spans="1:75" x14ac:dyDescent="0.25">
      <c r="A1714" s="134">
        <f t="shared" si="1220"/>
        <v>0</v>
      </c>
      <c r="BW1714" s="136" t="str">
        <f t="shared" si="1221"/>
        <v xml:space="preserve">   </v>
      </c>
    </row>
    <row r="1715" spans="1:75" x14ac:dyDescent="0.25">
      <c r="A1715" s="134">
        <f t="shared" ref="A1715:A1778" si="1222">CN1715</f>
        <v>0</v>
      </c>
      <c r="BW1715" s="136" t="str">
        <f t="shared" si="1221"/>
        <v xml:space="preserve">   </v>
      </c>
    </row>
    <row r="1716" spans="1:75" x14ac:dyDescent="0.25">
      <c r="A1716" s="134">
        <f t="shared" si="1222"/>
        <v>0</v>
      </c>
      <c r="BW1716" s="136" t="str">
        <f t="shared" si="1221"/>
        <v xml:space="preserve">   </v>
      </c>
    </row>
    <row r="1717" spans="1:75" x14ac:dyDescent="0.25">
      <c r="A1717" s="134">
        <f t="shared" si="1222"/>
        <v>0</v>
      </c>
      <c r="BW1717" s="136" t="str">
        <f t="shared" si="1221"/>
        <v xml:space="preserve">   </v>
      </c>
    </row>
    <row r="1718" spans="1:75" x14ac:dyDescent="0.25">
      <c r="A1718" s="134">
        <f t="shared" si="1222"/>
        <v>0</v>
      </c>
      <c r="BW1718" s="136" t="str">
        <f t="shared" si="1221"/>
        <v xml:space="preserve">   </v>
      </c>
    </row>
    <row r="1719" spans="1:75" x14ac:dyDescent="0.25">
      <c r="A1719" s="134">
        <f t="shared" si="1222"/>
        <v>0</v>
      </c>
      <c r="BW1719" s="136" t="str">
        <f t="shared" si="1221"/>
        <v xml:space="preserve">   </v>
      </c>
    </row>
    <row r="1720" spans="1:75" x14ac:dyDescent="0.25">
      <c r="A1720" s="134">
        <f t="shared" si="1222"/>
        <v>0</v>
      </c>
      <c r="BW1720" s="136" t="str">
        <f t="shared" si="1221"/>
        <v xml:space="preserve">   </v>
      </c>
    </row>
    <row r="1721" spans="1:75" x14ac:dyDescent="0.25">
      <c r="A1721" s="134">
        <f t="shared" si="1222"/>
        <v>0</v>
      </c>
      <c r="BW1721" s="136" t="str">
        <f t="shared" si="1221"/>
        <v xml:space="preserve">   </v>
      </c>
    </row>
    <row r="1722" spans="1:75" x14ac:dyDescent="0.25">
      <c r="A1722" s="134">
        <f t="shared" si="1222"/>
        <v>0</v>
      </c>
      <c r="BW1722" s="136" t="str">
        <f t="shared" si="1221"/>
        <v xml:space="preserve">   </v>
      </c>
    </row>
    <row r="1723" spans="1:75" x14ac:dyDescent="0.25">
      <c r="A1723" s="134">
        <f t="shared" si="1222"/>
        <v>0</v>
      </c>
      <c r="BW1723" s="136" t="str">
        <f t="shared" si="1221"/>
        <v xml:space="preserve">   </v>
      </c>
    </row>
    <row r="1724" spans="1:75" x14ac:dyDescent="0.25">
      <c r="A1724" s="134">
        <f t="shared" si="1222"/>
        <v>0</v>
      </c>
      <c r="BW1724" s="136" t="str">
        <f t="shared" si="1221"/>
        <v xml:space="preserve">   </v>
      </c>
    </row>
    <row r="1725" spans="1:75" x14ac:dyDescent="0.25">
      <c r="A1725" s="134">
        <f t="shared" si="1222"/>
        <v>0</v>
      </c>
      <c r="BW1725" s="136" t="str">
        <f t="shared" si="1221"/>
        <v xml:space="preserve">   </v>
      </c>
    </row>
    <row r="1726" spans="1:75" x14ac:dyDescent="0.25">
      <c r="A1726" s="134">
        <f t="shared" si="1222"/>
        <v>0</v>
      </c>
      <c r="BW1726" s="136" t="str">
        <f t="shared" si="1221"/>
        <v xml:space="preserve">   </v>
      </c>
    </row>
    <row r="1727" spans="1:75" x14ac:dyDescent="0.25">
      <c r="A1727" s="134">
        <f t="shared" si="1222"/>
        <v>0</v>
      </c>
      <c r="BW1727" s="136" t="str">
        <f t="shared" si="1221"/>
        <v xml:space="preserve">   </v>
      </c>
    </row>
    <row r="1728" spans="1:75" x14ac:dyDescent="0.25">
      <c r="A1728" s="134">
        <f t="shared" si="1222"/>
        <v>0</v>
      </c>
      <c r="BW1728" s="136" t="str">
        <f t="shared" si="1221"/>
        <v xml:space="preserve">   </v>
      </c>
    </row>
    <row r="1729" spans="1:75" x14ac:dyDescent="0.25">
      <c r="A1729" s="134">
        <f t="shared" si="1222"/>
        <v>0</v>
      </c>
      <c r="BW1729" s="136" t="str">
        <f t="shared" si="1221"/>
        <v xml:space="preserve">   </v>
      </c>
    </row>
    <row r="1730" spans="1:75" x14ac:dyDescent="0.25">
      <c r="A1730" s="134">
        <f t="shared" si="1222"/>
        <v>0</v>
      </c>
      <c r="BW1730" s="136" t="str">
        <f t="shared" si="1221"/>
        <v xml:space="preserve">   </v>
      </c>
    </row>
    <row r="1731" spans="1:75" x14ac:dyDescent="0.25">
      <c r="A1731" s="134">
        <f t="shared" si="1222"/>
        <v>0</v>
      </c>
      <c r="BW1731" s="136" t="str">
        <f t="shared" ref="BW1731:BW1794" si="1223">CONCATENATE(CJ1731," ",CK1731," ",CL1731," ",DV1731)</f>
        <v xml:space="preserve">   </v>
      </c>
    </row>
    <row r="1732" spans="1:75" x14ac:dyDescent="0.25">
      <c r="A1732" s="134">
        <f t="shared" si="1222"/>
        <v>0</v>
      </c>
      <c r="BW1732" s="136" t="str">
        <f t="shared" si="1223"/>
        <v xml:space="preserve">   </v>
      </c>
    </row>
    <row r="1733" spans="1:75" x14ac:dyDescent="0.25">
      <c r="A1733" s="134">
        <f t="shared" si="1222"/>
        <v>0</v>
      </c>
      <c r="BW1733" s="136" t="str">
        <f t="shared" si="1223"/>
        <v xml:space="preserve">   </v>
      </c>
    </row>
    <row r="1734" spans="1:75" x14ac:dyDescent="0.25">
      <c r="A1734" s="134">
        <f t="shared" si="1222"/>
        <v>0</v>
      </c>
      <c r="BW1734" s="136" t="str">
        <f t="shared" si="1223"/>
        <v xml:space="preserve">   </v>
      </c>
    </row>
    <row r="1735" spans="1:75" x14ac:dyDescent="0.25">
      <c r="A1735" s="134">
        <f t="shared" si="1222"/>
        <v>0</v>
      </c>
      <c r="BW1735" s="136" t="str">
        <f t="shared" si="1223"/>
        <v xml:space="preserve">   </v>
      </c>
    </row>
    <row r="1736" spans="1:75" x14ac:dyDescent="0.25">
      <c r="A1736" s="134">
        <f t="shared" si="1222"/>
        <v>0</v>
      </c>
      <c r="BW1736" s="136" t="str">
        <f t="shared" si="1223"/>
        <v xml:space="preserve">   </v>
      </c>
    </row>
    <row r="1737" spans="1:75" x14ac:dyDescent="0.25">
      <c r="A1737" s="134">
        <f t="shared" si="1222"/>
        <v>0</v>
      </c>
      <c r="BW1737" s="136" t="str">
        <f t="shared" si="1223"/>
        <v xml:space="preserve">   </v>
      </c>
    </row>
    <row r="1738" spans="1:75" x14ac:dyDescent="0.25">
      <c r="A1738" s="134">
        <f t="shared" si="1222"/>
        <v>0</v>
      </c>
      <c r="BW1738" s="136" t="str">
        <f t="shared" si="1223"/>
        <v xml:space="preserve">   </v>
      </c>
    </row>
    <row r="1739" spans="1:75" x14ac:dyDescent="0.25">
      <c r="A1739" s="134">
        <f t="shared" si="1222"/>
        <v>0</v>
      </c>
      <c r="BW1739" s="136" t="str">
        <f t="shared" si="1223"/>
        <v xml:space="preserve">   </v>
      </c>
    </row>
    <row r="1740" spans="1:75" x14ac:dyDescent="0.25">
      <c r="A1740" s="134">
        <f t="shared" si="1222"/>
        <v>0</v>
      </c>
      <c r="BW1740" s="136" t="str">
        <f t="shared" si="1223"/>
        <v xml:space="preserve">   </v>
      </c>
    </row>
    <row r="1741" spans="1:75" x14ac:dyDescent="0.25">
      <c r="A1741" s="134">
        <f t="shared" si="1222"/>
        <v>0</v>
      </c>
      <c r="BW1741" s="136" t="str">
        <f t="shared" si="1223"/>
        <v xml:space="preserve">   </v>
      </c>
    </row>
    <row r="1742" spans="1:75" x14ac:dyDescent="0.25">
      <c r="A1742" s="134">
        <f t="shared" si="1222"/>
        <v>0</v>
      </c>
      <c r="BW1742" s="136" t="str">
        <f t="shared" si="1223"/>
        <v xml:space="preserve">   </v>
      </c>
    </row>
    <row r="1743" spans="1:75" x14ac:dyDescent="0.25">
      <c r="A1743" s="134">
        <f t="shared" si="1222"/>
        <v>0</v>
      </c>
      <c r="BW1743" s="136" t="str">
        <f t="shared" si="1223"/>
        <v xml:space="preserve">   </v>
      </c>
    </row>
    <row r="1744" spans="1:75" x14ac:dyDescent="0.25">
      <c r="A1744" s="134">
        <f t="shared" si="1222"/>
        <v>0</v>
      </c>
      <c r="BW1744" s="136" t="str">
        <f t="shared" si="1223"/>
        <v xml:space="preserve">   </v>
      </c>
    </row>
    <row r="1745" spans="1:75" x14ac:dyDescent="0.25">
      <c r="A1745" s="134">
        <f t="shared" si="1222"/>
        <v>0</v>
      </c>
      <c r="BW1745" s="136" t="str">
        <f t="shared" si="1223"/>
        <v xml:space="preserve">   </v>
      </c>
    </row>
    <row r="1746" spans="1:75" x14ac:dyDescent="0.25">
      <c r="A1746" s="134">
        <f t="shared" si="1222"/>
        <v>0</v>
      </c>
      <c r="BW1746" s="136" t="str">
        <f t="shared" si="1223"/>
        <v xml:space="preserve">   </v>
      </c>
    </row>
    <row r="1747" spans="1:75" x14ac:dyDescent="0.25">
      <c r="A1747" s="134">
        <f t="shared" si="1222"/>
        <v>0</v>
      </c>
      <c r="BW1747" s="136" t="str">
        <f t="shared" si="1223"/>
        <v xml:space="preserve">   </v>
      </c>
    </row>
    <row r="1748" spans="1:75" x14ac:dyDescent="0.25">
      <c r="A1748" s="134">
        <f t="shared" si="1222"/>
        <v>0</v>
      </c>
      <c r="BW1748" s="136" t="str">
        <f t="shared" si="1223"/>
        <v xml:space="preserve">   </v>
      </c>
    </row>
    <row r="1749" spans="1:75" x14ac:dyDescent="0.25">
      <c r="A1749" s="134">
        <f t="shared" si="1222"/>
        <v>0</v>
      </c>
      <c r="BW1749" s="136" t="str">
        <f t="shared" si="1223"/>
        <v xml:space="preserve">   </v>
      </c>
    </row>
    <row r="1750" spans="1:75" x14ac:dyDescent="0.25">
      <c r="A1750" s="134">
        <f t="shared" si="1222"/>
        <v>0</v>
      </c>
      <c r="BW1750" s="136" t="str">
        <f t="shared" si="1223"/>
        <v xml:space="preserve">   </v>
      </c>
    </row>
    <row r="1751" spans="1:75" x14ac:dyDescent="0.25">
      <c r="A1751" s="134">
        <f t="shared" si="1222"/>
        <v>0</v>
      </c>
      <c r="BW1751" s="136" t="str">
        <f t="shared" si="1223"/>
        <v xml:space="preserve">   </v>
      </c>
    </row>
    <row r="1752" spans="1:75" x14ac:dyDescent="0.25">
      <c r="A1752" s="134">
        <f t="shared" si="1222"/>
        <v>0</v>
      </c>
      <c r="BW1752" s="136" t="str">
        <f t="shared" si="1223"/>
        <v xml:space="preserve">   </v>
      </c>
    </row>
    <row r="1753" spans="1:75" x14ac:dyDescent="0.25">
      <c r="A1753" s="134">
        <f t="shared" si="1222"/>
        <v>0</v>
      </c>
      <c r="BW1753" s="136" t="str">
        <f t="shared" si="1223"/>
        <v xml:space="preserve">   </v>
      </c>
    </row>
    <row r="1754" spans="1:75" x14ac:dyDescent="0.25">
      <c r="A1754" s="134">
        <f t="shared" si="1222"/>
        <v>0</v>
      </c>
      <c r="BW1754" s="136" t="str">
        <f t="shared" si="1223"/>
        <v xml:space="preserve">   </v>
      </c>
    </row>
    <row r="1755" spans="1:75" x14ac:dyDescent="0.25">
      <c r="A1755" s="134">
        <f t="shared" si="1222"/>
        <v>0</v>
      </c>
      <c r="BW1755" s="136" t="str">
        <f t="shared" si="1223"/>
        <v xml:space="preserve">   </v>
      </c>
    </row>
    <row r="1756" spans="1:75" x14ac:dyDescent="0.25">
      <c r="A1756" s="134">
        <f t="shared" si="1222"/>
        <v>0</v>
      </c>
      <c r="BW1756" s="136" t="str">
        <f t="shared" si="1223"/>
        <v xml:space="preserve">   </v>
      </c>
    </row>
    <row r="1757" spans="1:75" x14ac:dyDescent="0.25">
      <c r="A1757" s="134">
        <f t="shared" si="1222"/>
        <v>0</v>
      </c>
      <c r="BW1757" s="136" t="str">
        <f t="shared" si="1223"/>
        <v xml:space="preserve">   </v>
      </c>
    </row>
    <row r="1758" spans="1:75" x14ac:dyDescent="0.25">
      <c r="A1758" s="134">
        <f t="shared" si="1222"/>
        <v>0</v>
      </c>
      <c r="BW1758" s="136" t="str">
        <f t="shared" si="1223"/>
        <v xml:space="preserve">   </v>
      </c>
    </row>
    <row r="1759" spans="1:75" x14ac:dyDescent="0.25">
      <c r="A1759" s="134">
        <f t="shared" si="1222"/>
        <v>0</v>
      </c>
      <c r="BW1759" s="136" t="str">
        <f t="shared" si="1223"/>
        <v xml:space="preserve">   </v>
      </c>
    </row>
    <row r="1760" spans="1:75" x14ac:dyDescent="0.25">
      <c r="A1760" s="134">
        <f t="shared" si="1222"/>
        <v>0</v>
      </c>
      <c r="BW1760" s="136" t="str">
        <f t="shared" si="1223"/>
        <v xml:space="preserve">   </v>
      </c>
    </row>
    <row r="1761" spans="1:75" x14ac:dyDescent="0.25">
      <c r="A1761" s="134">
        <f t="shared" si="1222"/>
        <v>0</v>
      </c>
      <c r="BW1761" s="136" t="str">
        <f t="shared" si="1223"/>
        <v xml:space="preserve">   </v>
      </c>
    </row>
    <row r="1762" spans="1:75" x14ac:dyDescent="0.25">
      <c r="A1762" s="134">
        <f t="shared" si="1222"/>
        <v>0</v>
      </c>
      <c r="BW1762" s="136" t="str">
        <f t="shared" si="1223"/>
        <v xml:space="preserve">   </v>
      </c>
    </row>
    <row r="1763" spans="1:75" x14ac:dyDescent="0.25">
      <c r="A1763" s="134">
        <f t="shared" si="1222"/>
        <v>0</v>
      </c>
      <c r="BW1763" s="136" t="str">
        <f t="shared" si="1223"/>
        <v xml:space="preserve">   </v>
      </c>
    </row>
    <row r="1764" spans="1:75" x14ac:dyDescent="0.25">
      <c r="A1764" s="134">
        <f t="shared" si="1222"/>
        <v>0</v>
      </c>
      <c r="BW1764" s="136" t="str">
        <f t="shared" si="1223"/>
        <v xml:space="preserve">   </v>
      </c>
    </row>
    <row r="1765" spans="1:75" x14ac:dyDescent="0.25">
      <c r="A1765" s="134">
        <f t="shared" si="1222"/>
        <v>0</v>
      </c>
      <c r="BW1765" s="136" t="str">
        <f t="shared" si="1223"/>
        <v xml:space="preserve">   </v>
      </c>
    </row>
    <row r="1766" spans="1:75" x14ac:dyDescent="0.25">
      <c r="A1766" s="134">
        <f t="shared" si="1222"/>
        <v>0</v>
      </c>
      <c r="BW1766" s="136" t="str">
        <f t="shared" si="1223"/>
        <v xml:space="preserve">   </v>
      </c>
    </row>
    <row r="1767" spans="1:75" x14ac:dyDescent="0.25">
      <c r="A1767" s="134">
        <f t="shared" si="1222"/>
        <v>0</v>
      </c>
      <c r="BW1767" s="136" t="str">
        <f t="shared" si="1223"/>
        <v xml:space="preserve">   </v>
      </c>
    </row>
    <row r="1768" spans="1:75" x14ac:dyDescent="0.25">
      <c r="A1768" s="134">
        <f t="shared" si="1222"/>
        <v>0</v>
      </c>
      <c r="BW1768" s="136" t="str">
        <f t="shared" si="1223"/>
        <v xml:space="preserve">   </v>
      </c>
    </row>
    <row r="1769" spans="1:75" x14ac:dyDescent="0.25">
      <c r="A1769" s="134">
        <f t="shared" si="1222"/>
        <v>0</v>
      </c>
      <c r="BW1769" s="136" t="str">
        <f t="shared" si="1223"/>
        <v xml:space="preserve">   </v>
      </c>
    </row>
    <row r="1770" spans="1:75" x14ac:dyDescent="0.25">
      <c r="A1770" s="134">
        <f t="shared" si="1222"/>
        <v>0</v>
      </c>
      <c r="BW1770" s="136" t="str">
        <f t="shared" si="1223"/>
        <v xml:space="preserve">   </v>
      </c>
    </row>
    <row r="1771" spans="1:75" x14ac:dyDescent="0.25">
      <c r="A1771" s="134">
        <f t="shared" si="1222"/>
        <v>0</v>
      </c>
      <c r="BW1771" s="136" t="str">
        <f t="shared" si="1223"/>
        <v xml:space="preserve">   </v>
      </c>
    </row>
    <row r="1772" spans="1:75" x14ac:dyDescent="0.25">
      <c r="A1772" s="134">
        <f t="shared" si="1222"/>
        <v>0</v>
      </c>
      <c r="BW1772" s="136" t="str">
        <f t="shared" si="1223"/>
        <v xml:space="preserve">   </v>
      </c>
    </row>
    <row r="1773" spans="1:75" x14ac:dyDescent="0.25">
      <c r="A1773" s="134">
        <f t="shared" si="1222"/>
        <v>0</v>
      </c>
      <c r="BW1773" s="136" t="str">
        <f t="shared" si="1223"/>
        <v xml:space="preserve">   </v>
      </c>
    </row>
    <row r="1774" spans="1:75" x14ac:dyDescent="0.25">
      <c r="A1774" s="134">
        <f t="shared" si="1222"/>
        <v>0</v>
      </c>
      <c r="BW1774" s="136" t="str">
        <f t="shared" si="1223"/>
        <v xml:space="preserve">   </v>
      </c>
    </row>
    <row r="1775" spans="1:75" x14ac:dyDescent="0.25">
      <c r="A1775" s="134">
        <f t="shared" si="1222"/>
        <v>0</v>
      </c>
      <c r="BW1775" s="136" t="str">
        <f t="shared" si="1223"/>
        <v xml:space="preserve">   </v>
      </c>
    </row>
    <row r="1776" spans="1:75" x14ac:dyDescent="0.25">
      <c r="A1776" s="134">
        <f t="shared" si="1222"/>
        <v>0</v>
      </c>
      <c r="BW1776" s="136" t="str">
        <f t="shared" si="1223"/>
        <v xml:space="preserve">   </v>
      </c>
    </row>
    <row r="1777" spans="1:75" x14ac:dyDescent="0.25">
      <c r="A1777" s="134">
        <f t="shared" si="1222"/>
        <v>0</v>
      </c>
      <c r="BW1777" s="136" t="str">
        <f t="shared" si="1223"/>
        <v xml:space="preserve">   </v>
      </c>
    </row>
    <row r="1778" spans="1:75" x14ac:dyDescent="0.25">
      <c r="A1778" s="134">
        <f t="shared" si="1222"/>
        <v>0</v>
      </c>
      <c r="BW1778" s="136" t="str">
        <f t="shared" si="1223"/>
        <v xml:space="preserve">   </v>
      </c>
    </row>
    <row r="1779" spans="1:75" x14ac:dyDescent="0.25">
      <c r="A1779" s="134">
        <f t="shared" ref="A1779:A1842" si="1224">CN1779</f>
        <v>0</v>
      </c>
      <c r="BW1779" s="136" t="str">
        <f t="shared" si="1223"/>
        <v xml:space="preserve">   </v>
      </c>
    </row>
    <row r="1780" spans="1:75" x14ac:dyDescent="0.25">
      <c r="A1780" s="134">
        <f t="shared" si="1224"/>
        <v>0</v>
      </c>
      <c r="BW1780" s="136" t="str">
        <f t="shared" si="1223"/>
        <v xml:space="preserve">   </v>
      </c>
    </row>
    <row r="1781" spans="1:75" x14ac:dyDescent="0.25">
      <c r="A1781" s="134">
        <f t="shared" si="1224"/>
        <v>0</v>
      </c>
      <c r="BW1781" s="136" t="str">
        <f t="shared" si="1223"/>
        <v xml:space="preserve">   </v>
      </c>
    </row>
    <row r="1782" spans="1:75" x14ac:dyDescent="0.25">
      <c r="A1782" s="134">
        <f t="shared" si="1224"/>
        <v>0</v>
      </c>
      <c r="BW1782" s="136" t="str">
        <f t="shared" si="1223"/>
        <v xml:space="preserve">   </v>
      </c>
    </row>
    <row r="1783" spans="1:75" x14ac:dyDescent="0.25">
      <c r="A1783" s="134">
        <f t="shared" si="1224"/>
        <v>0</v>
      </c>
      <c r="BW1783" s="136" t="str">
        <f t="shared" si="1223"/>
        <v xml:space="preserve">   </v>
      </c>
    </row>
    <row r="1784" spans="1:75" x14ac:dyDescent="0.25">
      <c r="A1784" s="134">
        <f t="shared" si="1224"/>
        <v>0</v>
      </c>
      <c r="BW1784" s="136" t="str">
        <f t="shared" si="1223"/>
        <v xml:space="preserve">   </v>
      </c>
    </row>
    <row r="1785" spans="1:75" x14ac:dyDescent="0.25">
      <c r="A1785" s="134">
        <f t="shared" si="1224"/>
        <v>0</v>
      </c>
      <c r="BW1785" s="136" t="str">
        <f t="shared" si="1223"/>
        <v xml:space="preserve">   </v>
      </c>
    </row>
    <row r="1786" spans="1:75" x14ac:dyDescent="0.25">
      <c r="A1786" s="134">
        <f t="shared" si="1224"/>
        <v>0</v>
      </c>
      <c r="BW1786" s="136" t="str">
        <f t="shared" si="1223"/>
        <v xml:space="preserve">   </v>
      </c>
    </row>
    <row r="1787" spans="1:75" x14ac:dyDescent="0.25">
      <c r="A1787" s="134">
        <f t="shared" si="1224"/>
        <v>0</v>
      </c>
      <c r="BW1787" s="136" t="str">
        <f t="shared" si="1223"/>
        <v xml:space="preserve">   </v>
      </c>
    </row>
    <row r="1788" spans="1:75" x14ac:dyDescent="0.25">
      <c r="A1788" s="134">
        <f t="shared" si="1224"/>
        <v>0</v>
      </c>
      <c r="BW1788" s="136" t="str">
        <f t="shared" si="1223"/>
        <v xml:space="preserve">   </v>
      </c>
    </row>
    <row r="1789" spans="1:75" x14ac:dyDescent="0.25">
      <c r="A1789" s="134">
        <f t="shared" si="1224"/>
        <v>0</v>
      </c>
      <c r="BW1789" s="136" t="str">
        <f t="shared" si="1223"/>
        <v xml:space="preserve">   </v>
      </c>
    </row>
    <row r="1790" spans="1:75" x14ac:dyDescent="0.25">
      <c r="A1790" s="134">
        <f t="shared" si="1224"/>
        <v>0</v>
      </c>
      <c r="BW1790" s="136" t="str">
        <f t="shared" si="1223"/>
        <v xml:space="preserve">   </v>
      </c>
    </row>
    <row r="1791" spans="1:75" x14ac:dyDescent="0.25">
      <c r="A1791" s="134">
        <f t="shared" si="1224"/>
        <v>0</v>
      </c>
      <c r="BW1791" s="136" t="str">
        <f t="shared" si="1223"/>
        <v xml:space="preserve">   </v>
      </c>
    </row>
    <row r="1792" spans="1:75" x14ac:dyDescent="0.25">
      <c r="A1792" s="134">
        <f t="shared" si="1224"/>
        <v>0</v>
      </c>
      <c r="BW1792" s="136" t="str">
        <f t="shared" si="1223"/>
        <v xml:space="preserve">   </v>
      </c>
    </row>
    <row r="1793" spans="1:75" x14ac:dyDescent="0.25">
      <c r="A1793" s="134">
        <f t="shared" si="1224"/>
        <v>0</v>
      </c>
      <c r="BW1793" s="136" t="str">
        <f t="shared" si="1223"/>
        <v xml:space="preserve">   </v>
      </c>
    </row>
    <row r="1794" spans="1:75" x14ac:dyDescent="0.25">
      <c r="A1794" s="134">
        <f t="shared" si="1224"/>
        <v>0</v>
      </c>
      <c r="BW1794" s="136" t="str">
        <f t="shared" si="1223"/>
        <v xml:space="preserve">   </v>
      </c>
    </row>
    <row r="1795" spans="1:75" x14ac:dyDescent="0.25">
      <c r="A1795" s="134">
        <f t="shared" si="1224"/>
        <v>0</v>
      </c>
      <c r="BW1795" s="136" t="str">
        <f t="shared" ref="BW1795:BW1858" si="1225">CONCATENATE(CJ1795," ",CK1795," ",CL1795," ",DV1795)</f>
        <v xml:space="preserve">   </v>
      </c>
    </row>
    <row r="1796" spans="1:75" x14ac:dyDescent="0.25">
      <c r="A1796" s="134">
        <f t="shared" si="1224"/>
        <v>0</v>
      </c>
      <c r="BW1796" s="136" t="str">
        <f t="shared" si="1225"/>
        <v xml:space="preserve">   </v>
      </c>
    </row>
    <row r="1797" spans="1:75" x14ac:dyDescent="0.25">
      <c r="A1797" s="134">
        <f t="shared" si="1224"/>
        <v>0</v>
      </c>
      <c r="BW1797" s="136" t="str">
        <f t="shared" si="1225"/>
        <v xml:space="preserve">   </v>
      </c>
    </row>
    <row r="1798" spans="1:75" x14ac:dyDescent="0.25">
      <c r="A1798" s="134">
        <f t="shared" si="1224"/>
        <v>0</v>
      </c>
      <c r="BW1798" s="136" t="str">
        <f t="shared" si="1225"/>
        <v xml:space="preserve">   </v>
      </c>
    </row>
    <row r="1799" spans="1:75" x14ac:dyDescent="0.25">
      <c r="A1799" s="134">
        <f t="shared" si="1224"/>
        <v>0</v>
      </c>
      <c r="BW1799" s="136" t="str">
        <f t="shared" si="1225"/>
        <v xml:space="preserve">   </v>
      </c>
    </row>
    <row r="1800" spans="1:75" x14ac:dyDescent="0.25">
      <c r="A1800" s="134">
        <f t="shared" si="1224"/>
        <v>0</v>
      </c>
      <c r="BW1800" s="136" t="str">
        <f t="shared" si="1225"/>
        <v xml:space="preserve">   </v>
      </c>
    </row>
    <row r="1801" spans="1:75" x14ac:dyDescent="0.25">
      <c r="A1801" s="134">
        <f t="shared" si="1224"/>
        <v>0</v>
      </c>
      <c r="BW1801" s="136" t="str">
        <f t="shared" si="1225"/>
        <v xml:space="preserve">   </v>
      </c>
    </row>
    <row r="1802" spans="1:75" x14ac:dyDescent="0.25">
      <c r="A1802" s="134">
        <f t="shared" si="1224"/>
        <v>0</v>
      </c>
      <c r="BW1802" s="136" t="str">
        <f t="shared" si="1225"/>
        <v xml:space="preserve">   </v>
      </c>
    </row>
    <row r="1803" spans="1:75" x14ac:dyDescent="0.25">
      <c r="A1803" s="134">
        <f t="shared" si="1224"/>
        <v>0</v>
      </c>
      <c r="BW1803" s="136" t="str">
        <f t="shared" si="1225"/>
        <v xml:space="preserve">   </v>
      </c>
    </row>
    <row r="1804" spans="1:75" x14ac:dyDescent="0.25">
      <c r="A1804" s="134">
        <f t="shared" si="1224"/>
        <v>0</v>
      </c>
      <c r="BW1804" s="136" t="str">
        <f t="shared" si="1225"/>
        <v xml:space="preserve">   </v>
      </c>
    </row>
    <row r="1805" spans="1:75" x14ac:dyDescent="0.25">
      <c r="A1805" s="134">
        <f t="shared" si="1224"/>
        <v>0</v>
      </c>
      <c r="BW1805" s="136" t="str">
        <f t="shared" si="1225"/>
        <v xml:space="preserve">   </v>
      </c>
    </row>
    <row r="1806" spans="1:75" x14ac:dyDescent="0.25">
      <c r="A1806" s="134">
        <f t="shared" si="1224"/>
        <v>0</v>
      </c>
      <c r="BW1806" s="136" t="str">
        <f t="shared" si="1225"/>
        <v xml:space="preserve">   </v>
      </c>
    </row>
    <row r="1807" spans="1:75" x14ac:dyDescent="0.25">
      <c r="A1807" s="134">
        <f t="shared" si="1224"/>
        <v>0</v>
      </c>
      <c r="BW1807" s="136" t="str">
        <f t="shared" si="1225"/>
        <v xml:space="preserve">   </v>
      </c>
    </row>
    <row r="1808" spans="1:75" x14ac:dyDescent="0.25">
      <c r="A1808" s="134">
        <f t="shared" si="1224"/>
        <v>0</v>
      </c>
      <c r="BW1808" s="136" t="str">
        <f t="shared" si="1225"/>
        <v xml:space="preserve">   </v>
      </c>
    </row>
    <row r="1809" spans="1:75" x14ac:dyDescent="0.25">
      <c r="A1809" s="134">
        <f t="shared" si="1224"/>
        <v>0</v>
      </c>
      <c r="BW1809" s="136" t="str">
        <f t="shared" si="1225"/>
        <v xml:space="preserve">   </v>
      </c>
    </row>
    <row r="1810" spans="1:75" x14ac:dyDescent="0.25">
      <c r="A1810" s="134">
        <f t="shared" si="1224"/>
        <v>0</v>
      </c>
      <c r="BW1810" s="136" t="str">
        <f t="shared" si="1225"/>
        <v xml:space="preserve">   </v>
      </c>
    </row>
    <row r="1811" spans="1:75" x14ac:dyDescent="0.25">
      <c r="A1811" s="134">
        <f t="shared" si="1224"/>
        <v>0</v>
      </c>
      <c r="BW1811" s="136" t="str">
        <f t="shared" si="1225"/>
        <v xml:space="preserve">   </v>
      </c>
    </row>
    <row r="1812" spans="1:75" x14ac:dyDescent="0.25">
      <c r="A1812" s="134">
        <f t="shared" si="1224"/>
        <v>0</v>
      </c>
      <c r="BW1812" s="136" t="str">
        <f t="shared" si="1225"/>
        <v xml:space="preserve">   </v>
      </c>
    </row>
    <row r="1813" spans="1:75" x14ac:dyDescent="0.25">
      <c r="A1813" s="134">
        <f t="shared" si="1224"/>
        <v>0</v>
      </c>
      <c r="BW1813" s="136" t="str">
        <f t="shared" si="1225"/>
        <v xml:space="preserve">   </v>
      </c>
    </row>
    <row r="1814" spans="1:75" x14ac:dyDescent="0.25">
      <c r="A1814" s="134">
        <f t="shared" si="1224"/>
        <v>0</v>
      </c>
      <c r="BW1814" s="136" t="str">
        <f t="shared" si="1225"/>
        <v xml:space="preserve">   </v>
      </c>
    </row>
    <row r="1815" spans="1:75" x14ac:dyDescent="0.25">
      <c r="A1815" s="134">
        <f t="shared" si="1224"/>
        <v>0</v>
      </c>
      <c r="BW1815" s="136" t="str">
        <f t="shared" si="1225"/>
        <v xml:space="preserve">   </v>
      </c>
    </row>
    <row r="1816" spans="1:75" x14ac:dyDescent="0.25">
      <c r="A1816" s="134">
        <f t="shared" si="1224"/>
        <v>0</v>
      </c>
      <c r="BW1816" s="136" t="str">
        <f t="shared" si="1225"/>
        <v xml:space="preserve">   </v>
      </c>
    </row>
    <row r="1817" spans="1:75" x14ac:dyDescent="0.25">
      <c r="A1817" s="134">
        <f t="shared" si="1224"/>
        <v>0</v>
      </c>
      <c r="BW1817" s="136" t="str">
        <f t="shared" si="1225"/>
        <v xml:space="preserve">   </v>
      </c>
    </row>
    <row r="1818" spans="1:75" x14ac:dyDescent="0.25">
      <c r="A1818" s="134">
        <f t="shared" si="1224"/>
        <v>0</v>
      </c>
      <c r="BW1818" s="136" t="str">
        <f t="shared" si="1225"/>
        <v xml:space="preserve">   </v>
      </c>
    </row>
    <row r="1819" spans="1:75" x14ac:dyDescent="0.25">
      <c r="A1819" s="134">
        <f t="shared" si="1224"/>
        <v>0</v>
      </c>
      <c r="BW1819" s="136" t="str">
        <f t="shared" si="1225"/>
        <v xml:space="preserve">   </v>
      </c>
    </row>
    <row r="1820" spans="1:75" x14ac:dyDescent="0.25">
      <c r="A1820" s="134">
        <f t="shared" si="1224"/>
        <v>0</v>
      </c>
      <c r="BW1820" s="136" t="str">
        <f t="shared" si="1225"/>
        <v xml:space="preserve">   </v>
      </c>
    </row>
    <row r="1821" spans="1:75" x14ac:dyDescent="0.25">
      <c r="A1821" s="134">
        <f t="shared" si="1224"/>
        <v>0</v>
      </c>
      <c r="BW1821" s="136" t="str">
        <f t="shared" si="1225"/>
        <v xml:space="preserve">   </v>
      </c>
    </row>
    <row r="1822" spans="1:75" x14ac:dyDescent="0.25">
      <c r="A1822" s="134">
        <f t="shared" si="1224"/>
        <v>0</v>
      </c>
      <c r="BW1822" s="136" t="str">
        <f t="shared" si="1225"/>
        <v xml:space="preserve">   </v>
      </c>
    </row>
    <row r="1823" spans="1:75" x14ac:dyDescent="0.25">
      <c r="A1823" s="134">
        <f t="shared" si="1224"/>
        <v>0</v>
      </c>
      <c r="BW1823" s="136" t="str">
        <f t="shared" si="1225"/>
        <v xml:space="preserve">   </v>
      </c>
    </row>
    <row r="1824" spans="1:75" x14ac:dyDescent="0.25">
      <c r="A1824" s="134">
        <f t="shared" si="1224"/>
        <v>0</v>
      </c>
      <c r="BW1824" s="136" t="str">
        <f t="shared" si="1225"/>
        <v xml:space="preserve">   </v>
      </c>
    </row>
    <row r="1825" spans="1:75" x14ac:dyDescent="0.25">
      <c r="A1825" s="134">
        <f t="shared" si="1224"/>
        <v>0</v>
      </c>
      <c r="BW1825" s="136" t="str">
        <f t="shared" si="1225"/>
        <v xml:space="preserve">   </v>
      </c>
    </row>
    <row r="1826" spans="1:75" x14ac:dyDescent="0.25">
      <c r="A1826" s="134">
        <f t="shared" si="1224"/>
        <v>0</v>
      </c>
      <c r="BW1826" s="136" t="str">
        <f t="shared" si="1225"/>
        <v xml:space="preserve">   </v>
      </c>
    </row>
    <row r="1827" spans="1:75" x14ac:dyDescent="0.25">
      <c r="A1827" s="134">
        <f t="shared" si="1224"/>
        <v>0</v>
      </c>
      <c r="BW1827" s="136" t="str">
        <f t="shared" si="1225"/>
        <v xml:space="preserve">   </v>
      </c>
    </row>
    <row r="1828" spans="1:75" x14ac:dyDescent="0.25">
      <c r="A1828" s="134">
        <f t="shared" si="1224"/>
        <v>0</v>
      </c>
      <c r="BW1828" s="136" t="str">
        <f t="shared" si="1225"/>
        <v xml:space="preserve">   </v>
      </c>
    </row>
    <row r="1829" spans="1:75" x14ac:dyDescent="0.25">
      <c r="A1829" s="134">
        <f t="shared" si="1224"/>
        <v>0</v>
      </c>
      <c r="BW1829" s="136" t="str">
        <f t="shared" si="1225"/>
        <v xml:space="preserve">   </v>
      </c>
    </row>
    <row r="1830" spans="1:75" x14ac:dyDescent="0.25">
      <c r="A1830" s="134">
        <f t="shared" si="1224"/>
        <v>0</v>
      </c>
      <c r="BW1830" s="136" t="str">
        <f t="shared" si="1225"/>
        <v xml:space="preserve">   </v>
      </c>
    </row>
    <row r="1831" spans="1:75" x14ac:dyDescent="0.25">
      <c r="A1831" s="134">
        <f t="shared" si="1224"/>
        <v>0</v>
      </c>
      <c r="BW1831" s="136" t="str">
        <f t="shared" si="1225"/>
        <v xml:space="preserve">   </v>
      </c>
    </row>
    <row r="1832" spans="1:75" x14ac:dyDescent="0.25">
      <c r="A1832" s="134">
        <f t="shared" si="1224"/>
        <v>0</v>
      </c>
      <c r="BW1832" s="136" t="str">
        <f t="shared" si="1225"/>
        <v xml:space="preserve">   </v>
      </c>
    </row>
    <row r="1833" spans="1:75" x14ac:dyDescent="0.25">
      <c r="A1833" s="134">
        <f t="shared" si="1224"/>
        <v>0</v>
      </c>
      <c r="BW1833" s="136" t="str">
        <f t="shared" si="1225"/>
        <v xml:space="preserve">   </v>
      </c>
    </row>
    <row r="1834" spans="1:75" x14ac:dyDescent="0.25">
      <c r="A1834" s="134">
        <f t="shared" si="1224"/>
        <v>0</v>
      </c>
      <c r="BW1834" s="136" t="str">
        <f t="shared" si="1225"/>
        <v xml:space="preserve">   </v>
      </c>
    </row>
    <row r="1835" spans="1:75" x14ac:dyDescent="0.25">
      <c r="A1835" s="134">
        <f t="shared" si="1224"/>
        <v>0</v>
      </c>
      <c r="BW1835" s="136" t="str">
        <f t="shared" si="1225"/>
        <v xml:space="preserve">   </v>
      </c>
    </row>
    <row r="1836" spans="1:75" x14ac:dyDescent="0.25">
      <c r="A1836" s="134">
        <f t="shared" si="1224"/>
        <v>0</v>
      </c>
      <c r="BW1836" s="136" t="str">
        <f t="shared" si="1225"/>
        <v xml:space="preserve">   </v>
      </c>
    </row>
    <row r="1837" spans="1:75" x14ac:dyDescent="0.25">
      <c r="A1837" s="134">
        <f t="shared" si="1224"/>
        <v>0</v>
      </c>
      <c r="BW1837" s="136" t="str">
        <f t="shared" si="1225"/>
        <v xml:space="preserve">   </v>
      </c>
    </row>
    <row r="1838" spans="1:75" x14ac:dyDescent="0.25">
      <c r="A1838" s="134">
        <f t="shared" si="1224"/>
        <v>0</v>
      </c>
      <c r="BW1838" s="136" t="str">
        <f t="shared" si="1225"/>
        <v xml:space="preserve">   </v>
      </c>
    </row>
    <row r="1839" spans="1:75" x14ac:dyDescent="0.25">
      <c r="A1839" s="134">
        <f t="shared" si="1224"/>
        <v>0</v>
      </c>
      <c r="BW1839" s="136" t="str">
        <f t="shared" si="1225"/>
        <v xml:space="preserve">   </v>
      </c>
    </row>
    <row r="1840" spans="1:75" x14ac:dyDescent="0.25">
      <c r="A1840" s="134">
        <f t="shared" si="1224"/>
        <v>0</v>
      </c>
      <c r="BW1840" s="136" t="str">
        <f t="shared" si="1225"/>
        <v xml:space="preserve">   </v>
      </c>
    </row>
    <row r="1841" spans="1:75" x14ac:dyDescent="0.25">
      <c r="A1841" s="134">
        <f t="shared" si="1224"/>
        <v>0</v>
      </c>
      <c r="BW1841" s="136" t="str">
        <f t="shared" si="1225"/>
        <v xml:space="preserve">   </v>
      </c>
    </row>
    <row r="1842" spans="1:75" x14ac:dyDescent="0.25">
      <c r="A1842" s="134">
        <f t="shared" si="1224"/>
        <v>0</v>
      </c>
      <c r="BW1842" s="136" t="str">
        <f t="shared" si="1225"/>
        <v xml:space="preserve">   </v>
      </c>
    </row>
    <row r="1843" spans="1:75" x14ac:dyDescent="0.25">
      <c r="A1843" s="134">
        <f t="shared" ref="A1843:A1906" si="1226">CN1843</f>
        <v>0</v>
      </c>
      <c r="BW1843" s="136" t="str">
        <f t="shared" si="1225"/>
        <v xml:space="preserve">   </v>
      </c>
    </row>
    <row r="1844" spans="1:75" x14ac:dyDescent="0.25">
      <c r="A1844" s="134">
        <f t="shared" si="1226"/>
        <v>0</v>
      </c>
      <c r="BW1844" s="136" t="str">
        <f t="shared" si="1225"/>
        <v xml:space="preserve">   </v>
      </c>
    </row>
    <row r="1845" spans="1:75" x14ac:dyDescent="0.25">
      <c r="A1845" s="134">
        <f t="shared" si="1226"/>
        <v>0</v>
      </c>
      <c r="BW1845" s="136" t="str">
        <f t="shared" si="1225"/>
        <v xml:space="preserve">   </v>
      </c>
    </row>
    <row r="1846" spans="1:75" x14ac:dyDescent="0.25">
      <c r="A1846" s="134">
        <f t="shared" si="1226"/>
        <v>0</v>
      </c>
      <c r="BW1846" s="136" t="str">
        <f t="shared" si="1225"/>
        <v xml:space="preserve">   </v>
      </c>
    </row>
    <row r="1847" spans="1:75" x14ac:dyDescent="0.25">
      <c r="A1847" s="134">
        <f t="shared" si="1226"/>
        <v>0</v>
      </c>
      <c r="BW1847" s="136" t="str">
        <f t="shared" si="1225"/>
        <v xml:space="preserve">   </v>
      </c>
    </row>
    <row r="1848" spans="1:75" x14ac:dyDescent="0.25">
      <c r="A1848" s="134">
        <f t="shared" si="1226"/>
        <v>0</v>
      </c>
      <c r="BW1848" s="136" t="str">
        <f t="shared" si="1225"/>
        <v xml:space="preserve">   </v>
      </c>
    </row>
    <row r="1849" spans="1:75" x14ac:dyDescent="0.25">
      <c r="A1849" s="134">
        <f t="shared" si="1226"/>
        <v>0</v>
      </c>
      <c r="BW1849" s="136" t="str">
        <f t="shared" si="1225"/>
        <v xml:space="preserve">   </v>
      </c>
    </row>
    <row r="1850" spans="1:75" x14ac:dyDescent="0.25">
      <c r="A1850" s="134">
        <f t="shared" si="1226"/>
        <v>0</v>
      </c>
      <c r="BW1850" s="136" t="str">
        <f t="shared" si="1225"/>
        <v xml:space="preserve">   </v>
      </c>
    </row>
    <row r="1851" spans="1:75" x14ac:dyDescent="0.25">
      <c r="A1851" s="134">
        <f t="shared" si="1226"/>
        <v>0</v>
      </c>
      <c r="BW1851" s="136" t="str">
        <f t="shared" si="1225"/>
        <v xml:space="preserve">   </v>
      </c>
    </row>
    <row r="1852" spans="1:75" x14ac:dyDescent="0.25">
      <c r="A1852" s="134">
        <f t="shared" si="1226"/>
        <v>0</v>
      </c>
      <c r="BW1852" s="136" t="str">
        <f t="shared" si="1225"/>
        <v xml:space="preserve">   </v>
      </c>
    </row>
    <row r="1853" spans="1:75" x14ac:dyDescent="0.25">
      <c r="A1853" s="134">
        <f t="shared" si="1226"/>
        <v>0</v>
      </c>
      <c r="BW1853" s="136" t="str">
        <f t="shared" si="1225"/>
        <v xml:space="preserve">   </v>
      </c>
    </row>
    <row r="1854" spans="1:75" x14ac:dyDescent="0.25">
      <c r="A1854" s="134">
        <f t="shared" si="1226"/>
        <v>0</v>
      </c>
      <c r="BW1854" s="136" t="str">
        <f t="shared" si="1225"/>
        <v xml:space="preserve">   </v>
      </c>
    </row>
    <row r="1855" spans="1:75" x14ac:dyDescent="0.25">
      <c r="A1855" s="134">
        <f t="shared" si="1226"/>
        <v>0</v>
      </c>
      <c r="BW1855" s="136" t="str">
        <f t="shared" si="1225"/>
        <v xml:space="preserve">   </v>
      </c>
    </row>
    <row r="1856" spans="1:75" x14ac:dyDescent="0.25">
      <c r="A1856" s="134">
        <f t="shared" si="1226"/>
        <v>0</v>
      </c>
      <c r="BW1856" s="136" t="str">
        <f t="shared" si="1225"/>
        <v xml:space="preserve">   </v>
      </c>
    </row>
    <row r="1857" spans="1:75" x14ac:dyDescent="0.25">
      <c r="A1857" s="134">
        <f t="shared" si="1226"/>
        <v>0</v>
      </c>
      <c r="BW1857" s="136" t="str">
        <f t="shared" si="1225"/>
        <v xml:space="preserve">   </v>
      </c>
    </row>
    <row r="1858" spans="1:75" x14ac:dyDescent="0.25">
      <c r="A1858" s="134">
        <f t="shared" si="1226"/>
        <v>0</v>
      </c>
      <c r="BW1858" s="136" t="str">
        <f t="shared" si="1225"/>
        <v xml:space="preserve">   </v>
      </c>
    </row>
    <row r="1859" spans="1:75" x14ac:dyDescent="0.25">
      <c r="A1859" s="134">
        <f t="shared" si="1226"/>
        <v>0</v>
      </c>
      <c r="BW1859" s="136" t="str">
        <f t="shared" ref="BW1859:BW1922" si="1227">CONCATENATE(CJ1859," ",CK1859," ",CL1859," ",DV1859)</f>
        <v xml:space="preserve">   </v>
      </c>
    </row>
    <row r="1860" spans="1:75" x14ac:dyDescent="0.25">
      <c r="A1860" s="134">
        <f t="shared" si="1226"/>
        <v>0</v>
      </c>
      <c r="BW1860" s="136" t="str">
        <f t="shared" si="1227"/>
        <v xml:space="preserve">   </v>
      </c>
    </row>
    <row r="1861" spans="1:75" x14ac:dyDescent="0.25">
      <c r="A1861" s="134">
        <f t="shared" si="1226"/>
        <v>0</v>
      </c>
      <c r="BW1861" s="136" t="str">
        <f t="shared" si="1227"/>
        <v xml:space="preserve">   </v>
      </c>
    </row>
    <row r="1862" spans="1:75" x14ac:dyDescent="0.25">
      <c r="A1862" s="134">
        <f t="shared" si="1226"/>
        <v>0</v>
      </c>
      <c r="BW1862" s="136" t="str">
        <f t="shared" si="1227"/>
        <v xml:space="preserve">   </v>
      </c>
    </row>
    <row r="1863" spans="1:75" x14ac:dyDescent="0.25">
      <c r="A1863" s="134">
        <f t="shared" si="1226"/>
        <v>0</v>
      </c>
      <c r="BW1863" s="136" t="str">
        <f t="shared" si="1227"/>
        <v xml:space="preserve">   </v>
      </c>
    </row>
    <row r="1864" spans="1:75" x14ac:dyDescent="0.25">
      <c r="A1864" s="134">
        <f t="shared" si="1226"/>
        <v>0</v>
      </c>
      <c r="BW1864" s="136" t="str">
        <f t="shared" si="1227"/>
        <v xml:space="preserve">   </v>
      </c>
    </row>
    <row r="1865" spans="1:75" x14ac:dyDescent="0.25">
      <c r="A1865" s="134">
        <f t="shared" si="1226"/>
        <v>0</v>
      </c>
      <c r="BW1865" s="136" t="str">
        <f t="shared" si="1227"/>
        <v xml:space="preserve">   </v>
      </c>
    </row>
    <row r="1866" spans="1:75" x14ac:dyDescent="0.25">
      <c r="A1866" s="134">
        <f t="shared" si="1226"/>
        <v>0</v>
      </c>
      <c r="BW1866" s="136" t="str">
        <f t="shared" si="1227"/>
        <v xml:space="preserve">   </v>
      </c>
    </row>
    <row r="1867" spans="1:75" x14ac:dyDescent="0.25">
      <c r="A1867" s="134">
        <f t="shared" si="1226"/>
        <v>0</v>
      </c>
      <c r="BW1867" s="136" t="str">
        <f t="shared" si="1227"/>
        <v xml:space="preserve">   </v>
      </c>
    </row>
    <row r="1868" spans="1:75" x14ac:dyDescent="0.25">
      <c r="A1868" s="134">
        <f t="shared" si="1226"/>
        <v>0</v>
      </c>
      <c r="BW1868" s="136" t="str">
        <f t="shared" si="1227"/>
        <v xml:space="preserve">   </v>
      </c>
    </row>
    <row r="1869" spans="1:75" x14ac:dyDescent="0.25">
      <c r="A1869" s="134">
        <f t="shared" si="1226"/>
        <v>0</v>
      </c>
      <c r="BW1869" s="136" t="str">
        <f t="shared" si="1227"/>
        <v xml:space="preserve">   </v>
      </c>
    </row>
    <row r="1870" spans="1:75" x14ac:dyDescent="0.25">
      <c r="A1870" s="134">
        <f t="shared" si="1226"/>
        <v>0</v>
      </c>
      <c r="BW1870" s="136" t="str">
        <f t="shared" si="1227"/>
        <v xml:space="preserve">   </v>
      </c>
    </row>
    <row r="1871" spans="1:75" x14ac:dyDescent="0.25">
      <c r="A1871" s="134">
        <f t="shared" si="1226"/>
        <v>0</v>
      </c>
      <c r="BW1871" s="136" t="str">
        <f t="shared" si="1227"/>
        <v xml:space="preserve">   </v>
      </c>
    </row>
    <row r="1872" spans="1:75" x14ac:dyDescent="0.25">
      <c r="A1872" s="134">
        <f t="shared" si="1226"/>
        <v>0</v>
      </c>
      <c r="BW1872" s="136" t="str">
        <f t="shared" si="1227"/>
        <v xml:space="preserve">   </v>
      </c>
    </row>
    <row r="1873" spans="1:75" x14ac:dyDescent="0.25">
      <c r="A1873" s="134">
        <f t="shared" si="1226"/>
        <v>0</v>
      </c>
      <c r="BW1873" s="136" t="str">
        <f t="shared" si="1227"/>
        <v xml:space="preserve">   </v>
      </c>
    </row>
    <row r="1874" spans="1:75" x14ac:dyDescent="0.25">
      <c r="A1874" s="134">
        <f t="shared" si="1226"/>
        <v>0</v>
      </c>
      <c r="BW1874" s="136" t="str">
        <f t="shared" si="1227"/>
        <v xml:space="preserve">   </v>
      </c>
    </row>
    <row r="1875" spans="1:75" x14ac:dyDescent="0.25">
      <c r="A1875" s="134">
        <f t="shared" si="1226"/>
        <v>0</v>
      </c>
      <c r="BW1875" s="136" t="str">
        <f t="shared" si="1227"/>
        <v xml:space="preserve">   </v>
      </c>
    </row>
    <row r="1876" spans="1:75" x14ac:dyDescent="0.25">
      <c r="A1876" s="134">
        <f t="shared" si="1226"/>
        <v>0</v>
      </c>
      <c r="BW1876" s="136" t="str">
        <f t="shared" si="1227"/>
        <v xml:space="preserve">   </v>
      </c>
    </row>
    <row r="1877" spans="1:75" x14ac:dyDescent="0.25">
      <c r="A1877" s="134">
        <f t="shared" si="1226"/>
        <v>0</v>
      </c>
      <c r="BW1877" s="136" t="str">
        <f t="shared" si="1227"/>
        <v xml:space="preserve">   </v>
      </c>
    </row>
    <row r="1878" spans="1:75" x14ac:dyDescent="0.25">
      <c r="A1878" s="134">
        <f t="shared" si="1226"/>
        <v>0</v>
      </c>
      <c r="BW1878" s="136" t="str">
        <f t="shared" si="1227"/>
        <v xml:space="preserve">   </v>
      </c>
    </row>
    <row r="1879" spans="1:75" x14ac:dyDescent="0.25">
      <c r="A1879" s="134">
        <f t="shared" si="1226"/>
        <v>0</v>
      </c>
      <c r="BW1879" s="136" t="str">
        <f t="shared" si="1227"/>
        <v xml:space="preserve">   </v>
      </c>
    </row>
    <row r="1880" spans="1:75" x14ac:dyDescent="0.25">
      <c r="A1880" s="134">
        <f t="shared" si="1226"/>
        <v>0</v>
      </c>
      <c r="BW1880" s="136" t="str">
        <f t="shared" si="1227"/>
        <v xml:space="preserve">   </v>
      </c>
    </row>
    <row r="1881" spans="1:75" x14ac:dyDescent="0.25">
      <c r="A1881" s="134">
        <f t="shared" si="1226"/>
        <v>0</v>
      </c>
      <c r="BW1881" s="136" t="str">
        <f t="shared" si="1227"/>
        <v xml:space="preserve">   </v>
      </c>
    </row>
    <row r="1882" spans="1:75" x14ac:dyDescent="0.25">
      <c r="A1882" s="134">
        <f t="shared" si="1226"/>
        <v>0</v>
      </c>
      <c r="BW1882" s="136" t="str">
        <f t="shared" si="1227"/>
        <v xml:space="preserve">   </v>
      </c>
    </row>
    <row r="1883" spans="1:75" x14ac:dyDescent="0.25">
      <c r="A1883" s="134">
        <f t="shared" si="1226"/>
        <v>0</v>
      </c>
      <c r="BW1883" s="136" t="str">
        <f t="shared" si="1227"/>
        <v xml:space="preserve">   </v>
      </c>
    </row>
    <row r="1884" spans="1:75" x14ac:dyDescent="0.25">
      <c r="A1884" s="134">
        <f t="shared" si="1226"/>
        <v>0</v>
      </c>
      <c r="BW1884" s="136" t="str">
        <f t="shared" si="1227"/>
        <v xml:space="preserve">   </v>
      </c>
    </row>
    <row r="1885" spans="1:75" x14ac:dyDescent="0.25">
      <c r="A1885" s="134">
        <f t="shared" si="1226"/>
        <v>0</v>
      </c>
      <c r="BW1885" s="136" t="str">
        <f t="shared" si="1227"/>
        <v xml:space="preserve">   </v>
      </c>
    </row>
    <row r="1886" spans="1:75" x14ac:dyDescent="0.25">
      <c r="A1886" s="134">
        <f t="shared" si="1226"/>
        <v>0</v>
      </c>
      <c r="BW1886" s="136" t="str">
        <f t="shared" si="1227"/>
        <v xml:space="preserve">   </v>
      </c>
    </row>
    <row r="1887" spans="1:75" x14ac:dyDescent="0.25">
      <c r="A1887" s="134">
        <f t="shared" si="1226"/>
        <v>0</v>
      </c>
      <c r="BW1887" s="136" t="str">
        <f t="shared" si="1227"/>
        <v xml:space="preserve">   </v>
      </c>
    </row>
    <row r="1888" spans="1:75" x14ac:dyDescent="0.25">
      <c r="A1888" s="134">
        <f t="shared" si="1226"/>
        <v>0</v>
      </c>
      <c r="BW1888" s="136" t="str">
        <f t="shared" si="1227"/>
        <v xml:space="preserve">   </v>
      </c>
    </row>
    <row r="1889" spans="1:75" x14ac:dyDescent="0.25">
      <c r="A1889" s="134">
        <f t="shared" si="1226"/>
        <v>0</v>
      </c>
      <c r="BW1889" s="136" t="str">
        <f t="shared" si="1227"/>
        <v xml:space="preserve">   </v>
      </c>
    </row>
    <row r="1890" spans="1:75" x14ac:dyDescent="0.25">
      <c r="A1890" s="134">
        <f t="shared" si="1226"/>
        <v>0</v>
      </c>
      <c r="BW1890" s="136" t="str">
        <f t="shared" si="1227"/>
        <v xml:space="preserve">   </v>
      </c>
    </row>
    <row r="1891" spans="1:75" x14ac:dyDescent="0.25">
      <c r="A1891" s="134">
        <f t="shared" si="1226"/>
        <v>0</v>
      </c>
      <c r="BW1891" s="136" t="str">
        <f t="shared" si="1227"/>
        <v xml:space="preserve">   </v>
      </c>
    </row>
    <row r="1892" spans="1:75" x14ac:dyDescent="0.25">
      <c r="A1892" s="134">
        <f t="shared" si="1226"/>
        <v>0</v>
      </c>
      <c r="BW1892" s="136" t="str">
        <f t="shared" si="1227"/>
        <v xml:space="preserve">   </v>
      </c>
    </row>
    <row r="1893" spans="1:75" x14ac:dyDescent="0.25">
      <c r="A1893" s="134">
        <f t="shared" si="1226"/>
        <v>0</v>
      </c>
      <c r="BW1893" s="136" t="str">
        <f t="shared" si="1227"/>
        <v xml:space="preserve">   </v>
      </c>
    </row>
    <row r="1894" spans="1:75" x14ac:dyDescent="0.25">
      <c r="A1894" s="134">
        <f t="shared" si="1226"/>
        <v>0</v>
      </c>
      <c r="BW1894" s="136" t="str">
        <f t="shared" si="1227"/>
        <v xml:space="preserve">   </v>
      </c>
    </row>
    <row r="1895" spans="1:75" x14ac:dyDescent="0.25">
      <c r="A1895" s="134">
        <f t="shared" si="1226"/>
        <v>0</v>
      </c>
      <c r="BW1895" s="136" t="str">
        <f t="shared" si="1227"/>
        <v xml:space="preserve">   </v>
      </c>
    </row>
    <row r="1896" spans="1:75" x14ac:dyDescent="0.25">
      <c r="A1896" s="134">
        <f t="shared" si="1226"/>
        <v>0</v>
      </c>
      <c r="BW1896" s="136" t="str">
        <f t="shared" si="1227"/>
        <v xml:space="preserve">   </v>
      </c>
    </row>
    <row r="1897" spans="1:75" x14ac:dyDescent="0.25">
      <c r="A1897" s="134">
        <f t="shared" si="1226"/>
        <v>0</v>
      </c>
      <c r="BW1897" s="136" t="str">
        <f t="shared" si="1227"/>
        <v xml:space="preserve">   </v>
      </c>
    </row>
    <row r="1898" spans="1:75" x14ac:dyDescent="0.25">
      <c r="A1898" s="134">
        <f t="shared" si="1226"/>
        <v>0</v>
      </c>
      <c r="BW1898" s="136" t="str">
        <f t="shared" si="1227"/>
        <v xml:space="preserve">   </v>
      </c>
    </row>
    <row r="1899" spans="1:75" x14ac:dyDescent="0.25">
      <c r="A1899" s="134">
        <f t="shared" si="1226"/>
        <v>0</v>
      </c>
      <c r="BW1899" s="136" t="str">
        <f t="shared" si="1227"/>
        <v xml:space="preserve">   </v>
      </c>
    </row>
    <row r="1900" spans="1:75" x14ac:dyDescent="0.25">
      <c r="A1900" s="134">
        <f t="shared" si="1226"/>
        <v>0</v>
      </c>
      <c r="BW1900" s="136" t="str">
        <f t="shared" si="1227"/>
        <v xml:space="preserve">   </v>
      </c>
    </row>
    <row r="1901" spans="1:75" x14ac:dyDescent="0.25">
      <c r="A1901" s="134">
        <f t="shared" si="1226"/>
        <v>0</v>
      </c>
      <c r="BW1901" s="136" t="str">
        <f t="shared" si="1227"/>
        <v xml:space="preserve">   </v>
      </c>
    </row>
    <row r="1902" spans="1:75" x14ac:dyDescent="0.25">
      <c r="A1902" s="134">
        <f t="shared" si="1226"/>
        <v>0</v>
      </c>
      <c r="BW1902" s="136" t="str">
        <f t="shared" si="1227"/>
        <v xml:space="preserve">   </v>
      </c>
    </row>
    <row r="1903" spans="1:75" x14ac:dyDescent="0.25">
      <c r="A1903" s="134">
        <f t="shared" si="1226"/>
        <v>0</v>
      </c>
      <c r="BW1903" s="136" t="str">
        <f t="shared" si="1227"/>
        <v xml:space="preserve">   </v>
      </c>
    </row>
    <row r="1904" spans="1:75" x14ac:dyDescent="0.25">
      <c r="A1904" s="134">
        <f t="shared" si="1226"/>
        <v>0</v>
      </c>
      <c r="BW1904" s="136" t="str">
        <f t="shared" si="1227"/>
        <v xml:space="preserve">   </v>
      </c>
    </row>
    <row r="1905" spans="1:75" x14ac:dyDescent="0.25">
      <c r="A1905" s="134">
        <f t="shared" si="1226"/>
        <v>0</v>
      </c>
      <c r="BW1905" s="136" t="str">
        <f t="shared" si="1227"/>
        <v xml:space="preserve">   </v>
      </c>
    </row>
    <row r="1906" spans="1:75" x14ac:dyDescent="0.25">
      <c r="A1906" s="134">
        <f t="shared" si="1226"/>
        <v>0</v>
      </c>
      <c r="BW1906" s="136" t="str">
        <f t="shared" si="1227"/>
        <v xml:space="preserve">   </v>
      </c>
    </row>
    <row r="1907" spans="1:75" x14ac:dyDescent="0.25">
      <c r="A1907" s="134">
        <f t="shared" ref="A1907:A1970" si="1228">CN1907</f>
        <v>0</v>
      </c>
      <c r="BW1907" s="136" t="str">
        <f t="shared" si="1227"/>
        <v xml:space="preserve">   </v>
      </c>
    </row>
    <row r="1908" spans="1:75" x14ac:dyDescent="0.25">
      <c r="A1908" s="134">
        <f t="shared" si="1228"/>
        <v>0</v>
      </c>
      <c r="BW1908" s="136" t="str">
        <f t="shared" si="1227"/>
        <v xml:space="preserve">   </v>
      </c>
    </row>
    <row r="1909" spans="1:75" x14ac:dyDescent="0.25">
      <c r="A1909" s="134">
        <f t="shared" si="1228"/>
        <v>0</v>
      </c>
      <c r="BW1909" s="136" t="str">
        <f t="shared" si="1227"/>
        <v xml:space="preserve">   </v>
      </c>
    </row>
    <row r="1910" spans="1:75" x14ac:dyDescent="0.25">
      <c r="A1910" s="134">
        <f t="shared" si="1228"/>
        <v>0</v>
      </c>
      <c r="BW1910" s="136" t="str">
        <f t="shared" si="1227"/>
        <v xml:space="preserve">   </v>
      </c>
    </row>
    <row r="1911" spans="1:75" x14ac:dyDescent="0.25">
      <c r="A1911" s="134">
        <f t="shared" si="1228"/>
        <v>0</v>
      </c>
      <c r="BW1911" s="136" t="str">
        <f t="shared" si="1227"/>
        <v xml:space="preserve">   </v>
      </c>
    </row>
    <row r="1912" spans="1:75" x14ac:dyDescent="0.25">
      <c r="A1912" s="134">
        <f t="shared" si="1228"/>
        <v>0</v>
      </c>
      <c r="BW1912" s="136" t="str">
        <f t="shared" si="1227"/>
        <v xml:space="preserve">   </v>
      </c>
    </row>
    <row r="1913" spans="1:75" x14ac:dyDescent="0.25">
      <c r="A1913" s="134">
        <f t="shared" si="1228"/>
        <v>0</v>
      </c>
      <c r="BW1913" s="136" t="str">
        <f t="shared" si="1227"/>
        <v xml:space="preserve">   </v>
      </c>
    </row>
    <row r="1914" spans="1:75" x14ac:dyDescent="0.25">
      <c r="A1914" s="134">
        <f t="shared" si="1228"/>
        <v>0</v>
      </c>
      <c r="BW1914" s="136" t="str">
        <f t="shared" si="1227"/>
        <v xml:space="preserve">   </v>
      </c>
    </row>
    <row r="1915" spans="1:75" x14ac:dyDescent="0.25">
      <c r="A1915" s="134">
        <f t="shared" si="1228"/>
        <v>0</v>
      </c>
      <c r="BW1915" s="136" t="str">
        <f t="shared" si="1227"/>
        <v xml:space="preserve">   </v>
      </c>
    </row>
    <row r="1916" spans="1:75" x14ac:dyDescent="0.25">
      <c r="A1916" s="134">
        <f t="shared" si="1228"/>
        <v>0</v>
      </c>
      <c r="BW1916" s="136" t="str">
        <f t="shared" si="1227"/>
        <v xml:space="preserve">   </v>
      </c>
    </row>
    <row r="1917" spans="1:75" x14ac:dyDescent="0.25">
      <c r="A1917" s="134">
        <f t="shared" si="1228"/>
        <v>0</v>
      </c>
      <c r="BW1917" s="136" t="str">
        <f t="shared" si="1227"/>
        <v xml:space="preserve">   </v>
      </c>
    </row>
    <row r="1918" spans="1:75" x14ac:dyDescent="0.25">
      <c r="A1918" s="134">
        <f t="shared" si="1228"/>
        <v>0</v>
      </c>
      <c r="BW1918" s="136" t="str">
        <f t="shared" si="1227"/>
        <v xml:space="preserve">   </v>
      </c>
    </row>
    <row r="1919" spans="1:75" x14ac:dyDescent="0.25">
      <c r="A1919" s="134">
        <f t="shared" si="1228"/>
        <v>0</v>
      </c>
      <c r="BW1919" s="136" t="str">
        <f t="shared" si="1227"/>
        <v xml:space="preserve">   </v>
      </c>
    </row>
    <row r="1920" spans="1:75" x14ac:dyDescent="0.25">
      <c r="A1920" s="134">
        <f t="shared" si="1228"/>
        <v>0</v>
      </c>
      <c r="BW1920" s="136" t="str">
        <f t="shared" si="1227"/>
        <v xml:space="preserve">   </v>
      </c>
    </row>
    <row r="1921" spans="1:75" x14ac:dyDescent="0.25">
      <c r="A1921" s="134">
        <f t="shared" si="1228"/>
        <v>0</v>
      </c>
      <c r="BW1921" s="136" t="str">
        <f t="shared" si="1227"/>
        <v xml:space="preserve">   </v>
      </c>
    </row>
    <row r="1922" spans="1:75" x14ac:dyDescent="0.25">
      <c r="A1922" s="134">
        <f t="shared" si="1228"/>
        <v>0</v>
      </c>
      <c r="BW1922" s="136" t="str">
        <f t="shared" si="1227"/>
        <v xml:space="preserve">   </v>
      </c>
    </row>
    <row r="1923" spans="1:75" x14ac:dyDescent="0.25">
      <c r="A1923" s="134">
        <f t="shared" si="1228"/>
        <v>0</v>
      </c>
      <c r="BW1923" s="136" t="str">
        <f t="shared" ref="BW1923:BW1986" si="1229">CONCATENATE(CJ1923," ",CK1923," ",CL1923," ",DV1923)</f>
        <v xml:space="preserve">   </v>
      </c>
    </row>
    <row r="1924" spans="1:75" x14ac:dyDescent="0.25">
      <c r="A1924" s="134">
        <f t="shared" si="1228"/>
        <v>0</v>
      </c>
      <c r="BW1924" s="136" t="str">
        <f t="shared" si="1229"/>
        <v xml:space="preserve">   </v>
      </c>
    </row>
    <row r="1925" spans="1:75" x14ac:dyDescent="0.25">
      <c r="A1925" s="134">
        <f t="shared" si="1228"/>
        <v>0</v>
      </c>
      <c r="BW1925" s="136" t="str">
        <f t="shared" si="1229"/>
        <v xml:space="preserve">   </v>
      </c>
    </row>
    <row r="1926" spans="1:75" x14ac:dyDescent="0.25">
      <c r="A1926" s="134">
        <f t="shared" si="1228"/>
        <v>0</v>
      </c>
      <c r="BW1926" s="136" t="str">
        <f t="shared" si="1229"/>
        <v xml:space="preserve">   </v>
      </c>
    </row>
    <row r="1927" spans="1:75" x14ac:dyDescent="0.25">
      <c r="A1927" s="134">
        <f t="shared" si="1228"/>
        <v>0</v>
      </c>
      <c r="BW1927" s="136" t="str">
        <f t="shared" si="1229"/>
        <v xml:space="preserve">   </v>
      </c>
    </row>
    <row r="1928" spans="1:75" x14ac:dyDescent="0.25">
      <c r="A1928" s="134">
        <f t="shared" si="1228"/>
        <v>0</v>
      </c>
      <c r="BW1928" s="136" t="str">
        <f t="shared" si="1229"/>
        <v xml:space="preserve">   </v>
      </c>
    </row>
    <row r="1929" spans="1:75" x14ac:dyDescent="0.25">
      <c r="A1929" s="134">
        <f t="shared" si="1228"/>
        <v>0</v>
      </c>
      <c r="BW1929" s="136" t="str">
        <f t="shared" si="1229"/>
        <v xml:space="preserve">   </v>
      </c>
    </row>
    <row r="1930" spans="1:75" x14ac:dyDescent="0.25">
      <c r="A1930" s="134">
        <f t="shared" si="1228"/>
        <v>0</v>
      </c>
      <c r="BW1930" s="136" t="str">
        <f t="shared" si="1229"/>
        <v xml:space="preserve">   </v>
      </c>
    </row>
    <row r="1931" spans="1:75" x14ac:dyDescent="0.25">
      <c r="A1931" s="134">
        <f t="shared" si="1228"/>
        <v>0</v>
      </c>
      <c r="BW1931" s="136" t="str">
        <f t="shared" si="1229"/>
        <v xml:space="preserve">   </v>
      </c>
    </row>
    <row r="1932" spans="1:75" x14ac:dyDescent="0.25">
      <c r="A1932" s="134">
        <f t="shared" si="1228"/>
        <v>0</v>
      </c>
      <c r="BW1932" s="136" t="str">
        <f t="shared" si="1229"/>
        <v xml:space="preserve">   </v>
      </c>
    </row>
    <row r="1933" spans="1:75" x14ac:dyDescent="0.25">
      <c r="A1933" s="134">
        <f t="shared" si="1228"/>
        <v>0</v>
      </c>
      <c r="BW1933" s="136" t="str">
        <f t="shared" si="1229"/>
        <v xml:space="preserve">   </v>
      </c>
    </row>
    <row r="1934" spans="1:75" x14ac:dyDescent="0.25">
      <c r="A1934" s="134">
        <f t="shared" si="1228"/>
        <v>0</v>
      </c>
      <c r="BW1934" s="136" t="str">
        <f t="shared" si="1229"/>
        <v xml:space="preserve">   </v>
      </c>
    </row>
    <row r="1935" spans="1:75" x14ac:dyDescent="0.25">
      <c r="A1935" s="134">
        <f t="shared" si="1228"/>
        <v>0</v>
      </c>
      <c r="BW1935" s="136" t="str">
        <f t="shared" si="1229"/>
        <v xml:space="preserve">   </v>
      </c>
    </row>
    <row r="1936" spans="1:75" x14ac:dyDescent="0.25">
      <c r="A1936" s="134">
        <f t="shared" si="1228"/>
        <v>0</v>
      </c>
      <c r="BW1936" s="136" t="str">
        <f t="shared" si="1229"/>
        <v xml:space="preserve">   </v>
      </c>
    </row>
    <row r="1937" spans="1:75" x14ac:dyDescent="0.25">
      <c r="A1937" s="134">
        <f t="shared" si="1228"/>
        <v>0</v>
      </c>
      <c r="BW1937" s="136" t="str">
        <f t="shared" si="1229"/>
        <v xml:space="preserve">   </v>
      </c>
    </row>
    <row r="1938" spans="1:75" x14ac:dyDescent="0.25">
      <c r="A1938" s="134">
        <f t="shared" si="1228"/>
        <v>0</v>
      </c>
      <c r="BW1938" s="136" t="str">
        <f t="shared" si="1229"/>
        <v xml:space="preserve">   </v>
      </c>
    </row>
    <row r="1939" spans="1:75" x14ac:dyDescent="0.25">
      <c r="A1939" s="134">
        <f t="shared" si="1228"/>
        <v>0</v>
      </c>
      <c r="BW1939" s="136" t="str">
        <f t="shared" si="1229"/>
        <v xml:space="preserve">   </v>
      </c>
    </row>
    <row r="1940" spans="1:75" x14ac:dyDescent="0.25">
      <c r="A1940" s="134">
        <f t="shared" si="1228"/>
        <v>0</v>
      </c>
      <c r="BW1940" s="136" t="str">
        <f t="shared" si="1229"/>
        <v xml:space="preserve">   </v>
      </c>
    </row>
    <row r="1941" spans="1:75" x14ac:dyDescent="0.25">
      <c r="A1941" s="134">
        <f t="shared" si="1228"/>
        <v>0</v>
      </c>
      <c r="BW1941" s="136" t="str">
        <f t="shared" si="1229"/>
        <v xml:space="preserve">   </v>
      </c>
    </row>
    <row r="1942" spans="1:75" x14ac:dyDescent="0.25">
      <c r="A1942" s="134">
        <f t="shared" si="1228"/>
        <v>0</v>
      </c>
      <c r="BW1942" s="136" t="str">
        <f t="shared" si="1229"/>
        <v xml:space="preserve">   </v>
      </c>
    </row>
    <row r="1943" spans="1:75" x14ac:dyDescent="0.25">
      <c r="A1943" s="134">
        <f t="shared" si="1228"/>
        <v>0</v>
      </c>
      <c r="BW1943" s="136" t="str">
        <f t="shared" si="1229"/>
        <v xml:space="preserve">   </v>
      </c>
    </row>
    <row r="1944" spans="1:75" x14ac:dyDescent="0.25">
      <c r="A1944" s="134">
        <f t="shared" si="1228"/>
        <v>0</v>
      </c>
      <c r="BW1944" s="136" t="str">
        <f t="shared" si="1229"/>
        <v xml:space="preserve">   </v>
      </c>
    </row>
    <row r="1945" spans="1:75" x14ac:dyDescent="0.25">
      <c r="A1945" s="134">
        <f t="shared" si="1228"/>
        <v>0</v>
      </c>
      <c r="BW1945" s="136" t="str">
        <f t="shared" si="1229"/>
        <v xml:space="preserve">   </v>
      </c>
    </row>
    <row r="1946" spans="1:75" x14ac:dyDescent="0.25">
      <c r="A1946" s="134">
        <f t="shared" si="1228"/>
        <v>0</v>
      </c>
      <c r="BW1946" s="136" t="str">
        <f t="shared" si="1229"/>
        <v xml:space="preserve">   </v>
      </c>
    </row>
    <row r="1947" spans="1:75" x14ac:dyDescent="0.25">
      <c r="A1947" s="134">
        <f t="shared" si="1228"/>
        <v>0</v>
      </c>
      <c r="BW1947" s="136" t="str">
        <f t="shared" si="1229"/>
        <v xml:space="preserve">   </v>
      </c>
    </row>
    <row r="1948" spans="1:75" x14ac:dyDescent="0.25">
      <c r="A1948" s="134">
        <f t="shared" si="1228"/>
        <v>0</v>
      </c>
      <c r="BW1948" s="136" t="str">
        <f t="shared" si="1229"/>
        <v xml:space="preserve">   </v>
      </c>
    </row>
    <row r="1949" spans="1:75" x14ac:dyDescent="0.25">
      <c r="A1949" s="134">
        <f t="shared" si="1228"/>
        <v>0</v>
      </c>
      <c r="BW1949" s="136" t="str">
        <f t="shared" si="1229"/>
        <v xml:space="preserve">   </v>
      </c>
    </row>
    <row r="1950" spans="1:75" x14ac:dyDescent="0.25">
      <c r="A1950" s="134">
        <f t="shared" si="1228"/>
        <v>0</v>
      </c>
      <c r="BW1950" s="136" t="str">
        <f t="shared" si="1229"/>
        <v xml:space="preserve">   </v>
      </c>
    </row>
    <row r="1951" spans="1:75" x14ac:dyDescent="0.25">
      <c r="A1951" s="134">
        <f t="shared" si="1228"/>
        <v>0</v>
      </c>
      <c r="BW1951" s="136" t="str">
        <f t="shared" si="1229"/>
        <v xml:space="preserve">   </v>
      </c>
    </row>
    <row r="1952" spans="1:75" x14ac:dyDescent="0.25">
      <c r="A1952" s="134">
        <f t="shared" si="1228"/>
        <v>0</v>
      </c>
      <c r="BW1952" s="136" t="str">
        <f t="shared" si="1229"/>
        <v xml:space="preserve">   </v>
      </c>
    </row>
    <row r="1953" spans="1:75" x14ac:dyDescent="0.25">
      <c r="A1953" s="134">
        <f t="shared" si="1228"/>
        <v>0</v>
      </c>
      <c r="BW1953" s="136" t="str">
        <f t="shared" si="1229"/>
        <v xml:space="preserve">   </v>
      </c>
    </row>
    <row r="1954" spans="1:75" x14ac:dyDescent="0.25">
      <c r="A1954" s="134">
        <f t="shared" si="1228"/>
        <v>0</v>
      </c>
      <c r="BW1954" s="136" t="str">
        <f t="shared" si="1229"/>
        <v xml:space="preserve">   </v>
      </c>
    </row>
    <row r="1955" spans="1:75" x14ac:dyDescent="0.25">
      <c r="A1955" s="134">
        <f t="shared" si="1228"/>
        <v>0</v>
      </c>
      <c r="BW1955" s="136" t="str">
        <f t="shared" si="1229"/>
        <v xml:space="preserve">   </v>
      </c>
    </row>
    <row r="1956" spans="1:75" x14ac:dyDescent="0.25">
      <c r="A1956" s="134">
        <f t="shared" si="1228"/>
        <v>0</v>
      </c>
      <c r="BW1956" s="136" t="str">
        <f t="shared" si="1229"/>
        <v xml:space="preserve">   </v>
      </c>
    </row>
    <row r="1957" spans="1:75" x14ac:dyDescent="0.25">
      <c r="A1957" s="134">
        <f t="shared" si="1228"/>
        <v>0</v>
      </c>
      <c r="BW1957" s="136" t="str">
        <f t="shared" si="1229"/>
        <v xml:space="preserve">   </v>
      </c>
    </row>
    <row r="1958" spans="1:75" x14ac:dyDescent="0.25">
      <c r="A1958" s="134">
        <f t="shared" si="1228"/>
        <v>0</v>
      </c>
      <c r="BW1958" s="136" t="str">
        <f t="shared" si="1229"/>
        <v xml:space="preserve">   </v>
      </c>
    </row>
    <row r="1959" spans="1:75" x14ac:dyDescent="0.25">
      <c r="A1959" s="134">
        <f t="shared" si="1228"/>
        <v>0</v>
      </c>
      <c r="BW1959" s="136" t="str">
        <f t="shared" si="1229"/>
        <v xml:space="preserve">   </v>
      </c>
    </row>
    <row r="1960" spans="1:75" x14ac:dyDescent="0.25">
      <c r="A1960" s="134">
        <f t="shared" si="1228"/>
        <v>0</v>
      </c>
      <c r="BW1960" s="136" t="str">
        <f t="shared" si="1229"/>
        <v xml:space="preserve">   </v>
      </c>
    </row>
    <row r="1961" spans="1:75" x14ac:dyDescent="0.25">
      <c r="A1961" s="134">
        <f t="shared" si="1228"/>
        <v>0</v>
      </c>
      <c r="BW1961" s="136" t="str">
        <f t="shared" si="1229"/>
        <v xml:space="preserve">   </v>
      </c>
    </row>
    <row r="1962" spans="1:75" x14ac:dyDescent="0.25">
      <c r="A1962" s="134">
        <f t="shared" si="1228"/>
        <v>0</v>
      </c>
      <c r="BW1962" s="136" t="str">
        <f t="shared" si="1229"/>
        <v xml:space="preserve">   </v>
      </c>
    </row>
    <row r="1963" spans="1:75" x14ac:dyDescent="0.25">
      <c r="A1963" s="134">
        <f t="shared" si="1228"/>
        <v>0</v>
      </c>
      <c r="BW1963" s="136" t="str">
        <f t="shared" si="1229"/>
        <v xml:space="preserve">   </v>
      </c>
    </row>
    <row r="1964" spans="1:75" x14ac:dyDescent="0.25">
      <c r="A1964" s="134">
        <f t="shared" si="1228"/>
        <v>0</v>
      </c>
      <c r="BW1964" s="136" t="str">
        <f t="shared" si="1229"/>
        <v xml:space="preserve">   </v>
      </c>
    </row>
    <row r="1965" spans="1:75" x14ac:dyDescent="0.25">
      <c r="A1965" s="134">
        <f t="shared" si="1228"/>
        <v>0</v>
      </c>
      <c r="BW1965" s="136" t="str">
        <f t="shared" si="1229"/>
        <v xml:space="preserve">   </v>
      </c>
    </row>
    <row r="1966" spans="1:75" x14ac:dyDescent="0.25">
      <c r="A1966" s="134">
        <f t="shared" si="1228"/>
        <v>0</v>
      </c>
      <c r="BW1966" s="136" t="str">
        <f t="shared" si="1229"/>
        <v xml:space="preserve">   </v>
      </c>
    </row>
    <row r="1967" spans="1:75" x14ac:dyDescent="0.25">
      <c r="A1967" s="134">
        <f t="shared" si="1228"/>
        <v>0</v>
      </c>
      <c r="BW1967" s="136" t="str">
        <f t="shared" si="1229"/>
        <v xml:space="preserve">   </v>
      </c>
    </row>
    <row r="1968" spans="1:75" x14ac:dyDescent="0.25">
      <c r="A1968" s="134">
        <f t="shared" si="1228"/>
        <v>0</v>
      </c>
      <c r="BW1968" s="136" t="str">
        <f t="shared" si="1229"/>
        <v xml:space="preserve">   </v>
      </c>
    </row>
    <row r="1969" spans="1:75" x14ac:dyDescent="0.25">
      <c r="A1969" s="134">
        <f t="shared" si="1228"/>
        <v>0</v>
      </c>
      <c r="BW1969" s="136" t="str">
        <f t="shared" si="1229"/>
        <v xml:space="preserve">   </v>
      </c>
    </row>
    <row r="1970" spans="1:75" x14ac:dyDescent="0.25">
      <c r="A1970" s="134">
        <f t="shared" si="1228"/>
        <v>0</v>
      </c>
      <c r="BW1970" s="136" t="str">
        <f t="shared" si="1229"/>
        <v xml:space="preserve">   </v>
      </c>
    </row>
    <row r="1971" spans="1:75" x14ac:dyDescent="0.25">
      <c r="A1971" s="134">
        <f t="shared" ref="A1971:A2034" si="1230">CN1971</f>
        <v>0</v>
      </c>
      <c r="BW1971" s="136" t="str">
        <f t="shared" si="1229"/>
        <v xml:space="preserve">   </v>
      </c>
    </row>
    <row r="1972" spans="1:75" x14ac:dyDescent="0.25">
      <c r="A1972" s="134">
        <f t="shared" si="1230"/>
        <v>0</v>
      </c>
      <c r="BW1972" s="136" t="str">
        <f t="shared" si="1229"/>
        <v xml:space="preserve">   </v>
      </c>
    </row>
    <row r="1973" spans="1:75" x14ac:dyDescent="0.25">
      <c r="A1973" s="134">
        <f t="shared" si="1230"/>
        <v>0</v>
      </c>
      <c r="BW1973" s="136" t="str">
        <f t="shared" si="1229"/>
        <v xml:space="preserve">   </v>
      </c>
    </row>
    <row r="1974" spans="1:75" x14ac:dyDescent="0.25">
      <c r="A1974" s="134">
        <f t="shared" si="1230"/>
        <v>0</v>
      </c>
      <c r="BW1974" s="136" t="str">
        <f t="shared" si="1229"/>
        <v xml:space="preserve">   </v>
      </c>
    </row>
    <row r="1975" spans="1:75" x14ac:dyDescent="0.25">
      <c r="A1975" s="134">
        <f t="shared" si="1230"/>
        <v>0</v>
      </c>
      <c r="BW1975" s="136" t="str">
        <f t="shared" si="1229"/>
        <v xml:space="preserve">   </v>
      </c>
    </row>
    <row r="1976" spans="1:75" x14ac:dyDescent="0.25">
      <c r="A1976" s="134">
        <f t="shared" si="1230"/>
        <v>0</v>
      </c>
      <c r="BW1976" s="136" t="str">
        <f t="shared" si="1229"/>
        <v xml:space="preserve">   </v>
      </c>
    </row>
    <row r="1977" spans="1:75" x14ac:dyDescent="0.25">
      <c r="A1977" s="134">
        <f t="shared" si="1230"/>
        <v>0</v>
      </c>
      <c r="BW1977" s="136" t="str">
        <f t="shared" si="1229"/>
        <v xml:space="preserve">   </v>
      </c>
    </row>
    <row r="1978" spans="1:75" x14ac:dyDescent="0.25">
      <c r="A1978" s="134">
        <f t="shared" si="1230"/>
        <v>0</v>
      </c>
      <c r="BW1978" s="136" t="str">
        <f t="shared" si="1229"/>
        <v xml:space="preserve">   </v>
      </c>
    </row>
    <row r="1979" spans="1:75" x14ac:dyDescent="0.25">
      <c r="A1979" s="134">
        <f t="shared" si="1230"/>
        <v>0</v>
      </c>
      <c r="BW1979" s="136" t="str">
        <f t="shared" si="1229"/>
        <v xml:space="preserve">   </v>
      </c>
    </row>
    <row r="1980" spans="1:75" x14ac:dyDescent="0.25">
      <c r="A1980" s="134">
        <f t="shared" si="1230"/>
        <v>0</v>
      </c>
      <c r="BW1980" s="136" t="str">
        <f t="shared" si="1229"/>
        <v xml:space="preserve">   </v>
      </c>
    </row>
    <row r="1981" spans="1:75" x14ac:dyDescent="0.25">
      <c r="A1981" s="134">
        <f t="shared" si="1230"/>
        <v>0</v>
      </c>
      <c r="BW1981" s="136" t="str">
        <f t="shared" si="1229"/>
        <v xml:space="preserve">   </v>
      </c>
    </row>
    <row r="1982" spans="1:75" x14ac:dyDescent="0.25">
      <c r="A1982" s="134">
        <f t="shared" si="1230"/>
        <v>0</v>
      </c>
      <c r="BW1982" s="136" t="str">
        <f t="shared" si="1229"/>
        <v xml:space="preserve">   </v>
      </c>
    </row>
    <row r="1983" spans="1:75" x14ac:dyDescent="0.25">
      <c r="A1983" s="134">
        <f t="shared" si="1230"/>
        <v>0</v>
      </c>
      <c r="BW1983" s="136" t="str">
        <f t="shared" si="1229"/>
        <v xml:space="preserve">   </v>
      </c>
    </row>
    <row r="1984" spans="1:75" x14ac:dyDescent="0.25">
      <c r="A1984" s="134">
        <f t="shared" si="1230"/>
        <v>0</v>
      </c>
      <c r="BW1984" s="136" t="str">
        <f t="shared" si="1229"/>
        <v xml:space="preserve">   </v>
      </c>
    </row>
    <row r="1985" spans="1:75" x14ac:dyDescent="0.25">
      <c r="A1985" s="134">
        <f t="shared" si="1230"/>
        <v>0</v>
      </c>
      <c r="BW1985" s="136" t="str">
        <f t="shared" si="1229"/>
        <v xml:space="preserve">   </v>
      </c>
    </row>
    <row r="1986" spans="1:75" x14ac:dyDescent="0.25">
      <c r="A1986" s="134">
        <f t="shared" si="1230"/>
        <v>0</v>
      </c>
      <c r="BW1986" s="136" t="str">
        <f t="shared" si="1229"/>
        <v xml:space="preserve">   </v>
      </c>
    </row>
    <row r="1987" spans="1:75" x14ac:dyDescent="0.25">
      <c r="A1987" s="134">
        <f t="shared" si="1230"/>
        <v>0</v>
      </c>
      <c r="BW1987" s="136" t="str">
        <f t="shared" ref="BW1987:BW2050" si="1231">CONCATENATE(CJ1987," ",CK1987," ",CL1987," ",DV1987)</f>
        <v xml:space="preserve">   </v>
      </c>
    </row>
    <row r="1988" spans="1:75" x14ac:dyDescent="0.25">
      <c r="A1988" s="134">
        <f t="shared" si="1230"/>
        <v>0</v>
      </c>
      <c r="BW1988" s="136" t="str">
        <f t="shared" si="1231"/>
        <v xml:space="preserve">   </v>
      </c>
    </row>
    <row r="1989" spans="1:75" x14ac:dyDescent="0.25">
      <c r="A1989" s="134">
        <f t="shared" si="1230"/>
        <v>0</v>
      </c>
      <c r="BW1989" s="136" t="str">
        <f t="shared" si="1231"/>
        <v xml:space="preserve">   </v>
      </c>
    </row>
    <row r="1990" spans="1:75" x14ac:dyDescent="0.25">
      <c r="A1990" s="134">
        <f t="shared" si="1230"/>
        <v>0</v>
      </c>
      <c r="BW1990" s="136" t="str">
        <f t="shared" si="1231"/>
        <v xml:space="preserve">   </v>
      </c>
    </row>
    <row r="1991" spans="1:75" x14ac:dyDescent="0.25">
      <c r="A1991" s="134">
        <f t="shared" si="1230"/>
        <v>0</v>
      </c>
      <c r="BW1991" s="136" t="str">
        <f t="shared" si="1231"/>
        <v xml:space="preserve">   </v>
      </c>
    </row>
    <row r="1992" spans="1:75" x14ac:dyDescent="0.25">
      <c r="A1992" s="134">
        <f t="shared" si="1230"/>
        <v>0</v>
      </c>
      <c r="BW1992" s="136" t="str">
        <f t="shared" si="1231"/>
        <v xml:space="preserve">   </v>
      </c>
    </row>
    <row r="1993" spans="1:75" x14ac:dyDescent="0.25">
      <c r="A1993" s="134">
        <f t="shared" si="1230"/>
        <v>0</v>
      </c>
      <c r="BW1993" s="136" t="str">
        <f t="shared" si="1231"/>
        <v xml:space="preserve">   </v>
      </c>
    </row>
    <row r="1994" spans="1:75" x14ac:dyDescent="0.25">
      <c r="A1994" s="134">
        <f t="shared" si="1230"/>
        <v>0</v>
      </c>
      <c r="BW1994" s="136" t="str">
        <f t="shared" si="1231"/>
        <v xml:space="preserve">   </v>
      </c>
    </row>
    <row r="1995" spans="1:75" x14ac:dyDescent="0.25">
      <c r="A1995" s="134">
        <f t="shared" si="1230"/>
        <v>0</v>
      </c>
      <c r="BW1995" s="136" t="str">
        <f t="shared" si="1231"/>
        <v xml:space="preserve">   </v>
      </c>
    </row>
    <row r="1996" spans="1:75" x14ac:dyDescent="0.25">
      <c r="A1996" s="134">
        <f t="shared" si="1230"/>
        <v>0</v>
      </c>
      <c r="BW1996" s="136" t="str">
        <f t="shared" si="1231"/>
        <v xml:space="preserve">   </v>
      </c>
    </row>
    <row r="1997" spans="1:75" x14ac:dyDescent="0.25">
      <c r="A1997" s="134">
        <f t="shared" si="1230"/>
        <v>0</v>
      </c>
      <c r="BW1997" s="136" t="str">
        <f t="shared" si="1231"/>
        <v xml:space="preserve">   </v>
      </c>
    </row>
    <row r="1998" spans="1:75" x14ac:dyDescent="0.25">
      <c r="A1998" s="134">
        <f t="shared" si="1230"/>
        <v>0</v>
      </c>
      <c r="BW1998" s="136" t="str">
        <f t="shared" si="1231"/>
        <v xml:space="preserve">   </v>
      </c>
    </row>
    <row r="1999" spans="1:75" x14ac:dyDescent="0.25">
      <c r="A1999" s="134">
        <f t="shared" si="1230"/>
        <v>0</v>
      </c>
      <c r="BW1999" s="136" t="str">
        <f t="shared" si="1231"/>
        <v xml:space="preserve">   </v>
      </c>
    </row>
    <row r="2000" spans="1:75" x14ac:dyDescent="0.25">
      <c r="A2000" s="134">
        <f t="shared" si="1230"/>
        <v>0</v>
      </c>
      <c r="BW2000" s="136" t="str">
        <f t="shared" si="1231"/>
        <v xml:space="preserve">   </v>
      </c>
    </row>
    <row r="2001" spans="1:75" x14ac:dyDescent="0.25">
      <c r="A2001" s="134">
        <f t="shared" si="1230"/>
        <v>0</v>
      </c>
      <c r="BW2001" s="136" t="str">
        <f t="shared" si="1231"/>
        <v xml:space="preserve">   </v>
      </c>
    </row>
    <row r="2002" spans="1:75" x14ac:dyDescent="0.25">
      <c r="A2002" s="134">
        <f t="shared" si="1230"/>
        <v>0</v>
      </c>
      <c r="BW2002" s="136" t="str">
        <f t="shared" si="1231"/>
        <v xml:space="preserve">   </v>
      </c>
    </row>
    <row r="2003" spans="1:75" x14ac:dyDescent="0.25">
      <c r="A2003" s="134">
        <f t="shared" si="1230"/>
        <v>0</v>
      </c>
      <c r="BW2003" s="136" t="str">
        <f t="shared" si="1231"/>
        <v xml:space="preserve">   </v>
      </c>
    </row>
    <row r="2004" spans="1:75" x14ac:dyDescent="0.25">
      <c r="A2004" s="134">
        <f t="shared" si="1230"/>
        <v>0</v>
      </c>
      <c r="BW2004" s="136" t="str">
        <f t="shared" si="1231"/>
        <v xml:space="preserve">   </v>
      </c>
    </row>
    <row r="2005" spans="1:75" x14ac:dyDescent="0.25">
      <c r="A2005" s="134">
        <f t="shared" si="1230"/>
        <v>0</v>
      </c>
      <c r="BW2005" s="136" t="str">
        <f t="shared" si="1231"/>
        <v xml:space="preserve">   </v>
      </c>
    </row>
    <row r="2006" spans="1:75" x14ac:dyDescent="0.25">
      <c r="A2006" s="134">
        <f t="shared" si="1230"/>
        <v>0</v>
      </c>
      <c r="BW2006" s="136" t="str">
        <f t="shared" si="1231"/>
        <v xml:space="preserve">   </v>
      </c>
    </row>
    <row r="2007" spans="1:75" x14ac:dyDescent="0.25">
      <c r="A2007" s="134">
        <f t="shared" si="1230"/>
        <v>0</v>
      </c>
      <c r="BW2007" s="136" t="str">
        <f t="shared" si="1231"/>
        <v xml:space="preserve">   </v>
      </c>
    </row>
    <row r="2008" spans="1:75" x14ac:dyDescent="0.25">
      <c r="A2008" s="134">
        <f t="shared" si="1230"/>
        <v>0</v>
      </c>
      <c r="BW2008" s="136" t="str">
        <f t="shared" si="1231"/>
        <v xml:space="preserve">   </v>
      </c>
    </row>
    <row r="2009" spans="1:75" x14ac:dyDescent="0.25">
      <c r="A2009" s="134">
        <f t="shared" si="1230"/>
        <v>0</v>
      </c>
      <c r="BW2009" s="136" t="str">
        <f t="shared" si="1231"/>
        <v xml:space="preserve">   </v>
      </c>
    </row>
    <row r="2010" spans="1:75" x14ac:dyDescent="0.25">
      <c r="A2010" s="134">
        <f t="shared" si="1230"/>
        <v>0</v>
      </c>
      <c r="BW2010" s="136" t="str">
        <f t="shared" si="1231"/>
        <v xml:space="preserve">   </v>
      </c>
    </row>
    <row r="2011" spans="1:75" x14ac:dyDescent="0.25">
      <c r="A2011" s="134">
        <f t="shared" si="1230"/>
        <v>0</v>
      </c>
      <c r="BW2011" s="136" t="str">
        <f t="shared" si="1231"/>
        <v xml:space="preserve">   </v>
      </c>
    </row>
    <row r="2012" spans="1:75" x14ac:dyDescent="0.25">
      <c r="A2012" s="134">
        <f t="shared" si="1230"/>
        <v>0</v>
      </c>
      <c r="BW2012" s="136" t="str">
        <f t="shared" si="1231"/>
        <v xml:space="preserve">   </v>
      </c>
    </row>
    <row r="2013" spans="1:75" x14ac:dyDescent="0.25">
      <c r="A2013" s="134">
        <f t="shared" si="1230"/>
        <v>0</v>
      </c>
      <c r="BW2013" s="136" t="str">
        <f t="shared" si="1231"/>
        <v xml:space="preserve">   </v>
      </c>
    </row>
    <row r="2014" spans="1:75" x14ac:dyDescent="0.25">
      <c r="A2014" s="134">
        <f t="shared" si="1230"/>
        <v>0</v>
      </c>
      <c r="BW2014" s="136" t="str">
        <f t="shared" si="1231"/>
        <v xml:space="preserve">   </v>
      </c>
    </row>
    <row r="2015" spans="1:75" x14ac:dyDescent="0.25">
      <c r="A2015" s="134">
        <f t="shared" si="1230"/>
        <v>0</v>
      </c>
      <c r="BW2015" s="136" t="str">
        <f t="shared" si="1231"/>
        <v xml:space="preserve">   </v>
      </c>
    </row>
    <row r="2016" spans="1:75" x14ac:dyDescent="0.25">
      <c r="A2016" s="134">
        <f t="shared" si="1230"/>
        <v>0</v>
      </c>
      <c r="BW2016" s="136" t="str">
        <f t="shared" si="1231"/>
        <v xml:space="preserve">   </v>
      </c>
    </row>
    <row r="2017" spans="1:75" x14ac:dyDescent="0.25">
      <c r="A2017" s="134">
        <f t="shared" si="1230"/>
        <v>0</v>
      </c>
      <c r="BW2017" s="136" t="str">
        <f t="shared" si="1231"/>
        <v xml:space="preserve">   </v>
      </c>
    </row>
    <row r="2018" spans="1:75" x14ac:dyDescent="0.25">
      <c r="A2018" s="134">
        <f t="shared" si="1230"/>
        <v>0</v>
      </c>
      <c r="BW2018" s="136" t="str">
        <f t="shared" si="1231"/>
        <v xml:space="preserve">   </v>
      </c>
    </row>
    <row r="2019" spans="1:75" x14ac:dyDescent="0.25">
      <c r="A2019" s="134">
        <f t="shared" si="1230"/>
        <v>0</v>
      </c>
      <c r="BW2019" s="136" t="str">
        <f t="shared" si="1231"/>
        <v xml:space="preserve">   </v>
      </c>
    </row>
    <row r="2020" spans="1:75" x14ac:dyDescent="0.25">
      <c r="A2020" s="134">
        <f t="shared" si="1230"/>
        <v>0</v>
      </c>
      <c r="BW2020" s="136" t="str">
        <f t="shared" si="1231"/>
        <v xml:space="preserve">   </v>
      </c>
    </row>
    <row r="2021" spans="1:75" x14ac:dyDescent="0.25">
      <c r="A2021" s="134">
        <f t="shared" si="1230"/>
        <v>0</v>
      </c>
      <c r="BW2021" s="136" t="str">
        <f t="shared" si="1231"/>
        <v xml:space="preserve">   </v>
      </c>
    </row>
    <row r="2022" spans="1:75" x14ac:dyDescent="0.25">
      <c r="A2022" s="134">
        <f t="shared" si="1230"/>
        <v>0</v>
      </c>
      <c r="BW2022" s="136" t="str">
        <f t="shared" si="1231"/>
        <v xml:space="preserve">   </v>
      </c>
    </row>
    <row r="2023" spans="1:75" x14ac:dyDescent="0.25">
      <c r="A2023" s="134">
        <f t="shared" si="1230"/>
        <v>0</v>
      </c>
      <c r="BW2023" s="136" t="str">
        <f t="shared" si="1231"/>
        <v xml:space="preserve">   </v>
      </c>
    </row>
    <row r="2024" spans="1:75" x14ac:dyDescent="0.25">
      <c r="A2024" s="134">
        <f t="shared" si="1230"/>
        <v>0</v>
      </c>
      <c r="BW2024" s="136" t="str">
        <f t="shared" si="1231"/>
        <v xml:space="preserve">   </v>
      </c>
    </row>
    <row r="2025" spans="1:75" x14ac:dyDescent="0.25">
      <c r="A2025" s="134">
        <f t="shared" si="1230"/>
        <v>0</v>
      </c>
      <c r="BW2025" s="136" t="str">
        <f t="shared" si="1231"/>
        <v xml:space="preserve">   </v>
      </c>
    </row>
    <row r="2026" spans="1:75" x14ac:dyDescent="0.25">
      <c r="A2026" s="134">
        <f t="shared" si="1230"/>
        <v>0</v>
      </c>
      <c r="BW2026" s="136" t="str">
        <f t="shared" si="1231"/>
        <v xml:space="preserve">   </v>
      </c>
    </row>
    <row r="2027" spans="1:75" x14ac:dyDescent="0.25">
      <c r="A2027" s="134">
        <f t="shared" si="1230"/>
        <v>0</v>
      </c>
      <c r="BW2027" s="136" t="str">
        <f t="shared" si="1231"/>
        <v xml:space="preserve">   </v>
      </c>
    </row>
    <row r="2028" spans="1:75" x14ac:dyDescent="0.25">
      <c r="A2028" s="134">
        <f t="shared" si="1230"/>
        <v>0</v>
      </c>
      <c r="BW2028" s="136" t="str">
        <f t="shared" si="1231"/>
        <v xml:space="preserve">   </v>
      </c>
    </row>
    <row r="2029" spans="1:75" x14ac:dyDescent="0.25">
      <c r="A2029" s="134">
        <f t="shared" si="1230"/>
        <v>0</v>
      </c>
      <c r="BW2029" s="136" t="str">
        <f t="shared" si="1231"/>
        <v xml:space="preserve">   </v>
      </c>
    </row>
    <row r="2030" spans="1:75" x14ac:dyDescent="0.25">
      <c r="A2030" s="134">
        <f t="shared" si="1230"/>
        <v>0</v>
      </c>
      <c r="BW2030" s="136" t="str">
        <f t="shared" si="1231"/>
        <v xml:space="preserve">   </v>
      </c>
    </row>
    <row r="2031" spans="1:75" x14ac:dyDescent="0.25">
      <c r="A2031" s="134">
        <f t="shared" si="1230"/>
        <v>0</v>
      </c>
      <c r="BW2031" s="136" t="str">
        <f t="shared" si="1231"/>
        <v xml:space="preserve">   </v>
      </c>
    </row>
    <row r="2032" spans="1:75" x14ac:dyDescent="0.25">
      <c r="A2032" s="134">
        <f t="shared" si="1230"/>
        <v>0</v>
      </c>
      <c r="BW2032" s="136" t="str">
        <f t="shared" si="1231"/>
        <v xml:space="preserve">   </v>
      </c>
    </row>
    <row r="2033" spans="1:75" x14ac:dyDescent="0.25">
      <c r="A2033" s="134">
        <f t="shared" si="1230"/>
        <v>0</v>
      </c>
      <c r="BW2033" s="136" t="str">
        <f t="shared" si="1231"/>
        <v xml:space="preserve">   </v>
      </c>
    </row>
    <row r="2034" spans="1:75" x14ac:dyDescent="0.25">
      <c r="A2034" s="134">
        <f t="shared" si="1230"/>
        <v>0</v>
      </c>
      <c r="BW2034" s="136" t="str">
        <f t="shared" si="1231"/>
        <v xml:space="preserve">   </v>
      </c>
    </row>
    <row r="2035" spans="1:75" x14ac:dyDescent="0.25">
      <c r="A2035" s="134">
        <f t="shared" ref="A2035:A2098" si="1232">CN2035</f>
        <v>0</v>
      </c>
      <c r="BW2035" s="136" t="str">
        <f t="shared" si="1231"/>
        <v xml:space="preserve">   </v>
      </c>
    </row>
    <row r="2036" spans="1:75" x14ac:dyDescent="0.25">
      <c r="A2036" s="134">
        <f t="shared" si="1232"/>
        <v>0</v>
      </c>
      <c r="BW2036" s="136" t="str">
        <f t="shared" si="1231"/>
        <v xml:space="preserve">   </v>
      </c>
    </row>
    <row r="2037" spans="1:75" x14ac:dyDescent="0.25">
      <c r="A2037" s="134">
        <f t="shared" si="1232"/>
        <v>0</v>
      </c>
      <c r="BW2037" s="136" t="str">
        <f t="shared" si="1231"/>
        <v xml:space="preserve">   </v>
      </c>
    </row>
    <row r="2038" spans="1:75" x14ac:dyDescent="0.25">
      <c r="A2038" s="134">
        <f t="shared" si="1232"/>
        <v>0</v>
      </c>
      <c r="BW2038" s="136" t="str">
        <f t="shared" si="1231"/>
        <v xml:space="preserve">   </v>
      </c>
    </row>
    <row r="2039" spans="1:75" x14ac:dyDescent="0.25">
      <c r="A2039" s="134">
        <f t="shared" si="1232"/>
        <v>0</v>
      </c>
      <c r="BW2039" s="136" t="str">
        <f t="shared" si="1231"/>
        <v xml:space="preserve">   </v>
      </c>
    </row>
    <row r="2040" spans="1:75" x14ac:dyDescent="0.25">
      <c r="A2040" s="134">
        <f t="shared" si="1232"/>
        <v>0</v>
      </c>
      <c r="BW2040" s="136" t="str">
        <f t="shared" si="1231"/>
        <v xml:space="preserve">   </v>
      </c>
    </row>
    <row r="2041" spans="1:75" x14ac:dyDescent="0.25">
      <c r="A2041" s="134">
        <f t="shared" si="1232"/>
        <v>0</v>
      </c>
      <c r="BW2041" s="136" t="str">
        <f t="shared" si="1231"/>
        <v xml:space="preserve">   </v>
      </c>
    </row>
    <row r="2042" spans="1:75" x14ac:dyDescent="0.25">
      <c r="A2042" s="134">
        <f t="shared" si="1232"/>
        <v>0</v>
      </c>
      <c r="BW2042" s="136" t="str">
        <f t="shared" si="1231"/>
        <v xml:space="preserve">   </v>
      </c>
    </row>
    <row r="2043" spans="1:75" x14ac:dyDescent="0.25">
      <c r="A2043" s="134">
        <f t="shared" si="1232"/>
        <v>0</v>
      </c>
      <c r="BW2043" s="136" t="str">
        <f t="shared" si="1231"/>
        <v xml:space="preserve">   </v>
      </c>
    </row>
    <row r="2044" spans="1:75" x14ac:dyDescent="0.25">
      <c r="A2044" s="134">
        <f t="shared" si="1232"/>
        <v>0</v>
      </c>
      <c r="BW2044" s="136" t="str">
        <f t="shared" si="1231"/>
        <v xml:space="preserve">   </v>
      </c>
    </row>
    <row r="2045" spans="1:75" x14ac:dyDescent="0.25">
      <c r="A2045" s="134">
        <f t="shared" si="1232"/>
        <v>0</v>
      </c>
      <c r="BW2045" s="136" t="str">
        <f t="shared" si="1231"/>
        <v xml:space="preserve">   </v>
      </c>
    </row>
    <row r="2046" spans="1:75" x14ac:dyDescent="0.25">
      <c r="A2046" s="134">
        <f t="shared" si="1232"/>
        <v>0</v>
      </c>
      <c r="BW2046" s="136" t="str">
        <f t="shared" si="1231"/>
        <v xml:space="preserve">   </v>
      </c>
    </row>
    <row r="2047" spans="1:75" x14ac:dyDescent="0.25">
      <c r="A2047" s="134">
        <f t="shared" si="1232"/>
        <v>0</v>
      </c>
      <c r="BW2047" s="136" t="str">
        <f t="shared" si="1231"/>
        <v xml:space="preserve">   </v>
      </c>
    </row>
    <row r="2048" spans="1:75" x14ac:dyDescent="0.25">
      <c r="A2048" s="134">
        <f t="shared" si="1232"/>
        <v>0</v>
      </c>
      <c r="BW2048" s="136" t="str">
        <f t="shared" si="1231"/>
        <v xml:space="preserve">   </v>
      </c>
    </row>
    <row r="2049" spans="1:75" x14ac:dyDescent="0.25">
      <c r="A2049" s="134">
        <f t="shared" si="1232"/>
        <v>0</v>
      </c>
      <c r="BW2049" s="136" t="str">
        <f t="shared" si="1231"/>
        <v xml:space="preserve">   </v>
      </c>
    </row>
    <row r="2050" spans="1:75" x14ac:dyDescent="0.25">
      <c r="A2050" s="134">
        <f t="shared" si="1232"/>
        <v>0</v>
      </c>
      <c r="BW2050" s="136" t="str">
        <f t="shared" si="1231"/>
        <v xml:space="preserve">   </v>
      </c>
    </row>
    <row r="2051" spans="1:75" x14ac:dyDescent="0.25">
      <c r="A2051" s="134">
        <f t="shared" si="1232"/>
        <v>0</v>
      </c>
      <c r="BW2051" s="136" t="str">
        <f t="shared" ref="BW2051:BW2114" si="1233">CONCATENATE(CJ2051," ",CK2051," ",CL2051," ",DV2051)</f>
        <v xml:space="preserve">   </v>
      </c>
    </row>
    <row r="2052" spans="1:75" x14ac:dyDescent="0.25">
      <c r="A2052" s="134">
        <f t="shared" si="1232"/>
        <v>0</v>
      </c>
      <c r="BW2052" s="136" t="str">
        <f t="shared" si="1233"/>
        <v xml:space="preserve">   </v>
      </c>
    </row>
    <row r="2053" spans="1:75" x14ac:dyDescent="0.25">
      <c r="A2053" s="134">
        <f t="shared" si="1232"/>
        <v>0</v>
      </c>
      <c r="BW2053" s="136" t="str">
        <f t="shared" si="1233"/>
        <v xml:space="preserve">   </v>
      </c>
    </row>
    <row r="2054" spans="1:75" x14ac:dyDescent="0.25">
      <c r="A2054" s="134">
        <f t="shared" si="1232"/>
        <v>0</v>
      </c>
      <c r="BW2054" s="136" t="str">
        <f t="shared" si="1233"/>
        <v xml:space="preserve">   </v>
      </c>
    </row>
    <row r="2055" spans="1:75" x14ac:dyDescent="0.25">
      <c r="A2055" s="134">
        <f t="shared" si="1232"/>
        <v>0</v>
      </c>
      <c r="BW2055" s="136" t="str">
        <f t="shared" si="1233"/>
        <v xml:space="preserve">   </v>
      </c>
    </row>
    <row r="2056" spans="1:75" x14ac:dyDescent="0.25">
      <c r="A2056" s="134">
        <f t="shared" si="1232"/>
        <v>0</v>
      </c>
      <c r="BW2056" s="136" t="str">
        <f t="shared" si="1233"/>
        <v xml:space="preserve">   </v>
      </c>
    </row>
    <row r="2057" spans="1:75" x14ac:dyDescent="0.25">
      <c r="A2057" s="134">
        <f t="shared" si="1232"/>
        <v>0</v>
      </c>
      <c r="BW2057" s="136" t="str">
        <f t="shared" si="1233"/>
        <v xml:space="preserve">   </v>
      </c>
    </row>
    <row r="2058" spans="1:75" x14ac:dyDescent="0.25">
      <c r="A2058" s="134">
        <f t="shared" si="1232"/>
        <v>0</v>
      </c>
      <c r="BW2058" s="136" t="str">
        <f t="shared" si="1233"/>
        <v xml:space="preserve">   </v>
      </c>
    </row>
    <row r="2059" spans="1:75" x14ac:dyDescent="0.25">
      <c r="A2059" s="134">
        <f t="shared" si="1232"/>
        <v>0</v>
      </c>
      <c r="BW2059" s="136" t="str">
        <f t="shared" si="1233"/>
        <v xml:space="preserve">   </v>
      </c>
    </row>
    <row r="2060" spans="1:75" x14ac:dyDescent="0.25">
      <c r="A2060" s="134">
        <f t="shared" si="1232"/>
        <v>0</v>
      </c>
      <c r="BW2060" s="136" t="str">
        <f t="shared" si="1233"/>
        <v xml:space="preserve">   </v>
      </c>
    </row>
    <row r="2061" spans="1:75" x14ac:dyDescent="0.25">
      <c r="A2061" s="134">
        <f t="shared" si="1232"/>
        <v>0</v>
      </c>
      <c r="BW2061" s="136" t="str">
        <f t="shared" si="1233"/>
        <v xml:space="preserve">   </v>
      </c>
    </row>
    <row r="2062" spans="1:75" x14ac:dyDescent="0.25">
      <c r="A2062" s="134">
        <f t="shared" si="1232"/>
        <v>0</v>
      </c>
      <c r="BW2062" s="136" t="str">
        <f t="shared" si="1233"/>
        <v xml:space="preserve">   </v>
      </c>
    </row>
    <row r="2063" spans="1:75" x14ac:dyDescent="0.25">
      <c r="A2063" s="134">
        <f t="shared" si="1232"/>
        <v>0</v>
      </c>
      <c r="BW2063" s="136" t="str">
        <f t="shared" si="1233"/>
        <v xml:space="preserve">   </v>
      </c>
    </row>
    <row r="2064" spans="1:75" x14ac:dyDescent="0.25">
      <c r="A2064" s="134">
        <f t="shared" si="1232"/>
        <v>0</v>
      </c>
      <c r="BW2064" s="136" t="str">
        <f t="shared" si="1233"/>
        <v xml:space="preserve">   </v>
      </c>
    </row>
    <row r="2065" spans="1:75" x14ac:dyDescent="0.25">
      <c r="A2065" s="134">
        <f t="shared" si="1232"/>
        <v>0</v>
      </c>
      <c r="BW2065" s="136" t="str">
        <f t="shared" si="1233"/>
        <v xml:space="preserve">   </v>
      </c>
    </row>
    <row r="2066" spans="1:75" x14ac:dyDescent="0.25">
      <c r="A2066" s="134">
        <f t="shared" si="1232"/>
        <v>0</v>
      </c>
      <c r="BW2066" s="136" t="str">
        <f t="shared" si="1233"/>
        <v xml:space="preserve">   </v>
      </c>
    </row>
    <row r="2067" spans="1:75" x14ac:dyDescent="0.25">
      <c r="A2067" s="134">
        <f t="shared" si="1232"/>
        <v>0</v>
      </c>
      <c r="BW2067" s="136" t="str">
        <f t="shared" si="1233"/>
        <v xml:space="preserve">   </v>
      </c>
    </row>
    <row r="2068" spans="1:75" x14ac:dyDescent="0.25">
      <c r="A2068" s="134">
        <f t="shared" si="1232"/>
        <v>0</v>
      </c>
      <c r="BW2068" s="136" t="str">
        <f t="shared" si="1233"/>
        <v xml:space="preserve">   </v>
      </c>
    </row>
    <row r="2069" spans="1:75" x14ac:dyDescent="0.25">
      <c r="A2069" s="134">
        <f t="shared" si="1232"/>
        <v>0</v>
      </c>
      <c r="BW2069" s="136" t="str">
        <f t="shared" si="1233"/>
        <v xml:space="preserve">   </v>
      </c>
    </row>
    <row r="2070" spans="1:75" x14ac:dyDescent="0.25">
      <c r="A2070" s="134">
        <f t="shared" si="1232"/>
        <v>0</v>
      </c>
      <c r="BW2070" s="136" t="str">
        <f t="shared" si="1233"/>
        <v xml:space="preserve">   </v>
      </c>
    </row>
    <row r="2071" spans="1:75" x14ac:dyDescent="0.25">
      <c r="A2071" s="134">
        <f t="shared" si="1232"/>
        <v>0</v>
      </c>
      <c r="BW2071" s="136" t="str">
        <f t="shared" si="1233"/>
        <v xml:space="preserve">   </v>
      </c>
    </row>
    <row r="2072" spans="1:75" x14ac:dyDescent="0.25">
      <c r="A2072" s="134">
        <f t="shared" si="1232"/>
        <v>0</v>
      </c>
      <c r="BW2072" s="136" t="str">
        <f t="shared" si="1233"/>
        <v xml:space="preserve">   </v>
      </c>
    </row>
    <row r="2073" spans="1:75" x14ac:dyDescent="0.25">
      <c r="A2073" s="134">
        <f t="shared" si="1232"/>
        <v>0</v>
      </c>
      <c r="BW2073" s="136" t="str">
        <f t="shared" si="1233"/>
        <v xml:space="preserve">   </v>
      </c>
    </row>
    <row r="2074" spans="1:75" x14ac:dyDescent="0.25">
      <c r="A2074" s="134">
        <f t="shared" si="1232"/>
        <v>0</v>
      </c>
      <c r="BW2074" s="136" t="str">
        <f t="shared" si="1233"/>
        <v xml:space="preserve">   </v>
      </c>
    </row>
    <row r="2075" spans="1:75" x14ac:dyDescent="0.25">
      <c r="A2075" s="134">
        <f t="shared" si="1232"/>
        <v>0</v>
      </c>
      <c r="BW2075" s="136" t="str">
        <f t="shared" si="1233"/>
        <v xml:space="preserve">   </v>
      </c>
    </row>
    <row r="2076" spans="1:75" x14ac:dyDescent="0.25">
      <c r="A2076" s="134">
        <f t="shared" si="1232"/>
        <v>0</v>
      </c>
      <c r="BW2076" s="136" t="str">
        <f t="shared" si="1233"/>
        <v xml:space="preserve">   </v>
      </c>
    </row>
    <row r="2077" spans="1:75" x14ac:dyDescent="0.25">
      <c r="A2077" s="134">
        <f t="shared" si="1232"/>
        <v>0</v>
      </c>
      <c r="BW2077" s="136" t="str">
        <f t="shared" si="1233"/>
        <v xml:space="preserve">   </v>
      </c>
    </row>
    <row r="2078" spans="1:75" x14ac:dyDescent="0.25">
      <c r="A2078" s="134">
        <f t="shared" si="1232"/>
        <v>0</v>
      </c>
      <c r="BW2078" s="136" t="str">
        <f t="shared" si="1233"/>
        <v xml:space="preserve">   </v>
      </c>
    </row>
    <row r="2079" spans="1:75" x14ac:dyDescent="0.25">
      <c r="A2079" s="134">
        <f t="shared" si="1232"/>
        <v>0</v>
      </c>
      <c r="BW2079" s="136" t="str">
        <f t="shared" si="1233"/>
        <v xml:space="preserve">   </v>
      </c>
    </row>
    <row r="2080" spans="1:75" x14ac:dyDescent="0.25">
      <c r="A2080" s="134">
        <f t="shared" si="1232"/>
        <v>0</v>
      </c>
      <c r="BW2080" s="136" t="str">
        <f t="shared" si="1233"/>
        <v xml:space="preserve">   </v>
      </c>
    </row>
    <row r="2081" spans="1:75" x14ac:dyDescent="0.25">
      <c r="A2081" s="134">
        <f t="shared" si="1232"/>
        <v>0</v>
      </c>
      <c r="BW2081" s="136" t="str">
        <f t="shared" si="1233"/>
        <v xml:space="preserve">   </v>
      </c>
    </row>
    <row r="2082" spans="1:75" x14ac:dyDescent="0.25">
      <c r="A2082" s="134">
        <f t="shared" si="1232"/>
        <v>0</v>
      </c>
      <c r="BW2082" s="136" t="str">
        <f t="shared" si="1233"/>
        <v xml:space="preserve">   </v>
      </c>
    </row>
    <row r="2083" spans="1:75" x14ac:dyDescent="0.25">
      <c r="A2083" s="134">
        <f t="shared" si="1232"/>
        <v>0</v>
      </c>
      <c r="BW2083" s="136" t="str">
        <f t="shared" si="1233"/>
        <v xml:space="preserve">   </v>
      </c>
    </row>
    <row r="2084" spans="1:75" x14ac:dyDescent="0.25">
      <c r="A2084" s="134">
        <f t="shared" si="1232"/>
        <v>0</v>
      </c>
      <c r="BW2084" s="136" t="str">
        <f t="shared" si="1233"/>
        <v xml:space="preserve">   </v>
      </c>
    </row>
    <row r="2085" spans="1:75" x14ac:dyDescent="0.25">
      <c r="A2085" s="134">
        <f t="shared" si="1232"/>
        <v>0</v>
      </c>
      <c r="BW2085" s="136" t="str">
        <f t="shared" si="1233"/>
        <v xml:space="preserve">   </v>
      </c>
    </row>
    <row r="2086" spans="1:75" x14ac:dyDescent="0.25">
      <c r="A2086" s="134">
        <f t="shared" si="1232"/>
        <v>0</v>
      </c>
      <c r="BW2086" s="136" t="str">
        <f t="shared" si="1233"/>
        <v xml:space="preserve">   </v>
      </c>
    </row>
    <row r="2087" spans="1:75" x14ac:dyDescent="0.25">
      <c r="A2087" s="134">
        <f t="shared" si="1232"/>
        <v>0</v>
      </c>
      <c r="BW2087" s="136" t="str">
        <f t="shared" si="1233"/>
        <v xml:space="preserve">   </v>
      </c>
    </row>
    <row r="2088" spans="1:75" x14ac:dyDescent="0.25">
      <c r="A2088" s="134">
        <f t="shared" si="1232"/>
        <v>0</v>
      </c>
      <c r="BW2088" s="136" t="str">
        <f t="shared" si="1233"/>
        <v xml:space="preserve">   </v>
      </c>
    </row>
    <row r="2089" spans="1:75" x14ac:dyDescent="0.25">
      <c r="A2089" s="134">
        <f t="shared" si="1232"/>
        <v>0</v>
      </c>
      <c r="BW2089" s="136" t="str">
        <f t="shared" si="1233"/>
        <v xml:space="preserve">   </v>
      </c>
    </row>
    <row r="2090" spans="1:75" x14ac:dyDescent="0.25">
      <c r="A2090" s="134">
        <f t="shared" si="1232"/>
        <v>0</v>
      </c>
      <c r="BW2090" s="136" t="str">
        <f t="shared" si="1233"/>
        <v xml:space="preserve">   </v>
      </c>
    </row>
    <row r="2091" spans="1:75" x14ac:dyDescent="0.25">
      <c r="A2091" s="134">
        <f t="shared" si="1232"/>
        <v>0</v>
      </c>
      <c r="BW2091" s="136" t="str">
        <f t="shared" si="1233"/>
        <v xml:space="preserve">   </v>
      </c>
    </row>
    <row r="2092" spans="1:75" x14ac:dyDescent="0.25">
      <c r="A2092" s="134">
        <f t="shared" si="1232"/>
        <v>0</v>
      </c>
      <c r="BW2092" s="136" t="str">
        <f t="shared" si="1233"/>
        <v xml:space="preserve">   </v>
      </c>
    </row>
    <row r="2093" spans="1:75" x14ac:dyDescent="0.25">
      <c r="A2093" s="134">
        <f t="shared" si="1232"/>
        <v>0</v>
      </c>
      <c r="BW2093" s="136" t="str">
        <f t="shared" si="1233"/>
        <v xml:space="preserve">   </v>
      </c>
    </row>
    <row r="2094" spans="1:75" x14ac:dyDescent="0.25">
      <c r="A2094" s="134">
        <f t="shared" si="1232"/>
        <v>0</v>
      </c>
      <c r="BW2094" s="136" t="str">
        <f t="shared" si="1233"/>
        <v xml:space="preserve">   </v>
      </c>
    </row>
    <row r="2095" spans="1:75" x14ac:dyDescent="0.25">
      <c r="A2095" s="134">
        <f t="shared" si="1232"/>
        <v>0</v>
      </c>
      <c r="BW2095" s="136" t="str">
        <f t="shared" si="1233"/>
        <v xml:space="preserve">   </v>
      </c>
    </row>
    <row r="2096" spans="1:75" x14ac:dyDescent="0.25">
      <c r="A2096" s="134">
        <f t="shared" si="1232"/>
        <v>0</v>
      </c>
      <c r="BW2096" s="136" t="str">
        <f t="shared" si="1233"/>
        <v xml:space="preserve">   </v>
      </c>
    </row>
    <row r="2097" spans="1:75" x14ac:dyDescent="0.25">
      <c r="A2097" s="134">
        <f t="shared" si="1232"/>
        <v>0</v>
      </c>
      <c r="BW2097" s="136" t="str">
        <f t="shared" si="1233"/>
        <v xml:space="preserve">   </v>
      </c>
    </row>
    <row r="2098" spans="1:75" x14ac:dyDescent="0.25">
      <c r="A2098" s="134">
        <f t="shared" si="1232"/>
        <v>0</v>
      </c>
      <c r="BW2098" s="136" t="str">
        <f t="shared" si="1233"/>
        <v xml:space="preserve">   </v>
      </c>
    </row>
    <row r="2099" spans="1:75" x14ac:dyDescent="0.25">
      <c r="A2099" s="134">
        <f t="shared" ref="A2099:A2162" si="1234">CN2099</f>
        <v>0</v>
      </c>
      <c r="BW2099" s="136" t="str">
        <f t="shared" si="1233"/>
        <v xml:space="preserve">   </v>
      </c>
    </row>
    <row r="2100" spans="1:75" x14ac:dyDescent="0.25">
      <c r="A2100" s="134">
        <f t="shared" si="1234"/>
        <v>0</v>
      </c>
      <c r="BW2100" s="136" t="str">
        <f t="shared" si="1233"/>
        <v xml:space="preserve">   </v>
      </c>
    </row>
    <row r="2101" spans="1:75" x14ac:dyDescent="0.25">
      <c r="A2101" s="134">
        <f t="shared" si="1234"/>
        <v>0</v>
      </c>
      <c r="BW2101" s="136" t="str">
        <f t="shared" si="1233"/>
        <v xml:space="preserve">   </v>
      </c>
    </row>
    <row r="2102" spans="1:75" x14ac:dyDescent="0.25">
      <c r="A2102" s="134">
        <f t="shared" si="1234"/>
        <v>0</v>
      </c>
      <c r="BW2102" s="136" t="str">
        <f t="shared" si="1233"/>
        <v xml:space="preserve">   </v>
      </c>
    </row>
    <row r="2103" spans="1:75" x14ac:dyDescent="0.25">
      <c r="A2103" s="134">
        <f t="shared" si="1234"/>
        <v>0</v>
      </c>
      <c r="BW2103" s="136" t="str">
        <f t="shared" si="1233"/>
        <v xml:space="preserve">   </v>
      </c>
    </row>
    <row r="2104" spans="1:75" x14ac:dyDescent="0.25">
      <c r="A2104" s="134">
        <f t="shared" si="1234"/>
        <v>0</v>
      </c>
      <c r="BW2104" s="136" t="str">
        <f t="shared" si="1233"/>
        <v xml:space="preserve">   </v>
      </c>
    </row>
    <row r="2105" spans="1:75" x14ac:dyDescent="0.25">
      <c r="A2105" s="134">
        <f t="shared" si="1234"/>
        <v>0</v>
      </c>
      <c r="BW2105" s="136" t="str">
        <f t="shared" si="1233"/>
        <v xml:space="preserve">   </v>
      </c>
    </row>
    <row r="2106" spans="1:75" x14ac:dyDescent="0.25">
      <c r="A2106" s="134">
        <f t="shared" si="1234"/>
        <v>0</v>
      </c>
      <c r="BW2106" s="136" t="str">
        <f t="shared" si="1233"/>
        <v xml:space="preserve">   </v>
      </c>
    </row>
    <row r="2107" spans="1:75" x14ac:dyDescent="0.25">
      <c r="A2107" s="134">
        <f t="shared" si="1234"/>
        <v>0</v>
      </c>
      <c r="BW2107" s="136" t="str">
        <f t="shared" si="1233"/>
        <v xml:space="preserve">   </v>
      </c>
    </row>
    <row r="2108" spans="1:75" x14ac:dyDescent="0.25">
      <c r="A2108" s="134">
        <f t="shared" si="1234"/>
        <v>0</v>
      </c>
      <c r="BW2108" s="136" t="str">
        <f t="shared" si="1233"/>
        <v xml:space="preserve">   </v>
      </c>
    </row>
    <row r="2109" spans="1:75" x14ac:dyDescent="0.25">
      <c r="A2109" s="134">
        <f t="shared" si="1234"/>
        <v>0</v>
      </c>
      <c r="BW2109" s="136" t="str">
        <f t="shared" si="1233"/>
        <v xml:space="preserve">   </v>
      </c>
    </row>
    <row r="2110" spans="1:75" x14ac:dyDescent="0.25">
      <c r="A2110" s="134">
        <f t="shared" si="1234"/>
        <v>0</v>
      </c>
      <c r="BW2110" s="136" t="str">
        <f t="shared" si="1233"/>
        <v xml:space="preserve">   </v>
      </c>
    </row>
    <row r="2111" spans="1:75" x14ac:dyDescent="0.25">
      <c r="A2111" s="134">
        <f t="shared" si="1234"/>
        <v>0</v>
      </c>
      <c r="BW2111" s="136" t="str">
        <f t="shared" si="1233"/>
        <v xml:space="preserve">   </v>
      </c>
    </row>
    <row r="2112" spans="1:75" x14ac:dyDescent="0.25">
      <c r="A2112" s="134">
        <f t="shared" si="1234"/>
        <v>0</v>
      </c>
      <c r="BW2112" s="136" t="str">
        <f t="shared" si="1233"/>
        <v xml:space="preserve">   </v>
      </c>
    </row>
    <row r="2113" spans="1:75" x14ac:dyDescent="0.25">
      <c r="A2113" s="134">
        <f t="shared" si="1234"/>
        <v>0</v>
      </c>
      <c r="BW2113" s="136" t="str">
        <f t="shared" si="1233"/>
        <v xml:space="preserve">   </v>
      </c>
    </row>
    <row r="2114" spans="1:75" x14ac:dyDescent="0.25">
      <c r="A2114" s="134">
        <f t="shared" si="1234"/>
        <v>0</v>
      </c>
      <c r="BW2114" s="136" t="str">
        <f t="shared" si="1233"/>
        <v xml:space="preserve">   </v>
      </c>
    </row>
    <row r="2115" spans="1:75" x14ac:dyDescent="0.25">
      <c r="A2115" s="134">
        <f t="shared" si="1234"/>
        <v>0</v>
      </c>
      <c r="BW2115" s="136" t="str">
        <f t="shared" ref="BW2115:BW2178" si="1235">CONCATENATE(CJ2115," ",CK2115," ",CL2115," ",DV2115)</f>
        <v xml:space="preserve">   </v>
      </c>
    </row>
    <row r="2116" spans="1:75" x14ac:dyDescent="0.25">
      <c r="A2116" s="134">
        <f t="shared" si="1234"/>
        <v>0</v>
      </c>
      <c r="BW2116" s="136" t="str">
        <f t="shared" si="1235"/>
        <v xml:space="preserve">   </v>
      </c>
    </row>
    <row r="2117" spans="1:75" x14ac:dyDescent="0.25">
      <c r="A2117" s="134">
        <f t="shared" si="1234"/>
        <v>0</v>
      </c>
      <c r="BW2117" s="136" t="str">
        <f t="shared" si="1235"/>
        <v xml:space="preserve">   </v>
      </c>
    </row>
    <row r="2118" spans="1:75" x14ac:dyDescent="0.25">
      <c r="A2118" s="134">
        <f t="shared" si="1234"/>
        <v>0</v>
      </c>
      <c r="BW2118" s="136" t="str">
        <f t="shared" si="1235"/>
        <v xml:space="preserve">   </v>
      </c>
    </row>
    <row r="2119" spans="1:75" x14ac:dyDescent="0.25">
      <c r="A2119" s="134">
        <f t="shared" si="1234"/>
        <v>0</v>
      </c>
      <c r="BW2119" s="136" t="str">
        <f t="shared" si="1235"/>
        <v xml:space="preserve">   </v>
      </c>
    </row>
    <row r="2120" spans="1:75" x14ac:dyDescent="0.25">
      <c r="A2120" s="134">
        <f t="shared" si="1234"/>
        <v>0</v>
      </c>
      <c r="BW2120" s="136" t="str">
        <f t="shared" si="1235"/>
        <v xml:space="preserve">   </v>
      </c>
    </row>
    <row r="2121" spans="1:75" x14ac:dyDescent="0.25">
      <c r="A2121" s="134">
        <f t="shared" si="1234"/>
        <v>0</v>
      </c>
      <c r="BW2121" s="136" t="str">
        <f t="shared" si="1235"/>
        <v xml:space="preserve">   </v>
      </c>
    </row>
    <row r="2122" spans="1:75" x14ac:dyDescent="0.25">
      <c r="A2122" s="134">
        <f t="shared" si="1234"/>
        <v>0</v>
      </c>
      <c r="BW2122" s="136" t="str">
        <f t="shared" si="1235"/>
        <v xml:space="preserve">   </v>
      </c>
    </row>
    <row r="2123" spans="1:75" x14ac:dyDescent="0.25">
      <c r="A2123" s="134">
        <f t="shared" si="1234"/>
        <v>0</v>
      </c>
      <c r="BW2123" s="136" t="str">
        <f t="shared" si="1235"/>
        <v xml:space="preserve">   </v>
      </c>
    </row>
    <row r="2124" spans="1:75" x14ac:dyDescent="0.25">
      <c r="A2124" s="134">
        <f t="shared" si="1234"/>
        <v>0</v>
      </c>
      <c r="BW2124" s="136" t="str">
        <f t="shared" si="1235"/>
        <v xml:space="preserve">   </v>
      </c>
    </row>
    <row r="2125" spans="1:75" x14ac:dyDescent="0.25">
      <c r="A2125" s="134">
        <f t="shared" si="1234"/>
        <v>0</v>
      </c>
      <c r="BW2125" s="136" t="str">
        <f t="shared" si="1235"/>
        <v xml:space="preserve">   </v>
      </c>
    </row>
    <row r="2126" spans="1:75" x14ac:dyDescent="0.25">
      <c r="A2126" s="134">
        <f t="shared" si="1234"/>
        <v>0</v>
      </c>
      <c r="BW2126" s="136" t="str">
        <f t="shared" si="1235"/>
        <v xml:space="preserve">   </v>
      </c>
    </row>
    <row r="2127" spans="1:75" x14ac:dyDescent="0.25">
      <c r="A2127" s="134">
        <f t="shared" si="1234"/>
        <v>0</v>
      </c>
      <c r="BW2127" s="136" t="str">
        <f t="shared" si="1235"/>
        <v xml:space="preserve">   </v>
      </c>
    </row>
    <row r="2128" spans="1:75" x14ac:dyDescent="0.25">
      <c r="A2128" s="134">
        <f t="shared" si="1234"/>
        <v>0</v>
      </c>
      <c r="BW2128" s="136" t="str">
        <f t="shared" si="1235"/>
        <v xml:space="preserve">   </v>
      </c>
    </row>
    <row r="2129" spans="1:75" x14ac:dyDescent="0.25">
      <c r="A2129" s="134">
        <f t="shared" si="1234"/>
        <v>0</v>
      </c>
      <c r="BW2129" s="136" t="str">
        <f t="shared" si="1235"/>
        <v xml:space="preserve">   </v>
      </c>
    </row>
    <row r="2130" spans="1:75" x14ac:dyDescent="0.25">
      <c r="A2130" s="134">
        <f t="shared" si="1234"/>
        <v>0</v>
      </c>
      <c r="BW2130" s="136" t="str">
        <f t="shared" si="1235"/>
        <v xml:space="preserve">   </v>
      </c>
    </row>
    <row r="2131" spans="1:75" x14ac:dyDescent="0.25">
      <c r="A2131" s="134">
        <f t="shared" si="1234"/>
        <v>0</v>
      </c>
      <c r="BW2131" s="136" t="str">
        <f t="shared" si="1235"/>
        <v xml:space="preserve">   </v>
      </c>
    </row>
    <row r="2132" spans="1:75" x14ac:dyDescent="0.25">
      <c r="A2132" s="134">
        <f t="shared" si="1234"/>
        <v>0</v>
      </c>
      <c r="BW2132" s="136" t="str">
        <f t="shared" si="1235"/>
        <v xml:space="preserve">   </v>
      </c>
    </row>
    <row r="2133" spans="1:75" x14ac:dyDescent="0.25">
      <c r="A2133" s="134">
        <f t="shared" si="1234"/>
        <v>0</v>
      </c>
      <c r="BW2133" s="136" t="str">
        <f t="shared" si="1235"/>
        <v xml:space="preserve">   </v>
      </c>
    </row>
    <row r="2134" spans="1:75" x14ac:dyDescent="0.25">
      <c r="A2134" s="134">
        <f t="shared" si="1234"/>
        <v>0</v>
      </c>
      <c r="BW2134" s="136" t="str">
        <f t="shared" si="1235"/>
        <v xml:space="preserve">   </v>
      </c>
    </row>
    <row r="2135" spans="1:75" x14ac:dyDescent="0.25">
      <c r="A2135" s="134">
        <f t="shared" si="1234"/>
        <v>0</v>
      </c>
      <c r="BW2135" s="136" t="str">
        <f t="shared" si="1235"/>
        <v xml:space="preserve">   </v>
      </c>
    </row>
    <row r="2136" spans="1:75" x14ac:dyDescent="0.25">
      <c r="A2136" s="134">
        <f t="shared" si="1234"/>
        <v>0</v>
      </c>
      <c r="BW2136" s="136" t="str">
        <f t="shared" si="1235"/>
        <v xml:space="preserve">   </v>
      </c>
    </row>
    <row r="2137" spans="1:75" x14ac:dyDescent="0.25">
      <c r="A2137" s="134">
        <f t="shared" si="1234"/>
        <v>0</v>
      </c>
      <c r="BW2137" s="136" t="str">
        <f t="shared" si="1235"/>
        <v xml:space="preserve">   </v>
      </c>
    </row>
    <row r="2138" spans="1:75" x14ac:dyDescent="0.25">
      <c r="A2138" s="134">
        <f t="shared" si="1234"/>
        <v>0</v>
      </c>
      <c r="BW2138" s="136" t="str">
        <f t="shared" si="1235"/>
        <v xml:space="preserve">   </v>
      </c>
    </row>
    <row r="2139" spans="1:75" x14ac:dyDescent="0.25">
      <c r="A2139" s="134">
        <f t="shared" si="1234"/>
        <v>0</v>
      </c>
      <c r="BW2139" s="136" t="str">
        <f t="shared" si="1235"/>
        <v xml:space="preserve">   </v>
      </c>
    </row>
    <row r="2140" spans="1:75" x14ac:dyDescent="0.25">
      <c r="A2140" s="134">
        <f t="shared" si="1234"/>
        <v>0</v>
      </c>
      <c r="BW2140" s="136" t="str">
        <f t="shared" si="1235"/>
        <v xml:space="preserve">   </v>
      </c>
    </row>
    <row r="2141" spans="1:75" x14ac:dyDescent="0.25">
      <c r="A2141" s="134">
        <f t="shared" si="1234"/>
        <v>0</v>
      </c>
      <c r="BW2141" s="136" t="str">
        <f t="shared" si="1235"/>
        <v xml:space="preserve">   </v>
      </c>
    </row>
    <row r="2142" spans="1:75" x14ac:dyDescent="0.25">
      <c r="A2142" s="134">
        <f t="shared" si="1234"/>
        <v>0</v>
      </c>
      <c r="BW2142" s="136" t="str">
        <f t="shared" si="1235"/>
        <v xml:space="preserve">   </v>
      </c>
    </row>
    <row r="2143" spans="1:75" x14ac:dyDescent="0.25">
      <c r="A2143" s="134">
        <f t="shared" si="1234"/>
        <v>0</v>
      </c>
      <c r="BW2143" s="136" t="str">
        <f t="shared" si="1235"/>
        <v xml:space="preserve">   </v>
      </c>
    </row>
    <row r="2144" spans="1:75" x14ac:dyDescent="0.25">
      <c r="A2144" s="134">
        <f t="shared" si="1234"/>
        <v>0</v>
      </c>
      <c r="BW2144" s="136" t="str">
        <f t="shared" si="1235"/>
        <v xml:space="preserve">   </v>
      </c>
    </row>
    <row r="2145" spans="1:75" x14ac:dyDescent="0.25">
      <c r="A2145" s="134">
        <f t="shared" si="1234"/>
        <v>0</v>
      </c>
      <c r="BW2145" s="136" t="str">
        <f t="shared" si="1235"/>
        <v xml:space="preserve">   </v>
      </c>
    </row>
    <row r="2146" spans="1:75" x14ac:dyDescent="0.25">
      <c r="A2146" s="134">
        <f t="shared" si="1234"/>
        <v>0</v>
      </c>
      <c r="BW2146" s="136" t="str">
        <f t="shared" si="1235"/>
        <v xml:space="preserve">   </v>
      </c>
    </row>
    <row r="2147" spans="1:75" x14ac:dyDescent="0.25">
      <c r="A2147" s="134">
        <f t="shared" si="1234"/>
        <v>0</v>
      </c>
      <c r="BW2147" s="136" t="str">
        <f t="shared" si="1235"/>
        <v xml:space="preserve">   </v>
      </c>
    </row>
    <row r="2148" spans="1:75" x14ac:dyDescent="0.25">
      <c r="A2148" s="134">
        <f t="shared" si="1234"/>
        <v>0</v>
      </c>
      <c r="BW2148" s="136" t="str">
        <f t="shared" si="1235"/>
        <v xml:space="preserve">   </v>
      </c>
    </row>
    <row r="2149" spans="1:75" x14ac:dyDescent="0.25">
      <c r="A2149" s="134">
        <f t="shared" si="1234"/>
        <v>0</v>
      </c>
      <c r="BW2149" s="136" t="str">
        <f t="shared" si="1235"/>
        <v xml:space="preserve">   </v>
      </c>
    </row>
    <row r="2150" spans="1:75" x14ac:dyDescent="0.25">
      <c r="A2150" s="134">
        <f t="shared" si="1234"/>
        <v>0</v>
      </c>
      <c r="BW2150" s="136" t="str">
        <f t="shared" si="1235"/>
        <v xml:space="preserve">   </v>
      </c>
    </row>
    <row r="2151" spans="1:75" x14ac:dyDescent="0.25">
      <c r="A2151" s="134">
        <f t="shared" si="1234"/>
        <v>0</v>
      </c>
      <c r="BW2151" s="136" t="str">
        <f t="shared" si="1235"/>
        <v xml:space="preserve">   </v>
      </c>
    </row>
    <row r="2152" spans="1:75" x14ac:dyDescent="0.25">
      <c r="A2152" s="134">
        <f t="shared" si="1234"/>
        <v>0</v>
      </c>
      <c r="BW2152" s="136" t="str">
        <f t="shared" si="1235"/>
        <v xml:space="preserve">   </v>
      </c>
    </row>
    <row r="2153" spans="1:75" x14ac:dyDescent="0.25">
      <c r="A2153" s="134">
        <f t="shared" si="1234"/>
        <v>0</v>
      </c>
      <c r="BW2153" s="136" t="str">
        <f t="shared" si="1235"/>
        <v xml:space="preserve">   </v>
      </c>
    </row>
    <row r="2154" spans="1:75" x14ac:dyDescent="0.25">
      <c r="A2154" s="134">
        <f t="shared" si="1234"/>
        <v>0</v>
      </c>
      <c r="BW2154" s="136" t="str">
        <f t="shared" si="1235"/>
        <v xml:space="preserve">   </v>
      </c>
    </row>
    <row r="2155" spans="1:75" x14ac:dyDescent="0.25">
      <c r="A2155" s="134">
        <f t="shared" si="1234"/>
        <v>0</v>
      </c>
      <c r="BW2155" s="136" t="str">
        <f t="shared" si="1235"/>
        <v xml:space="preserve">   </v>
      </c>
    </row>
    <row r="2156" spans="1:75" x14ac:dyDescent="0.25">
      <c r="A2156" s="134">
        <f t="shared" si="1234"/>
        <v>0</v>
      </c>
      <c r="BW2156" s="136" t="str">
        <f t="shared" si="1235"/>
        <v xml:space="preserve">   </v>
      </c>
    </row>
    <row r="2157" spans="1:75" x14ac:dyDescent="0.25">
      <c r="A2157" s="134">
        <f t="shared" si="1234"/>
        <v>0</v>
      </c>
      <c r="BW2157" s="136" t="str">
        <f t="shared" si="1235"/>
        <v xml:space="preserve">   </v>
      </c>
    </row>
    <row r="2158" spans="1:75" x14ac:dyDescent="0.25">
      <c r="A2158" s="134">
        <f t="shared" si="1234"/>
        <v>0</v>
      </c>
      <c r="BW2158" s="136" t="str">
        <f t="shared" si="1235"/>
        <v xml:space="preserve">   </v>
      </c>
    </row>
    <row r="2159" spans="1:75" x14ac:dyDescent="0.25">
      <c r="A2159" s="134">
        <f t="shared" si="1234"/>
        <v>0</v>
      </c>
      <c r="BW2159" s="136" t="str">
        <f t="shared" si="1235"/>
        <v xml:space="preserve">   </v>
      </c>
    </row>
    <row r="2160" spans="1:75" x14ac:dyDescent="0.25">
      <c r="A2160" s="134">
        <f t="shared" si="1234"/>
        <v>0</v>
      </c>
      <c r="BW2160" s="136" t="str">
        <f t="shared" si="1235"/>
        <v xml:space="preserve">   </v>
      </c>
    </row>
    <row r="2161" spans="1:75" x14ac:dyDescent="0.25">
      <c r="A2161" s="134">
        <f t="shared" si="1234"/>
        <v>0</v>
      </c>
      <c r="BW2161" s="136" t="str">
        <f t="shared" si="1235"/>
        <v xml:space="preserve">   </v>
      </c>
    </row>
    <row r="2162" spans="1:75" x14ac:dyDescent="0.25">
      <c r="A2162" s="134">
        <f t="shared" si="1234"/>
        <v>0</v>
      </c>
      <c r="BW2162" s="136" t="str">
        <f t="shared" si="1235"/>
        <v xml:space="preserve">   </v>
      </c>
    </row>
    <row r="2163" spans="1:75" x14ac:dyDescent="0.25">
      <c r="A2163" s="134">
        <f t="shared" ref="A2163:A2226" si="1236">CN2163</f>
        <v>0</v>
      </c>
      <c r="BW2163" s="136" t="str">
        <f t="shared" si="1235"/>
        <v xml:space="preserve">   </v>
      </c>
    </row>
    <row r="2164" spans="1:75" x14ac:dyDescent="0.25">
      <c r="A2164" s="134">
        <f t="shared" si="1236"/>
        <v>0</v>
      </c>
      <c r="BW2164" s="136" t="str">
        <f t="shared" si="1235"/>
        <v xml:space="preserve">   </v>
      </c>
    </row>
    <row r="2165" spans="1:75" x14ac:dyDescent="0.25">
      <c r="A2165" s="134">
        <f t="shared" si="1236"/>
        <v>0</v>
      </c>
      <c r="BW2165" s="136" t="str">
        <f t="shared" si="1235"/>
        <v xml:space="preserve">   </v>
      </c>
    </row>
    <row r="2166" spans="1:75" x14ac:dyDescent="0.25">
      <c r="A2166" s="134">
        <f t="shared" si="1236"/>
        <v>0</v>
      </c>
      <c r="BW2166" s="136" t="str">
        <f t="shared" si="1235"/>
        <v xml:space="preserve">   </v>
      </c>
    </row>
    <row r="2167" spans="1:75" x14ac:dyDescent="0.25">
      <c r="A2167" s="134">
        <f t="shared" si="1236"/>
        <v>0</v>
      </c>
      <c r="BW2167" s="136" t="str">
        <f t="shared" si="1235"/>
        <v xml:space="preserve">   </v>
      </c>
    </row>
    <row r="2168" spans="1:75" x14ac:dyDescent="0.25">
      <c r="A2168" s="134">
        <f t="shared" si="1236"/>
        <v>0</v>
      </c>
      <c r="BW2168" s="136" t="str">
        <f t="shared" si="1235"/>
        <v xml:space="preserve">   </v>
      </c>
    </row>
    <row r="2169" spans="1:75" x14ac:dyDescent="0.25">
      <c r="A2169" s="134">
        <f t="shared" si="1236"/>
        <v>0</v>
      </c>
      <c r="BW2169" s="136" t="str">
        <f t="shared" si="1235"/>
        <v xml:space="preserve">   </v>
      </c>
    </row>
    <row r="2170" spans="1:75" x14ac:dyDescent="0.25">
      <c r="A2170" s="134">
        <f t="shared" si="1236"/>
        <v>0</v>
      </c>
      <c r="BW2170" s="136" t="str">
        <f t="shared" si="1235"/>
        <v xml:space="preserve">   </v>
      </c>
    </row>
    <row r="2171" spans="1:75" x14ac:dyDescent="0.25">
      <c r="A2171" s="134">
        <f t="shared" si="1236"/>
        <v>0</v>
      </c>
      <c r="BW2171" s="136" t="str">
        <f t="shared" si="1235"/>
        <v xml:space="preserve">   </v>
      </c>
    </row>
    <row r="2172" spans="1:75" x14ac:dyDescent="0.25">
      <c r="A2172" s="134">
        <f t="shared" si="1236"/>
        <v>0</v>
      </c>
      <c r="BW2172" s="136" t="str">
        <f t="shared" si="1235"/>
        <v xml:space="preserve">   </v>
      </c>
    </row>
    <row r="2173" spans="1:75" x14ac:dyDescent="0.25">
      <c r="A2173" s="134">
        <f t="shared" si="1236"/>
        <v>0</v>
      </c>
      <c r="BW2173" s="136" t="str">
        <f t="shared" si="1235"/>
        <v xml:space="preserve">   </v>
      </c>
    </row>
    <row r="2174" spans="1:75" x14ac:dyDescent="0.25">
      <c r="A2174" s="134">
        <f t="shared" si="1236"/>
        <v>0</v>
      </c>
      <c r="BW2174" s="136" t="str">
        <f t="shared" si="1235"/>
        <v xml:space="preserve">   </v>
      </c>
    </row>
    <row r="2175" spans="1:75" x14ac:dyDescent="0.25">
      <c r="A2175" s="134">
        <f t="shared" si="1236"/>
        <v>0</v>
      </c>
      <c r="BW2175" s="136" t="str">
        <f t="shared" si="1235"/>
        <v xml:space="preserve">   </v>
      </c>
    </row>
    <row r="2176" spans="1:75" x14ac:dyDescent="0.25">
      <c r="A2176" s="134">
        <f t="shared" si="1236"/>
        <v>0</v>
      </c>
      <c r="BW2176" s="136" t="str">
        <f t="shared" si="1235"/>
        <v xml:space="preserve">   </v>
      </c>
    </row>
    <row r="2177" spans="1:75" x14ac:dyDescent="0.25">
      <c r="A2177" s="134">
        <f t="shared" si="1236"/>
        <v>0</v>
      </c>
      <c r="BW2177" s="136" t="str">
        <f t="shared" si="1235"/>
        <v xml:space="preserve">   </v>
      </c>
    </row>
    <row r="2178" spans="1:75" x14ac:dyDescent="0.25">
      <c r="A2178" s="134">
        <f t="shared" si="1236"/>
        <v>0</v>
      </c>
      <c r="BW2178" s="136" t="str">
        <f t="shared" si="1235"/>
        <v xml:space="preserve">   </v>
      </c>
    </row>
    <row r="2179" spans="1:75" x14ac:dyDescent="0.25">
      <c r="A2179" s="134">
        <f t="shared" si="1236"/>
        <v>0</v>
      </c>
      <c r="BW2179" s="136" t="str">
        <f t="shared" ref="BW2179:BW2242" si="1237">CONCATENATE(CJ2179," ",CK2179," ",CL2179," ",DV2179)</f>
        <v xml:space="preserve">   </v>
      </c>
    </row>
    <row r="2180" spans="1:75" x14ac:dyDescent="0.25">
      <c r="A2180" s="134">
        <f t="shared" si="1236"/>
        <v>0</v>
      </c>
      <c r="BW2180" s="136" t="str">
        <f t="shared" si="1237"/>
        <v xml:space="preserve">   </v>
      </c>
    </row>
    <row r="2181" spans="1:75" x14ac:dyDescent="0.25">
      <c r="A2181" s="134">
        <f t="shared" si="1236"/>
        <v>0</v>
      </c>
      <c r="BW2181" s="136" t="str">
        <f t="shared" si="1237"/>
        <v xml:space="preserve">   </v>
      </c>
    </row>
    <row r="2182" spans="1:75" x14ac:dyDescent="0.25">
      <c r="A2182" s="134">
        <f t="shared" si="1236"/>
        <v>0</v>
      </c>
      <c r="BW2182" s="136" t="str">
        <f t="shared" si="1237"/>
        <v xml:space="preserve">   </v>
      </c>
    </row>
    <row r="2183" spans="1:75" x14ac:dyDescent="0.25">
      <c r="A2183" s="134">
        <f t="shared" si="1236"/>
        <v>0</v>
      </c>
      <c r="BW2183" s="136" t="str">
        <f t="shared" si="1237"/>
        <v xml:space="preserve">   </v>
      </c>
    </row>
    <row r="2184" spans="1:75" x14ac:dyDescent="0.25">
      <c r="A2184" s="134">
        <f t="shared" si="1236"/>
        <v>0</v>
      </c>
      <c r="BW2184" s="136" t="str">
        <f t="shared" si="1237"/>
        <v xml:space="preserve">   </v>
      </c>
    </row>
    <row r="2185" spans="1:75" x14ac:dyDescent="0.25">
      <c r="A2185" s="134">
        <f t="shared" si="1236"/>
        <v>0</v>
      </c>
      <c r="BW2185" s="136" t="str">
        <f t="shared" si="1237"/>
        <v xml:space="preserve">   </v>
      </c>
    </row>
    <row r="2186" spans="1:75" x14ac:dyDescent="0.25">
      <c r="A2186" s="134">
        <f t="shared" si="1236"/>
        <v>0</v>
      </c>
      <c r="BW2186" s="136" t="str">
        <f t="shared" si="1237"/>
        <v xml:space="preserve">   </v>
      </c>
    </row>
    <row r="2187" spans="1:75" x14ac:dyDescent="0.25">
      <c r="A2187" s="134">
        <f t="shared" si="1236"/>
        <v>0</v>
      </c>
      <c r="BW2187" s="136" t="str">
        <f t="shared" si="1237"/>
        <v xml:space="preserve">   </v>
      </c>
    </row>
    <row r="2188" spans="1:75" x14ac:dyDescent="0.25">
      <c r="A2188" s="134">
        <f t="shared" si="1236"/>
        <v>0</v>
      </c>
      <c r="BW2188" s="136" t="str">
        <f t="shared" si="1237"/>
        <v xml:space="preserve">   </v>
      </c>
    </row>
    <row r="2189" spans="1:75" x14ac:dyDescent="0.25">
      <c r="A2189" s="134">
        <f t="shared" si="1236"/>
        <v>0</v>
      </c>
      <c r="BW2189" s="136" t="str">
        <f t="shared" si="1237"/>
        <v xml:space="preserve">   </v>
      </c>
    </row>
    <row r="2190" spans="1:75" x14ac:dyDescent="0.25">
      <c r="A2190" s="134">
        <f t="shared" si="1236"/>
        <v>0</v>
      </c>
      <c r="BW2190" s="136" t="str">
        <f t="shared" si="1237"/>
        <v xml:space="preserve">   </v>
      </c>
    </row>
    <row r="2191" spans="1:75" x14ac:dyDescent="0.25">
      <c r="A2191" s="134">
        <f t="shared" si="1236"/>
        <v>0</v>
      </c>
      <c r="BW2191" s="136" t="str">
        <f t="shared" si="1237"/>
        <v xml:space="preserve">   </v>
      </c>
    </row>
    <row r="2192" spans="1:75" x14ac:dyDescent="0.25">
      <c r="A2192" s="134">
        <f t="shared" si="1236"/>
        <v>0</v>
      </c>
      <c r="BW2192" s="136" t="str">
        <f t="shared" si="1237"/>
        <v xml:space="preserve">   </v>
      </c>
    </row>
    <row r="2193" spans="1:75" x14ac:dyDescent="0.25">
      <c r="A2193" s="134">
        <f t="shared" si="1236"/>
        <v>0</v>
      </c>
      <c r="BW2193" s="136" t="str">
        <f t="shared" si="1237"/>
        <v xml:space="preserve">   </v>
      </c>
    </row>
    <row r="2194" spans="1:75" x14ac:dyDescent="0.25">
      <c r="A2194" s="134">
        <f t="shared" si="1236"/>
        <v>0</v>
      </c>
      <c r="BW2194" s="136" t="str">
        <f t="shared" si="1237"/>
        <v xml:space="preserve">   </v>
      </c>
    </row>
    <row r="2195" spans="1:75" x14ac:dyDescent="0.25">
      <c r="A2195" s="134">
        <f t="shared" si="1236"/>
        <v>0</v>
      </c>
      <c r="BW2195" s="136" t="str">
        <f t="shared" si="1237"/>
        <v xml:space="preserve">   </v>
      </c>
    </row>
    <row r="2196" spans="1:75" x14ac:dyDescent="0.25">
      <c r="A2196" s="134">
        <f t="shared" si="1236"/>
        <v>0</v>
      </c>
      <c r="BW2196" s="136" t="str">
        <f t="shared" si="1237"/>
        <v xml:space="preserve">   </v>
      </c>
    </row>
    <row r="2197" spans="1:75" x14ac:dyDescent="0.25">
      <c r="A2197" s="134">
        <f t="shared" si="1236"/>
        <v>0</v>
      </c>
      <c r="BW2197" s="136" t="str">
        <f t="shared" si="1237"/>
        <v xml:space="preserve">   </v>
      </c>
    </row>
    <row r="2198" spans="1:75" x14ac:dyDescent="0.25">
      <c r="A2198" s="134">
        <f t="shared" si="1236"/>
        <v>0</v>
      </c>
      <c r="BW2198" s="136" t="str">
        <f t="shared" si="1237"/>
        <v xml:space="preserve">   </v>
      </c>
    </row>
    <row r="2199" spans="1:75" x14ac:dyDescent="0.25">
      <c r="A2199" s="134">
        <f t="shared" si="1236"/>
        <v>0</v>
      </c>
      <c r="BW2199" s="136" t="str">
        <f t="shared" si="1237"/>
        <v xml:space="preserve">   </v>
      </c>
    </row>
    <row r="2200" spans="1:75" x14ac:dyDescent="0.25">
      <c r="A2200" s="134">
        <f t="shared" si="1236"/>
        <v>0</v>
      </c>
      <c r="BW2200" s="136" t="str">
        <f t="shared" si="1237"/>
        <v xml:space="preserve">   </v>
      </c>
    </row>
    <row r="2201" spans="1:75" x14ac:dyDescent="0.25">
      <c r="A2201" s="134">
        <f t="shared" si="1236"/>
        <v>0</v>
      </c>
      <c r="BW2201" s="136" t="str">
        <f t="shared" si="1237"/>
        <v xml:space="preserve">   </v>
      </c>
    </row>
    <row r="2202" spans="1:75" x14ac:dyDescent="0.25">
      <c r="A2202" s="134">
        <f t="shared" si="1236"/>
        <v>0</v>
      </c>
      <c r="BW2202" s="136" t="str">
        <f t="shared" si="1237"/>
        <v xml:space="preserve">   </v>
      </c>
    </row>
    <row r="2203" spans="1:75" x14ac:dyDescent="0.25">
      <c r="A2203" s="134">
        <f t="shared" si="1236"/>
        <v>0</v>
      </c>
      <c r="BW2203" s="136" t="str">
        <f t="shared" si="1237"/>
        <v xml:space="preserve">   </v>
      </c>
    </row>
    <row r="2204" spans="1:75" x14ac:dyDescent="0.25">
      <c r="A2204" s="134">
        <f t="shared" si="1236"/>
        <v>0</v>
      </c>
      <c r="BW2204" s="136" t="str">
        <f t="shared" si="1237"/>
        <v xml:space="preserve">   </v>
      </c>
    </row>
    <row r="2205" spans="1:75" x14ac:dyDescent="0.25">
      <c r="A2205" s="134">
        <f t="shared" si="1236"/>
        <v>0</v>
      </c>
      <c r="BW2205" s="136" t="str">
        <f t="shared" si="1237"/>
        <v xml:space="preserve">   </v>
      </c>
    </row>
    <row r="2206" spans="1:75" x14ac:dyDescent="0.25">
      <c r="A2206" s="134">
        <f t="shared" si="1236"/>
        <v>0</v>
      </c>
      <c r="BW2206" s="136" t="str">
        <f t="shared" si="1237"/>
        <v xml:space="preserve">   </v>
      </c>
    </row>
    <row r="2207" spans="1:75" x14ac:dyDescent="0.25">
      <c r="A2207" s="134">
        <f t="shared" si="1236"/>
        <v>0</v>
      </c>
      <c r="BW2207" s="136" t="str">
        <f t="shared" si="1237"/>
        <v xml:space="preserve">   </v>
      </c>
    </row>
    <row r="2208" spans="1:75" x14ac:dyDescent="0.25">
      <c r="A2208" s="134">
        <f t="shared" si="1236"/>
        <v>0</v>
      </c>
      <c r="BW2208" s="136" t="str">
        <f t="shared" si="1237"/>
        <v xml:space="preserve">   </v>
      </c>
    </row>
    <row r="2209" spans="1:75" x14ac:dyDescent="0.25">
      <c r="A2209" s="134">
        <f t="shared" si="1236"/>
        <v>0</v>
      </c>
      <c r="BW2209" s="136" t="str">
        <f t="shared" si="1237"/>
        <v xml:space="preserve">   </v>
      </c>
    </row>
    <row r="2210" spans="1:75" x14ac:dyDescent="0.25">
      <c r="A2210" s="134">
        <f t="shared" si="1236"/>
        <v>0</v>
      </c>
      <c r="BW2210" s="136" t="str">
        <f t="shared" si="1237"/>
        <v xml:space="preserve">   </v>
      </c>
    </row>
    <row r="2211" spans="1:75" x14ac:dyDescent="0.25">
      <c r="A2211" s="134">
        <f t="shared" si="1236"/>
        <v>0</v>
      </c>
      <c r="BW2211" s="136" t="str">
        <f t="shared" si="1237"/>
        <v xml:space="preserve">   </v>
      </c>
    </row>
    <row r="2212" spans="1:75" x14ac:dyDescent="0.25">
      <c r="A2212" s="134">
        <f t="shared" si="1236"/>
        <v>0</v>
      </c>
      <c r="BW2212" s="136" t="str">
        <f t="shared" si="1237"/>
        <v xml:space="preserve">   </v>
      </c>
    </row>
    <row r="2213" spans="1:75" x14ac:dyDescent="0.25">
      <c r="A2213" s="134">
        <f t="shared" si="1236"/>
        <v>0</v>
      </c>
      <c r="BW2213" s="136" t="str">
        <f t="shared" si="1237"/>
        <v xml:space="preserve">   </v>
      </c>
    </row>
    <row r="2214" spans="1:75" x14ac:dyDescent="0.25">
      <c r="A2214" s="134">
        <f t="shared" si="1236"/>
        <v>0</v>
      </c>
      <c r="BW2214" s="136" t="str">
        <f t="shared" si="1237"/>
        <v xml:space="preserve">   </v>
      </c>
    </row>
    <row r="2215" spans="1:75" x14ac:dyDescent="0.25">
      <c r="A2215" s="134">
        <f t="shared" si="1236"/>
        <v>0</v>
      </c>
      <c r="BW2215" s="136" t="str">
        <f t="shared" si="1237"/>
        <v xml:space="preserve">   </v>
      </c>
    </row>
    <row r="2216" spans="1:75" x14ac:dyDescent="0.25">
      <c r="A2216" s="134">
        <f t="shared" si="1236"/>
        <v>0</v>
      </c>
      <c r="BW2216" s="136" t="str">
        <f t="shared" si="1237"/>
        <v xml:space="preserve">   </v>
      </c>
    </row>
    <row r="2217" spans="1:75" x14ac:dyDescent="0.25">
      <c r="A2217" s="134">
        <f t="shared" si="1236"/>
        <v>0</v>
      </c>
      <c r="BW2217" s="136" t="str">
        <f t="shared" si="1237"/>
        <v xml:space="preserve">   </v>
      </c>
    </row>
    <row r="2218" spans="1:75" x14ac:dyDescent="0.25">
      <c r="A2218" s="134">
        <f t="shared" si="1236"/>
        <v>0</v>
      </c>
      <c r="BW2218" s="136" t="str">
        <f t="shared" si="1237"/>
        <v xml:space="preserve">   </v>
      </c>
    </row>
    <row r="2219" spans="1:75" x14ac:dyDescent="0.25">
      <c r="A2219" s="134">
        <f t="shared" si="1236"/>
        <v>0</v>
      </c>
      <c r="BW2219" s="136" t="str">
        <f t="shared" si="1237"/>
        <v xml:space="preserve">   </v>
      </c>
    </row>
    <row r="2220" spans="1:75" x14ac:dyDescent="0.25">
      <c r="A2220" s="134">
        <f t="shared" si="1236"/>
        <v>0</v>
      </c>
      <c r="BW2220" s="136" t="str">
        <f t="shared" si="1237"/>
        <v xml:space="preserve">   </v>
      </c>
    </row>
    <row r="2221" spans="1:75" x14ac:dyDescent="0.25">
      <c r="A2221" s="134">
        <f t="shared" si="1236"/>
        <v>0</v>
      </c>
      <c r="BW2221" s="136" t="str">
        <f t="shared" si="1237"/>
        <v xml:space="preserve">   </v>
      </c>
    </row>
    <row r="2222" spans="1:75" x14ac:dyDescent="0.25">
      <c r="A2222" s="134">
        <f t="shared" si="1236"/>
        <v>0</v>
      </c>
      <c r="BW2222" s="136" t="str">
        <f t="shared" si="1237"/>
        <v xml:space="preserve">   </v>
      </c>
    </row>
    <row r="2223" spans="1:75" x14ac:dyDescent="0.25">
      <c r="A2223" s="134">
        <f t="shared" si="1236"/>
        <v>0</v>
      </c>
      <c r="BW2223" s="136" t="str">
        <f t="shared" si="1237"/>
        <v xml:space="preserve">   </v>
      </c>
    </row>
    <row r="2224" spans="1:75" x14ac:dyDescent="0.25">
      <c r="A2224" s="134">
        <f t="shared" si="1236"/>
        <v>0</v>
      </c>
      <c r="BW2224" s="136" t="str">
        <f t="shared" si="1237"/>
        <v xml:space="preserve">   </v>
      </c>
    </row>
    <row r="2225" spans="1:75" x14ac:dyDescent="0.25">
      <c r="A2225" s="134">
        <f t="shared" si="1236"/>
        <v>0</v>
      </c>
      <c r="BW2225" s="136" t="str">
        <f t="shared" si="1237"/>
        <v xml:space="preserve">   </v>
      </c>
    </row>
    <row r="2226" spans="1:75" x14ac:dyDescent="0.25">
      <c r="A2226" s="134">
        <f t="shared" si="1236"/>
        <v>0</v>
      </c>
      <c r="BW2226" s="136" t="str">
        <f t="shared" si="1237"/>
        <v xml:space="preserve">   </v>
      </c>
    </row>
    <row r="2227" spans="1:75" x14ac:dyDescent="0.25">
      <c r="A2227" s="134">
        <f t="shared" ref="A2227:A2290" si="1238">CN2227</f>
        <v>0</v>
      </c>
      <c r="BW2227" s="136" t="str">
        <f t="shared" si="1237"/>
        <v xml:space="preserve">   </v>
      </c>
    </row>
    <row r="2228" spans="1:75" x14ac:dyDescent="0.25">
      <c r="A2228" s="134">
        <f t="shared" si="1238"/>
        <v>0</v>
      </c>
      <c r="BW2228" s="136" t="str">
        <f t="shared" si="1237"/>
        <v xml:space="preserve">   </v>
      </c>
    </row>
    <row r="2229" spans="1:75" x14ac:dyDescent="0.25">
      <c r="A2229" s="134">
        <f t="shared" si="1238"/>
        <v>0</v>
      </c>
      <c r="BW2229" s="136" t="str">
        <f t="shared" si="1237"/>
        <v xml:space="preserve">   </v>
      </c>
    </row>
    <row r="2230" spans="1:75" x14ac:dyDescent="0.25">
      <c r="A2230" s="134">
        <f t="shared" si="1238"/>
        <v>0</v>
      </c>
      <c r="BW2230" s="136" t="str">
        <f t="shared" si="1237"/>
        <v xml:space="preserve">   </v>
      </c>
    </row>
    <row r="2231" spans="1:75" x14ac:dyDescent="0.25">
      <c r="A2231" s="134">
        <f t="shared" si="1238"/>
        <v>0</v>
      </c>
      <c r="BW2231" s="136" t="str">
        <f t="shared" si="1237"/>
        <v xml:space="preserve">   </v>
      </c>
    </row>
    <row r="2232" spans="1:75" x14ac:dyDescent="0.25">
      <c r="A2232" s="134">
        <f t="shared" si="1238"/>
        <v>0</v>
      </c>
      <c r="BW2232" s="136" t="str">
        <f t="shared" si="1237"/>
        <v xml:space="preserve">   </v>
      </c>
    </row>
    <row r="2233" spans="1:75" x14ac:dyDescent="0.25">
      <c r="A2233" s="134">
        <f t="shared" si="1238"/>
        <v>0</v>
      </c>
      <c r="BW2233" s="136" t="str">
        <f t="shared" si="1237"/>
        <v xml:space="preserve">   </v>
      </c>
    </row>
    <row r="2234" spans="1:75" x14ac:dyDescent="0.25">
      <c r="A2234" s="134">
        <f t="shared" si="1238"/>
        <v>0</v>
      </c>
      <c r="BW2234" s="136" t="str">
        <f t="shared" si="1237"/>
        <v xml:space="preserve">   </v>
      </c>
    </row>
    <row r="2235" spans="1:75" x14ac:dyDescent="0.25">
      <c r="A2235" s="134">
        <f t="shared" si="1238"/>
        <v>0</v>
      </c>
      <c r="BW2235" s="136" t="str">
        <f t="shared" si="1237"/>
        <v xml:space="preserve">   </v>
      </c>
    </row>
    <row r="2236" spans="1:75" x14ac:dyDescent="0.25">
      <c r="A2236" s="134">
        <f t="shared" si="1238"/>
        <v>0</v>
      </c>
      <c r="BW2236" s="136" t="str">
        <f t="shared" si="1237"/>
        <v xml:space="preserve">   </v>
      </c>
    </row>
    <row r="2237" spans="1:75" x14ac:dyDescent="0.25">
      <c r="A2237" s="134">
        <f t="shared" si="1238"/>
        <v>0</v>
      </c>
      <c r="BW2237" s="136" t="str">
        <f t="shared" si="1237"/>
        <v xml:space="preserve">   </v>
      </c>
    </row>
    <row r="2238" spans="1:75" x14ac:dyDescent="0.25">
      <c r="A2238" s="134">
        <f t="shared" si="1238"/>
        <v>0</v>
      </c>
      <c r="BW2238" s="136" t="str">
        <f t="shared" si="1237"/>
        <v xml:space="preserve">   </v>
      </c>
    </row>
    <row r="2239" spans="1:75" x14ac:dyDescent="0.25">
      <c r="A2239" s="134">
        <f t="shared" si="1238"/>
        <v>0</v>
      </c>
      <c r="BW2239" s="136" t="str">
        <f t="shared" si="1237"/>
        <v xml:space="preserve">   </v>
      </c>
    </row>
    <row r="2240" spans="1:75" x14ac:dyDescent="0.25">
      <c r="A2240" s="134">
        <f t="shared" si="1238"/>
        <v>0</v>
      </c>
      <c r="BW2240" s="136" t="str">
        <f t="shared" si="1237"/>
        <v xml:space="preserve">   </v>
      </c>
    </row>
    <row r="2241" spans="1:75" x14ac:dyDescent="0.25">
      <c r="A2241" s="134">
        <f t="shared" si="1238"/>
        <v>0</v>
      </c>
      <c r="BW2241" s="136" t="str">
        <f t="shared" si="1237"/>
        <v xml:space="preserve">   </v>
      </c>
    </row>
    <row r="2242" spans="1:75" x14ac:dyDescent="0.25">
      <c r="A2242" s="134">
        <f t="shared" si="1238"/>
        <v>0</v>
      </c>
      <c r="BW2242" s="136" t="str">
        <f t="shared" si="1237"/>
        <v xml:space="preserve">   </v>
      </c>
    </row>
    <row r="2243" spans="1:75" x14ac:dyDescent="0.25">
      <c r="A2243" s="134">
        <f t="shared" si="1238"/>
        <v>0</v>
      </c>
      <c r="BW2243" s="136" t="str">
        <f t="shared" ref="BW2243:BW2306" si="1239">CONCATENATE(CJ2243," ",CK2243," ",CL2243," ",DV2243)</f>
        <v xml:space="preserve">   </v>
      </c>
    </row>
    <row r="2244" spans="1:75" x14ac:dyDescent="0.25">
      <c r="A2244" s="134">
        <f t="shared" si="1238"/>
        <v>0</v>
      </c>
      <c r="BW2244" s="136" t="str">
        <f t="shared" si="1239"/>
        <v xml:space="preserve">   </v>
      </c>
    </row>
    <row r="2245" spans="1:75" x14ac:dyDescent="0.25">
      <c r="A2245" s="134">
        <f t="shared" si="1238"/>
        <v>0</v>
      </c>
      <c r="BW2245" s="136" t="str">
        <f t="shared" si="1239"/>
        <v xml:space="preserve">   </v>
      </c>
    </row>
    <row r="2246" spans="1:75" x14ac:dyDescent="0.25">
      <c r="A2246" s="134">
        <f t="shared" si="1238"/>
        <v>0</v>
      </c>
      <c r="BW2246" s="136" t="str">
        <f t="shared" si="1239"/>
        <v xml:space="preserve">   </v>
      </c>
    </row>
    <row r="2247" spans="1:75" x14ac:dyDescent="0.25">
      <c r="A2247" s="134">
        <f t="shared" si="1238"/>
        <v>0</v>
      </c>
      <c r="BW2247" s="136" t="str">
        <f t="shared" si="1239"/>
        <v xml:space="preserve">   </v>
      </c>
    </row>
    <row r="2248" spans="1:75" x14ac:dyDescent="0.25">
      <c r="A2248" s="134">
        <f t="shared" si="1238"/>
        <v>0</v>
      </c>
      <c r="BW2248" s="136" t="str">
        <f t="shared" si="1239"/>
        <v xml:space="preserve">   </v>
      </c>
    </row>
    <row r="2249" spans="1:75" x14ac:dyDescent="0.25">
      <c r="A2249" s="134">
        <f t="shared" si="1238"/>
        <v>0</v>
      </c>
      <c r="BW2249" s="136" t="str">
        <f t="shared" si="1239"/>
        <v xml:space="preserve">   </v>
      </c>
    </row>
    <row r="2250" spans="1:75" x14ac:dyDescent="0.25">
      <c r="A2250" s="134">
        <f t="shared" si="1238"/>
        <v>0</v>
      </c>
      <c r="BW2250" s="136" t="str">
        <f t="shared" si="1239"/>
        <v xml:space="preserve">   </v>
      </c>
    </row>
    <row r="2251" spans="1:75" x14ac:dyDescent="0.25">
      <c r="A2251" s="134">
        <f t="shared" si="1238"/>
        <v>0</v>
      </c>
      <c r="BW2251" s="136" t="str">
        <f t="shared" si="1239"/>
        <v xml:space="preserve">   </v>
      </c>
    </row>
    <row r="2252" spans="1:75" x14ac:dyDescent="0.25">
      <c r="A2252" s="134">
        <f t="shared" si="1238"/>
        <v>0</v>
      </c>
      <c r="BW2252" s="136" t="str">
        <f t="shared" si="1239"/>
        <v xml:space="preserve">   </v>
      </c>
    </row>
    <row r="2253" spans="1:75" x14ac:dyDescent="0.25">
      <c r="A2253" s="134">
        <f t="shared" si="1238"/>
        <v>0</v>
      </c>
      <c r="BW2253" s="136" t="str">
        <f t="shared" si="1239"/>
        <v xml:space="preserve">   </v>
      </c>
    </row>
    <row r="2254" spans="1:75" x14ac:dyDescent="0.25">
      <c r="A2254" s="134">
        <f t="shared" si="1238"/>
        <v>0</v>
      </c>
      <c r="BW2254" s="136" t="str">
        <f t="shared" si="1239"/>
        <v xml:space="preserve">   </v>
      </c>
    </row>
    <row r="2255" spans="1:75" x14ac:dyDescent="0.25">
      <c r="A2255" s="134">
        <f t="shared" si="1238"/>
        <v>0</v>
      </c>
      <c r="BW2255" s="136" t="str">
        <f t="shared" si="1239"/>
        <v xml:space="preserve">   </v>
      </c>
    </row>
    <row r="2256" spans="1:75" x14ac:dyDescent="0.25">
      <c r="A2256" s="134">
        <f t="shared" si="1238"/>
        <v>0</v>
      </c>
      <c r="BW2256" s="136" t="str">
        <f t="shared" si="1239"/>
        <v xml:space="preserve">   </v>
      </c>
    </row>
    <row r="2257" spans="1:75" x14ac:dyDescent="0.25">
      <c r="A2257" s="134">
        <f t="shared" si="1238"/>
        <v>0</v>
      </c>
      <c r="BW2257" s="136" t="str">
        <f t="shared" si="1239"/>
        <v xml:space="preserve">   </v>
      </c>
    </row>
    <row r="2258" spans="1:75" x14ac:dyDescent="0.25">
      <c r="A2258" s="134">
        <f t="shared" si="1238"/>
        <v>0</v>
      </c>
      <c r="BW2258" s="136" t="str">
        <f t="shared" si="1239"/>
        <v xml:space="preserve">   </v>
      </c>
    </row>
    <row r="2259" spans="1:75" x14ac:dyDescent="0.25">
      <c r="A2259" s="134">
        <f t="shared" si="1238"/>
        <v>0</v>
      </c>
      <c r="BW2259" s="136" t="str">
        <f t="shared" si="1239"/>
        <v xml:space="preserve">   </v>
      </c>
    </row>
    <row r="2260" spans="1:75" x14ac:dyDescent="0.25">
      <c r="A2260" s="134">
        <f t="shared" si="1238"/>
        <v>0</v>
      </c>
      <c r="BW2260" s="136" t="str">
        <f t="shared" si="1239"/>
        <v xml:space="preserve">   </v>
      </c>
    </row>
    <row r="2261" spans="1:75" x14ac:dyDescent="0.25">
      <c r="A2261" s="134">
        <f t="shared" si="1238"/>
        <v>0</v>
      </c>
      <c r="BW2261" s="136" t="str">
        <f t="shared" si="1239"/>
        <v xml:space="preserve">   </v>
      </c>
    </row>
    <row r="2262" spans="1:75" x14ac:dyDescent="0.25">
      <c r="A2262" s="134">
        <f t="shared" si="1238"/>
        <v>0</v>
      </c>
      <c r="BW2262" s="136" t="str">
        <f t="shared" si="1239"/>
        <v xml:space="preserve">   </v>
      </c>
    </row>
    <row r="2263" spans="1:75" x14ac:dyDescent="0.25">
      <c r="A2263" s="134">
        <f t="shared" si="1238"/>
        <v>0</v>
      </c>
      <c r="BW2263" s="136" t="str">
        <f t="shared" si="1239"/>
        <v xml:space="preserve">   </v>
      </c>
    </row>
    <row r="2264" spans="1:75" x14ac:dyDescent="0.25">
      <c r="A2264" s="134">
        <f t="shared" si="1238"/>
        <v>0</v>
      </c>
      <c r="BW2264" s="136" t="str">
        <f t="shared" si="1239"/>
        <v xml:space="preserve">   </v>
      </c>
    </row>
    <row r="2265" spans="1:75" x14ac:dyDescent="0.25">
      <c r="A2265" s="134">
        <f t="shared" si="1238"/>
        <v>0</v>
      </c>
      <c r="BW2265" s="136" t="str">
        <f t="shared" si="1239"/>
        <v xml:space="preserve">   </v>
      </c>
    </row>
    <row r="2266" spans="1:75" x14ac:dyDescent="0.25">
      <c r="A2266" s="134">
        <f t="shared" si="1238"/>
        <v>0</v>
      </c>
      <c r="BW2266" s="136" t="str">
        <f t="shared" si="1239"/>
        <v xml:space="preserve">   </v>
      </c>
    </row>
    <row r="2267" spans="1:75" x14ac:dyDescent="0.25">
      <c r="A2267" s="134">
        <f t="shared" si="1238"/>
        <v>0</v>
      </c>
      <c r="BW2267" s="136" t="str">
        <f t="shared" si="1239"/>
        <v xml:space="preserve">   </v>
      </c>
    </row>
    <row r="2268" spans="1:75" x14ac:dyDescent="0.25">
      <c r="A2268" s="134">
        <f t="shared" si="1238"/>
        <v>0</v>
      </c>
      <c r="BW2268" s="136" t="str">
        <f t="shared" si="1239"/>
        <v xml:space="preserve">   </v>
      </c>
    </row>
    <row r="2269" spans="1:75" x14ac:dyDescent="0.25">
      <c r="A2269" s="134">
        <f t="shared" si="1238"/>
        <v>0</v>
      </c>
      <c r="BW2269" s="136" t="str">
        <f t="shared" si="1239"/>
        <v xml:space="preserve">   </v>
      </c>
    </row>
    <row r="2270" spans="1:75" x14ac:dyDescent="0.25">
      <c r="A2270" s="134">
        <f t="shared" si="1238"/>
        <v>0</v>
      </c>
      <c r="BW2270" s="136" t="str">
        <f t="shared" si="1239"/>
        <v xml:space="preserve">   </v>
      </c>
    </row>
    <row r="2271" spans="1:75" x14ac:dyDescent="0.25">
      <c r="A2271" s="134">
        <f t="shared" si="1238"/>
        <v>0</v>
      </c>
      <c r="BW2271" s="136" t="str">
        <f t="shared" si="1239"/>
        <v xml:space="preserve">   </v>
      </c>
    </row>
    <row r="2272" spans="1:75" x14ac:dyDescent="0.25">
      <c r="A2272" s="134">
        <f t="shared" si="1238"/>
        <v>0</v>
      </c>
      <c r="BW2272" s="136" t="str">
        <f t="shared" si="1239"/>
        <v xml:space="preserve">   </v>
      </c>
    </row>
    <row r="2273" spans="1:75" x14ac:dyDescent="0.25">
      <c r="A2273" s="134">
        <f t="shared" si="1238"/>
        <v>0</v>
      </c>
      <c r="BW2273" s="136" t="str">
        <f t="shared" si="1239"/>
        <v xml:space="preserve">   </v>
      </c>
    </row>
    <row r="2274" spans="1:75" x14ac:dyDescent="0.25">
      <c r="A2274" s="134">
        <f t="shared" si="1238"/>
        <v>0</v>
      </c>
      <c r="BW2274" s="136" t="str">
        <f t="shared" si="1239"/>
        <v xml:space="preserve">   </v>
      </c>
    </row>
    <row r="2275" spans="1:75" x14ac:dyDescent="0.25">
      <c r="A2275" s="134">
        <f t="shared" si="1238"/>
        <v>0</v>
      </c>
      <c r="BW2275" s="136" t="str">
        <f t="shared" si="1239"/>
        <v xml:space="preserve">   </v>
      </c>
    </row>
    <row r="2276" spans="1:75" x14ac:dyDescent="0.25">
      <c r="A2276" s="134">
        <f t="shared" si="1238"/>
        <v>0</v>
      </c>
      <c r="BW2276" s="136" t="str">
        <f t="shared" si="1239"/>
        <v xml:space="preserve">   </v>
      </c>
    </row>
    <row r="2277" spans="1:75" x14ac:dyDescent="0.25">
      <c r="A2277" s="134">
        <f t="shared" si="1238"/>
        <v>0</v>
      </c>
      <c r="BW2277" s="136" t="str">
        <f t="shared" si="1239"/>
        <v xml:space="preserve">   </v>
      </c>
    </row>
    <row r="2278" spans="1:75" x14ac:dyDescent="0.25">
      <c r="A2278" s="134">
        <f t="shared" si="1238"/>
        <v>0</v>
      </c>
      <c r="BW2278" s="136" t="str">
        <f t="shared" si="1239"/>
        <v xml:space="preserve">   </v>
      </c>
    </row>
    <row r="2279" spans="1:75" x14ac:dyDescent="0.25">
      <c r="A2279" s="134">
        <f t="shared" si="1238"/>
        <v>0</v>
      </c>
      <c r="BW2279" s="136" t="str">
        <f t="shared" si="1239"/>
        <v xml:space="preserve">   </v>
      </c>
    </row>
    <row r="2280" spans="1:75" x14ac:dyDescent="0.25">
      <c r="A2280" s="134">
        <f t="shared" si="1238"/>
        <v>0</v>
      </c>
      <c r="BW2280" s="136" t="str">
        <f t="shared" si="1239"/>
        <v xml:space="preserve">   </v>
      </c>
    </row>
    <row r="2281" spans="1:75" x14ac:dyDescent="0.25">
      <c r="A2281" s="134">
        <f t="shared" si="1238"/>
        <v>0</v>
      </c>
      <c r="BW2281" s="136" t="str">
        <f t="shared" si="1239"/>
        <v xml:space="preserve">   </v>
      </c>
    </row>
    <row r="2282" spans="1:75" x14ac:dyDescent="0.25">
      <c r="A2282" s="134">
        <f t="shared" si="1238"/>
        <v>0</v>
      </c>
      <c r="BW2282" s="136" t="str">
        <f t="shared" si="1239"/>
        <v xml:space="preserve">   </v>
      </c>
    </row>
    <row r="2283" spans="1:75" x14ac:dyDescent="0.25">
      <c r="A2283" s="134">
        <f t="shared" si="1238"/>
        <v>0</v>
      </c>
      <c r="BW2283" s="136" t="str">
        <f t="shared" si="1239"/>
        <v xml:space="preserve">   </v>
      </c>
    </row>
    <row r="2284" spans="1:75" x14ac:dyDescent="0.25">
      <c r="A2284" s="134">
        <f t="shared" si="1238"/>
        <v>0</v>
      </c>
      <c r="BW2284" s="136" t="str">
        <f t="shared" si="1239"/>
        <v xml:space="preserve">   </v>
      </c>
    </row>
    <row r="2285" spans="1:75" x14ac:dyDescent="0.25">
      <c r="A2285" s="134">
        <f t="shared" si="1238"/>
        <v>0</v>
      </c>
      <c r="BW2285" s="136" t="str">
        <f t="shared" si="1239"/>
        <v xml:space="preserve">   </v>
      </c>
    </row>
    <row r="2286" spans="1:75" x14ac:dyDescent="0.25">
      <c r="A2286" s="134">
        <f t="shared" si="1238"/>
        <v>0</v>
      </c>
      <c r="BW2286" s="136" t="str">
        <f t="shared" si="1239"/>
        <v xml:space="preserve">   </v>
      </c>
    </row>
    <row r="2287" spans="1:75" x14ac:dyDescent="0.25">
      <c r="A2287" s="134">
        <f t="shared" si="1238"/>
        <v>0</v>
      </c>
      <c r="BW2287" s="136" t="str">
        <f t="shared" si="1239"/>
        <v xml:space="preserve">   </v>
      </c>
    </row>
    <row r="2288" spans="1:75" x14ac:dyDescent="0.25">
      <c r="A2288" s="134">
        <f t="shared" si="1238"/>
        <v>0</v>
      </c>
      <c r="BW2288" s="136" t="str">
        <f t="shared" si="1239"/>
        <v xml:space="preserve">   </v>
      </c>
    </row>
    <row r="2289" spans="1:75" x14ac:dyDescent="0.25">
      <c r="A2289" s="134">
        <f t="shared" si="1238"/>
        <v>0</v>
      </c>
      <c r="BW2289" s="136" t="str">
        <f t="shared" si="1239"/>
        <v xml:space="preserve">   </v>
      </c>
    </row>
    <row r="2290" spans="1:75" x14ac:dyDescent="0.25">
      <c r="A2290" s="134">
        <f t="shared" si="1238"/>
        <v>0</v>
      </c>
      <c r="BW2290" s="136" t="str">
        <f t="shared" si="1239"/>
        <v xml:space="preserve">   </v>
      </c>
    </row>
    <row r="2291" spans="1:75" x14ac:dyDescent="0.25">
      <c r="A2291" s="134">
        <f t="shared" ref="A2291:A2354" si="1240">CN2291</f>
        <v>0</v>
      </c>
      <c r="BW2291" s="136" t="str">
        <f t="shared" si="1239"/>
        <v xml:space="preserve">   </v>
      </c>
    </row>
    <row r="2292" spans="1:75" x14ac:dyDescent="0.25">
      <c r="A2292" s="134">
        <f t="shared" si="1240"/>
        <v>0</v>
      </c>
      <c r="BW2292" s="136" t="str">
        <f t="shared" si="1239"/>
        <v xml:space="preserve">   </v>
      </c>
    </row>
    <row r="2293" spans="1:75" x14ac:dyDescent="0.25">
      <c r="A2293" s="134">
        <f t="shared" si="1240"/>
        <v>0</v>
      </c>
      <c r="BW2293" s="136" t="str">
        <f t="shared" si="1239"/>
        <v xml:space="preserve">   </v>
      </c>
    </row>
    <row r="2294" spans="1:75" x14ac:dyDescent="0.25">
      <c r="A2294" s="134">
        <f t="shared" si="1240"/>
        <v>0</v>
      </c>
      <c r="BW2294" s="136" t="str">
        <f t="shared" si="1239"/>
        <v xml:space="preserve">   </v>
      </c>
    </row>
    <row r="2295" spans="1:75" x14ac:dyDescent="0.25">
      <c r="A2295" s="134">
        <f t="shared" si="1240"/>
        <v>0</v>
      </c>
      <c r="BW2295" s="136" t="str">
        <f t="shared" si="1239"/>
        <v xml:space="preserve">   </v>
      </c>
    </row>
    <row r="2296" spans="1:75" x14ac:dyDescent="0.25">
      <c r="A2296" s="134">
        <f t="shared" si="1240"/>
        <v>0</v>
      </c>
      <c r="BW2296" s="136" t="str">
        <f t="shared" si="1239"/>
        <v xml:space="preserve">   </v>
      </c>
    </row>
    <row r="2297" spans="1:75" x14ac:dyDescent="0.25">
      <c r="A2297" s="134">
        <f t="shared" si="1240"/>
        <v>0</v>
      </c>
      <c r="BW2297" s="136" t="str">
        <f t="shared" si="1239"/>
        <v xml:space="preserve">   </v>
      </c>
    </row>
    <row r="2298" spans="1:75" x14ac:dyDescent="0.25">
      <c r="A2298" s="134">
        <f t="shared" si="1240"/>
        <v>0</v>
      </c>
      <c r="BW2298" s="136" t="str">
        <f t="shared" si="1239"/>
        <v xml:space="preserve">   </v>
      </c>
    </row>
    <row r="2299" spans="1:75" x14ac:dyDescent="0.25">
      <c r="A2299" s="134">
        <f t="shared" si="1240"/>
        <v>0</v>
      </c>
      <c r="BW2299" s="136" t="str">
        <f t="shared" si="1239"/>
        <v xml:space="preserve">   </v>
      </c>
    </row>
    <row r="2300" spans="1:75" x14ac:dyDescent="0.25">
      <c r="A2300" s="134">
        <f t="shared" si="1240"/>
        <v>0</v>
      </c>
      <c r="BW2300" s="136" t="str">
        <f t="shared" si="1239"/>
        <v xml:space="preserve">   </v>
      </c>
    </row>
    <row r="2301" spans="1:75" x14ac:dyDescent="0.25">
      <c r="A2301" s="134">
        <f t="shared" si="1240"/>
        <v>0</v>
      </c>
      <c r="BW2301" s="136" t="str">
        <f t="shared" si="1239"/>
        <v xml:space="preserve">   </v>
      </c>
    </row>
    <row r="2302" spans="1:75" x14ac:dyDescent="0.25">
      <c r="A2302" s="134">
        <f t="shared" si="1240"/>
        <v>0</v>
      </c>
      <c r="BW2302" s="136" t="str">
        <f t="shared" si="1239"/>
        <v xml:space="preserve">   </v>
      </c>
    </row>
    <row r="2303" spans="1:75" x14ac:dyDescent="0.25">
      <c r="A2303" s="134">
        <f t="shared" si="1240"/>
        <v>0</v>
      </c>
      <c r="BW2303" s="136" t="str">
        <f t="shared" si="1239"/>
        <v xml:space="preserve">   </v>
      </c>
    </row>
    <row r="2304" spans="1:75" x14ac:dyDescent="0.25">
      <c r="A2304" s="134">
        <f t="shared" si="1240"/>
        <v>0</v>
      </c>
      <c r="BW2304" s="136" t="str">
        <f t="shared" si="1239"/>
        <v xml:space="preserve">   </v>
      </c>
    </row>
    <row r="2305" spans="1:75" x14ac:dyDescent="0.25">
      <c r="A2305" s="134">
        <f t="shared" si="1240"/>
        <v>0</v>
      </c>
      <c r="BW2305" s="136" t="str">
        <f t="shared" si="1239"/>
        <v xml:space="preserve">   </v>
      </c>
    </row>
    <row r="2306" spans="1:75" x14ac:dyDescent="0.25">
      <c r="A2306" s="134">
        <f t="shared" si="1240"/>
        <v>0</v>
      </c>
      <c r="BW2306" s="136" t="str">
        <f t="shared" si="1239"/>
        <v xml:space="preserve">   </v>
      </c>
    </row>
    <row r="2307" spans="1:75" x14ac:dyDescent="0.25">
      <c r="A2307" s="134">
        <f t="shared" si="1240"/>
        <v>0</v>
      </c>
      <c r="BW2307" s="136" t="str">
        <f t="shared" ref="BW2307:BW2370" si="1241">CONCATENATE(CJ2307," ",CK2307," ",CL2307," ",DV2307)</f>
        <v xml:space="preserve">   </v>
      </c>
    </row>
    <row r="2308" spans="1:75" x14ac:dyDescent="0.25">
      <c r="A2308" s="134">
        <f t="shared" si="1240"/>
        <v>0</v>
      </c>
      <c r="BW2308" s="136" t="str">
        <f t="shared" si="1241"/>
        <v xml:space="preserve">   </v>
      </c>
    </row>
    <row r="2309" spans="1:75" x14ac:dyDescent="0.25">
      <c r="A2309" s="134">
        <f t="shared" si="1240"/>
        <v>0</v>
      </c>
      <c r="BW2309" s="136" t="str">
        <f t="shared" si="1241"/>
        <v xml:space="preserve">   </v>
      </c>
    </row>
    <row r="2310" spans="1:75" x14ac:dyDescent="0.25">
      <c r="A2310" s="134">
        <f t="shared" si="1240"/>
        <v>0</v>
      </c>
      <c r="BW2310" s="136" t="str">
        <f t="shared" si="1241"/>
        <v xml:space="preserve">   </v>
      </c>
    </row>
    <row r="2311" spans="1:75" x14ac:dyDescent="0.25">
      <c r="A2311" s="134">
        <f t="shared" si="1240"/>
        <v>0</v>
      </c>
      <c r="BW2311" s="136" t="str">
        <f t="shared" si="1241"/>
        <v xml:space="preserve">   </v>
      </c>
    </row>
    <row r="2312" spans="1:75" x14ac:dyDescent="0.25">
      <c r="A2312" s="134">
        <f t="shared" si="1240"/>
        <v>0</v>
      </c>
      <c r="BW2312" s="136" t="str">
        <f t="shared" si="1241"/>
        <v xml:space="preserve">   </v>
      </c>
    </row>
    <row r="2313" spans="1:75" x14ac:dyDescent="0.25">
      <c r="A2313" s="134">
        <f t="shared" si="1240"/>
        <v>0</v>
      </c>
      <c r="BW2313" s="136" t="str">
        <f t="shared" si="1241"/>
        <v xml:space="preserve">   </v>
      </c>
    </row>
    <row r="2314" spans="1:75" x14ac:dyDescent="0.25">
      <c r="A2314" s="134">
        <f t="shared" si="1240"/>
        <v>0</v>
      </c>
      <c r="BW2314" s="136" t="str">
        <f t="shared" si="1241"/>
        <v xml:space="preserve">   </v>
      </c>
    </row>
    <row r="2315" spans="1:75" x14ac:dyDescent="0.25">
      <c r="A2315" s="134">
        <f t="shared" si="1240"/>
        <v>0</v>
      </c>
      <c r="BW2315" s="136" t="str">
        <f t="shared" si="1241"/>
        <v xml:space="preserve">   </v>
      </c>
    </row>
    <row r="2316" spans="1:75" x14ac:dyDescent="0.25">
      <c r="A2316" s="134">
        <f t="shared" si="1240"/>
        <v>0</v>
      </c>
      <c r="BW2316" s="136" t="str">
        <f t="shared" si="1241"/>
        <v xml:space="preserve">   </v>
      </c>
    </row>
    <row r="2317" spans="1:75" x14ac:dyDescent="0.25">
      <c r="A2317" s="134">
        <f t="shared" si="1240"/>
        <v>0</v>
      </c>
      <c r="BW2317" s="136" t="str">
        <f t="shared" si="1241"/>
        <v xml:space="preserve">   </v>
      </c>
    </row>
    <row r="2318" spans="1:75" x14ac:dyDescent="0.25">
      <c r="A2318" s="134">
        <f t="shared" si="1240"/>
        <v>0</v>
      </c>
      <c r="BW2318" s="136" t="str">
        <f t="shared" si="1241"/>
        <v xml:space="preserve">   </v>
      </c>
    </row>
    <row r="2319" spans="1:75" x14ac:dyDescent="0.25">
      <c r="A2319" s="134">
        <f t="shared" si="1240"/>
        <v>0</v>
      </c>
      <c r="BW2319" s="136" t="str">
        <f t="shared" si="1241"/>
        <v xml:space="preserve">   </v>
      </c>
    </row>
    <row r="2320" spans="1:75" x14ac:dyDescent="0.25">
      <c r="A2320" s="134">
        <f t="shared" si="1240"/>
        <v>0</v>
      </c>
      <c r="BW2320" s="136" t="str">
        <f t="shared" si="1241"/>
        <v xml:space="preserve">   </v>
      </c>
    </row>
    <row r="2321" spans="1:75" x14ac:dyDescent="0.25">
      <c r="A2321" s="134">
        <f t="shared" si="1240"/>
        <v>0</v>
      </c>
      <c r="BW2321" s="136" t="str">
        <f t="shared" si="1241"/>
        <v xml:space="preserve">   </v>
      </c>
    </row>
    <row r="2322" spans="1:75" x14ac:dyDescent="0.25">
      <c r="A2322" s="134">
        <f t="shared" si="1240"/>
        <v>0</v>
      </c>
      <c r="BW2322" s="136" t="str">
        <f t="shared" si="1241"/>
        <v xml:space="preserve">   </v>
      </c>
    </row>
    <row r="2323" spans="1:75" x14ac:dyDescent="0.25">
      <c r="A2323" s="134">
        <f t="shared" si="1240"/>
        <v>0</v>
      </c>
      <c r="BW2323" s="136" t="str">
        <f t="shared" si="1241"/>
        <v xml:space="preserve">   </v>
      </c>
    </row>
    <row r="2324" spans="1:75" x14ac:dyDescent="0.25">
      <c r="A2324" s="134">
        <f t="shared" si="1240"/>
        <v>0</v>
      </c>
      <c r="BW2324" s="136" t="str">
        <f t="shared" si="1241"/>
        <v xml:space="preserve">   </v>
      </c>
    </row>
    <row r="2325" spans="1:75" x14ac:dyDescent="0.25">
      <c r="A2325" s="134">
        <f t="shared" si="1240"/>
        <v>0</v>
      </c>
      <c r="BW2325" s="136" t="str">
        <f t="shared" si="1241"/>
        <v xml:space="preserve">   </v>
      </c>
    </row>
    <row r="2326" spans="1:75" x14ac:dyDescent="0.25">
      <c r="A2326" s="134">
        <f t="shared" si="1240"/>
        <v>0</v>
      </c>
      <c r="BW2326" s="136" t="str">
        <f t="shared" si="1241"/>
        <v xml:space="preserve">   </v>
      </c>
    </row>
    <row r="2327" spans="1:75" x14ac:dyDescent="0.25">
      <c r="A2327" s="134">
        <f t="shared" si="1240"/>
        <v>0</v>
      </c>
      <c r="BW2327" s="136" t="str">
        <f t="shared" si="1241"/>
        <v xml:space="preserve">   </v>
      </c>
    </row>
    <row r="2328" spans="1:75" x14ac:dyDescent="0.25">
      <c r="A2328" s="134">
        <f t="shared" si="1240"/>
        <v>0</v>
      </c>
      <c r="BW2328" s="136" t="str">
        <f t="shared" si="1241"/>
        <v xml:space="preserve">   </v>
      </c>
    </row>
    <row r="2329" spans="1:75" x14ac:dyDescent="0.25">
      <c r="A2329" s="134">
        <f t="shared" si="1240"/>
        <v>0</v>
      </c>
      <c r="BW2329" s="136" t="str">
        <f t="shared" si="1241"/>
        <v xml:space="preserve">   </v>
      </c>
    </row>
    <row r="2330" spans="1:75" x14ac:dyDescent="0.25">
      <c r="A2330" s="134">
        <f t="shared" si="1240"/>
        <v>0</v>
      </c>
      <c r="BW2330" s="136" t="str">
        <f t="shared" si="1241"/>
        <v xml:space="preserve">   </v>
      </c>
    </row>
    <row r="2331" spans="1:75" x14ac:dyDescent="0.25">
      <c r="A2331" s="134">
        <f t="shared" si="1240"/>
        <v>0</v>
      </c>
      <c r="BW2331" s="136" t="str">
        <f t="shared" si="1241"/>
        <v xml:space="preserve">   </v>
      </c>
    </row>
    <row r="2332" spans="1:75" x14ac:dyDescent="0.25">
      <c r="A2332" s="134">
        <f t="shared" si="1240"/>
        <v>0</v>
      </c>
      <c r="BW2332" s="136" t="str">
        <f t="shared" si="1241"/>
        <v xml:space="preserve">   </v>
      </c>
    </row>
    <row r="2333" spans="1:75" x14ac:dyDescent="0.25">
      <c r="A2333" s="134">
        <f t="shared" si="1240"/>
        <v>0</v>
      </c>
      <c r="BW2333" s="136" t="str">
        <f t="shared" si="1241"/>
        <v xml:space="preserve">   </v>
      </c>
    </row>
    <row r="2334" spans="1:75" x14ac:dyDescent="0.25">
      <c r="A2334" s="134">
        <f t="shared" si="1240"/>
        <v>0</v>
      </c>
      <c r="BW2334" s="136" t="str">
        <f t="shared" si="1241"/>
        <v xml:space="preserve">   </v>
      </c>
    </row>
    <row r="2335" spans="1:75" x14ac:dyDescent="0.25">
      <c r="A2335" s="134">
        <f t="shared" si="1240"/>
        <v>0</v>
      </c>
      <c r="BW2335" s="136" t="str">
        <f t="shared" si="1241"/>
        <v xml:space="preserve">   </v>
      </c>
    </row>
    <row r="2336" spans="1:75" x14ac:dyDescent="0.25">
      <c r="A2336" s="134">
        <f t="shared" si="1240"/>
        <v>0</v>
      </c>
      <c r="BW2336" s="136" t="str">
        <f t="shared" si="1241"/>
        <v xml:space="preserve">   </v>
      </c>
    </row>
    <row r="2337" spans="1:75" x14ac:dyDescent="0.25">
      <c r="A2337" s="134">
        <f t="shared" si="1240"/>
        <v>0</v>
      </c>
      <c r="BW2337" s="136" t="str">
        <f t="shared" si="1241"/>
        <v xml:space="preserve">   </v>
      </c>
    </row>
    <row r="2338" spans="1:75" x14ac:dyDescent="0.25">
      <c r="A2338" s="134">
        <f t="shared" si="1240"/>
        <v>0</v>
      </c>
      <c r="BW2338" s="136" t="str">
        <f t="shared" si="1241"/>
        <v xml:space="preserve">   </v>
      </c>
    </row>
    <row r="2339" spans="1:75" x14ac:dyDescent="0.25">
      <c r="A2339" s="134">
        <f t="shared" si="1240"/>
        <v>0</v>
      </c>
      <c r="BW2339" s="136" t="str">
        <f t="shared" si="1241"/>
        <v xml:space="preserve">   </v>
      </c>
    </row>
    <row r="2340" spans="1:75" x14ac:dyDescent="0.25">
      <c r="A2340" s="134">
        <f t="shared" si="1240"/>
        <v>0</v>
      </c>
      <c r="BW2340" s="136" t="str">
        <f t="shared" si="1241"/>
        <v xml:space="preserve">   </v>
      </c>
    </row>
    <row r="2341" spans="1:75" x14ac:dyDescent="0.25">
      <c r="A2341" s="134">
        <f t="shared" si="1240"/>
        <v>0</v>
      </c>
      <c r="BW2341" s="136" t="str">
        <f t="shared" si="1241"/>
        <v xml:space="preserve">   </v>
      </c>
    </row>
    <row r="2342" spans="1:75" x14ac:dyDescent="0.25">
      <c r="A2342" s="134">
        <f t="shared" si="1240"/>
        <v>0</v>
      </c>
      <c r="BW2342" s="136" t="str">
        <f t="shared" si="1241"/>
        <v xml:space="preserve">   </v>
      </c>
    </row>
    <row r="2343" spans="1:75" x14ac:dyDescent="0.25">
      <c r="A2343" s="134">
        <f t="shared" si="1240"/>
        <v>0</v>
      </c>
      <c r="BW2343" s="136" t="str">
        <f t="shared" si="1241"/>
        <v xml:space="preserve">   </v>
      </c>
    </row>
    <row r="2344" spans="1:75" x14ac:dyDescent="0.25">
      <c r="A2344" s="134">
        <f t="shared" si="1240"/>
        <v>0</v>
      </c>
      <c r="BW2344" s="136" t="str">
        <f t="shared" si="1241"/>
        <v xml:space="preserve">   </v>
      </c>
    </row>
    <row r="2345" spans="1:75" x14ac:dyDescent="0.25">
      <c r="A2345" s="134">
        <f t="shared" si="1240"/>
        <v>0</v>
      </c>
      <c r="BW2345" s="136" t="str">
        <f t="shared" si="1241"/>
        <v xml:space="preserve">   </v>
      </c>
    </row>
    <row r="2346" spans="1:75" x14ac:dyDescent="0.25">
      <c r="A2346" s="134">
        <f t="shared" si="1240"/>
        <v>0</v>
      </c>
      <c r="BW2346" s="136" t="str">
        <f t="shared" si="1241"/>
        <v xml:space="preserve">   </v>
      </c>
    </row>
    <row r="2347" spans="1:75" x14ac:dyDescent="0.25">
      <c r="A2347" s="134">
        <f t="shared" si="1240"/>
        <v>0</v>
      </c>
      <c r="BW2347" s="136" t="str">
        <f t="shared" si="1241"/>
        <v xml:space="preserve">   </v>
      </c>
    </row>
    <row r="2348" spans="1:75" x14ac:dyDescent="0.25">
      <c r="A2348" s="134">
        <f t="shared" si="1240"/>
        <v>0</v>
      </c>
      <c r="BW2348" s="136" t="str">
        <f t="shared" si="1241"/>
        <v xml:space="preserve">   </v>
      </c>
    </row>
    <row r="2349" spans="1:75" x14ac:dyDescent="0.25">
      <c r="A2349" s="134">
        <f t="shared" si="1240"/>
        <v>0</v>
      </c>
      <c r="BW2349" s="136" t="str">
        <f t="shared" si="1241"/>
        <v xml:space="preserve">   </v>
      </c>
    </row>
    <row r="2350" spans="1:75" x14ac:dyDescent="0.25">
      <c r="A2350" s="134">
        <f t="shared" si="1240"/>
        <v>0</v>
      </c>
      <c r="BW2350" s="136" t="str">
        <f t="shared" si="1241"/>
        <v xml:space="preserve">   </v>
      </c>
    </row>
    <row r="2351" spans="1:75" x14ac:dyDescent="0.25">
      <c r="A2351" s="134">
        <f t="shared" si="1240"/>
        <v>0</v>
      </c>
      <c r="BW2351" s="136" t="str">
        <f t="shared" si="1241"/>
        <v xml:space="preserve">   </v>
      </c>
    </row>
    <row r="2352" spans="1:75" x14ac:dyDescent="0.25">
      <c r="A2352" s="134">
        <f t="shared" si="1240"/>
        <v>0</v>
      </c>
      <c r="BW2352" s="136" t="str">
        <f t="shared" si="1241"/>
        <v xml:space="preserve">   </v>
      </c>
    </row>
    <row r="2353" spans="1:75" x14ac:dyDescent="0.25">
      <c r="A2353" s="134">
        <f t="shared" si="1240"/>
        <v>0</v>
      </c>
      <c r="BW2353" s="136" t="str">
        <f t="shared" si="1241"/>
        <v xml:space="preserve">   </v>
      </c>
    </row>
    <row r="2354" spans="1:75" x14ac:dyDescent="0.25">
      <c r="A2354" s="134">
        <f t="shared" si="1240"/>
        <v>0</v>
      </c>
      <c r="BW2354" s="136" t="str">
        <f t="shared" si="1241"/>
        <v xml:space="preserve">   </v>
      </c>
    </row>
    <row r="2355" spans="1:75" x14ac:dyDescent="0.25">
      <c r="A2355" s="134">
        <f t="shared" ref="A2355:A2418" si="1242">CN2355</f>
        <v>0</v>
      </c>
      <c r="BW2355" s="136" t="str">
        <f t="shared" si="1241"/>
        <v xml:space="preserve">   </v>
      </c>
    </row>
    <row r="2356" spans="1:75" x14ac:dyDescent="0.25">
      <c r="A2356" s="134">
        <f t="shared" si="1242"/>
        <v>0</v>
      </c>
      <c r="BW2356" s="136" t="str">
        <f t="shared" si="1241"/>
        <v xml:space="preserve">   </v>
      </c>
    </row>
    <row r="2357" spans="1:75" x14ac:dyDescent="0.25">
      <c r="A2357" s="134">
        <f t="shared" si="1242"/>
        <v>0</v>
      </c>
      <c r="BW2357" s="136" t="str">
        <f t="shared" si="1241"/>
        <v xml:space="preserve">   </v>
      </c>
    </row>
    <row r="2358" spans="1:75" x14ac:dyDescent="0.25">
      <c r="A2358" s="134">
        <f t="shared" si="1242"/>
        <v>0</v>
      </c>
      <c r="BW2358" s="136" t="str">
        <f t="shared" si="1241"/>
        <v xml:space="preserve">   </v>
      </c>
    </row>
    <row r="2359" spans="1:75" x14ac:dyDescent="0.25">
      <c r="A2359" s="134">
        <f t="shared" si="1242"/>
        <v>0</v>
      </c>
      <c r="BW2359" s="136" t="str">
        <f t="shared" si="1241"/>
        <v xml:space="preserve">   </v>
      </c>
    </row>
    <row r="2360" spans="1:75" x14ac:dyDescent="0.25">
      <c r="A2360" s="134">
        <f t="shared" si="1242"/>
        <v>0</v>
      </c>
      <c r="BW2360" s="136" t="str">
        <f t="shared" si="1241"/>
        <v xml:space="preserve">   </v>
      </c>
    </row>
    <row r="2361" spans="1:75" x14ac:dyDescent="0.25">
      <c r="A2361" s="134">
        <f t="shared" si="1242"/>
        <v>0</v>
      </c>
      <c r="BW2361" s="136" t="str">
        <f t="shared" si="1241"/>
        <v xml:space="preserve">   </v>
      </c>
    </row>
    <row r="2362" spans="1:75" x14ac:dyDescent="0.25">
      <c r="A2362" s="134">
        <f t="shared" si="1242"/>
        <v>0</v>
      </c>
      <c r="BW2362" s="136" t="str">
        <f t="shared" si="1241"/>
        <v xml:space="preserve">   </v>
      </c>
    </row>
    <row r="2363" spans="1:75" x14ac:dyDescent="0.25">
      <c r="A2363" s="134">
        <f t="shared" si="1242"/>
        <v>0</v>
      </c>
      <c r="BW2363" s="136" t="str">
        <f t="shared" si="1241"/>
        <v xml:space="preserve">   </v>
      </c>
    </row>
    <row r="2364" spans="1:75" x14ac:dyDescent="0.25">
      <c r="A2364" s="134">
        <f t="shared" si="1242"/>
        <v>0</v>
      </c>
      <c r="BW2364" s="136" t="str">
        <f t="shared" si="1241"/>
        <v xml:space="preserve">   </v>
      </c>
    </row>
    <row r="2365" spans="1:75" x14ac:dyDescent="0.25">
      <c r="A2365" s="134">
        <f t="shared" si="1242"/>
        <v>0</v>
      </c>
      <c r="BW2365" s="136" t="str">
        <f t="shared" si="1241"/>
        <v xml:space="preserve">   </v>
      </c>
    </row>
    <row r="2366" spans="1:75" x14ac:dyDescent="0.25">
      <c r="A2366" s="134">
        <f t="shared" si="1242"/>
        <v>0</v>
      </c>
      <c r="BW2366" s="136" t="str">
        <f t="shared" si="1241"/>
        <v xml:space="preserve">   </v>
      </c>
    </row>
    <row r="2367" spans="1:75" x14ac:dyDescent="0.25">
      <c r="A2367" s="134">
        <f t="shared" si="1242"/>
        <v>0</v>
      </c>
      <c r="BW2367" s="136" t="str">
        <f t="shared" si="1241"/>
        <v xml:space="preserve">   </v>
      </c>
    </row>
    <row r="2368" spans="1:75" x14ac:dyDescent="0.25">
      <c r="A2368" s="134">
        <f t="shared" si="1242"/>
        <v>0</v>
      </c>
      <c r="BW2368" s="136" t="str">
        <f t="shared" si="1241"/>
        <v xml:space="preserve">   </v>
      </c>
    </row>
    <row r="2369" spans="1:75" x14ac:dyDescent="0.25">
      <c r="A2369" s="134">
        <f t="shared" si="1242"/>
        <v>0</v>
      </c>
      <c r="BW2369" s="136" t="str">
        <f t="shared" si="1241"/>
        <v xml:space="preserve">   </v>
      </c>
    </row>
    <row r="2370" spans="1:75" x14ac:dyDescent="0.25">
      <c r="A2370" s="134">
        <f t="shared" si="1242"/>
        <v>0</v>
      </c>
      <c r="BW2370" s="136" t="str">
        <f t="shared" si="1241"/>
        <v xml:space="preserve">   </v>
      </c>
    </row>
    <row r="2371" spans="1:75" x14ac:dyDescent="0.25">
      <c r="A2371" s="134">
        <f t="shared" si="1242"/>
        <v>0</v>
      </c>
      <c r="BW2371" s="136" t="str">
        <f t="shared" ref="BW2371:BW2434" si="1243">CONCATENATE(CJ2371," ",CK2371," ",CL2371," ",DV2371)</f>
        <v xml:space="preserve">   </v>
      </c>
    </row>
    <row r="2372" spans="1:75" x14ac:dyDescent="0.25">
      <c r="A2372" s="134">
        <f t="shared" si="1242"/>
        <v>0</v>
      </c>
      <c r="BW2372" s="136" t="str">
        <f t="shared" si="1243"/>
        <v xml:space="preserve">   </v>
      </c>
    </row>
    <row r="2373" spans="1:75" x14ac:dyDescent="0.25">
      <c r="A2373" s="134">
        <f t="shared" si="1242"/>
        <v>0</v>
      </c>
      <c r="BW2373" s="136" t="str">
        <f t="shared" si="1243"/>
        <v xml:space="preserve">   </v>
      </c>
    </row>
    <row r="2374" spans="1:75" x14ac:dyDescent="0.25">
      <c r="A2374" s="134">
        <f t="shared" si="1242"/>
        <v>0</v>
      </c>
      <c r="BW2374" s="136" t="str">
        <f t="shared" si="1243"/>
        <v xml:space="preserve">   </v>
      </c>
    </row>
    <row r="2375" spans="1:75" x14ac:dyDescent="0.25">
      <c r="A2375" s="134">
        <f t="shared" si="1242"/>
        <v>0</v>
      </c>
      <c r="BW2375" s="136" t="str">
        <f t="shared" si="1243"/>
        <v xml:space="preserve">   </v>
      </c>
    </row>
    <row r="2376" spans="1:75" x14ac:dyDescent="0.25">
      <c r="A2376" s="134">
        <f t="shared" si="1242"/>
        <v>0</v>
      </c>
      <c r="BW2376" s="136" t="str">
        <f t="shared" si="1243"/>
        <v xml:space="preserve">   </v>
      </c>
    </row>
    <row r="2377" spans="1:75" x14ac:dyDescent="0.25">
      <c r="A2377" s="134">
        <f t="shared" si="1242"/>
        <v>0</v>
      </c>
      <c r="BW2377" s="136" t="str">
        <f t="shared" si="1243"/>
        <v xml:space="preserve">   </v>
      </c>
    </row>
    <row r="2378" spans="1:75" x14ac:dyDescent="0.25">
      <c r="A2378" s="134">
        <f t="shared" si="1242"/>
        <v>0</v>
      </c>
      <c r="BW2378" s="136" t="str">
        <f t="shared" si="1243"/>
        <v xml:space="preserve">   </v>
      </c>
    </row>
    <row r="2379" spans="1:75" x14ac:dyDescent="0.25">
      <c r="A2379" s="134">
        <f t="shared" si="1242"/>
        <v>0</v>
      </c>
      <c r="BW2379" s="136" t="str">
        <f t="shared" si="1243"/>
        <v xml:space="preserve">   </v>
      </c>
    </row>
    <row r="2380" spans="1:75" x14ac:dyDescent="0.25">
      <c r="A2380" s="134">
        <f t="shared" si="1242"/>
        <v>0</v>
      </c>
      <c r="BW2380" s="136" t="str">
        <f t="shared" si="1243"/>
        <v xml:space="preserve">   </v>
      </c>
    </row>
    <row r="2381" spans="1:75" x14ac:dyDescent="0.25">
      <c r="A2381" s="134">
        <f t="shared" si="1242"/>
        <v>0</v>
      </c>
      <c r="BW2381" s="136" t="str">
        <f t="shared" si="1243"/>
        <v xml:space="preserve">   </v>
      </c>
    </row>
    <row r="2382" spans="1:75" x14ac:dyDescent="0.25">
      <c r="A2382" s="134">
        <f t="shared" si="1242"/>
        <v>0</v>
      </c>
      <c r="BW2382" s="136" t="str">
        <f t="shared" si="1243"/>
        <v xml:space="preserve">   </v>
      </c>
    </row>
    <row r="2383" spans="1:75" x14ac:dyDescent="0.25">
      <c r="A2383" s="134">
        <f t="shared" si="1242"/>
        <v>0</v>
      </c>
      <c r="BW2383" s="136" t="str">
        <f t="shared" si="1243"/>
        <v xml:space="preserve">   </v>
      </c>
    </row>
    <row r="2384" spans="1:75" x14ac:dyDescent="0.25">
      <c r="A2384" s="134">
        <f t="shared" si="1242"/>
        <v>0</v>
      </c>
      <c r="BW2384" s="136" t="str">
        <f t="shared" si="1243"/>
        <v xml:space="preserve">   </v>
      </c>
    </row>
    <row r="2385" spans="1:75" x14ac:dyDescent="0.25">
      <c r="A2385" s="134">
        <f t="shared" si="1242"/>
        <v>0</v>
      </c>
      <c r="BW2385" s="136" t="str">
        <f t="shared" si="1243"/>
        <v xml:space="preserve">   </v>
      </c>
    </row>
    <row r="2386" spans="1:75" x14ac:dyDescent="0.25">
      <c r="A2386" s="134">
        <f t="shared" si="1242"/>
        <v>0</v>
      </c>
      <c r="BW2386" s="136" t="str">
        <f t="shared" si="1243"/>
        <v xml:space="preserve">   </v>
      </c>
    </row>
    <row r="2387" spans="1:75" x14ac:dyDescent="0.25">
      <c r="A2387" s="134">
        <f t="shared" si="1242"/>
        <v>0</v>
      </c>
      <c r="BW2387" s="136" t="str">
        <f t="shared" si="1243"/>
        <v xml:space="preserve">   </v>
      </c>
    </row>
    <row r="2388" spans="1:75" x14ac:dyDescent="0.25">
      <c r="A2388" s="134">
        <f t="shared" si="1242"/>
        <v>0</v>
      </c>
      <c r="BW2388" s="136" t="str">
        <f t="shared" si="1243"/>
        <v xml:space="preserve">   </v>
      </c>
    </row>
    <row r="2389" spans="1:75" x14ac:dyDescent="0.25">
      <c r="A2389" s="134">
        <f t="shared" si="1242"/>
        <v>0</v>
      </c>
      <c r="BW2389" s="136" t="str">
        <f t="shared" si="1243"/>
        <v xml:space="preserve">   </v>
      </c>
    </row>
    <row r="2390" spans="1:75" x14ac:dyDescent="0.25">
      <c r="A2390" s="134">
        <f t="shared" si="1242"/>
        <v>0</v>
      </c>
      <c r="BW2390" s="136" t="str">
        <f t="shared" si="1243"/>
        <v xml:space="preserve">   </v>
      </c>
    </row>
    <row r="2391" spans="1:75" x14ac:dyDescent="0.25">
      <c r="A2391" s="134">
        <f t="shared" si="1242"/>
        <v>0</v>
      </c>
      <c r="BW2391" s="136" t="str">
        <f t="shared" si="1243"/>
        <v xml:space="preserve">   </v>
      </c>
    </row>
    <row r="2392" spans="1:75" x14ac:dyDescent="0.25">
      <c r="A2392" s="134">
        <f t="shared" si="1242"/>
        <v>0</v>
      </c>
      <c r="BW2392" s="136" t="str">
        <f t="shared" si="1243"/>
        <v xml:space="preserve">   </v>
      </c>
    </row>
    <row r="2393" spans="1:75" x14ac:dyDescent="0.25">
      <c r="A2393" s="134">
        <f t="shared" si="1242"/>
        <v>0</v>
      </c>
      <c r="BW2393" s="136" t="str">
        <f t="shared" si="1243"/>
        <v xml:space="preserve">   </v>
      </c>
    </row>
    <row r="2394" spans="1:75" x14ac:dyDescent="0.25">
      <c r="A2394" s="134">
        <f t="shared" si="1242"/>
        <v>0</v>
      </c>
      <c r="BW2394" s="136" t="str">
        <f t="shared" si="1243"/>
        <v xml:space="preserve">   </v>
      </c>
    </row>
    <row r="2395" spans="1:75" x14ac:dyDescent="0.25">
      <c r="A2395" s="134">
        <f t="shared" si="1242"/>
        <v>0</v>
      </c>
      <c r="BW2395" s="136" t="str">
        <f t="shared" si="1243"/>
        <v xml:space="preserve">   </v>
      </c>
    </row>
    <row r="2396" spans="1:75" x14ac:dyDescent="0.25">
      <c r="A2396" s="134">
        <f t="shared" si="1242"/>
        <v>0</v>
      </c>
      <c r="BW2396" s="136" t="str">
        <f t="shared" si="1243"/>
        <v xml:space="preserve">   </v>
      </c>
    </row>
    <row r="2397" spans="1:75" x14ac:dyDescent="0.25">
      <c r="A2397" s="134">
        <f t="shared" si="1242"/>
        <v>0</v>
      </c>
      <c r="BW2397" s="136" t="str">
        <f t="shared" si="1243"/>
        <v xml:space="preserve">   </v>
      </c>
    </row>
    <row r="2398" spans="1:75" x14ac:dyDescent="0.25">
      <c r="A2398" s="134">
        <f t="shared" si="1242"/>
        <v>0</v>
      </c>
      <c r="BW2398" s="136" t="str">
        <f t="shared" si="1243"/>
        <v xml:space="preserve">   </v>
      </c>
    </row>
    <row r="2399" spans="1:75" x14ac:dyDescent="0.25">
      <c r="A2399" s="134">
        <f t="shared" si="1242"/>
        <v>0</v>
      </c>
      <c r="BW2399" s="136" t="str">
        <f t="shared" si="1243"/>
        <v xml:space="preserve">   </v>
      </c>
    </row>
    <row r="2400" spans="1:75" x14ac:dyDescent="0.25">
      <c r="A2400" s="134">
        <f t="shared" si="1242"/>
        <v>0</v>
      </c>
      <c r="BW2400" s="136" t="str">
        <f t="shared" si="1243"/>
        <v xml:space="preserve">   </v>
      </c>
    </row>
    <row r="2401" spans="1:75" x14ac:dyDescent="0.25">
      <c r="A2401" s="134">
        <f t="shared" si="1242"/>
        <v>0</v>
      </c>
      <c r="BW2401" s="136" t="str">
        <f t="shared" si="1243"/>
        <v xml:space="preserve">   </v>
      </c>
    </row>
    <row r="2402" spans="1:75" x14ac:dyDescent="0.25">
      <c r="A2402" s="134">
        <f t="shared" si="1242"/>
        <v>0</v>
      </c>
      <c r="BW2402" s="136" t="str">
        <f t="shared" si="1243"/>
        <v xml:space="preserve">   </v>
      </c>
    </row>
    <row r="2403" spans="1:75" x14ac:dyDescent="0.25">
      <c r="A2403" s="134">
        <f t="shared" si="1242"/>
        <v>0</v>
      </c>
      <c r="BW2403" s="136" t="str">
        <f t="shared" si="1243"/>
        <v xml:space="preserve">   </v>
      </c>
    </row>
    <row r="2404" spans="1:75" x14ac:dyDescent="0.25">
      <c r="A2404" s="134">
        <f t="shared" si="1242"/>
        <v>0</v>
      </c>
      <c r="BW2404" s="136" t="str">
        <f t="shared" si="1243"/>
        <v xml:space="preserve">   </v>
      </c>
    </row>
    <row r="2405" spans="1:75" x14ac:dyDescent="0.25">
      <c r="A2405" s="134">
        <f t="shared" si="1242"/>
        <v>0</v>
      </c>
      <c r="BW2405" s="136" t="str">
        <f t="shared" si="1243"/>
        <v xml:space="preserve">   </v>
      </c>
    </row>
    <row r="2406" spans="1:75" x14ac:dyDescent="0.25">
      <c r="A2406" s="134">
        <f t="shared" si="1242"/>
        <v>0</v>
      </c>
      <c r="BW2406" s="136" t="str">
        <f t="shared" si="1243"/>
        <v xml:space="preserve">   </v>
      </c>
    </row>
    <row r="2407" spans="1:75" x14ac:dyDescent="0.25">
      <c r="A2407" s="134">
        <f t="shared" si="1242"/>
        <v>0</v>
      </c>
      <c r="BW2407" s="136" t="str">
        <f t="shared" si="1243"/>
        <v xml:space="preserve">   </v>
      </c>
    </row>
    <row r="2408" spans="1:75" x14ac:dyDescent="0.25">
      <c r="A2408" s="134">
        <f t="shared" si="1242"/>
        <v>0</v>
      </c>
      <c r="BW2408" s="136" t="str">
        <f t="shared" si="1243"/>
        <v xml:space="preserve">   </v>
      </c>
    </row>
    <row r="2409" spans="1:75" x14ac:dyDescent="0.25">
      <c r="A2409" s="134">
        <f t="shared" si="1242"/>
        <v>0</v>
      </c>
      <c r="BW2409" s="136" t="str">
        <f t="shared" si="1243"/>
        <v xml:space="preserve">   </v>
      </c>
    </row>
    <row r="2410" spans="1:75" x14ac:dyDescent="0.25">
      <c r="A2410" s="134">
        <f t="shared" si="1242"/>
        <v>0</v>
      </c>
      <c r="BW2410" s="136" t="str">
        <f t="shared" si="1243"/>
        <v xml:space="preserve">   </v>
      </c>
    </row>
    <row r="2411" spans="1:75" x14ac:dyDescent="0.25">
      <c r="A2411" s="134">
        <f t="shared" si="1242"/>
        <v>0</v>
      </c>
      <c r="BW2411" s="136" t="str">
        <f t="shared" si="1243"/>
        <v xml:space="preserve">   </v>
      </c>
    </row>
    <row r="2412" spans="1:75" x14ac:dyDescent="0.25">
      <c r="A2412" s="134">
        <f t="shared" si="1242"/>
        <v>0</v>
      </c>
      <c r="BW2412" s="136" t="str">
        <f t="shared" si="1243"/>
        <v xml:space="preserve">   </v>
      </c>
    </row>
    <row r="2413" spans="1:75" x14ac:dyDescent="0.25">
      <c r="A2413" s="134">
        <f t="shared" si="1242"/>
        <v>0</v>
      </c>
      <c r="BW2413" s="136" t="str">
        <f t="shared" si="1243"/>
        <v xml:space="preserve">   </v>
      </c>
    </row>
    <row r="2414" spans="1:75" x14ac:dyDescent="0.25">
      <c r="A2414" s="134">
        <f t="shared" si="1242"/>
        <v>0</v>
      </c>
      <c r="BW2414" s="136" t="str">
        <f t="shared" si="1243"/>
        <v xml:space="preserve">   </v>
      </c>
    </row>
    <row r="2415" spans="1:75" x14ac:dyDescent="0.25">
      <c r="A2415" s="134">
        <f t="shared" si="1242"/>
        <v>0</v>
      </c>
      <c r="BW2415" s="136" t="str">
        <f t="shared" si="1243"/>
        <v xml:space="preserve">   </v>
      </c>
    </row>
    <row r="2416" spans="1:75" x14ac:dyDescent="0.25">
      <c r="A2416" s="134">
        <f t="shared" si="1242"/>
        <v>0</v>
      </c>
      <c r="BW2416" s="136" t="str">
        <f t="shared" si="1243"/>
        <v xml:space="preserve">   </v>
      </c>
    </row>
    <row r="2417" spans="1:75" x14ac:dyDescent="0.25">
      <c r="A2417" s="134">
        <f t="shared" si="1242"/>
        <v>0</v>
      </c>
      <c r="BW2417" s="136" t="str">
        <f t="shared" si="1243"/>
        <v xml:space="preserve">   </v>
      </c>
    </row>
    <row r="2418" spans="1:75" x14ac:dyDescent="0.25">
      <c r="A2418" s="134">
        <f t="shared" si="1242"/>
        <v>0</v>
      </c>
      <c r="BW2418" s="136" t="str">
        <f t="shared" si="1243"/>
        <v xml:space="preserve">   </v>
      </c>
    </row>
    <row r="2419" spans="1:75" x14ac:dyDescent="0.25">
      <c r="A2419" s="134">
        <f t="shared" ref="A2419:A2482" si="1244">CN2419</f>
        <v>0</v>
      </c>
      <c r="BW2419" s="136" t="str">
        <f t="shared" si="1243"/>
        <v xml:space="preserve">   </v>
      </c>
    </row>
    <row r="2420" spans="1:75" x14ac:dyDescent="0.25">
      <c r="A2420" s="134">
        <f t="shared" si="1244"/>
        <v>0</v>
      </c>
      <c r="BW2420" s="136" t="str">
        <f t="shared" si="1243"/>
        <v xml:space="preserve">   </v>
      </c>
    </row>
    <row r="2421" spans="1:75" x14ac:dyDescent="0.25">
      <c r="A2421" s="134">
        <f t="shared" si="1244"/>
        <v>0</v>
      </c>
      <c r="BW2421" s="136" t="str">
        <f t="shared" si="1243"/>
        <v xml:space="preserve">   </v>
      </c>
    </row>
    <row r="2422" spans="1:75" x14ac:dyDescent="0.25">
      <c r="A2422" s="134">
        <f t="shared" si="1244"/>
        <v>0</v>
      </c>
      <c r="BW2422" s="136" t="str">
        <f t="shared" si="1243"/>
        <v xml:space="preserve">   </v>
      </c>
    </row>
    <row r="2423" spans="1:75" x14ac:dyDescent="0.25">
      <c r="A2423" s="134">
        <f t="shared" si="1244"/>
        <v>0</v>
      </c>
      <c r="BW2423" s="136" t="str">
        <f t="shared" si="1243"/>
        <v xml:space="preserve">   </v>
      </c>
    </row>
    <row r="2424" spans="1:75" x14ac:dyDescent="0.25">
      <c r="A2424" s="134">
        <f t="shared" si="1244"/>
        <v>0</v>
      </c>
      <c r="BW2424" s="136" t="str">
        <f t="shared" si="1243"/>
        <v xml:space="preserve">   </v>
      </c>
    </row>
    <row r="2425" spans="1:75" x14ac:dyDescent="0.25">
      <c r="A2425" s="134">
        <f t="shared" si="1244"/>
        <v>0</v>
      </c>
      <c r="BW2425" s="136" t="str">
        <f t="shared" si="1243"/>
        <v xml:space="preserve">   </v>
      </c>
    </row>
    <row r="2426" spans="1:75" x14ac:dyDescent="0.25">
      <c r="A2426" s="134">
        <f t="shared" si="1244"/>
        <v>0</v>
      </c>
      <c r="BW2426" s="136" t="str">
        <f t="shared" si="1243"/>
        <v xml:space="preserve">   </v>
      </c>
    </row>
    <row r="2427" spans="1:75" x14ac:dyDescent="0.25">
      <c r="A2427" s="134">
        <f t="shared" si="1244"/>
        <v>0</v>
      </c>
      <c r="BW2427" s="136" t="str">
        <f t="shared" si="1243"/>
        <v xml:space="preserve">   </v>
      </c>
    </row>
    <row r="2428" spans="1:75" x14ac:dyDescent="0.25">
      <c r="A2428" s="134">
        <f t="shared" si="1244"/>
        <v>0</v>
      </c>
      <c r="BW2428" s="136" t="str">
        <f t="shared" si="1243"/>
        <v xml:space="preserve">   </v>
      </c>
    </row>
    <row r="2429" spans="1:75" x14ac:dyDescent="0.25">
      <c r="A2429" s="134">
        <f t="shared" si="1244"/>
        <v>0</v>
      </c>
      <c r="BW2429" s="136" t="str">
        <f t="shared" si="1243"/>
        <v xml:space="preserve">   </v>
      </c>
    </row>
    <row r="2430" spans="1:75" x14ac:dyDescent="0.25">
      <c r="A2430" s="134">
        <f t="shared" si="1244"/>
        <v>0</v>
      </c>
      <c r="BW2430" s="136" t="str">
        <f t="shared" si="1243"/>
        <v xml:space="preserve">   </v>
      </c>
    </row>
    <row r="2431" spans="1:75" x14ac:dyDescent="0.25">
      <c r="A2431" s="134">
        <f t="shared" si="1244"/>
        <v>0</v>
      </c>
      <c r="BW2431" s="136" t="str">
        <f t="shared" si="1243"/>
        <v xml:space="preserve">   </v>
      </c>
    </row>
    <row r="2432" spans="1:75" x14ac:dyDescent="0.25">
      <c r="A2432" s="134">
        <f t="shared" si="1244"/>
        <v>0</v>
      </c>
      <c r="BW2432" s="136" t="str">
        <f t="shared" si="1243"/>
        <v xml:space="preserve">   </v>
      </c>
    </row>
    <row r="2433" spans="1:75" x14ac:dyDescent="0.25">
      <c r="A2433" s="134">
        <f t="shared" si="1244"/>
        <v>0</v>
      </c>
      <c r="BW2433" s="136" t="str">
        <f t="shared" si="1243"/>
        <v xml:space="preserve">   </v>
      </c>
    </row>
    <row r="2434" spans="1:75" x14ac:dyDescent="0.25">
      <c r="A2434" s="134">
        <f t="shared" si="1244"/>
        <v>0</v>
      </c>
      <c r="BW2434" s="136" t="str">
        <f t="shared" si="1243"/>
        <v xml:space="preserve">   </v>
      </c>
    </row>
    <row r="2435" spans="1:75" x14ac:dyDescent="0.25">
      <c r="A2435" s="134">
        <f t="shared" si="1244"/>
        <v>0</v>
      </c>
      <c r="BW2435" s="136" t="str">
        <f t="shared" ref="BW2435:BW2498" si="1245">CONCATENATE(CJ2435," ",CK2435," ",CL2435," ",DV2435)</f>
        <v xml:space="preserve">   </v>
      </c>
    </row>
    <row r="2436" spans="1:75" x14ac:dyDescent="0.25">
      <c r="A2436" s="134">
        <f t="shared" si="1244"/>
        <v>0</v>
      </c>
      <c r="BW2436" s="136" t="str">
        <f t="shared" si="1245"/>
        <v xml:space="preserve">   </v>
      </c>
    </row>
    <row r="2437" spans="1:75" x14ac:dyDescent="0.25">
      <c r="A2437" s="134">
        <f t="shared" si="1244"/>
        <v>0</v>
      </c>
      <c r="BW2437" s="136" t="str">
        <f t="shared" si="1245"/>
        <v xml:space="preserve">   </v>
      </c>
    </row>
    <row r="2438" spans="1:75" x14ac:dyDescent="0.25">
      <c r="A2438" s="134">
        <f t="shared" si="1244"/>
        <v>0</v>
      </c>
      <c r="BW2438" s="136" t="str">
        <f t="shared" si="1245"/>
        <v xml:space="preserve">   </v>
      </c>
    </row>
    <row r="2439" spans="1:75" x14ac:dyDescent="0.25">
      <c r="A2439" s="134">
        <f t="shared" si="1244"/>
        <v>0</v>
      </c>
      <c r="BW2439" s="136" t="str">
        <f t="shared" si="1245"/>
        <v xml:space="preserve">   </v>
      </c>
    </row>
    <row r="2440" spans="1:75" x14ac:dyDescent="0.25">
      <c r="A2440" s="134">
        <f t="shared" si="1244"/>
        <v>0</v>
      </c>
      <c r="BW2440" s="136" t="str">
        <f t="shared" si="1245"/>
        <v xml:space="preserve">   </v>
      </c>
    </row>
    <row r="2441" spans="1:75" x14ac:dyDescent="0.25">
      <c r="A2441" s="134">
        <f t="shared" si="1244"/>
        <v>0</v>
      </c>
      <c r="BW2441" s="136" t="str">
        <f t="shared" si="1245"/>
        <v xml:space="preserve">   </v>
      </c>
    </row>
    <row r="2442" spans="1:75" x14ac:dyDescent="0.25">
      <c r="A2442" s="134">
        <f t="shared" si="1244"/>
        <v>0</v>
      </c>
      <c r="BW2442" s="136" t="str">
        <f t="shared" si="1245"/>
        <v xml:space="preserve">   </v>
      </c>
    </row>
    <row r="2443" spans="1:75" x14ac:dyDescent="0.25">
      <c r="A2443" s="134">
        <f t="shared" si="1244"/>
        <v>0</v>
      </c>
      <c r="BW2443" s="136" t="str">
        <f t="shared" si="1245"/>
        <v xml:space="preserve">   </v>
      </c>
    </row>
    <row r="2444" spans="1:75" x14ac:dyDescent="0.25">
      <c r="A2444" s="134">
        <f t="shared" si="1244"/>
        <v>0</v>
      </c>
      <c r="BW2444" s="136" t="str">
        <f t="shared" si="1245"/>
        <v xml:space="preserve">   </v>
      </c>
    </row>
    <row r="2445" spans="1:75" x14ac:dyDescent="0.25">
      <c r="A2445" s="134">
        <f t="shared" si="1244"/>
        <v>0</v>
      </c>
      <c r="BW2445" s="136" t="str">
        <f t="shared" si="1245"/>
        <v xml:space="preserve">   </v>
      </c>
    </row>
    <row r="2446" spans="1:75" x14ac:dyDescent="0.25">
      <c r="A2446" s="134">
        <f t="shared" si="1244"/>
        <v>0</v>
      </c>
      <c r="BW2446" s="136" t="str">
        <f t="shared" si="1245"/>
        <v xml:space="preserve">   </v>
      </c>
    </row>
    <row r="2447" spans="1:75" x14ac:dyDescent="0.25">
      <c r="A2447" s="134">
        <f t="shared" si="1244"/>
        <v>0</v>
      </c>
      <c r="BW2447" s="136" t="str">
        <f t="shared" si="1245"/>
        <v xml:space="preserve">   </v>
      </c>
    </row>
    <row r="2448" spans="1:75" x14ac:dyDescent="0.25">
      <c r="A2448" s="134">
        <f t="shared" si="1244"/>
        <v>0</v>
      </c>
      <c r="BW2448" s="136" t="str">
        <f t="shared" si="1245"/>
        <v xml:space="preserve">   </v>
      </c>
    </row>
    <row r="2449" spans="1:75" x14ac:dyDescent="0.25">
      <c r="A2449" s="134">
        <f t="shared" si="1244"/>
        <v>0</v>
      </c>
      <c r="BW2449" s="136" t="str">
        <f t="shared" si="1245"/>
        <v xml:space="preserve">   </v>
      </c>
    </row>
    <row r="2450" spans="1:75" x14ac:dyDescent="0.25">
      <c r="A2450" s="134">
        <f t="shared" si="1244"/>
        <v>0</v>
      </c>
      <c r="BW2450" s="136" t="str">
        <f t="shared" si="1245"/>
        <v xml:space="preserve">   </v>
      </c>
    </row>
    <row r="2451" spans="1:75" x14ac:dyDescent="0.25">
      <c r="A2451" s="134">
        <f t="shared" si="1244"/>
        <v>0</v>
      </c>
      <c r="BW2451" s="136" t="str">
        <f t="shared" si="1245"/>
        <v xml:space="preserve">   </v>
      </c>
    </row>
    <row r="2452" spans="1:75" x14ac:dyDescent="0.25">
      <c r="A2452" s="134">
        <f t="shared" si="1244"/>
        <v>0</v>
      </c>
      <c r="BW2452" s="136" t="str">
        <f t="shared" si="1245"/>
        <v xml:space="preserve">   </v>
      </c>
    </row>
    <row r="2453" spans="1:75" x14ac:dyDescent="0.25">
      <c r="A2453" s="134">
        <f t="shared" si="1244"/>
        <v>0</v>
      </c>
      <c r="BW2453" s="136" t="str">
        <f t="shared" si="1245"/>
        <v xml:space="preserve">   </v>
      </c>
    </row>
    <row r="2454" spans="1:75" x14ac:dyDescent="0.25">
      <c r="A2454" s="134">
        <f t="shared" si="1244"/>
        <v>0</v>
      </c>
      <c r="BW2454" s="136" t="str">
        <f t="shared" si="1245"/>
        <v xml:space="preserve">   </v>
      </c>
    </row>
    <row r="2455" spans="1:75" x14ac:dyDescent="0.25">
      <c r="A2455" s="134">
        <f t="shared" si="1244"/>
        <v>0</v>
      </c>
      <c r="BW2455" s="136" t="str">
        <f t="shared" si="1245"/>
        <v xml:space="preserve">   </v>
      </c>
    </row>
    <row r="2456" spans="1:75" x14ac:dyDescent="0.25">
      <c r="A2456" s="134">
        <f t="shared" si="1244"/>
        <v>0</v>
      </c>
      <c r="BW2456" s="136" t="str">
        <f t="shared" si="1245"/>
        <v xml:space="preserve">   </v>
      </c>
    </row>
    <row r="2457" spans="1:75" x14ac:dyDescent="0.25">
      <c r="A2457" s="134">
        <f t="shared" si="1244"/>
        <v>0</v>
      </c>
      <c r="BW2457" s="136" t="str">
        <f t="shared" si="1245"/>
        <v xml:space="preserve">   </v>
      </c>
    </row>
    <row r="2458" spans="1:75" x14ac:dyDescent="0.25">
      <c r="A2458" s="134">
        <f t="shared" si="1244"/>
        <v>0</v>
      </c>
      <c r="BW2458" s="136" t="str">
        <f t="shared" si="1245"/>
        <v xml:space="preserve">   </v>
      </c>
    </row>
    <row r="2459" spans="1:75" x14ac:dyDescent="0.25">
      <c r="A2459" s="134">
        <f t="shared" si="1244"/>
        <v>0</v>
      </c>
      <c r="BW2459" s="136" t="str">
        <f t="shared" si="1245"/>
        <v xml:space="preserve">   </v>
      </c>
    </row>
    <row r="2460" spans="1:75" x14ac:dyDescent="0.25">
      <c r="A2460" s="134">
        <f t="shared" si="1244"/>
        <v>0</v>
      </c>
      <c r="BW2460" s="136" t="str">
        <f t="shared" si="1245"/>
        <v xml:space="preserve">   </v>
      </c>
    </row>
    <row r="2461" spans="1:75" x14ac:dyDescent="0.25">
      <c r="A2461" s="134">
        <f t="shared" si="1244"/>
        <v>0</v>
      </c>
      <c r="BW2461" s="136" t="str">
        <f t="shared" si="1245"/>
        <v xml:space="preserve">   </v>
      </c>
    </row>
    <row r="2462" spans="1:75" x14ac:dyDescent="0.25">
      <c r="A2462" s="134">
        <f t="shared" si="1244"/>
        <v>0</v>
      </c>
      <c r="BW2462" s="136" t="str">
        <f t="shared" si="1245"/>
        <v xml:space="preserve">   </v>
      </c>
    </row>
    <row r="2463" spans="1:75" x14ac:dyDescent="0.25">
      <c r="A2463" s="134">
        <f t="shared" si="1244"/>
        <v>0</v>
      </c>
      <c r="BW2463" s="136" t="str">
        <f t="shared" si="1245"/>
        <v xml:space="preserve">   </v>
      </c>
    </row>
    <row r="2464" spans="1:75" x14ac:dyDescent="0.25">
      <c r="A2464" s="134">
        <f t="shared" si="1244"/>
        <v>0</v>
      </c>
      <c r="BW2464" s="136" t="str">
        <f t="shared" si="1245"/>
        <v xml:space="preserve">   </v>
      </c>
    </row>
    <row r="2465" spans="1:75" x14ac:dyDescent="0.25">
      <c r="A2465" s="134">
        <f t="shared" si="1244"/>
        <v>0</v>
      </c>
      <c r="BW2465" s="136" t="str">
        <f t="shared" si="1245"/>
        <v xml:space="preserve">   </v>
      </c>
    </row>
    <row r="2466" spans="1:75" x14ac:dyDescent="0.25">
      <c r="A2466" s="134">
        <f t="shared" si="1244"/>
        <v>0</v>
      </c>
      <c r="BW2466" s="136" t="str">
        <f t="shared" si="1245"/>
        <v xml:space="preserve">   </v>
      </c>
    </row>
    <row r="2467" spans="1:75" x14ac:dyDescent="0.25">
      <c r="A2467" s="134">
        <f t="shared" si="1244"/>
        <v>0</v>
      </c>
      <c r="BW2467" s="136" t="str">
        <f t="shared" si="1245"/>
        <v xml:space="preserve">   </v>
      </c>
    </row>
    <row r="2468" spans="1:75" x14ac:dyDescent="0.25">
      <c r="A2468" s="134">
        <f t="shared" si="1244"/>
        <v>0</v>
      </c>
      <c r="BW2468" s="136" t="str">
        <f t="shared" si="1245"/>
        <v xml:space="preserve">   </v>
      </c>
    </row>
    <row r="2469" spans="1:75" x14ac:dyDescent="0.25">
      <c r="A2469" s="134">
        <f t="shared" si="1244"/>
        <v>0</v>
      </c>
      <c r="BW2469" s="136" t="str">
        <f t="shared" si="1245"/>
        <v xml:space="preserve">   </v>
      </c>
    </row>
    <row r="2470" spans="1:75" x14ac:dyDescent="0.25">
      <c r="A2470" s="134">
        <f t="shared" si="1244"/>
        <v>0</v>
      </c>
      <c r="BW2470" s="136" t="str">
        <f t="shared" si="1245"/>
        <v xml:space="preserve">   </v>
      </c>
    </row>
    <row r="2471" spans="1:75" x14ac:dyDescent="0.25">
      <c r="A2471" s="134">
        <f t="shared" si="1244"/>
        <v>0</v>
      </c>
      <c r="BW2471" s="136" t="str">
        <f t="shared" si="1245"/>
        <v xml:space="preserve">   </v>
      </c>
    </row>
    <row r="2472" spans="1:75" x14ac:dyDescent="0.25">
      <c r="A2472" s="134">
        <f t="shared" si="1244"/>
        <v>0</v>
      </c>
      <c r="BW2472" s="136" t="str">
        <f t="shared" si="1245"/>
        <v xml:space="preserve">   </v>
      </c>
    </row>
    <row r="2473" spans="1:75" x14ac:dyDescent="0.25">
      <c r="A2473" s="134">
        <f t="shared" si="1244"/>
        <v>0</v>
      </c>
      <c r="BW2473" s="136" t="str">
        <f t="shared" si="1245"/>
        <v xml:space="preserve">   </v>
      </c>
    </row>
    <row r="2474" spans="1:75" x14ac:dyDescent="0.25">
      <c r="A2474" s="134">
        <f t="shared" si="1244"/>
        <v>0</v>
      </c>
      <c r="BW2474" s="136" t="str">
        <f t="shared" si="1245"/>
        <v xml:space="preserve">   </v>
      </c>
    </row>
    <row r="2475" spans="1:75" x14ac:dyDescent="0.25">
      <c r="A2475" s="134">
        <f t="shared" si="1244"/>
        <v>0</v>
      </c>
      <c r="BW2475" s="136" t="str">
        <f t="shared" si="1245"/>
        <v xml:space="preserve">   </v>
      </c>
    </row>
    <row r="2476" spans="1:75" x14ac:dyDescent="0.25">
      <c r="A2476" s="134">
        <f t="shared" si="1244"/>
        <v>0</v>
      </c>
      <c r="BW2476" s="136" t="str">
        <f t="shared" si="1245"/>
        <v xml:space="preserve">   </v>
      </c>
    </row>
    <row r="2477" spans="1:75" x14ac:dyDescent="0.25">
      <c r="A2477" s="134">
        <f t="shared" si="1244"/>
        <v>0</v>
      </c>
      <c r="BW2477" s="136" t="str">
        <f t="shared" si="1245"/>
        <v xml:space="preserve">   </v>
      </c>
    </row>
    <row r="2478" spans="1:75" x14ac:dyDescent="0.25">
      <c r="A2478" s="134">
        <f t="shared" si="1244"/>
        <v>0</v>
      </c>
      <c r="BW2478" s="136" t="str">
        <f t="shared" si="1245"/>
        <v xml:space="preserve">   </v>
      </c>
    </row>
    <row r="2479" spans="1:75" x14ac:dyDescent="0.25">
      <c r="A2479" s="134">
        <f t="shared" si="1244"/>
        <v>0</v>
      </c>
      <c r="BW2479" s="136" t="str">
        <f t="shared" si="1245"/>
        <v xml:space="preserve">   </v>
      </c>
    </row>
    <row r="2480" spans="1:75" x14ac:dyDescent="0.25">
      <c r="A2480" s="134">
        <f t="shared" si="1244"/>
        <v>0</v>
      </c>
      <c r="BW2480" s="136" t="str">
        <f t="shared" si="1245"/>
        <v xml:space="preserve">   </v>
      </c>
    </row>
    <row r="2481" spans="1:75" x14ac:dyDescent="0.25">
      <c r="A2481" s="134">
        <f t="shared" si="1244"/>
        <v>0</v>
      </c>
      <c r="BW2481" s="136" t="str">
        <f t="shared" si="1245"/>
        <v xml:space="preserve">   </v>
      </c>
    </row>
    <row r="2482" spans="1:75" x14ac:dyDescent="0.25">
      <c r="A2482" s="134">
        <f t="shared" si="1244"/>
        <v>0</v>
      </c>
      <c r="BW2482" s="136" t="str">
        <f t="shared" si="1245"/>
        <v xml:space="preserve">   </v>
      </c>
    </row>
    <row r="2483" spans="1:75" x14ac:dyDescent="0.25">
      <c r="A2483" s="134">
        <f t="shared" ref="A2483:A2546" si="1246">CN2483</f>
        <v>0</v>
      </c>
      <c r="BW2483" s="136" t="str">
        <f t="shared" si="1245"/>
        <v xml:space="preserve">   </v>
      </c>
    </row>
    <row r="2484" spans="1:75" x14ac:dyDescent="0.25">
      <c r="A2484" s="134">
        <f t="shared" si="1246"/>
        <v>0</v>
      </c>
      <c r="BW2484" s="136" t="str">
        <f t="shared" si="1245"/>
        <v xml:space="preserve">   </v>
      </c>
    </row>
    <row r="2485" spans="1:75" x14ac:dyDescent="0.25">
      <c r="A2485" s="134">
        <f t="shared" si="1246"/>
        <v>0</v>
      </c>
      <c r="BW2485" s="136" t="str">
        <f t="shared" si="1245"/>
        <v xml:space="preserve">   </v>
      </c>
    </row>
    <row r="2486" spans="1:75" x14ac:dyDescent="0.25">
      <c r="A2486" s="134">
        <f t="shared" si="1246"/>
        <v>0</v>
      </c>
      <c r="BW2486" s="136" t="str">
        <f t="shared" si="1245"/>
        <v xml:space="preserve">   </v>
      </c>
    </row>
    <row r="2487" spans="1:75" x14ac:dyDescent="0.25">
      <c r="A2487" s="134">
        <f t="shared" si="1246"/>
        <v>0</v>
      </c>
      <c r="BW2487" s="136" t="str">
        <f t="shared" si="1245"/>
        <v xml:space="preserve">   </v>
      </c>
    </row>
    <row r="2488" spans="1:75" x14ac:dyDescent="0.25">
      <c r="A2488" s="134">
        <f t="shared" si="1246"/>
        <v>0</v>
      </c>
      <c r="BW2488" s="136" t="str">
        <f t="shared" si="1245"/>
        <v xml:space="preserve">   </v>
      </c>
    </row>
    <row r="2489" spans="1:75" x14ac:dyDescent="0.25">
      <c r="A2489" s="134">
        <f t="shared" si="1246"/>
        <v>0</v>
      </c>
      <c r="BW2489" s="136" t="str">
        <f t="shared" si="1245"/>
        <v xml:space="preserve">   </v>
      </c>
    </row>
    <row r="2490" spans="1:75" x14ac:dyDescent="0.25">
      <c r="A2490" s="134">
        <f t="shared" si="1246"/>
        <v>0</v>
      </c>
      <c r="BW2490" s="136" t="str">
        <f t="shared" si="1245"/>
        <v xml:space="preserve">   </v>
      </c>
    </row>
    <row r="2491" spans="1:75" x14ac:dyDescent="0.25">
      <c r="A2491" s="134">
        <f t="shared" si="1246"/>
        <v>0</v>
      </c>
      <c r="BW2491" s="136" t="str">
        <f t="shared" si="1245"/>
        <v xml:space="preserve">   </v>
      </c>
    </row>
    <row r="2492" spans="1:75" x14ac:dyDescent="0.25">
      <c r="A2492" s="134">
        <f t="shared" si="1246"/>
        <v>0</v>
      </c>
      <c r="BW2492" s="136" t="str">
        <f t="shared" si="1245"/>
        <v xml:space="preserve">   </v>
      </c>
    </row>
    <row r="2493" spans="1:75" x14ac:dyDescent="0.25">
      <c r="A2493" s="134">
        <f t="shared" si="1246"/>
        <v>0</v>
      </c>
      <c r="BW2493" s="136" t="str">
        <f t="shared" si="1245"/>
        <v xml:space="preserve">   </v>
      </c>
    </row>
    <row r="2494" spans="1:75" x14ac:dyDescent="0.25">
      <c r="A2494" s="134">
        <f t="shared" si="1246"/>
        <v>0</v>
      </c>
      <c r="BW2494" s="136" t="str">
        <f t="shared" si="1245"/>
        <v xml:space="preserve">   </v>
      </c>
    </row>
    <row r="2495" spans="1:75" x14ac:dyDescent="0.25">
      <c r="A2495" s="134">
        <f t="shared" si="1246"/>
        <v>0</v>
      </c>
      <c r="BW2495" s="136" t="str">
        <f t="shared" si="1245"/>
        <v xml:space="preserve">   </v>
      </c>
    </row>
    <row r="2496" spans="1:75" x14ac:dyDescent="0.25">
      <c r="A2496" s="134">
        <f t="shared" si="1246"/>
        <v>0</v>
      </c>
      <c r="BW2496" s="136" t="str">
        <f t="shared" si="1245"/>
        <v xml:space="preserve">   </v>
      </c>
    </row>
    <row r="2497" spans="1:75" x14ac:dyDescent="0.25">
      <c r="A2497" s="134">
        <f t="shared" si="1246"/>
        <v>0</v>
      </c>
      <c r="BW2497" s="136" t="str">
        <f t="shared" si="1245"/>
        <v xml:space="preserve">   </v>
      </c>
    </row>
    <row r="2498" spans="1:75" x14ac:dyDescent="0.25">
      <c r="A2498" s="134">
        <f t="shared" si="1246"/>
        <v>0</v>
      </c>
      <c r="BW2498" s="136" t="str">
        <f t="shared" si="1245"/>
        <v xml:space="preserve">   </v>
      </c>
    </row>
    <row r="2499" spans="1:75" x14ac:dyDescent="0.25">
      <c r="A2499" s="134">
        <f t="shared" si="1246"/>
        <v>0</v>
      </c>
      <c r="BW2499" s="136" t="str">
        <f t="shared" ref="BW2499:BW2562" si="1247">CONCATENATE(CJ2499," ",CK2499," ",CL2499," ",DV2499)</f>
        <v xml:space="preserve">   </v>
      </c>
    </row>
    <row r="2500" spans="1:75" x14ac:dyDescent="0.25">
      <c r="A2500" s="134">
        <f t="shared" si="1246"/>
        <v>0</v>
      </c>
      <c r="BW2500" s="136" t="str">
        <f t="shared" si="1247"/>
        <v xml:space="preserve">   </v>
      </c>
    </row>
    <row r="2501" spans="1:75" x14ac:dyDescent="0.25">
      <c r="A2501" s="134">
        <f t="shared" si="1246"/>
        <v>0</v>
      </c>
      <c r="BW2501" s="136" t="str">
        <f t="shared" si="1247"/>
        <v xml:space="preserve">   </v>
      </c>
    </row>
    <row r="2502" spans="1:75" x14ac:dyDescent="0.25">
      <c r="A2502" s="134">
        <f t="shared" si="1246"/>
        <v>0</v>
      </c>
      <c r="BW2502" s="136" t="str">
        <f t="shared" si="1247"/>
        <v xml:space="preserve">   </v>
      </c>
    </row>
    <row r="2503" spans="1:75" x14ac:dyDescent="0.25">
      <c r="A2503" s="134">
        <f t="shared" si="1246"/>
        <v>0</v>
      </c>
      <c r="BW2503" s="136" t="str">
        <f t="shared" si="1247"/>
        <v xml:space="preserve">   </v>
      </c>
    </row>
    <row r="2504" spans="1:75" x14ac:dyDescent="0.25">
      <c r="A2504" s="134">
        <f t="shared" si="1246"/>
        <v>0</v>
      </c>
      <c r="BW2504" s="136" t="str">
        <f t="shared" si="1247"/>
        <v xml:space="preserve">   </v>
      </c>
    </row>
    <row r="2505" spans="1:75" x14ac:dyDescent="0.25">
      <c r="A2505" s="134">
        <f t="shared" si="1246"/>
        <v>0</v>
      </c>
      <c r="BW2505" s="136" t="str">
        <f t="shared" si="1247"/>
        <v xml:space="preserve">   </v>
      </c>
    </row>
    <row r="2506" spans="1:75" x14ac:dyDescent="0.25">
      <c r="A2506" s="134">
        <f t="shared" si="1246"/>
        <v>0</v>
      </c>
      <c r="BW2506" s="136" t="str">
        <f t="shared" si="1247"/>
        <v xml:space="preserve">   </v>
      </c>
    </row>
    <row r="2507" spans="1:75" x14ac:dyDescent="0.25">
      <c r="A2507" s="134">
        <f t="shared" si="1246"/>
        <v>0</v>
      </c>
      <c r="BW2507" s="136" t="str">
        <f t="shared" si="1247"/>
        <v xml:space="preserve">   </v>
      </c>
    </row>
    <row r="2508" spans="1:75" x14ac:dyDescent="0.25">
      <c r="A2508" s="134">
        <f t="shared" si="1246"/>
        <v>0</v>
      </c>
      <c r="BW2508" s="136" t="str">
        <f t="shared" si="1247"/>
        <v xml:space="preserve">   </v>
      </c>
    </row>
    <row r="2509" spans="1:75" x14ac:dyDescent="0.25">
      <c r="A2509" s="134">
        <f t="shared" si="1246"/>
        <v>0</v>
      </c>
      <c r="BW2509" s="136" t="str">
        <f t="shared" si="1247"/>
        <v xml:space="preserve">   </v>
      </c>
    </row>
    <row r="2510" spans="1:75" x14ac:dyDescent="0.25">
      <c r="A2510" s="134">
        <f t="shared" si="1246"/>
        <v>0</v>
      </c>
      <c r="BW2510" s="136" t="str">
        <f t="shared" si="1247"/>
        <v xml:space="preserve">   </v>
      </c>
    </row>
    <row r="2511" spans="1:75" x14ac:dyDescent="0.25">
      <c r="A2511" s="134">
        <f t="shared" si="1246"/>
        <v>0</v>
      </c>
      <c r="BW2511" s="136" t="str">
        <f t="shared" si="1247"/>
        <v xml:space="preserve">   </v>
      </c>
    </row>
    <row r="2512" spans="1:75" x14ac:dyDescent="0.25">
      <c r="A2512" s="134">
        <f t="shared" si="1246"/>
        <v>0</v>
      </c>
      <c r="BW2512" s="136" t="str">
        <f t="shared" si="1247"/>
        <v xml:space="preserve">   </v>
      </c>
    </row>
    <row r="2513" spans="1:75" x14ac:dyDescent="0.25">
      <c r="A2513" s="134">
        <f t="shared" si="1246"/>
        <v>0</v>
      </c>
      <c r="BW2513" s="136" t="str">
        <f t="shared" si="1247"/>
        <v xml:space="preserve">   </v>
      </c>
    </row>
    <row r="2514" spans="1:75" x14ac:dyDescent="0.25">
      <c r="A2514" s="134">
        <f t="shared" si="1246"/>
        <v>0</v>
      </c>
      <c r="BW2514" s="136" t="str">
        <f t="shared" si="1247"/>
        <v xml:space="preserve">   </v>
      </c>
    </row>
    <row r="2515" spans="1:75" x14ac:dyDescent="0.25">
      <c r="A2515" s="134">
        <f t="shared" si="1246"/>
        <v>0</v>
      </c>
      <c r="BW2515" s="136" t="str">
        <f t="shared" si="1247"/>
        <v xml:space="preserve">   </v>
      </c>
    </row>
    <row r="2516" spans="1:75" x14ac:dyDescent="0.25">
      <c r="A2516" s="134">
        <f t="shared" si="1246"/>
        <v>0</v>
      </c>
      <c r="BW2516" s="136" t="str">
        <f t="shared" si="1247"/>
        <v xml:space="preserve">   </v>
      </c>
    </row>
    <row r="2517" spans="1:75" x14ac:dyDescent="0.25">
      <c r="A2517" s="134">
        <f t="shared" si="1246"/>
        <v>0</v>
      </c>
      <c r="BW2517" s="136" t="str">
        <f t="shared" si="1247"/>
        <v xml:space="preserve">   </v>
      </c>
    </row>
    <row r="2518" spans="1:75" x14ac:dyDescent="0.25">
      <c r="A2518" s="134">
        <f t="shared" si="1246"/>
        <v>0</v>
      </c>
      <c r="BW2518" s="136" t="str">
        <f t="shared" si="1247"/>
        <v xml:space="preserve">   </v>
      </c>
    </row>
    <row r="2519" spans="1:75" x14ac:dyDescent="0.25">
      <c r="A2519" s="134">
        <f t="shared" si="1246"/>
        <v>0</v>
      </c>
      <c r="BW2519" s="136" t="str">
        <f t="shared" si="1247"/>
        <v xml:space="preserve">   </v>
      </c>
    </row>
    <row r="2520" spans="1:75" x14ac:dyDescent="0.25">
      <c r="A2520" s="134">
        <f t="shared" si="1246"/>
        <v>0</v>
      </c>
      <c r="BW2520" s="136" t="str">
        <f t="shared" si="1247"/>
        <v xml:space="preserve">   </v>
      </c>
    </row>
    <row r="2521" spans="1:75" x14ac:dyDescent="0.25">
      <c r="A2521" s="134">
        <f t="shared" si="1246"/>
        <v>0</v>
      </c>
      <c r="BW2521" s="136" t="str">
        <f t="shared" si="1247"/>
        <v xml:space="preserve">   </v>
      </c>
    </row>
    <row r="2522" spans="1:75" x14ac:dyDescent="0.25">
      <c r="A2522" s="134">
        <f t="shared" si="1246"/>
        <v>0</v>
      </c>
      <c r="BW2522" s="136" t="str">
        <f t="shared" si="1247"/>
        <v xml:space="preserve">   </v>
      </c>
    </row>
    <row r="2523" spans="1:75" x14ac:dyDescent="0.25">
      <c r="A2523" s="134">
        <f t="shared" si="1246"/>
        <v>0</v>
      </c>
      <c r="BW2523" s="136" t="str">
        <f t="shared" si="1247"/>
        <v xml:space="preserve">   </v>
      </c>
    </row>
    <row r="2524" spans="1:75" x14ac:dyDescent="0.25">
      <c r="A2524" s="134">
        <f t="shared" si="1246"/>
        <v>0</v>
      </c>
      <c r="BW2524" s="136" t="str">
        <f t="shared" si="1247"/>
        <v xml:space="preserve">   </v>
      </c>
    </row>
    <row r="2525" spans="1:75" x14ac:dyDescent="0.25">
      <c r="A2525" s="134">
        <f t="shared" si="1246"/>
        <v>0</v>
      </c>
      <c r="BW2525" s="136" t="str">
        <f t="shared" si="1247"/>
        <v xml:space="preserve">   </v>
      </c>
    </row>
    <row r="2526" spans="1:75" x14ac:dyDescent="0.25">
      <c r="A2526" s="134">
        <f t="shared" si="1246"/>
        <v>0</v>
      </c>
      <c r="BW2526" s="136" t="str">
        <f t="shared" si="1247"/>
        <v xml:space="preserve">   </v>
      </c>
    </row>
    <row r="2527" spans="1:75" x14ac:dyDescent="0.25">
      <c r="A2527" s="134">
        <f t="shared" si="1246"/>
        <v>0</v>
      </c>
      <c r="BW2527" s="136" t="str">
        <f t="shared" si="1247"/>
        <v xml:space="preserve">   </v>
      </c>
    </row>
    <row r="2528" spans="1:75" x14ac:dyDescent="0.25">
      <c r="A2528" s="134">
        <f t="shared" si="1246"/>
        <v>0</v>
      </c>
      <c r="BW2528" s="136" t="str">
        <f t="shared" si="1247"/>
        <v xml:space="preserve">   </v>
      </c>
    </row>
    <row r="2529" spans="1:75" x14ac:dyDescent="0.25">
      <c r="A2529" s="134">
        <f t="shared" si="1246"/>
        <v>0</v>
      </c>
      <c r="BW2529" s="136" t="str">
        <f t="shared" si="1247"/>
        <v xml:space="preserve">   </v>
      </c>
    </row>
    <row r="2530" spans="1:75" x14ac:dyDescent="0.25">
      <c r="A2530" s="134">
        <f t="shared" si="1246"/>
        <v>0</v>
      </c>
      <c r="BW2530" s="136" t="str">
        <f t="shared" si="1247"/>
        <v xml:space="preserve">   </v>
      </c>
    </row>
    <row r="2531" spans="1:75" x14ac:dyDescent="0.25">
      <c r="A2531" s="134">
        <f t="shared" si="1246"/>
        <v>0</v>
      </c>
      <c r="BW2531" s="136" t="str">
        <f t="shared" si="1247"/>
        <v xml:space="preserve">   </v>
      </c>
    </row>
    <row r="2532" spans="1:75" x14ac:dyDescent="0.25">
      <c r="A2532" s="134">
        <f t="shared" si="1246"/>
        <v>0</v>
      </c>
      <c r="BW2532" s="136" t="str">
        <f t="shared" si="1247"/>
        <v xml:space="preserve">   </v>
      </c>
    </row>
    <row r="2533" spans="1:75" x14ac:dyDescent="0.25">
      <c r="A2533" s="134">
        <f t="shared" si="1246"/>
        <v>0</v>
      </c>
      <c r="BW2533" s="136" t="str">
        <f t="shared" si="1247"/>
        <v xml:space="preserve">   </v>
      </c>
    </row>
    <row r="2534" spans="1:75" x14ac:dyDescent="0.25">
      <c r="A2534" s="134">
        <f t="shared" si="1246"/>
        <v>0</v>
      </c>
      <c r="BW2534" s="136" t="str">
        <f t="shared" si="1247"/>
        <v xml:space="preserve">   </v>
      </c>
    </row>
    <row r="2535" spans="1:75" x14ac:dyDescent="0.25">
      <c r="A2535" s="134">
        <f t="shared" si="1246"/>
        <v>0</v>
      </c>
      <c r="BW2535" s="136" t="str">
        <f t="shared" si="1247"/>
        <v xml:space="preserve">   </v>
      </c>
    </row>
    <row r="2536" spans="1:75" x14ac:dyDescent="0.25">
      <c r="A2536" s="134">
        <f t="shared" si="1246"/>
        <v>0</v>
      </c>
      <c r="BW2536" s="136" t="str">
        <f t="shared" si="1247"/>
        <v xml:space="preserve">   </v>
      </c>
    </row>
    <row r="2537" spans="1:75" x14ac:dyDescent="0.25">
      <c r="A2537" s="134">
        <f t="shared" si="1246"/>
        <v>0</v>
      </c>
      <c r="BW2537" s="136" t="str">
        <f t="shared" si="1247"/>
        <v xml:space="preserve">   </v>
      </c>
    </row>
    <row r="2538" spans="1:75" x14ac:dyDescent="0.25">
      <c r="A2538" s="134">
        <f t="shared" si="1246"/>
        <v>0</v>
      </c>
      <c r="BW2538" s="136" t="str">
        <f t="shared" si="1247"/>
        <v xml:space="preserve">   </v>
      </c>
    </row>
    <row r="2539" spans="1:75" x14ac:dyDescent="0.25">
      <c r="A2539" s="134">
        <f t="shared" si="1246"/>
        <v>0</v>
      </c>
      <c r="BW2539" s="136" t="str">
        <f t="shared" si="1247"/>
        <v xml:space="preserve">   </v>
      </c>
    </row>
    <row r="2540" spans="1:75" x14ac:dyDescent="0.25">
      <c r="A2540" s="134">
        <f t="shared" si="1246"/>
        <v>0</v>
      </c>
      <c r="BW2540" s="136" t="str">
        <f t="shared" si="1247"/>
        <v xml:space="preserve">   </v>
      </c>
    </row>
    <row r="2541" spans="1:75" x14ac:dyDescent="0.25">
      <c r="A2541" s="134">
        <f t="shared" si="1246"/>
        <v>0</v>
      </c>
      <c r="BW2541" s="136" t="str">
        <f t="shared" si="1247"/>
        <v xml:space="preserve">   </v>
      </c>
    </row>
    <row r="2542" spans="1:75" x14ac:dyDescent="0.25">
      <c r="A2542" s="134">
        <f t="shared" si="1246"/>
        <v>0</v>
      </c>
      <c r="BW2542" s="136" t="str">
        <f t="shared" si="1247"/>
        <v xml:space="preserve">   </v>
      </c>
    </row>
    <row r="2543" spans="1:75" x14ac:dyDescent="0.25">
      <c r="A2543" s="134">
        <f t="shared" si="1246"/>
        <v>0</v>
      </c>
      <c r="BW2543" s="136" t="str">
        <f t="shared" si="1247"/>
        <v xml:space="preserve">   </v>
      </c>
    </row>
    <row r="2544" spans="1:75" x14ac:dyDescent="0.25">
      <c r="A2544" s="134">
        <f t="shared" si="1246"/>
        <v>0</v>
      </c>
      <c r="BW2544" s="136" t="str">
        <f t="shared" si="1247"/>
        <v xml:space="preserve">   </v>
      </c>
    </row>
    <row r="2545" spans="1:75" x14ac:dyDescent="0.25">
      <c r="A2545" s="134">
        <f t="shared" si="1246"/>
        <v>0</v>
      </c>
      <c r="BW2545" s="136" t="str">
        <f t="shared" si="1247"/>
        <v xml:space="preserve">   </v>
      </c>
    </row>
    <row r="2546" spans="1:75" x14ac:dyDescent="0.25">
      <c r="A2546" s="134">
        <f t="shared" si="1246"/>
        <v>0</v>
      </c>
      <c r="BW2546" s="136" t="str">
        <f t="shared" si="1247"/>
        <v xml:space="preserve">   </v>
      </c>
    </row>
    <row r="2547" spans="1:75" x14ac:dyDescent="0.25">
      <c r="A2547" s="134">
        <f t="shared" ref="A2547:A2610" si="1248">CN2547</f>
        <v>0</v>
      </c>
      <c r="BW2547" s="136" t="str">
        <f t="shared" si="1247"/>
        <v xml:space="preserve">   </v>
      </c>
    </row>
    <row r="2548" spans="1:75" x14ac:dyDescent="0.25">
      <c r="A2548" s="134">
        <f t="shared" si="1248"/>
        <v>0</v>
      </c>
      <c r="BW2548" s="136" t="str">
        <f t="shared" si="1247"/>
        <v xml:space="preserve">   </v>
      </c>
    </row>
    <row r="2549" spans="1:75" x14ac:dyDescent="0.25">
      <c r="A2549" s="134">
        <f t="shared" si="1248"/>
        <v>0</v>
      </c>
      <c r="BW2549" s="136" t="str">
        <f t="shared" si="1247"/>
        <v xml:space="preserve">   </v>
      </c>
    </row>
    <row r="2550" spans="1:75" x14ac:dyDescent="0.25">
      <c r="A2550" s="134">
        <f t="shared" si="1248"/>
        <v>0</v>
      </c>
      <c r="BW2550" s="136" t="str">
        <f t="shared" si="1247"/>
        <v xml:space="preserve">   </v>
      </c>
    </row>
    <row r="2551" spans="1:75" x14ac:dyDescent="0.25">
      <c r="A2551" s="134">
        <f t="shared" si="1248"/>
        <v>0</v>
      </c>
      <c r="BW2551" s="136" t="str">
        <f t="shared" si="1247"/>
        <v xml:space="preserve">   </v>
      </c>
    </row>
    <row r="2552" spans="1:75" x14ac:dyDescent="0.25">
      <c r="A2552" s="134">
        <f t="shared" si="1248"/>
        <v>0</v>
      </c>
      <c r="BW2552" s="136" t="str">
        <f t="shared" si="1247"/>
        <v xml:space="preserve">   </v>
      </c>
    </row>
    <row r="2553" spans="1:75" x14ac:dyDescent="0.25">
      <c r="A2553" s="134">
        <f t="shared" si="1248"/>
        <v>0</v>
      </c>
      <c r="BW2553" s="136" t="str">
        <f t="shared" si="1247"/>
        <v xml:space="preserve">   </v>
      </c>
    </row>
    <row r="2554" spans="1:75" x14ac:dyDescent="0.25">
      <c r="A2554" s="134">
        <f t="shared" si="1248"/>
        <v>0</v>
      </c>
      <c r="BW2554" s="136" t="str">
        <f t="shared" si="1247"/>
        <v xml:space="preserve">   </v>
      </c>
    </row>
    <row r="2555" spans="1:75" x14ac:dyDescent="0.25">
      <c r="A2555" s="134">
        <f t="shared" si="1248"/>
        <v>0</v>
      </c>
      <c r="BW2555" s="136" t="str">
        <f t="shared" si="1247"/>
        <v xml:space="preserve">   </v>
      </c>
    </row>
    <row r="2556" spans="1:75" x14ac:dyDescent="0.25">
      <c r="A2556" s="134">
        <f t="shared" si="1248"/>
        <v>0</v>
      </c>
      <c r="BW2556" s="136" t="str">
        <f t="shared" si="1247"/>
        <v xml:space="preserve">   </v>
      </c>
    </row>
    <row r="2557" spans="1:75" x14ac:dyDescent="0.25">
      <c r="A2557" s="134">
        <f t="shared" si="1248"/>
        <v>0</v>
      </c>
      <c r="BW2557" s="136" t="str">
        <f t="shared" si="1247"/>
        <v xml:space="preserve">   </v>
      </c>
    </row>
    <row r="2558" spans="1:75" x14ac:dyDescent="0.25">
      <c r="A2558" s="134">
        <f t="shared" si="1248"/>
        <v>0</v>
      </c>
      <c r="BW2558" s="136" t="str">
        <f t="shared" si="1247"/>
        <v xml:space="preserve">   </v>
      </c>
    </row>
    <row r="2559" spans="1:75" x14ac:dyDescent="0.25">
      <c r="A2559" s="134">
        <f t="shared" si="1248"/>
        <v>0</v>
      </c>
      <c r="BW2559" s="136" t="str">
        <f t="shared" si="1247"/>
        <v xml:space="preserve">   </v>
      </c>
    </row>
    <row r="2560" spans="1:75" x14ac:dyDescent="0.25">
      <c r="A2560" s="134">
        <f t="shared" si="1248"/>
        <v>0</v>
      </c>
      <c r="BW2560" s="136" t="str">
        <f t="shared" si="1247"/>
        <v xml:space="preserve">   </v>
      </c>
    </row>
    <row r="2561" spans="1:75" x14ac:dyDescent="0.25">
      <c r="A2561" s="134">
        <f t="shared" si="1248"/>
        <v>0</v>
      </c>
      <c r="BW2561" s="136" t="str">
        <f t="shared" si="1247"/>
        <v xml:space="preserve">   </v>
      </c>
    </row>
    <row r="2562" spans="1:75" x14ac:dyDescent="0.25">
      <c r="A2562" s="134">
        <f t="shared" si="1248"/>
        <v>0</v>
      </c>
      <c r="BW2562" s="136" t="str">
        <f t="shared" si="1247"/>
        <v xml:space="preserve">   </v>
      </c>
    </row>
    <row r="2563" spans="1:75" x14ac:dyDescent="0.25">
      <c r="A2563" s="134">
        <f t="shared" si="1248"/>
        <v>0</v>
      </c>
      <c r="BW2563" s="136" t="str">
        <f t="shared" ref="BW2563:BW2626" si="1249">CONCATENATE(CJ2563," ",CK2563," ",CL2563," ",DV2563)</f>
        <v xml:space="preserve">   </v>
      </c>
    </row>
    <row r="2564" spans="1:75" x14ac:dyDescent="0.25">
      <c r="A2564" s="134">
        <f t="shared" si="1248"/>
        <v>0</v>
      </c>
      <c r="BW2564" s="136" t="str">
        <f t="shared" si="1249"/>
        <v xml:space="preserve">   </v>
      </c>
    </row>
    <row r="2565" spans="1:75" x14ac:dyDescent="0.25">
      <c r="A2565" s="134">
        <f t="shared" si="1248"/>
        <v>0</v>
      </c>
      <c r="BW2565" s="136" t="str">
        <f t="shared" si="1249"/>
        <v xml:space="preserve">   </v>
      </c>
    </row>
    <row r="2566" spans="1:75" x14ac:dyDescent="0.25">
      <c r="A2566" s="134">
        <f t="shared" si="1248"/>
        <v>0</v>
      </c>
      <c r="BW2566" s="136" t="str">
        <f t="shared" si="1249"/>
        <v xml:space="preserve">   </v>
      </c>
    </row>
    <row r="2567" spans="1:75" x14ac:dyDescent="0.25">
      <c r="A2567" s="134">
        <f t="shared" si="1248"/>
        <v>0</v>
      </c>
      <c r="BW2567" s="136" t="str">
        <f t="shared" si="1249"/>
        <v xml:space="preserve">   </v>
      </c>
    </row>
    <row r="2568" spans="1:75" x14ac:dyDescent="0.25">
      <c r="A2568" s="134">
        <f t="shared" si="1248"/>
        <v>0</v>
      </c>
      <c r="BW2568" s="136" t="str">
        <f t="shared" si="1249"/>
        <v xml:space="preserve">   </v>
      </c>
    </row>
    <row r="2569" spans="1:75" x14ac:dyDescent="0.25">
      <c r="A2569" s="134">
        <f t="shared" si="1248"/>
        <v>0</v>
      </c>
      <c r="BW2569" s="136" t="str">
        <f t="shared" si="1249"/>
        <v xml:space="preserve">   </v>
      </c>
    </row>
    <row r="2570" spans="1:75" x14ac:dyDescent="0.25">
      <c r="A2570" s="134">
        <f t="shared" si="1248"/>
        <v>0</v>
      </c>
      <c r="BW2570" s="136" t="str">
        <f t="shared" si="1249"/>
        <v xml:space="preserve">   </v>
      </c>
    </row>
    <row r="2571" spans="1:75" x14ac:dyDescent="0.25">
      <c r="A2571" s="134">
        <f t="shared" si="1248"/>
        <v>0</v>
      </c>
      <c r="BW2571" s="136" t="str">
        <f t="shared" si="1249"/>
        <v xml:space="preserve">   </v>
      </c>
    </row>
    <row r="2572" spans="1:75" x14ac:dyDescent="0.25">
      <c r="A2572" s="134">
        <f t="shared" si="1248"/>
        <v>0</v>
      </c>
      <c r="BW2572" s="136" t="str">
        <f t="shared" si="1249"/>
        <v xml:space="preserve">   </v>
      </c>
    </row>
    <row r="2573" spans="1:75" x14ac:dyDescent="0.25">
      <c r="A2573" s="134">
        <f t="shared" si="1248"/>
        <v>0</v>
      </c>
      <c r="BW2573" s="136" t="str">
        <f t="shared" si="1249"/>
        <v xml:space="preserve">   </v>
      </c>
    </row>
    <row r="2574" spans="1:75" x14ac:dyDescent="0.25">
      <c r="A2574" s="134">
        <f t="shared" si="1248"/>
        <v>0</v>
      </c>
      <c r="BW2574" s="136" t="str">
        <f t="shared" si="1249"/>
        <v xml:space="preserve">   </v>
      </c>
    </row>
    <row r="2575" spans="1:75" x14ac:dyDescent="0.25">
      <c r="A2575" s="134">
        <f t="shared" si="1248"/>
        <v>0</v>
      </c>
      <c r="BW2575" s="136" t="str">
        <f t="shared" si="1249"/>
        <v xml:space="preserve">   </v>
      </c>
    </row>
    <row r="2576" spans="1:75" x14ac:dyDescent="0.25">
      <c r="A2576" s="134">
        <f t="shared" si="1248"/>
        <v>0</v>
      </c>
      <c r="BW2576" s="136" t="str">
        <f t="shared" si="1249"/>
        <v xml:space="preserve">   </v>
      </c>
    </row>
    <row r="2577" spans="1:75" x14ac:dyDescent="0.25">
      <c r="A2577" s="134">
        <f t="shared" si="1248"/>
        <v>0</v>
      </c>
      <c r="BW2577" s="136" t="str">
        <f t="shared" si="1249"/>
        <v xml:space="preserve">   </v>
      </c>
    </row>
    <row r="2578" spans="1:75" x14ac:dyDescent="0.25">
      <c r="A2578" s="134">
        <f t="shared" si="1248"/>
        <v>0</v>
      </c>
      <c r="BW2578" s="136" t="str">
        <f t="shared" si="1249"/>
        <v xml:space="preserve">   </v>
      </c>
    </row>
    <row r="2579" spans="1:75" x14ac:dyDescent="0.25">
      <c r="A2579" s="134">
        <f t="shared" si="1248"/>
        <v>0</v>
      </c>
      <c r="BW2579" s="136" t="str">
        <f t="shared" si="1249"/>
        <v xml:space="preserve">   </v>
      </c>
    </row>
    <row r="2580" spans="1:75" x14ac:dyDescent="0.25">
      <c r="A2580" s="134">
        <f t="shared" si="1248"/>
        <v>0</v>
      </c>
      <c r="BW2580" s="136" t="str">
        <f t="shared" si="1249"/>
        <v xml:space="preserve">   </v>
      </c>
    </row>
    <row r="2581" spans="1:75" x14ac:dyDescent="0.25">
      <c r="A2581" s="134">
        <f t="shared" si="1248"/>
        <v>0</v>
      </c>
      <c r="BW2581" s="136" t="str">
        <f t="shared" si="1249"/>
        <v xml:space="preserve">   </v>
      </c>
    </row>
    <row r="2582" spans="1:75" x14ac:dyDescent="0.25">
      <c r="A2582" s="134">
        <f t="shared" si="1248"/>
        <v>0</v>
      </c>
      <c r="BW2582" s="136" t="str">
        <f t="shared" si="1249"/>
        <v xml:space="preserve">   </v>
      </c>
    </row>
    <row r="2583" spans="1:75" x14ac:dyDescent="0.25">
      <c r="A2583" s="134">
        <f t="shared" si="1248"/>
        <v>0</v>
      </c>
      <c r="BW2583" s="136" t="str">
        <f t="shared" si="1249"/>
        <v xml:space="preserve">   </v>
      </c>
    </row>
    <row r="2584" spans="1:75" x14ac:dyDescent="0.25">
      <c r="A2584" s="134">
        <f t="shared" si="1248"/>
        <v>0</v>
      </c>
      <c r="BW2584" s="136" t="str">
        <f t="shared" si="1249"/>
        <v xml:space="preserve">   </v>
      </c>
    </row>
    <row r="2585" spans="1:75" x14ac:dyDescent="0.25">
      <c r="A2585" s="134">
        <f t="shared" si="1248"/>
        <v>0</v>
      </c>
      <c r="BW2585" s="136" t="str">
        <f t="shared" si="1249"/>
        <v xml:space="preserve">   </v>
      </c>
    </row>
    <row r="2586" spans="1:75" x14ac:dyDescent="0.25">
      <c r="A2586" s="134">
        <f t="shared" si="1248"/>
        <v>0</v>
      </c>
      <c r="BW2586" s="136" t="str">
        <f t="shared" si="1249"/>
        <v xml:space="preserve">   </v>
      </c>
    </row>
    <row r="2587" spans="1:75" x14ac:dyDescent="0.25">
      <c r="A2587" s="134">
        <f t="shared" si="1248"/>
        <v>0</v>
      </c>
      <c r="BW2587" s="136" t="str">
        <f t="shared" si="1249"/>
        <v xml:space="preserve">   </v>
      </c>
    </row>
    <row r="2588" spans="1:75" x14ac:dyDescent="0.25">
      <c r="A2588" s="134">
        <f t="shared" si="1248"/>
        <v>0</v>
      </c>
      <c r="BW2588" s="136" t="str">
        <f t="shared" si="1249"/>
        <v xml:space="preserve">   </v>
      </c>
    </row>
    <row r="2589" spans="1:75" x14ac:dyDescent="0.25">
      <c r="A2589" s="134">
        <f t="shared" si="1248"/>
        <v>0</v>
      </c>
      <c r="BW2589" s="136" t="str">
        <f t="shared" si="1249"/>
        <v xml:space="preserve">   </v>
      </c>
    </row>
    <row r="2590" spans="1:75" x14ac:dyDescent="0.25">
      <c r="A2590" s="134">
        <f t="shared" si="1248"/>
        <v>0</v>
      </c>
      <c r="BW2590" s="136" t="str">
        <f t="shared" si="1249"/>
        <v xml:space="preserve">   </v>
      </c>
    </row>
    <row r="2591" spans="1:75" x14ac:dyDescent="0.25">
      <c r="A2591" s="134">
        <f t="shared" si="1248"/>
        <v>0</v>
      </c>
      <c r="BW2591" s="136" t="str">
        <f t="shared" si="1249"/>
        <v xml:space="preserve">   </v>
      </c>
    </row>
    <row r="2592" spans="1:75" x14ac:dyDescent="0.25">
      <c r="A2592" s="134">
        <f t="shared" si="1248"/>
        <v>0</v>
      </c>
      <c r="BW2592" s="136" t="str">
        <f t="shared" si="1249"/>
        <v xml:space="preserve">   </v>
      </c>
    </row>
    <row r="2593" spans="1:75" x14ac:dyDescent="0.25">
      <c r="A2593" s="134">
        <f t="shared" si="1248"/>
        <v>0</v>
      </c>
      <c r="BW2593" s="136" t="str">
        <f t="shared" si="1249"/>
        <v xml:space="preserve">   </v>
      </c>
    </row>
    <row r="2594" spans="1:75" x14ac:dyDescent="0.25">
      <c r="A2594" s="134">
        <f t="shared" si="1248"/>
        <v>0</v>
      </c>
      <c r="BW2594" s="136" t="str">
        <f t="shared" si="1249"/>
        <v xml:space="preserve">   </v>
      </c>
    </row>
    <row r="2595" spans="1:75" x14ac:dyDescent="0.25">
      <c r="A2595" s="134">
        <f t="shared" si="1248"/>
        <v>0</v>
      </c>
      <c r="BW2595" s="136" t="str">
        <f t="shared" si="1249"/>
        <v xml:space="preserve">   </v>
      </c>
    </row>
    <row r="2596" spans="1:75" x14ac:dyDescent="0.25">
      <c r="A2596" s="134">
        <f t="shared" si="1248"/>
        <v>0</v>
      </c>
      <c r="BW2596" s="136" t="str">
        <f t="shared" si="1249"/>
        <v xml:space="preserve">   </v>
      </c>
    </row>
    <row r="2597" spans="1:75" x14ac:dyDescent="0.25">
      <c r="A2597" s="134">
        <f t="shared" si="1248"/>
        <v>0</v>
      </c>
      <c r="BW2597" s="136" t="str">
        <f t="shared" si="1249"/>
        <v xml:space="preserve">   </v>
      </c>
    </row>
    <row r="2598" spans="1:75" x14ac:dyDescent="0.25">
      <c r="A2598" s="134">
        <f t="shared" si="1248"/>
        <v>0</v>
      </c>
      <c r="BW2598" s="136" t="str">
        <f t="shared" si="1249"/>
        <v xml:space="preserve">   </v>
      </c>
    </row>
    <row r="2599" spans="1:75" x14ac:dyDescent="0.25">
      <c r="A2599" s="134">
        <f t="shared" si="1248"/>
        <v>0</v>
      </c>
      <c r="BW2599" s="136" t="str">
        <f t="shared" si="1249"/>
        <v xml:space="preserve">   </v>
      </c>
    </row>
    <row r="2600" spans="1:75" x14ac:dyDescent="0.25">
      <c r="A2600" s="134">
        <f t="shared" si="1248"/>
        <v>0</v>
      </c>
      <c r="BW2600" s="136" t="str">
        <f t="shared" si="1249"/>
        <v xml:space="preserve">   </v>
      </c>
    </row>
    <row r="2601" spans="1:75" x14ac:dyDescent="0.25">
      <c r="A2601" s="134">
        <f t="shared" si="1248"/>
        <v>0</v>
      </c>
      <c r="BW2601" s="136" t="str">
        <f t="shared" si="1249"/>
        <v xml:space="preserve">   </v>
      </c>
    </row>
    <row r="2602" spans="1:75" x14ac:dyDescent="0.25">
      <c r="A2602" s="134">
        <f t="shared" si="1248"/>
        <v>0</v>
      </c>
      <c r="BW2602" s="136" t="str">
        <f t="shared" si="1249"/>
        <v xml:space="preserve">   </v>
      </c>
    </row>
    <row r="2603" spans="1:75" x14ac:dyDescent="0.25">
      <c r="A2603" s="134">
        <f t="shared" si="1248"/>
        <v>0</v>
      </c>
      <c r="BW2603" s="136" t="str">
        <f t="shared" si="1249"/>
        <v xml:space="preserve">   </v>
      </c>
    </row>
    <row r="2604" spans="1:75" x14ac:dyDescent="0.25">
      <c r="A2604" s="134">
        <f t="shared" si="1248"/>
        <v>0</v>
      </c>
      <c r="BW2604" s="136" t="str">
        <f t="shared" si="1249"/>
        <v xml:space="preserve">   </v>
      </c>
    </row>
    <row r="2605" spans="1:75" x14ac:dyDescent="0.25">
      <c r="A2605" s="134">
        <f t="shared" si="1248"/>
        <v>0</v>
      </c>
      <c r="BW2605" s="136" t="str">
        <f t="shared" si="1249"/>
        <v xml:space="preserve">   </v>
      </c>
    </row>
    <row r="2606" spans="1:75" x14ac:dyDescent="0.25">
      <c r="A2606" s="134">
        <f t="shared" si="1248"/>
        <v>0</v>
      </c>
      <c r="BW2606" s="136" t="str">
        <f t="shared" si="1249"/>
        <v xml:space="preserve">   </v>
      </c>
    </row>
    <row r="2607" spans="1:75" x14ac:dyDescent="0.25">
      <c r="A2607" s="134">
        <f t="shared" si="1248"/>
        <v>0</v>
      </c>
      <c r="BW2607" s="136" t="str">
        <f t="shared" si="1249"/>
        <v xml:space="preserve">   </v>
      </c>
    </row>
    <row r="2608" spans="1:75" x14ac:dyDescent="0.25">
      <c r="A2608" s="134">
        <f t="shared" si="1248"/>
        <v>0</v>
      </c>
      <c r="BW2608" s="136" t="str">
        <f t="shared" si="1249"/>
        <v xml:space="preserve">   </v>
      </c>
    </row>
    <row r="2609" spans="1:75" x14ac:dyDescent="0.25">
      <c r="A2609" s="134">
        <f t="shared" si="1248"/>
        <v>0</v>
      </c>
      <c r="BW2609" s="136" t="str">
        <f t="shared" si="1249"/>
        <v xml:space="preserve">   </v>
      </c>
    </row>
    <row r="2610" spans="1:75" x14ac:dyDescent="0.25">
      <c r="A2610" s="134">
        <f t="shared" si="1248"/>
        <v>0</v>
      </c>
      <c r="BW2610" s="136" t="str">
        <f t="shared" si="1249"/>
        <v xml:space="preserve">   </v>
      </c>
    </row>
    <row r="2611" spans="1:75" x14ac:dyDescent="0.25">
      <c r="A2611" s="134">
        <f t="shared" ref="A2611:A2674" si="1250">CN2611</f>
        <v>0</v>
      </c>
      <c r="BW2611" s="136" t="str">
        <f t="shared" si="1249"/>
        <v xml:space="preserve">   </v>
      </c>
    </row>
    <row r="2612" spans="1:75" x14ac:dyDescent="0.25">
      <c r="A2612" s="134">
        <f t="shared" si="1250"/>
        <v>0</v>
      </c>
      <c r="BW2612" s="136" t="str">
        <f t="shared" si="1249"/>
        <v xml:space="preserve">   </v>
      </c>
    </row>
    <row r="2613" spans="1:75" x14ac:dyDescent="0.25">
      <c r="A2613" s="134">
        <f t="shared" si="1250"/>
        <v>0</v>
      </c>
      <c r="BW2613" s="136" t="str">
        <f t="shared" si="1249"/>
        <v xml:space="preserve">   </v>
      </c>
    </row>
    <row r="2614" spans="1:75" x14ac:dyDescent="0.25">
      <c r="A2614" s="134">
        <f t="shared" si="1250"/>
        <v>0</v>
      </c>
      <c r="BW2614" s="136" t="str">
        <f t="shared" si="1249"/>
        <v xml:space="preserve">   </v>
      </c>
    </row>
    <row r="2615" spans="1:75" x14ac:dyDescent="0.25">
      <c r="A2615" s="134">
        <f t="shared" si="1250"/>
        <v>0</v>
      </c>
      <c r="BW2615" s="136" t="str">
        <f t="shared" si="1249"/>
        <v xml:space="preserve">   </v>
      </c>
    </row>
    <row r="2616" spans="1:75" x14ac:dyDescent="0.25">
      <c r="A2616" s="134">
        <f t="shared" si="1250"/>
        <v>0</v>
      </c>
      <c r="BW2616" s="136" t="str">
        <f t="shared" si="1249"/>
        <v xml:space="preserve">   </v>
      </c>
    </row>
    <row r="2617" spans="1:75" x14ac:dyDescent="0.25">
      <c r="A2617" s="134">
        <f t="shared" si="1250"/>
        <v>0</v>
      </c>
      <c r="BW2617" s="136" t="str">
        <f t="shared" si="1249"/>
        <v xml:space="preserve">   </v>
      </c>
    </row>
    <row r="2618" spans="1:75" x14ac:dyDescent="0.25">
      <c r="A2618" s="134">
        <f t="shared" si="1250"/>
        <v>0</v>
      </c>
      <c r="BW2618" s="136" t="str">
        <f t="shared" si="1249"/>
        <v xml:space="preserve">   </v>
      </c>
    </row>
    <row r="2619" spans="1:75" x14ac:dyDescent="0.25">
      <c r="A2619" s="134">
        <f t="shared" si="1250"/>
        <v>0</v>
      </c>
      <c r="BW2619" s="136" t="str">
        <f t="shared" si="1249"/>
        <v xml:space="preserve">   </v>
      </c>
    </row>
    <row r="2620" spans="1:75" x14ac:dyDescent="0.25">
      <c r="A2620" s="134">
        <f t="shared" si="1250"/>
        <v>0</v>
      </c>
      <c r="BW2620" s="136" t="str">
        <f t="shared" si="1249"/>
        <v xml:space="preserve">   </v>
      </c>
    </row>
    <row r="2621" spans="1:75" x14ac:dyDescent="0.25">
      <c r="A2621" s="134">
        <f t="shared" si="1250"/>
        <v>0</v>
      </c>
      <c r="BW2621" s="136" t="str">
        <f t="shared" si="1249"/>
        <v xml:space="preserve">   </v>
      </c>
    </row>
    <row r="2622" spans="1:75" x14ac:dyDescent="0.25">
      <c r="A2622" s="134">
        <f t="shared" si="1250"/>
        <v>0</v>
      </c>
      <c r="BW2622" s="136" t="str">
        <f t="shared" si="1249"/>
        <v xml:space="preserve">   </v>
      </c>
    </row>
    <row r="2623" spans="1:75" x14ac:dyDescent="0.25">
      <c r="A2623" s="134">
        <f t="shared" si="1250"/>
        <v>0</v>
      </c>
      <c r="BW2623" s="136" t="str">
        <f t="shared" si="1249"/>
        <v xml:space="preserve">   </v>
      </c>
    </row>
    <row r="2624" spans="1:75" x14ac:dyDescent="0.25">
      <c r="A2624" s="134">
        <f t="shared" si="1250"/>
        <v>0</v>
      </c>
      <c r="BW2624" s="136" t="str">
        <f t="shared" si="1249"/>
        <v xml:space="preserve">   </v>
      </c>
    </row>
    <row r="2625" spans="1:75" x14ac:dyDescent="0.25">
      <c r="A2625" s="134">
        <f t="shared" si="1250"/>
        <v>0</v>
      </c>
      <c r="BW2625" s="136" t="str">
        <f t="shared" si="1249"/>
        <v xml:space="preserve">   </v>
      </c>
    </row>
    <row r="2626" spans="1:75" x14ac:dyDescent="0.25">
      <c r="A2626" s="134">
        <f t="shared" si="1250"/>
        <v>0</v>
      </c>
      <c r="BW2626" s="136" t="str">
        <f t="shared" si="1249"/>
        <v xml:space="preserve">   </v>
      </c>
    </row>
    <row r="2627" spans="1:75" x14ac:dyDescent="0.25">
      <c r="A2627" s="134">
        <f t="shared" si="1250"/>
        <v>0</v>
      </c>
      <c r="BW2627" s="136" t="str">
        <f t="shared" ref="BW2627:BW2690" si="1251">CONCATENATE(CJ2627," ",CK2627," ",CL2627," ",DV2627)</f>
        <v xml:space="preserve">   </v>
      </c>
    </row>
    <row r="2628" spans="1:75" x14ac:dyDescent="0.25">
      <c r="A2628" s="134">
        <f t="shared" si="1250"/>
        <v>0</v>
      </c>
      <c r="BW2628" s="136" t="str">
        <f t="shared" si="1251"/>
        <v xml:space="preserve">   </v>
      </c>
    </row>
    <row r="2629" spans="1:75" x14ac:dyDescent="0.25">
      <c r="A2629" s="134">
        <f t="shared" si="1250"/>
        <v>0</v>
      </c>
      <c r="BW2629" s="136" t="str">
        <f t="shared" si="1251"/>
        <v xml:space="preserve">   </v>
      </c>
    </row>
    <row r="2630" spans="1:75" x14ac:dyDescent="0.25">
      <c r="A2630" s="134">
        <f t="shared" si="1250"/>
        <v>0</v>
      </c>
      <c r="BW2630" s="136" t="str">
        <f t="shared" si="1251"/>
        <v xml:space="preserve">   </v>
      </c>
    </row>
    <row r="2631" spans="1:75" x14ac:dyDescent="0.25">
      <c r="A2631" s="134">
        <f t="shared" si="1250"/>
        <v>0</v>
      </c>
      <c r="BW2631" s="136" t="str">
        <f t="shared" si="1251"/>
        <v xml:space="preserve">   </v>
      </c>
    </row>
    <row r="2632" spans="1:75" x14ac:dyDescent="0.25">
      <c r="A2632" s="134">
        <f t="shared" si="1250"/>
        <v>0</v>
      </c>
      <c r="BW2632" s="136" t="str">
        <f t="shared" si="1251"/>
        <v xml:space="preserve">   </v>
      </c>
    </row>
    <row r="2633" spans="1:75" x14ac:dyDescent="0.25">
      <c r="A2633" s="134">
        <f t="shared" si="1250"/>
        <v>0</v>
      </c>
      <c r="BW2633" s="136" t="str">
        <f t="shared" si="1251"/>
        <v xml:space="preserve">   </v>
      </c>
    </row>
    <row r="2634" spans="1:75" x14ac:dyDescent="0.25">
      <c r="A2634" s="134">
        <f t="shared" si="1250"/>
        <v>0</v>
      </c>
      <c r="BW2634" s="136" t="str">
        <f t="shared" si="1251"/>
        <v xml:space="preserve">   </v>
      </c>
    </row>
    <row r="2635" spans="1:75" x14ac:dyDescent="0.25">
      <c r="A2635" s="134">
        <f t="shared" si="1250"/>
        <v>0</v>
      </c>
      <c r="BW2635" s="136" t="str">
        <f t="shared" si="1251"/>
        <v xml:space="preserve">   </v>
      </c>
    </row>
    <row r="2636" spans="1:75" x14ac:dyDescent="0.25">
      <c r="A2636" s="134">
        <f t="shared" si="1250"/>
        <v>0</v>
      </c>
      <c r="BW2636" s="136" t="str">
        <f t="shared" si="1251"/>
        <v xml:space="preserve">   </v>
      </c>
    </row>
    <row r="2637" spans="1:75" x14ac:dyDescent="0.25">
      <c r="A2637" s="134">
        <f t="shared" si="1250"/>
        <v>0</v>
      </c>
      <c r="BW2637" s="136" t="str">
        <f t="shared" si="1251"/>
        <v xml:space="preserve">   </v>
      </c>
    </row>
    <row r="2638" spans="1:75" x14ac:dyDescent="0.25">
      <c r="A2638" s="134">
        <f t="shared" si="1250"/>
        <v>0</v>
      </c>
      <c r="BW2638" s="136" t="str">
        <f t="shared" si="1251"/>
        <v xml:space="preserve">   </v>
      </c>
    </row>
    <row r="2639" spans="1:75" x14ac:dyDescent="0.25">
      <c r="A2639" s="134">
        <f t="shared" si="1250"/>
        <v>0</v>
      </c>
      <c r="BW2639" s="136" t="str">
        <f t="shared" si="1251"/>
        <v xml:space="preserve">   </v>
      </c>
    </row>
    <row r="2640" spans="1:75" x14ac:dyDescent="0.25">
      <c r="A2640" s="134">
        <f t="shared" si="1250"/>
        <v>0</v>
      </c>
      <c r="BW2640" s="136" t="str">
        <f t="shared" si="1251"/>
        <v xml:space="preserve">   </v>
      </c>
    </row>
    <row r="2641" spans="1:75" x14ac:dyDescent="0.25">
      <c r="A2641" s="134">
        <f t="shared" si="1250"/>
        <v>0</v>
      </c>
      <c r="BW2641" s="136" t="str">
        <f t="shared" si="1251"/>
        <v xml:space="preserve">   </v>
      </c>
    </row>
    <row r="2642" spans="1:75" x14ac:dyDescent="0.25">
      <c r="A2642" s="134">
        <f t="shared" si="1250"/>
        <v>0</v>
      </c>
      <c r="BW2642" s="136" t="str">
        <f t="shared" si="1251"/>
        <v xml:space="preserve">   </v>
      </c>
    </row>
    <row r="2643" spans="1:75" x14ac:dyDescent="0.25">
      <c r="A2643" s="134">
        <f t="shared" si="1250"/>
        <v>0</v>
      </c>
      <c r="BW2643" s="136" t="str">
        <f t="shared" si="1251"/>
        <v xml:space="preserve">   </v>
      </c>
    </row>
    <row r="2644" spans="1:75" x14ac:dyDescent="0.25">
      <c r="A2644" s="134">
        <f t="shared" si="1250"/>
        <v>0</v>
      </c>
      <c r="BW2644" s="136" t="str">
        <f t="shared" si="1251"/>
        <v xml:space="preserve">   </v>
      </c>
    </row>
    <row r="2645" spans="1:75" x14ac:dyDescent="0.25">
      <c r="A2645" s="134">
        <f t="shared" si="1250"/>
        <v>0</v>
      </c>
      <c r="BW2645" s="136" t="str">
        <f t="shared" si="1251"/>
        <v xml:space="preserve">   </v>
      </c>
    </row>
    <row r="2646" spans="1:75" x14ac:dyDescent="0.25">
      <c r="A2646" s="134">
        <f t="shared" si="1250"/>
        <v>0</v>
      </c>
      <c r="BW2646" s="136" t="str">
        <f t="shared" si="1251"/>
        <v xml:space="preserve">   </v>
      </c>
    </row>
    <row r="2647" spans="1:75" x14ac:dyDescent="0.25">
      <c r="A2647" s="134">
        <f t="shared" si="1250"/>
        <v>0</v>
      </c>
      <c r="BW2647" s="136" t="str">
        <f t="shared" si="1251"/>
        <v xml:space="preserve">   </v>
      </c>
    </row>
    <row r="2648" spans="1:75" x14ac:dyDescent="0.25">
      <c r="A2648" s="134">
        <f t="shared" si="1250"/>
        <v>0</v>
      </c>
      <c r="BW2648" s="136" t="str">
        <f t="shared" si="1251"/>
        <v xml:space="preserve">   </v>
      </c>
    </row>
    <row r="2649" spans="1:75" x14ac:dyDescent="0.25">
      <c r="A2649" s="134">
        <f t="shared" si="1250"/>
        <v>0</v>
      </c>
      <c r="BW2649" s="136" t="str">
        <f t="shared" si="1251"/>
        <v xml:space="preserve">   </v>
      </c>
    </row>
    <row r="2650" spans="1:75" x14ac:dyDescent="0.25">
      <c r="A2650" s="134">
        <f t="shared" si="1250"/>
        <v>0</v>
      </c>
      <c r="BW2650" s="136" t="str">
        <f t="shared" si="1251"/>
        <v xml:space="preserve">   </v>
      </c>
    </row>
    <row r="2651" spans="1:75" x14ac:dyDescent="0.25">
      <c r="A2651" s="134">
        <f t="shared" si="1250"/>
        <v>0</v>
      </c>
      <c r="BW2651" s="136" t="str">
        <f t="shared" si="1251"/>
        <v xml:space="preserve">   </v>
      </c>
    </row>
    <row r="2652" spans="1:75" x14ac:dyDescent="0.25">
      <c r="A2652" s="134">
        <f t="shared" si="1250"/>
        <v>0</v>
      </c>
      <c r="BW2652" s="136" t="str">
        <f t="shared" si="1251"/>
        <v xml:space="preserve">   </v>
      </c>
    </row>
    <row r="2653" spans="1:75" x14ac:dyDescent="0.25">
      <c r="A2653" s="134">
        <f t="shared" si="1250"/>
        <v>0</v>
      </c>
      <c r="BW2653" s="136" t="str">
        <f t="shared" si="1251"/>
        <v xml:space="preserve">   </v>
      </c>
    </row>
    <row r="2654" spans="1:75" x14ac:dyDescent="0.25">
      <c r="A2654" s="134">
        <f t="shared" si="1250"/>
        <v>0</v>
      </c>
      <c r="BW2654" s="136" t="str">
        <f t="shared" si="1251"/>
        <v xml:space="preserve">   </v>
      </c>
    </row>
    <row r="2655" spans="1:75" x14ac:dyDescent="0.25">
      <c r="A2655" s="134">
        <f t="shared" si="1250"/>
        <v>0</v>
      </c>
      <c r="BW2655" s="136" t="str">
        <f t="shared" si="1251"/>
        <v xml:space="preserve">   </v>
      </c>
    </row>
    <row r="2656" spans="1:75" x14ac:dyDescent="0.25">
      <c r="A2656" s="134">
        <f t="shared" si="1250"/>
        <v>0</v>
      </c>
      <c r="BW2656" s="136" t="str">
        <f t="shared" si="1251"/>
        <v xml:space="preserve">   </v>
      </c>
    </row>
    <row r="2657" spans="1:75" x14ac:dyDescent="0.25">
      <c r="A2657" s="134">
        <f t="shared" si="1250"/>
        <v>0</v>
      </c>
      <c r="BW2657" s="136" t="str">
        <f t="shared" si="1251"/>
        <v xml:space="preserve">   </v>
      </c>
    </row>
    <row r="2658" spans="1:75" x14ac:dyDescent="0.25">
      <c r="A2658" s="134">
        <f t="shared" si="1250"/>
        <v>0</v>
      </c>
      <c r="BW2658" s="136" t="str">
        <f t="shared" si="1251"/>
        <v xml:space="preserve">   </v>
      </c>
    </row>
    <row r="2659" spans="1:75" x14ac:dyDescent="0.25">
      <c r="A2659" s="134">
        <f t="shared" si="1250"/>
        <v>0</v>
      </c>
      <c r="BW2659" s="136" t="str">
        <f t="shared" si="1251"/>
        <v xml:space="preserve">   </v>
      </c>
    </row>
    <row r="2660" spans="1:75" x14ac:dyDescent="0.25">
      <c r="A2660" s="134">
        <f t="shared" si="1250"/>
        <v>0</v>
      </c>
      <c r="BW2660" s="136" t="str">
        <f t="shared" si="1251"/>
        <v xml:space="preserve">   </v>
      </c>
    </row>
    <row r="2661" spans="1:75" x14ac:dyDescent="0.25">
      <c r="A2661" s="134">
        <f t="shared" si="1250"/>
        <v>0</v>
      </c>
      <c r="BW2661" s="136" t="str">
        <f t="shared" si="1251"/>
        <v xml:space="preserve">   </v>
      </c>
    </row>
    <row r="2662" spans="1:75" x14ac:dyDescent="0.25">
      <c r="A2662" s="134">
        <f t="shared" si="1250"/>
        <v>0</v>
      </c>
      <c r="BW2662" s="136" t="str">
        <f t="shared" si="1251"/>
        <v xml:space="preserve">   </v>
      </c>
    </row>
    <row r="2663" spans="1:75" x14ac:dyDescent="0.25">
      <c r="A2663" s="134">
        <f t="shared" si="1250"/>
        <v>0</v>
      </c>
      <c r="BW2663" s="136" t="str">
        <f t="shared" si="1251"/>
        <v xml:space="preserve">   </v>
      </c>
    </row>
    <row r="2664" spans="1:75" x14ac:dyDescent="0.25">
      <c r="A2664" s="134">
        <f t="shared" si="1250"/>
        <v>0</v>
      </c>
      <c r="BW2664" s="136" t="str">
        <f t="shared" si="1251"/>
        <v xml:space="preserve">   </v>
      </c>
    </row>
    <row r="2665" spans="1:75" x14ac:dyDescent="0.25">
      <c r="A2665" s="134">
        <f t="shared" si="1250"/>
        <v>0</v>
      </c>
      <c r="BW2665" s="136" t="str">
        <f t="shared" si="1251"/>
        <v xml:space="preserve">   </v>
      </c>
    </row>
    <row r="2666" spans="1:75" x14ac:dyDescent="0.25">
      <c r="A2666" s="134">
        <f t="shared" si="1250"/>
        <v>0</v>
      </c>
      <c r="BW2666" s="136" t="str">
        <f t="shared" si="1251"/>
        <v xml:space="preserve">   </v>
      </c>
    </row>
    <row r="2667" spans="1:75" x14ac:dyDescent="0.25">
      <c r="A2667" s="134">
        <f t="shared" si="1250"/>
        <v>0</v>
      </c>
      <c r="BW2667" s="136" t="str">
        <f t="shared" si="1251"/>
        <v xml:space="preserve">   </v>
      </c>
    </row>
    <row r="2668" spans="1:75" x14ac:dyDescent="0.25">
      <c r="A2668" s="134">
        <f t="shared" si="1250"/>
        <v>0</v>
      </c>
      <c r="BW2668" s="136" t="str">
        <f t="shared" si="1251"/>
        <v xml:space="preserve">   </v>
      </c>
    </row>
    <row r="2669" spans="1:75" x14ac:dyDescent="0.25">
      <c r="A2669" s="134">
        <f t="shared" si="1250"/>
        <v>0</v>
      </c>
      <c r="BW2669" s="136" t="str">
        <f t="shared" si="1251"/>
        <v xml:space="preserve">   </v>
      </c>
    </row>
    <row r="2670" spans="1:75" x14ac:dyDescent="0.25">
      <c r="A2670" s="134">
        <f t="shared" si="1250"/>
        <v>0</v>
      </c>
      <c r="BW2670" s="136" t="str">
        <f t="shared" si="1251"/>
        <v xml:space="preserve">   </v>
      </c>
    </row>
    <row r="2671" spans="1:75" x14ac:dyDescent="0.25">
      <c r="A2671" s="134">
        <f t="shared" si="1250"/>
        <v>0</v>
      </c>
      <c r="BW2671" s="136" t="str">
        <f t="shared" si="1251"/>
        <v xml:space="preserve">   </v>
      </c>
    </row>
    <row r="2672" spans="1:75" x14ac:dyDescent="0.25">
      <c r="A2672" s="134">
        <f t="shared" si="1250"/>
        <v>0</v>
      </c>
      <c r="BW2672" s="136" t="str">
        <f t="shared" si="1251"/>
        <v xml:space="preserve">   </v>
      </c>
    </row>
    <row r="2673" spans="1:75" x14ac:dyDescent="0.25">
      <c r="A2673" s="134">
        <f t="shared" si="1250"/>
        <v>0</v>
      </c>
      <c r="BW2673" s="136" t="str">
        <f t="shared" si="1251"/>
        <v xml:space="preserve">   </v>
      </c>
    </row>
    <row r="2674" spans="1:75" x14ac:dyDescent="0.25">
      <c r="A2674" s="134">
        <f t="shared" si="1250"/>
        <v>0</v>
      </c>
      <c r="BW2674" s="136" t="str">
        <f t="shared" si="1251"/>
        <v xml:space="preserve">   </v>
      </c>
    </row>
    <row r="2675" spans="1:75" x14ac:dyDescent="0.25">
      <c r="A2675" s="134">
        <f t="shared" ref="A2675:A2738" si="1252">CN2675</f>
        <v>0</v>
      </c>
      <c r="BW2675" s="136" t="str">
        <f t="shared" si="1251"/>
        <v xml:space="preserve">   </v>
      </c>
    </row>
    <row r="2676" spans="1:75" x14ac:dyDescent="0.25">
      <c r="A2676" s="134">
        <f t="shared" si="1252"/>
        <v>0</v>
      </c>
      <c r="BW2676" s="136" t="str">
        <f t="shared" si="1251"/>
        <v xml:space="preserve">   </v>
      </c>
    </row>
    <row r="2677" spans="1:75" x14ac:dyDescent="0.25">
      <c r="A2677" s="134">
        <f t="shared" si="1252"/>
        <v>0</v>
      </c>
      <c r="BW2677" s="136" t="str">
        <f t="shared" si="1251"/>
        <v xml:space="preserve">   </v>
      </c>
    </row>
    <row r="2678" spans="1:75" x14ac:dyDescent="0.25">
      <c r="A2678" s="134">
        <f t="shared" si="1252"/>
        <v>0</v>
      </c>
      <c r="BW2678" s="136" t="str">
        <f t="shared" si="1251"/>
        <v xml:space="preserve">   </v>
      </c>
    </row>
    <row r="2679" spans="1:75" x14ac:dyDescent="0.25">
      <c r="A2679" s="134">
        <f t="shared" si="1252"/>
        <v>0</v>
      </c>
      <c r="BW2679" s="136" t="str">
        <f t="shared" si="1251"/>
        <v xml:space="preserve">   </v>
      </c>
    </row>
    <row r="2680" spans="1:75" x14ac:dyDescent="0.25">
      <c r="A2680" s="134">
        <f t="shared" si="1252"/>
        <v>0</v>
      </c>
      <c r="BW2680" s="136" t="str">
        <f t="shared" si="1251"/>
        <v xml:space="preserve">   </v>
      </c>
    </row>
    <row r="2681" spans="1:75" x14ac:dyDescent="0.25">
      <c r="A2681" s="134">
        <f t="shared" si="1252"/>
        <v>0</v>
      </c>
      <c r="BW2681" s="136" t="str">
        <f t="shared" si="1251"/>
        <v xml:space="preserve">   </v>
      </c>
    </row>
    <row r="2682" spans="1:75" x14ac:dyDescent="0.25">
      <c r="A2682" s="134">
        <f t="shared" si="1252"/>
        <v>0</v>
      </c>
      <c r="BW2682" s="136" t="str">
        <f t="shared" si="1251"/>
        <v xml:space="preserve">   </v>
      </c>
    </row>
    <row r="2683" spans="1:75" x14ac:dyDescent="0.25">
      <c r="A2683" s="134">
        <f t="shared" si="1252"/>
        <v>0</v>
      </c>
      <c r="BW2683" s="136" t="str">
        <f t="shared" si="1251"/>
        <v xml:space="preserve">   </v>
      </c>
    </row>
    <row r="2684" spans="1:75" x14ac:dyDescent="0.25">
      <c r="A2684" s="134">
        <f t="shared" si="1252"/>
        <v>0</v>
      </c>
      <c r="BW2684" s="136" t="str">
        <f t="shared" si="1251"/>
        <v xml:space="preserve">   </v>
      </c>
    </row>
    <row r="2685" spans="1:75" x14ac:dyDescent="0.25">
      <c r="A2685" s="134">
        <f t="shared" si="1252"/>
        <v>0</v>
      </c>
      <c r="BW2685" s="136" t="str">
        <f t="shared" si="1251"/>
        <v xml:space="preserve">   </v>
      </c>
    </row>
    <row r="2686" spans="1:75" x14ac:dyDescent="0.25">
      <c r="A2686" s="134">
        <f t="shared" si="1252"/>
        <v>0</v>
      </c>
      <c r="BW2686" s="136" t="str">
        <f t="shared" si="1251"/>
        <v xml:space="preserve">   </v>
      </c>
    </row>
    <row r="2687" spans="1:75" x14ac:dyDescent="0.25">
      <c r="A2687" s="134">
        <f t="shared" si="1252"/>
        <v>0</v>
      </c>
      <c r="BW2687" s="136" t="str">
        <f t="shared" si="1251"/>
        <v xml:space="preserve">   </v>
      </c>
    </row>
    <row r="2688" spans="1:75" x14ac:dyDescent="0.25">
      <c r="A2688" s="134">
        <f t="shared" si="1252"/>
        <v>0</v>
      </c>
      <c r="BW2688" s="136" t="str">
        <f t="shared" si="1251"/>
        <v xml:space="preserve">   </v>
      </c>
    </row>
    <row r="2689" spans="1:75" x14ac:dyDescent="0.25">
      <c r="A2689" s="134">
        <f t="shared" si="1252"/>
        <v>0</v>
      </c>
      <c r="BW2689" s="136" t="str">
        <f t="shared" si="1251"/>
        <v xml:space="preserve">   </v>
      </c>
    </row>
    <row r="2690" spans="1:75" x14ac:dyDescent="0.25">
      <c r="A2690" s="134">
        <f t="shared" si="1252"/>
        <v>0</v>
      </c>
      <c r="BW2690" s="136" t="str">
        <f t="shared" si="1251"/>
        <v xml:space="preserve">   </v>
      </c>
    </row>
    <row r="2691" spans="1:75" x14ac:dyDescent="0.25">
      <c r="A2691" s="134">
        <f t="shared" si="1252"/>
        <v>0</v>
      </c>
      <c r="BW2691" s="136" t="str">
        <f t="shared" ref="BW2691:BW2754" si="1253">CONCATENATE(CJ2691," ",CK2691," ",CL2691," ",DV2691)</f>
        <v xml:space="preserve">   </v>
      </c>
    </row>
    <row r="2692" spans="1:75" x14ac:dyDescent="0.25">
      <c r="A2692" s="134">
        <f t="shared" si="1252"/>
        <v>0</v>
      </c>
      <c r="BW2692" s="136" t="str">
        <f t="shared" si="1253"/>
        <v xml:space="preserve">   </v>
      </c>
    </row>
    <row r="2693" spans="1:75" x14ac:dyDescent="0.25">
      <c r="A2693" s="134">
        <f t="shared" si="1252"/>
        <v>0</v>
      </c>
      <c r="BW2693" s="136" t="str">
        <f t="shared" si="1253"/>
        <v xml:space="preserve">   </v>
      </c>
    </row>
    <row r="2694" spans="1:75" x14ac:dyDescent="0.25">
      <c r="A2694" s="134">
        <f t="shared" si="1252"/>
        <v>0</v>
      </c>
      <c r="BW2694" s="136" t="str">
        <f t="shared" si="1253"/>
        <v xml:space="preserve">   </v>
      </c>
    </row>
    <row r="2695" spans="1:75" x14ac:dyDescent="0.25">
      <c r="A2695" s="134">
        <f t="shared" si="1252"/>
        <v>0</v>
      </c>
      <c r="BW2695" s="136" t="str">
        <f t="shared" si="1253"/>
        <v xml:space="preserve">   </v>
      </c>
    </row>
    <row r="2696" spans="1:75" x14ac:dyDescent="0.25">
      <c r="A2696" s="134">
        <f t="shared" si="1252"/>
        <v>0</v>
      </c>
      <c r="BW2696" s="136" t="str">
        <f t="shared" si="1253"/>
        <v xml:space="preserve">   </v>
      </c>
    </row>
    <row r="2697" spans="1:75" x14ac:dyDescent="0.25">
      <c r="A2697" s="134">
        <f t="shared" si="1252"/>
        <v>0</v>
      </c>
      <c r="BW2697" s="136" t="str">
        <f t="shared" si="1253"/>
        <v xml:space="preserve">   </v>
      </c>
    </row>
    <row r="2698" spans="1:75" x14ac:dyDescent="0.25">
      <c r="A2698" s="134">
        <f t="shared" si="1252"/>
        <v>0</v>
      </c>
      <c r="BW2698" s="136" t="str">
        <f t="shared" si="1253"/>
        <v xml:space="preserve">   </v>
      </c>
    </row>
    <row r="2699" spans="1:75" x14ac:dyDescent="0.25">
      <c r="A2699" s="134">
        <f t="shared" si="1252"/>
        <v>0</v>
      </c>
      <c r="BW2699" s="136" t="str">
        <f t="shared" si="1253"/>
        <v xml:space="preserve">   </v>
      </c>
    </row>
    <row r="2700" spans="1:75" x14ac:dyDescent="0.25">
      <c r="A2700" s="134">
        <f t="shared" si="1252"/>
        <v>0</v>
      </c>
      <c r="BW2700" s="136" t="str">
        <f t="shared" si="1253"/>
        <v xml:space="preserve">   </v>
      </c>
    </row>
    <row r="2701" spans="1:75" x14ac:dyDescent="0.25">
      <c r="A2701" s="134">
        <f t="shared" si="1252"/>
        <v>0</v>
      </c>
      <c r="BW2701" s="136" t="str">
        <f t="shared" si="1253"/>
        <v xml:space="preserve">   </v>
      </c>
    </row>
    <row r="2702" spans="1:75" x14ac:dyDescent="0.25">
      <c r="A2702" s="134">
        <f t="shared" si="1252"/>
        <v>0</v>
      </c>
      <c r="BW2702" s="136" t="str">
        <f t="shared" si="1253"/>
        <v xml:space="preserve">   </v>
      </c>
    </row>
    <row r="2703" spans="1:75" x14ac:dyDescent="0.25">
      <c r="A2703" s="134">
        <f t="shared" si="1252"/>
        <v>0</v>
      </c>
      <c r="BW2703" s="136" t="str">
        <f t="shared" si="1253"/>
        <v xml:space="preserve">   </v>
      </c>
    </row>
    <row r="2704" spans="1:75" x14ac:dyDescent="0.25">
      <c r="A2704" s="134">
        <f t="shared" si="1252"/>
        <v>0</v>
      </c>
      <c r="BW2704" s="136" t="str">
        <f t="shared" si="1253"/>
        <v xml:space="preserve">   </v>
      </c>
    </row>
    <row r="2705" spans="1:75" x14ac:dyDescent="0.25">
      <c r="A2705" s="134">
        <f t="shared" si="1252"/>
        <v>0</v>
      </c>
      <c r="BW2705" s="136" t="str">
        <f t="shared" si="1253"/>
        <v xml:space="preserve">   </v>
      </c>
    </row>
    <row r="2706" spans="1:75" x14ac:dyDescent="0.25">
      <c r="A2706" s="134">
        <f t="shared" si="1252"/>
        <v>0</v>
      </c>
      <c r="BW2706" s="136" t="str">
        <f t="shared" si="1253"/>
        <v xml:space="preserve">   </v>
      </c>
    </row>
    <row r="2707" spans="1:75" x14ac:dyDescent="0.25">
      <c r="A2707" s="134">
        <f t="shared" si="1252"/>
        <v>0</v>
      </c>
      <c r="BW2707" s="136" t="str">
        <f t="shared" si="1253"/>
        <v xml:space="preserve">   </v>
      </c>
    </row>
    <row r="2708" spans="1:75" x14ac:dyDescent="0.25">
      <c r="A2708" s="134">
        <f t="shared" si="1252"/>
        <v>0</v>
      </c>
      <c r="BW2708" s="136" t="str">
        <f t="shared" si="1253"/>
        <v xml:space="preserve">   </v>
      </c>
    </row>
    <row r="2709" spans="1:75" x14ac:dyDescent="0.25">
      <c r="A2709" s="134">
        <f t="shared" si="1252"/>
        <v>0</v>
      </c>
      <c r="BW2709" s="136" t="str">
        <f t="shared" si="1253"/>
        <v xml:space="preserve">   </v>
      </c>
    </row>
    <row r="2710" spans="1:75" x14ac:dyDescent="0.25">
      <c r="A2710" s="134">
        <f t="shared" si="1252"/>
        <v>0</v>
      </c>
      <c r="BW2710" s="136" t="str">
        <f t="shared" si="1253"/>
        <v xml:space="preserve">   </v>
      </c>
    </row>
    <row r="2711" spans="1:75" x14ac:dyDescent="0.25">
      <c r="A2711" s="134">
        <f t="shared" si="1252"/>
        <v>0</v>
      </c>
      <c r="BW2711" s="136" t="str">
        <f t="shared" si="1253"/>
        <v xml:space="preserve">   </v>
      </c>
    </row>
    <row r="2712" spans="1:75" x14ac:dyDescent="0.25">
      <c r="A2712" s="134">
        <f t="shared" si="1252"/>
        <v>0</v>
      </c>
      <c r="BW2712" s="136" t="str">
        <f t="shared" si="1253"/>
        <v xml:space="preserve">   </v>
      </c>
    </row>
    <row r="2713" spans="1:75" x14ac:dyDescent="0.25">
      <c r="A2713" s="134">
        <f t="shared" si="1252"/>
        <v>0</v>
      </c>
      <c r="BW2713" s="136" t="str">
        <f t="shared" si="1253"/>
        <v xml:space="preserve">   </v>
      </c>
    </row>
    <row r="2714" spans="1:75" x14ac:dyDescent="0.25">
      <c r="A2714" s="134">
        <f t="shared" si="1252"/>
        <v>0</v>
      </c>
      <c r="BW2714" s="136" t="str">
        <f t="shared" si="1253"/>
        <v xml:space="preserve">   </v>
      </c>
    </row>
    <row r="2715" spans="1:75" x14ac:dyDescent="0.25">
      <c r="A2715" s="134">
        <f t="shared" si="1252"/>
        <v>0</v>
      </c>
      <c r="BW2715" s="136" t="str">
        <f t="shared" si="1253"/>
        <v xml:space="preserve">   </v>
      </c>
    </row>
    <row r="2716" spans="1:75" x14ac:dyDescent="0.25">
      <c r="A2716" s="134">
        <f t="shared" si="1252"/>
        <v>0</v>
      </c>
      <c r="BW2716" s="136" t="str">
        <f t="shared" si="1253"/>
        <v xml:space="preserve">   </v>
      </c>
    </row>
    <row r="2717" spans="1:75" x14ac:dyDescent="0.25">
      <c r="A2717" s="134">
        <f t="shared" si="1252"/>
        <v>0</v>
      </c>
      <c r="BW2717" s="136" t="str">
        <f t="shared" si="1253"/>
        <v xml:space="preserve">   </v>
      </c>
    </row>
    <row r="2718" spans="1:75" x14ac:dyDescent="0.25">
      <c r="A2718" s="134">
        <f t="shared" si="1252"/>
        <v>0</v>
      </c>
      <c r="BW2718" s="136" t="str">
        <f t="shared" si="1253"/>
        <v xml:space="preserve">   </v>
      </c>
    </row>
    <row r="2719" spans="1:75" x14ac:dyDescent="0.25">
      <c r="A2719" s="134">
        <f t="shared" si="1252"/>
        <v>0</v>
      </c>
      <c r="BW2719" s="136" t="str">
        <f t="shared" si="1253"/>
        <v xml:space="preserve">   </v>
      </c>
    </row>
    <row r="2720" spans="1:75" x14ac:dyDescent="0.25">
      <c r="A2720" s="134">
        <f t="shared" si="1252"/>
        <v>0</v>
      </c>
      <c r="BW2720" s="136" t="str">
        <f t="shared" si="1253"/>
        <v xml:space="preserve">   </v>
      </c>
    </row>
    <row r="2721" spans="1:75" x14ac:dyDescent="0.25">
      <c r="A2721" s="134">
        <f t="shared" si="1252"/>
        <v>0</v>
      </c>
      <c r="BW2721" s="136" t="str">
        <f t="shared" si="1253"/>
        <v xml:space="preserve">   </v>
      </c>
    </row>
    <row r="2722" spans="1:75" x14ac:dyDescent="0.25">
      <c r="A2722" s="134">
        <f t="shared" si="1252"/>
        <v>0</v>
      </c>
      <c r="BW2722" s="136" t="str">
        <f t="shared" si="1253"/>
        <v xml:space="preserve">   </v>
      </c>
    </row>
    <row r="2723" spans="1:75" x14ac:dyDescent="0.25">
      <c r="A2723" s="134">
        <f t="shared" si="1252"/>
        <v>0</v>
      </c>
      <c r="BW2723" s="136" t="str">
        <f t="shared" si="1253"/>
        <v xml:space="preserve">   </v>
      </c>
    </row>
    <row r="2724" spans="1:75" x14ac:dyDescent="0.25">
      <c r="A2724" s="134">
        <f t="shared" si="1252"/>
        <v>0</v>
      </c>
      <c r="BW2724" s="136" t="str">
        <f t="shared" si="1253"/>
        <v xml:space="preserve">   </v>
      </c>
    </row>
    <row r="2725" spans="1:75" x14ac:dyDescent="0.25">
      <c r="A2725" s="134">
        <f t="shared" si="1252"/>
        <v>0</v>
      </c>
      <c r="BW2725" s="136" t="str">
        <f t="shared" si="1253"/>
        <v xml:space="preserve">   </v>
      </c>
    </row>
    <row r="2726" spans="1:75" x14ac:dyDescent="0.25">
      <c r="A2726" s="134">
        <f t="shared" si="1252"/>
        <v>0</v>
      </c>
      <c r="BW2726" s="136" t="str">
        <f t="shared" si="1253"/>
        <v xml:space="preserve">   </v>
      </c>
    </row>
    <row r="2727" spans="1:75" x14ac:dyDescent="0.25">
      <c r="A2727" s="134">
        <f t="shared" si="1252"/>
        <v>0</v>
      </c>
      <c r="BW2727" s="136" t="str">
        <f t="shared" si="1253"/>
        <v xml:space="preserve">   </v>
      </c>
    </row>
    <row r="2728" spans="1:75" x14ac:dyDescent="0.25">
      <c r="A2728" s="134">
        <f t="shared" si="1252"/>
        <v>0</v>
      </c>
      <c r="BW2728" s="136" t="str">
        <f t="shared" si="1253"/>
        <v xml:space="preserve">   </v>
      </c>
    </row>
    <row r="2729" spans="1:75" x14ac:dyDescent="0.25">
      <c r="A2729" s="134">
        <f t="shared" si="1252"/>
        <v>0</v>
      </c>
      <c r="BW2729" s="136" t="str">
        <f t="shared" si="1253"/>
        <v xml:space="preserve">   </v>
      </c>
    </row>
    <row r="2730" spans="1:75" x14ac:dyDescent="0.25">
      <c r="A2730" s="134">
        <f t="shared" si="1252"/>
        <v>0</v>
      </c>
      <c r="BW2730" s="136" t="str">
        <f t="shared" si="1253"/>
        <v xml:space="preserve">   </v>
      </c>
    </row>
    <row r="2731" spans="1:75" x14ac:dyDescent="0.25">
      <c r="A2731" s="134">
        <f t="shared" si="1252"/>
        <v>0</v>
      </c>
      <c r="BW2731" s="136" t="str">
        <f t="shared" si="1253"/>
        <v xml:space="preserve">   </v>
      </c>
    </row>
    <row r="2732" spans="1:75" x14ac:dyDescent="0.25">
      <c r="A2732" s="134">
        <f t="shared" si="1252"/>
        <v>0</v>
      </c>
      <c r="BW2732" s="136" t="str">
        <f t="shared" si="1253"/>
        <v xml:space="preserve">   </v>
      </c>
    </row>
    <row r="2733" spans="1:75" x14ac:dyDescent="0.25">
      <c r="A2733" s="134">
        <f t="shared" si="1252"/>
        <v>0</v>
      </c>
      <c r="BW2733" s="136" t="str">
        <f t="shared" si="1253"/>
        <v xml:space="preserve">   </v>
      </c>
    </row>
    <row r="2734" spans="1:75" x14ac:dyDescent="0.25">
      <c r="A2734" s="134">
        <f t="shared" si="1252"/>
        <v>0</v>
      </c>
      <c r="BW2734" s="136" t="str">
        <f t="shared" si="1253"/>
        <v xml:space="preserve">   </v>
      </c>
    </row>
    <row r="2735" spans="1:75" x14ac:dyDescent="0.25">
      <c r="A2735" s="134">
        <f t="shared" si="1252"/>
        <v>0</v>
      </c>
      <c r="BW2735" s="136" t="str">
        <f t="shared" si="1253"/>
        <v xml:space="preserve">   </v>
      </c>
    </row>
    <row r="2736" spans="1:75" x14ac:dyDescent="0.25">
      <c r="A2736" s="134">
        <f t="shared" si="1252"/>
        <v>0</v>
      </c>
      <c r="BW2736" s="136" t="str">
        <f t="shared" si="1253"/>
        <v xml:space="preserve">   </v>
      </c>
    </row>
    <row r="2737" spans="1:75" x14ac:dyDescent="0.25">
      <c r="A2737" s="134">
        <f t="shared" si="1252"/>
        <v>0</v>
      </c>
      <c r="BW2737" s="136" t="str">
        <f t="shared" si="1253"/>
        <v xml:space="preserve">   </v>
      </c>
    </row>
    <row r="2738" spans="1:75" x14ac:dyDescent="0.25">
      <c r="A2738" s="134">
        <f t="shared" si="1252"/>
        <v>0</v>
      </c>
      <c r="BW2738" s="136" t="str">
        <f t="shared" si="1253"/>
        <v xml:space="preserve">   </v>
      </c>
    </row>
    <row r="2739" spans="1:75" x14ac:dyDescent="0.25">
      <c r="A2739" s="134">
        <f t="shared" ref="A2739:A2802" si="1254">CN2739</f>
        <v>0</v>
      </c>
      <c r="BW2739" s="136" t="str">
        <f t="shared" si="1253"/>
        <v xml:space="preserve">   </v>
      </c>
    </row>
    <row r="2740" spans="1:75" x14ac:dyDescent="0.25">
      <c r="A2740" s="134">
        <f t="shared" si="1254"/>
        <v>0</v>
      </c>
      <c r="BW2740" s="136" t="str">
        <f t="shared" si="1253"/>
        <v xml:space="preserve">   </v>
      </c>
    </row>
    <row r="2741" spans="1:75" x14ac:dyDescent="0.25">
      <c r="A2741" s="134">
        <f t="shared" si="1254"/>
        <v>0</v>
      </c>
      <c r="BW2741" s="136" t="str">
        <f t="shared" si="1253"/>
        <v xml:space="preserve">   </v>
      </c>
    </row>
    <row r="2742" spans="1:75" x14ac:dyDescent="0.25">
      <c r="A2742" s="134">
        <f t="shared" si="1254"/>
        <v>0</v>
      </c>
      <c r="BW2742" s="136" t="str">
        <f t="shared" si="1253"/>
        <v xml:space="preserve">   </v>
      </c>
    </row>
    <row r="2743" spans="1:75" x14ac:dyDescent="0.25">
      <c r="A2743" s="134">
        <f t="shared" si="1254"/>
        <v>0</v>
      </c>
      <c r="BW2743" s="136" t="str">
        <f t="shared" si="1253"/>
        <v xml:space="preserve">   </v>
      </c>
    </row>
    <row r="2744" spans="1:75" x14ac:dyDescent="0.25">
      <c r="A2744" s="134">
        <f t="shared" si="1254"/>
        <v>0</v>
      </c>
      <c r="BW2744" s="136" t="str">
        <f t="shared" si="1253"/>
        <v xml:space="preserve">   </v>
      </c>
    </row>
    <row r="2745" spans="1:75" x14ac:dyDescent="0.25">
      <c r="A2745" s="134">
        <f t="shared" si="1254"/>
        <v>0</v>
      </c>
      <c r="BW2745" s="136" t="str">
        <f t="shared" si="1253"/>
        <v xml:space="preserve">   </v>
      </c>
    </row>
    <row r="2746" spans="1:75" x14ac:dyDescent="0.25">
      <c r="A2746" s="134">
        <f t="shared" si="1254"/>
        <v>0</v>
      </c>
      <c r="BW2746" s="136" t="str">
        <f t="shared" si="1253"/>
        <v xml:space="preserve">   </v>
      </c>
    </row>
    <row r="2747" spans="1:75" x14ac:dyDescent="0.25">
      <c r="A2747" s="134">
        <f t="shared" si="1254"/>
        <v>0</v>
      </c>
      <c r="BW2747" s="136" t="str">
        <f t="shared" si="1253"/>
        <v xml:space="preserve">   </v>
      </c>
    </row>
    <row r="2748" spans="1:75" x14ac:dyDescent="0.25">
      <c r="A2748" s="134">
        <f t="shared" si="1254"/>
        <v>0</v>
      </c>
      <c r="BW2748" s="136" t="str">
        <f t="shared" si="1253"/>
        <v xml:space="preserve">   </v>
      </c>
    </row>
    <row r="2749" spans="1:75" x14ac:dyDescent="0.25">
      <c r="A2749" s="134">
        <f t="shared" si="1254"/>
        <v>0</v>
      </c>
      <c r="BW2749" s="136" t="str">
        <f t="shared" si="1253"/>
        <v xml:space="preserve">   </v>
      </c>
    </row>
    <row r="2750" spans="1:75" x14ac:dyDescent="0.25">
      <c r="A2750" s="134">
        <f t="shared" si="1254"/>
        <v>0</v>
      </c>
      <c r="BW2750" s="136" t="str">
        <f t="shared" si="1253"/>
        <v xml:space="preserve">   </v>
      </c>
    </row>
    <row r="2751" spans="1:75" x14ac:dyDescent="0.25">
      <c r="A2751" s="134">
        <f t="shared" si="1254"/>
        <v>0</v>
      </c>
      <c r="BW2751" s="136" t="str">
        <f t="shared" si="1253"/>
        <v xml:space="preserve">   </v>
      </c>
    </row>
    <row r="2752" spans="1:75" x14ac:dyDescent="0.25">
      <c r="A2752" s="134">
        <f t="shared" si="1254"/>
        <v>0</v>
      </c>
      <c r="BW2752" s="136" t="str">
        <f t="shared" si="1253"/>
        <v xml:space="preserve">   </v>
      </c>
    </row>
    <row r="2753" spans="1:75" x14ac:dyDescent="0.25">
      <c r="A2753" s="134">
        <f t="shared" si="1254"/>
        <v>0</v>
      </c>
      <c r="BW2753" s="136" t="str">
        <f t="shared" si="1253"/>
        <v xml:space="preserve">   </v>
      </c>
    </row>
    <row r="2754" spans="1:75" x14ac:dyDescent="0.25">
      <c r="A2754" s="134">
        <f t="shared" si="1254"/>
        <v>0</v>
      </c>
      <c r="BW2754" s="136" t="str">
        <f t="shared" si="1253"/>
        <v xml:space="preserve">   </v>
      </c>
    </row>
    <row r="2755" spans="1:75" x14ac:dyDescent="0.25">
      <c r="A2755" s="134">
        <f t="shared" si="1254"/>
        <v>0</v>
      </c>
      <c r="BW2755" s="136" t="str">
        <f t="shared" ref="BW2755:BW2818" si="1255">CONCATENATE(CJ2755," ",CK2755," ",CL2755," ",DV2755)</f>
        <v xml:space="preserve">   </v>
      </c>
    </row>
    <row r="2756" spans="1:75" x14ac:dyDescent="0.25">
      <c r="A2756" s="134">
        <f t="shared" si="1254"/>
        <v>0</v>
      </c>
      <c r="BW2756" s="136" t="str">
        <f t="shared" si="1255"/>
        <v xml:space="preserve">   </v>
      </c>
    </row>
    <row r="2757" spans="1:75" x14ac:dyDescent="0.25">
      <c r="A2757" s="134">
        <f t="shared" si="1254"/>
        <v>0</v>
      </c>
      <c r="BW2757" s="136" t="str">
        <f t="shared" si="1255"/>
        <v xml:space="preserve">   </v>
      </c>
    </row>
    <row r="2758" spans="1:75" x14ac:dyDescent="0.25">
      <c r="A2758" s="134">
        <f t="shared" si="1254"/>
        <v>0</v>
      </c>
      <c r="BW2758" s="136" t="str">
        <f t="shared" si="1255"/>
        <v xml:space="preserve">   </v>
      </c>
    </row>
    <row r="2759" spans="1:75" x14ac:dyDescent="0.25">
      <c r="A2759" s="134">
        <f t="shared" si="1254"/>
        <v>0</v>
      </c>
      <c r="BW2759" s="136" t="str">
        <f t="shared" si="1255"/>
        <v xml:space="preserve">   </v>
      </c>
    </row>
    <row r="2760" spans="1:75" x14ac:dyDescent="0.25">
      <c r="A2760" s="134">
        <f t="shared" si="1254"/>
        <v>0</v>
      </c>
      <c r="BW2760" s="136" t="str">
        <f t="shared" si="1255"/>
        <v xml:space="preserve">   </v>
      </c>
    </row>
    <row r="2761" spans="1:75" x14ac:dyDescent="0.25">
      <c r="A2761" s="134">
        <f t="shared" si="1254"/>
        <v>0</v>
      </c>
      <c r="BW2761" s="136" t="str">
        <f t="shared" si="1255"/>
        <v xml:space="preserve">   </v>
      </c>
    </row>
    <row r="2762" spans="1:75" x14ac:dyDescent="0.25">
      <c r="A2762" s="134">
        <f t="shared" si="1254"/>
        <v>0</v>
      </c>
      <c r="BW2762" s="136" t="str">
        <f t="shared" si="1255"/>
        <v xml:space="preserve">   </v>
      </c>
    </row>
    <row r="2763" spans="1:75" x14ac:dyDescent="0.25">
      <c r="A2763" s="134">
        <f t="shared" si="1254"/>
        <v>0</v>
      </c>
      <c r="BW2763" s="136" t="str">
        <f t="shared" si="1255"/>
        <v xml:space="preserve">   </v>
      </c>
    </row>
    <row r="2764" spans="1:75" x14ac:dyDescent="0.25">
      <c r="A2764" s="134">
        <f t="shared" si="1254"/>
        <v>0</v>
      </c>
      <c r="BW2764" s="136" t="str">
        <f t="shared" si="1255"/>
        <v xml:space="preserve">   </v>
      </c>
    </row>
    <row r="2765" spans="1:75" x14ac:dyDescent="0.25">
      <c r="A2765" s="134">
        <f t="shared" si="1254"/>
        <v>0</v>
      </c>
      <c r="BW2765" s="136" t="str">
        <f t="shared" si="1255"/>
        <v xml:space="preserve">   </v>
      </c>
    </row>
    <row r="2766" spans="1:75" x14ac:dyDescent="0.25">
      <c r="A2766" s="134">
        <f t="shared" si="1254"/>
        <v>0</v>
      </c>
      <c r="BW2766" s="136" t="str">
        <f t="shared" si="1255"/>
        <v xml:space="preserve">   </v>
      </c>
    </row>
    <row r="2767" spans="1:75" x14ac:dyDescent="0.25">
      <c r="A2767" s="134">
        <f t="shared" si="1254"/>
        <v>0</v>
      </c>
      <c r="BW2767" s="136" t="str">
        <f t="shared" si="1255"/>
        <v xml:space="preserve">   </v>
      </c>
    </row>
    <row r="2768" spans="1:75" x14ac:dyDescent="0.25">
      <c r="A2768" s="134">
        <f t="shared" si="1254"/>
        <v>0</v>
      </c>
      <c r="BW2768" s="136" t="str">
        <f t="shared" si="1255"/>
        <v xml:space="preserve">   </v>
      </c>
    </row>
    <row r="2769" spans="1:75" x14ac:dyDescent="0.25">
      <c r="A2769" s="134">
        <f t="shared" si="1254"/>
        <v>0</v>
      </c>
      <c r="BW2769" s="136" t="str">
        <f t="shared" si="1255"/>
        <v xml:space="preserve">   </v>
      </c>
    </row>
    <row r="2770" spans="1:75" x14ac:dyDescent="0.25">
      <c r="A2770" s="134">
        <f t="shared" si="1254"/>
        <v>0</v>
      </c>
      <c r="BW2770" s="136" t="str">
        <f t="shared" si="1255"/>
        <v xml:space="preserve">   </v>
      </c>
    </row>
    <row r="2771" spans="1:75" x14ac:dyDescent="0.25">
      <c r="A2771" s="134">
        <f t="shared" si="1254"/>
        <v>0</v>
      </c>
      <c r="BW2771" s="136" t="str">
        <f t="shared" si="1255"/>
        <v xml:space="preserve">   </v>
      </c>
    </row>
    <row r="2772" spans="1:75" x14ac:dyDescent="0.25">
      <c r="A2772" s="134">
        <f t="shared" si="1254"/>
        <v>0</v>
      </c>
      <c r="BW2772" s="136" t="str">
        <f t="shared" si="1255"/>
        <v xml:space="preserve">   </v>
      </c>
    </row>
    <row r="2773" spans="1:75" x14ac:dyDescent="0.25">
      <c r="A2773" s="134">
        <f t="shared" si="1254"/>
        <v>0</v>
      </c>
      <c r="BW2773" s="136" t="str">
        <f t="shared" si="1255"/>
        <v xml:space="preserve">   </v>
      </c>
    </row>
    <row r="2774" spans="1:75" x14ac:dyDescent="0.25">
      <c r="A2774" s="134">
        <f t="shared" si="1254"/>
        <v>0</v>
      </c>
      <c r="BW2774" s="136" t="str">
        <f t="shared" si="1255"/>
        <v xml:space="preserve">   </v>
      </c>
    </row>
    <row r="2775" spans="1:75" x14ac:dyDescent="0.25">
      <c r="A2775" s="134">
        <f t="shared" si="1254"/>
        <v>0</v>
      </c>
      <c r="BW2775" s="136" t="str">
        <f t="shared" si="1255"/>
        <v xml:space="preserve">   </v>
      </c>
    </row>
    <row r="2776" spans="1:75" x14ac:dyDescent="0.25">
      <c r="A2776" s="134">
        <f t="shared" si="1254"/>
        <v>0</v>
      </c>
      <c r="BW2776" s="136" t="str">
        <f t="shared" si="1255"/>
        <v xml:space="preserve">   </v>
      </c>
    </row>
    <row r="2777" spans="1:75" x14ac:dyDescent="0.25">
      <c r="A2777" s="134">
        <f t="shared" si="1254"/>
        <v>0</v>
      </c>
      <c r="BW2777" s="136" t="str">
        <f t="shared" si="1255"/>
        <v xml:space="preserve">   </v>
      </c>
    </row>
    <row r="2778" spans="1:75" x14ac:dyDescent="0.25">
      <c r="A2778" s="134">
        <f t="shared" si="1254"/>
        <v>0</v>
      </c>
      <c r="BW2778" s="136" t="str">
        <f t="shared" si="1255"/>
        <v xml:space="preserve">   </v>
      </c>
    </row>
    <row r="2779" spans="1:75" x14ac:dyDescent="0.25">
      <c r="A2779" s="134">
        <f t="shared" si="1254"/>
        <v>0</v>
      </c>
      <c r="BW2779" s="136" t="str">
        <f t="shared" si="1255"/>
        <v xml:space="preserve">   </v>
      </c>
    </row>
    <row r="2780" spans="1:75" x14ac:dyDescent="0.25">
      <c r="A2780" s="134">
        <f t="shared" si="1254"/>
        <v>0</v>
      </c>
      <c r="BW2780" s="136" t="str">
        <f t="shared" si="1255"/>
        <v xml:space="preserve">   </v>
      </c>
    </row>
    <row r="2781" spans="1:75" x14ac:dyDescent="0.25">
      <c r="A2781" s="134">
        <f t="shared" si="1254"/>
        <v>0</v>
      </c>
      <c r="BW2781" s="136" t="str">
        <f t="shared" si="1255"/>
        <v xml:space="preserve">   </v>
      </c>
    </row>
    <row r="2782" spans="1:75" x14ac:dyDescent="0.25">
      <c r="A2782" s="134">
        <f t="shared" si="1254"/>
        <v>0</v>
      </c>
      <c r="BW2782" s="136" t="str">
        <f t="shared" si="1255"/>
        <v xml:space="preserve">   </v>
      </c>
    </row>
    <row r="2783" spans="1:75" x14ac:dyDescent="0.25">
      <c r="A2783" s="134">
        <f t="shared" si="1254"/>
        <v>0</v>
      </c>
      <c r="BW2783" s="136" t="str">
        <f t="shared" si="1255"/>
        <v xml:space="preserve">   </v>
      </c>
    </row>
    <row r="2784" spans="1:75" x14ac:dyDescent="0.25">
      <c r="A2784" s="134">
        <f t="shared" si="1254"/>
        <v>0</v>
      </c>
      <c r="BW2784" s="136" t="str">
        <f t="shared" si="1255"/>
        <v xml:space="preserve">   </v>
      </c>
    </row>
    <row r="2785" spans="1:75" x14ac:dyDescent="0.25">
      <c r="A2785" s="134">
        <f t="shared" si="1254"/>
        <v>0</v>
      </c>
      <c r="BW2785" s="136" t="str">
        <f t="shared" si="1255"/>
        <v xml:space="preserve">   </v>
      </c>
    </row>
    <row r="2786" spans="1:75" x14ac:dyDescent="0.25">
      <c r="A2786" s="134">
        <f t="shared" si="1254"/>
        <v>0</v>
      </c>
      <c r="BW2786" s="136" t="str">
        <f t="shared" si="1255"/>
        <v xml:space="preserve">   </v>
      </c>
    </row>
    <row r="2787" spans="1:75" x14ac:dyDescent="0.25">
      <c r="A2787" s="134">
        <f t="shared" si="1254"/>
        <v>0</v>
      </c>
      <c r="BW2787" s="136" t="str">
        <f t="shared" si="1255"/>
        <v xml:space="preserve">   </v>
      </c>
    </row>
    <row r="2788" spans="1:75" x14ac:dyDescent="0.25">
      <c r="A2788" s="134">
        <f t="shared" si="1254"/>
        <v>0</v>
      </c>
      <c r="BW2788" s="136" t="str">
        <f t="shared" si="1255"/>
        <v xml:space="preserve">   </v>
      </c>
    </row>
    <row r="2789" spans="1:75" x14ac:dyDescent="0.25">
      <c r="A2789" s="134">
        <f t="shared" si="1254"/>
        <v>0</v>
      </c>
      <c r="BW2789" s="136" t="str">
        <f t="shared" si="1255"/>
        <v xml:space="preserve">   </v>
      </c>
    </row>
    <row r="2790" spans="1:75" x14ac:dyDescent="0.25">
      <c r="A2790" s="134">
        <f t="shared" si="1254"/>
        <v>0</v>
      </c>
      <c r="BW2790" s="136" t="str">
        <f t="shared" si="1255"/>
        <v xml:space="preserve">   </v>
      </c>
    </row>
    <row r="2791" spans="1:75" x14ac:dyDescent="0.25">
      <c r="A2791" s="134">
        <f t="shared" si="1254"/>
        <v>0</v>
      </c>
      <c r="BW2791" s="136" t="str">
        <f t="shared" si="1255"/>
        <v xml:space="preserve">   </v>
      </c>
    </row>
    <row r="2792" spans="1:75" x14ac:dyDescent="0.25">
      <c r="A2792" s="134">
        <f t="shared" si="1254"/>
        <v>0</v>
      </c>
      <c r="BW2792" s="136" t="str">
        <f t="shared" si="1255"/>
        <v xml:space="preserve">   </v>
      </c>
    </row>
    <row r="2793" spans="1:75" x14ac:dyDescent="0.25">
      <c r="A2793" s="134">
        <f t="shared" si="1254"/>
        <v>0</v>
      </c>
      <c r="BW2793" s="136" t="str">
        <f t="shared" si="1255"/>
        <v xml:space="preserve">   </v>
      </c>
    </row>
    <row r="2794" spans="1:75" x14ac:dyDescent="0.25">
      <c r="A2794" s="134">
        <f t="shared" si="1254"/>
        <v>0</v>
      </c>
      <c r="BW2794" s="136" t="str">
        <f t="shared" si="1255"/>
        <v xml:space="preserve">   </v>
      </c>
    </row>
    <row r="2795" spans="1:75" x14ac:dyDescent="0.25">
      <c r="A2795" s="134">
        <f t="shared" si="1254"/>
        <v>0</v>
      </c>
      <c r="BW2795" s="136" t="str">
        <f t="shared" si="1255"/>
        <v xml:space="preserve">   </v>
      </c>
    </row>
    <row r="2796" spans="1:75" x14ac:dyDescent="0.25">
      <c r="A2796" s="134">
        <f t="shared" si="1254"/>
        <v>0</v>
      </c>
      <c r="BW2796" s="136" t="str">
        <f t="shared" si="1255"/>
        <v xml:space="preserve">   </v>
      </c>
    </row>
    <row r="2797" spans="1:75" x14ac:dyDescent="0.25">
      <c r="A2797" s="134">
        <f t="shared" si="1254"/>
        <v>0</v>
      </c>
      <c r="BW2797" s="136" t="str">
        <f t="shared" si="1255"/>
        <v xml:space="preserve">   </v>
      </c>
    </row>
    <row r="2798" spans="1:75" x14ac:dyDescent="0.25">
      <c r="A2798" s="134">
        <f t="shared" si="1254"/>
        <v>0</v>
      </c>
      <c r="BW2798" s="136" t="str">
        <f t="shared" si="1255"/>
        <v xml:space="preserve">   </v>
      </c>
    </row>
    <row r="2799" spans="1:75" x14ac:dyDescent="0.25">
      <c r="A2799" s="134">
        <f t="shared" si="1254"/>
        <v>0</v>
      </c>
      <c r="BW2799" s="136" t="str">
        <f t="shared" si="1255"/>
        <v xml:space="preserve">   </v>
      </c>
    </row>
    <row r="2800" spans="1:75" x14ac:dyDescent="0.25">
      <c r="A2800" s="134">
        <f t="shared" si="1254"/>
        <v>0</v>
      </c>
      <c r="BW2800" s="136" t="str">
        <f t="shared" si="1255"/>
        <v xml:space="preserve">   </v>
      </c>
    </row>
    <row r="2801" spans="1:75" x14ac:dyDescent="0.25">
      <c r="A2801" s="134">
        <f t="shared" si="1254"/>
        <v>0</v>
      </c>
      <c r="BW2801" s="136" t="str">
        <f t="shared" si="1255"/>
        <v xml:space="preserve">   </v>
      </c>
    </row>
    <row r="2802" spans="1:75" x14ac:dyDescent="0.25">
      <c r="A2802" s="134">
        <f t="shared" si="1254"/>
        <v>0</v>
      </c>
      <c r="BW2802" s="136" t="str">
        <f t="shared" si="1255"/>
        <v xml:space="preserve">   </v>
      </c>
    </row>
    <row r="2803" spans="1:75" x14ac:dyDescent="0.25">
      <c r="A2803" s="134">
        <f t="shared" ref="A2803:A2866" si="1256">CN2803</f>
        <v>0</v>
      </c>
      <c r="BW2803" s="136" t="str">
        <f t="shared" si="1255"/>
        <v xml:space="preserve">   </v>
      </c>
    </row>
    <row r="2804" spans="1:75" x14ac:dyDescent="0.25">
      <c r="A2804" s="134">
        <f t="shared" si="1256"/>
        <v>0</v>
      </c>
      <c r="BW2804" s="136" t="str">
        <f t="shared" si="1255"/>
        <v xml:space="preserve">   </v>
      </c>
    </row>
    <row r="2805" spans="1:75" x14ac:dyDescent="0.25">
      <c r="A2805" s="134">
        <f t="shared" si="1256"/>
        <v>0</v>
      </c>
      <c r="BW2805" s="136" t="str">
        <f t="shared" si="1255"/>
        <v xml:space="preserve">   </v>
      </c>
    </row>
    <row r="2806" spans="1:75" x14ac:dyDescent="0.25">
      <c r="A2806" s="134">
        <f t="shared" si="1256"/>
        <v>0</v>
      </c>
      <c r="BW2806" s="136" t="str">
        <f t="shared" si="1255"/>
        <v xml:space="preserve">   </v>
      </c>
    </row>
    <row r="2807" spans="1:75" x14ac:dyDescent="0.25">
      <c r="A2807" s="134">
        <f t="shared" si="1256"/>
        <v>0</v>
      </c>
      <c r="BW2807" s="136" t="str">
        <f t="shared" si="1255"/>
        <v xml:space="preserve">   </v>
      </c>
    </row>
    <row r="2808" spans="1:75" x14ac:dyDescent="0.25">
      <c r="A2808" s="134">
        <f t="shared" si="1256"/>
        <v>0</v>
      </c>
      <c r="BW2808" s="136" t="str">
        <f t="shared" si="1255"/>
        <v xml:space="preserve">   </v>
      </c>
    </row>
    <row r="2809" spans="1:75" x14ac:dyDescent="0.25">
      <c r="A2809" s="134">
        <f t="shared" si="1256"/>
        <v>0</v>
      </c>
      <c r="BW2809" s="136" t="str">
        <f t="shared" si="1255"/>
        <v xml:space="preserve">   </v>
      </c>
    </row>
    <row r="2810" spans="1:75" x14ac:dyDescent="0.25">
      <c r="A2810" s="134">
        <f t="shared" si="1256"/>
        <v>0</v>
      </c>
      <c r="BW2810" s="136" t="str">
        <f t="shared" si="1255"/>
        <v xml:space="preserve">   </v>
      </c>
    </row>
    <row r="2811" spans="1:75" x14ac:dyDescent="0.25">
      <c r="A2811" s="134">
        <f t="shared" si="1256"/>
        <v>0</v>
      </c>
      <c r="BW2811" s="136" t="str">
        <f t="shared" si="1255"/>
        <v xml:space="preserve">   </v>
      </c>
    </row>
    <row r="2812" spans="1:75" x14ac:dyDescent="0.25">
      <c r="A2812" s="134">
        <f t="shared" si="1256"/>
        <v>0</v>
      </c>
      <c r="BW2812" s="136" t="str">
        <f t="shared" si="1255"/>
        <v xml:space="preserve">   </v>
      </c>
    </row>
    <row r="2813" spans="1:75" x14ac:dyDescent="0.25">
      <c r="A2813" s="134">
        <f t="shared" si="1256"/>
        <v>0</v>
      </c>
      <c r="BW2813" s="136" t="str">
        <f t="shared" si="1255"/>
        <v xml:space="preserve">   </v>
      </c>
    </row>
    <row r="2814" spans="1:75" x14ac:dyDescent="0.25">
      <c r="A2814" s="134">
        <f t="shared" si="1256"/>
        <v>0</v>
      </c>
      <c r="BW2814" s="136" t="str">
        <f t="shared" si="1255"/>
        <v xml:space="preserve">   </v>
      </c>
    </row>
    <row r="2815" spans="1:75" x14ac:dyDescent="0.25">
      <c r="A2815" s="134">
        <f t="shared" si="1256"/>
        <v>0</v>
      </c>
      <c r="BW2815" s="136" t="str">
        <f t="shared" si="1255"/>
        <v xml:space="preserve">   </v>
      </c>
    </row>
    <row r="2816" spans="1:75" x14ac:dyDescent="0.25">
      <c r="A2816" s="134">
        <f t="shared" si="1256"/>
        <v>0</v>
      </c>
      <c r="BW2816" s="136" t="str">
        <f t="shared" si="1255"/>
        <v xml:space="preserve">   </v>
      </c>
    </row>
    <row r="2817" spans="1:75" x14ac:dyDescent="0.25">
      <c r="A2817" s="134">
        <f t="shared" si="1256"/>
        <v>0</v>
      </c>
      <c r="BW2817" s="136" t="str">
        <f t="shared" si="1255"/>
        <v xml:space="preserve">   </v>
      </c>
    </row>
    <row r="2818" spans="1:75" x14ac:dyDescent="0.25">
      <c r="A2818" s="134">
        <f t="shared" si="1256"/>
        <v>0</v>
      </c>
      <c r="BW2818" s="136" t="str">
        <f t="shared" si="1255"/>
        <v xml:space="preserve">   </v>
      </c>
    </row>
    <row r="2819" spans="1:75" x14ac:dyDescent="0.25">
      <c r="A2819" s="134">
        <f t="shared" si="1256"/>
        <v>0</v>
      </c>
      <c r="BW2819" s="136" t="str">
        <f t="shared" ref="BW2819:BW2882" si="1257">CONCATENATE(CJ2819," ",CK2819," ",CL2819," ",DV2819)</f>
        <v xml:space="preserve">   </v>
      </c>
    </row>
    <row r="2820" spans="1:75" x14ac:dyDescent="0.25">
      <c r="A2820" s="134">
        <f t="shared" si="1256"/>
        <v>0</v>
      </c>
      <c r="BW2820" s="136" t="str">
        <f t="shared" si="1257"/>
        <v xml:space="preserve">   </v>
      </c>
    </row>
    <row r="2821" spans="1:75" x14ac:dyDescent="0.25">
      <c r="A2821" s="134">
        <f t="shared" si="1256"/>
        <v>0</v>
      </c>
      <c r="BW2821" s="136" t="str">
        <f t="shared" si="1257"/>
        <v xml:space="preserve">   </v>
      </c>
    </row>
    <row r="2822" spans="1:75" x14ac:dyDescent="0.25">
      <c r="A2822" s="134">
        <f t="shared" si="1256"/>
        <v>0</v>
      </c>
      <c r="BW2822" s="136" t="str">
        <f t="shared" si="1257"/>
        <v xml:space="preserve">   </v>
      </c>
    </row>
    <row r="2823" spans="1:75" x14ac:dyDescent="0.25">
      <c r="A2823" s="134">
        <f t="shared" si="1256"/>
        <v>0</v>
      </c>
      <c r="BW2823" s="136" t="str">
        <f t="shared" si="1257"/>
        <v xml:space="preserve">   </v>
      </c>
    </row>
    <row r="2824" spans="1:75" x14ac:dyDescent="0.25">
      <c r="A2824" s="134">
        <f t="shared" si="1256"/>
        <v>0</v>
      </c>
      <c r="BW2824" s="136" t="str">
        <f t="shared" si="1257"/>
        <v xml:space="preserve">   </v>
      </c>
    </row>
    <row r="2825" spans="1:75" x14ac:dyDescent="0.25">
      <c r="A2825" s="134">
        <f t="shared" si="1256"/>
        <v>0</v>
      </c>
      <c r="BW2825" s="136" t="str">
        <f t="shared" si="1257"/>
        <v xml:space="preserve">   </v>
      </c>
    </row>
    <row r="2826" spans="1:75" x14ac:dyDescent="0.25">
      <c r="A2826" s="134">
        <f t="shared" si="1256"/>
        <v>0</v>
      </c>
      <c r="BW2826" s="136" t="str">
        <f t="shared" si="1257"/>
        <v xml:space="preserve">   </v>
      </c>
    </row>
    <row r="2827" spans="1:75" x14ac:dyDescent="0.25">
      <c r="A2827" s="134">
        <f t="shared" si="1256"/>
        <v>0</v>
      </c>
      <c r="BW2827" s="136" t="str">
        <f t="shared" si="1257"/>
        <v xml:space="preserve">   </v>
      </c>
    </row>
    <row r="2828" spans="1:75" x14ac:dyDescent="0.25">
      <c r="A2828" s="134">
        <f t="shared" si="1256"/>
        <v>0</v>
      </c>
      <c r="BW2828" s="136" t="str">
        <f t="shared" si="1257"/>
        <v xml:space="preserve">   </v>
      </c>
    </row>
    <row r="2829" spans="1:75" x14ac:dyDescent="0.25">
      <c r="A2829" s="134">
        <f t="shared" si="1256"/>
        <v>0</v>
      </c>
      <c r="BW2829" s="136" t="str">
        <f t="shared" si="1257"/>
        <v xml:space="preserve">   </v>
      </c>
    </row>
    <row r="2830" spans="1:75" x14ac:dyDescent="0.25">
      <c r="A2830" s="134">
        <f t="shared" si="1256"/>
        <v>0</v>
      </c>
      <c r="BW2830" s="136" t="str">
        <f t="shared" si="1257"/>
        <v xml:space="preserve">   </v>
      </c>
    </row>
    <row r="2831" spans="1:75" x14ac:dyDescent="0.25">
      <c r="A2831" s="134">
        <f t="shared" si="1256"/>
        <v>0</v>
      </c>
      <c r="BW2831" s="136" t="str">
        <f t="shared" si="1257"/>
        <v xml:space="preserve">   </v>
      </c>
    </row>
    <row r="2832" spans="1:75" x14ac:dyDescent="0.25">
      <c r="A2832" s="134">
        <f t="shared" si="1256"/>
        <v>0</v>
      </c>
      <c r="BW2832" s="136" t="str">
        <f t="shared" si="1257"/>
        <v xml:space="preserve">   </v>
      </c>
    </row>
    <row r="2833" spans="1:75" x14ac:dyDescent="0.25">
      <c r="A2833" s="134">
        <f t="shared" si="1256"/>
        <v>0</v>
      </c>
      <c r="BW2833" s="136" t="str">
        <f t="shared" si="1257"/>
        <v xml:space="preserve">   </v>
      </c>
    </row>
    <row r="2834" spans="1:75" x14ac:dyDescent="0.25">
      <c r="A2834" s="134">
        <f t="shared" si="1256"/>
        <v>0</v>
      </c>
      <c r="BW2834" s="136" t="str">
        <f t="shared" si="1257"/>
        <v xml:space="preserve">   </v>
      </c>
    </row>
    <row r="2835" spans="1:75" x14ac:dyDescent="0.25">
      <c r="A2835" s="134">
        <f t="shared" si="1256"/>
        <v>0</v>
      </c>
      <c r="BW2835" s="136" t="str">
        <f t="shared" si="1257"/>
        <v xml:space="preserve">   </v>
      </c>
    </row>
    <row r="2836" spans="1:75" x14ac:dyDescent="0.25">
      <c r="A2836" s="134">
        <f t="shared" si="1256"/>
        <v>0</v>
      </c>
      <c r="BW2836" s="136" t="str">
        <f t="shared" si="1257"/>
        <v xml:space="preserve">   </v>
      </c>
    </row>
    <row r="2837" spans="1:75" x14ac:dyDescent="0.25">
      <c r="A2837" s="134">
        <f t="shared" si="1256"/>
        <v>0</v>
      </c>
      <c r="BW2837" s="136" t="str">
        <f t="shared" si="1257"/>
        <v xml:space="preserve">   </v>
      </c>
    </row>
    <row r="2838" spans="1:75" x14ac:dyDescent="0.25">
      <c r="A2838" s="134">
        <f t="shared" si="1256"/>
        <v>0</v>
      </c>
      <c r="BW2838" s="136" t="str">
        <f t="shared" si="1257"/>
        <v xml:space="preserve">   </v>
      </c>
    </row>
    <row r="2839" spans="1:75" x14ac:dyDescent="0.25">
      <c r="A2839" s="134">
        <f t="shared" si="1256"/>
        <v>0</v>
      </c>
      <c r="BW2839" s="136" t="str">
        <f t="shared" si="1257"/>
        <v xml:space="preserve">   </v>
      </c>
    </row>
    <row r="2840" spans="1:75" x14ac:dyDescent="0.25">
      <c r="A2840" s="134">
        <f t="shared" si="1256"/>
        <v>0</v>
      </c>
      <c r="BW2840" s="136" t="str">
        <f t="shared" si="1257"/>
        <v xml:space="preserve">   </v>
      </c>
    </row>
    <row r="2841" spans="1:75" x14ac:dyDescent="0.25">
      <c r="A2841" s="134">
        <f t="shared" si="1256"/>
        <v>0</v>
      </c>
      <c r="BW2841" s="136" t="str">
        <f t="shared" si="1257"/>
        <v xml:space="preserve">   </v>
      </c>
    </row>
    <row r="2842" spans="1:75" x14ac:dyDescent="0.25">
      <c r="A2842" s="134">
        <f t="shared" si="1256"/>
        <v>0</v>
      </c>
      <c r="BW2842" s="136" t="str">
        <f t="shared" si="1257"/>
        <v xml:space="preserve">   </v>
      </c>
    </row>
    <row r="2843" spans="1:75" x14ac:dyDescent="0.25">
      <c r="A2843" s="134">
        <f t="shared" si="1256"/>
        <v>0</v>
      </c>
      <c r="BW2843" s="136" t="str">
        <f t="shared" si="1257"/>
        <v xml:space="preserve">   </v>
      </c>
    </row>
    <row r="2844" spans="1:75" x14ac:dyDescent="0.25">
      <c r="A2844" s="134">
        <f t="shared" si="1256"/>
        <v>0</v>
      </c>
      <c r="BW2844" s="136" t="str">
        <f t="shared" si="1257"/>
        <v xml:space="preserve">   </v>
      </c>
    </row>
    <row r="2845" spans="1:75" x14ac:dyDescent="0.25">
      <c r="A2845" s="134">
        <f t="shared" si="1256"/>
        <v>0</v>
      </c>
      <c r="BW2845" s="136" t="str">
        <f t="shared" si="1257"/>
        <v xml:space="preserve">   </v>
      </c>
    </row>
    <row r="2846" spans="1:75" x14ac:dyDescent="0.25">
      <c r="A2846" s="134">
        <f t="shared" si="1256"/>
        <v>0</v>
      </c>
      <c r="BW2846" s="136" t="str">
        <f t="shared" si="1257"/>
        <v xml:space="preserve">   </v>
      </c>
    </row>
    <row r="2847" spans="1:75" x14ac:dyDescent="0.25">
      <c r="A2847" s="134">
        <f t="shared" si="1256"/>
        <v>0</v>
      </c>
      <c r="BW2847" s="136" t="str">
        <f t="shared" si="1257"/>
        <v xml:space="preserve">   </v>
      </c>
    </row>
    <row r="2848" spans="1:75" x14ac:dyDescent="0.25">
      <c r="A2848" s="134">
        <f t="shared" si="1256"/>
        <v>0</v>
      </c>
      <c r="BW2848" s="136" t="str">
        <f t="shared" si="1257"/>
        <v xml:space="preserve">   </v>
      </c>
    </row>
    <row r="2849" spans="1:75" x14ac:dyDescent="0.25">
      <c r="A2849" s="134">
        <f t="shared" si="1256"/>
        <v>0</v>
      </c>
      <c r="BW2849" s="136" t="str">
        <f t="shared" si="1257"/>
        <v xml:space="preserve">   </v>
      </c>
    </row>
    <row r="2850" spans="1:75" x14ac:dyDescent="0.25">
      <c r="A2850" s="134">
        <f t="shared" si="1256"/>
        <v>0</v>
      </c>
      <c r="BW2850" s="136" t="str">
        <f t="shared" si="1257"/>
        <v xml:space="preserve">   </v>
      </c>
    </row>
    <row r="2851" spans="1:75" x14ac:dyDescent="0.25">
      <c r="A2851" s="134">
        <f t="shared" si="1256"/>
        <v>0</v>
      </c>
      <c r="BW2851" s="136" t="str">
        <f t="shared" si="1257"/>
        <v xml:space="preserve">   </v>
      </c>
    </row>
    <row r="2852" spans="1:75" x14ac:dyDescent="0.25">
      <c r="A2852" s="134">
        <f t="shared" si="1256"/>
        <v>0</v>
      </c>
      <c r="BW2852" s="136" t="str">
        <f t="shared" si="1257"/>
        <v xml:space="preserve">   </v>
      </c>
    </row>
    <row r="2853" spans="1:75" x14ac:dyDescent="0.25">
      <c r="A2853" s="134">
        <f t="shared" si="1256"/>
        <v>0</v>
      </c>
      <c r="BW2853" s="136" t="str">
        <f t="shared" si="1257"/>
        <v xml:space="preserve">   </v>
      </c>
    </row>
    <row r="2854" spans="1:75" x14ac:dyDescent="0.25">
      <c r="A2854" s="134">
        <f t="shared" si="1256"/>
        <v>0</v>
      </c>
      <c r="BW2854" s="136" t="str">
        <f t="shared" si="1257"/>
        <v xml:space="preserve">   </v>
      </c>
    </row>
    <row r="2855" spans="1:75" x14ac:dyDescent="0.25">
      <c r="A2855" s="134">
        <f t="shared" si="1256"/>
        <v>0</v>
      </c>
      <c r="BW2855" s="136" t="str">
        <f t="shared" si="1257"/>
        <v xml:space="preserve">   </v>
      </c>
    </row>
    <row r="2856" spans="1:75" x14ac:dyDescent="0.25">
      <c r="A2856" s="134">
        <f t="shared" si="1256"/>
        <v>0</v>
      </c>
      <c r="BW2856" s="136" t="str">
        <f t="shared" si="1257"/>
        <v xml:space="preserve">   </v>
      </c>
    </row>
    <row r="2857" spans="1:75" x14ac:dyDescent="0.25">
      <c r="A2857" s="134">
        <f t="shared" si="1256"/>
        <v>0</v>
      </c>
      <c r="BW2857" s="136" t="str">
        <f t="shared" si="1257"/>
        <v xml:space="preserve">   </v>
      </c>
    </row>
    <row r="2858" spans="1:75" x14ac:dyDescent="0.25">
      <c r="A2858" s="134">
        <f t="shared" si="1256"/>
        <v>0</v>
      </c>
      <c r="BW2858" s="136" t="str">
        <f t="shared" si="1257"/>
        <v xml:space="preserve">   </v>
      </c>
    </row>
    <row r="2859" spans="1:75" x14ac:dyDescent="0.25">
      <c r="A2859" s="134">
        <f t="shared" si="1256"/>
        <v>0</v>
      </c>
      <c r="BW2859" s="136" t="str">
        <f t="shared" si="1257"/>
        <v xml:space="preserve">   </v>
      </c>
    </row>
    <row r="2860" spans="1:75" x14ac:dyDescent="0.25">
      <c r="A2860" s="134">
        <f t="shared" si="1256"/>
        <v>0</v>
      </c>
      <c r="BW2860" s="136" t="str">
        <f t="shared" si="1257"/>
        <v xml:space="preserve">   </v>
      </c>
    </row>
    <row r="2861" spans="1:75" x14ac:dyDescent="0.25">
      <c r="A2861" s="134">
        <f t="shared" si="1256"/>
        <v>0</v>
      </c>
      <c r="BW2861" s="136" t="str">
        <f t="shared" si="1257"/>
        <v xml:space="preserve">   </v>
      </c>
    </row>
    <row r="2862" spans="1:75" x14ac:dyDescent="0.25">
      <c r="A2862" s="134">
        <f t="shared" si="1256"/>
        <v>0</v>
      </c>
      <c r="BW2862" s="136" t="str">
        <f t="shared" si="1257"/>
        <v xml:space="preserve">   </v>
      </c>
    </row>
    <row r="2863" spans="1:75" x14ac:dyDescent="0.25">
      <c r="A2863" s="134">
        <f t="shared" si="1256"/>
        <v>0</v>
      </c>
      <c r="BW2863" s="136" t="str">
        <f t="shared" si="1257"/>
        <v xml:space="preserve">   </v>
      </c>
    </row>
    <row r="2864" spans="1:75" x14ac:dyDescent="0.25">
      <c r="A2864" s="134">
        <f t="shared" si="1256"/>
        <v>0</v>
      </c>
      <c r="BW2864" s="136" t="str">
        <f t="shared" si="1257"/>
        <v xml:space="preserve">   </v>
      </c>
    </row>
    <row r="2865" spans="1:75" x14ac:dyDescent="0.25">
      <c r="A2865" s="134">
        <f t="shared" si="1256"/>
        <v>0</v>
      </c>
      <c r="BW2865" s="136" t="str">
        <f t="shared" si="1257"/>
        <v xml:space="preserve">   </v>
      </c>
    </row>
    <row r="2866" spans="1:75" x14ac:dyDescent="0.25">
      <c r="A2866" s="134">
        <f t="shared" si="1256"/>
        <v>0</v>
      </c>
      <c r="BW2866" s="136" t="str">
        <f t="shared" si="1257"/>
        <v xml:space="preserve">   </v>
      </c>
    </row>
    <row r="2867" spans="1:75" x14ac:dyDescent="0.25">
      <c r="A2867" s="134">
        <f t="shared" ref="A2867:A2930" si="1258">CN2867</f>
        <v>0</v>
      </c>
      <c r="BW2867" s="136" t="str">
        <f t="shared" si="1257"/>
        <v xml:space="preserve">   </v>
      </c>
    </row>
    <row r="2868" spans="1:75" x14ac:dyDescent="0.25">
      <c r="A2868" s="134">
        <f t="shared" si="1258"/>
        <v>0</v>
      </c>
      <c r="BW2868" s="136" t="str">
        <f t="shared" si="1257"/>
        <v xml:space="preserve">   </v>
      </c>
    </row>
    <row r="2869" spans="1:75" x14ac:dyDescent="0.25">
      <c r="A2869" s="134">
        <f t="shared" si="1258"/>
        <v>0</v>
      </c>
      <c r="BW2869" s="136" t="str">
        <f t="shared" si="1257"/>
        <v xml:space="preserve">   </v>
      </c>
    </row>
    <row r="2870" spans="1:75" x14ac:dyDescent="0.25">
      <c r="A2870" s="134">
        <f t="shared" si="1258"/>
        <v>0</v>
      </c>
      <c r="BW2870" s="136" t="str">
        <f t="shared" si="1257"/>
        <v xml:space="preserve">   </v>
      </c>
    </row>
    <row r="2871" spans="1:75" x14ac:dyDescent="0.25">
      <c r="A2871" s="134">
        <f t="shared" si="1258"/>
        <v>0</v>
      </c>
      <c r="BW2871" s="136" t="str">
        <f t="shared" si="1257"/>
        <v xml:space="preserve">   </v>
      </c>
    </row>
    <row r="2872" spans="1:75" x14ac:dyDescent="0.25">
      <c r="A2872" s="134">
        <f t="shared" si="1258"/>
        <v>0</v>
      </c>
      <c r="BW2872" s="136" t="str">
        <f t="shared" si="1257"/>
        <v xml:space="preserve">   </v>
      </c>
    </row>
    <row r="2873" spans="1:75" x14ac:dyDescent="0.25">
      <c r="A2873" s="134">
        <f t="shared" si="1258"/>
        <v>0</v>
      </c>
      <c r="BW2873" s="136" t="str">
        <f t="shared" si="1257"/>
        <v xml:space="preserve">   </v>
      </c>
    </row>
    <row r="2874" spans="1:75" x14ac:dyDescent="0.25">
      <c r="A2874" s="134">
        <f t="shared" si="1258"/>
        <v>0</v>
      </c>
      <c r="BW2874" s="136" t="str">
        <f t="shared" si="1257"/>
        <v xml:space="preserve">   </v>
      </c>
    </row>
    <row r="2875" spans="1:75" x14ac:dyDescent="0.25">
      <c r="A2875" s="134">
        <f t="shared" si="1258"/>
        <v>0</v>
      </c>
      <c r="BW2875" s="136" t="str">
        <f t="shared" si="1257"/>
        <v xml:space="preserve">   </v>
      </c>
    </row>
    <row r="2876" spans="1:75" x14ac:dyDescent="0.25">
      <c r="A2876" s="134">
        <f t="shared" si="1258"/>
        <v>0</v>
      </c>
      <c r="BW2876" s="136" t="str">
        <f t="shared" si="1257"/>
        <v xml:space="preserve">   </v>
      </c>
    </row>
    <row r="2877" spans="1:75" x14ac:dyDescent="0.25">
      <c r="A2877" s="134">
        <f t="shared" si="1258"/>
        <v>0</v>
      </c>
      <c r="BW2877" s="136" t="str">
        <f t="shared" si="1257"/>
        <v xml:space="preserve">   </v>
      </c>
    </row>
    <row r="2878" spans="1:75" x14ac:dyDescent="0.25">
      <c r="A2878" s="134">
        <f t="shared" si="1258"/>
        <v>0</v>
      </c>
      <c r="BW2878" s="136" t="str">
        <f t="shared" si="1257"/>
        <v xml:space="preserve">   </v>
      </c>
    </row>
    <row r="2879" spans="1:75" x14ac:dyDescent="0.25">
      <c r="A2879" s="134">
        <f t="shared" si="1258"/>
        <v>0</v>
      </c>
      <c r="BW2879" s="136" t="str">
        <f t="shared" si="1257"/>
        <v xml:space="preserve">   </v>
      </c>
    </row>
    <row r="2880" spans="1:75" x14ac:dyDescent="0.25">
      <c r="A2880" s="134">
        <f t="shared" si="1258"/>
        <v>0</v>
      </c>
      <c r="BW2880" s="136" t="str">
        <f t="shared" si="1257"/>
        <v xml:space="preserve">   </v>
      </c>
    </row>
    <row r="2881" spans="1:75" x14ac:dyDescent="0.25">
      <c r="A2881" s="134">
        <f t="shared" si="1258"/>
        <v>0</v>
      </c>
      <c r="BW2881" s="136" t="str">
        <f t="shared" si="1257"/>
        <v xml:space="preserve">   </v>
      </c>
    </row>
    <row r="2882" spans="1:75" x14ac:dyDescent="0.25">
      <c r="A2882" s="134">
        <f t="shared" si="1258"/>
        <v>0</v>
      </c>
      <c r="BW2882" s="136" t="str">
        <f t="shared" si="1257"/>
        <v xml:space="preserve">   </v>
      </c>
    </row>
    <row r="2883" spans="1:75" x14ac:dyDescent="0.25">
      <c r="A2883" s="134">
        <f t="shared" si="1258"/>
        <v>0</v>
      </c>
      <c r="BW2883" s="136" t="str">
        <f t="shared" ref="BW2883:BW2946" si="1259">CONCATENATE(CJ2883," ",CK2883," ",CL2883," ",DV2883)</f>
        <v xml:space="preserve">   </v>
      </c>
    </row>
    <row r="2884" spans="1:75" x14ac:dyDescent="0.25">
      <c r="A2884" s="134">
        <f t="shared" si="1258"/>
        <v>0</v>
      </c>
      <c r="BW2884" s="136" t="str">
        <f t="shared" si="1259"/>
        <v xml:space="preserve">   </v>
      </c>
    </row>
    <row r="2885" spans="1:75" x14ac:dyDescent="0.25">
      <c r="A2885" s="134">
        <f t="shared" si="1258"/>
        <v>0</v>
      </c>
      <c r="BW2885" s="136" t="str">
        <f t="shared" si="1259"/>
        <v xml:space="preserve">   </v>
      </c>
    </row>
    <row r="2886" spans="1:75" x14ac:dyDescent="0.25">
      <c r="A2886" s="134">
        <f t="shared" si="1258"/>
        <v>0</v>
      </c>
      <c r="BW2886" s="136" t="str">
        <f t="shared" si="1259"/>
        <v xml:space="preserve">   </v>
      </c>
    </row>
    <row r="2887" spans="1:75" x14ac:dyDescent="0.25">
      <c r="A2887" s="134">
        <f t="shared" si="1258"/>
        <v>0</v>
      </c>
      <c r="BW2887" s="136" t="str">
        <f t="shared" si="1259"/>
        <v xml:space="preserve">   </v>
      </c>
    </row>
    <row r="2888" spans="1:75" x14ac:dyDescent="0.25">
      <c r="A2888" s="134">
        <f t="shared" si="1258"/>
        <v>0</v>
      </c>
      <c r="BW2888" s="136" t="str">
        <f t="shared" si="1259"/>
        <v xml:space="preserve">   </v>
      </c>
    </row>
    <row r="2889" spans="1:75" x14ac:dyDescent="0.25">
      <c r="A2889" s="134">
        <f t="shared" si="1258"/>
        <v>0</v>
      </c>
      <c r="BW2889" s="136" t="str">
        <f t="shared" si="1259"/>
        <v xml:space="preserve">   </v>
      </c>
    </row>
    <row r="2890" spans="1:75" x14ac:dyDescent="0.25">
      <c r="A2890" s="134">
        <f t="shared" si="1258"/>
        <v>0</v>
      </c>
      <c r="BW2890" s="136" t="str">
        <f t="shared" si="1259"/>
        <v xml:space="preserve">   </v>
      </c>
    </row>
    <row r="2891" spans="1:75" x14ac:dyDescent="0.25">
      <c r="A2891" s="134">
        <f t="shared" si="1258"/>
        <v>0</v>
      </c>
      <c r="BW2891" s="136" t="str">
        <f t="shared" si="1259"/>
        <v xml:space="preserve">   </v>
      </c>
    </row>
    <row r="2892" spans="1:75" x14ac:dyDescent="0.25">
      <c r="A2892" s="134">
        <f t="shared" si="1258"/>
        <v>0</v>
      </c>
      <c r="BW2892" s="136" t="str">
        <f t="shared" si="1259"/>
        <v xml:space="preserve">   </v>
      </c>
    </row>
    <row r="2893" spans="1:75" x14ac:dyDescent="0.25">
      <c r="A2893" s="134">
        <f t="shared" si="1258"/>
        <v>0</v>
      </c>
      <c r="BW2893" s="136" t="str">
        <f t="shared" si="1259"/>
        <v xml:space="preserve">   </v>
      </c>
    </row>
    <row r="2894" spans="1:75" x14ac:dyDescent="0.25">
      <c r="A2894" s="134">
        <f t="shared" si="1258"/>
        <v>0</v>
      </c>
      <c r="BW2894" s="136" t="str">
        <f t="shared" si="1259"/>
        <v xml:space="preserve">   </v>
      </c>
    </row>
    <row r="2895" spans="1:75" x14ac:dyDescent="0.25">
      <c r="A2895" s="134">
        <f t="shared" si="1258"/>
        <v>0</v>
      </c>
      <c r="BW2895" s="136" t="str">
        <f t="shared" si="1259"/>
        <v xml:space="preserve">   </v>
      </c>
    </row>
    <row r="2896" spans="1:75" x14ac:dyDescent="0.25">
      <c r="A2896" s="134">
        <f t="shared" si="1258"/>
        <v>0</v>
      </c>
      <c r="BW2896" s="136" t="str">
        <f t="shared" si="1259"/>
        <v xml:space="preserve">   </v>
      </c>
    </row>
    <row r="2897" spans="1:75" x14ac:dyDescent="0.25">
      <c r="A2897" s="134">
        <f t="shared" si="1258"/>
        <v>0</v>
      </c>
      <c r="BW2897" s="136" t="str">
        <f t="shared" si="1259"/>
        <v xml:space="preserve">   </v>
      </c>
    </row>
    <row r="2898" spans="1:75" x14ac:dyDescent="0.25">
      <c r="A2898" s="134">
        <f t="shared" si="1258"/>
        <v>0</v>
      </c>
      <c r="BW2898" s="136" t="str">
        <f t="shared" si="1259"/>
        <v xml:space="preserve">   </v>
      </c>
    </row>
    <row r="2899" spans="1:75" x14ac:dyDescent="0.25">
      <c r="A2899" s="134">
        <f t="shared" si="1258"/>
        <v>0</v>
      </c>
      <c r="BW2899" s="136" t="str">
        <f t="shared" si="1259"/>
        <v xml:space="preserve">   </v>
      </c>
    </row>
    <row r="2900" spans="1:75" x14ac:dyDescent="0.25">
      <c r="A2900" s="134">
        <f t="shared" si="1258"/>
        <v>0</v>
      </c>
      <c r="BW2900" s="136" t="str">
        <f t="shared" si="1259"/>
        <v xml:space="preserve">   </v>
      </c>
    </row>
    <row r="2901" spans="1:75" x14ac:dyDescent="0.25">
      <c r="A2901" s="134">
        <f t="shared" si="1258"/>
        <v>0</v>
      </c>
      <c r="BW2901" s="136" t="str">
        <f t="shared" si="1259"/>
        <v xml:space="preserve">   </v>
      </c>
    </row>
    <row r="2902" spans="1:75" x14ac:dyDescent="0.25">
      <c r="A2902" s="134">
        <f t="shared" si="1258"/>
        <v>0</v>
      </c>
      <c r="BW2902" s="136" t="str">
        <f t="shared" si="1259"/>
        <v xml:space="preserve">   </v>
      </c>
    </row>
    <row r="2903" spans="1:75" x14ac:dyDescent="0.25">
      <c r="A2903" s="134">
        <f t="shared" si="1258"/>
        <v>0</v>
      </c>
      <c r="BW2903" s="136" t="str">
        <f t="shared" si="1259"/>
        <v xml:space="preserve">   </v>
      </c>
    </row>
    <row r="2904" spans="1:75" x14ac:dyDescent="0.25">
      <c r="A2904" s="134">
        <f t="shared" si="1258"/>
        <v>0</v>
      </c>
      <c r="BW2904" s="136" t="str">
        <f t="shared" si="1259"/>
        <v xml:space="preserve">   </v>
      </c>
    </row>
    <row r="2905" spans="1:75" x14ac:dyDescent="0.25">
      <c r="A2905" s="134">
        <f t="shared" si="1258"/>
        <v>0</v>
      </c>
      <c r="BW2905" s="136" t="str">
        <f t="shared" si="1259"/>
        <v xml:space="preserve">   </v>
      </c>
    </row>
    <row r="2906" spans="1:75" x14ac:dyDescent="0.25">
      <c r="A2906" s="134">
        <f t="shared" si="1258"/>
        <v>0</v>
      </c>
      <c r="BW2906" s="136" t="str">
        <f t="shared" si="1259"/>
        <v xml:space="preserve">   </v>
      </c>
    </row>
    <row r="2907" spans="1:75" x14ac:dyDescent="0.25">
      <c r="A2907" s="134">
        <f t="shared" si="1258"/>
        <v>0</v>
      </c>
      <c r="BW2907" s="136" t="str">
        <f t="shared" si="1259"/>
        <v xml:space="preserve">   </v>
      </c>
    </row>
    <row r="2908" spans="1:75" x14ac:dyDescent="0.25">
      <c r="A2908" s="134">
        <f t="shared" si="1258"/>
        <v>0</v>
      </c>
      <c r="BW2908" s="136" t="str">
        <f t="shared" si="1259"/>
        <v xml:space="preserve">   </v>
      </c>
    </row>
    <row r="2909" spans="1:75" x14ac:dyDescent="0.25">
      <c r="A2909" s="134">
        <f t="shared" si="1258"/>
        <v>0</v>
      </c>
      <c r="BW2909" s="136" t="str">
        <f t="shared" si="1259"/>
        <v xml:space="preserve">   </v>
      </c>
    </row>
    <row r="2910" spans="1:75" x14ac:dyDescent="0.25">
      <c r="A2910" s="134">
        <f t="shared" si="1258"/>
        <v>0</v>
      </c>
      <c r="BW2910" s="136" t="str">
        <f t="shared" si="1259"/>
        <v xml:space="preserve">   </v>
      </c>
    </row>
    <row r="2911" spans="1:75" x14ac:dyDescent="0.25">
      <c r="A2911" s="134">
        <f t="shared" si="1258"/>
        <v>0</v>
      </c>
      <c r="BW2911" s="136" t="str">
        <f t="shared" si="1259"/>
        <v xml:space="preserve">   </v>
      </c>
    </row>
    <row r="2912" spans="1:75" x14ac:dyDescent="0.25">
      <c r="A2912" s="134">
        <f t="shared" si="1258"/>
        <v>0</v>
      </c>
      <c r="BW2912" s="136" t="str">
        <f t="shared" si="1259"/>
        <v xml:space="preserve">   </v>
      </c>
    </row>
    <row r="2913" spans="1:75" x14ac:dyDescent="0.25">
      <c r="A2913" s="134">
        <f t="shared" si="1258"/>
        <v>0</v>
      </c>
      <c r="BW2913" s="136" t="str">
        <f t="shared" si="1259"/>
        <v xml:space="preserve">   </v>
      </c>
    </row>
    <row r="2914" spans="1:75" x14ac:dyDescent="0.25">
      <c r="A2914" s="134">
        <f t="shared" si="1258"/>
        <v>0</v>
      </c>
      <c r="BW2914" s="136" t="str">
        <f t="shared" si="1259"/>
        <v xml:space="preserve">   </v>
      </c>
    </row>
    <row r="2915" spans="1:75" x14ac:dyDescent="0.25">
      <c r="A2915" s="134">
        <f t="shared" si="1258"/>
        <v>0</v>
      </c>
      <c r="BW2915" s="136" t="str">
        <f t="shared" si="1259"/>
        <v xml:space="preserve">   </v>
      </c>
    </row>
    <row r="2916" spans="1:75" x14ac:dyDescent="0.25">
      <c r="A2916" s="134">
        <f t="shared" si="1258"/>
        <v>0</v>
      </c>
      <c r="BW2916" s="136" t="str">
        <f t="shared" si="1259"/>
        <v xml:space="preserve">   </v>
      </c>
    </row>
    <row r="2917" spans="1:75" x14ac:dyDescent="0.25">
      <c r="A2917" s="134">
        <f t="shared" si="1258"/>
        <v>0</v>
      </c>
      <c r="BW2917" s="136" t="str">
        <f t="shared" si="1259"/>
        <v xml:space="preserve">   </v>
      </c>
    </row>
    <row r="2918" spans="1:75" x14ac:dyDescent="0.25">
      <c r="A2918" s="134">
        <f t="shared" si="1258"/>
        <v>0</v>
      </c>
      <c r="BW2918" s="136" t="str">
        <f t="shared" si="1259"/>
        <v xml:space="preserve">   </v>
      </c>
    </row>
    <row r="2919" spans="1:75" x14ac:dyDescent="0.25">
      <c r="A2919" s="134">
        <f t="shared" si="1258"/>
        <v>0</v>
      </c>
      <c r="BW2919" s="136" t="str">
        <f t="shared" si="1259"/>
        <v xml:space="preserve">   </v>
      </c>
    </row>
    <row r="2920" spans="1:75" x14ac:dyDescent="0.25">
      <c r="A2920" s="134">
        <f t="shared" si="1258"/>
        <v>0</v>
      </c>
      <c r="BW2920" s="136" t="str">
        <f t="shared" si="1259"/>
        <v xml:space="preserve">   </v>
      </c>
    </row>
    <row r="2921" spans="1:75" x14ac:dyDescent="0.25">
      <c r="A2921" s="134">
        <f t="shared" si="1258"/>
        <v>0</v>
      </c>
      <c r="BW2921" s="136" t="str">
        <f t="shared" si="1259"/>
        <v xml:space="preserve">   </v>
      </c>
    </row>
    <row r="2922" spans="1:75" x14ac:dyDescent="0.25">
      <c r="A2922" s="134">
        <f t="shared" si="1258"/>
        <v>0</v>
      </c>
      <c r="BW2922" s="136" t="str">
        <f t="shared" si="1259"/>
        <v xml:space="preserve">   </v>
      </c>
    </row>
    <row r="2923" spans="1:75" x14ac:dyDescent="0.25">
      <c r="A2923" s="134">
        <f t="shared" si="1258"/>
        <v>0</v>
      </c>
      <c r="BW2923" s="136" t="str">
        <f t="shared" si="1259"/>
        <v xml:space="preserve">   </v>
      </c>
    </row>
    <row r="2924" spans="1:75" x14ac:dyDescent="0.25">
      <c r="A2924" s="134">
        <f t="shared" si="1258"/>
        <v>0</v>
      </c>
      <c r="BW2924" s="136" t="str">
        <f t="shared" si="1259"/>
        <v xml:space="preserve">   </v>
      </c>
    </row>
    <row r="2925" spans="1:75" x14ac:dyDescent="0.25">
      <c r="A2925" s="134">
        <f t="shared" si="1258"/>
        <v>0</v>
      </c>
      <c r="BW2925" s="136" t="str">
        <f t="shared" si="1259"/>
        <v xml:space="preserve">   </v>
      </c>
    </row>
    <row r="2926" spans="1:75" x14ac:dyDescent="0.25">
      <c r="A2926" s="134">
        <f t="shared" si="1258"/>
        <v>0</v>
      </c>
      <c r="BW2926" s="136" t="str">
        <f t="shared" si="1259"/>
        <v xml:space="preserve">   </v>
      </c>
    </row>
    <row r="2927" spans="1:75" x14ac:dyDescent="0.25">
      <c r="A2927" s="134">
        <f t="shared" si="1258"/>
        <v>0</v>
      </c>
      <c r="BW2927" s="136" t="str">
        <f t="shared" si="1259"/>
        <v xml:space="preserve">   </v>
      </c>
    </row>
    <row r="2928" spans="1:75" x14ac:dyDescent="0.25">
      <c r="A2928" s="134">
        <f t="shared" si="1258"/>
        <v>0</v>
      </c>
      <c r="BW2928" s="136" t="str">
        <f t="shared" si="1259"/>
        <v xml:space="preserve">   </v>
      </c>
    </row>
    <row r="2929" spans="1:75" x14ac:dyDescent="0.25">
      <c r="A2929" s="134">
        <f t="shared" si="1258"/>
        <v>0</v>
      </c>
      <c r="BW2929" s="136" t="str">
        <f t="shared" si="1259"/>
        <v xml:space="preserve">   </v>
      </c>
    </row>
    <row r="2930" spans="1:75" x14ac:dyDescent="0.25">
      <c r="A2930" s="134">
        <f t="shared" si="1258"/>
        <v>0</v>
      </c>
      <c r="BW2930" s="136" t="str">
        <f t="shared" si="1259"/>
        <v xml:space="preserve">   </v>
      </c>
    </row>
    <row r="2931" spans="1:75" x14ac:dyDescent="0.25">
      <c r="A2931" s="134">
        <f t="shared" ref="A2931:A2994" si="1260">CN2931</f>
        <v>0</v>
      </c>
      <c r="BW2931" s="136" t="str">
        <f t="shared" si="1259"/>
        <v xml:space="preserve">   </v>
      </c>
    </row>
    <row r="2932" spans="1:75" x14ac:dyDescent="0.25">
      <c r="A2932" s="134">
        <f t="shared" si="1260"/>
        <v>0</v>
      </c>
      <c r="BW2932" s="136" t="str">
        <f t="shared" si="1259"/>
        <v xml:space="preserve">   </v>
      </c>
    </row>
    <row r="2933" spans="1:75" x14ac:dyDescent="0.25">
      <c r="A2933" s="134">
        <f t="shared" si="1260"/>
        <v>0</v>
      </c>
      <c r="BW2933" s="136" t="str">
        <f t="shared" si="1259"/>
        <v xml:space="preserve">   </v>
      </c>
    </row>
    <row r="2934" spans="1:75" x14ac:dyDescent="0.25">
      <c r="A2934" s="134">
        <f t="shared" si="1260"/>
        <v>0</v>
      </c>
      <c r="BW2934" s="136" t="str">
        <f t="shared" si="1259"/>
        <v xml:space="preserve">   </v>
      </c>
    </row>
    <row r="2935" spans="1:75" x14ac:dyDescent="0.25">
      <c r="A2935" s="134">
        <f t="shared" si="1260"/>
        <v>0</v>
      </c>
      <c r="BW2935" s="136" t="str">
        <f t="shared" si="1259"/>
        <v xml:space="preserve">   </v>
      </c>
    </row>
    <row r="2936" spans="1:75" x14ac:dyDescent="0.25">
      <c r="A2936" s="134">
        <f t="shared" si="1260"/>
        <v>0</v>
      </c>
      <c r="BW2936" s="136" t="str">
        <f t="shared" si="1259"/>
        <v xml:space="preserve">   </v>
      </c>
    </row>
    <row r="2937" spans="1:75" x14ac:dyDescent="0.25">
      <c r="A2937" s="134">
        <f t="shared" si="1260"/>
        <v>0</v>
      </c>
      <c r="BW2937" s="136" t="str">
        <f t="shared" si="1259"/>
        <v xml:space="preserve">   </v>
      </c>
    </row>
    <row r="2938" spans="1:75" x14ac:dyDescent="0.25">
      <c r="A2938" s="134">
        <f t="shared" si="1260"/>
        <v>0</v>
      </c>
      <c r="BW2938" s="136" t="str">
        <f t="shared" si="1259"/>
        <v xml:space="preserve">   </v>
      </c>
    </row>
    <row r="2939" spans="1:75" x14ac:dyDescent="0.25">
      <c r="A2939" s="134">
        <f t="shared" si="1260"/>
        <v>0</v>
      </c>
      <c r="BW2939" s="136" t="str">
        <f t="shared" si="1259"/>
        <v xml:space="preserve">   </v>
      </c>
    </row>
    <row r="2940" spans="1:75" x14ac:dyDescent="0.25">
      <c r="A2940" s="134">
        <f t="shared" si="1260"/>
        <v>0</v>
      </c>
      <c r="BW2940" s="136" t="str">
        <f t="shared" si="1259"/>
        <v xml:space="preserve">   </v>
      </c>
    </row>
    <row r="2941" spans="1:75" x14ac:dyDescent="0.25">
      <c r="A2941" s="134">
        <f t="shared" si="1260"/>
        <v>0</v>
      </c>
      <c r="BW2941" s="136" t="str">
        <f t="shared" si="1259"/>
        <v xml:space="preserve">   </v>
      </c>
    </row>
    <row r="2942" spans="1:75" x14ac:dyDescent="0.25">
      <c r="A2942" s="134">
        <f t="shared" si="1260"/>
        <v>0</v>
      </c>
      <c r="BW2942" s="136" t="str">
        <f t="shared" si="1259"/>
        <v xml:space="preserve">   </v>
      </c>
    </row>
    <row r="2943" spans="1:75" x14ac:dyDescent="0.25">
      <c r="A2943" s="134">
        <f t="shared" si="1260"/>
        <v>0</v>
      </c>
      <c r="BW2943" s="136" t="str">
        <f t="shared" si="1259"/>
        <v xml:space="preserve">   </v>
      </c>
    </row>
    <row r="2944" spans="1:75" x14ac:dyDescent="0.25">
      <c r="A2944" s="134">
        <f t="shared" si="1260"/>
        <v>0</v>
      </c>
      <c r="BW2944" s="136" t="str">
        <f t="shared" si="1259"/>
        <v xml:space="preserve">   </v>
      </c>
    </row>
    <row r="2945" spans="1:75" x14ac:dyDescent="0.25">
      <c r="A2945" s="134">
        <f t="shared" si="1260"/>
        <v>0</v>
      </c>
      <c r="BW2945" s="136" t="str">
        <f t="shared" si="1259"/>
        <v xml:space="preserve">   </v>
      </c>
    </row>
    <row r="2946" spans="1:75" x14ac:dyDescent="0.25">
      <c r="A2946" s="134">
        <f t="shared" si="1260"/>
        <v>0</v>
      </c>
      <c r="BW2946" s="136" t="str">
        <f t="shared" si="1259"/>
        <v xml:space="preserve">   </v>
      </c>
    </row>
    <row r="2947" spans="1:75" x14ac:dyDescent="0.25">
      <c r="A2947" s="134">
        <f t="shared" si="1260"/>
        <v>0</v>
      </c>
      <c r="BW2947" s="136" t="str">
        <f t="shared" ref="BW2947:BW3010" si="1261">CONCATENATE(CJ2947," ",CK2947," ",CL2947," ",DV2947)</f>
        <v xml:space="preserve">   </v>
      </c>
    </row>
    <row r="2948" spans="1:75" x14ac:dyDescent="0.25">
      <c r="A2948" s="134">
        <f t="shared" si="1260"/>
        <v>0</v>
      </c>
      <c r="BW2948" s="136" t="str">
        <f t="shared" si="1261"/>
        <v xml:space="preserve">   </v>
      </c>
    </row>
    <row r="2949" spans="1:75" x14ac:dyDescent="0.25">
      <c r="A2949" s="134">
        <f t="shared" si="1260"/>
        <v>0</v>
      </c>
      <c r="BW2949" s="136" t="str">
        <f t="shared" si="1261"/>
        <v xml:space="preserve">   </v>
      </c>
    </row>
    <row r="2950" spans="1:75" x14ac:dyDescent="0.25">
      <c r="A2950" s="134">
        <f t="shared" si="1260"/>
        <v>0</v>
      </c>
      <c r="BW2950" s="136" t="str">
        <f t="shared" si="1261"/>
        <v xml:space="preserve">   </v>
      </c>
    </row>
    <row r="2951" spans="1:75" x14ac:dyDescent="0.25">
      <c r="A2951" s="134">
        <f t="shared" si="1260"/>
        <v>0</v>
      </c>
      <c r="BW2951" s="136" t="str">
        <f t="shared" si="1261"/>
        <v xml:space="preserve">   </v>
      </c>
    </row>
    <row r="2952" spans="1:75" x14ac:dyDescent="0.25">
      <c r="A2952" s="134">
        <f t="shared" si="1260"/>
        <v>0</v>
      </c>
      <c r="BW2952" s="136" t="str">
        <f t="shared" si="1261"/>
        <v xml:space="preserve">   </v>
      </c>
    </row>
    <row r="2953" spans="1:75" x14ac:dyDescent="0.25">
      <c r="A2953" s="134">
        <f t="shared" si="1260"/>
        <v>0</v>
      </c>
      <c r="BW2953" s="136" t="str">
        <f t="shared" si="1261"/>
        <v xml:space="preserve">   </v>
      </c>
    </row>
    <row r="2954" spans="1:75" x14ac:dyDescent="0.25">
      <c r="A2954" s="134">
        <f t="shared" si="1260"/>
        <v>0</v>
      </c>
      <c r="BW2954" s="136" t="str">
        <f t="shared" si="1261"/>
        <v xml:space="preserve">   </v>
      </c>
    </row>
    <row r="2955" spans="1:75" x14ac:dyDescent="0.25">
      <c r="A2955" s="134">
        <f t="shared" si="1260"/>
        <v>0</v>
      </c>
      <c r="BW2955" s="136" t="str">
        <f t="shared" si="1261"/>
        <v xml:space="preserve">   </v>
      </c>
    </row>
    <row r="2956" spans="1:75" x14ac:dyDescent="0.25">
      <c r="A2956" s="134">
        <f t="shared" si="1260"/>
        <v>0</v>
      </c>
      <c r="BW2956" s="136" t="str">
        <f t="shared" si="1261"/>
        <v xml:space="preserve">   </v>
      </c>
    </row>
    <row r="2957" spans="1:75" x14ac:dyDescent="0.25">
      <c r="A2957" s="134">
        <f t="shared" si="1260"/>
        <v>0</v>
      </c>
      <c r="BW2957" s="136" t="str">
        <f t="shared" si="1261"/>
        <v xml:space="preserve">   </v>
      </c>
    </row>
    <row r="2958" spans="1:75" x14ac:dyDescent="0.25">
      <c r="A2958" s="134">
        <f t="shared" si="1260"/>
        <v>0</v>
      </c>
      <c r="BW2958" s="136" t="str">
        <f t="shared" si="1261"/>
        <v xml:space="preserve">   </v>
      </c>
    </row>
    <row r="2959" spans="1:75" x14ac:dyDescent="0.25">
      <c r="A2959" s="134">
        <f t="shared" si="1260"/>
        <v>0</v>
      </c>
      <c r="BW2959" s="136" t="str">
        <f t="shared" si="1261"/>
        <v xml:space="preserve">   </v>
      </c>
    </row>
    <row r="2960" spans="1:75" x14ac:dyDescent="0.25">
      <c r="A2960" s="134">
        <f t="shared" si="1260"/>
        <v>0</v>
      </c>
      <c r="BW2960" s="136" t="str">
        <f t="shared" si="1261"/>
        <v xml:space="preserve">   </v>
      </c>
    </row>
    <row r="2961" spans="1:75" x14ac:dyDescent="0.25">
      <c r="A2961" s="134">
        <f t="shared" si="1260"/>
        <v>0</v>
      </c>
      <c r="BW2961" s="136" t="str">
        <f t="shared" si="1261"/>
        <v xml:space="preserve">   </v>
      </c>
    </row>
    <row r="2962" spans="1:75" x14ac:dyDescent="0.25">
      <c r="A2962" s="134">
        <f t="shared" si="1260"/>
        <v>0</v>
      </c>
      <c r="BW2962" s="136" t="str">
        <f t="shared" si="1261"/>
        <v xml:space="preserve">   </v>
      </c>
    </row>
    <row r="2963" spans="1:75" x14ac:dyDescent="0.25">
      <c r="A2963" s="134">
        <f t="shared" si="1260"/>
        <v>0</v>
      </c>
      <c r="BW2963" s="136" t="str">
        <f t="shared" si="1261"/>
        <v xml:space="preserve">   </v>
      </c>
    </row>
    <row r="2964" spans="1:75" x14ac:dyDescent="0.25">
      <c r="A2964" s="134">
        <f t="shared" si="1260"/>
        <v>0</v>
      </c>
      <c r="BW2964" s="136" t="str">
        <f t="shared" si="1261"/>
        <v xml:space="preserve">   </v>
      </c>
    </row>
    <row r="2965" spans="1:75" x14ac:dyDescent="0.25">
      <c r="A2965" s="134">
        <f t="shared" si="1260"/>
        <v>0</v>
      </c>
      <c r="BW2965" s="136" t="str">
        <f t="shared" si="1261"/>
        <v xml:space="preserve">   </v>
      </c>
    </row>
    <row r="2966" spans="1:75" x14ac:dyDescent="0.25">
      <c r="A2966" s="134">
        <f t="shared" si="1260"/>
        <v>0</v>
      </c>
      <c r="BW2966" s="136" t="str">
        <f t="shared" si="1261"/>
        <v xml:space="preserve">   </v>
      </c>
    </row>
    <row r="2967" spans="1:75" x14ac:dyDescent="0.25">
      <c r="A2967" s="134">
        <f t="shared" si="1260"/>
        <v>0</v>
      </c>
      <c r="BW2967" s="136" t="str">
        <f t="shared" si="1261"/>
        <v xml:space="preserve">   </v>
      </c>
    </row>
    <row r="2968" spans="1:75" x14ac:dyDescent="0.25">
      <c r="A2968" s="134">
        <f t="shared" si="1260"/>
        <v>0</v>
      </c>
      <c r="BW2968" s="136" t="str">
        <f t="shared" si="1261"/>
        <v xml:space="preserve">   </v>
      </c>
    </row>
    <row r="2969" spans="1:75" x14ac:dyDescent="0.25">
      <c r="A2969" s="134">
        <f t="shared" si="1260"/>
        <v>0</v>
      </c>
      <c r="BW2969" s="136" t="str">
        <f t="shared" si="1261"/>
        <v xml:space="preserve">   </v>
      </c>
    </row>
    <row r="2970" spans="1:75" x14ac:dyDescent="0.25">
      <c r="A2970" s="134">
        <f t="shared" si="1260"/>
        <v>0</v>
      </c>
      <c r="BW2970" s="136" t="str">
        <f t="shared" si="1261"/>
        <v xml:space="preserve">   </v>
      </c>
    </row>
    <row r="2971" spans="1:75" x14ac:dyDescent="0.25">
      <c r="A2971" s="134">
        <f t="shared" si="1260"/>
        <v>0</v>
      </c>
      <c r="BW2971" s="136" t="str">
        <f t="shared" si="1261"/>
        <v xml:space="preserve">   </v>
      </c>
    </row>
    <row r="2972" spans="1:75" x14ac:dyDescent="0.25">
      <c r="A2972" s="134">
        <f t="shared" si="1260"/>
        <v>0</v>
      </c>
      <c r="BW2972" s="136" t="str">
        <f t="shared" si="1261"/>
        <v xml:space="preserve">   </v>
      </c>
    </row>
    <row r="2973" spans="1:75" x14ac:dyDescent="0.25">
      <c r="A2973" s="134">
        <f t="shared" si="1260"/>
        <v>0</v>
      </c>
      <c r="BW2973" s="136" t="str">
        <f t="shared" si="1261"/>
        <v xml:space="preserve">   </v>
      </c>
    </row>
    <row r="2974" spans="1:75" x14ac:dyDescent="0.25">
      <c r="A2974" s="134">
        <f t="shared" si="1260"/>
        <v>0</v>
      </c>
      <c r="BW2974" s="136" t="str">
        <f t="shared" si="1261"/>
        <v xml:space="preserve">   </v>
      </c>
    </row>
    <row r="2975" spans="1:75" x14ac:dyDescent="0.25">
      <c r="A2975" s="134">
        <f t="shared" si="1260"/>
        <v>0</v>
      </c>
      <c r="BW2975" s="136" t="str">
        <f t="shared" si="1261"/>
        <v xml:space="preserve">   </v>
      </c>
    </row>
    <row r="2976" spans="1:75" x14ac:dyDescent="0.25">
      <c r="A2976" s="134">
        <f t="shared" si="1260"/>
        <v>0</v>
      </c>
      <c r="BW2976" s="136" t="str">
        <f t="shared" si="1261"/>
        <v xml:space="preserve">   </v>
      </c>
    </row>
    <row r="2977" spans="1:75" x14ac:dyDescent="0.25">
      <c r="A2977" s="134">
        <f t="shared" si="1260"/>
        <v>0</v>
      </c>
      <c r="BW2977" s="136" t="str">
        <f t="shared" si="1261"/>
        <v xml:space="preserve">   </v>
      </c>
    </row>
    <row r="2978" spans="1:75" x14ac:dyDescent="0.25">
      <c r="A2978" s="134">
        <f t="shared" si="1260"/>
        <v>0</v>
      </c>
      <c r="BW2978" s="136" t="str">
        <f t="shared" si="1261"/>
        <v xml:space="preserve">   </v>
      </c>
    </row>
    <row r="2979" spans="1:75" x14ac:dyDescent="0.25">
      <c r="A2979" s="134">
        <f t="shared" si="1260"/>
        <v>0</v>
      </c>
      <c r="BW2979" s="136" t="str">
        <f t="shared" si="1261"/>
        <v xml:space="preserve">   </v>
      </c>
    </row>
    <row r="2980" spans="1:75" x14ac:dyDescent="0.25">
      <c r="A2980" s="134">
        <f t="shared" si="1260"/>
        <v>0</v>
      </c>
      <c r="BW2980" s="136" t="str">
        <f t="shared" si="1261"/>
        <v xml:space="preserve">   </v>
      </c>
    </row>
    <row r="2981" spans="1:75" x14ac:dyDescent="0.25">
      <c r="A2981" s="134">
        <f t="shared" si="1260"/>
        <v>0</v>
      </c>
      <c r="BW2981" s="136" t="str">
        <f t="shared" si="1261"/>
        <v xml:space="preserve">   </v>
      </c>
    </row>
    <row r="2982" spans="1:75" x14ac:dyDescent="0.25">
      <c r="A2982" s="134">
        <f t="shared" si="1260"/>
        <v>0</v>
      </c>
      <c r="BW2982" s="136" t="str">
        <f t="shared" si="1261"/>
        <v xml:space="preserve">   </v>
      </c>
    </row>
    <row r="2983" spans="1:75" x14ac:dyDescent="0.25">
      <c r="A2983" s="134">
        <f t="shared" si="1260"/>
        <v>0</v>
      </c>
      <c r="BW2983" s="136" t="str">
        <f t="shared" si="1261"/>
        <v xml:space="preserve">   </v>
      </c>
    </row>
    <row r="2984" spans="1:75" x14ac:dyDescent="0.25">
      <c r="A2984" s="134">
        <f t="shared" si="1260"/>
        <v>0</v>
      </c>
      <c r="BW2984" s="136" t="str">
        <f t="shared" si="1261"/>
        <v xml:space="preserve">   </v>
      </c>
    </row>
    <row r="2985" spans="1:75" x14ac:dyDescent="0.25">
      <c r="A2985" s="134">
        <f t="shared" si="1260"/>
        <v>0</v>
      </c>
      <c r="BW2985" s="136" t="str">
        <f t="shared" si="1261"/>
        <v xml:space="preserve">   </v>
      </c>
    </row>
    <row r="2986" spans="1:75" x14ac:dyDescent="0.25">
      <c r="A2986" s="134">
        <f t="shared" si="1260"/>
        <v>0</v>
      </c>
      <c r="BW2986" s="136" t="str">
        <f t="shared" si="1261"/>
        <v xml:space="preserve">   </v>
      </c>
    </row>
    <row r="2987" spans="1:75" x14ac:dyDescent="0.25">
      <c r="A2987" s="134">
        <f t="shared" si="1260"/>
        <v>0</v>
      </c>
      <c r="BW2987" s="136" t="str">
        <f t="shared" si="1261"/>
        <v xml:space="preserve">   </v>
      </c>
    </row>
    <row r="2988" spans="1:75" x14ac:dyDescent="0.25">
      <c r="A2988" s="134">
        <f t="shared" si="1260"/>
        <v>0</v>
      </c>
      <c r="BW2988" s="136" t="str">
        <f t="shared" si="1261"/>
        <v xml:space="preserve">   </v>
      </c>
    </row>
    <row r="2989" spans="1:75" x14ac:dyDescent="0.25">
      <c r="A2989" s="134">
        <f t="shared" si="1260"/>
        <v>0</v>
      </c>
      <c r="BW2989" s="136" t="str">
        <f t="shared" si="1261"/>
        <v xml:space="preserve">   </v>
      </c>
    </row>
    <row r="2990" spans="1:75" x14ac:dyDescent="0.25">
      <c r="A2990" s="134">
        <f t="shared" si="1260"/>
        <v>0</v>
      </c>
      <c r="BW2990" s="136" t="str">
        <f t="shared" si="1261"/>
        <v xml:space="preserve">   </v>
      </c>
    </row>
    <row r="2991" spans="1:75" x14ac:dyDescent="0.25">
      <c r="A2991" s="134">
        <f t="shared" si="1260"/>
        <v>0</v>
      </c>
      <c r="BW2991" s="136" t="str">
        <f t="shared" si="1261"/>
        <v xml:space="preserve">   </v>
      </c>
    </row>
    <row r="2992" spans="1:75" x14ac:dyDescent="0.25">
      <c r="A2992" s="134">
        <f t="shared" si="1260"/>
        <v>0</v>
      </c>
      <c r="BW2992" s="136" t="str">
        <f t="shared" si="1261"/>
        <v xml:space="preserve">   </v>
      </c>
    </row>
    <row r="2993" spans="1:75" x14ac:dyDescent="0.25">
      <c r="A2993" s="134">
        <f t="shared" si="1260"/>
        <v>0</v>
      </c>
      <c r="BW2993" s="136" t="str">
        <f t="shared" si="1261"/>
        <v xml:space="preserve">   </v>
      </c>
    </row>
    <row r="2994" spans="1:75" x14ac:dyDescent="0.25">
      <c r="A2994" s="134">
        <f t="shared" si="1260"/>
        <v>0</v>
      </c>
      <c r="BW2994" s="136" t="str">
        <f t="shared" si="1261"/>
        <v xml:space="preserve">   </v>
      </c>
    </row>
    <row r="2995" spans="1:75" x14ac:dyDescent="0.25">
      <c r="A2995" s="134">
        <f t="shared" ref="A2995:A3058" si="1262">CN2995</f>
        <v>0</v>
      </c>
      <c r="BW2995" s="136" t="str">
        <f t="shared" si="1261"/>
        <v xml:space="preserve">   </v>
      </c>
    </row>
    <row r="2996" spans="1:75" x14ac:dyDescent="0.25">
      <c r="A2996" s="134">
        <f t="shared" si="1262"/>
        <v>0</v>
      </c>
      <c r="BW2996" s="136" t="str">
        <f t="shared" si="1261"/>
        <v xml:space="preserve">   </v>
      </c>
    </row>
    <row r="2997" spans="1:75" x14ac:dyDescent="0.25">
      <c r="A2997" s="134">
        <f t="shared" si="1262"/>
        <v>0</v>
      </c>
      <c r="BW2997" s="136" t="str">
        <f t="shared" si="1261"/>
        <v xml:space="preserve">   </v>
      </c>
    </row>
    <row r="2998" spans="1:75" x14ac:dyDescent="0.25">
      <c r="A2998" s="134">
        <f t="shared" si="1262"/>
        <v>0</v>
      </c>
      <c r="BW2998" s="136" t="str">
        <f t="shared" si="1261"/>
        <v xml:space="preserve">   </v>
      </c>
    </row>
    <row r="2999" spans="1:75" x14ac:dyDescent="0.25">
      <c r="A2999" s="134">
        <f t="shared" si="1262"/>
        <v>0</v>
      </c>
      <c r="BW2999" s="136" t="str">
        <f t="shared" si="1261"/>
        <v xml:space="preserve">   </v>
      </c>
    </row>
    <row r="3000" spans="1:75" x14ac:dyDescent="0.25">
      <c r="A3000" s="134">
        <f t="shared" si="1262"/>
        <v>0</v>
      </c>
      <c r="BW3000" s="136" t="str">
        <f t="shared" si="1261"/>
        <v xml:space="preserve">   </v>
      </c>
    </row>
    <row r="3001" spans="1:75" x14ac:dyDescent="0.25">
      <c r="A3001" s="134">
        <f t="shared" si="1262"/>
        <v>0</v>
      </c>
      <c r="BW3001" s="136" t="str">
        <f t="shared" si="1261"/>
        <v xml:space="preserve">   </v>
      </c>
    </row>
    <row r="3002" spans="1:75" x14ac:dyDescent="0.25">
      <c r="A3002" s="134">
        <f t="shared" si="1262"/>
        <v>0</v>
      </c>
      <c r="BW3002" s="136" t="str">
        <f t="shared" si="1261"/>
        <v xml:space="preserve">   </v>
      </c>
    </row>
    <row r="3003" spans="1:75" x14ac:dyDescent="0.25">
      <c r="A3003" s="134">
        <f t="shared" si="1262"/>
        <v>0</v>
      </c>
      <c r="BW3003" s="136" t="str">
        <f t="shared" si="1261"/>
        <v xml:space="preserve">   </v>
      </c>
    </row>
    <row r="3004" spans="1:75" x14ac:dyDescent="0.25">
      <c r="A3004" s="134">
        <f t="shared" si="1262"/>
        <v>0</v>
      </c>
      <c r="BW3004" s="136" t="str">
        <f t="shared" si="1261"/>
        <v xml:space="preserve">   </v>
      </c>
    </row>
    <row r="3005" spans="1:75" x14ac:dyDescent="0.25">
      <c r="A3005" s="134">
        <f t="shared" si="1262"/>
        <v>0</v>
      </c>
      <c r="BW3005" s="136" t="str">
        <f t="shared" si="1261"/>
        <v xml:space="preserve">   </v>
      </c>
    </row>
    <row r="3006" spans="1:75" x14ac:dyDescent="0.25">
      <c r="A3006" s="134">
        <f t="shared" si="1262"/>
        <v>0</v>
      </c>
      <c r="BW3006" s="136" t="str">
        <f t="shared" si="1261"/>
        <v xml:space="preserve">   </v>
      </c>
    </row>
    <row r="3007" spans="1:75" x14ac:dyDescent="0.25">
      <c r="A3007" s="134">
        <f t="shared" si="1262"/>
        <v>0</v>
      </c>
      <c r="BW3007" s="136" t="str">
        <f t="shared" si="1261"/>
        <v xml:space="preserve">   </v>
      </c>
    </row>
    <row r="3008" spans="1:75" x14ac:dyDescent="0.25">
      <c r="A3008" s="134">
        <f t="shared" si="1262"/>
        <v>0</v>
      </c>
      <c r="BW3008" s="136" t="str">
        <f t="shared" si="1261"/>
        <v xml:space="preserve">   </v>
      </c>
    </row>
    <row r="3009" spans="1:75" x14ac:dyDescent="0.25">
      <c r="A3009" s="134">
        <f t="shared" si="1262"/>
        <v>0</v>
      </c>
      <c r="BW3009" s="136" t="str">
        <f t="shared" si="1261"/>
        <v xml:space="preserve">   </v>
      </c>
    </row>
    <row r="3010" spans="1:75" x14ac:dyDescent="0.25">
      <c r="A3010" s="134">
        <f t="shared" si="1262"/>
        <v>0</v>
      </c>
      <c r="BW3010" s="136" t="str">
        <f t="shared" si="1261"/>
        <v xml:space="preserve">   </v>
      </c>
    </row>
    <row r="3011" spans="1:75" x14ac:dyDescent="0.25">
      <c r="A3011" s="134">
        <f t="shared" si="1262"/>
        <v>0</v>
      </c>
      <c r="BW3011" s="136" t="str">
        <f t="shared" ref="BW3011:BW3074" si="1263">CONCATENATE(CJ3011," ",CK3011," ",CL3011," ",DV3011)</f>
        <v xml:space="preserve">   </v>
      </c>
    </row>
    <row r="3012" spans="1:75" x14ac:dyDescent="0.25">
      <c r="A3012" s="134">
        <f t="shared" si="1262"/>
        <v>0</v>
      </c>
      <c r="BW3012" s="136" t="str">
        <f t="shared" si="1263"/>
        <v xml:space="preserve">   </v>
      </c>
    </row>
    <row r="3013" spans="1:75" x14ac:dyDescent="0.25">
      <c r="A3013" s="134">
        <f t="shared" si="1262"/>
        <v>0</v>
      </c>
      <c r="BW3013" s="136" t="str">
        <f t="shared" si="1263"/>
        <v xml:space="preserve">   </v>
      </c>
    </row>
    <row r="3014" spans="1:75" x14ac:dyDescent="0.25">
      <c r="A3014" s="134">
        <f t="shared" si="1262"/>
        <v>0</v>
      </c>
      <c r="BW3014" s="136" t="str">
        <f t="shared" si="1263"/>
        <v xml:space="preserve">   </v>
      </c>
    </row>
    <row r="3015" spans="1:75" x14ac:dyDescent="0.25">
      <c r="A3015" s="134">
        <f t="shared" si="1262"/>
        <v>0</v>
      </c>
      <c r="BW3015" s="136" t="str">
        <f t="shared" si="1263"/>
        <v xml:space="preserve">   </v>
      </c>
    </row>
    <row r="3016" spans="1:75" x14ac:dyDescent="0.25">
      <c r="A3016" s="134">
        <f t="shared" si="1262"/>
        <v>0</v>
      </c>
      <c r="BW3016" s="136" t="str">
        <f t="shared" si="1263"/>
        <v xml:space="preserve">   </v>
      </c>
    </row>
    <row r="3017" spans="1:75" x14ac:dyDescent="0.25">
      <c r="A3017" s="134">
        <f t="shared" si="1262"/>
        <v>0</v>
      </c>
      <c r="BW3017" s="136" t="str">
        <f t="shared" si="1263"/>
        <v xml:space="preserve">   </v>
      </c>
    </row>
    <row r="3018" spans="1:75" x14ac:dyDescent="0.25">
      <c r="A3018" s="134">
        <f t="shared" si="1262"/>
        <v>0</v>
      </c>
      <c r="BW3018" s="136" t="str">
        <f t="shared" si="1263"/>
        <v xml:space="preserve">   </v>
      </c>
    </row>
    <row r="3019" spans="1:75" x14ac:dyDescent="0.25">
      <c r="A3019" s="134">
        <f t="shared" si="1262"/>
        <v>0</v>
      </c>
      <c r="BW3019" s="136" t="str">
        <f t="shared" si="1263"/>
        <v xml:space="preserve">   </v>
      </c>
    </row>
    <row r="3020" spans="1:75" x14ac:dyDescent="0.25">
      <c r="A3020" s="134">
        <f t="shared" si="1262"/>
        <v>0</v>
      </c>
      <c r="BW3020" s="136" t="str">
        <f t="shared" si="1263"/>
        <v xml:space="preserve">   </v>
      </c>
    </row>
    <row r="3021" spans="1:75" x14ac:dyDescent="0.25">
      <c r="A3021" s="134">
        <f t="shared" si="1262"/>
        <v>0</v>
      </c>
      <c r="BW3021" s="136" t="str">
        <f t="shared" si="1263"/>
        <v xml:space="preserve">   </v>
      </c>
    </row>
    <row r="3022" spans="1:75" x14ac:dyDescent="0.25">
      <c r="A3022" s="134">
        <f t="shared" si="1262"/>
        <v>0</v>
      </c>
      <c r="BW3022" s="136" t="str">
        <f t="shared" si="1263"/>
        <v xml:space="preserve">   </v>
      </c>
    </row>
    <row r="3023" spans="1:75" x14ac:dyDescent="0.25">
      <c r="A3023" s="134">
        <f t="shared" si="1262"/>
        <v>0</v>
      </c>
      <c r="BW3023" s="136" t="str">
        <f t="shared" si="1263"/>
        <v xml:space="preserve">   </v>
      </c>
    </row>
    <row r="3024" spans="1:75" x14ac:dyDescent="0.25">
      <c r="A3024" s="134">
        <f t="shared" si="1262"/>
        <v>0</v>
      </c>
      <c r="BW3024" s="136" t="str">
        <f t="shared" si="1263"/>
        <v xml:space="preserve">   </v>
      </c>
    </row>
    <row r="3025" spans="1:75" x14ac:dyDescent="0.25">
      <c r="A3025" s="134">
        <f t="shared" si="1262"/>
        <v>0</v>
      </c>
      <c r="BW3025" s="136" t="str">
        <f t="shared" si="1263"/>
        <v xml:space="preserve">   </v>
      </c>
    </row>
    <row r="3026" spans="1:75" x14ac:dyDescent="0.25">
      <c r="A3026" s="134">
        <f t="shared" si="1262"/>
        <v>0</v>
      </c>
      <c r="BW3026" s="136" t="str">
        <f t="shared" si="1263"/>
        <v xml:space="preserve">   </v>
      </c>
    </row>
    <row r="3027" spans="1:75" x14ac:dyDescent="0.25">
      <c r="A3027" s="134">
        <f t="shared" si="1262"/>
        <v>0</v>
      </c>
      <c r="BW3027" s="136" t="str">
        <f t="shared" si="1263"/>
        <v xml:space="preserve">   </v>
      </c>
    </row>
    <row r="3028" spans="1:75" x14ac:dyDescent="0.25">
      <c r="A3028" s="134">
        <f t="shared" si="1262"/>
        <v>0</v>
      </c>
      <c r="BW3028" s="136" t="str">
        <f t="shared" si="1263"/>
        <v xml:space="preserve">   </v>
      </c>
    </row>
    <row r="3029" spans="1:75" x14ac:dyDescent="0.25">
      <c r="A3029" s="134">
        <f t="shared" si="1262"/>
        <v>0</v>
      </c>
      <c r="BW3029" s="136" t="str">
        <f t="shared" si="1263"/>
        <v xml:space="preserve">   </v>
      </c>
    </row>
    <row r="3030" spans="1:75" x14ac:dyDescent="0.25">
      <c r="A3030" s="134">
        <f t="shared" si="1262"/>
        <v>0</v>
      </c>
      <c r="BW3030" s="136" t="str">
        <f t="shared" si="1263"/>
        <v xml:space="preserve">   </v>
      </c>
    </row>
    <row r="3031" spans="1:75" x14ac:dyDescent="0.25">
      <c r="A3031" s="134">
        <f t="shared" si="1262"/>
        <v>0</v>
      </c>
      <c r="BW3031" s="136" t="str">
        <f t="shared" si="1263"/>
        <v xml:space="preserve">   </v>
      </c>
    </row>
    <row r="3032" spans="1:75" x14ac:dyDescent="0.25">
      <c r="A3032" s="134">
        <f t="shared" si="1262"/>
        <v>0</v>
      </c>
      <c r="BW3032" s="136" t="str">
        <f t="shared" si="1263"/>
        <v xml:space="preserve">   </v>
      </c>
    </row>
    <row r="3033" spans="1:75" x14ac:dyDescent="0.25">
      <c r="A3033" s="134">
        <f t="shared" si="1262"/>
        <v>0</v>
      </c>
      <c r="BW3033" s="136" t="str">
        <f t="shared" si="1263"/>
        <v xml:space="preserve">   </v>
      </c>
    </row>
    <row r="3034" spans="1:75" x14ac:dyDescent="0.25">
      <c r="A3034" s="134">
        <f t="shared" si="1262"/>
        <v>0</v>
      </c>
      <c r="BW3034" s="136" t="str">
        <f t="shared" si="1263"/>
        <v xml:space="preserve">   </v>
      </c>
    </row>
    <row r="3035" spans="1:75" x14ac:dyDescent="0.25">
      <c r="A3035" s="134">
        <f t="shared" si="1262"/>
        <v>0</v>
      </c>
      <c r="BW3035" s="136" t="str">
        <f t="shared" si="1263"/>
        <v xml:space="preserve">   </v>
      </c>
    </row>
    <row r="3036" spans="1:75" x14ac:dyDescent="0.25">
      <c r="A3036" s="134">
        <f t="shared" si="1262"/>
        <v>0</v>
      </c>
      <c r="BW3036" s="136" t="str">
        <f t="shared" si="1263"/>
        <v xml:space="preserve">   </v>
      </c>
    </row>
    <row r="3037" spans="1:75" x14ac:dyDescent="0.25">
      <c r="A3037" s="134">
        <f t="shared" si="1262"/>
        <v>0</v>
      </c>
      <c r="BW3037" s="136" t="str">
        <f t="shared" si="1263"/>
        <v xml:space="preserve">   </v>
      </c>
    </row>
    <row r="3038" spans="1:75" x14ac:dyDescent="0.25">
      <c r="A3038" s="134">
        <f t="shared" si="1262"/>
        <v>0</v>
      </c>
      <c r="BW3038" s="136" t="str">
        <f t="shared" si="1263"/>
        <v xml:space="preserve">   </v>
      </c>
    </row>
    <row r="3039" spans="1:75" x14ac:dyDescent="0.25">
      <c r="A3039" s="134">
        <f t="shared" si="1262"/>
        <v>0</v>
      </c>
      <c r="BW3039" s="136" t="str">
        <f t="shared" si="1263"/>
        <v xml:space="preserve">   </v>
      </c>
    </row>
    <row r="3040" spans="1:75" x14ac:dyDescent="0.25">
      <c r="A3040" s="134">
        <f t="shared" si="1262"/>
        <v>0</v>
      </c>
      <c r="BW3040" s="136" t="str">
        <f t="shared" si="1263"/>
        <v xml:space="preserve">   </v>
      </c>
    </row>
    <row r="3041" spans="1:75" x14ac:dyDescent="0.25">
      <c r="A3041" s="134">
        <f t="shared" si="1262"/>
        <v>0</v>
      </c>
      <c r="BW3041" s="136" t="str">
        <f t="shared" si="1263"/>
        <v xml:space="preserve">   </v>
      </c>
    </row>
    <row r="3042" spans="1:75" x14ac:dyDescent="0.25">
      <c r="A3042" s="134">
        <f t="shared" si="1262"/>
        <v>0</v>
      </c>
      <c r="BW3042" s="136" t="str">
        <f t="shared" si="1263"/>
        <v xml:space="preserve">   </v>
      </c>
    </row>
    <row r="3043" spans="1:75" x14ac:dyDescent="0.25">
      <c r="A3043" s="134">
        <f t="shared" si="1262"/>
        <v>0</v>
      </c>
      <c r="BW3043" s="136" t="str">
        <f t="shared" si="1263"/>
        <v xml:space="preserve">   </v>
      </c>
    </row>
    <row r="3044" spans="1:75" x14ac:dyDescent="0.25">
      <c r="A3044" s="134">
        <f t="shared" si="1262"/>
        <v>0</v>
      </c>
      <c r="BW3044" s="136" t="str">
        <f t="shared" si="1263"/>
        <v xml:space="preserve">   </v>
      </c>
    </row>
    <row r="3045" spans="1:75" x14ac:dyDescent="0.25">
      <c r="A3045" s="134">
        <f t="shared" si="1262"/>
        <v>0</v>
      </c>
      <c r="BW3045" s="136" t="str">
        <f t="shared" si="1263"/>
        <v xml:space="preserve">   </v>
      </c>
    </row>
    <row r="3046" spans="1:75" x14ac:dyDescent="0.25">
      <c r="A3046" s="134">
        <f t="shared" si="1262"/>
        <v>0</v>
      </c>
      <c r="BW3046" s="136" t="str">
        <f t="shared" si="1263"/>
        <v xml:space="preserve">   </v>
      </c>
    </row>
    <row r="3047" spans="1:75" x14ac:dyDescent="0.25">
      <c r="A3047" s="134">
        <f t="shared" si="1262"/>
        <v>0</v>
      </c>
      <c r="BW3047" s="136" t="str">
        <f t="shared" si="1263"/>
        <v xml:space="preserve">   </v>
      </c>
    </row>
    <row r="3048" spans="1:75" x14ac:dyDescent="0.25">
      <c r="A3048" s="134">
        <f t="shared" si="1262"/>
        <v>0</v>
      </c>
      <c r="BW3048" s="136" t="str">
        <f t="shared" si="1263"/>
        <v xml:space="preserve">   </v>
      </c>
    </row>
    <row r="3049" spans="1:75" x14ac:dyDescent="0.25">
      <c r="A3049" s="134">
        <f t="shared" si="1262"/>
        <v>0</v>
      </c>
      <c r="BW3049" s="136" t="str">
        <f t="shared" si="1263"/>
        <v xml:space="preserve">   </v>
      </c>
    </row>
    <row r="3050" spans="1:75" x14ac:dyDescent="0.25">
      <c r="A3050" s="134">
        <f t="shared" si="1262"/>
        <v>0</v>
      </c>
      <c r="BW3050" s="136" t="str">
        <f t="shared" si="1263"/>
        <v xml:space="preserve">   </v>
      </c>
    </row>
    <row r="3051" spans="1:75" x14ac:dyDescent="0.25">
      <c r="A3051" s="134">
        <f t="shared" si="1262"/>
        <v>0</v>
      </c>
      <c r="BW3051" s="136" t="str">
        <f t="shared" si="1263"/>
        <v xml:space="preserve">   </v>
      </c>
    </row>
    <row r="3052" spans="1:75" x14ac:dyDescent="0.25">
      <c r="A3052" s="134">
        <f t="shared" si="1262"/>
        <v>0</v>
      </c>
      <c r="BW3052" s="136" t="str">
        <f t="shared" si="1263"/>
        <v xml:space="preserve">   </v>
      </c>
    </row>
    <row r="3053" spans="1:75" x14ac:dyDescent="0.25">
      <c r="A3053" s="134">
        <f t="shared" si="1262"/>
        <v>0</v>
      </c>
      <c r="BW3053" s="136" t="str">
        <f t="shared" si="1263"/>
        <v xml:space="preserve">   </v>
      </c>
    </row>
    <row r="3054" spans="1:75" x14ac:dyDescent="0.25">
      <c r="A3054" s="134">
        <f t="shared" si="1262"/>
        <v>0</v>
      </c>
      <c r="BW3054" s="136" t="str">
        <f t="shared" si="1263"/>
        <v xml:space="preserve">   </v>
      </c>
    </row>
    <row r="3055" spans="1:75" x14ac:dyDescent="0.25">
      <c r="A3055" s="134">
        <f t="shared" si="1262"/>
        <v>0</v>
      </c>
      <c r="BW3055" s="136" t="str">
        <f t="shared" si="1263"/>
        <v xml:space="preserve">   </v>
      </c>
    </row>
    <row r="3056" spans="1:75" x14ac:dyDescent="0.25">
      <c r="A3056" s="134">
        <f t="shared" si="1262"/>
        <v>0</v>
      </c>
      <c r="BW3056" s="136" t="str">
        <f t="shared" si="1263"/>
        <v xml:space="preserve">   </v>
      </c>
    </row>
    <row r="3057" spans="1:75" x14ac:dyDescent="0.25">
      <c r="A3057" s="134">
        <f t="shared" si="1262"/>
        <v>0</v>
      </c>
      <c r="BW3057" s="136" t="str">
        <f t="shared" si="1263"/>
        <v xml:space="preserve">   </v>
      </c>
    </row>
    <row r="3058" spans="1:75" x14ac:dyDescent="0.25">
      <c r="A3058" s="134">
        <f t="shared" si="1262"/>
        <v>0</v>
      </c>
      <c r="BW3058" s="136" t="str">
        <f t="shared" si="1263"/>
        <v xml:space="preserve">   </v>
      </c>
    </row>
    <row r="3059" spans="1:75" x14ac:dyDescent="0.25">
      <c r="A3059" s="134">
        <f t="shared" ref="A3059:A3122" si="1264">CN3059</f>
        <v>0</v>
      </c>
      <c r="BW3059" s="136" t="str">
        <f t="shared" si="1263"/>
        <v xml:space="preserve">   </v>
      </c>
    </row>
    <row r="3060" spans="1:75" x14ac:dyDescent="0.25">
      <c r="A3060" s="134">
        <f t="shared" si="1264"/>
        <v>0</v>
      </c>
      <c r="BW3060" s="136" t="str">
        <f t="shared" si="1263"/>
        <v xml:space="preserve">   </v>
      </c>
    </row>
    <row r="3061" spans="1:75" x14ac:dyDescent="0.25">
      <c r="A3061" s="134">
        <f t="shared" si="1264"/>
        <v>0</v>
      </c>
      <c r="BW3061" s="136" t="str">
        <f t="shared" si="1263"/>
        <v xml:space="preserve">   </v>
      </c>
    </row>
    <row r="3062" spans="1:75" x14ac:dyDescent="0.25">
      <c r="A3062" s="134">
        <f t="shared" si="1264"/>
        <v>0</v>
      </c>
      <c r="BW3062" s="136" t="str">
        <f t="shared" si="1263"/>
        <v xml:space="preserve">   </v>
      </c>
    </row>
    <row r="3063" spans="1:75" x14ac:dyDescent="0.25">
      <c r="A3063" s="134">
        <f t="shared" si="1264"/>
        <v>0</v>
      </c>
      <c r="BW3063" s="136" t="str">
        <f t="shared" si="1263"/>
        <v xml:space="preserve">   </v>
      </c>
    </row>
    <row r="3064" spans="1:75" x14ac:dyDescent="0.25">
      <c r="A3064" s="134">
        <f t="shared" si="1264"/>
        <v>0</v>
      </c>
      <c r="BW3064" s="136" t="str">
        <f t="shared" si="1263"/>
        <v xml:space="preserve">   </v>
      </c>
    </row>
    <row r="3065" spans="1:75" x14ac:dyDescent="0.25">
      <c r="A3065" s="134">
        <f t="shared" si="1264"/>
        <v>0</v>
      </c>
      <c r="BW3065" s="136" t="str">
        <f t="shared" si="1263"/>
        <v xml:space="preserve">   </v>
      </c>
    </row>
    <row r="3066" spans="1:75" x14ac:dyDescent="0.25">
      <c r="A3066" s="134">
        <f t="shared" si="1264"/>
        <v>0</v>
      </c>
      <c r="BW3066" s="136" t="str">
        <f t="shared" si="1263"/>
        <v xml:space="preserve">   </v>
      </c>
    </row>
    <row r="3067" spans="1:75" x14ac:dyDescent="0.25">
      <c r="A3067" s="134">
        <f t="shared" si="1264"/>
        <v>0</v>
      </c>
      <c r="BW3067" s="136" t="str">
        <f t="shared" si="1263"/>
        <v xml:space="preserve">   </v>
      </c>
    </row>
    <row r="3068" spans="1:75" x14ac:dyDescent="0.25">
      <c r="A3068" s="134">
        <f t="shared" si="1264"/>
        <v>0</v>
      </c>
      <c r="BW3068" s="136" t="str">
        <f t="shared" si="1263"/>
        <v xml:space="preserve">   </v>
      </c>
    </row>
    <row r="3069" spans="1:75" x14ac:dyDescent="0.25">
      <c r="A3069" s="134">
        <f t="shared" si="1264"/>
        <v>0</v>
      </c>
      <c r="BW3069" s="136" t="str">
        <f t="shared" si="1263"/>
        <v xml:space="preserve">   </v>
      </c>
    </row>
    <row r="3070" spans="1:75" x14ac:dyDescent="0.25">
      <c r="A3070" s="134">
        <f t="shared" si="1264"/>
        <v>0</v>
      </c>
      <c r="BW3070" s="136" t="str">
        <f t="shared" si="1263"/>
        <v xml:space="preserve">   </v>
      </c>
    </row>
    <row r="3071" spans="1:75" x14ac:dyDescent="0.25">
      <c r="A3071" s="134">
        <f t="shared" si="1264"/>
        <v>0</v>
      </c>
      <c r="BW3071" s="136" t="str">
        <f t="shared" si="1263"/>
        <v xml:space="preserve">   </v>
      </c>
    </row>
    <row r="3072" spans="1:75" x14ac:dyDescent="0.25">
      <c r="A3072" s="134">
        <f t="shared" si="1264"/>
        <v>0</v>
      </c>
      <c r="BW3072" s="136" t="str">
        <f t="shared" si="1263"/>
        <v xml:space="preserve">   </v>
      </c>
    </row>
    <row r="3073" spans="1:75" x14ac:dyDescent="0.25">
      <c r="A3073" s="134">
        <f t="shared" si="1264"/>
        <v>0</v>
      </c>
      <c r="BW3073" s="136" t="str">
        <f t="shared" si="1263"/>
        <v xml:space="preserve">   </v>
      </c>
    </row>
    <row r="3074" spans="1:75" x14ac:dyDescent="0.25">
      <c r="A3074" s="134">
        <f t="shared" si="1264"/>
        <v>0</v>
      </c>
      <c r="BW3074" s="136" t="str">
        <f t="shared" si="1263"/>
        <v xml:space="preserve">   </v>
      </c>
    </row>
    <row r="3075" spans="1:75" x14ac:dyDescent="0.25">
      <c r="A3075" s="134">
        <f t="shared" si="1264"/>
        <v>0</v>
      </c>
      <c r="BW3075" s="136" t="str">
        <f t="shared" ref="BW3075:BW3138" si="1265">CONCATENATE(CJ3075," ",CK3075," ",CL3075," ",DV3075)</f>
        <v xml:space="preserve">   </v>
      </c>
    </row>
    <row r="3076" spans="1:75" x14ac:dyDescent="0.25">
      <c r="A3076" s="134">
        <f t="shared" si="1264"/>
        <v>0</v>
      </c>
      <c r="BW3076" s="136" t="str">
        <f t="shared" si="1265"/>
        <v xml:space="preserve">   </v>
      </c>
    </row>
    <row r="3077" spans="1:75" x14ac:dyDescent="0.25">
      <c r="A3077" s="134">
        <f t="shared" si="1264"/>
        <v>0</v>
      </c>
      <c r="BW3077" s="136" t="str">
        <f t="shared" si="1265"/>
        <v xml:space="preserve">   </v>
      </c>
    </row>
    <row r="3078" spans="1:75" x14ac:dyDescent="0.25">
      <c r="A3078" s="134">
        <f t="shared" si="1264"/>
        <v>0</v>
      </c>
      <c r="BW3078" s="136" t="str">
        <f t="shared" si="1265"/>
        <v xml:space="preserve">   </v>
      </c>
    </row>
    <row r="3079" spans="1:75" x14ac:dyDescent="0.25">
      <c r="A3079" s="134">
        <f t="shared" si="1264"/>
        <v>0</v>
      </c>
      <c r="BW3079" s="136" t="str">
        <f t="shared" si="1265"/>
        <v xml:space="preserve">   </v>
      </c>
    </row>
    <row r="3080" spans="1:75" x14ac:dyDescent="0.25">
      <c r="A3080" s="134">
        <f t="shared" si="1264"/>
        <v>0</v>
      </c>
      <c r="BW3080" s="136" t="str">
        <f t="shared" si="1265"/>
        <v xml:space="preserve">   </v>
      </c>
    </row>
    <row r="3081" spans="1:75" x14ac:dyDescent="0.25">
      <c r="A3081" s="134">
        <f t="shared" si="1264"/>
        <v>0</v>
      </c>
      <c r="BW3081" s="136" t="str">
        <f t="shared" si="1265"/>
        <v xml:space="preserve">   </v>
      </c>
    </row>
    <row r="3082" spans="1:75" x14ac:dyDescent="0.25">
      <c r="A3082" s="134">
        <f t="shared" si="1264"/>
        <v>0</v>
      </c>
      <c r="BW3082" s="136" t="str">
        <f t="shared" si="1265"/>
        <v xml:space="preserve">   </v>
      </c>
    </row>
    <row r="3083" spans="1:75" x14ac:dyDescent="0.25">
      <c r="A3083" s="134">
        <f t="shared" si="1264"/>
        <v>0</v>
      </c>
      <c r="BW3083" s="136" t="str">
        <f t="shared" si="1265"/>
        <v xml:space="preserve">   </v>
      </c>
    </row>
    <row r="3084" spans="1:75" x14ac:dyDescent="0.25">
      <c r="A3084" s="134">
        <f t="shared" si="1264"/>
        <v>0</v>
      </c>
      <c r="BW3084" s="136" t="str">
        <f t="shared" si="1265"/>
        <v xml:space="preserve">   </v>
      </c>
    </row>
    <row r="3085" spans="1:75" x14ac:dyDescent="0.25">
      <c r="A3085" s="134">
        <f t="shared" si="1264"/>
        <v>0</v>
      </c>
      <c r="BW3085" s="136" t="str">
        <f t="shared" si="1265"/>
        <v xml:space="preserve">   </v>
      </c>
    </row>
    <row r="3086" spans="1:75" x14ac:dyDescent="0.25">
      <c r="A3086" s="134">
        <f t="shared" si="1264"/>
        <v>0</v>
      </c>
      <c r="BW3086" s="136" t="str">
        <f t="shared" si="1265"/>
        <v xml:space="preserve">   </v>
      </c>
    </row>
    <row r="3087" spans="1:75" x14ac:dyDescent="0.25">
      <c r="A3087" s="134">
        <f t="shared" si="1264"/>
        <v>0</v>
      </c>
      <c r="BW3087" s="136" t="str">
        <f t="shared" si="1265"/>
        <v xml:space="preserve">   </v>
      </c>
    </row>
    <row r="3088" spans="1:75" x14ac:dyDescent="0.25">
      <c r="A3088" s="134">
        <f t="shared" si="1264"/>
        <v>0</v>
      </c>
      <c r="BW3088" s="136" t="str">
        <f t="shared" si="1265"/>
        <v xml:space="preserve">   </v>
      </c>
    </row>
    <row r="3089" spans="1:75" x14ac:dyDescent="0.25">
      <c r="A3089" s="134">
        <f t="shared" si="1264"/>
        <v>0</v>
      </c>
      <c r="BW3089" s="136" t="str">
        <f t="shared" si="1265"/>
        <v xml:space="preserve">   </v>
      </c>
    </row>
    <row r="3090" spans="1:75" x14ac:dyDescent="0.25">
      <c r="A3090" s="134">
        <f t="shared" si="1264"/>
        <v>0</v>
      </c>
      <c r="BW3090" s="136" t="str">
        <f t="shared" si="1265"/>
        <v xml:space="preserve">   </v>
      </c>
    </row>
    <row r="3091" spans="1:75" x14ac:dyDescent="0.25">
      <c r="A3091" s="134">
        <f t="shared" si="1264"/>
        <v>0</v>
      </c>
      <c r="BW3091" s="136" t="str">
        <f t="shared" si="1265"/>
        <v xml:space="preserve">   </v>
      </c>
    </row>
    <row r="3092" spans="1:75" x14ac:dyDescent="0.25">
      <c r="A3092" s="134">
        <f t="shared" si="1264"/>
        <v>0</v>
      </c>
      <c r="BW3092" s="136" t="str">
        <f t="shared" si="1265"/>
        <v xml:space="preserve">   </v>
      </c>
    </row>
    <row r="3093" spans="1:75" x14ac:dyDescent="0.25">
      <c r="A3093" s="134">
        <f t="shared" si="1264"/>
        <v>0</v>
      </c>
      <c r="BW3093" s="136" t="str">
        <f t="shared" si="1265"/>
        <v xml:space="preserve">   </v>
      </c>
    </row>
    <row r="3094" spans="1:75" x14ac:dyDescent="0.25">
      <c r="A3094" s="134">
        <f t="shared" si="1264"/>
        <v>0</v>
      </c>
      <c r="BW3094" s="136" t="str">
        <f t="shared" si="1265"/>
        <v xml:space="preserve">   </v>
      </c>
    </row>
    <row r="3095" spans="1:75" x14ac:dyDescent="0.25">
      <c r="A3095" s="134">
        <f t="shared" si="1264"/>
        <v>0</v>
      </c>
      <c r="BW3095" s="136" t="str">
        <f t="shared" si="1265"/>
        <v xml:space="preserve">   </v>
      </c>
    </row>
    <row r="3096" spans="1:75" x14ac:dyDescent="0.25">
      <c r="A3096" s="134">
        <f t="shared" si="1264"/>
        <v>0</v>
      </c>
      <c r="BW3096" s="136" t="str">
        <f t="shared" si="1265"/>
        <v xml:space="preserve">   </v>
      </c>
    </row>
    <row r="3097" spans="1:75" x14ac:dyDescent="0.25">
      <c r="A3097" s="134">
        <f t="shared" si="1264"/>
        <v>0</v>
      </c>
      <c r="BW3097" s="136" t="str">
        <f t="shared" si="1265"/>
        <v xml:space="preserve">   </v>
      </c>
    </row>
    <row r="3098" spans="1:75" x14ac:dyDescent="0.25">
      <c r="A3098" s="134">
        <f t="shared" si="1264"/>
        <v>0</v>
      </c>
      <c r="BW3098" s="136" t="str">
        <f t="shared" si="1265"/>
        <v xml:space="preserve">   </v>
      </c>
    </row>
    <row r="3099" spans="1:75" x14ac:dyDescent="0.25">
      <c r="A3099" s="134">
        <f t="shared" si="1264"/>
        <v>0</v>
      </c>
      <c r="BW3099" s="136" t="str">
        <f t="shared" si="1265"/>
        <v xml:space="preserve">   </v>
      </c>
    </row>
    <row r="3100" spans="1:75" x14ac:dyDescent="0.25">
      <c r="A3100" s="134">
        <f t="shared" si="1264"/>
        <v>0</v>
      </c>
      <c r="BW3100" s="136" t="str">
        <f t="shared" si="1265"/>
        <v xml:space="preserve">   </v>
      </c>
    </row>
    <row r="3101" spans="1:75" x14ac:dyDescent="0.25">
      <c r="A3101" s="134">
        <f t="shared" si="1264"/>
        <v>0</v>
      </c>
      <c r="BW3101" s="136" t="str">
        <f t="shared" si="1265"/>
        <v xml:space="preserve">   </v>
      </c>
    </row>
    <row r="3102" spans="1:75" x14ac:dyDescent="0.25">
      <c r="A3102" s="134">
        <f t="shared" si="1264"/>
        <v>0</v>
      </c>
      <c r="BW3102" s="136" t="str">
        <f t="shared" si="1265"/>
        <v xml:space="preserve">   </v>
      </c>
    </row>
    <row r="3103" spans="1:75" x14ac:dyDescent="0.25">
      <c r="A3103" s="134">
        <f t="shared" si="1264"/>
        <v>0</v>
      </c>
      <c r="BW3103" s="136" t="str">
        <f t="shared" si="1265"/>
        <v xml:space="preserve">   </v>
      </c>
    </row>
    <row r="3104" spans="1:75" x14ac:dyDescent="0.25">
      <c r="A3104" s="134">
        <f t="shared" si="1264"/>
        <v>0</v>
      </c>
      <c r="BW3104" s="136" t="str">
        <f t="shared" si="1265"/>
        <v xml:space="preserve">   </v>
      </c>
    </row>
    <row r="3105" spans="1:75" x14ac:dyDescent="0.25">
      <c r="A3105" s="134">
        <f t="shared" si="1264"/>
        <v>0</v>
      </c>
      <c r="BW3105" s="136" t="str">
        <f t="shared" si="1265"/>
        <v xml:space="preserve">   </v>
      </c>
    </row>
    <row r="3106" spans="1:75" x14ac:dyDescent="0.25">
      <c r="A3106" s="134">
        <f t="shared" si="1264"/>
        <v>0</v>
      </c>
      <c r="BW3106" s="136" t="str">
        <f t="shared" si="1265"/>
        <v xml:space="preserve">   </v>
      </c>
    </row>
    <row r="3107" spans="1:75" x14ac:dyDescent="0.25">
      <c r="A3107" s="134">
        <f t="shared" si="1264"/>
        <v>0</v>
      </c>
      <c r="BW3107" s="136" t="str">
        <f t="shared" si="1265"/>
        <v xml:space="preserve">   </v>
      </c>
    </row>
    <row r="3108" spans="1:75" x14ac:dyDescent="0.25">
      <c r="A3108" s="134">
        <f t="shared" si="1264"/>
        <v>0</v>
      </c>
      <c r="BW3108" s="136" t="str">
        <f t="shared" si="1265"/>
        <v xml:space="preserve">   </v>
      </c>
    </row>
    <row r="3109" spans="1:75" x14ac:dyDescent="0.25">
      <c r="A3109" s="134">
        <f t="shared" si="1264"/>
        <v>0</v>
      </c>
      <c r="BW3109" s="136" t="str">
        <f t="shared" si="1265"/>
        <v xml:space="preserve">   </v>
      </c>
    </row>
    <row r="3110" spans="1:75" x14ac:dyDescent="0.25">
      <c r="A3110" s="134">
        <f t="shared" si="1264"/>
        <v>0</v>
      </c>
      <c r="BW3110" s="136" t="str">
        <f t="shared" si="1265"/>
        <v xml:space="preserve">   </v>
      </c>
    </row>
    <row r="3111" spans="1:75" x14ac:dyDescent="0.25">
      <c r="A3111" s="134">
        <f t="shared" si="1264"/>
        <v>0</v>
      </c>
      <c r="BW3111" s="136" t="str">
        <f t="shared" si="1265"/>
        <v xml:space="preserve">   </v>
      </c>
    </row>
    <row r="3112" spans="1:75" x14ac:dyDescent="0.25">
      <c r="A3112" s="134">
        <f t="shared" si="1264"/>
        <v>0</v>
      </c>
      <c r="BW3112" s="136" t="str">
        <f t="shared" si="1265"/>
        <v xml:space="preserve">   </v>
      </c>
    </row>
    <row r="3113" spans="1:75" x14ac:dyDescent="0.25">
      <c r="A3113" s="134">
        <f t="shared" si="1264"/>
        <v>0</v>
      </c>
      <c r="BW3113" s="136" t="str">
        <f t="shared" si="1265"/>
        <v xml:space="preserve">   </v>
      </c>
    </row>
    <row r="3114" spans="1:75" x14ac:dyDescent="0.25">
      <c r="A3114" s="134">
        <f t="shared" si="1264"/>
        <v>0</v>
      </c>
      <c r="BW3114" s="136" t="str">
        <f t="shared" si="1265"/>
        <v xml:space="preserve">   </v>
      </c>
    </row>
    <row r="3115" spans="1:75" x14ac:dyDescent="0.25">
      <c r="A3115" s="134">
        <f t="shared" si="1264"/>
        <v>0</v>
      </c>
      <c r="BW3115" s="136" t="str">
        <f t="shared" si="1265"/>
        <v xml:space="preserve">   </v>
      </c>
    </row>
    <row r="3116" spans="1:75" x14ac:dyDescent="0.25">
      <c r="A3116" s="134">
        <f t="shared" si="1264"/>
        <v>0</v>
      </c>
      <c r="BW3116" s="136" t="str">
        <f t="shared" si="1265"/>
        <v xml:space="preserve">   </v>
      </c>
    </row>
    <row r="3117" spans="1:75" x14ac:dyDescent="0.25">
      <c r="A3117" s="134">
        <f t="shared" si="1264"/>
        <v>0</v>
      </c>
      <c r="BW3117" s="136" t="str">
        <f t="shared" si="1265"/>
        <v xml:space="preserve">   </v>
      </c>
    </row>
    <row r="3118" spans="1:75" x14ac:dyDescent="0.25">
      <c r="A3118" s="134">
        <f t="shared" si="1264"/>
        <v>0</v>
      </c>
      <c r="BW3118" s="136" t="str">
        <f t="shared" si="1265"/>
        <v xml:space="preserve">   </v>
      </c>
    </row>
    <row r="3119" spans="1:75" x14ac:dyDescent="0.25">
      <c r="A3119" s="134">
        <f t="shared" si="1264"/>
        <v>0</v>
      </c>
      <c r="BW3119" s="136" t="str">
        <f t="shared" si="1265"/>
        <v xml:space="preserve">   </v>
      </c>
    </row>
    <row r="3120" spans="1:75" x14ac:dyDescent="0.25">
      <c r="A3120" s="134">
        <f t="shared" si="1264"/>
        <v>0</v>
      </c>
      <c r="BW3120" s="136" t="str">
        <f t="shared" si="1265"/>
        <v xml:space="preserve">   </v>
      </c>
    </row>
    <row r="3121" spans="1:75" x14ac:dyDescent="0.25">
      <c r="A3121" s="134">
        <f t="shared" si="1264"/>
        <v>0</v>
      </c>
      <c r="BW3121" s="136" t="str">
        <f t="shared" si="1265"/>
        <v xml:space="preserve">   </v>
      </c>
    </row>
    <row r="3122" spans="1:75" x14ac:dyDescent="0.25">
      <c r="A3122" s="134">
        <f t="shared" si="1264"/>
        <v>0</v>
      </c>
      <c r="BW3122" s="136" t="str">
        <f t="shared" si="1265"/>
        <v xml:space="preserve">   </v>
      </c>
    </row>
    <row r="3123" spans="1:75" x14ac:dyDescent="0.25">
      <c r="A3123" s="134">
        <f t="shared" ref="A3123:A3186" si="1266">CN3123</f>
        <v>0</v>
      </c>
      <c r="BW3123" s="136" t="str">
        <f t="shared" si="1265"/>
        <v xml:space="preserve">   </v>
      </c>
    </row>
    <row r="3124" spans="1:75" x14ac:dyDescent="0.25">
      <c r="A3124" s="134">
        <f t="shared" si="1266"/>
        <v>0</v>
      </c>
      <c r="BW3124" s="136" t="str">
        <f t="shared" si="1265"/>
        <v xml:space="preserve">   </v>
      </c>
    </row>
    <row r="3125" spans="1:75" x14ac:dyDescent="0.25">
      <c r="A3125" s="134">
        <f t="shared" si="1266"/>
        <v>0</v>
      </c>
      <c r="BW3125" s="136" t="str">
        <f t="shared" si="1265"/>
        <v xml:space="preserve">   </v>
      </c>
    </row>
    <row r="3126" spans="1:75" x14ac:dyDescent="0.25">
      <c r="A3126" s="134">
        <f t="shared" si="1266"/>
        <v>0</v>
      </c>
      <c r="BW3126" s="136" t="str">
        <f t="shared" si="1265"/>
        <v xml:space="preserve">   </v>
      </c>
    </row>
    <row r="3127" spans="1:75" x14ac:dyDescent="0.25">
      <c r="A3127" s="134">
        <f t="shared" si="1266"/>
        <v>0</v>
      </c>
      <c r="BW3127" s="136" t="str">
        <f t="shared" si="1265"/>
        <v xml:space="preserve">   </v>
      </c>
    </row>
    <row r="3128" spans="1:75" x14ac:dyDescent="0.25">
      <c r="A3128" s="134">
        <f t="shared" si="1266"/>
        <v>0</v>
      </c>
      <c r="BW3128" s="136" t="str">
        <f t="shared" si="1265"/>
        <v xml:space="preserve">   </v>
      </c>
    </row>
    <row r="3129" spans="1:75" x14ac:dyDescent="0.25">
      <c r="A3129" s="134">
        <f t="shared" si="1266"/>
        <v>0</v>
      </c>
      <c r="BW3129" s="136" t="str">
        <f t="shared" si="1265"/>
        <v xml:space="preserve">   </v>
      </c>
    </row>
    <row r="3130" spans="1:75" x14ac:dyDescent="0.25">
      <c r="A3130" s="134">
        <f t="shared" si="1266"/>
        <v>0</v>
      </c>
      <c r="BW3130" s="136" t="str">
        <f t="shared" si="1265"/>
        <v xml:space="preserve">   </v>
      </c>
    </row>
    <row r="3131" spans="1:75" x14ac:dyDescent="0.25">
      <c r="A3131" s="134">
        <f t="shared" si="1266"/>
        <v>0</v>
      </c>
      <c r="BW3131" s="136" t="str">
        <f t="shared" si="1265"/>
        <v xml:space="preserve">   </v>
      </c>
    </row>
    <row r="3132" spans="1:75" x14ac:dyDescent="0.25">
      <c r="A3132" s="134">
        <f t="shared" si="1266"/>
        <v>0</v>
      </c>
      <c r="BW3132" s="136" t="str">
        <f t="shared" si="1265"/>
        <v xml:space="preserve">   </v>
      </c>
    </row>
    <row r="3133" spans="1:75" x14ac:dyDescent="0.25">
      <c r="A3133" s="134">
        <f t="shared" si="1266"/>
        <v>0</v>
      </c>
      <c r="BW3133" s="136" t="str">
        <f t="shared" si="1265"/>
        <v xml:space="preserve">   </v>
      </c>
    </row>
    <row r="3134" spans="1:75" x14ac:dyDescent="0.25">
      <c r="A3134" s="134">
        <f t="shared" si="1266"/>
        <v>0</v>
      </c>
      <c r="BW3134" s="136" t="str">
        <f t="shared" si="1265"/>
        <v xml:space="preserve">   </v>
      </c>
    </row>
    <row r="3135" spans="1:75" x14ac:dyDescent="0.25">
      <c r="A3135" s="134">
        <f t="shared" si="1266"/>
        <v>0</v>
      </c>
      <c r="BW3135" s="136" t="str">
        <f t="shared" si="1265"/>
        <v xml:space="preserve">   </v>
      </c>
    </row>
    <row r="3136" spans="1:75" x14ac:dyDescent="0.25">
      <c r="A3136" s="134">
        <f t="shared" si="1266"/>
        <v>0</v>
      </c>
      <c r="BW3136" s="136" t="str">
        <f t="shared" si="1265"/>
        <v xml:space="preserve">   </v>
      </c>
    </row>
    <row r="3137" spans="1:75" x14ac:dyDescent="0.25">
      <c r="A3137" s="134">
        <f t="shared" si="1266"/>
        <v>0</v>
      </c>
      <c r="BW3137" s="136" t="str">
        <f t="shared" si="1265"/>
        <v xml:space="preserve">   </v>
      </c>
    </row>
    <row r="3138" spans="1:75" x14ac:dyDescent="0.25">
      <c r="A3138" s="134">
        <f t="shared" si="1266"/>
        <v>0</v>
      </c>
      <c r="BW3138" s="136" t="str">
        <f t="shared" si="1265"/>
        <v xml:space="preserve">   </v>
      </c>
    </row>
    <row r="3139" spans="1:75" x14ac:dyDescent="0.25">
      <c r="A3139" s="134">
        <f t="shared" si="1266"/>
        <v>0</v>
      </c>
      <c r="BW3139" s="136" t="str">
        <f t="shared" ref="BW3139:BW3202" si="1267">CONCATENATE(CJ3139," ",CK3139," ",CL3139," ",DV3139)</f>
        <v xml:space="preserve">   </v>
      </c>
    </row>
    <row r="3140" spans="1:75" x14ac:dyDescent="0.25">
      <c r="A3140" s="134">
        <f t="shared" si="1266"/>
        <v>0</v>
      </c>
      <c r="BW3140" s="136" t="str">
        <f t="shared" si="1267"/>
        <v xml:space="preserve">   </v>
      </c>
    </row>
    <row r="3141" spans="1:75" x14ac:dyDescent="0.25">
      <c r="A3141" s="134">
        <f t="shared" si="1266"/>
        <v>0</v>
      </c>
      <c r="BW3141" s="136" t="str">
        <f t="shared" si="1267"/>
        <v xml:space="preserve">   </v>
      </c>
    </row>
    <row r="3142" spans="1:75" x14ac:dyDescent="0.25">
      <c r="A3142" s="134">
        <f t="shared" si="1266"/>
        <v>0</v>
      </c>
      <c r="BW3142" s="136" t="str">
        <f t="shared" si="1267"/>
        <v xml:space="preserve">   </v>
      </c>
    </row>
    <row r="3143" spans="1:75" x14ac:dyDescent="0.25">
      <c r="A3143" s="134">
        <f t="shared" si="1266"/>
        <v>0</v>
      </c>
      <c r="BW3143" s="136" t="str">
        <f t="shared" si="1267"/>
        <v xml:space="preserve">   </v>
      </c>
    </row>
    <row r="3144" spans="1:75" x14ac:dyDescent="0.25">
      <c r="A3144" s="134">
        <f t="shared" si="1266"/>
        <v>0</v>
      </c>
      <c r="BW3144" s="136" t="str">
        <f t="shared" si="1267"/>
        <v xml:space="preserve">   </v>
      </c>
    </row>
    <row r="3145" spans="1:75" x14ac:dyDescent="0.25">
      <c r="A3145" s="134">
        <f t="shared" si="1266"/>
        <v>0</v>
      </c>
      <c r="BW3145" s="136" t="str">
        <f t="shared" si="1267"/>
        <v xml:space="preserve">   </v>
      </c>
    </row>
    <row r="3146" spans="1:75" x14ac:dyDescent="0.25">
      <c r="A3146" s="134">
        <f t="shared" si="1266"/>
        <v>0</v>
      </c>
      <c r="BW3146" s="136" t="str">
        <f t="shared" si="1267"/>
        <v xml:space="preserve">   </v>
      </c>
    </row>
    <row r="3147" spans="1:75" x14ac:dyDescent="0.25">
      <c r="A3147" s="134">
        <f t="shared" si="1266"/>
        <v>0</v>
      </c>
      <c r="BW3147" s="136" t="str">
        <f t="shared" si="1267"/>
        <v xml:space="preserve">   </v>
      </c>
    </row>
    <row r="3148" spans="1:75" x14ac:dyDescent="0.25">
      <c r="A3148" s="134">
        <f t="shared" si="1266"/>
        <v>0</v>
      </c>
      <c r="BW3148" s="136" t="str">
        <f t="shared" si="1267"/>
        <v xml:space="preserve">   </v>
      </c>
    </row>
    <row r="3149" spans="1:75" x14ac:dyDescent="0.25">
      <c r="A3149" s="134">
        <f t="shared" si="1266"/>
        <v>0</v>
      </c>
      <c r="BW3149" s="136" t="str">
        <f t="shared" si="1267"/>
        <v xml:space="preserve">   </v>
      </c>
    </row>
    <row r="3150" spans="1:75" x14ac:dyDescent="0.25">
      <c r="A3150" s="134">
        <f t="shared" si="1266"/>
        <v>0</v>
      </c>
      <c r="BW3150" s="136" t="str">
        <f t="shared" si="1267"/>
        <v xml:space="preserve">   </v>
      </c>
    </row>
    <row r="3151" spans="1:75" x14ac:dyDescent="0.25">
      <c r="A3151" s="134">
        <f t="shared" si="1266"/>
        <v>0</v>
      </c>
      <c r="BW3151" s="136" t="str">
        <f t="shared" si="1267"/>
        <v xml:space="preserve">   </v>
      </c>
    </row>
    <row r="3152" spans="1:75" x14ac:dyDescent="0.25">
      <c r="A3152" s="134">
        <f t="shared" si="1266"/>
        <v>0</v>
      </c>
      <c r="BW3152" s="136" t="str">
        <f t="shared" si="1267"/>
        <v xml:space="preserve">   </v>
      </c>
    </row>
    <row r="3153" spans="1:75" x14ac:dyDescent="0.25">
      <c r="A3153" s="134">
        <f t="shared" si="1266"/>
        <v>0</v>
      </c>
      <c r="BW3153" s="136" t="str">
        <f t="shared" si="1267"/>
        <v xml:space="preserve">   </v>
      </c>
    </row>
    <row r="3154" spans="1:75" x14ac:dyDescent="0.25">
      <c r="A3154" s="134">
        <f t="shared" si="1266"/>
        <v>0</v>
      </c>
      <c r="BW3154" s="136" t="str">
        <f t="shared" si="1267"/>
        <v xml:space="preserve">   </v>
      </c>
    </row>
    <row r="3155" spans="1:75" x14ac:dyDescent="0.25">
      <c r="A3155" s="134">
        <f t="shared" si="1266"/>
        <v>0</v>
      </c>
      <c r="BW3155" s="136" t="str">
        <f t="shared" si="1267"/>
        <v xml:space="preserve">   </v>
      </c>
    </row>
    <row r="3156" spans="1:75" x14ac:dyDescent="0.25">
      <c r="A3156" s="134">
        <f t="shared" si="1266"/>
        <v>0</v>
      </c>
      <c r="BW3156" s="136" t="str">
        <f t="shared" si="1267"/>
        <v xml:space="preserve">   </v>
      </c>
    </row>
    <row r="3157" spans="1:75" x14ac:dyDescent="0.25">
      <c r="A3157" s="134">
        <f t="shared" si="1266"/>
        <v>0</v>
      </c>
      <c r="BW3157" s="136" t="str">
        <f t="shared" si="1267"/>
        <v xml:space="preserve">   </v>
      </c>
    </row>
    <row r="3158" spans="1:75" x14ac:dyDescent="0.25">
      <c r="A3158" s="134">
        <f t="shared" si="1266"/>
        <v>0</v>
      </c>
      <c r="BW3158" s="136" t="str">
        <f t="shared" si="1267"/>
        <v xml:space="preserve">   </v>
      </c>
    </row>
    <row r="3159" spans="1:75" x14ac:dyDescent="0.25">
      <c r="A3159" s="134">
        <f t="shared" si="1266"/>
        <v>0</v>
      </c>
      <c r="BW3159" s="136" t="str">
        <f t="shared" si="1267"/>
        <v xml:space="preserve">   </v>
      </c>
    </row>
    <row r="3160" spans="1:75" x14ac:dyDescent="0.25">
      <c r="A3160" s="134">
        <f t="shared" si="1266"/>
        <v>0</v>
      </c>
      <c r="BW3160" s="136" t="str">
        <f t="shared" si="1267"/>
        <v xml:space="preserve">   </v>
      </c>
    </row>
    <row r="3161" spans="1:75" x14ac:dyDescent="0.25">
      <c r="A3161" s="134">
        <f t="shared" si="1266"/>
        <v>0</v>
      </c>
      <c r="BW3161" s="136" t="str">
        <f t="shared" si="1267"/>
        <v xml:space="preserve">   </v>
      </c>
    </row>
    <row r="3162" spans="1:75" x14ac:dyDescent="0.25">
      <c r="A3162" s="134">
        <f t="shared" si="1266"/>
        <v>0</v>
      </c>
      <c r="BW3162" s="136" t="str">
        <f t="shared" si="1267"/>
        <v xml:space="preserve">   </v>
      </c>
    </row>
    <row r="3163" spans="1:75" x14ac:dyDescent="0.25">
      <c r="A3163" s="134">
        <f t="shared" si="1266"/>
        <v>0</v>
      </c>
      <c r="BW3163" s="136" t="str">
        <f t="shared" si="1267"/>
        <v xml:space="preserve">   </v>
      </c>
    </row>
    <row r="3164" spans="1:75" x14ac:dyDescent="0.25">
      <c r="A3164" s="134">
        <f t="shared" si="1266"/>
        <v>0</v>
      </c>
      <c r="BW3164" s="136" t="str">
        <f t="shared" si="1267"/>
        <v xml:space="preserve">   </v>
      </c>
    </row>
    <row r="3165" spans="1:75" x14ac:dyDescent="0.25">
      <c r="A3165" s="134">
        <f t="shared" si="1266"/>
        <v>0</v>
      </c>
      <c r="BW3165" s="136" t="str">
        <f t="shared" si="1267"/>
        <v xml:space="preserve">   </v>
      </c>
    </row>
    <row r="3166" spans="1:75" x14ac:dyDescent="0.25">
      <c r="A3166" s="134">
        <f t="shared" si="1266"/>
        <v>0</v>
      </c>
      <c r="BW3166" s="136" t="str">
        <f t="shared" si="1267"/>
        <v xml:space="preserve">   </v>
      </c>
    </row>
    <row r="3167" spans="1:75" x14ac:dyDescent="0.25">
      <c r="A3167" s="134">
        <f t="shared" si="1266"/>
        <v>0</v>
      </c>
      <c r="BW3167" s="136" t="str">
        <f t="shared" si="1267"/>
        <v xml:space="preserve">   </v>
      </c>
    </row>
    <row r="3168" spans="1:75" x14ac:dyDescent="0.25">
      <c r="A3168" s="134">
        <f t="shared" si="1266"/>
        <v>0</v>
      </c>
      <c r="BW3168" s="136" t="str">
        <f t="shared" si="1267"/>
        <v xml:space="preserve">   </v>
      </c>
    </row>
    <row r="3169" spans="1:75" x14ac:dyDescent="0.25">
      <c r="A3169" s="134">
        <f t="shared" si="1266"/>
        <v>0</v>
      </c>
      <c r="BW3169" s="136" t="str">
        <f t="shared" si="1267"/>
        <v xml:space="preserve">   </v>
      </c>
    </row>
    <row r="3170" spans="1:75" x14ac:dyDescent="0.25">
      <c r="A3170" s="134">
        <f t="shared" si="1266"/>
        <v>0</v>
      </c>
      <c r="BW3170" s="136" t="str">
        <f t="shared" si="1267"/>
        <v xml:space="preserve">   </v>
      </c>
    </row>
    <row r="3171" spans="1:75" x14ac:dyDescent="0.25">
      <c r="A3171" s="134">
        <f t="shared" si="1266"/>
        <v>0</v>
      </c>
      <c r="BW3171" s="136" t="str">
        <f t="shared" si="1267"/>
        <v xml:space="preserve">   </v>
      </c>
    </row>
    <row r="3172" spans="1:75" x14ac:dyDescent="0.25">
      <c r="A3172" s="134">
        <f t="shared" si="1266"/>
        <v>0</v>
      </c>
      <c r="BW3172" s="136" t="str">
        <f t="shared" si="1267"/>
        <v xml:space="preserve">   </v>
      </c>
    </row>
    <row r="3173" spans="1:75" x14ac:dyDescent="0.25">
      <c r="A3173" s="134">
        <f t="shared" si="1266"/>
        <v>0</v>
      </c>
      <c r="BW3173" s="136" t="str">
        <f t="shared" si="1267"/>
        <v xml:space="preserve">   </v>
      </c>
    </row>
    <row r="3174" spans="1:75" x14ac:dyDescent="0.25">
      <c r="A3174" s="134">
        <f t="shared" si="1266"/>
        <v>0</v>
      </c>
      <c r="BW3174" s="136" t="str">
        <f t="shared" si="1267"/>
        <v xml:space="preserve">   </v>
      </c>
    </row>
    <row r="3175" spans="1:75" x14ac:dyDescent="0.25">
      <c r="A3175" s="134">
        <f t="shared" si="1266"/>
        <v>0</v>
      </c>
      <c r="BW3175" s="136" t="str">
        <f t="shared" si="1267"/>
        <v xml:space="preserve">   </v>
      </c>
    </row>
    <row r="3176" spans="1:75" x14ac:dyDescent="0.25">
      <c r="A3176" s="134">
        <f t="shared" si="1266"/>
        <v>0</v>
      </c>
      <c r="BW3176" s="136" t="str">
        <f t="shared" si="1267"/>
        <v xml:space="preserve">   </v>
      </c>
    </row>
    <row r="3177" spans="1:75" x14ac:dyDescent="0.25">
      <c r="A3177" s="134">
        <f t="shared" si="1266"/>
        <v>0</v>
      </c>
      <c r="BW3177" s="136" t="str">
        <f t="shared" si="1267"/>
        <v xml:space="preserve">   </v>
      </c>
    </row>
    <row r="3178" spans="1:75" x14ac:dyDescent="0.25">
      <c r="A3178" s="134">
        <f t="shared" si="1266"/>
        <v>0</v>
      </c>
      <c r="BW3178" s="136" t="str">
        <f t="shared" si="1267"/>
        <v xml:space="preserve">   </v>
      </c>
    </row>
    <row r="3179" spans="1:75" x14ac:dyDescent="0.25">
      <c r="A3179" s="134">
        <f t="shared" si="1266"/>
        <v>0</v>
      </c>
      <c r="BW3179" s="136" t="str">
        <f t="shared" si="1267"/>
        <v xml:space="preserve">   </v>
      </c>
    </row>
    <row r="3180" spans="1:75" x14ac:dyDescent="0.25">
      <c r="A3180" s="134">
        <f t="shared" si="1266"/>
        <v>0</v>
      </c>
      <c r="BW3180" s="136" t="str">
        <f t="shared" si="1267"/>
        <v xml:space="preserve">   </v>
      </c>
    </row>
    <row r="3181" spans="1:75" x14ac:dyDescent="0.25">
      <c r="A3181" s="134">
        <f t="shared" si="1266"/>
        <v>0</v>
      </c>
      <c r="BW3181" s="136" t="str">
        <f t="shared" si="1267"/>
        <v xml:space="preserve">   </v>
      </c>
    </row>
    <row r="3182" spans="1:75" x14ac:dyDescent="0.25">
      <c r="A3182" s="134">
        <f t="shared" si="1266"/>
        <v>0</v>
      </c>
      <c r="BW3182" s="136" t="str">
        <f t="shared" si="1267"/>
        <v xml:space="preserve">   </v>
      </c>
    </row>
    <row r="3183" spans="1:75" x14ac:dyDescent="0.25">
      <c r="A3183" s="134">
        <f t="shared" si="1266"/>
        <v>0</v>
      </c>
      <c r="BW3183" s="136" t="str">
        <f t="shared" si="1267"/>
        <v xml:space="preserve">   </v>
      </c>
    </row>
    <row r="3184" spans="1:75" x14ac:dyDescent="0.25">
      <c r="A3184" s="134">
        <f t="shared" si="1266"/>
        <v>0</v>
      </c>
      <c r="BW3184" s="136" t="str">
        <f t="shared" si="1267"/>
        <v xml:space="preserve">   </v>
      </c>
    </row>
    <row r="3185" spans="1:75" x14ac:dyDescent="0.25">
      <c r="A3185" s="134">
        <f t="shared" si="1266"/>
        <v>0</v>
      </c>
      <c r="BW3185" s="136" t="str">
        <f t="shared" si="1267"/>
        <v xml:space="preserve">   </v>
      </c>
    </row>
    <row r="3186" spans="1:75" x14ac:dyDescent="0.25">
      <c r="A3186" s="134">
        <f t="shared" si="1266"/>
        <v>0</v>
      </c>
      <c r="BW3186" s="136" t="str">
        <f t="shared" si="1267"/>
        <v xml:space="preserve">   </v>
      </c>
    </row>
    <row r="3187" spans="1:75" x14ac:dyDescent="0.25">
      <c r="A3187" s="134">
        <f t="shared" ref="A3187:A3250" si="1268">CN3187</f>
        <v>0</v>
      </c>
      <c r="BW3187" s="136" t="str">
        <f t="shared" si="1267"/>
        <v xml:space="preserve">   </v>
      </c>
    </row>
    <row r="3188" spans="1:75" x14ac:dyDescent="0.25">
      <c r="A3188" s="134">
        <f t="shared" si="1268"/>
        <v>0</v>
      </c>
      <c r="BW3188" s="136" t="str">
        <f t="shared" si="1267"/>
        <v xml:space="preserve">   </v>
      </c>
    </row>
    <row r="3189" spans="1:75" x14ac:dyDescent="0.25">
      <c r="A3189" s="134">
        <f t="shared" si="1268"/>
        <v>0</v>
      </c>
      <c r="BW3189" s="136" t="str">
        <f t="shared" si="1267"/>
        <v xml:space="preserve">   </v>
      </c>
    </row>
    <row r="3190" spans="1:75" x14ac:dyDescent="0.25">
      <c r="A3190" s="134">
        <f t="shared" si="1268"/>
        <v>0</v>
      </c>
      <c r="BW3190" s="136" t="str">
        <f t="shared" si="1267"/>
        <v xml:space="preserve">   </v>
      </c>
    </row>
    <row r="3191" spans="1:75" x14ac:dyDescent="0.25">
      <c r="A3191" s="134">
        <f t="shared" si="1268"/>
        <v>0</v>
      </c>
      <c r="BW3191" s="136" t="str">
        <f t="shared" si="1267"/>
        <v xml:space="preserve">   </v>
      </c>
    </row>
    <row r="3192" spans="1:75" x14ac:dyDescent="0.25">
      <c r="A3192" s="134">
        <f t="shared" si="1268"/>
        <v>0</v>
      </c>
      <c r="BW3192" s="136" t="str">
        <f t="shared" si="1267"/>
        <v xml:space="preserve">   </v>
      </c>
    </row>
    <row r="3193" spans="1:75" x14ac:dyDescent="0.25">
      <c r="A3193" s="134">
        <f t="shared" si="1268"/>
        <v>0</v>
      </c>
      <c r="BW3193" s="136" t="str">
        <f t="shared" si="1267"/>
        <v xml:space="preserve">   </v>
      </c>
    </row>
    <row r="3194" spans="1:75" x14ac:dyDescent="0.25">
      <c r="A3194" s="134">
        <f t="shared" si="1268"/>
        <v>0</v>
      </c>
      <c r="BW3194" s="136" t="str">
        <f t="shared" si="1267"/>
        <v xml:space="preserve">   </v>
      </c>
    </row>
    <row r="3195" spans="1:75" x14ac:dyDescent="0.25">
      <c r="A3195" s="134">
        <f t="shared" si="1268"/>
        <v>0</v>
      </c>
      <c r="BW3195" s="136" t="str">
        <f t="shared" si="1267"/>
        <v xml:space="preserve">   </v>
      </c>
    </row>
    <row r="3196" spans="1:75" x14ac:dyDescent="0.25">
      <c r="A3196" s="134">
        <f t="shared" si="1268"/>
        <v>0</v>
      </c>
      <c r="BW3196" s="136" t="str">
        <f t="shared" si="1267"/>
        <v xml:space="preserve">   </v>
      </c>
    </row>
    <row r="3197" spans="1:75" x14ac:dyDescent="0.25">
      <c r="A3197" s="134">
        <f t="shared" si="1268"/>
        <v>0</v>
      </c>
      <c r="BW3197" s="136" t="str">
        <f t="shared" si="1267"/>
        <v xml:space="preserve">   </v>
      </c>
    </row>
    <row r="3198" spans="1:75" x14ac:dyDescent="0.25">
      <c r="A3198" s="134">
        <f t="shared" si="1268"/>
        <v>0</v>
      </c>
      <c r="BW3198" s="136" t="str">
        <f t="shared" si="1267"/>
        <v xml:space="preserve">   </v>
      </c>
    </row>
    <row r="3199" spans="1:75" x14ac:dyDescent="0.25">
      <c r="A3199" s="134">
        <f t="shared" si="1268"/>
        <v>0</v>
      </c>
      <c r="BW3199" s="136" t="str">
        <f t="shared" si="1267"/>
        <v xml:space="preserve">   </v>
      </c>
    </row>
    <row r="3200" spans="1:75" x14ac:dyDescent="0.25">
      <c r="A3200" s="134">
        <f t="shared" si="1268"/>
        <v>0</v>
      </c>
      <c r="BW3200" s="136" t="str">
        <f t="shared" si="1267"/>
        <v xml:space="preserve">   </v>
      </c>
    </row>
    <row r="3201" spans="1:75" x14ac:dyDescent="0.25">
      <c r="A3201" s="134">
        <f t="shared" si="1268"/>
        <v>0</v>
      </c>
      <c r="BW3201" s="136" t="str">
        <f t="shared" si="1267"/>
        <v xml:space="preserve">   </v>
      </c>
    </row>
    <row r="3202" spans="1:75" x14ac:dyDescent="0.25">
      <c r="A3202" s="134">
        <f t="shared" si="1268"/>
        <v>0</v>
      </c>
      <c r="BW3202" s="136" t="str">
        <f t="shared" si="1267"/>
        <v xml:space="preserve">   </v>
      </c>
    </row>
    <row r="3203" spans="1:75" x14ac:dyDescent="0.25">
      <c r="A3203" s="134">
        <f t="shared" si="1268"/>
        <v>0</v>
      </c>
      <c r="BW3203" s="136" t="str">
        <f t="shared" ref="BW3203:BW3266" si="1269">CONCATENATE(CJ3203," ",CK3203," ",CL3203," ",DV3203)</f>
        <v xml:space="preserve">   </v>
      </c>
    </row>
    <row r="3204" spans="1:75" x14ac:dyDescent="0.25">
      <c r="A3204" s="134">
        <f t="shared" si="1268"/>
        <v>0</v>
      </c>
      <c r="BW3204" s="136" t="str">
        <f t="shared" si="1269"/>
        <v xml:space="preserve">   </v>
      </c>
    </row>
    <row r="3205" spans="1:75" x14ac:dyDescent="0.25">
      <c r="A3205" s="134">
        <f t="shared" si="1268"/>
        <v>0</v>
      </c>
      <c r="BW3205" s="136" t="str">
        <f t="shared" si="1269"/>
        <v xml:space="preserve">   </v>
      </c>
    </row>
    <row r="3206" spans="1:75" x14ac:dyDescent="0.25">
      <c r="A3206" s="134">
        <f t="shared" si="1268"/>
        <v>0</v>
      </c>
      <c r="BW3206" s="136" t="str">
        <f t="shared" si="1269"/>
        <v xml:space="preserve">   </v>
      </c>
    </row>
    <row r="3207" spans="1:75" x14ac:dyDescent="0.25">
      <c r="A3207" s="134">
        <f t="shared" si="1268"/>
        <v>0</v>
      </c>
      <c r="BW3207" s="136" t="str">
        <f t="shared" si="1269"/>
        <v xml:space="preserve">   </v>
      </c>
    </row>
    <row r="3208" spans="1:75" x14ac:dyDescent="0.25">
      <c r="A3208" s="134">
        <f t="shared" si="1268"/>
        <v>0</v>
      </c>
      <c r="BW3208" s="136" t="str">
        <f t="shared" si="1269"/>
        <v xml:space="preserve">   </v>
      </c>
    </row>
    <row r="3209" spans="1:75" x14ac:dyDescent="0.25">
      <c r="A3209" s="134">
        <f t="shared" si="1268"/>
        <v>0</v>
      </c>
      <c r="BW3209" s="136" t="str">
        <f t="shared" si="1269"/>
        <v xml:space="preserve">   </v>
      </c>
    </row>
    <row r="3210" spans="1:75" x14ac:dyDescent="0.25">
      <c r="A3210" s="134">
        <f t="shared" si="1268"/>
        <v>0</v>
      </c>
      <c r="BW3210" s="136" t="str">
        <f t="shared" si="1269"/>
        <v xml:space="preserve">   </v>
      </c>
    </row>
    <row r="3211" spans="1:75" x14ac:dyDescent="0.25">
      <c r="A3211" s="134">
        <f t="shared" si="1268"/>
        <v>0</v>
      </c>
      <c r="BW3211" s="136" t="str">
        <f t="shared" si="1269"/>
        <v xml:space="preserve">   </v>
      </c>
    </row>
    <row r="3212" spans="1:75" x14ac:dyDescent="0.25">
      <c r="A3212" s="134">
        <f t="shared" si="1268"/>
        <v>0</v>
      </c>
      <c r="BW3212" s="136" t="str">
        <f t="shared" si="1269"/>
        <v xml:space="preserve">   </v>
      </c>
    </row>
    <row r="3213" spans="1:75" x14ac:dyDescent="0.25">
      <c r="A3213" s="134">
        <f t="shared" si="1268"/>
        <v>0</v>
      </c>
      <c r="BW3213" s="136" t="str">
        <f t="shared" si="1269"/>
        <v xml:space="preserve">   </v>
      </c>
    </row>
    <row r="3214" spans="1:75" x14ac:dyDescent="0.25">
      <c r="A3214" s="134">
        <f t="shared" si="1268"/>
        <v>0</v>
      </c>
      <c r="BW3214" s="136" t="str">
        <f t="shared" si="1269"/>
        <v xml:space="preserve">   </v>
      </c>
    </row>
    <row r="3215" spans="1:75" x14ac:dyDescent="0.25">
      <c r="A3215" s="134">
        <f t="shared" si="1268"/>
        <v>0</v>
      </c>
      <c r="BW3215" s="136" t="str">
        <f t="shared" si="1269"/>
        <v xml:space="preserve">   </v>
      </c>
    </row>
    <row r="3216" spans="1:75" x14ac:dyDescent="0.25">
      <c r="A3216" s="134">
        <f t="shared" si="1268"/>
        <v>0</v>
      </c>
      <c r="BW3216" s="136" t="str">
        <f t="shared" si="1269"/>
        <v xml:space="preserve">   </v>
      </c>
    </row>
    <row r="3217" spans="1:75" x14ac:dyDescent="0.25">
      <c r="A3217" s="134">
        <f t="shared" si="1268"/>
        <v>0</v>
      </c>
      <c r="BW3217" s="136" t="str">
        <f t="shared" si="1269"/>
        <v xml:space="preserve">   </v>
      </c>
    </row>
    <row r="3218" spans="1:75" x14ac:dyDescent="0.25">
      <c r="A3218" s="134">
        <f t="shared" si="1268"/>
        <v>0</v>
      </c>
      <c r="BW3218" s="136" t="str">
        <f t="shared" si="1269"/>
        <v xml:space="preserve">   </v>
      </c>
    </row>
    <row r="3219" spans="1:75" x14ac:dyDescent="0.25">
      <c r="A3219" s="134">
        <f t="shared" si="1268"/>
        <v>0</v>
      </c>
      <c r="BW3219" s="136" t="str">
        <f t="shared" si="1269"/>
        <v xml:space="preserve">   </v>
      </c>
    </row>
    <row r="3220" spans="1:75" x14ac:dyDescent="0.25">
      <c r="A3220" s="134">
        <f t="shared" si="1268"/>
        <v>0</v>
      </c>
      <c r="BW3220" s="136" t="str">
        <f t="shared" si="1269"/>
        <v xml:space="preserve">   </v>
      </c>
    </row>
    <row r="3221" spans="1:75" x14ac:dyDescent="0.25">
      <c r="A3221" s="134">
        <f t="shared" si="1268"/>
        <v>0</v>
      </c>
      <c r="BW3221" s="136" t="str">
        <f t="shared" si="1269"/>
        <v xml:space="preserve">   </v>
      </c>
    </row>
    <row r="3222" spans="1:75" x14ac:dyDescent="0.25">
      <c r="A3222" s="134">
        <f t="shared" si="1268"/>
        <v>0</v>
      </c>
      <c r="BW3222" s="136" t="str">
        <f t="shared" si="1269"/>
        <v xml:space="preserve">   </v>
      </c>
    </row>
    <row r="3223" spans="1:75" x14ac:dyDescent="0.25">
      <c r="A3223" s="134">
        <f t="shared" si="1268"/>
        <v>0</v>
      </c>
      <c r="BW3223" s="136" t="str">
        <f t="shared" si="1269"/>
        <v xml:space="preserve">   </v>
      </c>
    </row>
    <row r="3224" spans="1:75" x14ac:dyDescent="0.25">
      <c r="A3224" s="134">
        <f t="shared" si="1268"/>
        <v>0</v>
      </c>
      <c r="BW3224" s="136" t="str">
        <f t="shared" si="1269"/>
        <v xml:space="preserve">   </v>
      </c>
    </row>
    <row r="3225" spans="1:75" x14ac:dyDescent="0.25">
      <c r="A3225" s="134">
        <f t="shared" si="1268"/>
        <v>0</v>
      </c>
      <c r="BW3225" s="136" t="str">
        <f t="shared" si="1269"/>
        <v xml:space="preserve">   </v>
      </c>
    </row>
    <row r="3226" spans="1:75" x14ac:dyDescent="0.25">
      <c r="A3226" s="134">
        <f t="shared" si="1268"/>
        <v>0</v>
      </c>
      <c r="BW3226" s="136" t="str">
        <f t="shared" si="1269"/>
        <v xml:space="preserve">   </v>
      </c>
    </row>
    <row r="3227" spans="1:75" x14ac:dyDescent="0.25">
      <c r="A3227" s="134">
        <f t="shared" si="1268"/>
        <v>0</v>
      </c>
      <c r="BW3227" s="136" t="str">
        <f t="shared" si="1269"/>
        <v xml:space="preserve">   </v>
      </c>
    </row>
    <row r="3228" spans="1:75" x14ac:dyDescent="0.25">
      <c r="A3228" s="134">
        <f t="shared" si="1268"/>
        <v>0</v>
      </c>
      <c r="BW3228" s="136" t="str">
        <f t="shared" si="1269"/>
        <v xml:space="preserve">   </v>
      </c>
    </row>
    <row r="3229" spans="1:75" x14ac:dyDescent="0.25">
      <c r="A3229" s="134">
        <f t="shared" si="1268"/>
        <v>0</v>
      </c>
      <c r="BW3229" s="136" t="str">
        <f t="shared" si="1269"/>
        <v xml:space="preserve">   </v>
      </c>
    </row>
    <row r="3230" spans="1:75" x14ac:dyDescent="0.25">
      <c r="A3230" s="134">
        <f t="shared" si="1268"/>
        <v>0</v>
      </c>
      <c r="BW3230" s="136" t="str">
        <f t="shared" si="1269"/>
        <v xml:space="preserve">   </v>
      </c>
    </row>
    <row r="3231" spans="1:75" x14ac:dyDescent="0.25">
      <c r="A3231" s="134">
        <f t="shared" si="1268"/>
        <v>0</v>
      </c>
      <c r="BW3231" s="136" t="str">
        <f t="shared" si="1269"/>
        <v xml:space="preserve">   </v>
      </c>
    </row>
    <row r="3232" spans="1:75" x14ac:dyDescent="0.25">
      <c r="A3232" s="134">
        <f t="shared" si="1268"/>
        <v>0</v>
      </c>
      <c r="BW3232" s="136" t="str">
        <f t="shared" si="1269"/>
        <v xml:space="preserve">   </v>
      </c>
    </row>
    <row r="3233" spans="1:75" x14ac:dyDescent="0.25">
      <c r="A3233" s="134">
        <f t="shared" si="1268"/>
        <v>0</v>
      </c>
      <c r="BW3233" s="136" t="str">
        <f t="shared" si="1269"/>
        <v xml:space="preserve">   </v>
      </c>
    </row>
    <row r="3234" spans="1:75" x14ac:dyDescent="0.25">
      <c r="A3234" s="134">
        <f t="shared" si="1268"/>
        <v>0</v>
      </c>
      <c r="BW3234" s="136" t="str">
        <f t="shared" si="1269"/>
        <v xml:space="preserve">   </v>
      </c>
    </row>
    <row r="3235" spans="1:75" x14ac:dyDescent="0.25">
      <c r="A3235" s="134">
        <f t="shared" si="1268"/>
        <v>0</v>
      </c>
      <c r="BW3235" s="136" t="str">
        <f t="shared" si="1269"/>
        <v xml:space="preserve">   </v>
      </c>
    </row>
    <row r="3236" spans="1:75" x14ac:dyDescent="0.25">
      <c r="A3236" s="134">
        <f t="shared" si="1268"/>
        <v>0</v>
      </c>
      <c r="BW3236" s="136" t="str">
        <f t="shared" si="1269"/>
        <v xml:space="preserve">   </v>
      </c>
    </row>
    <row r="3237" spans="1:75" x14ac:dyDescent="0.25">
      <c r="A3237" s="134">
        <f t="shared" si="1268"/>
        <v>0</v>
      </c>
      <c r="BW3237" s="136" t="str">
        <f t="shared" si="1269"/>
        <v xml:space="preserve">   </v>
      </c>
    </row>
    <row r="3238" spans="1:75" x14ac:dyDescent="0.25">
      <c r="A3238" s="134">
        <f t="shared" si="1268"/>
        <v>0</v>
      </c>
      <c r="BW3238" s="136" t="str">
        <f t="shared" si="1269"/>
        <v xml:space="preserve">   </v>
      </c>
    </row>
    <row r="3239" spans="1:75" x14ac:dyDescent="0.25">
      <c r="A3239" s="134">
        <f t="shared" si="1268"/>
        <v>0</v>
      </c>
      <c r="BW3239" s="136" t="str">
        <f t="shared" si="1269"/>
        <v xml:space="preserve">   </v>
      </c>
    </row>
    <row r="3240" spans="1:75" x14ac:dyDescent="0.25">
      <c r="A3240" s="134">
        <f t="shared" si="1268"/>
        <v>0</v>
      </c>
      <c r="BW3240" s="136" t="str">
        <f t="shared" si="1269"/>
        <v xml:space="preserve">   </v>
      </c>
    </row>
    <row r="3241" spans="1:75" x14ac:dyDescent="0.25">
      <c r="A3241" s="134">
        <f t="shared" si="1268"/>
        <v>0</v>
      </c>
      <c r="BW3241" s="136" t="str">
        <f t="shared" si="1269"/>
        <v xml:space="preserve">   </v>
      </c>
    </row>
    <row r="3242" spans="1:75" x14ac:dyDescent="0.25">
      <c r="A3242" s="134">
        <f t="shared" si="1268"/>
        <v>0</v>
      </c>
      <c r="BW3242" s="136" t="str">
        <f t="shared" si="1269"/>
        <v xml:space="preserve">   </v>
      </c>
    </row>
    <row r="3243" spans="1:75" x14ac:dyDescent="0.25">
      <c r="A3243" s="134">
        <f t="shared" si="1268"/>
        <v>0</v>
      </c>
      <c r="BW3243" s="136" t="str">
        <f t="shared" si="1269"/>
        <v xml:space="preserve">   </v>
      </c>
    </row>
    <row r="3244" spans="1:75" x14ac:dyDescent="0.25">
      <c r="A3244" s="134">
        <f t="shared" si="1268"/>
        <v>0</v>
      </c>
      <c r="BW3244" s="136" t="str">
        <f t="shared" si="1269"/>
        <v xml:space="preserve">   </v>
      </c>
    </row>
    <row r="3245" spans="1:75" x14ac:dyDescent="0.25">
      <c r="A3245" s="134">
        <f t="shared" si="1268"/>
        <v>0</v>
      </c>
      <c r="BW3245" s="136" t="str">
        <f t="shared" si="1269"/>
        <v xml:space="preserve">   </v>
      </c>
    </row>
    <row r="3246" spans="1:75" x14ac:dyDescent="0.25">
      <c r="A3246" s="134">
        <f t="shared" si="1268"/>
        <v>0</v>
      </c>
      <c r="BW3246" s="136" t="str">
        <f t="shared" si="1269"/>
        <v xml:space="preserve">   </v>
      </c>
    </row>
    <row r="3247" spans="1:75" x14ac:dyDescent="0.25">
      <c r="A3247" s="134">
        <f t="shared" si="1268"/>
        <v>0</v>
      </c>
      <c r="BW3247" s="136" t="str">
        <f t="shared" si="1269"/>
        <v xml:space="preserve">   </v>
      </c>
    </row>
    <row r="3248" spans="1:75" x14ac:dyDescent="0.25">
      <c r="A3248" s="134">
        <f t="shared" si="1268"/>
        <v>0</v>
      </c>
      <c r="BW3248" s="136" t="str">
        <f t="shared" si="1269"/>
        <v xml:space="preserve">   </v>
      </c>
    </row>
    <row r="3249" spans="1:75" x14ac:dyDescent="0.25">
      <c r="A3249" s="134">
        <f t="shared" si="1268"/>
        <v>0</v>
      </c>
      <c r="BW3249" s="136" t="str">
        <f t="shared" si="1269"/>
        <v xml:space="preserve">   </v>
      </c>
    </row>
    <row r="3250" spans="1:75" x14ac:dyDescent="0.25">
      <c r="A3250" s="134">
        <f t="shared" si="1268"/>
        <v>0</v>
      </c>
      <c r="BW3250" s="136" t="str">
        <f t="shared" si="1269"/>
        <v xml:space="preserve">   </v>
      </c>
    </row>
    <row r="3251" spans="1:75" x14ac:dyDescent="0.25">
      <c r="A3251" s="134">
        <f t="shared" ref="A3251:A3314" si="1270">CN3251</f>
        <v>0</v>
      </c>
      <c r="BW3251" s="136" t="str">
        <f t="shared" si="1269"/>
        <v xml:space="preserve">   </v>
      </c>
    </row>
    <row r="3252" spans="1:75" x14ac:dyDescent="0.25">
      <c r="A3252" s="134">
        <f t="shared" si="1270"/>
        <v>0</v>
      </c>
      <c r="BW3252" s="136" t="str">
        <f t="shared" si="1269"/>
        <v xml:space="preserve">   </v>
      </c>
    </row>
    <row r="3253" spans="1:75" x14ac:dyDescent="0.25">
      <c r="A3253" s="134">
        <f t="shared" si="1270"/>
        <v>0</v>
      </c>
      <c r="BW3253" s="136" t="str">
        <f t="shared" si="1269"/>
        <v xml:space="preserve">   </v>
      </c>
    </row>
    <row r="3254" spans="1:75" x14ac:dyDescent="0.25">
      <c r="A3254" s="134">
        <f t="shared" si="1270"/>
        <v>0</v>
      </c>
      <c r="BW3254" s="136" t="str">
        <f t="shared" si="1269"/>
        <v xml:space="preserve">   </v>
      </c>
    </row>
    <row r="3255" spans="1:75" x14ac:dyDescent="0.25">
      <c r="A3255" s="134">
        <f t="shared" si="1270"/>
        <v>0</v>
      </c>
      <c r="BW3255" s="136" t="str">
        <f t="shared" si="1269"/>
        <v xml:space="preserve">   </v>
      </c>
    </row>
    <row r="3256" spans="1:75" x14ac:dyDescent="0.25">
      <c r="A3256" s="134">
        <f t="shared" si="1270"/>
        <v>0</v>
      </c>
      <c r="BW3256" s="136" t="str">
        <f t="shared" si="1269"/>
        <v xml:space="preserve">   </v>
      </c>
    </row>
    <row r="3257" spans="1:75" x14ac:dyDescent="0.25">
      <c r="A3257" s="134">
        <f t="shared" si="1270"/>
        <v>0</v>
      </c>
      <c r="BW3257" s="136" t="str">
        <f t="shared" si="1269"/>
        <v xml:space="preserve">   </v>
      </c>
    </row>
    <row r="3258" spans="1:75" x14ac:dyDescent="0.25">
      <c r="A3258" s="134">
        <f t="shared" si="1270"/>
        <v>0</v>
      </c>
      <c r="BW3258" s="136" t="str">
        <f t="shared" si="1269"/>
        <v xml:space="preserve">   </v>
      </c>
    </row>
    <row r="3259" spans="1:75" x14ac:dyDescent="0.25">
      <c r="A3259" s="134">
        <f t="shared" si="1270"/>
        <v>0</v>
      </c>
      <c r="BW3259" s="136" t="str">
        <f t="shared" si="1269"/>
        <v xml:space="preserve">   </v>
      </c>
    </row>
    <row r="3260" spans="1:75" x14ac:dyDescent="0.25">
      <c r="A3260" s="134">
        <f t="shared" si="1270"/>
        <v>0</v>
      </c>
      <c r="BW3260" s="136" t="str">
        <f t="shared" si="1269"/>
        <v xml:space="preserve">   </v>
      </c>
    </row>
    <row r="3261" spans="1:75" x14ac:dyDescent="0.25">
      <c r="A3261" s="134">
        <f t="shared" si="1270"/>
        <v>0</v>
      </c>
      <c r="BW3261" s="136" t="str">
        <f t="shared" si="1269"/>
        <v xml:space="preserve">   </v>
      </c>
    </row>
    <row r="3262" spans="1:75" x14ac:dyDescent="0.25">
      <c r="A3262" s="134">
        <f t="shared" si="1270"/>
        <v>0</v>
      </c>
      <c r="BW3262" s="136" t="str">
        <f t="shared" si="1269"/>
        <v xml:space="preserve">   </v>
      </c>
    </row>
    <row r="3263" spans="1:75" x14ac:dyDescent="0.25">
      <c r="A3263" s="134">
        <f t="shared" si="1270"/>
        <v>0</v>
      </c>
      <c r="BW3263" s="136" t="str">
        <f t="shared" si="1269"/>
        <v xml:space="preserve">   </v>
      </c>
    </row>
    <row r="3264" spans="1:75" x14ac:dyDescent="0.25">
      <c r="A3264" s="134">
        <f t="shared" si="1270"/>
        <v>0</v>
      </c>
      <c r="BW3264" s="136" t="str">
        <f t="shared" si="1269"/>
        <v xml:space="preserve">   </v>
      </c>
    </row>
    <row r="3265" spans="1:75" x14ac:dyDescent="0.25">
      <c r="A3265" s="134">
        <f t="shared" si="1270"/>
        <v>0</v>
      </c>
      <c r="BW3265" s="136" t="str">
        <f t="shared" si="1269"/>
        <v xml:space="preserve">   </v>
      </c>
    </row>
    <row r="3266" spans="1:75" x14ac:dyDescent="0.25">
      <c r="A3266" s="134">
        <f t="shared" si="1270"/>
        <v>0</v>
      </c>
      <c r="BW3266" s="136" t="str">
        <f t="shared" si="1269"/>
        <v xml:space="preserve">   </v>
      </c>
    </row>
    <row r="3267" spans="1:75" x14ac:dyDescent="0.25">
      <c r="A3267" s="134">
        <f t="shared" si="1270"/>
        <v>0</v>
      </c>
      <c r="BW3267" s="136" t="str">
        <f t="shared" ref="BW3267:BW3330" si="1271">CONCATENATE(CJ3267," ",CK3267," ",CL3267," ",DV3267)</f>
        <v xml:space="preserve">   </v>
      </c>
    </row>
    <row r="3268" spans="1:75" x14ac:dyDescent="0.25">
      <c r="A3268" s="134">
        <f t="shared" si="1270"/>
        <v>0</v>
      </c>
      <c r="BW3268" s="136" t="str">
        <f t="shared" si="1271"/>
        <v xml:space="preserve">   </v>
      </c>
    </row>
    <row r="3269" spans="1:75" x14ac:dyDescent="0.25">
      <c r="A3269" s="134">
        <f t="shared" si="1270"/>
        <v>0</v>
      </c>
      <c r="BW3269" s="136" t="str">
        <f t="shared" si="1271"/>
        <v xml:space="preserve">   </v>
      </c>
    </row>
    <row r="3270" spans="1:75" x14ac:dyDescent="0.25">
      <c r="A3270" s="134">
        <f t="shared" si="1270"/>
        <v>0</v>
      </c>
      <c r="BW3270" s="136" t="str">
        <f t="shared" si="1271"/>
        <v xml:space="preserve">   </v>
      </c>
    </row>
    <row r="3271" spans="1:75" x14ac:dyDescent="0.25">
      <c r="A3271" s="134">
        <f t="shared" si="1270"/>
        <v>0</v>
      </c>
      <c r="BW3271" s="136" t="str">
        <f t="shared" si="1271"/>
        <v xml:space="preserve">   </v>
      </c>
    </row>
    <row r="3272" spans="1:75" x14ac:dyDescent="0.25">
      <c r="A3272" s="134">
        <f t="shared" si="1270"/>
        <v>0</v>
      </c>
      <c r="BW3272" s="136" t="str">
        <f t="shared" si="1271"/>
        <v xml:space="preserve">   </v>
      </c>
    </row>
    <row r="3273" spans="1:75" x14ac:dyDescent="0.25">
      <c r="A3273" s="134">
        <f t="shared" si="1270"/>
        <v>0</v>
      </c>
      <c r="BW3273" s="136" t="str">
        <f t="shared" si="1271"/>
        <v xml:space="preserve">   </v>
      </c>
    </row>
    <row r="3274" spans="1:75" x14ac:dyDescent="0.25">
      <c r="A3274" s="134">
        <f t="shared" si="1270"/>
        <v>0</v>
      </c>
      <c r="BW3274" s="136" t="str">
        <f t="shared" si="1271"/>
        <v xml:space="preserve">   </v>
      </c>
    </row>
    <row r="3275" spans="1:75" x14ac:dyDescent="0.25">
      <c r="A3275" s="134">
        <f t="shared" si="1270"/>
        <v>0</v>
      </c>
      <c r="BW3275" s="136" t="str">
        <f t="shared" si="1271"/>
        <v xml:space="preserve">   </v>
      </c>
    </row>
    <row r="3276" spans="1:75" x14ac:dyDescent="0.25">
      <c r="A3276" s="134">
        <f t="shared" si="1270"/>
        <v>0</v>
      </c>
      <c r="BW3276" s="136" t="str">
        <f t="shared" si="1271"/>
        <v xml:space="preserve">   </v>
      </c>
    </row>
    <row r="3277" spans="1:75" x14ac:dyDescent="0.25">
      <c r="A3277" s="134">
        <f t="shared" si="1270"/>
        <v>0</v>
      </c>
      <c r="BW3277" s="136" t="str">
        <f t="shared" si="1271"/>
        <v xml:space="preserve">   </v>
      </c>
    </row>
    <row r="3278" spans="1:75" x14ac:dyDescent="0.25">
      <c r="A3278" s="134">
        <f t="shared" si="1270"/>
        <v>0</v>
      </c>
      <c r="BW3278" s="136" t="str">
        <f t="shared" si="1271"/>
        <v xml:space="preserve">   </v>
      </c>
    </row>
    <row r="3279" spans="1:75" x14ac:dyDescent="0.25">
      <c r="A3279" s="134">
        <f t="shared" si="1270"/>
        <v>0</v>
      </c>
      <c r="BW3279" s="136" t="str">
        <f t="shared" si="1271"/>
        <v xml:space="preserve">   </v>
      </c>
    </row>
    <row r="3280" spans="1:75" x14ac:dyDescent="0.25">
      <c r="A3280" s="134">
        <f t="shared" si="1270"/>
        <v>0</v>
      </c>
      <c r="BW3280" s="136" t="str">
        <f t="shared" si="1271"/>
        <v xml:space="preserve">   </v>
      </c>
    </row>
    <row r="3281" spans="1:75" x14ac:dyDescent="0.25">
      <c r="A3281" s="134">
        <f t="shared" si="1270"/>
        <v>0</v>
      </c>
      <c r="BW3281" s="136" t="str">
        <f t="shared" si="1271"/>
        <v xml:space="preserve">   </v>
      </c>
    </row>
    <row r="3282" spans="1:75" x14ac:dyDescent="0.25">
      <c r="A3282" s="134">
        <f t="shared" si="1270"/>
        <v>0</v>
      </c>
      <c r="BW3282" s="136" t="str">
        <f t="shared" si="1271"/>
        <v xml:space="preserve">   </v>
      </c>
    </row>
    <row r="3283" spans="1:75" x14ac:dyDescent="0.25">
      <c r="A3283" s="134">
        <f t="shared" si="1270"/>
        <v>0</v>
      </c>
      <c r="BW3283" s="136" t="str">
        <f t="shared" si="1271"/>
        <v xml:space="preserve">   </v>
      </c>
    </row>
    <row r="3284" spans="1:75" x14ac:dyDescent="0.25">
      <c r="A3284" s="134">
        <f t="shared" si="1270"/>
        <v>0</v>
      </c>
      <c r="BW3284" s="136" t="str">
        <f t="shared" si="1271"/>
        <v xml:space="preserve">   </v>
      </c>
    </row>
    <row r="3285" spans="1:75" x14ac:dyDescent="0.25">
      <c r="A3285" s="134">
        <f t="shared" si="1270"/>
        <v>0</v>
      </c>
      <c r="BW3285" s="136" t="str">
        <f t="shared" si="1271"/>
        <v xml:space="preserve">   </v>
      </c>
    </row>
    <row r="3286" spans="1:75" x14ac:dyDescent="0.25">
      <c r="A3286" s="134">
        <f t="shared" si="1270"/>
        <v>0</v>
      </c>
      <c r="BW3286" s="136" t="str">
        <f t="shared" si="1271"/>
        <v xml:space="preserve">   </v>
      </c>
    </row>
    <row r="3287" spans="1:75" x14ac:dyDescent="0.25">
      <c r="A3287" s="134">
        <f t="shared" si="1270"/>
        <v>0</v>
      </c>
      <c r="BW3287" s="136" t="str">
        <f t="shared" si="1271"/>
        <v xml:space="preserve">   </v>
      </c>
    </row>
    <row r="3288" spans="1:75" x14ac:dyDescent="0.25">
      <c r="A3288" s="134">
        <f t="shared" si="1270"/>
        <v>0</v>
      </c>
      <c r="BW3288" s="136" t="str">
        <f t="shared" si="1271"/>
        <v xml:space="preserve">   </v>
      </c>
    </row>
    <row r="3289" spans="1:75" x14ac:dyDescent="0.25">
      <c r="A3289" s="134">
        <f t="shared" si="1270"/>
        <v>0</v>
      </c>
      <c r="BW3289" s="136" t="str">
        <f t="shared" si="1271"/>
        <v xml:space="preserve">   </v>
      </c>
    </row>
    <row r="3290" spans="1:75" x14ac:dyDescent="0.25">
      <c r="A3290" s="134">
        <f t="shared" si="1270"/>
        <v>0</v>
      </c>
      <c r="BW3290" s="136" t="str">
        <f t="shared" si="1271"/>
        <v xml:space="preserve">   </v>
      </c>
    </row>
    <row r="3291" spans="1:75" x14ac:dyDescent="0.25">
      <c r="A3291" s="134">
        <f t="shared" si="1270"/>
        <v>0</v>
      </c>
      <c r="BW3291" s="136" t="str">
        <f t="shared" si="1271"/>
        <v xml:space="preserve">   </v>
      </c>
    </row>
    <row r="3292" spans="1:75" x14ac:dyDescent="0.25">
      <c r="A3292" s="134">
        <f t="shared" si="1270"/>
        <v>0</v>
      </c>
      <c r="BW3292" s="136" t="str">
        <f t="shared" si="1271"/>
        <v xml:space="preserve">   </v>
      </c>
    </row>
    <row r="3293" spans="1:75" x14ac:dyDescent="0.25">
      <c r="A3293" s="134">
        <f t="shared" si="1270"/>
        <v>0</v>
      </c>
      <c r="BW3293" s="136" t="str">
        <f t="shared" si="1271"/>
        <v xml:space="preserve">   </v>
      </c>
    </row>
    <row r="3294" spans="1:75" x14ac:dyDescent="0.25">
      <c r="A3294" s="134">
        <f t="shared" si="1270"/>
        <v>0</v>
      </c>
      <c r="BW3294" s="136" t="str">
        <f t="shared" si="1271"/>
        <v xml:space="preserve">   </v>
      </c>
    </row>
    <row r="3295" spans="1:75" x14ac:dyDescent="0.25">
      <c r="A3295" s="134">
        <f t="shared" si="1270"/>
        <v>0</v>
      </c>
      <c r="BW3295" s="136" t="str">
        <f t="shared" si="1271"/>
        <v xml:space="preserve">   </v>
      </c>
    </row>
    <row r="3296" spans="1:75" x14ac:dyDescent="0.25">
      <c r="A3296" s="134">
        <f t="shared" si="1270"/>
        <v>0</v>
      </c>
      <c r="BW3296" s="136" t="str">
        <f t="shared" si="1271"/>
        <v xml:space="preserve">   </v>
      </c>
    </row>
    <row r="3297" spans="1:75" x14ac:dyDescent="0.25">
      <c r="A3297" s="134">
        <f t="shared" si="1270"/>
        <v>0</v>
      </c>
      <c r="BW3297" s="136" t="str">
        <f t="shared" si="1271"/>
        <v xml:space="preserve">   </v>
      </c>
    </row>
    <row r="3298" spans="1:75" x14ac:dyDescent="0.25">
      <c r="A3298" s="134">
        <f t="shared" si="1270"/>
        <v>0</v>
      </c>
      <c r="BW3298" s="136" t="str">
        <f t="shared" si="1271"/>
        <v xml:space="preserve">   </v>
      </c>
    </row>
    <row r="3299" spans="1:75" x14ac:dyDescent="0.25">
      <c r="A3299" s="134">
        <f t="shared" si="1270"/>
        <v>0</v>
      </c>
      <c r="BW3299" s="136" t="str">
        <f t="shared" si="1271"/>
        <v xml:space="preserve">   </v>
      </c>
    </row>
    <row r="3300" spans="1:75" x14ac:dyDescent="0.25">
      <c r="A3300" s="134">
        <f t="shared" si="1270"/>
        <v>0</v>
      </c>
      <c r="BW3300" s="136" t="str">
        <f t="shared" si="1271"/>
        <v xml:space="preserve">   </v>
      </c>
    </row>
    <row r="3301" spans="1:75" x14ac:dyDescent="0.25">
      <c r="A3301" s="134">
        <f t="shared" si="1270"/>
        <v>0</v>
      </c>
      <c r="BW3301" s="136" t="str">
        <f t="shared" si="1271"/>
        <v xml:space="preserve">   </v>
      </c>
    </row>
    <row r="3302" spans="1:75" x14ac:dyDescent="0.25">
      <c r="A3302" s="134">
        <f t="shared" si="1270"/>
        <v>0</v>
      </c>
      <c r="BW3302" s="136" t="str">
        <f t="shared" si="1271"/>
        <v xml:space="preserve">   </v>
      </c>
    </row>
    <row r="3303" spans="1:75" x14ac:dyDescent="0.25">
      <c r="A3303" s="134">
        <f t="shared" si="1270"/>
        <v>0</v>
      </c>
      <c r="BW3303" s="136" t="str">
        <f t="shared" si="1271"/>
        <v xml:space="preserve">   </v>
      </c>
    </row>
    <row r="3304" spans="1:75" x14ac:dyDescent="0.25">
      <c r="A3304" s="134">
        <f t="shared" si="1270"/>
        <v>0</v>
      </c>
      <c r="BW3304" s="136" t="str">
        <f t="shared" si="1271"/>
        <v xml:space="preserve">   </v>
      </c>
    </row>
    <row r="3305" spans="1:75" x14ac:dyDescent="0.25">
      <c r="A3305" s="134">
        <f t="shared" si="1270"/>
        <v>0</v>
      </c>
      <c r="BW3305" s="136" t="str">
        <f t="shared" si="1271"/>
        <v xml:space="preserve">   </v>
      </c>
    </row>
    <row r="3306" spans="1:75" x14ac:dyDescent="0.25">
      <c r="A3306" s="134">
        <f t="shared" si="1270"/>
        <v>0</v>
      </c>
      <c r="BW3306" s="136" t="str">
        <f t="shared" si="1271"/>
        <v xml:space="preserve">   </v>
      </c>
    </row>
    <row r="3307" spans="1:75" x14ac:dyDescent="0.25">
      <c r="A3307" s="134">
        <f t="shared" si="1270"/>
        <v>0</v>
      </c>
      <c r="BW3307" s="136" t="str">
        <f t="shared" si="1271"/>
        <v xml:space="preserve">   </v>
      </c>
    </row>
    <row r="3308" spans="1:75" x14ac:dyDescent="0.25">
      <c r="A3308" s="134">
        <f t="shared" si="1270"/>
        <v>0</v>
      </c>
      <c r="BW3308" s="136" t="str">
        <f t="shared" si="1271"/>
        <v xml:space="preserve">   </v>
      </c>
    </row>
    <row r="3309" spans="1:75" x14ac:dyDescent="0.25">
      <c r="A3309" s="134">
        <f t="shared" si="1270"/>
        <v>0</v>
      </c>
      <c r="BW3309" s="136" t="str">
        <f t="shared" si="1271"/>
        <v xml:space="preserve">   </v>
      </c>
    </row>
    <row r="3310" spans="1:75" x14ac:dyDescent="0.25">
      <c r="A3310" s="134">
        <f t="shared" si="1270"/>
        <v>0</v>
      </c>
      <c r="BW3310" s="136" t="str">
        <f t="shared" si="1271"/>
        <v xml:space="preserve">   </v>
      </c>
    </row>
    <row r="3311" spans="1:75" x14ac:dyDescent="0.25">
      <c r="A3311" s="134">
        <f t="shared" si="1270"/>
        <v>0</v>
      </c>
      <c r="BW3311" s="136" t="str">
        <f t="shared" si="1271"/>
        <v xml:space="preserve">   </v>
      </c>
    </row>
    <row r="3312" spans="1:75" x14ac:dyDescent="0.25">
      <c r="A3312" s="134">
        <f t="shared" si="1270"/>
        <v>0</v>
      </c>
      <c r="BW3312" s="136" t="str">
        <f t="shared" si="1271"/>
        <v xml:space="preserve">   </v>
      </c>
    </row>
    <row r="3313" spans="1:75" x14ac:dyDescent="0.25">
      <c r="A3313" s="134">
        <f t="shared" si="1270"/>
        <v>0</v>
      </c>
      <c r="BW3313" s="136" t="str">
        <f t="shared" si="1271"/>
        <v xml:space="preserve">   </v>
      </c>
    </row>
    <row r="3314" spans="1:75" x14ac:dyDescent="0.25">
      <c r="A3314" s="134">
        <f t="shared" si="1270"/>
        <v>0</v>
      </c>
      <c r="BW3314" s="136" t="str">
        <f t="shared" si="1271"/>
        <v xml:space="preserve">   </v>
      </c>
    </row>
    <row r="3315" spans="1:75" x14ac:dyDescent="0.25">
      <c r="A3315" s="134">
        <f t="shared" ref="A3315:A3378" si="1272">CN3315</f>
        <v>0</v>
      </c>
      <c r="BW3315" s="136" t="str">
        <f t="shared" si="1271"/>
        <v xml:space="preserve">   </v>
      </c>
    </row>
    <row r="3316" spans="1:75" x14ac:dyDescent="0.25">
      <c r="A3316" s="134">
        <f t="shared" si="1272"/>
        <v>0</v>
      </c>
      <c r="BW3316" s="136" t="str">
        <f t="shared" si="1271"/>
        <v xml:space="preserve">   </v>
      </c>
    </row>
    <row r="3317" spans="1:75" x14ac:dyDescent="0.25">
      <c r="A3317" s="134">
        <f t="shared" si="1272"/>
        <v>0</v>
      </c>
      <c r="BW3317" s="136" t="str">
        <f t="shared" si="1271"/>
        <v xml:space="preserve">   </v>
      </c>
    </row>
    <row r="3318" spans="1:75" x14ac:dyDescent="0.25">
      <c r="A3318" s="134">
        <f t="shared" si="1272"/>
        <v>0</v>
      </c>
      <c r="BW3318" s="136" t="str">
        <f t="shared" si="1271"/>
        <v xml:space="preserve">   </v>
      </c>
    </row>
    <row r="3319" spans="1:75" x14ac:dyDescent="0.25">
      <c r="A3319" s="134">
        <f t="shared" si="1272"/>
        <v>0</v>
      </c>
      <c r="BW3319" s="136" t="str">
        <f t="shared" si="1271"/>
        <v xml:space="preserve">   </v>
      </c>
    </row>
    <row r="3320" spans="1:75" x14ac:dyDescent="0.25">
      <c r="A3320" s="134">
        <f t="shared" si="1272"/>
        <v>0</v>
      </c>
      <c r="BW3320" s="136" t="str">
        <f t="shared" si="1271"/>
        <v xml:space="preserve">   </v>
      </c>
    </row>
    <row r="3321" spans="1:75" x14ac:dyDescent="0.25">
      <c r="A3321" s="134">
        <f t="shared" si="1272"/>
        <v>0</v>
      </c>
      <c r="BW3321" s="136" t="str">
        <f t="shared" si="1271"/>
        <v xml:space="preserve">   </v>
      </c>
    </row>
    <row r="3322" spans="1:75" x14ac:dyDescent="0.25">
      <c r="A3322" s="134">
        <f t="shared" si="1272"/>
        <v>0</v>
      </c>
      <c r="BW3322" s="136" t="str">
        <f t="shared" si="1271"/>
        <v xml:space="preserve">   </v>
      </c>
    </row>
    <row r="3323" spans="1:75" x14ac:dyDescent="0.25">
      <c r="A3323" s="134">
        <f t="shared" si="1272"/>
        <v>0</v>
      </c>
      <c r="BW3323" s="136" t="str">
        <f t="shared" si="1271"/>
        <v xml:space="preserve">   </v>
      </c>
    </row>
    <row r="3324" spans="1:75" x14ac:dyDescent="0.25">
      <c r="A3324" s="134">
        <f t="shared" si="1272"/>
        <v>0</v>
      </c>
      <c r="BW3324" s="136" t="str">
        <f t="shared" si="1271"/>
        <v xml:space="preserve">   </v>
      </c>
    </row>
    <row r="3325" spans="1:75" x14ac:dyDescent="0.25">
      <c r="A3325" s="134">
        <f t="shared" si="1272"/>
        <v>0</v>
      </c>
      <c r="BW3325" s="136" t="str">
        <f t="shared" si="1271"/>
        <v xml:space="preserve">   </v>
      </c>
    </row>
    <row r="3326" spans="1:75" x14ac:dyDescent="0.25">
      <c r="A3326" s="134">
        <f t="shared" si="1272"/>
        <v>0</v>
      </c>
      <c r="BW3326" s="136" t="str">
        <f t="shared" si="1271"/>
        <v xml:space="preserve">   </v>
      </c>
    </row>
    <row r="3327" spans="1:75" x14ac:dyDescent="0.25">
      <c r="A3327" s="134">
        <f t="shared" si="1272"/>
        <v>0</v>
      </c>
      <c r="BW3327" s="136" t="str">
        <f t="shared" si="1271"/>
        <v xml:space="preserve">   </v>
      </c>
    </row>
    <row r="3328" spans="1:75" x14ac:dyDescent="0.25">
      <c r="A3328" s="134">
        <f t="shared" si="1272"/>
        <v>0</v>
      </c>
      <c r="BW3328" s="136" t="str">
        <f t="shared" si="1271"/>
        <v xml:space="preserve">   </v>
      </c>
    </row>
    <row r="3329" spans="1:75" x14ac:dyDescent="0.25">
      <c r="A3329" s="134">
        <f t="shared" si="1272"/>
        <v>0</v>
      </c>
      <c r="BW3329" s="136" t="str">
        <f t="shared" si="1271"/>
        <v xml:space="preserve">   </v>
      </c>
    </row>
    <row r="3330" spans="1:75" x14ac:dyDescent="0.25">
      <c r="A3330" s="134">
        <f t="shared" si="1272"/>
        <v>0</v>
      </c>
      <c r="BW3330" s="136" t="str">
        <f t="shared" si="1271"/>
        <v xml:space="preserve">   </v>
      </c>
    </row>
    <row r="3331" spans="1:75" x14ac:dyDescent="0.25">
      <c r="A3331" s="134">
        <f t="shared" si="1272"/>
        <v>0</v>
      </c>
      <c r="BW3331" s="136" t="str">
        <f t="shared" ref="BW3331:BW3394" si="1273">CONCATENATE(CJ3331," ",CK3331," ",CL3331," ",DV3331)</f>
        <v xml:space="preserve">   </v>
      </c>
    </row>
    <row r="3332" spans="1:75" x14ac:dyDescent="0.25">
      <c r="A3332" s="134">
        <f t="shared" si="1272"/>
        <v>0</v>
      </c>
      <c r="BW3332" s="136" t="str">
        <f t="shared" si="1273"/>
        <v xml:space="preserve">   </v>
      </c>
    </row>
    <row r="3333" spans="1:75" x14ac:dyDescent="0.25">
      <c r="A3333" s="134">
        <f t="shared" si="1272"/>
        <v>0</v>
      </c>
      <c r="BW3333" s="136" t="str">
        <f t="shared" si="1273"/>
        <v xml:space="preserve">   </v>
      </c>
    </row>
    <row r="3334" spans="1:75" x14ac:dyDescent="0.25">
      <c r="A3334" s="134">
        <f t="shared" si="1272"/>
        <v>0</v>
      </c>
      <c r="BW3334" s="136" t="str">
        <f t="shared" si="1273"/>
        <v xml:space="preserve">   </v>
      </c>
    </row>
    <row r="3335" spans="1:75" x14ac:dyDescent="0.25">
      <c r="A3335" s="134">
        <f t="shared" si="1272"/>
        <v>0</v>
      </c>
      <c r="BW3335" s="136" t="str">
        <f t="shared" si="1273"/>
        <v xml:space="preserve">   </v>
      </c>
    </row>
    <row r="3336" spans="1:75" x14ac:dyDescent="0.25">
      <c r="A3336" s="134">
        <f t="shared" si="1272"/>
        <v>0</v>
      </c>
      <c r="BW3336" s="136" t="str">
        <f t="shared" si="1273"/>
        <v xml:space="preserve">   </v>
      </c>
    </row>
    <row r="3337" spans="1:75" x14ac:dyDescent="0.25">
      <c r="A3337" s="134">
        <f t="shared" si="1272"/>
        <v>0</v>
      </c>
      <c r="BW3337" s="136" t="str">
        <f t="shared" si="1273"/>
        <v xml:space="preserve">   </v>
      </c>
    </row>
    <row r="3338" spans="1:75" x14ac:dyDescent="0.25">
      <c r="A3338" s="134">
        <f t="shared" si="1272"/>
        <v>0</v>
      </c>
      <c r="BW3338" s="136" t="str">
        <f t="shared" si="1273"/>
        <v xml:space="preserve">   </v>
      </c>
    </row>
    <row r="3339" spans="1:75" x14ac:dyDescent="0.25">
      <c r="A3339" s="134">
        <f t="shared" si="1272"/>
        <v>0</v>
      </c>
      <c r="BW3339" s="136" t="str">
        <f t="shared" si="1273"/>
        <v xml:space="preserve">   </v>
      </c>
    </row>
    <row r="3340" spans="1:75" x14ac:dyDescent="0.25">
      <c r="A3340" s="134">
        <f t="shared" si="1272"/>
        <v>0</v>
      </c>
      <c r="BW3340" s="136" t="str">
        <f t="shared" si="1273"/>
        <v xml:space="preserve">   </v>
      </c>
    </row>
    <row r="3341" spans="1:75" x14ac:dyDescent="0.25">
      <c r="A3341" s="134">
        <f t="shared" si="1272"/>
        <v>0</v>
      </c>
      <c r="BW3341" s="136" t="str">
        <f t="shared" si="1273"/>
        <v xml:space="preserve">   </v>
      </c>
    </row>
    <row r="3342" spans="1:75" x14ac:dyDescent="0.25">
      <c r="A3342" s="134">
        <f t="shared" si="1272"/>
        <v>0</v>
      </c>
      <c r="BW3342" s="136" t="str">
        <f t="shared" si="1273"/>
        <v xml:space="preserve">   </v>
      </c>
    </row>
    <row r="3343" spans="1:75" x14ac:dyDescent="0.25">
      <c r="A3343" s="134">
        <f t="shared" si="1272"/>
        <v>0</v>
      </c>
      <c r="BW3343" s="136" t="str">
        <f t="shared" si="1273"/>
        <v xml:space="preserve">   </v>
      </c>
    </row>
    <row r="3344" spans="1:75" x14ac:dyDescent="0.25">
      <c r="A3344" s="134">
        <f t="shared" si="1272"/>
        <v>0</v>
      </c>
      <c r="BW3344" s="136" t="str">
        <f t="shared" si="1273"/>
        <v xml:space="preserve">   </v>
      </c>
    </row>
    <row r="3345" spans="1:75" x14ac:dyDescent="0.25">
      <c r="A3345" s="134">
        <f t="shared" si="1272"/>
        <v>0</v>
      </c>
      <c r="BW3345" s="136" t="str">
        <f t="shared" si="1273"/>
        <v xml:space="preserve">   </v>
      </c>
    </row>
    <row r="3346" spans="1:75" x14ac:dyDescent="0.25">
      <c r="A3346" s="134">
        <f t="shared" si="1272"/>
        <v>0</v>
      </c>
      <c r="BW3346" s="136" t="str">
        <f t="shared" si="1273"/>
        <v xml:space="preserve">   </v>
      </c>
    </row>
    <row r="3347" spans="1:75" x14ac:dyDescent="0.25">
      <c r="A3347" s="134">
        <f t="shared" si="1272"/>
        <v>0</v>
      </c>
      <c r="BW3347" s="136" t="str">
        <f t="shared" si="1273"/>
        <v xml:space="preserve">   </v>
      </c>
    </row>
    <row r="3348" spans="1:75" x14ac:dyDescent="0.25">
      <c r="A3348" s="134">
        <f t="shared" si="1272"/>
        <v>0</v>
      </c>
      <c r="BW3348" s="136" t="str">
        <f t="shared" si="1273"/>
        <v xml:space="preserve">   </v>
      </c>
    </row>
    <row r="3349" spans="1:75" x14ac:dyDescent="0.25">
      <c r="A3349" s="134">
        <f t="shared" si="1272"/>
        <v>0</v>
      </c>
      <c r="BW3349" s="136" t="str">
        <f t="shared" si="1273"/>
        <v xml:space="preserve">   </v>
      </c>
    </row>
    <row r="3350" spans="1:75" x14ac:dyDescent="0.25">
      <c r="A3350" s="134">
        <f t="shared" si="1272"/>
        <v>0</v>
      </c>
      <c r="BW3350" s="136" t="str">
        <f t="shared" si="1273"/>
        <v xml:space="preserve">   </v>
      </c>
    </row>
    <row r="3351" spans="1:75" x14ac:dyDescent="0.25">
      <c r="A3351" s="134">
        <f t="shared" si="1272"/>
        <v>0</v>
      </c>
      <c r="BW3351" s="136" t="str">
        <f t="shared" si="1273"/>
        <v xml:space="preserve">   </v>
      </c>
    </row>
    <row r="3352" spans="1:75" x14ac:dyDescent="0.25">
      <c r="A3352" s="134">
        <f t="shared" si="1272"/>
        <v>0</v>
      </c>
      <c r="BW3352" s="136" t="str">
        <f t="shared" si="1273"/>
        <v xml:space="preserve">   </v>
      </c>
    </row>
    <row r="3353" spans="1:75" x14ac:dyDescent="0.25">
      <c r="A3353" s="134">
        <f t="shared" si="1272"/>
        <v>0</v>
      </c>
      <c r="BW3353" s="136" t="str">
        <f t="shared" si="1273"/>
        <v xml:space="preserve">   </v>
      </c>
    </row>
    <row r="3354" spans="1:75" x14ac:dyDescent="0.25">
      <c r="A3354" s="134">
        <f t="shared" si="1272"/>
        <v>0</v>
      </c>
      <c r="BW3354" s="136" t="str">
        <f t="shared" si="1273"/>
        <v xml:space="preserve">   </v>
      </c>
    </row>
    <row r="3355" spans="1:75" x14ac:dyDescent="0.25">
      <c r="A3355" s="134">
        <f t="shared" si="1272"/>
        <v>0</v>
      </c>
      <c r="BW3355" s="136" t="str">
        <f t="shared" si="1273"/>
        <v xml:space="preserve">   </v>
      </c>
    </row>
    <row r="3356" spans="1:75" x14ac:dyDescent="0.25">
      <c r="A3356" s="134">
        <f t="shared" si="1272"/>
        <v>0</v>
      </c>
      <c r="BW3356" s="136" t="str">
        <f t="shared" si="1273"/>
        <v xml:space="preserve">   </v>
      </c>
    </row>
    <row r="3357" spans="1:75" x14ac:dyDescent="0.25">
      <c r="A3357" s="134">
        <f t="shared" si="1272"/>
        <v>0</v>
      </c>
      <c r="BW3357" s="136" t="str">
        <f t="shared" si="1273"/>
        <v xml:space="preserve">   </v>
      </c>
    </row>
    <row r="3358" spans="1:75" x14ac:dyDescent="0.25">
      <c r="A3358" s="134">
        <f t="shared" si="1272"/>
        <v>0</v>
      </c>
      <c r="BW3358" s="136" t="str">
        <f t="shared" si="1273"/>
        <v xml:space="preserve">   </v>
      </c>
    </row>
    <row r="3359" spans="1:75" x14ac:dyDescent="0.25">
      <c r="A3359" s="134">
        <f t="shared" si="1272"/>
        <v>0</v>
      </c>
      <c r="BW3359" s="136" t="str">
        <f t="shared" si="1273"/>
        <v xml:space="preserve">   </v>
      </c>
    </row>
    <row r="3360" spans="1:75" x14ac:dyDescent="0.25">
      <c r="A3360" s="134">
        <f t="shared" si="1272"/>
        <v>0</v>
      </c>
      <c r="BW3360" s="136" t="str">
        <f t="shared" si="1273"/>
        <v xml:space="preserve">   </v>
      </c>
    </row>
    <row r="3361" spans="1:75" x14ac:dyDescent="0.25">
      <c r="A3361" s="134">
        <f t="shared" si="1272"/>
        <v>0</v>
      </c>
      <c r="BW3361" s="136" t="str">
        <f t="shared" si="1273"/>
        <v xml:space="preserve">   </v>
      </c>
    </row>
    <row r="3362" spans="1:75" x14ac:dyDescent="0.25">
      <c r="A3362" s="134">
        <f t="shared" si="1272"/>
        <v>0</v>
      </c>
      <c r="BW3362" s="136" t="str">
        <f t="shared" si="1273"/>
        <v xml:space="preserve">   </v>
      </c>
    </row>
    <row r="3363" spans="1:75" x14ac:dyDescent="0.25">
      <c r="A3363" s="134">
        <f t="shared" si="1272"/>
        <v>0</v>
      </c>
      <c r="BW3363" s="136" t="str">
        <f t="shared" si="1273"/>
        <v xml:space="preserve">   </v>
      </c>
    </row>
    <row r="3364" spans="1:75" x14ac:dyDescent="0.25">
      <c r="A3364" s="134">
        <f t="shared" si="1272"/>
        <v>0</v>
      </c>
      <c r="BW3364" s="136" t="str">
        <f t="shared" si="1273"/>
        <v xml:space="preserve">   </v>
      </c>
    </row>
    <row r="3365" spans="1:75" x14ac:dyDescent="0.25">
      <c r="A3365" s="134">
        <f t="shared" si="1272"/>
        <v>0</v>
      </c>
      <c r="BW3365" s="136" t="str">
        <f t="shared" si="1273"/>
        <v xml:space="preserve">   </v>
      </c>
    </row>
    <row r="3366" spans="1:75" x14ac:dyDescent="0.25">
      <c r="A3366" s="134">
        <f t="shared" si="1272"/>
        <v>0</v>
      </c>
      <c r="BW3366" s="136" t="str">
        <f t="shared" si="1273"/>
        <v xml:space="preserve">   </v>
      </c>
    </row>
    <row r="3367" spans="1:75" x14ac:dyDescent="0.25">
      <c r="A3367" s="134">
        <f t="shared" si="1272"/>
        <v>0</v>
      </c>
      <c r="BW3367" s="136" t="str">
        <f t="shared" si="1273"/>
        <v xml:space="preserve">   </v>
      </c>
    </row>
    <row r="3368" spans="1:75" x14ac:dyDescent="0.25">
      <c r="A3368" s="134">
        <f t="shared" si="1272"/>
        <v>0</v>
      </c>
      <c r="BW3368" s="136" t="str">
        <f t="shared" si="1273"/>
        <v xml:space="preserve">   </v>
      </c>
    </row>
    <row r="3369" spans="1:75" x14ac:dyDescent="0.25">
      <c r="A3369" s="134">
        <f t="shared" si="1272"/>
        <v>0</v>
      </c>
      <c r="BW3369" s="136" t="str">
        <f t="shared" si="1273"/>
        <v xml:space="preserve">   </v>
      </c>
    </row>
    <row r="3370" spans="1:75" x14ac:dyDescent="0.25">
      <c r="A3370" s="134">
        <f t="shared" si="1272"/>
        <v>0</v>
      </c>
      <c r="BW3370" s="136" t="str">
        <f t="shared" si="1273"/>
        <v xml:space="preserve">   </v>
      </c>
    </row>
    <row r="3371" spans="1:75" x14ac:dyDescent="0.25">
      <c r="A3371" s="134">
        <f t="shared" si="1272"/>
        <v>0</v>
      </c>
      <c r="BW3371" s="136" t="str">
        <f t="shared" si="1273"/>
        <v xml:space="preserve">   </v>
      </c>
    </row>
    <row r="3372" spans="1:75" x14ac:dyDescent="0.25">
      <c r="A3372" s="134">
        <f t="shared" si="1272"/>
        <v>0</v>
      </c>
      <c r="BW3372" s="136" t="str">
        <f t="shared" si="1273"/>
        <v xml:space="preserve">   </v>
      </c>
    </row>
    <row r="3373" spans="1:75" x14ac:dyDescent="0.25">
      <c r="A3373" s="134">
        <f t="shared" si="1272"/>
        <v>0</v>
      </c>
      <c r="BW3373" s="136" t="str">
        <f t="shared" si="1273"/>
        <v xml:space="preserve">   </v>
      </c>
    </row>
    <row r="3374" spans="1:75" x14ac:dyDescent="0.25">
      <c r="A3374" s="134">
        <f t="shared" si="1272"/>
        <v>0</v>
      </c>
      <c r="BW3374" s="136" t="str">
        <f t="shared" si="1273"/>
        <v xml:space="preserve">   </v>
      </c>
    </row>
    <row r="3375" spans="1:75" x14ac:dyDescent="0.25">
      <c r="A3375" s="134">
        <f t="shared" si="1272"/>
        <v>0</v>
      </c>
      <c r="BW3375" s="136" t="str">
        <f t="shared" si="1273"/>
        <v xml:space="preserve">   </v>
      </c>
    </row>
    <row r="3376" spans="1:75" x14ac:dyDescent="0.25">
      <c r="A3376" s="134">
        <f t="shared" si="1272"/>
        <v>0</v>
      </c>
      <c r="BW3376" s="136" t="str">
        <f t="shared" si="1273"/>
        <v xml:space="preserve">   </v>
      </c>
    </row>
    <row r="3377" spans="1:75" x14ac:dyDescent="0.25">
      <c r="A3377" s="134">
        <f t="shared" si="1272"/>
        <v>0</v>
      </c>
      <c r="BW3377" s="136" t="str">
        <f t="shared" si="1273"/>
        <v xml:space="preserve">   </v>
      </c>
    </row>
    <row r="3378" spans="1:75" x14ac:dyDescent="0.25">
      <c r="A3378" s="134">
        <f t="shared" si="1272"/>
        <v>0</v>
      </c>
      <c r="BW3378" s="136" t="str">
        <f t="shared" si="1273"/>
        <v xml:space="preserve">   </v>
      </c>
    </row>
    <row r="3379" spans="1:75" x14ac:dyDescent="0.25">
      <c r="A3379" s="134">
        <f t="shared" ref="A3379:A3442" si="1274">CN3379</f>
        <v>0</v>
      </c>
      <c r="BW3379" s="136" t="str">
        <f t="shared" si="1273"/>
        <v xml:space="preserve">   </v>
      </c>
    </row>
    <row r="3380" spans="1:75" x14ac:dyDescent="0.25">
      <c r="A3380" s="134">
        <f t="shared" si="1274"/>
        <v>0</v>
      </c>
      <c r="BW3380" s="136" t="str">
        <f t="shared" si="1273"/>
        <v xml:space="preserve">   </v>
      </c>
    </row>
    <row r="3381" spans="1:75" x14ac:dyDescent="0.25">
      <c r="A3381" s="134">
        <f t="shared" si="1274"/>
        <v>0</v>
      </c>
      <c r="BW3381" s="136" t="str">
        <f t="shared" si="1273"/>
        <v xml:space="preserve">   </v>
      </c>
    </row>
    <row r="3382" spans="1:75" x14ac:dyDescent="0.25">
      <c r="A3382" s="134">
        <f t="shared" si="1274"/>
        <v>0</v>
      </c>
      <c r="BW3382" s="136" t="str">
        <f t="shared" si="1273"/>
        <v xml:space="preserve">   </v>
      </c>
    </row>
    <row r="3383" spans="1:75" x14ac:dyDescent="0.25">
      <c r="A3383" s="134">
        <f t="shared" si="1274"/>
        <v>0</v>
      </c>
      <c r="BW3383" s="136" t="str">
        <f t="shared" si="1273"/>
        <v xml:space="preserve">   </v>
      </c>
    </row>
    <row r="3384" spans="1:75" x14ac:dyDescent="0.25">
      <c r="A3384" s="134">
        <f t="shared" si="1274"/>
        <v>0</v>
      </c>
      <c r="BW3384" s="136" t="str">
        <f t="shared" si="1273"/>
        <v xml:space="preserve">   </v>
      </c>
    </row>
    <row r="3385" spans="1:75" x14ac:dyDescent="0.25">
      <c r="A3385" s="134">
        <f t="shared" si="1274"/>
        <v>0</v>
      </c>
      <c r="BW3385" s="136" t="str">
        <f t="shared" si="1273"/>
        <v xml:space="preserve">   </v>
      </c>
    </row>
    <row r="3386" spans="1:75" x14ac:dyDescent="0.25">
      <c r="A3386" s="134">
        <f t="shared" si="1274"/>
        <v>0</v>
      </c>
      <c r="BW3386" s="136" t="str">
        <f t="shared" si="1273"/>
        <v xml:space="preserve">   </v>
      </c>
    </row>
    <row r="3387" spans="1:75" x14ac:dyDescent="0.25">
      <c r="A3387" s="134">
        <f t="shared" si="1274"/>
        <v>0</v>
      </c>
      <c r="BW3387" s="136" t="str">
        <f t="shared" si="1273"/>
        <v xml:space="preserve">   </v>
      </c>
    </row>
    <row r="3388" spans="1:75" x14ac:dyDescent="0.25">
      <c r="A3388" s="134">
        <f t="shared" si="1274"/>
        <v>0</v>
      </c>
      <c r="BW3388" s="136" t="str">
        <f t="shared" si="1273"/>
        <v xml:space="preserve">   </v>
      </c>
    </row>
    <row r="3389" spans="1:75" x14ac:dyDescent="0.25">
      <c r="A3389" s="134">
        <f t="shared" si="1274"/>
        <v>0</v>
      </c>
      <c r="BW3389" s="136" t="str">
        <f t="shared" si="1273"/>
        <v xml:space="preserve">   </v>
      </c>
    </row>
    <row r="3390" spans="1:75" x14ac:dyDescent="0.25">
      <c r="A3390" s="134">
        <f t="shared" si="1274"/>
        <v>0</v>
      </c>
      <c r="BW3390" s="136" t="str">
        <f t="shared" si="1273"/>
        <v xml:space="preserve">   </v>
      </c>
    </row>
    <row r="3391" spans="1:75" x14ac:dyDescent="0.25">
      <c r="A3391" s="134">
        <f t="shared" si="1274"/>
        <v>0</v>
      </c>
      <c r="BW3391" s="136" t="str">
        <f t="shared" si="1273"/>
        <v xml:space="preserve">   </v>
      </c>
    </row>
    <row r="3392" spans="1:75" x14ac:dyDescent="0.25">
      <c r="A3392" s="134">
        <f t="shared" si="1274"/>
        <v>0</v>
      </c>
      <c r="BW3392" s="136" t="str">
        <f t="shared" si="1273"/>
        <v xml:space="preserve">   </v>
      </c>
    </row>
    <row r="3393" spans="1:75" x14ac:dyDescent="0.25">
      <c r="A3393" s="134">
        <f t="shared" si="1274"/>
        <v>0</v>
      </c>
      <c r="BW3393" s="136" t="str">
        <f t="shared" si="1273"/>
        <v xml:space="preserve">   </v>
      </c>
    </row>
    <row r="3394" spans="1:75" x14ac:dyDescent="0.25">
      <c r="A3394" s="134">
        <f t="shared" si="1274"/>
        <v>0</v>
      </c>
      <c r="BW3394" s="136" t="str">
        <f t="shared" si="1273"/>
        <v xml:space="preserve">   </v>
      </c>
    </row>
    <row r="3395" spans="1:75" x14ac:dyDescent="0.25">
      <c r="A3395" s="134">
        <f t="shared" si="1274"/>
        <v>0</v>
      </c>
      <c r="BW3395" s="136" t="str">
        <f t="shared" ref="BW3395:BW3458" si="1275">CONCATENATE(CJ3395," ",CK3395," ",CL3395," ",DV3395)</f>
        <v xml:space="preserve">   </v>
      </c>
    </row>
    <row r="3396" spans="1:75" x14ac:dyDescent="0.25">
      <c r="A3396" s="134">
        <f t="shared" si="1274"/>
        <v>0</v>
      </c>
      <c r="BW3396" s="136" t="str">
        <f t="shared" si="1275"/>
        <v xml:space="preserve">   </v>
      </c>
    </row>
    <row r="3397" spans="1:75" x14ac:dyDescent="0.25">
      <c r="A3397" s="134">
        <f t="shared" si="1274"/>
        <v>0</v>
      </c>
      <c r="BW3397" s="136" t="str">
        <f t="shared" si="1275"/>
        <v xml:space="preserve">   </v>
      </c>
    </row>
    <row r="3398" spans="1:75" x14ac:dyDescent="0.25">
      <c r="A3398" s="134">
        <f t="shared" si="1274"/>
        <v>0</v>
      </c>
      <c r="BW3398" s="136" t="str">
        <f t="shared" si="1275"/>
        <v xml:space="preserve">   </v>
      </c>
    </row>
    <row r="3399" spans="1:75" x14ac:dyDescent="0.25">
      <c r="A3399" s="134">
        <f t="shared" si="1274"/>
        <v>0</v>
      </c>
      <c r="BW3399" s="136" t="str">
        <f t="shared" si="1275"/>
        <v xml:space="preserve">   </v>
      </c>
    </row>
    <row r="3400" spans="1:75" x14ac:dyDescent="0.25">
      <c r="A3400" s="134">
        <f t="shared" si="1274"/>
        <v>0</v>
      </c>
      <c r="BW3400" s="136" t="str">
        <f t="shared" si="1275"/>
        <v xml:space="preserve">   </v>
      </c>
    </row>
    <row r="3401" spans="1:75" x14ac:dyDescent="0.25">
      <c r="A3401" s="134">
        <f t="shared" si="1274"/>
        <v>0</v>
      </c>
      <c r="BW3401" s="136" t="str">
        <f t="shared" si="1275"/>
        <v xml:space="preserve">   </v>
      </c>
    </row>
    <row r="3402" spans="1:75" x14ac:dyDescent="0.25">
      <c r="A3402" s="134">
        <f t="shared" si="1274"/>
        <v>0</v>
      </c>
      <c r="BW3402" s="136" t="str">
        <f t="shared" si="1275"/>
        <v xml:space="preserve">   </v>
      </c>
    </row>
    <row r="3403" spans="1:75" x14ac:dyDescent="0.25">
      <c r="A3403" s="134">
        <f t="shared" si="1274"/>
        <v>0</v>
      </c>
      <c r="BW3403" s="136" t="str">
        <f t="shared" si="1275"/>
        <v xml:space="preserve">   </v>
      </c>
    </row>
    <row r="3404" spans="1:75" x14ac:dyDescent="0.25">
      <c r="A3404" s="134">
        <f t="shared" si="1274"/>
        <v>0</v>
      </c>
      <c r="BW3404" s="136" t="str">
        <f t="shared" si="1275"/>
        <v xml:space="preserve">   </v>
      </c>
    </row>
    <row r="3405" spans="1:75" x14ac:dyDescent="0.25">
      <c r="A3405" s="134">
        <f t="shared" si="1274"/>
        <v>0</v>
      </c>
      <c r="BW3405" s="136" t="str">
        <f t="shared" si="1275"/>
        <v xml:space="preserve">   </v>
      </c>
    </row>
    <row r="3406" spans="1:75" x14ac:dyDescent="0.25">
      <c r="A3406" s="134">
        <f t="shared" si="1274"/>
        <v>0</v>
      </c>
      <c r="BW3406" s="136" t="str">
        <f t="shared" si="1275"/>
        <v xml:space="preserve">   </v>
      </c>
    </row>
    <row r="3407" spans="1:75" x14ac:dyDescent="0.25">
      <c r="A3407" s="134">
        <f t="shared" si="1274"/>
        <v>0</v>
      </c>
      <c r="BW3407" s="136" t="str">
        <f t="shared" si="1275"/>
        <v xml:space="preserve">   </v>
      </c>
    </row>
    <row r="3408" spans="1:75" x14ac:dyDescent="0.25">
      <c r="A3408" s="134">
        <f t="shared" si="1274"/>
        <v>0</v>
      </c>
      <c r="BW3408" s="136" t="str">
        <f t="shared" si="1275"/>
        <v xml:space="preserve">   </v>
      </c>
    </row>
    <row r="3409" spans="1:75" x14ac:dyDescent="0.25">
      <c r="A3409" s="134">
        <f t="shared" si="1274"/>
        <v>0</v>
      </c>
      <c r="BW3409" s="136" t="str">
        <f t="shared" si="1275"/>
        <v xml:space="preserve">   </v>
      </c>
    </row>
    <row r="3410" spans="1:75" x14ac:dyDescent="0.25">
      <c r="A3410" s="134">
        <f t="shared" si="1274"/>
        <v>0</v>
      </c>
      <c r="BW3410" s="136" t="str">
        <f t="shared" si="1275"/>
        <v xml:space="preserve">   </v>
      </c>
    </row>
    <row r="3411" spans="1:75" x14ac:dyDescent="0.25">
      <c r="A3411" s="134">
        <f t="shared" si="1274"/>
        <v>0</v>
      </c>
      <c r="BW3411" s="136" t="str">
        <f t="shared" si="1275"/>
        <v xml:space="preserve">   </v>
      </c>
    </row>
    <row r="3412" spans="1:75" x14ac:dyDescent="0.25">
      <c r="A3412" s="134">
        <f t="shared" si="1274"/>
        <v>0</v>
      </c>
      <c r="BW3412" s="136" t="str">
        <f t="shared" si="1275"/>
        <v xml:space="preserve">   </v>
      </c>
    </row>
    <row r="3413" spans="1:75" x14ac:dyDescent="0.25">
      <c r="A3413" s="134">
        <f t="shared" si="1274"/>
        <v>0</v>
      </c>
      <c r="BW3413" s="136" t="str">
        <f t="shared" si="1275"/>
        <v xml:space="preserve">   </v>
      </c>
    </row>
    <row r="3414" spans="1:75" x14ac:dyDescent="0.25">
      <c r="A3414" s="134">
        <f t="shared" si="1274"/>
        <v>0</v>
      </c>
      <c r="BW3414" s="136" t="str">
        <f t="shared" si="1275"/>
        <v xml:space="preserve">   </v>
      </c>
    </row>
    <row r="3415" spans="1:75" x14ac:dyDescent="0.25">
      <c r="A3415" s="134">
        <f t="shared" si="1274"/>
        <v>0</v>
      </c>
      <c r="BW3415" s="136" t="str">
        <f t="shared" si="1275"/>
        <v xml:space="preserve">   </v>
      </c>
    </row>
    <row r="3416" spans="1:75" x14ac:dyDescent="0.25">
      <c r="A3416" s="134">
        <f t="shared" si="1274"/>
        <v>0</v>
      </c>
      <c r="BW3416" s="136" t="str">
        <f t="shared" si="1275"/>
        <v xml:space="preserve">   </v>
      </c>
    </row>
    <row r="3417" spans="1:75" x14ac:dyDescent="0.25">
      <c r="A3417" s="134">
        <f t="shared" si="1274"/>
        <v>0</v>
      </c>
      <c r="BW3417" s="136" t="str">
        <f t="shared" si="1275"/>
        <v xml:space="preserve">   </v>
      </c>
    </row>
    <row r="3418" spans="1:75" x14ac:dyDescent="0.25">
      <c r="A3418" s="134">
        <f t="shared" si="1274"/>
        <v>0</v>
      </c>
      <c r="BW3418" s="136" t="str">
        <f t="shared" si="1275"/>
        <v xml:space="preserve">   </v>
      </c>
    </row>
    <row r="3419" spans="1:75" x14ac:dyDescent="0.25">
      <c r="A3419" s="134">
        <f t="shared" si="1274"/>
        <v>0</v>
      </c>
      <c r="BW3419" s="136" t="str">
        <f t="shared" si="1275"/>
        <v xml:space="preserve">   </v>
      </c>
    </row>
    <row r="3420" spans="1:75" x14ac:dyDescent="0.25">
      <c r="A3420" s="134">
        <f t="shared" si="1274"/>
        <v>0</v>
      </c>
      <c r="BW3420" s="136" t="str">
        <f t="shared" si="1275"/>
        <v xml:space="preserve">   </v>
      </c>
    </row>
    <row r="3421" spans="1:75" x14ac:dyDescent="0.25">
      <c r="A3421" s="134">
        <f t="shared" si="1274"/>
        <v>0</v>
      </c>
      <c r="BW3421" s="136" t="str">
        <f t="shared" si="1275"/>
        <v xml:space="preserve">   </v>
      </c>
    </row>
    <row r="3422" spans="1:75" x14ac:dyDescent="0.25">
      <c r="A3422" s="134">
        <f t="shared" si="1274"/>
        <v>0</v>
      </c>
      <c r="BW3422" s="136" t="str">
        <f t="shared" si="1275"/>
        <v xml:space="preserve">   </v>
      </c>
    </row>
    <row r="3423" spans="1:75" x14ac:dyDescent="0.25">
      <c r="A3423" s="134">
        <f t="shared" si="1274"/>
        <v>0</v>
      </c>
      <c r="BW3423" s="136" t="str">
        <f t="shared" si="1275"/>
        <v xml:space="preserve">   </v>
      </c>
    </row>
    <row r="3424" spans="1:75" x14ac:dyDescent="0.25">
      <c r="A3424" s="134">
        <f t="shared" si="1274"/>
        <v>0</v>
      </c>
      <c r="BW3424" s="136" t="str">
        <f t="shared" si="1275"/>
        <v xml:space="preserve">   </v>
      </c>
    </row>
    <row r="3425" spans="1:75" x14ac:dyDescent="0.25">
      <c r="A3425" s="134">
        <f t="shared" si="1274"/>
        <v>0</v>
      </c>
      <c r="BW3425" s="136" t="str">
        <f t="shared" si="1275"/>
        <v xml:space="preserve">   </v>
      </c>
    </row>
    <row r="3426" spans="1:75" x14ac:dyDescent="0.25">
      <c r="A3426" s="134">
        <f t="shared" si="1274"/>
        <v>0</v>
      </c>
      <c r="BW3426" s="136" t="str">
        <f t="shared" si="1275"/>
        <v xml:space="preserve">   </v>
      </c>
    </row>
    <row r="3427" spans="1:75" x14ac:dyDescent="0.25">
      <c r="A3427" s="134">
        <f t="shared" si="1274"/>
        <v>0</v>
      </c>
      <c r="BW3427" s="136" t="str">
        <f t="shared" si="1275"/>
        <v xml:space="preserve">   </v>
      </c>
    </row>
    <row r="3428" spans="1:75" x14ac:dyDescent="0.25">
      <c r="A3428" s="134">
        <f t="shared" si="1274"/>
        <v>0</v>
      </c>
      <c r="BW3428" s="136" t="str">
        <f t="shared" si="1275"/>
        <v xml:space="preserve">   </v>
      </c>
    </row>
    <row r="3429" spans="1:75" x14ac:dyDescent="0.25">
      <c r="A3429" s="134">
        <f t="shared" si="1274"/>
        <v>0</v>
      </c>
      <c r="BW3429" s="136" t="str">
        <f t="shared" si="1275"/>
        <v xml:space="preserve">   </v>
      </c>
    </row>
    <row r="3430" spans="1:75" x14ac:dyDescent="0.25">
      <c r="A3430" s="134">
        <f t="shared" si="1274"/>
        <v>0</v>
      </c>
      <c r="BW3430" s="136" t="str">
        <f t="shared" si="1275"/>
        <v xml:space="preserve">   </v>
      </c>
    </row>
    <row r="3431" spans="1:75" x14ac:dyDescent="0.25">
      <c r="A3431" s="134">
        <f t="shared" si="1274"/>
        <v>0</v>
      </c>
      <c r="BW3431" s="136" t="str">
        <f t="shared" si="1275"/>
        <v xml:space="preserve">   </v>
      </c>
    </row>
    <row r="3432" spans="1:75" x14ac:dyDescent="0.25">
      <c r="A3432" s="134">
        <f t="shared" si="1274"/>
        <v>0</v>
      </c>
      <c r="BW3432" s="136" t="str">
        <f t="shared" si="1275"/>
        <v xml:space="preserve">   </v>
      </c>
    </row>
    <row r="3433" spans="1:75" x14ac:dyDescent="0.25">
      <c r="A3433" s="134">
        <f t="shared" si="1274"/>
        <v>0</v>
      </c>
      <c r="BW3433" s="136" t="str">
        <f t="shared" si="1275"/>
        <v xml:space="preserve">   </v>
      </c>
    </row>
    <row r="3434" spans="1:75" x14ac:dyDescent="0.25">
      <c r="A3434" s="134">
        <f t="shared" si="1274"/>
        <v>0</v>
      </c>
      <c r="BW3434" s="136" t="str">
        <f t="shared" si="1275"/>
        <v xml:space="preserve">   </v>
      </c>
    </row>
    <row r="3435" spans="1:75" x14ac:dyDescent="0.25">
      <c r="A3435" s="134">
        <f t="shared" si="1274"/>
        <v>0</v>
      </c>
      <c r="BW3435" s="136" t="str">
        <f t="shared" si="1275"/>
        <v xml:space="preserve">   </v>
      </c>
    </row>
    <row r="3436" spans="1:75" x14ac:dyDescent="0.25">
      <c r="A3436" s="134">
        <f t="shared" si="1274"/>
        <v>0</v>
      </c>
      <c r="BW3436" s="136" t="str">
        <f t="shared" si="1275"/>
        <v xml:space="preserve">   </v>
      </c>
    </row>
    <row r="3437" spans="1:75" x14ac:dyDescent="0.25">
      <c r="A3437" s="134">
        <f t="shared" si="1274"/>
        <v>0</v>
      </c>
      <c r="BW3437" s="136" t="str">
        <f t="shared" si="1275"/>
        <v xml:space="preserve">   </v>
      </c>
    </row>
    <row r="3438" spans="1:75" x14ac:dyDescent="0.25">
      <c r="A3438" s="134">
        <f t="shared" si="1274"/>
        <v>0</v>
      </c>
      <c r="BW3438" s="136" t="str">
        <f t="shared" si="1275"/>
        <v xml:space="preserve">   </v>
      </c>
    </row>
    <row r="3439" spans="1:75" x14ac:dyDescent="0.25">
      <c r="A3439" s="134">
        <f t="shared" si="1274"/>
        <v>0</v>
      </c>
      <c r="BW3439" s="136" t="str">
        <f t="shared" si="1275"/>
        <v xml:space="preserve">   </v>
      </c>
    </row>
    <row r="3440" spans="1:75" x14ac:dyDescent="0.25">
      <c r="A3440" s="134">
        <f t="shared" si="1274"/>
        <v>0</v>
      </c>
      <c r="BW3440" s="136" t="str">
        <f t="shared" si="1275"/>
        <v xml:space="preserve">   </v>
      </c>
    </row>
    <row r="3441" spans="1:75" x14ac:dyDescent="0.25">
      <c r="A3441" s="134">
        <f t="shared" si="1274"/>
        <v>0</v>
      </c>
      <c r="BW3441" s="136" t="str">
        <f t="shared" si="1275"/>
        <v xml:space="preserve">   </v>
      </c>
    </row>
    <row r="3442" spans="1:75" x14ac:dyDescent="0.25">
      <c r="A3442" s="134">
        <f t="shared" si="1274"/>
        <v>0</v>
      </c>
      <c r="BW3442" s="136" t="str">
        <f t="shared" si="1275"/>
        <v xml:space="preserve">   </v>
      </c>
    </row>
    <row r="3443" spans="1:75" x14ac:dyDescent="0.25">
      <c r="A3443" s="134">
        <f t="shared" ref="A3443:A3506" si="1276">CN3443</f>
        <v>0</v>
      </c>
      <c r="BW3443" s="136" t="str">
        <f t="shared" si="1275"/>
        <v xml:space="preserve">   </v>
      </c>
    </row>
    <row r="3444" spans="1:75" x14ac:dyDescent="0.25">
      <c r="A3444" s="134">
        <f t="shared" si="1276"/>
        <v>0</v>
      </c>
      <c r="BW3444" s="136" t="str">
        <f t="shared" si="1275"/>
        <v xml:space="preserve">   </v>
      </c>
    </row>
    <row r="3445" spans="1:75" x14ac:dyDescent="0.25">
      <c r="A3445" s="134">
        <f t="shared" si="1276"/>
        <v>0</v>
      </c>
      <c r="BW3445" s="136" t="str">
        <f t="shared" si="1275"/>
        <v xml:space="preserve">   </v>
      </c>
    </row>
    <row r="3446" spans="1:75" x14ac:dyDescent="0.25">
      <c r="A3446" s="134">
        <f t="shared" si="1276"/>
        <v>0</v>
      </c>
      <c r="BW3446" s="136" t="str">
        <f t="shared" si="1275"/>
        <v xml:space="preserve">   </v>
      </c>
    </row>
    <row r="3447" spans="1:75" x14ac:dyDescent="0.25">
      <c r="A3447" s="134">
        <f t="shared" si="1276"/>
        <v>0</v>
      </c>
      <c r="BW3447" s="136" t="str">
        <f t="shared" si="1275"/>
        <v xml:space="preserve">   </v>
      </c>
    </row>
    <row r="3448" spans="1:75" x14ac:dyDescent="0.25">
      <c r="A3448" s="134">
        <f t="shared" si="1276"/>
        <v>0</v>
      </c>
      <c r="BW3448" s="136" t="str">
        <f t="shared" si="1275"/>
        <v xml:space="preserve">   </v>
      </c>
    </row>
    <row r="3449" spans="1:75" x14ac:dyDescent="0.25">
      <c r="A3449" s="134">
        <f t="shared" si="1276"/>
        <v>0</v>
      </c>
      <c r="BW3449" s="136" t="str">
        <f t="shared" si="1275"/>
        <v xml:space="preserve">   </v>
      </c>
    </row>
    <row r="3450" spans="1:75" x14ac:dyDescent="0.25">
      <c r="A3450" s="134">
        <f t="shared" si="1276"/>
        <v>0</v>
      </c>
      <c r="BW3450" s="136" t="str">
        <f t="shared" si="1275"/>
        <v xml:space="preserve">   </v>
      </c>
    </row>
    <row r="3451" spans="1:75" x14ac:dyDescent="0.25">
      <c r="A3451" s="134">
        <f t="shared" si="1276"/>
        <v>0</v>
      </c>
      <c r="BW3451" s="136" t="str">
        <f t="shared" si="1275"/>
        <v xml:space="preserve">   </v>
      </c>
    </row>
    <row r="3452" spans="1:75" x14ac:dyDescent="0.25">
      <c r="A3452" s="134">
        <f t="shared" si="1276"/>
        <v>0</v>
      </c>
      <c r="BW3452" s="136" t="str">
        <f t="shared" si="1275"/>
        <v xml:space="preserve">   </v>
      </c>
    </row>
    <row r="3453" spans="1:75" x14ac:dyDescent="0.25">
      <c r="A3453" s="134">
        <f t="shared" si="1276"/>
        <v>0</v>
      </c>
      <c r="BW3453" s="136" t="str">
        <f t="shared" si="1275"/>
        <v xml:space="preserve">   </v>
      </c>
    </row>
    <row r="3454" spans="1:75" x14ac:dyDescent="0.25">
      <c r="A3454" s="134">
        <f t="shared" si="1276"/>
        <v>0</v>
      </c>
      <c r="BW3454" s="136" t="str">
        <f t="shared" si="1275"/>
        <v xml:space="preserve">   </v>
      </c>
    </row>
    <row r="3455" spans="1:75" x14ac:dyDescent="0.25">
      <c r="A3455" s="134">
        <f t="shared" si="1276"/>
        <v>0</v>
      </c>
      <c r="BW3455" s="136" t="str">
        <f t="shared" si="1275"/>
        <v xml:space="preserve">   </v>
      </c>
    </row>
    <row r="3456" spans="1:75" x14ac:dyDescent="0.25">
      <c r="A3456" s="134">
        <f t="shared" si="1276"/>
        <v>0</v>
      </c>
      <c r="BW3456" s="136" t="str">
        <f t="shared" si="1275"/>
        <v xml:space="preserve">   </v>
      </c>
    </row>
    <row r="3457" spans="1:75" x14ac:dyDescent="0.25">
      <c r="A3457" s="134">
        <f t="shared" si="1276"/>
        <v>0</v>
      </c>
      <c r="BW3457" s="136" t="str">
        <f t="shared" si="1275"/>
        <v xml:space="preserve">   </v>
      </c>
    </row>
    <row r="3458" spans="1:75" x14ac:dyDescent="0.25">
      <c r="A3458" s="134">
        <f t="shared" si="1276"/>
        <v>0</v>
      </c>
      <c r="BW3458" s="136" t="str">
        <f t="shared" si="1275"/>
        <v xml:space="preserve">   </v>
      </c>
    </row>
    <row r="3459" spans="1:75" x14ac:dyDescent="0.25">
      <c r="A3459" s="134">
        <f t="shared" si="1276"/>
        <v>0</v>
      </c>
      <c r="BW3459" s="136" t="str">
        <f t="shared" ref="BW3459:BW3522" si="1277">CONCATENATE(CJ3459," ",CK3459," ",CL3459," ",DV3459)</f>
        <v xml:space="preserve">   </v>
      </c>
    </row>
    <row r="3460" spans="1:75" x14ac:dyDescent="0.25">
      <c r="A3460" s="134">
        <f t="shared" si="1276"/>
        <v>0</v>
      </c>
      <c r="BW3460" s="136" t="str">
        <f t="shared" si="1277"/>
        <v xml:space="preserve">   </v>
      </c>
    </row>
    <row r="3461" spans="1:75" x14ac:dyDescent="0.25">
      <c r="A3461" s="134">
        <f t="shared" si="1276"/>
        <v>0</v>
      </c>
      <c r="BW3461" s="136" t="str">
        <f t="shared" si="1277"/>
        <v xml:space="preserve">   </v>
      </c>
    </row>
    <row r="3462" spans="1:75" x14ac:dyDescent="0.25">
      <c r="A3462" s="134">
        <f t="shared" si="1276"/>
        <v>0</v>
      </c>
      <c r="BW3462" s="136" t="str">
        <f t="shared" si="1277"/>
        <v xml:space="preserve">   </v>
      </c>
    </row>
    <row r="3463" spans="1:75" x14ac:dyDescent="0.25">
      <c r="A3463" s="134">
        <f t="shared" si="1276"/>
        <v>0</v>
      </c>
      <c r="BW3463" s="136" t="str">
        <f t="shared" si="1277"/>
        <v xml:space="preserve">   </v>
      </c>
    </row>
    <row r="3464" spans="1:75" x14ac:dyDescent="0.25">
      <c r="A3464" s="134">
        <f t="shared" si="1276"/>
        <v>0</v>
      </c>
      <c r="BW3464" s="136" t="str">
        <f t="shared" si="1277"/>
        <v xml:space="preserve">   </v>
      </c>
    </row>
    <row r="3465" spans="1:75" x14ac:dyDescent="0.25">
      <c r="A3465" s="134">
        <f t="shared" si="1276"/>
        <v>0</v>
      </c>
      <c r="BW3465" s="136" t="str">
        <f t="shared" si="1277"/>
        <v xml:space="preserve">   </v>
      </c>
    </row>
    <row r="3466" spans="1:75" x14ac:dyDescent="0.25">
      <c r="A3466" s="134">
        <f t="shared" si="1276"/>
        <v>0</v>
      </c>
      <c r="BW3466" s="136" t="str">
        <f t="shared" si="1277"/>
        <v xml:space="preserve">   </v>
      </c>
    </row>
    <row r="3467" spans="1:75" x14ac:dyDescent="0.25">
      <c r="A3467" s="134">
        <f t="shared" si="1276"/>
        <v>0</v>
      </c>
      <c r="BW3467" s="136" t="str">
        <f t="shared" si="1277"/>
        <v xml:space="preserve">   </v>
      </c>
    </row>
    <row r="3468" spans="1:75" x14ac:dyDescent="0.25">
      <c r="A3468" s="134">
        <f t="shared" si="1276"/>
        <v>0</v>
      </c>
      <c r="BW3468" s="136" t="str">
        <f t="shared" si="1277"/>
        <v xml:space="preserve">   </v>
      </c>
    </row>
    <row r="3469" spans="1:75" x14ac:dyDescent="0.25">
      <c r="A3469" s="134">
        <f t="shared" si="1276"/>
        <v>0</v>
      </c>
      <c r="BW3469" s="136" t="str">
        <f t="shared" si="1277"/>
        <v xml:space="preserve">   </v>
      </c>
    </row>
    <row r="3470" spans="1:75" x14ac:dyDescent="0.25">
      <c r="A3470" s="134">
        <f t="shared" si="1276"/>
        <v>0</v>
      </c>
      <c r="BW3470" s="136" t="str">
        <f t="shared" si="1277"/>
        <v xml:space="preserve">   </v>
      </c>
    </row>
    <row r="3471" spans="1:75" x14ac:dyDescent="0.25">
      <c r="A3471" s="134">
        <f t="shared" si="1276"/>
        <v>0</v>
      </c>
      <c r="BW3471" s="136" t="str">
        <f t="shared" si="1277"/>
        <v xml:space="preserve">   </v>
      </c>
    </row>
    <row r="3472" spans="1:75" x14ac:dyDescent="0.25">
      <c r="A3472" s="134">
        <f t="shared" si="1276"/>
        <v>0</v>
      </c>
      <c r="BW3472" s="136" t="str">
        <f t="shared" si="1277"/>
        <v xml:space="preserve">   </v>
      </c>
    </row>
    <row r="3473" spans="1:75" x14ac:dyDescent="0.25">
      <c r="A3473" s="134">
        <f t="shared" si="1276"/>
        <v>0</v>
      </c>
      <c r="BW3473" s="136" t="str">
        <f t="shared" si="1277"/>
        <v xml:space="preserve">   </v>
      </c>
    </row>
    <row r="3474" spans="1:75" x14ac:dyDescent="0.25">
      <c r="A3474" s="134">
        <f t="shared" si="1276"/>
        <v>0</v>
      </c>
      <c r="BW3474" s="136" t="str">
        <f t="shared" si="1277"/>
        <v xml:space="preserve">   </v>
      </c>
    </row>
    <row r="3475" spans="1:75" x14ac:dyDescent="0.25">
      <c r="A3475" s="134">
        <f t="shared" si="1276"/>
        <v>0</v>
      </c>
      <c r="BW3475" s="136" t="str">
        <f t="shared" si="1277"/>
        <v xml:space="preserve">   </v>
      </c>
    </row>
    <row r="3476" spans="1:75" x14ac:dyDescent="0.25">
      <c r="A3476" s="134">
        <f t="shared" si="1276"/>
        <v>0</v>
      </c>
      <c r="BW3476" s="136" t="str">
        <f t="shared" si="1277"/>
        <v xml:space="preserve">   </v>
      </c>
    </row>
    <row r="3477" spans="1:75" x14ac:dyDescent="0.25">
      <c r="A3477" s="134">
        <f t="shared" si="1276"/>
        <v>0</v>
      </c>
      <c r="BW3477" s="136" t="str">
        <f t="shared" si="1277"/>
        <v xml:space="preserve">   </v>
      </c>
    </row>
    <row r="3478" spans="1:75" x14ac:dyDescent="0.25">
      <c r="A3478" s="134">
        <f t="shared" si="1276"/>
        <v>0</v>
      </c>
      <c r="BW3478" s="136" t="str">
        <f t="shared" si="1277"/>
        <v xml:space="preserve">   </v>
      </c>
    </row>
    <row r="3479" spans="1:75" x14ac:dyDescent="0.25">
      <c r="A3479" s="134">
        <f t="shared" si="1276"/>
        <v>0</v>
      </c>
      <c r="BW3479" s="136" t="str">
        <f t="shared" si="1277"/>
        <v xml:space="preserve">   </v>
      </c>
    </row>
    <row r="3480" spans="1:75" x14ac:dyDescent="0.25">
      <c r="A3480" s="134">
        <f t="shared" si="1276"/>
        <v>0</v>
      </c>
      <c r="BW3480" s="136" t="str">
        <f t="shared" si="1277"/>
        <v xml:space="preserve">   </v>
      </c>
    </row>
    <row r="3481" spans="1:75" x14ac:dyDescent="0.25">
      <c r="A3481" s="134">
        <f t="shared" si="1276"/>
        <v>0</v>
      </c>
      <c r="BW3481" s="136" t="str">
        <f t="shared" si="1277"/>
        <v xml:space="preserve">   </v>
      </c>
    </row>
    <row r="3482" spans="1:75" x14ac:dyDescent="0.25">
      <c r="A3482" s="134">
        <f t="shared" si="1276"/>
        <v>0</v>
      </c>
      <c r="BW3482" s="136" t="str">
        <f t="shared" si="1277"/>
        <v xml:space="preserve">   </v>
      </c>
    </row>
    <row r="3483" spans="1:75" x14ac:dyDescent="0.25">
      <c r="A3483" s="134">
        <f t="shared" si="1276"/>
        <v>0</v>
      </c>
      <c r="BW3483" s="136" t="str">
        <f t="shared" si="1277"/>
        <v xml:space="preserve">   </v>
      </c>
    </row>
    <row r="3484" spans="1:75" x14ac:dyDescent="0.25">
      <c r="A3484" s="134">
        <f t="shared" si="1276"/>
        <v>0</v>
      </c>
      <c r="BW3484" s="136" t="str">
        <f t="shared" si="1277"/>
        <v xml:space="preserve">   </v>
      </c>
    </row>
    <row r="3485" spans="1:75" x14ac:dyDescent="0.25">
      <c r="A3485" s="134">
        <f t="shared" si="1276"/>
        <v>0</v>
      </c>
      <c r="BW3485" s="136" t="str">
        <f t="shared" si="1277"/>
        <v xml:space="preserve">   </v>
      </c>
    </row>
    <row r="3486" spans="1:75" x14ac:dyDescent="0.25">
      <c r="A3486" s="134">
        <f t="shared" si="1276"/>
        <v>0</v>
      </c>
      <c r="BW3486" s="136" t="str">
        <f t="shared" si="1277"/>
        <v xml:space="preserve">   </v>
      </c>
    </row>
    <row r="3487" spans="1:75" x14ac:dyDescent="0.25">
      <c r="A3487" s="134">
        <f t="shared" si="1276"/>
        <v>0</v>
      </c>
      <c r="BW3487" s="136" t="str">
        <f t="shared" si="1277"/>
        <v xml:space="preserve">   </v>
      </c>
    </row>
    <row r="3488" spans="1:75" x14ac:dyDescent="0.25">
      <c r="A3488" s="134">
        <f t="shared" si="1276"/>
        <v>0</v>
      </c>
      <c r="BW3488" s="136" t="str">
        <f t="shared" si="1277"/>
        <v xml:space="preserve">   </v>
      </c>
    </row>
    <row r="3489" spans="1:75" x14ac:dyDescent="0.25">
      <c r="A3489" s="134">
        <f t="shared" si="1276"/>
        <v>0</v>
      </c>
      <c r="BW3489" s="136" t="str">
        <f t="shared" si="1277"/>
        <v xml:space="preserve">   </v>
      </c>
    </row>
    <row r="3490" spans="1:75" x14ac:dyDescent="0.25">
      <c r="A3490" s="134">
        <f t="shared" si="1276"/>
        <v>0</v>
      </c>
      <c r="BW3490" s="136" t="str">
        <f t="shared" si="1277"/>
        <v xml:space="preserve">   </v>
      </c>
    </row>
    <row r="3491" spans="1:75" x14ac:dyDescent="0.25">
      <c r="A3491" s="134">
        <f t="shared" si="1276"/>
        <v>0</v>
      </c>
      <c r="BW3491" s="136" t="str">
        <f t="shared" si="1277"/>
        <v xml:space="preserve">   </v>
      </c>
    </row>
    <row r="3492" spans="1:75" x14ac:dyDescent="0.25">
      <c r="A3492" s="134">
        <f t="shared" si="1276"/>
        <v>0</v>
      </c>
      <c r="BW3492" s="136" t="str">
        <f t="shared" si="1277"/>
        <v xml:space="preserve">   </v>
      </c>
    </row>
    <row r="3493" spans="1:75" x14ac:dyDescent="0.25">
      <c r="A3493" s="134">
        <f t="shared" si="1276"/>
        <v>0</v>
      </c>
      <c r="BW3493" s="136" t="str">
        <f t="shared" si="1277"/>
        <v xml:space="preserve">   </v>
      </c>
    </row>
    <row r="3494" spans="1:75" x14ac:dyDescent="0.25">
      <c r="A3494" s="134">
        <f t="shared" si="1276"/>
        <v>0</v>
      </c>
      <c r="BW3494" s="136" t="str">
        <f t="shared" si="1277"/>
        <v xml:space="preserve">   </v>
      </c>
    </row>
    <row r="3495" spans="1:75" x14ac:dyDescent="0.25">
      <c r="A3495" s="134">
        <f t="shared" si="1276"/>
        <v>0</v>
      </c>
      <c r="BW3495" s="136" t="str">
        <f t="shared" si="1277"/>
        <v xml:space="preserve">   </v>
      </c>
    </row>
    <row r="3496" spans="1:75" x14ac:dyDescent="0.25">
      <c r="A3496" s="134">
        <f t="shared" si="1276"/>
        <v>0</v>
      </c>
      <c r="BW3496" s="136" t="str">
        <f t="shared" si="1277"/>
        <v xml:space="preserve">   </v>
      </c>
    </row>
    <row r="3497" spans="1:75" x14ac:dyDescent="0.25">
      <c r="A3497" s="134">
        <f t="shared" si="1276"/>
        <v>0</v>
      </c>
      <c r="BW3497" s="136" t="str">
        <f t="shared" si="1277"/>
        <v xml:space="preserve">   </v>
      </c>
    </row>
    <row r="3498" spans="1:75" x14ac:dyDescent="0.25">
      <c r="A3498" s="134">
        <f t="shared" si="1276"/>
        <v>0</v>
      </c>
      <c r="BW3498" s="136" t="str">
        <f t="shared" si="1277"/>
        <v xml:space="preserve">   </v>
      </c>
    </row>
    <row r="3499" spans="1:75" x14ac:dyDescent="0.25">
      <c r="A3499" s="134">
        <f t="shared" si="1276"/>
        <v>0</v>
      </c>
      <c r="BW3499" s="136" t="str">
        <f t="shared" si="1277"/>
        <v xml:space="preserve">   </v>
      </c>
    </row>
    <row r="3500" spans="1:75" x14ac:dyDescent="0.25">
      <c r="A3500" s="134">
        <f t="shared" si="1276"/>
        <v>0</v>
      </c>
      <c r="BW3500" s="136" t="str">
        <f t="shared" si="1277"/>
        <v xml:space="preserve">   </v>
      </c>
    </row>
    <row r="3501" spans="1:75" x14ac:dyDescent="0.25">
      <c r="A3501" s="134">
        <f t="shared" si="1276"/>
        <v>0</v>
      </c>
      <c r="BW3501" s="136" t="str">
        <f t="shared" si="1277"/>
        <v xml:space="preserve">   </v>
      </c>
    </row>
    <row r="3502" spans="1:75" x14ac:dyDescent="0.25">
      <c r="A3502" s="134">
        <f t="shared" si="1276"/>
        <v>0</v>
      </c>
      <c r="BW3502" s="136" t="str">
        <f t="shared" si="1277"/>
        <v xml:space="preserve">   </v>
      </c>
    </row>
    <row r="3503" spans="1:75" x14ac:dyDescent="0.25">
      <c r="A3503" s="134">
        <f t="shared" si="1276"/>
        <v>0</v>
      </c>
      <c r="BW3503" s="136" t="str">
        <f t="shared" si="1277"/>
        <v xml:space="preserve">   </v>
      </c>
    </row>
    <row r="3504" spans="1:75" x14ac:dyDescent="0.25">
      <c r="A3504" s="134">
        <f t="shared" si="1276"/>
        <v>0</v>
      </c>
      <c r="BW3504" s="136" t="str">
        <f t="shared" si="1277"/>
        <v xml:space="preserve">   </v>
      </c>
    </row>
    <row r="3505" spans="1:75" x14ac:dyDescent="0.25">
      <c r="A3505" s="134">
        <f t="shared" si="1276"/>
        <v>0</v>
      </c>
      <c r="BW3505" s="136" t="str">
        <f t="shared" si="1277"/>
        <v xml:space="preserve">   </v>
      </c>
    </row>
    <row r="3506" spans="1:75" x14ac:dyDescent="0.25">
      <c r="A3506" s="134">
        <f t="shared" si="1276"/>
        <v>0</v>
      </c>
      <c r="BW3506" s="136" t="str">
        <f t="shared" si="1277"/>
        <v xml:space="preserve">   </v>
      </c>
    </row>
    <row r="3507" spans="1:75" x14ac:dyDescent="0.25">
      <c r="A3507" s="134">
        <f t="shared" ref="A3507:A3570" si="1278">CN3507</f>
        <v>0</v>
      </c>
      <c r="BW3507" s="136" t="str">
        <f t="shared" si="1277"/>
        <v xml:space="preserve">   </v>
      </c>
    </row>
    <row r="3508" spans="1:75" x14ac:dyDescent="0.25">
      <c r="A3508" s="134">
        <f t="shared" si="1278"/>
        <v>0</v>
      </c>
      <c r="BW3508" s="136" t="str">
        <f t="shared" si="1277"/>
        <v xml:space="preserve">   </v>
      </c>
    </row>
    <row r="3509" spans="1:75" x14ac:dyDescent="0.25">
      <c r="A3509" s="134">
        <f t="shared" si="1278"/>
        <v>0</v>
      </c>
      <c r="BW3509" s="136" t="str">
        <f t="shared" si="1277"/>
        <v xml:space="preserve">   </v>
      </c>
    </row>
    <row r="3510" spans="1:75" x14ac:dyDescent="0.25">
      <c r="A3510" s="134">
        <f t="shared" si="1278"/>
        <v>0</v>
      </c>
      <c r="BW3510" s="136" t="str">
        <f t="shared" si="1277"/>
        <v xml:space="preserve">   </v>
      </c>
    </row>
    <row r="3511" spans="1:75" x14ac:dyDescent="0.25">
      <c r="A3511" s="134">
        <f t="shared" si="1278"/>
        <v>0</v>
      </c>
      <c r="BW3511" s="136" t="str">
        <f t="shared" si="1277"/>
        <v xml:space="preserve">   </v>
      </c>
    </row>
    <row r="3512" spans="1:75" x14ac:dyDescent="0.25">
      <c r="A3512" s="134">
        <f t="shared" si="1278"/>
        <v>0</v>
      </c>
      <c r="BW3512" s="136" t="str">
        <f t="shared" si="1277"/>
        <v xml:space="preserve">   </v>
      </c>
    </row>
    <row r="3513" spans="1:75" x14ac:dyDescent="0.25">
      <c r="A3513" s="134">
        <f t="shared" si="1278"/>
        <v>0</v>
      </c>
      <c r="BW3513" s="136" t="str">
        <f t="shared" si="1277"/>
        <v xml:space="preserve">   </v>
      </c>
    </row>
    <row r="3514" spans="1:75" x14ac:dyDescent="0.25">
      <c r="A3514" s="134">
        <f t="shared" si="1278"/>
        <v>0</v>
      </c>
      <c r="BW3514" s="136" t="str">
        <f t="shared" si="1277"/>
        <v xml:space="preserve">   </v>
      </c>
    </row>
    <row r="3515" spans="1:75" x14ac:dyDescent="0.25">
      <c r="A3515" s="134">
        <f t="shared" si="1278"/>
        <v>0</v>
      </c>
      <c r="BW3515" s="136" t="str">
        <f t="shared" si="1277"/>
        <v xml:space="preserve">   </v>
      </c>
    </row>
    <row r="3516" spans="1:75" x14ac:dyDescent="0.25">
      <c r="A3516" s="134">
        <f t="shared" si="1278"/>
        <v>0</v>
      </c>
      <c r="BW3516" s="136" t="str">
        <f t="shared" si="1277"/>
        <v xml:space="preserve">   </v>
      </c>
    </row>
    <row r="3517" spans="1:75" x14ac:dyDescent="0.25">
      <c r="A3517" s="134">
        <f t="shared" si="1278"/>
        <v>0</v>
      </c>
      <c r="BW3517" s="136" t="str">
        <f t="shared" si="1277"/>
        <v xml:space="preserve">   </v>
      </c>
    </row>
    <row r="3518" spans="1:75" x14ac:dyDescent="0.25">
      <c r="A3518" s="134">
        <f t="shared" si="1278"/>
        <v>0</v>
      </c>
      <c r="BW3518" s="136" t="str">
        <f t="shared" si="1277"/>
        <v xml:space="preserve">   </v>
      </c>
    </row>
    <row r="3519" spans="1:75" x14ac:dyDescent="0.25">
      <c r="A3519" s="134">
        <f t="shared" si="1278"/>
        <v>0</v>
      </c>
      <c r="BW3519" s="136" t="str">
        <f t="shared" si="1277"/>
        <v xml:space="preserve">   </v>
      </c>
    </row>
    <row r="3520" spans="1:75" x14ac:dyDescent="0.25">
      <c r="A3520" s="134">
        <f t="shared" si="1278"/>
        <v>0</v>
      </c>
      <c r="BW3520" s="136" t="str">
        <f t="shared" si="1277"/>
        <v xml:space="preserve">   </v>
      </c>
    </row>
    <row r="3521" spans="1:75" x14ac:dyDescent="0.25">
      <c r="A3521" s="134">
        <f t="shared" si="1278"/>
        <v>0</v>
      </c>
      <c r="BW3521" s="136" t="str">
        <f t="shared" si="1277"/>
        <v xml:space="preserve">   </v>
      </c>
    </row>
    <row r="3522" spans="1:75" x14ac:dyDescent="0.25">
      <c r="A3522" s="134">
        <f t="shared" si="1278"/>
        <v>0</v>
      </c>
      <c r="BW3522" s="136" t="str">
        <f t="shared" si="1277"/>
        <v xml:space="preserve">   </v>
      </c>
    </row>
    <row r="3523" spans="1:75" x14ac:dyDescent="0.25">
      <c r="A3523" s="134">
        <f t="shared" si="1278"/>
        <v>0</v>
      </c>
      <c r="BW3523" s="136" t="str">
        <f t="shared" ref="BW3523:BW3586" si="1279">CONCATENATE(CJ3523," ",CK3523," ",CL3523," ",DV3523)</f>
        <v xml:space="preserve">   </v>
      </c>
    </row>
    <row r="3524" spans="1:75" x14ac:dyDescent="0.25">
      <c r="A3524" s="134">
        <f t="shared" si="1278"/>
        <v>0</v>
      </c>
      <c r="BW3524" s="136" t="str">
        <f t="shared" si="1279"/>
        <v xml:space="preserve">   </v>
      </c>
    </row>
    <row r="3525" spans="1:75" x14ac:dyDescent="0.25">
      <c r="A3525" s="134">
        <f t="shared" si="1278"/>
        <v>0</v>
      </c>
      <c r="BW3525" s="136" t="str">
        <f t="shared" si="1279"/>
        <v xml:space="preserve">   </v>
      </c>
    </row>
    <row r="3526" spans="1:75" x14ac:dyDescent="0.25">
      <c r="A3526" s="134">
        <f t="shared" si="1278"/>
        <v>0</v>
      </c>
      <c r="BW3526" s="136" t="str">
        <f t="shared" si="1279"/>
        <v xml:space="preserve">   </v>
      </c>
    </row>
    <row r="3527" spans="1:75" x14ac:dyDescent="0.25">
      <c r="A3527" s="134">
        <f t="shared" si="1278"/>
        <v>0</v>
      </c>
      <c r="BW3527" s="136" t="str">
        <f t="shared" si="1279"/>
        <v xml:space="preserve">   </v>
      </c>
    </row>
    <row r="3528" spans="1:75" x14ac:dyDescent="0.25">
      <c r="A3528" s="134">
        <f t="shared" si="1278"/>
        <v>0</v>
      </c>
      <c r="BW3528" s="136" t="str">
        <f t="shared" si="1279"/>
        <v xml:space="preserve">   </v>
      </c>
    </row>
    <row r="3529" spans="1:75" x14ac:dyDescent="0.25">
      <c r="A3529" s="134">
        <f t="shared" si="1278"/>
        <v>0</v>
      </c>
      <c r="BW3529" s="136" t="str">
        <f t="shared" si="1279"/>
        <v xml:space="preserve">   </v>
      </c>
    </row>
    <row r="3530" spans="1:75" x14ac:dyDescent="0.25">
      <c r="A3530" s="134">
        <f t="shared" si="1278"/>
        <v>0</v>
      </c>
      <c r="BW3530" s="136" t="str">
        <f t="shared" si="1279"/>
        <v xml:space="preserve">   </v>
      </c>
    </row>
    <row r="3531" spans="1:75" x14ac:dyDescent="0.25">
      <c r="A3531" s="134">
        <f t="shared" si="1278"/>
        <v>0</v>
      </c>
      <c r="BW3531" s="136" t="str">
        <f t="shared" si="1279"/>
        <v xml:space="preserve">   </v>
      </c>
    </row>
    <row r="3532" spans="1:75" x14ac:dyDescent="0.25">
      <c r="A3532" s="134">
        <f t="shared" si="1278"/>
        <v>0</v>
      </c>
      <c r="BW3532" s="136" t="str">
        <f t="shared" si="1279"/>
        <v xml:space="preserve">   </v>
      </c>
    </row>
    <row r="3533" spans="1:75" x14ac:dyDescent="0.25">
      <c r="A3533" s="134">
        <f t="shared" si="1278"/>
        <v>0</v>
      </c>
      <c r="BW3533" s="136" t="str">
        <f t="shared" si="1279"/>
        <v xml:space="preserve">   </v>
      </c>
    </row>
    <row r="3534" spans="1:75" x14ac:dyDescent="0.25">
      <c r="A3534" s="134">
        <f t="shared" si="1278"/>
        <v>0</v>
      </c>
      <c r="BW3534" s="136" t="str">
        <f t="shared" si="1279"/>
        <v xml:space="preserve">   </v>
      </c>
    </row>
    <row r="3535" spans="1:75" x14ac:dyDescent="0.25">
      <c r="A3535" s="134">
        <f t="shared" si="1278"/>
        <v>0</v>
      </c>
      <c r="BW3535" s="136" t="str">
        <f t="shared" si="1279"/>
        <v xml:space="preserve">   </v>
      </c>
    </row>
    <row r="3536" spans="1:75" x14ac:dyDescent="0.25">
      <c r="A3536" s="134">
        <f t="shared" si="1278"/>
        <v>0</v>
      </c>
      <c r="BW3536" s="136" t="str">
        <f t="shared" si="1279"/>
        <v xml:space="preserve">   </v>
      </c>
    </row>
    <row r="3537" spans="1:75" x14ac:dyDescent="0.25">
      <c r="A3537" s="134">
        <f t="shared" si="1278"/>
        <v>0</v>
      </c>
      <c r="BW3537" s="136" t="str">
        <f t="shared" si="1279"/>
        <v xml:space="preserve">   </v>
      </c>
    </row>
    <row r="3538" spans="1:75" x14ac:dyDescent="0.25">
      <c r="A3538" s="134">
        <f t="shared" si="1278"/>
        <v>0</v>
      </c>
      <c r="BW3538" s="136" t="str">
        <f t="shared" si="1279"/>
        <v xml:space="preserve">   </v>
      </c>
    </row>
    <row r="3539" spans="1:75" x14ac:dyDescent="0.25">
      <c r="A3539" s="134">
        <f t="shared" si="1278"/>
        <v>0</v>
      </c>
      <c r="BW3539" s="136" t="str">
        <f t="shared" si="1279"/>
        <v xml:space="preserve">   </v>
      </c>
    </row>
    <row r="3540" spans="1:75" x14ac:dyDescent="0.25">
      <c r="A3540" s="134">
        <f t="shared" si="1278"/>
        <v>0</v>
      </c>
      <c r="BW3540" s="136" t="str">
        <f t="shared" si="1279"/>
        <v xml:space="preserve">   </v>
      </c>
    </row>
    <row r="3541" spans="1:75" x14ac:dyDescent="0.25">
      <c r="A3541" s="134">
        <f t="shared" si="1278"/>
        <v>0</v>
      </c>
      <c r="BW3541" s="136" t="str">
        <f t="shared" si="1279"/>
        <v xml:space="preserve">   </v>
      </c>
    </row>
    <row r="3542" spans="1:75" x14ac:dyDescent="0.25">
      <c r="A3542" s="134">
        <f t="shared" si="1278"/>
        <v>0</v>
      </c>
      <c r="BW3542" s="136" t="str">
        <f t="shared" si="1279"/>
        <v xml:space="preserve">   </v>
      </c>
    </row>
    <row r="3543" spans="1:75" x14ac:dyDescent="0.25">
      <c r="A3543" s="134">
        <f t="shared" si="1278"/>
        <v>0</v>
      </c>
      <c r="BW3543" s="136" t="str">
        <f t="shared" si="1279"/>
        <v xml:space="preserve">   </v>
      </c>
    </row>
    <row r="3544" spans="1:75" x14ac:dyDescent="0.25">
      <c r="A3544" s="134">
        <f t="shared" si="1278"/>
        <v>0</v>
      </c>
      <c r="BW3544" s="136" t="str">
        <f t="shared" si="1279"/>
        <v xml:space="preserve">   </v>
      </c>
    </row>
    <row r="3545" spans="1:75" x14ac:dyDescent="0.25">
      <c r="A3545" s="134">
        <f t="shared" si="1278"/>
        <v>0</v>
      </c>
      <c r="BW3545" s="136" t="str">
        <f t="shared" si="1279"/>
        <v xml:space="preserve">   </v>
      </c>
    </row>
    <row r="3546" spans="1:75" x14ac:dyDescent="0.25">
      <c r="A3546" s="134">
        <f t="shared" si="1278"/>
        <v>0</v>
      </c>
      <c r="BW3546" s="136" t="str">
        <f t="shared" si="1279"/>
        <v xml:space="preserve">   </v>
      </c>
    </row>
    <row r="3547" spans="1:75" x14ac:dyDescent="0.25">
      <c r="A3547" s="134">
        <f t="shared" si="1278"/>
        <v>0</v>
      </c>
      <c r="BW3547" s="136" t="str">
        <f t="shared" si="1279"/>
        <v xml:space="preserve">   </v>
      </c>
    </row>
    <row r="3548" spans="1:75" x14ac:dyDescent="0.25">
      <c r="A3548" s="134">
        <f t="shared" si="1278"/>
        <v>0</v>
      </c>
      <c r="BW3548" s="136" t="str">
        <f t="shared" si="1279"/>
        <v xml:space="preserve">   </v>
      </c>
    </row>
    <row r="3549" spans="1:75" x14ac:dyDescent="0.25">
      <c r="A3549" s="134">
        <f t="shared" si="1278"/>
        <v>0</v>
      </c>
      <c r="BW3549" s="136" t="str">
        <f t="shared" si="1279"/>
        <v xml:space="preserve">   </v>
      </c>
    </row>
    <row r="3550" spans="1:75" x14ac:dyDescent="0.25">
      <c r="A3550" s="134">
        <f t="shared" si="1278"/>
        <v>0</v>
      </c>
      <c r="BW3550" s="136" t="str">
        <f t="shared" si="1279"/>
        <v xml:space="preserve">   </v>
      </c>
    </row>
    <row r="3551" spans="1:75" x14ac:dyDescent="0.25">
      <c r="A3551" s="134">
        <f t="shared" si="1278"/>
        <v>0</v>
      </c>
      <c r="BW3551" s="136" t="str">
        <f t="shared" si="1279"/>
        <v xml:space="preserve">   </v>
      </c>
    </row>
    <row r="3552" spans="1:75" x14ac:dyDescent="0.25">
      <c r="A3552" s="134">
        <f t="shared" si="1278"/>
        <v>0</v>
      </c>
      <c r="BW3552" s="136" t="str">
        <f t="shared" si="1279"/>
        <v xml:space="preserve">   </v>
      </c>
    </row>
    <row r="3553" spans="1:75" x14ac:dyDescent="0.25">
      <c r="A3553" s="134">
        <f t="shared" si="1278"/>
        <v>0</v>
      </c>
      <c r="BW3553" s="136" t="str">
        <f t="shared" si="1279"/>
        <v xml:space="preserve">   </v>
      </c>
    </row>
    <row r="3554" spans="1:75" x14ac:dyDescent="0.25">
      <c r="A3554" s="134">
        <f t="shared" si="1278"/>
        <v>0</v>
      </c>
      <c r="BW3554" s="136" t="str">
        <f t="shared" si="1279"/>
        <v xml:space="preserve">   </v>
      </c>
    </row>
    <row r="3555" spans="1:75" x14ac:dyDescent="0.25">
      <c r="A3555" s="134">
        <f t="shared" si="1278"/>
        <v>0</v>
      </c>
      <c r="BW3555" s="136" t="str">
        <f t="shared" si="1279"/>
        <v xml:space="preserve">   </v>
      </c>
    </row>
    <row r="3556" spans="1:75" x14ac:dyDescent="0.25">
      <c r="A3556" s="134">
        <f t="shared" si="1278"/>
        <v>0</v>
      </c>
      <c r="BW3556" s="136" t="str">
        <f t="shared" si="1279"/>
        <v xml:space="preserve">   </v>
      </c>
    </row>
    <row r="3557" spans="1:75" x14ac:dyDescent="0.25">
      <c r="A3557" s="134">
        <f t="shared" si="1278"/>
        <v>0</v>
      </c>
      <c r="BW3557" s="136" t="str">
        <f t="shared" si="1279"/>
        <v xml:space="preserve">   </v>
      </c>
    </row>
    <row r="3558" spans="1:75" x14ac:dyDescent="0.25">
      <c r="A3558" s="134">
        <f t="shared" si="1278"/>
        <v>0</v>
      </c>
      <c r="BW3558" s="136" t="str">
        <f t="shared" si="1279"/>
        <v xml:space="preserve">   </v>
      </c>
    </row>
    <row r="3559" spans="1:75" x14ac:dyDescent="0.25">
      <c r="A3559" s="134">
        <f t="shared" si="1278"/>
        <v>0</v>
      </c>
      <c r="BW3559" s="136" t="str">
        <f t="shared" si="1279"/>
        <v xml:space="preserve">   </v>
      </c>
    </row>
    <row r="3560" spans="1:75" x14ac:dyDescent="0.25">
      <c r="A3560" s="134">
        <f t="shared" si="1278"/>
        <v>0</v>
      </c>
      <c r="BW3560" s="136" t="str">
        <f t="shared" si="1279"/>
        <v xml:space="preserve">   </v>
      </c>
    </row>
    <row r="3561" spans="1:75" x14ac:dyDescent="0.25">
      <c r="A3561" s="134">
        <f t="shared" si="1278"/>
        <v>0</v>
      </c>
      <c r="BW3561" s="136" t="str">
        <f t="shared" si="1279"/>
        <v xml:space="preserve">   </v>
      </c>
    </row>
    <row r="3562" spans="1:75" x14ac:dyDescent="0.25">
      <c r="A3562" s="134">
        <f t="shared" si="1278"/>
        <v>0</v>
      </c>
      <c r="BW3562" s="136" t="str">
        <f t="shared" si="1279"/>
        <v xml:space="preserve">   </v>
      </c>
    </row>
    <row r="3563" spans="1:75" x14ac:dyDescent="0.25">
      <c r="A3563" s="134">
        <f t="shared" si="1278"/>
        <v>0</v>
      </c>
      <c r="BW3563" s="136" t="str">
        <f t="shared" si="1279"/>
        <v xml:space="preserve">   </v>
      </c>
    </row>
    <row r="3564" spans="1:75" x14ac:dyDescent="0.25">
      <c r="A3564" s="134">
        <f t="shared" si="1278"/>
        <v>0</v>
      </c>
      <c r="BW3564" s="136" t="str">
        <f t="shared" si="1279"/>
        <v xml:space="preserve">   </v>
      </c>
    </row>
    <row r="3565" spans="1:75" x14ac:dyDescent="0.25">
      <c r="A3565" s="134">
        <f t="shared" si="1278"/>
        <v>0</v>
      </c>
      <c r="BW3565" s="136" t="str">
        <f t="shared" si="1279"/>
        <v xml:space="preserve">   </v>
      </c>
    </row>
    <row r="3566" spans="1:75" x14ac:dyDescent="0.25">
      <c r="A3566" s="134">
        <f t="shared" si="1278"/>
        <v>0</v>
      </c>
      <c r="BW3566" s="136" t="str">
        <f t="shared" si="1279"/>
        <v xml:space="preserve">   </v>
      </c>
    </row>
    <row r="3567" spans="1:75" x14ac:dyDescent="0.25">
      <c r="A3567" s="134">
        <f t="shared" si="1278"/>
        <v>0</v>
      </c>
      <c r="BW3567" s="136" t="str">
        <f t="shared" si="1279"/>
        <v xml:space="preserve">   </v>
      </c>
    </row>
    <row r="3568" spans="1:75" x14ac:dyDescent="0.25">
      <c r="A3568" s="134">
        <f t="shared" si="1278"/>
        <v>0</v>
      </c>
      <c r="BW3568" s="136" t="str">
        <f t="shared" si="1279"/>
        <v xml:space="preserve">   </v>
      </c>
    </row>
    <row r="3569" spans="1:75" x14ac:dyDescent="0.25">
      <c r="A3569" s="134">
        <f t="shared" si="1278"/>
        <v>0</v>
      </c>
      <c r="BW3569" s="136" t="str">
        <f t="shared" si="1279"/>
        <v xml:space="preserve">   </v>
      </c>
    </row>
    <row r="3570" spans="1:75" x14ac:dyDescent="0.25">
      <c r="A3570" s="134">
        <f t="shared" si="1278"/>
        <v>0</v>
      </c>
      <c r="BW3570" s="136" t="str">
        <f t="shared" si="1279"/>
        <v xml:space="preserve">   </v>
      </c>
    </row>
    <row r="3571" spans="1:75" x14ac:dyDescent="0.25">
      <c r="A3571" s="134">
        <f t="shared" ref="A3571:A3634" si="1280">CN3571</f>
        <v>0</v>
      </c>
      <c r="BW3571" s="136" t="str">
        <f t="shared" si="1279"/>
        <v xml:space="preserve">   </v>
      </c>
    </row>
    <row r="3572" spans="1:75" x14ac:dyDescent="0.25">
      <c r="A3572" s="134">
        <f t="shared" si="1280"/>
        <v>0</v>
      </c>
      <c r="BW3572" s="136" t="str">
        <f t="shared" si="1279"/>
        <v xml:space="preserve">   </v>
      </c>
    </row>
    <row r="3573" spans="1:75" x14ac:dyDescent="0.25">
      <c r="A3573" s="134">
        <f t="shared" si="1280"/>
        <v>0</v>
      </c>
      <c r="BW3573" s="136" t="str">
        <f t="shared" si="1279"/>
        <v xml:space="preserve">   </v>
      </c>
    </row>
    <row r="3574" spans="1:75" x14ac:dyDescent="0.25">
      <c r="A3574" s="134">
        <f t="shared" si="1280"/>
        <v>0</v>
      </c>
      <c r="BW3574" s="136" t="str">
        <f t="shared" si="1279"/>
        <v xml:space="preserve">   </v>
      </c>
    </row>
    <row r="3575" spans="1:75" x14ac:dyDescent="0.25">
      <c r="A3575" s="134">
        <f t="shared" si="1280"/>
        <v>0</v>
      </c>
      <c r="BW3575" s="136" t="str">
        <f t="shared" si="1279"/>
        <v xml:space="preserve">   </v>
      </c>
    </row>
    <row r="3576" spans="1:75" x14ac:dyDescent="0.25">
      <c r="A3576" s="134">
        <f t="shared" si="1280"/>
        <v>0</v>
      </c>
      <c r="BW3576" s="136" t="str">
        <f t="shared" si="1279"/>
        <v xml:space="preserve">   </v>
      </c>
    </row>
    <row r="3577" spans="1:75" x14ac:dyDescent="0.25">
      <c r="A3577" s="134">
        <f t="shared" si="1280"/>
        <v>0</v>
      </c>
      <c r="BW3577" s="136" t="str">
        <f t="shared" si="1279"/>
        <v xml:space="preserve">   </v>
      </c>
    </row>
    <row r="3578" spans="1:75" x14ac:dyDescent="0.25">
      <c r="A3578" s="134">
        <f t="shared" si="1280"/>
        <v>0</v>
      </c>
      <c r="BW3578" s="136" t="str">
        <f t="shared" si="1279"/>
        <v xml:space="preserve">   </v>
      </c>
    </row>
    <row r="3579" spans="1:75" x14ac:dyDescent="0.25">
      <c r="A3579" s="134">
        <f t="shared" si="1280"/>
        <v>0</v>
      </c>
      <c r="BW3579" s="136" t="str">
        <f t="shared" si="1279"/>
        <v xml:space="preserve">   </v>
      </c>
    </row>
    <row r="3580" spans="1:75" x14ac:dyDescent="0.25">
      <c r="A3580" s="134">
        <f t="shared" si="1280"/>
        <v>0</v>
      </c>
      <c r="BW3580" s="136" t="str">
        <f t="shared" si="1279"/>
        <v xml:space="preserve">   </v>
      </c>
    </row>
    <row r="3581" spans="1:75" x14ac:dyDescent="0.25">
      <c r="A3581" s="134">
        <f t="shared" si="1280"/>
        <v>0</v>
      </c>
      <c r="BW3581" s="136" t="str">
        <f t="shared" si="1279"/>
        <v xml:space="preserve">   </v>
      </c>
    </row>
    <row r="3582" spans="1:75" x14ac:dyDescent="0.25">
      <c r="A3582" s="134">
        <f t="shared" si="1280"/>
        <v>0</v>
      </c>
      <c r="BW3582" s="136" t="str">
        <f t="shared" si="1279"/>
        <v xml:space="preserve">   </v>
      </c>
    </row>
    <row r="3583" spans="1:75" x14ac:dyDescent="0.25">
      <c r="A3583" s="134">
        <f t="shared" si="1280"/>
        <v>0</v>
      </c>
      <c r="BW3583" s="136" t="str">
        <f t="shared" si="1279"/>
        <v xml:space="preserve">   </v>
      </c>
    </row>
    <row r="3584" spans="1:75" x14ac:dyDescent="0.25">
      <c r="A3584" s="134">
        <f t="shared" si="1280"/>
        <v>0</v>
      </c>
      <c r="BW3584" s="136" t="str">
        <f t="shared" si="1279"/>
        <v xml:space="preserve">   </v>
      </c>
    </row>
    <row r="3585" spans="1:75" x14ac:dyDescent="0.25">
      <c r="A3585" s="134">
        <f t="shared" si="1280"/>
        <v>0</v>
      </c>
      <c r="BW3585" s="136" t="str">
        <f t="shared" si="1279"/>
        <v xml:space="preserve">   </v>
      </c>
    </row>
    <row r="3586" spans="1:75" x14ac:dyDescent="0.25">
      <c r="A3586" s="134">
        <f t="shared" si="1280"/>
        <v>0</v>
      </c>
      <c r="BW3586" s="136" t="str">
        <f t="shared" si="1279"/>
        <v xml:space="preserve">   </v>
      </c>
    </row>
    <row r="3587" spans="1:75" x14ac:dyDescent="0.25">
      <c r="A3587" s="134">
        <f t="shared" si="1280"/>
        <v>0</v>
      </c>
      <c r="BW3587" s="136" t="str">
        <f t="shared" ref="BW3587:BW3650" si="1281">CONCATENATE(CJ3587," ",CK3587," ",CL3587," ",DV3587)</f>
        <v xml:space="preserve">   </v>
      </c>
    </row>
    <row r="3588" spans="1:75" x14ac:dyDescent="0.25">
      <c r="A3588" s="134">
        <f t="shared" si="1280"/>
        <v>0</v>
      </c>
      <c r="BW3588" s="136" t="str">
        <f t="shared" si="1281"/>
        <v xml:space="preserve">   </v>
      </c>
    </row>
    <row r="3589" spans="1:75" x14ac:dyDescent="0.25">
      <c r="A3589" s="134">
        <f t="shared" si="1280"/>
        <v>0</v>
      </c>
      <c r="BW3589" s="136" t="str">
        <f t="shared" si="1281"/>
        <v xml:space="preserve">   </v>
      </c>
    </row>
    <row r="3590" spans="1:75" x14ac:dyDescent="0.25">
      <c r="A3590" s="134">
        <f t="shared" si="1280"/>
        <v>0</v>
      </c>
      <c r="BW3590" s="136" t="str">
        <f t="shared" si="1281"/>
        <v xml:space="preserve">   </v>
      </c>
    </row>
    <row r="3591" spans="1:75" x14ac:dyDescent="0.25">
      <c r="A3591" s="134">
        <f t="shared" si="1280"/>
        <v>0</v>
      </c>
      <c r="BW3591" s="136" t="str">
        <f t="shared" si="1281"/>
        <v xml:space="preserve">   </v>
      </c>
    </row>
    <row r="3592" spans="1:75" x14ac:dyDescent="0.25">
      <c r="A3592" s="134">
        <f t="shared" si="1280"/>
        <v>0</v>
      </c>
      <c r="BW3592" s="136" t="str">
        <f t="shared" si="1281"/>
        <v xml:space="preserve">   </v>
      </c>
    </row>
    <row r="3593" spans="1:75" x14ac:dyDescent="0.25">
      <c r="A3593" s="134">
        <f t="shared" si="1280"/>
        <v>0</v>
      </c>
      <c r="BW3593" s="136" t="str">
        <f t="shared" si="1281"/>
        <v xml:space="preserve">   </v>
      </c>
    </row>
    <row r="3594" spans="1:75" x14ac:dyDescent="0.25">
      <c r="A3594" s="134">
        <f t="shared" si="1280"/>
        <v>0</v>
      </c>
      <c r="BW3594" s="136" t="str">
        <f t="shared" si="1281"/>
        <v xml:space="preserve">   </v>
      </c>
    </row>
    <row r="3595" spans="1:75" x14ac:dyDescent="0.25">
      <c r="A3595" s="134">
        <f t="shared" si="1280"/>
        <v>0</v>
      </c>
      <c r="BW3595" s="136" t="str">
        <f t="shared" si="1281"/>
        <v xml:space="preserve">   </v>
      </c>
    </row>
    <row r="3596" spans="1:75" x14ac:dyDescent="0.25">
      <c r="A3596" s="134">
        <f t="shared" si="1280"/>
        <v>0</v>
      </c>
      <c r="BW3596" s="136" t="str">
        <f t="shared" si="1281"/>
        <v xml:space="preserve">   </v>
      </c>
    </row>
    <row r="3597" spans="1:75" x14ac:dyDescent="0.25">
      <c r="A3597" s="134">
        <f t="shared" si="1280"/>
        <v>0</v>
      </c>
      <c r="BW3597" s="136" t="str">
        <f t="shared" si="1281"/>
        <v xml:space="preserve">   </v>
      </c>
    </row>
    <row r="3598" spans="1:75" x14ac:dyDescent="0.25">
      <c r="A3598" s="134">
        <f t="shared" si="1280"/>
        <v>0</v>
      </c>
      <c r="BW3598" s="136" t="str">
        <f t="shared" si="1281"/>
        <v xml:space="preserve">   </v>
      </c>
    </row>
    <row r="3599" spans="1:75" x14ac:dyDescent="0.25">
      <c r="A3599" s="134">
        <f t="shared" si="1280"/>
        <v>0</v>
      </c>
      <c r="BW3599" s="136" t="str">
        <f t="shared" si="1281"/>
        <v xml:space="preserve">   </v>
      </c>
    </row>
    <row r="3600" spans="1:75" x14ac:dyDescent="0.25">
      <c r="A3600" s="134">
        <f t="shared" si="1280"/>
        <v>0</v>
      </c>
      <c r="BW3600" s="136" t="str">
        <f t="shared" si="1281"/>
        <v xml:space="preserve">   </v>
      </c>
    </row>
    <row r="3601" spans="1:75" x14ac:dyDescent="0.25">
      <c r="A3601" s="134">
        <f t="shared" si="1280"/>
        <v>0</v>
      </c>
      <c r="BW3601" s="136" t="str">
        <f t="shared" si="1281"/>
        <v xml:space="preserve">   </v>
      </c>
    </row>
    <row r="3602" spans="1:75" x14ac:dyDescent="0.25">
      <c r="A3602" s="134">
        <f t="shared" si="1280"/>
        <v>0</v>
      </c>
      <c r="BW3602" s="136" t="str">
        <f t="shared" si="1281"/>
        <v xml:space="preserve">   </v>
      </c>
    </row>
    <row r="3603" spans="1:75" x14ac:dyDescent="0.25">
      <c r="A3603" s="134">
        <f t="shared" si="1280"/>
        <v>0</v>
      </c>
      <c r="BW3603" s="136" t="str">
        <f t="shared" si="1281"/>
        <v xml:space="preserve">   </v>
      </c>
    </row>
    <row r="3604" spans="1:75" x14ac:dyDescent="0.25">
      <c r="A3604" s="134">
        <f t="shared" si="1280"/>
        <v>0</v>
      </c>
      <c r="BW3604" s="136" t="str">
        <f t="shared" si="1281"/>
        <v xml:space="preserve">   </v>
      </c>
    </row>
    <row r="3605" spans="1:75" x14ac:dyDescent="0.25">
      <c r="A3605" s="134">
        <f t="shared" si="1280"/>
        <v>0</v>
      </c>
      <c r="BW3605" s="136" t="str">
        <f t="shared" si="1281"/>
        <v xml:space="preserve">   </v>
      </c>
    </row>
    <row r="3606" spans="1:75" x14ac:dyDescent="0.25">
      <c r="A3606" s="134">
        <f t="shared" si="1280"/>
        <v>0</v>
      </c>
      <c r="BW3606" s="136" t="str">
        <f t="shared" si="1281"/>
        <v xml:space="preserve">   </v>
      </c>
    </row>
    <row r="3607" spans="1:75" x14ac:dyDescent="0.25">
      <c r="A3607" s="134">
        <f t="shared" si="1280"/>
        <v>0</v>
      </c>
      <c r="BW3607" s="136" t="str">
        <f t="shared" si="1281"/>
        <v xml:space="preserve">   </v>
      </c>
    </row>
    <row r="3608" spans="1:75" x14ac:dyDescent="0.25">
      <c r="A3608" s="134">
        <f t="shared" si="1280"/>
        <v>0</v>
      </c>
      <c r="BW3608" s="136" t="str">
        <f t="shared" si="1281"/>
        <v xml:space="preserve">   </v>
      </c>
    </row>
    <row r="3609" spans="1:75" x14ac:dyDescent="0.25">
      <c r="A3609" s="134">
        <f t="shared" si="1280"/>
        <v>0</v>
      </c>
      <c r="BW3609" s="136" t="str">
        <f t="shared" si="1281"/>
        <v xml:space="preserve">   </v>
      </c>
    </row>
    <row r="3610" spans="1:75" x14ac:dyDescent="0.25">
      <c r="A3610" s="134">
        <f t="shared" si="1280"/>
        <v>0</v>
      </c>
      <c r="BW3610" s="136" t="str">
        <f t="shared" si="1281"/>
        <v xml:space="preserve">   </v>
      </c>
    </row>
    <row r="3611" spans="1:75" x14ac:dyDescent="0.25">
      <c r="A3611" s="134">
        <f t="shared" si="1280"/>
        <v>0</v>
      </c>
      <c r="BW3611" s="136" t="str">
        <f t="shared" si="1281"/>
        <v xml:space="preserve">   </v>
      </c>
    </row>
    <row r="3612" spans="1:75" x14ac:dyDescent="0.25">
      <c r="A3612" s="134">
        <f t="shared" si="1280"/>
        <v>0</v>
      </c>
      <c r="BW3612" s="136" t="str">
        <f t="shared" si="1281"/>
        <v xml:space="preserve">   </v>
      </c>
    </row>
    <row r="3613" spans="1:75" x14ac:dyDescent="0.25">
      <c r="A3613" s="134">
        <f t="shared" si="1280"/>
        <v>0</v>
      </c>
      <c r="BW3613" s="136" t="str">
        <f t="shared" si="1281"/>
        <v xml:space="preserve">   </v>
      </c>
    </row>
    <row r="3614" spans="1:75" x14ac:dyDescent="0.25">
      <c r="A3614" s="134">
        <f t="shared" si="1280"/>
        <v>0</v>
      </c>
      <c r="BW3614" s="136" t="str">
        <f t="shared" si="1281"/>
        <v xml:space="preserve">   </v>
      </c>
    </row>
    <row r="3615" spans="1:75" x14ac:dyDescent="0.25">
      <c r="A3615" s="134">
        <f t="shared" si="1280"/>
        <v>0</v>
      </c>
      <c r="BW3615" s="136" t="str">
        <f t="shared" si="1281"/>
        <v xml:space="preserve">   </v>
      </c>
    </row>
    <row r="3616" spans="1:75" x14ac:dyDescent="0.25">
      <c r="A3616" s="134">
        <f t="shared" si="1280"/>
        <v>0</v>
      </c>
      <c r="BW3616" s="136" t="str">
        <f t="shared" si="1281"/>
        <v xml:space="preserve">   </v>
      </c>
    </row>
    <row r="3617" spans="1:75" x14ac:dyDescent="0.25">
      <c r="A3617" s="134">
        <f t="shared" si="1280"/>
        <v>0</v>
      </c>
      <c r="BW3617" s="136" t="str">
        <f t="shared" si="1281"/>
        <v xml:space="preserve">   </v>
      </c>
    </row>
    <row r="3618" spans="1:75" x14ac:dyDescent="0.25">
      <c r="A3618" s="134">
        <f t="shared" si="1280"/>
        <v>0</v>
      </c>
      <c r="BW3618" s="136" t="str">
        <f t="shared" si="1281"/>
        <v xml:space="preserve">   </v>
      </c>
    </row>
    <row r="3619" spans="1:75" x14ac:dyDescent="0.25">
      <c r="A3619" s="134">
        <f t="shared" si="1280"/>
        <v>0</v>
      </c>
      <c r="BW3619" s="136" t="str">
        <f t="shared" si="1281"/>
        <v xml:space="preserve">   </v>
      </c>
    </row>
    <row r="3620" spans="1:75" x14ac:dyDescent="0.25">
      <c r="A3620" s="134">
        <f t="shared" si="1280"/>
        <v>0</v>
      </c>
      <c r="BW3620" s="136" t="str">
        <f t="shared" si="1281"/>
        <v xml:space="preserve">   </v>
      </c>
    </row>
    <row r="3621" spans="1:75" x14ac:dyDescent="0.25">
      <c r="A3621" s="134">
        <f t="shared" si="1280"/>
        <v>0</v>
      </c>
      <c r="BW3621" s="136" t="str">
        <f t="shared" si="1281"/>
        <v xml:space="preserve">   </v>
      </c>
    </row>
    <row r="3622" spans="1:75" x14ac:dyDescent="0.25">
      <c r="A3622" s="134">
        <f t="shared" si="1280"/>
        <v>0</v>
      </c>
      <c r="BW3622" s="136" t="str">
        <f t="shared" si="1281"/>
        <v xml:space="preserve">   </v>
      </c>
    </row>
    <row r="3623" spans="1:75" x14ac:dyDescent="0.25">
      <c r="A3623" s="134">
        <f t="shared" si="1280"/>
        <v>0</v>
      </c>
      <c r="BW3623" s="136" t="str">
        <f t="shared" si="1281"/>
        <v xml:space="preserve">   </v>
      </c>
    </row>
    <row r="3624" spans="1:75" x14ac:dyDescent="0.25">
      <c r="A3624" s="134">
        <f t="shared" si="1280"/>
        <v>0</v>
      </c>
      <c r="BW3624" s="136" t="str">
        <f t="shared" si="1281"/>
        <v xml:space="preserve">   </v>
      </c>
    </row>
    <row r="3625" spans="1:75" x14ac:dyDescent="0.25">
      <c r="A3625" s="134">
        <f t="shared" si="1280"/>
        <v>0</v>
      </c>
      <c r="BW3625" s="136" t="str">
        <f t="shared" si="1281"/>
        <v xml:space="preserve">   </v>
      </c>
    </row>
    <row r="3626" spans="1:75" x14ac:dyDescent="0.25">
      <c r="A3626" s="134">
        <f t="shared" si="1280"/>
        <v>0</v>
      </c>
      <c r="BW3626" s="136" t="str">
        <f t="shared" si="1281"/>
        <v xml:space="preserve">   </v>
      </c>
    </row>
    <row r="3627" spans="1:75" x14ac:dyDescent="0.25">
      <c r="A3627" s="134">
        <f t="shared" si="1280"/>
        <v>0</v>
      </c>
      <c r="BW3627" s="136" t="str">
        <f t="shared" si="1281"/>
        <v xml:space="preserve">   </v>
      </c>
    </row>
    <row r="3628" spans="1:75" x14ac:dyDescent="0.25">
      <c r="A3628" s="134">
        <f t="shared" si="1280"/>
        <v>0</v>
      </c>
      <c r="BW3628" s="136" t="str">
        <f t="shared" si="1281"/>
        <v xml:space="preserve">   </v>
      </c>
    </row>
    <row r="3629" spans="1:75" x14ac:dyDescent="0.25">
      <c r="A3629" s="134">
        <f t="shared" si="1280"/>
        <v>0</v>
      </c>
      <c r="BW3629" s="136" t="str">
        <f t="shared" si="1281"/>
        <v xml:space="preserve">   </v>
      </c>
    </row>
    <row r="3630" spans="1:75" x14ac:dyDescent="0.25">
      <c r="A3630" s="134">
        <f t="shared" si="1280"/>
        <v>0</v>
      </c>
      <c r="BW3630" s="136" t="str">
        <f t="shared" si="1281"/>
        <v xml:space="preserve">   </v>
      </c>
    </row>
    <row r="3631" spans="1:75" x14ac:dyDescent="0.25">
      <c r="A3631" s="134">
        <f t="shared" si="1280"/>
        <v>0</v>
      </c>
      <c r="BW3631" s="136" t="str">
        <f t="shared" si="1281"/>
        <v xml:space="preserve">   </v>
      </c>
    </row>
    <row r="3632" spans="1:75" x14ac:dyDescent="0.25">
      <c r="A3632" s="134">
        <f t="shared" si="1280"/>
        <v>0</v>
      </c>
      <c r="BW3632" s="136" t="str">
        <f t="shared" si="1281"/>
        <v xml:space="preserve">   </v>
      </c>
    </row>
    <row r="3633" spans="1:75" x14ac:dyDescent="0.25">
      <c r="A3633" s="134">
        <f t="shared" si="1280"/>
        <v>0</v>
      </c>
      <c r="BW3633" s="136" t="str">
        <f t="shared" si="1281"/>
        <v xml:space="preserve">   </v>
      </c>
    </row>
    <row r="3634" spans="1:75" x14ac:dyDescent="0.25">
      <c r="A3634" s="134">
        <f t="shared" si="1280"/>
        <v>0</v>
      </c>
      <c r="BW3634" s="136" t="str">
        <f t="shared" si="1281"/>
        <v xml:space="preserve">   </v>
      </c>
    </row>
    <row r="3635" spans="1:75" x14ac:dyDescent="0.25">
      <c r="A3635" s="134">
        <f t="shared" ref="A3635:A3698" si="1282">CN3635</f>
        <v>0</v>
      </c>
      <c r="BW3635" s="136" t="str">
        <f t="shared" si="1281"/>
        <v xml:space="preserve">   </v>
      </c>
    </row>
    <row r="3636" spans="1:75" x14ac:dyDescent="0.25">
      <c r="A3636" s="134">
        <f t="shared" si="1282"/>
        <v>0</v>
      </c>
      <c r="BW3636" s="136" t="str">
        <f t="shared" si="1281"/>
        <v xml:space="preserve">   </v>
      </c>
    </row>
    <row r="3637" spans="1:75" x14ac:dyDescent="0.25">
      <c r="A3637" s="134">
        <f t="shared" si="1282"/>
        <v>0</v>
      </c>
      <c r="BW3637" s="136" t="str">
        <f t="shared" si="1281"/>
        <v xml:space="preserve">   </v>
      </c>
    </row>
    <row r="3638" spans="1:75" x14ac:dyDescent="0.25">
      <c r="A3638" s="134">
        <f t="shared" si="1282"/>
        <v>0</v>
      </c>
      <c r="BW3638" s="136" t="str">
        <f t="shared" si="1281"/>
        <v xml:space="preserve">   </v>
      </c>
    </row>
    <row r="3639" spans="1:75" x14ac:dyDescent="0.25">
      <c r="A3639" s="134">
        <f t="shared" si="1282"/>
        <v>0</v>
      </c>
      <c r="BW3639" s="136" t="str">
        <f t="shared" si="1281"/>
        <v xml:space="preserve">   </v>
      </c>
    </row>
    <row r="3640" spans="1:75" x14ac:dyDescent="0.25">
      <c r="A3640" s="134">
        <f t="shared" si="1282"/>
        <v>0</v>
      </c>
      <c r="BW3640" s="136" t="str">
        <f t="shared" si="1281"/>
        <v xml:space="preserve">   </v>
      </c>
    </row>
    <row r="3641" spans="1:75" x14ac:dyDescent="0.25">
      <c r="A3641" s="134">
        <f t="shared" si="1282"/>
        <v>0</v>
      </c>
      <c r="BW3641" s="136" t="str">
        <f t="shared" si="1281"/>
        <v xml:space="preserve">   </v>
      </c>
    </row>
    <row r="3642" spans="1:75" x14ac:dyDescent="0.25">
      <c r="A3642" s="134">
        <f t="shared" si="1282"/>
        <v>0</v>
      </c>
      <c r="BW3642" s="136" t="str">
        <f t="shared" si="1281"/>
        <v xml:space="preserve">   </v>
      </c>
    </row>
    <row r="3643" spans="1:75" x14ac:dyDescent="0.25">
      <c r="A3643" s="134">
        <f t="shared" si="1282"/>
        <v>0</v>
      </c>
      <c r="BW3643" s="136" t="str">
        <f t="shared" si="1281"/>
        <v xml:space="preserve">   </v>
      </c>
    </row>
    <row r="3644" spans="1:75" x14ac:dyDescent="0.25">
      <c r="A3644" s="134">
        <f t="shared" si="1282"/>
        <v>0</v>
      </c>
      <c r="BW3644" s="136" t="str">
        <f t="shared" si="1281"/>
        <v xml:space="preserve">   </v>
      </c>
    </row>
    <row r="3645" spans="1:75" x14ac:dyDescent="0.25">
      <c r="A3645" s="134">
        <f t="shared" si="1282"/>
        <v>0</v>
      </c>
      <c r="BW3645" s="136" t="str">
        <f t="shared" si="1281"/>
        <v xml:space="preserve">   </v>
      </c>
    </row>
    <row r="3646" spans="1:75" x14ac:dyDescent="0.25">
      <c r="A3646" s="134">
        <f t="shared" si="1282"/>
        <v>0</v>
      </c>
      <c r="BW3646" s="136" t="str">
        <f t="shared" si="1281"/>
        <v xml:space="preserve">   </v>
      </c>
    </row>
    <row r="3647" spans="1:75" x14ac:dyDescent="0.25">
      <c r="A3647" s="134">
        <f t="shared" si="1282"/>
        <v>0</v>
      </c>
      <c r="BW3647" s="136" t="str">
        <f t="shared" si="1281"/>
        <v xml:space="preserve">   </v>
      </c>
    </row>
    <row r="3648" spans="1:75" x14ac:dyDescent="0.25">
      <c r="A3648" s="134">
        <f t="shared" si="1282"/>
        <v>0</v>
      </c>
      <c r="BW3648" s="136" t="str">
        <f t="shared" si="1281"/>
        <v xml:space="preserve">   </v>
      </c>
    </row>
    <row r="3649" spans="1:75" x14ac:dyDescent="0.25">
      <c r="A3649" s="134">
        <f t="shared" si="1282"/>
        <v>0</v>
      </c>
      <c r="BW3649" s="136" t="str">
        <f t="shared" si="1281"/>
        <v xml:space="preserve">   </v>
      </c>
    </row>
    <row r="3650" spans="1:75" x14ac:dyDescent="0.25">
      <c r="A3650" s="134">
        <f t="shared" si="1282"/>
        <v>0</v>
      </c>
      <c r="BW3650" s="136" t="str">
        <f t="shared" si="1281"/>
        <v xml:space="preserve">   </v>
      </c>
    </row>
    <row r="3651" spans="1:75" x14ac:dyDescent="0.25">
      <c r="A3651" s="134">
        <f t="shared" si="1282"/>
        <v>0</v>
      </c>
      <c r="BW3651" s="136" t="str">
        <f t="shared" ref="BW3651:BW3714" si="1283">CONCATENATE(CJ3651," ",CK3651," ",CL3651," ",DV3651)</f>
        <v xml:space="preserve">   </v>
      </c>
    </row>
    <row r="3652" spans="1:75" x14ac:dyDescent="0.25">
      <c r="A3652" s="134">
        <f t="shared" si="1282"/>
        <v>0</v>
      </c>
      <c r="BW3652" s="136" t="str">
        <f t="shared" si="1283"/>
        <v xml:space="preserve">   </v>
      </c>
    </row>
    <row r="3653" spans="1:75" x14ac:dyDescent="0.25">
      <c r="A3653" s="134">
        <f t="shared" si="1282"/>
        <v>0</v>
      </c>
      <c r="BW3653" s="136" t="str">
        <f t="shared" si="1283"/>
        <v xml:space="preserve">   </v>
      </c>
    </row>
    <row r="3654" spans="1:75" x14ac:dyDescent="0.25">
      <c r="A3654" s="134">
        <f t="shared" si="1282"/>
        <v>0</v>
      </c>
      <c r="BW3654" s="136" t="str">
        <f t="shared" si="1283"/>
        <v xml:space="preserve">   </v>
      </c>
    </row>
    <row r="3655" spans="1:75" x14ac:dyDescent="0.25">
      <c r="A3655" s="134">
        <f t="shared" si="1282"/>
        <v>0</v>
      </c>
      <c r="BW3655" s="136" t="str">
        <f t="shared" si="1283"/>
        <v xml:space="preserve">   </v>
      </c>
    </row>
    <row r="3656" spans="1:75" x14ac:dyDescent="0.25">
      <c r="A3656" s="134">
        <f t="shared" si="1282"/>
        <v>0</v>
      </c>
      <c r="BW3656" s="136" t="str">
        <f t="shared" si="1283"/>
        <v xml:space="preserve">   </v>
      </c>
    </row>
    <row r="3657" spans="1:75" x14ac:dyDescent="0.25">
      <c r="A3657" s="134">
        <f t="shared" si="1282"/>
        <v>0</v>
      </c>
      <c r="BW3657" s="136" t="str">
        <f t="shared" si="1283"/>
        <v xml:space="preserve">   </v>
      </c>
    </row>
    <row r="3658" spans="1:75" x14ac:dyDescent="0.25">
      <c r="A3658" s="134">
        <f t="shared" si="1282"/>
        <v>0</v>
      </c>
      <c r="BW3658" s="136" t="str">
        <f t="shared" si="1283"/>
        <v xml:space="preserve">   </v>
      </c>
    </row>
    <row r="3659" spans="1:75" x14ac:dyDescent="0.25">
      <c r="A3659" s="134">
        <f t="shared" si="1282"/>
        <v>0</v>
      </c>
      <c r="BW3659" s="136" t="str">
        <f t="shared" si="1283"/>
        <v xml:space="preserve">   </v>
      </c>
    </row>
    <row r="3660" spans="1:75" x14ac:dyDescent="0.25">
      <c r="A3660" s="134">
        <f t="shared" si="1282"/>
        <v>0</v>
      </c>
      <c r="BW3660" s="136" t="str">
        <f t="shared" si="1283"/>
        <v xml:space="preserve">   </v>
      </c>
    </row>
    <row r="3661" spans="1:75" x14ac:dyDescent="0.25">
      <c r="A3661" s="134">
        <f t="shared" si="1282"/>
        <v>0</v>
      </c>
      <c r="BW3661" s="136" t="str">
        <f t="shared" si="1283"/>
        <v xml:space="preserve">   </v>
      </c>
    </row>
    <row r="3662" spans="1:75" x14ac:dyDescent="0.25">
      <c r="A3662" s="134">
        <f t="shared" si="1282"/>
        <v>0</v>
      </c>
      <c r="BW3662" s="136" t="str">
        <f t="shared" si="1283"/>
        <v xml:space="preserve">   </v>
      </c>
    </row>
    <row r="3663" spans="1:75" x14ac:dyDescent="0.25">
      <c r="A3663" s="134">
        <f t="shared" si="1282"/>
        <v>0</v>
      </c>
      <c r="BW3663" s="136" t="str">
        <f t="shared" si="1283"/>
        <v xml:space="preserve">   </v>
      </c>
    </row>
    <row r="3664" spans="1:75" x14ac:dyDescent="0.25">
      <c r="A3664" s="134">
        <f t="shared" si="1282"/>
        <v>0</v>
      </c>
      <c r="BW3664" s="136" t="str">
        <f t="shared" si="1283"/>
        <v xml:space="preserve">   </v>
      </c>
    </row>
    <row r="3665" spans="1:75" x14ac:dyDescent="0.25">
      <c r="A3665" s="134">
        <f t="shared" si="1282"/>
        <v>0</v>
      </c>
      <c r="BW3665" s="136" t="str">
        <f t="shared" si="1283"/>
        <v xml:space="preserve">   </v>
      </c>
    </row>
    <row r="3666" spans="1:75" x14ac:dyDescent="0.25">
      <c r="A3666" s="134">
        <f t="shared" si="1282"/>
        <v>0</v>
      </c>
      <c r="BW3666" s="136" t="str">
        <f t="shared" si="1283"/>
        <v xml:space="preserve">   </v>
      </c>
    </row>
    <row r="3667" spans="1:75" x14ac:dyDescent="0.25">
      <c r="A3667" s="134">
        <f t="shared" si="1282"/>
        <v>0</v>
      </c>
      <c r="BW3667" s="136" t="str">
        <f t="shared" si="1283"/>
        <v xml:space="preserve">   </v>
      </c>
    </row>
    <row r="3668" spans="1:75" x14ac:dyDescent="0.25">
      <c r="A3668" s="134">
        <f t="shared" si="1282"/>
        <v>0</v>
      </c>
      <c r="BW3668" s="136" t="str">
        <f t="shared" si="1283"/>
        <v xml:space="preserve">   </v>
      </c>
    </row>
    <row r="3669" spans="1:75" x14ac:dyDescent="0.25">
      <c r="A3669" s="134">
        <f t="shared" si="1282"/>
        <v>0</v>
      </c>
      <c r="BW3669" s="136" t="str">
        <f t="shared" si="1283"/>
        <v xml:space="preserve">   </v>
      </c>
    </row>
    <row r="3670" spans="1:75" x14ac:dyDescent="0.25">
      <c r="A3670" s="134">
        <f t="shared" si="1282"/>
        <v>0</v>
      </c>
      <c r="BW3670" s="136" t="str">
        <f t="shared" si="1283"/>
        <v xml:space="preserve">   </v>
      </c>
    </row>
    <row r="3671" spans="1:75" x14ac:dyDescent="0.25">
      <c r="A3671" s="134">
        <f t="shared" si="1282"/>
        <v>0</v>
      </c>
      <c r="BW3671" s="136" t="str">
        <f t="shared" si="1283"/>
        <v xml:space="preserve">   </v>
      </c>
    </row>
    <row r="3672" spans="1:75" x14ac:dyDescent="0.25">
      <c r="A3672" s="134">
        <f t="shared" si="1282"/>
        <v>0</v>
      </c>
      <c r="BW3672" s="136" t="str">
        <f t="shared" si="1283"/>
        <v xml:space="preserve">   </v>
      </c>
    </row>
    <row r="3673" spans="1:75" x14ac:dyDescent="0.25">
      <c r="A3673" s="134">
        <f t="shared" si="1282"/>
        <v>0</v>
      </c>
      <c r="BW3673" s="136" t="str">
        <f t="shared" si="1283"/>
        <v xml:space="preserve">   </v>
      </c>
    </row>
    <row r="3674" spans="1:75" x14ac:dyDescent="0.25">
      <c r="A3674" s="134">
        <f t="shared" si="1282"/>
        <v>0</v>
      </c>
      <c r="BW3674" s="136" t="str">
        <f t="shared" si="1283"/>
        <v xml:space="preserve">   </v>
      </c>
    </row>
    <row r="3675" spans="1:75" x14ac:dyDescent="0.25">
      <c r="A3675" s="134">
        <f t="shared" si="1282"/>
        <v>0</v>
      </c>
      <c r="BW3675" s="136" t="str">
        <f t="shared" si="1283"/>
        <v xml:space="preserve">   </v>
      </c>
    </row>
    <row r="3676" spans="1:75" x14ac:dyDescent="0.25">
      <c r="A3676" s="134">
        <f t="shared" si="1282"/>
        <v>0</v>
      </c>
      <c r="BW3676" s="136" t="str">
        <f t="shared" si="1283"/>
        <v xml:space="preserve">   </v>
      </c>
    </row>
    <row r="3677" spans="1:75" x14ac:dyDescent="0.25">
      <c r="A3677" s="134">
        <f t="shared" si="1282"/>
        <v>0</v>
      </c>
      <c r="BW3677" s="136" t="str">
        <f t="shared" si="1283"/>
        <v xml:space="preserve">   </v>
      </c>
    </row>
    <row r="3678" spans="1:75" x14ac:dyDescent="0.25">
      <c r="A3678" s="134">
        <f t="shared" si="1282"/>
        <v>0</v>
      </c>
      <c r="BW3678" s="136" t="str">
        <f t="shared" si="1283"/>
        <v xml:space="preserve">   </v>
      </c>
    </row>
    <row r="3679" spans="1:75" x14ac:dyDescent="0.25">
      <c r="A3679" s="134">
        <f t="shared" si="1282"/>
        <v>0</v>
      </c>
      <c r="BW3679" s="136" t="str">
        <f t="shared" si="1283"/>
        <v xml:space="preserve">   </v>
      </c>
    </row>
    <row r="3680" spans="1:75" x14ac:dyDescent="0.25">
      <c r="A3680" s="134">
        <f t="shared" si="1282"/>
        <v>0</v>
      </c>
      <c r="BW3680" s="136" t="str">
        <f t="shared" si="1283"/>
        <v xml:space="preserve">   </v>
      </c>
    </row>
    <row r="3681" spans="1:75" x14ac:dyDescent="0.25">
      <c r="A3681" s="134">
        <f t="shared" si="1282"/>
        <v>0</v>
      </c>
      <c r="BW3681" s="136" t="str">
        <f t="shared" si="1283"/>
        <v xml:space="preserve">   </v>
      </c>
    </row>
    <row r="3682" spans="1:75" x14ac:dyDescent="0.25">
      <c r="A3682" s="134">
        <f t="shared" si="1282"/>
        <v>0</v>
      </c>
      <c r="BW3682" s="136" t="str">
        <f t="shared" si="1283"/>
        <v xml:space="preserve">   </v>
      </c>
    </row>
    <row r="3683" spans="1:75" x14ac:dyDescent="0.25">
      <c r="A3683" s="134">
        <f t="shared" si="1282"/>
        <v>0</v>
      </c>
      <c r="BW3683" s="136" t="str">
        <f t="shared" si="1283"/>
        <v xml:space="preserve">   </v>
      </c>
    </row>
    <row r="3684" spans="1:75" x14ac:dyDescent="0.25">
      <c r="A3684" s="134">
        <f t="shared" si="1282"/>
        <v>0</v>
      </c>
      <c r="BW3684" s="136" t="str">
        <f t="shared" si="1283"/>
        <v xml:space="preserve">   </v>
      </c>
    </row>
    <row r="3685" spans="1:75" x14ac:dyDescent="0.25">
      <c r="A3685" s="134">
        <f t="shared" si="1282"/>
        <v>0</v>
      </c>
      <c r="BW3685" s="136" t="str">
        <f t="shared" si="1283"/>
        <v xml:space="preserve">   </v>
      </c>
    </row>
    <row r="3686" spans="1:75" x14ac:dyDescent="0.25">
      <c r="A3686" s="134">
        <f t="shared" si="1282"/>
        <v>0</v>
      </c>
      <c r="BW3686" s="136" t="str">
        <f t="shared" si="1283"/>
        <v xml:space="preserve">   </v>
      </c>
    </row>
    <row r="3687" spans="1:75" x14ac:dyDescent="0.25">
      <c r="A3687" s="134">
        <f t="shared" si="1282"/>
        <v>0</v>
      </c>
      <c r="BW3687" s="136" t="str">
        <f t="shared" si="1283"/>
        <v xml:space="preserve">   </v>
      </c>
    </row>
    <row r="3688" spans="1:75" x14ac:dyDescent="0.25">
      <c r="A3688" s="134">
        <f t="shared" si="1282"/>
        <v>0</v>
      </c>
      <c r="BW3688" s="136" t="str">
        <f t="shared" si="1283"/>
        <v xml:space="preserve">   </v>
      </c>
    </row>
    <row r="3689" spans="1:75" x14ac:dyDescent="0.25">
      <c r="A3689" s="134">
        <f t="shared" si="1282"/>
        <v>0</v>
      </c>
      <c r="BW3689" s="136" t="str">
        <f t="shared" si="1283"/>
        <v xml:space="preserve">   </v>
      </c>
    </row>
    <row r="3690" spans="1:75" x14ac:dyDescent="0.25">
      <c r="A3690" s="134">
        <f t="shared" si="1282"/>
        <v>0</v>
      </c>
      <c r="BW3690" s="136" t="str">
        <f t="shared" si="1283"/>
        <v xml:space="preserve">   </v>
      </c>
    </row>
    <row r="3691" spans="1:75" x14ac:dyDescent="0.25">
      <c r="A3691" s="134">
        <f t="shared" si="1282"/>
        <v>0</v>
      </c>
      <c r="BW3691" s="136" t="str">
        <f t="shared" si="1283"/>
        <v xml:space="preserve">   </v>
      </c>
    </row>
    <row r="3692" spans="1:75" x14ac:dyDescent="0.25">
      <c r="A3692" s="134">
        <f t="shared" si="1282"/>
        <v>0</v>
      </c>
      <c r="BW3692" s="136" t="str">
        <f t="shared" si="1283"/>
        <v xml:space="preserve">   </v>
      </c>
    </row>
    <row r="3693" spans="1:75" x14ac:dyDescent="0.25">
      <c r="A3693" s="134">
        <f t="shared" si="1282"/>
        <v>0</v>
      </c>
      <c r="BW3693" s="136" t="str">
        <f t="shared" si="1283"/>
        <v xml:space="preserve">   </v>
      </c>
    </row>
    <row r="3694" spans="1:75" x14ac:dyDescent="0.25">
      <c r="A3694" s="134">
        <f t="shared" si="1282"/>
        <v>0</v>
      </c>
      <c r="BW3694" s="136" t="str">
        <f t="shared" si="1283"/>
        <v xml:space="preserve">   </v>
      </c>
    </row>
    <row r="3695" spans="1:75" x14ac:dyDescent="0.25">
      <c r="A3695" s="134">
        <f t="shared" si="1282"/>
        <v>0</v>
      </c>
      <c r="BW3695" s="136" t="str">
        <f t="shared" si="1283"/>
        <v xml:space="preserve">   </v>
      </c>
    </row>
    <row r="3696" spans="1:75" x14ac:dyDescent="0.25">
      <c r="A3696" s="134">
        <f t="shared" si="1282"/>
        <v>0</v>
      </c>
      <c r="BW3696" s="136" t="str">
        <f t="shared" si="1283"/>
        <v xml:space="preserve">   </v>
      </c>
    </row>
    <row r="3697" spans="1:75" x14ac:dyDescent="0.25">
      <c r="A3697" s="134">
        <f t="shared" si="1282"/>
        <v>0</v>
      </c>
      <c r="BW3697" s="136" t="str">
        <f t="shared" si="1283"/>
        <v xml:space="preserve">   </v>
      </c>
    </row>
    <row r="3698" spans="1:75" x14ac:dyDescent="0.25">
      <c r="A3698" s="134">
        <f t="shared" si="1282"/>
        <v>0</v>
      </c>
      <c r="BW3698" s="136" t="str">
        <f t="shared" si="1283"/>
        <v xml:space="preserve">   </v>
      </c>
    </row>
    <row r="3699" spans="1:75" x14ac:dyDescent="0.25">
      <c r="A3699" s="134">
        <f t="shared" ref="A3699:A3762" si="1284">CN3699</f>
        <v>0</v>
      </c>
      <c r="BW3699" s="136" t="str">
        <f t="shared" si="1283"/>
        <v xml:space="preserve">   </v>
      </c>
    </row>
    <row r="3700" spans="1:75" x14ac:dyDescent="0.25">
      <c r="A3700" s="134">
        <f t="shared" si="1284"/>
        <v>0</v>
      </c>
      <c r="BW3700" s="136" t="str">
        <f t="shared" si="1283"/>
        <v xml:space="preserve">   </v>
      </c>
    </row>
    <row r="3701" spans="1:75" x14ac:dyDescent="0.25">
      <c r="A3701" s="134">
        <f t="shared" si="1284"/>
        <v>0</v>
      </c>
      <c r="BW3701" s="136" t="str">
        <f t="shared" si="1283"/>
        <v xml:space="preserve">   </v>
      </c>
    </row>
    <row r="3702" spans="1:75" x14ac:dyDescent="0.25">
      <c r="A3702" s="134">
        <f t="shared" si="1284"/>
        <v>0</v>
      </c>
      <c r="BW3702" s="136" t="str">
        <f t="shared" si="1283"/>
        <v xml:space="preserve">   </v>
      </c>
    </row>
    <row r="3703" spans="1:75" x14ac:dyDescent="0.25">
      <c r="A3703" s="134">
        <f t="shared" si="1284"/>
        <v>0</v>
      </c>
      <c r="BW3703" s="136" t="str">
        <f t="shared" si="1283"/>
        <v xml:space="preserve">   </v>
      </c>
    </row>
    <row r="3704" spans="1:75" x14ac:dyDescent="0.25">
      <c r="A3704" s="134">
        <f t="shared" si="1284"/>
        <v>0</v>
      </c>
      <c r="BW3704" s="136" t="str">
        <f t="shared" si="1283"/>
        <v xml:space="preserve">   </v>
      </c>
    </row>
    <row r="3705" spans="1:75" x14ac:dyDescent="0.25">
      <c r="A3705" s="134">
        <f t="shared" si="1284"/>
        <v>0</v>
      </c>
      <c r="BW3705" s="136" t="str">
        <f t="shared" si="1283"/>
        <v xml:space="preserve">   </v>
      </c>
    </row>
    <row r="3706" spans="1:75" x14ac:dyDescent="0.25">
      <c r="A3706" s="134">
        <f t="shared" si="1284"/>
        <v>0</v>
      </c>
      <c r="BW3706" s="136" t="str">
        <f t="shared" si="1283"/>
        <v xml:space="preserve">   </v>
      </c>
    </row>
    <row r="3707" spans="1:75" x14ac:dyDescent="0.25">
      <c r="A3707" s="134">
        <f t="shared" si="1284"/>
        <v>0</v>
      </c>
      <c r="BW3707" s="136" t="str">
        <f t="shared" si="1283"/>
        <v xml:space="preserve">   </v>
      </c>
    </row>
    <row r="3708" spans="1:75" x14ac:dyDescent="0.25">
      <c r="A3708" s="134">
        <f t="shared" si="1284"/>
        <v>0</v>
      </c>
      <c r="BW3708" s="136" t="str">
        <f t="shared" si="1283"/>
        <v xml:space="preserve">   </v>
      </c>
    </row>
    <row r="3709" spans="1:75" x14ac:dyDescent="0.25">
      <c r="A3709" s="134">
        <f t="shared" si="1284"/>
        <v>0</v>
      </c>
      <c r="BW3709" s="136" t="str">
        <f t="shared" si="1283"/>
        <v xml:space="preserve">   </v>
      </c>
    </row>
    <row r="3710" spans="1:75" x14ac:dyDescent="0.25">
      <c r="A3710" s="134">
        <f t="shared" si="1284"/>
        <v>0</v>
      </c>
      <c r="BW3710" s="136" t="str">
        <f t="shared" si="1283"/>
        <v xml:space="preserve">   </v>
      </c>
    </row>
    <row r="3711" spans="1:75" x14ac:dyDescent="0.25">
      <c r="A3711" s="134">
        <f t="shared" si="1284"/>
        <v>0</v>
      </c>
      <c r="BW3711" s="136" t="str">
        <f t="shared" si="1283"/>
        <v xml:space="preserve">   </v>
      </c>
    </row>
    <row r="3712" spans="1:75" x14ac:dyDescent="0.25">
      <c r="A3712" s="134">
        <f t="shared" si="1284"/>
        <v>0</v>
      </c>
      <c r="BW3712" s="136" t="str">
        <f t="shared" si="1283"/>
        <v xml:space="preserve">   </v>
      </c>
    </row>
    <row r="3713" spans="1:75" x14ac:dyDescent="0.25">
      <c r="A3713" s="134">
        <f t="shared" si="1284"/>
        <v>0</v>
      </c>
      <c r="BW3713" s="136" t="str">
        <f t="shared" si="1283"/>
        <v xml:space="preserve">   </v>
      </c>
    </row>
    <row r="3714" spans="1:75" x14ac:dyDescent="0.25">
      <c r="A3714" s="134">
        <f t="shared" si="1284"/>
        <v>0</v>
      </c>
      <c r="BW3714" s="136" t="str">
        <f t="shared" si="1283"/>
        <v xml:space="preserve">   </v>
      </c>
    </row>
    <row r="3715" spans="1:75" x14ac:dyDescent="0.25">
      <c r="A3715" s="134">
        <f t="shared" si="1284"/>
        <v>0</v>
      </c>
      <c r="BW3715" s="136" t="str">
        <f t="shared" ref="BW3715:BW3778" si="1285">CONCATENATE(CJ3715," ",CK3715," ",CL3715," ",DV3715)</f>
        <v xml:space="preserve">   </v>
      </c>
    </row>
    <row r="3716" spans="1:75" x14ac:dyDescent="0.25">
      <c r="A3716" s="134">
        <f t="shared" si="1284"/>
        <v>0</v>
      </c>
      <c r="BW3716" s="136" t="str">
        <f t="shared" si="1285"/>
        <v xml:space="preserve">   </v>
      </c>
    </row>
    <row r="3717" spans="1:75" x14ac:dyDescent="0.25">
      <c r="A3717" s="134">
        <f t="shared" si="1284"/>
        <v>0</v>
      </c>
      <c r="BW3717" s="136" t="str">
        <f t="shared" si="1285"/>
        <v xml:space="preserve">   </v>
      </c>
    </row>
    <row r="3718" spans="1:75" x14ac:dyDescent="0.25">
      <c r="A3718" s="134">
        <f t="shared" si="1284"/>
        <v>0</v>
      </c>
      <c r="BW3718" s="136" t="str">
        <f t="shared" si="1285"/>
        <v xml:space="preserve">   </v>
      </c>
    </row>
    <row r="3719" spans="1:75" x14ac:dyDescent="0.25">
      <c r="A3719" s="134">
        <f t="shared" si="1284"/>
        <v>0</v>
      </c>
      <c r="BW3719" s="136" t="str">
        <f t="shared" si="1285"/>
        <v xml:space="preserve">   </v>
      </c>
    </row>
    <row r="3720" spans="1:75" x14ac:dyDescent="0.25">
      <c r="A3720" s="134">
        <f t="shared" si="1284"/>
        <v>0</v>
      </c>
      <c r="BW3720" s="136" t="str">
        <f t="shared" si="1285"/>
        <v xml:space="preserve">   </v>
      </c>
    </row>
    <row r="3721" spans="1:75" x14ac:dyDescent="0.25">
      <c r="A3721" s="134">
        <f t="shared" si="1284"/>
        <v>0</v>
      </c>
      <c r="BW3721" s="136" t="str">
        <f t="shared" si="1285"/>
        <v xml:space="preserve">   </v>
      </c>
    </row>
    <row r="3722" spans="1:75" x14ac:dyDescent="0.25">
      <c r="A3722" s="134">
        <f t="shared" si="1284"/>
        <v>0</v>
      </c>
      <c r="BW3722" s="136" t="str">
        <f t="shared" si="1285"/>
        <v xml:space="preserve">   </v>
      </c>
    </row>
    <row r="3723" spans="1:75" x14ac:dyDescent="0.25">
      <c r="A3723" s="134">
        <f t="shared" si="1284"/>
        <v>0</v>
      </c>
      <c r="BW3723" s="136" t="str">
        <f t="shared" si="1285"/>
        <v xml:space="preserve">   </v>
      </c>
    </row>
    <row r="3724" spans="1:75" x14ac:dyDescent="0.25">
      <c r="A3724" s="134">
        <f t="shared" si="1284"/>
        <v>0</v>
      </c>
      <c r="BW3724" s="136" t="str">
        <f t="shared" si="1285"/>
        <v xml:space="preserve">   </v>
      </c>
    </row>
    <row r="3725" spans="1:75" x14ac:dyDescent="0.25">
      <c r="A3725" s="134">
        <f t="shared" si="1284"/>
        <v>0</v>
      </c>
      <c r="BW3725" s="136" t="str">
        <f t="shared" si="1285"/>
        <v xml:space="preserve">   </v>
      </c>
    </row>
    <row r="3726" spans="1:75" x14ac:dyDescent="0.25">
      <c r="A3726" s="134">
        <f t="shared" si="1284"/>
        <v>0</v>
      </c>
      <c r="BW3726" s="136" t="str">
        <f t="shared" si="1285"/>
        <v xml:space="preserve">   </v>
      </c>
    </row>
    <row r="3727" spans="1:75" x14ac:dyDescent="0.25">
      <c r="A3727" s="134">
        <f t="shared" si="1284"/>
        <v>0</v>
      </c>
      <c r="BW3727" s="136" t="str">
        <f t="shared" si="1285"/>
        <v xml:space="preserve">   </v>
      </c>
    </row>
    <row r="3728" spans="1:75" x14ac:dyDescent="0.25">
      <c r="A3728" s="134">
        <f t="shared" si="1284"/>
        <v>0</v>
      </c>
      <c r="BW3728" s="136" t="str">
        <f t="shared" si="1285"/>
        <v xml:space="preserve">   </v>
      </c>
    </row>
    <row r="3729" spans="1:75" x14ac:dyDescent="0.25">
      <c r="A3729" s="134">
        <f t="shared" si="1284"/>
        <v>0</v>
      </c>
      <c r="BW3729" s="136" t="str">
        <f t="shared" si="1285"/>
        <v xml:space="preserve">   </v>
      </c>
    </row>
    <row r="3730" spans="1:75" x14ac:dyDescent="0.25">
      <c r="A3730" s="134">
        <f t="shared" si="1284"/>
        <v>0</v>
      </c>
      <c r="BW3730" s="136" t="str">
        <f t="shared" si="1285"/>
        <v xml:space="preserve">   </v>
      </c>
    </row>
    <row r="3731" spans="1:75" x14ac:dyDescent="0.25">
      <c r="A3731" s="134">
        <f t="shared" si="1284"/>
        <v>0</v>
      </c>
      <c r="BW3731" s="136" t="str">
        <f t="shared" si="1285"/>
        <v xml:space="preserve">   </v>
      </c>
    </row>
    <row r="3732" spans="1:75" x14ac:dyDescent="0.25">
      <c r="A3732" s="134">
        <f t="shared" si="1284"/>
        <v>0</v>
      </c>
      <c r="BW3732" s="136" t="str">
        <f t="shared" si="1285"/>
        <v xml:space="preserve">   </v>
      </c>
    </row>
    <row r="3733" spans="1:75" x14ac:dyDescent="0.25">
      <c r="A3733" s="134">
        <f t="shared" si="1284"/>
        <v>0</v>
      </c>
      <c r="BW3733" s="136" t="str">
        <f t="shared" si="1285"/>
        <v xml:space="preserve">   </v>
      </c>
    </row>
    <row r="3734" spans="1:75" x14ac:dyDescent="0.25">
      <c r="A3734" s="134">
        <f t="shared" si="1284"/>
        <v>0</v>
      </c>
      <c r="BW3734" s="136" t="str">
        <f t="shared" si="1285"/>
        <v xml:space="preserve">   </v>
      </c>
    </row>
    <row r="3735" spans="1:75" x14ac:dyDescent="0.25">
      <c r="A3735" s="134">
        <f t="shared" si="1284"/>
        <v>0</v>
      </c>
      <c r="BW3735" s="136" t="str">
        <f t="shared" si="1285"/>
        <v xml:space="preserve">   </v>
      </c>
    </row>
    <row r="3736" spans="1:75" x14ac:dyDescent="0.25">
      <c r="A3736" s="134">
        <f t="shared" si="1284"/>
        <v>0</v>
      </c>
      <c r="BW3736" s="136" t="str">
        <f t="shared" si="1285"/>
        <v xml:space="preserve">   </v>
      </c>
    </row>
    <row r="3737" spans="1:75" x14ac:dyDescent="0.25">
      <c r="A3737" s="134">
        <f t="shared" si="1284"/>
        <v>0</v>
      </c>
      <c r="BW3737" s="136" t="str">
        <f t="shared" si="1285"/>
        <v xml:space="preserve">   </v>
      </c>
    </row>
    <row r="3738" spans="1:75" x14ac:dyDescent="0.25">
      <c r="A3738" s="134">
        <f t="shared" si="1284"/>
        <v>0</v>
      </c>
      <c r="BW3738" s="136" t="str">
        <f t="shared" si="1285"/>
        <v xml:space="preserve">   </v>
      </c>
    </row>
    <row r="3739" spans="1:75" x14ac:dyDescent="0.25">
      <c r="A3739" s="134">
        <f t="shared" si="1284"/>
        <v>0</v>
      </c>
      <c r="BW3739" s="136" t="str">
        <f t="shared" si="1285"/>
        <v xml:space="preserve">   </v>
      </c>
    </row>
    <row r="3740" spans="1:75" x14ac:dyDescent="0.25">
      <c r="A3740" s="134">
        <f t="shared" si="1284"/>
        <v>0</v>
      </c>
      <c r="BW3740" s="136" t="str">
        <f t="shared" si="1285"/>
        <v xml:space="preserve">   </v>
      </c>
    </row>
    <row r="3741" spans="1:75" x14ac:dyDescent="0.25">
      <c r="A3741" s="134">
        <f t="shared" si="1284"/>
        <v>0</v>
      </c>
      <c r="BW3741" s="136" t="str">
        <f t="shared" si="1285"/>
        <v xml:space="preserve">   </v>
      </c>
    </row>
    <row r="3742" spans="1:75" x14ac:dyDescent="0.25">
      <c r="A3742" s="134">
        <f t="shared" si="1284"/>
        <v>0</v>
      </c>
      <c r="BW3742" s="136" t="str">
        <f t="shared" si="1285"/>
        <v xml:space="preserve">   </v>
      </c>
    </row>
    <row r="3743" spans="1:75" x14ac:dyDescent="0.25">
      <c r="A3743" s="134">
        <f t="shared" si="1284"/>
        <v>0</v>
      </c>
      <c r="BW3743" s="136" t="str">
        <f t="shared" si="1285"/>
        <v xml:space="preserve">   </v>
      </c>
    </row>
    <row r="3744" spans="1:75" x14ac:dyDescent="0.25">
      <c r="A3744" s="134">
        <f t="shared" si="1284"/>
        <v>0</v>
      </c>
      <c r="BW3744" s="136" t="str">
        <f t="shared" si="1285"/>
        <v xml:space="preserve">   </v>
      </c>
    </row>
    <row r="3745" spans="1:75" x14ac:dyDescent="0.25">
      <c r="A3745" s="134">
        <f t="shared" si="1284"/>
        <v>0</v>
      </c>
      <c r="BW3745" s="136" t="str">
        <f t="shared" si="1285"/>
        <v xml:space="preserve">   </v>
      </c>
    </row>
    <row r="3746" spans="1:75" x14ac:dyDescent="0.25">
      <c r="A3746" s="134">
        <f t="shared" si="1284"/>
        <v>0</v>
      </c>
      <c r="BW3746" s="136" t="str">
        <f t="shared" si="1285"/>
        <v xml:space="preserve">   </v>
      </c>
    </row>
    <row r="3747" spans="1:75" x14ac:dyDescent="0.25">
      <c r="A3747" s="134">
        <f t="shared" si="1284"/>
        <v>0</v>
      </c>
      <c r="BW3747" s="136" t="str">
        <f t="shared" si="1285"/>
        <v xml:space="preserve">   </v>
      </c>
    </row>
    <row r="3748" spans="1:75" x14ac:dyDescent="0.25">
      <c r="A3748" s="134">
        <f t="shared" si="1284"/>
        <v>0</v>
      </c>
      <c r="BW3748" s="136" t="str">
        <f t="shared" si="1285"/>
        <v xml:space="preserve">   </v>
      </c>
    </row>
    <row r="3749" spans="1:75" x14ac:dyDescent="0.25">
      <c r="A3749" s="134">
        <f t="shared" si="1284"/>
        <v>0</v>
      </c>
      <c r="BW3749" s="136" t="str">
        <f t="shared" si="1285"/>
        <v xml:space="preserve">   </v>
      </c>
    </row>
    <row r="3750" spans="1:75" x14ac:dyDescent="0.25">
      <c r="A3750" s="134">
        <f t="shared" si="1284"/>
        <v>0</v>
      </c>
      <c r="BW3750" s="136" t="str">
        <f t="shared" si="1285"/>
        <v xml:space="preserve">   </v>
      </c>
    </row>
    <row r="3751" spans="1:75" x14ac:dyDescent="0.25">
      <c r="A3751" s="134">
        <f t="shared" si="1284"/>
        <v>0</v>
      </c>
      <c r="BW3751" s="136" t="str">
        <f t="shared" si="1285"/>
        <v xml:space="preserve">   </v>
      </c>
    </row>
    <row r="3752" spans="1:75" x14ac:dyDescent="0.25">
      <c r="A3752" s="134">
        <f t="shared" si="1284"/>
        <v>0</v>
      </c>
      <c r="BW3752" s="136" t="str">
        <f t="shared" si="1285"/>
        <v xml:space="preserve">   </v>
      </c>
    </row>
    <row r="3753" spans="1:75" x14ac:dyDescent="0.25">
      <c r="A3753" s="134">
        <f t="shared" si="1284"/>
        <v>0</v>
      </c>
      <c r="BW3753" s="136" t="str">
        <f t="shared" si="1285"/>
        <v xml:space="preserve">   </v>
      </c>
    </row>
    <row r="3754" spans="1:75" x14ac:dyDescent="0.25">
      <c r="A3754" s="134">
        <f t="shared" si="1284"/>
        <v>0</v>
      </c>
      <c r="BW3754" s="136" t="str">
        <f t="shared" si="1285"/>
        <v xml:space="preserve">   </v>
      </c>
    </row>
    <row r="3755" spans="1:75" x14ac:dyDescent="0.25">
      <c r="A3755" s="134">
        <f t="shared" si="1284"/>
        <v>0</v>
      </c>
      <c r="BW3755" s="136" t="str">
        <f t="shared" si="1285"/>
        <v xml:space="preserve">   </v>
      </c>
    </row>
    <row r="3756" spans="1:75" x14ac:dyDescent="0.25">
      <c r="A3756" s="134">
        <f t="shared" si="1284"/>
        <v>0</v>
      </c>
      <c r="BW3756" s="136" t="str">
        <f t="shared" si="1285"/>
        <v xml:space="preserve">   </v>
      </c>
    </row>
    <row r="3757" spans="1:75" x14ac:dyDescent="0.25">
      <c r="A3757" s="134">
        <f t="shared" si="1284"/>
        <v>0</v>
      </c>
      <c r="BW3757" s="136" t="str">
        <f t="shared" si="1285"/>
        <v xml:space="preserve">   </v>
      </c>
    </row>
    <row r="3758" spans="1:75" x14ac:dyDescent="0.25">
      <c r="A3758" s="134">
        <f t="shared" si="1284"/>
        <v>0</v>
      </c>
      <c r="BW3758" s="136" t="str">
        <f t="shared" si="1285"/>
        <v xml:space="preserve">   </v>
      </c>
    </row>
    <row r="3759" spans="1:75" x14ac:dyDescent="0.25">
      <c r="A3759" s="134">
        <f t="shared" si="1284"/>
        <v>0</v>
      </c>
      <c r="BW3759" s="136" t="str">
        <f t="shared" si="1285"/>
        <v xml:space="preserve">   </v>
      </c>
    </row>
    <row r="3760" spans="1:75" x14ac:dyDescent="0.25">
      <c r="A3760" s="134">
        <f t="shared" si="1284"/>
        <v>0</v>
      </c>
      <c r="BW3760" s="136" t="str">
        <f t="shared" si="1285"/>
        <v xml:space="preserve">   </v>
      </c>
    </row>
    <row r="3761" spans="1:75" x14ac:dyDescent="0.25">
      <c r="A3761" s="134">
        <f t="shared" si="1284"/>
        <v>0</v>
      </c>
      <c r="BW3761" s="136" t="str">
        <f t="shared" si="1285"/>
        <v xml:space="preserve">   </v>
      </c>
    </row>
    <row r="3762" spans="1:75" x14ac:dyDescent="0.25">
      <c r="A3762" s="134">
        <f t="shared" si="1284"/>
        <v>0</v>
      </c>
      <c r="BW3762" s="136" t="str">
        <f t="shared" si="1285"/>
        <v xml:space="preserve">   </v>
      </c>
    </row>
    <row r="3763" spans="1:75" x14ac:dyDescent="0.25">
      <c r="A3763" s="134">
        <f t="shared" ref="A3763:A3826" si="1286">CN3763</f>
        <v>0</v>
      </c>
      <c r="BW3763" s="136" t="str">
        <f t="shared" si="1285"/>
        <v xml:space="preserve">   </v>
      </c>
    </row>
    <row r="3764" spans="1:75" x14ac:dyDescent="0.25">
      <c r="A3764" s="134">
        <f t="shared" si="1286"/>
        <v>0</v>
      </c>
      <c r="BW3764" s="136" t="str">
        <f t="shared" si="1285"/>
        <v xml:space="preserve">   </v>
      </c>
    </row>
    <row r="3765" spans="1:75" x14ac:dyDescent="0.25">
      <c r="A3765" s="134">
        <f t="shared" si="1286"/>
        <v>0</v>
      </c>
      <c r="BW3765" s="136" t="str">
        <f t="shared" si="1285"/>
        <v xml:space="preserve">   </v>
      </c>
    </row>
    <row r="3766" spans="1:75" x14ac:dyDescent="0.25">
      <c r="A3766" s="134">
        <f t="shared" si="1286"/>
        <v>0</v>
      </c>
      <c r="BW3766" s="136" t="str">
        <f t="shared" si="1285"/>
        <v xml:space="preserve">   </v>
      </c>
    </row>
    <row r="3767" spans="1:75" x14ac:dyDescent="0.25">
      <c r="A3767" s="134">
        <f t="shared" si="1286"/>
        <v>0</v>
      </c>
      <c r="BW3767" s="136" t="str">
        <f t="shared" si="1285"/>
        <v xml:space="preserve">   </v>
      </c>
    </row>
    <row r="3768" spans="1:75" x14ac:dyDescent="0.25">
      <c r="A3768" s="134">
        <f t="shared" si="1286"/>
        <v>0</v>
      </c>
      <c r="BW3768" s="136" t="str">
        <f t="shared" si="1285"/>
        <v xml:space="preserve">   </v>
      </c>
    </row>
    <row r="3769" spans="1:75" x14ac:dyDescent="0.25">
      <c r="A3769" s="134">
        <f t="shared" si="1286"/>
        <v>0</v>
      </c>
      <c r="BW3769" s="136" t="str">
        <f t="shared" si="1285"/>
        <v xml:space="preserve">   </v>
      </c>
    </row>
    <row r="3770" spans="1:75" x14ac:dyDescent="0.25">
      <c r="A3770" s="134">
        <f t="shared" si="1286"/>
        <v>0</v>
      </c>
      <c r="BW3770" s="136" t="str">
        <f t="shared" si="1285"/>
        <v xml:space="preserve">   </v>
      </c>
    </row>
    <row r="3771" spans="1:75" x14ac:dyDescent="0.25">
      <c r="A3771" s="134">
        <f t="shared" si="1286"/>
        <v>0</v>
      </c>
      <c r="BW3771" s="136" t="str">
        <f t="shared" si="1285"/>
        <v xml:space="preserve">   </v>
      </c>
    </row>
    <row r="3772" spans="1:75" x14ac:dyDescent="0.25">
      <c r="A3772" s="134">
        <f t="shared" si="1286"/>
        <v>0</v>
      </c>
      <c r="BW3772" s="136" t="str">
        <f t="shared" si="1285"/>
        <v xml:space="preserve">   </v>
      </c>
    </row>
    <row r="3773" spans="1:75" x14ac:dyDescent="0.25">
      <c r="A3773" s="134">
        <f t="shared" si="1286"/>
        <v>0</v>
      </c>
      <c r="BW3773" s="136" t="str">
        <f t="shared" si="1285"/>
        <v xml:space="preserve">   </v>
      </c>
    </row>
    <row r="3774" spans="1:75" x14ac:dyDescent="0.25">
      <c r="A3774" s="134">
        <f t="shared" si="1286"/>
        <v>0</v>
      </c>
      <c r="BW3774" s="136" t="str">
        <f t="shared" si="1285"/>
        <v xml:space="preserve">   </v>
      </c>
    </row>
    <row r="3775" spans="1:75" x14ac:dyDescent="0.25">
      <c r="A3775" s="134">
        <f t="shared" si="1286"/>
        <v>0</v>
      </c>
      <c r="BW3775" s="136" t="str">
        <f t="shared" si="1285"/>
        <v xml:space="preserve">   </v>
      </c>
    </row>
    <row r="3776" spans="1:75" x14ac:dyDescent="0.25">
      <c r="A3776" s="134">
        <f t="shared" si="1286"/>
        <v>0</v>
      </c>
      <c r="BW3776" s="136" t="str">
        <f t="shared" si="1285"/>
        <v xml:space="preserve">   </v>
      </c>
    </row>
    <row r="3777" spans="1:75" x14ac:dyDescent="0.25">
      <c r="A3777" s="134">
        <f t="shared" si="1286"/>
        <v>0</v>
      </c>
      <c r="BW3777" s="136" t="str">
        <f t="shared" si="1285"/>
        <v xml:space="preserve">   </v>
      </c>
    </row>
    <row r="3778" spans="1:75" x14ac:dyDescent="0.25">
      <c r="A3778" s="134">
        <f t="shared" si="1286"/>
        <v>0</v>
      </c>
      <c r="BW3778" s="136" t="str">
        <f t="shared" si="1285"/>
        <v xml:space="preserve">   </v>
      </c>
    </row>
    <row r="3779" spans="1:75" x14ac:dyDescent="0.25">
      <c r="A3779" s="134">
        <f t="shared" si="1286"/>
        <v>0</v>
      </c>
      <c r="BW3779" s="136" t="str">
        <f t="shared" ref="BW3779:BW3842" si="1287">CONCATENATE(CJ3779," ",CK3779," ",CL3779," ",DV3779)</f>
        <v xml:space="preserve">   </v>
      </c>
    </row>
    <row r="3780" spans="1:75" x14ac:dyDescent="0.25">
      <c r="A3780" s="134">
        <f t="shared" si="1286"/>
        <v>0</v>
      </c>
      <c r="BW3780" s="136" t="str">
        <f t="shared" si="1287"/>
        <v xml:space="preserve">   </v>
      </c>
    </row>
    <row r="3781" spans="1:75" x14ac:dyDescent="0.25">
      <c r="A3781" s="134">
        <f t="shared" si="1286"/>
        <v>0</v>
      </c>
      <c r="BW3781" s="136" t="str">
        <f t="shared" si="1287"/>
        <v xml:space="preserve">   </v>
      </c>
    </row>
    <row r="3782" spans="1:75" x14ac:dyDescent="0.25">
      <c r="A3782" s="134">
        <f t="shared" si="1286"/>
        <v>0</v>
      </c>
      <c r="BW3782" s="136" t="str">
        <f t="shared" si="1287"/>
        <v xml:space="preserve">   </v>
      </c>
    </row>
    <row r="3783" spans="1:75" x14ac:dyDescent="0.25">
      <c r="A3783" s="134">
        <f t="shared" si="1286"/>
        <v>0</v>
      </c>
      <c r="BW3783" s="136" t="str">
        <f t="shared" si="1287"/>
        <v xml:space="preserve">   </v>
      </c>
    </row>
    <row r="3784" spans="1:75" x14ac:dyDescent="0.25">
      <c r="A3784" s="134">
        <f t="shared" si="1286"/>
        <v>0</v>
      </c>
      <c r="BW3784" s="136" t="str">
        <f t="shared" si="1287"/>
        <v xml:space="preserve">   </v>
      </c>
    </row>
    <row r="3785" spans="1:75" x14ac:dyDescent="0.25">
      <c r="A3785" s="134">
        <f t="shared" si="1286"/>
        <v>0</v>
      </c>
      <c r="BW3785" s="136" t="str">
        <f t="shared" si="1287"/>
        <v xml:space="preserve">   </v>
      </c>
    </row>
    <row r="3786" spans="1:75" x14ac:dyDescent="0.25">
      <c r="A3786" s="134">
        <f t="shared" si="1286"/>
        <v>0</v>
      </c>
      <c r="BW3786" s="136" t="str">
        <f t="shared" si="1287"/>
        <v xml:space="preserve">   </v>
      </c>
    </row>
    <row r="3787" spans="1:75" x14ac:dyDescent="0.25">
      <c r="A3787" s="134">
        <f t="shared" si="1286"/>
        <v>0</v>
      </c>
      <c r="BW3787" s="136" t="str">
        <f t="shared" si="1287"/>
        <v xml:space="preserve">   </v>
      </c>
    </row>
    <row r="3788" spans="1:75" x14ac:dyDescent="0.25">
      <c r="A3788" s="134">
        <f t="shared" si="1286"/>
        <v>0</v>
      </c>
      <c r="BW3788" s="136" t="str">
        <f t="shared" si="1287"/>
        <v xml:space="preserve">   </v>
      </c>
    </row>
    <row r="3789" spans="1:75" x14ac:dyDescent="0.25">
      <c r="A3789" s="134">
        <f t="shared" si="1286"/>
        <v>0</v>
      </c>
      <c r="BW3789" s="136" t="str">
        <f t="shared" si="1287"/>
        <v xml:space="preserve">   </v>
      </c>
    </row>
    <row r="3790" spans="1:75" x14ac:dyDescent="0.25">
      <c r="A3790" s="134">
        <f t="shared" si="1286"/>
        <v>0</v>
      </c>
      <c r="BW3790" s="136" t="str">
        <f t="shared" si="1287"/>
        <v xml:space="preserve">   </v>
      </c>
    </row>
    <row r="3791" spans="1:75" x14ac:dyDescent="0.25">
      <c r="A3791" s="134">
        <f t="shared" si="1286"/>
        <v>0</v>
      </c>
      <c r="BW3791" s="136" t="str">
        <f t="shared" si="1287"/>
        <v xml:space="preserve">   </v>
      </c>
    </row>
    <row r="3792" spans="1:75" x14ac:dyDescent="0.25">
      <c r="A3792" s="134">
        <f t="shared" si="1286"/>
        <v>0</v>
      </c>
      <c r="BW3792" s="136" t="str">
        <f t="shared" si="1287"/>
        <v xml:space="preserve">   </v>
      </c>
    </row>
    <row r="3793" spans="1:75" x14ac:dyDescent="0.25">
      <c r="A3793" s="134">
        <f t="shared" si="1286"/>
        <v>0</v>
      </c>
      <c r="BW3793" s="136" t="str">
        <f t="shared" si="1287"/>
        <v xml:space="preserve">   </v>
      </c>
    </row>
    <row r="3794" spans="1:75" x14ac:dyDescent="0.25">
      <c r="A3794" s="134">
        <f t="shared" si="1286"/>
        <v>0</v>
      </c>
      <c r="BW3794" s="136" t="str">
        <f t="shared" si="1287"/>
        <v xml:space="preserve">   </v>
      </c>
    </row>
    <row r="3795" spans="1:75" x14ac:dyDescent="0.25">
      <c r="A3795" s="134">
        <f t="shared" si="1286"/>
        <v>0</v>
      </c>
      <c r="BW3795" s="136" t="str">
        <f t="shared" si="1287"/>
        <v xml:space="preserve">   </v>
      </c>
    </row>
    <row r="3796" spans="1:75" x14ac:dyDescent="0.25">
      <c r="A3796" s="134">
        <f t="shared" si="1286"/>
        <v>0</v>
      </c>
      <c r="BW3796" s="136" t="str">
        <f t="shared" si="1287"/>
        <v xml:space="preserve">   </v>
      </c>
    </row>
    <row r="3797" spans="1:75" x14ac:dyDescent="0.25">
      <c r="A3797" s="134">
        <f t="shared" si="1286"/>
        <v>0</v>
      </c>
      <c r="BW3797" s="136" t="str">
        <f t="shared" si="1287"/>
        <v xml:space="preserve">   </v>
      </c>
    </row>
    <row r="3798" spans="1:75" x14ac:dyDescent="0.25">
      <c r="A3798" s="134">
        <f t="shared" si="1286"/>
        <v>0</v>
      </c>
      <c r="BW3798" s="136" t="str">
        <f t="shared" si="1287"/>
        <v xml:space="preserve">   </v>
      </c>
    </row>
    <row r="3799" spans="1:75" x14ac:dyDescent="0.25">
      <c r="A3799" s="134">
        <f t="shared" si="1286"/>
        <v>0</v>
      </c>
      <c r="BW3799" s="136" t="str">
        <f t="shared" si="1287"/>
        <v xml:space="preserve">   </v>
      </c>
    </row>
    <row r="3800" spans="1:75" x14ac:dyDescent="0.25">
      <c r="A3800" s="134">
        <f t="shared" si="1286"/>
        <v>0</v>
      </c>
      <c r="BW3800" s="136" t="str">
        <f t="shared" si="1287"/>
        <v xml:space="preserve">   </v>
      </c>
    </row>
    <row r="3801" spans="1:75" x14ac:dyDescent="0.25">
      <c r="A3801" s="134">
        <f t="shared" si="1286"/>
        <v>0</v>
      </c>
      <c r="BW3801" s="136" t="str">
        <f t="shared" si="1287"/>
        <v xml:space="preserve">   </v>
      </c>
    </row>
    <row r="3802" spans="1:75" x14ac:dyDescent="0.25">
      <c r="A3802" s="134">
        <f t="shared" si="1286"/>
        <v>0</v>
      </c>
      <c r="BW3802" s="136" t="str">
        <f t="shared" si="1287"/>
        <v xml:space="preserve">   </v>
      </c>
    </row>
    <row r="3803" spans="1:75" x14ac:dyDescent="0.25">
      <c r="A3803" s="134">
        <f t="shared" si="1286"/>
        <v>0</v>
      </c>
      <c r="BW3803" s="136" t="str">
        <f t="shared" si="1287"/>
        <v xml:space="preserve">   </v>
      </c>
    </row>
    <row r="3804" spans="1:75" x14ac:dyDescent="0.25">
      <c r="A3804" s="134">
        <f t="shared" si="1286"/>
        <v>0</v>
      </c>
      <c r="BW3804" s="136" t="str">
        <f t="shared" si="1287"/>
        <v xml:space="preserve">   </v>
      </c>
    </row>
    <row r="3805" spans="1:75" x14ac:dyDescent="0.25">
      <c r="A3805" s="134">
        <f t="shared" si="1286"/>
        <v>0</v>
      </c>
      <c r="BW3805" s="136" t="str">
        <f t="shared" si="1287"/>
        <v xml:space="preserve">   </v>
      </c>
    </row>
    <row r="3806" spans="1:75" x14ac:dyDescent="0.25">
      <c r="A3806" s="134">
        <f t="shared" si="1286"/>
        <v>0</v>
      </c>
      <c r="BW3806" s="136" t="str">
        <f t="shared" si="1287"/>
        <v xml:space="preserve">   </v>
      </c>
    </row>
    <row r="3807" spans="1:75" x14ac:dyDescent="0.25">
      <c r="A3807" s="134">
        <f t="shared" si="1286"/>
        <v>0</v>
      </c>
      <c r="BW3807" s="136" t="str">
        <f t="shared" si="1287"/>
        <v xml:space="preserve">   </v>
      </c>
    </row>
    <row r="3808" spans="1:75" x14ac:dyDescent="0.25">
      <c r="A3808" s="134">
        <f t="shared" si="1286"/>
        <v>0</v>
      </c>
      <c r="BW3808" s="136" t="str">
        <f t="shared" si="1287"/>
        <v xml:space="preserve">   </v>
      </c>
    </row>
    <row r="3809" spans="1:75" x14ac:dyDescent="0.25">
      <c r="A3809" s="134">
        <f t="shared" si="1286"/>
        <v>0</v>
      </c>
      <c r="BW3809" s="136" t="str">
        <f t="shared" si="1287"/>
        <v xml:space="preserve">   </v>
      </c>
    </row>
    <row r="3810" spans="1:75" x14ac:dyDescent="0.25">
      <c r="A3810" s="134">
        <f t="shared" si="1286"/>
        <v>0</v>
      </c>
      <c r="BW3810" s="136" t="str">
        <f t="shared" si="1287"/>
        <v xml:space="preserve">   </v>
      </c>
    </row>
    <row r="3811" spans="1:75" x14ac:dyDescent="0.25">
      <c r="A3811" s="134">
        <f t="shared" si="1286"/>
        <v>0</v>
      </c>
      <c r="BW3811" s="136" t="str">
        <f t="shared" si="1287"/>
        <v xml:space="preserve">   </v>
      </c>
    </row>
    <row r="3812" spans="1:75" x14ac:dyDescent="0.25">
      <c r="A3812" s="134">
        <f t="shared" si="1286"/>
        <v>0</v>
      </c>
      <c r="BW3812" s="136" t="str">
        <f t="shared" si="1287"/>
        <v xml:space="preserve">   </v>
      </c>
    </row>
    <row r="3813" spans="1:75" x14ac:dyDescent="0.25">
      <c r="A3813" s="134">
        <f t="shared" si="1286"/>
        <v>0</v>
      </c>
      <c r="BW3813" s="136" t="str">
        <f t="shared" si="1287"/>
        <v xml:space="preserve">   </v>
      </c>
    </row>
    <row r="3814" spans="1:75" x14ac:dyDescent="0.25">
      <c r="A3814" s="134">
        <f t="shared" si="1286"/>
        <v>0</v>
      </c>
      <c r="BW3814" s="136" t="str">
        <f t="shared" si="1287"/>
        <v xml:space="preserve">   </v>
      </c>
    </row>
    <row r="3815" spans="1:75" x14ac:dyDescent="0.25">
      <c r="A3815" s="134">
        <f t="shared" si="1286"/>
        <v>0</v>
      </c>
      <c r="BW3815" s="136" t="str">
        <f t="shared" si="1287"/>
        <v xml:space="preserve">   </v>
      </c>
    </row>
    <row r="3816" spans="1:75" x14ac:dyDescent="0.25">
      <c r="A3816" s="134">
        <f t="shared" si="1286"/>
        <v>0</v>
      </c>
      <c r="BW3816" s="136" t="str">
        <f t="shared" si="1287"/>
        <v xml:space="preserve">   </v>
      </c>
    </row>
    <row r="3817" spans="1:75" x14ac:dyDescent="0.25">
      <c r="A3817" s="134">
        <f t="shared" si="1286"/>
        <v>0</v>
      </c>
      <c r="BW3817" s="136" t="str">
        <f t="shared" si="1287"/>
        <v xml:space="preserve">   </v>
      </c>
    </row>
    <row r="3818" spans="1:75" x14ac:dyDescent="0.25">
      <c r="A3818" s="134">
        <f t="shared" si="1286"/>
        <v>0</v>
      </c>
      <c r="BW3818" s="136" t="str">
        <f t="shared" si="1287"/>
        <v xml:space="preserve">   </v>
      </c>
    </row>
    <row r="3819" spans="1:75" x14ac:dyDescent="0.25">
      <c r="A3819" s="134">
        <f t="shared" si="1286"/>
        <v>0</v>
      </c>
      <c r="BW3819" s="136" t="str">
        <f t="shared" si="1287"/>
        <v xml:space="preserve">   </v>
      </c>
    </row>
    <row r="3820" spans="1:75" x14ac:dyDescent="0.25">
      <c r="A3820" s="134">
        <f t="shared" si="1286"/>
        <v>0</v>
      </c>
      <c r="BW3820" s="136" t="str">
        <f t="shared" si="1287"/>
        <v xml:space="preserve">   </v>
      </c>
    </row>
    <row r="3821" spans="1:75" x14ac:dyDescent="0.25">
      <c r="A3821" s="134">
        <f t="shared" si="1286"/>
        <v>0</v>
      </c>
      <c r="BW3821" s="136" t="str">
        <f t="shared" si="1287"/>
        <v xml:space="preserve">   </v>
      </c>
    </row>
    <row r="3822" spans="1:75" x14ac:dyDescent="0.25">
      <c r="A3822" s="134">
        <f t="shared" si="1286"/>
        <v>0</v>
      </c>
      <c r="BW3822" s="136" t="str">
        <f t="shared" si="1287"/>
        <v xml:space="preserve">   </v>
      </c>
    </row>
    <row r="3823" spans="1:75" x14ac:dyDescent="0.25">
      <c r="A3823" s="134">
        <f t="shared" si="1286"/>
        <v>0</v>
      </c>
      <c r="BW3823" s="136" t="str">
        <f t="shared" si="1287"/>
        <v xml:space="preserve">   </v>
      </c>
    </row>
    <row r="3824" spans="1:75" x14ac:dyDescent="0.25">
      <c r="A3824" s="134">
        <f t="shared" si="1286"/>
        <v>0</v>
      </c>
      <c r="BW3824" s="136" t="str">
        <f t="shared" si="1287"/>
        <v xml:space="preserve">   </v>
      </c>
    </row>
    <row r="3825" spans="1:75" x14ac:dyDescent="0.25">
      <c r="A3825" s="134">
        <f t="shared" si="1286"/>
        <v>0</v>
      </c>
      <c r="BW3825" s="136" t="str">
        <f t="shared" si="1287"/>
        <v xml:space="preserve">   </v>
      </c>
    </row>
    <row r="3826" spans="1:75" x14ac:dyDescent="0.25">
      <c r="A3826" s="134">
        <f t="shared" si="1286"/>
        <v>0</v>
      </c>
      <c r="BW3826" s="136" t="str">
        <f t="shared" si="1287"/>
        <v xml:space="preserve">   </v>
      </c>
    </row>
    <row r="3827" spans="1:75" x14ac:dyDescent="0.25">
      <c r="A3827" s="134">
        <f t="shared" ref="A3827:A3890" si="1288">CN3827</f>
        <v>0</v>
      </c>
      <c r="BW3827" s="136" t="str">
        <f t="shared" si="1287"/>
        <v xml:space="preserve">   </v>
      </c>
    </row>
    <row r="3828" spans="1:75" x14ac:dyDescent="0.25">
      <c r="A3828" s="134">
        <f t="shared" si="1288"/>
        <v>0</v>
      </c>
      <c r="BW3828" s="136" t="str">
        <f t="shared" si="1287"/>
        <v xml:space="preserve">   </v>
      </c>
    </row>
    <row r="3829" spans="1:75" x14ac:dyDescent="0.25">
      <c r="A3829" s="134">
        <f t="shared" si="1288"/>
        <v>0</v>
      </c>
      <c r="BW3829" s="136" t="str">
        <f t="shared" si="1287"/>
        <v xml:space="preserve">   </v>
      </c>
    </row>
    <row r="3830" spans="1:75" x14ac:dyDescent="0.25">
      <c r="A3830" s="134">
        <f t="shared" si="1288"/>
        <v>0</v>
      </c>
      <c r="BW3830" s="136" t="str">
        <f t="shared" si="1287"/>
        <v xml:space="preserve">   </v>
      </c>
    </row>
    <row r="3831" spans="1:75" x14ac:dyDescent="0.25">
      <c r="A3831" s="134">
        <f t="shared" si="1288"/>
        <v>0</v>
      </c>
      <c r="BW3831" s="136" t="str">
        <f t="shared" si="1287"/>
        <v xml:space="preserve">   </v>
      </c>
    </row>
    <row r="3832" spans="1:75" x14ac:dyDescent="0.25">
      <c r="A3832" s="134">
        <f t="shared" si="1288"/>
        <v>0</v>
      </c>
      <c r="BW3832" s="136" t="str">
        <f t="shared" si="1287"/>
        <v xml:space="preserve">   </v>
      </c>
    </row>
    <row r="3833" spans="1:75" x14ac:dyDescent="0.25">
      <c r="A3833" s="134">
        <f t="shared" si="1288"/>
        <v>0</v>
      </c>
      <c r="BW3833" s="136" t="str">
        <f t="shared" si="1287"/>
        <v xml:space="preserve">   </v>
      </c>
    </row>
    <row r="3834" spans="1:75" x14ac:dyDescent="0.25">
      <c r="A3834" s="134">
        <f t="shared" si="1288"/>
        <v>0</v>
      </c>
      <c r="BW3834" s="136" t="str">
        <f t="shared" si="1287"/>
        <v xml:space="preserve">   </v>
      </c>
    </row>
    <row r="3835" spans="1:75" x14ac:dyDescent="0.25">
      <c r="A3835" s="134">
        <f t="shared" si="1288"/>
        <v>0</v>
      </c>
      <c r="BW3835" s="136" t="str">
        <f t="shared" si="1287"/>
        <v xml:space="preserve">   </v>
      </c>
    </row>
    <row r="3836" spans="1:75" x14ac:dyDescent="0.25">
      <c r="A3836" s="134">
        <f t="shared" si="1288"/>
        <v>0</v>
      </c>
      <c r="BW3836" s="136" t="str">
        <f t="shared" si="1287"/>
        <v xml:space="preserve">   </v>
      </c>
    </row>
    <row r="3837" spans="1:75" x14ac:dyDescent="0.25">
      <c r="A3837" s="134">
        <f t="shared" si="1288"/>
        <v>0</v>
      </c>
      <c r="BW3837" s="136" t="str">
        <f t="shared" si="1287"/>
        <v xml:space="preserve">   </v>
      </c>
    </row>
    <row r="3838" spans="1:75" x14ac:dyDescent="0.25">
      <c r="A3838" s="134">
        <f t="shared" si="1288"/>
        <v>0</v>
      </c>
      <c r="BW3838" s="136" t="str">
        <f t="shared" si="1287"/>
        <v xml:space="preserve">   </v>
      </c>
    </row>
    <row r="3839" spans="1:75" x14ac:dyDescent="0.25">
      <c r="A3839" s="134">
        <f t="shared" si="1288"/>
        <v>0</v>
      </c>
      <c r="BW3839" s="136" t="str">
        <f t="shared" si="1287"/>
        <v xml:space="preserve">   </v>
      </c>
    </row>
    <row r="3840" spans="1:75" x14ac:dyDescent="0.25">
      <c r="A3840" s="134">
        <f t="shared" si="1288"/>
        <v>0</v>
      </c>
      <c r="BW3840" s="136" t="str">
        <f t="shared" si="1287"/>
        <v xml:space="preserve">   </v>
      </c>
    </row>
    <row r="3841" spans="1:75" x14ac:dyDescent="0.25">
      <c r="A3841" s="134">
        <f t="shared" si="1288"/>
        <v>0</v>
      </c>
      <c r="BW3841" s="136" t="str">
        <f t="shared" si="1287"/>
        <v xml:space="preserve">   </v>
      </c>
    </row>
    <row r="3842" spans="1:75" x14ac:dyDescent="0.25">
      <c r="A3842" s="134">
        <f t="shared" si="1288"/>
        <v>0</v>
      </c>
      <c r="BW3842" s="136" t="str">
        <f t="shared" si="1287"/>
        <v xml:space="preserve">   </v>
      </c>
    </row>
    <row r="3843" spans="1:75" x14ac:dyDescent="0.25">
      <c r="A3843" s="134">
        <f t="shared" si="1288"/>
        <v>0</v>
      </c>
      <c r="BW3843" s="136" t="str">
        <f t="shared" ref="BW3843:BW3906" si="1289">CONCATENATE(CJ3843," ",CK3843," ",CL3843," ",DV3843)</f>
        <v xml:space="preserve">   </v>
      </c>
    </row>
    <row r="3844" spans="1:75" x14ac:dyDescent="0.25">
      <c r="A3844" s="134">
        <f t="shared" si="1288"/>
        <v>0</v>
      </c>
      <c r="BW3844" s="136" t="str">
        <f t="shared" si="1289"/>
        <v xml:space="preserve">   </v>
      </c>
    </row>
    <row r="3845" spans="1:75" x14ac:dyDescent="0.25">
      <c r="A3845" s="134">
        <f t="shared" si="1288"/>
        <v>0</v>
      </c>
      <c r="BW3845" s="136" t="str">
        <f t="shared" si="1289"/>
        <v xml:space="preserve">   </v>
      </c>
    </row>
    <row r="3846" spans="1:75" x14ac:dyDescent="0.25">
      <c r="A3846" s="134">
        <f t="shared" si="1288"/>
        <v>0</v>
      </c>
      <c r="BW3846" s="136" t="str">
        <f t="shared" si="1289"/>
        <v xml:space="preserve">   </v>
      </c>
    </row>
    <row r="3847" spans="1:75" x14ac:dyDescent="0.25">
      <c r="A3847" s="134">
        <f t="shared" si="1288"/>
        <v>0</v>
      </c>
      <c r="BW3847" s="136" t="str">
        <f t="shared" si="1289"/>
        <v xml:space="preserve">   </v>
      </c>
    </row>
    <row r="3848" spans="1:75" x14ac:dyDescent="0.25">
      <c r="A3848" s="134">
        <f t="shared" si="1288"/>
        <v>0</v>
      </c>
      <c r="BW3848" s="136" t="str">
        <f t="shared" si="1289"/>
        <v xml:space="preserve">   </v>
      </c>
    </row>
    <row r="3849" spans="1:75" x14ac:dyDescent="0.25">
      <c r="A3849" s="134">
        <f t="shared" si="1288"/>
        <v>0</v>
      </c>
      <c r="BW3849" s="136" t="str">
        <f t="shared" si="1289"/>
        <v xml:space="preserve">   </v>
      </c>
    </row>
    <row r="3850" spans="1:75" x14ac:dyDescent="0.25">
      <c r="A3850" s="134">
        <f t="shared" si="1288"/>
        <v>0</v>
      </c>
      <c r="BW3850" s="136" t="str">
        <f t="shared" si="1289"/>
        <v xml:space="preserve">   </v>
      </c>
    </row>
    <row r="3851" spans="1:75" x14ac:dyDescent="0.25">
      <c r="A3851" s="134">
        <f t="shared" si="1288"/>
        <v>0</v>
      </c>
      <c r="BW3851" s="136" t="str">
        <f t="shared" si="1289"/>
        <v xml:space="preserve">   </v>
      </c>
    </row>
    <row r="3852" spans="1:75" x14ac:dyDescent="0.25">
      <c r="A3852" s="134">
        <f t="shared" si="1288"/>
        <v>0</v>
      </c>
      <c r="BW3852" s="136" t="str">
        <f t="shared" si="1289"/>
        <v xml:space="preserve">   </v>
      </c>
    </row>
    <row r="3853" spans="1:75" x14ac:dyDescent="0.25">
      <c r="A3853" s="134">
        <f t="shared" si="1288"/>
        <v>0</v>
      </c>
      <c r="BW3853" s="136" t="str">
        <f t="shared" si="1289"/>
        <v xml:space="preserve">   </v>
      </c>
    </row>
    <row r="3854" spans="1:75" x14ac:dyDescent="0.25">
      <c r="A3854" s="134">
        <f t="shared" si="1288"/>
        <v>0</v>
      </c>
      <c r="BW3854" s="136" t="str">
        <f t="shared" si="1289"/>
        <v xml:space="preserve">   </v>
      </c>
    </row>
    <row r="3855" spans="1:75" x14ac:dyDescent="0.25">
      <c r="A3855" s="134">
        <f t="shared" si="1288"/>
        <v>0</v>
      </c>
      <c r="BW3855" s="136" t="str">
        <f t="shared" si="1289"/>
        <v xml:space="preserve">   </v>
      </c>
    </row>
    <row r="3856" spans="1:75" x14ac:dyDescent="0.25">
      <c r="A3856" s="134">
        <f t="shared" si="1288"/>
        <v>0</v>
      </c>
      <c r="BW3856" s="136" t="str">
        <f t="shared" si="1289"/>
        <v xml:space="preserve">   </v>
      </c>
    </row>
    <row r="3857" spans="1:75" x14ac:dyDescent="0.25">
      <c r="A3857" s="134">
        <f t="shared" si="1288"/>
        <v>0</v>
      </c>
      <c r="BW3857" s="136" t="str">
        <f t="shared" si="1289"/>
        <v xml:space="preserve">   </v>
      </c>
    </row>
    <row r="3858" spans="1:75" x14ac:dyDescent="0.25">
      <c r="A3858" s="134">
        <f t="shared" si="1288"/>
        <v>0</v>
      </c>
      <c r="BW3858" s="136" t="str">
        <f t="shared" si="1289"/>
        <v xml:space="preserve">   </v>
      </c>
    </row>
    <row r="3859" spans="1:75" x14ac:dyDescent="0.25">
      <c r="A3859" s="134">
        <f t="shared" si="1288"/>
        <v>0</v>
      </c>
      <c r="BW3859" s="136" t="str">
        <f t="shared" si="1289"/>
        <v xml:space="preserve">   </v>
      </c>
    </row>
    <row r="3860" spans="1:75" x14ac:dyDescent="0.25">
      <c r="A3860" s="134">
        <f t="shared" si="1288"/>
        <v>0</v>
      </c>
      <c r="BW3860" s="136" t="str">
        <f t="shared" si="1289"/>
        <v xml:space="preserve">   </v>
      </c>
    </row>
    <row r="3861" spans="1:75" x14ac:dyDescent="0.25">
      <c r="A3861" s="134">
        <f t="shared" si="1288"/>
        <v>0</v>
      </c>
      <c r="BW3861" s="136" t="str">
        <f t="shared" si="1289"/>
        <v xml:space="preserve">   </v>
      </c>
    </row>
    <row r="3862" spans="1:75" x14ac:dyDescent="0.25">
      <c r="A3862" s="134">
        <f t="shared" si="1288"/>
        <v>0</v>
      </c>
      <c r="BW3862" s="136" t="str">
        <f t="shared" si="1289"/>
        <v xml:space="preserve">   </v>
      </c>
    </row>
    <row r="3863" spans="1:75" x14ac:dyDescent="0.25">
      <c r="A3863" s="134">
        <f t="shared" si="1288"/>
        <v>0</v>
      </c>
      <c r="BW3863" s="136" t="str">
        <f t="shared" si="1289"/>
        <v xml:space="preserve">   </v>
      </c>
    </row>
    <row r="3864" spans="1:75" x14ac:dyDescent="0.25">
      <c r="A3864" s="134">
        <f t="shared" si="1288"/>
        <v>0</v>
      </c>
      <c r="BW3864" s="136" t="str">
        <f t="shared" si="1289"/>
        <v xml:space="preserve">   </v>
      </c>
    </row>
    <row r="3865" spans="1:75" x14ac:dyDescent="0.25">
      <c r="A3865" s="134">
        <f t="shared" si="1288"/>
        <v>0</v>
      </c>
      <c r="BW3865" s="136" t="str">
        <f t="shared" si="1289"/>
        <v xml:space="preserve">   </v>
      </c>
    </row>
    <row r="3866" spans="1:75" x14ac:dyDescent="0.25">
      <c r="A3866" s="134">
        <f t="shared" si="1288"/>
        <v>0</v>
      </c>
      <c r="BW3866" s="136" t="str">
        <f t="shared" si="1289"/>
        <v xml:space="preserve">   </v>
      </c>
    </row>
    <row r="3867" spans="1:75" x14ac:dyDescent="0.25">
      <c r="A3867" s="134">
        <f t="shared" si="1288"/>
        <v>0</v>
      </c>
      <c r="BW3867" s="136" t="str">
        <f t="shared" si="1289"/>
        <v xml:space="preserve">   </v>
      </c>
    </row>
    <row r="3868" spans="1:75" x14ac:dyDescent="0.25">
      <c r="A3868" s="134">
        <f t="shared" si="1288"/>
        <v>0</v>
      </c>
      <c r="BW3868" s="136" t="str">
        <f t="shared" si="1289"/>
        <v xml:space="preserve">   </v>
      </c>
    </row>
    <row r="3869" spans="1:75" x14ac:dyDescent="0.25">
      <c r="A3869" s="134">
        <f t="shared" si="1288"/>
        <v>0</v>
      </c>
      <c r="BW3869" s="136" t="str">
        <f t="shared" si="1289"/>
        <v xml:space="preserve">   </v>
      </c>
    </row>
    <row r="3870" spans="1:75" x14ac:dyDescent="0.25">
      <c r="A3870" s="134">
        <f t="shared" si="1288"/>
        <v>0</v>
      </c>
      <c r="BW3870" s="136" t="str">
        <f t="shared" si="1289"/>
        <v xml:space="preserve">   </v>
      </c>
    </row>
    <row r="3871" spans="1:75" x14ac:dyDescent="0.25">
      <c r="A3871" s="134">
        <f t="shared" si="1288"/>
        <v>0</v>
      </c>
      <c r="BW3871" s="136" t="str">
        <f t="shared" si="1289"/>
        <v xml:space="preserve">   </v>
      </c>
    </row>
    <row r="3872" spans="1:75" x14ac:dyDescent="0.25">
      <c r="A3872" s="134">
        <f t="shared" si="1288"/>
        <v>0</v>
      </c>
      <c r="BW3872" s="136" t="str">
        <f t="shared" si="1289"/>
        <v xml:space="preserve">   </v>
      </c>
    </row>
    <row r="3873" spans="1:75" x14ac:dyDescent="0.25">
      <c r="A3873" s="134">
        <f t="shared" si="1288"/>
        <v>0</v>
      </c>
      <c r="BW3873" s="136" t="str">
        <f t="shared" si="1289"/>
        <v xml:space="preserve">   </v>
      </c>
    </row>
    <row r="3874" spans="1:75" x14ac:dyDescent="0.25">
      <c r="A3874" s="134">
        <f t="shared" si="1288"/>
        <v>0</v>
      </c>
      <c r="BW3874" s="136" t="str">
        <f t="shared" si="1289"/>
        <v xml:space="preserve">   </v>
      </c>
    </row>
    <row r="3875" spans="1:75" x14ac:dyDescent="0.25">
      <c r="A3875" s="134">
        <f t="shared" si="1288"/>
        <v>0</v>
      </c>
      <c r="BW3875" s="136" t="str">
        <f t="shared" si="1289"/>
        <v xml:space="preserve">   </v>
      </c>
    </row>
    <row r="3876" spans="1:75" x14ac:dyDescent="0.25">
      <c r="A3876" s="134">
        <f t="shared" si="1288"/>
        <v>0</v>
      </c>
      <c r="BW3876" s="136" t="str">
        <f t="shared" si="1289"/>
        <v xml:space="preserve">   </v>
      </c>
    </row>
    <row r="3877" spans="1:75" x14ac:dyDescent="0.25">
      <c r="A3877" s="134">
        <f t="shared" si="1288"/>
        <v>0</v>
      </c>
      <c r="BW3877" s="136" t="str">
        <f t="shared" si="1289"/>
        <v xml:space="preserve">   </v>
      </c>
    </row>
    <row r="3878" spans="1:75" x14ac:dyDescent="0.25">
      <c r="A3878" s="134">
        <f t="shared" si="1288"/>
        <v>0</v>
      </c>
      <c r="BW3878" s="136" t="str">
        <f t="shared" si="1289"/>
        <v xml:space="preserve">   </v>
      </c>
    </row>
    <row r="3879" spans="1:75" x14ac:dyDescent="0.25">
      <c r="A3879" s="134">
        <f t="shared" si="1288"/>
        <v>0</v>
      </c>
      <c r="BW3879" s="136" t="str">
        <f t="shared" si="1289"/>
        <v xml:space="preserve">   </v>
      </c>
    </row>
    <row r="3880" spans="1:75" x14ac:dyDescent="0.25">
      <c r="A3880" s="134">
        <f t="shared" si="1288"/>
        <v>0</v>
      </c>
      <c r="BW3880" s="136" t="str">
        <f t="shared" si="1289"/>
        <v xml:space="preserve">   </v>
      </c>
    </row>
    <row r="3881" spans="1:75" x14ac:dyDescent="0.25">
      <c r="A3881" s="134">
        <f t="shared" si="1288"/>
        <v>0</v>
      </c>
      <c r="BW3881" s="136" t="str">
        <f t="shared" si="1289"/>
        <v xml:space="preserve">   </v>
      </c>
    </row>
    <row r="3882" spans="1:75" x14ac:dyDescent="0.25">
      <c r="A3882" s="134">
        <f t="shared" si="1288"/>
        <v>0</v>
      </c>
      <c r="BW3882" s="136" t="str">
        <f t="shared" si="1289"/>
        <v xml:space="preserve">   </v>
      </c>
    </row>
    <row r="3883" spans="1:75" x14ac:dyDescent="0.25">
      <c r="A3883" s="134">
        <f t="shared" si="1288"/>
        <v>0</v>
      </c>
      <c r="BW3883" s="136" t="str">
        <f t="shared" si="1289"/>
        <v xml:space="preserve">   </v>
      </c>
    </row>
    <row r="3884" spans="1:75" x14ac:dyDescent="0.25">
      <c r="A3884" s="134">
        <f t="shared" si="1288"/>
        <v>0</v>
      </c>
      <c r="BW3884" s="136" t="str">
        <f t="shared" si="1289"/>
        <v xml:space="preserve">   </v>
      </c>
    </row>
    <row r="3885" spans="1:75" x14ac:dyDescent="0.25">
      <c r="A3885" s="134">
        <f t="shared" si="1288"/>
        <v>0</v>
      </c>
      <c r="BW3885" s="136" t="str">
        <f t="shared" si="1289"/>
        <v xml:space="preserve">   </v>
      </c>
    </row>
    <row r="3886" spans="1:75" x14ac:dyDescent="0.25">
      <c r="A3886" s="134">
        <f t="shared" si="1288"/>
        <v>0</v>
      </c>
      <c r="BW3886" s="136" t="str">
        <f t="shared" si="1289"/>
        <v xml:space="preserve">   </v>
      </c>
    </row>
    <row r="3887" spans="1:75" x14ac:dyDescent="0.25">
      <c r="A3887" s="134">
        <f t="shared" si="1288"/>
        <v>0</v>
      </c>
      <c r="BW3887" s="136" t="str">
        <f t="shared" si="1289"/>
        <v xml:space="preserve">   </v>
      </c>
    </row>
    <row r="3888" spans="1:75" x14ac:dyDescent="0.25">
      <c r="A3888" s="134">
        <f t="shared" si="1288"/>
        <v>0</v>
      </c>
      <c r="BW3888" s="136" t="str">
        <f t="shared" si="1289"/>
        <v xml:space="preserve">   </v>
      </c>
    </row>
    <row r="3889" spans="1:75" x14ac:dyDescent="0.25">
      <c r="A3889" s="134">
        <f t="shared" si="1288"/>
        <v>0</v>
      </c>
      <c r="BW3889" s="136" t="str">
        <f t="shared" si="1289"/>
        <v xml:space="preserve">   </v>
      </c>
    </row>
    <row r="3890" spans="1:75" x14ac:dyDescent="0.25">
      <c r="A3890" s="134">
        <f t="shared" si="1288"/>
        <v>0</v>
      </c>
      <c r="BW3890" s="136" t="str">
        <f t="shared" si="1289"/>
        <v xml:space="preserve">   </v>
      </c>
    </row>
    <row r="3891" spans="1:75" x14ac:dyDescent="0.25">
      <c r="A3891" s="134">
        <f t="shared" ref="A3891:A3954" si="1290">CN3891</f>
        <v>0</v>
      </c>
      <c r="BW3891" s="136" t="str">
        <f t="shared" si="1289"/>
        <v xml:space="preserve">   </v>
      </c>
    </row>
    <row r="3892" spans="1:75" x14ac:dyDescent="0.25">
      <c r="A3892" s="134">
        <f t="shared" si="1290"/>
        <v>0</v>
      </c>
      <c r="BW3892" s="136" t="str">
        <f t="shared" si="1289"/>
        <v xml:space="preserve">   </v>
      </c>
    </row>
    <row r="3893" spans="1:75" x14ac:dyDescent="0.25">
      <c r="A3893" s="134">
        <f t="shared" si="1290"/>
        <v>0</v>
      </c>
      <c r="BW3893" s="136" t="str">
        <f t="shared" si="1289"/>
        <v xml:space="preserve">   </v>
      </c>
    </row>
    <row r="3894" spans="1:75" x14ac:dyDescent="0.25">
      <c r="A3894" s="134">
        <f t="shared" si="1290"/>
        <v>0</v>
      </c>
      <c r="BW3894" s="136" t="str">
        <f t="shared" si="1289"/>
        <v xml:space="preserve">   </v>
      </c>
    </row>
    <row r="3895" spans="1:75" x14ac:dyDescent="0.25">
      <c r="A3895" s="134">
        <f t="shared" si="1290"/>
        <v>0</v>
      </c>
      <c r="BW3895" s="136" t="str">
        <f t="shared" si="1289"/>
        <v xml:space="preserve">   </v>
      </c>
    </row>
    <row r="3896" spans="1:75" x14ac:dyDescent="0.25">
      <c r="A3896" s="134">
        <f t="shared" si="1290"/>
        <v>0</v>
      </c>
      <c r="BW3896" s="136" t="str">
        <f t="shared" si="1289"/>
        <v xml:space="preserve">   </v>
      </c>
    </row>
    <row r="3897" spans="1:75" x14ac:dyDescent="0.25">
      <c r="A3897" s="134">
        <f t="shared" si="1290"/>
        <v>0</v>
      </c>
      <c r="BW3897" s="136" t="str">
        <f t="shared" si="1289"/>
        <v xml:space="preserve">   </v>
      </c>
    </row>
    <row r="3898" spans="1:75" x14ac:dyDescent="0.25">
      <c r="A3898" s="134">
        <f t="shared" si="1290"/>
        <v>0</v>
      </c>
      <c r="BW3898" s="136" t="str">
        <f t="shared" si="1289"/>
        <v xml:space="preserve">   </v>
      </c>
    </row>
    <row r="3899" spans="1:75" x14ac:dyDescent="0.25">
      <c r="A3899" s="134">
        <f t="shared" si="1290"/>
        <v>0</v>
      </c>
      <c r="BW3899" s="136" t="str">
        <f t="shared" si="1289"/>
        <v xml:space="preserve">   </v>
      </c>
    </row>
    <row r="3900" spans="1:75" x14ac:dyDescent="0.25">
      <c r="A3900" s="134">
        <f t="shared" si="1290"/>
        <v>0</v>
      </c>
      <c r="BW3900" s="136" t="str">
        <f t="shared" si="1289"/>
        <v xml:space="preserve">   </v>
      </c>
    </row>
    <row r="3901" spans="1:75" x14ac:dyDescent="0.25">
      <c r="A3901" s="134">
        <f t="shared" si="1290"/>
        <v>0</v>
      </c>
      <c r="BW3901" s="136" t="str">
        <f t="shared" si="1289"/>
        <v xml:space="preserve">   </v>
      </c>
    </row>
    <row r="3902" spans="1:75" x14ac:dyDescent="0.25">
      <c r="A3902" s="134">
        <f t="shared" si="1290"/>
        <v>0</v>
      </c>
      <c r="BW3902" s="136" t="str">
        <f t="shared" si="1289"/>
        <v xml:space="preserve">   </v>
      </c>
    </row>
    <row r="3903" spans="1:75" x14ac:dyDescent="0.25">
      <c r="A3903" s="134">
        <f t="shared" si="1290"/>
        <v>0</v>
      </c>
      <c r="BW3903" s="136" t="str">
        <f t="shared" si="1289"/>
        <v xml:space="preserve">   </v>
      </c>
    </row>
    <row r="3904" spans="1:75" x14ac:dyDescent="0.25">
      <c r="A3904" s="134">
        <f t="shared" si="1290"/>
        <v>0</v>
      </c>
      <c r="BW3904" s="136" t="str">
        <f t="shared" si="1289"/>
        <v xml:space="preserve">   </v>
      </c>
    </row>
    <row r="3905" spans="1:75" x14ac:dyDescent="0.25">
      <c r="A3905" s="134">
        <f t="shared" si="1290"/>
        <v>0</v>
      </c>
      <c r="BW3905" s="136" t="str">
        <f t="shared" si="1289"/>
        <v xml:space="preserve">   </v>
      </c>
    </row>
    <row r="3906" spans="1:75" x14ac:dyDescent="0.25">
      <c r="A3906" s="134">
        <f t="shared" si="1290"/>
        <v>0</v>
      </c>
      <c r="BW3906" s="136" t="str">
        <f t="shared" si="1289"/>
        <v xml:space="preserve">   </v>
      </c>
    </row>
    <row r="3907" spans="1:75" x14ac:dyDescent="0.25">
      <c r="A3907" s="134">
        <f t="shared" si="1290"/>
        <v>0</v>
      </c>
      <c r="BW3907" s="136" t="str">
        <f t="shared" ref="BW3907:BW3970" si="1291">CONCATENATE(CJ3907," ",CK3907," ",CL3907," ",DV3907)</f>
        <v xml:space="preserve">   </v>
      </c>
    </row>
    <row r="3908" spans="1:75" x14ac:dyDescent="0.25">
      <c r="A3908" s="134">
        <f t="shared" si="1290"/>
        <v>0</v>
      </c>
      <c r="BW3908" s="136" t="str">
        <f t="shared" si="1291"/>
        <v xml:space="preserve">   </v>
      </c>
    </row>
    <row r="3909" spans="1:75" x14ac:dyDescent="0.25">
      <c r="A3909" s="134">
        <f t="shared" si="1290"/>
        <v>0</v>
      </c>
      <c r="BW3909" s="136" t="str">
        <f t="shared" si="1291"/>
        <v xml:space="preserve">   </v>
      </c>
    </row>
    <row r="3910" spans="1:75" x14ac:dyDescent="0.25">
      <c r="A3910" s="134">
        <f t="shared" si="1290"/>
        <v>0</v>
      </c>
      <c r="BW3910" s="136" t="str">
        <f t="shared" si="1291"/>
        <v xml:space="preserve">   </v>
      </c>
    </row>
    <row r="3911" spans="1:75" x14ac:dyDescent="0.25">
      <c r="A3911" s="134">
        <f t="shared" si="1290"/>
        <v>0</v>
      </c>
      <c r="BW3911" s="136" t="str">
        <f t="shared" si="1291"/>
        <v xml:space="preserve">   </v>
      </c>
    </row>
    <row r="3912" spans="1:75" x14ac:dyDescent="0.25">
      <c r="A3912" s="134">
        <f t="shared" si="1290"/>
        <v>0</v>
      </c>
      <c r="BW3912" s="136" t="str">
        <f t="shared" si="1291"/>
        <v xml:space="preserve">   </v>
      </c>
    </row>
    <row r="3913" spans="1:75" x14ac:dyDescent="0.25">
      <c r="A3913" s="134">
        <f t="shared" si="1290"/>
        <v>0</v>
      </c>
      <c r="BW3913" s="136" t="str">
        <f t="shared" si="1291"/>
        <v xml:space="preserve">   </v>
      </c>
    </row>
    <row r="3914" spans="1:75" x14ac:dyDescent="0.25">
      <c r="A3914" s="134">
        <f t="shared" si="1290"/>
        <v>0</v>
      </c>
      <c r="BW3914" s="136" t="str">
        <f t="shared" si="1291"/>
        <v xml:space="preserve">   </v>
      </c>
    </row>
    <row r="3915" spans="1:75" x14ac:dyDescent="0.25">
      <c r="A3915" s="134">
        <f t="shared" si="1290"/>
        <v>0</v>
      </c>
      <c r="BW3915" s="136" t="str">
        <f t="shared" si="1291"/>
        <v xml:space="preserve">   </v>
      </c>
    </row>
    <row r="3916" spans="1:75" x14ac:dyDescent="0.25">
      <c r="A3916" s="134">
        <f t="shared" si="1290"/>
        <v>0</v>
      </c>
      <c r="BW3916" s="136" t="str">
        <f t="shared" si="1291"/>
        <v xml:space="preserve">   </v>
      </c>
    </row>
    <row r="3917" spans="1:75" x14ac:dyDescent="0.25">
      <c r="A3917" s="134">
        <f t="shared" si="1290"/>
        <v>0</v>
      </c>
      <c r="BW3917" s="136" t="str">
        <f t="shared" si="1291"/>
        <v xml:space="preserve">   </v>
      </c>
    </row>
    <row r="3918" spans="1:75" x14ac:dyDescent="0.25">
      <c r="A3918" s="134">
        <f t="shared" si="1290"/>
        <v>0</v>
      </c>
      <c r="BW3918" s="136" t="str">
        <f t="shared" si="1291"/>
        <v xml:space="preserve">   </v>
      </c>
    </row>
    <row r="3919" spans="1:75" x14ac:dyDescent="0.25">
      <c r="A3919" s="134">
        <f t="shared" si="1290"/>
        <v>0</v>
      </c>
      <c r="BW3919" s="136" t="str">
        <f t="shared" si="1291"/>
        <v xml:space="preserve">   </v>
      </c>
    </row>
    <row r="3920" spans="1:75" x14ac:dyDescent="0.25">
      <c r="A3920" s="134">
        <f t="shared" si="1290"/>
        <v>0</v>
      </c>
      <c r="BW3920" s="136" t="str">
        <f t="shared" si="1291"/>
        <v xml:space="preserve">   </v>
      </c>
    </row>
    <row r="3921" spans="1:75" x14ac:dyDescent="0.25">
      <c r="A3921" s="134">
        <f t="shared" si="1290"/>
        <v>0</v>
      </c>
      <c r="BW3921" s="136" t="str">
        <f t="shared" si="1291"/>
        <v xml:space="preserve">   </v>
      </c>
    </row>
    <row r="3922" spans="1:75" x14ac:dyDescent="0.25">
      <c r="A3922" s="134">
        <f t="shared" si="1290"/>
        <v>0</v>
      </c>
      <c r="BW3922" s="136" t="str">
        <f t="shared" si="1291"/>
        <v xml:space="preserve">   </v>
      </c>
    </row>
    <row r="3923" spans="1:75" x14ac:dyDescent="0.25">
      <c r="A3923" s="134">
        <f t="shared" si="1290"/>
        <v>0</v>
      </c>
      <c r="BW3923" s="136" t="str">
        <f t="shared" si="1291"/>
        <v xml:space="preserve">   </v>
      </c>
    </row>
    <row r="3924" spans="1:75" x14ac:dyDescent="0.25">
      <c r="A3924" s="134">
        <f t="shared" si="1290"/>
        <v>0</v>
      </c>
      <c r="BW3924" s="136" t="str">
        <f t="shared" si="1291"/>
        <v xml:space="preserve">   </v>
      </c>
    </row>
    <row r="3925" spans="1:75" x14ac:dyDescent="0.25">
      <c r="A3925" s="134">
        <f t="shared" si="1290"/>
        <v>0</v>
      </c>
      <c r="BW3925" s="136" t="str">
        <f t="shared" si="1291"/>
        <v xml:space="preserve">   </v>
      </c>
    </row>
    <row r="3926" spans="1:75" x14ac:dyDescent="0.25">
      <c r="A3926" s="134">
        <f t="shared" si="1290"/>
        <v>0</v>
      </c>
      <c r="BW3926" s="136" t="str">
        <f t="shared" si="1291"/>
        <v xml:space="preserve">   </v>
      </c>
    </row>
    <row r="3927" spans="1:75" x14ac:dyDescent="0.25">
      <c r="A3927" s="134">
        <f t="shared" si="1290"/>
        <v>0</v>
      </c>
      <c r="BW3927" s="136" t="str">
        <f t="shared" si="1291"/>
        <v xml:space="preserve">   </v>
      </c>
    </row>
    <row r="3928" spans="1:75" x14ac:dyDescent="0.25">
      <c r="A3928" s="134">
        <f t="shared" si="1290"/>
        <v>0</v>
      </c>
      <c r="BW3928" s="136" t="str">
        <f t="shared" si="1291"/>
        <v xml:space="preserve">   </v>
      </c>
    </row>
    <row r="3929" spans="1:75" x14ac:dyDescent="0.25">
      <c r="A3929" s="134">
        <f t="shared" si="1290"/>
        <v>0</v>
      </c>
      <c r="BW3929" s="136" t="str">
        <f t="shared" si="1291"/>
        <v xml:space="preserve">   </v>
      </c>
    </row>
    <row r="3930" spans="1:75" x14ac:dyDescent="0.25">
      <c r="A3930" s="134">
        <f t="shared" si="1290"/>
        <v>0</v>
      </c>
      <c r="BW3930" s="136" t="str">
        <f t="shared" si="1291"/>
        <v xml:space="preserve">   </v>
      </c>
    </row>
    <row r="3931" spans="1:75" x14ac:dyDescent="0.25">
      <c r="A3931" s="134">
        <f t="shared" si="1290"/>
        <v>0</v>
      </c>
      <c r="BW3931" s="136" t="str">
        <f t="shared" si="1291"/>
        <v xml:space="preserve">   </v>
      </c>
    </row>
    <row r="3932" spans="1:75" x14ac:dyDescent="0.25">
      <c r="A3932" s="134">
        <f t="shared" si="1290"/>
        <v>0</v>
      </c>
      <c r="BW3932" s="136" t="str">
        <f t="shared" si="1291"/>
        <v xml:space="preserve">   </v>
      </c>
    </row>
    <row r="3933" spans="1:75" x14ac:dyDescent="0.25">
      <c r="A3933" s="134">
        <f t="shared" si="1290"/>
        <v>0</v>
      </c>
      <c r="BW3933" s="136" t="str">
        <f t="shared" si="1291"/>
        <v xml:space="preserve">   </v>
      </c>
    </row>
    <row r="3934" spans="1:75" x14ac:dyDescent="0.25">
      <c r="A3934" s="134">
        <f t="shared" si="1290"/>
        <v>0</v>
      </c>
      <c r="BW3934" s="136" t="str">
        <f t="shared" si="1291"/>
        <v xml:space="preserve">   </v>
      </c>
    </row>
    <row r="3935" spans="1:75" x14ac:dyDescent="0.25">
      <c r="A3935" s="134">
        <f t="shared" si="1290"/>
        <v>0</v>
      </c>
      <c r="BW3935" s="136" t="str">
        <f t="shared" si="1291"/>
        <v xml:space="preserve">   </v>
      </c>
    </row>
    <row r="3936" spans="1:75" x14ac:dyDescent="0.25">
      <c r="A3936" s="134">
        <f t="shared" si="1290"/>
        <v>0</v>
      </c>
      <c r="BW3936" s="136" t="str">
        <f t="shared" si="1291"/>
        <v xml:space="preserve">   </v>
      </c>
    </row>
    <row r="3937" spans="1:75" x14ac:dyDescent="0.25">
      <c r="A3937" s="134">
        <f t="shared" si="1290"/>
        <v>0</v>
      </c>
      <c r="BW3937" s="136" t="str">
        <f t="shared" si="1291"/>
        <v xml:space="preserve">   </v>
      </c>
    </row>
    <row r="3938" spans="1:75" x14ac:dyDescent="0.25">
      <c r="A3938" s="134">
        <f t="shared" si="1290"/>
        <v>0</v>
      </c>
      <c r="BW3938" s="136" t="str">
        <f t="shared" si="1291"/>
        <v xml:space="preserve">   </v>
      </c>
    </row>
    <row r="3939" spans="1:75" x14ac:dyDescent="0.25">
      <c r="A3939" s="134">
        <f t="shared" si="1290"/>
        <v>0</v>
      </c>
      <c r="BW3939" s="136" t="str">
        <f t="shared" si="1291"/>
        <v xml:space="preserve">   </v>
      </c>
    </row>
    <row r="3940" spans="1:75" x14ac:dyDescent="0.25">
      <c r="A3940" s="134">
        <f t="shared" si="1290"/>
        <v>0</v>
      </c>
      <c r="BW3940" s="136" t="str">
        <f t="shared" si="1291"/>
        <v xml:space="preserve">   </v>
      </c>
    </row>
    <row r="3941" spans="1:75" x14ac:dyDescent="0.25">
      <c r="A3941" s="134">
        <f t="shared" si="1290"/>
        <v>0</v>
      </c>
      <c r="BW3941" s="136" t="str">
        <f t="shared" si="1291"/>
        <v xml:space="preserve">   </v>
      </c>
    </row>
    <row r="3942" spans="1:75" x14ac:dyDescent="0.25">
      <c r="A3942" s="134">
        <f t="shared" si="1290"/>
        <v>0</v>
      </c>
      <c r="BW3942" s="136" t="str">
        <f t="shared" si="1291"/>
        <v xml:space="preserve">   </v>
      </c>
    </row>
    <row r="3943" spans="1:75" x14ac:dyDescent="0.25">
      <c r="A3943" s="134">
        <f t="shared" si="1290"/>
        <v>0</v>
      </c>
      <c r="BW3943" s="136" t="str">
        <f t="shared" si="1291"/>
        <v xml:space="preserve">   </v>
      </c>
    </row>
    <row r="3944" spans="1:75" x14ac:dyDescent="0.25">
      <c r="A3944" s="134">
        <f t="shared" si="1290"/>
        <v>0</v>
      </c>
      <c r="BW3944" s="136" t="str">
        <f t="shared" si="1291"/>
        <v xml:space="preserve">   </v>
      </c>
    </row>
    <row r="3945" spans="1:75" x14ac:dyDescent="0.25">
      <c r="A3945" s="134">
        <f t="shared" si="1290"/>
        <v>0</v>
      </c>
      <c r="BW3945" s="136" t="str">
        <f t="shared" si="1291"/>
        <v xml:space="preserve">   </v>
      </c>
    </row>
    <row r="3946" spans="1:75" x14ac:dyDescent="0.25">
      <c r="A3946" s="134">
        <f t="shared" si="1290"/>
        <v>0</v>
      </c>
      <c r="BW3946" s="136" t="str">
        <f t="shared" si="1291"/>
        <v xml:space="preserve">   </v>
      </c>
    </row>
    <row r="3947" spans="1:75" x14ac:dyDescent="0.25">
      <c r="A3947" s="134">
        <f t="shared" si="1290"/>
        <v>0</v>
      </c>
      <c r="BW3947" s="136" t="str">
        <f t="shared" si="1291"/>
        <v xml:space="preserve">   </v>
      </c>
    </row>
    <row r="3948" spans="1:75" x14ac:dyDescent="0.25">
      <c r="A3948" s="134">
        <f t="shared" si="1290"/>
        <v>0</v>
      </c>
      <c r="BW3948" s="136" t="str">
        <f t="shared" si="1291"/>
        <v xml:space="preserve">   </v>
      </c>
    </row>
    <row r="3949" spans="1:75" x14ac:dyDescent="0.25">
      <c r="A3949" s="134">
        <f t="shared" si="1290"/>
        <v>0</v>
      </c>
      <c r="BW3949" s="136" t="str">
        <f t="shared" si="1291"/>
        <v xml:space="preserve">   </v>
      </c>
    </row>
    <row r="3950" spans="1:75" x14ac:dyDescent="0.25">
      <c r="A3950" s="134">
        <f t="shared" si="1290"/>
        <v>0</v>
      </c>
      <c r="BW3950" s="136" t="str">
        <f t="shared" si="1291"/>
        <v xml:space="preserve">   </v>
      </c>
    </row>
    <row r="3951" spans="1:75" x14ac:dyDescent="0.25">
      <c r="A3951" s="134">
        <f t="shared" si="1290"/>
        <v>0</v>
      </c>
      <c r="BW3951" s="136" t="str">
        <f t="shared" si="1291"/>
        <v xml:space="preserve">   </v>
      </c>
    </row>
    <row r="3952" spans="1:75" x14ac:dyDescent="0.25">
      <c r="A3952" s="134">
        <f t="shared" si="1290"/>
        <v>0</v>
      </c>
      <c r="BW3952" s="136" t="str">
        <f t="shared" si="1291"/>
        <v xml:space="preserve">   </v>
      </c>
    </row>
    <row r="3953" spans="1:75" x14ac:dyDescent="0.25">
      <c r="A3953" s="134">
        <f t="shared" si="1290"/>
        <v>0</v>
      </c>
      <c r="BW3953" s="136" t="str">
        <f t="shared" si="1291"/>
        <v xml:space="preserve">   </v>
      </c>
    </row>
    <row r="3954" spans="1:75" x14ac:dyDescent="0.25">
      <c r="A3954" s="134">
        <f t="shared" si="1290"/>
        <v>0</v>
      </c>
      <c r="BW3954" s="136" t="str">
        <f t="shared" si="1291"/>
        <v xml:space="preserve">   </v>
      </c>
    </row>
    <row r="3955" spans="1:75" x14ac:dyDescent="0.25">
      <c r="A3955" s="134">
        <f t="shared" ref="A3955:A4018" si="1292">CN3955</f>
        <v>0</v>
      </c>
      <c r="BW3955" s="136" t="str">
        <f t="shared" si="1291"/>
        <v xml:space="preserve">   </v>
      </c>
    </row>
    <row r="3956" spans="1:75" x14ac:dyDescent="0.25">
      <c r="A3956" s="134">
        <f t="shared" si="1292"/>
        <v>0</v>
      </c>
      <c r="BW3956" s="136" t="str">
        <f t="shared" si="1291"/>
        <v xml:space="preserve">   </v>
      </c>
    </row>
    <row r="3957" spans="1:75" x14ac:dyDescent="0.25">
      <c r="A3957" s="134">
        <f t="shared" si="1292"/>
        <v>0</v>
      </c>
      <c r="BW3957" s="136" t="str">
        <f t="shared" si="1291"/>
        <v xml:space="preserve">   </v>
      </c>
    </row>
    <row r="3958" spans="1:75" x14ac:dyDescent="0.25">
      <c r="A3958" s="134">
        <f t="shared" si="1292"/>
        <v>0</v>
      </c>
      <c r="BW3958" s="136" t="str">
        <f t="shared" si="1291"/>
        <v xml:space="preserve">   </v>
      </c>
    </row>
    <row r="3959" spans="1:75" x14ac:dyDescent="0.25">
      <c r="A3959" s="134">
        <f t="shared" si="1292"/>
        <v>0</v>
      </c>
      <c r="BW3959" s="136" t="str">
        <f t="shared" si="1291"/>
        <v xml:space="preserve">   </v>
      </c>
    </row>
    <row r="3960" spans="1:75" x14ac:dyDescent="0.25">
      <c r="A3960" s="134">
        <f t="shared" si="1292"/>
        <v>0</v>
      </c>
      <c r="BW3960" s="136" t="str">
        <f t="shared" si="1291"/>
        <v xml:space="preserve">   </v>
      </c>
    </row>
    <row r="3961" spans="1:75" x14ac:dyDescent="0.25">
      <c r="A3961" s="134">
        <f t="shared" si="1292"/>
        <v>0</v>
      </c>
      <c r="BW3961" s="136" t="str">
        <f t="shared" si="1291"/>
        <v xml:space="preserve">   </v>
      </c>
    </row>
    <row r="3962" spans="1:75" x14ac:dyDescent="0.25">
      <c r="A3962" s="134">
        <f t="shared" si="1292"/>
        <v>0</v>
      </c>
      <c r="BW3962" s="136" t="str">
        <f t="shared" si="1291"/>
        <v xml:space="preserve">   </v>
      </c>
    </row>
    <row r="3963" spans="1:75" x14ac:dyDescent="0.25">
      <c r="A3963" s="134">
        <f t="shared" si="1292"/>
        <v>0</v>
      </c>
      <c r="BW3963" s="136" t="str">
        <f t="shared" si="1291"/>
        <v xml:space="preserve">   </v>
      </c>
    </row>
    <row r="3964" spans="1:75" x14ac:dyDescent="0.25">
      <c r="A3964" s="134">
        <f t="shared" si="1292"/>
        <v>0</v>
      </c>
      <c r="BW3964" s="136" t="str">
        <f t="shared" si="1291"/>
        <v xml:space="preserve">   </v>
      </c>
    </row>
    <row r="3965" spans="1:75" x14ac:dyDescent="0.25">
      <c r="A3965" s="134">
        <f t="shared" si="1292"/>
        <v>0</v>
      </c>
      <c r="BW3965" s="136" t="str">
        <f t="shared" si="1291"/>
        <v xml:space="preserve">   </v>
      </c>
    </row>
    <row r="3966" spans="1:75" x14ac:dyDescent="0.25">
      <c r="A3966" s="134">
        <f t="shared" si="1292"/>
        <v>0</v>
      </c>
      <c r="BW3966" s="136" t="str">
        <f t="shared" si="1291"/>
        <v xml:space="preserve">   </v>
      </c>
    </row>
    <row r="3967" spans="1:75" x14ac:dyDescent="0.25">
      <c r="A3967" s="134">
        <f t="shared" si="1292"/>
        <v>0</v>
      </c>
      <c r="BW3967" s="136" t="str">
        <f t="shared" si="1291"/>
        <v xml:space="preserve">   </v>
      </c>
    </row>
    <row r="3968" spans="1:75" x14ac:dyDescent="0.25">
      <c r="A3968" s="134">
        <f t="shared" si="1292"/>
        <v>0</v>
      </c>
      <c r="BW3968" s="136" t="str">
        <f t="shared" si="1291"/>
        <v xml:space="preserve">   </v>
      </c>
    </row>
    <row r="3969" spans="1:75" x14ac:dyDescent="0.25">
      <c r="A3969" s="134">
        <f t="shared" si="1292"/>
        <v>0</v>
      </c>
      <c r="BW3969" s="136" t="str">
        <f t="shared" si="1291"/>
        <v xml:space="preserve">   </v>
      </c>
    </row>
    <row r="3970" spans="1:75" x14ac:dyDescent="0.25">
      <c r="A3970" s="134">
        <f t="shared" si="1292"/>
        <v>0</v>
      </c>
      <c r="BW3970" s="136" t="str">
        <f t="shared" si="1291"/>
        <v xml:space="preserve">   </v>
      </c>
    </row>
    <row r="3971" spans="1:75" x14ac:dyDescent="0.25">
      <c r="A3971" s="134">
        <f t="shared" si="1292"/>
        <v>0</v>
      </c>
      <c r="BW3971" s="136" t="str">
        <f t="shared" ref="BW3971:BW4034" si="1293">CONCATENATE(CJ3971," ",CK3971," ",CL3971," ",DV3971)</f>
        <v xml:space="preserve">   </v>
      </c>
    </row>
    <row r="3972" spans="1:75" x14ac:dyDescent="0.25">
      <c r="A3972" s="134">
        <f t="shared" si="1292"/>
        <v>0</v>
      </c>
      <c r="BW3972" s="136" t="str">
        <f t="shared" si="1293"/>
        <v xml:space="preserve">   </v>
      </c>
    </row>
    <row r="3973" spans="1:75" x14ac:dyDescent="0.25">
      <c r="A3973" s="134">
        <f t="shared" si="1292"/>
        <v>0</v>
      </c>
      <c r="BW3973" s="136" t="str">
        <f t="shared" si="1293"/>
        <v xml:space="preserve">   </v>
      </c>
    </row>
    <row r="3974" spans="1:75" x14ac:dyDescent="0.25">
      <c r="A3974" s="134">
        <f t="shared" si="1292"/>
        <v>0</v>
      </c>
      <c r="BW3974" s="136" t="str">
        <f t="shared" si="1293"/>
        <v xml:space="preserve">   </v>
      </c>
    </row>
    <row r="3975" spans="1:75" x14ac:dyDescent="0.25">
      <c r="A3975" s="134">
        <f t="shared" si="1292"/>
        <v>0</v>
      </c>
      <c r="BW3975" s="136" t="str">
        <f t="shared" si="1293"/>
        <v xml:space="preserve">   </v>
      </c>
    </row>
    <row r="3976" spans="1:75" x14ac:dyDescent="0.25">
      <c r="A3976" s="134">
        <f t="shared" si="1292"/>
        <v>0</v>
      </c>
      <c r="BW3976" s="136" t="str">
        <f t="shared" si="1293"/>
        <v xml:space="preserve">   </v>
      </c>
    </row>
    <row r="3977" spans="1:75" x14ac:dyDescent="0.25">
      <c r="A3977" s="134">
        <f t="shared" si="1292"/>
        <v>0</v>
      </c>
      <c r="BW3977" s="136" t="str">
        <f t="shared" si="1293"/>
        <v xml:space="preserve">   </v>
      </c>
    </row>
    <row r="3978" spans="1:75" x14ac:dyDescent="0.25">
      <c r="A3978" s="134">
        <f t="shared" si="1292"/>
        <v>0</v>
      </c>
      <c r="BW3978" s="136" t="str">
        <f t="shared" si="1293"/>
        <v xml:space="preserve">   </v>
      </c>
    </row>
    <row r="3979" spans="1:75" x14ac:dyDescent="0.25">
      <c r="A3979" s="134">
        <f t="shared" si="1292"/>
        <v>0</v>
      </c>
      <c r="BW3979" s="136" t="str">
        <f t="shared" si="1293"/>
        <v xml:space="preserve">   </v>
      </c>
    </row>
    <row r="3980" spans="1:75" x14ac:dyDescent="0.25">
      <c r="A3980" s="134">
        <f t="shared" si="1292"/>
        <v>0</v>
      </c>
      <c r="BW3980" s="136" t="str">
        <f t="shared" si="1293"/>
        <v xml:space="preserve">   </v>
      </c>
    </row>
    <row r="3981" spans="1:75" x14ac:dyDescent="0.25">
      <c r="A3981" s="134">
        <f t="shared" si="1292"/>
        <v>0</v>
      </c>
      <c r="BW3981" s="136" t="str">
        <f t="shared" si="1293"/>
        <v xml:space="preserve">   </v>
      </c>
    </row>
    <row r="3982" spans="1:75" x14ac:dyDescent="0.25">
      <c r="A3982" s="134">
        <f t="shared" si="1292"/>
        <v>0</v>
      </c>
      <c r="BW3982" s="136" t="str">
        <f t="shared" si="1293"/>
        <v xml:space="preserve">   </v>
      </c>
    </row>
    <row r="3983" spans="1:75" x14ac:dyDescent="0.25">
      <c r="A3983" s="134">
        <f t="shared" si="1292"/>
        <v>0</v>
      </c>
      <c r="BW3983" s="136" t="str">
        <f t="shared" si="1293"/>
        <v xml:space="preserve">   </v>
      </c>
    </row>
    <row r="3984" spans="1:75" x14ac:dyDescent="0.25">
      <c r="A3984" s="134">
        <f t="shared" si="1292"/>
        <v>0</v>
      </c>
      <c r="BW3984" s="136" t="str">
        <f t="shared" si="1293"/>
        <v xml:space="preserve">   </v>
      </c>
    </row>
    <row r="3985" spans="1:75" x14ac:dyDescent="0.25">
      <c r="A3985" s="134">
        <f t="shared" si="1292"/>
        <v>0</v>
      </c>
      <c r="BW3985" s="136" t="str">
        <f t="shared" si="1293"/>
        <v xml:space="preserve">   </v>
      </c>
    </row>
    <row r="3986" spans="1:75" x14ac:dyDescent="0.25">
      <c r="A3986" s="134">
        <f t="shared" si="1292"/>
        <v>0</v>
      </c>
      <c r="BW3986" s="136" t="str">
        <f t="shared" si="1293"/>
        <v xml:space="preserve">   </v>
      </c>
    </row>
    <row r="3987" spans="1:75" x14ac:dyDescent="0.25">
      <c r="A3987" s="134">
        <f t="shared" si="1292"/>
        <v>0</v>
      </c>
      <c r="BW3987" s="136" t="str">
        <f t="shared" si="1293"/>
        <v xml:space="preserve">   </v>
      </c>
    </row>
    <row r="3988" spans="1:75" x14ac:dyDescent="0.25">
      <c r="A3988" s="134">
        <f t="shared" si="1292"/>
        <v>0</v>
      </c>
      <c r="BW3988" s="136" t="str">
        <f t="shared" si="1293"/>
        <v xml:space="preserve">   </v>
      </c>
    </row>
    <row r="3989" spans="1:75" x14ac:dyDescent="0.25">
      <c r="A3989" s="134">
        <f t="shared" si="1292"/>
        <v>0</v>
      </c>
      <c r="BW3989" s="136" t="str">
        <f t="shared" si="1293"/>
        <v xml:space="preserve">   </v>
      </c>
    </row>
    <row r="3990" spans="1:75" x14ac:dyDescent="0.25">
      <c r="A3990" s="134">
        <f t="shared" si="1292"/>
        <v>0</v>
      </c>
      <c r="BW3990" s="136" t="str">
        <f t="shared" si="1293"/>
        <v xml:space="preserve">   </v>
      </c>
    </row>
    <row r="3991" spans="1:75" x14ac:dyDescent="0.25">
      <c r="A3991" s="134">
        <f t="shared" si="1292"/>
        <v>0</v>
      </c>
      <c r="BW3991" s="136" t="str">
        <f t="shared" si="1293"/>
        <v xml:space="preserve">   </v>
      </c>
    </row>
    <row r="3992" spans="1:75" x14ac:dyDescent="0.25">
      <c r="A3992" s="134">
        <f t="shared" si="1292"/>
        <v>0</v>
      </c>
      <c r="BW3992" s="136" t="str">
        <f t="shared" si="1293"/>
        <v xml:space="preserve">   </v>
      </c>
    </row>
    <row r="3993" spans="1:75" x14ac:dyDescent="0.25">
      <c r="A3993" s="134">
        <f t="shared" si="1292"/>
        <v>0</v>
      </c>
      <c r="BW3993" s="136" t="str">
        <f t="shared" si="1293"/>
        <v xml:space="preserve">   </v>
      </c>
    </row>
    <row r="3994" spans="1:75" x14ac:dyDescent="0.25">
      <c r="A3994" s="134">
        <f t="shared" si="1292"/>
        <v>0</v>
      </c>
      <c r="BW3994" s="136" t="str">
        <f t="shared" si="1293"/>
        <v xml:space="preserve">   </v>
      </c>
    </row>
    <row r="3995" spans="1:75" x14ac:dyDescent="0.25">
      <c r="A3995" s="134">
        <f t="shared" si="1292"/>
        <v>0</v>
      </c>
      <c r="BW3995" s="136" t="str">
        <f t="shared" si="1293"/>
        <v xml:space="preserve">   </v>
      </c>
    </row>
    <row r="3996" spans="1:75" x14ac:dyDescent="0.25">
      <c r="A3996" s="134">
        <f t="shared" si="1292"/>
        <v>0</v>
      </c>
      <c r="BW3996" s="136" t="str">
        <f t="shared" si="1293"/>
        <v xml:space="preserve">   </v>
      </c>
    </row>
    <row r="3997" spans="1:75" x14ac:dyDescent="0.25">
      <c r="A3997" s="134">
        <f t="shared" si="1292"/>
        <v>0</v>
      </c>
      <c r="BW3997" s="136" t="str">
        <f t="shared" si="1293"/>
        <v xml:space="preserve">   </v>
      </c>
    </row>
    <row r="3998" spans="1:75" x14ac:dyDescent="0.25">
      <c r="A3998" s="134">
        <f t="shared" si="1292"/>
        <v>0</v>
      </c>
      <c r="BW3998" s="136" t="str">
        <f t="shared" si="1293"/>
        <v xml:space="preserve">   </v>
      </c>
    </row>
    <row r="3999" spans="1:75" x14ac:dyDescent="0.25">
      <c r="A3999" s="134">
        <f t="shared" si="1292"/>
        <v>0</v>
      </c>
      <c r="BW3999" s="136" t="str">
        <f t="shared" si="1293"/>
        <v xml:space="preserve">   </v>
      </c>
    </row>
    <row r="4000" spans="1:75" x14ac:dyDescent="0.25">
      <c r="A4000" s="134">
        <f t="shared" si="1292"/>
        <v>0</v>
      </c>
      <c r="BW4000" s="136" t="str">
        <f t="shared" si="1293"/>
        <v xml:space="preserve">   </v>
      </c>
    </row>
    <row r="4001" spans="1:75" x14ac:dyDescent="0.25">
      <c r="A4001" s="134">
        <f t="shared" si="1292"/>
        <v>0</v>
      </c>
      <c r="BW4001" s="136" t="str">
        <f t="shared" si="1293"/>
        <v xml:space="preserve">   </v>
      </c>
    </row>
    <row r="4002" spans="1:75" x14ac:dyDescent="0.25">
      <c r="A4002" s="134">
        <f t="shared" si="1292"/>
        <v>0</v>
      </c>
      <c r="BW4002" s="136" t="str">
        <f t="shared" si="1293"/>
        <v xml:space="preserve">   </v>
      </c>
    </row>
    <row r="4003" spans="1:75" x14ac:dyDescent="0.25">
      <c r="A4003" s="134">
        <f t="shared" si="1292"/>
        <v>0</v>
      </c>
      <c r="BW4003" s="136" t="str">
        <f t="shared" si="1293"/>
        <v xml:space="preserve">   </v>
      </c>
    </row>
    <row r="4004" spans="1:75" x14ac:dyDescent="0.25">
      <c r="A4004" s="134">
        <f t="shared" si="1292"/>
        <v>0</v>
      </c>
      <c r="BW4004" s="136" t="str">
        <f t="shared" si="1293"/>
        <v xml:space="preserve">   </v>
      </c>
    </row>
    <row r="4005" spans="1:75" x14ac:dyDescent="0.25">
      <c r="A4005" s="134">
        <f t="shared" si="1292"/>
        <v>0</v>
      </c>
      <c r="BW4005" s="136" t="str">
        <f t="shared" si="1293"/>
        <v xml:space="preserve">   </v>
      </c>
    </row>
    <row r="4006" spans="1:75" x14ac:dyDescent="0.25">
      <c r="A4006" s="134">
        <f t="shared" si="1292"/>
        <v>0</v>
      </c>
      <c r="BW4006" s="136" t="str">
        <f t="shared" si="1293"/>
        <v xml:space="preserve">   </v>
      </c>
    </row>
    <row r="4007" spans="1:75" x14ac:dyDescent="0.25">
      <c r="A4007" s="134">
        <f t="shared" si="1292"/>
        <v>0</v>
      </c>
      <c r="BW4007" s="136" t="str">
        <f t="shared" si="1293"/>
        <v xml:space="preserve">   </v>
      </c>
    </row>
    <row r="4008" spans="1:75" x14ac:dyDescent="0.25">
      <c r="A4008" s="134">
        <f t="shared" si="1292"/>
        <v>0</v>
      </c>
      <c r="BW4008" s="136" t="str">
        <f t="shared" si="1293"/>
        <v xml:space="preserve">   </v>
      </c>
    </row>
    <row r="4009" spans="1:75" x14ac:dyDescent="0.25">
      <c r="A4009" s="134">
        <f t="shared" si="1292"/>
        <v>0</v>
      </c>
      <c r="BW4009" s="136" t="str">
        <f t="shared" si="1293"/>
        <v xml:space="preserve">   </v>
      </c>
    </row>
    <row r="4010" spans="1:75" x14ac:dyDescent="0.25">
      <c r="A4010" s="134">
        <f t="shared" si="1292"/>
        <v>0</v>
      </c>
      <c r="BW4010" s="136" t="str">
        <f t="shared" si="1293"/>
        <v xml:space="preserve">   </v>
      </c>
    </row>
    <row r="4011" spans="1:75" x14ac:dyDescent="0.25">
      <c r="A4011" s="134">
        <f t="shared" si="1292"/>
        <v>0</v>
      </c>
      <c r="BW4011" s="136" t="str">
        <f t="shared" si="1293"/>
        <v xml:space="preserve">   </v>
      </c>
    </row>
    <row r="4012" spans="1:75" x14ac:dyDescent="0.25">
      <c r="A4012" s="134">
        <f t="shared" si="1292"/>
        <v>0</v>
      </c>
      <c r="BW4012" s="136" t="str">
        <f t="shared" si="1293"/>
        <v xml:space="preserve">   </v>
      </c>
    </row>
    <row r="4013" spans="1:75" x14ac:dyDescent="0.25">
      <c r="A4013" s="134">
        <f t="shared" si="1292"/>
        <v>0</v>
      </c>
      <c r="BW4013" s="136" t="str">
        <f t="shared" si="1293"/>
        <v xml:space="preserve">   </v>
      </c>
    </row>
    <row r="4014" spans="1:75" x14ac:dyDescent="0.25">
      <c r="A4014" s="134">
        <f t="shared" si="1292"/>
        <v>0</v>
      </c>
      <c r="BW4014" s="136" t="str">
        <f t="shared" si="1293"/>
        <v xml:space="preserve">   </v>
      </c>
    </row>
    <row r="4015" spans="1:75" x14ac:dyDescent="0.25">
      <c r="A4015" s="134">
        <f t="shared" si="1292"/>
        <v>0</v>
      </c>
      <c r="BW4015" s="136" t="str">
        <f t="shared" si="1293"/>
        <v xml:space="preserve">   </v>
      </c>
    </row>
    <row r="4016" spans="1:75" x14ac:dyDescent="0.25">
      <c r="A4016" s="134">
        <f t="shared" si="1292"/>
        <v>0</v>
      </c>
      <c r="BW4016" s="136" t="str">
        <f t="shared" si="1293"/>
        <v xml:space="preserve">   </v>
      </c>
    </row>
    <row r="4017" spans="1:75" x14ac:dyDescent="0.25">
      <c r="A4017" s="134">
        <f t="shared" si="1292"/>
        <v>0</v>
      </c>
      <c r="BW4017" s="136" t="str">
        <f t="shared" si="1293"/>
        <v xml:space="preserve">   </v>
      </c>
    </row>
    <row r="4018" spans="1:75" x14ac:dyDescent="0.25">
      <c r="A4018" s="134">
        <f t="shared" si="1292"/>
        <v>0</v>
      </c>
      <c r="BW4018" s="136" t="str">
        <f t="shared" si="1293"/>
        <v xml:space="preserve">   </v>
      </c>
    </row>
    <row r="4019" spans="1:75" x14ac:dyDescent="0.25">
      <c r="A4019" s="134">
        <f t="shared" ref="A4019:A4082" si="1294">CN4019</f>
        <v>0</v>
      </c>
      <c r="BW4019" s="136" t="str">
        <f t="shared" si="1293"/>
        <v xml:space="preserve">   </v>
      </c>
    </row>
    <row r="4020" spans="1:75" x14ac:dyDescent="0.25">
      <c r="A4020" s="134">
        <f t="shared" si="1294"/>
        <v>0</v>
      </c>
      <c r="BW4020" s="136" t="str">
        <f t="shared" si="1293"/>
        <v xml:space="preserve">   </v>
      </c>
    </row>
    <row r="4021" spans="1:75" x14ac:dyDescent="0.25">
      <c r="A4021" s="134">
        <f t="shared" si="1294"/>
        <v>0</v>
      </c>
      <c r="BW4021" s="136" t="str">
        <f t="shared" si="1293"/>
        <v xml:space="preserve">   </v>
      </c>
    </row>
    <row r="4022" spans="1:75" x14ac:dyDescent="0.25">
      <c r="A4022" s="134">
        <f t="shared" si="1294"/>
        <v>0</v>
      </c>
      <c r="BW4022" s="136" t="str">
        <f t="shared" si="1293"/>
        <v xml:space="preserve">   </v>
      </c>
    </row>
    <row r="4023" spans="1:75" x14ac:dyDescent="0.25">
      <c r="A4023" s="134">
        <f t="shared" si="1294"/>
        <v>0</v>
      </c>
      <c r="BW4023" s="136" t="str">
        <f t="shared" si="1293"/>
        <v xml:space="preserve">   </v>
      </c>
    </row>
    <row r="4024" spans="1:75" x14ac:dyDescent="0.25">
      <c r="A4024" s="134">
        <f t="shared" si="1294"/>
        <v>0</v>
      </c>
      <c r="BW4024" s="136" t="str">
        <f t="shared" si="1293"/>
        <v xml:space="preserve">   </v>
      </c>
    </row>
    <row r="4025" spans="1:75" x14ac:dyDescent="0.25">
      <c r="A4025" s="134">
        <f t="shared" si="1294"/>
        <v>0</v>
      </c>
      <c r="BW4025" s="136" t="str">
        <f t="shared" si="1293"/>
        <v xml:space="preserve">   </v>
      </c>
    </row>
    <row r="4026" spans="1:75" x14ac:dyDescent="0.25">
      <c r="A4026" s="134">
        <f t="shared" si="1294"/>
        <v>0</v>
      </c>
      <c r="BW4026" s="136" t="str">
        <f t="shared" si="1293"/>
        <v xml:space="preserve">   </v>
      </c>
    </row>
    <row r="4027" spans="1:75" x14ac:dyDescent="0.25">
      <c r="A4027" s="134">
        <f t="shared" si="1294"/>
        <v>0</v>
      </c>
      <c r="BW4027" s="136" t="str">
        <f t="shared" si="1293"/>
        <v xml:space="preserve">   </v>
      </c>
    </row>
    <row r="4028" spans="1:75" x14ac:dyDescent="0.25">
      <c r="A4028" s="134">
        <f t="shared" si="1294"/>
        <v>0</v>
      </c>
      <c r="BW4028" s="136" t="str">
        <f t="shared" si="1293"/>
        <v xml:space="preserve">   </v>
      </c>
    </row>
    <row r="4029" spans="1:75" x14ac:dyDescent="0.25">
      <c r="A4029" s="134">
        <f t="shared" si="1294"/>
        <v>0</v>
      </c>
      <c r="BW4029" s="136" t="str">
        <f t="shared" si="1293"/>
        <v xml:space="preserve">   </v>
      </c>
    </row>
    <row r="4030" spans="1:75" x14ac:dyDescent="0.25">
      <c r="A4030" s="134">
        <f t="shared" si="1294"/>
        <v>0</v>
      </c>
      <c r="BW4030" s="136" t="str">
        <f t="shared" si="1293"/>
        <v xml:space="preserve">   </v>
      </c>
    </row>
    <row r="4031" spans="1:75" x14ac:dyDescent="0.25">
      <c r="A4031" s="134">
        <f t="shared" si="1294"/>
        <v>0</v>
      </c>
      <c r="BW4031" s="136" t="str">
        <f t="shared" si="1293"/>
        <v xml:space="preserve">   </v>
      </c>
    </row>
    <row r="4032" spans="1:75" x14ac:dyDescent="0.25">
      <c r="A4032" s="134">
        <f t="shared" si="1294"/>
        <v>0</v>
      </c>
      <c r="BW4032" s="136" t="str">
        <f t="shared" si="1293"/>
        <v xml:space="preserve">   </v>
      </c>
    </row>
    <row r="4033" spans="1:75" x14ac:dyDescent="0.25">
      <c r="A4033" s="134">
        <f t="shared" si="1294"/>
        <v>0</v>
      </c>
      <c r="BW4033" s="136" t="str">
        <f t="shared" si="1293"/>
        <v xml:space="preserve">   </v>
      </c>
    </row>
    <row r="4034" spans="1:75" x14ac:dyDescent="0.25">
      <c r="A4034" s="134">
        <f t="shared" si="1294"/>
        <v>0</v>
      </c>
      <c r="BW4034" s="136" t="str">
        <f t="shared" si="1293"/>
        <v xml:space="preserve">   </v>
      </c>
    </row>
    <row r="4035" spans="1:75" x14ac:dyDescent="0.25">
      <c r="A4035" s="134">
        <f t="shared" si="1294"/>
        <v>0</v>
      </c>
      <c r="BW4035" s="136" t="str">
        <f t="shared" ref="BW4035:BW4098" si="1295">CONCATENATE(CJ4035," ",CK4035," ",CL4035," ",DV4035)</f>
        <v xml:space="preserve">   </v>
      </c>
    </row>
    <row r="4036" spans="1:75" x14ac:dyDescent="0.25">
      <c r="A4036" s="134">
        <f t="shared" si="1294"/>
        <v>0</v>
      </c>
      <c r="BW4036" s="136" t="str">
        <f t="shared" si="1295"/>
        <v xml:space="preserve">   </v>
      </c>
    </row>
    <row r="4037" spans="1:75" x14ac:dyDescent="0.25">
      <c r="A4037" s="134">
        <f t="shared" si="1294"/>
        <v>0</v>
      </c>
      <c r="BW4037" s="136" t="str">
        <f t="shared" si="1295"/>
        <v xml:space="preserve">   </v>
      </c>
    </row>
    <row r="4038" spans="1:75" x14ac:dyDescent="0.25">
      <c r="A4038" s="134">
        <f t="shared" si="1294"/>
        <v>0</v>
      </c>
      <c r="BW4038" s="136" t="str">
        <f t="shared" si="1295"/>
        <v xml:space="preserve">   </v>
      </c>
    </row>
    <row r="4039" spans="1:75" x14ac:dyDescent="0.25">
      <c r="A4039" s="134">
        <f t="shared" si="1294"/>
        <v>0</v>
      </c>
      <c r="BW4039" s="136" t="str">
        <f t="shared" si="1295"/>
        <v xml:space="preserve">   </v>
      </c>
    </row>
    <row r="4040" spans="1:75" x14ac:dyDescent="0.25">
      <c r="A4040" s="134">
        <f t="shared" si="1294"/>
        <v>0</v>
      </c>
      <c r="BW4040" s="136" t="str">
        <f t="shared" si="1295"/>
        <v xml:space="preserve">   </v>
      </c>
    </row>
    <row r="4041" spans="1:75" x14ac:dyDescent="0.25">
      <c r="A4041" s="134">
        <f t="shared" si="1294"/>
        <v>0</v>
      </c>
      <c r="BW4041" s="136" t="str">
        <f t="shared" si="1295"/>
        <v xml:space="preserve">   </v>
      </c>
    </row>
    <row r="4042" spans="1:75" x14ac:dyDescent="0.25">
      <c r="A4042" s="134">
        <f t="shared" si="1294"/>
        <v>0</v>
      </c>
      <c r="BW4042" s="136" t="str">
        <f t="shared" si="1295"/>
        <v xml:space="preserve">   </v>
      </c>
    </row>
    <row r="4043" spans="1:75" x14ac:dyDescent="0.25">
      <c r="A4043" s="134">
        <f t="shared" si="1294"/>
        <v>0</v>
      </c>
      <c r="BW4043" s="136" t="str">
        <f t="shared" si="1295"/>
        <v xml:space="preserve">   </v>
      </c>
    </row>
    <row r="4044" spans="1:75" x14ac:dyDescent="0.25">
      <c r="A4044" s="134">
        <f t="shared" si="1294"/>
        <v>0</v>
      </c>
      <c r="BW4044" s="136" t="str">
        <f t="shared" si="1295"/>
        <v xml:space="preserve">   </v>
      </c>
    </row>
    <row r="4045" spans="1:75" x14ac:dyDescent="0.25">
      <c r="A4045" s="134">
        <f t="shared" si="1294"/>
        <v>0</v>
      </c>
      <c r="BW4045" s="136" t="str">
        <f t="shared" si="1295"/>
        <v xml:space="preserve">   </v>
      </c>
    </row>
    <row r="4046" spans="1:75" x14ac:dyDescent="0.25">
      <c r="A4046" s="134">
        <f t="shared" si="1294"/>
        <v>0</v>
      </c>
      <c r="BW4046" s="136" t="str">
        <f t="shared" si="1295"/>
        <v xml:space="preserve">   </v>
      </c>
    </row>
    <row r="4047" spans="1:75" x14ac:dyDescent="0.25">
      <c r="A4047" s="134">
        <f t="shared" si="1294"/>
        <v>0</v>
      </c>
      <c r="BW4047" s="136" t="str">
        <f t="shared" si="1295"/>
        <v xml:space="preserve">   </v>
      </c>
    </row>
    <row r="4048" spans="1:75" x14ac:dyDescent="0.25">
      <c r="A4048" s="134">
        <f t="shared" si="1294"/>
        <v>0</v>
      </c>
      <c r="BW4048" s="136" t="str">
        <f t="shared" si="1295"/>
        <v xml:space="preserve">   </v>
      </c>
    </row>
    <row r="4049" spans="1:75" x14ac:dyDescent="0.25">
      <c r="A4049" s="134">
        <f t="shared" si="1294"/>
        <v>0</v>
      </c>
      <c r="BW4049" s="136" t="str">
        <f t="shared" si="1295"/>
        <v xml:space="preserve">   </v>
      </c>
    </row>
    <row r="4050" spans="1:75" x14ac:dyDescent="0.25">
      <c r="A4050" s="134">
        <f t="shared" si="1294"/>
        <v>0</v>
      </c>
      <c r="BW4050" s="136" t="str">
        <f t="shared" si="1295"/>
        <v xml:space="preserve">   </v>
      </c>
    </row>
    <row r="4051" spans="1:75" x14ac:dyDescent="0.25">
      <c r="A4051" s="134">
        <f t="shared" si="1294"/>
        <v>0</v>
      </c>
      <c r="BW4051" s="136" t="str">
        <f t="shared" si="1295"/>
        <v xml:space="preserve">   </v>
      </c>
    </row>
    <row r="4052" spans="1:75" x14ac:dyDescent="0.25">
      <c r="A4052" s="134">
        <f t="shared" si="1294"/>
        <v>0</v>
      </c>
      <c r="BW4052" s="136" t="str">
        <f t="shared" si="1295"/>
        <v xml:space="preserve">   </v>
      </c>
    </row>
    <row r="4053" spans="1:75" x14ac:dyDescent="0.25">
      <c r="A4053" s="134">
        <f t="shared" si="1294"/>
        <v>0</v>
      </c>
      <c r="BW4053" s="136" t="str">
        <f t="shared" si="1295"/>
        <v xml:space="preserve">   </v>
      </c>
    </row>
    <row r="4054" spans="1:75" x14ac:dyDescent="0.25">
      <c r="A4054" s="134">
        <f t="shared" si="1294"/>
        <v>0</v>
      </c>
      <c r="BW4054" s="136" t="str">
        <f t="shared" si="1295"/>
        <v xml:space="preserve">   </v>
      </c>
    </row>
    <row r="4055" spans="1:75" x14ac:dyDescent="0.25">
      <c r="A4055" s="134">
        <f t="shared" si="1294"/>
        <v>0</v>
      </c>
      <c r="BW4055" s="136" t="str">
        <f t="shared" si="1295"/>
        <v xml:space="preserve">   </v>
      </c>
    </row>
    <row r="4056" spans="1:75" x14ac:dyDescent="0.25">
      <c r="A4056" s="134">
        <f t="shared" si="1294"/>
        <v>0</v>
      </c>
      <c r="BW4056" s="136" t="str">
        <f t="shared" si="1295"/>
        <v xml:space="preserve">   </v>
      </c>
    </row>
    <row r="4057" spans="1:75" x14ac:dyDescent="0.25">
      <c r="A4057" s="134">
        <f t="shared" si="1294"/>
        <v>0</v>
      </c>
      <c r="BW4057" s="136" t="str">
        <f t="shared" si="1295"/>
        <v xml:space="preserve">   </v>
      </c>
    </row>
    <row r="4058" spans="1:75" x14ac:dyDescent="0.25">
      <c r="A4058" s="134">
        <f t="shared" si="1294"/>
        <v>0</v>
      </c>
      <c r="BW4058" s="136" t="str">
        <f t="shared" si="1295"/>
        <v xml:space="preserve">   </v>
      </c>
    </row>
    <row r="4059" spans="1:75" x14ac:dyDescent="0.25">
      <c r="A4059" s="134">
        <f t="shared" si="1294"/>
        <v>0</v>
      </c>
      <c r="BW4059" s="136" t="str">
        <f t="shared" si="1295"/>
        <v xml:space="preserve">   </v>
      </c>
    </row>
    <row r="4060" spans="1:75" x14ac:dyDescent="0.25">
      <c r="A4060" s="134">
        <f t="shared" si="1294"/>
        <v>0</v>
      </c>
      <c r="BW4060" s="136" t="str">
        <f t="shared" si="1295"/>
        <v xml:space="preserve">   </v>
      </c>
    </row>
    <row r="4061" spans="1:75" x14ac:dyDescent="0.25">
      <c r="A4061" s="134">
        <f t="shared" si="1294"/>
        <v>0</v>
      </c>
      <c r="BW4061" s="136" t="str">
        <f t="shared" si="1295"/>
        <v xml:space="preserve">   </v>
      </c>
    </row>
    <row r="4062" spans="1:75" x14ac:dyDescent="0.25">
      <c r="A4062" s="134">
        <f t="shared" si="1294"/>
        <v>0</v>
      </c>
      <c r="BW4062" s="136" t="str">
        <f t="shared" si="1295"/>
        <v xml:space="preserve">   </v>
      </c>
    </row>
    <row r="4063" spans="1:75" x14ac:dyDescent="0.25">
      <c r="A4063" s="134">
        <f t="shared" si="1294"/>
        <v>0</v>
      </c>
      <c r="BW4063" s="136" t="str">
        <f t="shared" si="1295"/>
        <v xml:space="preserve">   </v>
      </c>
    </row>
    <row r="4064" spans="1:75" x14ac:dyDescent="0.25">
      <c r="A4064" s="134">
        <f t="shared" si="1294"/>
        <v>0</v>
      </c>
      <c r="BW4064" s="136" t="str">
        <f t="shared" si="1295"/>
        <v xml:space="preserve">   </v>
      </c>
    </row>
    <row r="4065" spans="1:75" x14ac:dyDescent="0.25">
      <c r="A4065" s="134">
        <f t="shared" si="1294"/>
        <v>0</v>
      </c>
      <c r="BW4065" s="136" t="str">
        <f t="shared" si="1295"/>
        <v xml:space="preserve">   </v>
      </c>
    </row>
    <row r="4066" spans="1:75" x14ac:dyDescent="0.25">
      <c r="A4066" s="134">
        <f t="shared" si="1294"/>
        <v>0</v>
      </c>
      <c r="BW4066" s="136" t="str">
        <f t="shared" si="1295"/>
        <v xml:space="preserve">   </v>
      </c>
    </row>
    <row r="4067" spans="1:75" x14ac:dyDescent="0.25">
      <c r="A4067" s="134">
        <f t="shared" si="1294"/>
        <v>0</v>
      </c>
      <c r="BW4067" s="136" t="str">
        <f t="shared" si="1295"/>
        <v xml:space="preserve">   </v>
      </c>
    </row>
    <row r="4068" spans="1:75" x14ac:dyDescent="0.25">
      <c r="A4068" s="134">
        <f t="shared" si="1294"/>
        <v>0</v>
      </c>
      <c r="BW4068" s="136" t="str">
        <f t="shared" si="1295"/>
        <v xml:space="preserve">   </v>
      </c>
    </row>
    <row r="4069" spans="1:75" x14ac:dyDescent="0.25">
      <c r="A4069" s="134">
        <f t="shared" si="1294"/>
        <v>0</v>
      </c>
      <c r="BW4069" s="136" t="str">
        <f t="shared" si="1295"/>
        <v xml:space="preserve">   </v>
      </c>
    </row>
    <row r="4070" spans="1:75" x14ac:dyDescent="0.25">
      <c r="A4070" s="134">
        <f t="shared" si="1294"/>
        <v>0</v>
      </c>
      <c r="BW4070" s="136" t="str">
        <f t="shared" si="1295"/>
        <v xml:space="preserve">   </v>
      </c>
    </row>
    <row r="4071" spans="1:75" x14ac:dyDescent="0.25">
      <c r="A4071" s="134">
        <f t="shared" si="1294"/>
        <v>0</v>
      </c>
      <c r="BW4071" s="136" t="str">
        <f t="shared" si="1295"/>
        <v xml:space="preserve">   </v>
      </c>
    </row>
    <row r="4072" spans="1:75" x14ac:dyDescent="0.25">
      <c r="A4072" s="134">
        <f t="shared" si="1294"/>
        <v>0</v>
      </c>
      <c r="BW4072" s="136" t="str">
        <f t="shared" si="1295"/>
        <v xml:space="preserve">   </v>
      </c>
    </row>
    <row r="4073" spans="1:75" x14ac:dyDescent="0.25">
      <c r="A4073" s="134">
        <f t="shared" si="1294"/>
        <v>0</v>
      </c>
      <c r="BW4073" s="136" t="str">
        <f t="shared" si="1295"/>
        <v xml:space="preserve">   </v>
      </c>
    </row>
    <row r="4074" spans="1:75" x14ac:dyDescent="0.25">
      <c r="A4074" s="134">
        <f t="shared" si="1294"/>
        <v>0</v>
      </c>
      <c r="BW4074" s="136" t="str">
        <f t="shared" si="1295"/>
        <v xml:space="preserve">   </v>
      </c>
    </row>
    <row r="4075" spans="1:75" x14ac:dyDescent="0.25">
      <c r="A4075" s="134">
        <f t="shared" si="1294"/>
        <v>0</v>
      </c>
      <c r="BW4075" s="136" t="str">
        <f t="shared" si="1295"/>
        <v xml:space="preserve">   </v>
      </c>
    </row>
    <row r="4076" spans="1:75" x14ac:dyDescent="0.25">
      <c r="A4076" s="134">
        <f t="shared" si="1294"/>
        <v>0</v>
      </c>
      <c r="BW4076" s="136" t="str">
        <f t="shared" si="1295"/>
        <v xml:space="preserve">   </v>
      </c>
    </row>
    <row r="4077" spans="1:75" x14ac:dyDescent="0.25">
      <c r="A4077" s="134">
        <f t="shared" si="1294"/>
        <v>0</v>
      </c>
      <c r="BW4077" s="136" t="str">
        <f t="shared" si="1295"/>
        <v xml:space="preserve">   </v>
      </c>
    </row>
    <row r="4078" spans="1:75" x14ac:dyDescent="0.25">
      <c r="A4078" s="134">
        <f t="shared" si="1294"/>
        <v>0</v>
      </c>
      <c r="BW4078" s="136" t="str">
        <f t="shared" si="1295"/>
        <v xml:space="preserve">   </v>
      </c>
    </row>
    <row r="4079" spans="1:75" x14ac:dyDescent="0.25">
      <c r="A4079" s="134">
        <f t="shared" si="1294"/>
        <v>0</v>
      </c>
      <c r="BW4079" s="136" t="str">
        <f t="shared" si="1295"/>
        <v xml:space="preserve">   </v>
      </c>
    </row>
    <row r="4080" spans="1:75" x14ac:dyDescent="0.25">
      <c r="A4080" s="134">
        <f t="shared" si="1294"/>
        <v>0</v>
      </c>
      <c r="BW4080" s="136" t="str">
        <f t="shared" si="1295"/>
        <v xml:space="preserve">   </v>
      </c>
    </row>
    <row r="4081" spans="1:75" x14ac:dyDescent="0.25">
      <c r="A4081" s="134">
        <f t="shared" si="1294"/>
        <v>0</v>
      </c>
      <c r="BW4081" s="136" t="str">
        <f t="shared" si="1295"/>
        <v xml:space="preserve">   </v>
      </c>
    </row>
    <row r="4082" spans="1:75" x14ac:dyDescent="0.25">
      <c r="A4082" s="134">
        <f t="shared" si="1294"/>
        <v>0</v>
      </c>
      <c r="BW4082" s="136" t="str">
        <f t="shared" si="1295"/>
        <v xml:space="preserve">   </v>
      </c>
    </row>
    <row r="4083" spans="1:75" x14ac:dyDescent="0.25">
      <c r="A4083" s="134">
        <f t="shared" ref="A4083:A4146" si="1296">CN4083</f>
        <v>0</v>
      </c>
      <c r="BW4083" s="136" t="str">
        <f t="shared" si="1295"/>
        <v xml:space="preserve">   </v>
      </c>
    </row>
    <row r="4084" spans="1:75" x14ac:dyDescent="0.25">
      <c r="A4084" s="134">
        <f t="shared" si="1296"/>
        <v>0</v>
      </c>
      <c r="BW4084" s="136" t="str">
        <f t="shared" si="1295"/>
        <v xml:space="preserve">   </v>
      </c>
    </row>
    <row r="4085" spans="1:75" x14ac:dyDescent="0.25">
      <c r="A4085" s="134">
        <f t="shared" si="1296"/>
        <v>0</v>
      </c>
      <c r="BW4085" s="136" t="str">
        <f t="shared" si="1295"/>
        <v xml:space="preserve">   </v>
      </c>
    </row>
    <row r="4086" spans="1:75" x14ac:dyDescent="0.25">
      <c r="A4086" s="134">
        <f t="shared" si="1296"/>
        <v>0</v>
      </c>
      <c r="BW4086" s="136" t="str">
        <f t="shared" si="1295"/>
        <v xml:space="preserve">   </v>
      </c>
    </row>
    <row r="4087" spans="1:75" x14ac:dyDescent="0.25">
      <c r="A4087" s="134">
        <f t="shared" si="1296"/>
        <v>0</v>
      </c>
      <c r="BW4087" s="136" t="str">
        <f t="shared" si="1295"/>
        <v xml:space="preserve">   </v>
      </c>
    </row>
    <row r="4088" spans="1:75" x14ac:dyDescent="0.25">
      <c r="A4088" s="134">
        <f t="shared" si="1296"/>
        <v>0</v>
      </c>
      <c r="BW4088" s="136" t="str">
        <f t="shared" si="1295"/>
        <v xml:space="preserve">   </v>
      </c>
    </row>
    <row r="4089" spans="1:75" x14ac:dyDescent="0.25">
      <c r="A4089" s="134">
        <f t="shared" si="1296"/>
        <v>0</v>
      </c>
      <c r="BW4089" s="136" t="str">
        <f t="shared" si="1295"/>
        <v xml:space="preserve">   </v>
      </c>
    </row>
    <row r="4090" spans="1:75" x14ac:dyDescent="0.25">
      <c r="A4090" s="134">
        <f t="shared" si="1296"/>
        <v>0</v>
      </c>
      <c r="BW4090" s="136" t="str">
        <f t="shared" si="1295"/>
        <v xml:space="preserve">   </v>
      </c>
    </row>
    <row r="4091" spans="1:75" x14ac:dyDescent="0.25">
      <c r="A4091" s="134">
        <f t="shared" si="1296"/>
        <v>0</v>
      </c>
      <c r="BW4091" s="136" t="str">
        <f t="shared" si="1295"/>
        <v xml:space="preserve">   </v>
      </c>
    </row>
    <row r="4092" spans="1:75" x14ac:dyDescent="0.25">
      <c r="A4092" s="134">
        <f t="shared" si="1296"/>
        <v>0</v>
      </c>
      <c r="BW4092" s="136" t="str">
        <f t="shared" si="1295"/>
        <v xml:space="preserve">   </v>
      </c>
    </row>
    <row r="4093" spans="1:75" x14ac:dyDescent="0.25">
      <c r="A4093" s="134">
        <f t="shared" si="1296"/>
        <v>0</v>
      </c>
      <c r="BW4093" s="136" t="str">
        <f t="shared" si="1295"/>
        <v xml:space="preserve">   </v>
      </c>
    </row>
    <row r="4094" spans="1:75" x14ac:dyDescent="0.25">
      <c r="A4094" s="134">
        <f t="shared" si="1296"/>
        <v>0</v>
      </c>
      <c r="BW4094" s="136" t="str">
        <f t="shared" si="1295"/>
        <v xml:space="preserve">   </v>
      </c>
    </row>
    <row r="4095" spans="1:75" x14ac:dyDescent="0.25">
      <c r="A4095" s="134">
        <f t="shared" si="1296"/>
        <v>0</v>
      </c>
      <c r="BW4095" s="136" t="str">
        <f t="shared" si="1295"/>
        <v xml:space="preserve">   </v>
      </c>
    </row>
    <row r="4096" spans="1:75" x14ac:dyDescent="0.25">
      <c r="A4096" s="134">
        <f t="shared" si="1296"/>
        <v>0</v>
      </c>
      <c r="BW4096" s="136" t="str">
        <f t="shared" si="1295"/>
        <v xml:space="preserve">   </v>
      </c>
    </row>
    <row r="4097" spans="1:75" x14ac:dyDescent="0.25">
      <c r="A4097" s="134">
        <f t="shared" si="1296"/>
        <v>0</v>
      </c>
      <c r="BW4097" s="136" t="str">
        <f t="shared" si="1295"/>
        <v xml:space="preserve">   </v>
      </c>
    </row>
    <row r="4098" spans="1:75" x14ac:dyDescent="0.25">
      <c r="A4098" s="134">
        <f t="shared" si="1296"/>
        <v>0</v>
      </c>
      <c r="BW4098" s="136" t="str">
        <f t="shared" si="1295"/>
        <v xml:space="preserve">   </v>
      </c>
    </row>
    <row r="4099" spans="1:75" x14ac:dyDescent="0.25">
      <c r="A4099" s="134">
        <f t="shared" si="1296"/>
        <v>0</v>
      </c>
      <c r="BW4099" s="136" t="str">
        <f t="shared" ref="BW4099:BW4162" si="1297">CONCATENATE(CJ4099," ",CK4099," ",CL4099," ",DV4099)</f>
        <v xml:space="preserve">   </v>
      </c>
    </row>
    <row r="4100" spans="1:75" x14ac:dyDescent="0.25">
      <c r="A4100" s="134">
        <f t="shared" si="1296"/>
        <v>0</v>
      </c>
      <c r="BW4100" s="136" t="str">
        <f t="shared" si="1297"/>
        <v xml:space="preserve">   </v>
      </c>
    </row>
    <row r="4101" spans="1:75" x14ac:dyDescent="0.25">
      <c r="A4101" s="134">
        <f t="shared" si="1296"/>
        <v>0</v>
      </c>
      <c r="BW4101" s="136" t="str">
        <f t="shared" si="1297"/>
        <v xml:space="preserve">   </v>
      </c>
    </row>
    <row r="4102" spans="1:75" x14ac:dyDescent="0.25">
      <c r="A4102" s="134">
        <f t="shared" si="1296"/>
        <v>0</v>
      </c>
      <c r="BW4102" s="136" t="str">
        <f t="shared" si="1297"/>
        <v xml:space="preserve">   </v>
      </c>
    </row>
    <row r="4103" spans="1:75" x14ac:dyDescent="0.25">
      <c r="A4103" s="134">
        <f t="shared" si="1296"/>
        <v>0</v>
      </c>
      <c r="BW4103" s="136" t="str">
        <f t="shared" si="1297"/>
        <v xml:space="preserve">   </v>
      </c>
    </row>
    <row r="4104" spans="1:75" x14ac:dyDescent="0.25">
      <c r="A4104" s="134">
        <f t="shared" si="1296"/>
        <v>0</v>
      </c>
      <c r="BW4104" s="136" t="str">
        <f t="shared" si="1297"/>
        <v xml:space="preserve">   </v>
      </c>
    </row>
    <row r="4105" spans="1:75" x14ac:dyDescent="0.25">
      <c r="A4105" s="134">
        <f t="shared" si="1296"/>
        <v>0</v>
      </c>
      <c r="BW4105" s="136" t="str">
        <f t="shared" si="1297"/>
        <v xml:space="preserve">   </v>
      </c>
    </row>
    <row r="4106" spans="1:75" x14ac:dyDescent="0.25">
      <c r="A4106" s="134">
        <f t="shared" si="1296"/>
        <v>0</v>
      </c>
      <c r="BW4106" s="136" t="str">
        <f t="shared" si="1297"/>
        <v xml:space="preserve">   </v>
      </c>
    </row>
    <row r="4107" spans="1:75" x14ac:dyDescent="0.25">
      <c r="A4107" s="134">
        <f t="shared" si="1296"/>
        <v>0</v>
      </c>
      <c r="BW4107" s="136" t="str">
        <f t="shared" si="1297"/>
        <v xml:space="preserve">   </v>
      </c>
    </row>
    <row r="4108" spans="1:75" x14ac:dyDescent="0.25">
      <c r="A4108" s="134">
        <f t="shared" si="1296"/>
        <v>0</v>
      </c>
      <c r="BW4108" s="136" t="str">
        <f t="shared" si="1297"/>
        <v xml:space="preserve">   </v>
      </c>
    </row>
    <row r="4109" spans="1:75" x14ac:dyDescent="0.25">
      <c r="A4109" s="134">
        <f t="shared" si="1296"/>
        <v>0</v>
      </c>
      <c r="BW4109" s="136" t="str">
        <f t="shared" si="1297"/>
        <v xml:space="preserve">   </v>
      </c>
    </row>
    <row r="4110" spans="1:75" x14ac:dyDescent="0.25">
      <c r="A4110" s="134">
        <f t="shared" si="1296"/>
        <v>0</v>
      </c>
      <c r="BW4110" s="136" t="str">
        <f t="shared" si="1297"/>
        <v xml:space="preserve">   </v>
      </c>
    </row>
    <row r="4111" spans="1:75" x14ac:dyDescent="0.25">
      <c r="A4111" s="134">
        <f t="shared" si="1296"/>
        <v>0</v>
      </c>
      <c r="BW4111" s="136" t="str">
        <f t="shared" si="1297"/>
        <v xml:space="preserve">   </v>
      </c>
    </row>
    <row r="4112" spans="1:75" x14ac:dyDescent="0.25">
      <c r="A4112" s="134">
        <f t="shared" si="1296"/>
        <v>0</v>
      </c>
      <c r="BW4112" s="136" t="str">
        <f t="shared" si="1297"/>
        <v xml:space="preserve">   </v>
      </c>
    </row>
    <row r="4113" spans="1:75" x14ac:dyDescent="0.25">
      <c r="A4113" s="134">
        <f t="shared" si="1296"/>
        <v>0</v>
      </c>
      <c r="BW4113" s="136" t="str">
        <f t="shared" si="1297"/>
        <v xml:space="preserve">   </v>
      </c>
    </row>
    <row r="4114" spans="1:75" x14ac:dyDescent="0.25">
      <c r="A4114" s="134">
        <f t="shared" si="1296"/>
        <v>0</v>
      </c>
      <c r="BW4114" s="136" t="str">
        <f t="shared" si="1297"/>
        <v xml:space="preserve">   </v>
      </c>
    </row>
    <row r="4115" spans="1:75" x14ac:dyDescent="0.25">
      <c r="A4115" s="134">
        <f t="shared" si="1296"/>
        <v>0</v>
      </c>
      <c r="BW4115" s="136" t="str">
        <f t="shared" si="1297"/>
        <v xml:space="preserve">   </v>
      </c>
    </row>
    <row r="4116" spans="1:75" x14ac:dyDescent="0.25">
      <c r="A4116" s="134">
        <f t="shared" si="1296"/>
        <v>0</v>
      </c>
      <c r="BW4116" s="136" t="str">
        <f t="shared" si="1297"/>
        <v xml:space="preserve">   </v>
      </c>
    </row>
    <row r="4117" spans="1:75" x14ac:dyDescent="0.25">
      <c r="A4117" s="134">
        <f t="shared" si="1296"/>
        <v>0</v>
      </c>
      <c r="BW4117" s="136" t="str">
        <f t="shared" si="1297"/>
        <v xml:space="preserve">   </v>
      </c>
    </row>
    <row r="4118" spans="1:75" x14ac:dyDescent="0.25">
      <c r="A4118" s="134">
        <f t="shared" si="1296"/>
        <v>0</v>
      </c>
      <c r="BW4118" s="136" t="str">
        <f t="shared" si="1297"/>
        <v xml:space="preserve">   </v>
      </c>
    </row>
    <row r="4119" spans="1:75" x14ac:dyDescent="0.25">
      <c r="A4119" s="134">
        <f t="shared" si="1296"/>
        <v>0</v>
      </c>
      <c r="BW4119" s="136" t="str">
        <f t="shared" si="1297"/>
        <v xml:space="preserve">   </v>
      </c>
    </row>
    <row r="4120" spans="1:75" x14ac:dyDescent="0.25">
      <c r="A4120" s="134">
        <f t="shared" si="1296"/>
        <v>0</v>
      </c>
      <c r="BW4120" s="136" t="str">
        <f t="shared" si="1297"/>
        <v xml:space="preserve">   </v>
      </c>
    </row>
    <row r="4121" spans="1:75" x14ac:dyDescent="0.25">
      <c r="A4121" s="134">
        <f t="shared" si="1296"/>
        <v>0</v>
      </c>
      <c r="BW4121" s="136" t="str">
        <f t="shared" si="1297"/>
        <v xml:space="preserve">   </v>
      </c>
    </row>
    <row r="4122" spans="1:75" x14ac:dyDescent="0.25">
      <c r="A4122" s="134">
        <f t="shared" si="1296"/>
        <v>0</v>
      </c>
      <c r="BW4122" s="136" t="str">
        <f t="shared" si="1297"/>
        <v xml:space="preserve">   </v>
      </c>
    </row>
    <row r="4123" spans="1:75" x14ac:dyDescent="0.25">
      <c r="A4123" s="134">
        <f t="shared" si="1296"/>
        <v>0</v>
      </c>
      <c r="BW4123" s="136" t="str">
        <f t="shared" si="1297"/>
        <v xml:space="preserve">   </v>
      </c>
    </row>
    <row r="4124" spans="1:75" x14ac:dyDescent="0.25">
      <c r="A4124" s="134">
        <f t="shared" si="1296"/>
        <v>0</v>
      </c>
      <c r="BW4124" s="136" t="str">
        <f t="shared" si="1297"/>
        <v xml:space="preserve">   </v>
      </c>
    </row>
    <row r="4125" spans="1:75" x14ac:dyDescent="0.25">
      <c r="A4125" s="134">
        <f t="shared" si="1296"/>
        <v>0</v>
      </c>
      <c r="BW4125" s="136" t="str">
        <f t="shared" si="1297"/>
        <v xml:space="preserve">   </v>
      </c>
    </row>
    <row r="4126" spans="1:75" x14ac:dyDescent="0.25">
      <c r="A4126" s="134">
        <f t="shared" si="1296"/>
        <v>0</v>
      </c>
      <c r="BW4126" s="136" t="str">
        <f t="shared" si="1297"/>
        <v xml:space="preserve">   </v>
      </c>
    </row>
    <row r="4127" spans="1:75" x14ac:dyDescent="0.25">
      <c r="A4127" s="134">
        <f t="shared" si="1296"/>
        <v>0</v>
      </c>
      <c r="BW4127" s="136" t="str">
        <f t="shared" si="1297"/>
        <v xml:space="preserve">   </v>
      </c>
    </row>
    <row r="4128" spans="1:75" x14ac:dyDescent="0.25">
      <c r="A4128" s="134">
        <f t="shared" si="1296"/>
        <v>0</v>
      </c>
      <c r="BW4128" s="136" t="str">
        <f t="shared" si="1297"/>
        <v xml:space="preserve">   </v>
      </c>
    </row>
    <row r="4129" spans="1:75" x14ac:dyDescent="0.25">
      <c r="A4129" s="134">
        <f t="shared" si="1296"/>
        <v>0</v>
      </c>
      <c r="BW4129" s="136" t="str">
        <f t="shared" si="1297"/>
        <v xml:space="preserve">   </v>
      </c>
    </row>
    <row r="4130" spans="1:75" x14ac:dyDescent="0.25">
      <c r="A4130" s="134">
        <f t="shared" si="1296"/>
        <v>0</v>
      </c>
      <c r="BW4130" s="136" t="str">
        <f t="shared" si="1297"/>
        <v xml:space="preserve">   </v>
      </c>
    </row>
    <row r="4131" spans="1:75" x14ac:dyDescent="0.25">
      <c r="A4131" s="134">
        <f t="shared" si="1296"/>
        <v>0</v>
      </c>
      <c r="BW4131" s="136" t="str">
        <f t="shared" si="1297"/>
        <v xml:space="preserve">   </v>
      </c>
    </row>
    <row r="4132" spans="1:75" x14ac:dyDescent="0.25">
      <c r="A4132" s="134">
        <f t="shared" si="1296"/>
        <v>0</v>
      </c>
      <c r="BW4132" s="136" t="str">
        <f t="shared" si="1297"/>
        <v xml:space="preserve">   </v>
      </c>
    </row>
    <row r="4133" spans="1:75" x14ac:dyDescent="0.25">
      <c r="A4133" s="134">
        <f t="shared" si="1296"/>
        <v>0</v>
      </c>
      <c r="BW4133" s="136" t="str">
        <f t="shared" si="1297"/>
        <v xml:space="preserve">   </v>
      </c>
    </row>
    <row r="4134" spans="1:75" x14ac:dyDescent="0.25">
      <c r="A4134" s="134">
        <f t="shared" si="1296"/>
        <v>0</v>
      </c>
      <c r="BW4134" s="136" t="str">
        <f t="shared" si="1297"/>
        <v xml:space="preserve">   </v>
      </c>
    </row>
    <row r="4135" spans="1:75" x14ac:dyDescent="0.25">
      <c r="A4135" s="134">
        <f t="shared" si="1296"/>
        <v>0</v>
      </c>
      <c r="BW4135" s="136" t="str">
        <f t="shared" si="1297"/>
        <v xml:space="preserve">   </v>
      </c>
    </row>
    <row r="4136" spans="1:75" x14ac:dyDescent="0.25">
      <c r="A4136" s="134">
        <f t="shared" si="1296"/>
        <v>0</v>
      </c>
      <c r="BW4136" s="136" t="str">
        <f t="shared" si="1297"/>
        <v xml:space="preserve">   </v>
      </c>
    </row>
    <row r="4137" spans="1:75" x14ac:dyDescent="0.25">
      <c r="A4137" s="134">
        <f t="shared" si="1296"/>
        <v>0</v>
      </c>
      <c r="BW4137" s="136" t="str">
        <f t="shared" si="1297"/>
        <v xml:space="preserve">   </v>
      </c>
    </row>
    <row r="4138" spans="1:75" x14ac:dyDescent="0.25">
      <c r="A4138" s="134">
        <f t="shared" si="1296"/>
        <v>0</v>
      </c>
      <c r="BW4138" s="136" t="str">
        <f t="shared" si="1297"/>
        <v xml:space="preserve">   </v>
      </c>
    </row>
    <row r="4139" spans="1:75" x14ac:dyDescent="0.25">
      <c r="A4139" s="134">
        <f t="shared" si="1296"/>
        <v>0</v>
      </c>
      <c r="BW4139" s="136" t="str">
        <f t="shared" si="1297"/>
        <v xml:space="preserve">   </v>
      </c>
    </row>
    <row r="4140" spans="1:75" x14ac:dyDescent="0.25">
      <c r="A4140" s="134">
        <f t="shared" si="1296"/>
        <v>0</v>
      </c>
      <c r="BW4140" s="136" t="str">
        <f t="shared" si="1297"/>
        <v xml:space="preserve">   </v>
      </c>
    </row>
    <row r="4141" spans="1:75" x14ac:dyDescent="0.25">
      <c r="A4141" s="134">
        <f t="shared" si="1296"/>
        <v>0</v>
      </c>
      <c r="BW4141" s="136" t="str">
        <f t="shared" si="1297"/>
        <v xml:space="preserve">   </v>
      </c>
    </row>
    <row r="4142" spans="1:75" x14ac:dyDescent="0.25">
      <c r="A4142" s="134">
        <f t="shared" si="1296"/>
        <v>0</v>
      </c>
      <c r="BW4142" s="136" t="str">
        <f t="shared" si="1297"/>
        <v xml:space="preserve">   </v>
      </c>
    </row>
    <row r="4143" spans="1:75" x14ac:dyDescent="0.25">
      <c r="A4143" s="134">
        <f t="shared" si="1296"/>
        <v>0</v>
      </c>
      <c r="BW4143" s="136" t="str">
        <f t="shared" si="1297"/>
        <v xml:space="preserve">   </v>
      </c>
    </row>
    <row r="4144" spans="1:75" x14ac:dyDescent="0.25">
      <c r="A4144" s="134">
        <f t="shared" si="1296"/>
        <v>0</v>
      </c>
      <c r="BW4144" s="136" t="str">
        <f t="shared" si="1297"/>
        <v xml:space="preserve">   </v>
      </c>
    </row>
    <row r="4145" spans="1:75" x14ac:dyDescent="0.25">
      <c r="A4145" s="134">
        <f t="shared" si="1296"/>
        <v>0</v>
      </c>
      <c r="BW4145" s="136" t="str">
        <f t="shared" si="1297"/>
        <v xml:space="preserve">   </v>
      </c>
    </row>
    <row r="4146" spans="1:75" x14ac:dyDescent="0.25">
      <c r="A4146" s="134">
        <f t="shared" si="1296"/>
        <v>0</v>
      </c>
      <c r="BW4146" s="136" t="str">
        <f t="shared" si="1297"/>
        <v xml:space="preserve">   </v>
      </c>
    </row>
    <row r="4147" spans="1:75" x14ac:dyDescent="0.25">
      <c r="A4147" s="134">
        <f t="shared" ref="A4147:A4210" si="1298">CN4147</f>
        <v>0</v>
      </c>
      <c r="BW4147" s="136" t="str">
        <f t="shared" si="1297"/>
        <v xml:space="preserve">   </v>
      </c>
    </row>
    <row r="4148" spans="1:75" x14ac:dyDescent="0.25">
      <c r="A4148" s="134">
        <f t="shared" si="1298"/>
        <v>0</v>
      </c>
      <c r="BW4148" s="136" t="str">
        <f t="shared" si="1297"/>
        <v xml:space="preserve">   </v>
      </c>
    </row>
    <row r="4149" spans="1:75" x14ac:dyDescent="0.25">
      <c r="A4149" s="134">
        <f t="shared" si="1298"/>
        <v>0</v>
      </c>
      <c r="BW4149" s="136" t="str">
        <f t="shared" si="1297"/>
        <v xml:space="preserve">   </v>
      </c>
    </row>
    <row r="4150" spans="1:75" x14ac:dyDescent="0.25">
      <c r="A4150" s="134">
        <f t="shared" si="1298"/>
        <v>0</v>
      </c>
      <c r="BW4150" s="136" t="str">
        <f t="shared" si="1297"/>
        <v xml:space="preserve">   </v>
      </c>
    </row>
    <row r="4151" spans="1:75" x14ac:dyDescent="0.25">
      <c r="A4151" s="134">
        <f t="shared" si="1298"/>
        <v>0</v>
      </c>
      <c r="BW4151" s="136" t="str">
        <f t="shared" si="1297"/>
        <v xml:space="preserve">   </v>
      </c>
    </row>
    <row r="4152" spans="1:75" x14ac:dyDescent="0.25">
      <c r="A4152" s="134">
        <f t="shared" si="1298"/>
        <v>0</v>
      </c>
      <c r="BW4152" s="136" t="str">
        <f t="shared" si="1297"/>
        <v xml:space="preserve">   </v>
      </c>
    </row>
    <row r="4153" spans="1:75" x14ac:dyDescent="0.25">
      <c r="A4153" s="134">
        <f t="shared" si="1298"/>
        <v>0</v>
      </c>
      <c r="BW4153" s="136" t="str">
        <f t="shared" si="1297"/>
        <v xml:space="preserve">   </v>
      </c>
    </row>
    <row r="4154" spans="1:75" x14ac:dyDescent="0.25">
      <c r="A4154" s="134">
        <f t="shared" si="1298"/>
        <v>0</v>
      </c>
      <c r="BW4154" s="136" t="str">
        <f t="shared" si="1297"/>
        <v xml:space="preserve">   </v>
      </c>
    </row>
    <row r="4155" spans="1:75" x14ac:dyDescent="0.25">
      <c r="A4155" s="134">
        <f t="shared" si="1298"/>
        <v>0</v>
      </c>
      <c r="BW4155" s="136" t="str">
        <f t="shared" si="1297"/>
        <v xml:space="preserve">   </v>
      </c>
    </row>
    <row r="4156" spans="1:75" x14ac:dyDescent="0.25">
      <c r="A4156" s="134">
        <f t="shared" si="1298"/>
        <v>0</v>
      </c>
      <c r="BW4156" s="136" t="str">
        <f t="shared" si="1297"/>
        <v xml:space="preserve">   </v>
      </c>
    </row>
    <row r="4157" spans="1:75" x14ac:dyDescent="0.25">
      <c r="A4157" s="134">
        <f t="shared" si="1298"/>
        <v>0</v>
      </c>
      <c r="BW4157" s="136" t="str">
        <f t="shared" si="1297"/>
        <v xml:space="preserve">   </v>
      </c>
    </row>
    <row r="4158" spans="1:75" x14ac:dyDescent="0.25">
      <c r="A4158" s="134">
        <f t="shared" si="1298"/>
        <v>0</v>
      </c>
      <c r="BW4158" s="136" t="str">
        <f t="shared" si="1297"/>
        <v xml:space="preserve">   </v>
      </c>
    </row>
    <row r="4159" spans="1:75" x14ac:dyDescent="0.25">
      <c r="A4159" s="134">
        <f t="shared" si="1298"/>
        <v>0</v>
      </c>
      <c r="BW4159" s="136" t="str">
        <f t="shared" si="1297"/>
        <v xml:space="preserve">   </v>
      </c>
    </row>
    <row r="4160" spans="1:75" x14ac:dyDescent="0.25">
      <c r="A4160" s="134">
        <f t="shared" si="1298"/>
        <v>0</v>
      </c>
      <c r="BW4160" s="136" t="str">
        <f t="shared" si="1297"/>
        <v xml:space="preserve">   </v>
      </c>
    </row>
    <row r="4161" spans="1:75" x14ac:dyDescent="0.25">
      <c r="A4161" s="134">
        <f t="shared" si="1298"/>
        <v>0</v>
      </c>
      <c r="BW4161" s="136" t="str">
        <f t="shared" si="1297"/>
        <v xml:space="preserve">   </v>
      </c>
    </row>
    <row r="4162" spans="1:75" x14ac:dyDescent="0.25">
      <c r="A4162" s="134">
        <f t="shared" si="1298"/>
        <v>0</v>
      </c>
      <c r="BW4162" s="136" t="str">
        <f t="shared" si="1297"/>
        <v xml:space="preserve">   </v>
      </c>
    </row>
    <row r="4163" spans="1:75" x14ac:dyDescent="0.25">
      <c r="A4163" s="134">
        <f t="shared" si="1298"/>
        <v>0</v>
      </c>
      <c r="BW4163" s="136" t="str">
        <f t="shared" ref="BW4163:BW4226" si="1299">CONCATENATE(CJ4163," ",CK4163," ",CL4163," ",DV4163)</f>
        <v xml:space="preserve">   </v>
      </c>
    </row>
    <row r="4164" spans="1:75" x14ac:dyDescent="0.25">
      <c r="A4164" s="134">
        <f t="shared" si="1298"/>
        <v>0</v>
      </c>
      <c r="BW4164" s="136" t="str">
        <f t="shared" si="1299"/>
        <v xml:space="preserve">   </v>
      </c>
    </row>
    <row r="4165" spans="1:75" x14ac:dyDescent="0.25">
      <c r="A4165" s="134">
        <f t="shared" si="1298"/>
        <v>0</v>
      </c>
      <c r="BW4165" s="136" t="str">
        <f t="shared" si="1299"/>
        <v xml:space="preserve">   </v>
      </c>
    </row>
    <row r="4166" spans="1:75" x14ac:dyDescent="0.25">
      <c r="A4166" s="134">
        <f t="shared" si="1298"/>
        <v>0</v>
      </c>
      <c r="BW4166" s="136" t="str">
        <f t="shared" si="1299"/>
        <v xml:space="preserve">   </v>
      </c>
    </row>
    <row r="4167" spans="1:75" x14ac:dyDescent="0.25">
      <c r="A4167" s="134">
        <f t="shared" si="1298"/>
        <v>0</v>
      </c>
      <c r="BW4167" s="136" t="str">
        <f t="shared" si="1299"/>
        <v xml:space="preserve">   </v>
      </c>
    </row>
    <row r="4168" spans="1:75" x14ac:dyDescent="0.25">
      <c r="A4168" s="134">
        <f t="shared" si="1298"/>
        <v>0</v>
      </c>
      <c r="BW4168" s="136" t="str">
        <f t="shared" si="1299"/>
        <v xml:space="preserve">   </v>
      </c>
    </row>
    <row r="4169" spans="1:75" x14ac:dyDescent="0.25">
      <c r="A4169" s="134">
        <f t="shared" si="1298"/>
        <v>0</v>
      </c>
      <c r="BW4169" s="136" t="str">
        <f t="shared" si="1299"/>
        <v xml:space="preserve">   </v>
      </c>
    </row>
    <row r="4170" spans="1:75" x14ac:dyDescent="0.25">
      <c r="A4170" s="134">
        <f t="shared" si="1298"/>
        <v>0</v>
      </c>
      <c r="BW4170" s="136" t="str">
        <f t="shared" si="1299"/>
        <v xml:space="preserve">   </v>
      </c>
    </row>
    <row r="4171" spans="1:75" x14ac:dyDescent="0.25">
      <c r="A4171" s="134">
        <f t="shared" si="1298"/>
        <v>0</v>
      </c>
      <c r="BW4171" s="136" t="str">
        <f t="shared" si="1299"/>
        <v xml:space="preserve">   </v>
      </c>
    </row>
    <row r="4172" spans="1:75" x14ac:dyDescent="0.25">
      <c r="A4172" s="134">
        <f t="shared" si="1298"/>
        <v>0</v>
      </c>
      <c r="BW4172" s="136" t="str">
        <f t="shared" si="1299"/>
        <v xml:space="preserve">   </v>
      </c>
    </row>
    <row r="4173" spans="1:75" x14ac:dyDescent="0.25">
      <c r="A4173" s="134">
        <f t="shared" si="1298"/>
        <v>0</v>
      </c>
      <c r="BW4173" s="136" t="str">
        <f t="shared" si="1299"/>
        <v xml:space="preserve">   </v>
      </c>
    </row>
    <row r="4174" spans="1:75" x14ac:dyDescent="0.25">
      <c r="A4174" s="134">
        <f t="shared" si="1298"/>
        <v>0</v>
      </c>
      <c r="BW4174" s="136" t="str">
        <f t="shared" si="1299"/>
        <v xml:space="preserve">   </v>
      </c>
    </row>
    <row r="4175" spans="1:75" x14ac:dyDescent="0.25">
      <c r="A4175" s="134">
        <f t="shared" si="1298"/>
        <v>0</v>
      </c>
      <c r="BW4175" s="136" t="str">
        <f t="shared" si="1299"/>
        <v xml:space="preserve">   </v>
      </c>
    </row>
    <row r="4176" spans="1:75" x14ac:dyDescent="0.25">
      <c r="A4176" s="134">
        <f t="shared" si="1298"/>
        <v>0</v>
      </c>
      <c r="BW4176" s="136" t="str">
        <f t="shared" si="1299"/>
        <v xml:space="preserve">   </v>
      </c>
    </row>
    <row r="4177" spans="1:75" x14ac:dyDescent="0.25">
      <c r="A4177" s="134">
        <f t="shared" si="1298"/>
        <v>0</v>
      </c>
      <c r="BW4177" s="136" t="str">
        <f t="shared" si="1299"/>
        <v xml:space="preserve">   </v>
      </c>
    </row>
    <row r="4178" spans="1:75" x14ac:dyDescent="0.25">
      <c r="A4178" s="134">
        <f t="shared" si="1298"/>
        <v>0</v>
      </c>
      <c r="BW4178" s="136" t="str">
        <f t="shared" si="1299"/>
        <v xml:space="preserve">   </v>
      </c>
    </row>
    <row r="4179" spans="1:75" x14ac:dyDescent="0.25">
      <c r="A4179" s="134">
        <f t="shared" si="1298"/>
        <v>0</v>
      </c>
      <c r="BW4179" s="136" t="str">
        <f t="shared" si="1299"/>
        <v xml:space="preserve">   </v>
      </c>
    </row>
    <row r="4180" spans="1:75" x14ac:dyDescent="0.25">
      <c r="A4180" s="134">
        <f t="shared" si="1298"/>
        <v>0</v>
      </c>
      <c r="BW4180" s="136" t="str">
        <f t="shared" si="1299"/>
        <v xml:space="preserve">   </v>
      </c>
    </row>
    <row r="4181" spans="1:75" x14ac:dyDescent="0.25">
      <c r="A4181" s="134">
        <f t="shared" si="1298"/>
        <v>0</v>
      </c>
      <c r="BW4181" s="136" t="str">
        <f t="shared" si="1299"/>
        <v xml:space="preserve">   </v>
      </c>
    </row>
    <row r="4182" spans="1:75" x14ac:dyDescent="0.25">
      <c r="A4182" s="134">
        <f t="shared" si="1298"/>
        <v>0</v>
      </c>
      <c r="BW4182" s="136" t="str">
        <f t="shared" si="1299"/>
        <v xml:space="preserve">   </v>
      </c>
    </row>
    <row r="4183" spans="1:75" x14ac:dyDescent="0.25">
      <c r="A4183" s="134">
        <f t="shared" si="1298"/>
        <v>0</v>
      </c>
      <c r="BW4183" s="136" t="str">
        <f t="shared" si="1299"/>
        <v xml:space="preserve">   </v>
      </c>
    </row>
    <row r="4184" spans="1:75" x14ac:dyDescent="0.25">
      <c r="A4184" s="134">
        <f t="shared" si="1298"/>
        <v>0</v>
      </c>
      <c r="BW4184" s="136" t="str">
        <f t="shared" si="1299"/>
        <v xml:space="preserve">   </v>
      </c>
    </row>
    <row r="4185" spans="1:75" x14ac:dyDescent="0.25">
      <c r="A4185" s="134">
        <f t="shared" si="1298"/>
        <v>0</v>
      </c>
      <c r="BW4185" s="136" t="str">
        <f t="shared" si="1299"/>
        <v xml:space="preserve">   </v>
      </c>
    </row>
    <row r="4186" spans="1:75" x14ac:dyDescent="0.25">
      <c r="A4186" s="134">
        <f t="shared" si="1298"/>
        <v>0</v>
      </c>
      <c r="BW4186" s="136" t="str">
        <f t="shared" si="1299"/>
        <v xml:space="preserve">   </v>
      </c>
    </row>
    <row r="4187" spans="1:75" x14ac:dyDescent="0.25">
      <c r="A4187" s="134">
        <f t="shared" si="1298"/>
        <v>0</v>
      </c>
      <c r="BW4187" s="136" t="str">
        <f t="shared" si="1299"/>
        <v xml:space="preserve">   </v>
      </c>
    </row>
    <row r="4188" spans="1:75" x14ac:dyDescent="0.25">
      <c r="A4188" s="134">
        <f t="shared" si="1298"/>
        <v>0</v>
      </c>
      <c r="BW4188" s="136" t="str">
        <f t="shared" si="1299"/>
        <v xml:space="preserve">   </v>
      </c>
    </row>
    <row r="4189" spans="1:75" x14ac:dyDescent="0.25">
      <c r="A4189" s="134">
        <f t="shared" si="1298"/>
        <v>0</v>
      </c>
      <c r="BW4189" s="136" t="str">
        <f t="shared" si="1299"/>
        <v xml:space="preserve">   </v>
      </c>
    </row>
    <row r="4190" spans="1:75" x14ac:dyDescent="0.25">
      <c r="A4190" s="134">
        <f t="shared" si="1298"/>
        <v>0</v>
      </c>
      <c r="BW4190" s="136" t="str">
        <f t="shared" si="1299"/>
        <v xml:space="preserve">   </v>
      </c>
    </row>
    <row r="4191" spans="1:75" x14ac:dyDescent="0.25">
      <c r="A4191" s="134">
        <f t="shared" si="1298"/>
        <v>0</v>
      </c>
      <c r="BW4191" s="136" t="str">
        <f t="shared" si="1299"/>
        <v xml:space="preserve">   </v>
      </c>
    </row>
    <row r="4192" spans="1:75" x14ac:dyDescent="0.25">
      <c r="A4192" s="134">
        <f t="shared" si="1298"/>
        <v>0</v>
      </c>
      <c r="BW4192" s="136" t="str">
        <f t="shared" si="1299"/>
        <v xml:space="preserve">   </v>
      </c>
    </row>
    <row r="4193" spans="1:75" x14ac:dyDescent="0.25">
      <c r="A4193" s="134">
        <f t="shared" si="1298"/>
        <v>0</v>
      </c>
      <c r="BW4193" s="136" t="str">
        <f t="shared" si="1299"/>
        <v xml:space="preserve">   </v>
      </c>
    </row>
    <row r="4194" spans="1:75" x14ac:dyDescent="0.25">
      <c r="A4194" s="134">
        <f t="shared" si="1298"/>
        <v>0</v>
      </c>
      <c r="BW4194" s="136" t="str">
        <f t="shared" si="1299"/>
        <v xml:space="preserve">   </v>
      </c>
    </row>
    <row r="4195" spans="1:75" x14ac:dyDescent="0.25">
      <c r="A4195" s="134">
        <f t="shared" si="1298"/>
        <v>0</v>
      </c>
      <c r="BW4195" s="136" t="str">
        <f t="shared" si="1299"/>
        <v xml:space="preserve">   </v>
      </c>
    </row>
    <row r="4196" spans="1:75" x14ac:dyDescent="0.25">
      <c r="A4196" s="134">
        <f t="shared" si="1298"/>
        <v>0</v>
      </c>
      <c r="BW4196" s="136" t="str">
        <f t="shared" si="1299"/>
        <v xml:space="preserve">   </v>
      </c>
    </row>
    <row r="4197" spans="1:75" x14ac:dyDescent="0.25">
      <c r="A4197" s="134">
        <f t="shared" si="1298"/>
        <v>0</v>
      </c>
      <c r="BW4197" s="136" t="str">
        <f t="shared" si="1299"/>
        <v xml:space="preserve">   </v>
      </c>
    </row>
    <row r="4198" spans="1:75" x14ac:dyDescent="0.25">
      <c r="A4198" s="134">
        <f t="shared" si="1298"/>
        <v>0</v>
      </c>
      <c r="BW4198" s="136" t="str">
        <f t="shared" si="1299"/>
        <v xml:space="preserve">   </v>
      </c>
    </row>
    <row r="4199" spans="1:75" x14ac:dyDescent="0.25">
      <c r="A4199" s="134">
        <f t="shared" si="1298"/>
        <v>0</v>
      </c>
      <c r="BW4199" s="136" t="str">
        <f t="shared" si="1299"/>
        <v xml:space="preserve">   </v>
      </c>
    </row>
    <row r="4200" spans="1:75" x14ac:dyDescent="0.25">
      <c r="A4200" s="134">
        <f t="shared" si="1298"/>
        <v>0</v>
      </c>
      <c r="BW4200" s="136" t="str">
        <f t="shared" si="1299"/>
        <v xml:space="preserve">   </v>
      </c>
    </row>
    <row r="4201" spans="1:75" x14ac:dyDescent="0.25">
      <c r="A4201" s="134">
        <f t="shared" si="1298"/>
        <v>0</v>
      </c>
      <c r="BW4201" s="136" t="str">
        <f t="shared" si="1299"/>
        <v xml:space="preserve">   </v>
      </c>
    </row>
    <row r="4202" spans="1:75" x14ac:dyDescent="0.25">
      <c r="A4202" s="134">
        <f t="shared" si="1298"/>
        <v>0</v>
      </c>
      <c r="BW4202" s="136" t="str">
        <f t="shared" si="1299"/>
        <v xml:space="preserve">   </v>
      </c>
    </row>
    <row r="4203" spans="1:75" x14ac:dyDescent="0.25">
      <c r="A4203" s="134">
        <f t="shared" si="1298"/>
        <v>0</v>
      </c>
      <c r="BW4203" s="136" t="str">
        <f t="shared" si="1299"/>
        <v xml:space="preserve">   </v>
      </c>
    </row>
    <row r="4204" spans="1:75" x14ac:dyDescent="0.25">
      <c r="A4204" s="134">
        <f t="shared" si="1298"/>
        <v>0</v>
      </c>
      <c r="BW4204" s="136" t="str">
        <f t="shared" si="1299"/>
        <v xml:space="preserve">   </v>
      </c>
    </row>
    <row r="4205" spans="1:75" x14ac:dyDescent="0.25">
      <c r="A4205" s="134">
        <f t="shared" si="1298"/>
        <v>0</v>
      </c>
      <c r="BW4205" s="136" t="str">
        <f t="shared" si="1299"/>
        <v xml:space="preserve">   </v>
      </c>
    </row>
    <row r="4206" spans="1:75" x14ac:dyDescent="0.25">
      <c r="A4206" s="134">
        <f t="shared" si="1298"/>
        <v>0</v>
      </c>
      <c r="BW4206" s="136" t="str">
        <f t="shared" si="1299"/>
        <v xml:space="preserve">   </v>
      </c>
    </row>
    <row r="4207" spans="1:75" x14ac:dyDescent="0.25">
      <c r="A4207" s="134">
        <f t="shared" si="1298"/>
        <v>0</v>
      </c>
      <c r="BW4207" s="136" t="str">
        <f t="shared" si="1299"/>
        <v xml:space="preserve">   </v>
      </c>
    </row>
    <row r="4208" spans="1:75" x14ac:dyDescent="0.25">
      <c r="A4208" s="134">
        <f t="shared" si="1298"/>
        <v>0</v>
      </c>
      <c r="BW4208" s="136" t="str">
        <f t="shared" si="1299"/>
        <v xml:space="preserve">   </v>
      </c>
    </row>
    <row r="4209" spans="1:75" x14ac:dyDescent="0.25">
      <c r="A4209" s="134">
        <f t="shared" si="1298"/>
        <v>0</v>
      </c>
      <c r="BW4209" s="136" t="str">
        <f t="shared" si="1299"/>
        <v xml:space="preserve">   </v>
      </c>
    </row>
    <row r="4210" spans="1:75" x14ac:dyDescent="0.25">
      <c r="A4210" s="134">
        <f t="shared" si="1298"/>
        <v>0</v>
      </c>
      <c r="BW4210" s="136" t="str">
        <f t="shared" si="1299"/>
        <v xml:space="preserve">   </v>
      </c>
    </row>
    <row r="4211" spans="1:75" x14ac:dyDescent="0.25">
      <c r="A4211" s="134">
        <f t="shared" ref="A4211:A4274" si="1300">CN4211</f>
        <v>0</v>
      </c>
      <c r="BW4211" s="136" t="str">
        <f t="shared" si="1299"/>
        <v xml:space="preserve">   </v>
      </c>
    </row>
    <row r="4212" spans="1:75" x14ac:dyDescent="0.25">
      <c r="A4212" s="134">
        <f t="shared" si="1300"/>
        <v>0</v>
      </c>
      <c r="BW4212" s="136" t="str">
        <f t="shared" si="1299"/>
        <v xml:space="preserve">   </v>
      </c>
    </row>
    <row r="4213" spans="1:75" x14ac:dyDescent="0.25">
      <c r="A4213" s="134">
        <f t="shared" si="1300"/>
        <v>0</v>
      </c>
      <c r="BW4213" s="136" t="str">
        <f t="shared" si="1299"/>
        <v xml:space="preserve">   </v>
      </c>
    </row>
    <row r="4214" spans="1:75" x14ac:dyDescent="0.25">
      <c r="A4214" s="134">
        <f t="shared" si="1300"/>
        <v>0</v>
      </c>
      <c r="BW4214" s="136" t="str">
        <f t="shared" si="1299"/>
        <v xml:space="preserve">   </v>
      </c>
    </row>
    <row r="4215" spans="1:75" x14ac:dyDescent="0.25">
      <c r="A4215" s="134">
        <f t="shared" si="1300"/>
        <v>0</v>
      </c>
      <c r="BW4215" s="136" t="str">
        <f t="shared" si="1299"/>
        <v xml:space="preserve">   </v>
      </c>
    </row>
    <row r="4216" spans="1:75" x14ac:dyDescent="0.25">
      <c r="A4216" s="134">
        <f t="shared" si="1300"/>
        <v>0</v>
      </c>
      <c r="BW4216" s="136" t="str">
        <f t="shared" si="1299"/>
        <v xml:space="preserve">   </v>
      </c>
    </row>
    <row r="4217" spans="1:75" x14ac:dyDescent="0.25">
      <c r="A4217" s="134">
        <f t="shared" si="1300"/>
        <v>0</v>
      </c>
      <c r="BW4217" s="136" t="str">
        <f t="shared" si="1299"/>
        <v xml:space="preserve">   </v>
      </c>
    </row>
    <row r="4218" spans="1:75" x14ac:dyDescent="0.25">
      <c r="A4218" s="134">
        <f t="shared" si="1300"/>
        <v>0</v>
      </c>
      <c r="BW4218" s="136" t="str">
        <f t="shared" si="1299"/>
        <v xml:space="preserve">   </v>
      </c>
    </row>
    <row r="4219" spans="1:75" x14ac:dyDescent="0.25">
      <c r="A4219" s="134">
        <f t="shared" si="1300"/>
        <v>0</v>
      </c>
      <c r="BW4219" s="136" t="str">
        <f t="shared" si="1299"/>
        <v xml:space="preserve">   </v>
      </c>
    </row>
    <row r="4220" spans="1:75" x14ac:dyDescent="0.25">
      <c r="A4220" s="134">
        <f t="shared" si="1300"/>
        <v>0</v>
      </c>
      <c r="BW4220" s="136" t="str">
        <f t="shared" si="1299"/>
        <v xml:space="preserve">   </v>
      </c>
    </row>
    <row r="4221" spans="1:75" x14ac:dyDescent="0.25">
      <c r="A4221" s="134">
        <f t="shared" si="1300"/>
        <v>0</v>
      </c>
      <c r="BW4221" s="136" t="str">
        <f t="shared" si="1299"/>
        <v xml:space="preserve">   </v>
      </c>
    </row>
    <row r="4222" spans="1:75" x14ac:dyDescent="0.25">
      <c r="A4222" s="134">
        <f t="shared" si="1300"/>
        <v>0</v>
      </c>
      <c r="BW4222" s="136" t="str">
        <f t="shared" si="1299"/>
        <v xml:space="preserve">   </v>
      </c>
    </row>
    <row r="4223" spans="1:75" x14ac:dyDescent="0.25">
      <c r="A4223" s="134">
        <f t="shared" si="1300"/>
        <v>0</v>
      </c>
      <c r="BW4223" s="136" t="str">
        <f t="shared" si="1299"/>
        <v xml:space="preserve">   </v>
      </c>
    </row>
    <row r="4224" spans="1:75" x14ac:dyDescent="0.25">
      <c r="A4224" s="134">
        <f t="shared" si="1300"/>
        <v>0</v>
      </c>
      <c r="BW4224" s="136" t="str">
        <f t="shared" si="1299"/>
        <v xml:space="preserve">   </v>
      </c>
    </row>
    <row r="4225" spans="1:75" x14ac:dyDescent="0.25">
      <c r="A4225" s="134">
        <f t="shared" si="1300"/>
        <v>0</v>
      </c>
      <c r="BW4225" s="136" t="str">
        <f t="shared" si="1299"/>
        <v xml:space="preserve">   </v>
      </c>
    </row>
    <row r="4226" spans="1:75" x14ac:dyDescent="0.25">
      <c r="A4226" s="134">
        <f t="shared" si="1300"/>
        <v>0</v>
      </c>
      <c r="BW4226" s="136" t="str">
        <f t="shared" si="1299"/>
        <v xml:space="preserve">   </v>
      </c>
    </row>
    <row r="4227" spans="1:75" x14ac:dyDescent="0.25">
      <c r="A4227" s="134">
        <f t="shared" si="1300"/>
        <v>0</v>
      </c>
      <c r="BW4227" s="136" t="str">
        <f t="shared" ref="BW4227:BW4290" si="1301">CONCATENATE(CJ4227," ",CK4227," ",CL4227," ",DV4227)</f>
        <v xml:space="preserve">   </v>
      </c>
    </row>
    <row r="4228" spans="1:75" x14ac:dyDescent="0.25">
      <c r="A4228" s="134">
        <f t="shared" si="1300"/>
        <v>0</v>
      </c>
      <c r="BW4228" s="136" t="str">
        <f t="shared" si="1301"/>
        <v xml:space="preserve">   </v>
      </c>
    </row>
    <row r="4229" spans="1:75" x14ac:dyDescent="0.25">
      <c r="A4229" s="134">
        <f t="shared" si="1300"/>
        <v>0</v>
      </c>
      <c r="BW4229" s="136" t="str">
        <f t="shared" si="1301"/>
        <v xml:space="preserve">   </v>
      </c>
    </row>
    <row r="4230" spans="1:75" x14ac:dyDescent="0.25">
      <c r="A4230" s="134">
        <f t="shared" si="1300"/>
        <v>0</v>
      </c>
      <c r="BW4230" s="136" t="str">
        <f t="shared" si="1301"/>
        <v xml:space="preserve">   </v>
      </c>
    </row>
    <row r="4231" spans="1:75" x14ac:dyDescent="0.25">
      <c r="A4231" s="134">
        <f t="shared" si="1300"/>
        <v>0</v>
      </c>
      <c r="BW4231" s="136" t="str">
        <f t="shared" si="1301"/>
        <v xml:space="preserve">   </v>
      </c>
    </row>
    <row r="4232" spans="1:75" x14ac:dyDescent="0.25">
      <c r="A4232" s="134">
        <f t="shared" si="1300"/>
        <v>0</v>
      </c>
      <c r="BW4232" s="136" t="str">
        <f t="shared" si="1301"/>
        <v xml:space="preserve">   </v>
      </c>
    </row>
    <row r="4233" spans="1:75" x14ac:dyDescent="0.25">
      <c r="A4233" s="134">
        <f t="shared" si="1300"/>
        <v>0</v>
      </c>
      <c r="BW4233" s="136" t="str">
        <f t="shared" si="1301"/>
        <v xml:space="preserve">   </v>
      </c>
    </row>
    <row r="4234" spans="1:75" x14ac:dyDescent="0.25">
      <c r="A4234" s="134">
        <f t="shared" si="1300"/>
        <v>0</v>
      </c>
      <c r="BW4234" s="136" t="str">
        <f t="shared" si="1301"/>
        <v xml:space="preserve">   </v>
      </c>
    </row>
    <row r="4235" spans="1:75" x14ac:dyDescent="0.25">
      <c r="A4235" s="134">
        <f t="shared" si="1300"/>
        <v>0</v>
      </c>
      <c r="BW4235" s="136" t="str">
        <f t="shared" si="1301"/>
        <v xml:space="preserve">   </v>
      </c>
    </row>
    <row r="4236" spans="1:75" x14ac:dyDescent="0.25">
      <c r="A4236" s="134">
        <f t="shared" si="1300"/>
        <v>0</v>
      </c>
      <c r="BW4236" s="136" t="str">
        <f t="shared" si="1301"/>
        <v xml:space="preserve">   </v>
      </c>
    </row>
    <row r="4237" spans="1:75" x14ac:dyDescent="0.25">
      <c r="A4237" s="134">
        <f t="shared" si="1300"/>
        <v>0</v>
      </c>
      <c r="BW4237" s="136" t="str">
        <f t="shared" si="1301"/>
        <v xml:space="preserve">   </v>
      </c>
    </row>
    <row r="4238" spans="1:75" x14ac:dyDescent="0.25">
      <c r="A4238" s="134">
        <f t="shared" si="1300"/>
        <v>0</v>
      </c>
      <c r="BW4238" s="136" t="str">
        <f t="shared" si="1301"/>
        <v xml:space="preserve">   </v>
      </c>
    </row>
    <row r="4239" spans="1:75" x14ac:dyDescent="0.25">
      <c r="A4239" s="134">
        <f t="shared" si="1300"/>
        <v>0</v>
      </c>
      <c r="BW4239" s="136" t="str">
        <f t="shared" si="1301"/>
        <v xml:space="preserve">   </v>
      </c>
    </row>
    <row r="4240" spans="1:75" x14ac:dyDescent="0.25">
      <c r="A4240" s="134">
        <f t="shared" si="1300"/>
        <v>0</v>
      </c>
      <c r="BW4240" s="136" t="str">
        <f t="shared" si="1301"/>
        <v xml:space="preserve">   </v>
      </c>
    </row>
    <row r="4241" spans="1:75" x14ac:dyDescent="0.25">
      <c r="A4241" s="134">
        <f t="shared" si="1300"/>
        <v>0</v>
      </c>
      <c r="BW4241" s="136" t="str">
        <f t="shared" si="1301"/>
        <v xml:space="preserve">   </v>
      </c>
    </row>
    <row r="4242" spans="1:75" x14ac:dyDescent="0.25">
      <c r="A4242" s="134">
        <f t="shared" si="1300"/>
        <v>0</v>
      </c>
      <c r="BW4242" s="136" t="str">
        <f t="shared" si="1301"/>
        <v xml:space="preserve">   </v>
      </c>
    </row>
    <row r="4243" spans="1:75" x14ac:dyDescent="0.25">
      <c r="A4243" s="134">
        <f t="shared" si="1300"/>
        <v>0</v>
      </c>
      <c r="BW4243" s="136" t="str">
        <f t="shared" si="1301"/>
        <v xml:space="preserve">   </v>
      </c>
    </row>
    <row r="4244" spans="1:75" x14ac:dyDescent="0.25">
      <c r="A4244" s="134">
        <f t="shared" si="1300"/>
        <v>0</v>
      </c>
      <c r="BW4244" s="136" t="str">
        <f t="shared" si="1301"/>
        <v xml:space="preserve">   </v>
      </c>
    </row>
    <row r="4245" spans="1:75" x14ac:dyDescent="0.25">
      <c r="A4245" s="134">
        <f t="shared" si="1300"/>
        <v>0</v>
      </c>
      <c r="BW4245" s="136" t="str">
        <f t="shared" si="1301"/>
        <v xml:space="preserve">   </v>
      </c>
    </row>
    <row r="4246" spans="1:75" x14ac:dyDescent="0.25">
      <c r="A4246" s="134">
        <f t="shared" si="1300"/>
        <v>0</v>
      </c>
      <c r="BW4246" s="136" t="str">
        <f t="shared" si="1301"/>
        <v xml:space="preserve">   </v>
      </c>
    </row>
    <row r="4247" spans="1:75" x14ac:dyDescent="0.25">
      <c r="A4247" s="134">
        <f t="shared" si="1300"/>
        <v>0</v>
      </c>
      <c r="BW4247" s="136" t="str">
        <f t="shared" si="1301"/>
        <v xml:space="preserve">   </v>
      </c>
    </row>
    <row r="4248" spans="1:75" x14ac:dyDescent="0.25">
      <c r="A4248" s="134">
        <f t="shared" si="1300"/>
        <v>0</v>
      </c>
      <c r="BW4248" s="136" t="str">
        <f t="shared" si="1301"/>
        <v xml:space="preserve">   </v>
      </c>
    </row>
    <row r="4249" spans="1:75" x14ac:dyDescent="0.25">
      <c r="A4249" s="134">
        <f t="shared" si="1300"/>
        <v>0</v>
      </c>
      <c r="BW4249" s="136" t="str">
        <f t="shared" si="1301"/>
        <v xml:space="preserve">   </v>
      </c>
    </row>
    <row r="4250" spans="1:75" x14ac:dyDescent="0.25">
      <c r="A4250" s="134">
        <f t="shared" si="1300"/>
        <v>0</v>
      </c>
      <c r="BW4250" s="136" t="str">
        <f t="shared" si="1301"/>
        <v xml:space="preserve">   </v>
      </c>
    </row>
    <row r="4251" spans="1:75" x14ac:dyDescent="0.25">
      <c r="A4251" s="134">
        <f t="shared" si="1300"/>
        <v>0</v>
      </c>
      <c r="BW4251" s="136" t="str">
        <f t="shared" si="1301"/>
        <v xml:space="preserve">   </v>
      </c>
    </row>
    <row r="4252" spans="1:75" x14ac:dyDescent="0.25">
      <c r="A4252" s="134">
        <f t="shared" si="1300"/>
        <v>0</v>
      </c>
      <c r="BW4252" s="136" t="str">
        <f t="shared" si="1301"/>
        <v xml:space="preserve">   </v>
      </c>
    </row>
    <row r="4253" spans="1:75" x14ac:dyDescent="0.25">
      <c r="A4253" s="134">
        <f t="shared" si="1300"/>
        <v>0</v>
      </c>
      <c r="BW4253" s="136" t="str">
        <f t="shared" si="1301"/>
        <v xml:space="preserve">   </v>
      </c>
    </row>
    <row r="4254" spans="1:75" x14ac:dyDescent="0.25">
      <c r="A4254" s="134">
        <f t="shared" si="1300"/>
        <v>0</v>
      </c>
      <c r="BW4254" s="136" t="str">
        <f t="shared" si="1301"/>
        <v xml:space="preserve">   </v>
      </c>
    </row>
    <row r="4255" spans="1:75" x14ac:dyDescent="0.25">
      <c r="A4255" s="134">
        <f t="shared" si="1300"/>
        <v>0</v>
      </c>
      <c r="BW4255" s="136" t="str">
        <f t="shared" si="1301"/>
        <v xml:space="preserve">   </v>
      </c>
    </row>
    <row r="4256" spans="1:75" x14ac:dyDescent="0.25">
      <c r="A4256" s="134">
        <f t="shared" si="1300"/>
        <v>0</v>
      </c>
      <c r="BW4256" s="136" t="str">
        <f t="shared" si="1301"/>
        <v xml:space="preserve">   </v>
      </c>
    </row>
    <row r="4257" spans="1:75" x14ac:dyDescent="0.25">
      <c r="A4257" s="134">
        <f t="shared" si="1300"/>
        <v>0</v>
      </c>
      <c r="BW4257" s="136" t="str">
        <f t="shared" si="1301"/>
        <v xml:space="preserve">   </v>
      </c>
    </row>
    <row r="4258" spans="1:75" x14ac:dyDescent="0.25">
      <c r="A4258" s="134">
        <f t="shared" si="1300"/>
        <v>0</v>
      </c>
      <c r="BW4258" s="136" t="str">
        <f t="shared" si="1301"/>
        <v xml:space="preserve">   </v>
      </c>
    </row>
    <row r="4259" spans="1:75" x14ac:dyDescent="0.25">
      <c r="A4259" s="134">
        <f t="shared" si="1300"/>
        <v>0</v>
      </c>
      <c r="BW4259" s="136" t="str">
        <f t="shared" si="1301"/>
        <v xml:space="preserve">   </v>
      </c>
    </row>
    <row r="4260" spans="1:75" x14ac:dyDescent="0.25">
      <c r="A4260" s="134">
        <f t="shared" si="1300"/>
        <v>0</v>
      </c>
      <c r="BW4260" s="136" t="str">
        <f t="shared" si="1301"/>
        <v xml:space="preserve">   </v>
      </c>
    </row>
    <row r="4261" spans="1:75" x14ac:dyDescent="0.25">
      <c r="A4261" s="134">
        <f t="shared" si="1300"/>
        <v>0</v>
      </c>
      <c r="BW4261" s="136" t="str">
        <f t="shared" si="1301"/>
        <v xml:space="preserve">   </v>
      </c>
    </row>
    <row r="4262" spans="1:75" x14ac:dyDescent="0.25">
      <c r="A4262" s="134">
        <f t="shared" si="1300"/>
        <v>0</v>
      </c>
      <c r="BW4262" s="136" t="str">
        <f t="shared" si="1301"/>
        <v xml:space="preserve">   </v>
      </c>
    </row>
    <row r="4263" spans="1:75" x14ac:dyDescent="0.25">
      <c r="A4263" s="134">
        <f t="shared" si="1300"/>
        <v>0</v>
      </c>
      <c r="BW4263" s="136" t="str">
        <f t="shared" si="1301"/>
        <v xml:space="preserve">   </v>
      </c>
    </row>
    <row r="4264" spans="1:75" x14ac:dyDescent="0.25">
      <c r="A4264" s="134">
        <f t="shared" si="1300"/>
        <v>0</v>
      </c>
      <c r="BW4264" s="136" t="str">
        <f t="shared" si="1301"/>
        <v xml:space="preserve">   </v>
      </c>
    </row>
    <row r="4265" spans="1:75" x14ac:dyDescent="0.25">
      <c r="A4265" s="134">
        <f t="shared" si="1300"/>
        <v>0</v>
      </c>
      <c r="BW4265" s="136" t="str">
        <f t="shared" si="1301"/>
        <v xml:space="preserve">   </v>
      </c>
    </row>
    <row r="4266" spans="1:75" x14ac:dyDescent="0.25">
      <c r="A4266" s="134">
        <f t="shared" si="1300"/>
        <v>0</v>
      </c>
      <c r="BW4266" s="136" t="str">
        <f t="shared" si="1301"/>
        <v xml:space="preserve">   </v>
      </c>
    </row>
    <row r="4267" spans="1:75" x14ac:dyDescent="0.25">
      <c r="A4267" s="134">
        <f t="shared" si="1300"/>
        <v>0</v>
      </c>
      <c r="BW4267" s="136" t="str">
        <f t="shared" si="1301"/>
        <v xml:space="preserve">   </v>
      </c>
    </row>
    <row r="4268" spans="1:75" x14ac:dyDescent="0.25">
      <c r="A4268" s="134">
        <f t="shared" si="1300"/>
        <v>0</v>
      </c>
      <c r="BW4268" s="136" t="str">
        <f t="shared" si="1301"/>
        <v xml:space="preserve">   </v>
      </c>
    </row>
    <row r="4269" spans="1:75" x14ac:dyDescent="0.25">
      <c r="A4269" s="134">
        <f t="shared" si="1300"/>
        <v>0</v>
      </c>
      <c r="BW4269" s="136" t="str">
        <f t="shared" si="1301"/>
        <v xml:space="preserve">   </v>
      </c>
    </row>
    <row r="4270" spans="1:75" x14ac:dyDescent="0.25">
      <c r="A4270" s="134">
        <f t="shared" si="1300"/>
        <v>0</v>
      </c>
      <c r="BW4270" s="136" t="str">
        <f t="shared" si="1301"/>
        <v xml:space="preserve">   </v>
      </c>
    </row>
    <row r="4271" spans="1:75" x14ac:dyDescent="0.25">
      <c r="A4271" s="134">
        <f t="shared" si="1300"/>
        <v>0</v>
      </c>
      <c r="BW4271" s="136" t="str">
        <f t="shared" si="1301"/>
        <v xml:space="preserve">   </v>
      </c>
    </row>
    <row r="4272" spans="1:75" x14ac:dyDescent="0.25">
      <c r="A4272" s="134">
        <f t="shared" si="1300"/>
        <v>0</v>
      </c>
      <c r="BW4272" s="136" t="str">
        <f t="shared" si="1301"/>
        <v xml:space="preserve">   </v>
      </c>
    </row>
    <row r="4273" spans="1:75" x14ac:dyDescent="0.25">
      <c r="A4273" s="134">
        <f t="shared" si="1300"/>
        <v>0</v>
      </c>
      <c r="BW4273" s="136" t="str">
        <f t="shared" si="1301"/>
        <v xml:space="preserve">   </v>
      </c>
    </row>
    <row r="4274" spans="1:75" x14ac:dyDescent="0.25">
      <c r="A4274" s="134">
        <f t="shared" si="1300"/>
        <v>0</v>
      </c>
      <c r="BW4274" s="136" t="str">
        <f t="shared" si="1301"/>
        <v xml:space="preserve">   </v>
      </c>
    </row>
    <row r="4275" spans="1:75" x14ac:dyDescent="0.25">
      <c r="A4275" s="134">
        <f t="shared" ref="A4275:A4338" si="1302">CN4275</f>
        <v>0</v>
      </c>
      <c r="BW4275" s="136" t="str">
        <f t="shared" si="1301"/>
        <v xml:space="preserve">   </v>
      </c>
    </row>
    <row r="4276" spans="1:75" x14ac:dyDescent="0.25">
      <c r="A4276" s="134">
        <f t="shared" si="1302"/>
        <v>0</v>
      </c>
      <c r="BW4276" s="136" t="str">
        <f t="shared" si="1301"/>
        <v xml:space="preserve">   </v>
      </c>
    </row>
    <row r="4277" spans="1:75" x14ac:dyDescent="0.25">
      <c r="A4277" s="134">
        <f t="shared" si="1302"/>
        <v>0</v>
      </c>
      <c r="BW4277" s="136" t="str">
        <f t="shared" si="1301"/>
        <v xml:space="preserve">   </v>
      </c>
    </row>
    <row r="4278" spans="1:75" x14ac:dyDescent="0.25">
      <c r="A4278" s="134">
        <f t="shared" si="1302"/>
        <v>0</v>
      </c>
      <c r="BW4278" s="136" t="str">
        <f t="shared" si="1301"/>
        <v xml:space="preserve">   </v>
      </c>
    </row>
    <row r="4279" spans="1:75" x14ac:dyDescent="0.25">
      <c r="A4279" s="134">
        <f t="shared" si="1302"/>
        <v>0</v>
      </c>
      <c r="BW4279" s="136" t="str">
        <f t="shared" si="1301"/>
        <v xml:space="preserve">   </v>
      </c>
    </row>
    <row r="4280" spans="1:75" x14ac:dyDescent="0.25">
      <c r="A4280" s="134">
        <f t="shared" si="1302"/>
        <v>0</v>
      </c>
      <c r="BW4280" s="136" t="str">
        <f t="shared" si="1301"/>
        <v xml:space="preserve">   </v>
      </c>
    </row>
    <row r="4281" spans="1:75" x14ac:dyDescent="0.25">
      <c r="A4281" s="134">
        <f t="shared" si="1302"/>
        <v>0</v>
      </c>
      <c r="BW4281" s="136" t="str">
        <f t="shared" si="1301"/>
        <v xml:space="preserve">   </v>
      </c>
    </row>
    <row r="4282" spans="1:75" x14ac:dyDescent="0.25">
      <c r="A4282" s="134">
        <f t="shared" si="1302"/>
        <v>0</v>
      </c>
      <c r="BW4282" s="136" t="str">
        <f t="shared" si="1301"/>
        <v xml:space="preserve">   </v>
      </c>
    </row>
    <row r="4283" spans="1:75" x14ac:dyDescent="0.25">
      <c r="A4283" s="134">
        <f t="shared" si="1302"/>
        <v>0</v>
      </c>
      <c r="BW4283" s="136" t="str">
        <f t="shared" si="1301"/>
        <v xml:space="preserve">   </v>
      </c>
    </row>
    <row r="4284" spans="1:75" x14ac:dyDescent="0.25">
      <c r="A4284" s="134">
        <f t="shared" si="1302"/>
        <v>0</v>
      </c>
      <c r="BW4284" s="136" t="str">
        <f t="shared" si="1301"/>
        <v xml:space="preserve">   </v>
      </c>
    </row>
    <row r="4285" spans="1:75" x14ac:dyDescent="0.25">
      <c r="A4285" s="134">
        <f t="shared" si="1302"/>
        <v>0</v>
      </c>
      <c r="BW4285" s="136" t="str">
        <f t="shared" si="1301"/>
        <v xml:space="preserve">   </v>
      </c>
    </row>
    <row r="4286" spans="1:75" x14ac:dyDescent="0.25">
      <c r="A4286" s="134">
        <f t="shared" si="1302"/>
        <v>0</v>
      </c>
      <c r="BW4286" s="136" t="str">
        <f t="shared" si="1301"/>
        <v xml:space="preserve">   </v>
      </c>
    </row>
    <row r="4287" spans="1:75" x14ac:dyDescent="0.25">
      <c r="A4287" s="134">
        <f t="shared" si="1302"/>
        <v>0</v>
      </c>
      <c r="BW4287" s="136" t="str">
        <f t="shared" si="1301"/>
        <v xml:space="preserve">   </v>
      </c>
    </row>
    <row r="4288" spans="1:75" x14ac:dyDescent="0.25">
      <c r="A4288" s="134">
        <f t="shared" si="1302"/>
        <v>0</v>
      </c>
      <c r="BW4288" s="136" t="str">
        <f t="shared" si="1301"/>
        <v xml:space="preserve">   </v>
      </c>
    </row>
    <row r="4289" spans="1:75" x14ac:dyDescent="0.25">
      <c r="A4289" s="134">
        <f t="shared" si="1302"/>
        <v>0</v>
      </c>
      <c r="BW4289" s="136" t="str">
        <f t="shared" si="1301"/>
        <v xml:space="preserve">   </v>
      </c>
    </row>
    <row r="4290" spans="1:75" x14ac:dyDescent="0.25">
      <c r="A4290" s="134">
        <f t="shared" si="1302"/>
        <v>0</v>
      </c>
      <c r="BW4290" s="136" t="str">
        <f t="shared" si="1301"/>
        <v xml:space="preserve">   </v>
      </c>
    </row>
    <row r="4291" spans="1:75" x14ac:dyDescent="0.25">
      <c r="A4291" s="134">
        <f t="shared" si="1302"/>
        <v>0</v>
      </c>
      <c r="BW4291" s="136" t="str">
        <f t="shared" ref="BW4291:BW4354" si="1303">CONCATENATE(CJ4291," ",CK4291," ",CL4291," ",DV4291)</f>
        <v xml:space="preserve">   </v>
      </c>
    </row>
    <row r="4292" spans="1:75" x14ac:dyDescent="0.25">
      <c r="A4292" s="134">
        <f t="shared" si="1302"/>
        <v>0</v>
      </c>
      <c r="BW4292" s="136" t="str">
        <f t="shared" si="1303"/>
        <v xml:space="preserve">   </v>
      </c>
    </row>
    <row r="4293" spans="1:75" x14ac:dyDescent="0.25">
      <c r="A4293" s="134">
        <f t="shared" si="1302"/>
        <v>0</v>
      </c>
      <c r="BW4293" s="136" t="str">
        <f t="shared" si="1303"/>
        <v xml:space="preserve">   </v>
      </c>
    </row>
    <row r="4294" spans="1:75" x14ac:dyDescent="0.25">
      <c r="A4294" s="134">
        <f t="shared" si="1302"/>
        <v>0</v>
      </c>
      <c r="BW4294" s="136" t="str">
        <f t="shared" si="1303"/>
        <v xml:space="preserve">   </v>
      </c>
    </row>
    <row r="4295" spans="1:75" x14ac:dyDescent="0.25">
      <c r="A4295" s="134">
        <f t="shared" si="1302"/>
        <v>0</v>
      </c>
      <c r="BW4295" s="136" t="str">
        <f t="shared" si="1303"/>
        <v xml:space="preserve">   </v>
      </c>
    </row>
    <row r="4296" spans="1:75" x14ac:dyDescent="0.25">
      <c r="A4296" s="134">
        <f t="shared" si="1302"/>
        <v>0</v>
      </c>
      <c r="BW4296" s="136" t="str">
        <f t="shared" si="1303"/>
        <v xml:space="preserve">   </v>
      </c>
    </row>
    <row r="4297" spans="1:75" x14ac:dyDescent="0.25">
      <c r="A4297" s="134">
        <f t="shared" si="1302"/>
        <v>0</v>
      </c>
      <c r="BW4297" s="136" t="str">
        <f t="shared" si="1303"/>
        <v xml:space="preserve">   </v>
      </c>
    </row>
    <row r="4298" spans="1:75" x14ac:dyDescent="0.25">
      <c r="A4298" s="134">
        <f t="shared" si="1302"/>
        <v>0</v>
      </c>
      <c r="BW4298" s="136" t="str">
        <f t="shared" si="1303"/>
        <v xml:space="preserve">   </v>
      </c>
    </row>
    <row r="4299" spans="1:75" x14ac:dyDescent="0.25">
      <c r="A4299" s="134">
        <f t="shared" si="1302"/>
        <v>0</v>
      </c>
      <c r="BW4299" s="136" t="str">
        <f t="shared" si="1303"/>
        <v xml:space="preserve">   </v>
      </c>
    </row>
    <row r="4300" spans="1:75" x14ac:dyDescent="0.25">
      <c r="A4300" s="134">
        <f t="shared" si="1302"/>
        <v>0</v>
      </c>
      <c r="BW4300" s="136" t="str">
        <f t="shared" si="1303"/>
        <v xml:space="preserve">   </v>
      </c>
    </row>
    <row r="4301" spans="1:75" x14ac:dyDescent="0.25">
      <c r="A4301" s="134">
        <f t="shared" si="1302"/>
        <v>0</v>
      </c>
      <c r="BW4301" s="136" t="str">
        <f t="shared" si="1303"/>
        <v xml:space="preserve">   </v>
      </c>
    </row>
    <row r="4302" spans="1:75" x14ac:dyDescent="0.25">
      <c r="A4302" s="134">
        <f t="shared" si="1302"/>
        <v>0</v>
      </c>
      <c r="BW4302" s="136" t="str">
        <f t="shared" si="1303"/>
        <v xml:space="preserve">   </v>
      </c>
    </row>
    <row r="4303" spans="1:75" x14ac:dyDescent="0.25">
      <c r="A4303" s="134">
        <f t="shared" si="1302"/>
        <v>0</v>
      </c>
      <c r="BW4303" s="136" t="str">
        <f t="shared" si="1303"/>
        <v xml:space="preserve">   </v>
      </c>
    </row>
    <row r="4304" spans="1:75" x14ac:dyDescent="0.25">
      <c r="A4304" s="134">
        <f t="shared" si="1302"/>
        <v>0</v>
      </c>
      <c r="BW4304" s="136" t="str">
        <f t="shared" si="1303"/>
        <v xml:space="preserve">   </v>
      </c>
    </row>
    <row r="4305" spans="1:75" x14ac:dyDescent="0.25">
      <c r="A4305" s="134">
        <f t="shared" si="1302"/>
        <v>0</v>
      </c>
      <c r="BW4305" s="136" t="str">
        <f t="shared" si="1303"/>
        <v xml:space="preserve">   </v>
      </c>
    </row>
    <row r="4306" spans="1:75" x14ac:dyDescent="0.25">
      <c r="A4306" s="134">
        <f t="shared" si="1302"/>
        <v>0</v>
      </c>
      <c r="BW4306" s="136" t="str">
        <f t="shared" si="1303"/>
        <v xml:space="preserve">   </v>
      </c>
    </row>
    <row r="4307" spans="1:75" x14ac:dyDescent="0.25">
      <c r="A4307" s="134">
        <f t="shared" si="1302"/>
        <v>0</v>
      </c>
      <c r="BW4307" s="136" t="str">
        <f t="shared" si="1303"/>
        <v xml:space="preserve">   </v>
      </c>
    </row>
    <row r="4308" spans="1:75" x14ac:dyDescent="0.25">
      <c r="A4308" s="134">
        <f t="shared" si="1302"/>
        <v>0</v>
      </c>
      <c r="BW4308" s="136" t="str">
        <f t="shared" si="1303"/>
        <v xml:space="preserve">   </v>
      </c>
    </row>
    <row r="4309" spans="1:75" x14ac:dyDescent="0.25">
      <c r="A4309" s="134">
        <f t="shared" si="1302"/>
        <v>0</v>
      </c>
      <c r="BW4309" s="136" t="str">
        <f t="shared" si="1303"/>
        <v xml:space="preserve">   </v>
      </c>
    </row>
    <row r="4310" spans="1:75" x14ac:dyDescent="0.25">
      <c r="A4310" s="134">
        <f t="shared" si="1302"/>
        <v>0</v>
      </c>
      <c r="BW4310" s="136" t="str">
        <f t="shared" si="1303"/>
        <v xml:space="preserve">   </v>
      </c>
    </row>
    <row r="4311" spans="1:75" x14ac:dyDescent="0.25">
      <c r="A4311" s="134">
        <f t="shared" si="1302"/>
        <v>0</v>
      </c>
      <c r="BW4311" s="136" t="str">
        <f t="shared" si="1303"/>
        <v xml:space="preserve">   </v>
      </c>
    </row>
    <row r="4312" spans="1:75" x14ac:dyDescent="0.25">
      <c r="A4312" s="134">
        <f t="shared" si="1302"/>
        <v>0</v>
      </c>
      <c r="BW4312" s="136" t="str">
        <f t="shared" si="1303"/>
        <v xml:space="preserve">   </v>
      </c>
    </row>
    <row r="4313" spans="1:75" x14ac:dyDescent="0.25">
      <c r="A4313" s="134">
        <f t="shared" si="1302"/>
        <v>0</v>
      </c>
      <c r="BW4313" s="136" t="str">
        <f t="shared" si="1303"/>
        <v xml:space="preserve">   </v>
      </c>
    </row>
    <row r="4314" spans="1:75" x14ac:dyDescent="0.25">
      <c r="A4314" s="134">
        <f t="shared" si="1302"/>
        <v>0</v>
      </c>
      <c r="BW4314" s="136" t="str">
        <f t="shared" si="1303"/>
        <v xml:space="preserve">   </v>
      </c>
    </row>
    <row r="4315" spans="1:75" x14ac:dyDescent="0.25">
      <c r="A4315" s="134">
        <f t="shared" si="1302"/>
        <v>0</v>
      </c>
      <c r="BW4315" s="136" t="str">
        <f t="shared" si="1303"/>
        <v xml:space="preserve">   </v>
      </c>
    </row>
    <row r="4316" spans="1:75" x14ac:dyDescent="0.25">
      <c r="A4316" s="134">
        <f t="shared" si="1302"/>
        <v>0</v>
      </c>
      <c r="BW4316" s="136" t="str">
        <f t="shared" si="1303"/>
        <v xml:space="preserve">   </v>
      </c>
    </row>
    <row r="4317" spans="1:75" x14ac:dyDescent="0.25">
      <c r="A4317" s="134">
        <f t="shared" si="1302"/>
        <v>0</v>
      </c>
      <c r="BW4317" s="136" t="str">
        <f t="shared" si="1303"/>
        <v xml:space="preserve">   </v>
      </c>
    </row>
    <row r="4318" spans="1:75" x14ac:dyDescent="0.25">
      <c r="A4318" s="134">
        <f t="shared" si="1302"/>
        <v>0</v>
      </c>
      <c r="BW4318" s="136" t="str">
        <f t="shared" si="1303"/>
        <v xml:space="preserve">   </v>
      </c>
    </row>
    <row r="4319" spans="1:75" x14ac:dyDescent="0.25">
      <c r="A4319" s="134">
        <f t="shared" si="1302"/>
        <v>0</v>
      </c>
      <c r="BW4319" s="136" t="str">
        <f t="shared" si="1303"/>
        <v xml:space="preserve">   </v>
      </c>
    </row>
    <row r="4320" spans="1:75" x14ac:dyDescent="0.25">
      <c r="A4320" s="134">
        <f t="shared" si="1302"/>
        <v>0</v>
      </c>
      <c r="BW4320" s="136" t="str">
        <f t="shared" si="1303"/>
        <v xml:space="preserve">   </v>
      </c>
    </row>
    <row r="4321" spans="1:75" x14ac:dyDescent="0.25">
      <c r="A4321" s="134">
        <f t="shared" si="1302"/>
        <v>0</v>
      </c>
      <c r="BW4321" s="136" t="str">
        <f t="shared" si="1303"/>
        <v xml:space="preserve">   </v>
      </c>
    </row>
    <row r="4322" spans="1:75" x14ac:dyDescent="0.25">
      <c r="A4322" s="134">
        <f t="shared" si="1302"/>
        <v>0</v>
      </c>
      <c r="BW4322" s="136" t="str">
        <f t="shared" si="1303"/>
        <v xml:space="preserve">   </v>
      </c>
    </row>
    <row r="4323" spans="1:75" x14ac:dyDescent="0.25">
      <c r="A4323" s="134">
        <f t="shared" si="1302"/>
        <v>0</v>
      </c>
      <c r="BW4323" s="136" t="str">
        <f t="shared" si="1303"/>
        <v xml:space="preserve">   </v>
      </c>
    </row>
    <row r="4324" spans="1:75" x14ac:dyDescent="0.25">
      <c r="A4324" s="134">
        <f t="shared" si="1302"/>
        <v>0</v>
      </c>
      <c r="BW4324" s="136" t="str">
        <f t="shared" si="1303"/>
        <v xml:space="preserve">   </v>
      </c>
    </row>
    <row r="4325" spans="1:75" x14ac:dyDescent="0.25">
      <c r="A4325" s="134">
        <f t="shared" si="1302"/>
        <v>0</v>
      </c>
      <c r="BW4325" s="136" t="str">
        <f t="shared" si="1303"/>
        <v xml:space="preserve">   </v>
      </c>
    </row>
    <row r="4326" spans="1:75" x14ac:dyDescent="0.25">
      <c r="A4326" s="134">
        <f t="shared" si="1302"/>
        <v>0</v>
      </c>
      <c r="BW4326" s="136" t="str">
        <f t="shared" si="1303"/>
        <v xml:space="preserve">   </v>
      </c>
    </row>
    <row r="4327" spans="1:75" x14ac:dyDescent="0.25">
      <c r="A4327" s="134">
        <f t="shared" si="1302"/>
        <v>0</v>
      </c>
      <c r="BW4327" s="136" t="str">
        <f t="shared" si="1303"/>
        <v xml:space="preserve">   </v>
      </c>
    </row>
    <row r="4328" spans="1:75" x14ac:dyDescent="0.25">
      <c r="A4328" s="134">
        <f t="shared" si="1302"/>
        <v>0</v>
      </c>
      <c r="BW4328" s="136" t="str">
        <f t="shared" si="1303"/>
        <v xml:space="preserve">   </v>
      </c>
    </row>
    <row r="4329" spans="1:75" x14ac:dyDescent="0.25">
      <c r="A4329" s="134">
        <f t="shared" si="1302"/>
        <v>0</v>
      </c>
      <c r="BW4329" s="136" t="str">
        <f t="shared" si="1303"/>
        <v xml:space="preserve">   </v>
      </c>
    </row>
    <row r="4330" spans="1:75" x14ac:dyDescent="0.25">
      <c r="A4330" s="134">
        <f t="shared" si="1302"/>
        <v>0</v>
      </c>
      <c r="BW4330" s="136" t="str">
        <f t="shared" si="1303"/>
        <v xml:space="preserve">   </v>
      </c>
    </row>
    <row r="4331" spans="1:75" x14ac:dyDescent="0.25">
      <c r="A4331" s="134">
        <f t="shared" si="1302"/>
        <v>0</v>
      </c>
      <c r="BW4331" s="136" t="str">
        <f t="shared" si="1303"/>
        <v xml:space="preserve">   </v>
      </c>
    </row>
    <row r="4332" spans="1:75" x14ac:dyDescent="0.25">
      <c r="A4332" s="134">
        <f t="shared" si="1302"/>
        <v>0</v>
      </c>
      <c r="BW4332" s="136" t="str">
        <f t="shared" si="1303"/>
        <v xml:space="preserve">   </v>
      </c>
    </row>
    <row r="4333" spans="1:75" x14ac:dyDescent="0.25">
      <c r="A4333" s="134">
        <f t="shared" si="1302"/>
        <v>0</v>
      </c>
      <c r="BW4333" s="136" t="str">
        <f t="shared" si="1303"/>
        <v xml:space="preserve">   </v>
      </c>
    </row>
    <row r="4334" spans="1:75" x14ac:dyDescent="0.25">
      <c r="A4334" s="134">
        <f t="shared" si="1302"/>
        <v>0</v>
      </c>
      <c r="BW4334" s="136" t="str">
        <f t="shared" si="1303"/>
        <v xml:space="preserve">   </v>
      </c>
    </row>
    <row r="4335" spans="1:75" x14ac:dyDescent="0.25">
      <c r="A4335" s="134">
        <f t="shared" si="1302"/>
        <v>0</v>
      </c>
      <c r="BW4335" s="136" t="str">
        <f t="shared" si="1303"/>
        <v xml:space="preserve">   </v>
      </c>
    </row>
    <row r="4336" spans="1:75" x14ac:dyDescent="0.25">
      <c r="A4336" s="134">
        <f t="shared" si="1302"/>
        <v>0</v>
      </c>
      <c r="BW4336" s="136" t="str">
        <f t="shared" si="1303"/>
        <v xml:space="preserve">   </v>
      </c>
    </row>
    <row r="4337" spans="1:75" x14ac:dyDescent="0.25">
      <c r="A4337" s="134">
        <f t="shared" si="1302"/>
        <v>0</v>
      </c>
      <c r="BW4337" s="136" t="str">
        <f t="shared" si="1303"/>
        <v xml:space="preserve">   </v>
      </c>
    </row>
    <row r="4338" spans="1:75" x14ac:dyDescent="0.25">
      <c r="A4338" s="134">
        <f t="shared" si="1302"/>
        <v>0</v>
      </c>
      <c r="BW4338" s="136" t="str">
        <f t="shared" si="1303"/>
        <v xml:space="preserve">   </v>
      </c>
    </row>
    <row r="4339" spans="1:75" x14ac:dyDescent="0.25">
      <c r="A4339" s="134">
        <f t="shared" ref="A4339:A4402" si="1304">CN4339</f>
        <v>0</v>
      </c>
      <c r="BW4339" s="136" t="str">
        <f t="shared" si="1303"/>
        <v xml:space="preserve">   </v>
      </c>
    </row>
    <row r="4340" spans="1:75" x14ac:dyDescent="0.25">
      <c r="A4340" s="134">
        <f t="shared" si="1304"/>
        <v>0</v>
      </c>
      <c r="BW4340" s="136" t="str">
        <f t="shared" si="1303"/>
        <v xml:space="preserve">   </v>
      </c>
    </row>
    <row r="4341" spans="1:75" x14ac:dyDescent="0.25">
      <c r="A4341" s="134">
        <f t="shared" si="1304"/>
        <v>0</v>
      </c>
      <c r="BW4341" s="136" t="str">
        <f t="shared" si="1303"/>
        <v xml:space="preserve">   </v>
      </c>
    </row>
    <row r="4342" spans="1:75" x14ac:dyDescent="0.25">
      <c r="A4342" s="134">
        <f t="shared" si="1304"/>
        <v>0</v>
      </c>
      <c r="BW4342" s="136" t="str">
        <f t="shared" si="1303"/>
        <v xml:space="preserve">   </v>
      </c>
    </row>
    <row r="4343" spans="1:75" x14ac:dyDescent="0.25">
      <c r="A4343" s="134">
        <f t="shared" si="1304"/>
        <v>0</v>
      </c>
      <c r="BW4343" s="136" t="str">
        <f t="shared" si="1303"/>
        <v xml:space="preserve">   </v>
      </c>
    </row>
    <row r="4344" spans="1:75" x14ac:dyDescent="0.25">
      <c r="A4344" s="134">
        <f t="shared" si="1304"/>
        <v>0</v>
      </c>
      <c r="BW4344" s="136" t="str">
        <f t="shared" si="1303"/>
        <v xml:space="preserve">   </v>
      </c>
    </row>
    <row r="4345" spans="1:75" x14ac:dyDescent="0.25">
      <c r="A4345" s="134">
        <f t="shared" si="1304"/>
        <v>0</v>
      </c>
      <c r="BW4345" s="136" t="str">
        <f t="shared" si="1303"/>
        <v xml:space="preserve">   </v>
      </c>
    </row>
    <row r="4346" spans="1:75" x14ac:dyDescent="0.25">
      <c r="A4346" s="134">
        <f t="shared" si="1304"/>
        <v>0</v>
      </c>
      <c r="BW4346" s="136" t="str">
        <f t="shared" si="1303"/>
        <v xml:space="preserve">   </v>
      </c>
    </row>
    <row r="4347" spans="1:75" x14ac:dyDescent="0.25">
      <c r="A4347" s="134">
        <f t="shared" si="1304"/>
        <v>0</v>
      </c>
      <c r="BW4347" s="136" t="str">
        <f t="shared" si="1303"/>
        <v xml:space="preserve">   </v>
      </c>
    </row>
    <row r="4348" spans="1:75" x14ac:dyDescent="0.25">
      <c r="A4348" s="134">
        <f t="shared" si="1304"/>
        <v>0</v>
      </c>
      <c r="BW4348" s="136" t="str">
        <f t="shared" si="1303"/>
        <v xml:space="preserve">   </v>
      </c>
    </row>
    <row r="4349" spans="1:75" x14ac:dyDescent="0.25">
      <c r="A4349" s="134">
        <f t="shared" si="1304"/>
        <v>0</v>
      </c>
      <c r="BW4349" s="136" t="str">
        <f t="shared" si="1303"/>
        <v xml:space="preserve">   </v>
      </c>
    </row>
    <row r="4350" spans="1:75" x14ac:dyDescent="0.25">
      <c r="A4350" s="134">
        <f t="shared" si="1304"/>
        <v>0</v>
      </c>
      <c r="BW4350" s="136" t="str">
        <f t="shared" si="1303"/>
        <v xml:space="preserve">   </v>
      </c>
    </row>
    <row r="4351" spans="1:75" x14ac:dyDescent="0.25">
      <c r="A4351" s="134">
        <f t="shared" si="1304"/>
        <v>0</v>
      </c>
      <c r="BW4351" s="136" t="str">
        <f t="shared" si="1303"/>
        <v xml:space="preserve">   </v>
      </c>
    </row>
    <row r="4352" spans="1:75" x14ac:dyDescent="0.25">
      <c r="A4352" s="134">
        <f t="shared" si="1304"/>
        <v>0</v>
      </c>
      <c r="BW4352" s="136" t="str">
        <f t="shared" si="1303"/>
        <v xml:space="preserve">   </v>
      </c>
    </row>
    <row r="4353" spans="1:75" x14ac:dyDescent="0.25">
      <c r="A4353" s="134">
        <f t="shared" si="1304"/>
        <v>0</v>
      </c>
      <c r="BW4353" s="136" t="str">
        <f t="shared" si="1303"/>
        <v xml:space="preserve">   </v>
      </c>
    </row>
    <row r="4354" spans="1:75" x14ac:dyDescent="0.25">
      <c r="A4354" s="134">
        <f t="shared" si="1304"/>
        <v>0</v>
      </c>
      <c r="BW4354" s="136" t="str">
        <f t="shared" si="1303"/>
        <v xml:space="preserve">   </v>
      </c>
    </row>
    <row r="4355" spans="1:75" x14ac:dyDescent="0.25">
      <c r="A4355" s="134">
        <f t="shared" si="1304"/>
        <v>0</v>
      </c>
      <c r="BW4355" s="136" t="str">
        <f t="shared" ref="BW4355:BW4418" si="1305">CONCATENATE(CJ4355," ",CK4355," ",CL4355," ",DV4355)</f>
        <v xml:space="preserve">   </v>
      </c>
    </row>
    <row r="4356" spans="1:75" x14ac:dyDescent="0.25">
      <c r="A4356" s="134">
        <f t="shared" si="1304"/>
        <v>0</v>
      </c>
      <c r="BW4356" s="136" t="str">
        <f t="shared" si="1305"/>
        <v xml:space="preserve">   </v>
      </c>
    </row>
    <row r="4357" spans="1:75" x14ac:dyDescent="0.25">
      <c r="A4357" s="134">
        <f t="shared" si="1304"/>
        <v>0</v>
      </c>
      <c r="BW4357" s="136" t="str">
        <f t="shared" si="1305"/>
        <v xml:space="preserve">   </v>
      </c>
    </row>
    <row r="4358" spans="1:75" x14ac:dyDescent="0.25">
      <c r="A4358" s="134">
        <f t="shared" si="1304"/>
        <v>0</v>
      </c>
      <c r="BW4358" s="136" t="str">
        <f t="shared" si="1305"/>
        <v xml:space="preserve">   </v>
      </c>
    </row>
    <row r="4359" spans="1:75" x14ac:dyDescent="0.25">
      <c r="A4359" s="134">
        <f t="shared" si="1304"/>
        <v>0</v>
      </c>
      <c r="BW4359" s="136" t="str">
        <f t="shared" si="1305"/>
        <v xml:space="preserve">   </v>
      </c>
    </row>
    <row r="4360" spans="1:75" x14ac:dyDescent="0.25">
      <c r="A4360" s="134">
        <f t="shared" si="1304"/>
        <v>0</v>
      </c>
      <c r="BW4360" s="136" t="str">
        <f t="shared" si="1305"/>
        <v xml:space="preserve">   </v>
      </c>
    </row>
    <row r="4361" spans="1:75" x14ac:dyDescent="0.25">
      <c r="A4361" s="134">
        <f t="shared" si="1304"/>
        <v>0</v>
      </c>
      <c r="BW4361" s="136" t="str">
        <f t="shared" si="1305"/>
        <v xml:space="preserve">   </v>
      </c>
    </row>
    <row r="4362" spans="1:75" x14ac:dyDescent="0.25">
      <c r="A4362" s="134">
        <f t="shared" si="1304"/>
        <v>0</v>
      </c>
      <c r="BW4362" s="136" t="str">
        <f t="shared" si="1305"/>
        <v xml:space="preserve">   </v>
      </c>
    </row>
    <row r="4363" spans="1:75" x14ac:dyDescent="0.25">
      <c r="A4363" s="134">
        <f t="shared" si="1304"/>
        <v>0</v>
      </c>
      <c r="BW4363" s="136" t="str">
        <f t="shared" si="1305"/>
        <v xml:space="preserve">   </v>
      </c>
    </row>
    <row r="4364" spans="1:75" x14ac:dyDescent="0.25">
      <c r="A4364" s="134">
        <f t="shared" si="1304"/>
        <v>0</v>
      </c>
      <c r="BW4364" s="136" t="str">
        <f t="shared" si="1305"/>
        <v xml:space="preserve">   </v>
      </c>
    </row>
    <row r="4365" spans="1:75" x14ac:dyDescent="0.25">
      <c r="A4365" s="134">
        <f t="shared" si="1304"/>
        <v>0</v>
      </c>
      <c r="BW4365" s="136" t="str">
        <f t="shared" si="1305"/>
        <v xml:space="preserve">   </v>
      </c>
    </row>
    <row r="4366" spans="1:75" x14ac:dyDescent="0.25">
      <c r="A4366" s="134">
        <f t="shared" si="1304"/>
        <v>0</v>
      </c>
      <c r="BW4366" s="136" t="str">
        <f t="shared" si="1305"/>
        <v xml:space="preserve">   </v>
      </c>
    </row>
    <row r="4367" spans="1:75" x14ac:dyDescent="0.25">
      <c r="A4367" s="134">
        <f t="shared" si="1304"/>
        <v>0</v>
      </c>
      <c r="BW4367" s="136" t="str">
        <f t="shared" si="1305"/>
        <v xml:space="preserve">   </v>
      </c>
    </row>
    <row r="4368" spans="1:75" x14ac:dyDescent="0.25">
      <c r="A4368" s="134">
        <f t="shared" si="1304"/>
        <v>0</v>
      </c>
      <c r="BW4368" s="136" t="str">
        <f t="shared" si="1305"/>
        <v xml:space="preserve">   </v>
      </c>
    </row>
    <row r="4369" spans="1:75" x14ac:dyDescent="0.25">
      <c r="A4369" s="134">
        <f t="shared" si="1304"/>
        <v>0</v>
      </c>
      <c r="BW4369" s="136" t="str">
        <f t="shared" si="1305"/>
        <v xml:space="preserve">   </v>
      </c>
    </row>
    <row r="4370" spans="1:75" x14ac:dyDescent="0.25">
      <c r="A4370" s="134">
        <f t="shared" si="1304"/>
        <v>0</v>
      </c>
      <c r="BW4370" s="136" t="str">
        <f t="shared" si="1305"/>
        <v xml:space="preserve">   </v>
      </c>
    </row>
    <row r="4371" spans="1:75" x14ac:dyDescent="0.25">
      <c r="A4371" s="134">
        <f t="shared" si="1304"/>
        <v>0</v>
      </c>
      <c r="BW4371" s="136" t="str">
        <f t="shared" si="1305"/>
        <v xml:space="preserve">   </v>
      </c>
    </row>
    <row r="4372" spans="1:75" x14ac:dyDescent="0.25">
      <c r="A4372" s="134">
        <f t="shared" si="1304"/>
        <v>0</v>
      </c>
      <c r="BW4372" s="136" t="str">
        <f t="shared" si="1305"/>
        <v xml:space="preserve">   </v>
      </c>
    </row>
    <row r="4373" spans="1:75" x14ac:dyDescent="0.25">
      <c r="A4373" s="134">
        <f t="shared" si="1304"/>
        <v>0</v>
      </c>
      <c r="BW4373" s="136" t="str">
        <f t="shared" si="1305"/>
        <v xml:space="preserve">   </v>
      </c>
    </row>
    <row r="4374" spans="1:75" x14ac:dyDescent="0.25">
      <c r="A4374" s="134">
        <f t="shared" si="1304"/>
        <v>0</v>
      </c>
      <c r="BW4374" s="136" t="str">
        <f t="shared" si="1305"/>
        <v xml:space="preserve">   </v>
      </c>
    </row>
    <row r="4375" spans="1:75" x14ac:dyDescent="0.25">
      <c r="A4375" s="134">
        <f t="shared" si="1304"/>
        <v>0</v>
      </c>
      <c r="BW4375" s="136" t="str">
        <f t="shared" si="1305"/>
        <v xml:space="preserve">   </v>
      </c>
    </row>
    <row r="4376" spans="1:75" x14ac:dyDescent="0.25">
      <c r="A4376" s="134">
        <f t="shared" si="1304"/>
        <v>0</v>
      </c>
      <c r="BW4376" s="136" t="str">
        <f t="shared" si="1305"/>
        <v xml:space="preserve">   </v>
      </c>
    </row>
    <row r="4377" spans="1:75" x14ac:dyDescent="0.25">
      <c r="A4377" s="134">
        <f t="shared" si="1304"/>
        <v>0</v>
      </c>
      <c r="BW4377" s="136" t="str">
        <f t="shared" si="1305"/>
        <v xml:space="preserve">   </v>
      </c>
    </row>
    <row r="4378" spans="1:75" x14ac:dyDescent="0.25">
      <c r="A4378" s="134">
        <f t="shared" si="1304"/>
        <v>0</v>
      </c>
      <c r="BW4378" s="136" t="str">
        <f t="shared" si="1305"/>
        <v xml:space="preserve">   </v>
      </c>
    </row>
    <row r="4379" spans="1:75" x14ac:dyDescent="0.25">
      <c r="A4379" s="134">
        <f t="shared" si="1304"/>
        <v>0</v>
      </c>
      <c r="BW4379" s="136" t="str">
        <f t="shared" si="1305"/>
        <v xml:space="preserve">   </v>
      </c>
    </row>
    <row r="4380" spans="1:75" x14ac:dyDescent="0.25">
      <c r="A4380" s="134">
        <f t="shared" si="1304"/>
        <v>0</v>
      </c>
      <c r="BW4380" s="136" t="str">
        <f t="shared" si="1305"/>
        <v xml:space="preserve">   </v>
      </c>
    </row>
    <row r="4381" spans="1:75" x14ac:dyDescent="0.25">
      <c r="A4381" s="134">
        <f t="shared" si="1304"/>
        <v>0</v>
      </c>
      <c r="BW4381" s="136" t="str">
        <f t="shared" si="1305"/>
        <v xml:space="preserve">   </v>
      </c>
    </row>
    <row r="4382" spans="1:75" x14ac:dyDescent="0.25">
      <c r="A4382" s="134">
        <f t="shared" si="1304"/>
        <v>0</v>
      </c>
      <c r="BW4382" s="136" t="str">
        <f t="shared" si="1305"/>
        <v xml:space="preserve">   </v>
      </c>
    </row>
    <row r="4383" spans="1:75" x14ac:dyDescent="0.25">
      <c r="A4383" s="134">
        <f t="shared" si="1304"/>
        <v>0</v>
      </c>
      <c r="BW4383" s="136" t="str">
        <f t="shared" si="1305"/>
        <v xml:space="preserve">   </v>
      </c>
    </row>
    <row r="4384" spans="1:75" x14ac:dyDescent="0.25">
      <c r="A4384" s="134">
        <f t="shared" si="1304"/>
        <v>0</v>
      </c>
      <c r="BW4384" s="136" t="str">
        <f t="shared" si="1305"/>
        <v xml:space="preserve">   </v>
      </c>
    </row>
    <row r="4385" spans="1:75" x14ac:dyDescent="0.25">
      <c r="A4385" s="134">
        <f t="shared" si="1304"/>
        <v>0</v>
      </c>
      <c r="BW4385" s="136" t="str">
        <f t="shared" si="1305"/>
        <v xml:space="preserve">   </v>
      </c>
    </row>
    <row r="4386" spans="1:75" x14ac:dyDescent="0.25">
      <c r="A4386" s="134">
        <f t="shared" si="1304"/>
        <v>0</v>
      </c>
      <c r="BW4386" s="136" t="str">
        <f t="shared" si="1305"/>
        <v xml:space="preserve">   </v>
      </c>
    </row>
    <row r="4387" spans="1:75" x14ac:dyDescent="0.25">
      <c r="A4387" s="134">
        <f t="shared" si="1304"/>
        <v>0</v>
      </c>
      <c r="BW4387" s="136" t="str">
        <f t="shared" si="1305"/>
        <v xml:space="preserve">   </v>
      </c>
    </row>
    <row r="4388" spans="1:75" x14ac:dyDescent="0.25">
      <c r="A4388" s="134">
        <f t="shared" si="1304"/>
        <v>0</v>
      </c>
      <c r="BW4388" s="136" t="str">
        <f t="shared" si="1305"/>
        <v xml:space="preserve">   </v>
      </c>
    </row>
    <row r="4389" spans="1:75" x14ac:dyDescent="0.25">
      <c r="A4389" s="134">
        <f t="shared" si="1304"/>
        <v>0</v>
      </c>
      <c r="BW4389" s="136" t="str">
        <f t="shared" si="1305"/>
        <v xml:space="preserve">   </v>
      </c>
    </row>
    <row r="4390" spans="1:75" x14ac:dyDescent="0.25">
      <c r="A4390" s="134">
        <f t="shared" si="1304"/>
        <v>0</v>
      </c>
      <c r="BW4390" s="136" t="str">
        <f t="shared" si="1305"/>
        <v xml:space="preserve">   </v>
      </c>
    </row>
    <row r="4391" spans="1:75" x14ac:dyDescent="0.25">
      <c r="A4391" s="134">
        <f t="shared" si="1304"/>
        <v>0</v>
      </c>
      <c r="BW4391" s="136" t="str">
        <f t="shared" si="1305"/>
        <v xml:space="preserve">   </v>
      </c>
    </row>
    <row r="4392" spans="1:75" x14ac:dyDescent="0.25">
      <c r="A4392" s="134">
        <f t="shared" si="1304"/>
        <v>0</v>
      </c>
      <c r="BW4392" s="136" t="str">
        <f t="shared" si="1305"/>
        <v xml:space="preserve">   </v>
      </c>
    </row>
    <row r="4393" spans="1:75" x14ac:dyDescent="0.25">
      <c r="A4393" s="134">
        <f t="shared" si="1304"/>
        <v>0</v>
      </c>
      <c r="BW4393" s="136" t="str">
        <f t="shared" si="1305"/>
        <v xml:space="preserve">   </v>
      </c>
    </row>
    <row r="4394" spans="1:75" x14ac:dyDescent="0.25">
      <c r="A4394" s="134">
        <f t="shared" si="1304"/>
        <v>0</v>
      </c>
      <c r="BW4394" s="136" t="str">
        <f t="shared" si="1305"/>
        <v xml:space="preserve">   </v>
      </c>
    </row>
    <row r="4395" spans="1:75" x14ac:dyDescent="0.25">
      <c r="A4395" s="134">
        <f t="shared" si="1304"/>
        <v>0</v>
      </c>
      <c r="BW4395" s="136" t="str">
        <f t="shared" si="1305"/>
        <v xml:space="preserve">   </v>
      </c>
    </row>
    <row r="4396" spans="1:75" x14ac:dyDescent="0.25">
      <c r="A4396" s="134">
        <f t="shared" si="1304"/>
        <v>0</v>
      </c>
      <c r="BW4396" s="136" t="str">
        <f t="shared" si="1305"/>
        <v xml:space="preserve">   </v>
      </c>
    </row>
    <row r="4397" spans="1:75" x14ac:dyDescent="0.25">
      <c r="A4397" s="134">
        <f t="shared" si="1304"/>
        <v>0</v>
      </c>
      <c r="BW4397" s="136" t="str">
        <f t="shared" si="1305"/>
        <v xml:space="preserve">   </v>
      </c>
    </row>
    <row r="4398" spans="1:75" x14ac:dyDescent="0.25">
      <c r="A4398" s="134">
        <f t="shared" si="1304"/>
        <v>0</v>
      </c>
      <c r="BW4398" s="136" t="str">
        <f t="shared" si="1305"/>
        <v xml:space="preserve">   </v>
      </c>
    </row>
    <row r="4399" spans="1:75" x14ac:dyDescent="0.25">
      <c r="A4399" s="134">
        <f t="shared" si="1304"/>
        <v>0</v>
      </c>
      <c r="BW4399" s="136" t="str">
        <f t="shared" si="1305"/>
        <v xml:space="preserve">   </v>
      </c>
    </row>
    <row r="4400" spans="1:75" x14ac:dyDescent="0.25">
      <c r="A4400" s="134">
        <f t="shared" si="1304"/>
        <v>0</v>
      </c>
      <c r="BW4400" s="136" t="str">
        <f t="shared" si="1305"/>
        <v xml:space="preserve">   </v>
      </c>
    </row>
    <row r="4401" spans="1:75" x14ac:dyDescent="0.25">
      <c r="A4401" s="134">
        <f t="shared" si="1304"/>
        <v>0</v>
      </c>
      <c r="BW4401" s="136" t="str">
        <f t="shared" si="1305"/>
        <v xml:space="preserve">   </v>
      </c>
    </row>
    <row r="4402" spans="1:75" x14ac:dyDescent="0.25">
      <c r="A4402" s="134">
        <f t="shared" si="1304"/>
        <v>0</v>
      </c>
      <c r="BW4402" s="136" t="str">
        <f t="shared" si="1305"/>
        <v xml:space="preserve">   </v>
      </c>
    </row>
    <row r="4403" spans="1:75" x14ac:dyDescent="0.25">
      <c r="A4403" s="134">
        <f t="shared" ref="A4403:A4466" si="1306">CN4403</f>
        <v>0</v>
      </c>
      <c r="BW4403" s="136" t="str">
        <f t="shared" si="1305"/>
        <v xml:space="preserve">   </v>
      </c>
    </row>
    <row r="4404" spans="1:75" x14ac:dyDescent="0.25">
      <c r="A4404" s="134">
        <f t="shared" si="1306"/>
        <v>0</v>
      </c>
      <c r="BW4404" s="136" t="str">
        <f t="shared" si="1305"/>
        <v xml:space="preserve">   </v>
      </c>
    </row>
    <row r="4405" spans="1:75" x14ac:dyDescent="0.25">
      <c r="A4405" s="134">
        <f t="shared" si="1306"/>
        <v>0</v>
      </c>
      <c r="BW4405" s="136" t="str">
        <f t="shared" si="1305"/>
        <v xml:space="preserve">   </v>
      </c>
    </row>
    <row r="4406" spans="1:75" x14ac:dyDescent="0.25">
      <c r="A4406" s="134">
        <f t="shared" si="1306"/>
        <v>0</v>
      </c>
      <c r="BW4406" s="136" t="str">
        <f t="shared" si="1305"/>
        <v xml:space="preserve">   </v>
      </c>
    </row>
    <row r="4407" spans="1:75" x14ac:dyDescent="0.25">
      <c r="A4407" s="134">
        <f t="shared" si="1306"/>
        <v>0</v>
      </c>
      <c r="BW4407" s="136" t="str">
        <f t="shared" si="1305"/>
        <v xml:space="preserve">   </v>
      </c>
    </row>
    <row r="4408" spans="1:75" x14ac:dyDescent="0.25">
      <c r="A4408" s="134">
        <f t="shared" si="1306"/>
        <v>0</v>
      </c>
      <c r="BW4408" s="136" t="str">
        <f t="shared" si="1305"/>
        <v xml:space="preserve">   </v>
      </c>
    </row>
    <row r="4409" spans="1:75" x14ac:dyDescent="0.25">
      <c r="A4409" s="134">
        <f t="shared" si="1306"/>
        <v>0</v>
      </c>
      <c r="BW4409" s="136" t="str">
        <f t="shared" si="1305"/>
        <v xml:space="preserve">   </v>
      </c>
    </row>
    <row r="4410" spans="1:75" x14ac:dyDescent="0.25">
      <c r="A4410" s="134">
        <f t="shared" si="1306"/>
        <v>0</v>
      </c>
      <c r="BW4410" s="136" t="str">
        <f t="shared" si="1305"/>
        <v xml:space="preserve">   </v>
      </c>
    </row>
    <row r="4411" spans="1:75" x14ac:dyDescent="0.25">
      <c r="A4411" s="134">
        <f t="shared" si="1306"/>
        <v>0</v>
      </c>
      <c r="BW4411" s="136" t="str">
        <f t="shared" si="1305"/>
        <v xml:space="preserve">   </v>
      </c>
    </row>
    <row r="4412" spans="1:75" x14ac:dyDescent="0.25">
      <c r="A4412" s="134">
        <f t="shared" si="1306"/>
        <v>0</v>
      </c>
      <c r="BW4412" s="136" t="str">
        <f t="shared" si="1305"/>
        <v xml:space="preserve">   </v>
      </c>
    </row>
    <row r="4413" spans="1:75" x14ac:dyDescent="0.25">
      <c r="A4413" s="134">
        <f t="shared" si="1306"/>
        <v>0</v>
      </c>
      <c r="BW4413" s="136" t="str">
        <f t="shared" si="1305"/>
        <v xml:space="preserve">   </v>
      </c>
    </row>
    <row r="4414" spans="1:75" x14ac:dyDescent="0.25">
      <c r="A4414" s="134">
        <f t="shared" si="1306"/>
        <v>0</v>
      </c>
      <c r="BW4414" s="136" t="str">
        <f t="shared" si="1305"/>
        <v xml:space="preserve">   </v>
      </c>
    </row>
    <row r="4415" spans="1:75" x14ac:dyDescent="0.25">
      <c r="A4415" s="134">
        <f t="shared" si="1306"/>
        <v>0</v>
      </c>
      <c r="BW4415" s="136" t="str">
        <f t="shared" si="1305"/>
        <v xml:space="preserve">   </v>
      </c>
    </row>
    <row r="4416" spans="1:75" x14ac:dyDescent="0.25">
      <c r="A4416" s="134">
        <f t="shared" si="1306"/>
        <v>0</v>
      </c>
      <c r="BW4416" s="136" t="str">
        <f t="shared" si="1305"/>
        <v xml:space="preserve">   </v>
      </c>
    </row>
    <row r="4417" spans="1:75" x14ac:dyDescent="0.25">
      <c r="A4417" s="134">
        <f t="shared" si="1306"/>
        <v>0</v>
      </c>
      <c r="BW4417" s="136" t="str">
        <f t="shared" si="1305"/>
        <v xml:space="preserve">   </v>
      </c>
    </row>
    <row r="4418" spans="1:75" x14ac:dyDescent="0.25">
      <c r="A4418" s="134">
        <f t="shared" si="1306"/>
        <v>0</v>
      </c>
      <c r="BW4418" s="136" t="str">
        <f t="shared" si="1305"/>
        <v xml:space="preserve">   </v>
      </c>
    </row>
    <row r="4419" spans="1:75" x14ac:dyDescent="0.25">
      <c r="A4419" s="134">
        <f t="shared" si="1306"/>
        <v>0</v>
      </c>
      <c r="BW4419" s="136" t="str">
        <f t="shared" ref="BW4419:BW4482" si="1307">CONCATENATE(CJ4419," ",CK4419," ",CL4419," ",DV4419)</f>
        <v xml:space="preserve">   </v>
      </c>
    </row>
    <row r="4420" spans="1:75" x14ac:dyDescent="0.25">
      <c r="A4420" s="134">
        <f t="shared" si="1306"/>
        <v>0</v>
      </c>
      <c r="BW4420" s="136" t="str">
        <f t="shared" si="1307"/>
        <v xml:space="preserve">   </v>
      </c>
    </row>
    <row r="4421" spans="1:75" x14ac:dyDescent="0.25">
      <c r="A4421" s="134">
        <f t="shared" si="1306"/>
        <v>0</v>
      </c>
      <c r="BW4421" s="136" t="str">
        <f t="shared" si="1307"/>
        <v xml:space="preserve">   </v>
      </c>
    </row>
    <row r="4422" spans="1:75" x14ac:dyDescent="0.25">
      <c r="A4422" s="134">
        <f t="shared" si="1306"/>
        <v>0</v>
      </c>
      <c r="BW4422" s="136" t="str">
        <f t="shared" si="1307"/>
        <v xml:space="preserve">   </v>
      </c>
    </row>
    <row r="4423" spans="1:75" x14ac:dyDescent="0.25">
      <c r="A4423" s="134">
        <f t="shared" si="1306"/>
        <v>0</v>
      </c>
      <c r="BW4423" s="136" t="str">
        <f t="shared" si="1307"/>
        <v xml:space="preserve">   </v>
      </c>
    </row>
    <row r="4424" spans="1:75" x14ac:dyDescent="0.25">
      <c r="A4424" s="134">
        <f t="shared" si="1306"/>
        <v>0</v>
      </c>
      <c r="BW4424" s="136" t="str">
        <f t="shared" si="1307"/>
        <v xml:space="preserve">   </v>
      </c>
    </row>
    <row r="4425" spans="1:75" x14ac:dyDescent="0.25">
      <c r="A4425" s="134">
        <f t="shared" si="1306"/>
        <v>0</v>
      </c>
      <c r="BW4425" s="136" t="str">
        <f t="shared" si="1307"/>
        <v xml:space="preserve">   </v>
      </c>
    </row>
    <row r="4426" spans="1:75" x14ac:dyDescent="0.25">
      <c r="A4426" s="134">
        <f t="shared" si="1306"/>
        <v>0</v>
      </c>
      <c r="BW4426" s="136" t="str">
        <f t="shared" si="1307"/>
        <v xml:space="preserve">   </v>
      </c>
    </row>
    <row r="4427" spans="1:75" x14ac:dyDescent="0.25">
      <c r="A4427" s="134">
        <f t="shared" si="1306"/>
        <v>0</v>
      </c>
      <c r="BW4427" s="136" t="str">
        <f t="shared" si="1307"/>
        <v xml:space="preserve">   </v>
      </c>
    </row>
    <row r="4428" spans="1:75" x14ac:dyDescent="0.25">
      <c r="A4428" s="134">
        <f t="shared" si="1306"/>
        <v>0</v>
      </c>
      <c r="BW4428" s="136" t="str">
        <f t="shared" si="1307"/>
        <v xml:space="preserve">   </v>
      </c>
    </row>
    <row r="4429" spans="1:75" x14ac:dyDescent="0.25">
      <c r="A4429" s="134">
        <f t="shared" si="1306"/>
        <v>0</v>
      </c>
      <c r="BW4429" s="136" t="str">
        <f t="shared" si="1307"/>
        <v xml:space="preserve">   </v>
      </c>
    </row>
    <row r="4430" spans="1:75" x14ac:dyDescent="0.25">
      <c r="A4430" s="134">
        <f t="shared" si="1306"/>
        <v>0</v>
      </c>
      <c r="BW4430" s="136" t="str">
        <f t="shared" si="1307"/>
        <v xml:space="preserve">   </v>
      </c>
    </row>
    <row r="4431" spans="1:75" x14ac:dyDescent="0.25">
      <c r="A4431" s="134">
        <f t="shared" si="1306"/>
        <v>0</v>
      </c>
      <c r="BW4431" s="136" t="str">
        <f t="shared" si="1307"/>
        <v xml:space="preserve">   </v>
      </c>
    </row>
    <row r="4432" spans="1:75" x14ac:dyDescent="0.25">
      <c r="A4432" s="134">
        <f t="shared" si="1306"/>
        <v>0</v>
      </c>
      <c r="BW4432" s="136" t="str">
        <f t="shared" si="1307"/>
        <v xml:space="preserve">   </v>
      </c>
    </row>
    <row r="4433" spans="1:75" x14ac:dyDescent="0.25">
      <c r="A4433" s="134">
        <f t="shared" si="1306"/>
        <v>0</v>
      </c>
      <c r="BW4433" s="136" t="str">
        <f t="shared" si="1307"/>
        <v xml:space="preserve">   </v>
      </c>
    </row>
    <row r="4434" spans="1:75" x14ac:dyDescent="0.25">
      <c r="A4434" s="134">
        <f t="shared" si="1306"/>
        <v>0</v>
      </c>
      <c r="BW4434" s="136" t="str">
        <f t="shared" si="1307"/>
        <v xml:space="preserve">   </v>
      </c>
    </row>
    <row r="4435" spans="1:75" x14ac:dyDescent="0.25">
      <c r="A4435" s="134">
        <f t="shared" si="1306"/>
        <v>0</v>
      </c>
      <c r="BW4435" s="136" t="str">
        <f t="shared" si="1307"/>
        <v xml:space="preserve">   </v>
      </c>
    </row>
    <row r="4436" spans="1:75" x14ac:dyDescent="0.25">
      <c r="A4436" s="134">
        <f t="shared" si="1306"/>
        <v>0</v>
      </c>
      <c r="BW4436" s="136" t="str">
        <f t="shared" si="1307"/>
        <v xml:space="preserve">   </v>
      </c>
    </row>
    <row r="4437" spans="1:75" x14ac:dyDescent="0.25">
      <c r="A4437" s="134">
        <f t="shared" si="1306"/>
        <v>0</v>
      </c>
      <c r="BW4437" s="136" t="str">
        <f t="shared" si="1307"/>
        <v xml:space="preserve">   </v>
      </c>
    </row>
    <row r="4438" spans="1:75" x14ac:dyDescent="0.25">
      <c r="A4438" s="134">
        <f t="shared" si="1306"/>
        <v>0</v>
      </c>
      <c r="BW4438" s="136" t="str">
        <f t="shared" si="1307"/>
        <v xml:space="preserve">   </v>
      </c>
    </row>
    <row r="4439" spans="1:75" x14ac:dyDescent="0.25">
      <c r="A4439" s="134">
        <f t="shared" si="1306"/>
        <v>0</v>
      </c>
      <c r="BW4439" s="136" t="str">
        <f t="shared" si="1307"/>
        <v xml:space="preserve">   </v>
      </c>
    </row>
    <row r="4440" spans="1:75" x14ac:dyDescent="0.25">
      <c r="A4440" s="134">
        <f t="shared" si="1306"/>
        <v>0</v>
      </c>
      <c r="BW4440" s="136" t="str">
        <f t="shared" si="1307"/>
        <v xml:space="preserve">   </v>
      </c>
    </row>
    <row r="4441" spans="1:75" x14ac:dyDescent="0.25">
      <c r="A4441" s="134">
        <f t="shared" si="1306"/>
        <v>0</v>
      </c>
      <c r="BW4441" s="136" t="str">
        <f t="shared" si="1307"/>
        <v xml:space="preserve">   </v>
      </c>
    </row>
    <row r="4442" spans="1:75" x14ac:dyDescent="0.25">
      <c r="A4442" s="134">
        <f t="shared" si="1306"/>
        <v>0</v>
      </c>
      <c r="BW4442" s="136" t="str">
        <f t="shared" si="1307"/>
        <v xml:space="preserve">   </v>
      </c>
    </row>
    <row r="4443" spans="1:75" x14ac:dyDescent="0.25">
      <c r="A4443" s="134">
        <f t="shared" si="1306"/>
        <v>0</v>
      </c>
      <c r="BW4443" s="136" t="str">
        <f t="shared" si="1307"/>
        <v xml:space="preserve">   </v>
      </c>
    </row>
    <row r="4444" spans="1:75" x14ac:dyDescent="0.25">
      <c r="A4444" s="134">
        <f t="shared" si="1306"/>
        <v>0</v>
      </c>
      <c r="BW4444" s="136" t="str">
        <f t="shared" si="1307"/>
        <v xml:space="preserve">   </v>
      </c>
    </row>
    <row r="4445" spans="1:75" x14ac:dyDescent="0.25">
      <c r="A4445" s="134">
        <f t="shared" si="1306"/>
        <v>0</v>
      </c>
      <c r="BW4445" s="136" t="str">
        <f t="shared" si="1307"/>
        <v xml:space="preserve">   </v>
      </c>
    </row>
    <row r="4446" spans="1:75" x14ac:dyDescent="0.25">
      <c r="A4446" s="134">
        <f t="shared" si="1306"/>
        <v>0</v>
      </c>
      <c r="BW4446" s="136" t="str">
        <f t="shared" si="1307"/>
        <v xml:space="preserve">   </v>
      </c>
    </row>
    <row r="4447" spans="1:75" x14ac:dyDescent="0.25">
      <c r="A4447" s="134">
        <f t="shared" si="1306"/>
        <v>0</v>
      </c>
      <c r="BW4447" s="136" t="str">
        <f t="shared" si="1307"/>
        <v xml:space="preserve">   </v>
      </c>
    </row>
    <row r="4448" spans="1:75" x14ac:dyDescent="0.25">
      <c r="A4448" s="134">
        <f t="shared" si="1306"/>
        <v>0</v>
      </c>
      <c r="BW4448" s="136" t="str">
        <f t="shared" si="1307"/>
        <v xml:space="preserve">   </v>
      </c>
    </row>
    <row r="4449" spans="1:75" x14ac:dyDescent="0.25">
      <c r="A4449" s="134">
        <f t="shared" si="1306"/>
        <v>0</v>
      </c>
      <c r="BW4449" s="136" t="str">
        <f t="shared" si="1307"/>
        <v xml:space="preserve">   </v>
      </c>
    </row>
    <row r="4450" spans="1:75" x14ac:dyDescent="0.25">
      <c r="A4450" s="134">
        <f t="shared" si="1306"/>
        <v>0</v>
      </c>
      <c r="BW4450" s="136" t="str">
        <f t="shared" si="1307"/>
        <v xml:space="preserve">   </v>
      </c>
    </row>
    <row r="4451" spans="1:75" x14ac:dyDescent="0.25">
      <c r="A4451" s="134">
        <f t="shared" si="1306"/>
        <v>0</v>
      </c>
      <c r="BW4451" s="136" t="str">
        <f t="shared" si="1307"/>
        <v xml:space="preserve">   </v>
      </c>
    </row>
    <row r="4452" spans="1:75" x14ac:dyDescent="0.25">
      <c r="A4452" s="134">
        <f t="shared" si="1306"/>
        <v>0</v>
      </c>
      <c r="BW4452" s="136" t="str">
        <f t="shared" si="1307"/>
        <v xml:space="preserve">   </v>
      </c>
    </row>
    <row r="4453" spans="1:75" x14ac:dyDescent="0.25">
      <c r="A4453" s="134">
        <f t="shared" si="1306"/>
        <v>0</v>
      </c>
      <c r="BW4453" s="136" t="str">
        <f t="shared" si="1307"/>
        <v xml:space="preserve">   </v>
      </c>
    </row>
    <row r="4454" spans="1:75" x14ac:dyDescent="0.25">
      <c r="A4454" s="134">
        <f t="shared" si="1306"/>
        <v>0</v>
      </c>
      <c r="BW4454" s="136" t="str">
        <f t="shared" si="1307"/>
        <v xml:space="preserve">   </v>
      </c>
    </row>
    <row r="4455" spans="1:75" x14ac:dyDescent="0.25">
      <c r="A4455" s="134">
        <f t="shared" si="1306"/>
        <v>0</v>
      </c>
      <c r="BW4455" s="136" t="str">
        <f t="shared" si="1307"/>
        <v xml:space="preserve">   </v>
      </c>
    </row>
    <row r="4456" spans="1:75" x14ac:dyDescent="0.25">
      <c r="A4456" s="134">
        <f t="shared" si="1306"/>
        <v>0</v>
      </c>
      <c r="BW4456" s="136" t="str">
        <f t="shared" si="1307"/>
        <v xml:space="preserve">   </v>
      </c>
    </row>
    <row r="4457" spans="1:75" x14ac:dyDescent="0.25">
      <c r="A4457" s="134">
        <f t="shared" si="1306"/>
        <v>0</v>
      </c>
      <c r="BW4457" s="136" t="str">
        <f t="shared" si="1307"/>
        <v xml:space="preserve">   </v>
      </c>
    </row>
    <row r="4458" spans="1:75" x14ac:dyDescent="0.25">
      <c r="A4458" s="134">
        <f t="shared" si="1306"/>
        <v>0</v>
      </c>
      <c r="BW4458" s="136" t="str">
        <f t="shared" si="1307"/>
        <v xml:space="preserve">   </v>
      </c>
    </row>
    <row r="4459" spans="1:75" x14ac:dyDescent="0.25">
      <c r="A4459" s="134">
        <f t="shared" si="1306"/>
        <v>0</v>
      </c>
      <c r="BW4459" s="136" t="str">
        <f t="shared" si="1307"/>
        <v xml:space="preserve">   </v>
      </c>
    </row>
    <row r="4460" spans="1:75" x14ac:dyDescent="0.25">
      <c r="A4460" s="134">
        <f t="shared" si="1306"/>
        <v>0</v>
      </c>
      <c r="BW4460" s="136" t="str">
        <f t="shared" si="1307"/>
        <v xml:space="preserve">   </v>
      </c>
    </row>
    <row r="4461" spans="1:75" x14ac:dyDescent="0.25">
      <c r="A4461" s="134">
        <f t="shared" si="1306"/>
        <v>0</v>
      </c>
      <c r="BW4461" s="136" t="str">
        <f t="shared" si="1307"/>
        <v xml:space="preserve">   </v>
      </c>
    </row>
    <row r="4462" spans="1:75" x14ac:dyDescent="0.25">
      <c r="A4462" s="134">
        <f t="shared" si="1306"/>
        <v>0</v>
      </c>
      <c r="BW4462" s="136" t="str">
        <f t="shared" si="1307"/>
        <v xml:space="preserve">   </v>
      </c>
    </row>
    <row r="4463" spans="1:75" x14ac:dyDescent="0.25">
      <c r="A4463" s="134">
        <f t="shared" si="1306"/>
        <v>0</v>
      </c>
      <c r="BW4463" s="136" t="str">
        <f t="shared" si="1307"/>
        <v xml:space="preserve">   </v>
      </c>
    </row>
    <row r="4464" spans="1:75" x14ac:dyDescent="0.25">
      <c r="A4464" s="134">
        <f t="shared" si="1306"/>
        <v>0</v>
      </c>
      <c r="BW4464" s="136" t="str">
        <f t="shared" si="1307"/>
        <v xml:space="preserve">   </v>
      </c>
    </row>
    <row r="4465" spans="1:75" x14ac:dyDescent="0.25">
      <c r="A4465" s="134">
        <f t="shared" si="1306"/>
        <v>0</v>
      </c>
      <c r="BW4465" s="136" t="str">
        <f t="shared" si="1307"/>
        <v xml:space="preserve">   </v>
      </c>
    </row>
    <row r="4466" spans="1:75" x14ac:dyDescent="0.25">
      <c r="A4466" s="134">
        <f t="shared" si="1306"/>
        <v>0</v>
      </c>
      <c r="BW4466" s="136" t="str">
        <f t="shared" si="1307"/>
        <v xml:space="preserve">   </v>
      </c>
    </row>
    <row r="4467" spans="1:75" x14ac:dyDescent="0.25">
      <c r="A4467" s="134">
        <f t="shared" ref="A4467:A4530" si="1308">CN4467</f>
        <v>0</v>
      </c>
      <c r="BW4467" s="136" t="str">
        <f t="shared" si="1307"/>
        <v xml:space="preserve">   </v>
      </c>
    </row>
    <row r="4468" spans="1:75" x14ac:dyDescent="0.25">
      <c r="A4468" s="134">
        <f t="shared" si="1308"/>
        <v>0</v>
      </c>
      <c r="BW4468" s="136" t="str">
        <f t="shared" si="1307"/>
        <v xml:space="preserve">   </v>
      </c>
    </row>
    <row r="4469" spans="1:75" x14ac:dyDescent="0.25">
      <c r="A4469" s="134">
        <f t="shared" si="1308"/>
        <v>0</v>
      </c>
      <c r="BW4469" s="136" t="str">
        <f t="shared" si="1307"/>
        <v xml:space="preserve">   </v>
      </c>
    </row>
    <row r="4470" spans="1:75" x14ac:dyDescent="0.25">
      <c r="A4470" s="134">
        <f t="shared" si="1308"/>
        <v>0</v>
      </c>
      <c r="BW4470" s="136" t="str">
        <f t="shared" si="1307"/>
        <v xml:space="preserve">   </v>
      </c>
    </row>
    <row r="4471" spans="1:75" x14ac:dyDescent="0.25">
      <c r="A4471" s="134">
        <f t="shared" si="1308"/>
        <v>0</v>
      </c>
      <c r="BW4471" s="136" t="str">
        <f t="shared" si="1307"/>
        <v xml:space="preserve">   </v>
      </c>
    </row>
    <row r="4472" spans="1:75" x14ac:dyDescent="0.25">
      <c r="A4472" s="134">
        <f t="shared" si="1308"/>
        <v>0</v>
      </c>
      <c r="BW4472" s="136" t="str">
        <f t="shared" si="1307"/>
        <v xml:space="preserve">   </v>
      </c>
    </row>
    <row r="4473" spans="1:75" x14ac:dyDescent="0.25">
      <c r="A4473" s="134">
        <f t="shared" si="1308"/>
        <v>0</v>
      </c>
      <c r="BW4473" s="136" t="str">
        <f t="shared" si="1307"/>
        <v xml:space="preserve">   </v>
      </c>
    </row>
    <row r="4474" spans="1:75" x14ac:dyDescent="0.25">
      <c r="A4474" s="134">
        <f t="shared" si="1308"/>
        <v>0</v>
      </c>
      <c r="BW4474" s="136" t="str">
        <f t="shared" si="1307"/>
        <v xml:space="preserve">   </v>
      </c>
    </row>
    <row r="4475" spans="1:75" x14ac:dyDescent="0.25">
      <c r="A4475" s="134">
        <f t="shared" si="1308"/>
        <v>0</v>
      </c>
      <c r="BW4475" s="136" t="str">
        <f t="shared" si="1307"/>
        <v xml:space="preserve">   </v>
      </c>
    </row>
    <row r="4476" spans="1:75" x14ac:dyDescent="0.25">
      <c r="A4476" s="134">
        <f t="shared" si="1308"/>
        <v>0</v>
      </c>
      <c r="BW4476" s="136" t="str">
        <f t="shared" si="1307"/>
        <v xml:space="preserve">   </v>
      </c>
    </row>
    <row r="4477" spans="1:75" x14ac:dyDescent="0.25">
      <c r="A4477" s="134">
        <f t="shared" si="1308"/>
        <v>0</v>
      </c>
      <c r="BW4477" s="136" t="str">
        <f t="shared" si="1307"/>
        <v xml:space="preserve">   </v>
      </c>
    </row>
    <row r="4478" spans="1:75" x14ac:dyDescent="0.25">
      <c r="A4478" s="134">
        <f t="shared" si="1308"/>
        <v>0</v>
      </c>
      <c r="BW4478" s="136" t="str">
        <f t="shared" si="1307"/>
        <v xml:space="preserve">   </v>
      </c>
    </row>
    <row r="4479" spans="1:75" x14ac:dyDescent="0.25">
      <c r="A4479" s="134">
        <f t="shared" si="1308"/>
        <v>0</v>
      </c>
      <c r="BW4479" s="136" t="str">
        <f t="shared" si="1307"/>
        <v xml:space="preserve">   </v>
      </c>
    </row>
    <row r="4480" spans="1:75" x14ac:dyDescent="0.25">
      <c r="A4480" s="134">
        <f t="shared" si="1308"/>
        <v>0</v>
      </c>
      <c r="BW4480" s="136" t="str">
        <f t="shared" si="1307"/>
        <v xml:space="preserve">   </v>
      </c>
    </row>
    <row r="4481" spans="1:75" x14ac:dyDescent="0.25">
      <c r="A4481" s="134">
        <f t="shared" si="1308"/>
        <v>0</v>
      </c>
      <c r="BW4481" s="136" t="str">
        <f t="shared" si="1307"/>
        <v xml:space="preserve">   </v>
      </c>
    </row>
    <row r="4482" spans="1:75" x14ac:dyDescent="0.25">
      <c r="A4482" s="134">
        <f t="shared" si="1308"/>
        <v>0</v>
      </c>
      <c r="BW4482" s="136" t="str">
        <f t="shared" si="1307"/>
        <v xml:space="preserve">   </v>
      </c>
    </row>
    <row r="4483" spans="1:75" x14ac:dyDescent="0.25">
      <c r="A4483" s="134">
        <f t="shared" si="1308"/>
        <v>0</v>
      </c>
      <c r="BW4483" s="136" t="str">
        <f t="shared" ref="BW4483:BW4546" si="1309">CONCATENATE(CJ4483," ",CK4483," ",CL4483," ",DV4483)</f>
        <v xml:space="preserve">   </v>
      </c>
    </row>
    <row r="4484" spans="1:75" x14ac:dyDescent="0.25">
      <c r="A4484" s="134">
        <f t="shared" si="1308"/>
        <v>0</v>
      </c>
      <c r="BW4484" s="136" t="str">
        <f t="shared" si="1309"/>
        <v xml:space="preserve">   </v>
      </c>
    </row>
    <row r="4485" spans="1:75" x14ac:dyDescent="0.25">
      <c r="A4485" s="134">
        <f t="shared" si="1308"/>
        <v>0</v>
      </c>
      <c r="BW4485" s="136" t="str">
        <f t="shared" si="1309"/>
        <v xml:space="preserve">   </v>
      </c>
    </row>
    <row r="4486" spans="1:75" x14ac:dyDescent="0.25">
      <c r="A4486" s="134">
        <f t="shared" si="1308"/>
        <v>0</v>
      </c>
      <c r="BW4486" s="136" t="str">
        <f t="shared" si="1309"/>
        <v xml:space="preserve">   </v>
      </c>
    </row>
    <row r="4487" spans="1:75" x14ac:dyDescent="0.25">
      <c r="A4487" s="134">
        <f t="shared" si="1308"/>
        <v>0</v>
      </c>
      <c r="BW4487" s="136" t="str">
        <f t="shared" si="1309"/>
        <v xml:space="preserve">   </v>
      </c>
    </row>
    <row r="4488" spans="1:75" x14ac:dyDescent="0.25">
      <c r="A4488" s="134">
        <f t="shared" si="1308"/>
        <v>0</v>
      </c>
      <c r="BW4488" s="136" t="str">
        <f t="shared" si="1309"/>
        <v xml:space="preserve">   </v>
      </c>
    </row>
    <row r="4489" spans="1:75" x14ac:dyDescent="0.25">
      <c r="A4489" s="134">
        <f t="shared" si="1308"/>
        <v>0</v>
      </c>
      <c r="BW4489" s="136" t="str">
        <f t="shared" si="1309"/>
        <v xml:space="preserve">   </v>
      </c>
    </row>
    <row r="4490" spans="1:75" x14ac:dyDescent="0.25">
      <c r="A4490" s="134">
        <f t="shared" si="1308"/>
        <v>0</v>
      </c>
      <c r="BW4490" s="136" t="str">
        <f t="shared" si="1309"/>
        <v xml:space="preserve">   </v>
      </c>
    </row>
    <row r="4491" spans="1:75" x14ac:dyDescent="0.25">
      <c r="A4491" s="134">
        <f t="shared" si="1308"/>
        <v>0</v>
      </c>
      <c r="BW4491" s="136" t="str">
        <f t="shared" si="1309"/>
        <v xml:space="preserve">   </v>
      </c>
    </row>
    <row r="4492" spans="1:75" x14ac:dyDescent="0.25">
      <c r="A4492" s="134">
        <f t="shared" si="1308"/>
        <v>0</v>
      </c>
      <c r="BW4492" s="136" t="str">
        <f t="shared" si="1309"/>
        <v xml:space="preserve">   </v>
      </c>
    </row>
    <row r="4493" spans="1:75" x14ac:dyDescent="0.25">
      <c r="A4493" s="134">
        <f t="shared" si="1308"/>
        <v>0</v>
      </c>
      <c r="BW4493" s="136" t="str">
        <f t="shared" si="1309"/>
        <v xml:space="preserve">   </v>
      </c>
    </row>
    <row r="4494" spans="1:75" x14ac:dyDescent="0.25">
      <c r="A4494" s="134">
        <f t="shared" si="1308"/>
        <v>0</v>
      </c>
      <c r="BW4494" s="136" t="str">
        <f t="shared" si="1309"/>
        <v xml:space="preserve">   </v>
      </c>
    </row>
    <row r="4495" spans="1:75" x14ac:dyDescent="0.25">
      <c r="A4495" s="134">
        <f t="shared" si="1308"/>
        <v>0</v>
      </c>
      <c r="BW4495" s="136" t="str">
        <f t="shared" si="1309"/>
        <v xml:space="preserve">   </v>
      </c>
    </row>
    <row r="4496" spans="1:75" x14ac:dyDescent="0.25">
      <c r="A4496" s="134">
        <f t="shared" si="1308"/>
        <v>0</v>
      </c>
      <c r="BW4496" s="136" t="str">
        <f t="shared" si="1309"/>
        <v xml:space="preserve">   </v>
      </c>
    </row>
    <row r="4497" spans="1:75" x14ac:dyDescent="0.25">
      <c r="A4497" s="134">
        <f t="shared" si="1308"/>
        <v>0</v>
      </c>
      <c r="BW4497" s="136" t="str">
        <f t="shared" si="1309"/>
        <v xml:space="preserve">   </v>
      </c>
    </row>
    <row r="4498" spans="1:75" x14ac:dyDescent="0.25">
      <c r="A4498" s="134">
        <f t="shared" si="1308"/>
        <v>0</v>
      </c>
      <c r="BW4498" s="136" t="str">
        <f t="shared" si="1309"/>
        <v xml:space="preserve">   </v>
      </c>
    </row>
    <row r="4499" spans="1:75" x14ac:dyDescent="0.25">
      <c r="A4499" s="134">
        <f t="shared" si="1308"/>
        <v>0</v>
      </c>
      <c r="BW4499" s="136" t="str">
        <f t="shared" si="1309"/>
        <v xml:space="preserve">   </v>
      </c>
    </row>
    <row r="4500" spans="1:75" x14ac:dyDescent="0.25">
      <c r="A4500" s="134">
        <f t="shared" si="1308"/>
        <v>0</v>
      </c>
      <c r="BW4500" s="136" t="str">
        <f t="shared" si="1309"/>
        <v xml:space="preserve">   </v>
      </c>
    </row>
    <row r="4501" spans="1:75" x14ac:dyDescent="0.25">
      <c r="A4501" s="134">
        <f t="shared" si="1308"/>
        <v>0</v>
      </c>
      <c r="BW4501" s="136" t="str">
        <f t="shared" si="1309"/>
        <v xml:space="preserve">   </v>
      </c>
    </row>
    <row r="4502" spans="1:75" x14ac:dyDescent="0.25">
      <c r="A4502" s="134">
        <f t="shared" si="1308"/>
        <v>0</v>
      </c>
      <c r="BW4502" s="136" t="str">
        <f t="shared" si="1309"/>
        <v xml:space="preserve">   </v>
      </c>
    </row>
    <row r="4503" spans="1:75" x14ac:dyDescent="0.25">
      <c r="A4503" s="134">
        <f t="shared" si="1308"/>
        <v>0</v>
      </c>
      <c r="BW4503" s="136" t="str">
        <f t="shared" si="1309"/>
        <v xml:space="preserve">   </v>
      </c>
    </row>
    <row r="4504" spans="1:75" x14ac:dyDescent="0.25">
      <c r="A4504" s="134">
        <f t="shared" si="1308"/>
        <v>0</v>
      </c>
      <c r="BW4504" s="136" t="str">
        <f t="shared" si="1309"/>
        <v xml:space="preserve">   </v>
      </c>
    </row>
    <row r="4505" spans="1:75" x14ac:dyDescent="0.25">
      <c r="A4505" s="134">
        <f t="shared" si="1308"/>
        <v>0</v>
      </c>
      <c r="BW4505" s="136" t="str">
        <f t="shared" si="1309"/>
        <v xml:space="preserve">   </v>
      </c>
    </row>
    <row r="4506" spans="1:75" x14ac:dyDescent="0.25">
      <c r="A4506" s="134">
        <f t="shared" si="1308"/>
        <v>0</v>
      </c>
      <c r="BW4506" s="136" t="str">
        <f t="shared" si="1309"/>
        <v xml:space="preserve">   </v>
      </c>
    </row>
    <row r="4507" spans="1:75" x14ac:dyDescent="0.25">
      <c r="A4507" s="134">
        <f t="shared" si="1308"/>
        <v>0</v>
      </c>
      <c r="BW4507" s="136" t="str">
        <f t="shared" si="1309"/>
        <v xml:space="preserve">   </v>
      </c>
    </row>
    <row r="4508" spans="1:75" x14ac:dyDescent="0.25">
      <c r="A4508" s="134">
        <f t="shared" si="1308"/>
        <v>0</v>
      </c>
      <c r="BW4508" s="136" t="str">
        <f t="shared" si="1309"/>
        <v xml:space="preserve">   </v>
      </c>
    </row>
    <row r="4509" spans="1:75" x14ac:dyDescent="0.25">
      <c r="A4509" s="134">
        <f t="shared" si="1308"/>
        <v>0</v>
      </c>
      <c r="BW4509" s="136" t="str">
        <f t="shared" si="1309"/>
        <v xml:space="preserve">   </v>
      </c>
    </row>
    <row r="4510" spans="1:75" x14ac:dyDescent="0.25">
      <c r="A4510" s="134">
        <f t="shared" si="1308"/>
        <v>0</v>
      </c>
      <c r="BW4510" s="136" t="str">
        <f t="shared" si="1309"/>
        <v xml:space="preserve">   </v>
      </c>
    </row>
    <row r="4511" spans="1:75" x14ac:dyDescent="0.25">
      <c r="A4511" s="134">
        <f t="shared" si="1308"/>
        <v>0</v>
      </c>
      <c r="BW4511" s="136" t="str">
        <f t="shared" si="1309"/>
        <v xml:space="preserve">   </v>
      </c>
    </row>
    <row r="4512" spans="1:75" x14ac:dyDescent="0.25">
      <c r="A4512" s="134">
        <f t="shared" si="1308"/>
        <v>0</v>
      </c>
      <c r="BW4512" s="136" t="str">
        <f t="shared" si="1309"/>
        <v xml:space="preserve">   </v>
      </c>
    </row>
    <row r="4513" spans="1:75" x14ac:dyDescent="0.25">
      <c r="A4513" s="134">
        <f t="shared" si="1308"/>
        <v>0</v>
      </c>
      <c r="BW4513" s="136" t="str">
        <f t="shared" si="1309"/>
        <v xml:space="preserve">   </v>
      </c>
    </row>
    <row r="4514" spans="1:75" x14ac:dyDescent="0.25">
      <c r="A4514" s="134">
        <f t="shared" si="1308"/>
        <v>0</v>
      </c>
      <c r="BW4514" s="136" t="str">
        <f t="shared" si="1309"/>
        <v xml:space="preserve">   </v>
      </c>
    </row>
    <row r="4515" spans="1:75" x14ac:dyDescent="0.25">
      <c r="A4515" s="134">
        <f t="shared" si="1308"/>
        <v>0</v>
      </c>
      <c r="BW4515" s="136" t="str">
        <f t="shared" si="1309"/>
        <v xml:space="preserve">   </v>
      </c>
    </row>
    <row r="4516" spans="1:75" x14ac:dyDescent="0.25">
      <c r="A4516" s="134">
        <f t="shared" si="1308"/>
        <v>0</v>
      </c>
      <c r="BW4516" s="136" t="str">
        <f t="shared" si="1309"/>
        <v xml:space="preserve">   </v>
      </c>
    </row>
    <row r="4517" spans="1:75" x14ac:dyDescent="0.25">
      <c r="A4517" s="134">
        <f t="shared" si="1308"/>
        <v>0</v>
      </c>
      <c r="BW4517" s="136" t="str">
        <f t="shared" si="1309"/>
        <v xml:space="preserve">   </v>
      </c>
    </row>
    <row r="4518" spans="1:75" x14ac:dyDescent="0.25">
      <c r="A4518" s="134">
        <f t="shared" si="1308"/>
        <v>0</v>
      </c>
      <c r="BW4518" s="136" t="str">
        <f t="shared" si="1309"/>
        <v xml:space="preserve">   </v>
      </c>
    </row>
    <row r="4519" spans="1:75" x14ac:dyDescent="0.25">
      <c r="A4519" s="134">
        <f t="shared" si="1308"/>
        <v>0</v>
      </c>
      <c r="BW4519" s="136" t="str">
        <f t="shared" si="1309"/>
        <v xml:space="preserve">   </v>
      </c>
    </row>
    <row r="4520" spans="1:75" x14ac:dyDescent="0.25">
      <c r="A4520" s="134">
        <f t="shared" si="1308"/>
        <v>0</v>
      </c>
      <c r="BW4520" s="136" t="str">
        <f t="shared" si="1309"/>
        <v xml:space="preserve">   </v>
      </c>
    </row>
    <row r="4521" spans="1:75" x14ac:dyDescent="0.25">
      <c r="A4521" s="134">
        <f t="shared" si="1308"/>
        <v>0</v>
      </c>
      <c r="BW4521" s="136" t="str">
        <f t="shared" si="1309"/>
        <v xml:space="preserve">   </v>
      </c>
    </row>
    <row r="4522" spans="1:75" x14ac:dyDescent="0.25">
      <c r="A4522" s="134">
        <f t="shared" si="1308"/>
        <v>0</v>
      </c>
      <c r="BW4522" s="136" t="str">
        <f t="shared" si="1309"/>
        <v xml:space="preserve">   </v>
      </c>
    </row>
    <row r="4523" spans="1:75" x14ac:dyDescent="0.25">
      <c r="A4523" s="134">
        <f t="shared" si="1308"/>
        <v>0</v>
      </c>
      <c r="BW4523" s="136" t="str">
        <f t="shared" si="1309"/>
        <v xml:space="preserve">   </v>
      </c>
    </row>
    <row r="4524" spans="1:75" x14ac:dyDescent="0.25">
      <c r="A4524" s="134">
        <f t="shared" si="1308"/>
        <v>0</v>
      </c>
      <c r="BW4524" s="136" t="str">
        <f t="shared" si="1309"/>
        <v xml:space="preserve">   </v>
      </c>
    </row>
    <row r="4525" spans="1:75" x14ac:dyDescent="0.25">
      <c r="A4525" s="134">
        <f t="shared" si="1308"/>
        <v>0</v>
      </c>
      <c r="BW4525" s="136" t="str">
        <f t="shared" si="1309"/>
        <v xml:space="preserve">   </v>
      </c>
    </row>
    <row r="4526" spans="1:75" x14ac:dyDescent="0.25">
      <c r="A4526" s="134">
        <f t="shared" si="1308"/>
        <v>0</v>
      </c>
      <c r="BW4526" s="136" t="str">
        <f t="shared" si="1309"/>
        <v xml:space="preserve">   </v>
      </c>
    </row>
    <row r="4527" spans="1:75" x14ac:dyDescent="0.25">
      <c r="A4527" s="134">
        <f t="shared" si="1308"/>
        <v>0</v>
      </c>
      <c r="BW4527" s="136" t="str">
        <f t="shared" si="1309"/>
        <v xml:space="preserve">   </v>
      </c>
    </row>
    <row r="4528" spans="1:75" x14ac:dyDescent="0.25">
      <c r="A4528" s="134">
        <f t="shared" si="1308"/>
        <v>0</v>
      </c>
      <c r="BW4528" s="136" t="str">
        <f t="shared" si="1309"/>
        <v xml:space="preserve">   </v>
      </c>
    </row>
    <row r="4529" spans="1:75" x14ac:dyDescent="0.25">
      <c r="A4529" s="134">
        <f t="shared" si="1308"/>
        <v>0</v>
      </c>
      <c r="BW4529" s="136" t="str">
        <f t="shared" si="1309"/>
        <v xml:space="preserve">   </v>
      </c>
    </row>
    <row r="4530" spans="1:75" x14ac:dyDescent="0.25">
      <c r="A4530" s="134">
        <f t="shared" si="1308"/>
        <v>0</v>
      </c>
      <c r="BW4530" s="136" t="str">
        <f t="shared" si="1309"/>
        <v xml:space="preserve">   </v>
      </c>
    </row>
    <row r="4531" spans="1:75" x14ac:dyDescent="0.25">
      <c r="A4531" s="134">
        <f t="shared" ref="A4531:A4594" si="1310">CN4531</f>
        <v>0</v>
      </c>
      <c r="BW4531" s="136" t="str">
        <f t="shared" si="1309"/>
        <v xml:space="preserve">   </v>
      </c>
    </row>
    <row r="4532" spans="1:75" x14ac:dyDescent="0.25">
      <c r="A4532" s="134">
        <f t="shared" si="1310"/>
        <v>0</v>
      </c>
      <c r="BW4532" s="136" t="str">
        <f t="shared" si="1309"/>
        <v xml:space="preserve">   </v>
      </c>
    </row>
    <row r="4533" spans="1:75" x14ac:dyDescent="0.25">
      <c r="A4533" s="134">
        <f t="shared" si="1310"/>
        <v>0</v>
      </c>
      <c r="BW4533" s="136" t="str">
        <f t="shared" si="1309"/>
        <v xml:space="preserve">   </v>
      </c>
    </row>
    <row r="4534" spans="1:75" x14ac:dyDescent="0.25">
      <c r="A4534" s="134">
        <f t="shared" si="1310"/>
        <v>0</v>
      </c>
      <c r="BW4534" s="136" t="str">
        <f t="shared" si="1309"/>
        <v xml:space="preserve">   </v>
      </c>
    </row>
    <row r="4535" spans="1:75" x14ac:dyDescent="0.25">
      <c r="A4535" s="134">
        <f t="shared" si="1310"/>
        <v>0</v>
      </c>
      <c r="BW4535" s="136" t="str">
        <f t="shared" si="1309"/>
        <v xml:space="preserve">   </v>
      </c>
    </row>
    <row r="4536" spans="1:75" x14ac:dyDescent="0.25">
      <c r="A4536" s="134">
        <f t="shared" si="1310"/>
        <v>0</v>
      </c>
      <c r="BW4536" s="136" t="str">
        <f t="shared" si="1309"/>
        <v xml:space="preserve">   </v>
      </c>
    </row>
    <row r="4537" spans="1:75" x14ac:dyDescent="0.25">
      <c r="A4537" s="134">
        <f t="shared" si="1310"/>
        <v>0</v>
      </c>
      <c r="BW4537" s="136" t="str">
        <f t="shared" si="1309"/>
        <v xml:space="preserve">   </v>
      </c>
    </row>
    <row r="4538" spans="1:75" x14ac:dyDescent="0.25">
      <c r="A4538" s="134">
        <f t="shared" si="1310"/>
        <v>0</v>
      </c>
      <c r="BW4538" s="136" t="str">
        <f t="shared" si="1309"/>
        <v xml:space="preserve">   </v>
      </c>
    </row>
    <row r="4539" spans="1:75" x14ac:dyDescent="0.25">
      <c r="A4539" s="134">
        <f t="shared" si="1310"/>
        <v>0</v>
      </c>
      <c r="BW4539" s="136" t="str">
        <f t="shared" si="1309"/>
        <v xml:space="preserve">   </v>
      </c>
    </row>
    <row r="4540" spans="1:75" x14ac:dyDescent="0.25">
      <c r="A4540" s="134">
        <f t="shared" si="1310"/>
        <v>0</v>
      </c>
      <c r="BW4540" s="136" t="str">
        <f t="shared" si="1309"/>
        <v xml:space="preserve">   </v>
      </c>
    </row>
    <row r="4541" spans="1:75" x14ac:dyDescent="0.25">
      <c r="A4541" s="134">
        <f t="shared" si="1310"/>
        <v>0</v>
      </c>
      <c r="BW4541" s="136" t="str">
        <f t="shared" si="1309"/>
        <v xml:space="preserve">   </v>
      </c>
    </row>
    <row r="4542" spans="1:75" x14ac:dyDescent="0.25">
      <c r="A4542" s="134">
        <f t="shared" si="1310"/>
        <v>0</v>
      </c>
      <c r="BW4542" s="136" t="str">
        <f t="shared" si="1309"/>
        <v xml:space="preserve">   </v>
      </c>
    </row>
    <row r="4543" spans="1:75" x14ac:dyDescent="0.25">
      <c r="A4543" s="134">
        <f t="shared" si="1310"/>
        <v>0</v>
      </c>
      <c r="BW4543" s="136" t="str">
        <f t="shared" si="1309"/>
        <v xml:space="preserve">   </v>
      </c>
    </row>
    <row r="4544" spans="1:75" x14ac:dyDescent="0.25">
      <c r="A4544" s="134">
        <f t="shared" si="1310"/>
        <v>0</v>
      </c>
      <c r="BW4544" s="136" t="str">
        <f t="shared" si="1309"/>
        <v xml:space="preserve">   </v>
      </c>
    </row>
    <row r="4545" spans="1:75" x14ac:dyDescent="0.25">
      <c r="A4545" s="134">
        <f t="shared" si="1310"/>
        <v>0</v>
      </c>
      <c r="BW4545" s="136" t="str">
        <f t="shared" si="1309"/>
        <v xml:space="preserve">   </v>
      </c>
    </row>
    <row r="4546" spans="1:75" x14ac:dyDescent="0.25">
      <c r="A4546" s="134">
        <f t="shared" si="1310"/>
        <v>0</v>
      </c>
      <c r="BW4546" s="136" t="str">
        <f t="shared" si="1309"/>
        <v xml:space="preserve">   </v>
      </c>
    </row>
    <row r="4547" spans="1:75" x14ac:dyDescent="0.25">
      <c r="A4547" s="134">
        <f t="shared" si="1310"/>
        <v>0</v>
      </c>
      <c r="BW4547" s="136" t="str">
        <f t="shared" ref="BW4547:BW4610" si="1311">CONCATENATE(CJ4547," ",CK4547," ",CL4547," ",DV4547)</f>
        <v xml:space="preserve">   </v>
      </c>
    </row>
    <row r="4548" spans="1:75" x14ac:dyDescent="0.25">
      <c r="A4548" s="134">
        <f t="shared" si="1310"/>
        <v>0</v>
      </c>
      <c r="BW4548" s="136" t="str">
        <f t="shared" si="1311"/>
        <v xml:space="preserve">   </v>
      </c>
    </row>
    <row r="4549" spans="1:75" x14ac:dyDescent="0.25">
      <c r="A4549" s="134">
        <f t="shared" si="1310"/>
        <v>0</v>
      </c>
      <c r="BW4549" s="136" t="str">
        <f t="shared" si="1311"/>
        <v xml:space="preserve">   </v>
      </c>
    </row>
    <row r="4550" spans="1:75" x14ac:dyDescent="0.25">
      <c r="A4550" s="134">
        <f t="shared" si="1310"/>
        <v>0</v>
      </c>
      <c r="BW4550" s="136" t="str">
        <f t="shared" si="1311"/>
        <v xml:space="preserve">   </v>
      </c>
    </row>
    <row r="4551" spans="1:75" x14ac:dyDescent="0.25">
      <c r="A4551" s="134">
        <f t="shared" si="1310"/>
        <v>0</v>
      </c>
      <c r="BW4551" s="136" t="str">
        <f t="shared" si="1311"/>
        <v xml:space="preserve">   </v>
      </c>
    </row>
    <row r="4552" spans="1:75" x14ac:dyDescent="0.25">
      <c r="A4552" s="134">
        <f t="shared" si="1310"/>
        <v>0</v>
      </c>
      <c r="BW4552" s="136" t="str">
        <f t="shared" si="1311"/>
        <v xml:space="preserve">   </v>
      </c>
    </row>
    <row r="4553" spans="1:75" x14ac:dyDescent="0.25">
      <c r="A4553" s="134">
        <f t="shared" si="1310"/>
        <v>0</v>
      </c>
      <c r="BW4553" s="136" t="str">
        <f t="shared" si="1311"/>
        <v xml:space="preserve">   </v>
      </c>
    </row>
    <row r="4554" spans="1:75" x14ac:dyDescent="0.25">
      <c r="A4554" s="134">
        <f t="shared" si="1310"/>
        <v>0</v>
      </c>
      <c r="BW4554" s="136" t="str">
        <f t="shared" si="1311"/>
        <v xml:space="preserve">   </v>
      </c>
    </row>
    <row r="4555" spans="1:75" x14ac:dyDescent="0.25">
      <c r="A4555" s="134">
        <f t="shared" si="1310"/>
        <v>0</v>
      </c>
      <c r="BW4555" s="136" t="str">
        <f t="shared" si="1311"/>
        <v xml:space="preserve">   </v>
      </c>
    </row>
    <row r="4556" spans="1:75" x14ac:dyDescent="0.25">
      <c r="A4556" s="134">
        <f t="shared" si="1310"/>
        <v>0</v>
      </c>
      <c r="BW4556" s="136" t="str">
        <f t="shared" si="1311"/>
        <v xml:space="preserve">   </v>
      </c>
    </row>
    <row r="4557" spans="1:75" x14ac:dyDescent="0.25">
      <c r="A4557" s="134">
        <f t="shared" si="1310"/>
        <v>0</v>
      </c>
      <c r="BW4557" s="136" t="str">
        <f t="shared" si="1311"/>
        <v xml:space="preserve">   </v>
      </c>
    </row>
    <row r="4558" spans="1:75" x14ac:dyDescent="0.25">
      <c r="A4558" s="134">
        <f t="shared" si="1310"/>
        <v>0</v>
      </c>
      <c r="BW4558" s="136" t="str">
        <f t="shared" si="1311"/>
        <v xml:space="preserve">   </v>
      </c>
    </row>
    <row r="4559" spans="1:75" x14ac:dyDescent="0.25">
      <c r="A4559" s="134">
        <f t="shared" si="1310"/>
        <v>0</v>
      </c>
      <c r="BW4559" s="136" t="str">
        <f t="shared" si="1311"/>
        <v xml:space="preserve">   </v>
      </c>
    </row>
    <row r="4560" spans="1:75" x14ac:dyDescent="0.25">
      <c r="A4560" s="134">
        <f t="shared" si="1310"/>
        <v>0</v>
      </c>
      <c r="BW4560" s="136" t="str">
        <f t="shared" si="1311"/>
        <v xml:space="preserve">   </v>
      </c>
    </row>
    <row r="4561" spans="1:75" x14ac:dyDescent="0.25">
      <c r="A4561" s="134">
        <f t="shared" si="1310"/>
        <v>0</v>
      </c>
      <c r="BW4561" s="136" t="str">
        <f t="shared" si="1311"/>
        <v xml:space="preserve">   </v>
      </c>
    </row>
    <row r="4562" spans="1:75" x14ac:dyDescent="0.25">
      <c r="A4562" s="134">
        <f t="shared" si="1310"/>
        <v>0</v>
      </c>
      <c r="BW4562" s="136" t="str">
        <f t="shared" si="1311"/>
        <v xml:space="preserve">   </v>
      </c>
    </row>
    <row r="4563" spans="1:75" x14ac:dyDescent="0.25">
      <c r="A4563" s="134">
        <f t="shared" si="1310"/>
        <v>0</v>
      </c>
      <c r="BW4563" s="136" t="str">
        <f t="shared" si="1311"/>
        <v xml:space="preserve">   </v>
      </c>
    </row>
    <row r="4564" spans="1:75" x14ac:dyDescent="0.25">
      <c r="A4564" s="134">
        <f t="shared" si="1310"/>
        <v>0</v>
      </c>
      <c r="BW4564" s="136" t="str">
        <f t="shared" si="1311"/>
        <v xml:space="preserve">   </v>
      </c>
    </row>
    <row r="4565" spans="1:75" x14ac:dyDescent="0.25">
      <c r="A4565" s="134">
        <f t="shared" si="1310"/>
        <v>0</v>
      </c>
      <c r="BW4565" s="136" t="str">
        <f t="shared" si="1311"/>
        <v xml:space="preserve">   </v>
      </c>
    </row>
    <row r="4566" spans="1:75" x14ac:dyDescent="0.25">
      <c r="A4566" s="134">
        <f t="shared" si="1310"/>
        <v>0</v>
      </c>
      <c r="BW4566" s="136" t="str">
        <f t="shared" si="1311"/>
        <v xml:space="preserve">   </v>
      </c>
    </row>
    <row r="4567" spans="1:75" x14ac:dyDescent="0.25">
      <c r="A4567" s="134">
        <f t="shared" si="1310"/>
        <v>0</v>
      </c>
      <c r="BW4567" s="136" t="str">
        <f t="shared" si="1311"/>
        <v xml:space="preserve">   </v>
      </c>
    </row>
    <row r="4568" spans="1:75" x14ac:dyDescent="0.25">
      <c r="A4568" s="134">
        <f t="shared" si="1310"/>
        <v>0</v>
      </c>
      <c r="BW4568" s="136" t="str">
        <f t="shared" si="1311"/>
        <v xml:space="preserve">   </v>
      </c>
    </row>
    <row r="4569" spans="1:75" x14ac:dyDescent="0.25">
      <c r="A4569" s="134">
        <f t="shared" si="1310"/>
        <v>0</v>
      </c>
      <c r="BW4569" s="136" t="str">
        <f t="shared" si="1311"/>
        <v xml:space="preserve">   </v>
      </c>
    </row>
    <row r="4570" spans="1:75" x14ac:dyDescent="0.25">
      <c r="A4570" s="134">
        <f t="shared" si="1310"/>
        <v>0</v>
      </c>
      <c r="BW4570" s="136" t="str">
        <f t="shared" si="1311"/>
        <v xml:space="preserve">   </v>
      </c>
    </row>
    <row r="4571" spans="1:75" x14ac:dyDescent="0.25">
      <c r="A4571" s="134">
        <f t="shared" si="1310"/>
        <v>0</v>
      </c>
      <c r="BW4571" s="136" t="str">
        <f t="shared" si="1311"/>
        <v xml:space="preserve">   </v>
      </c>
    </row>
    <row r="4572" spans="1:75" x14ac:dyDescent="0.25">
      <c r="A4572" s="134">
        <f t="shared" si="1310"/>
        <v>0</v>
      </c>
      <c r="BW4572" s="136" t="str">
        <f t="shared" si="1311"/>
        <v xml:space="preserve">   </v>
      </c>
    </row>
    <row r="4573" spans="1:75" x14ac:dyDescent="0.25">
      <c r="A4573" s="134">
        <f t="shared" si="1310"/>
        <v>0</v>
      </c>
      <c r="BW4573" s="136" t="str">
        <f t="shared" si="1311"/>
        <v xml:space="preserve">   </v>
      </c>
    </row>
    <row r="4574" spans="1:75" x14ac:dyDescent="0.25">
      <c r="A4574" s="134">
        <f t="shared" si="1310"/>
        <v>0</v>
      </c>
      <c r="BW4574" s="136" t="str">
        <f t="shared" si="1311"/>
        <v xml:space="preserve">   </v>
      </c>
    </row>
    <row r="4575" spans="1:75" x14ac:dyDescent="0.25">
      <c r="A4575" s="134">
        <f t="shared" si="1310"/>
        <v>0</v>
      </c>
      <c r="BW4575" s="136" t="str">
        <f t="shared" si="1311"/>
        <v xml:space="preserve">   </v>
      </c>
    </row>
    <row r="4576" spans="1:75" x14ac:dyDescent="0.25">
      <c r="A4576" s="134">
        <f t="shared" si="1310"/>
        <v>0</v>
      </c>
      <c r="BW4576" s="136" t="str">
        <f t="shared" si="1311"/>
        <v xml:space="preserve">   </v>
      </c>
    </row>
    <row r="4577" spans="1:75" x14ac:dyDescent="0.25">
      <c r="A4577" s="134">
        <f t="shared" si="1310"/>
        <v>0</v>
      </c>
      <c r="BW4577" s="136" t="str">
        <f t="shared" si="1311"/>
        <v xml:space="preserve">   </v>
      </c>
    </row>
    <row r="4578" spans="1:75" x14ac:dyDescent="0.25">
      <c r="A4578" s="134">
        <f t="shared" si="1310"/>
        <v>0</v>
      </c>
      <c r="BW4578" s="136" t="str">
        <f t="shared" si="1311"/>
        <v xml:space="preserve">   </v>
      </c>
    </row>
    <row r="4579" spans="1:75" x14ac:dyDescent="0.25">
      <c r="A4579" s="134">
        <f t="shared" si="1310"/>
        <v>0</v>
      </c>
      <c r="BW4579" s="136" t="str">
        <f t="shared" si="1311"/>
        <v xml:space="preserve">   </v>
      </c>
    </row>
    <row r="4580" spans="1:75" x14ac:dyDescent="0.25">
      <c r="A4580" s="134">
        <f t="shared" si="1310"/>
        <v>0</v>
      </c>
      <c r="BW4580" s="136" t="str">
        <f t="shared" si="1311"/>
        <v xml:space="preserve">   </v>
      </c>
    </row>
    <row r="4581" spans="1:75" x14ac:dyDescent="0.25">
      <c r="A4581" s="134">
        <f t="shared" si="1310"/>
        <v>0</v>
      </c>
      <c r="BW4581" s="136" t="str">
        <f t="shared" si="1311"/>
        <v xml:space="preserve">   </v>
      </c>
    </row>
    <row r="4582" spans="1:75" x14ac:dyDescent="0.25">
      <c r="A4582" s="134">
        <f t="shared" si="1310"/>
        <v>0</v>
      </c>
      <c r="BW4582" s="136" t="str">
        <f t="shared" si="1311"/>
        <v xml:space="preserve">   </v>
      </c>
    </row>
    <row r="4583" spans="1:75" x14ac:dyDescent="0.25">
      <c r="A4583" s="134">
        <f t="shared" si="1310"/>
        <v>0</v>
      </c>
      <c r="BW4583" s="136" t="str">
        <f t="shared" si="1311"/>
        <v xml:space="preserve">   </v>
      </c>
    </row>
    <row r="4584" spans="1:75" x14ac:dyDescent="0.25">
      <c r="A4584" s="134">
        <f t="shared" si="1310"/>
        <v>0</v>
      </c>
      <c r="BW4584" s="136" t="str">
        <f t="shared" si="1311"/>
        <v xml:space="preserve">   </v>
      </c>
    </row>
    <row r="4585" spans="1:75" x14ac:dyDescent="0.25">
      <c r="A4585" s="134">
        <f t="shared" si="1310"/>
        <v>0</v>
      </c>
      <c r="BW4585" s="136" t="str">
        <f t="shared" si="1311"/>
        <v xml:space="preserve">   </v>
      </c>
    </row>
    <row r="4586" spans="1:75" x14ac:dyDescent="0.25">
      <c r="A4586" s="134">
        <f t="shared" si="1310"/>
        <v>0</v>
      </c>
      <c r="BW4586" s="136" t="str">
        <f t="shared" si="1311"/>
        <v xml:space="preserve">   </v>
      </c>
    </row>
    <row r="4587" spans="1:75" x14ac:dyDescent="0.25">
      <c r="A4587" s="134">
        <f t="shared" si="1310"/>
        <v>0</v>
      </c>
      <c r="BW4587" s="136" t="str">
        <f t="shared" si="1311"/>
        <v xml:space="preserve">   </v>
      </c>
    </row>
    <row r="4588" spans="1:75" x14ac:dyDescent="0.25">
      <c r="A4588" s="134">
        <f t="shared" si="1310"/>
        <v>0</v>
      </c>
      <c r="BW4588" s="136" t="str">
        <f t="shared" si="1311"/>
        <v xml:space="preserve">   </v>
      </c>
    </row>
    <row r="4589" spans="1:75" x14ac:dyDescent="0.25">
      <c r="A4589" s="134">
        <f t="shared" si="1310"/>
        <v>0</v>
      </c>
      <c r="BW4589" s="136" t="str">
        <f t="shared" si="1311"/>
        <v xml:space="preserve">   </v>
      </c>
    </row>
    <row r="4590" spans="1:75" x14ac:dyDescent="0.25">
      <c r="A4590" s="134">
        <f t="shared" si="1310"/>
        <v>0</v>
      </c>
      <c r="BW4590" s="136" t="str">
        <f t="shared" si="1311"/>
        <v xml:space="preserve">   </v>
      </c>
    </row>
    <row r="4591" spans="1:75" x14ac:dyDescent="0.25">
      <c r="A4591" s="134">
        <f t="shared" si="1310"/>
        <v>0</v>
      </c>
      <c r="BW4591" s="136" t="str">
        <f t="shared" si="1311"/>
        <v xml:space="preserve">   </v>
      </c>
    </row>
    <row r="4592" spans="1:75" x14ac:dyDescent="0.25">
      <c r="A4592" s="134">
        <f t="shared" si="1310"/>
        <v>0</v>
      </c>
      <c r="BW4592" s="136" t="str">
        <f t="shared" si="1311"/>
        <v xml:space="preserve">   </v>
      </c>
    </row>
    <row r="4593" spans="1:75" x14ac:dyDescent="0.25">
      <c r="A4593" s="134">
        <f t="shared" si="1310"/>
        <v>0</v>
      </c>
      <c r="BW4593" s="136" t="str">
        <f t="shared" si="1311"/>
        <v xml:space="preserve">   </v>
      </c>
    </row>
    <row r="4594" spans="1:75" x14ac:dyDescent="0.25">
      <c r="A4594" s="134">
        <f t="shared" si="1310"/>
        <v>0</v>
      </c>
      <c r="BW4594" s="136" t="str">
        <f t="shared" si="1311"/>
        <v xml:space="preserve">   </v>
      </c>
    </row>
    <row r="4595" spans="1:75" x14ac:dyDescent="0.25">
      <c r="A4595" s="134">
        <f t="shared" ref="A4595:A4658" si="1312">CN4595</f>
        <v>0</v>
      </c>
      <c r="BW4595" s="136" t="str">
        <f t="shared" si="1311"/>
        <v xml:space="preserve">   </v>
      </c>
    </row>
    <row r="4596" spans="1:75" x14ac:dyDescent="0.25">
      <c r="A4596" s="134">
        <f t="shared" si="1312"/>
        <v>0</v>
      </c>
      <c r="BW4596" s="136" t="str">
        <f t="shared" si="1311"/>
        <v xml:space="preserve">   </v>
      </c>
    </row>
    <row r="4597" spans="1:75" x14ac:dyDescent="0.25">
      <c r="A4597" s="134">
        <f t="shared" si="1312"/>
        <v>0</v>
      </c>
      <c r="BW4597" s="136" t="str">
        <f t="shared" si="1311"/>
        <v xml:space="preserve">   </v>
      </c>
    </row>
    <row r="4598" spans="1:75" x14ac:dyDescent="0.25">
      <c r="A4598" s="134">
        <f t="shared" si="1312"/>
        <v>0</v>
      </c>
      <c r="BW4598" s="136" t="str">
        <f t="shared" si="1311"/>
        <v xml:space="preserve">   </v>
      </c>
    </row>
    <row r="4599" spans="1:75" x14ac:dyDescent="0.25">
      <c r="A4599" s="134">
        <f t="shared" si="1312"/>
        <v>0</v>
      </c>
      <c r="BW4599" s="136" t="str">
        <f t="shared" si="1311"/>
        <v xml:space="preserve">   </v>
      </c>
    </row>
    <row r="4600" spans="1:75" x14ac:dyDescent="0.25">
      <c r="A4600" s="134">
        <f t="shared" si="1312"/>
        <v>0</v>
      </c>
      <c r="BW4600" s="136" t="str">
        <f t="shared" si="1311"/>
        <v xml:space="preserve">   </v>
      </c>
    </row>
    <row r="4601" spans="1:75" x14ac:dyDescent="0.25">
      <c r="A4601" s="134">
        <f t="shared" si="1312"/>
        <v>0</v>
      </c>
      <c r="BW4601" s="136" t="str">
        <f t="shared" si="1311"/>
        <v xml:space="preserve">   </v>
      </c>
    </row>
    <row r="4602" spans="1:75" x14ac:dyDescent="0.25">
      <c r="A4602" s="134">
        <f t="shared" si="1312"/>
        <v>0</v>
      </c>
      <c r="BW4602" s="136" t="str">
        <f t="shared" si="1311"/>
        <v xml:space="preserve">   </v>
      </c>
    </row>
    <row r="4603" spans="1:75" x14ac:dyDescent="0.25">
      <c r="A4603" s="134">
        <f t="shared" si="1312"/>
        <v>0</v>
      </c>
      <c r="BW4603" s="136" t="str">
        <f t="shared" si="1311"/>
        <v xml:space="preserve">   </v>
      </c>
    </row>
    <row r="4604" spans="1:75" x14ac:dyDescent="0.25">
      <c r="A4604" s="134">
        <f t="shared" si="1312"/>
        <v>0</v>
      </c>
      <c r="BW4604" s="136" t="str">
        <f t="shared" si="1311"/>
        <v xml:space="preserve">   </v>
      </c>
    </row>
    <row r="4605" spans="1:75" x14ac:dyDescent="0.25">
      <c r="A4605" s="134">
        <f t="shared" si="1312"/>
        <v>0</v>
      </c>
      <c r="BW4605" s="136" t="str">
        <f t="shared" si="1311"/>
        <v xml:space="preserve">   </v>
      </c>
    </row>
    <row r="4606" spans="1:75" x14ac:dyDescent="0.25">
      <c r="A4606" s="134">
        <f t="shared" si="1312"/>
        <v>0</v>
      </c>
      <c r="BW4606" s="136" t="str">
        <f t="shared" si="1311"/>
        <v xml:space="preserve">   </v>
      </c>
    </row>
    <row r="4607" spans="1:75" x14ac:dyDescent="0.25">
      <c r="A4607" s="134">
        <f t="shared" si="1312"/>
        <v>0</v>
      </c>
      <c r="BW4607" s="136" t="str">
        <f t="shared" si="1311"/>
        <v xml:space="preserve">   </v>
      </c>
    </row>
    <row r="4608" spans="1:75" x14ac:dyDescent="0.25">
      <c r="A4608" s="134">
        <f t="shared" si="1312"/>
        <v>0</v>
      </c>
      <c r="BW4608" s="136" t="str">
        <f t="shared" si="1311"/>
        <v xml:space="preserve">   </v>
      </c>
    </row>
    <row r="4609" spans="1:75" x14ac:dyDescent="0.25">
      <c r="A4609" s="134">
        <f t="shared" si="1312"/>
        <v>0</v>
      </c>
      <c r="BW4609" s="136" t="str">
        <f t="shared" si="1311"/>
        <v xml:space="preserve">   </v>
      </c>
    </row>
    <row r="4610" spans="1:75" x14ac:dyDescent="0.25">
      <c r="A4610" s="134">
        <f t="shared" si="1312"/>
        <v>0</v>
      </c>
      <c r="BW4610" s="136" t="str">
        <f t="shared" si="1311"/>
        <v xml:space="preserve">   </v>
      </c>
    </row>
    <row r="4611" spans="1:75" x14ac:dyDescent="0.25">
      <c r="A4611" s="134">
        <f t="shared" si="1312"/>
        <v>0</v>
      </c>
      <c r="BW4611" s="136" t="str">
        <f t="shared" ref="BW4611:BW4674" si="1313">CONCATENATE(CJ4611," ",CK4611," ",CL4611," ",DV4611)</f>
        <v xml:space="preserve">   </v>
      </c>
    </row>
    <row r="4612" spans="1:75" x14ac:dyDescent="0.25">
      <c r="A4612" s="134">
        <f t="shared" si="1312"/>
        <v>0</v>
      </c>
      <c r="BW4612" s="136" t="str">
        <f t="shared" si="1313"/>
        <v xml:space="preserve">   </v>
      </c>
    </row>
    <row r="4613" spans="1:75" x14ac:dyDescent="0.25">
      <c r="A4613" s="134">
        <f t="shared" si="1312"/>
        <v>0</v>
      </c>
      <c r="BW4613" s="136" t="str">
        <f t="shared" si="1313"/>
        <v xml:space="preserve">   </v>
      </c>
    </row>
    <row r="4614" spans="1:75" x14ac:dyDescent="0.25">
      <c r="A4614" s="134">
        <f t="shared" si="1312"/>
        <v>0</v>
      </c>
      <c r="BW4614" s="136" t="str">
        <f t="shared" si="1313"/>
        <v xml:space="preserve">   </v>
      </c>
    </row>
    <row r="4615" spans="1:75" x14ac:dyDescent="0.25">
      <c r="A4615" s="134">
        <f t="shared" si="1312"/>
        <v>0</v>
      </c>
      <c r="BW4615" s="136" t="str">
        <f t="shared" si="1313"/>
        <v xml:space="preserve">   </v>
      </c>
    </row>
    <row r="4616" spans="1:75" x14ac:dyDescent="0.25">
      <c r="A4616" s="134">
        <f t="shared" si="1312"/>
        <v>0</v>
      </c>
      <c r="BW4616" s="136" t="str">
        <f t="shared" si="1313"/>
        <v xml:space="preserve">   </v>
      </c>
    </row>
    <row r="4617" spans="1:75" x14ac:dyDescent="0.25">
      <c r="A4617" s="134">
        <f t="shared" si="1312"/>
        <v>0</v>
      </c>
      <c r="BW4617" s="136" t="str">
        <f t="shared" si="1313"/>
        <v xml:space="preserve">   </v>
      </c>
    </row>
    <row r="4618" spans="1:75" x14ac:dyDescent="0.25">
      <c r="A4618" s="134">
        <f t="shared" si="1312"/>
        <v>0</v>
      </c>
      <c r="BW4618" s="136" t="str">
        <f t="shared" si="1313"/>
        <v xml:space="preserve">   </v>
      </c>
    </row>
    <row r="4619" spans="1:75" x14ac:dyDescent="0.25">
      <c r="A4619" s="134">
        <f t="shared" si="1312"/>
        <v>0</v>
      </c>
      <c r="BW4619" s="136" t="str">
        <f t="shared" si="1313"/>
        <v xml:space="preserve">   </v>
      </c>
    </row>
    <row r="4620" spans="1:75" x14ac:dyDescent="0.25">
      <c r="A4620" s="134">
        <f t="shared" si="1312"/>
        <v>0</v>
      </c>
      <c r="BW4620" s="136" t="str">
        <f t="shared" si="1313"/>
        <v xml:space="preserve">   </v>
      </c>
    </row>
    <row r="4621" spans="1:75" x14ac:dyDescent="0.25">
      <c r="A4621" s="134">
        <f t="shared" si="1312"/>
        <v>0</v>
      </c>
      <c r="BW4621" s="136" t="str">
        <f t="shared" si="1313"/>
        <v xml:space="preserve">   </v>
      </c>
    </row>
    <row r="4622" spans="1:75" x14ac:dyDescent="0.25">
      <c r="A4622" s="134">
        <f t="shared" si="1312"/>
        <v>0</v>
      </c>
      <c r="BW4622" s="136" t="str">
        <f t="shared" si="1313"/>
        <v xml:space="preserve">   </v>
      </c>
    </row>
    <row r="4623" spans="1:75" x14ac:dyDescent="0.25">
      <c r="A4623" s="134">
        <f t="shared" si="1312"/>
        <v>0</v>
      </c>
      <c r="BW4623" s="136" t="str">
        <f t="shared" si="1313"/>
        <v xml:space="preserve">   </v>
      </c>
    </row>
    <row r="4624" spans="1:75" x14ac:dyDescent="0.25">
      <c r="A4624" s="134">
        <f t="shared" si="1312"/>
        <v>0</v>
      </c>
      <c r="BW4624" s="136" t="str">
        <f t="shared" si="1313"/>
        <v xml:space="preserve">   </v>
      </c>
    </row>
    <row r="4625" spans="1:75" x14ac:dyDescent="0.25">
      <c r="A4625" s="134">
        <f t="shared" si="1312"/>
        <v>0</v>
      </c>
      <c r="BW4625" s="136" t="str">
        <f t="shared" si="1313"/>
        <v xml:space="preserve">   </v>
      </c>
    </row>
    <row r="4626" spans="1:75" x14ac:dyDescent="0.25">
      <c r="A4626" s="134">
        <f t="shared" si="1312"/>
        <v>0</v>
      </c>
      <c r="BW4626" s="136" t="str">
        <f t="shared" si="1313"/>
        <v xml:space="preserve">   </v>
      </c>
    </row>
    <row r="4627" spans="1:75" x14ac:dyDescent="0.25">
      <c r="A4627" s="134">
        <f t="shared" si="1312"/>
        <v>0</v>
      </c>
      <c r="BW4627" s="136" t="str">
        <f t="shared" si="1313"/>
        <v xml:space="preserve">   </v>
      </c>
    </row>
    <row r="4628" spans="1:75" x14ac:dyDescent="0.25">
      <c r="A4628" s="134">
        <f t="shared" si="1312"/>
        <v>0</v>
      </c>
      <c r="BW4628" s="136" t="str">
        <f t="shared" si="1313"/>
        <v xml:space="preserve">   </v>
      </c>
    </row>
    <row r="4629" spans="1:75" x14ac:dyDescent="0.25">
      <c r="A4629" s="134">
        <f t="shared" si="1312"/>
        <v>0</v>
      </c>
      <c r="BW4629" s="136" t="str">
        <f t="shared" si="1313"/>
        <v xml:space="preserve">   </v>
      </c>
    </row>
    <row r="4630" spans="1:75" x14ac:dyDescent="0.25">
      <c r="A4630" s="134">
        <f t="shared" si="1312"/>
        <v>0</v>
      </c>
      <c r="BW4630" s="136" t="str">
        <f t="shared" si="1313"/>
        <v xml:space="preserve">   </v>
      </c>
    </row>
    <row r="4631" spans="1:75" x14ac:dyDescent="0.25">
      <c r="A4631" s="134">
        <f t="shared" si="1312"/>
        <v>0</v>
      </c>
      <c r="BW4631" s="136" t="str">
        <f t="shared" si="1313"/>
        <v xml:space="preserve">   </v>
      </c>
    </row>
    <row r="4632" spans="1:75" x14ac:dyDescent="0.25">
      <c r="A4632" s="134">
        <f t="shared" si="1312"/>
        <v>0</v>
      </c>
      <c r="BW4632" s="136" t="str">
        <f t="shared" si="1313"/>
        <v xml:space="preserve">   </v>
      </c>
    </row>
    <row r="4633" spans="1:75" x14ac:dyDescent="0.25">
      <c r="A4633" s="134">
        <f t="shared" si="1312"/>
        <v>0</v>
      </c>
      <c r="BW4633" s="136" t="str">
        <f t="shared" si="1313"/>
        <v xml:space="preserve">   </v>
      </c>
    </row>
    <row r="4634" spans="1:75" x14ac:dyDescent="0.25">
      <c r="A4634" s="134">
        <f t="shared" si="1312"/>
        <v>0</v>
      </c>
      <c r="BW4634" s="136" t="str">
        <f t="shared" si="1313"/>
        <v xml:space="preserve">   </v>
      </c>
    </row>
    <row r="4635" spans="1:75" x14ac:dyDescent="0.25">
      <c r="A4635" s="134">
        <f t="shared" si="1312"/>
        <v>0</v>
      </c>
      <c r="BW4635" s="136" t="str">
        <f t="shared" si="1313"/>
        <v xml:space="preserve">   </v>
      </c>
    </row>
    <row r="4636" spans="1:75" x14ac:dyDescent="0.25">
      <c r="A4636" s="134">
        <f t="shared" si="1312"/>
        <v>0</v>
      </c>
      <c r="BW4636" s="136" t="str">
        <f t="shared" si="1313"/>
        <v xml:space="preserve">   </v>
      </c>
    </row>
    <row r="4637" spans="1:75" x14ac:dyDescent="0.25">
      <c r="A4637" s="134">
        <f t="shared" si="1312"/>
        <v>0</v>
      </c>
      <c r="BW4637" s="136" t="str">
        <f t="shared" si="1313"/>
        <v xml:space="preserve">   </v>
      </c>
    </row>
    <row r="4638" spans="1:75" x14ac:dyDescent="0.25">
      <c r="A4638" s="134">
        <f t="shared" si="1312"/>
        <v>0</v>
      </c>
      <c r="BW4638" s="136" t="str">
        <f t="shared" si="1313"/>
        <v xml:space="preserve">   </v>
      </c>
    </row>
    <row r="4639" spans="1:75" x14ac:dyDescent="0.25">
      <c r="A4639" s="134">
        <f t="shared" si="1312"/>
        <v>0</v>
      </c>
      <c r="BW4639" s="136" t="str">
        <f t="shared" si="1313"/>
        <v xml:space="preserve">   </v>
      </c>
    </row>
    <row r="4640" spans="1:75" x14ac:dyDescent="0.25">
      <c r="A4640" s="134">
        <f t="shared" si="1312"/>
        <v>0</v>
      </c>
      <c r="BW4640" s="136" t="str">
        <f t="shared" si="1313"/>
        <v xml:space="preserve">   </v>
      </c>
    </row>
    <row r="4641" spans="1:75" x14ac:dyDescent="0.25">
      <c r="A4641" s="134">
        <f t="shared" si="1312"/>
        <v>0</v>
      </c>
      <c r="BW4641" s="136" t="str">
        <f t="shared" si="1313"/>
        <v xml:space="preserve">   </v>
      </c>
    </row>
    <row r="4642" spans="1:75" x14ac:dyDescent="0.25">
      <c r="A4642" s="134">
        <f t="shared" si="1312"/>
        <v>0</v>
      </c>
      <c r="BW4642" s="136" t="str">
        <f t="shared" si="1313"/>
        <v xml:space="preserve">   </v>
      </c>
    </row>
    <row r="4643" spans="1:75" x14ac:dyDescent="0.25">
      <c r="A4643" s="134">
        <f t="shared" si="1312"/>
        <v>0</v>
      </c>
      <c r="BW4643" s="136" t="str">
        <f t="shared" si="1313"/>
        <v xml:space="preserve">   </v>
      </c>
    </row>
    <row r="4644" spans="1:75" x14ac:dyDescent="0.25">
      <c r="A4644" s="134">
        <f t="shared" si="1312"/>
        <v>0</v>
      </c>
      <c r="BW4644" s="136" t="str">
        <f t="shared" si="1313"/>
        <v xml:space="preserve">   </v>
      </c>
    </row>
    <row r="4645" spans="1:75" x14ac:dyDescent="0.25">
      <c r="A4645" s="134">
        <f t="shared" si="1312"/>
        <v>0</v>
      </c>
      <c r="BW4645" s="136" t="str">
        <f t="shared" si="1313"/>
        <v xml:space="preserve">   </v>
      </c>
    </row>
    <row r="4646" spans="1:75" x14ac:dyDescent="0.25">
      <c r="A4646" s="134">
        <f t="shared" si="1312"/>
        <v>0</v>
      </c>
      <c r="BW4646" s="136" t="str">
        <f t="shared" si="1313"/>
        <v xml:space="preserve">   </v>
      </c>
    </row>
    <row r="4647" spans="1:75" x14ac:dyDescent="0.25">
      <c r="A4647" s="134">
        <f t="shared" si="1312"/>
        <v>0</v>
      </c>
      <c r="BW4647" s="136" t="str">
        <f t="shared" si="1313"/>
        <v xml:space="preserve">   </v>
      </c>
    </row>
    <row r="4648" spans="1:75" x14ac:dyDescent="0.25">
      <c r="A4648" s="134">
        <f t="shared" si="1312"/>
        <v>0</v>
      </c>
      <c r="BW4648" s="136" t="str">
        <f t="shared" si="1313"/>
        <v xml:space="preserve">   </v>
      </c>
    </row>
    <row r="4649" spans="1:75" x14ac:dyDescent="0.25">
      <c r="A4649" s="134">
        <f t="shared" si="1312"/>
        <v>0</v>
      </c>
      <c r="BW4649" s="136" t="str">
        <f t="shared" si="1313"/>
        <v xml:space="preserve">   </v>
      </c>
    </row>
    <row r="4650" spans="1:75" x14ac:dyDescent="0.25">
      <c r="A4650" s="134">
        <f t="shared" si="1312"/>
        <v>0</v>
      </c>
      <c r="BW4650" s="136" t="str">
        <f t="shared" si="1313"/>
        <v xml:space="preserve">   </v>
      </c>
    </row>
    <row r="4651" spans="1:75" x14ac:dyDescent="0.25">
      <c r="A4651" s="134">
        <f t="shared" si="1312"/>
        <v>0</v>
      </c>
      <c r="BW4651" s="136" t="str">
        <f t="shared" si="1313"/>
        <v xml:space="preserve">   </v>
      </c>
    </row>
    <row r="4652" spans="1:75" x14ac:dyDescent="0.25">
      <c r="A4652" s="134">
        <f t="shared" si="1312"/>
        <v>0</v>
      </c>
      <c r="BW4652" s="136" t="str">
        <f t="shared" si="1313"/>
        <v xml:space="preserve">   </v>
      </c>
    </row>
    <row r="4653" spans="1:75" x14ac:dyDescent="0.25">
      <c r="A4653" s="134">
        <f t="shared" si="1312"/>
        <v>0</v>
      </c>
      <c r="BW4653" s="136" t="str">
        <f t="shared" si="1313"/>
        <v xml:space="preserve">   </v>
      </c>
    </row>
    <row r="4654" spans="1:75" x14ac:dyDescent="0.25">
      <c r="A4654" s="134">
        <f t="shared" si="1312"/>
        <v>0</v>
      </c>
      <c r="BW4654" s="136" t="str">
        <f t="shared" si="1313"/>
        <v xml:space="preserve">   </v>
      </c>
    </row>
    <row r="4655" spans="1:75" x14ac:dyDescent="0.25">
      <c r="A4655" s="134">
        <f t="shared" si="1312"/>
        <v>0</v>
      </c>
      <c r="BW4655" s="136" t="str">
        <f t="shared" si="1313"/>
        <v xml:space="preserve">   </v>
      </c>
    </row>
    <row r="4656" spans="1:75" x14ac:dyDescent="0.25">
      <c r="A4656" s="134">
        <f t="shared" si="1312"/>
        <v>0</v>
      </c>
      <c r="BW4656" s="136" t="str">
        <f t="shared" si="1313"/>
        <v xml:space="preserve">   </v>
      </c>
    </row>
    <row r="4657" spans="1:75" x14ac:dyDescent="0.25">
      <c r="A4657" s="134">
        <f t="shared" si="1312"/>
        <v>0</v>
      </c>
      <c r="BW4657" s="136" t="str">
        <f t="shared" si="1313"/>
        <v xml:space="preserve">   </v>
      </c>
    </row>
    <row r="4658" spans="1:75" x14ac:dyDescent="0.25">
      <c r="A4658" s="134">
        <f t="shared" si="1312"/>
        <v>0</v>
      </c>
      <c r="BW4658" s="136" t="str">
        <f t="shared" si="1313"/>
        <v xml:space="preserve">   </v>
      </c>
    </row>
    <row r="4659" spans="1:75" x14ac:dyDescent="0.25">
      <c r="A4659" s="134">
        <f t="shared" ref="A4659:A4722" si="1314">CN4659</f>
        <v>0</v>
      </c>
      <c r="BW4659" s="136" t="str">
        <f t="shared" si="1313"/>
        <v xml:space="preserve">   </v>
      </c>
    </row>
    <row r="4660" spans="1:75" x14ac:dyDescent="0.25">
      <c r="A4660" s="134">
        <f t="shared" si="1314"/>
        <v>0</v>
      </c>
      <c r="BW4660" s="136" t="str">
        <f t="shared" si="1313"/>
        <v xml:space="preserve">   </v>
      </c>
    </row>
    <row r="4661" spans="1:75" x14ac:dyDescent="0.25">
      <c r="A4661" s="134">
        <f t="shared" si="1314"/>
        <v>0</v>
      </c>
      <c r="BW4661" s="136" t="str">
        <f t="shared" si="1313"/>
        <v xml:space="preserve">   </v>
      </c>
    </row>
    <row r="4662" spans="1:75" x14ac:dyDescent="0.25">
      <c r="A4662" s="134">
        <f t="shared" si="1314"/>
        <v>0</v>
      </c>
      <c r="BW4662" s="136" t="str">
        <f t="shared" si="1313"/>
        <v xml:space="preserve">   </v>
      </c>
    </row>
    <row r="4663" spans="1:75" x14ac:dyDescent="0.25">
      <c r="A4663" s="134">
        <f t="shared" si="1314"/>
        <v>0</v>
      </c>
      <c r="BW4663" s="136" t="str">
        <f t="shared" si="1313"/>
        <v xml:space="preserve">   </v>
      </c>
    </row>
    <row r="4664" spans="1:75" x14ac:dyDescent="0.25">
      <c r="A4664" s="134">
        <f t="shared" si="1314"/>
        <v>0</v>
      </c>
      <c r="BW4664" s="136" t="str">
        <f t="shared" si="1313"/>
        <v xml:space="preserve">   </v>
      </c>
    </row>
    <row r="4665" spans="1:75" x14ac:dyDescent="0.25">
      <c r="A4665" s="134">
        <f t="shared" si="1314"/>
        <v>0</v>
      </c>
      <c r="BW4665" s="136" t="str">
        <f t="shared" si="1313"/>
        <v xml:space="preserve">   </v>
      </c>
    </row>
    <row r="4666" spans="1:75" x14ac:dyDescent="0.25">
      <c r="A4666" s="134">
        <f t="shared" si="1314"/>
        <v>0</v>
      </c>
      <c r="BW4666" s="136" t="str">
        <f t="shared" si="1313"/>
        <v xml:space="preserve">   </v>
      </c>
    </row>
    <row r="4667" spans="1:75" x14ac:dyDescent="0.25">
      <c r="A4667" s="134">
        <f t="shared" si="1314"/>
        <v>0</v>
      </c>
      <c r="BW4667" s="136" t="str">
        <f t="shared" si="1313"/>
        <v xml:space="preserve">   </v>
      </c>
    </row>
    <row r="4668" spans="1:75" x14ac:dyDescent="0.25">
      <c r="A4668" s="134">
        <f t="shared" si="1314"/>
        <v>0</v>
      </c>
      <c r="BW4668" s="136" t="str">
        <f t="shared" si="1313"/>
        <v xml:space="preserve">   </v>
      </c>
    </row>
    <row r="4669" spans="1:75" x14ac:dyDescent="0.25">
      <c r="A4669" s="134">
        <f t="shared" si="1314"/>
        <v>0</v>
      </c>
      <c r="BW4669" s="136" t="str">
        <f t="shared" si="1313"/>
        <v xml:space="preserve">   </v>
      </c>
    </row>
    <row r="4670" spans="1:75" x14ac:dyDescent="0.25">
      <c r="A4670" s="134">
        <f t="shared" si="1314"/>
        <v>0</v>
      </c>
      <c r="BW4670" s="136" t="str">
        <f t="shared" si="1313"/>
        <v xml:space="preserve">   </v>
      </c>
    </row>
    <row r="4671" spans="1:75" x14ac:dyDescent="0.25">
      <c r="A4671" s="134">
        <f t="shared" si="1314"/>
        <v>0</v>
      </c>
      <c r="BW4671" s="136" t="str">
        <f t="shared" si="1313"/>
        <v xml:space="preserve">   </v>
      </c>
    </row>
    <row r="4672" spans="1:75" x14ac:dyDescent="0.25">
      <c r="A4672" s="134">
        <f t="shared" si="1314"/>
        <v>0</v>
      </c>
      <c r="BW4672" s="136" t="str">
        <f t="shared" si="1313"/>
        <v xml:space="preserve">   </v>
      </c>
    </row>
    <row r="4673" spans="1:75" x14ac:dyDescent="0.25">
      <c r="A4673" s="134">
        <f t="shared" si="1314"/>
        <v>0</v>
      </c>
      <c r="BW4673" s="136" t="str">
        <f t="shared" si="1313"/>
        <v xml:space="preserve">   </v>
      </c>
    </row>
    <row r="4674" spans="1:75" x14ac:dyDescent="0.25">
      <c r="A4674" s="134">
        <f t="shared" si="1314"/>
        <v>0</v>
      </c>
      <c r="BW4674" s="136" t="str">
        <f t="shared" si="1313"/>
        <v xml:space="preserve">   </v>
      </c>
    </row>
    <row r="4675" spans="1:75" x14ac:dyDescent="0.25">
      <c r="A4675" s="134">
        <f t="shared" si="1314"/>
        <v>0</v>
      </c>
      <c r="BW4675" s="136" t="str">
        <f t="shared" ref="BW4675:BW4738" si="1315">CONCATENATE(CJ4675," ",CK4675," ",CL4675," ",DV4675)</f>
        <v xml:space="preserve">   </v>
      </c>
    </row>
    <row r="4676" spans="1:75" x14ac:dyDescent="0.25">
      <c r="A4676" s="134">
        <f t="shared" si="1314"/>
        <v>0</v>
      </c>
      <c r="BW4676" s="136" t="str">
        <f t="shared" si="1315"/>
        <v xml:space="preserve">   </v>
      </c>
    </row>
    <row r="4677" spans="1:75" x14ac:dyDescent="0.25">
      <c r="A4677" s="134">
        <f t="shared" si="1314"/>
        <v>0</v>
      </c>
      <c r="BW4677" s="136" t="str">
        <f t="shared" si="1315"/>
        <v xml:space="preserve">   </v>
      </c>
    </row>
    <row r="4678" spans="1:75" x14ac:dyDescent="0.25">
      <c r="A4678" s="134">
        <f t="shared" si="1314"/>
        <v>0</v>
      </c>
      <c r="BW4678" s="136" t="str">
        <f t="shared" si="1315"/>
        <v xml:space="preserve">   </v>
      </c>
    </row>
    <row r="4679" spans="1:75" x14ac:dyDescent="0.25">
      <c r="A4679" s="134">
        <f t="shared" si="1314"/>
        <v>0</v>
      </c>
      <c r="BW4679" s="136" t="str">
        <f t="shared" si="1315"/>
        <v xml:space="preserve">   </v>
      </c>
    </row>
    <row r="4680" spans="1:75" x14ac:dyDescent="0.25">
      <c r="A4680" s="134">
        <f t="shared" si="1314"/>
        <v>0</v>
      </c>
      <c r="BW4680" s="136" t="str">
        <f t="shared" si="1315"/>
        <v xml:space="preserve">   </v>
      </c>
    </row>
    <row r="4681" spans="1:75" x14ac:dyDescent="0.25">
      <c r="A4681" s="134">
        <f t="shared" si="1314"/>
        <v>0</v>
      </c>
      <c r="BW4681" s="136" t="str">
        <f t="shared" si="1315"/>
        <v xml:space="preserve">   </v>
      </c>
    </row>
    <row r="4682" spans="1:75" x14ac:dyDescent="0.25">
      <c r="A4682" s="134">
        <f t="shared" si="1314"/>
        <v>0</v>
      </c>
      <c r="BW4682" s="136" t="str">
        <f t="shared" si="1315"/>
        <v xml:space="preserve">   </v>
      </c>
    </row>
    <row r="4683" spans="1:75" x14ac:dyDescent="0.25">
      <c r="A4683" s="134">
        <f t="shared" si="1314"/>
        <v>0</v>
      </c>
      <c r="BW4683" s="136" t="str">
        <f t="shared" si="1315"/>
        <v xml:space="preserve">   </v>
      </c>
    </row>
    <row r="4684" spans="1:75" x14ac:dyDescent="0.25">
      <c r="A4684" s="134">
        <f t="shared" si="1314"/>
        <v>0</v>
      </c>
      <c r="BW4684" s="136" t="str">
        <f t="shared" si="1315"/>
        <v xml:space="preserve">   </v>
      </c>
    </row>
    <row r="4685" spans="1:75" x14ac:dyDescent="0.25">
      <c r="A4685" s="134">
        <f t="shared" si="1314"/>
        <v>0</v>
      </c>
      <c r="BW4685" s="136" t="str">
        <f t="shared" si="1315"/>
        <v xml:space="preserve">   </v>
      </c>
    </row>
    <row r="4686" spans="1:75" x14ac:dyDescent="0.25">
      <c r="A4686" s="134">
        <f t="shared" si="1314"/>
        <v>0</v>
      </c>
      <c r="BW4686" s="136" t="str">
        <f t="shared" si="1315"/>
        <v xml:space="preserve">   </v>
      </c>
    </row>
    <row r="4687" spans="1:75" x14ac:dyDescent="0.25">
      <c r="A4687" s="134">
        <f t="shared" si="1314"/>
        <v>0</v>
      </c>
      <c r="BW4687" s="136" t="str">
        <f t="shared" si="1315"/>
        <v xml:space="preserve">   </v>
      </c>
    </row>
    <row r="4688" spans="1:75" x14ac:dyDescent="0.25">
      <c r="A4688" s="134">
        <f t="shared" si="1314"/>
        <v>0</v>
      </c>
      <c r="BW4688" s="136" t="str">
        <f t="shared" si="1315"/>
        <v xml:space="preserve">   </v>
      </c>
    </row>
    <row r="4689" spans="1:75" x14ac:dyDescent="0.25">
      <c r="A4689" s="134">
        <f t="shared" si="1314"/>
        <v>0</v>
      </c>
      <c r="BW4689" s="136" t="str">
        <f t="shared" si="1315"/>
        <v xml:space="preserve">   </v>
      </c>
    </row>
    <row r="4690" spans="1:75" x14ac:dyDescent="0.25">
      <c r="A4690" s="134">
        <f t="shared" si="1314"/>
        <v>0</v>
      </c>
      <c r="BW4690" s="136" t="str">
        <f t="shared" si="1315"/>
        <v xml:space="preserve">   </v>
      </c>
    </row>
    <row r="4691" spans="1:75" x14ac:dyDescent="0.25">
      <c r="A4691" s="134">
        <f t="shared" si="1314"/>
        <v>0</v>
      </c>
      <c r="BW4691" s="136" t="str">
        <f t="shared" si="1315"/>
        <v xml:space="preserve">   </v>
      </c>
    </row>
    <row r="4692" spans="1:75" x14ac:dyDescent="0.25">
      <c r="A4692" s="134">
        <f t="shared" si="1314"/>
        <v>0</v>
      </c>
      <c r="BW4692" s="136" t="str">
        <f t="shared" si="1315"/>
        <v xml:space="preserve">   </v>
      </c>
    </row>
    <row r="4693" spans="1:75" x14ac:dyDescent="0.25">
      <c r="A4693" s="134">
        <f t="shared" si="1314"/>
        <v>0</v>
      </c>
      <c r="BW4693" s="136" t="str">
        <f t="shared" si="1315"/>
        <v xml:space="preserve">   </v>
      </c>
    </row>
    <row r="4694" spans="1:75" x14ac:dyDescent="0.25">
      <c r="A4694" s="134">
        <f t="shared" si="1314"/>
        <v>0</v>
      </c>
      <c r="BW4694" s="136" t="str">
        <f t="shared" si="1315"/>
        <v xml:space="preserve">   </v>
      </c>
    </row>
    <row r="4695" spans="1:75" x14ac:dyDescent="0.25">
      <c r="A4695" s="134">
        <f t="shared" si="1314"/>
        <v>0</v>
      </c>
      <c r="BW4695" s="136" t="str">
        <f t="shared" si="1315"/>
        <v xml:space="preserve">   </v>
      </c>
    </row>
    <row r="4696" spans="1:75" x14ac:dyDescent="0.25">
      <c r="A4696" s="134">
        <f t="shared" si="1314"/>
        <v>0</v>
      </c>
      <c r="BW4696" s="136" t="str">
        <f t="shared" si="1315"/>
        <v xml:space="preserve">   </v>
      </c>
    </row>
    <row r="4697" spans="1:75" x14ac:dyDescent="0.25">
      <c r="A4697" s="134">
        <f t="shared" si="1314"/>
        <v>0</v>
      </c>
      <c r="BW4697" s="136" t="str">
        <f t="shared" si="1315"/>
        <v xml:space="preserve">   </v>
      </c>
    </row>
    <row r="4698" spans="1:75" x14ac:dyDescent="0.25">
      <c r="A4698" s="134">
        <f t="shared" si="1314"/>
        <v>0</v>
      </c>
      <c r="BW4698" s="136" t="str">
        <f t="shared" si="1315"/>
        <v xml:space="preserve">   </v>
      </c>
    </row>
    <row r="4699" spans="1:75" x14ac:dyDescent="0.25">
      <c r="A4699" s="134">
        <f t="shared" si="1314"/>
        <v>0</v>
      </c>
      <c r="BW4699" s="136" t="str">
        <f t="shared" si="1315"/>
        <v xml:space="preserve">   </v>
      </c>
    </row>
    <row r="4700" spans="1:75" x14ac:dyDescent="0.25">
      <c r="A4700" s="134">
        <f t="shared" si="1314"/>
        <v>0</v>
      </c>
      <c r="BW4700" s="136" t="str">
        <f t="shared" si="1315"/>
        <v xml:space="preserve">   </v>
      </c>
    </row>
    <row r="4701" spans="1:75" x14ac:dyDescent="0.25">
      <c r="A4701" s="134">
        <f t="shared" si="1314"/>
        <v>0</v>
      </c>
      <c r="BW4701" s="136" t="str">
        <f t="shared" si="1315"/>
        <v xml:space="preserve">   </v>
      </c>
    </row>
    <row r="4702" spans="1:75" x14ac:dyDescent="0.25">
      <c r="A4702" s="134">
        <f t="shared" si="1314"/>
        <v>0</v>
      </c>
      <c r="BW4702" s="136" t="str">
        <f t="shared" si="1315"/>
        <v xml:space="preserve">   </v>
      </c>
    </row>
    <row r="4703" spans="1:75" x14ac:dyDescent="0.25">
      <c r="A4703" s="134">
        <f t="shared" si="1314"/>
        <v>0</v>
      </c>
      <c r="BW4703" s="136" t="str">
        <f t="shared" si="1315"/>
        <v xml:space="preserve">   </v>
      </c>
    </row>
    <row r="4704" spans="1:75" x14ac:dyDescent="0.25">
      <c r="A4704" s="134">
        <f t="shared" si="1314"/>
        <v>0</v>
      </c>
      <c r="BW4704" s="136" t="str">
        <f t="shared" si="1315"/>
        <v xml:space="preserve">   </v>
      </c>
    </row>
    <row r="4705" spans="1:75" x14ac:dyDescent="0.25">
      <c r="A4705" s="134">
        <f t="shared" si="1314"/>
        <v>0</v>
      </c>
      <c r="BW4705" s="136" t="str">
        <f t="shared" si="1315"/>
        <v xml:space="preserve">   </v>
      </c>
    </row>
    <row r="4706" spans="1:75" x14ac:dyDescent="0.25">
      <c r="A4706" s="134">
        <f t="shared" si="1314"/>
        <v>0</v>
      </c>
      <c r="BW4706" s="136" t="str">
        <f t="shared" si="1315"/>
        <v xml:space="preserve">   </v>
      </c>
    </row>
    <row r="4707" spans="1:75" x14ac:dyDescent="0.25">
      <c r="A4707" s="134">
        <f t="shared" si="1314"/>
        <v>0</v>
      </c>
      <c r="BW4707" s="136" t="str">
        <f t="shared" si="1315"/>
        <v xml:space="preserve">   </v>
      </c>
    </row>
    <row r="4708" spans="1:75" x14ac:dyDescent="0.25">
      <c r="A4708" s="134">
        <f t="shared" si="1314"/>
        <v>0</v>
      </c>
      <c r="BW4708" s="136" t="str">
        <f t="shared" si="1315"/>
        <v xml:space="preserve">   </v>
      </c>
    </row>
    <row r="4709" spans="1:75" x14ac:dyDescent="0.25">
      <c r="A4709" s="134">
        <f t="shared" si="1314"/>
        <v>0</v>
      </c>
      <c r="BW4709" s="136" t="str">
        <f t="shared" si="1315"/>
        <v xml:space="preserve">   </v>
      </c>
    </row>
    <row r="4710" spans="1:75" x14ac:dyDescent="0.25">
      <c r="A4710" s="134">
        <f t="shared" si="1314"/>
        <v>0</v>
      </c>
      <c r="BW4710" s="136" t="str">
        <f t="shared" si="1315"/>
        <v xml:space="preserve">   </v>
      </c>
    </row>
    <row r="4711" spans="1:75" x14ac:dyDescent="0.25">
      <c r="A4711" s="134">
        <f t="shared" si="1314"/>
        <v>0</v>
      </c>
      <c r="BW4711" s="136" t="str">
        <f t="shared" si="1315"/>
        <v xml:space="preserve">   </v>
      </c>
    </row>
    <row r="4712" spans="1:75" x14ac:dyDescent="0.25">
      <c r="A4712" s="134">
        <f t="shared" si="1314"/>
        <v>0</v>
      </c>
      <c r="BW4712" s="136" t="str">
        <f t="shared" si="1315"/>
        <v xml:space="preserve">   </v>
      </c>
    </row>
    <row r="4713" spans="1:75" x14ac:dyDescent="0.25">
      <c r="A4713" s="134">
        <f t="shared" si="1314"/>
        <v>0</v>
      </c>
      <c r="BW4713" s="136" t="str">
        <f t="shared" si="1315"/>
        <v xml:space="preserve">   </v>
      </c>
    </row>
    <row r="4714" spans="1:75" x14ac:dyDescent="0.25">
      <c r="A4714" s="134">
        <f t="shared" si="1314"/>
        <v>0</v>
      </c>
      <c r="BW4714" s="136" t="str">
        <f t="shared" si="1315"/>
        <v xml:space="preserve">   </v>
      </c>
    </row>
    <row r="4715" spans="1:75" x14ac:dyDescent="0.25">
      <c r="A4715" s="134">
        <f t="shared" si="1314"/>
        <v>0</v>
      </c>
      <c r="BW4715" s="136" t="str">
        <f t="shared" si="1315"/>
        <v xml:space="preserve">   </v>
      </c>
    </row>
    <row r="4716" spans="1:75" x14ac:dyDescent="0.25">
      <c r="A4716" s="134">
        <f t="shared" si="1314"/>
        <v>0</v>
      </c>
      <c r="BW4716" s="136" t="str">
        <f t="shared" si="1315"/>
        <v xml:space="preserve">   </v>
      </c>
    </row>
    <row r="4717" spans="1:75" x14ac:dyDescent="0.25">
      <c r="A4717" s="134">
        <f t="shared" si="1314"/>
        <v>0</v>
      </c>
      <c r="BW4717" s="136" t="str">
        <f t="shared" si="1315"/>
        <v xml:space="preserve">   </v>
      </c>
    </row>
    <row r="4718" spans="1:75" x14ac:dyDescent="0.25">
      <c r="A4718" s="134">
        <f t="shared" si="1314"/>
        <v>0</v>
      </c>
      <c r="BW4718" s="136" t="str">
        <f t="shared" si="1315"/>
        <v xml:space="preserve">   </v>
      </c>
    </row>
    <row r="4719" spans="1:75" x14ac:dyDescent="0.25">
      <c r="A4719" s="134">
        <f t="shared" si="1314"/>
        <v>0</v>
      </c>
      <c r="BW4719" s="136" t="str">
        <f t="shared" si="1315"/>
        <v xml:space="preserve">   </v>
      </c>
    </row>
    <row r="4720" spans="1:75" x14ac:dyDescent="0.25">
      <c r="A4720" s="134">
        <f t="shared" si="1314"/>
        <v>0</v>
      </c>
      <c r="BW4720" s="136" t="str">
        <f t="shared" si="1315"/>
        <v xml:space="preserve">   </v>
      </c>
    </row>
    <row r="4721" spans="1:75" x14ac:dyDescent="0.25">
      <c r="A4721" s="134">
        <f t="shared" si="1314"/>
        <v>0</v>
      </c>
      <c r="BW4721" s="136" t="str">
        <f t="shared" si="1315"/>
        <v xml:space="preserve">   </v>
      </c>
    </row>
    <row r="4722" spans="1:75" x14ac:dyDescent="0.25">
      <c r="A4722" s="134">
        <f t="shared" si="1314"/>
        <v>0</v>
      </c>
      <c r="BW4722" s="136" t="str">
        <f t="shared" si="1315"/>
        <v xml:space="preserve">   </v>
      </c>
    </row>
    <row r="4723" spans="1:75" x14ac:dyDescent="0.25">
      <c r="A4723" s="134">
        <f t="shared" ref="A4723:A4786" si="1316">CN4723</f>
        <v>0</v>
      </c>
      <c r="BW4723" s="136" t="str">
        <f t="shared" si="1315"/>
        <v xml:space="preserve">   </v>
      </c>
    </row>
    <row r="4724" spans="1:75" x14ac:dyDescent="0.25">
      <c r="A4724" s="134">
        <f t="shared" si="1316"/>
        <v>0</v>
      </c>
      <c r="BW4724" s="136" t="str">
        <f t="shared" si="1315"/>
        <v xml:space="preserve">   </v>
      </c>
    </row>
    <row r="4725" spans="1:75" x14ac:dyDescent="0.25">
      <c r="A4725" s="134">
        <f t="shared" si="1316"/>
        <v>0</v>
      </c>
      <c r="BW4725" s="136" t="str">
        <f t="shared" si="1315"/>
        <v xml:space="preserve">   </v>
      </c>
    </row>
    <row r="4726" spans="1:75" x14ac:dyDescent="0.25">
      <c r="A4726" s="134">
        <f t="shared" si="1316"/>
        <v>0</v>
      </c>
      <c r="BW4726" s="136" t="str">
        <f t="shared" si="1315"/>
        <v xml:space="preserve">   </v>
      </c>
    </row>
    <row r="4727" spans="1:75" x14ac:dyDescent="0.25">
      <c r="A4727" s="134">
        <f t="shared" si="1316"/>
        <v>0</v>
      </c>
      <c r="BW4727" s="136" t="str">
        <f t="shared" si="1315"/>
        <v xml:space="preserve">   </v>
      </c>
    </row>
    <row r="4728" spans="1:75" x14ac:dyDescent="0.25">
      <c r="A4728" s="134">
        <f t="shared" si="1316"/>
        <v>0</v>
      </c>
      <c r="BW4728" s="136" t="str">
        <f t="shared" si="1315"/>
        <v xml:space="preserve">   </v>
      </c>
    </row>
    <row r="4729" spans="1:75" x14ac:dyDescent="0.25">
      <c r="A4729" s="134">
        <f t="shared" si="1316"/>
        <v>0</v>
      </c>
      <c r="BW4729" s="136" t="str">
        <f t="shared" si="1315"/>
        <v xml:space="preserve">   </v>
      </c>
    </row>
    <row r="4730" spans="1:75" x14ac:dyDescent="0.25">
      <c r="A4730" s="134">
        <f t="shared" si="1316"/>
        <v>0</v>
      </c>
      <c r="BW4730" s="136" t="str">
        <f t="shared" si="1315"/>
        <v xml:space="preserve">   </v>
      </c>
    </row>
    <row r="4731" spans="1:75" x14ac:dyDescent="0.25">
      <c r="A4731" s="134">
        <f t="shared" si="1316"/>
        <v>0</v>
      </c>
      <c r="BW4731" s="136" t="str">
        <f t="shared" si="1315"/>
        <v xml:space="preserve">   </v>
      </c>
    </row>
    <row r="4732" spans="1:75" x14ac:dyDescent="0.25">
      <c r="A4732" s="134">
        <f t="shared" si="1316"/>
        <v>0</v>
      </c>
      <c r="BW4732" s="136" t="str">
        <f t="shared" si="1315"/>
        <v xml:space="preserve">   </v>
      </c>
    </row>
    <row r="4733" spans="1:75" x14ac:dyDescent="0.25">
      <c r="A4733" s="134">
        <f t="shared" si="1316"/>
        <v>0</v>
      </c>
      <c r="BW4733" s="136" t="str">
        <f t="shared" si="1315"/>
        <v xml:space="preserve">   </v>
      </c>
    </row>
    <row r="4734" spans="1:75" x14ac:dyDescent="0.25">
      <c r="A4734" s="134">
        <f t="shared" si="1316"/>
        <v>0</v>
      </c>
      <c r="BW4734" s="136" t="str">
        <f t="shared" si="1315"/>
        <v xml:space="preserve">   </v>
      </c>
    </row>
    <row r="4735" spans="1:75" x14ac:dyDescent="0.25">
      <c r="A4735" s="134">
        <f t="shared" si="1316"/>
        <v>0</v>
      </c>
      <c r="BW4735" s="136" t="str">
        <f t="shared" si="1315"/>
        <v xml:space="preserve">   </v>
      </c>
    </row>
    <row r="4736" spans="1:75" x14ac:dyDescent="0.25">
      <c r="A4736" s="134">
        <f t="shared" si="1316"/>
        <v>0</v>
      </c>
      <c r="BW4736" s="136" t="str">
        <f t="shared" si="1315"/>
        <v xml:space="preserve">   </v>
      </c>
    </row>
    <row r="4737" spans="1:75" x14ac:dyDescent="0.25">
      <c r="A4737" s="134">
        <f t="shared" si="1316"/>
        <v>0</v>
      </c>
      <c r="BW4737" s="136" t="str">
        <f t="shared" si="1315"/>
        <v xml:space="preserve">   </v>
      </c>
    </row>
    <row r="4738" spans="1:75" x14ac:dyDescent="0.25">
      <c r="A4738" s="134">
        <f t="shared" si="1316"/>
        <v>0</v>
      </c>
      <c r="BW4738" s="136" t="str">
        <f t="shared" si="1315"/>
        <v xml:space="preserve">   </v>
      </c>
    </row>
    <row r="4739" spans="1:75" x14ac:dyDescent="0.25">
      <c r="A4739" s="134">
        <f t="shared" si="1316"/>
        <v>0</v>
      </c>
      <c r="BW4739" s="136" t="str">
        <f t="shared" ref="BW4739:BW4802" si="1317">CONCATENATE(CJ4739," ",CK4739," ",CL4739," ",DV4739)</f>
        <v xml:space="preserve">   </v>
      </c>
    </row>
    <row r="4740" spans="1:75" x14ac:dyDescent="0.25">
      <c r="A4740" s="134">
        <f t="shared" si="1316"/>
        <v>0</v>
      </c>
      <c r="BW4740" s="136" t="str">
        <f t="shared" si="1317"/>
        <v xml:space="preserve">   </v>
      </c>
    </row>
    <row r="4741" spans="1:75" x14ac:dyDescent="0.25">
      <c r="A4741" s="134">
        <f t="shared" si="1316"/>
        <v>0</v>
      </c>
      <c r="BW4741" s="136" t="str">
        <f t="shared" si="1317"/>
        <v xml:space="preserve">   </v>
      </c>
    </row>
    <row r="4742" spans="1:75" x14ac:dyDescent="0.25">
      <c r="A4742" s="134">
        <f t="shared" si="1316"/>
        <v>0</v>
      </c>
      <c r="BW4742" s="136" t="str">
        <f t="shared" si="1317"/>
        <v xml:space="preserve">   </v>
      </c>
    </row>
    <row r="4743" spans="1:75" x14ac:dyDescent="0.25">
      <c r="A4743" s="134">
        <f t="shared" si="1316"/>
        <v>0</v>
      </c>
      <c r="BW4743" s="136" t="str">
        <f t="shared" si="1317"/>
        <v xml:space="preserve">   </v>
      </c>
    </row>
    <row r="4744" spans="1:75" x14ac:dyDescent="0.25">
      <c r="A4744" s="134">
        <f t="shared" si="1316"/>
        <v>0</v>
      </c>
      <c r="BW4744" s="136" t="str">
        <f t="shared" si="1317"/>
        <v xml:space="preserve">   </v>
      </c>
    </row>
    <row r="4745" spans="1:75" x14ac:dyDescent="0.25">
      <c r="A4745" s="134">
        <f t="shared" si="1316"/>
        <v>0</v>
      </c>
      <c r="BW4745" s="136" t="str">
        <f t="shared" si="1317"/>
        <v xml:space="preserve">   </v>
      </c>
    </row>
    <row r="4746" spans="1:75" x14ac:dyDescent="0.25">
      <c r="A4746" s="134">
        <f t="shared" si="1316"/>
        <v>0</v>
      </c>
      <c r="BW4746" s="136" t="str">
        <f t="shared" si="1317"/>
        <v xml:space="preserve">   </v>
      </c>
    </row>
    <row r="4747" spans="1:75" x14ac:dyDescent="0.25">
      <c r="A4747" s="134">
        <f t="shared" si="1316"/>
        <v>0</v>
      </c>
      <c r="BW4747" s="136" t="str">
        <f t="shared" si="1317"/>
        <v xml:space="preserve">   </v>
      </c>
    </row>
    <row r="4748" spans="1:75" x14ac:dyDescent="0.25">
      <c r="A4748" s="134">
        <f t="shared" si="1316"/>
        <v>0</v>
      </c>
      <c r="BW4748" s="136" t="str">
        <f t="shared" si="1317"/>
        <v xml:space="preserve">   </v>
      </c>
    </row>
    <row r="4749" spans="1:75" x14ac:dyDescent="0.25">
      <c r="A4749" s="134">
        <f t="shared" si="1316"/>
        <v>0</v>
      </c>
      <c r="BW4749" s="136" t="str">
        <f t="shared" si="1317"/>
        <v xml:space="preserve">   </v>
      </c>
    </row>
    <row r="4750" spans="1:75" x14ac:dyDescent="0.25">
      <c r="A4750" s="134">
        <f t="shared" si="1316"/>
        <v>0</v>
      </c>
      <c r="BW4750" s="136" t="str">
        <f t="shared" si="1317"/>
        <v xml:space="preserve">   </v>
      </c>
    </row>
    <row r="4751" spans="1:75" x14ac:dyDescent="0.25">
      <c r="A4751" s="134">
        <f t="shared" si="1316"/>
        <v>0</v>
      </c>
      <c r="BW4751" s="136" t="str">
        <f t="shared" si="1317"/>
        <v xml:space="preserve">   </v>
      </c>
    </row>
    <row r="4752" spans="1:75" x14ac:dyDescent="0.25">
      <c r="A4752" s="134">
        <f t="shared" si="1316"/>
        <v>0</v>
      </c>
      <c r="BW4752" s="136" t="str">
        <f t="shared" si="1317"/>
        <v xml:space="preserve">   </v>
      </c>
    </row>
    <row r="4753" spans="1:75" x14ac:dyDescent="0.25">
      <c r="A4753" s="134">
        <f t="shared" si="1316"/>
        <v>0</v>
      </c>
      <c r="BW4753" s="136" t="str">
        <f t="shared" si="1317"/>
        <v xml:space="preserve">   </v>
      </c>
    </row>
    <row r="4754" spans="1:75" x14ac:dyDescent="0.25">
      <c r="A4754" s="134">
        <f t="shared" si="1316"/>
        <v>0</v>
      </c>
      <c r="BW4754" s="136" t="str">
        <f t="shared" si="1317"/>
        <v xml:space="preserve">   </v>
      </c>
    </row>
    <row r="4755" spans="1:75" x14ac:dyDescent="0.25">
      <c r="A4755" s="134">
        <f t="shared" si="1316"/>
        <v>0</v>
      </c>
      <c r="BW4755" s="136" t="str">
        <f t="shared" si="1317"/>
        <v xml:space="preserve">   </v>
      </c>
    </row>
    <row r="4756" spans="1:75" x14ac:dyDescent="0.25">
      <c r="A4756" s="134">
        <f t="shared" si="1316"/>
        <v>0</v>
      </c>
      <c r="BW4756" s="136" t="str">
        <f t="shared" si="1317"/>
        <v xml:space="preserve">   </v>
      </c>
    </row>
    <row r="4757" spans="1:75" x14ac:dyDescent="0.25">
      <c r="A4757" s="134">
        <f t="shared" si="1316"/>
        <v>0</v>
      </c>
      <c r="BW4757" s="136" t="str">
        <f t="shared" si="1317"/>
        <v xml:space="preserve">   </v>
      </c>
    </row>
    <row r="4758" spans="1:75" x14ac:dyDescent="0.25">
      <c r="A4758" s="134">
        <f t="shared" si="1316"/>
        <v>0</v>
      </c>
      <c r="BW4758" s="136" t="str">
        <f t="shared" si="1317"/>
        <v xml:space="preserve">   </v>
      </c>
    </row>
    <row r="4759" spans="1:75" x14ac:dyDescent="0.25">
      <c r="A4759" s="134">
        <f t="shared" si="1316"/>
        <v>0</v>
      </c>
      <c r="BW4759" s="136" t="str">
        <f t="shared" si="1317"/>
        <v xml:space="preserve">   </v>
      </c>
    </row>
    <row r="4760" spans="1:75" x14ac:dyDescent="0.25">
      <c r="A4760" s="134">
        <f t="shared" si="1316"/>
        <v>0</v>
      </c>
      <c r="BW4760" s="136" t="str">
        <f t="shared" si="1317"/>
        <v xml:space="preserve">   </v>
      </c>
    </row>
    <row r="4761" spans="1:75" x14ac:dyDescent="0.25">
      <c r="A4761" s="134">
        <f t="shared" si="1316"/>
        <v>0</v>
      </c>
      <c r="BW4761" s="136" t="str">
        <f t="shared" si="1317"/>
        <v xml:space="preserve">   </v>
      </c>
    </row>
    <row r="4762" spans="1:75" x14ac:dyDescent="0.25">
      <c r="A4762" s="134">
        <f t="shared" si="1316"/>
        <v>0</v>
      </c>
      <c r="BW4762" s="136" t="str">
        <f t="shared" si="1317"/>
        <v xml:space="preserve">   </v>
      </c>
    </row>
    <row r="4763" spans="1:75" x14ac:dyDescent="0.25">
      <c r="A4763" s="134">
        <f t="shared" si="1316"/>
        <v>0</v>
      </c>
      <c r="BW4763" s="136" t="str">
        <f t="shared" si="1317"/>
        <v xml:space="preserve">   </v>
      </c>
    </row>
    <row r="4764" spans="1:75" x14ac:dyDescent="0.25">
      <c r="A4764" s="134">
        <f t="shared" si="1316"/>
        <v>0</v>
      </c>
      <c r="BW4764" s="136" t="str">
        <f t="shared" si="1317"/>
        <v xml:space="preserve">   </v>
      </c>
    </row>
    <row r="4765" spans="1:75" x14ac:dyDescent="0.25">
      <c r="A4765" s="134">
        <f t="shared" si="1316"/>
        <v>0</v>
      </c>
      <c r="BW4765" s="136" t="str">
        <f t="shared" si="1317"/>
        <v xml:space="preserve">   </v>
      </c>
    </row>
    <row r="4766" spans="1:75" x14ac:dyDescent="0.25">
      <c r="A4766" s="134">
        <f t="shared" si="1316"/>
        <v>0</v>
      </c>
      <c r="BW4766" s="136" t="str">
        <f t="shared" si="1317"/>
        <v xml:space="preserve">   </v>
      </c>
    </row>
    <row r="4767" spans="1:75" x14ac:dyDescent="0.25">
      <c r="A4767" s="134">
        <f t="shared" si="1316"/>
        <v>0</v>
      </c>
      <c r="BW4767" s="136" t="str">
        <f t="shared" si="1317"/>
        <v xml:space="preserve">   </v>
      </c>
    </row>
    <row r="4768" spans="1:75" x14ac:dyDescent="0.25">
      <c r="A4768" s="134">
        <f t="shared" si="1316"/>
        <v>0</v>
      </c>
      <c r="BW4768" s="136" t="str">
        <f t="shared" si="1317"/>
        <v xml:space="preserve">   </v>
      </c>
    </row>
    <row r="4769" spans="1:75" x14ac:dyDescent="0.25">
      <c r="A4769" s="134">
        <f t="shared" si="1316"/>
        <v>0</v>
      </c>
      <c r="BW4769" s="136" t="str">
        <f t="shared" si="1317"/>
        <v xml:space="preserve">   </v>
      </c>
    </row>
    <row r="4770" spans="1:75" x14ac:dyDescent="0.25">
      <c r="A4770" s="134">
        <f t="shared" si="1316"/>
        <v>0</v>
      </c>
      <c r="BW4770" s="136" t="str">
        <f t="shared" si="1317"/>
        <v xml:space="preserve">   </v>
      </c>
    </row>
    <row r="4771" spans="1:75" x14ac:dyDescent="0.25">
      <c r="A4771" s="134">
        <f t="shared" si="1316"/>
        <v>0</v>
      </c>
      <c r="BW4771" s="136" t="str">
        <f t="shared" si="1317"/>
        <v xml:space="preserve">   </v>
      </c>
    </row>
    <row r="4772" spans="1:75" x14ac:dyDescent="0.25">
      <c r="A4772" s="134">
        <f t="shared" si="1316"/>
        <v>0</v>
      </c>
      <c r="BW4772" s="136" t="str">
        <f t="shared" si="1317"/>
        <v xml:space="preserve">   </v>
      </c>
    </row>
    <row r="4773" spans="1:75" x14ac:dyDescent="0.25">
      <c r="A4773" s="134">
        <f t="shared" si="1316"/>
        <v>0</v>
      </c>
      <c r="BW4773" s="136" t="str">
        <f t="shared" si="1317"/>
        <v xml:space="preserve">   </v>
      </c>
    </row>
    <row r="4774" spans="1:75" x14ac:dyDescent="0.25">
      <c r="A4774" s="134">
        <f t="shared" si="1316"/>
        <v>0</v>
      </c>
      <c r="BW4774" s="136" t="str">
        <f t="shared" si="1317"/>
        <v xml:space="preserve">   </v>
      </c>
    </row>
    <row r="4775" spans="1:75" x14ac:dyDescent="0.25">
      <c r="A4775" s="134">
        <f t="shared" si="1316"/>
        <v>0</v>
      </c>
      <c r="BW4775" s="136" t="str">
        <f t="shared" si="1317"/>
        <v xml:space="preserve">   </v>
      </c>
    </row>
    <row r="4776" spans="1:75" x14ac:dyDescent="0.25">
      <c r="A4776" s="134">
        <f t="shared" si="1316"/>
        <v>0</v>
      </c>
      <c r="BW4776" s="136" t="str">
        <f t="shared" si="1317"/>
        <v xml:space="preserve">   </v>
      </c>
    </row>
    <row r="4777" spans="1:75" x14ac:dyDescent="0.25">
      <c r="A4777" s="134">
        <f t="shared" si="1316"/>
        <v>0</v>
      </c>
      <c r="BW4777" s="136" t="str">
        <f t="shared" si="1317"/>
        <v xml:space="preserve">   </v>
      </c>
    </row>
    <row r="4778" spans="1:75" x14ac:dyDescent="0.25">
      <c r="A4778" s="134">
        <f t="shared" si="1316"/>
        <v>0</v>
      </c>
      <c r="BW4778" s="136" t="str">
        <f t="shared" si="1317"/>
        <v xml:space="preserve">   </v>
      </c>
    </row>
    <row r="4779" spans="1:75" x14ac:dyDescent="0.25">
      <c r="A4779" s="134">
        <f t="shared" si="1316"/>
        <v>0</v>
      </c>
      <c r="BW4779" s="136" t="str">
        <f t="shared" si="1317"/>
        <v xml:space="preserve">   </v>
      </c>
    </row>
    <row r="4780" spans="1:75" x14ac:dyDescent="0.25">
      <c r="A4780" s="134">
        <f t="shared" si="1316"/>
        <v>0</v>
      </c>
      <c r="BW4780" s="136" t="str">
        <f t="shared" si="1317"/>
        <v xml:space="preserve">   </v>
      </c>
    </row>
    <row r="4781" spans="1:75" x14ac:dyDescent="0.25">
      <c r="A4781" s="134">
        <f t="shared" si="1316"/>
        <v>0</v>
      </c>
      <c r="BW4781" s="136" t="str">
        <f t="shared" si="1317"/>
        <v xml:space="preserve">   </v>
      </c>
    </row>
    <row r="4782" spans="1:75" x14ac:dyDescent="0.25">
      <c r="A4782" s="134">
        <f t="shared" si="1316"/>
        <v>0</v>
      </c>
      <c r="BW4782" s="136" t="str">
        <f t="shared" si="1317"/>
        <v xml:space="preserve">   </v>
      </c>
    </row>
    <row r="4783" spans="1:75" x14ac:dyDescent="0.25">
      <c r="A4783" s="134">
        <f t="shared" si="1316"/>
        <v>0</v>
      </c>
      <c r="BW4783" s="136" t="str">
        <f t="shared" si="1317"/>
        <v xml:space="preserve">   </v>
      </c>
    </row>
    <row r="4784" spans="1:75" x14ac:dyDescent="0.25">
      <c r="A4784" s="134">
        <f t="shared" si="1316"/>
        <v>0</v>
      </c>
      <c r="BW4784" s="136" t="str">
        <f t="shared" si="1317"/>
        <v xml:space="preserve">   </v>
      </c>
    </row>
    <row r="4785" spans="1:75" x14ac:dyDescent="0.25">
      <c r="A4785" s="134">
        <f t="shared" si="1316"/>
        <v>0</v>
      </c>
      <c r="BW4785" s="136" t="str">
        <f t="shared" si="1317"/>
        <v xml:space="preserve">   </v>
      </c>
    </row>
    <row r="4786" spans="1:75" x14ac:dyDescent="0.25">
      <c r="A4786" s="134">
        <f t="shared" si="1316"/>
        <v>0</v>
      </c>
      <c r="BW4786" s="136" t="str">
        <f t="shared" si="1317"/>
        <v xml:space="preserve">   </v>
      </c>
    </row>
    <row r="4787" spans="1:75" x14ac:dyDescent="0.25">
      <c r="A4787" s="134">
        <f t="shared" ref="A4787:A4850" si="1318">CN4787</f>
        <v>0</v>
      </c>
      <c r="BW4787" s="136" t="str">
        <f t="shared" si="1317"/>
        <v xml:space="preserve">   </v>
      </c>
    </row>
    <row r="4788" spans="1:75" x14ac:dyDescent="0.25">
      <c r="A4788" s="134">
        <f t="shared" si="1318"/>
        <v>0</v>
      </c>
      <c r="BW4788" s="136" t="str">
        <f t="shared" si="1317"/>
        <v xml:space="preserve">   </v>
      </c>
    </row>
    <row r="4789" spans="1:75" x14ac:dyDescent="0.25">
      <c r="A4789" s="134">
        <f t="shared" si="1318"/>
        <v>0</v>
      </c>
      <c r="BW4789" s="136" t="str">
        <f t="shared" si="1317"/>
        <v xml:space="preserve">   </v>
      </c>
    </row>
    <row r="4790" spans="1:75" x14ac:dyDescent="0.25">
      <c r="A4790" s="134">
        <f t="shared" si="1318"/>
        <v>0</v>
      </c>
      <c r="BW4790" s="136" t="str">
        <f t="shared" si="1317"/>
        <v xml:space="preserve">   </v>
      </c>
    </row>
    <row r="4791" spans="1:75" x14ac:dyDescent="0.25">
      <c r="A4791" s="134">
        <f t="shared" si="1318"/>
        <v>0</v>
      </c>
      <c r="BW4791" s="136" t="str">
        <f t="shared" si="1317"/>
        <v xml:space="preserve">   </v>
      </c>
    </row>
    <row r="4792" spans="1:75" x14ac:dyDescent="0.25">
      <c r="A4792" s="134">
        <f t="shared" si="1318"/>
        <v>0</v>
      </c>
      <c r="BW4792" s="136" t="str">
        <f t="shared" si="1317"/>
        <v xml:space="preserve">   </v>
      </c>
    </row>
    <row r="4793" spans="1:75" x14ac:dyDescent="0.25">
      <c r="A4793" s="134">
        <f t="shared" si="1318"/>
        <v>0</v>
      </c>
      <c r="BW4793" s="136" t="str">
        <f t="shared" si="1317"/>
        <v xml:space="preserve">   </v>
      </c>
    </row>
    <row r="4794" spans="1:75" x14ac:dyDescent="0.25">
      <c r="A4794" s="134">
        <f t="shared" si="1318"/>
        <v>0</v>
      </c>
      <c r="BW4794" s="136" t="str">
        <f t="shared" si="1317"/>
        <v xml:space="preserve">   </v>
      </c>
    </row>
    <row r="4795" spans="1:75" x14ac:dyDescent="0.25">
      <c r="A4795" s="134">
        <f t="shared" si="1318"/>
        <v>0</v>
      </c>
      <c r="BW4795" s="136" t="str">
        <f t="shared" si="1317"/>
        <v xml:space="preserve">   </v>
      </c>
    </row>
    <row r="4796" spans="1:75" x14ac:dyDescent="0.25">
      <c r="A4796" s="134">
        <f t="shared" si="1318"/>
        <v>0</v>
      </c>
      <c r="BW4796" s="136" t="str">
        <f t="shared" si="1317"/>
        <v xml:space="preserve">   </v>
      </c>
    </row>
    <row r="4797" spans="1:75" x14ac:dyDescent="0.25">
      <c r="A4797" s="134">
        <f t="shared" si="1318"/>
        <v>0</v>
      </c>
      <c r="BW4797" s="136" t="str">
        <f t="shared" si="1317"/>
        <v xml:space="preserve">   </v>
      </c>
    </row>
    <row r="4798" spans="1:75" x14ac:dyDescent="0.25">
      <c r="A4798" s="134">
        <f t="shared" si="1318"/>
        <v>0</v>
      </c>
      <c r="BW4798" s="136" t="str">
        <f t="shared" si="1317"/>
        <v xml:space="preserve">   </v>
      </c>
    </row>
    <row r="4799" spans="1:75" x14ac:dyDescent="0.25">
      <c r="A4799" s="134">
        <f t="shared" si="1318"/>
        <v>0</v>
      </c>
      <c r="BW4799" s="136" t="str">
        <f t="shared" si="1317"/>
        <v xml:space="preserve">   </v>
      </c>
    </row>
    <row r="4800" spans="1:75" x14ac:dyDescent="0.25">
      <c r="A4800" s="134">
        <f t="shared" si="1318"/>
        <v>0</v>
      </c>
      <c r="BW4800" s="136" t="str">
        <f t="shared" si="1317"/>
        <v xml:space="preserve">   </v>
      </c>
    </row>
    <row r="4801" spans="1:75" x14ac:dyDescent="0.25">
      <c r="A4801" s="134">
        <f t="shared" si="1318"/>
        <v>0</v>
      </c>
      <c r="BW4801" s="136" t="str">
        <f t="shared" si="1317"/>
        <v xml:space="preserve">   </v>
      </c>
    </row>
    <row r="4802" spans="1:75" x14ac:dyDescent="0.25">
      <c r="A4802" s="134">
        <f t="shared" si="1318"/>
        <v>0</v>
      </c>
      <c r="BW4802" s="136" t="str">
        <f t="shared" si="1317"/>
        <v xml:space="preserve">   </v>
      </c>
    </row>
    <row r="4803" spans="1:75" x14ac:dyDescent="0.25">
      <c r="A4803" s="134">
        <f t="shared" si="1318"/>
        <v>0</v>
      </c>
      <c r="BW4803" s="136" t="str">
        <f t="shared" ref="BW4803:BW4866" si="1319">CONCATENATE(CJ4803," ",CK4803," ",CL4803," ",DV4803)</f>
        <v xml:space="preserve">   </v>
      </c>
    </row>
    <row r="4804" spans="1:75" x14ac:dyDescent="0.25">
      <c r="A4804" s="134">
        <f t="shared" si="1318"/>
        <v>0</v>
      </c>
      <c r="BW4804" s="136" t="str">
        <f t="shared" si="1319"/>
        <v xml:space="preserve">   </v>
      </c>
    </row>
    <row r="4805" spans="1:75" x14ac:dyDescent="0.25">
      <c r="A4805" s="134">
        <f t="shared" si="1318"/>
        <v>0</v>
      </c>
      <c r="BW4805" s="136" t="str">
        <f t="shared" si="1319"/>
        <v xml:space="preserve">   </v>
      </c>
    </row>
    <row r="4806" spans="1:75" x14ac:dyDescent="0.25">
      <c r="A4806" s="134">
        <f t="shared" si="1318"/>
        <v>0</v>
      </c>
      <c r="BW4806" s="136" t="str">
        <f t="shared" si="1319"/>
        <v xml:space="preserve">   </v>
      </c>
    </row>
    <row r="4807" spans="1:75" x14ac:dyDescent="0.25">
      <c r="A4807" s="134">
        <f t="shared" si="1318"/>
        <v>0</v>
      </c>
      <c r="BW4807" s="136" t="str">
        <f t="shared" si="1319"/>
        <v xml:space="preserve">   </v>
      </c>
    </row>
    <row r="4808" spans="1:75" x14ac:dyDescent="0.25">
      <c r="A4808" s="134">
        <f t="shared" si="1318"/>
        <v>0</v>
      </c>
      <c r="BW4808" s="136" t="str">
        <f t="shared" si="1319"/>
        <v xml:space="preserve">   </v>
      </c>
    </row>
    <row r="4809" spans="1:75" x14ac:dyDescent="0.25">
      <c r="A4809" s="134">
        <f t="shared" si="1318"/>
        <v>0</v>
      </c>
      <c r="BW4809" s="136" t="str">
        <f t="shared" si="1319"/>
        <v xml:space="preserve">   </v>
      </c>
    </row>
    <row r="4810" spans="1:75" x14ac:dyDescent="0.25">
      <c r="A4810" s="134">
        <f t="shared" si="1318"/>
        <v>0</v>
      </c>
      <c r="BW4810" s="136" t="str">
        <f t="shared" si="1319"/>
        <v xml:space="preserve">   </v>
      </c>
    </row>
    <row r="4811" spans="1:75" x14ac:dyDescent="0.25">
      <c r="A4811" s="134">
        <f t="shared" si="1318"/>
        <v>0</v>
      </c>
      <c r="BW4811" s="136" t="str">
        <f t="shared" si="1319"/>
        <v xml:space="preserve">   </v>
      </c>
    </row>
    <row r="4812" spans="1:75" x14ac:dyDescent="0.25">
      <c r="A4812" s="134">
        <f t="shared" si="1318"/>
        <v>0</v>
      </c>
      <c r="BW4812" s="136" t="str">
        <f t="shared" si="1319"/>
        <v xml:space="preserve">   </v>
      </c>
    </row>
    <row r="4813" spans="1:75" x14ac:dyDescent="0.25">
      <c r="A4813" s="134">
        <f t="shared" si="1318"/>
        <v>0</v>
      </c>
      <c r="BW4813" s="136" t="str">
        <f t="shared" si="1319"/>
        <v xml:space="preserve">   </v>
      </c>
    </row>
    <row r="4814" spans="1:75" x14ac:dyDescent="0.25">
      <c r="A4814" s="134">
        <f t="shared" si="1318"/>
        <v>0</v>
      </c>
      <c r="BW4814" s="136" t="str">
        <f t="shared" si="1319"/>
        <v xml:space="preserve">   </v>
      </c>
    </row>
    <row r="4815" spans="1:75" x14ac:dyDescent="0.25">
      <c r="A4815" s="134">
        <f t="shared" si="1318"/>
        <v>0</v>
      </c>
      <c r="BW4815" s="136" t="str">
        <f t="shared" si="1319"/>
        <v xml:space="preserve">   </v>
      </c>
    </row>
    <row r="4816" spans="1:75" x14ac:dyDescent="0.25">
      <c r="A4816" s="134">
        <f t="shared" si="1318"/>
        <v>0</v>
      </c>
      <c r="BW4816" s="136" t="str">
        <f t="shared" si="1319"/>
        <v xml:space="preserve">   </v>
      </c>
    </row>
    <row r="4817" spans="1:75" x14ac:dyDescent="0.25">
      <c r="A4817" s="134">
        <f t="shared" si="1318"/>
        <v>0</v>
      </c>
      <c r="BW4817" s="136" t="str">
        <f t="shared" si="1319"/>
        <v xml:space="preserve">   </v>
      </c>
    </row>
    <row r="4818" spans="1:75" x14ac:dyDescent="0.25">
      <c r="A4818" s="134">
        <f t="shared" si="1318"/>
        <v>0</v>
      </c>
      <c r="BW4818" s="136" t="str">
        <f t="shared" si="1319"/>
        <v xml:space="preserve">   </v>
      </c>
    </row>
    <row r="4819" spans="1:75" x14ac:dyDescent="0.25">
      <c r="A4819" s="134">
        <f t="shared" si="1318"/>
        <v>0</v>
      </c>
      <c r="BW4819" s="136" t="str">
        <f t="shared" si="1319"/>
        <v xml:space="preserve">   </v>
      </c>
    </row>
    <row r="4820" spans="1:75" x14ac:dyDescent="0.25">
      <c r="A4820" s="134">
        <f t="shared" si="1318"/>
        <v>0</v>
      </c>
      <c r="BW4820" s="136" t="str">
        <f t="shared" si="1319"/>
        <v xml:space="preserve">   </v>
      </c>
    </row>
    <row r="4821" spans="1:75" x14ac:dyDescent="0.25">
      <c r="A4821" s="134">
        <f t="shared" si="1318"/>
        <v>0</v>
      </c>
      <c r="BW4821" s="136" t="str">
        <f t="shared" si="1319"/>
        <v xml:space="preserve">   </v>
      </c>
    </row>
    <row r="4822" spans="1:75" x14ac:dyDescent="0.25">
      <c r="A4822" s="134">
        <f t="shared" si="1318"/>
        <v>0</v>
      </c>
      <c r="BW4822" s="136" t="str">
        <f t="shared" si="1319"/>
        <v xml:space="preserve">   </v>
      </c>
    </row>
    <row r="4823" spans="1:75" x14ac:dyDescent="0.25">
      <c r="A4823" s="134">
        <f t="shared" si="1318"/>
        <v>0</v>
      </c>
      <c r="BW4823" s="136" t="str">
        <f t="shared" si="1319"/>
        <v xml:space="preserve">   </v>
      </c>
    </row>
    <row r="4824" spans="1:75" x14ac:dyDescent="0.25">
      <c r="A4824" s="134">
        <f t="shared" si="1318"/>
        <v>0</v>
      </c>
      <c r="BW4824" s="136" t="str">
        <f t="shared" si="1319"/>
        <v xml:space="preserve">   </v>
      </c>
    </row>
    <row r="4825" spans="1:75" x14ac:dyDescent="0.25">
      <c r="A4825" s="134">
        <f t="shared" si="1318"/>
        <v>0</v>
      </c>
      <c r="BW4825" s="136" t="str">
        <f t="shared" si="1319"/>
        <v xml:space="preserve">   </v>
      </c>
    </row>
    <row r="4826" spans="1:75" x14ac:dyDescent="0.25">
      <c r="A4826" s="134">
        <f t="shared" si="1318"/>
        <v>0</v>
      </c>
      <c r="BW4826" s="136" t="str">
        <f t="shared" si="1319"/>
        <v xml:space="preserve">   </v>
      </c>
    </row>
    <row r="4827" spans="1:75" x14ac:dyDescent="0.25">
      <c r="A4827" s="134">
        <f t="shared" si="1318"/>
        <v>0</v>
      </c>
      <c r="BW4827" s="136" t="str">
        <f t="shared" si="1319"/>
        <v xml:space="preserve">   </v>
      </c>
    </row>
    <row r="4828" spans="1:75" x14ac:dyDescent="0.25">
      <c r="A4828" s="134">
        <f t="shared" si="1318"/>
        <v>0</v>
      </c>
      <c r="BW4828" s="136" t="str">
        <f t="shared" si="1319"/>
        <v xml:space="preserve">   </v>
      </c>
    </row>
    <row r="4829" spans="1:75" x14ac:dyDescent="0.25">
      <c r="A4829" s="134">
        <f t="shared" si="1318"/>
        <v>0</v>
      </c>
      <c r="BW4829" s="136" t="str">
        <f t="shared" si="1319"/>
        <v xml:space="preserve">   </v>
      </c>
    </row>
    <row r="4830" spans="1:75" x14ac:dyDescent="0.25">
      <c r="A4830" s="134">
        <f t="shared" si="1318"/>
        <v>0</v>
      </c>
      <c r="BW4830" s="136" t="str">
        <f t="shared" si="1319"/>
        <v xml:space="preserve">   </v>
      </c>
    </row>
    <row r="4831" spans="1:75" x14ac:dyDescent="0.25">
      <c r="A4831" s="134">
        <f t="shared" si="1318"/>
        <v>0</v>
      </c>
      <c r="BW4831" s="136" t="str">
        <f t="shared" si="1319"/>
        <v xml:space="preserve">   </v>
      </c>
    </row>
    <row r="4832" spans="1:75" x14ac:dyDescent="0.25">
      <c r="A4832" s="134">
        <f t="shared" si="1318"/>
        <v>0</v>
      </c>
      <c r="BW4832" s="136" t="str">
        <f t="shared" si="1319"/>
        <v xml:space="preserve">   </v>
      </c>
    </row>
    <row r="4833" spans="1:75" x14ac:dyDescent="0.25">
      <c r="A4833" s="134">
        <f t="shared" si="1318"/>
        <v>0</v>
      </c>
      <c r="BW4833" s="136" t="str">
        <f t="shared" si="1319"/>
        <v xml:space="preserve">   </v>
      </c>
    </row>
    <row r="4834" spans="1:75" x14ac:dyDescent="0.25">
      <c r="A4834" s="134">
        <f t="shared" si="1318"/>
        <v>0</v>
      </c>
      <c r="BW4834" s="136" t="str">
        <f t="shared" si="1319"/>
        <v xml:space="preserve">   </v>
      </c>
    </row>
    <row r="4835" spans="1:75" x14ac:dyDescent="0.25">
      <c r="A4835" s="134">
        <f t="shared" si="1318"/>
        <v>0</v>
      </c>
      <c r="BW4835" s="136" t="str">
        <f t="shared" si="1319"/>
        <v xml:space="preserve">   </v>
      </c>
    </row>
    <row r="4836" spans="1:75" x14ac:dyDescent="0.25">
      <c r="A4836" s="134">
        <f t="shared" si="1318"/>
        <v>0</v>
      </c>
      <c r="BW4836" s="136" t="str">
        <f t="shared" si="1319"/>
        <v xml:space="preserve">   </v>
      </c>
    </row>
    <row r="4837" spans="1:75" x14ac:dyDescent="0.25">
      <c r="A4837" s="134">
        <f t="shared" si="1318"/>
        <v>0</v>
      </c>
      <c r="BW4837" s="136" t="str">
        <f t="shared" si="1319"/>
        <v xml:space="preserve">   </v>
      </c>
    </row>
    <row r="4838" spans="1:75" x14ac:dyDescent="0.25">
      <c r="A4838" s="134">
        <f t="shared" si="1318"/>
        <v>0</v>
      </c>
      <c r="BW4838" s="136" t="str">
        <f t="shared" si="1319"/>
        <v xml:space="preserve">   </v>
      </c>
    </row>
    <row r="4839" spans="1:75" x14ac:dyDescent="0.25">
      <c r="A4839" s="134">
        <f t="shared" si="1318"/>
        <v>0</v>
      </c>
      <c r="BW4839" s="136" t="str">
        <f t="shared" si="1319"/>
        <v xml:space="preserve">   </v>
      </c>
    </row>
    <row r="4840" spans="1:75" x14ac:dyDescent="0.25">
      <c r="A4840" s="134">
        <f t="shared" si="1318"/>
        <v>0</v>
      </c>
      <c r="BW4840" s="136" t="str">
        <f t="shared" si="1319"/>
        <v xml:space="preserve">   </v>
      </c>
    </row>
    <row r="4841" spans="1:75" x14ac:dyDescent="0.25">
      <c r="A4841" s="134">
        <f t="shared" si="1318"/>
        <v>0</v>
      </c>
      <c r="BW4841" s="136" t="str">
        <f t="shared" si="1319"/>
        <v xml:space="preserve">   </v>
      </c>
    </row>
    <row r="4842" spans="1:75" x14ac:dyDescent="0.25">
      <c r="A4842" s="134">
        <f t="shared" si="1318"/>
        <v>0</v>
      </c>
      <c r="BW4842" s="136" t="str">
        <f t="shared" si="1319"/>
        <v xml:space="preserve">   </v>
      </c>
    </row>
    <row r="4843" spans="1:75" x14ac:dyDescent="0.25">
      <c r="A4843" s="134">
        <f t="shared" si="1318"/>
        <v>0</v>
      </c>
      <c r="BW4843" s="136" t="str">
        <f t="shared" si="1319"/>
        <v xml:space="preserve">   </v>
      </c>
    </row>
    <row r="4844" spans="1:75" x14ac:dyDescent="0.25">
      <c r="A4844" s="134">
        <f t="shared" si="1318"/>
        <v>0</v>
      </c>
      <c r="BW4844" s="136" t="str">
        <f t="shared" si="1319"/>
        <v xml:space="preserve">   </v>
      </c>
    </row>
    <row r="4845" spans="1:75" x14ac:dyDescent="0.25">
      <c r="A4845" s="134">
        <f t="shared" si="1318"/>
        <v>0</v>
      </c>
      <c r="BW4845" s="136" t="str">
        <f t="shared" si="1319"/>
        <v xml:space="preserve">   </v>
      </c>
    </row>
    <row r="4846" spans="1:75" x14ac:dyDescent="0.25">
      <c r="A4846" s="134">
        <f t="shared" si="1318"/>
        <v>0</v>
      </c>
      <c r="BW4846" s="136" t="str">
        <f t="shared" si="1319"/>
        <v xml:space="preserve">   </v>
      </c>
    </row>
    <row r="4847" spans="1:75" x14ac:dyDescent="0.25">
      <c r="A4847" s="134">
        <f t="shared" si="1318"/>
        <v>0</v>
      </c>
      <c r="BW4847" s="136" t="str">
        <f t="shared" si="1319"/>
        <v xml:space="preserve">   </v>
      </c>
    </row>
    <row r="4848" spans="1:75" x14ac:dyDescent="0.25">
      <c r="A4848" s="134">
        <f t="shared" si="1318"/>
        <v>0</v>
      </c>
      <c r="BW4848" s="136" t="str">
        <f t="shared" si="1319"/>
        <v xml:space="preserve">   </v>
      </c>
    </row>
    <row r="4849" spans="1:75" x14ac:dyDescent="0.25">
      <c r="A4849" s="134">
        <f t="shared" si="1318"/>
        <v>0</v>
      </c>
      <c r="BW4849" s="136" t="str">
        <f t="shared" si="1319"/>
        <v xml:space="preserve">   </v>
      </c>
    </row>
    <row r="4850" spans="1:75" x14ac:dyDescent="0.25">
      <c r="A4850" s="134">
        <f t="shared" si="1318"/>
        <v>0</v>
      </c>
      <c r="BW4850" s="136" t="str">
        <f t="shared" si="1319"/>
        <v xml:space="preserve">   </v>
      </c>
    </row>
    <row r="4851" spans="1:75" x14ac:dyDescent="0.25">
      <c r="A4851" s="134">
        <f t="shared" ref="A4851:A4914" si="1320">CN4851</f>
        <v>0</v>
      </c>
      <c r="BW4851" s="136" t="str">
        <f t="shared" si="1319"/>
        <v xml:space="preserve">   </v>
      </c>
    </row>
    <row r="4852" spans="1:75" x14ac:dyDescent="0.25">
      <c r="A4852" s="134">
        <f t="shared" si="1320"/>
        <v>0</v>
      </c>
      <c r="BW4852" s="136" t="str">
        <f t="shared" si="1319"/>
        <v xml:space="preserve">   </v>
      </c>
    </row>
    <row r="4853" spans="1:75" x14ac:dyDescent="0.25">
      <c r="A4853" s="134">
        <f t="shared" si="1320"/>
        <v>0</v>
      </c>
      <c r="BW4853" s="136" t="str">
        <f t="shared" si="1319"/>
        <v xml:space="preserve">   </v>
      </c>
    </row>
    <row r="4854" spans="1:75" x14ac:dyDescent="0.25">
      <c r="A4854" s="134">
        <f t="shared" si="1320"/>
        <v>0</v>
      </c>
      <c r="BW4854" s="136" t="str">
        <f t="shared" si="1319"/>
        <v xml:space="preserve">   </v>
      </c>
    </row>
    <row r="4855" spans="1:75" x14ac:dyDescent="0.25">
      <c r="A4855" s="134">
        <f t="shared" si="1320"/>
        <v>0</v>
      </c>
      <c r="BW4855" s="136" t="str">
        <f t="shared" si="1319"/>
        <v xml:space="preserve">   </v>
      </c>
    </row>
    <row r="4856" spans="1:75" x14ac:dyDescent="0.25">
      <c r="A4856" s="134">
        <f t="shared" si="1320"/>
        <v>0</v>
      </c>
      <c r="BW4856" s="136" t="str">
        <f t="shared" si="1319"/>
        <v xml:space="preserve">   </v>
      </c>
    </row>
    <row r="4857" spans="1:75" x14ac:dyDescent="0.25">
      <c r="A4857" s="134">
        <f t="shared" si="1320"/>
        <v>0</v>
      </c>
      <c r="BW4857" s="136" t="str">
        <f t="shared" si="1319"/>
        <v xml:space="preserve">   </v>
      </c>
    </row>
    <row r="4858" spans="1:75" x14ac:dyDescent="0.25">
      <c r="A4858" s="134">
        <f t="shared" si="1320"/>
        <v>0</v>
      </c>
      <c r="BW4858" s="136" t="str">
        <f t="shared" si="1319"/>
        <v xml:space="preserve">   </v>
      </c>
    </row>
    <row r="4859" spans="1:75" x14ac:dyDescent="0.25">
      <c r="A4859" s="134">
        <f t="shared" si="1320"/>
        <v>0</v>
      </c>
      <c r="BW4859" s="136" t="str">
        <f t="shared" si="1319"/>
        <v xml:space="preserve">   </v>
      </c>
    </row>
    <row r="4860" spans="1:75" x14ac:dyDescent="0.25">
      <c r="A4860" s="134">
        <f t="shared" si="1320"/>
        <v>0</v>
      </c>
      <c r="BW4860" s="136" t="str">
        <f t="shared" si="1319"/>
        <v xml:space="preserve">   </v>
      </c>
    </row>
    <row r="4861" spans="1:75" x14ac:dyDescent="0.25">
      <c r="A4861" s="134">
        <f t="shared" si="1320"/>
        <v>0</v>
      </c>
      <c r="BW4861" s="136" t="str">
        <f t="shared" si="1319"/>
        <v xml:space="preserve">   </v>
      </c>
    </row>
    <row r="4862" spans="1:75" x14ac:dyDescent="0.25">
      <c r="A4862" s="134">
        <f t="shared" si="1320"/>
        <v>0</v>
      </c>
      <c r="BW4862" s="136" t="str">
        <f t="shared" si="1319"/>
        <v xml:space="preserve">   </v>
      </c>
    </row>
    <row r="4863" spans="1:75" x14ac:dyDescent="0.25">
      <c r="A4863" s="134">
        <f t="shared" si="1320"/>
        <v>0</v>
      </c>
      <c r="BW4863" s="136" t="str">
        <f t="shared" si="1319"/>
        <v xml:space="preserve">   </v>
      </c>
    </row>
    <row r="4864" spans="1:75" x14ac:dyDescent="0.25">
      <c r="A4864" s="134">
        <f t="shared" si="1320"/>
        <v>0</v>
      </c>
      <c r="BW4864" s="136" t="str">
        <f t="shared" si="1319"/>
        <v xml:space="preserve">   </v>
      </c>
    </row>
    <row r="4865" spans="1:75" x14ac:dyDescent="0.25">
      <c r="A4865" s="134">
        <f t="shared" si="1320"/>
        <v>0</v>
      </c>
      <c r="BW4865" s="136" t="str">
        <f t="shared" si="1319"/>
        <v xml:space="preserve">   </v>
      </c>
    </row>
    <row r="4866" spans="1:75" x14ac:dyDescent="0.25">
      <c r="A4866" s="134">
        <f t="shared" si="1320"/>
        <v>0</v>
      </c>
      <c r="BW4866" s="136" t="str">
        <f t="shared" si="1319"/>
        <v xml:space="preserve">   </v>
      </c>
    </row>
    <row r="4867" spans="1:75" x14ac:dyDescent="0.25">
      <c r="A4867" s="134">
        <f t="shared" si="1320"/>
        <v>0</v>
      </c>
      <c r="BW4867" s="136" t="str">
        <f t="shared" ref="BW4867:BW4930" si="1321">CONCATENATE(CJ4867," ",CK4867," ",CL4867," ",DV4867)</f>
        <v xml:space="preserve">   </v>
      </c>
    </row>
    <row r="4868" spans="1:75" x14ac:dyDescent="0.25">
      <c r="A4868" s="134">
        <f t="shared" si="1320"/>
        <v>0</v>
      </c>
      <c r="BW4868" s="136" t="str">
        <f t="shared" si="1321"/>
        <v xml:space="preserve">   </v>
      </c>
    </row>
    <row r="4869" spans="1:75" x14ac:dyDescent="0.25">
      <c r="A4869" s="134">
        <f t="shared" si="1320"/>
        <v>0</v>
      </c>
      <c r="BW4869" s="136" t="str">
        <f t="shared" si="1321"/>
        <v xml:space="preserve">   </v>
      </c>
    </row>
    <row r="4870" spans="1:75" x14ac:dyDescent="0.25">
      <c r="A4870" s="134">
        <f t="shared" si="1320"/>
        <v>0</v>
      </c>
      <c r="BW4870" s="136" t="str">
        <f t="shared" si="1321"/>
        <v xml:space="preserve">   </v>
      </c>
    </row>
    <row r="4871" spans="1:75" x14ac:dyDescent="0.25">
      <c r="A4871" s="134">
        <f t="shared" si="1320"/>
        <v>0</v>
      </c>
      <c r="BW4871" s="136" t="str">
        <f t="shared" si="1321"/>
        <v xml:space="preserve">   </v>
      </c>
    </row>
    <row r="4872" spans="1:75" x14ac:dyDescent="0.25">
      <c r="A4872" s="134">
        <f t="shared" si="1320"/>
        <v>0</v>
      </c>
      <c r="BW4872" s="136" t="str">
        <f t="shared" si="1321"/>
        <v xml:space="preserve">   </v>
      </c>
    </row>
    <row r="4873" spans="1:75" x14ac:dyDescent="0.25">
      <c r="A4873" s="134">
        <f t="shared" si="1320"/>
        <v>0</v>
      </c>
      <c r="BW4873" s="136" t="str">
        <f t="shared" si="1321"/>
        <v xml:space="preserve">   </v>
      </c>
    </row>
    <row r="4874" spans="1:75" x14ac:dyDescent="0.25">
      <c r="A4874" s="134">
        <f t="shared" si="1320"/>
        <v>0</v>
      </c>
      <c r="BW4874" s="136" t="str">
        <f t="shared" si="1321"/>
        <v xml:space="preserve">   </v>
      </c>
    </row>
    <row r="4875" spans="1:75" x14ac:dyDescent="0.25">
      <c r="A4875" s="134">
        <f t="shared" si="1320"/>
        <v>0</v>
      </c>
      <c r="BW4875" s="136" t="str">
        <f t="shared" si="1321"/>
        <v xml:space="preserve">   </v>
      </c>
    </row>
    <row r="4876" spans="1:75" x14ac:dyDescent="0.25">
      <c r="A4876" s="134">
        <f t="shared" si="1320"/>
        <v>0</v>
      </c>
      <c r="BW4876" s="136" t="str">
        <f t="shared" si="1321"/>
        <v xml:space="preserve">   </v>
      </c>
    </row>
    <row r="4877" spans="1:75" x14ac:dyDescent="0.25">
      <c r="A4877" s="134">
        <f t="shared" si="1320"/>
        <v>0</v>
      </c>
      <c r="BW4877" s="136" t="str">
        <f t="shared" si="1321"/>
        <v xml:space="preserve">   </v>
      </c>
    </row>
    <row r="4878" spans="1:75" x14ac:dyDescent="0.25">
      <c r="A4878" s="134">
        <f t="shared" si="1320"/>
        <v>0</v>
      </c>
      <c r="BW4878" s="136" t="str">
        <f t="shared" si="1321"/>
        <v xml:space="preserve">   </v>
      </c>
    </row>
    <row r="4879" spans="1:75" x14ac:dyDescent="0.25">
      <c r="A4879" s="134">
        <f t="shared" si="1320"/>
        <v>0</v>
      </c>
      <c r="BW4879" s="136" t="str">
        <f t="shared" si="1321"/>
        <v xml:space="preserve">   </v>
      </c>
    </row>
    <row r="4880" spans="1:75" x14ac:dyDescent="0.25">
      <c r="A4880" s="134">
        <f t="shared" si="1320"/>
        <v>0</v>
      </c>
      <c r="BW4880" s="136" t="str">
        <f t="shared" si="1321"/>
        <v xml:space="preserve">   </v>
      </c>
    </row>
    <row r="4881" spans="1:75" x14ac:dyDescent="0.25">
      <c r="A4881" s="134">
        <f t="shared" si="1320"/>
        <v>0</v>
      </c>
      <c r="BW4881" s="136" t="str">
        <f t="shared" si="1321"/>
        <v xml:space="preserve">   </v>
      </c>
    </row>
    <row r="4882" spans="1:75" x14ac:dyDescent="0.25">
      <c r="A4882" s="134">
        <f t="shared" si="1320"/>
        <v>0</v>
      </c>
      <c r="BW4882" s="136" t="str">
        <f t="shared" si="1321"/>
        <v xml:space="preserve">   </v>
      </c>
    </row>
    <row r="4883" spans="1:75" x14ac:dyDescent="0.25">
      <c r="A4883" s="134">
        <f t="shared" si="1320"/>
        <v>0</v>
      </c>
      <c r="BW4883" s="136" t="str">
        <f t="shared" si="1321"/>
        <v xml:space="preserve">   </v>
      </c>
    </row>
    <row r="4884" spans="1:75" x14ac:dyDescent="0.25">
      <c r="A4884" s="134">
        <f t="shared" si="1320"/>
        <v>0</v>
      </c>
      <c r="BW4884" s="136" t="str">
        <f t="shared" si="1321"/>
        <v xml:space="preserve">   </v>
      </c>
    </row>
    <row r="4885" spans="1:75" x14ac:dyDescent="0.25">
      <c r="A4885" s="134">
        <f t="shared" si="1320"/>
        <v>0</v>
      </c>
      <c r="BW4885" s="136" t="str">
        <f t="shared" si="1321"/>
        <v xml:space="preserve">   </v>
      </c>
    </row>
    <row r="4886" spans="1:75" x14ac:dyDescent="0.25">
      <c r="A4886" s="134">
        <f t="shared" si="1320"/>
        <v>0</v>
      </c>
      <c r="BW4886" s="136" t="str">
        <f t="shared" si="1321"/>
        <v xml:space="preserve">   </v>
      </c>
    </row>
    <row r="4887" spans="1:75" x14ac:dyDescent="0.25">
      <c r="A4887" s="134">
        <f t="shared" si="1320"/>
        <v>0</v>
      </c>
      <c r="BW4887" s="136" t="str">
        <f t="shared" si="1321"/>
        <v xml:space="preserve">   </v>
      </c>
    </row>
    <row r="4888" spans="1:75" x14ac:dyDescent="0.25">
      <c r="A4888" s="134">
        <f t="shared" si="1320"/>
        <v>0</v>
      </c>
      <c r="BW4888" s="136" t="str">
        <f t="shared" si="1321"/>
        <v xml:space="preserve">   </v>
      </c>
    </row>
    <row r="4889" spans="1:75" x14ac:dyDescent="0.25">
      <c r="A4889" s="134">
        <f t="shared" si="1320"/>
        <v>0</v>
      </c>
      <c r="BW4889" s="136" t="str">
        <f t="shared" si="1321"/>
        <v xml:space="preserve">   </v>
      </c>
    </row>
    <row r="4890" spans="1:75" x14ac:dyDescent="0.25">
      <c r="A4890" s="134">
        <f t="shared" si="1320"/>
        <v>0</v>
      </c>
      <c r="BW4890" s="136" t="str">
        <f t="shared" si="1321"/>
        <v xml:space="preserve">   </v>
      </c>
    </row>
    <row r="4891" spans="1:75" x14ac:dyDescent="0.25">
      <c r="A4891" s="134">
        <f t="shared" si="1320"/>
        <v>0</v>
      </c>
      <c r="BW4891" s="136" t="str">
        <f t="shared" si="1321"/>
        <v xml:space="preserve">   </v>
      </c>
    </row>
    <row r="4892" spans="1:75" x14ac:dyDescent="0.25">
      <c r="A4892" s="134">
        <f t="shared" si="1320"/>
        <v>0</v>
      </c>
      <c r="BW4892" s="136" t="str">
        <f t="shared" si="1321"/>
        <v xml:space="preserve">   </v>
      </c>
    </row>
    <row r="4893" spans="1:75" x14ac:dyDescent="0.25">
      <c r="A4893" s="134">
        <f t="shared" si="1320"/>
        <v>0</v>
      </c>
      <c r="BW4893" s="136" t="str">
        <f t="shared" si="1321"/>
        <v xml:space="preserve">   </v>
      </c>
    </row>
    <row r="4894" spans="1:75" x14ac:dyDescent="0.25">
      <c r="A4894" s="134">
        <f t="shared" si="1320"/>
        <v>0</v>
      </c>
      <c r="BW4894" s="136" t="str">
        <f t="shared" si="1321"/>
        <v xml:space="preserve">   </v>
      </c>
    </row>
    <row r="4895" spans="1:75" x14ac:dyDescent="0.25">
      <c r="A4895" s="134">
        <f t="shared" si="1320"/>
        <v>0</v>
      </c>
      <c r="BW4895" s="136" t="str">
        <f t="shared" si="1321"/>
        <v xml:space="preserve">   </v>
      </c>
    </row>
    <row r="4896" spans="1:75" x14ac:dyDescent="0.25">
      <c r="A4896" s="134">
        <f t="shared" si="1320"/>
        <v>0</v>
      </c>
      <c r="BW4896" s="136" t="str">
        <f t="shared" si="1321"/>
        <v xml:space="preserve">   </v>
      </c>
    </row>
    <row r="4897" spans="1:75" x14ac:dyDescent="0.25">
      <c r="A4897" s="134">
        <f t="shared" si="1320"/>
        <v>0</v>
      </c>
      <c r="BW4897" s="136" t="str">
        <f t="shared" si="1321"/>
        <v xml:space="preserve">   </v>
      </c>
    </row>
    <row r="4898" spans="1:75" x14ac:dyDescent="0.25">
      <c r="A4898" s="134">
        <f t="shared" si="1320"/>
        <v>0</v>
      </c>
      <c r="BW4898" s="136" t="str">
        <f t="shared" si="1321"/>
        <v xml:space="preserve">   </v>
      </c>
    </row>
    <row r="4899" spans="1:75" x14ac:dyDescent="0.25">
      <c r="A4899" s="134">
        <f t="shared" si="1320"/>
        <v>0</v>
      </c>
      <c r="BW4899" s="136" t="str">
        <f t="shared" si="1321"/>
        <v xml:space="preserve">   </v>
      </c>
    </row>
    <row r="4900" spans="1:75" x14ac:dyDescent="0.25">
      <c r="A4900" s="134">
        <f t="shared" si="1320"/>
        <v>0</v>
      </c>
      <c r="BW4900" s="136" t="str">
        <f t="shared" si="1321"/>
        <v xml:space="preserve">   </v>
      </c>
    </row>
    <row r="4901" spans="1:75" x14ac:dyDescent="0.25">
      <c r="A4901" s="134">
        <f t="shared" si="1320"/>
        <v>0</v>
      </c>
      <c r="BW4901" s="136" t="str">
        <f t="shared" si="1321"/>
        <v xml:space="preserve">   </v>
      </c>
    </row>
    <row r="4902" spans="1:75" x14ac:dyDescent="0.25">
      <c r="A4902" s="134">
        <f t="shared" si="1320"/>
        <v>0</v>
      </c>
      <c r="BW4902" s="136" t="str">
        <f t="shared" si="1321"/>
        <v xml:space="preserve">   </v>
      </c>
    </row>
    <row r="4903" spans="1:75" x14ac:dyDescent="0.25">
      <c r="A4903" s="134">
        <f t="shared" si="1320"/>
        <v>0</v>
      </c>
      <c r="BW4903" s="136" t="str">
        <f t="shared" si="1321"/>
        <v xml:space="preserve">   </v>
      </c>
    </row>
    <row r="4904" spans="1:75" x14ac:dyDescent="0.25">
      <c r="A4904" s="134">
        <f t="shared" si="1320"/>
        <v>0</v>
      </c>
      <c r="BW4904" s="136" t="str">
        <f t="shared" si="1321"/>
        <v xml:space="preserve">   </v>
      </c>
    </row>
    <row r="4905" spans="1:75" x14ac:dyDescent="0.25">
      <c r="A4905" s="134">
        <f t="shared" si="1320"/>
        <v>0</v>
      </c>
      <c r="BW4905" s="136" t="str">
        <f t="shared" si="1321"/>
        <v xml:space="preserve">   </v>
      </c>
    </row>
    <row r="4906" spans="1:75" x14ac:dyDescent="0.25">
      <c r="A4906" s="134">
        <f t="shared" si="1320"/>
        <v>0</v>
      </c>
      <c r="BW4906" s="136" t="str">
        <f t="shared" si="1321"/>
        <v xml:space="preserve">   </v>
      </c>
    </row>
    <row r="4907" spans="1:75" x14ac:dyDescent="0.25">
      <c r="A4907" s="134">
        <f t="shared" si="1320"/>
        <v>0</v>
      </c>
      <c r="BW4907" s="136" t="str">
        <f t="shared" si="1321"/>
        <v xml:space="preserve">   </v>
      </c>
    </row>
    <row r="4908" spans="1:75" x14ac:dyDescent="0.25">
      <c r="A4908" s="134">
        <f t="shared" si="1320"/>
        <v>0</v>
      </c>
      <c r="BW4908" s="136" t="str">
        <f t="shared" si="1321"/>
        <v xml:space="preserve">   </v>
      </c>
    </row>
    <row r="4909" spans="1:75" x14ac:dyDescent="0.25">
      <c r="A4909" s="134">
        <f t="shared" si="1320"/>
        <v>0</v>
      </c>
      <c r="BW4909" s="136" t="str">
        <f t="shared" si="1321"/>
        <v xml:space="preserve">   </v>
      </c>
    </row>
    <row r="4910" spans="1:75" x14ac:dyDescent="0.25">
      <c r="A4910" s="134">
        <f t="shared" si="1320"/>
        <v>0</v>
      </c>
      <c r="BW4910" s="136" t="str">
        <f t="shared" si="1321"/>
        <v xml:space="preserve">   </v>
      </c>
    </row>
    <row r="4911" spans="1:75" x14ac:dyDescent="0.25">
      <c r="A4911" s="134">
        <f t="shared" si="1320"/>
        <v>0</v>
      </c>
      <c r="BW4911" s="136" t="str">
        <f t="shared" si="1321"/>
        <v xml:space="preserve">   </v>
      </c>
    </row>
    <row r="4912" spans="1:75" x14ac:dyDescent="0.25">
      <c r="A4912" s="134">
        <f t="shared" si="1320"/>
        <v>0</v>
      </c>
      <c r="BW4912" s="136" t="str">
        <f t="shared" si="1321"/>
        <v xml:space="preserve">   </v>
      </c>
    </row>
    <row r="4913" spans="1:75" x14ac:dyDescent="0.25">
      <c r="A4913" s="134">
        <f t="shared" si="1320"/>
        <v>0</v>
      </c>
      <c r="BW4913" s="136" t="str">
        <f t="shared" si="1321"/>
        <v xml:space="preserve">   </v>
      </c>
    </row>
    <row r="4914" spans="1:75" x14ac:dyDescent="0.25">
      <c r="A4914" s="134">
        <f t="shared" si="1320"/>
        <v>0</v>
      </c>
      <c r="BW4914" s="136" t="str">
        <f t="shared" si="1321"/>
        <v xml:space="preserve">   </v>
      </c>
    </row>
    <row r="4915" spans="1:75" x14ac:dyDescent="0.25">
      <c r="A4915" s="134">
        <f t="shared" ref="A4915:A4978" si="1322">CN4915</f>
        <v>0</v>
      </c>
      <c r="BW4915" s="136" t="str">
        <f t="shared" si="1321"/>
        <v xml:space="preserve">   </v>
      </c>
    </row>
    <row r="4916" spans="1:75" x14ac:dyDescent="0.25">
      <c r="A4916" s="134">
        <f t="shared" si="1322"/>
        <v>0</v>
      </c>
      <c r="BW4916" s="136" t="str">
        <f t="shared" si="1321"/>
        <v xml:space="preserve">   </v>
      </c>
    </row>
    <row r="4917" spans="1:75" x14ac:dyDescent="0.25">
      <c r="A4917" s="134">
        <f t="shared" si="1322"/>
        <v>0</v>
      </c>
      <c r="BW4917" s="136" t="str">
        <f t="shared" si="1321"/>
        <v xml:space="preserve">   </v>
      </c>
    </row>
    <row r="4918" spans="1:75" x14ac:dyDescent="0.25">
      <c r="A4918" s="134">
        <f t="shared" si="1322"/>
        <v>0</v>
      </c>
      <c r="BW4918" s="136" t="str">
        <f t="shared" si="1321"/>
        <v xml:space="preserve">   </v>
      </c>
    </row>
    <row r="4919" spans="1:75" x14ac:dyDescent="0.25">
      <c r="A4919" s="134">
        <f t="shared" si="1322"/>
        <v>0</v>
      </c>
      <c r="BW4919" s="136" t="str">
        <f t="shared" si="1321"/>
        <v xml:space="preserve">   </v>
      </c>
    </row>
    <row r="4920" spans="1:75" x14ac:dyDescent="0.25">
      <c r="A4920" s="134">
        <f t="shared" si="1322"/>
        <v>0</v>
      </c>
      <c r="BW4920" s="136" t="str">
        <f t="shared" si="1321"/>
        <v xml:space="preserve">   </v>
      </c>
    </row>
    <row r="4921" spans="1:75" x14ac:dyDescent="0.25">
      <c r="A4921" s="134">
        <f t="shared" si="1322"/>
        <v>0</v>
      </c>
      <c r="BW4921" s="136" t="str">
        <f t="shared" si="1321"/>
        <v xml:space="preserve">   </v>
      </c>
    </row>
    <row r="4922" spans="1:75" x14ac:dyDescent="0.25">
      <c r="A4922" s="134">
        <f t="shared" si="1322"/>
        <v>0</v>
      </c>
      <c r="BW4922" s="136" t="str">
        <f t="shared" si="1321"/>
        <v xml:space="preserve">   </v>
      </c>
    </row>
    <row r="4923" spans="1:75" x14ac:dyDescent="0.25">
      <c r="A4923" s="134">
        <f t="shared" si="1322"/>
        <v>0</v>
      </c>
      <c r="BW4923" s="136" t="str">
        <f t="shared" si="1321"/>
        <v xml:space="preserve">   </v>
      </c>
    </row>
    <row r="4924" spans="1:75" x14ac:dyDescent="0.25">
      <c r="A4924" s="134">
        <f t="shared" si="1322"/>
        <v>0</v>
      </c>
      <c r="BW4924" s="136" t="str">
        <f t="shared" si="1321"/>
        <v xml:space="preserve">   </v>
      </c>
    </row>
    <row r="4925" spans="1:75" x14ac:dyDescent="0.25">
      <c r="A4925" s="134">
        <f t="shared" si="1322"/>
        <v>0</v>
      </c>
      <c r="BW4925" s="136" t="str">
        <f t="shared" si="1321"/>
        <v xml:space="preserve">   </v>
      </c>
    </row>
    <row r="4926" spans="1:75" x14ac:dyDescent="0.25">
      <c r="A4926" s="134">
        <f t="shared" si="1322"/>
        <v>0</v>
      </c>
      <c r="BW4926" s="136" t="str">
        <f t="shared" si="1321"/>
        <v xml:space="preserve">   </v>
      </c>
    </row>
    <row r="4927" spans="1:75" x14ac:dyDescent="0.25">
      <c r="A4927" s="134">
        <f t="shared" si="1322"/>
        <v>0</v>
      </c>
      <c r="BW4927" s="136" t="str">
        <f t="shared" si="1321"/>
        <v xml:space="preserve">   </v>
      </c>
    </row>
    <row r="4928" spans="1:75" x14ac:dyDescent="0.25">
      <c r="A4928" s="134">
        <f t="shared" si="1322"/>
        <v>0</v>
      </c>
      <c r="BW4928" s="136" t="str">
        <f t="shared" si="1321"/>
        <v xml:space="preserve">   </v>
      </c>
    </row>
    <row r="4929" spans="1:75" x14ac:dyDescent="0.25">
      <c r="A4929" s="134">
        <f t="shared" si="1322"/>
        <v>0</v>
      </c>
      <c r="BW4929" s="136" t="str">
        <f t="shared" si="1321"/>
        <v xml:space="preserve">   </v>
      </c>
    </row>
    <row r="4930" spans="1:75" x14ac:dyDescent="0.25">
      <c r="A4930" s="134">
        <f t="shared" si="1322"/>
        <v>0</v>
      </c>
      <c r="BW4930" s="136" t="str">
        <f t="shared" si="1321"/>
        <v xml:space="preserve">   </v>
      </c>
    </row>
    <row r="4931" spans="1:75" x14ac:dyDescent="0.25">
      <c r="A4931" s="134">
        <f t="shared" si="1322"/>
        <v>0</v>
      </c>
      <c r="BW4931" s="136" t="str">
        <f t="shared" ref="BW4931:BW4994" si="1323">CONCATENATE(CJ4931," ",CK4931," ",CL4931," ",DV4931)</f>
        <v xml:space="preserve">   </v>
      </c>
    </row>
    <row r="4932" spans="1:75" x14ac:dyDescent="0.25">
      <c r="A4932" s="134">
        <f t="shared" si="1322"/>
        <v>0</v>
      </c>
      <c r="BW4932" s="136" t="str">
        <f t="shared" si="1323"/>
        <v xml:space="preserve">   </v>
      </c>
    </row>
    <row r="4933" spans="1:75" x14ac:dyDescent="0.25">
      <c r="A4933" s="134">
        <f t="shared" si="1322"/>
        <v>0</v>
      </c>
      <c r="BW4933" s="136" t="str">
        <f t="shared" si="1323"/>
        <v xml:space="preserve">   </v>
      </c>
    </row>
    <row r="4934" spans="1:75" x14ac:dyDescent="0.25">
      <c r="A4934" s="134">
        <f t="shared" si="1322"/>
        <v>0</v>
      </c>
      <c r="BW4934" s="136" t="str">
        <f t="shared" si="1323"/>
        <v xml:space="preserve">   </v>
      </c>
    </row>
    <row r="4935" spans="1:75" x14ac:dyDescent="0.25">
      <c r="A4935" s="134">
        <f t="shared" si="1322"/>
        <v>0</v>
      </c>
      <c r="BW4935" s="136" t="str">
        <f t="shared" si="1323"/>
        <v xml:space="preserve">   </v>
      </c>
    </row>
    <row r="4936" spans="1:75" x14ac:dyDescent="0.25">
      <c r="A4936" s="134">
        <f t="shared" si="1322"/>
        <v>0</v>
      </c>
      <c r="BW4936" s="136" t="str">
        <f t="shared" si="1323"/>
        <v xml:space="preserve">   </v>
      </c>
    </row>
    <row r="4937" spans="1:75" x14ac:dyDescent="0.25">
      <c r="A4937" s="134">
        <f t="shared" si="1322"/>
        <v>0</v>
      </c>
      <c r="BW4937" s="136" t="str">
        <f t="shared" si="1323"/>
        <v xml:space="preserve">   </v>
      </c>
    </row>
    <row r="4938" spans="1:75" x14ac:dyDescent="0.25">
      <c r="A4938" s="134">
        <f t="shared" si="1322"/>
        <v>0</v>
      </c>
      <c r="BW4938" s="136" t="str">
        <f t="shared" si="1323"/>
        <v xml:space="preserve">   </v>
      </c>
    </row>
    <row r="4939" spans="1:75" x14ac:dyDescent="0.25">
      <c r="A4939" s="134">
        <f t="shared" si="1322"/>
        <v>0</v>
      </c>
      <c r="BW4939" s="136" t="str">
        <f t="shared" si="1323"/>
        <v xml:space="preserve">   </v>
      </c>
    </row>
    <row r="4940" spans="1:75" x14ac:dyDescent="0.25">
      <c r="A4940" s="134">
        <f t="shared" si="1322"/>
        <v>0</v>
      </c>
      <c r="BW4940" s="136" t="str">
        <f t="shared" si="1323"/>
        <v xml:space="preserve">   </v>
      </c>
    </row>
    <row r="4941" spans="1:75" x14ac:dyDescent="0.25">
      <c r="A4941" s="134">
        <f t="shared" si="1322"/>
        <v>0</v>
      </c>
      <c r="BW4941" s="136" t="str">
        <f t="shared" si="1323"/>
        <v xml:space="preserve">   </v>
      </c>
    </row>
    <row r="4942" spans="1:75" x14ac:dyDescent="0.25">
      <c r="A4942" s="134">
        <f t="shared" si="1322"/>
        <v>0</v>
      </c>
      <c r="BW4942" s="136" t="str">
        <f t="shared" si="1323"/>
        <v xml:space="preserve">   </v>
      </c>
    </row>
    <row r="4943" spans="1:75" x14ac:dyDescent="0.25">
      <c r="A4943" s="134">
        <f t="shared" si="1322"/>
        <v>0</v>
      </c>
      <c r="BW4943" s="136" t="str">
        <f t="shared" si="1323"/>
        <v xml:space="preserve">   </v>
      </c>
    </row>
    <row r="4944" spans="1:75" x14ac:dyDescent="0.25">
      <c r="A4944" s="134">
        <f t="shared" si="1322"/>
        <v>0</v>
      </c>
      <c r="BW4944" s="136" t="str">
        <f t="shared" si="1323"/>
        <v xml:space="preserve">   </v>
      </c>
    </row>
    <row r="4945" spans="1:75" x14ac:dyDescent="0.25">
      <c r="A4945" s="134">
        <f t="shared" si="1322"/>
        <v>0</v>
      </c>
      <c r="BW4945" s="136" t="str">
        <f t="shared" si="1323"/>
        <v xml:space="preserve">   </v>
      </c>
    </row>
    <row r="4946" spans="1:75" x14ac:dyDescent="0.25">
      <c r="A4946" s="134">
        <f t="shared" si="1322"/>
        <v>0</v>
      </c>
      <c r="BW4946" s="136" t="str">
        <f t="shared" si="1323"/>
        <v xml:space="preserve">   </v>
      </c>
    </row>
    <row r="4947" spans="1:75" x14ac:dyDescent="0.25">
      <c r="A4947" s="134">
        <f t="shared" si="1322"/>
        <v>0</v>
      </c>
      <c r="BW4947" s="136" t="str">
        <f t="shared" si="1323"/>
        <v xml:space="preserve">   </v>
      </c>
    </row>
    <row r="4948" spans="1:75" x14ac:dyDescent="0.25">
      <c r="A4948" s="134">
        <f t="shared" si="1322"/>
        <v>0</v>
      </c>
      <c r="BW4948" s="136" t="str">
        <f t="shared" si="1323"/>
        <v xml:space="preserve">   </v>
      </c>
    </row>
    <row r="4949" spans="1:75" x14ac:dyDescent="0.25">
      <c r="A4949" s="134">
        <f t="shared" si="1322"/>
        <v>0</v>
      </c>
      <c r="BW4949" s="136" t="str">
        <f t="shared" si="1323"/>
        <v xml:space="preserve">   </v>
      </c>
    </row>
    <row r="4950" spans="1:75" x14ac:dyDescent="0.25">
      <c r="A4950" s="134">
        <f t="shared" si="1322"/>
        <v>0</v>
      </c>
      <c r="BW4950" s="136" t="str">
        <f t="shared" si="1323"/>
        <v xml:space="preserve">   </v>
      </c>
    </row>
    <row r="4951" spans="1:75" x14ac:dyDescent="0.25">
      <c r="A4951" s="134">
        <f t="shared" si="1322"/>
        <v>0</v>
      </c>
      <c r="BW4951" s="136" t="str">
        <f t="shared" si="1323"/>
        <v xml:space="preserve">   </v>
      </c>
    </row>
    <row r="4952" spans="1:75" x14ac:dyDescent="0.25">
      <c r="A4952" s="134">
        <f t="shared" si="1322"/>
        <v>0</v>
      </c>
      <c r="BW4952" s="136" t="str">
        <f t="shared" si="1323"/>
        <v xml:space="preserve">   </v>
      </c>
    </row>
    <row r="4953" spans="1:75" x14ac:dyDescent="0.25">
      <c r="A4953" s="134">
        <f t="shared" si="1322"/>
        <v>0</v>
      </c>
      <c r="BW4953" s="136" t="str">
        <f t="shared" si="1323"/>
        <v xml:space="preserve">   </v>
      </c>
    </row>
    <row r="4954" spans="1:75" x14ac:dyDescent="0.25">
      <c r="A4954" s="134">
        <f t="shared" si="1322"/>
        <v>0</v>
      </c>
      <c r="BW4954" s="136" t="str">
        <f t="shared" si="1323"/>
        <v xml:space="preserve">   </v>
      </c>
    </row>
    <row r="4955" spans="1:75" x14ac:dyDescent="0.25">
      <c r="A4955" s="134">
        <f t="shared" si="1322"/>
        <v>0</v>
      </c>
      <c r="BW4955" s="136" t="str">
        <f t="shared" si="1323"/>
        <v xml:space="preserve">   </v>
      </c>
    </row>
    <row r="4956" spans="1:75" x14ac:dyDescent="0.25">
      <c r="A4956" s="134">
        <f t="shared" si="1322"/>
        <v>0</v>
      </c>
      <c r="BW4956" s="136" t="str">
        <f t="shared" si="1323"/>
        <v xml:space="preserve">   </v>
      </c>
    </row>
    <row r="4957" spans="1:75" x14ac:dyDescent="0.25">
      <c r="A4957" s="134">
        <f t="shared" si="1322"/>
        <v>0</v>
      </c>
      <c r="BW4957" s="136" t="str">
        <f t="shared" si="1323"/>
        <v xml:space="preserve">   </v>
      </c>
    </row>
    <row r="4958" spans="1:75" x14ac:dyDescent="0.25">
      <c r="A4958" s="134">
        <f t="shared" si="1322"/>
        <v>0</v>
      </c>
      <c r="BW4958" s="136" t="str">
        <f t="shared" si="1323"/>
        <v xml:space="preserve">   </v>
      </c>
    </row>
    <row r="4959" spans="1:75" x14ac:dyDescent="0.25">
      <c r="A4959" s="134">
        <f t="shared" si="1322"/>
        <v>0</v>
      </c>
      <c r="BW4959" s="136" t="str">
        <f t="shared" si="1323"/>
        <v xml:space="preserve">   </v>
      </c>
    </row>
    <row r="4960" spans="1:75" x14ac:dyDescent="0.25">
      <c r="A4960" s="134">
        <f t="shared" si="1322"/>
        <v>0</v>
      </c>
      <c r="BW4960" s="136" t="str">
        <f t="shared" si="1323"/>
        <v xml:space="preserve">   </v>
      </c>
    </row>
    <row r="4961" spans="1:75" x14ac:dyDescent="0.25">
      <c r="A4961" s="134">
        <f t="shared" si="1322"/>
        <v>0</v>
      </c>
      <c r="BW4961" s="136" t="str">
        <f t="shared" si="1323"/>
        <v xml:space="preserve">   </v>
      </c>
    </row>
    <row r="4962" spans="1:75" x14ac:dyDescent="0.25">
      <c r="A4962" s="134">
        <f t="shared" si="1322"/>
        <v>0</v>
      </c>
      <c r="BW4962" s="136" t="str">
        <f t="shared" si="1323"/>
        <v xml:space="preserve">   </v>
      </c>
    </row>
    <row r="4963" spans="1:75" x14ac:dyDescent="0.25">
      <c r="A4963" s="134">
        <f t="shared" si="1322"/>
        <v>0</v>
      </c>
      <c r="BW4963" s="136" t="str">
        <f t="shared" si="1323"/>
        <v xml:space="preserve">   </v>
      </c>
    </row>
    <row r="4964" spans="1:75" x14ac:dyDescent="0.25">
      <c r="A4964" s="134">
        <f t="shared" si="1322"/>
        <v>0</v>
      </c>
      <c r="BW4964" s="136" t="str">
        <f t="shared" si="1323"/>
        <v xml:space="preserve">   </v>
      </c>
    </row>
    <row r="4965" spans="1:75" x14ac:dyDescent="0.25">
      <c r="A4965" s="134">
        <f t="shared" si="1322"/>
        <v>0</v>
      </c>
      <c r="BW4965" s="136" t="str">
        <f t="shared" si="1323"/>
        <v xml:space="preserve">   </v>
      </c>
    </row>
    <row r="4966" spans="1:75" x14ac:dyDescent="0.25">
      <c r="A4966" s="134">
        <f t="shared" si="1322"/>
        <v>0</v>
      </c>
      <c r="BW4966" s="136" t="str">
        <f t="shared" si="1323"/>
        <v xml:space="preserve">   </v>
      </c>
    </row>
    <row r="4967" spans="1:75" x14ac:dyDescent="0.25">
      <c r="A4967" s="134">
        <f t="shared" si="1322"/>
        <v>0</v>
      </c>
      <c r="BW4967" s="136" t="str">
        <f t="shared" si="1323"/>
        <v xml:space="preserve">   </v>
      </c>
    </row>
    <row r="4968" spans="1:75" x14ac:dyDescent="0.25">
      <c r="A4968" s="134">
        <f t="shared" si="1322"/>
        <v>0</v>
      </c>
      <c r="BW4968" s="136" t="str">
        <f t="shared" si="1323"/>
        <v xml:space="preserve">   </v>
      </c>
    </row>
    <row r="4969" spans="1:75" x14ac:dyDescent="0.25">
      <c r="A4969" s="134">
        <f t="shared" si="1322"/>
        <v>0</v>
      </c>
      <c r="BW4969" s="136" t="str">
        <f t="shared" si="1323"/>
        <v xml:space="preserve">   </v>
      </c>
    </row>
    <row r="4970" spans="1:75" x14ac:dyDescent="0.25">
      <c r="A4970" s="134">
        <f t="shared" si="1322"/>
        <v>0</v>
      </c>
      <c r="BW4970" s="136" t="str">
        <f t="shared" si="1323"/>
        <v xml:space="preserve">   </v>
      </c>
    </row>
    <row r="4971" spans="1:75" x14ac:dyDescent="0.25">
      <c r="A4971" s="134">
        <f t="shared" si="1322"/>
        <v>0</v>
      </c>
      <c r="BW4971" s="136" t="str">
        <f t="shared" si="1323"/>
        <v xml:space="preserve">   </v>
      </c>
    </row>
    <row r="4972" spans="1:75" x14ac:dyDescent="0.25">
      <c r="A4972" s="134">
        <f t="shared" si="1322"/>
        <v>0</v>
      </c>
      <c r="BW4972" s="136" t="str">
        <f t="shared" si="1323"/>
        <v xml:space="preserve">   </v>
      </c>
    </row>
    <row r="4973" spans="1:75" x14ac:dyDescent="0.25">
      <c r="A4973" s="134">
        <f t="shared" si="1322"/>
        <v>0</v>
      </c>
      <c r="BW4973" s="136" t="str">
        <f t="shared" si="1323"/>
        <v xml:space="preserve">   </v>
      </c>
    </row>
    <row r="4974" spans="1:75" x14ac:dyDescent="0.25">
      <c r="A4974" s="134">
        <f t="shared" si="1322"/>
        <v>0</v>
      </c>
      <c r="BW4974" s="136" t="str">
        <f t="shared" si="1323"/>
        <v xml:space="preserve">   </v>
      </c>
    </row>
    <row r="4975" spans="1:75" x14ac:dyDescent="0.25">
      <c r="A4975" s="134">
        <f t="shared" si="1322"/>
        <v>0</v>
      </c>
      <c r="BW4975" s="136" t="str">
        <f t="shared" si="1323"/>
        <v xml:space="preserve">   </v>
      </c>
    </row>
    <row r="4976" spans="1:75" x14ac:dyDescent="0.25">
      <c r="A4976" s="134">
        <f t="shared" si="1322"/>
        <v>0</v>
      </c>
      <c r="BW4976" s="136" t="str">
        <f t="shared" si="1323"/>
        <v xml:space="preserve">   </v>
      </c>
    </row>
    <row r="4977" spans="1:75" x14ac:dyDescent="0.25">
      <c r="A4977" s="134">
        <f t="shared" si="1322"/>
        <v>0</v>
      </c>
      <c r="BW4977" s="136" t="str">
        <f t="shared" si="1323"/>
        <v xml:space="preserve">   </v>
      </c>
    </row>
    <row r="4978" spans="1:75" x14ac:dyDescent="0.25">
      <c r="A4978" s="134">
        <f t="shared" si="1322"/>
        <v>0</v>
      </c>
      <c r="BW4978" s="136" t="str">
        <f t="shared" si="1323"/>
        <v xml:space="preserve">   </v>
      </c>
    </row>
    <row r="4979" spans="1:75" x14ac:dyDescent="0.25">
      <c r="A4979" s="134">
        <f t="shared" ref="A4979:A5000" si="1324">CN4979</f>
        <v>0</v>
      </c>
      <c r="BW4979" s="136" t="str">
        <f t="shared" si="1323"/>
        <v xml:space="preserve">   </v>
      </c>
    </row>
    <row r="4980" spans="1:75" x14ac:dyDescent="0.25">
      <c r="A4980" s="134">
        <f t="shared" si="1324"/>
        <v>0</v>
      </c>
      <c r="BW4980" s="136" t="str">
        <f t="shared" si="1323"/>
        <v xml:space="preserve">   </v>
      </c>
    </row>
    <row r="4981" spans="1:75" x14ac:dyDescent="0.25">
      <c r="A4981" s="134">
        <f t="shared" si="1324"/>
        <v>0</v>
      </c>
      <c r="BW4981" s="136" t="str">
        <f t="shared" si="1323"/>
        <v xml:space="preserve">   </v>
      </c>
    </row>
    <row r="4982" spans="1:75" x14ac:dyDescent="0.25">
      <c r="A4982" s="134">
        <f t="shared" si="1324"/>
        <v>0</v>
      </c>
      <c r="BW4982" s="136" t="str">
        <f t="shared" si="1323"/>
        <v xml:space="preserve">   </v>
      </c>
    </row>
    <row r="4983" spans="1:75" x14ac:dyDescent="0.25">
      <c r="A4983" s="134">
        <f t="shared" si="1324"/>
        <v>0</v>
      </c>
      <c r="BW4983" s="136" t="str">
        <f t="shared" si="1323"/>
        <v xml:space="preserve">   </v>
      </c>
    </row>
    <row r="4984" spans="1:75" x14ac:dyDescent="0.25">
      <c r="A4984" s="134">
        <f t="shared" si="1324"/>
        <v>0</v>
      </c>
      <c r="BW4984" s="136" t="str">
        <f t="shared" si="1323"/>
        <v xml:space="preserve">   </v>
      </c>
    </row>
    <row r="4985" spans="1:75" x14ac:dyDescent="0.25">
      <c r="A4985" s="134">
        <f t="shared" si="1324"/>
        <v>0</v>
      </c>
      <c r="BW4985" s="136" t="str">
        <f t="shared" si="1323"/>
        <v xml:space="preserve">   </v>
      </c>
    </row>
    <row r="4986" spans="1:75" x14ac:dyDescent="0.25">
      <c r="A4986" s="134">
        <f t="shared" si="1324"/>
        <v>0</v>
      </c>
      <c r="BW4986" s="136" t="str">
        <f t="shared" si="1323"/>
        <v xml:space="preserve">   </v>
      </c>
    </row>
    <row r="4987" spans="1:75" x14ac:dyDescent="0.25">
      <c r="A4987" s="134">
        <f t="shared" si="1324"/>
        <v>0</v>
      </c>
      <c r="BW4987" s="136" t="str">
        <f t="shared" si="1323"/>
        <v xml:space="preserve">   </v>
      </c>
    </row>
    <row r="4988" spans="1:75" x14ac:dyDescent="0.25">
      <c r="A4988" s="134">
        <f t="shared" si="1324"/>
        <v>0</v>
      </c>
      <c r="BW4988" s="136" t="str">
        <f t="shared" si="1323"/>
        <v xml:space="preserve">   </v>
      </c>
    </row>
    <row r="4989" spans="1:75" x14ac:dyDescent="0.25">
      <c r="A4989" s="134">
        <f t="shared" si="1324"/>
        <v>0</v>
      </c>
      <c r="BW4989" s="136" t="str">
        <f t="shared" si="1323"/>
        <v xml:space="preserve">   </v>
      </c>
    </row>
    <row r="4990" spans="1:75" x14ac:dyDescent="0.25">
      <c r="A4990" s="134">
        <f t="shared" si="1324"/>
        <v>0</v>
      </c>
      <c r="BW4990" s="136" t="str">
        <f t="shared" si="1323"/>
        <v xml:space="preserve">   </v>
      </c>
    </row>
    <row r="4991" spans="1:75" x14ac:dyDescent="0.25">
      <c r="A4991" s="134">
        <f t="shared" si="1324"/>
        <v>0</v>
      </c>
      <c r="BW4991" s="136" t="str">
        <f t="shared" si="1323"/>
        <v xml:space="preserve">   </v>
      </c>
    </row>
    <row r="4992" spans="1:75" x14ac:dyDescent="0.25">
      <c r="A4992" s="134">
        <f t="shared" si="1324"/>
        <v>0</v>
      </c>
      <c r="BW4992" s="136" t="str">
        <f t="shared" si="1323"/>
        <v xml:space="preserve">   </v>
      </c>
    </row>
    <row r="4993" spans="1:75" x14ac:dyDescent="0.25">
      <c r="A4993" s="134">
        <f t="shared" si="1324"/>
        <v>0</v>
      </c>
      <c r="BW4993" s="136" t="str">
        <f t="shared" si="1323"/>
        <v xml:space="preserve">   </v>
      </c>
    </row>
    <row r="4994" spans="1:75" x14ac:dyDescent="0.25">
      <c r="A4994" s="134">
        <f t="shared" si="1324"/>
        <v>0</v>
      </c>
      <c r="BW4994" s="136" t="str">
        <f t="shared" si="1323"/>
        <v xml:space="preserve">   </v>
      </c>
    </row>
    <row r="4995" spans="1:75" x14ac:dyDescent="0.25">
      <c r="A4995" s="134">
        <f t="shared" si="1324"/>
        <v>0</v>
      </c>
      <c r="BW4995" s="136" t="str">
        <f t="shared" ref="BW4995:BW5000" si="1325">CONCATENATE(CJ4995," ",CK4995," ",CL4995," ",DV4995)</f>
        <v xml:space="preserve">   </v>
      </c>
    </row>
    <row r="4996" spans="1:75" x14ac:dyDescent="0.25">
      <c r="A4996" s="134">
        <f t="shared" si="1324"/>
        <v>0</v>
      </c>
      <c r="BW4996" s="136" t="str">
        <f t="shared" si="1325"/>
        <v xml:space="preserve">   </v>
      </c>
    </row>
    <row r="4997" spans="1:75" x14ac:dyDescent="0.25">
      <c r="A4997" s="134">
        <f t="shared" si="1324"/>
        <v>0</v>
      </c>
      <c r="BW4997" s="136" t="str">
        <f t="shared" si="1325"/>
        <v xml:space="preserve">   </v>
      </c>
    </row>
    <row r="4998" spans="1:75" x14ac:dyDescent="0.25">
      <c r="A4998" s="134">
        <f t="shared" si="1324"/>
        <v>0</v>
      </c>
      <c r="BW4998" s="136" t="str">
        <f t="shared" si="1325"/>
        <v xml:space="preserve">   </v>
      </c>
    </row>
    <row r="4999" spans="1:75" x14ac:dyDescent="0.25">
      <c r="A4999" s="134">
        <f t="shared" si="1324"/>
        <v>0</v>
      </c>
      <c r="BW4999" s="136" t="str">
        <f t="shared" si="1325"/>
        <v xml:space="preserve">   </v>
      </c>
    </row>
    <row r="5000" spans="1:75" x14ac:dyDescent="0.25">
      <c r="A5000" s="134">
        <f t="shared" si="1324"/>
        <v>0</v>
      </c>
      <c r="BW5000" s="136" t="str">
        <f t="shared" si="1325"/>
        <v xml:space="preserve">   </v>
      </c>
    </row>
  </sheetData>
  <phoneticPr fontId="5"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02" r:id="rId4" name="Button 6">
              <controlPr defaultSize="0" print="0" autoFill="0" autoPict="0" macro="[0]!Match_Scout_paste">
                <anchor moveWithCells="1" sizeWithCells="1">
                  <from>
                    <xdr:col>90</xdr:col>
                    <xdr:colOff>171450</xdr:colOff>
                    <xdr:row>0</xdr:row>
                    <xdr:rowOff>104775</xdr:rowOff>
                  </from>
                  <to>
                    <xdr:col>91</xdr:col>
                    <xdr:colOff>0</xdr:colOff>
                    <xdr:row>0</xdr:row>
                    <xdr:rowOff>238125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indexed="11"/>
  </sheetPr>
  <dimension ref="A1:AK590"/>
  <sheetViews>
    <sheetView zoomScaleNormal="100" workbookViewId="0">
      <pane ySplit="1" topLeftCell="A22" activePane="bottomLeft" state="frozen"/>
      <selection pane="bottomLeft" activeCell="B35" sqref="B35"/>
    </sheetView>
  </sheetViews>
  <sheetFormatPr defaultRowHeight="15" x14ac:dyDescent="0.25"/>
  <cols>
    <col min="1" max="1" width="18" style="11" customWidth="1"/>
    <col min="2" max="3" width="12.28515625" style="10" customWidth="1"/>
    <col min="4" max="4" width="15.5703125" style="10" customWidth="1"/>
    <col min="5" max="13" width="12.28515625" style="10" customWidth="1"/>
    <col min="14" max="14" width="13.28515625" style="10" customWidth="1"/>
    <col min="15" max="15" width="14" style="10" customWidth="1"/>
    <col min="16" max="16" width="21.140625" style="1" customWidth="1"/>
    <col min="17" max="17" width="14.42578125" style="1" customWidth="1"/>
    <col min="18" max="18" width="17.5703125" style="142" customWidth="1"/>
    <col min="19" max="19" width="14.7109375" style="1" customWidth="1"/>
    <col min="20" max="20" width="12.28515625" style="10" customWidth="1"/>
    <col min="21" max="21" width="13.5703125" style="14" customWidth="1"/>
    <col min="22" max="22" width="14.140625" style="10" customWidth="1"/>
    <col min="23" max="23" width="14.28515625" style="10" customWidth="1"/>
    <col min="24" max="24" width="9.140625" style="10"/>
    <col min="25" max="25" width="11.85546875" style="10" customWidth="1"/>
    <col min="26" max="26" width="12.28515625" style="10" customWidth="1"/>
    <col min="27" max="27" width="9.140625" style="10"/>
    <col min="28" max="28" width="11.85546875" style="10" customWidth="1"/>
    <col min="29" max="29" width="56" style="1" customWidth="1"/>
    <col min="30" max="42" width="12.28515625" style="65" customWidth="1"/>
    <col min="43" max="16384" width="9.140625" style="65"/>
  </cols>
  <sheetData>
    <row r="1" spans="1:37" s="2" customFormat="1" ht="33" customHeight="1" x14ac:dyDescent="0.25">
      <c r="A1" s="68" t="s">
        <v>238</v>
      </c>
      <c r="B1" s="68" t="s">
        <v>236</v>
      </c>
      <c r="C1" s="68" t="s">
        <v>237</v>
      </c>
      <c r="D1" s="68" t="s">
        <v>225</v>
      </c>
      <c r="E1" s="68" t="s">
        <v>226</v>
      </c>
      <c r="F1" s="68" t="s">
        <v>227</v>
      </c>
      <c r="G1" s="68" t="s">
        <v>239</v>
      </c>
      <c r="H1" s="68" t="s">
        <v>228</v>
      </c>
      <c r="I1" s="68" t="s">
        <v>229</v>
      </c>
      <c r="J1" s="68" t="s">
        <v>230</v>
      </c>
      <c r="K1" s="68" t="s">
        <v>231</v>
      </c>
      <c r="L1" s="68" t="s">
        <v>232</v>
      </c>
      <c r="M1" s="68" t="s">
        <v>233</v>
      </c>
      <c r="N1" s="68" t="s">
        <v>234</v>
      </c>
      <c r="O1" s="68" t="s">
        <v>235</v>
      </c>
      <c r="P1" s="141" t="s">
        <v>224</v>
      </c>
      <c r="Q1" s="141" t="s">
        <v>203</v>
      </c>
      <c r="R1" s="141" t="s">
        <v>204</v>
      </c>
      <c r="S1" s="141" t="s">
        <v>381</v>
      </c>
      <c r="T1" s="67"/>
      <c r="U1" s="67"/>
      <c r="V1" s="67"/>
      <c r="W1" s="66"/>
      <c r="X1" s="66"/>
      <c r="Y1" s="66"/>
      <c r="Z1" s="66"/>
      <c r="AA1" s="66"/>
      <c r="AB1" s="64"/>
      <c r="AC1" s="64"/>
      <c r="AD1" s="64"/>
      <c r="AK1" s="65"/>
    </row>
    <row r="2" spans="1:37" x14ac:dyDescent="0.25">
      <c r="A2" s="10" t="s">
        <v>205</v>
      </c>
      <c r="B2" s="10">
        <v>3434</v>
      </c>
      <c r="C2" s="10">
        <v>3</v>
      </c>
      <c r="D2" s="10" t="s">
        <v>375</v>
      </c>
      <c r="E2" s="10" t="s">
        <v>198</v>
      </c>
      <c r="F2" s="10" t="s">
        <v>199</v>
      </c>
      <c r="G2" s="10" t="s">
        <v>200</v>
      </c>
      <c r="H2" s="10" t="s">
        <v>22</v>
      </c>
      <c r="I2" s="10" t="s">
        <v>22</v>
      </c>
      <c r="J2" s="10" t="s">
        <v>22</v>
      </c>
      <c r="K2" s="10" t="s">
        <v>22</v>
      </c>
      <c r="L2" s="10" t="s">
        <v>25</v>
      </c>
      <c r="M2" s="10" t="s">
        <v>206</v>
      </c>
      <c r="N2" s="10" t="s">
        <v>25</v>
      </c>
      <c r="O2" s="10" t="s">
        <v>25</v>
      </c>
      <c r="P2" s="1" t="s">
        <v>202</v>
      </c>
      <c r="Q2" s="1" t="s">
        <v>207</v>
      </c>
      <c r="R2" s="1" t="s">
        <v>208</v>
      </c>
      <c r="S2" s="1" t="s">
        <v>209</v>
      </c>
      <c r="U2" s="10"/>
      <c r="AC2" s="10"/>
    </row>
    <row r="3" spans="1:37" x14ac:dyDescent="0.25">
      <c r="A3" s="10" t="s">
        <v>205</v>
      </c>
      <c r="B3" s="10">
        <v>1212</v>
      </c>
      <c r="C3" s="10">
        <v>4</v>
      </c>
      <c r="D3" s="10" t="s">
        <v>375</v>
      </c>
      <c r="E3" s="10" t="s">
        <v>198</v>
      </c>
      <c r="F3" s="10" t="s">
        <v>199</v>
      </c>
      <c r="G3" s="10" t="s">
        <v>200</v>
      </c>
      <c r="H3" s="10" t="s">
        <v>25</v>
      </c>
      <c r="I3" s="10" t="s">
        <v>22</v>
      </c>
      <c r="J3" s="10" t="s">
        <v>22</v>
      </c>
      <c r="K3" s="10" t="s">
        <v>25</v>
      </c>
      <c r="L3" s="10" t="s">
        <v>25</v>
      </c>
      <c r="M3" s="10" t="s">
        <v>201</v>
      </c>
      <c r="N3" s="10" t="s">
        <v>22</v>
      </c>
      <c r="O3" s="10" t="s">
        <v>22</v>
      </c>
      <c r="P3" s="1" t="s">
        <v>210</v>
      </c>
      <c r="Q3" s="1" t="s">
        <v>207</v>
      </c>
      <c r="R3" s="1" t="s">
        <v>211</v>
      </c>
      <c r="S3" s="1" t="s">
        <v>212</v>
      </c>
      <c r="U3" s="10"/>
      <c r="AC3" s="10"/>
    </row>
    <row r="4" spans="1:37" x14ac:dyDescent="0.25">
      <c r="A4" s="10" t="s">
        <v>213</v>
      </c>
      <c r="B4" s="10">
        <v>6578</v>
      </c>
      <c r="D4" s="10" t="s">
        <v>375</v>
      </c>
      <c r="E4" s="10" t="s">
        <v>214</v>
      </c>
      <c r="F4" s="10" t="s">
        <v>215</v>
      </c>
      <c r="G4" s="10" t="s">
        <v>200</v>
      </c>
      <c r="H4" s="10" t="s">
        <v>25</v>
      </c>
      <c r="I4" s="10" t="s">
        <v>22</v>
      </c>
      <c r="J4" s="10" t="s">
        <v>22</v>
      </c>
      <c r="K4" s="10" t="s">
        <v>22</v>
      </c>
      <c r="L4" s="10" t="s">
        <v>25</v>
      </c>
      <c r="M4" s="10" t="s">
        <v>206</v>
      </c>
      <c r="N4" s="10" t="s">
        <v>25</v>
      </c>
      <c r="O4" s="10" t="s">
        <v>25</v>
      </c>
      <c r="P4" s="1" t="s">
        <v>210</v>
      </c>
      <c r="Q4" s="1" t="s">
        <v>216</v>
      </c>
      <c r="R4" s="1" t="s">
        <v>217</v>
      </c>
      <c r="S4" s="1" t="s">
        <v>218</v>
      </c>
      <c r="U4" s="10"/>
      <c r="AC4" s="10"/>
    </row>
    <row r="5" spans="1:37" x14ac:dyDescent="0.25">
      <c r="A5" s="10" t="s">
        <v>213</v>
      </c>
      <c r="B5" s="10">
        <v>1736</v>
      </c>
      <c r="D5" s="10" t="s">
        <v>375</v>
      </c>
      <c r="E5" s="10" t="s">
        <v>198</v>
      </c>
      <c r="F5" s="10" t="s">
        <v>215</v>
      </c>
      <c r="G5" s="10" t="s">
        <v>219</v>
      </c>
      <c r="H5" s="10" t="s">
        <v>22</v>
      </c>
      <c r="I5" s="10" t="s">
        <v>22</v>
      </c>
      <c r="J5" s="10" t="s">
        <v>22</v>
      </c>
      <c r="K5" s="10" t="s">
        <v>22</v>
      </c>
      <c r="L5" s="10" t="s">
        <v>22</v>
      </c>
      <c r="M5" s="10" t="s">
        <v>206</v>
      </c>
      <c r="N5" s="10" t="s">
        <v>22</v>
      </c>
      <c r="O5" s="10" t="s">
        <v>22</v>
      </c>
      <c r="P5" s="1" t="s">
        <v>210</v>
      </c>
      <c r="Q5" s="1" t="s">
        <v>220</v>
      </c>
      <c r="R5" s="1" t="s">
        <v>221</v>
      </c>
      <c r="U5" s="10"/>
      <c r="AC5" s="10"/>
    </row>
    <row r="6" spans="1:37" x14ac:dyDescent="0.25">
      <c r="A6" s="10" t="s">
        <v>213</v>
      </c>
      <c r="B6" s="10">
        <v>6578</v>
      </c>
      <c r="D6" s="10" t="s">
        <v>375</v>
      </c>
      <c r="E6" s="10" t="s">
        <v>214</v>
      </c>
      <c r="F6" s="10" t="s">
        <v>215</v>
      </c>
      <c r="G6" s="10" t="s">
        <v>200</v>
      </c>
      <c r="H6" s="10" t="s">
        <v>25</v>
      </c>
      <c r="I6" s="10" t="s">
        <v>22</v>
      </c>
      <c r="J6" s="10" t="s">
        <v>22</v>
      </c>
      <c r="K6" s="10" t="s">
        <v>22</v>
      </c>
      <c r="L6" s="10" t="s">
        <v>25</v>
      </c>
      <c r="M6" s="10" t="s">
        <v>206</v>
      </c>
      <c r="N6" s="10" t="s">
        <v>25</v>
      </c>
      <c r="O6" s="10" t="s">
        <v>25</v>
      </c>
      <c r="P6" s="1" t="s">
        <v>210</v>
      </c>
      <c r="Q6" s="1" t="s">
        <v>216</v>
      </c>
      <c r="R6" s="1" t="s">
        <v>217</v>
      </c>
      <c r="S6" s="1" t="s">
        <v>218</v>
      </c>
      <c r="U6" s="10"/>
      <c r="AC6" s="10"/>
    </row>
    <row r="7" spans="1:37" x14ac:dyDescent="0.25">
      <c r="A7" s="10" t="s">
        <v>222</v>
      </c>
      <c r="B7" s="10">
        <v>1736</v>
      </c>
      <c r="D7" s="10" t="s">
        <v>375</v>
      </c>
      <c r="E7" s="10" t="s">
        <v>198</v>
      </c>
      <c r="F7" s="10" t="s">
        <v>199</v>
      </c>
      <c r="G7" s="10" t="s">
        <v>200</v>
      </c>
      <c r="H7" s="10" t="s">
        <v>25</v>
      </c>
      <c r="I7" s="10" t="s">
        <v>22</v>
      </c>
      <c r="J7" s="10" t="s">
        <v>22</v>
      </c>
      <c r="K7" s="10" t="s">
        <v>25</v>
      </c>
      <c r="L7" s="10" t="s">
        <v>25</v>
      </c>
      <c r="M7" s="10" t="s">
        <v>201</v>
      </c>
      <c r="N7" s="10" t="s">
        <v>25</v>
      </c>
      <c r="O7" s="10" t="s">
        <v>25</v>
      </c>
      <c r="P7" s="1" t="s">
        <v>202</v>
      </c>
      <c r="R7" s="1"/>
      <c r="S7" s="1" t="s">
        <v>223</v>
      </c>
      <c r="U7" s="10"/>
      <c r="AC7" s="10"/>
    </row>
    <row r="8" spans="1:37" x14ac:dyDescent="0.25">
      <c r="A8" s="10" t="s">
        <v>390</v>
      </c>
      <c r="B8" s="10">
        <v>2164</v>
      </c>
      <c r="D8" s="10" t="s">
        <v>391</v>
      </c>
      <c r="E8" s="10" t="s">
        <v>392</v>
      </c>
      <c r="F8" s="10" t="s">
        <v>215</v>
      </c>
      <c r="G8" s="10" t="s">
        <v>393</v>
      </c>
      <c r="H8" s="10" t="s">
        <v>22</v>
      </c>
      <c r="I8" s="10" t="s">
        <v>22</v>
      </c>
      <c r="J8" s="10" t="s">
        <v>22</v>
      </c>
      <c r="K8" s="10" t="s">
        <v>22</v>
      </c>
      <c r="L8" s="10" t="s">
        <v>25</v>
      </c>
      <c r="M8" s="10" t="s">
        <v>206</v>
      </c>
      <c r="N8" s="10" t="s">
        <v>25</v>
      </c>
      <c r="O8" s="10" t="s">
        <v>25</v>
      </c>
      <c r="P8" s="10" t="s">
        <v>210</v>
      </c>
      <c r="Q8" s="10" t="s">
        <v>394</v>
      </c>
      <c r="R8" s="10" t="s">
        <v>395</v>
      </c>
      <c r="S8" s="10" t="s">
        <v>396</v>
      </c>
      <c r="U8" s="10"/>
      <c r="AC8" s="10"/>
    </row>
    <row r="9" spans="1:37" x14ac:dyDescent="0.25">
      <c r="A9" s="10" t="s">
        <v>390</v>
      </c>
      <c r="B9" s="10">
        <v>292</v>
      </c>
      <c r="D9" s="10" t="s">
        <v>391</v>
      </c>
      <c r="E9" s="10" t="s">
        <v>397</v>
      </c>
      <c r="F9" s="10" t="s">
        <v>392</v>
      </c>
      <c r="G9" s="10" t="s">
        <v>200</v>
      </c>
      <c r="H9" s="10" t="s">
        <v>22</v>
      </c>
      <c r="I9" s="10" t="s">
        <v>22</v>
      </c>
      <c r="J9" s="10" t="s">
        <v>22</v>
      </c>
      <c r="K9" s="10" t="s">
        <v>25</v>
      </c>
      <c r="L9" s="10" t="s">
        <v>25</v>
      </c>
      <c r="M9" s="10" t="s">
        <v>206</v>
      </c>
      <c r="N9" s="10" t="s">
        <v>22</v>
      </c>
      <c r="O9" s="10" t="s">
        <v>25</v>
      </c>
      <c r="P9" s="10"/>
      <c r="Q9" s="10"/>
      <c r="R9" s="10"/>
      <c r="S9" s="10" t="s">
        <v>398</v>
      </c>
      <c r="U9" s="10"/>
      <c r="AC9" s="10"/>
    </row>
    <row r="10" spans="1:37" x14ac:dyDescent="0.25">
      <c r="A10" s="10" t="s">
        <v>390</v>
      </c>
      <c r="B10" s="10">
        <v>525</v>
      </c>
      <c r="D10" s="10" t="s">
        <v>391</v>
      </c>
      <c r="E10" s="10" t="s">
        <v>392</v>
      </c>
      <c r="F10" s="10" t="s">
        <v>199</v>
      </c>
      <c r="G10" s="10" t="s">
        <v>393</v>
      </c>
      <c r="H10" s="10" t="s">
        <v>22</v>
      </c>
      <c r="I10" s="10" t="s">
        <v>22</v>
      </c>
      <c r="J10" s="10" t="s">
        <v>22</v>
      </c>
      <c r="K10" s="10" t="s">
        <v>22</v>
      </c>
      <c r="L10" s="10" t="s">
        <v>25</v>
      </c>
      <c r="M10" s="10" t="s">
        <v>206</v>
      </c>
      <c r="N10" s="10" t="s">
        <v>25</v>
      </c>
      <c r="O10" s="10" t="s">
        <v>22</v>
      </c>
      <c r="P10" s="10"/>
      <c r="Q10" s="10" t="s">
        <v>399</v>
      </c>
      <c r="R10" s="10" t="s">
        <v>400</v>
      </c>
      <c r="S10" s="10" t="s">
        <v>401</v>
      </c>
      <c r="U10" s="10"/>
      <c r="AC10" s="10"/>
    </row>
    <row r="11" spans="1:37" x14ac:dyDescent="0.25">
      <c r="A11" s="10" t="s">
        <v>390</v>
      </c>
      <c r="B11" s="10">
        <v>5041</v>
      </c>
      <c r="D11" s="10" t="s">
        <v>391</v>
      </c>
      <c r="E11" s="10" t="s">
        <v>198</v>
      </c>
      <c r="F11" s="10" t="s">
        <v>199</v>
      </c>
      <c r="G11" s="10" t="s">
        <v>393</v>
      </c>
      <c r="H11" s="10" t="s">
        <v>25</v>
      </c>
      <c r="I11" s="10" t="s">
        <v>22</v>
      </c>
      <c r="J11" s="10" t="s">
        <v>22</v>
      </c>
      <c r="K11" s="10" t="s">
        <v>22</v>
      </c>
      <c r="L11" s="10" t="s">
        <v>25</v>
      </c>
      <c r="M11" s="10" t="s">
        <v>206</v>
      </c>
      <c r="N11" s="10" t="s">
        <v>25</v>
      </c>
      <c r="O11" s="10" t="s">
        <v>25</v>
      </c>
      <c r="P11" s="10"/>
      <c r="Q11" s="10" t="s">
        <v>402</v>
      </c>
      <c r="R11" s="10" t="s">
        <v>403</v>
      </c>
      <c r="S11" s="10"/>
      <c r="U11" s="10"/>
      <c r="AC11" s="10"/>
    </row>
    <row r="12" spans="1:37" x14ac:dyDescent="0.25">
      <c r="A12" s="10" t="s">
        <v>390</v>
      </c>
      <c r="B12" s="10">
        <v>648</v>
      </c>
      <c r="D12" s="10" t="s">
        <v>391</v>
      </c>
      <c r="E12" s="10" t="s">
        <v>198</v>
      </c>
      <c r="F12" s="10" t="s">
        <v>199</v>
      </c>
      <c r="G12" s="10" t="s">
        <v>200</v>
      </c>
      <c r="H12" s="10" t="s">
        <v>22</v>
      </c>
      <c r="I12" s="10" t="s">
        <v>22</v>
      </c>
      <c r="J12" s="10" t="s">
        <v>22</v>
      </c>
      <c r="K12" s="10" t="s">
        <v>22</v>
      </c>
      <c r="L12" s="10" t="s">
        <v>25</v>
      </c>
      <c r="M12" s="10" t="s">
        <v>206</v>
      </c>
      <c r="N12" s="10" t="s">
        <v>25</v>
      </c>
      <c r="O12" s="10" t="s">
        <v>22</v>
      </c>
      <c r="P12" s="10"/>
      <c r="Q12" s="10"/>
      <c r="R12" s="10"/>
      <c r="S12" s="10" t="s">
        <v>404</v>
      </c>
      <c r="U12" s="10"/>
      <c r="AC12" s="10"/>
    </row>
    <row r="13" spans="1:37" x14ac:dyDescent="0.25">
      <c r="A13" s="10" t="s">
        <v>390</v>
      </c>
      <c r="B13" s="10">
        <v>4786</v>
      </c>
      <c r="D13" s="10" t="s">
        <v>391</v>
      </c>
      <c r="E13" s="10" t="s">
        <v>405</v>
      </c>
      <c r="F13" s="10" t="s">
        <v>199</v>
      </c>
      <c r="G13" s="10" t="s">
        <v>200</v>
      </c>
      <c r="H13" s="10" t="s">
        <v>22</v>
      </c>
      <c r="I13" s="10" t="s">
        <v>22</v>
      </c>
      <c r="J13" s="10" t="s">
        <v>22</v>
      </c>
      <c r="K13" s="10" t="s">
        <v>22</v>
      </c>
      <c r="L13" s="10" t="s">
        <v>25</v>
      </c>
      <c r="M13" s="10" t="s">
        <v>206</v>
      </c>
      <c r="N13" s="10" t="s">
        <v>22</v>
      </c>
      <c r="O13" s="10" t="s">
        <v>25</v>
      </c>
      <c r="P13" s="10"/>
      <c r="Q13" s="10"/>
      <c r="R13" s="10" t="s">
        <v>406</v>
      </c>
      <c r="S13" s="10"/>
      <c r="U13" s="10"/>
      <c r="AC13" s="10"/>
    </row>
    <row r="14" spans="1:37" x14ac:dyDescent="0.25">
      <c r="A14" s="10" t="s">
        <v>390</v>
      </c>
      <c r="B14" s="10">
        <v>4655</v>
      </c>
      <c r="D14" s="10" t="s">
        <v>391</v>
      </c>
      <c r="E14" s="10" t="s">
        <v>198</v>
      </c>
      <c r="F14" s="10" t="s">
        <v>392</v>
      </c>
      <c r="G14" s="10" t="s">
        <v>393</v>
      </c>
      <c r="H14" s="10" t="s">
        <v>22</v>
      </c>
      <c r="I14" s="10" t="s">
        <v>22</v>
      </c>
      <c r="J14" s="10" t="s">
        <v>22</v>
      </c>
      <c r="K14" s="10" t="s">
        <v>22</v>
      </c>
      <c r="L14" s="10" t="s">
        <v>25</v>
      </c>
      <c r="M14" s="10" t="s">
        <v>206</v>
      </c>
      <c r="N14" s="10" t="s">
        <v>25</v>
      </c>
      <c r="O14" s="10" t="s">
        <v>22</v>
      </c>
      <c r="P14" s="10" t="s">
        <v>210</v>
      </c>
      <c r="Q14" s="10"/>
      <c r="R14" s="10" t="s">
        <v>407</v>
      </c>
      <c r="S14" s="10" t="s">
        <v>408</v>
      </c>
      <c r="U14" s="10"/>
      <c r="AC14" s="10"/>
    </row>
    <row r="15" spans="1:37" x14ac:dyDescent="0.25">
      <c r="A15" s="10" t="s">
        <v>390</v>
      </c>
      <c r="B15" s="10">
        <v>4330</v>
      </c>
      <c r="D15" s="10" t="s">
        <v>391</v>
      </c>
      <c r="E15" s="10" t="s">
        <v>198</v>
      </c>
      <c r="F15" s="10" t="s">
        <v>199</v>
      </c>
      <c r="G15" s="10" t="s">
        <v>200</v>
      </c>
      <c r="H15" s="10" t="s">
        <v>22</v>
      </c>
      <c r="I15" s="10" t="s">
        <v>25</v>
      </c>
      <c r="J15" s="10" t="s">
        <v>25</v>
      </c>
      <c r="K15" s="10" t="s">
        <v>22</v>
      </c>
      <c r="L15" s="10" t="s">
        <v>25</v>
      </c>
      <c r="M15" s="10" t="s">
        <v>206</v>
      </c>
      <c r="N15" s="10" t="s">
        <v>25</v>
      </c>
      <c r="O15" s="10" t="s">
        <v>25</v>
      </c>
      <c r="P15" s="10" t="s">
        <v>210</v>
      </c>
      <c r="Q15" s="10" t="s">
        <v>409</v>
      </c>
      <c r="R15" s="10" t="s">
        <v>410</v>
      </c>
      <c r="S15" s="10"/>
      <c r="U15" s="10"/>
      <c r="AC15" s="10"/>
    </row>
    <row r="16" spans="1:37" x14ac:dyDescent="0.25">
      <c r="A16" s="10" t="s">
        <v>390</v>
      </c>
      <c r="B16" s="10">
        <v>4339</v>
      </c>
      <c r="D16" s="10" t="s">
        <v>391</v>
      </c>
      <c r="E16" s="10" t="s">
        <v>198</v>
      </c>
      <c r="F16" s="10" t="s">
        <v>215</v>
      </c>
      <c r="G16" s="10" t="s">
        <v>392</v>
      </c>
      <c r="H16" s="10" t="s">
        <v>22</v>
      </c>
      <c r="I16" s="10" t="s">
        <v>22</v>
      </c>
      <c r="J16" s="10" t="s">
        <v>22</v>
      </c>
      <c r="K16" s="10" t="s">
        <v>22</v>
      </c>
      <c r="L16" s="10" t="s">
        <v>25</v>
      </c>
      <c r="M16" s="10" t="s">
        <v>206</v>
      </c>
      <c r="N16" s="10" t="s">
        <v>22</v>
      </c>
      <c r="O16" s="10" t="s">
        <v>25</v>
      </c>
      <c r="P16" s="10" t="s">
        <v>210</v>
      </c>
      <c r="Q16" s="10" t="s">
        <v>411</v>
      </c>
      <c r="R16" s="10"/>
      <c r="S16" s="10" t="s">
        <v>412</v>
      </c>
      <c r="U16" s="10"/>
      <c r="AC16" s="10"/>
    </row>
    <row r="17" spans="1:29" x14ac:dyDescent="0.25">
      <c r="A17" s="10" t="s">
        <v>390</v>
      </c>
      <c r="B17" s="10">
        <v>167</v>
      </c>
      <c r="D17" s="10" t="s">
        <v>391</v>
      </c>
      <c r="E17" s="10" t="s">
        <v>405</v>
      </c>
      <c r="F17" s="10" t="s">
        <v>199</v>
      </c>
      <c r="G17" s="10" t="s">
        <v>200</v>
      </c>
      <c r="H17" s="10" t="s">
        <v>22</v>
      </c>
      <c r="I17" s="10" t="s">
        <v>25</v>
      </c>
      <c r="J17" s="10" t="s">
        <v>22</v>
      </c>
      <c r="K17" s="10" t="s">
        <v>22</v>
      </c>
      <c r="L17" s="10" t="s">
        <v>25</v>
      </c>
      <c r="M17" s="10" t="s">
        <v>206</v>
      </c>
      <c r="N17" s="10" t="s">
        <v>25</v>
      </c>
      <c r="O17" s="10" t="s">
        <v>22</v>
      </c>
      <c r="P17" s="10" t="s">
        <v>210</v>
      </c>
      <c r="Q17" s="10"/>
      <c r="R17" s="10"/>
      <c r="S17" s="10" t="s">
        <v>413</v>
      </c>
      <c r="U17" s="10"/>
      <c r="AC17" s="10"/>
    </row>
    <row r="18" spans="1:29" x14ac:dyDescent="0.25">
      <c r="A18" s="10" t="s">
        <v>390</v>
      </c>
      <c r="B18" s="10">
        <v>4296</v>
      </c>
      <c r="D18" s="10" t="s">
        <v>391</v>
      </c>
      <c r="E18" s="10" t="s">
        <v>198</v>
      </c>
      <c r="F18" s="10" t="s">
        <v>215</v>
      </c>
      <c r="G18" s="10" t="s">
        <v>393</v>
      </c>
      <c r="H18" s="10" t="s">
        <v>22</v>
      </c>
      <c r="I18" s="10" t="s">
        <v>22</v>
      </c>
      <c r="J18" s="10" t="s">
        <v>22</v>
      </c>
      <c r="K18" s="10" t="s">
        <v>22</v>
      </c>
      <c r="L18" s="10" t="s">
        <v>22</v>
      </c>
      <c r="M18" s="10" t="s">
        <v>206</v>
      </c>
      <c r="N18" s="10" t="s">
        <v>25</v>
      </c>
      <c r="O18" s="10" t="s">
        <v>22</v>
      </c>
      <c r="P18" s="10" t="s">
        <v>210</v>
      </c>
      <c r="Q18" s="10"/>
      <c r="R18" s="10"/>
      <c r="S18" s="10" t="s">
        <v>414</v>
      </c>
      <c r="U18" s="10"/>
      <c r="AC18" s="10"/>
    </row>
    <row r="19" spans="1:29" x14ac:dyDescent="0.25">
      <c r="A19" s="10" t="s">
        <v>390</v>
      </c>
      <c r="B19" s="10">
        <v>4256</v>
      </c>
      <c r="D19" s="10" t="s">
        <v>391</v>
      </c>
      <c r="E19" s="10" t="s">
        <v>405</v>
      </c>
      <c r="F19" s="10" t="s">
        <v>215</v>
      </c>
      <c r="G19" s="10" t="s">
        <v>200</v>
      </c>
      <c r="H19" s="10" t="s">
        <v>22</v>
      </c>
      <c r="I19" s="10" t="s">
        <v>22</v>
      </c>
      <c r="J19" s="10" t="s">
        <v>22</v>
      </c>
      <c r="K19" s="10" t="s">
        <v>22</v>
      </c>
      <c r="L19" s="10" t="s">
        <v>25</v>
      </c>
      <c r="M19" s="10" t="s">
        <v>206</v>
      </c>
      <c r="N19" s="10" t="s">
        <v>22</v>
      </c>
      <c r="O19" s="10" t="s">
        <v>22</v>
      </c>
      <c r="P19" s="10" t="s">
        <v>210</v>
      </c>
      <c r="Q19" s="10"/>
      <c r="R19" s="10" t="s">
        <v>400</v>
      </c>
      <c r="S19" s="10" t="s">
        <v>415</v>
      </c>
      <c r="U19" s="10"/>
      <c r="AC19" s="10"/>
    </row>
    <row r="20" spans="1:29" x14ac:dyDescent="0.25">
      <c r="A20" s="10" t="s">
        <v>390</v>
      </c>
      <c r="B20" s="10">
        <v>171</v>
      </c>
      <c r="D20" s="10" t="s">
        <v>391</v>
      </c>
      <c r="E20" s="10" t="s">
        <v>198</v>
      </c>
      <c r="F20" s="10" t="s">
        <v>199</v>
      </c>
      <c r="G20" s="10" t="s">
        <v>393</v>
      </c>
      <c r="H20" s="10" t="s">
        <v>25</v>
      </c>
      <c r="I20" s="10" t="s">
        <v>22</v>
      </c>
      <c r="J20" s="10" t="s">
        <v>22</v>
      </c>
      <c r="K20" s="10" t="s">
        <v>25</v>
      </c>
      <c r="L20" s="10" t="s">
        <v>25</v>
      </c>
      <c r="M20" s="10" t="s">
        <v>206</v>
      </c>
      <c r="N20" s="10" t="s">
        <v>25</v>
      </c>
      <c r="O20" s="10" t="s">
        <v>25</v>
      </c>
      <c r="P20" s="10" t="s">
        <v>210</v>
      </c>
      <c r="Q20" s="10" t="s">
        <v>416</v>
      </c>
      <c r="R20" s="10" t="s">
        <v>417</v>
      </c>
      <c r="S20" s="10"/>
      <c r="U20" s="10"/>
      <c r="AC20" s="10"/>
    </row>
    <row r="21" spans="1:29" x14ac:dyDescent="0.25">
      <c r="A21" s="10" t="s">
        <v>390</v>
      </c>
      <c r="D21" s="10" t="s">
        <v>391</v>
      </c>
      <c r="H21" s="10" t="s">
        <v>25</v>
      </c>
      <c r="I21" s="10" t="s">
        <v>25</v>
      </c>
      <c r="J21" s="10" t="s">
        <v>25</v>
      </c>
      <c r="K21" s="10" t="s">
        <v>25</v>
      </c>
      <c r="L21" s="10" t="s">
        <v>25</v>
      </c>
      <c r="N21" s="10" t="s">
        <v>25</v>
      </c>
      <c r="O21" s="10" t="s">
        <v>25</v>
      </c>
      <c r="P21" s="10"/>
      <c r="Q21" s="10"/>
      <c r="R21" s="10"/>
      <c r="S21" s="10"/>
      <c r="U21" s="10"/>
      <c r="AC21" s="10"/>
    </row>
    <row r="22" spans="1:29" x14ac:dyDescent="0.25">
      <c r="A22" s="10" t="s">
        <v>390</v>
      </c>
      <c r="B22" s="10">
        <v>4213</v>
      </c>
      <c r="D22" s="10" t="s">
        <v>391</v>
      </c>
      <c r="E22" s="10" t="s">
        <v>405</v>
      </c>
      <c r="F22" s="10" t="s">
        <v>199</v>
      </c>
      <c r="G22" s="10" t="s">
        <v>200</v>
      </c>
      <c r="H22" s="10" t="s">
        <v>22</v>
      </c>
      <c r="I22" s="10" t="s">
        <v>25</v>
      </c>
      <c r="J22" s="10" t="s">
        <v>22</v>
      </c>
      <c r="K22" s="10" t="s">
        <v>25</v>
      </c>
      <c r="L22" s="10" t="s">
        <v>25</v>
      </c>
      <c r="M22" s="10" t="s">
        <v>206</v>
      </c>
      <c r="N22" s="10" t="s">
        <v>22</v>
      </c>
      <c r="O22" s="10" t="s">
        <v>22</v>
      </c>
      <c r="P22" s="10" t="s">
        <v>210</v>
      </c>
      <c r="Q22" s="10"/>
      <c r="R22" s="10"/>
      <c r="S22" s="10"/>
      <c r="U22" s="10"/>
      <c r="AC22" s="10"/>
    </row>
    <row r="23" spans="1:29" x14ac:dyDescent="0.25">
      <c r="A23" s="10" t="s">
        <v>390</v>
      </c>
      <c r="B23" s="10">
        <v>2704</v>
      </c>
      <c r="D23" s="10" t="s">
        <v>391</v>
      </c>
      <c r="E23" s="10" t="s">
        <v>392</v>
      </c>
      <c r="F23" s="10" t="s">
        <v>199</v>
      </c>
      <c r="G23" s="10" t="s">
        <v>393</v>
      </c>
      <c r="H23" s="10" t="s">
        <v>22</v>
      </c>
      <c r="I23" s="10" t="s">
        <v>25</v>
      </c>
      <c r="J23" s="10" t="s">
        <v>22</v>
      </c>
      <c r="K23" s="10" t="s">
        <v>25</v>
      </c>
      <c r="L23" s="10" t="s">
        <v>25</v>
      </c>
      <c r="M23" s="10" t="s">
        <v>206</v>
      </c>
      <c r="N23" s="10" t="s">
        <v>25</v>
      </c>
      <c r="O23" s="10" t="s">
        <v>25</v>
      </c>
      <c r="P23" s="10" t="s">
        <v>210</v>
      </c>
      <c r="Q23" s="10" t="s">
        <v>418</v>
      </c>
      <c r="R23" s="10"/>
      <c r="S23" s="10"/>
      <c r="U23" s="10"/>
      <c r="AC23" s="10"/>
    </row>
    <row r="24" spans="1:29" x14ac:dyDescent="0.25">
      <c r="A24" s="10" t="s">
        <v>390</v>
      </c>
      <c r="B24" s="10">
        <v>967</v>
      </c>
      <c r="D24" s="10" t="s">
        <v>391</v>
      </c>
      <c r="E24" s="10" t="s">
        <v>392</v>
      </c>
      <c r="F24" s="10" t="s">
        <v>215</v>
      </c>
      <c r="G24" s="10" t="s">
        <v>393</v>
      </c>
      <c r="H24" s="10" t="s">
        <v>22</v>
      </c>
      <c r="I24" s="10" t="s">
        <v>25</v>
      </c>
      <c r="J24" s="10" t="s">
        <v>22</v>
      </c>
      <c r="K24" s="10" t="s">
        <v>22</v>
      </c>
      <c r="L24" s="10" t="s">
        <v>25</v>
      </c>
      <c r="M24" s="10" t="s">
        <v>206</v>
      </c>
      <c r="N24" s="10" t="s">
        <v>25</v>
      </c>
      <c r="O24" s="10" t="s">
        <v>25</v>
      </c>
      <c r="P24" s="10" t="s">
        <v>210</v>
      </c>
      <c r="Q24" s="10" t="s">
        <v>419</v>
      </c>
      <c r="R24" s="10" t="s">
        <v>400</v>
      </c>
      <c r="S24" s="10" t="s">
        <v>420</v>
      </c>
      <c r="U24" s="10"/>
      <c r="AC24" s="10"/>
    </row>
    <row r="25" spans="1:29" x14ac:dyDescent="0.25">
      <c r="A25" s="10" t="s">
        <v>390</v>
      </c>
      <c r="B25" s="10">
        <v>1091</v>
      </c>
      <c r="D25" s="10" t="s">
        <v>391</v>
      </c>
      <c r="E25" s="10" t="s">
        <v>405</v>
      </c>
      <c r="F25" s="10" t="s">
        <v>199</v>
      </c>
      <c r="G25" s="10" t="s">
        <v>200</v>
      </c>
      <c r="H25" s="10" t="s">
        <v>25</v>
      </c>
      <c r="I25" s="10" t="s">
        <v>22</v>
      </c>
      <c r="J25" s="10" t="s">
        <v>22</v>
      </c>
      <c r="K25" s="10" t="s">
        <v>25</v>
      </c>
      <c r="L25" s="10" t="s">
        <v>25</v>
      </c>
      <c r="M25" s="10" t="s">
        <v>206</v>
      </c>
      <c r="N25" s="10" t="s">
        <v>25</v>
      </c>
      <c r="O25" s="10" t="s">
        <v>25</v>
      </c>
      <c r="P25" s="10" t="s">
        <v>210</v>
      </c>
      <c r="Q25" s="10"/>
      <c r="R25" s="10"/>
      <c r="S25" s="10" t="s">
        <v>421</v>
      </c>
      <c r="U25" s="10"/>
      <c r="AC25" s="10"/>
    </row>
    <row r="26" spans="1:29" x14ac:dyDescent="0.25">
      <c r="A26" s="10" t="s">
        <v>390</v>
      </c>
      <c r="D26" s="10" t="s">
        <v>391</v>
      </c>
      <c r="E26" s="10" t="s">
        <v>198</v>
      </c>
      <c r="F26" s="10" t="s">
        <v>215</v>
      </c>
      <c r="G26" s="10" t="s">
        <v>393</v>
      </c>
      <c r="H26" s="10" t="s">
        <v>22</v>
      </c>
      <c r="I26" s="10" t="s">
        <v>22</v>
      </c>
      <c r="J26" s="10" t="s">
        <v>22</v>
      </c>
      <c r="K26" s="10" t="s">
        <v>22</v>
      </c>
      <c r="L26" s="10" t="s">
        <v>25</v>
      </c>
      <c r="M26" s="10" t="s">
        <v>206</v>
      </c>
      <c r="N26" s="10" t="s">
        <v>25</v>
      </c>
      <c r="O26" s="10" t="s">
        <v>22</v>
      </c>
      <c r="P26" s="10" t="s">
        <v>210</v>
      </c>
      <c r="Q26" s="10" t="s">
        <v>422</v>
      </c>
      <c r="R26" s="10"/>
      <c r="S26" s="10" t="s">
        <v>423</v>
      </c>
      <c r="U26" s="10"/>
      <c r="AC26" s="10"/>
    </row>
    <row r="27" spans="1:29" x14ac:dyDescent="0.25">
      <c r="A27" s="10" t="s">
        <v>390</v>
      </c>
      <c r="B27" s="10">
        <v>3284</v>
      </c>
      <c r="D27" s="10" t="s">
        <v>391</v>
      </c>
      <c r="E27" s="10" t="s">
        <v>198</v>
      </c>
      <c r="F27" s="10" t="s">
        <v>215</v>
      </c>
      <c r="G27" s="10" t="s">
        <v>219</v>
      </c>
      <c r="H27" s="10" t="s">
        <v>22</v>
      </c>
      <c r="I27" s="10" t="s">
        <v>22</v>
      </c>
      <c r="J27" s="10" t="s">
        <v>22</v>
      </c>
      <c r="K27" s="10" t="s">
        <v>22</v>
      </c>
      <c r="L27" s="10" t="s">
        <v>25</v>
      </c>
      <c r="M27" s="10" t="s">
        <v>206</v>
      </c>
      <c r="N27" s="10" t="s">
        <v>22</v>
      </c>
      <c r="O27" s="10" t="s">
        <v>22</v>
      </c>
      <c r="P27" s="10" t="s">
        <v>210</v>
      </c>
      <c r="Q27" s="10"/>
      <c r="R27" s="10"/>
      <c r="S27" s="10" t="s">
        <v>424</v>
      </c>
      <c r="U27" s="10"/>
      <c r="AC27" s="10"/>
    </row>
    <row r="28" spans="1:29" x14ac:dyDescent="0.25">
      <c r="A28" s="10" t="s">
        <v>390</v>
      </c>
      <c r="B28" s="10">
        <v>2094</v>
      </c>
      <c r="D28" s="10" t="s">
        <v>391</v>
      </c>
      <c r="E28" s="10" t="s">
        <v>198</v>
      </c>
      <c r="F28" s="10" t="s">
        <v>215</v>
      </c>
      <c r="G28" s="10" t="s">
        <v>200</v>
      </c>
      <c r="H28" s="10" t="s">
        <v>22</v>
      </c>
      <c r="I28" s="10" t="s">
        <v>22</v>
      </c>
      <c r="J28" s="10" t="s">
        <v>22</v>
      </c>
      <c r="K28" s="10" t="s">
        <v>22</v>
      </c>
      <c r="L28" s="10" t="s">
        <v>25</v>
      </c>
      <c r="M28" s="10" t="s">
        <v>206</v>
      </c>
      <c r="N28" s="10" t="s">
        <v>25</v>
      </c>
      <c r="O28" s="10" t="s">
        <v>25</v>
      </c>
      <c r="P28" s="10" t="s">
        <v>210</v>
      </c>
      <c r="Q28" s="10"/>
      <c r="R28" s="10" t="s">
        <v>425</v>
      </c>
      <c r="S28" s="10" t="s">
        <v>426</v>
      </c>
      <c r="U28" s="10"/>
      <c r="AC28" s="10"/>
    </row>
    <row r="29" spans="1:29" x14ac:dyDescent="0.25">
      <c r="A29" s="10" t="s">
        <v>390</v>
      </c>
      <c r="B29" s="10">
        <v>1208</v>
      </c>
      <c r="D29" s="10" t="s">
        <v>391</v>
      </c>
      <c r="E29" s="10" t="s">
        <v>405</v>
      </c>
      <c r="F29" s="10" t="s">
        <v>199</v>
      </c>
      <c r="G29" s="10" t="s">
        <v>200</v>
      </c>
      <c r="H29" s="10" t="s">
        <v>22</v>
      </c>
      <c r="I29" s="10" t="s">
        <v>22</v>
      </c>
      <c r="J29" s="10" t="s">
        <v>22</v>
      </c>
      <c r="K29" s="10" t="s">
        <v>22</v>
      </c>
      <c r="L29" s="10" t="s">
        <v>25</v>
      </c>
      <c r="M29" s="10" t="s">
        <v>206</v>
      </c>
      <c r="N29" s="10" t="s">
        <v>25</v>
      </c>
      <c r="O29" s="10" t="s">
        <v>25</v>
      </c>
      <c r="P29" s="10"/>
      <c r="Q29" s="10"/>
      <c r="R29" s="10"/>
      <c r="S29" s="10"/>
      <c r="U29" s="10"/>
      <c r="AC29" s="10"/>
    </row>
    <row r="30" spans="1:29" x14ac:dyDescent="0.25">
      <c r="A30" s="10" t="s">
        <v>390</v>
      </c>
      <c r="B30" s="10">
        <v>3352</v>
      </c>
      <c r="D30" s="10" t="s">
        <v>391</v>
      </c>
      <c r="E30" s="10" t="s">
        <v>392</v>
      </c>
      <c r="F30" s="10" t="s">
        <v>215</v>
      </c>
      <c r="G30" s="10" t="s">
        <v>393</v>
      </c>
      <c r="H30" s="10" t="s">
        <v>22</v>
      </c>
      <c r="I30" s="10" t="s">
        <v>25</v>
      </c>
      <c r="J30" s="10" t="s">
        <v>22</v>
      </c>
      <c r="K30" s="10" t="s">
        <v>25</v>
      </c>
      <c r="L30" s="10" t="s">
        <v>25</v>
      </c>
      <c r="M30" s="10" t="s">
        <v>206</v>
      </c>
      <c r="N30" s="10" t="s">
        <v>25</v>
      </c>
      <c r="O30" s="10" t="s">
        <v>22</v>
      </c>
      <c r="P30" s="10" t="s">
        <v>210</v>
      </c>
      <c r="Q30" s="10" t="s">
        <v>427</v>
      </c>
      <c r="R30" s="10" t="s">
        <v>428</v>
      </c>
      <c r="S30" s="10" t="s">
        <v>426</v>
      </c>
      <c r="U30" s="10"/>
      <c r="AC30" s="10"/>
    </row>
    <row r="31" spans="1:29" x14ac:dyDescent="0.25">
      <c r="A31" s="10" t="s">
        <v>390</v>
      </c>
      <c r="B31" s="10">
        <v>4143</v>
      </c>
      <c r="D31" s="10" t="s">
        <v>391</v>
      </c>
      <c r="E31" s="10" t="s">
        <v>214</v>
      </c>
      <c r="F31" s="10" t="s">
        <v>215</v>
      </c>
      <c r="G31" s="10" t="s">
        <v>200</v>
      </c>
      <c r="H31" s="10" t="s">
        <v>22</v>
      </c>
      <c r="I31" s="10" t="s">
        <v>22</v>
      </c>
      <c r="J31" s="10" t="s">
        <v>22</v>
      </c>
      <c r="K31" s="10" t="s">
        <v>22</v>
      </c>
      <c r="L31" s="10" t="s">
        <v>25</v>
      </c>
      <c r="M31" s="10" t="s">
        <v>206</v>
      </c>
      <c r="N31" s="10" t="s">
        <v>22</v>
      </c>
      <c r="O31" s="10" t="s">
        <v>22</v>
      </c>
      <c r="P31" s="10" t="s">
        <v>210</v>
      </c>
      <c r="Q31" s="10" t="s">
        <v>429</v>
      </c>
      <c r="R31" s="10" t="s">
        <v>430</v>
      </c>
      <c r="S31" s="10" t="s">
        <v>426</v>
      </c>
      <c r="U31" s="10"/>
      <c r="AC31" s="10"/>
    </row>
    <row r="32" spans="1:29" x14ac:dyDescent="0.25">
      <c r="A32" s="10" t="s">
        <v>390</v>
      </c>
      <c r="B32" s="10">
        <v>1288</v>
      </c>
      <c r="D32" s="10" t="s">
        <v>391</v>
      </c>
      <c r="E32" s="10" t="s">
        <v>405</v>
      </c>
      <c r="F32" s="10" t="s">
        <v>199</v>
      </c>
      <c r="G32" s="10" t="s">
        <v>200</v>
      </c>
      <c r="H32" s="10" t="s">
        <v>25</v>
      </c>
      <c r="I32" s="10" t="s">
        <v>22</v>
      </c>
      <c r="J32" s="10" t="s">
        <v>22</v>
      </c>
      <c r="K32" s="10" t="s">
        <v>25</v>
      </c>
      <c r="L32" s="10" t="s">
        <v>25</v>
      </c>
      <c r="M32" s="10" t="s">
        <v>206</v>
      </c>
      <c r="N32" s="10" t="s">
        <v>25</v>
      </c>
      <c r="O32" s="10" t="s">
        <v>22</v>
      </c>
      <c r="P32" s="10"/>
      <c r="Q32" s="10" t="s">
        <v>431</v>
      </c>
      <c r="R32" s="10"/>
      <c r="S32" s="10" t="s">
        <v>432</v>
      </c>
      <c r="U32" s="10"/>
      <c r="AC32" s="10"/>
    </row>
    <row r="33" spans="1:29" x14ac:dyDescent="0.25">
      <c r="A33" s="10" t="s">
        <v>390</v>
      </c>
      <c r="B33" s="10">
        <v>4196</v>
      </c>
      <c r="D33" s="10" t="s">
        <v>391</v>
      </c>
      <c r="E33" s="10" t="s">
        <v>405</v>
      </c>
      <c r="F33" s="10" t="s">
        <v>199</v>
      </c>
      <c r="G33" s="10" t="s">
        <v>200</v>
      </c>
      <c r="H33" s="10" t="s">
        <v>22</v>
      </c>
      <c r="I33" s="10" t="s">
        <v>25</v>
      </c>
      <c r="J33" s="10" t="s">
        <v>22</v>
      </c>
      <c r="K33" s="10" t="s">
        <v>25</v>
      </c>
      <c r="L33" s="10" t="s">
        <v>25</v>
      </c>
      <c r="M33" s="10" t="s">
        <v>206</v>
      </c>
      <c r="N33" s="10" t="s">
        <v>25</v>
      </c>
      <c r="O33" s="10" t="s">
        <v>25</v>
      </c>
      <c r="P33" s="10"/>
      <c r="Q33" s="10"/>
      <c r="R33" s="10" t="s">
        <v>433</v>
      </c>
      <c r="S33" s="10" t="s">
        <v>434</v>
      </c>
      <c r="U33" s="10"/>
      <c r="AC33" s="10"/>
    </row>
    <row r="34" spans="1:29" x14ac:dyDescent="0.25">
      <c r="A34" s="10" t="s">
        <v>390</v>
      </c>
      <c r="B34" s="10">
        <v>2040</v>
      </c>
      <c r="D34" s="10" t="s">
        <v>391</v>
      </c>
      <c r="E34" s="10" t="s">
        <v>405</v>
      </c>
      <c r="F34" s="10" t="s">
        <v>199</v>
      </c>
      <c r="G34" s="10" t="s">
        <v>200</v>
      </c>
      <c r="H34" s="10" t="s">
        <v>22</v>
      </c>
      <c r="I34" s="10" t="s">
        <v>22</v>
      </c>
      <c r="J34" s="10" t="s">
        <v>22</v>
      </c>
      <c r="K34" s="10" t="s">
        <v>22</v>
      </c>
      <c r="L34" s="10" t="s">
        <v>25</v>
      </c>
      <c r="M34" s="10" t="s">
        <v>206</v>
      </c>
      <c r="N34" s="10" t="s">
        <v>22</v>
      </c>
      <c r="O34" s="10" t="s">
        <v>25</v>
      </c>
      <c r="P34" s="10"/>
      <c r="Q34" s="10"/>
      <c r="R34" s="10"/>
      <c r="S34" s="10" t="s">
        <v>435</v>
      </c>
      <c r="U34" s="10"/>
      <c r="AC34" s="10"/>
    </row>
    <row r="35" spans="1:29" x14ac:dyDescent="0.25">
      <c r="A35" s="10" t="s">
        <v>390</v>
      </c>
      <c r="B35" s="10">
        <v>4212</v>
      </c>
      <c r="D35" s="10" t="s">
        <v>391</v>
      </c>
      <c r="E35" s="10" t="s">
        <v>198</v>
      </c>
      <c r="F35" s="10" t="s">
        <v>199</v>
      </c>
      <c r="G35" s="10" t="s">
        <v>393</v>
      </c>
      <c r="H35" s="10" t="s">
        <v>22</v>
      </c>
      <c r="I35" s="10" t="s">
        <v>25</v>
      </c>
      <c r="J35" s="10" t="s">
        <v>22</v>
      </c>
      <c r="K35" s="10" t="s">
        <v>25</v>
      </c>
      <c r="L35" s="10" t="s">
        <v>25</v>
      </c>
      <c r="M35" s="10" t="s">
        <v>206</v>
      </c>
      <c r="N35" s="10" t="s">
        <v>25</v>
      </c>
      <c r="O35" s="10" t="s">
        <v>25</v>
      </c>
      <c r="P35" s="10"/>
      <c r="Q35" s="10"/>
      <c r="R35" s="10" t="s">
        <v>436</v>
      </c>
      <c r="S35" s="10" t="s">
        <v>437</v>
      </c>
      <c r="U35" s="10"/>
      <c r="AC35" s="10"/>
    </row>
    <row r="36" spans="1:29" x14ac:dyDescent="0.25">
      <c r="A36" s="10" t="s">
        <v>390</v>
      </c>
      <c r="B36" s="10">
        <v>1739</v>
      </c>
      <c r="D36" s="10" t="s">
        <v>391</v>
      </c>
      <c r="E36" s="10" t="s">
        <v>405</v>
      </c>
      <c r="F36" s="10" t="s">
        <v>392</v>
      </c>
      <c r="G36" s="10" t="s">
        <v>200</v>
      </c>
      <c r="H36" s="10" t="s">
        <v>22</v>
      </c>
      <c r="I36" s="10" t="s">
        <v>25</v>
      </c>
      <c r="J36" s="10" t="s">
        <v>25</v>
      </c>
      <c r="K36" s="10" t="s">
        <v>22</v>
      </c>
      <c r="L36" s="10" t="s">
        <v>25</v>
      </c>
      <c r="M36" s="10" t="s">
        <v>206</v>
      </c>
      <c r="N36" s="10" t="s">
        <v>25</v>
      </c>
      <c r="O36" s="10" t="s">
        <v>25</v>
      </c>
      <c r="P36" s="10"/>
      <c r="Q36" s="10" t="s">
        <v>438</v>
      </c>
      <c r="R36" s="10"/>
      <c r="S36" s="10" t="s">
        <v>439</v>
      </c>
      <c r="U36" s="10"/>
      <c r="AC36" s="10"/>
    </row>
    <row r="37" spans="1:29" x14ac:dyDescent="0.25">
      <c r="A37" s="10" t="s">
        <v>390</v>
      </c>
      <c r="B37" s="10">
        <v>2039</v>
      </c>
      <c r="D37" s="10" t="s">
        <v>391</v>
      </c>
      <c r="E37" s="10" t="s">
        <v>392</v>
      </c>
      <c r="F37" s="10" t="s">
        <v>199</v>
      </c>
      <c r="G37" s="10" t="s">
        <v>200</v>
      </c>
      <c r="H37" s="10" t="s">
        <v>22</v>
      </c>
      <c r="I37" s="10" t="s">
        <v>22</v>
      </c>
      <c r="J37" s="10" t="s">
        <v>22</v>
      </c>
      <c r="K37" s="10" t="s">
        <v>22</v>
      </c>
      <c r="L37" s="10" t="s">
        <v>25</v>
      </c>
      <c r="M37" s="10" t="s">
        <v>206</v>
      </c>
      <c r="N37" s="10" t="s">
        <v>25</v>
      </c>
      <c r="O37" s="10" t="s">
        <v>22</v>
      </c>
      <c r="P37" s="10"/>
      <c r="Q37" s="10" t="s">
        <v>440</v>
      </c>
      <c r="R37" s="10"/>
      <c r="S37" s="10"/>
      <c r="U37" s="10"/>
      <c r="AC37" s="10"/>
    </row>
    <row r="38" spans="1:29" x14ac:dyDescent="0.25">
      <c r="A38" s="10" t="s">
        <v>390</v>
      </c>
      <c r="D38" s="10" t="s">
        <v>391</v>
      </c>
      <c r="H38" s="10" t="s">
        <v>25</v>
      </c>
      <c r="I38" s="10" t="s">
        <v>25</v>
      </c>
      <c r="J38" s="10" t="s">
        <v>25</v>
      </c>
      <c r="K38" s="10" t="s">
        <v>25</v>
      </c>
      <c r="L38" s="10" t="s">
        <v>25</v>
      </c>
      <c r="N38" s="10" t="s">
        <v>25</v>
      </c>
      <c r="O38" s="10" t="s">
        <v>25</v>
      </c>
      <c r="P38" s="10"/>
      <c r="Q38" s="10"/>
      <c r="R38" s="10"/>
      <c r="S38" s="10"/>
      <c r="U38" s="10"/>
      <c r="AC38" s="10"/>
    </row>
    <row r="39" spans="1:29" x14ac:dyDescent="0.25">
      <c r="A39" s="10" t="s">
        <v>390</v>
      </c>
      <c r="B39" s="10">
        <v>2022</v>
      </c>
      <c r="D39" s="10" t="s">
        <v>391</v>
      </c>
      <c r="E39" s="10" t="s">
        <v>405</v>
      </c>
      <c r="F39" s="10" t="s">
        <v>199</v>
      </c>
      <c r="G39" s="10" t="s">
        <v>200</v>
      </c>
      <c r="H39" s="10" t="s">
        <v>22</v>
      </c>
      <c r="I39" s="10" t="s">
        <v>22</v>
      </c>
      <c r="J39" s="10" t="s">
        <v>22</v>
      </c>
      <c r="K39" s="10" t="s">
        <v>22</v>
      </c>
      <c r="L39" s="10" t="s">
        <v>25</v>
      </c>
      <c r="M39" s="10" t="s">
        <v>206</v>
      </c>
      <c r="N39" s="10" t="s">
        <v>25</v>
      </c>
      <c r="O39" s="10" t="s">
        <v>25</v>
      </c>
      <c r="P39" s="10" t="s">
        <v>441</v>
      </c>
      <c r="Q39" s="10"/>
      <c r="R39" s="10" t="s">
        <v>442</v>
      </c>
      <c r="S39" s="10" t="s">
        <v>443</v>
      </c>
      <c r="T39" s="10" t="s">
        <v>444</v>
      </c>
      <c r="U39" s="10"/>
      <c r="AC39" s="10"/>
    </row>
    <row r="40" spans="1:29" x14ac:dyDescent="0.25">
      <c r="A40" s="10" t="s">
        <v>390</v>
      </c>
      <c r="B40" s="10">
        <v>2081</v>
      </c>
      <c r="D40" s="10" t="s">
        <v>391</v>
      </c>
      <c r="E40" s="10" t="s">
        <v>198</v>
      </c>
      <c r="F40" s="10" t="s">
        <v>215</v>
      </c>
      <c r="G40" s="10" t="s">
        <v>393</v>
      </c>
      <c r="H40" s="10" t="s">
        <v>22</v>
      </c>
      <c r="I40" s="10" t="s">
        <v>25</v>
      </c>
      <c r="J40" s="10" t="s">
        <v>22</v>
      </c>
      <c r="K40" s="10" t="s">
        <v>22</v>
      </c>
      <c r="L40" s="10" t="s">
        <v>25</v>
      </c>
      <c r="M40" s="10" t="s">
        <v>206</v>
      </c>
      <c r="N40" s="10" t="s">
        <v>22</v>
      </c>
      <c r="O40" s="10" t="s">
        <v>22</v>
      </c>
      <c r="P40" s="10" t="s">
        <v>210</v>
      </c>
      <c r="Q40" s="10" t="s">
        <v>445</v>
      </c>
      <c r="R40" s="10"/>
      <c r="S40" s="10" t="s">
        <v>446</v>
      </c>
      <c r="U40" s="10"/>
      <c r="AC40" s="10"/>
    </row>
    <row r="41" spans="1:29" x14ac:dyDescent="0.25">
      <c r="A41" s="10" t="s">
        <v>390</v>
      </c>
      <c r="B41" s="10">
        <v>1986</v>
      </c>
      <c r="D41" s="10" t="s">
        <v>391</v>
      </c>
      <c r="E41" s="10" t="s">
        <v>198</v>
      </c>
      <c r="F41" s="10" t="s">
        <v>199</v>
      </c>
      <c r="G41" s="10" t="s">
        <v>219</v>
      </c>
      <c r="H41" s="10" t="s">
        <v>22</v>
      </c>
      <c r="I41" s="10" t="s">
        <v>22</v>
      </c>
      <c r="J41" s="10" t="s">
        <v>22</v>
      </c>
      <c r="K41" s="10" t="s">
        <v>22</v>
      </c>
      <c r="L41" s="10" t="s">
        <v>25</v>
      </c>
      <c r="M41" s="10" t="s">
        <v>206</v>
      </c>
      <c r="N41" s="10" t="s">
        <v>25</v>
      </c>
      <c r="O41" s="10" t="s">
        <v>22</v>
      </c>
      <c r="P41" s="10"/>
      <c r="Q41" s="10" t="s">
        <v>447</v>
      </c>
      <c r="R41" s="10" t="s">
        <v>448</v>
      </c>
      <c r="S41" s="10"/>
      <c r="T41" s="10" t="s">
        <v>449</v>
      </c>
      <c r="U41" s="10"/>
      <c r="AC41" s="10"/>
    </row>
    <row r="42" spans="1:29" x14ac:dyDescent="0.25">
      <c r="A42" s="10" t="s">
        <v>390</v>
      </c>
      <c r="B42" s="10">
        <v>2194</v>
      </c>
      <c r="D42" s="10" t="s">
        <v>391</v>
      </c>
      <c r="E42" s="10" t="s">
        <v>405</v>
      </c>
      <c r="F42" s="10" t="s">
        <v>199</v>
      </c>
      <c r="G42" s="10" t="s">
        <v>200</v>
      </c>
      <c r="H42" s="10" t="s">
        <v>22</v>
      </c>
      <c r="I42" s="10" t="s">
        <v>25</v>
      </c>
      <c r="J42" s="10" t="s">
        <v>22</v>
      </c>
      <c r="K42" s="10" t="s">
        <v>22</v>
      </c>
      <c r="L42" s="10" t="s">
        <v>25</v>
      </c>
      <c r="M42" s="10" t="s">
        <v>206</v>
      </c>
      <c r="N42" s="10" t="s">
        <v>25</v>
      </c>
      <c r="O42" s="10" t="s">
        <v>25</v>
      </c>
      <c r="P42" s="10"/>
      <c r="Q42" s="10"/>
      <c r="R42" s="10"/>
      <c r="S42" s="10" t="s">
        <v>450</v>
      </c>
      <c r="T42" s="10" t="s">
        <v>451</v>
      </c>
      <c r="U42" s="10"/>
      <c r="AC42" s="10"/>
    </row>
    <row r="43" spans="1:29" x14ac:dyDescent="0.25">
      <c r="A43" s="10" t="s">
        <v>390</v>
      </c>
      <c r="B43" s="10">
        <v>1806</v>
      </c>
      <c r="D43" s="10" t="s">
        <v>391</v>
      </c>
      <c r="E43" s="10" t="s">
        <v>198</v>
      </c>
      <c r="F43" s="10" t="s">
        <v>215</v>
      </c>
      <c r="G43" s="10" t="s">
        <v>219</v>
      </c>
      <c r="H43" s="10" t="s">
        <v>22</v>
      </c>
      <c r="I43" s="10" t="s">
        <v>25</v>
      </c>
      <c r="J43" s="10" t="s">
        <v>22</v>
      </c>
      <c r="K43" s="10" t="s">
        <v>25</v>
      </c>
      <c r="L43" s="10" t="s">
        <v>25</v>
      </c>
      <c r="N43" s="10" t="s">
        <v>25</v>
      </c>
      <c r="O43" s="10" t="s">
        <v>25</v>
      </c>
      <c r="P43" s="10" t="s">
        <v>210</v>
      </c>
      <c r="Q43" s="10" t="s">
        <v>452</v>
      </c>
      <c r="R43" s="10"/>
      <c r="S43" s="10"/>
      <c r="U43" s="10"/>
      <c r="AC43" s="10"/>
    </row>
    <row r="44" spans="1:29" x14ac:dyDescent="0.25">
      <c r="A44" s="10" t="s">
        <v>390</v>
      </c>
      <c r="B44" s="10">
        <v>1764</v>
      </c>
      <c r="D44" s="10" t="s">
        <v>391</v>
      </c>
      <c r="E44" s="10" t="s">
        <v>405</v>
      </c>
      <c r="F44" s="10" t="s">
        <v>199</v>
      </c>
      <c r="G44" s="10" t="s">
        <v>200</v>
      </c>
      <c r="H44" s="10" t="s">
        <v>22</v>
      </c>
      <c r="I44" s="10" t="s">
        <v>22</v>
      </c>
      <c r="J44" s="10" t="s">
        <v>22</v>
      </c>
      <c r="K44" s="10" t="s">
        <v>22</v>
      </c>
      <c r="L44" s="10" t="s">
        <v>25</v>
      </c>
      <c r="M44" s="10" t="s">
        <v>206</v>
      </c>
      <c r="N44" s="10" t="s">
        <v>22</v>
      </c>
      <c r="O44" s="10" t="s">
        <v>25</v>
      </c>
      <c r="P44" s="10"/>
      <c r="Q44" s="10"/>
      <c r="R44" s="10"/>
      <c r="S44" s="10" t="s">
        <v>453</v>
      </c>
      <c r="U44" s="10"/>
      <c r="AC44" s="10"/>
    </row>
    <row r="45" spans="1:29" x14ac:dyDescent="0.25">
      <c r="A45" s="10" t="s">
        <v>390</v>
      </c>
      <c r="B45" s="10">
        <v>2451</v>
      </c>
      <c r="D45" s="10" t="s">
        <v>391</v>
      </c>
      <c r="E45" s="10" t="s">
        <v>214</v>
      </c>
      <c r="F45" s="10" t="s">
        <v>199</v>
      </c>
      <c r="G45" s="10" t="s">
        <v>200</v>
      </c>
      <c r="H45" s="10" t="s">
        <v>22</v>
      </c>
      <c r="I45" s="10" t="s">
        <v>22</v>
      </c>
      <c r="J45" s="10" t="s">
        <v>22</v>
      </c>
      <c r="K45" s="10" t="s">
        <v>25</v>
      </c>
      <c r="L45" s="10" t="s">
        <v>25</v>
      </c>
      <c r="M45" s="10" t="s">
        <v>206</v>
      </c>
      <c r="N45" s="10" t="s">
        <v>25</v>
      </c>
      <c r="O45" s="10" t="s">
        <v>25</v>
      </c>
      <c r="P45" s="10"/>
      <c r="Q45" s="10"/>
      <c r="R45" s="10"/>
      <c r="S45" s="10" t="s">
        <v>426</v>
      </c>
      <c r="U45" s="10"/>
      <c r="AC45" s="10"/>
    </row>
    <row r="46" spans="1:29" x14ac:dyDescent="0.25">
      <c r="A46" s="10" t="s">
        <v>390</v>
      </c>
      <c r="B46" s="10">
        <v>2481</v>
      </c>
      <c r="D46" s="10" t="s">
        <v>391</v>
      </c>
      <c r="E46" s="10" t="s">
        <v>214</v>
      </c>
      <c r="F46" s="10" t="s">
        <v>199</v>
      </c>
      <c r="G46" s="10" t="s">
        <v>200</v>
      </c>
      <c r="H46" s="10" t="s">
        <v>22</v>
      </c>
      <c r="I46" s="10" t="s">
        <v>22</v>
      </c>
      <c r="J46" s="10" t="s">
        <v>22</v>
      </c>
      <c r="K46" s="10" t="s">
        <v>22</v>
      </c>
      <c r="L46" s="10" t="s">
        <v>25</v>
      </c>
      <c r="M46" s="10" t="s">
        <v>206</v>
      </c>
      <c r="N46" s="10" t="s">
        <v>25</v>
      </c>
      <c r="O46" s="10" t="s">
        <v>22</v>
      </c>
      <c r="P46" s="10" t="s">
        <v>210</v>
      </c>
      <c r="Q46" s="10"/>
      <c r="R46" s="10"/>
      <c r="S46" s="10" t="s">
        <v>454</v>
      </c>
      <c r="U46" s="10"/>
      <c r="AC46" s="10"/>
    </row>
    <row r="47" spans="1:29" x14ac:dyDescent="0.25">
      <c r="A47" s="10" t="s">
        <v>390</v>
      </c>
      <c r="B47" s="10">
        <v>1756</v>
      </c>
      <c r="D47" s="10" t="s">
        <v>391</v>
      </c>
      <c r="E47" s="10" t="s">
        <v>392</v>
      </c>
      <c r="F47" s="10" t="s">
        <v>215</v>
      </c>
      <c r="G47" s="10" t="s">
        <v>393</v>
      </c>
      <c r="H47" s="10" t="s">
        <v>22</v>
      </c>
      <c r="I47" s="10" t="s">
        <v>22</v>
      </c>
      <c r="J47" s="10" t="s">
        <v>22</v>
      </c>
      <c r="K47" s="10" t="s">
        <v>22</v>
      </c>
      <c r="L47" s="10" t="s">
        <v>25</v>
      </c>
      <c r="M47" s="10" t="s">
        <v>206</v>
      </c>
      <c r="N47" s="10" t="s">
        <v>22</v>
      </c>
      <c r="O47" s="10" t="s">
        <v>22</v>
      </c>
      <c r="P47" s="10" t="s">
        <v>210</v>
      </c>
      <c r="Q47" s="10" t="s">
        <v>455</v>
      </c>
      <c r="R47" s="10"/>
      <c r="S47" s="10" t="s">
        <v>456</v>
      </c>
      <c r="U47" s="10"/>
      <c r="AC47" s="10"/>
    </row>
    <row r="48" spans="1:29" x14ac:dyDescent="0.25">
      <c r="A48" s="10" t="s">
        <v>390</v>
      </c>
      <c r="B48" s="10">
        <v>1747</v>
      </c>
      <c r="D48" s="10" t="s">
        <v>391</v>
      </c>
      <c r="E48" s="10" t="s">
        <v>392</v>
      </c>
      <c r="F48" s="10" t="s">
        <v>215</v>
      </c>
      <c r="G48" s="10" t="s">
        <v>393</v>
      </c>
      <c r="H48" s="10" t="s">
        <v>22</v>
      </c>
      <c r="I48" s="10" t="s">
        <v>22</v>
      </c>
      <c r="J48" s="10" t="s">
        <v>22</v>
      </c>
      <c r="K48" s="10" t="s">
        <v>25</v>
      </c>
      <c r="L48" s="10" t="s">
        <v>25</v>
      </c>
      <c r="M48" s="10" t="s">
        <v>206</v>
      </c>
      <c r="N48" s="10" t="s">
        <v>25</v>
      </c>
      <c r="O48" s="10" t="s">
        <v>25</v>
      </c>
      <c r="P48" s="10" t="s">
        <v>210</v>
      </c>
      <c r="Q48" s="10" t="s">
        <v>455</v>
      </c>
      <c r="R48" s="10"/>
      <c r="S48" s="10" t="s">
        <v>457</v>
      </c>
      <c r="U48" s="10"/>
      <c r="AC48" s="10"/>
    </row>
    <row r="49" spans="19:21" x14ac:dyDescent="0.25">
      <c r="S49" s="142"/>
      <c r="U49" s="10"/>
    </row>
    <row r="50" spans="19:21" x14ac:dyDescent="0.25">
      <c r="S50" s="142"/>
      <c r="U50" s="10"/>
    </row>
    <row r="51" spans="19:21" x14ac:dyDescent="0.25">
      <c r="S51" s="142"/>
      <c r="U51" s="10"/>
    </row>
    <row r="52" spans="19:21" x14ac:dyDescent="0.25">
      <c r="S52" s="142"/>
      <c r="U52" s="10"/>
    </row>
    <row r="53" spans="19:21" x14ac:dyDescent="0.25">
      <c r="S53" s="142"/>
      <c r="U53" s="10"/>
    </row>
    <row r="54" spans="19:21" x14ac:dyDescent="0.25">
      <c r="S54" s="142"/>
      <c r="U54" s="10"/>
    </row>
    <row r="55" spans="19:21" x14ac:dyDescent="0.25">
      <c r="S55" s="142"/>
      <c r="U55" s="10"/>
    </row>
    <row r="56" spans="19:21" x14ac:dyDescent="0.25">
      <c r="S56" s="142"/>
      <c r="U56" s="10"/>
    </row>
    <row r="57" spans="19:21" x14ac:dyDescent="0.25">
      <c r="S57" s="142"/>
      <c r="U57" s="10"/>
    </row>
    <row r="58" spans="19:21" x14ac:dyDescent="0.25">
      <c r="S58" s="142"/>
      <c r="U58" s="10"/>
    </row>
    <row r="59" spans="19:21" x14ac:dyDescent="0.25">
      <c r="S59" s="142"/>
      <c r="U59" s="10"/>
    </row>
    <row r="60" spans="19:21" x14ac:dyDescent="0.25">
      <c r="S60" s="142"/>
      <c r="U60" s="10"/>
    </row>
    <row r="61" spans="19:21" x14ac:dyDescent="0.25">
      <c r="S61" s="142"/>
      <c r="U61" s="10"/>
    </row>
    <row r="62" spans="19:21" x14ac:dyDescent="0.25">
      <c r="S62" s="142"/>
      <c r="U62" s="10"/>
    </row>
    <row r="63" spans="19:21" x14ac:dyDescent="0.25">
      <c r="S63" s="142"/>
      <c r="U63" s="10"/>
    </row>
    <row r="64" spans="19:21" x14ac:dyDescent="0.25">
      <c r="S64" s="142"/>
      <c r="U64" s="10"/>
    </row>
    <row r="65" spans="19:21" x14ac:dyDescent="0.25">
      <c r="S65" s="142"/>
      <c r="U65" s="10"/>
    </row>
    <row r="66" spans="19:21" x14ac:dyDescent="0.25">
      <c r="S66" s="142"/>
      <c r="U66" s="10"/>
    </row>
    <row r="67" spans="19:21" x14ac:dyDescent="0.25">
      <c r="S67" s="142"/>
      <c r="U67" s="10"/>
    </row>
    <row r="68" spans="19:21" x14ac:dyDescent="0.25">
      <c r="S68" s="142"/>
      <c r="U68" s="10"/>
    </row>
    <row r="69" spans="19:21" x14ac:dyDescent="0.25">
      <c r="S69" s="142"/>
      <c r="U69" s="10"/>
    </row>
    <row r="70" spans="19:21" x14ac:dyDescent="0.25">
      <c r="S70" s="142"/>
      <c r="U70" s="10"/>
    </row>
    <row r="71" spans="19:21" x14ac:dyDescent="0.25">
      <c r="S71" s="142"/>
      <c r="U71" s="10"/>
    </row>
    <row r="72" spans="19:21" x14ac:dyDescent="0.25">
      <c r="S72" s="142"/>
      <c r="U72" s="10"/>
    </row>
    <row r="73" spans="19:21" x14ac:dyDescent="0.25">
      <c r="S73" s="142"/>
      <c r="U73" s="10"/>
    </row>
    <row r="74" spans="19:21" x14ac:dyDescent="0.25">
      <c r="S74" s="142"/>
      <c r="U74" s="10"/>
    </row>
    <row r="75" spans="19:21" x14ac:dyDescent="0.25">
      <c r="S75" s="142"/>
    </row>
    <row r="76" spans="19:21" x14ac:dyDescent="0.25">
      <c r="S76" s="142"/>
    </row>
    <row r="77" spans="19:21" x14ac:dyDescent="0.25">
      <c r="S77" s="142"/>
    </row>
    <row r="78" spans="19:21" x14ac:dyDescent="0.25">
      <c r="S78" s="142"/>
    </row>
    <row r="79" spans="19:21" x14ac:dyDescent="0.25">
      <c r="S79" s="142"/>
    </row>
    <row r="80" spans="19:21" x14ac:dyDescent="0.25">
      <c r="S80" s="142"/>
    </row>
    <row r="81" spans="19:21" x14ac:dyDescent="0.25">
      <c r="S81" s="142"/>
    </row>
    <row r="82" spans="19:21" x14ac:dyDescent="0.25">
      <c r="S82" s="142"/>
    </row>
    <row r="83" spans="19:21" x14ac:dyDescent="0.25">
      <c r="S83" s="142"/>
      <c r="U83" s="10"/>
    </row>
    <row r="84" spans="19:21" x14ac:dyDescent="0.25">
      <c r="S84" s="142"/>
      <c r="U84" s="10"/>
    </row>
    <row r="85" spans="19:21" x14ac:dyDescent="0.25">
      <c r="S85" s="142"/>
      <c r="U85" s="10"/>
    </row>
    <row r="86" spans="19:21" x14ac:dyDescent="0.25">
      <c r="S86" s="142"/>
      <c r="U86" s="10"/>
    </row>
    <row r="87" spans="19:21" x14ac:dyDescent="0.25">
      <c r="S87" s="142"/>
      <c r="U87" s="10"/>
    </row>
    <row r="88" spans="19:21" x14ac:dyDescent="0.25">
      <c r="S88" s="142"/>
      <c r="U88" s="10"/>
    </row>
    <row r="89" spans="19:21" x14ac:dyDescent="0.25">
      <c r="S89" s="142"/>
      <c r="U89" s="10"/>
    </row>
    <row r="90" spans="19:21" x14ac:dyDescent="0.25">
      <c r="S90" s="142"/>
      <c r="U90" s="10"/>
    </row>
    <row r="91" spans="19:21" x14ac:dyDescent="0.25">
      <c r="S91" s="142"/>
      <c r="U91" s="10"/>
    </row>
    <row r="92" spans="19:21" x14ac:dyDescent="0.25">
      <c r="S92" s="142"/>
      <c r="U92" s="10"/>
    </row>
    <row r="93" spans="19:21" x14ac:dyDescent="0.25">
      <c r="S93" s="142"/>
      <c r="U93" s="10"/>
    </row>
    <row r="94" spans="19:21" x14ac:dyDescent="0.25">
      <c r="S94" s="142"/>
      <c r="U94" s="10"/>
    </row>
    <row r="95" spans="19:21" x14ac:dyDescent="0.25">
      <c r="S95" s="142"/>
      <c r="U95" s="10"/>
    </row>
    <row r="96" spans="19:21" x14ac:dyDescent="0.25">
      <c r="S96" s="142"/>
      <c r="U96" s="10"/>
    </row>
    <row r="97" spans="19:21" x14ac:dyDescent="0.25">
      <c r="S97" s="142"/>
      <c r="U97" s="10"/>
    </row>
    <row r="98" spans="19:21" x14ac:dyDescent="0.25">
      <c r="S98" s="142"/>
      <c r="U98" s="10"/>
    </row>
    <row r="99" spans="19:21" x14ac:dyDescent="0.25">
      <c r="S99" s="142"/>
      <c r="U99" s="10"/>
    </row>
    <row r="100" spans="19:21" x14ac:dyDescent="0.25">
      <c r="S100" s="142"/>
      <c r="U100" s="10"/>
    </row>
    <row r="101" spans="19:21" x14ac:dyDescent="0.25">
      <c r="S101" s="142"/>
      <c r="U101" s="10"/>
    </row>
    <row r="102" spans="19:21" x14ac:dyDescent="0.25">
      <c r="S102" s="142"/>
      <c r="U102" s="10"/>
    </row>
    <row r="103" spans="19:21" x14ac:dyDescent="0.25">
      <c r="S103" s="142"/>
      <c r="U103" s="10"/>
    </row>
    <row r="104" spans="19:21" x14ac:dyDescent="0.25">
      <c r="S104" s="142"/>
      <c r="U104" s="10"/>
    </row>
    <row r="105" spans="19:21" x14ac:dyDescent="0.25">
      <c r="S105" s="142"/>
      <c r="U105" s="10"/>
    </row>
    <row r="106" spans="19:21" x14ac:dyDescent="0.25">
      <c r="S106" s="142"/>
      <c r="U106" s="10"/>
    </row>
    <row r="107" spans="19:21" x14ac:dyDescent="0.25">
      <c r="S107" s="142"/>
      <c r="U107" s="10"/>
    </row>
    <row r="108" spans="19:21" x14ac:dyDescent="0.25">
      <c r="S108" s="142"/>
      <c r="U108" s="10"/>
    </row>
    <row r="109" spans="19:21" x14ac:dyDescent="0.25">
      <c r="S109" s="142"/>
      <c r="U109" s="10"/>
    </row>
    <row r="110" spans="19:21" x14ac:dyDescent="0.25">
      <c r="S110" s="142"/>
      <c r="U110" s="10"/>
    </row>
    <row r="111" spans="19:21" x14ac:dyDescent="0.25">
      <c r="S111" s="142"/>
      <c r="U111" s="10"/>
    </row>
    <row r="112" spans="19:21" x14ac:dyDescent="0.25">
      <c r="S112" s="142"/>
      <c r="U112" s="10"/>
    </row>
    <row r="113" spans="19:21" x14ac:dyDescent="0.25">
      <c r="S113" s="142"/>
      <c r="U113" s="10"/>
    </row>
    <row r="114" spans="19:21" x14ac:dyDescent="0.25">
      <c r="S114" s="142"/>
      <c r="U114" s="10"/>
    </row>
    <row r="115" spans="19:21" x14ac:dyDescent="0.25">
      <c r="S115" s="142"/>
      <c r="U115" s="10"/>
    </row>
    <row r="116" spans="19:21" x14ac:dyDescent="0.25">
      <c r="S116" s="142"/>
      <c r="U116" s="10"/>
    </row>
    <row r="117" spans="19:21" x14ac:dyDescent="0.25">
      <c r="S117" s="142"/>
      <c r="U117" s="10"/>
    </row>
    <row r="118" spans="19:21" x14ac:dyDescent="0.25">
      <c r="S118" s="142"/>
      <c r="U118" s="10"/>
    </row>
    <row r="119" spans="19:21" x14ac:dyDescent="0.25">
      <c r="S119" s="142"/>
      <c r="U119" s="10"/>
    </row>
    <row r="120" spans="19:21" x14ac:dyDescent="0.25">
      <c r="S120" s="142"/>
      <c r="U120" s="10"/>
    </row>
    <row r="121" spans="19:21" x14ac:dyDescent="0.25">
      <c r="S121" s="142"/>
      <c r="U121" s="10"/>
    </row>
    <row r="122" spans="19:21" x14ac:dyDescent="0.25">
      <c r="S122" s="142"/>
      <c r="U122" s="10"/>
    </row>
    <row r="123" spans="19:21" x14ac:dyDescent="0.25">
      <c r="S123" s="142"/>
      <c r="U123" s="10"/>
    </row>
    <row r="124" spans="19:21" x14ac:dyDescent="0.25">
      <c r="S124" s="142"/>
      <c r="U124" s="10"/>
    </row>
    <row r="125" spans="19:21" x14ac:dyDescent="0.25">
      <c r="S125" s="142"/>
      <c r="U125" s="10"/>
    </row>
    <row r="126" spans="19:21" x14ac:dyDescent="0.25">
      <c r="S126" s="142"/>
      <c r="U126" s="10"/>
    </row>
    <row r="127" spans="19:21" x14ac:dyDescent="0.25">
      <c r="S127" s="142"/>
      <c r="U127" s="10"/>
    </row>
    <row r="128" spans="19:21" x14ac:dyDescent="0.25">
      <c r="S128" s="142"/>
      <c r="U128" s="10"/>
    </row>
    <row r="129" spans="19:21" x14ac:dyDescent="0.25">
      <c r="S129" s="142"/>
      <c r="U129" s="10"/>
    </row>
    <row r="130" spans="19:21" x14ac:dyDescent="0.25">
      <c r="S130" s="142"/>
      <c r="U130" s="10"/>
    </row>
    <row r="131" spans="19:21" x14ac:dyDescent="0.25">
      <c r="S131" s="142"/>
      <c r="U131" s="10"/>
    </row>
    <row r="132" spans="19:21" x14ac:dyDescent="0.25">
      <c r="S132" s="142"/>
      <c r="U132" s="10"/>
    </row>
    <row r="133" spans="19:21" x14ac:dyDescent="0.25">
      <c r="S133" s="142"/>
      <c r="U133" s="10"/>
    </row>
    <row r="134" spans="19:21" x14ac:dyDescent="0.25">
      <c r="S134" s="142"/>
      <c r="U134" s="10"/>
    </row>
    <row r="135" spans="19:21" x14ac:dyDescent="0.25">
      <c r="S135" s="142"/>
      <c r="U135" s="10"/>
    </row>
    <row r="136" spans="19:21" x14ac:dyDescent="0.25">
      <c r="S136" s="142"/>
      <c r="U136" s="10"/>
    </row>
    <row r="137" spans="19:21" x14ac:dyDescent="0.25">
      <c r="S137" s="142"/>
      <c r="U137" s="10"/>
    </row>
    <row r="138" spans="19:21" x14ac:dyDescent="0.25">
      <c r="S138" s="142"/>
      <c r="U138" s="10"/>
    </row>
    <row r="139" spans="19:21" x14ac:dyDescent="0.25">
      <c r="S139" s="142"/>
      <c r="U139" s="10"/>
    </row>
    <row r="140" spans="19:21" x14ac:dyDescent="0.25">
      <c r="S140" s="142"/>
      <c r="U140" s="10"/>
    </row>
    <row r="141" spans="19:21" x14ac:dyDescent="0.25">
      <c r="S141" s="142"/>
      <c r="U141" s="10"/>
    </row>
    <row r="142" spans="19:21" x14ac:dyDescent="0.25">
      <c r="S142" s="142"/>
      <c r="U142" s="10"/>
    </row>
    <row r="143" spans="19:21" x14ac:dyDescent="0.25">
      <c r="S143" s="142"/>
      <c r="U143" s="10"/>
    </row>
    <row r="144" spans="19:21" x14ac:dyDescent="0.25">
      <c r="S144" s="142"/>
      <c r="U144" s="10"/>
    </row>
    <row r="145" spans="19:21" x14ac:dyDescent="0.25">
      <c r="S145" s="142"/>
      <c r="U145" s="10"/>
    </row>
    <row r="146" spans="19:21" x14ac:dyDescent="0.25">
      <c r="S146" s="142"/>
      <c r="U146" s="10"/>
    </row>
    <row r="147" spans="19:21" x14ac:dyDescent="0.25">
      <c r="S147" s="142"/>
      <c r="U147" s="10"/>
    </row>
    <row r="148" spans="19:21" x14ac:dyDescent="0.25">
      <c r="S148" s="142"/>
      <c r="U148" s="10"/>
    </row>
    <row r="149" spans="19:21" x14ac:dyDescent="0.25">
      <c r="S149" s="142"/>
      <c r="U149" s="10"/>
    </row>
    <row r="150" spans="19:21" x14ac:dyDescent="0.25">
      <c r="S150" s="142"/>
      <c r="U150" s="10"/>
    </row>
    <row r="151" spans="19:21" x14ac:dyDescent="0.25">
      <c r="S151" s="142"/>
      <c r="U151" s="10"/>
    </row>
    <row r="152" spans="19:21" x14ac:dyDescent="0.25">
      <c r="S152" s="142"/>
      <c r="U152" s="10"/>
    </row>
    <row r="153" spans="19:21" x14ac:dyDescent="0.25">
      <c r="S153" s="142"/>
      <c r="U153" s="10"/>
    </row>
    <row r="154" spans="19:21" x14ac:dyDescent="0.25">
      <c r="S154" s="142"/>
      <c r="U154" s="10"/>
    </row>
    <row r="155" spans="19:21" x14ac:dyDescent="0.25">
      <c r="S155" s="142"/>
      <c r="U155" s="10"/>
    </row>
    <row r="156" spans="19:21" x14ac:dyDescent="0.25">
      <c r="S156" s="142"/>
      <c r="U156" s="10"/>
    </row>
    <row r="157" spans="19:21" x14ac:dyDescent="0.25">
      <c r="S157" s="142"/>
      <c r="U157" s="10"/>
    </row>
    <row r="158" spans="19:21" x14ac:dyDescent="0.25">
      <c r="S158" s="142"/>
      <c r="U158" s="10"/>
    </row>
    <row r="159" spans="19:21" x14ac:dyDescent="0.25">
      <c r="S159" s="142"/>
      <c r="U159" s="10"/>
    </row>
    <row r="160" spans="19:21" x14ac:dyDescent="0.25">
      <c r="S160" s="142"/>
      <c r="U160" s="10"/>
    </row>
    <row r="161" spans="19:21" x14ac:dyDescent="0.25">
      <c r="S161" s="142"/>
      <c r="U161" s="10"/>
    </row>
    <row r="162" spans="19:21" x14ac:dyDescent="0.25">
      <c r="S162" s="142"/>
      <c r="U162" s="10"/>
    </row>
    <row r="163" spans="19:21" x14ac:dyDescent="0.25">
      <c r="S163" s="142"/>
      <c r="U163" s="10"/>
    </row>
    <row r="164" spans="19:21" x14ac:dyDescent="0.25">
      <c r="S164" s="142"/>
      <c r="U164" s="10"/>
    </row>
    <row r="165" spans="19:21" x14ac:dyDescent="0.25">
      <c r="S165" s="142"/>
      <c r="U165" s="10"/>
    </row>
    <row r="166" spans="19:21" x14ac:dyDescent="0.25">
      <c r="S166" s="142"/>
      <c r="U166" s="10"/>
    </row>
    <row r="167" spans="19:21" x14ac:dyDescent="0.25">
      <c r="S167" s="142"/>
      <c r="U167" s="10"/>
    </row>
    <row r="168" spans="19:21" x14ac:dyDescent="0.25">
      <c r="S168" s="142"/>
      <c r="U168" s="10"/>
    </row>
    <row r="169" spans="19:21" x14ac:dyDescent="0.25">
      <c r="S169" s="142"/>
      <c r="U169" s="10"/>
    </row>
    <row r="170" spans="19:21" x14ac:dyDescent="0.25">
      <c r="S170" s="142"/>
      <c r="U170" s="10"/>
    </row>
    <row r="171" spans="19:21" x14ac:dyDescent="0.25">
      <c r="S171" s="142"/>
      <c r="U171" s="10"/>
    </row>
    <row r="172" spans="19:21" x14ac:dyDescent="0.25">
      <c r="S172" s="142"/>
      <c r="U172" s="10"/>
    </row>
    <row r="173" spans="19:21" x14ac:dyDescent="0.25">
      <c r="S173" s="142"/>
      <c r="U173" s="10"/>
    </row>
    <row r="174" spans="19:21" x14ac:dyDescent="0.25">
      <c r="S174" s="142"/>
      <c r="U174" s="10"/>
    </row>
    <row r="175" spans="19:21" x14ac:dyDescent="0.25">
      <c r="S175" s="142"/>
      <c r="U175" s="10"/>
    </row>
    <row r="176" spans="19:21" x14ac:dyDescent="0.25">
      <c r="S176" s="142"/>
      <c r="U176" s="10"/>
    </row>
    <row r="177" spans="19:21" x14ac:dyDescent="0.25">
      <c r="S177" s="142"/>
      <c r="U177" s="10"/>
    </row>
    <row r="178" spans="19:21" x14ac:dyDescent="0.25">
      <c r="S178" s="142"/>
    </row>
    <row r="179" spans="19:21" x14ac:dyDescent="0.25">
      <c r="S179" s="142"/>
    </row>
    <row r="180" spans="19:21" x14ac:dyDescent="0.25">
      <c r="S180" s="142"/>
    </row>
    <row r="181" spans="19:21" x14ac:dyDescent="0.25">
      <c r="S181" s="142"/>
    </row>
    <row r="182" spans="19:21" x14ac:dyDescent="0.25">
      <c r="S182" s="142"/>
    </row>
    <row r="183" spans="19:21" x14ac:dyDescent="0.25">
      <c r="S183" s="142"/>
    </row>
    <row r="184" spans="19:21" x14ac:dyDescent="0.25">
      <c r="S184" s="142"/>
    </row>
    <row r="185" spans="19:21" x14ac:dyDescent="0.25">
      <c r="S185" s="142"/>
    </row>
    <row r="186" spans="19:21" x14ac:dyDescent="0.25">
      <c r="S186" s="142"/>
      <c r="U186" s="10"/>
    </row>
    <row r="187" spans="19:21" x14ac:dyDescent="0.25">
      <c r="S187" s="142"/>
      <c r="U187" s="10"/>
    </row>
    <row r="188" spans="19:21" x14ac:dyDescent="0.25">
      <c r="S188" s="142"/>
      <c r="U188" s="10"/>
    </row>
    <row r="189" spans="19:21" x14ac:dyDescent="0.25">
      <c r="S189" s="142"/>
      <c r="U189" s="10"/>
    </row>
    <row r="190" spans="19:21" x14ac:dyDescent="0.25">
      <c r="S190" s="142"/>
      <c r="U190" s="10"/>
    </row>
    <row r="191" spans="19:21" x14ac:dyDescent="0.25">
      <c r="S191" s="142"/>
      <c r="U191" s="10"/>
    </row>
    <row r="192" spans="19:21" x14ac:dyDescent="0.25">
      <c r="S192" s="142"/>
      <c r="U192" s="10"/>
    </row>
    <row r="193" spans="1:21" x14ac:dyDescent="0.25">
      <c r="S193" s="142"/>
      <c r="U193" s="10"/>
    </row>
    <row r="194" spans="1:21" x14ac:dyDescent="0.25">
      <c r="S194" s="142"/>
      <c r="U194" s="10"/>
    </row>
    <row r="195" spans="1:21" x14ac:dyDescent="0.25">
      <c r="S195" s="142"/>
      <c r="U195" s="10"/>
    </row>
    <row r="196" spans="1:21" x14ac:dyDescent="0.25">
      <c r="S196" s="142"/>
      <c r="U196" s="10"/>
    </row>
    <row r="197" spans="1:21" x14ac:dyDescent="0.25">
      <c r="S197" s="142"/>
    </row>
    <row r="198" spans="1:21" x14ac:dyDescent="0.25">
      <c r="S198" s="142"/>
      <c r="U198" s="10"/>
    </row>
    <row r="199" spans="1:21" x14ac:dyDescent="0.25">
      <c r="S199" s="142"/>
      <c r="U199" s="10"/>
    </row>
    <row r="200" spans="1:21" x14ac:dyDescent="0.25">
      <c r="S200" s="142"/>
      <c r="U200" s="10"/>
    </row>
    <row r="201" spans="1:21" x14ac:dyDescent="0.25">
      <c r="S201" s="142"/>
      <c r="U201" s="10"/>
    </row>
    <row r="202" spans="1:21" x14ac:dyDescent="0.25">
      <c r="S202" s="142"/>
      <c r="U202" s="10"/>
    </row>
    <row r="203" spans="1:21" x14ac:dyDescent="0.25">
      <c r="S203" s="142"/>
      <c r="U203" s="10"/>
    </row>
    <row r="204" spans="1:21" x14ac:dyDescent="0.25">
      <c r="S204" s="142"/>
      <c r="U204" s="10"/>
    </row>
    <row r="205" spans="1:21" x14ac:dyDescent="0.25">
      <c r="S205" s="142"/>
      <c r="U205" s="10"/>
    </row>
    <row r="206" spans="1:21" x14ac:dyDescent="0.25">
      <c r="A206" s="10"/>
      <c r="R206" s="1"/>
      <c r="U206" s="10"/>
    </row>
    <row r="207" spans="1:21" x14ac:dyDescent="0.25">
      <c r="A207" s="10"/>
      <c r="R207" s="1"/>
      <c r="U207" s="10"/>
    </row>
    <row r="208" spans="1:21" x14ac:dyDescent="0.25">
      <c r="A208" s="10"/>
      <c r="R208" s="1"/>
      <c r="U208" s="10"/>
    </row>
    <row r="209" spans="1:31" x14ac:dyDescent="0.25">
      <c r="A209" s="10"/>
      <c r="R209" s="1"/>
      <c r="U209" s="10"/>
    </row>
    <row r="210" spans="1:31" x14ac:dyDescent="0.25">
      <c r="A210" s="10"/>
      <c r="R210" s="1"/>
      <c r="U210" s="10"/>
    </row>
    <row r="211" spans="1:31" x14ac:dyDescent="0.25">
      <c r="A211" s="10"/>
      <c r="R211" s="1"/>
      <c r="U211" s="10"/>
    </row>
    <row r="212" spans="1:31" x14ac:dyDescent="0.25">
      <c r="A212" s="10"/>
      <c r="R212" s="1"/>
      <c r="U212" s="10"/>
    </row>
    <row r="213" spans="1:31" x14ac:dyDescent="0.25">
      <c r="A213" s="10"/>
      <c r="R213" s="1"/>
      <c r="U213" s="10"/>
    </row>
    <row r="214" spans="1:31" x14ac:dyDescent="0.25">
      <c r="A214" s="10"/>
      <c r="R214" s="1"/>
      <c r="U214" s="10"/>
    </row>
    <row r="215" spans="1:31" x14ac:dyDescent="0.25">
      <c r="A215" s="10"/>
      <c r="R215" s="1"/>
      <c r="U215" s="10"/>
      <c r="AD215" s="10"/>
      <c r="AE215" s="10"/>
    </row>
    <row r="216" spans="1:31" x14ac:dyDescent="0.25">
      <c r="A216" s="10"/>
      <c r="R216" s="1"/>
      <c r="U216" s="10"/>
      <c r="AD216" s="10"/>
      <c r="AE216" s="10"/>
    </row>
    <row r="217" spans="1:31" x14ac:dyDescent="0.25">
      <c r="A217" s="10"/>
      <c r="R217" s="1"/>
      <c r="U217" s="10"/>
      <c r="AD217" s="10"/>
      <c r="AE217" s="10"/>
    </row>
    <row r="218" spans="1:31" x14ac:dyDescent="0.25">
      <c r="A218" s="10"/>
      <c r="R218" s="1"/>
      <c r="U218" s="10"/>
    </row>
    <row r="219" spans="1:31" x14ac:dyDescent="0.25">
      <c r="A219" s="10"/>
      <c r="R219" s="1"/>
      <c r="U219" s="10"/>
    </row>
    <row r="220" spans="1:31" x14ac:dyDescent="0.25">
      <c r="A220" s="10"/>
      <c r="R220" s="1"/>
      <c r="U220" s="10"/>
    </row>
    <row r="221" spans="1:31" x14ac:dyDescent="0.25">
      <c r="A221" s="10"/>
      <c r="R221" s="1"/>
      <c r="U221" s="10"/>
    </row>
    <row r="222" spans="1:31" x14ac:dyDescent="0.25">
      <c r="A222" s="10"/>
      <c r="R222" s="1"/>
      <c r="U222" s="10"/>
    </row>
    <row r="223" spans="1:31" x14ac:dyDescent="0.25">
      <c r="A223" s="10"/>
      <c r="R223" s="1"/>
      <c r="U223" s="10"/>
    </row>
    <row r="224" spans="1:31" x14ac:dyDescent="0.25">
      <c r="A224" s="10"/>
      <c r="R224" s="1"/>
      <c r="U224" s="10"/>
    </row>
    <row r="225" spans="1:29" x14ac:dyDescent="0.25">
      <c r="A225" s="10"/>
      <c r="R225" s="1"/>
      <c r="U225" s="10"/>
    </row>
    <row r="226" spans="1:29" x14ac:dyDescent="0.25">
      <c r="A226" s="10"/>
      <c r="R226" s="1"/>
      <c r="U226" s="10"/>
    </row>
    <row r="227" spans="1:29" x14ac:dyDescent="0.25">
      <c r="A227" s="10"/>
      <c r="R227" s="1"/>
      <c r="U227" s="10"/>
    </row>
    <row r="228" spans="1:29" x14ac:dyDescent="0.25">
      <c r="A228" s="10"/>
      <c r="R228" s="1"/>
      <c r="U228" s="10"/>
    </row>
    <row r="229" spans="1:29" x14ac:dyDescent="0.25">
      <c r="A229" s="10"/>
      <c r="R229" s="1"/>
      <c r="U229" s="10"/>
    </row>
    <row r="230" spans="1:29" x14ac:dyDescent="0.25">
      <c r="A230" s="10"/>
      <c r="R230" s="1"/>
      <c r="U230" s="10"/>
    </row>
    <row r="231" spans="1:29" x14ac:dyDescent="0.25">
      <c r="A231" s="10"/>
      <c r="R231" s="1"/>
      <c r="U231" s="10"/>
    </row>
    <row r="232" spans="1:29" x14ac:dyDescent="0.25">
      <c r="A232" s="10"/>
      <c r="R232" s="1"/>
      <c r="U232" s="10"/>
    </row>
    <row r="233" spans="1:29" x14ac:dyDescent="0.25">
      <c r="A233" s="10"/>
      <c r="R233" s="1"/>
      <c r="U233" s="10"/>
    </row>
    <row r="234" spans="1:29" x14ac:dyDescent="0.25">
      <c r="A234" s="10"/>
      <c r="R234" s="1"/>
      <c r="U234" s="10"/>
    </row>
    <row r="235" spans="1:29" x14ac:dyDescent="0.25">
      <c r="A235" s="10"/>
      <c r="R235" s="1"/>
      <c r="U235" s="10"/>
    </row>
    <row r="236" spans="1:29" x14ac:dyDescent="0.25">
      <c r="A236" s="10"/>
      <c r="R236" s="1"/>
      <c r="U236" s="10"/>
    </row>
    <row r="237" spans="1:29" x14ac:dyDescent="0.25">
      <c r="A237" s="10"/>
      <c r="R237" s="1"/>
      <c r="U237" s="10"/>
      <c r="AC237" s="10"/>
    </row>
    <row r="238" spans="1:29" x14ac:dyDescent="0.25">
      <c r="A238" s="10"/>
      <c r="R238" s="1"/>
      <c r="U238" s="10"/>
      <c r="AC238" s="10"/>
    </row>
    <row r="239" spans="1:29" x14ac:dyDescent="0.25">
      <c r="A239" s="10"/>
      <c r="R239" s="1"/>
      <c r="U239" s="10"/>
      <c r="AC239" s="10"/>
    </row>
    <row r="240" spans="1:29" x14ac:dyDescent="0.25">
      <c r="A240" s="10"/>
      <c r="R240" s="1"/>
      <c r="U240" s="10"/>
      <c r="AC240" s="10"/>
    </row>
    <row r="241" spans="1:29" x14ac:dyDescent="0.25">
      <c r="A241" s="10"/>
      <c r="R241" s="1"/>
      <c r="U241" s="10"/>
      <c r="AC241" s="10"/>
    </row>
    <row r="242" spans="1:29" x14ac:dyDescent="0.25">
      <c r="A242" s="10"/>
      <c r="R242" s="1"/>
      <c r="U242" s="10"/>
      <c r="AC242" s="10"/>
    </row>
    <row r="243" spans="1:29" x14ac:dyDescent="0.25">
      <c r="A243" s="10"/>
      <c r="R243" s="1"/>
      <c r="U243" s="10"/>
      <c r="AC243" s="10"/>
    </row>
    <row r="244" spans="1:29" x14ac:dyDescent="0.25">
      <c r="A244" s="10"/>
      <c r="R244" s="1"/>
      <c r="U244" s="10"/>
      <c r="AC244" s="10"/>
    </row>
    <row r="245" spans="1:29" x14ac:dyDescent="0.25">
      <c r="A245" s="10"/>
      <c r="R245" s="1"/>
      <c r="U245" s="10"/>
      <c r="AC245" s="10"/>
    </row>
    <row r="246" spans="1:29" x14ac:dyDescent="0.25">
      <c r="A246" s="10"/>
      <c r="R246" s="1"/>
      <c r="U246" s="10"/>
      <c r="AC246" s="10"/>
    </row>
    <row r="247" spans="1:29" x14ac:dyDescent="0.25">
      <c r="A247" s="10"/>
      <c r="R247" s="1"/>
      <c r="U247" s="10"/>
      <c r="AC247" s="10"/>
    </row>
    <row r="248" spans="1:29" x14ac:dyDescent="0.25">
      <c r="A248" s="10"/>
      <c r="R248" s="1"/>
      <c r="U248" s="10"/>
      <c r="AC248" s="10"/>
    </row>
    <row r="249" spans="1:29" x14ac:dyDescent="0.25">
      <c r="A249" s="10"/>
      <c r="R249" s="1"/>
      <c r="U249" s="10"/>
      <c r="AC249" s="10"/>
    </row>
    <row r="250" spans="1:29" x14ac:dyDescent="0.25">
      <c r="A250" s="10"/>
      <c r="R250" s="1"/>
      <c r="U250" s="10"/>
      <c r="AC250" s="10"/>
    </row>
    <row r="251" spans="1:29" x14ac:dyDescent="0.25">
      <c r="A251" s="10"/>
      <c r="R251" s="1"/>
      <c r="U251" s="10"/>
      <c r="AC251" s="10"/>
    </row>
    <row r="252" spans="1:29" x14ac:dyDescent="0.25">
      <c r="A252" s="10"/>
      <c r="R252" s="1"/>
      <c r="U252" s="10"/>
      <c r="AC252" s="10"/>
    </row>
    <row r="253" spans="1:29" x14ac:dyDescent="0.25">
      <c r="A253" s="10"/>
      <c r="R253" s="1"/>
      <c r="U253" s="10"/>
      <c r="AC253" s="10"/>
    </row>
    <row r="254" spans="1:29" x14ac:dyDescent="0.25">
      <c r="A254" s="10"/>
      <c r="R254" s="1"/>
      <c r="U254" s="10"/>
      <c r="AC254" s="10"/>
    </row>
    <row r="255" spans="1:29" x14ac:dyDescent="0.25">
      <c r="A255" s="10"/>
      <c r="R255" s="1"/>
      <c r="U255" s="10"/>
      <c r="AC255" s="10"/>
    </row>
    <row r="256" spans="1:29" x14ac:dyDescent="0.25">
      <c r="A256" s="10"/>
      <c r="R256" s="1"/>
      <c r="U256" s="10"/>
      <c r="AC256" s="10"/>
    </row>
    <row r="257" spans="1:29" x14ac:dyDescent="0.25">
      <c r="A257" s="10"/>
      <c r="R257" s="1"/>
      <c r="U257" s="10"/>
      <c r="AC257" s="10"/>
    </row>
    <row r="258" spans="1:29" x14ac:dyDescent="0.25">
      <c r="A258" s="10"/>
      <c r="R258" s="1"/>
      <c r="U258" s="10"/>
      <c r="AC258" s="10"/>
    </row>
    <row r="259" spans="1:29" x14ac:dyDescent="0.25">
      <c r="A259" s="10"/>
      <c r="R259" s="1"/>
      <c r="U259" s="10"/>
      <c r="AC259" s="10"/>
    </row>
    <row r="260" spans="1:29" x14ac:dyDescent="0.25">
      <c r="A260" s="10"/>
      <c r="R260" s="1"/>
      <c r="U260" s="10"/>
      <c r="AC260" s="10"/>
    </row>
    <row r="261" spans="1:29" x14ac:dyDescent="0.25">
      <c r="A261" s="10"/>
      <c r="R261" s="1"/>
      <c r="U261" s="10"/>
      <c r="AC261" s="10"/>
    </row>
    <row r="262" spans="1:29" x14ac:dyDescent="0.25">
      <c r="A262" s="10"/>
      <c r="R262" s="1"/>
      <c r="U262" s="10"/>
      <c r="AC262" s="10"/>
    </row>
    <row r="263" spans="1:29" x14ac:dyDescent="0.25">
      <c r="A263" s="10"/>
      <c r="R263" s="1"/>
      <c r="U263" s="10"/>
      <c r="AC263" s="10"/>
    </row>
    <row r="264" spans="1:29" x14ac:dyDescent="0.25">
      <c r="A264" s="10"/>
      <c r="R264" s="1"/>
      <c r="U264" s="10"/>
      <c r="AC264" s="10"/>
    </row>
    <row r="265" spans="1:29" x14ac:dyDescent="0.25">
      <c r="A265" s="10"/>
      <c r="R265" s="1"/>
      <c r="U265" s="10"/>
      <c r="AC265" s="10"/>
    </row>
    <row r="266" spans="1:29" x14ac:dyDescent="0.25">
      <c r="A266" s="10"/>
      <c r="R266" s="1"/>
      <c r="U266" s="10"/>
      <c r="AC266" s="10"/>
    </row>
    <row r="267" spans="1:29" x14ac:dyDescent="0.25">
      <c r="A267" s="10"/>
      <c r="R267" s="1"/>
      <c r="U267" s="10"/>
      <c r="AC267" s="10"/>
    </row>
    <row r="268" spans="1:29" x14ac:dyDescent="0.25">
      <c r="A268" s="10"/>
      <c r="R268" s="1"/>
      <c r="U268" s="10"/>
      <c r="AC268" s="10"/>
    </row>
    <row r="269" spans="1:29" x14ac:dyDescent="0.25">
      <c r="A269" s="10"/>
      <c r="R269" s="1"/>
      <c r="U269" s="10"/>
      <c r="AC269" s="10"/>
    </row>
    <row r="270" spans="1:29" x14ac:dyDescent="0.25">
      <c r="A270" s="10"/>
      <c r="R270" s="1"/>
      <c r="U270" s="10"/>
      <c r="AC270" s="10"/>
    </row>
    <row r="271" spans="1:29" x14ac:dyDescent="0.25">
      <c r="A271" s="10"/>
      <c r="R271" s="1"/>
      <c r="U271" s="10"/>
      <c r="AC271" s="10"/>
    </row>
    <row r="272" spans="1:29" x14ac:dyDescent="0.25">
      <c r="A272" s="10"/>
      <c r="R272" s="1"/>
      <c r="U272" s="10"/>
      <c r="AC272" s="10"/>
    </row>
    <row r="273" spans="1:29" x14ac:dyDescent="0.25">
      <c r="A273" s="10"/>
      <c r="R273" s="1"/>
      <c r="U273" s="10"/>
      <c r="AC273" s="10"/>
    </row>
    <row r="274" spans="1:29" x14ac:dyDescent="0.25">
      <c r="A274" s="10"/>
      <c r="R274" s="1"/>
      <c r="U274" s="10"/>
      <c r="AC274" s="10"/>
    </row>
    <row r="275" spans="1:29" x14ac:dyDescent="0.25">
      <c r="A275" s="10"/>
      <c r="R275" s="1"/>
      <c r="U275" s="10"/>
      <c r="AC275" s="10"/>
    </row>
    <row r="276" spans="1:29" x14ac:dyDescent="0.25">
      <c r="A276" s="10"/>
      <c r="R276" s="1"/>
      <c r="U276" s="10"/>
      <c r="AC276" s="10"/>
    </row>
    <row r="277" spans="1:29" x14ac:dyDescent="0.25">
      <c r="A277" s="10"/>
      <c r="R277" s="1"/>
      <c r="U277" s="10"/>
      <c r="AC277" s="10"/>
    </row>
    <row r="278" spans="1:29" x14ac:dyDescent="0.25">
      <c r="A278" s="10"/>
      <c r="R278" s="1"/>
      <c r="U278" s="10"/>
      <c r="AC278" s="10"/>
    </row>
    <row r="279" spans="1:29" x14ac:dyDescent="0.25">
      <c r="A279" s="10"/>
      <c r="R279" s="1"/>
      <c r="U279" s="10"/>
      <c r="AC279" s="10"/>
    </row>
    <row r="280" spans="1:29" x14ac:dyDescent="0.25">
      <c r="A280" s="10"/>
      <c r="R280" s="1"/>
      <c r="U280" s="10"/>
      <c r="AC280" s="10"/>
    </row>
    <row r="281" spans="1:29" x14ac:dyDescent="0.25">
      <c r="A281" s="10"/>
      <c r="R281" s="1"/>
      <c r="U281" s="10"/>
      <c r="AC281" s="10"/>
    </row>
    <row r="282" spans="1:29" x14ac:dyDescent="0.25">
      <c r="A282" s="10"/>
      <c r="R282" s="1"/>
      <c r="U282" s="10"/>
      <c r="AC282" s="10"/>
    </row>
    <row r="283" spans="1:29" x14ac:dyDescent="0.25">
      <c r="A283" s="10"/>
      <c r="R283" s="1"/>
      <c r="U283" s="10"/>
      <c r="AC283" s="10"/>
    </row>
    <row r="284" spans="1:29" x14ac:dyDescent="0.25">
      <c r="A284" s="10"/>
      <c r="R284" s="1"/>
      <c r="U284" s="10"/>
      <c r="AC284" s="10"/>
    </row>
    <row r="285" spans="1:29" x14ac:dyDescent="0.25">
      <c r="A285" s="10"/>
      <c r="R285" s="1"/>
      <c r="U285" s="10"/>
      <c r="AC285" s="10"/>
    </row>
    <row r="286" spans="1:29" x14ac:dyDescent="0.25">
      <c r="A286" s="10"/>
      <c r="R286" s="1"/>
      <c r="U286" s="10"/>
      <c r="AC286" s="10"/>
    </row>
    <row r="287" spans="1:29" x14ac:dyDescent="0.25">
      <c r="A287" s="10"/>
      <c r="R287" s="1"/>
      <c r="U287" s="10"/>
      <c r="AC287" s="10"/>
    </row>
    <row r="288" spans="1:29" x14ac:dyDescent="0.25">
      <c r="A288" s="10"/>
      <c r="R288" s="1"/>
      <c r="U288" s="10"/>
      <c r="AC288" s="10"/>
    </row>
    <row r="289" spans="1:29" x14ac:dyDescent="0.25">
      <c r="A289" s="10"/>
      <c r="R289" s="1"/>
      <c r="U289" s="10"/>
      <c r="AC289" s="10"/>
    </row>
    <row r="290" spans="1:29" x14ac:dyDescent="0.25">
      <c r="A290" s="10"/>
      <c r="R290" s="1"/>
      <c r="U290" s="10"/>
      <c r="AC290" s="10"/>
    </row>
    <row r="291" spans="1:29" x14ac:dyDescent="0.25">
      <c r="A291" s="10"/>
      <c r="R291" s="1"/>
      <c r="U291" s="10"/>
      <c r="AC291" s="10"/>
    </row>
    <row r="292" spans="1:29" x14ac:dyDescent="0.25">
      <c r="A292" s="10"/>
      <c r="R292" s="1"/>
      <c r="U292" s="10"/>
      <c r="AC292" s="10"/>
    </row>
    <row r="293" spans="1:29" x14ac:dyDescent="0.25">
      <c r="A293" s="10"/>
      <c r="R293" s="1"/>
      <c r="U293" s="10"/>
      <c r="AC293" s="10"/>
    </row>
    <row r="294" spans="1:29" x14ac:dyDescent="0.25">
      <c r="A294" s="10"/>
      <c r="R294" s="1"/>
      <c r="U294" s="10"/>
      <c r="AC294" s="10"/>
    </row>
    <row r="295" spans="1:29" x14ac:dyDescent="0.25">
      <c r="A295" s="10"/>
      <c r="R295" s="1"/>
      <c r="U295" s="10"/>
      <c r="AC295" s="10"/>
    </row>
    <row r="296" spans="1:29" x14ac:dyDescent="0.25">
      <c r="A296" s="10"/>
      <c r="R296" s="1"/>
      <c r="U296" s="10"/>
      <c r="AC296" s="10"/>
    </row>
    <row r="297" spans="1:29" x14ac:dyDescent="0.25">
      <c r="A297" s="10"/>
      <c r="R297" s="1"/>
      <c r="U297" s="10"/>
      <c r="AC297" s="10"/>
    </row>
    <row r="298" spans="1:29" x14ac:dyDescent="0.25">
      <c r="A298" s="10"/>
      <c r="R298" s="1"/>
      <c r="U298" s="10"/>
      <c r="AC298" s="10"/>
    </row>
    <row r="299" spans="1:29" x14ac:dyDescent="0.25">
      <c r="A299" s="10"/>
      <c r="R299" s="1"/>
      <c r="U299" s="10"/>
      <c r="AC299" s="10"/>
    </row>
    <row r="300" spans="1:29" x14ac:dyDescent="0.25">
      <c r="A300" s="10"/>
      <c r="R300" s="1"/>
      <c r="U300" s="10"/>
      <c r="AC300" s="10"/>
    </row>
    <row r="301" spans="1:29" x14ac:dyDescent="0.25">
      <c r="A301" s="10"/>
      <c r="R301" s="1"/>
      <c r="U301" s="10"/>
      <c r="AC301" s="10"/>
    </row>
    <row r="302" spans="1:29" x14ac:dyDescent="0.25">
      <c r="A302" s="10"/>
      <c r="R302" s="1"/>
      <c r="U302" s="10"/>
      <c r="AC302" s="10"/>
    </row>
    <row r="303" spans="1:29" x14ac:dyDescent="0.25">
      <c r="A303" s="10"/>
      <c r="R303" s="1"/>
      <c r="U303" s="10"/>
      <c r="AC303" s="10"/>
    </row>
    <row r="304" spans="1:29" x14ac:dyDescent="0.25">
      <c r="A304" s="10"/>
      <c r="R304" s="1"/>
      <c r="U304" s="10"/>
      <c r="AC304" s="10"/>
    </row>
    <row r="305" spans="1:29" x14ac:dyDescent="0.25">
      <c r="A305" s="10"/>
      <c r="R305" s="1"/>
      <c r="U305" s="10"/>
      <c r="AC305" s="10"/>
    </row>
    <row r="306" spans="1:29" x14ac:dyDescent="0.25">
      <c r="A306" s="10"/>
      <c r="R306" s="1"/>
      <c r="U306" s="10"/>
      <c r="AC306" s="10"/>
    </row>
    <row r="307" spans="1:29" x14ac:dyDescent="0.25">
      <c r="A307" s="10"/>
      <c r="R307" s="1"/>
      <c r="U307" s="10"/>
      <c r="AC307" s="10"/>
    </row>
    <row r="308" spans="1:29" x14ac:dyDescent="0.25">
      <c r="A308" s="10"/>
      <c r="R308" s="1"/>
      <c r="U308" s="10"/>
      <c r="AC308" s="10"/>
    </row>
    <row r="309" spans="1:29" x14ac:dyDescent="0.25">
      <c r="A309" s="10"/>
      <c r="R309" s="1"/>
      <c r="U309" s="10"/>
      <c r="AC309" s="10"/>
    </row>
    <row r="310" spans="1:29" x14ac:dyDescent="0.25">
      <c r="A310" s="10"/>
      <c r="R310" s="1"/>
      <c r="U310" s="10"/>
      <c r="AC310" s="10"/>
    </row>
    <row r="311" spans="1:29" x14ac:dyDescent="0.25">
      <c r="A311" s="10"/>
      <c r="R311" s="1"/>
      <c r="U311" s="10"/>
      <c r="AC311" s="10"/>
    </row>
    <row r="312" spans="1:29" x14ac:dyDescent="0.25">
      <c r="A312" s="10"/>
      <c r="R312" s="1"/>
      <c r="U312" s="10"/>
      <c r="AC312" s="10"/>
    </row>
    <row r="313" spans="1:29" x14ac:dyDescent="0.25">
      <c r="A313" s="10"/>
      <c r="R313" s="1"/>
      <c r="U313" s="10"/>
      <c r="AC313" s="10"/>
    </row>
    <row r="314" spans="1:29" x14ac:dyDescent="0.25">
      <c r="A314" s="10"/>
      <c r="R314" s="1"/>
      <c r="U314" s="10"/>
      <c r="AC314" s="10"/>
    </row>
    <row r="315" spans="1:29" x14ac:dyDescent="0.25">
      <c r="A315" s="10"/>
      <c r="R315" s="1"/>
      <c r="U315" s="10"/>
      <c r="AC315" s="10"/>
    </row>
    <row r="316" spans="1:29" x14ac:dyDescent="0.25">
      <c r="A316" s="10"/>
      <c r="R316" s="1"/>
      <c r="U316" s="10"/>
      <c r="AC316" s="10"/>
    </row>
    <row r="317" spans="1:29" x14ac:dyDescent="0.25">
      <c r="A317" s="10"/>
      <c r="R317" s="1"/>
      <c r="U317" s="10"/>
      <c r="AC317" s="10"/>
    </row>
    <row r="318" spans="1:29" x14ac:dyDescent="0.25">
      <c r="A318" s="10"/>
      <c r="R318" s="1"/>
      <c r="U318" s="10"/>
      <c r="AC318" s="10"/>
    </row>
    <row r="319" spans="1:29" x14ac:dyDescent="0.25">
      <c r="A319" s="10"/>
      <c r="R319" s="1"/>
      <c r="U319" s="10"/>
      <c r="AC319" s="10"/>
    </row>
    <row r="320" spans="1:29" x14ac:dyDescent="0.25">
      <c r="A320" s="10"/>
      <c r="R320" s="1"/>
      <c r="U320" s="10"/>
      <c r="AC320" s="10"/>
    </row>
    <row r="321" spans="1:29" x14ac:dyDescent="0.25">
      <c r="A321" s="10"/>
      <c r="R321" s="1"/>
      <c r="U321" s="10"/>
      <c r="AC321" s="10"/>
    </row>
    <row r="322" spans="1:29" x14ac:dyDescent="0.25">
      <c r="A322" s="10"/>
      <c r="R322" s="1"/>
      <c r="U322" s="10"/>
      <c r="AC322" s="10"/>
    </row>
    <row r="323" spans="1:29" x14ac:dyDescent="0.25">
      <c r="A323" s="10"/>
      <c r="R323" s="1"/>
      <c r="U323" s="10"/>
      <c r="AC323" s="10"/>
    </row>
    <row r="324" spans="1:29" x14ac:dyDescent="0.25">
      <c r="A324" s="10"/>
      <c r="R324" s="1"/>
      <c r="U324" s="10"/>
      <c r="AC324" s="10"/>
    </row>
    <row r="325" spans="1:29" x14ac:dyDescent="0.25">
      <c r="A325" s="10"/>
      <c r="R325" s="1"/>
      <c r="U325" s="10"/>
      <c r="AC325" s="10"/>
    </row>
    <row r="326" spans="1:29" x14ac:dyDescent="0.25">
      <c r="A326" s="10"/>
      <c r="R326" s="1"/>
      <c r="U326" s="10"/>
      <c r="AC326" s="10"/>
    </row>
    <row r="327" spans="1:29" x14ac:dyDescent="0.25">
      <c r="A327" s="10"/>
      <c r="R327" s="1"/>
      <c r="U327" s="10"/>
      <c r="AC327" s="10"/>
    </row>
    <row r="328" spans="1:29" x14ac:dyDescent="0.25">
      <c r="A328" s="10"/>
      <c r="R328" s="1"/>
      <c r="U328" s="10"/>
      <c r="AC328" s="10"/>
    </row>
    <row r="329" spans="1:29" x14ac:dyDescent="0.25">
      <c r="A329" s="10"/>
      <c r="R329" s="1"/>
      <c r="U329" s="10"/>
      <c r="AC329" s="10"/>
    </row>
    <row r="330" spans="1:29" x14ac:dyDescent="0.25">
      <c r="A330" s="10"/>
      <c r="R330" s="1"/>
      <c r="U330" s="10"/>
      <c r="AC330" s="10"/>
    </row>
    <row r="331" spans="1:29" x14ac:dyDescent="0.25">
      <c r="A331" s="10"/>
      <c r="R331" s="1"/>
      <c r="U331" s="10"/>
      <c r="AC331" s="10"/>
    </row>
    <row r="332" spans="1:29" x14ac:dyDescent="0.25">
      <c r="A332" s="10"/>
      <c r="R332" s="1"/>
      <c r="U332" s="10"/>
      <c r="AC332" s="10"/>
    </row>
    <row r="333" spans="1:29" x14ac:dyDescent="0.25">
      <c r="A333" s="10"/>
      <c r="R333" s="1"/>
      <c r="U333" s="10"/>
      <c r="AC333" s="10"/>
    </row>
    <row r="334" spans="1:29" x14ac:dyDescent="0.25">
      <c r="A334" s="10"/>
      <c r="R334" s="1"/>
      <c r="U334" s="10"/>
      <c r="AC334" s="10"/>
    </row>
    <row r="335" spans="1:29" x14ac:dyDescent="0.25">
      <c r="A335" s="10"/>
      <c r="R335" s="1"/>
      <c r="U335" s="10"/>
      <c r="AC335" s="10"/>
    </row>
    <row r="336" spans="1:29" x14ac:dyDescent="0.25">
      <c r="A336" s="10"/>
      <c r="R336" s="1"/>
      <c r="U336" s="10"/>
      <c r="AC336" s="10"/>
    </row>
    <row r="337" spans="1:29" x14ac:dyDescent="0.25">
      <c r="A337" s="10"/>
      <c r="R337" s="1"/>
      <c r="U337" s="10"/>
      <c r="AC337" s="10"/>
    </row>
    <row r="338" spans="1:29" x14ac:dyDescent="0.25">
      <c r="A338" s="10"/>
      <c r="R338" s="1"/>
      <c r="U338" s="10"/>
      <c r="AC338" s="10"/>
    </row>
    <row r="339" spans="1:29" x14ac:dyDescent="0.25">
      <c r="A339" s="10"/>
      <c r="R339" s="1"/>
      <c r="U339" s="10"/>
      <c r="AC339" s="10"/>
    </row>
    <row r="340" spans="1:29" x14ac:dyDescent="0.25">
      <c r="A340" s="10"/>
      <c r="R340" s="1"/>
      <c r="U340" s="10"/>
      <c r="AC340" s="10"/>
    </row>
    <row r="341" spans="1:29" x14ac:dyDescent="0.25">
      <c r="A341" s="10"/>
      <c r="R341" s="1"/>
      <c r="U341" s="10"/>
      <c r="AC341" s="10"/>
    </row>
    <row r="342" spans="1:29" x14ac:dyDescent="0.25">
      <c r="A342" s="10"/>
      <c r="R342" s="1"/>
      <c r="U342" s="10"/>
      <c r="AC342" s="10"/>
    </row>
    <row r="343" spans="1:29" x14ac:dyDescent="0.25">
      <c r="A343" s="10"/>
      <c r="R343" s="1"/>
      <c r="U343" s="10"/>
      <c r="AC343" s="10"/>
    </row>
    <row r="344" spans="1:29" x14ac:dyDescent="0.25">
      <c r="A344" s="10"/>
      <c r="R344" s="1"/>
      <c r="U344" s="10"/>
      <c r="AC344" s="10"/>
    </row>
    <row r="345" spans="1:29" x14ac:dyDescent="0.25">
      <c r="A345" s="10"/>
      <c r="R345" s="1"/>
      <c r="U345" s="10"/>
      <c r="AC345" s="10"/>
    </row>
    <row r="346" spans="1:29" x14ac:dyDescent="0.25">
      <c r="A346" s="10"/>
      <c r="R346" s="1"/>
      <c r="U346" s="10"/>
      <c r="AC346" s="10"/>
    </row>
    <row r="347" spans="1:29" x14ac:dyDescent="0.25">
      <c r="A347" s="10"/>
      <c r="R347" s="1"/>
      <c r="U347" s="10"/>
      <c r="AC347" s="10"/>
    </row>
    <row r="348" spans="1:29" x14ac:dyDescent="0.25">
      <c r="A348" s="10"/>
      <c r="R348" s="1"/>
      <c r="U348" s="10"/>
      <c r="AC348" s="10"/>
    </row>
    <row r="349" spans="1:29" x14ac:dyDescent="0.25">
      <c r="A349" s="10"/>
      <c r="R349" s="1"/>
      <c r="U349" s="10"/>
      <c r="AC349" s="10"/>
    </row>
    <row r="350" spans="1:29" x14ac:dyDescent="0.25">
      <c r="A350" s="10"/>
      <c r="R350" s="1"/>
      <c r="U350" s="10"/>
      <c r="AC350" s="10"/>
    </row>
    <row r="351" spans="1:29" x14ac:dyDescent="0.25">
      <c r="A351" s="10"/>
      <c r="R351" s="1"/>
      <c r="U351" s="10"/>
      <c r="AC351" s="10"/>
    </row>
    <row r="352" spans="1:29" x14ac:dyDescent="0.25">
      <c r="A352" s="10"/>
      <c r="R352" s="1"/>
      <c r="U352" s="10"/>
      <c r="AC352" s="10"/>
    </row>
    <row r="353" spans="1:29" x14ac:dyDescent="0.25">
      <c r="A353" s="10"/>
      <c r="R353" s="1"/>
      <c r="U353" s="10"/>
      <c r="AC353" s="10"/>
    </row>
    <row r="354" spans="1:29" x14ac:dyDescent="0.25">
      <c r="A354" s="10"/>
      <c r="R354" s="1"/>
      <c r="U354" s="10"/>
      <c r="AC354" s="10"/>
    </row>
    <row r="355" spans="1:29" x14ac:dyDescent="0.25">
      <c r="A355" s="10"/>
      <c r="R355" s="1"/>
      <c r="U355" s="10"/>
      <c r="AC355" s="10"/>
    </row>
    <row r="356" spans="1:29" x14ac:dyDescent="0.25">
      <c r="A356" s="10"/>
      <c r="R356" s="1"/>
      <c r="U356" s="10"/>
      <c r="AC356" s="10"/>
    </row>
    <row r="357" spans="1:29" x14ac:dyDescent="0.25">
      <c r="A357" s="10"/>
      <c r="R357" s="1"/>
      <c r="U357" s="10"/>
      <c r="AC357" s="10"/>
    </row>
    <row r="358" spans="1:29" x14ac:dyDescent="0.25">
      <c r="A358" s="10"/>
      <c r="R358" s="1"/>
      <c r="U358" s="10"/>
      <c r="AC358" s="10"/>
    </row>
    <row r="359" spans="1:29" x14ac:dyDescent="0.25">
      <c r="A359" s="10"/>
      <c r="R359" s="1"/>
      <c r="U359" s="10"/>
      <c r="AC359" s="10"/>
    </row>
    <row r="360" spans="1:29" x14ac:dyDescent="0.25">
      <c r="A360" s="10"/>
      <c r="R360" s="1"/>
      <c r="U360" s="10"/>
      <c r="AC360" s="10"/>
    </row>
    <row r="361" spans="1:29" x14ac:dyDescent="0.25">
      <c r="A361" s="10"/>
      <c r="R361" s="1"/>
      <c r="U361" s="10"/>
      <c r="AC361" s="10"/>
    </row>
    <row r="362" spans="1:29" x14ac:dyDescent="0.25">
      <c r="A362" s="10"/>
      <c r="R362" s="1"/>
      <c r="U362" s="10"/>
      <c r="AC362" s="10"/>
    </row>
    <row r="363" spans="1:29" x14ac:dyDescent="0.25">
      <c r="A363" s="10"/>
      <c r="R363" s="1"/>
      <c r="U363" s="10"/>
      <c r="AC363" s="10"/>
    </row>
    <row r="364" spans="1:29" x14ac:dyDescent="0.25">
      <c r="A364" s="10"/>
      <c r="R364" s="1"/>
      <c r="U364" s="10"/>
      <c r="AC364" s="10"/>
    </row>
    <row r="365" spans="1:29" x14ac:dyDescent="0.25">
      <c r="A365" s="10"/>
      <c r="R365" s="1"/>
      <c r="U365" s="10"/>
      <c r="AC365" s="10"/>
    </row>
    <row r="366" spans="1:29" x14ac:dyDescent="0.25">
      <c r="A366" s="10"/>
      <c r="R366" s="1"/>
      <c r="U366" s="10"/>
      <c r="AC366" s="10"/>
    </row>
    <row r="367" spans="1:29" x14ac:dyDescent="0.25">
      <c r="A367" s="10"/>
      <c r="R367" s="1"/>
      <c r="U367" s="10"/>
      <c r="AC367" s="10"/>
    </row>
    <row r="368" spans="1:29" x14ac:dyDescent="0.25">
      <c r="A368" s="10"/>
      <c r="R368" s="1"/>
      <c r="U368" s="10"/>
      <c r="AC368" s="10"/>
    </row>
    <row r="369" spans="1:29" x14ac:dyDescent="0.25">
      <c r="A369" s="10"/>
      <c r="R369" s="1"/>
      <c r="U369" s="10"/>
      <c r="AC369" s="10"/>
    </row>
    <row r="370" spans="1:29" x14ac:dyDescent="0.25">
      <c r="A370" s="10"/>
      <c r="R370" s="1"/>
      <c r="U370" s="10"/>
      <c r="AC370" s="10"/>
    </row>
    <row r="371" spans="1:29" x14ac:dyDescent="0.25">
      <c r="A371" s="10"/>
      <c r="R371" s="1"/>
      <c r="U371" s="10"/>
      <c r="AC371" s="10"/>
    </row>
    <row r="372" spans="1:29" x14ac:dyDescent="0.25">
      <c r="A372" s="10"/>
      <c r="R372" s="1"/>
      <c r="U372" s="10"/>
      <c r="AC372" s="10"/>
    </row>
    <row r="373" spans="1:29" x14ac:dyDescent="0.25">
      <c r="A373" s="10"/>
      <c r="R373" s="1"/>
      <c r="U373" s="10"/>
      <c r="AC373" s="10"/>
    </row>
    <row r="374" spans="1:29" x14ac:dyDescent="0.25">
      <c r="A374" s="10"/>
      <c r="R374" s="1"/>
      <c r="U374" s="10"/>
      <c r="AC374" s="10"/>
    </row>
    <row r="375" spans="1:29" x14ac:dyDescent="0.25">
      <c r="A375" s="10"/>
      <c r="R375" s="1"/>
      <c r="U375" s="10"/>
      <c r="AC375" s="10"/>
    </row>
    <row r="376" spans="1:29" x14ac:dyDescent="0.25">
      <c r="A376" s="10"/>
      <c r="R376" s="1"/>
      <c r="U376" s="10"/>
      <c r="AC376" s="10"/>
    </row>
    <row r="377" spans="1:29" x14ac:dyDescent="0.25">
      <c r="A377" s="10"/>
      <c r="R377" s="1"/>
      <c r="U377" s="10"/>
      <c r="AC377" s="10"/>
    </row>
    <row r="378" spans="1:29" x14ac:dyDescent="0.25">
      <c r="A378" s="10"/>
      <c r="R378" s="1"/>
      <c r="U378" s="10"/>
      <c r="AC378" s="10"/>
    </row>
    <row r="379" spans="1:29" x14ac:dyDescent="0.25">
      <c r="A379" s="10"/>
      <c r="R379" s="1"/>
      <c r="U379" s="10"/>
      <c r="AC379" s="10"/>
    </row>
    <row r="380" spans="1:29" x14ac:dyDescent="0.25">
      <c r="A380" s="10"/>
      <c r="R380" s="1"/>
      <c r="U380" s="10"/>
      <c r="AC380" s="10"/>
    </row>
    <row r="381" spans="1:29" x14ac:dyDescent="0.25">
      <c r="A381" s="10"/>
      <c r="R381" s="1"/>
      <c r="U381" s="10"/>
      <c r="AC381" s="10"/>
    </row>
    <row r="382" spans="1:29" x14ac:dyDescent="0.25">
      <c r="A382" s="10"/>
      <c r="R382" s="1"/>
      <c r="U382" s="10"/>
      <c r="AC382" s="10"/>
    </row>
    <row r="383" spans="1:29" x14ac:dyDescent="0.25">
      <c r="A383" s="10"/>
      <c r="R383" s="1"/>
      <c r="U383" s="10"/>
      <c r="AC383" s="10"/>
    </row>
    <row r="384" spans="1:29" x14ac:dyDescent="0.25">
      <c r="A384" s="10"/>
      <c r="R384" s="1"/>
      <c r="U384" s="10"/>
      <c r="AC384" s="10"/>
    </row>
    <row r="385" spans="1:29" x14ac:dyDescent="0.25">
      <c r="A385" s="10"/>
      <c r="R385" s="1"/>
      <c r="U385" s="10"/>
      <c r="AC385" s="10"/>
    </row>
    <row r="386" spans="1:29" x14ac:dyDescent="0.25">
      <c r="A386" s="10"/>
      <c r="R386" s="1"/>
      <c r="U386" s="10"/>
      <c r="AC386" s="10"/>
    </row>
    <row r="387" spans="1:29" x14ac:dyDescent="0.25">
      <c r="A387" s="10"/>
      <c r="R387" s="1"/>
      <c r="U387" s="10"/>
      <c r="AC387" s="10"/>
    </row>
    <row r="388" spans="1:29" x14ac:dyDescent="0.25">
      <c r="A388" s="10"/>
      <c r="R388" s="1"/>
      <c r="U388" s="10"/>
      <c r="AC388" s="10"/>
    </row>
    <row r="389" spans="1:29" x14ac:dyDescent="0.25">
      <c r="A389" s="10"/>
      <c r="R389" s="1"/>
      <c r="U389" s="10"/>
      <c r="AC389" s="10"/>
    </row>
    <row r="390" spans="1:29" x14ac:dyDescent="0.25">
      <c r="A390" s="10"/>
      <c r="R390" s="1"/>
      <c r="U390" s="10"/>
      <c r="AC390" s="10"/>
    </row>
    <row r="391" spans="1:29" x14ac:dyDescent="0.25">
      <c r="A391" s="10"/>
      <c r="R391" s="1"/>
      <c r="U391" s="10"/>
      <c r="AC391" s="10"/>
    </row>
    <row r="392" spans="1:29" x14ac:dyDescent="0.25">
      <c r="A392" s="10"/>
      <c r="R392" s="1"/>
      <c r="U392" s="10"/>
      <c r="AC392" s="10"/>
    </row>
    <row r="393" spans="1:29" x14ac:dyDescent="0.25">
      <c r="A393" s="10"/>
      <c r="R393" s="1"/>
      <c r="U393" s="10"/>
      <c r="AC393" s="10"/>
    </row>
    <row r="394" spans="1:29" x14ac:dyDescent="0.25">
      <c r="A394" s="10"/>
      <c r="R394" s="1"/>
      <c r="U394" s="10"/>
      <c r="AC394" s="10"/>
    </row>
    <row r="395" spans="1:29" x14ac:dyDescent="0.25">
      <c r="A395" s="10"/>
      <c r="R395" s="1"/>
      <c r="U395" s="10"/>
      <c r="AC395" s="10"/>
    </row>
    <row r="396" spans="1:29" x14ac:dyDescent="0.25">
      <c r="A396" s="10"/>
      <c r="R396" s="1"/>
      <c r="U396" s="10"/>
      <c r="AC396" s="10"/>
    </row>
    <row r="397" spans="1:29" x14ac:dyDescent="0.25">
      <c r="A397" s="10"/>
      <c r="R397" s="1"/>
      <c r="U397" s="10"/>
      <c r="AC397" s="10"/>
    </row>
    <row r="398" spans="1:29" x14ac:dyDescent="0.25">
      <c r="A398" s="10"/>
      <c r="R398" s="1"/>
      <c r="U398" s="10"/>
      <c r="AC398" s="10"/>
    </row>
    <row r="399" spans="1:29" x14ac:dyDescent="0.25">
      <c r="A399" s="10"/>
      <c r="R399" s="1"/>
      <c r="U399" s="10"/>
      <c r="AC399" s="10"/>
    </row>
    <row r="400" spans="1:29" x14ac:dyDescent="0.25">
      <c r="A400" s="10"/>
      <c r="R400" s="1"/>
      <c r="U400" s="10"/>
      <c r="AC400" s="10"/>
    </row>
    <row r="401" spans="1:29" x14ac:dyDescent="0.25">
      <c r="A401" s="10"/>
      <c r="R401" s="1"/>
      <c r="U401" s="10"/>
      <c r="AC401" s="10"/>
    </row>
    <row r="402" spans="1:29" x14ac:dyDescent="0.25">
      <c r="A402" s="10"/>
      <c r="R402" s="1"/>
      <c r="U402" s="10"/>
      <c r="AC402" s="10"/>
    </row>
    <row r="403" spans="1:29" x14ac:dyDescent="0.25">
      <c r="A403" s="10"/>
      <c r="R403" s="1"/>
      <c r="U403" s="10"/>
      <c r="AC403" s="10"/>
    </row>
    <row r="404" spans="1:29" x14ac:dyDescent="0.25">
      <c r="A404" s="10"/>
      <c r="R404" s="1"/>
      <c r="U404" s="10"/>
      <c r="AC404" s="10"/>
    </row>
    <row r="405" spans="1:29" x14ac:dyDescent="0.25">
      <c r="A405" s="10"/>
      <c r="R405" s="1"/>
      <c r="U405" s="10"/>
      <c r="AC405" s="10"/>
    </row>
    <row r="406" spans="1:29" x14ac:dyDescent="0.25">
      <c r="A406" s="10"/>
      <c r="R406" s="1"/>
      <c r="U406" s="10"/>
      <c r="AC406" s="10"/>
    </row>
    <row r="407" spans="1:29" x14ac:dyDescent="0.25">
      <c r="A407" s="10"/>
      <c r="R407" s="1"/>
      <c r="U407" s="10"/>
      <c r="AC407" s="10"/>
    </row>
    <row r="408" spans="1:29" x14ac:dyDescent="0.25">
      <c r="A408" s="10"/>
      <c r="R408" s="1"/>
      <c r="U408" s="10"/>
      <c r="AC408" s="10"/>
    </row>
    <row r="409" spans="1:29" x14ac:dyDescent="0.25">
      <c r="A409" s="10"/>
      <c r="R409" s="1"/>
      <c r="U409" s="10"/>
      <c r="AC409" s="10"/>
    </row>
    <row r="410" spans="1:29" x14ac:dyDescent="0.25">
      <c r="A410" s="10"/>
      <c r="R410" s="1"/>
      <c r="U410" s="10"/>
      <c r="AC410" s="10"/>
    </row>
    <row r="411" spans="1:29" x14ac:dyDescent="0.25">
      <c r="A411" s="10"/>
      <c r="R411" s="1"/>
      <c r="U411" s="10"/>
      <c r="AC411" s="10"/>
    </row>
    <row r="412" spans="1:29" x14ac:dyDescent="0.25">
      <c r="A412" s="10"/>
      <c r="R412" s="1"/>
      <c r="U412" s="10"/>
      <c r="AC412" s="10"/>
    </row>
    <row r="413" spans="1:29" x14ac:dyDescent="0.25">
      <c r="A413" s="10"/>
      <c r="R413" s="1"/>
      <c r="U413" s="10"/>
      <c r="AC413" s="10"/>
    </row>
    <row r="414" spans="1:29" x14ac:dyDescent="0.25">
      <c r="A414" s="10"/>
      <c r="R414" s="1"/>
      <c r="U414" s="10"/>
      <c r="AC414" s="10"/>
    </row>
    <row r="415" spans="1:29" x14ac:dyDescent="0.25">
      <c r="A415" s="10"/>
      <c r="R415" s="1"/>
      <c r="U415" s="10"/>
      <c r="AC415" s="10"/>
    </row>
    <row r="416" spans="1:29" x14ac:dyDescent="0.25">
      <c r="A416" s="10"/>
      <c r="R416" s="1"/>
      <c r="U416" s="10"/>
      <c r="AC416" s="10"/>
    </row>
    <row r="417" spans="1:29" x14ac:dyDescent="0.25">
      <c r="A417" s="10"/>
      <c r="R417" s="1"/>
      <c r="U417" s="10"/>
      <c r="AC417" s="10"/>
    </row>
    <row r="418" spans="1:29" x14ac:dyDescent="0.25">
      <c r="A418" s="10"/>
      <c r="R418" s="1"/>
      <c r="U418" s="10"/>
      <c r="AC418" s="10"/>
    </row>
    <row r="419" spans="1:29" x14ac:dyDescent="0.25">
      <c r="A419" s="10"/>
      <c r="R419" s="1"/>
      <c r="U419" s="10"/>
      <c r="AC419" s="10"/>
    </row>
    <row r="420" spans="1:29" x14ac:dyDescent="0.25">
      <c r="A420" s="10"/>
      <c r="R420" s="1"/>
      <c r="U420" s="10"/>
      <c r="AC420" s="10"/>
    </row>
    <row r="421" spans="1:29" x14ac:dyDescent="0.25">
      <c r="A421" s="10"/>
      <c r="R421" s="1"/>
      <c r="U421" s="10"/>
      <c r="AC421" s="10"/>
    </row>
    <row r="422" spans="1:29" x14ac:dyDescent="0.25">
      <c r="A422" s="10"/>
      <c r="R422" s="1"/>
      <c r="U422" s="10"/>
      <c r="AC422" s="10"/>
    </row>
    <row r="423" spans="1:29" x14ac:dyDescent="0.25">
      <c r="A423" s="10"/>
      <c r="R423" s="1"/>
      <c r="U423" s="10"/>
      <c r="AC423" s="10"/>
    </row>
    <row r="424" spans="1:29" x14ac:dyDescent="0.25">
      <c r="A424" s="10"/>
      <c r="R424" s="1"/>
      <c r="U424" s="10"/>
      <c r="AC424" s="10"/>
    </row>
    <row r="425" spans="1:29" x14ac:dyDescent="0.25">
      <c r="A425" s="10"/>
      <c r="R425" s="1"/>
      <c r="U425" s="10"/>
      <c r="AC425" s="10"/>
    </row>
    <row r="426" spans="1:29" x14ac:dyDescent="0.25">
      <c r="A426" s="10"/>
      <c r="R426" s="1"/>
      <c r="U426" s="10"/>
      <c r="AC426" s="10"/>
    </row>
    <row r="427" spans="1:29" x14ac:dyDescent="0.25">
      <c r="A427" s="10"/>
      <c r="R427" s="1"/>
      <c r="U427" s="10"/>
      <c r="AC427" s="10"/>
    </row>
    <row r="428" spans="1:29" x14ac:dyDescent="0.25">
      <c r="A428" s="10"/>
      <c r="R428" s="1"/>
      <c r="U428" s="10"/>
      <c r="AC428" s="10"/>
    </row>
    <row r="429" spans="1:29" x14ac:dyDescent="0.25">
      <c r="A429" s="10"/>
      <c r="R429" s="1"/>
      <c r="U429" s="10"/>
      <c r="AC429" s="10"/>
    </row>
    <row r="430" spans="1:29" x14ac:dyDescent="0.25">
      <c r="A430" s="10"/>
      <c r="R430" s="1"/>
      <c r="U430" s="10"/>
      <c r="AC430" s="10"/>
    </row>
    <row r="431" spans="1:29" x14ac:dyDescent="0.25">
      <c r="A431" s="10"/>
      <c r="R431" s="1"/>
      <c r="U431" s="10"/>
      <c r="AC431" s="10"/>
    </row>
    <row r="432" spans="1:29" x14ac:dyDescent="0.25">
      <c r="A432" s="10"/>
      <c r="R432" s="1"/>
      <c r="U432" s="10"/>
      <c r="AC432" s="10"/>
    </row>
    <row r="433" spans="1:29" x14ac:dyDescent="0.25">
      <c r="A433" s="10"/>
      <c r="R433" s="1"/>
      <c r="U433" s="10"/>
      <c r="AC433" s="10"/>
    </row>
    <row r="434" spans="1:29" x14ac:dyDescent="0.25">
      <c r="A434" s="10"/>
      <c r="R434" s="1"/>
      <c r="U434" s="10"/>
      <c r="AC434" s="10"/>
    </row>
    <row r="435" spans="1:29" x14ac:dyDescent="0.25">
      <c r="A435" s="10"/>
      <c r="R435" s="1"/>
      <c r="U435" s="10"/>
      <c r="AC435" s="10"/>
    </row>
    <row r="436" spans="1:29" x14ac:dyDescent="0.25">
      <c r="A436" s="10"/>
      <c r="R436" s="1"/>
      <c r="U436" s="10"/>
      <c r="AC436" s="10"/>
    </row>
    <row r="437" spans="1:29" x14ac:dyDescent="0.25">
      <c r="A437" s="10"/>
      <c r="R437" s="1"/>
      <c r="U437" s="10"/>
      <c r="AC437" s="10"/>
    </row>
    <row r="438" spans="1:29" x14ac:dyDescent="0.25">
      <c r="A438" s="10"/>
      <c r="R438" s="1"/>
      <c r="U438" s="10"/>
      <c r="AC438" s="10"/>
    </row>
    <row r="439" spans="1:29" x14ac:dyDescent="0.25">
      <c r="A439" s="10"/>
      <c r="R439" s="1"/>
      <c r="U439" s="10"/>
      <c r="AC439" s="10"/>
    </row>
    <row r="440" spans="1:29" x14ac:dyDescent="0.25">
      <c r="A440" s="10"/>
      <c r="R440" s="1"/>
      <c r="U440" s="10"/>
      <c r="AC440" s="10"/>
    </row>
    <row r="441" spans="1:29" x14ac:dyDescent="0.25">
      <c r="A441" s="10"/>
      <c r="R441" s="1"/>
      <c r="U441" s="10"/>
      <c r="AC441" s="10"/>
    </row>
    <row r="442" spans="1:29" x14ac:dyDescent="0.25">
      <c r="A442" s="10"/>
      <c r="R442" s="1"/>
      <c r="U442" s="10"/>
      <c r="AC442" s="10"/>
    </row>
    <row r="443" spans="1:29" x14ac:dyDescent="0.25">
      <c r="A443" s="10"/>
      <c r="R443" s="1"/>
      <c r="U443" s="10"/>
      <c r="AC443" s="10"/>
    </row>
    <row r="444" spans="1:29" x14ac:dyDescent="0.25">
      <c r="A444" s="10"/>
      <c r="R444" s="1"/>
      <c r="U444" s="10"/>
      <c r="AC444" s="10"/>
    </row>
    <row r="445" spans="1:29" x14ac:dyDescent="0.25">
      <c r="A445" s="10"/>
      <c r="R445" s="1"/>
      <c r="U445" s="10"/>
      <c r="AC445" s="10"/>
    </row>
    <row r="446" spans="1:29" x14ac:dyDescent="0.25">
      <c r="A446" s="10"/>
      <c r="R446" s="1"/>
      <c r="U446" s="10"/>
      <c r="AC446" s="10"/>
    </row>
    <row r="447" spans="1:29" x14ac:dyDescent="0.25">
      <c r="A447" s="10"/>
      <c r="R447" s="1"/>
      <c r="U447" s="10"/>
      <c r="AC447" s="10"/>
    </row>
    <row r="448" spans="1:29" x14ac:dyDescent="0.25">
      <c r="A448" s="10"/>
      <c r="R448" s="1"/>
      <c r="U448" s="10"/>
      <c r="AC448" s="10"/>
    </row>
    <row r="449" spans="1:29" x14ac:dyDescent="0.25">
      <c r="A449" s="10"/>
      <c r="R449" s="1"/>
      <c r="U449" s="10"/>
      <c r="AC449" s="10"/>
    </row>
    <row r="450" spans="1:29" x14ac:dyDescent="0.25">
      <c r="A450" s="10"/>
      <c r="R450" s="1"/>
      <c r="U450" s="10"/>
      <c r="AC450" s="10"/>
    </row>
    <row r="451" spans="1:29" x14ac:dyDescent="0.25">
      <c r="A451" s="10"/>
      <c r="R451" s="1"/>
      <c r="U451" s="10"/>
      <c r="AC451" s="10"/>
    </row>
    <row r="452" spans="1:29" x14ac:dyDescent="0.25">
      <c r="A452" s="10"/>
      <c r="R452" s="1"/>
      <c r="U452" s="10"/>
      <c r="AC452" s="10"/>
    </row>
    <row r="453" spans="1:29" x14ac:dyDescent="0.25">
      <c r="A453" s="10"/>
      <c r="R453" s="1"/>
      <c r="U453" s="10"/>
      <c r="AC453" s="10"/>
    </row>
    <row r="454" spans="1:29" x14ac:dyDescent="0.25">
      <c r="A454" s="10"/>
      <c r="R454" s="1"/>
      <c r="U454" s="10"/>
      <c r="AC454" s="10"/>
    </row>
    <row r="455" spans="1:29" x14ac:dyDescent="0.25">
      <c r="A455" s="10"/>
      <c r="R455" s="1"/>
      <c r="U455" s="10"/>
      <c r="AC455" s="10"/>
    </row>
    <row r="456" spans="1:29" x14ac:dyDescent="0.25">
      <c r="A456" s="10"/>
      <c r="R456" s="1"/>
      <c r="U456" s="10"/>
      <c r="AC456" s="10"/>
    </row>
    <row r="457" spans="1:29" x14ac:dyDescent="0.25">
      <c r="A457" s="10"/>
      <c r="R457" s="1"/>
      <c r="U457" s="10"/>
      <c r="AC457" s="10"/>
    </row>
    <row r="458" spans="1:29" x14ac:dyDescent="0.25">
      <c r="A458" s="10"/>
      <c r="R458" s="1"/>
      <c r="U458" s="10"/>
      <c r="AC458" s="10"/>
    </row>
    <row r="459" spans="1:29" x14ac:dyDescent="0.25">
      <c r="A459" s="10"/>
      <c r="R459" s="1"/>
      <c r="U459" s="10"/>
      <c r="AC459" s="10"/>
    </row>
    <row r="460" spans="1:29" x14ac:dyDescent="0.25">
      <c r="A460" s="10"/>
      <c r="R460" s="1"/>
      <c r="U460" s="10"/>
      <c r="AC460" s="10"/>
    </row>
    <row r="461" spans="1:29" x14ac:dyDescent="0.25">
      <c r="A461" s="10"/>
      <c r="R461" s="1"/>
      <c r="U461" s="10"/>
      <c r="AC461" s="10"/>
    </row>
    <row r="462" spans="1:29" x14ac:dyDescent="0.25">
      <c r="A462" s="10"/>
      <c r="R462" s="1"/>
      <c r="U462" s="10"/>
      <c r="AC462" s="10"/>
    </row>
    <row r="463" spans="1:29" x14ac:dyDescent="0.25">
      <c r="A463" s="10"/>
      <c r="R463" s="1"/>
      <c r="U463" s="10"/>
      <c r="AC463" s="10"/>
    </row>
    <row r="464" spans="1:29" x14ac:dyDescent="0.25">
      <c r="A464" s="10"/>
      <c r="R464" s="1"/>
      <c r="U464" s="10"/>
      <c r="AC464" s="10"/>
    </row>
    <row r="465" spans="1:29" x14ac:dyDescent="0.25">
      <c r="A465" s="10"/>
      <c r="R465" s="1"/>
      <c r="U465" s="10"/>
      <c r="AC465" s="10"/>
    </row>
    <row r="466" spans="1:29" x14ac:dyDescent="0.25">
      <c r="A466" s="10"/>
      <c r="R466" s="1"/>
      <c r="U466" s="10"/>
      <c r="AC466" s="10"/>
    </row>
    <row r="467" spans="1:29" x14ac:dyDescent="0.25">
      <c r="A467" s="10"/>
      <c r="R467" s="1"/>
      <c r="U467" s="10"/>
      <c r="AC467" s="10"/>
    </row>
    <row r="468" spans="1:29" x14ac:dyDescent="0.25">
      <c r="A468" s="10"/>
      <c r="R468" s="1"/>
      <c r="U468" s="10"/>
      <c r="AC468" s="10"/>
    </row>
    <row r="469" spans="1:29" x14ac:dyDescent="0.25">
      <c r="A469" s="10"/>
      <c r="R469" s="1"/>
      <c r="U469" s="10"/>
      <c r="AC469" s="10"/>
    </row>
    <row r="470" spans="1:29" x14ac:dyDescent="0.25">
      <c r="A470" s="10"/>
      <c r="R470" s="1"/>
      <c r="U470" s="10"/>
      <c r="AC470" s="10"/>
    </row>
    <row r="471" spans="1:29" x14ac:dyDescent="0.25">
      <c r="A471" s="10"/>
      <c r="R471" s="1"/>
      <c r="U471" s="10"/>
      <c r="AC471" s="10"/>
    </row>
    <row r="472" spans="1:29" x14ac:dyDescent="0.25">
      <c r="A472" s="10"/>
      <c r="R472" s="1"/>
      <c r="U472" s="10"/>
      <c r="AC472" s="10"/>
    </row>
    <row r="473" spans="1:29" x14ac:dyDescent="0.25">
      <c r="A473" s="10"/>
      <c r="R473" s="1"/>
      <c r="U473" s="10"/>
      <c r="AC473" s="10"/>
    </row>
    <row r="474" spans="1:29" x14ac:dyDescent="0.25">
      <c r="A474" s="10"/>
      <c r="R474" s="1"/>
      <c r="U474" s="10"/>
      <c r="AC474" s="10"/>
    </row>
    <row r="475" spans="1:29" x14ac:dyDescent="0.25">
      <c r="A475" s="10"/>
      <c r="R475" s="1"/>
      <c r="U475" s="10"/>
      <c r="AC475" s="10"/>
    </row>
    <row r="476" spans="1:29" x14ac:dyDescent="0.25">
      <c r="A476" s="10"/>
      <c r="R476" s="1"/>
      <c r="U476" s="10"/>
      <c r="AC476" s="10"/>
    </row>
    <row r="477" spans="1:29" x14ac:dyDescent="0.25">
      <c r="A477" s="10"/>
      <c r="R477" s="1"/>
      <c r="U477" s="10"/>
      <c r="AC477" s="10"/>
    </row>
    <row r="478" spans="1:29" x14ac:dyDescent="0.25">
      <c r="A478" s="10"/>
      <c r="R478" s="1"/>
      <c r="U478" s="10"/>
      <c r="AC478" s="10"/>
    </row>
    <row r="479" spans="1:29" x14ac:dyDescent="0.25">
      <c r="A479" s="10"/>
      <c r="R479" s="1"/>
      <c r="U479" s="10"/>
      <c r="AC479" s="10"/>
    </row>
    <row r="480" spans="1:29" x14ac:dyDescent="0.25">
      <c r="A480" s="10"/>
      <c r="R480" s="1"/>
      <c r="U480" s="10"/>
      <c r="AC480" s="10"/>
    </row>
    <row r="481" spans="1:29" x14ac:dyDescent="0.25">
      <c r="A481" s="10"/>
      <c r="R481" s="1"/>
      <c r="U481" s="10"/>
      <c r="AC481" s="10"/>
    </row>
    <row r="482" spans="1:29" x14ac:dyDescent="0.25">
      <c r="A482" s="10"/>
      <c r="R482" s="1"/>
      <c r="U482" s="10"/>
      <c r="AC482" s="10"/>
    </row>
    <row r="483" spans="1:29" x14ac:dyDescent="0.25">
      <c r="A483" s="10"/>
      <c r="R483" s="1"/>
      <c r="U483" s="10"/>
      <c r="AC483" s="10"/>
    </row>
    <row r="484" spans="1:29" x14ac:dyDescent="0.25">
      <c r="A484" s="10"/>
      <c r="R484" s="1"/>
      <c r="U484" s="10"/>
      <c r="AC484" s="10"/>
    </row>
    <row r="485" spans="1:29" x14ac:dyDescent="0.25">
      <c r="A485" s="10"/>
      <c r="R485" s="1"/>
      <c r="U485" s="10"/>
      <c r="AC485" s="10"/>
    </row>
    <row r="486" spans="1:29" x14ac:dyDescent="0.25">
      <c r="A486" s="10"/>
      <c r="R486" s="1"/>
      <c r="U486" s="10"/>
      <c r="AC486" s="10"/>
    </row>
    <row r="487" spans="1:29" x14ac:dyDescent="0.25">
      <c r="A487" s="10"/>
      <c r="R487" s="1"/>
      <c r="U487" s="10"/>
      <c r="AC487" s="10"/>
    </row>
    <row r="488" spans="1:29" x14ac:dyDescent="0.25">
      <c r="A488" s="10"/>
      <c r="R488" s="1"/>
      <c r="U488" s="10"/>
      <c r="AC488" s="10"/>
    </row>
    <row r="489" spans="1:29" x14ac:dyDescent="0.25">
      <c r="A489" s="10"/>
      <c r="R489" s="1"/>
      <c r="U489" s="10"/>
      <c r="AC489" s="10"/>
    </row>
    <row r="490" spans="1:29" x14ac:dyDescent="0.25">
      <c r="A490" s="10"/>
      <c r="R490" s="1"/>
      <c r="U490" s="10"/>
      <c r="AC490" s="10"/>
    </row>
    <row r="491" spans="1:29" x14ac:dyDescent="0.25">
      <c r="A491" s="10"/>
      <c r="R491" s="1"/>
      <c r="U491" s="10"/>
      <c r="AC491" s="10"/>
    </row>
    <row r="492" spans="1:29" x14ac:dyDescent="0.25">
      <c r="A492" s="10"/>
      <c r="R492" s="1"/>
      <c r="U492" s="10"/>
      <c r="AC492" s="10"/>
    </row>
    <row r="493" spans="1:29" x14ac:dyDescent="0.25">
      <c r="A493" s="10"/>
      <c r="R493" s="1"/>
      <c r="U493" s="10"/>
      <c r="AC493" s="10"/>
    </row>
    <row r="494" spans="1:29" x14ac:dyDescent="0.25">
      <c r="A494" s="10"/>
      <c r="R494" s="1"/>
      <c r="U494" s="10"/>
      <c r="AC494" s="10"/>
    </row>
    <row r="495" spans="1:29" x14ac:dyDescent="0.25">
      <c r="A495" s="10"/>
      <c r="R495" s="1"/>
      <c r="U495" s="10"/>
      <c r="AC495" s="10"/>
    </row>
    <row r="496" spans="1:29" x14ac:dyDescent="0.25">
      <c r="A496" s="10"/>
      <c r="R496" s="1"/>
      <c r="U496" s="10"/>
      <c r="AC496" s="10"/>
    </row>
    <row r="497" spans="1:29" x14ac:dyDescent="0.25">
      <c r="A497" s="10"/>
      <c r="R497" s="1"/>
      <c r="U497" s="10"/>
      <c r="AC497" s="10"/>
    </row>
    <row r="498" spans="1:29" x14ac:dyDescent="0.25">
      <c r="A498" s="10"/>
      <c r="R498" s="1"/>
      <c r="U498" s="10"/>
      <c r="AC498" s="10"/>
    </row>
    <row r="499" spans="1:29" x14ac:dyDescent="0.25">
      <c r="A499" s="10"/>
      <c r="R499" s="1"/>
      <c r="U499" s="10"/>
      <c r="AC499" s="10"/>
    </row>
    <row r="500" spans="1:29" x14ac:dyDescent="0.25">
      <c r="A500" s="10"/>
      <c r="R500" s="1"/>
      <c r="U500" s="10"/>
      <c r="AC500" s="10"/>
    </row>
    <row r="501" spans="1:29" x14ac:dyDescent="0.25">
      <c r="A501" s="10"/>
      <c r="R501" s="1"/>
      <c r="U501" s="10"/>
      <c r="AC501" s="10"/>
    </row>
    <row r="502" spans="1:29" x14ac:dyDescent="0.25">
      <c r="A502" s="10"/>
      <c r="R502" s="1"/>
      <c r="U502" s="10"/>
      <c r="AC502" s="10"/>
    </row>
    <row r="503" spans="1:29" x14ac:dyDescent="0.25">
      <c r="A503" s="10"/>
      <c r="R503" s="1"/>
      <c r="U503" s="10"/>
      <c r="AC503" s="10"/>
    </row>
    <row r="504" spans="1:29" x14ac:dyDescent="0.25">
      <c r="A504" s="10"/>
      <c r="R504" s="1"/>
      <c r="U504" s="10"/>
      <c r="AC504" s="10"/>
    </row>
    <row r="505" spans="1:29" x14ac:dyDescent="0.25">
      <c r="A505" s="10"/>
      <c r="R505" s="1"/>
      <c r="U505" s="10"/>
      <c r="AC505" s="10"/>
    </row>
    <row r="506" spans="1:29" x14ac:dyDescent="0.25">
      <c r="A506" s="10"/>
      <c r="R506" s="1"/>
      <c r="U506" s="10"/>
      <c r="AC506" s="10"/>
    </row>
    <row r="507" spans="1:29" x14ac:dyDescent="0.25">
      <c r="A507" s="10"/>
      <c r="R507" s="1"/>
      <c r="U507" s="10"/>
      <c r="AC507" s="10"/>
    </row>
    <row r="508" spans="1:29" x14ac:dyDescent="0.25">
      <c r="A508" s="10"/>
      <c r="R508" s="1"/>
      <c r="U508" s="10"/>
      <c r="AC508" s="10"/>
    </row>
    <row r="509" spans="1:29" x14ac:dyDescent="0.25">
      <c r="A509" s="10"/>
      <c r="R509" s="1"/>
      <c r="U509" s="10"/>
      <c r="AC509" s="10"/>
    </row>
    <row r="510" spans="1:29" x14ac:dyDescent="0.25">
      <c r="A510" s="10"/>
      <c r="R510" s="1"/>
      <c r="U510" s="10"/>
      <c r="AC510" s="10"/>
    </row>
    <row r="511" spans="1:29" x14ac:dyDescent="0.25">
      <c r="A511" s="10"/>
      <c r="R511" s="1"/>
      <c r="U511" s="10"/>
      <c r="AC511" s="10"/>
    </row>
    <row r="512" spans="1:29" x14ac:dyDescent="0.25">
      <c r="A512" s="10"/>
      <c r="R512" s="1"/>
      <c r="U512" s="10"/>
      <c r="AC512" s="10"/>
    </row>
    <row r="513" spans="1:29" x14ac:dyDescent="0.25">
      <c r="A513" s="10"/>
      <c r="R513" s="1"/>
      <c r="U513" s="10"/>
      <c r="AC513" s="10"/>
    </row>
    <row r="514" spans="1:29" x14ac:dyDescent="0.25">
      <c r="A514" s="10"/>
      <c r="R514" s="1"/>
      <c r="U514" s="10"/>
      <c r="AC514" s="10"/>
    </row>
    <row r="515" spans="1:29" x14ac:dyDescent="0.25">
      <c r="A515" s="10"/>
      <c r="R515" s="1"/>
      <c r="U515" s="10"/>
      <c r="AC515" s="10"/>
    </row>
    <row r="516" spans="1:29" x14ac:dyDescent="0.25">
      <c r="A516" s="10"/>
      <c r="R516" s="1"/>
      <c r="U516" s="10"/>
      <c r="AC516" s="10"/>
    </row>
    <row r="517" spans="1:29" x14ac:dyDescent="0.25">
      <c r="A517" s="10"/>
      <c r="R517" s="1"/>
      <c r="U517" s="10"/>
      <c r="AC517" s="10"/>
    </row>
    <row r="518" spans="1:29" x14ac:dyDescent="0.25">
      <c r="A518" s="10"/>
      <c r="R518" s="1"/>
      <c r="U518" s="10"/>
      <c r="AC518" s="10"/>
    </row>
    <row r="519" spans="1:29" x14ac:dyDescent="0.25">
      <c r="A519" s="10"/>
      <c r="R519" s="1"/>
      <c r="U519" s="10"/>
      <c r="AC519" s="10"/>
    </row>
    <row r="520" spans="1:29" x14ac:dyDescent="0.25">
      <c r="A520" s="10"/>
      <c r="R520" s="1"/>
      <c r="U520" s="10"/>
      <c r="AC520" s="10"/>
    </row>
    <row r="521" spans="1:29" x14ac:dyDescent="0.25">
      <c r="A521" s="10"/>
      <c r="R521" s="1"/>
      <c r="U521" s="10"/>
      <c r="AC521" s="10"/>
    </row>
    <row r="522" spans="1:29" x14ac:dyDescent="0.25">
      <c r="A522" s="10"/>
      <c r="R522" s="1"/>
      <c r="U522" s="10"/>
      <c r="AC522" s="10"/>
    </row>
    <row r="523" spans="1:29" x14ac:dyDescent="0.25">
      <c r="A523" s="10"/>
      <c r="R523" s="1"/>
      <c r="U523" s="10"/>
      <c r="AC523" s="10"/>
    </row>
    <row r="524" spans="1:29" x14ac:dyDescent="0.25">
      <c r="A524" s="10"/>
      <c r="R524" s="1"/>
      <c r="U524" s="10"/>
      <c r="AC524" s="10"/>
    </row>
    <row r="525" spans="1:29" x14ac:dyDescent="0.25">
      <c r="A525" s="10"/>
      <c r="R525" s="1"/>
      <c r="U525" s="10"/>
      <c r="AC525" s="10"/>
    </row>
    <row r="526" spans="1:29" x14ac:dyDescent="0.25">
      <c r="A526" s="10"/>
      <c r="R526" s="1"/>
      <c r="U526" s="10"/>
      <c r="AC526" s="10"/>
    </row>
    <row r="527" spans="1:29" x14ac:dyDescent="0.25">
      <c r="A527" s="10"/>
      <c r="R527" s="1"/>
      <c r="U527" s="10"/>
      <c r="AC527" s="10"/>
    </row>
    <row r="528" spans="1:29" x14ac:dyDescent="0.25">
      <c r="A528" s="10"/>
      <c r="R528" s="1"/>
      <c r="U528" s="10"/>
      <c r="AC528" s="10"/>
    </row>
    <row r="529" spans="1:29" x14ac:dyDescent="0.25">
      <c r="A529" s="10"/>
      <c r="R529" s="1"/>
      <c r="U529" s="10"/>
      <c r="AC529" s="10"/>
    </row>
    <row r="530" spans="1:29" x14ac:dyDescent="0.25">
      <c r="A530" s="10"/>
      <c r="R530" s="1"/>
      <c r="U530" s="10"/>
      <c r="AC530" s="10"/>
    </row>
    <row r="531" spans="1:29" x14ac:dyDescent="0.25">
      <c r="A531" s="10"/>
      <c r="R531" s="1"/>
      <c r="U531" s="10"/>
      <c r="AC531" s="10"/>
    </row>
    <row r="532" spans="1:29" x14ac:dyDescent="0.25">
      <c r="A532" s="10"/>
      <c r="R532" s="1"/>
      <c r="U532" s="10"/>
      <c r="AC532" s="10"/>
    </row>
    <row r="533" spans="1:29" x14ac:dyDescent="0.25">
      <c r="A533" s="10"/>
      <c r="R533" s="1"/>
      <c r="U533" s="10"/>
      <c r="AC533" s="10"/>
    </row>
    <row r="534" spans="1:29" x14ac:dyDescent="0.25">
      <c r="A534" s="10"/>
      <c r="R534" s="1"/>
      <c r="U534" s="10"/>
      <c r="AC534" s="10"/>
    </row>
    <row r="535" spans="1:29" x14ac:dyDescent="0.25">
      <c r="A535" s="10"/>
      <c r="R535" s="1"/>
      <c r="U535" s="10"/>
      <c r="AC535" s="10"/>
    </row>
    <row r="536" spans="1:29" x14ac:dyDescent="0.25">
      <c r="A536" s="10"/>
      <c r="R536" s="1"/>
      <c r="U536" s="10"/>
      <c r="AC536" s="10"/>
    </row>
    <row r="537" spans="1:29" x14ac:dyDescent="0.25">
      <c r="A537" s="10"/>
      <c r="R537" s="1"/>
      <c r="U537" s="10"/>
      <c r="AC537" s="10"/>
    </row>
    <row r="538" spans="1:29" x14ac:dyDescent="0.25">
      <c r="A538" s="10"/>
      <c r="R538" s="1"/>
      <c r="U538" s="10"/>
      <c r="AC538" s="10"/>
    </row>
    <row r="539" spans="1:29" x14ac:dyDescent="0.25">
      <c r="A539" s="10"/>
      <c r="R539" s="1"/>
      <c r="U539" s="10"/>
      <c r="AC539" s="10"/>
    </row>
    <row r="540" spans="1:29" x14ac:dyDescent="0.25">
      <c r="A540" s="10"/>
      <c r="R540" s="1"/>
      <c r="U540" s="10"/>
      <c r="AC540" s="10"/>
    </row>
    <row r="541" spans="1:29" x14ac:dyDescent="0.25">
      <c r="A541" s="10"/>
      <c r="R541" s="1"/>
      <c r="U541" s="10"/>
      <c r="AC541" s="10"/>
    </row>
    <row r="542" spans="1:29" x14ac:dyDescent="0.25">
      <c r="A542" s="10"/>
      <c r="R542" s="1"/>
      <c r="U542" s="10"/>
      <c r="AC542" s="10"/>
    </row>
    <row r="543" spans="1:29" x14ac:dyDescent="0.25">
      <c r="A543" s="10"/>
      <c r="R543" s="1"/>
      <c r="U543" s="10"/>
      <c r="AC543" s="10"/>
    </row>
    <row r="544" spans="1:29" x14ac:dyDescent="0.25">
      <c r="A544" s="10"/>
      <c r="R544" s="1"/>
      <c r="U544" s="10"/>
      <c r="AC544" s="10"/>
    </row>
    <row r="545" spans="1:29" x14ac:dyDescent="0.25">
      <c r="A545" s="10"/>
      <c r="R545" s="1"/>
      <c r="U545" s="10"/>
      <c r="AC545" s="10"/>
    </row>
    <row r="546" spans="1:29" x14ac:dyDescent="0.25">
      <c r="A546" s="10"/>
      <c r="R546" s="1"/>
      <c r="U546" s="10"/>
      <c r="AC546" s="10"/>
    </row>
    <row r="547" spans="1:29" x14ac:dyDescent="0.25">
      <c r="A547" s="10"/>
      <c r="R547" s="1"/>
      <c r="U547" s="10"/>
      <c r="AC547" s="10"/>
    </row>
    <row r="548" spans="1:29" x14ac:dyDescent="0.25">
      <c r="A548" s="10"/>
      <c r="R548" s="1"/>
      <c r="U548" s="10"/>
      <c r="AC548" s="10"/>
    </row>
    <row r="549" spans="1:29" x14ac:dyDescent="0.25">
      <c r="A549" s="10"/>
      <c r="R549" s="1"/>
      <c r="U549" s="10"/>
      <c r="AC549" s="10"/>
    </row>
    <row r="550" spans="1:29" x14ac:dyDescent="0.25">
      <c r="A550" s="10"/>
      <c r="R550" s="1"/>
      <c r="U550" s="10"/>
      <c r="AC550" s="10"/>
    </row>
    <row r="551" spans="1:29" x14ac:dyDescent="0.25">
      <c r="A551" s="10"/>
      <c r="R551" s="1"/>
      <c r="U551" s="10"/>
      <c r="AC551" s="10"/>
    </row>
    <row r="552" spans="1:29" x14ac:dyDescent="0.25">
      <c r="A552" s="10"/>
      <c r="R552" s="1"/>
      <c r="U552" s="10"/>
      <c r="AC552" s="10"/>
    </row>
    <row r="553" spans="1:29" x14ac:dyDescent="0.25">
      <c r="A553" s="10"/>
      <c r="R553" s="1"/>
      <c r="U553" s="10"/>
      <c r="AC553" s="10"/>
    </row>
    <row r="554" spans="1:29" x14ac:dyDescent="0.25">
      <c r="A554" s="10"/>
      <c r="R554" s="1"/>
      <c r="U554" s="10"/>
      <c r="AC554" s="10"/>
    </row>
    <row r="555" spans="1:29" x14ac:dyDescent="0.25">
      <c r="A555" s="10"/>
      <c r="R555" s="1"/>
      <c r="U555" s="10"/>
      <c r="AC555" s="10"/>
    </row>
    <row r="556" spans="1:29" x14ac:dyDescent="0.25">
      <c r="A556" s="10"/>
      <c r="R556" s="1"/>
      <c r="U556" s="10"/>
      <c r="AC556" s="10"/>
    </row>
    <row r="557" spans="1:29" x14ac:dyDescent="0.25">
      <c r="A557" s="10"/>
      <c r="R557" s="1"/>
      <c r="U557" s="10"/>
      <c r="AC557" s="10"/>
    </row>
    <row r="558" spans="1:29" x14ac:dyDescent="0.25">
      <c r="A558" s="10"/>
      <c r="R558" s="1"/>
      <c r="U558" s="10"/>
      <c r="AC558" s="10"/>
    </row>
    <row r="559" spans="1:29" x14ac:dyDescent="0.25">
      <c r="A559" s="10"/>
      <c r="R559" s="1"/>
      <c r="U559" s="10"/>
      <c r="AC559" s="10"/>
    </row>
    <row r="560" spans="1:29" x14ac:dyDescent="0.25">
      <c r="A560" s="10"/>
      <c r="R560" s="1"/>
      <c r="U560" s="10"/>
      <c r="AC560" s="10"/>
    </row>
    <row r="561" spans="1:29" x14ac:dyDescent="0.25">
      <c r="A561" s="10"/>
      <c r="R561" s="1"/>
      <c r="U561" s="10"/>
      <c r="AC561" s="10"/>
    </row>
    <row r="562" spans="1:29" x14ac:dyDescent="0.25">
      <c r="A562" s="10"/>
      <c r="R562" s="1"/>
      <c r="U562" s="10"/>
      <c r="AC562" s="10"/>
    </row>
    <row r="563" spans="1:29" x14ac:dyDescent="0.25">
      <c r="A563" s="10"/>
      <c r="R563" s="1"/>
      <c r="U563" s="10"/>
      <c r="AC563" s="10"/>
    </row>
    <row r="564" spans="1:29" x14ac:dyDescent="0.25">
      <c r="A564" s="10"/>
      <c r="R564" s="1"/>
      <c r="U564" s="10"/>
      <c r="AC564" s="10"/>
    </row>
    <row r="565" spans="1:29" x14ac:dyDescent="0.25">
      <c r="A565" s="10"/>
      <c r="R565" s="1"/>
      <c r="U565" s="10"/>
      <c r="AC565" s="10"/>
    </row>
    <row r="566" spans="1:29" x14ac:dyDescent="0.25">
      <c r="A566" s="10"/>
      <c r="R566" s="1"/>
      <c r="U566" s="10"/>
      <c r="AC566" s="10"/>
    </row>
    <row r="567" spans="1:29" x14ac:dyDescent="0.25">
      <c r="A567" s="10"/>
      <c r="R567" s="1"/>
      <c r="U567" s="10"/>
      <c r="AC567" s="10"/>
    </row>
    <row r="568" spans="1:29" x14ac:dyDescent="0.25">
      <c r="A568" s="10"/>
      <c r="R568" s="1"/>
      <c r="U568" s="10"/>
      <c r="AC568" s="10"/>
    </row>
    <row r="569" spans="1:29" x14ac:dyDescent="0.25">
      <c r="A569" s="10"/>
      <c r="R569" s="1"/>
      <c r="U569" s="10"/>
      <c r="AC569" s="10"/>
    </row>
    <row r="570" spans="1:29" x14ac:dyDescent="0.25">
      <c r="A570" s="10"/>
      <c r="R570" s="1"/>
      <c r="U570" s="10"/>
      <c r="AC570" s="10"/>
    </row>
    <row r="571" spans="1:29" x14ac:dyDescent="0.25">
      <c r="A571" s="10"/>
      <c r="R571" s="1"/>
      <c r="U571" s="10"/>
      <c r="AC571" s="10"/>
    </row>
    <row r="572" spans="1:29" x14ac:dyDescent="0.25">
      <c r="A572" s="10"/>
      <c r="R572" s="1"/>
      <c r="U572" s="10"/>
      <c r="AC572" s="10"/>
    </row>
    <row r="573" spans="1:29" x14ac:dyDescent="0.25">
      <c r="A573" s="10"/>
      <c r="R573" s="1"/>
      <c r="U573" s="10"/>
      <c r="AC573" s="10"/>
    </row>
    <row r="574" spans="1:29" x14ac:dyDescent="0.25">
      <c r="A574" s="10"/>
      <c r="R574" s="1"/>
      <c r="U574" s="10"/>
      <c r="AC574" s="10"/>
    </row>
    <row r="575" spans="1:29" x14ac:dyDescent="0.25">
      <c r="A575" s="10"/>
      <c r="R575" s="1"/>
      <c r="U575" s="10"/>
      <c r="AC575" s="10"/>
    </row>
    <row r="576" spans="1:29" x14ac:dyDescent="0.25">
      <c r="A576" s="10"/>
      <c r="R576" s="1"/>
      <c r="U576" s="10"/>
      <c r="AC576" s="10"/>
    </row>
    <row r="577" spans="1:29" x14ac:dyDescent="0.25">
      <c r="A577" s="10"/>
      <c r="R577" s="1"/>
      <c r="U577" s="10"/>
      <c r="AC577" s="10"/>
    </row>
    <row r="578" spans="1:29" x14ac:dyDescent="0.25">
      <c r="A578" s="10"/>
      <c r="R578" s="1"/>
      <c r="U578" s="10"/>
      <c r="AC578" s="10"/>
    </row>
    <row r="579" spans="1:29" x14ac:dyDescent="0.25">
      <c r="A579" s="10"/>
      <c r="R579" s="1"/>
      <c r="U579" s="10"/>
      <c r="AC579" s="10"/>
    </row>
    <row r="580" spans="1:29" x14ac:dyDescent="0.25">
      <c r="A580" s="10"/>
      <c r="R580" s="1"/>
      <c r="U580" s="10"/>
      <c r="AC580" s="10"/>
    </row>
    <row r="581" spans="1:29" x14ac:dyDescent="0.25">
      <c r="A581" s="10"/>
      <c r="R581" s="1"/>
      <c r="U581" s="10"/>
      <c r="AC581" s="10"/>
    </row>
    <row r="582" spans="1:29" x14ac:dyDescent="0.25">
      <c r="A582" s="10"/>
      <c r="R582" s="1"/>
      <c r="U582" s="10"/>
      <c r="AC582" s="10"/>
    </row>
    <row r="583" spans="1:29" x14ac:dyDescent="0.25">
      <c r="AC583" s="10"/>
    </row>
    <row r="584" spans="1:29" x14ac:dyDescent="0.25">
      <c r="AC584" s="10"/>
    </row>
    <row r="585" spans="1:29" x14ac:dyDescent="0.25">
      <c r="AC585" s="10"/>
    </row>
    <row r="586" spans="1:29" x14ac:dyDescent="0.25">
      <c r="AC586" s="10"/>
    </row>
    <row r="587" spans="1:29" x14ac:dyDescent="0.25">
      <c r="AC587" s="10"/>
    </row>
    <row r="588" spans="1:29" x14ac:dyDescent="0.25">
      <c r="AC588" s="10"/>
    </row>
    <row r="589" spans="1:29" x14ac:dyDescent="0.25">
      <c r="AC589" s="10"/>
    </row>
    <row r="590" spans="1:29" x14ac:dyDescent="0.25">
      <c r="AC590" s="1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511" r:id="rId4" name="Button 7">
              <controlPr defaultSize="0" print="0" autoFill="0" autoPict="0" macro="[0]!Pit_Scout_paste">
                <anchor moveWithCells="1" sizeWithCells="1">
                  <from>
                    <xdr:col>0</xdr:col>
                    <xdr:colOff>180975</xdr:colOff>
                    <xdr:row>0</xdr:row>
                    <xdr:rowOff>19050</xdr:rowOff>
                  </from>
                  <to>
                    <xdr:col>0</xdr:col>
                    <xdr:colOff>1095375</xdr:colOff>
                    <xdr:row>0</xdr:row>
                    <xdr:rowOff>190500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2" tint="-0.499984740745262"/>
  </sheetPr>
  <dimension ref="A1:O142"/>
  <sheetViews>
    <sheetView topLeftCell="A19" workbookViewId="0">
      <selection activeCell="G28" sqref="G28"/>
    </sheetView>
  </sheetViews>
  <sheetFormatPr defaultRowHeight="15" x14ac:dyDescent="0.25"/>
  <cols>
    <col min="8" max="8" width="9.140625" style="9"/>
    <col min="11" max="12" width="9.140625" style="4"/>
    <col min="13" max="14" width="7.7109375" style="4" customWidth="1"/>
    <col min="15" max="15" width="34.42578125" customWidth="1"/>
    <col min="16" max="16" width="23.7109375" customWidth="1"/>
  </cols>
  <sheetData>
    <row r="1" spans="1:15" s="40" customFormat="1" ht="15.75" x14ac:dyDescent="0.25">
      <c r="A1" s="194" t="s">
        <v>69</v>
      </c>
      <c r="B1" s="195"/>
      <c r="C1" s="195"/>
      <c r="D1" s="195"/>
      <c r="E1" s="195"/>
      <c r="F1" s="195"/>
      <c r="G1" s="195"/>
      <c r="H1" s="195"/>
      <c r="I1" s="195"/>
      <c r="K1" s="4"/>
      <c r="L1" s="4"/>
      <c r="M1" s="4"/>
      <c r="N1" s="4"/>
    </row>
    <row r="2" spans="1:15" ht="47.25" x14ac:dyDescent="0.25">
      <c r="A2" s="18" t="s">
        <v>5</v>
      </c>
      <c r="B2" s="18" t="s">
        <v>6</v>
      </c>
      <c r="C2" s="18" t="s">
        <v>7</v>
      </c>
      <c r="D2" s="18" t="s">
        <v>68</v>
      </c>
      <c r="E2" s="18" t="s">
        <v>9</v>
      </c>
      <c r="F2" s="18" t="s">
        <v>8</v>
      </c>
      <c r="G2" s="18" t="s">
        <v>10</v>
      </c>
      <c r="H2" s="18" t="s">
        <v>11</v>
      </c>
      <c r="I2" s="18" t="s">
        <v>12</v>
      </c>
      <c r="J2" s="5"/>
      <c r="K2" s="3" t="s">
        <v>13</v>
      </c>
      <c r="L2" s="3" t="s">
        <v>15</v>
      </c>
      <c r="M2" s="3" t="s">
        <v>20</v>
      </c>
      <c r="N2" s="3" t="s">
        <v>21</v>
      </c>
      <c r="O2" t="s">
        <v>14</v>
      </c>
    </row>
    <row r="3" spans="1:15" x14ac:dyDescent="0.25">
      <c r="A3" s="20">
        <v>33</v>
      </c>
      <c r="B3" s="20">
        <v>167</v>
      </c>
      <c r="C3" s="20">
        <v>18</v>
      </c>
      <c r="D3" s="20">
        <v>240</v>
      </c>
      <c r="E3" s="20">
        <v>140</v>
      </c>
      <c r="F3" s="20">
        <v>461</v>
      </c>
      <c r="G3" s="20" t="s">
        <v>67</v>
      </c>
      <c r="H3" s="20">
        <v>0</v>
      </c>
      <c r="I3" s="20">
        <v>9</v>
      </c>
      <c r="J3" s="6"/>
      <c r="K3" s="4" t="str">
        <f t="shared" ref="K3:K42" si="0">TEXT(G3,"mm-dd-yy")</f>
        <v>9-0-0</v>
      </c>
      <c r="L3" s="4">
        <f t="shared" ref="L3:L42" si="1">A3</f>
        <v>33</v>
      </c>
    </row>
    <row r="4" spans="1:15" x14ac:dyDescent="0.25">
      <c r="A4" s="20">
        <v>36</v>
      </c>
      <c r="B4" s="20">
        <v>171</v>
      </c>
      <c r="C4" s="20">
        <v>14</v>
      </c>
      <c r="D4" s="20">
        <v>266</v>
      </c>
      <c r="E4" s="20">
        <v>140</v>
      </c>
      <c r="F4" s="20">
        <v>284</v>
      </c>
      <c r="G4" s="44">
        <v>36709</v>
      </c>
      <c r="H4" s="20">
        <v>0</v>
      </c>
      <c r="I4" s="20">
        <v>9</v>
      </c>
      <c r="J4" s="6"/>
      <c r="K4" s="4" t="str">
        <f t="shared" si="0"/>
        <v>07-02-00</v>
      </c>
      <c r="L4" s="4">
        <f t="shared" si="1"/>
        <v>36</v>
      </c>
    </row>
    <row r="5" spans="1:15" x14ac:dyDescent="0.25">
      <c r="A5" s="20">
        <v>19</v>
      </c>
      <c r="B5" s="20">
        <v>292</v>
      </c>
      <c r="C5" s="20">
        <v>14</v>
      </c>
      <c r="D5" s="20">
        <v>180</v>
      </c>
      <c r="E5" s="20">
        <v>140</v>
      </c>
      <c r="F5" s="20">
        <v>209</v>
      </c>
      <c r="G5" s="44">
        <v>36709</v>
      </c>
      <c r="H5" s="20">
        <v>0</v>
      </c>
      <c r="I5" s="20">
        <v>9</v>
      </c>
      <c r="J5" s="6"/>
      <c r="K5" s="4" t="str">
        <f t="shared" si="0"/>
        <v>07-02-00</v>
      </c>
      <c r="L5" s="4">
        <f t="shared" si="1"/>
        <v>19</v>
      </c>
    </row>
    <row r="6" spans="1:15" x14ac:dyDescent="0.25">
      <c r="A6" s="20">
        <v>1</v>
      </c>
      <c r="B6" s="20">
        <v>525</v>
      </c>
      <c r="C6" s="20">
        <v>12</v>
      </c>
      <c r="D6" s="20">
        <v>186</v>
      </c>
      <c r="E6" s="20">
        <v>150</v>
      </c>
      <c r="F6" s="20">
        <v>379</v>
      </c>
      <c r="G6" s="44">
        <v>36680</v>
      </c>
      <c r="H6" s="20">
        <v>0</v>
      </c>
      <c r="I6" s="20">
        <v>9</v>
      </c>
      <c r="J6" s="6"/>
      <c r="K6" s="4" t="str">
        <f t="shared" si="0"/>
        <v>06-03-00</v>
      </c>
      <c r="L6" s="4">
        <f t="shared" si="1"/>
        <v>1</v>
      </c>
    </row>
    <row r="7" spans="1:15" x14ac:dyDescent="0.25">
      <c r="A7" s="20">
        <v>15</v>
      </c>
      <c r="B7" s="20">
        <v>648</v>
      </c>
      <c r="C7" s="20">
        <v>12</v>
      </c>
      <c r="D7" s="20">
        <v>186</v>
      </c>
      <c r="E7" s="20">
        <v>110</v>
      </c>
      <c r="F7" s="20">
        <v>231</v>
      </c>
      <c r="G7" s="44">
        <v>36680</v>
      </c>
      <c r="H7" s="20">
        <v>0</v>
      </c>
      <c r="I7" s="20">
        <v>9</v>
      </c>
      <c r="J7" s="6"/>
      <c r="K7" s="4" t="str">
        <f t="shared" si="0"/>
        <v>06-03-00</v>
      </c>
      <c r="L7" s="4">
        <f t="shared" si="1"/>
        <v>15</v>
      </c>
    </row>
    <row r="8" spans="1:15" x14ac:dyDescent="0.25">
      <c r="A8" s="20">
        <v>11</v>
      </c>
      <c r="B8" s="20">
        <v>967</v>
      </c>
      <c r="C8" s="20">
        <v>12</v>
      </c>
      <c r="D8" s="20">
        <v>144</v>
      </c>
      <c r="E8" s="20">
        <v>120</v>
      </c>
      <c r="F8" s="20">
        <v>169</v>
      </c>
      <c r="G8" s="44">
        <v>36680</v>
      </c>
      <c r="H8" s="20">
        <v>0</v>
      </c>
      <c r="I8" s="20">
        <v>9</v>
      </c>
      <c r="J8" s="6"/>
      <c r="K8" s="4" t="str">
        <f t="shared" si="0"/>
        <v>06-03-00</v>
      </c>
      <c r="L8" s="4">
        <f t="shared" si="1"/>
        <v>11</v>
      </c>
    </row>
    <row r="9" spans="1:15" x14ac:dyDescent="0.25">
      <c r="A9" s="20">
        <v>40</v>
      </c>
      <c r="B9" s="20">
        <v>1091</v>
      </c>
      <c r="C9" s="20">
        <v>12</v>
      </c>
      <c r="D9" s="20">
        <v>142</v>
      </c>
      <c r="E9" s="20">
        <v>110</v>
      </c>
      <c r="F9" s="20">
        <v>418</v>
      </c>
      <c r="G9" s="44">
        <v>36679</v>
      </c>
      <c r="H9" s="20">
        <v>0</v>
      </c>
      <c r="I9" s="20">
        <v>8</v>
      </c>
      <c r="J9" s="6"/>
      <c r="K9" s="4" t="str">
        <f t="shared" si="0"/>
        <v>06-02-00</v>
      </c>
      <c r="L9" s="4">
        <f t="shared" si="1"/>
        <v>40</v>
      </c>
    </row>
    <row r="10" spans="1:15" x14ac:dyDescent="0.25">
      <c r="A10" s="20">
        <v>26</v>
      </c>
      <c r="B10" s="20">
        <v>1094</v>
      </c>
      <c r="C10" s="20">
        <v>12</v>
      </c>
      <c r="D10" s="20">
        <v>142</v>
      </c>
      <c r="E10" s="20">
        <v>110</v>
      </c>
      <c r="F10" s="20">
        <v>112</v>
      </c>
      <c r="G10" s="44">
        <v>36679</v>
      </c>
      <c r="H10" s="20">
        <v>0</v>
      </c>
      <c r="I10" s="20">
        <v>8</v>
      </c>
      <c r="J10" s="6"/>
      <c r="K10" s="4" t="str">
        <f t="shared" si="0"/>
        <v>06-02-00</v>
      </c>
      <c r="L10" s="4">
        <f t="shared" si="1"/>
        <v>26</v>
      </c>
    </row>
    <row r="11" spans="1:15" x14ac:dyDescent="0.25">
      <c r="A11" s="20">
        <v>31</v>
      </c>
      <c r="B11" s="20">
        <v>1208</v>
      </c>
      <c r="C11" s="20">
        <v>12</v>
      </c>
      <c r="D11" s="20">
        <v>70</v>
      </c>
      <c r="E11" s="20">
        <v>140</v>
      </c>
      <c r="F11" s="20">
        <v>170</v>
      </c>
      <c r="G11" s="44">
        <v>36679</v>
      </c>
      <c r="H11" s="20">
        <v>0</v>
      </c>
      <c r="I11" s="20">
        <v>8</v>
      </c>
      <c r="J11" s="6"/>
      <c r="K11" s="4" t="str">
        <f t="shared" si="0"/>
        <v>06-02-00</v>
      </c>
      <c r="L11" s="4">
        <f t="shared" si="1"/>
        <v>31</v>
      </c>
    </row>
    <row r="12" spans="1:15" x14ac:dyDescent="0.25">
      <c r="A12" s="20">
        <v>28</v>
      </c>
      <c r="B12" s="20">
        <v>1288</v>
      </c>
      <c r="C12" s="20">
        <v>11</v>
      </c>
      <c r="D12" s="20">
        <v>148</v>
      </c>
      <c r="E12" s="20">
        <v>100</v>
      </c>
      <c r="F12" s="20">
        <v>202</v>
      </c>
      <c r="G12" s="44">
        <v>37014</v>
      </c>
      <c r="H12" s="20">
        <v>0</v>
      </c>
      <c r="I12" s="20">
        <v>9</v>
      </c>
      <c r="J12" s="6"/>
      <c r="K12" s="4" t="str">
        <f t="shared" si="0"/>
        <v>05-03-01</v>
      </c>
      <c r="L12" s="4">
        <f t="shared" si="1"/>
        <v>28</v>
      </c>
    </row>
    <row r="13" spans="1:15" x14ac:dyDescent="0.25">
      <c r="A13" s="20">
        <v>8</v>
      </c>
      <c r="B13" s="20">
        <v>1736</v>
      </c>
      <c r="C13" s="20">
        <v>10</v>
      </c>
      <c r="D13" s="20">
        <v>178</v>
      </c>
      <c r="E13" s="20">
        <v>80</v>
      </c>
      <c r="F13" s="20">
        <v>213</v>
      </c>
      <c r="G13" s="44">
        <v>36649</v>
      </c>
      <c r="H13" s="20">
        <v>0</v>
      </c>
      <c r="I13" s="20">
        <v>8</v>
      </c>
      <c r="J13" s="6"/>
      <c r="K13" s="4" t="str">
        <f t="shared" si="0"/>
        <v>05-03-00</v>
      </c>
      <c r="L13" s="4">
        <f t="shared" si="1"/>
        <v>8</v>
      </c>
    </row>
    <row r="14" spans="1:15" x14ac:dyDescent="0.25">
      <c r="A14" s="20">
        <v>34</v>
      </c>
      <c r="B14" s="20">
        <v>1739</v>
      </c>
      <c r="C14" s="20">
        <v>10</v>
      </c>
      <c r="D14" s="20">
        <v>158</v>
      </c>
      <c r="E14" s="20">
        <v>100</v>
      </c>
      <c r="F14" s="20">
        <v>161</v>
      </c>
      <c r="G14" s="44">
        <v>36649</v>
      </c>
      <c r="H14" s="20">
        <v>0</v>
      </c>
      <c r="I14" s="20">
        <v>8</v>
      </c>
      <c r="J14" s="6"/>
      <c r="K14" s="4" t="str">
        <f t="shared" si="0"/>
        <v>05-03-00</v>
      </c>
      <c r="L14" s="4">
        <f t="shared" si="1"/>
        <v>34</v>
      </c>
    </row>
    <row r="15" spans="1:15" x14ac:dyDescent="0.25">
      <c r="A15" s="20">
        <v>25</v>
      </c>
      <c r="B15" s="20">
        <v>1747</v>
      </c>
      <c r="C15" s="20">
        <v>10</v>
      </c>
      <c r="D15" s="20">
        <v>102</v>
      </c>
      <c r="E15" s="20">
        <v>190</v>
      </c>
      <c r="F15" s="20">
        <v>152</v>
      </c>
      <c r="G15" s="44">
        <v>36650</v>
      </c>
      <c r="H15" s="20">
        <v>0</v>
      </c>
      <c r="I15" s="20">
        <v>9</v>
      </c>
      <c r="J15" s="6"/>
      <c r="K15" s="4" t="str">
        <f t="shared" si="0"/>
        <v>05-04-00</v>
      </c>
      <c r="L15" s="4">
        <f t="shared" si="1"/>
        <v>25</v>
      </c>
    </row>
    <row r="16" spans="1:15" x14ac:dyDescent="0.25">
      <c r="A16" s="20">
        <v>2</v>
      </c>
      <c r="B16" s="20">
        <v>1756</v>
      </c>
      <c r="C16" s="20">
        <v>10</v>
      </c>
      <c r="D16" s="20">
        <v>78</v>
      </c>
      <c r="E16" s="20">
        <v>90</v>
      </c>
      <c r="F16" s="20">
        <v>178</v>
      </c>
      <c r="G16" s="44">
        <v>36650</v>
      </c>
      <c r="H16" s="20">
        <v>0</v>
      </c>
      <c r="I16" s="20">
        <v>9</v>
      </c>
      <c r="J16" s="6"/>
      <c r="K16" s="4" t="str">
        <f t="shared" si="0"/>
        <v>05-04-00</v>
      </c>
      <c r="L16" s="4">
        <f t="shared" si="1"/>
        <v>2</v>
      </c>
    </row>
    <row r="17" spans="1:12" x14ac:dyDescent="0.25">
      <c r="A17" s="20">
        <v>35</v>
      </c>
      <c r="B17" s="20">
        <v>1764</v>
      </c>
      <c r="C17" s="20">
        <v>10</v>
      </c>
      <c r="D17" s="20">
        <v>72</v>
      </c>
      <c r="E17" s="20">
        <v>80</v>
      </c>
      <c r="F17" s="20">
        <v>107</v>
      </c>
      <c r="G17" s="44">
        <v>36649</v>
      </c>
      <c r="H17" s="20">
        <v>0</v>
      </c>
      <c r="I17" s="20">
        <v>8</v>
      </c>
      <c r="J17" s="6"/>
      <c r="K17" s="4" t="str">
        <f t="shared" si="0"/>
        <v>05-03-00</v>
      </c>
      <c r="L17" s="4">
        <f t="shared" si="1"/>
        <v>35</v>
      </c>
    </row>
    <row r="18" spans="1:12" x14ac:dyDescent="0.25">
      <c r="A18" s="20">
        <v>20</v>
      </c>
      <c r="B18" s="20">
        <v>1806</v>
      </c>
      <c r="C18" s="20">
        <v>10</v>
      </c>
      <c r="D18" s="20">
        <v>64</v>
      </c>
      <c r="E18" s="20">
        <v>70</v>
      </c>
      <c r="F18" s="20">
        <v>87</v>
      </c>
      <c r="G18" s="44">
        <v>36649</v>
      </c>
      <c r="H18" s="20">
        <v>0</v>
      </c>
      <c r="I18" s="20">
        <v>8</v>
      </c>
      <c r="J18" s="6"/>
      <c r="K18" s="4" t="str">
        <f t="shared" si="0"/>
        <v>05-03-00</v>
      </c>
      <c r="L18" s="4">
        <f t="shared" si="1"/>
        <v>20</v>
      </c>
    </row>
    <row r="19" spans="1:12" x14ac:dyDescent="0.25">
      <c r="A19" s="20">
        <v>16</v>
      </c>
      <c r="B19" s="20">
        <v>1986</v>
      </c>
      <c r="C19" s="20">
        <v>9</v>
      </c>
      <c r="D19" s="20">
        <v>78</v>
      </c>
      <c r="E19" s="20">
        <v>50</v>
      </c>
      <c r="F19" s="20">
        <v>194</v>
      </c>
      <c r="G19" s="44">
        <v>36984</v>
      </c>
      <c r="H19" s="20">
        <v>0</v>
      </c>
      <c r="I19" s="20">
        <v>8</v>
      </c>
      <c r="J19" s="6"/>
      <c r="K19" s="4" t="str">
        <f t="shared" si="0"/>
        <v>04-03-01</v>
      </c>
      <c r="L19" s="4">
        <f t="shared" si="1"/>
        <v>16</v>
      </c>
    </row>
    <row r="20" spans="1:12" x14ac:dyDescent="0.25">
      <c r="A20" s="20">
        <v>27</v>
      </c>
      <c r="B20" s="20">
        <v>2022</v>
      </c>
      <c r="C20" s="20">
        <v>8</v>
      </c>
      <c r="D20" s="20">
        <v>160</v>
      </c>
      <c r="E20" s="20">
        <v>140</v>
      </c>
      <c r="F20" s="20">
        <v>237</v>
      </c>
      <c r="G20" s="44">
        <v>36620</v>
      </c>
      <c r="H20" s="20">
        <v>0</v>
      </c>
      <c r="I20" s="20">
        <v>8</v>
      </c>
      <c r="J20" s="6"/>
      <c r="K20" s="4" t="str">
        <f t="shared" si="0"/>
        <v>04-04-00</v>
      </c>
      <c r="L20" s="4">
        <f t="shared" si="1"/>
        <v>27</v>
      </c>
    </row>
    <row r="21" spans="1:12" x14ac:dyDescent="0.25">
      <c r="A21" s="20">
        <v>18</v>
      </c>
      <c r="B21" s="20">
        <v>2039</v>
      </c>
      <c r="C21" s="20">
        <v>8</v>
      </c>
      <c r="D21" s="20">
        <v>106</v>
      </c>
      <c r="E21" s="20">
        <v>120</v>
      </c>
      <c r="F21" s="20">
        <v>156</v>
      </c>
      <c r="G21" s="44">
        <v>36621</v>
      </c>
      <c r="H21" s="20">
        <v>0</v>
      </c>
      <c r="I21" s="20">
        <v>9</v>
      </c>
      <c r="J21" s="6"/>
      <c r="K21" s="4" t="str">
        <f t="shared" si="0"/>
        <v>04-05-00</v>
      </c>
      <c r="L21" s="4">
        <f t="shared" si="1"/>
        <v>18</v>
      </c>
    </row>
    <row r="22" spans="1:12" x14ac:dyDescent="0.25">
      <c r="A22" s="20">
        <v>32</v>
      </c>
      <c r="B22" s="20">
        <v>2040</v>
      </c>
      <c r="C22" s="20">
        <v>8</v>
      </c>
      <c r="D22" s="20">
        <v>102</v>
      </c>
      <c r="E22" s="20">
        <v>90</v>
      </c>
      <c r="F22" s="20">
        <v>94</v>
      </c>
      <c r="G22" s="44">
        <v>36620</v>
      </c>
      <c r="H22" s="20">
        <v>0</v>
      </c>
      <c r="I22" s="20">
        <v>8</v>
      </c>
      <c r="J22" s="6"/>
      <c r="K22" s="4" t="str">
        <f t="shared" si="0"/>
        <v>04-04-00</v>
      </c>
      <c r="L22" s="4">
        <f t="shared" si="1"/>
        <v>32</v>
      </c>
    </row>
    <row r="23" spans="1:12" x14ac:dyDescent="0.25">
      <c r="A23" s="20">
        <v>6</v>
      </c>
      <c r="B23" s="20">
        <v>2081</v>
      </c>
      <c r="C23" s="20">
        <v>8</v>
      </c>
      <c r="D23" s="20">
        <v>86</v>
      </c>
      <c r="E23" s="20">
        <v>80</v>
      </c>
      <c r="F23" s="20">
        <v>122</v>
      </c>
      <c r="G23" s="44">
        <v>36621</v>
      </c>
      <c r="H23" s="20">
        <v>0</v>
      </c>
      <c r="I23" s="20">
        <v>9</v>
      </c>
      <c r="J23" s="6"/>
      <c r="K23" s="4" t="str">
        <f t="shared" si="0"/>
        <v>04-05-00</v>
      </c>
      <c r="L23" s="4">
        <f t="shared" si="1"/>
        <v>6</v>
      </c>
    </row>
    <row r="24" spans="1:12" x14ac:dyDescent="0.25">
      <c r="A24" s="20">
        <v>12</v>
      </c>
      <c r="B24" s="20">
        <v>2164</v>
      </c>
      <c r="C24" s="20">
        <v>8</v>
      </c>
      <c r="D24" s="20">
        <v>82</v>
      </c>
      <c r="E24" s="20">
        <v>180</v>
      </c>
      <c r="F24" s="20">
        <v>228</v>
      </c>
      <c r="G24" s="44">
        <v>36621</v>
      </c>
      <c r="H24" s="20">
        <v>0</v>
      </c>
      <c r="I24" s="20">
        <v>9</v>
      </c>
      <c r="J24" s="6"/>
      <c r="K24" s="4" t="str">
        <f t="shared" si="0"/>
        <v>04-05-00</v>
      </c>
      <c r="L24" s="4">
        <f t="shared" si="1"/>
        <v>12</v>
      </c>
    </row>
    <row r="25" spans="1:12" x14ac:dyDescent="0.25">
      <c r="A25" s="20">
        <v>39</v>
      </c>
      <c r="B25" s="20">
        <v>2194</v>
      </c>
      <c r="C25" s="20">
        <v>8</v>
      </c>
      <c r="D25" s="20">
        <v>82</v>
      </c>
      <c r="E25" s="20">
        <v>80</v>
      </c>
      <c r="F25" s="20">
        <v>145</v>
      </c>
      <c r="G25" s="44">
        <v>36620</v>
      </c>
      <c r="H25" s="20">
        <v>0</v>
      </c>
      <c r="I25" s="20">
        <v>8</v>
      </c>
      <c r="J25" s="6"/>
      <c r="K25" s="4" t="str">
        <f t="shared" si="0"/>
        <v>04-04-00</v>
      </c>
      <c r="L25" s="4">
        <f t="shared" si="1"/>
        <v>39</v>
      </c>
    </row>
    <row r="26" spans="1:12" x14ac:dyDescent="0.25">
      <c r="A26" s="20">
        <v>3</v>
      </c>
      <c r="B26" s="20">
        <v>2451</v>
      </c>
      <c r="C26" s="20">
        <v>8</v>
      </c>
      <c r="D26" s="20">
        <v>58</v>
      </c>
      <c r="E26" s="20">
        <v>30</v>
      </c>
      <c r="F26" s="20">
        <v>138</v>
      </c>
      <c r="G26" s="44">
        <v>36620</v>
      </c>
      <c r="H26" s="20">
        <v>0</v>
      </c>
      <c r="I26" s="20">
        <v>8</v>
      </c>
      <c r="J26" s="6"/>
      <c r="K26" s="4" t="str">
        <f t="shared" si="0"/>
        <v>04-04-00</v>
      </c>
      <c r="L26" s="4">
        <f t="shared" si="1"/>
        <v>3</v>
      </c>
    </row>
    <row r="27" spans="1:12" x14ac:dyDescent="0.25">
      <c r="A27" s="20">
        <v>4</v>
      </c>
      <c r="B27" s="20">
        <v>2481</v>
      </c>
      <c r="C27" s="20">
        <v>8</v>
      </c>
      <c r="D27" s="20">
        <v>54</v>
      </c>
      <c r="E27" s="20">
        <v>230</v>
      </c>
      <c r="F27" s="20">
        <v>62</v>
      </c>
      <c r="G27" s="44">
        <v>36620</v>
      </c>
      <c r="H27" s="20">
        <v>0</v>
      </c>
      <c r="I27" s="20">
        <v>8</v>
      </c>
      <c r="J27" s="6"/>
      <c r="K27" s="4" t="str">
        <f t="shared" si="0"/>
        <v>04-04-00</v>
      </c>
      <c r="L27" s="4">
        <f t="shared" si="1"/>
        <v>4</v>
      </c>
    </row>
    <row r="28" spans="1:12" x14ac:dyDescent="0.25">
      <c r="A28" s="20">
        <v>5</v>
      </c>
      <c r="B28" s="20">
        <v>2704</v>
      </c>
      <c r="C28" s="20">
        <v>7</v>
      </c>
      <c r="D28" s="20">
        <v>128</v>
      </c>
      <c r="E28" s="20">
        <v>40</v>
      </c>
      <c r="F28" s="20">
        <v>148</v>
      </c>
      <c r="G28" s="44">
        <v>36954</v>
      </c>
      <c r="H28" s="20">
        <v>0</v>
      </c>
      <c r="I28" s="20">
        <v>8</v>
      </c>
      <c r="J28" s="6"/>
      <c r="K28" s="4" t="str">
        <f t="shared" si="0"/>
        <v>03-04-01</v>
      </c>
      <c r="L28" s="4">
        <f t="shared" si="1"/>
        <v>5</v>
      </c>
    </row>
    <row r="29" spans="1:12" x14ac:dyDescent="0.25">
      <c r="A29" s="20">
        <v>7</v>
      </c>
      <c r="B29" s="20">
        <v>3138</v>
      </c>
      <c r="C29" s="20">
        <v>6</v>
      </c>
      <c r="D29" s="20">
        <v>106</v>
      </c>
      <c r="E29" s="20">
        <v>70</v>
      </c>
      <c r="F29" s="20">
        <v>201</v>
      </c>
      <c r="G29" s="44">
        <v>36590</v>
      </c>
      <c r="H29" s="20">
        <v>0</v>
      </c>
      <c r="I29" s="20">
        <v>8</v>
      </c>
      <c r="J29" s="6"/>
      <c r="K29" s="4" t="str">
        <f t="shared" si="0"/>
        <v>03-05-00</v>
      </c>
      <c r="L29" s="4">
        <f t="shared" si="1"/>
        <v>7</v>
      </c>
    </row>
    <row r="30" spans="1:12" x14ac:dyDescent="0.25">
      <c r="A30" s="20">
        <v>37</v>
      </c>
      <c r="B30" s="20">
        <v>3284</v>
      </c>
      <c r="C30" s="20">
        <v>6</v>
      </c>
      <c r="D30" s="20">
        <v>106</v>
      </c>
      <c r="E30" s="20">
        <v>60</v>
      </c>
      <c r="F30" s="20">
        <v>139</v>
      </c>
      <c r="G30" s="44">
        <v>36591</v>
      </c>
      <c r="H30" s="20">
        <v>0</v>
      </c>
      <c r="I30" s="20">
        <v>9</v>
      </c>
      <c r="J30" s="6"/>
      <c r="K30" s="4" t="str">
        <f t="shared" si="0"/>
        <v>03-06-00</v>
      </c>
      <c r="L30" s="4">
        <f t="shared" si="1"/>
        <v>37</v>
      </c>
    </row>
    <row r="31" spans="1:12" x14ac:dyDescent="0.25">
      <c r="A31" s="20">
        <v>22</v>
      </c>
      <c r="B31" s="20">
        <v>3352</v>
      </c>
      <c r="C31" s="20">
        <v>6</v>
      </c>
      <c r="D31" s="20">
        <v>94</v>
      </c>
      <c r="E31" s="20">
        <v>70</v>
      </c>
      <c r="F31" s="20">
        <v>182</v>
      </c>
      <c r="G31" s="44">
        <v>36590</v>
      </c>
      <c r="H31" s="20">
        <v>0</v>
      </c>
      <c r="I31" s="20">
        <v>8</v>
      </c>
      <c r="J31" s="6"/>
      <c r="K31" s="4" t="str">
        <f t="shared" si="0"/>
        <v>03-05-00</v>
      </c>
      <c r="L31" s="4">
        <f t="shared" si="1"/>
        <v>22</v>
      </c>
    </row>
    <row r="32" spans="1:12" x14ac:dyDescent="0.25">
      <c r="A32" s="20">
        <v>23</v>
      </c>
      <c r="B32" s="20">
        <v>4143</v>
      </c>
      <c r="C32" s="20">
        <v>6</v>
      </c>
      <c r="D32" s="20">
        <v>94</v>
      </c>
      <c r="E32" s="20">
        <v>70</v>
      </c>
      <c r="F32" s="20">
        <v>99</v>
      </c>
      <c r="G32" s="44">
        <v>36590</v>
      </c>
      <c r="H32" s="20">
        <v>0</v>
      </c>
      <c r="I32" s="20">
        <v>8</v>
      </c>
      <c r="J32" s="6"/>
      <c r="K32" s="4" t="str">
        <f t="shared" si="0"/>
        <v>03-05-00</v>
      </c>
      <c r="L32" s="4">
        <f t="shared" si="1"/>
        <v>23</v>
      </c>
    </row>
    <row r="33" spans="1:15" x14ac:dyDescent="0.25">
      <c r="A33" s="20">
        <v>17</v>
      </c>
      <c r="B33" s="20">
        <v>4196</v>
      </c>
      <c r="C33" s="20">
        <v>6</v>
      </c>
      <c r="D33" s="20">
        <v>84</v>
      </c>
      <c r="E33" s="20">
        <v>90</v>
      </c>
      <c r="F33" s="20">
        <v>144</v>
      </c>
      <c r="G33" s="44">
        <v>36591</v>
      </c>
      <c r="H33" s="20">
        <v>0</v>
      </c>
      <c r="I33" s="20">
        <v>9</v>
      </c>
      <c r="J33" s="6"/>
      <c r="K33" s="4" t="str">
        <f t="shared" si="0"/>
        <v>03-06-00</v>
      </c>
      <c r="L33" s="4">
        <f t="shared" si="1"/>
        <v>17</v>
      </c>
    </row>
    <row r="34" spans="1:15" x14ac:dyDescent="0.25">
      <c r="A34" s="20">
        <v>9</v>
      </c>
      <c r="B34" s="20">
        <v>4212</v>
      </c>
      <c r="C34" s="20">
        <v>6</v>
      </c>
      <c r="D34" s="20">
        <v>66</v>
      </c>
      <c r="E34" s="20">
        <v>70</v>
      </c>
      <c r="F34" s="20">
        <v>129</v>
      </c>
      <c r="G34" s="44">
        <v>36590</v>
      </c>
      <c r="H34" s="20">
        <v>0</v>
      </c>
      <c r="I34" s="20">
        <v>8</v>
      </c>
      <c r="J34" s="6"/>
      <c r="K34" s="4" t="str">
        <f t="shared" si="0"/>
        <v>03-05-00</v>
      </c>
      <c r="L34" s="4">
        <f t="shared" si="1"/>
        <v>9</v>
      </c>
    </row>
    <row r="35" spans="1:15" x14ac:dyDescent="0.25">
      <c r="A35" s="20">
        <v>29</v>
      </c>
      <c r="B35" s="20">
        <v>4213</v>
      </c>
      <c r="C35" s="20">
        <v>6</v>
      </c>
      <c r="D35" s="20">
        <v>42</v>
      </c>
      <c r="E35" s="20">
        <v>60</v>
      </c>
      <c r="F35" s="20">
        <v>91</v>
      </c>
      <c r="G35" s="44">
        <v>36589</v>
      </c>
      <c r="H35" s="20">
        <v>1</v>
      </c>
      <c r="I35" s="20">
        <v>8</v>
      </c>
      <c r="J35" s="6"/>
      <c r="K35" s="4" t="str">
        <f t="shared" si="0"/>
        <v>03-04-00</v>
      </c>
      <c r="L35" s="4">
        <f t="shared" si="1"/>
        <v>29</v>
      </c>
    </row>
    <row r="36" spans="1:15" x14ac:dyDescent="0.25">
      <c r="A36" s="20">
        <v>14</v>
      </c>
      <c r="B36" s="20">
        <v>4256</v>
      </c>
      <c r="C36" s="20">
        <v>5</v>
      </c>
      <c r="D36" s="20">
        <v>118</v>
      </c>
      <c r="E36" s="20">
        <v>120</v>
      </c>
      <c r="F36" s="20">
        <v>179</v>
      </c>
      <c r="G36" s="44">
        <v>36927</v>
      </c>
      <c r="H36" s="20">
        <v>0</v>
      </c>
      <c r="I36" s="20">
        <v>8</v>
      </c>
      <c r="J36" s="6"/>
      <c r="K36" s="4" t="str">
        <f t="shared" si="0"/>
        <v>02-05-01</v>
      </c>
      <c r="L36" s="4">
        <f t="shared" si="1"/>
        <v>14</v>
      </c>
    </row>
    <row r="37" spans="1:15" x14ac:dyDescent="0.25">
      <c r="A37" s="20">
        <v>24</v>
      </c>
      <c r="B37" s="20">
        <v>4296</v>
      </c>
      <c r="C37" s="20">
        <v>4</v>
      </c>
      <c r="D37" s="20">
        <v>112</v>
      </c>
      <c r="E37" s="20">
        <v>90</v>
      </c>
      <c r="F37" s="20">
        <v>106</v>
      </c>
      <c r="G37" s="44">
        <v>36562</v>
      </c>
      <c r="H37" s="20">
        <v>0</v>
      </c>
      <c r="I37" s="20">
        <v>8</v>
      </c>
      <c r="J37" s="6"/>
      <c r="K37" s="4" t="str">
        <f t="shared" si="0"/>
        <v>02-06-00</v>
      </c>
      <c r="L37" s="4">
        <f t="shared" si="1"/>
        <v>24</v>
      </c>
    </row>
    <row r="38" spans="1:15" x14ac:dyDescent="0.25">
      <c r="A38" s="20">
        <v>10</v>
      </c>
      <c r="B38" s="20">
        <v>4329</v>
      </c>
      <c r="C38" s="20">
        <v>4</v>
      </c>
      <c r="D38" s="20">
        <v>94</v>
      </c>
      <c r="E38" s="20">
        <v>70</v>
      </c>
      <c r="F38" s="20">
        <v>162</v>
      </c>
      <c r="G38" s="44">
        <v>36562</v>
      </c>
      <c r="H38" s="20">
        <v>0</v>
      </c>
      <c r="I38" s="20">
        <v>8</v>
      </c>
      <c r="J38" s="6"/>
      <c r="K38" s="4" t="str">
        <f t="shared" si="0"/>
        <v>02-06-00</v>
      </c>
      <c r="L38" s="4">
        <f t="shared" si="1"/>
        <v>10</v>
      </c>
    </row>
    <row r="39" spans="1:15" x14ac:dyDescent="0.25">
      <c r="A39" s="20">
        <v>30</v>
      </c>
      <c r="B39" s="20">
        <v>4330</v>
      </c>
      <c r="C39" s="20">
        <v>4</v>
      </c>
      <c r="D39" s="20">
        <v>24</v>
      </c>
      <c r="E39" s="20">
        <v>80</v>
      </c>
      <c r="F39" s="20">
        <v>88</v>
      </c>
      <c r="G39" s="44">
        <v>36562</v>
      </c>
      <c r="H39" s="20">
        <v>0</v>
      </c>
      <c r="I39" s="20">
        <v>8</v>
      </c>
      <c r="J39" s="6"/>
      <c r="K39" s="4" t="str">
        <f t="shared" si="0"/>
        <v>02-06-00</v>
      </c>
      <c r="L39" s="4">
        <f t="shared" si="1"/>
        <v>30</v>
      </c>
    </row>
    <row r="40" spans="1:15" x14ac:dyDescent="0.25">
      <c r="A40" s="20">
        <v>38</v>
      </c>
      <c r="B40" s="20">
        <v>4655</v>
      </c>
      <c r="C40" s="20">
        <v>3</v>
      </c>
      <c r="D40" s="20">
        <v>78</v>
      </c>
      <c r="E40" s="20">
        <v>90</v>
      </c>
      <c r="F40" s="20">
        <v>101</v>
      </c>
      <c r="G40" s="44">
        <v>36898</v>
      </c>
      <c r="H40" s="20">
        <v>0</v>
      </c>
      <c r="I40" s="20">
        <v>9</v>
      </c>
      <c r="J40" s="6"/>
      <c r="K40" s="4" t="str">
        <f t="shared" si="0"/>
        <v>01-07-01</v>
      </c>
      <c r="L40" s="4">
        <f t="shared" si="1"/>
        <v>38</v>
      </c>
    </row>
    <row r="41" spans="1:15" x14ac:dyDescent="0.25">
      <c r="A41" s="20">
        <v>21</v>
      </c>
      <c r="B41" s="20">
        <v>4786</v>
      </c>
      <c r="C41" s="20">
        <v>3</v>
      </c>
      <c r="D41" s="20">
        <v>74</v>
      </c>
      <c r="E41" s="20">
        <v>50</v>
      </c>
      <c r="F41" s="20">
        <v>162</v>
      </c>
      <c r="G41" s="44">
        <v>36897</v>
      </c>
      <c r="H41" s="20">
        <v>0</v>
      </c>
      <c r="I41" s="20">
        <v>8</v>
      </c>
      <c r="J41" s="6"/>
      <c r="K41" s="4" t="str">
        <f t="shared" si="0"/>
        <v>01-06-01</v>
      </c>
      <c r="L41" s="4">
        <f t="shared" si="1"/>
        <v>21</v>
      </c>
    </row>
    <row r="42" spans="1:15" x14ac:dyDescent="0.25">
      <c r="A42" s="20">
        <v>13</v>
      </c>
      <c r="B42" s="20">
        <v>5041</v>
      </c>
      <c r="C42" s="20">
        <v>2</v>
      </c>
      <c r="D42" s="20">
        <v>88</v>
      </c>
      <c r="E42" s="20">
        <v>90</v>
      </c>
      <c r="F42" s="20">
        <v>162</v>
      </c>
      <c r="G42" s="44">
        <v>36533</v>
      </c>
      <c r="H42" s="20">
        <v>0</v>
      </c>
      <c r="I42" s="20">
        <v>9</v>
      </c>
      <c r="J42" s="6"/>
      <c r="K42" s="4" t="str">
        <f t="shared" si="0"/>
        <v>01-08-00</v>
      </c>
      <c r="L42" s="4">
        <f t="shared" si="1"/>
        <v>13</v>
      </c>
    </row>
    <row r="44" spans="1:15" ht="31.5" x14ac:dyDescent="0.25">
      <c r="A44" s="18" t="s">
        <v>26</v>
      </c>
      <c r="B44" s="18" t="s">
        <v>27</v>
      </c>
      <c r="C44" s="18" t="s">
        <v>28</v>
      </c>
      <c r="D44" s="18" t="s">
        <v>29</v>
      </c>
      <c r="E44" s="18" t="s">
        <v>30</v>
      </c>
      <c r="F44" s="18" t="s">
        <v>31</v>
      </c>
      <c r="G44" s="18" t="s">
        <v>32</v>
      </c>
      <c r="H44" s="18" t="s">
        <v>33</v>
      </c>
      <c r="I44" s="18" t="s">
        <v>34</v>
      </c>
      <c r="J44" s="18" t="s">
        <v>35</v>
      </c>
      <c r="K44" s="4" t="str">
        <f t="shared" ref="K44:K75" si="2">A44</f>
        <v>Time</v>
      </c>
    </row>
    <row r="45" spans="1:15" x14ac:dyDescent="0.25">
      <c r="A45" s="19">
        <v>0.375</v>
      </c>
      <c r="B45" s="20">
        <v>1</v>
      </c>
      <c r="C45" s="20">
        <v>1736</v>
      </c>
      <c r="D45" s="20">
        <v>234</v>
      </c>
      <c r="E45" s="20">
        <v>3180</v>
      </c>
      <c r="F45" s="20">
        <v>3301</v>
      </c>
      <c r="G45" s="20">
        <v>3947</v>
      </c>
      <c r="H45" s="20">
        <v>3272</v>
      </c>
      <c r="I45" s="20">
        <v>62</v>
      </c>
      <c r="J45" s="20">
        <v>69</v>
      </c>
      <c r="K45" s="22">
        <f t="shared" si="2"/>
        <v>0.375</v>
      </c>
      <c r="O45" s="32" t="s">
        <v>62</v>
      </c>
    </row>
    <row r="46" spans="1:15" x14ac:dyDescent="0.25">
      <c r="A46" s="19">
        <v>0.38472222222222219</v>
      </c>
      <c r="B46" s="20">
        <v>2</v>
      </c>
      <c r="C46" s="20">
        <v>4211</v>
      </c>
      <c r="D46" s="20">
        <v>4272</v>
      </c>
      <c r="E46" s="20">
        <v>2867</v>
      </c>
      <c r="F46" s="20">
        <v>868</v>
      </c>
      <c r="G46" s="20">
        <v>4580</v>
      </c>
      <c r="H46" s="20">
        <v>1024</v>
      </c>
      <c r="I46" s="20">
        <v>5</v>
      </c>
      <c r="J46" s="20">
        <v>66</v>
      </c>
      <c r="K46" s="22">
        <f t="shared" si="2"/>
        <v>0.38472222222222219</v>
      </c>
    </row>
    <row r="47" spans="1:15" x14ac:dyDescent="0.25">
      <c r="A47" s="19">
        <v>0.3888888888888889</v>
      </c>
      <c r="B47" s="20">
        <v>3</v>
      </c>
      <c r="C47" s="20">
        <v>359</v>
      </c>
      <c r="D47" s="20">
        <v>829</v>
      </c>
      <c r="E47" s="20">
        <v>4234</v>
      </c>
      <c r="F47" s="20">
        <v>4485</v>
      </c>
      <c r="G47" s="20">
        <v>292</v>
      </c>
      <c r="H47" s="20">
        <v>1646</v>
      </c>
      <c r="I47" s="20">
        <v>52</v>
      </c>
      <c r="J47" s="20">
        <v>24</v>
      </c>
      <c r="K47" s="22">
        <f t="shared" si="2"/>
        <v>0.3888888888888889</v>
      </c>
    </row>
    <row r="48" spans="1:15" x14ac:dyDescent="0.25">
      <c r="A48" s="19">
        <v>0.39513888888888887</v>
      </c>
      <c r="B48" s="20">
        <v>4</v>
      </c>
      <c r="C48" s="20">
        <v>1756</v>
      </c>
      <c r="D48" s="20">
        <v>1501</v>
      </c>
      <c r="E48" s="20">
        <v>4846</v>
      </c>
      <c r="F48" s="20">
        <v>1732</v>
      </c>
      <c r="G48" s="20">
        <v>3176</v>
      </c>
      <c r="H48" s="20">
        <v>4545</v>
      </c>
      <c r="I48" s="20">
        <v>50</v>
      </c>
      <c r="J48" s="20">
        <v>53</v>
      </c>
      <c r="K48" s="22">
        <f t="shared" si="2"/>
        <v>0.39513888888888887</v>
      </c>
      <c r="O48" s="32" t="s">
        <v>63</v>
      </c>
    </row>
    <row r="49" spans="1:15" x14ac:dyDescent="0.25">
      <c r="A49" s="19">
        <v>0.39999999999999997</v>
      </c>
      <c r="B49" s="20">
        <v>5</v>
      </c>
      <c r="C49" s="20">
        <v>1741</v>
      </c>
      <c r="D49" s="20">
        <v>3201</v>
      </c>
      <c r="E49" s="20">
        <v>3865</v>
      </c>
      <c r="F49" s="20">
        <v>2040</v>
      </c>
      <c r="G49" s="20">
        <v>3147</v>
      </c>
      <c r="H49" s="20">
        <v>2197</v>
      </c>
      <c r="I49" s="20">
        <v>74</v>
      </c>
      <c r="J49" s="20">
        <v>34</v>
      </c>
      <c r="K49" s="22">
        <f t="shared" si="2"/>
        <v>0.39999999999999997</v>
      </c>
      <c r="O49" s="32" t="s">
        <v>64</v>
      </c>
    </row>
    <row r="50" spans="1:15" x14ac:dyDescent="0.25">
      <c r="A50" s="19">
        <v>0.4055555555555555</v>
      </c>
      <c r="B50" s="20">
        <v>6</v>
      </c>
      <c r="C50" s="20">
        <v>135</v>
      </c>
      <c r="D50" s="20">
        <v>45</v>
      </c>
      <c r="E50" s="20">
        <v>4070</v>
      </c>
      <c r="F50" s="20">
        <v>1747</v>
      </c>
      <c r="G50" s="20">
        <v>4791</v>
      </c>
      <c r="H50" s="20">
        <v>3565</v>
      </c>
      <c r="I50" s="20">
        <v>3</v>
      </c>
      <c r="J50" s="20">
        <v>12</v>
      </c>
      <c r="K50" s="22">
        <f t="shared" si="2"/>
        <v>0.4055555555555555</v>
      </c>
    </row>
    <row r="51" spans="1:15" x14ac:dyDescent="0.25">
      <c r="A51" s="19">
        <v>0.41250000000000003</v>
      </c>
      <c r="B51" s="20">
        <v>7</v>
      </c>
      <c r="C51" s="20">
        <v>3487</v>
      </c>
      <c r="D51" s="20">
        <v>2171</v>
      </c>
      <c r="E51" s="20">
        <v>4234</v>
      </c>
      <c r="F51" s="20">
        <v>461</v>
      </c>
      <c r="G51" s="20">
        <v>1872</v>
      </c>
      <c r="H51" s="20">
        <v>2867</v>
      </c>
      <c r="I51" s="20">
        <v>9</v>
      </c>
      <c r="J51" s="20">
        <v>11</v>
      </c>
      <c r="K51" s="22">
        <f t="shared" si="2"/>
        <v>0.41250000000000003</v>
      </c>
    </row>
    <row r="52" spans="1:15" x14ac:dyDescent="0.25">
      <c r="A52" s="19">
        <v>0.41875000000000001</v>
      </c>
      <c r="B52" s="20">
        <v>8</v>
      </c>
      <c r="C52" s="20">
        <v>292</v>
      </c>
      <c r="D52" s="20">
        <v>3201</v>
      </c>
      <c r="E52" s="20">
        <v>1501</v>
      </c>
      <c r="F52" s="20">
        <v>829</v>
      </c>
      <c r="G52" s="20">
        <v>1756</v>
      </c>
      <c r="H52" s="20">
        <v>234</v>
      </c>
      <c r="I52" s="20">
        <v>37</v>
      </c>
      <c r="J52" s="20">
        <v>60</v>
      </c>
      <c r="K52" s="22">
        <f t="shared" si="2"/>
        <v>0.41875000000000001</v>
      </c>
    </row>
    <row r="53" spans="1:15" x14ac:dyDescent="0.25">
      <c r="A53" s="19">
        <v>0.42291666666666666</v>
      </c>
      <c r="B53" s="20">
        <v>9</v>
      </c>
      <c r="C53" s="20">
        <v>1736</v>
      </c>
      <c r="D53" s="20">
        <v>45</v>
      </c>
      <c r="E53" s="20">
        <v>1747</v>
      </c>
      <c r="F53" s="20">
        <v>3272</v>
      </c>
      <c r="G53" s="20">
        <v>3865</v>
      </c>
      <c r="H53" s="20">
        <v>4272</v>
      </c>
      <c r="I53" s="20">
        <v>30</v>
      </c>
      <c r="J53" s="20">
        <v>4</v>
      </c>
      <c r="K53" s="22">
        <f t="shared" si="2"/>
        <v>0.42291666666666666</v>
      </c>
    </row>
    <row r="54" spans="1:15" x14ac:dyDescent="0.25">
      <c r="A54" s="19">
        <v>0.42777777777777781</v>
      </c>
      <c r="B54" s="20">
        <v>10</v>
      </c>
      <c r="C54" s="20">
        <v>135</v>
      </c>
      <c r="D54" s="20">
        <v>3947</v>
      </c>
      <c r="E54" s="20">
        <v>2171</v>
      </c>
      <c r="F54" s="20">
        <v>4485</v>
      </c>
      <c r="G54" s="20">
        <v>3301</v>
      </c>
      <c r="H54" s="20">
        <v>1732</v>
      </c>
      <c r="I54" s="20">
        <v>63</v>
      </c>
      <c r="J54" s="20">
        <v>75</v>
      </c>
      <c r="K54" s="22">
        <f t="shared" si="2"/>
        <v>0.42777777777777781</v>
      </c>
    </row>
    <row r="55" spans="1:15" x14ac:dyDescent="0.25">
      <c r="A55" s="19">
        <v>0.43333333333333335</v>
      </c>
      <c r="B55" s="20">
        <v>11</v>
      </c>
      <c r="C55" s="20">
        <v>3565</v>
      </c>
      <c r="D55" s="20">
        <v>1872</v>
      </c>
      <c r="E55" s="20">
        <v>4580</v>
      </c>
      <c r="F55" s="20">
        <v>2197</v>
      </c>
      <c r="G55" s="20">
        <v>1024</v>
      </c>
      <c r="H55" s="20">
        <v>1741</v>
      </c>
      <c r="I55" s="20">
        <v>0</v>
      </c>
      <c r="J55" s="20">
        <v>60</v>
      </c>
      <c r="K55" s="22">
        <f t="shared" si="2"/>
        <v>0.43333333333333335</v>
      </c>
    </row>
    <row r="56" spans="1:15" x14ac:dyDescent="0.25">
      <c r="A56" s="19">
        <v>0.4375</v>
      </c>
      <c r="B56" s="20">
        <v>12</v>
      </c>
      <c r="C56" s="20">
        <v>4211</v>
      </c>
      <c r="D56" s="20">
        <v>3176</v>
      </c>
      <c r="E56" s="20">
        <v>3487</v>
      </c>
      <c r="F56" s="20">
        <v>4070</v>
      </c>
      <c r="G56" s="20">
        <v>359</v>
      </c>
      <c r="H56" s="20">
        <v>3180</v>
      </c>
      <c r="I56" s="20">
        <v>40</v>
      </c>
      <c r="J56" s="20">
        <v>65</v>
      </c>
      <c r="K56" s="22">
        <f t="shared" si="2"/>
        <v>0.4375</v>
      </c>
    </row>
    <row r="57" spans="1:15" x14ac:dyDescent="0.25">
      <c r="A57" s="19">
        <v>0.44236111111111115</v>
      </c>
      <c r="B57" s="20">
        <v>13</v>
      </c>
      <c r="C57" s="20">
        <v>4846</v>
      </c>
      <c r="D57" s="20">
        <v>461</v>
      </c>
      <c r="E57" s="20">
        <v>1646</v>
      </c>
      <c r="F57" s="20">
        <v>2040</v>
      </c>
      <c r="G57" s="20">
        <v>868</v>
      </c>
      <c r="H57" s="20">
        <v>4791</v>
      </c>
      <c r="I57" s="20">
        <v>20</v>
      </c>
      <c r="J57" s="20">
        <v>82</v>
      </c>
      <c r="K57" s="22">
        <f t="shared" si="2"/>
        <v>0.44236111111111115</v>
      </c>
    </row>
    <row r="58" spans="1:15" x14ac:dyDescent="0.25">
      <c r="A58" s="19">
        <v>0.44791666666666669</v>
      </c>
      <c r="B58" s="20">
        <v>14</v>
      </c>
      <c r="C58" s="20">
        <v>3147</v>
      </c>
      <c r="D58" s="20">
        <v>1747</v>
      </c>
      <c r="E58" s="20">
        <v>3272</v>
      </c>
      <c r="F58" s="20">
        <v>4545</v>
      </c>
      <c r="G58" s="20">
        <v>1756</v>
      </c>
      <c r="H58" s="20">
        <v>2171</v>
      </c>
      <c r="I58" s="20">
        <v>19</v>
      </c>
      <c r="J58" s="20">
        <v>68</v>
      </c>
      <c r="K58" s="22">
        <f t="shared" si="2"/>
        <v>0.44791666666666669</v>
      </c>
    </row>
    <row r="59" spans="1:15" x14ac:dyDescent="0.25">
      <c r="A59" s="19">
        <v>0.45208333333333334</v>
      </c>
      <c r="B59" s="20">
        <v>15</v>
      </c>
      <c r="C59" s="20">
        <v>2197</v>
      </c>
      <c r="D59" s="20">
        <v>4070</v>
      </c>
      <c r="E59" s="20">
        <v>4485</v>
      </c>
      <c r="F59" s="20">
        <v>2867</v>
      </c>
      <c r="G59" s="20">
        <v>1732</v>
      </c>
      <c r="H59" s="20">
        <v>1501</v>
      </c>
      <c r="I59" s="20">
        <v>14</v>
      </c>
      <c r="J59" s="20">
        <v>91</v>
      </c>
      <c r="K59" s="22">
        <f t="shared" si="2"/>
        <v>0.45208333333333334</v>
      </c>
    </row>
    <row r="60" spans="1:15" x14ac:dyDescent="0.25">
      <c r="A60" s="19">
        <v>0.45833333333333331</v>
      </c>
      <c r="B60" s="20">
        <v>16</v>
      </c>
      <c r="C60" s="20">
        <v>135</v>
      </c>
      <c r="D60" s="20">
        <v>2040</v>
      </c>
      <c r="E60" s="20">
        <v>3201</v>
      </c>
      <c r="F60" s="20">
        <v>4791</v>
      </c>
      <c r="G60" s="20">
        <v>1736</v>
      </c>
      <c r="H60" s="20">
        <v>3176</v>
      </c>
      <c r="I60" s="20">
        <v>54</v>
      </c>
      <c r="J60" s="20">
        <v>46</v>
      </c>
      <c r="K60" s="22">
        <f t="shared" si="2"/>
        <v>0.45833333333333331</v>
      </c>
    </row>
    <row r="61" spans="1:15" x14ac:dyDescent="0.25">
      <c r="A61" s="19">
        <v>0.46319444444444446</v>
      </c>
      <c r="B61" s="20">
        <v>17</v>
      </c>
      <c r="C61" s="20">
        <v>3147</v>
      </c>
      <c r="D61" s="20">
        <v>461</v>
      </c>
      <c r="E61" s="20">
        <v>4211</v>
      </c>
      <c r="F61" s="20">
        <v>3301</v>
      </c>
      <c r="G61" s="20">
        <v>45</v>
      </c>
      <c r="H61" s="20">
        <v>4846</v>
      </c>
      <c r="I61" s="20">
        <v>46</v>
      </c>
      <c r="J61" s="20">
        <v>20</v>
      </c>
      <c r="K61" s="22">
        <f t="shared" si="2"/>
        <v>0.46319444444444446</v>
      </c>
    </row>
    <row r="62" spans="1:15" x14ac:dyDescent="0.25">
      <c r="A62" s="19">
        <v>0.4680555555555555</v>
      </c>
      <c r="B62" s="20">
        <v>18</v>
      </c>
      <c r="C62" s="20">
        <v>1741</v>
      </c>
      <c r="D62" s="20">
        <v>4545</v>
      </c>
      <c r="E62" s="20">
        <v>292</v>
      </c>
      <c r="F62" s="20">
        <v>4580</v>
      </c>
      <c r="G62" s="20">
        <v>3487</v>
      </c>
      <c r="H62" s="20">
        <v>3180</v>
      </c>
      <c r="I62" s="20">
        <v>78</v>
      </c>
      <c r="J62" s="20">
        <v>32</v>
      </c>
      <c r="K62" s="22">
        <f t="shared" si="2"/>
        <v>0.4680555555555555</v>
      </c>
    </row>
    <row r="63" spans="1:15" x14ac:dyDescent="0.25">
      <c r="A63" s="19">
        <v>0.47222222222222227</v>
      </c>
      <c r="B63" s="20">
        <v>19</v>
      </c>
      <c r="C63" s="20">
        <v>3565</v>
      </c>
      <c r="D63" s="20">
        <v>359</v>
      </c>
      <c r="E63" s="20">
        <v>868</v>
      </c>
      <c r="F63" s="20">
        <v>4234</v>
      </c>
      <c r="G63" s="20">
        <v>4272</v>
      </c>
      <c r="H63" s="20">
        <v>3947</v>
      </c>
      <c r="I63" s="20">
        <v>131</v>
      </c>
      <c r="J63" s="20">
        <v>36</v>
      </c>
      <c r="K63" s="22">
        <f t="shared" si="2"/>
        <v>0.47222222222222227</v>
      </c>
    </row>
    <row r="64" spans="1:15" x14ac:dyDescent="0.25">
      <c r="A64" s="19">
        <v>0.47916666666666669</v>
      </c>
      <c r="B64" s="20">
        <v>20</v>
      </c>
      <c r="C64" s="20">
        <v>1872</v>
      </c>
      <c r="D64" s="20">
        <v>829</v>
      </c>
      <c r="E64" s="20">
        <v>1024</v>
      </c>
      <c r="F64" s="20">
        <v>3865</v>
      </c>
      <c r="G64" s="20">
        <v>1646</v>
      </c>
      <c r="H64" s="20">
        <v>234</v>
      </c>
      <c r="I64" s="20">
        <v>43</v>
      </c>
      <c r="J64" s="20">
        <v>44</v>
      </c>
      <c r="K64" s="22">
        <f t="shared" si="2"/>
        <v>0.47916666666666669</v>
      </c>
    </row>
    <row r="65" spans="1:11" x14ac:dyDescent="0.25">
      <c r="A65" s="19">
        <v>0.48402777777777778</v>
      </c>
      <c r="B65" s="20">
        <v>21</v>
      </c>
      <c r="C65" s="20">
        <v>3201</v>
      </c>
      <c r="D65" s="20">
        <v>1732</v>
      </c>
      <c r="E65" s="20">
        <v>4791</v>
      </c>
      <c r="F65" s="20">
        <v>3180</v>
      </c>
      <c r="G65" s="20">
        <v>4211</v>
      </c>
      <c r="H65" s="20">
        <v>1747</v>
      </c>
      <c r="I65" s="20">
        <v>59</v>
      </c>
      <c r="J65" s="20">
        <v>0</v>
      </c>
      <c r="K65" s="22">
        <f t="shared" si="2"/>
        <v>0.48402777777777778</v>
      </c>
    </row>
    <row r="66" spans="1:11" x14ac:dyDescent="0.25">
      <c r="A66" s="19">
        <v>0.4909722222222222</v>
      </c>
      <c r="B66" s="20">
        <v>22</v>
      </c>
      <c r="C66" s="20">
        <v>2867</v>
      </c>
      <c r="D66" s="20">
        <v>4070</v>
      </c>
      <c r="E66" s="20">
        <v>4545</v>
      </c>
      <c r="F66" s="20">
        <v>2171</v>
      </c>
      <c r="G66" s="20">
        <v>2040</v>
      </c>
      <c r="H66" s="20">
        <v>45</v>
      </c>
      <c r="I66" s="20">
        <v>10</v>
      </c>
      <c r="J66" s="20">
        <v>8</v>
      </c>
      <c r="K66" s="22">
        <f t="shared" si="2"/>
        <v>0.4909722222222222</v>
      </c>
    </row>
    <row r="67" spans="1:11" x14ac:dyDescent="0.25">
      <c r="A67" s="19">
        <v>0.5444444444444444</v>
      </c>
      <c r="B67" s="20">
        <v>23</v>
      </c>
      <c r="C67" s="20">
        <v>461</v>
      </c>
      <c r="D67" s="20">
        <v>829</v>
      </c>
      <c r="E67" s="20">
        <v>4485</v>
      </c>
      <c r="F67" s="20">
        <v>1872</v>
      </c>
      <c r="G67" s="20">
        <v>1736</v>
      </c>
      <c r="H67" s="20">
        <v>1756</v>
      </c>
      <c r="I67" s="20">
        <v>49</v>
      </c>
      <c r="J67" s="20">
        <v>40</v>
      </c>
      <c r="K67" s="22">
        <f t="shared" si="2"/>
        <v>0.5444444444444444</v>
      </c>
    </row>
    <row r="68" spans="1:11" x14ac:dyDescent="0.25">
      <c r="A68" s="19">
        <v>0.55069444444444449</v>
      </c>
      <c r="B68" s="20">
        <v>24</v>
      </c>
      <c r="C68" s="20">
        <v>3176</v>
      </c>
      <c r="D68" s="20">
        <v>4846</v>
      </c>
      <c r="E68" s="20">
        <v>868</v>
      </c>
      <c r="F68" s="20">
        <v>2197</v>
      </c>
      <c r="G68" s="20">
        <v>1501</v>
      </c>
      <c r="H68" s="20">
        <v>3947</v>
      </c>
      <c r="I68" s="20">
        <v>115</v>
      </c>
      <c r="J68" s="20">
        <v>52</v>
      </c>
      <c r="K68" s="22">
        <f t="shared" si="2"/>
        <v>0.55069444444444449</v>
      </c>
    </row>
    <row r="69" spans="1:11" x14ac:dyDescent="0.25">
      <c r="A69" s="19">
        <v>0.55625000000000002</v>
      </c>
      <c r="B69" s="20">
        <v>25</v>
      </c>
      <c r="C69" s="20">
        <v>4234</v>
      </c>
      <c r="D69" s="20">
        <v>1646</v>
      </c>
      <c r="E69" s="20">
        <v>1024</v>
      </c>
      <c r="F69" s="20">
        <v>3487</v>
      </c>
      <c r="G69" s="20">
        <v>135</v>
      </c>
      <c r="H69" s="20">
        <v>3147</v>
      </c>
      <c r="I69" s="20">
        <v>37</v>
      </c>
      <c r="J69" s="20">
        <v>55</v>
      </c>
      <c r="K69" s="22">
        <f t="shared" si="2"/>
        <v>0.55625000000000002</v>
      </c>
    </row>
    <row r="70" spans="1:11" x14ac:dyDescent="0.25">
      <c r="A70" s="19">
        <v>0.56041666666666667</v>
      </c>
      <c r="B70" s="20">
        <v>26</v>
      </c>
      <c r="C70" s="20">
        <v>3865</v>
      </c>
      <c r="D70" s="20">
        <v>4580</v>
      </c>
      <c r="E70" s="20">
        <v>3301</v>
      </c>
      <c r="F70" s="20">
        <v>359</v>
      </c>
      <c r="G70" s="20">
        <v>3272</v>
      </c>
      <c r="H70" s="20">
        <v>1741</v>
      </c>
      <c r="I70" s="20">
        <v>24</v>
      </c>
      <c r="J70" s="20">
        <v>82</v>
      </c>
      <c r="K70" s="22">
        <f t="shared" si="2"/>
        <v>0.56041666666666667</v>
      </c>
    </row>
    <row r="71" spans="1:11" x14ac:dyDescent="0.25">
      <c r="A71" s="19">
        <v>0.56527777777777777</v>
      </c>
      <c r="B71" s="20">
        <v>27</v>
      </c>
      <c r="C71" s="20">
        <v>4272</v>
      </c>
      <c r="D71" s="20">
        <v>234</v>
      </c>
      <c r="E71" s="20">
        <v>4545</v>
      </c>
      <c r="F71" s="20">
        <v>292</v>
      </c>
      <c r="G71" s="20">
        <v>3565</v>
      </c>
      <c r="H71" s="20">
        <v>4211</v>
      </c>
      <c r="I71" s="20">
        <v>29</v>
      </c>
      <c r="J71" s="20">
        <v>0</v>
      </c>
      <c r="K71" s="22">
        <f t="shared" si="2"/>
        <v>0.56527777777777777</v>
      </c>
    </row>
    <row r="72" spans="1:11" x14ac:dyDescent="0.25">
      <c r="A72" s="19">
        <v>0.5708333333333333</v>
      </c>
      <c r="B72" s="20">
        <v>28</v>
      </c>
      <c r="C72" s="20">
        <v>1732</v>
      </c>
      <c r="D72" s="20">
        <v>45</v>
      </c>
      <c r="E72" s="20">
        <v>1756</v>
      </c>
      <c r="F72" s="20">
        <v>1646</v>
      </c>
      <c r="G72" s="20">
        <v>2040</v>
      </c>
      <c r="H72" s="20">
        <v>3487</v>
      </c>
      <c r="I72" s="20">
        <v>62</v>
      </c>
      <c r="J72" s="20">
        <v>65</v>
      </c>
      <c r="K72" s="22">
        <f t="shared" si="2"/>
        <v>0.5708333333333333</v>
      </c>
    </row>
    <row r="73" spans="1:11" x14ac:dyDescent="0.25">
      <c r="A73" s="19">
        <v>0.57708333333333328</v>
      </c>
      <c r="B73" s="20">
        <v>29</v>
      </c>
      <c r="C73" s="20">
        <v>4234</v>
      </c>
      <c r="D73" s="20">
        <v>4580</v>
      </c>
      <c r="E73" s="20">
        <v>1501</v>
      </c>
      <c r="F73" s="20">
        <v>461</v>
      </c>
      <c r="G73" s="20">
        <v>1736</v>
      </c>
      <c r="H73" s="20">
        <v>3201</v>
      </c>
      <c r="I73" s="20">
        <v>8</v>
      </c>
      <c r="J73" s="20">
        <v>49</v>
      </c>
      <c r="K73" s="22">
        <f t="shared" si="2"/>
        <v>0.57708333333333328</v>
      </c>
    </row>
    <row r="74" spans="1:11" x14ac:dyDescent="0.25">
      <c r="A74" s="19">
        <v>0.6020833333333333</v>
      </c>
      <c r="B74" s="20">
        <v>30</v>
      </c>
      <c r="C74" s="20">
        <v>1747</v>
      </c>
      <c r="D74" s="20">
        <v>3301</v>
      </c>
      <c r="E74" s="20">
        <v>4070</v>
      </c>
      <c r="F74" s="20">
        <v>1872</v>
      </c>
      <c r="G74" s="20">
        <v>2197</v>
      </c>
      <c r="H74" s="20">
        <v>292</v>
      </c>
      <c r="I74" s="20">
        <v>32</v>
      </c>
      <c r="J74" s="20">
        <v>12</v>
      </c>
      <c r="K74" s="22">
        <f t="shared" si="2"/>
        <v>0.6020833333333333</v>
      </c>
    </row>
    <row r="75" spans="1:11" x14ac:dyDescent="0.25">
      <c r="A75" s="19">
        <v>0.6069444444444444</v>
      </c>
      <c r="B75" s="20">
        <v>31</v>
      </c>
      <c r="C75" s="20">
        <v>3180</v>
      </c>
      <c r="D75" s="20">
        <v>3147</v>
      </c>
      <c r="E75" s="20">
        <v>868</v>
      </c>
      <c r="F75" s="20">
        <v>135</v>
      </c>
      <c r="G75" s="20">
        <v>4272</v>
      </c>
      <c r="H75" s="20">
        <v>359</v>
      </c>
      <c r="I75" s="20">
        <v>28</v>
      </c>
      <c r="J75" s="20">
        <v>65</v>
      </c>
      <c r="K75" s="22">
        <f t="shared" si="2"/>
        <v>0.6069444444444444</v>
      </c>
    </row>
    <row r="76" spans="1:11" x14ac:dyDescent="0.25">
      <c r="A76" s="19">
        <v>0.61458333333333337</v>
      </c>
      <c r="B76" s="20">
        <v>32</v>
      </c>
      <c r="C76" s="20">
        <v>829</v>
      </c>
      <c r="D76" s="20">
        <v>2867</v>
      </c>
      <c r="E76" s="20">
        <v>3176</v>
      </c>
      <c r="F76" s="20">
        <v>3865</v>
      </c>
      <c r="G76" s="20">
        <v>4846</v>
      </c>
      <c r="H76" s="20">
        <v>3565</v>
      </c>
      <c r="I76" s="20">
        <v>10</v>
      </c>
      <c r="J76" s="20">
        <v>6</v>
      </c>
      <c r="K76" s="22">
        <f t="shared" ref="K76:K108" si="3">A76</f>
        <v>0.61458333333333337</v>
      </c>
    </row>
    <row r="77" spans="1:11" x14ac:dyDescent="0.25">
      <c r="A77" s="19">
        <v>0.61944444444444446</v>
      </c>
      <c r="B77" s="20">
        <v>33</v>
      </c>
      <c r="C77" s="20">
        <v>2171</v>
      </c>
      <c r="D77" s="20">
        <v>3272</v>
      </c>
      <c r="E77" s="20">
        <v>1024</v>
      </c>
      <c r="F77" s="20">
        <v>3947</v>
      </c>
      <c r="G77" s="20">
        <v>4791</v>
      </c>
      <c r="H77" s="20">
        <v>1741</v>
      </c>
      <c r="I77" s="20">
        <v>27</v>
      </c>
      <c r="J77" s="20">
        <v>80</v>
      </c>
      <c r="K77" s="22">
        <f t="shared" si="3"/>
        <v>0.61944444444444446</v>
      </c>
    </row>
    <row r="78" spans="1:11" x14ac:dyDescent="0.25">
      <c r="A78" s="19">
        <v>0.62361111111111112</v>
      </c>
      <c r="B78" s="20">
        <v>34</v>
      </c>
      <c r="C78" s="20">
        <v>4485</v>
      </c>
      <c r="D78" s="20">
        <v>4211</v>
      </c>
      <c r="E78" s="20">
        <v>135</v>
      </c>
      <c r="F78" s="20">
        <v>234</v>
      </c>
      <c r="G78" s="20">
        <v>4070</v>
      </c>
      <c r="H78" s="20">
        <v>1872</v>
      </c>
      <c r="I78" s="20">
        <v>5</v>
      </c>
      <c r="J78" s="20">
        <v>31</v>
      </c>
      <c r="K78" s="22">
        <f t="shared" si="3"/>
        <v>0.62361111111111112</v>
      </c>
    </row>
    <row r="79" spans="1:11" x14ac:dyDescent="0.25">
      <c r="A79" s="19">
        <v>0.62777777777777777</v>
      </c>
      <c r="B79" s="20">
        <v>35</v>
      </c>
      <c r="C79" s="20">
        <v>1732</v>
      </c>
      <c r="D79" s="20">
        <v>4234</v>
      </c>
      <c r="E79" s="20">
        <v>3865</v>
      </c>
      <c r="F79" s="20">
        <v>4545</v>
      </c>
      <c r="G79" s="20">
        <v>868</v>
      </c>
      <c r="H79" s="20">
        <v>45</v>
      </c>
      <c r="I79" s="20">
        <v>70</v>
      </c>
      <c r="J79" s="20">
        <v>94</v>
      </c>
      <c r="K79" s="22">
        <f t="shared" si="3"/>
        <v>0.62777777777777777</v>
      </c>
    </row>
    <row r="80" spans="1:11" x14ac:dyDescent="0.25">
      <c r="A80" s="19">
        <v>0.63263888888888886</v>
      </c>
      <c r="B80" s="20">
        <v>36</v>
      </c>
      <c r="C80" s="20">
        <v>3565</v>
      </c>
      <c r="D80" s="20">
        <v>3176</v>
      </c>
      <c r="E80" s="20">
        <v>2171</v>
      </c>
      <c r="F80" s="20">
        <v>1736</v>
      </c>
      <c r="G80" s="20">
        <v>1646</v>
      </c>
      <c r="H80" s="20">
        <v>4580</v>
      </c>
      <c r="I80" s="20">
        <v>16</v>
      </c>
      <c r="J80" s="20">
        <v>51</v>
      </c>
      <c r="K80" s="22">
        <f t="shared" si="3"/>
        <v>0.63263888888888886</v>
      </c>
    </row>
    <row r="81" spans="1:11" x14ac:dyDescent="0.25">
      <c r="A81" s="19">
        <v>0.63750000000000007</v>
      </c>
      <c r="B81" s="20">
        <v>37</v>
      </c>
      <c r="C81" s="20">
        <v>4272</v>
      </c>
      <c r="D81" s="20">
        <v>292</v>
      </c>
      <c r="E81" s="20">
        <v>4791</v>
      </c>
      <c r="F81" s="20">
        <v>4485</v>
      </c>
      <c r="G81" s="20">
        <v>1501</v>
      </c>
      <c r="H81" s="20">
        <v>3487</v>
      </c>
      <c r="I81" s="20">
        <v>10</v>
      </c>
      <c r="J81" s="20">
        <v>72</v>
      </c>
      <c r="K81" s="22">
        <f t="shared" si="3"/>
        <v>0.63750000000000007</v>
      </c>
    </row>
    <row r="82" spans="1:11" x14ac:dyDescent="0.25">
      <c r="A82" s="19">
        <v>0.64236111111111105</v>
      </c>
      <c r="B82" s="20">
        <v>38</v>
      </c>
      <c r="C82" s="20">
        <v>3301</v>
      </c>
      <c r="D82" s="20">
        <v>3180</v>
      </c>
      <c r="E82" s="20">
        <v>1756</v>
      </c>
      <c r="F82" s="20">
        <v>1024</v>
      </c>
      <c r="G82" s="20">
        <v>2040</v>
      </c>
      <c r="H82" s="20">
        <v>4846</v>
      </c>
      <c r="I82" s="20">
        <v>24</v>
      </c>
      <c r="J82" s="20">
        <v>24</v>
      </c>
      <c r="K82" s="22">
        <f t="shared" si="3"/>
        <v>0.64236111111111105</v>
      </c>
    </row>
    <row r="83" spans="1:11" x14ac:dyDescent="0.25">
      <c r="A83" s="19">
        <v>0.64930555555555558</v>
      </c>
      <c r="B83" s="20">
        <v>39</v>
      </c>
      <c r="C83" s="20">
        <v>359</v>
      </c>
      <c r="D83" s="20">
        <v>2197</v>
      </c>
      <c r="E83" s="20">
        <v>3201</v>
      </c>
      <c r="F83" s="20">
        <v>2867</v>
      </c>
      <c r="G83" s="20">
        <v>3272</v>
      </c>
      <c r="H83" s="20">
        <v>234</v>
      </c>
      <c r="I83" s="20">
        <v>84</v>
      </c>
      <c r="J83" s="20">
        <v>19</v>
      </c>
      <c r="K83" s="22">
        <f t="shared" si="3"/>
        <v>0.64930555555555558</v>
      </c>
    </row>
    <row r="84" spans="1:11" x14ac:dyDescent="0.25">
      <c r="A84" s="19">
        <v>0.65416666666666667</v>
      </c>
      <c r="B84" s="20">
        <v>40</v>
      </c>
      <c r="C84" s="20">
        <v>3147</v>
      </c>
      <c r="D84" s="20">
        <v>1741</v>
      </c>
      <c r="E84" s="20">
        <v>829</v>
      </c>
      <c r="F84" s="20">
        <v>3947</v>
      </c>
      <c r="G84" s="20">
        <v>1747</v>
      </c>
      <c r="H84" s="20">
        <v>461</v>
      </c>
      <c r="I84" s="20">
        <v>92</v>
      </c>
      <c r="J84" s="20">
        <v>70</v>
      </c>
      <c r="K84" s="22">
        <f t="shared" si="3"/>
        <v>0.65416666666666667</v>
      </c>
    </row>
    <row r="85" spans="1:11" x14ac:dyDescent="0.25">
      <c r="A85" s="19">
        <v>0.65833333333333333</v>
      </c>
      <c r="B85" s="20">
        <v>41</v>
      </c>
      <c r="C85" s="20">
        <v>292</v>
      </c>
      <c r="D85" s="20">
        <v>1736</v>
      </c>
      <c r="E85" s="20">
        <v>2040</v>
      </c>
      <c r="F85" s="20">
        <v>4211</v>
      </c>
      <c r="G85" s="20">
        <v>868</v>
      </c>
      <c r="H85" s="20">
        <v>2171</v>
      </c>
      <c r="I85" s="20">
        <v>71</v>
      </c>
      <c r="J85" s="20">
        <v>68</v>
      </c>
      <c r="K85" s="22">
        <f t="shared" si="3"/>
        <v>0.65833333333333333</v>
      </c>
    </row>
    <row r="86" spans="1:11" x14ac:dyDescent="0.25">
      <c r="A86" s="19">
        <v>0.66249999999999998</v>
      </c>
      <c r="B86" s="20">
        <v>42</v>
      </c>
      <c r="C86" s="20">
        <v>1024</v>
      </c>
      <c r="D86" s="20">
        <v>3565</v>
      </c>
      <c r="E86" s="20">
        <v>4272</v>
      </c>
      <c r="F86" s="20">
        <v>2867</v>
      </c>
      <c r="G86" s="20">
        <v>3301</v>
      </c>
      <c r="H86" s="20">
        <v>3201</v>
      </c>
      <c r="I86" s="20">
        <v>37</v>
      </c>
      <c r="J86" s="20">
        <v>30</v>
      </c>
      <c r="K86" s="22">
        <f t="shared" si="3"/>
        <v>0.66249999999999998</v>
      </c>
    </row>
    <row r="87" spans="1:11" x14ac:dyDescent="0.25">
      <c r="A87" s="19">
        <v>0.66736111111111107</v>
      </c>
      <c r="B87" s="20">
        <v>43</v>
      </c>
      <c r="C87" s="20">
        <v>4545</v>
      </c>
      <c r="D87" s="20">
        <v>4791</v>
      </c>
      <c r="E87" s="20">
        <v>1872</v>
      </c>
      <c r="F87" s="20">
        <v>359</v>
      </c>
      <c r="G87" s="20">
        <v>3176</v>
      </c>
      <c r="H87" s="20">
        <v>3947</v>
      </c>
      <c r="I87" s="20">
        <v>10</v>
      </c>
      <c r="J87" s="20">
        <v>124</v>
      </c>
      <c r="K87" s="22">
        <f t="shared" si="3"/>
        <v>0.66736111111111107</v>
      </c>
    </row>
    <row r="88" spans="1:11" x14ac:dyDescent="0.25">
      <c r="A88" s="19">
        <v>0.67083333333333339</v>
      </c>
      <c r="B88" s="20">
        <v>44</v>
      </c>
      <c r="C88" s="20">
        <v>461</v>
      </c>
      <c r="D88" s="20">
        <v>1756</v>
      </c>
      <c r="E88" s="20">
        <v>2197</v>
      </c>
      <c r="F88" s="20">
        <v>4070</v>
      </c>
      <c r="G88" s="20">
        <v>4234</v>
      </c>
      <c r="H88" s="20">
        <v>3147</v>
      </c>
      <c r="I88" s="20">
        <v>37</v>
      </c>
      <c r="J88" s="20">
        <v>72</v>
      </c>
      <c r="K88" s="22">
        <f t="shared" si="3"/>
        <v>0.67083333333333339</v>
      </c>
    </row>
    <row r="89" spans="1:11" x14ac:dyDescent="0.25">
      <c r="A89" s="19">
        <v>0.67708333333333337</v>
      </c>
      <c r="B89" s="20">
        <v>45</v>
      </c>
      <c r="C89" s="20">
        <v>1732</v>
      </c>
      <c r="D89" s="20">
        <v>3272</v>
      </c>
      <c r="E89" s="20">
        <v>3180</v>
      </c>
      <c r="F89" s="20">
        <v>1646</v>
      </c>
      <c r="G89" s="20">
        <v>1501</v>
      </c>
      <c r="H89" s="20">
        <v>829</v>
      </c>
      <c r="I89" s="20">
        <v>40</v>
      </c>
      <c r="J89" s="20">
        <v>63</v>
      </c>
      <c r="K89" s="22">
        <f t="shared" si="3"/>
        <v>0.67708333333333337</v>
      </c>
    </row>
    <row r="90" spans="1:11" x14ac:dyDescent="0.25">
      <c r="A90" s="19">
        <v>0.68194444444444446</v>
      </c>
      <c r="B90" s="20">
        <v>46</v>
      </c>
      <c r="C90" s="20">
        <v>3487</v>
      </c>
      <c r="D90" s="20">
        <v>3865</v>
      </c>
      <c r="E90" s="20">
        <v>45</v>
      </c>
      <c r="F90" s="20">
        <v>135</v>
      </c>
      <c r="G90" s="20">
        <v>4580</v>
      </c>
      <c r="H90" s="20">
        <v>4846</v>
      </c>
      <c r="I90" s="20">
        <v>40</v>
      </c>
      <c r="J90" s="20">
        <v>19</v>
      </c>
      <c r="K90" s="22">
        <f t="shared" si="3"/>
        <v>0.68194444444444446</v>
      </c>
    </row>
    <row r="91" spans="1:11" x14ac:dyDescent="0.25">
      <c r="A91" s="19">
        <v>0.6875</v>
      </c>
      <c r="B91" s="20">
        <v>47</v>
      </c>
      <c r="C91" s="20">
        <v>1741</v>
      </c>
      <c r="D91" s="20">
        <v>1747</v>
      </c>
      <c r="E91" s="20">
        <v>2040</v>
      </c>
      <c r="F91" s="20">
        <v>4485</v>
      </c>
      <c r="G91" s="20">
        <v>234</v>
      </c>
      <c r="H91" s="20">
        <v>359</v>
      </c>
      <c r="I91" s="20">
        <v>67</v>
      </c>
      <c r="J91" s="20">
        <v>95</v>
      </c>
      <c r="K91" s="22">
        <f t="shared" si="3"/>
        <v>0.6875</v>
      </c>
    </row>
    <row r="92" spans="1:11" x14ac:dyDescent="0.25">
      <c r="A92" s="19">
        <v>0.69236111111111109</v>
      </c>
      <c r="B92" s="20">
        <v>48</v>
      </c>
      <c r="C92" s="20">
        <v>829</v>
      </c>
      <c r="D92" s="20">
        <v>1736</v>
      </c>
      <c r="E92" s="20">
        <v>1732</v>
      </c>
      <c r="F92" s="20">
        <v>3147</v>
      </c>
      <c r="G92" s="20">
        <v>3301</v>
      </c>
      <c r="H92" s="20">
        <v>4272</v>
      </c>
      <c r="I92" s="20">
        <v>122</v>
      </c>
      <c r="J92" s="20">
        <v>42</v>
      </c>
      <c r="K92" s="22">
        <f t="shared" si="3"/>
        <v>0.69236111111111109</v>
      </c>
    </row>
    <row r="93" spans="1:11" x14ac:dyDescent="0.25">
      <c r="A93" s="19">
        <v>0.6972222222222223</v>
      </c>
      <c r="B93" s="20">
        <v>49</v>
      </c>
      <c r="C93" s="20">
        <v>1501</v>
      </c>
      <c r="D93" s="20">
        <v>2171</v>
      </c>
      <c r="E93" s="20">
        <v>461</v>
      </c>
      <c r="F93" s="20">
        <v>4211</v>
      </c>
      <c r="G93" s="20">
        <v>1024</v>
      </c>
      <c r="H93" s="20">
        <v>3865</v>
      </c>
      <c r="I93" s="20">
        <v>4</v>
      </c>
      <c r="J93" s="20">
        <v>28</v>
      </c>
      <c r="K93" s="22">
        <f t="shared" si="3"/>
        <v>0.6972222222222223</v>
      </c>
    </row>
    <row r="94" spans="1:11" x14ac:dyDescent="0.25">
      <c r="A94" s="19">
        <v>0.70208333333333339</v>
      </c>
      <c r="B94" s="20">
        <v>50</v>
      </c>
      <c r="C94" s="20">
        <v>4580</v>
      </c>
      <c r="D94" s="20">
        <v>4485</v>
      </c>
      <c r="E94" s="20">
        <v>3947</v>
      </c>
      <c r="F94" s="20">
        <v>3487</v>
      </c>
      <c r="G94" s="20">
        <v>2197</v>
      </c>
      <c r="H94" s="20">
        <v>1747</v>
      </c>
      <c r="I94" s="20">
        <v>43</v>
      </c>
      <c r="J94" s="20">
        <v>33</v>
      </c>
      <c r="K94" s="22">
        <f t="shared" si="3"/>
        <v>0.70208333333333339</v>
      </c>
    </row>
    <row r="95" spans="1:11" x14ac:dyDescent="0.25">
      <c r="A95" s="19">
        <v>0.70624999999999993</v>
      </c>
      <c r="B95" s="20">
        <v>51</v>
      </c>
      <c r="C95" s="20">
        <v>1646</v>
      </c>
      <c r="D95" s="20">
        <v>135</v>
      </c>
      <c r="E95" s="20">
        <v>1741</v>
      </c>
      <c r="F95" s="20">
        <v>4070</v>
      </c>
      <c r="G95" s="20">
        <v>4846</v>
      </c>
      <c r="H95" s="20">
        <v>3201</v>
      </c>
      <c r="I95" s="20">
        <v>80</v>
      </c>
      <c r="J95" s="20">
        <v>32</v>
      </c>
      <c r="K95" s="22">
        <f t="shared" si="3"/>
        <v>0.70624999999999993</v>
      </c>
    </row>
    <row r="96" spans="1:11" x14ac:dyDescent="0.25">
      <c r="A96" s="19">
        <v>0.71111111111111114</v>
      </c>
      <c r="B96" s="20">
        <v>52</v>
      </c>
      <c r="C96" s="20">
        <v>234</v>
      </c>
      <c r="D96" s="20">
        <v>4234</v>
      </c>
      <c r="E96" s="20">
        <v>3565</v>
      </c>
      <c r="F96" s="20">
        <v>45</v>
      </c>
      <c r="G96" s="20">
        <v>3180</v>
      </c>
      <c r="H96" s="20">
        <v>4791</v>
      </c>
      <c r="I96" s="20">
        <v>24</v>
      </c>
      <c r="J96" s="20">
        <v>8</v>
      </c>
      <c r="K96" s="22">
        <f t="shared" si="3"/>
        <v>0.71111111111111114</v>
      </c>
    </row>
    <row r="97" spans="1:11" x14ac:dyDescent="0.25">
      <c r="A97" s="19">
        <v>0.71597222222222223</v>
      </c>
      <c r="B97" s="20">
        <v>53</v>
      </c>
      <c r="C97" s="20">
        <v>3272</v>
      </c>
      <c r="D97" s="20">
        <v>868</v>
      </c>
      <c r="E97" s="20">
        <v>1872</v>
      </c>
      <c r="F97" s="20">
        <v>3176</v>
      </c>
      <c r="G97" s="20">
        <v>1756</v>
      </c>
      <c r="H97" s="20">
        <v>292</v>
      </c>
      <c r="I97" s="20">
        <v>86</v>
      </c>
      <c r="J97" s="20">
        <v>76</v>
      </c>
      <c r="K97" s="22">
        <f t="shared" si="3"/>
        <v>0.71597222222222223</v>
      </c>
    </row>
    <row r="98" spans="1:11" x14ac:dyDescent="0.25">
      <c r="A98" s="19">
        <v>0.72083333333333333</v>
      </c>
      <c r="B98" s="20">
        <v>54</v>
      </c>
      <c r="C98" s="20">
        <v>2867</v>
      </c>
      <c r="D98" s="20">
        <v>2040</v>
      </c>
      <c r="E98" s="20">
        <v>4580</v>
      </c>
      <c r="F98" s="20">
        <v>4545</v>
      </c>
      <c r="G98" s="20">
        <v>135</v>
      </c>
      <c r="H98" s="20">
        <v>829</v>
      </c>
      <c r="I98" s="20">
        <v>45</v>
      </c>
      <c r="J98" s="20">
        <v>38</v>
      </c>
      <c r="K98" s="22">
        <f t="shared" si="3"/>
        <v>0.72083333333333333</v>
      </c>
    </row>
    <row r="99" spans="1:11" x14ac:dyDescent="0.25">
      <c r="A99" s="19">
        <v>0.72430555555555554</v>
      </c>
      <c r="B99" s="20">
        <v>55</v>
      </c>
      <c r="C99" s="20">
        <v>1646</v>
      </c>
      <c r="D99" s="20">
        <v>359</v>
      </c>
      <c r="E99" s="20">
        <v>1732</v>
      </c>
      <c r="F99" s="20">
        <v>1741</v>
      </c>
      <c r="G99" s="20">
        <v>2171</v>
      </c>
      <c r="H99" s="20">
        <v>4272</v>
      </c>
      <c r="I99" s="20">
        <v>143</v>
      </c>
      <c r="J99" s="20">
        <v>77</v>
      </c>
      <c r="K99" s="22">
        <f t="shared" si="3"/>
        <v>0.72430555555555554</v>
      </c>
    </row>
    <row r="100" spans="1:11" x14ac:dyDescent="0.25">
      <c r="A100" s="19">
        <v>0.72986111111111107</v>
      </c>
      <c r="B100" s="20">
        <v>56</v>
      </c>
      <c r="C100" s="20">
        <v>3865</v>
      </c>
      <c r="D100" s="20">
        <v>3147</v>
      </c>
      <c r="E100" s="20">
        <v>4485</v>
      </c>
      <c r="F100" s="20">
        <v>3180</v>
      </c>
      <c r="G100" s="20">
        <v>4234</v>
      </c>
      <c r="H100" s="20">
        <v>3176</v>
      </c>
      <c r="I100" s="20">
        <v>56</v>
      </c>
      <c r="J100" s="20">
        <v>10</v>
      </c>
      <c r="K100" s="22">
        <f t="shared" si="3"/>
        <v>0.72986111111111107</v>
      </c>
    </row>
    <row r="101" spans="1:11" x14ac:dyDescent="0.25">
      <c r="A101" s="19">
        <v>0.375</v>
      </c>
      <c r="B101" s="20">
        <v>57</v>
      </c>
      <c r="C101" s="20">
        <v>3565</v>
      </c>
      <c r="D101" s="20">
        <v>2867</v>
      </c>
      <c r="E101" s="20">
        <v>2197</v>
      </c>
      <c r="F101" s="20">
        <v>4211</v>
      </c>
      <c r="G101" s="20">
        <v>4791</v>
      </c>
      <c r="H101" s="20">
        <v>1756</v>
      </c>
      <c r="I101" s="20"/>
      <c r="J101" s="20"/>
      <c r="K101" s="22">
        <f t="shared" si="3"/>
        <v>0.375</v>
      </c>
    </row>
    <row r="102" spans="1:11" x14ac:dyDescent="0.25">
      <c r="A102" s="19">
        <v>0.38055555555555554</v>
      </c>
      <c r="B102" s="20">
        <v>58</v>
      </c>
      <c r="C102" s="20">
        <v>1872</v>
      </c>
      <c r="D102" s="20">
        <v>3201</v>
      </c>
      <c r="E102" s="20">
        <v>3947</v>
      </c>
      <c r="F102" s="20">
        <v>292</v>
      </c>
      <c r="G102" s="20">
        <v>3272</v>
      </c>
      <c r="H102" s="20">
        <v>45</v>
      </c>
      <c r="I102" s="20"/>
      <c r="J102" s="20"/>
      <c r="K102" s="22">
        <f t="shared" si="3"/>
        <v>0.38055555555555554</v>
      </c>
    </row>
    <row r="103" spans="1:11" x14ac:dyDescent="0.25">
      <c r="A103" s="19">
        <v>0.38611111111111113</v>
      </c>
      <c r="B103" s="20">
        <v>59</v>
      </c>
      <c r="C103" s="20">
        <v>1747</v>
      </c>
      <c r="D103" s="20">
        <v>4545</v>
      </c>
      <c r="E103" s="20">
        <v>4846</v>
      </c>
      <c r="F103" s="20">
        <v>3301</v>
      </c>
      <c r="G103" s="20">
        <v>1024</v>
      </c>
      <c r="H103" s="20">
        <v>1736</v>
      </c>
      <c r="I103" s="20"/>
      <c r="J103" s="20"/>
      <c r="K103" s="22">
        <f t="shared" si="3"/>
        <v>0.38611111111111113</v>
      </c>
    </row>
    <row r="104" spans="1:11" x14ac:dyDescent="0.25">
      <c r="A104" s="19">
        <v>0.39166666666666666</v>
      </c>
      <c r="B104" s="20">
        <v>60</v>
      </c>
      <c r="C104" s="20">
        <v>3487</v>
      </c>
      <c r="D104" s="20">
        <v>461</v>
      </c>
      <c r="E104" s="20">
        <v>4070</v>
      </c>
      <c r="F104" s="20">
        <v>1501</v>
      </c>
      <c r="G104" s="20">
        <v>868</v>
      </c>
      <c r="H104" s="20">
        <v>234</v>
      </c>
      <c r="I104" s="20"/>
      <c r="J104" s="20"/>
      <c r="K104" s="22">
        <f t="shared" si="3"/>
        <v>0.39166666666666666</v>
      </c>
    </row>
    <row r="105" spans="1:11" x14ac:dyDescent="0.25">
      <c r="A105" s="19">
        <v>0.3972222222222222</v>
      </c>
      <c r="B105" s="20">
        <v>61</v>
      </c>
      <c r="C105" s="20">
        <v>3147</v>
      </c>
      <c r="D105" s="20">
        <v>4791</v>
      </c>
      <c r="E105" s="20">
        <v>4580</v>
      </c>
      <c r="F105" s="20">
        <v>1872</v>
      </c>
      <c r="G105" s="20">
        <v>2040</v>
      </c>
      <c r="H105" s="20">
        <v>1732</v>
      </c>
      <c r="I105" s="20"/>
      <c r="J105" s="20"/>
      <c r="K105" s="22">
        <f t="shared" si="3"/>
        <v>0.3972222222222222</v>
      </c>
    </row>
    <row r="106" spans="1:11" x14ac:dyDescent="0.25">
      <c r="A106" s="19">
        <v>0.40277777777777773</v>
      </c>
      <c r="B106" s="20">
        <v>62</v>
      </c>
      <c r="C106" s="20">
        <v>4846</v>
      </c>
      <c r="D106" s="20">
        <v>1741</v>
      </c>
      <c r="E106" s="20">
        <v>4211</v>
      </c>
      <c r="F106" s="20">
        <v>3272</v>
      </c>
      <c r="G106" s="20">
        <v>4485</v>
      </c>
      <c r="H106" s="20">
        <v>4234</v>
      </c>
      <c r="I106" s="20"/>
      <c r="J106" s="20"/>
      <c r="K106" s="22">
        <f t="shared" si="3"/>
        <v>0.40277777777777773</v>
      </c>
    </row>
    <row r="107" spans="1:11" x14ac:dyDescent="0.25">
      <c r="A107" s="19">
        <v>0.40833333333333338</v>
      </c>
      <c r="B107" s="20">
        <v>63</v>
      </c>
      <c r="C107" s="20">
        <v>3565</v>
      </c>
      <c r="D107" s="20">
        <v>1756</v>
      </c>
      <c r="E107" s="20">
        <v>3947</v>
      </c>
      <c r="F107" s="20">
        <v>1501</v>
      </c>
      <c r="G107" s="20">
        <v>3865</v>
      </c>
      <c r="H107" s="20">
        <v>135</v>
      </c>
      <c r="I107" s="20"/>
      <c r="J107" s="20"/>
      <c r="K107" s="22">
        <f t="shared" si="3"/>
        <v>0.40833333333333338</v>
      </c>
    </row>
    <row r="108" spans="1:11" x14ac:dyDescent="0.25">
      <c r="A108" s="19">
        <v>0.41388888888888892</v>
      </c>
      <c r="B108" s="20">
        <v>64</v>
      </c>
      <c r="C108" s="20">
        <v>3176</v>
      </c>
      <c r="D108" s="20">
        <v>4272</v>
      </c>
      <c r="E108" s="20">
        <v>4070</v>
      </c>
      <c r="F108" s="20">
        <v>461</v>
      </c>
      <c r="G108" s="20">
        <v>4545</v>
      </c>
      <c r="H108" s="20">
        <v>1024</v>
      </c>
      <c r="I108" s="20"/>
      <c r="J108" s="20"/>
      <c r="K108" s="22">
        <f t="shared" si="3"/>
        <v>0.41388888888888892</v>
      </c>
    </row>
    <row r="109" spans="1:11" x14ac:dyDescent="0.25">
      <c r="A109" s="19">
        <v>0.41944444444444445</v>
      </c>
      <c r="B109" s="20">
        <v>65</v>
      </c>
      <c r="C109" s="20">
        <v>3201</v>
      </c>
      <c r="D109" s="20">
        <v>3180</v>
      </c>
      <c r="E109" s="20">
        <v>1646</v>
      </c>
      <c r="F109" s="20">
        <v>868</v>
      </c>
      <c r="G109" s="20">
        <v>2867</v>
      </c>
      <c r="H109" s="20">
        <v>1747</v>
      </c>
      <c r="I109" s="20"/>
      <c r="J109" s="20"/>
      <c r="K109" s="22">
        <f t="shared" ref="K109:K124" si="4">A109</f>
        <v>0.41944444444444445</v>
      </c>
    </row>
    <row r="110" spans="1:11" x14ac:dyDescent="0.25">
      <c r="A110" s="19">
        <v>0.42499999999999999</v>
      </c>
      <c r="B110" s="20">
        <v>66</v>
      </c>
      <c r="C110" s="20">
        <v>359</v>
      </c>
      <c r="D110" s="20">
        <v>2171</v>
      </c>
      <c r="E110" s="20">
        <v>1736</v>
      </c>
      <c r="F110" s="20">
        <v>234</v>
      </c>
      <c r="G110" s="20">
        <v>45</v>
      </c>
      <c r="H110" s="20">
        <v>2197</v>
      </c>
      <c r="I110" s="20"/>
      <c r="J110" s="20"/>
      <c r="K110" s="22">
        <f t="shared" si="4"/>
        <v>0.42499999999999999</v>
      </c>
    </row>
    <row r="111" spans="1:11" x14ac:dyDescent="0.25">
      <c r="A111" s="19">
        <v>0.43055555555555558</v>
      </c>
      <c r="B111" s="20">
        <v>67</v>
      </c>
      <c r="C111" s="20">
        <v>3301</v>
      </c>
      <c r="D111" s="20">
        <v>3487</v>
      </c>
      <c r="E111" s="20">
        <v>4791</v>
      </c>
      <c r="F111" s="20">
        <v>292</v>
      </c>
      <c r="G111" s="20">
        <v>829</v>
      </c>
      <c r="H111" s="20">
        <v>3865</v>
      </c>
      <c r="I111" s="20"/>
      <c r="J111" s="20"/>
      <c r="K111" s="22">
        <f t="shared" si="4"/>
        <v>0.43055555555555558</v>
      </c>
    </row>
    <row r="112" spans="1:11" x14ac:dyDescent="0.25">
      <c r="A112" s="19">
        <v>0.43611111111111112</v>
      </c>
      <c r="B112" s="20">
        <v>68</v>
      </c>
      <c r="C112" s="20">
        <v>868</v>
      </c>
      <c r="D112" s="20">
        <v>3947</v>
      </c>
      <c r="E112" s="20">
        <v>1646</v>
      </c>
      <c r="F112" s="20">
        <v>3201</v>
      </c>
      <c r="G112" s="20">
        <v>4545</v>
      </c>
      <c r="H112" s="20">
        <v>4485</v>
      </c>
      <c r="I112" s="20"/>
      <c r="J112" s="20"/>
      <c r="K112" s="22">
        <f t="shared" si="4"/>
        <v>0.43611111111111112</v>
      </c>
    </row>
    <row r="113" spans="1:12" x14ac:dyDescent="0.25">
      <c r="A113" s="19">
        <v>0.44166666666666665</v>
      </c>
      <c r="B113" s="20">
        <v>69</v>
      </c>
      <c r="C113" s="20">
        <v>1501</v>
      </c>
      <c r="D113" s="20">
        <v>1872</v>
      </c>
      <c r="E113" s="20">
        <v>4272</v>
      </c>
      <c r="F113" s="20">
        <v>3147</v>
      </c>
      <c r="G113" s="20">
        <v>4846</v>
      </c>
      <c r="H113" s="20">
        <v>359</v>
      </c>
      <c r="I113" s="20"/>
      <c r="J113" s="20"/>
      <c r="K113" s="22">
        <f t="shared" si="4"/>
        <v>0.44166666666666665</v>
      </c>
    </row>
    <row r="114" spans="1:12" x14ac:dyDescent="0.25">
      <c r="A114" s="19">
        <v>0.44722222222222219</v>
      </c>
      <c r="B114" s="20">
        <v>70</v>
      </c>
      <c r="C114" s="20">
        <v>4211</v>
      </c>
      <c r="D114" s="20">
        <v>4580</v>
      </c>
      <c r="E114" s="20">
        <v>45</v>
      </c>
      <c r="F114" s="20">
        <v>2171</v>
      </c>
      <c r="G114" s="20">
        <v>3180</v>
      </c>
      <c r="H114" s="20">
        <v>829</v>
      </c>
      <c r="I114" s="20"/>
      <c r="J114" s="20"/>
      <c r="K114" s="22">
        <f t="shared" si="4"/>
        <v>0.44722222222222219</v>
      </c>
    </row>
    <row r="115" spans="1:12" x14ac:dyDescent="0.25">
      <c r="A115" s="19">
        <v>0.45277777777777778</v>
      </c>
      <c r="B115" s="20">
        <v>71</v>
      </c>
      <c r="C115" s="20">
        <v>2867</v>
      </c>
      <c r="D115" s="20">
        <v>3487</v>
      </c>
      <c r="E115" s="20">
        <v>1756</v>
      </c>
      <c r="F115" s="20">
        <v>1741</v>
      </c>
      <c r="G115" s="20">
        <v>4070</v>
      </c>
      <c r="H115" s="20">
        <v>1736</v>
      </c>
      <c r="I115" s="20"/>
      <c r="J115" s="20"/>
      <c r="K115" s="22">
        <f t="shared" si="4"/>
        <v>0.45277777777777778</v>
      </c>
    </row>
    <row r="116" spans="1:12" x14ac:dyDescent="0.25">
      <c r="A116" s="19">
        <v>0.45833333333333331</v>
      </c>
      <c r="B116" s="20">
        <v>72</v>
      </c>
      <c r="C116" s="20">
        <v>3272</v>
      </c>
      <c r="D116" s="20">
        <v>2197</v>
      </c>
      <c r="E116" s="20">
        <v>135</v>
      </c>
      <c r="F116" s="20">
        <v>461</v>
      </c>
      <c r="G116" s="20">
        <v>2040</v>
      </c>
      <c r="H116" s="20">
        <v>3565</v>
      </c>
      <c r="I116" s="20"/>
      <c r="J116" s="20"/>
      <c r="K116" s="22">
        <f t="shared" si="4"/>
        <v>0.45833333333333331</v>
      </c>
    </row>
    <row r="117" spans="1:12" x14ac:dyDescent="0.25">
      <c r="A117" s="19">
        <v>0.46388888888888885</v>
      </c>
      <c r="B117" s="20">
        <v>73</v>
      </c>
      <c r="C117" s="20">
        <v>234</v>
      </c>
      <c r="D117" s="20">
        <v>3176</v>
      </c>
      <c r="E117" s="20">
        <v>1024</v>
      </c>
      <c r="F117" s="20">
        <v>1747</v>
      </c>
      <c r="G117" s="20">
        <v>292</v>
      </c>
      <c r="H117" s="20">
        <v>1732</v>
      </c>
      <c r="I117" s="20"/>
      <c r="J117" s="20"/>
      <c r="K117" s="22">
        <f t="shared" si="4"/>
        <v>0.46388888888888885</v>
      </c>
    </row>
    <row r="118" spans="1:12" x14ac:dyDescent="0.25">
      <c r="A118" s="19">
        <v>0.4694444444444445</v>
      </c>
      <c r="B118" s="20">
        <v>74</v>
      </c>
      <c r="C118" s="20">
        <v>3301</v>
      </c>
      <c r="D118" s="20">
        <v>868</v>
      </c>
      <c r="E118" s="20">
        <v>829</v>
      </c>
      <c r="F118" s="20">
        <v>4234</v>
      </c>
      <c r="G118" s="20">
        <v>45</v>
      </c>
      <c r="H118" s="20">
        <v>1741</v>
      </c>
      <c r="I118" s="20"/>
      <c r="J118" s="20"/>
      <c r="K118" s="22">
        <f t="shared" si="4"/>
        <v>0.4694444444444445</v>
      </c>
    </row>
    <row r="119" spans="1:12" x14ac:dyDescent="0.25">
      <c r="A119" s="19">
        <v>0.47500000000000003</v>
      </c>
      <c r="B119" s="20">
        <v>75</v>
      </c>
      <c r="C119" s="20">
        <v>3947</v>
      </c>
      <c r="D119" s="20">
        <v>3865</v>
      </c>
      <c r="E119" s="20">
        <v>4070</v>
      </c>
      <c r="F119" s="20">
        <v>1756</v>
      </c>
      <c r="G119" s="20">
        <v>4272</v>
      </c>
      <c r="H119" s="20">
        <v>4580</v>
      </c>
      <c r="I119" s="20"/>
      <c r="J119" s="20"/>
      <c r="K119" s="22">
        <f t="shared" si="4"/>
        <v>0.47500000000000003</v>
      </c>
    </row>
    <row r="120" spans="1:12" x14ac:dyDescent="0.25">
      <c r="A120" s="19">
        <v>0.48055555555555557</v>
      </c>
      <c r="B120" s="20">
        <v>76</v>
      </c>
      <c r="C120" s="20">
        <v>2197</v>
      </c>
      <c r="D120" s="20">
        <v>4545</v>
      </c>
      <c r="E120" s="20">
        <v>1736</v>
      </c>
      <c r="F120" s="20">
        <v>359</v>
      </c>
      <c r="G120" s="20">
        <v>4791</v>
      </c>
      <c r="H120" s="20">
        <v>1024</v>
      </c>
      <c r="I120" s="20"/>
      <c r="J120" s="20"/>
      <c r="K120" s="22">
        <f t="shared" si="4"/>
        <v>0.48055555555555557</v>
      </c>
    </row>
    <row r="121" spans="1:12" x14ac:dyDescent="0.25">
      <c r="A121" s="19">
        <v>0.4861111111111111</v>
      </c>
      <c r="B121" s="20">
        <v>77</v>
      </c>
      <c r="C121" s="20">
        <v>2040</v>
      </c>
      <c r="D121" s="20">
        <v>1501</v>
      </c>
      <c r="E121" s="20">
        <v>3272</v>
      </c>
      <c r="F121" s="20">
        <v>1872</v>
      </c>
      <c r="G121" s="20">
        <v>4234</v>
      </c>
      <c r="H121" s="20">
        <v>1747</v>
      </c>
      <c r="I121" s="20"/>
      <c r="J121" s="20"/>
      <c r="K121" s="22">
        <f t="shared" si="4"/>
        <v>0.4861111111111111</v>
      </c>
    </row>
    <row r="122" spans="1:12" x14ac:dyDescent="0.25">
      <c r="A122" s="19">
        <v>0.4916666666666667</v>
      </c>
      <c r="B122" s="20">
        <v>78</v>
      </c>
      <c r="C122" s="20">
        <v>292</v>
      </c>
      <c r="D122" s="20">
        <v>3180</v>
      </c>
      <c r="E122" s="20">
        <v>2867</v>
      </c>
      <c r="F122" s="20">
        <v>461</v>
      </c>
      <c r="G122" s="20">
        <v>135</v>
      </c>
      <c r="H122" s="20">
        <v>1732</v>
      </c>
      <c r="I122" s="20"/>
      <c r="J122" s="20"/>
      <c r="K122" s="22">
        <f t="shared" si="4"/>
        <v>0.4916666666666667</v>
      </c>
    </row>
    <row r="123" spans="1:12" x14ac:dyDescent="0.25">
      <c r="A123" s="19">
        <v>0.49722222222222223</v>
      </c>
      <c r="B123" s="20">
        <v>79</v>
      </c>
      <c r="C123" s="20">
        <v>4485</v>
      </c>
      <c r="D123" s="20">
        <v>4846</v>
      </c>
      <c r="E123" s="20">
        <v>2171</v>
      </c>
      <c r="F123" s="20">
        <v>3487</v>
      </c>
      <c r="G123" s="20">
        <v>3565</v>
      </c>
      <c r="H123" s="20">
        <v>3201</v>
      </c>
      <c r="I123" s="20"/>
      <c r="J123" s="20"/>
      <c r="K123" s="22">
        <f t="shared" si="4"/>
        <v>0.49722222222222223</v>
      </c>
    </row>
    <row r="124" spans="1:12" x14ac:dyDescent="0.25">
      <c r="A124" s="19">
        <v>0.50277777777777777</v>
      </c>
      <c r="B124" s="20">
        <v>80</v>
      </c>
      <c r="C124" s="20">
        <v>3301</v>
      </c>
      <c r="D124" s="20">
        <v>4211</v>
      </c>
      <c r="E124" s="20">
        <v>234</v>
      </c>
      <c r="F124" s="20">
        <v>1646</v>
      </c>
      <c r="G124" s="20">
        <v>3176</v>
      </c>
      <c r="H124" s="20">
        <v>3147</v>
      </c>
      <c r="I124" s="20"/>
      <c r="J124" s="20"/>
      <c r="K124" s="22">
        <f t="shared" si="4"/>
        <v>0.50277777777777777</v>
      </c>
    </row>
    <row r="127" spans="1:12" ht="31.5" x14ac:dyDescent="0.25">
      <c r="A127" s="18" t="s">
        <v>26</v>
      </c>
      <c r="B127" s="18" t="s">
        <v>36</v>
      </c>
      <c r="C127" s="18" t="s">
        <v>27</v>
      </c>
      <c r="D127" s="18" t="s">
        <v>28</v>
      </c>
      <c r="E127" s="18" t="s">
        <v>29</v>
      </c>
      <c r="F127" s="18" t="s">
        <v>30</v>
      </c>
      <c r="G127" s="18" t="s">
        <v>31</v>
      </c>
      <c r="H127" s="18" t="s">
        <v>32</v>
      </c>
      <c r="I127" s="18" t="s">
        <v>33</v>
      </c>
      <c r="J127" s="18" t="s">
        <v>34</v>
      </c>
      <c r="K127" s="18" t="s">
        <v>35</v>
      </c>
      <c r="L127" s="4" t="str">
        <f>A127</f>
        <v>Time</v>
      </c>
    </row>
    <row r="128" spans="1:12" x14ac:dyDescent="0.25">
      <c r="A128" s="19">
        <v>0.5625</v>
      </c>
      <c r="B128" s="21" t="s">
        <v>37</v>
      </c>
      <c r="C128" s="20">
        <v>1</v>
      </c>
      <c r="D128" s="20">
        <v>1736</v>
      </c>
      <c r="E128" s="20">
        <v>829</v>
      </c>
      <c r="F128" s="20">
        <v>461</v>
      </c>
      <c r="G128" s="20">
        <v>1501</v>
      </c>
      <c r="H128" s="20">
        <v>1732</v>
      </c>
      <c r="I128" s="20">
        <v>3487</v>
      </c>
      <c r="J128" s="20">
        <v>58</v>
      </c>
      <c r="K128" s="20">
        <v>36</v>
      </c>
      <c r="L128" s="22">
        <f>A128</f>
        <v>0.5625</v>
      </c>
    </row>
    <row r="129" spans="1:12" x14ac:dyDescent="0.25">
      <c r="A129" s="19">
        <v>0.56805555555555554</v>
      </c>
      <c r="B129" s="21" t="s">
        <v>38</v>
      </c>
      <c r="C129" s="20">
        <v>2</v>
      </c>
      <c r="D129" s="20">
        <v>435</v>
      </c>
      <c r="E129" s="20">
        <v>4073</v>
      </c>
      <c r="F129" s="20">
        <v>343</v>
      </c>
      <c r="G129" s="20">
        <v>3824</v>
      </c>
      <c r="H129" s="20">
        <v>401</v>
      </c>
      <c r="I129" s="20">
        <v>836</v>
      </c>
      <c r="J129" s="20">
        <v>87</v>
      </c>
      <c r="K129" s="20">
        <v>93</v>
      </c>
      <c r="L129" s="22">
        <f t="shared" ref="L129:L142" si="5">A129</f>
        <v>0.56805555555555554</v>
      </c>
    </row>
    <row r="130" spans="1:12" x14ac:dyDescent="0.25">
      <c r="A130" s="19">
        <v>0.57291666666666663</v>
      </c>
      <c r="B130" s="21" t="s">
        <v>39</v>
      </c>
      <c r="C130" s="20">
        <v>3</v>
      </c>
      <c r="D130" s="20">
        <v>3490</v>
      </c>
      <c r="E130" s="20">
        <v>1539</v>
      </c>
      <c r="F130" s="20">
        <v>4451</v>
      </c>
      <c r="G130" s="20">
        <v>1553</v>
      </c>
      <c r="H130" s="20">
        <v>1319</v>
      </c>
      <c r="I130" s="20">
        <v>415</v>
      </c>
      <c r="J130" s="20">
        <v>113</v>
      </c>
      <c r="K130" s="20">
        <v>100</v>
      </c>
      <c r="L130" s="22">
        <f t="shared" si="5"/>
        <v>0.57291666666666663</v>
      </c>
    </row>
    <row r="131" spans="1:12" x14ac:dyDescent="0.25">
      <c r="A131" s="19">
        <v>0.57777777777777783</v>
      </c>
      <c r="B131" s="21" t="s">
        <v>40</v>
      </c>
      <c r="C131" s="20">
        <v>4</v>
      </c>
      <c r="D131" s="20">
        <v>245</v>
      </c>
      <c r="E131" s="20">
        <v>2187</v>
      </c>
      <c r="F131" s="20">
        <v>11</v>
      </c>
      <c r="G131" s="20">
        <v>2059</v>
      </c>
      <c r="H131" s="20">
        <v>3196</v>
      </c>
      <c r="I131" s="20">
        <v>1102</v>
      </c>
      <c r="J131" s="20">
        <v>141</v>
      </c>
      <c r="K131" s="20">
        <v>77</v>
      </c>
      <c r="L131" s="22">
        <f t="shared" si="5"/>
        <v>0.57777777777777783</v>
      </c>
    </row>
    <row r="132" spans="1:12" x14ac:dyDescent="0.25">
      <c r="A132" s="19">
        <v>0.58402777777777781</v>
      </c>
      <c r="B132" s="21" t="s">
        <v>41</v>
      </c>
      <c r="C132" s="20">
        <v>5</v>
      </c>
      <c r="D132" s="20">
        <v>1648</v>
      </c>
      <c r="E132" s="20">
        <v>539</v>
      </c>
      <c r="F132" s="20">
        <v>2363</v>
      </c>
      <c r="G132" s="20">
        <v>1610</v>
      </c>
      <c r="H132" s="20">
        <v>1772</v>
      </c>
      <c r="I132" s="20">
        <v>1287</v>
      </c>
      <c r="J132" s="20">
        <v>30</v>
      </c>
      <c r="K132" s="20">
        <v>38</v>
      </c>
      <c r="L132" s="22">
        <f t="shared" si="5"/>
        <v>0.58402777777777781</v>
      </c>
    </row>
    <row r="133" spans="1:12" x14ac:dyDescent="0.25">
      <c r="A133" s="19">
        <v>0.58819444444444446</v>
      </c>
      <c r="B133" s="21" t="s">
        <v>42</v>
      </c>
      <c r="C133" s="20">
        <v>6</v>
      </c>
      <c r="D133" s="20">
        <v>343</v>
      </c>
      <c r="E133" s="20">
        <v>435</v>
      </c>
      <c r="F133" s="20">
        <v>4073</v>
      </c>
      <c r="G133" s="20">
        <v>3824</v>
      </c>
      <c r="H133" s="20">
        <v>836</v>
      </c>
      <c r="I133" s="20">
        <v>401</v>
      </c>
      <c r="J133" s="20">
        <v>41</v>
      </c>
      <c r="K133" s="20">
        <v>109</v>
      </c>
      <c r="L133" s="22">
        <f t="shared" si="5"/>
        <v>0.58819444444444446</v>
      </c>
    </row>
    <row r="134" spans="1:12" x14ac:dyDescent="0.25">
      <c r="A134" s="19">
        <v>0.59236111111111112</v>
      </c>
      <c r="B134" s="21" t="s">
        <v>43</v>
      </c>
      <c r="C134" s="20">
        <v>7</v>
      </c>
      <c r="D134" s="20">
        <v>4451</v>
      </c>
      <c r="E134" s="20">
        <v>1539</v>
      </c>
      <c r="F134" s="20">
        <v>3490</v>
      </c>
      <c r="G134" s="20">
        <v>415</v>
      </c>
      <c r="H134" s="20">
        <v>1553</v>
      </c>
      <c r="I134" s="20">
        <v>1319</v>
      </c>
      <c r="J134" s="20">
        <v>85</v>
      </c>
      <c r="K134" s="20">
        <v>58</v>
      </c>
      <c r="L134" s="22">
        <f t="shared" si="5"/>
        <v>0.59236111111111112</v>
      </c>
    </row>
    <row r="135" spans="1:12" x14ac:dyDescent="0.25">
      <c r="A135" s="19">
        <v>0.59791666666666665</v>
      </c>
      <c r="B135" s="21" t="s">
        <v>44</v>
      </c>
      <c r="C135" s="20">
        <v>8</v>
      </c>
      <c r="D135" s="20">
        <v>2187</v>
      </c>
      <c r="E135" s="20">
        <v>245</v>
      </c>
      <c r="F135" s="20">
        <v>11</v>
      </c>
      <c r="G135" s="20">
        <v>3196</v>
      </c>
      <c r="H135" s="20">
        <v>1102</v>
      </c>
      <c r="I135" s="20">
        <v>2059</v>
      </c>
      <c r="J135" s="20">
        <v>127</v>
      </c>
      <c r="K135" s="20">
        <v>43</v>
      </c>
      <c r="L135" s="22">
        <f t="shared" si="5"/>
        <v>0.59791666666666665</v>
      </c>
    </row>
    <row r="136" spans="1:12" x14ac:dyDescent="0.25">
      <c r="A136" s="19">
        <v>0.60555555555555551</v>
      </c>
      <c r="B136" s="21" t="s">
        <v>45</v>
      </c>
      <c r="C136" s="20">
        <v>9</v>
      </c>
      <c r="D136" s="20">
        <v>1648</v>
      </c>
      <c r="E136" s="20">
        <v>2363</v>
      </c>
      <c r="F136" s="20">
        <v>2914</v>
      </c>
      <c r="G136" s="20">
        <v>1610</v>
      </c>
      <c r="H136" s="20">
        <v>1287</v>
      </c>
      <c r="I136" s="20">
        <v>1772</v>
      </c>
      <c r="J136" s="20">
        <v>70</v>
      </c>
      <c r="K136" s="20">
        <v>71</v>
      </c>
      <c r="L136" s="22">
        <f t="shared" si="5"/>
        <v>0.60555555555555551</v>
      </c>
    </row>
    <row r="137" spans="1:12" x14ac:dyDescent="0.25">
      <c r="A137" s="19">
        <v>0.61041666666666672</v>
      </c>
      <c r="B137" s="21" t="s">
        <v>46</v>
      </c>
      <c r="C137" s="20">
        <v>13</v>
      </c>
      <c r="D137" s="20">
        <v>1287</v>
      </c>
      <c r="E137" s="20">
        <v>1772</v>
      </c>
      <c r="F137" s="20">
        <v>1610</v>
      </c>
      <c r="G137" s="20">
        <v>836</v>
      </c>
      <c r="H137" s="20">
        <v>401</v>
      </c>
      <c r="I137" s="20">
        <v>3824</v>
      </c>
      <c r="J137" s="20">
        <v>63</v>
      </c>
      <c r="K137" s="20">
        <v>86</v>
      </c>
      <c r="L137" s="22">
        <f t="shared" si="5"/>
        <v>0.61041666666666672</v>
      </c>
    </row>
    <row r="138" spans="1:12" x14ac:dyDescent="0.25">
      <c r="A138" s="19">
        <v>0.62569444444444444</v>
      </c>
      <c r="B138" s="21" t="s">
        <v>47</v>
      </c>
      <c r="C138" s="20">
        <v>14</v>
      </c>
      <c r="D138" s="20">
        <v>3490</v>
      </c>
      <c r="E138" s="20">
        <v>4451</v>
      </c>
      <c r="F138" s="20">
        <v>1539</v>
      </c>
      <c r="G138" s="20">
        <v>245</v>
      </c>
      <c r="H138" s="20">
        <v>11</v>
      </c>
      <c r="I138" s="20">
        <v>2187</v>
      </c>
      <c r="J138" s="20">
        <v>48</v>
      </c>
      <c r="K138" s="20">
        <v>138</v>
      </c>
      <c r="L138" s="22">
        <f t="shared" si="5"/>
        <v>0.62569444444444444</v>
      </c>
    </row>
    <row r="139" spans="1:12" x14ac:dyDescent="0.25">
      <c r="A139" s="19">
        <v>0.63124999999999998</v>
      </c>
      <c r="B139" s="21" t="s">
        <v>48</v>
      </c>
      <c r="C139" s="20">
        <v>15</v>
      </c>
      <c r="D139" s="20">
        <v>1287</v>
      </c>
      <c r="E139" s="20">
        <v>1772</v>
      </c>
      <c r="F139" s="20">
        <v>1610</v>
      </c>
      <c r="G139" s="20">
        <v>3824</v>
      </c>
      <c r="H139" s="20">
        <v>836</v>
      </c>
      <c r="I139" s="20">
        <v>401</v>
      </c>
      <c r="J139" s="20">
        <v>28</v>
      </c>
      <c r="K139" s="20">
        <v>92</v>
      </c>
      <c r="L139" s="22">
        <f t="shared" si="5"/>
        <v>0.63124999999999998</v>
      </c>
    </row>
    <row r="140" spans="1:12" x14ac:dyDescent="0.25">
      <c r="A140" s="19">
        <v>0.63541666666666663</v>
      </c>
      <c r="B140" s="21" t="s">
        <v>49</v>
      </c>
      <c r="C140" s="20">
        <v>16</v>
      </c>
      <c r="D140" s="20">
        <v>1539</v>
      </c>
      <c r="E140" s="20">
        <v>4451</v>
      </c>
      <c r="F140" s="20">
        <v>3490</v>
      </c>
      <c r="G140" s="20">
        <v>11</v>
      </c>
      <c r="H140" s="20">
        <v>2187</v>
      </c>
      <c r="I140" s="20">
        <v>245</v>
      </c>
      <c r="J140" s="20">
        <v>71</v>
      </c>
      <c r="K140" s="20">
        <v>156</v>
      </c>
      <c r="L140" s="22">
        <f t="shared" si="5"/>
        <v>0.63541666666666663</v>
      </c>
    </row>
    <row r="141" spans="1:12" x14ac:dyDescent="0.25">
      <c r="A141" s="19">
        <v>0.65555555555555556</v>
      </c>
      <c r="B141" s="21" t="s">
        <v>50</v>
      </c>
      <c r="C141" s="20">
        <v>19</v>
      </c>
      <c r="D141" s="20">
        <v>401</v>
      </c>
      <c r="E141" s="20">
        <v>836</v>
      </c>
      <c r="F141" s="20">
        <v>3824</v>
      </c>
      <c r="G141" s="20">
        <v>245</v>
      </c>
      <c r="H141" s="20">
        <v>2187</v>
      </c>
      <c r="I141" s="20">
        <v>11</v>
      </c>
      <c r="J141" s="20">
        <v>81</v>
      </c>
      <c r="K141" s="20">
        <v>166</v>
      </c>
      <c r="L141" s="22">
        <f t="shared" si="5"/>
        <v>0.65555555555555556</v>
      </c>
    </row>
    <row r="142" spans="1:12" x14ac:dyDescent="0.25">
      <c r="A142" s="19">
        <v>0.65833333333333333</v>
      </c>
      <c r="B142" s="21" t="s">
        <v>51</v>
      </c>
      <c r="C142" s="20">
        <v>20</v>
      </c>
      <c r="D142" s="20">
        <v>836</v>
      </c>
      <c r="E142" s="20">
        <v>401</v>
      </c>
      <c r="F142" s="20">
        <v>3824</v>
      </c>
      <c r="G142" s="20">
        <v>11</v>
      </c>
      <c r="H142" s="20">
        <v>245</v>
      </c>
      <c r="I142" s="20">
        <v>2187</v>
      </c>
      <c r="J142" s="20">
        <v>94</v>
      </c>
      <c r="K142" s="20">
        <v>118</v>
      </c>
      <c r="L142" s="22">
        <f t="shared" si="5"/>
        <v>0.65833333333333333</v>
      </c>
    </row>
  </sheetData>
  <mergeCells count="1">
    <mergeCell ref="A1:I1"/>
  </mergeCells>
  <phoneticPr fontId="5" type="noConversion"/>
  <conditionalFormatting sqref="A43:I44 J1:J44 A101:J1048576">
    <cfRule type="cellIs" dxfId="5" priority="1" operator="equal">
      <formula>1736</formula>
    </cfRule>
  </conditionalFormatting>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2" tint="-0.499984740745262"/>
  </sheetPr>
  <dimension ref="B1:L47"/>
  <sheetViews>
    <sheetView workbookViewId="0">
      <pane xSplit="1" ySplit="3" topLeftCell="B4" activePane="bottomRight" state="frozen"/>
      <selection pane="topRight" activeCell="B1" sqref="B1"/>
      <selection pane="bottomLeft" activeCell="A4" sqref="A4"/>
      <selection pane="bottomRight" activeCell="E9" sqref="E9"/>
    </sheetView>
  </sheetViews>
  <sheetFormatPr defaultColWidth="9.140625" defaultRowHeight="15.95" customHeight="1" x14ac:dyDescent="0.25"/>
  <cols>
    <col min="1" max="1" width="9.140625" style="47"/>
    <col min="2" max="2" width="17.5703125" style="48" bestFit="1" customWidth="1"/>
    <col min="3" max="3" width="25.7109375" style="53" customWidth="1"/>
    <col min="4" max="4" width="80.7109375" style="54" customWidth="1"/>
    <col min="5" max="5" width="21.5703125" style="48" bestFit="1" customWidth="1"/>
    <col min="6" max="10" width="9.140625" style="47"/>
    <col min="11" max="11" width="9.140625" style="48"/>
    <col min="12" max="12" width="14.28515625" style="47" bestFit="1" customWidth="1"/>
    <col min="13" max="16384" width="9.140625" style="47"/>
  </cols>
  <sheetData>
    <row r="1" spans="2:12" ht="20.100000000000001" customHeight="1" x14ac:dyDescent="0.25">
      <c r="B1" s="63" t="s">
        <v>197</v>
      </c>
    </row>
    <row r="2" spans="2:12" ht="15" x14ac:dyDescent="0.25">
      <c r="B2" s="47"/>
      <c r="C2" s="47"/>
      <c r="D2" s="47"/>
      <c r="E2" s="47"/>
    </row>
    <row r="3" spans="2:12" ht="18.75" x14ac:dyDescent="0.3">
      <c r="B3" s="52" t="s">
        <v>4</v>
      </c>
      <c r="C3" s="52" t="s">
        <v>80</v>
      </c>
      <c r="D3" s="52" t="s">
        <v>81</v>
      </c>
      <c r="E3" s="52" t="s">
        <v>82</v>
      </c>
    </row>
    <row r="4" spans="2:12" ht="15" x14ac:dyDescent="0.25">
      <c r="B4" s="59">
        <v>167</v>
      </c>
      <c r="C4" s="60" t="s">
        <v>83</v>
      </c>
      <c r="D4" s="61" t="s">
        <v>84</v>
      </c>
      <c r="E4" s="59" t="s">
        <v>85</v>
      </c>
      <c r="J4" s="62"/>
      <c r="L4" s="62"/>
    </row>
    <row r="5" spans="2:12" ht="15.95" customHeight="1" x14ac:dyDescent="0.25">
      <c r="B5" s="56">
        <v>171</v>
      </c>
      <c r="C5" s="57" t="s">
        <v>86</v>
      </c>
      <c r="D5" s="58" t="s">
        <v>87</v>
      </c>
      <c r="E5" s="56" t="s">
        <v>88</v>
      </c>
      <c r="J5" s="49"/>
      <c r="K5" s="50"/>
      <c r="L5" s="51"/>
    </row>
    <row r="6" spans="2:12" ht="15.95" customHeight="1" x14ac:dyDescent="0.25">
      <c r="B6" s="56">
        <v>292</v>
      </c>
      <c r="C6" s="57" t="s">
        <v>89</v>
      </c>
      <c r="D6" s="58" t="s">
        <v>90</v>
      </c>
      <c r="E6" s="56" t="s">
        <v>2</v>
      </c>
      <c r="J6" s="49"/>
      <c r="K6" s="50"/>
      <c r="L6" s="51"/>
    </row>
    <row r="7" spans="2:12" ht="15.95" customHeight="1" x14ac:dyDescent="0.25">
      <c r="B7" s="56">
        <v>525</v>
      </c>
      <c r="C7" s="57" t="s">
        <v>91</v>
      </c>
      <c r="D7" s="58" t="s">
        <v>92</v>
      </c>
      <c r="E7" s="56" t="s">
        <v>93</v>
      </c>
      <c r="J7" s="49"/>
      <c r="K7" s="50"/>
      <c r="L7" s="51"/>
    </row>
    <row r="8" spans="2:12" ht="15.95" customHeight="1" x14ac:dyDescent="0.25">
      <c r="B8" s="56">
        <v>648</v>
      </c>
      <c r="C8" s="57" t="s">
        <v>94</v>
      </c>
      <c r="D8" s="58" t="s">
        <v>95</v>
      </c>
      <c r="E8" s="56" t="s">
        <v>96</v>
      </c>
      <c r="J8" s="49"/>
      <c r="K8" s="50"/>
      <c r="L8" s="51"/>
    </row>
    <row r="9" spans="2:12" ht="15.95" customHeight="1" x14ac:dyDescent="0.25">
      <c r="B9" s="56">
        <v>967</v>
      </c>
      <c r="C9" s="57" t="s">
        <v>97</v>
      </c>
      <c r="D9" s="58" t="s">
        <v>98</v>
      </c>
      <c r="E9" s="56" t="s">
        <v>99</v>
      </c>
      <c r="J9" s="51"/>
      <c r="K9" s="50"/>
      <c r="L9" s="51"/>
    </row>
    <row r="10" spans="2:12" ht="15.95" customHeight="1" x14ac:dyDescent="0.25">
      <c r="B10" s="56">
        <v>1091</v>
      </c>
      <c r="C10" s="57" t="s">
        <v>100</v>
      </c>
      <c r="D10" s="58" t="s">
        <v>101</v>
      </c>
      <c r="E10" s="56" t="s">
        <v>102</v>
      </c>
      <c r="J10" s="51"/>
      <c r="K10" s="50"/>
      <c r="L10" s="51"/>
    </row>
    <row r="11" spans="2:12" ht="15.95" customHeight="1" x14ac:dyDescent="0.25">
      <c r="B11" s="56">
        <v>1094</v>
      </c>
      <c r="C11" s="57" t="s">
        <v>103</v>
      </c>
      <c r="D11" s="58" t="s">
        <v>104</v>
      </c>
      <c r="E11" s="56" t="s">
        <v>105</v>
      </c>
    </row>
    <row r="12" spans="2:12" ht="15.95" customHeight="1" x14ac:dyDescent="0.25">
      <c r="B12" s="56">
        <v>1208</v>
      </c>
      <c r="C12" s="57" t="s">
        <v>106</v>
      </c>
      <c r="D12" s="58" t="s">
        <v>107</v>
      </c>
      <c r="E12" s="56" t="s">
        <v>108</v>
      </c>
      <c r="J12" s="51"/>
      <c r="K12" s="50"/>
      <c r="L12" s="49"/>
    </row>
    <row r="13" spans="2:12" ht="15.95" customHeight="1" x14ac:dyDescent="0.25">
      <c r="B13" s="56">
        <v>1288</v>
      </c>
      <c r="C13" s="57" t="s">
        <v>109</v>
      </c>
      <c r="D13" s="58" t="s">
        <v>110</v>
      </c>
      <c r="E13" s="56" t="s">
        <v>111</v>
      </c>
      <c r="J13" s="51"/>
      <c r="K13" s="50"/>
      <c r="L13" s="49"/>
    </row>
    <row r="14" spans="2:12" ht="15.95" customHeight="1" x14ac:dyDescent="0.25">
      <c r="B14" s="56">
        <v>1736</v>
      </c>
      <c r="C14" s="57" t="s">
        <v>112</v>
      </c>
      <c r="D14" s="58" t="s">
        <v>113</v>
      </c>
      <c r="E14" s="56" t="s">
        <v>1</v>
      </c>
      <c r="J14" s="51"/>
      <c r="K14" s="50"/>
      <c r="L14" s="49"/>
    </row>
    <row r="15" spans="2:12" ht="15.95" customHeight="1" x14ac:dyDescent="0.25">
      <c r="B15" s="56">
        <v>1739</v>
      </c>
      <c r="C15" s="57" t="s">
        <v>114</v>
      </c>
      <c r="D15" s="58" t="s">
        <v>115</v>
      </c>
      <c r="E15" s="56" t="s">
        <v>116</v>
      </c>
      <c r="J15" s="51"/>
      <c r="K15" s="50"/>
      <c r="L15" s="49"/>
    </row>
    <row r="16" spans="2:12" ht="15.95" customHeight="1" x14ac:dyDescent="0.25">
      <c r="B16" s="56">
        <v>1747</v>
      </c>
      <c r="C16" s="57" t="s">
        <v>117</v>
      </c>
      <c r="D16" s="58" t="s">
        <v>118</v>
      </c>
      <c r="E16" s="56" t="s">
        <v>3</v>
      </c>
      <c r="J16" s="49"/>
      <c r="K16" s="50"/>
      <c r="L16" s="49"/>
    </row>
    <row r="17" spans="2:12" ht="15.95" customHeight="1" x14ac:dyDescent="0.25">
      <c r="B17" s="56">
        <v>1756</v>
      </c>
      <c r="C17" s="57" t="s">
        <v>119</v>
      </c>
      <c r="D17" s="58" t="s">
        <v>120</v>
      </c>
      <c r="E17" s="56" t="s">
        <v>1</v>
      </c>
      <c r="J17" s="49"/>
      <c r="K17" s="50"/>
      <c r="L17" s="49"/>
    </row>
    <row r="18" spans="2:12" ht="15.95" customHeight="1" x14ac:dyDescent="0.25">
      <c r="B18" s="56">
        <v>1764</v>
      </c>
      <c r="C18" s="57" t="s">
        <v>121</v>
      </c>
      <c r="D18" s="58" t="s">
        <v>122</v>
      </c>
      <c r="E18" s="56" t="s">
        <v>123</v>
      </c>
      <c r="J18" s="49"/>
      <c r="K18" s="50"/>
      <c r="L18" s="49"/>
    </row>
    <row r="19" spans="2:12" ht="15.95" customHeight="1" x14ac:dyDescent="0.25">
      <c r="B19" s="56">
        <v>1806</v>
      </c>
      <c r="C19" s="57" t="s">
        <v>124</v>
      </c>
      <c r="D19" s="58" t="s">
        <v>125</v>
      </c>
      <c r="E19" s="56" t="s">
        <v>126</v>
      </c>
      <c r="J19" s="49"/>
      <c r="K19" s="50"/>
      <c r="L19" s="49"/>
    </row>
    <row r="20" spans="2:12" ht="15.95" customHeight="1" x14ac:dyDescent="0.25">
      <c r="B20" s="56">
        <v>1986</v>
      </c>
      <c r="C20" s="57" t="s">
        <v>127</v>
      </c>
      <c r="D20" s="58" t="s">
        <v>128</v>
      </c>
      <c r="E20" s="56" t="s">
        <v>129</v>
      </c>
      <c r="J20" s="49"/>
      <c r="K20" s="50"/>
      <c r="L20" s="49"/>
    </row>
    <row r="21" spans="2:12" ht="15.95" customHeight="1" x14ac:dyDescent="0.25">
      <c r="B21" s="56">
        <v>2022</v>
      </c>
      <c r="C21" s="57" t="s">
        <v>130</v>
      </c>
      <c r="D21" s="58" t="s">
        <v>131</v>
      </c>
      <c r="E21" s="56" t="s">
        <v>132</v>
      </c>
      <c r="J21" s="49"/>
      <c r="K21" s="50"/>
      <c r="L21" s="49"/>
    </row>
    <row r="22" spans="2:12" ht="15.95" customHeight="1" x14ac:dyDescent="0.25">
      <c r="B22" s="56">
        <v>2039</v>
      </c>
      <c r="C22" s="57" t="s">
        <v>133</v>
      </c>
      <c r="D22" s="58" t="s">
        <v>134</v>
      </c>
      <c r="E22" s="56" t="s">
        <v>135</v>
      </c>
      <c r="J22" s="49"/>
      <c r="K22" s="50"/>
      <c r="L22" s="51"/>
    </row>
    <row r="23" spans="2:12" ht="15.95" customHeight="1" x14ac:dyDescent="0.25">
      <c r="B23" s="56">
        <v>2040</v>
      </c>
      <c r="C23" s="57" t="s">
        <v>136</v>
      </c>
      <c r="D23" s="58" t="s">
        <v>137</v>
      </c>
      <c r="E23" s="56" t="s">
        <v>0</v>
      </c>
      <c r="J23" s="49"/>
      <c r="K23" s="50"/>
      <c r="L23" s="51"/>
    </row>
    <row r="24" spans="2:12" ht="15.95" customHeight="1" x14ac:dyDescent="0.25">
      <c r="B24" s="56">
        <v>2081</v>
      </c>
      <c r="C24" s="57" t="s">
        <v>138</v>
      </c>
      <c r="D24" s="58" t="s">
        <v>139</v>
      </c>
      <c r="E24" s="56" t="s">
        <v>1</v>
      </c>
      <c r="J24" s="49"/>
      <c r="K24" s="50"/>
      <c r="L24" s="51"/>
    </row>
    <row r="25" spans="2:12" ht="15.95" customHeight="1" x14ac:dyDescent="0.25">
      <c r="B25" s="56">
        <v>2164</v>
      </c>
      <c r="C25" s="57" t="s">
        <v>140</v>
      </c>
      <c r="D25" s="58" t="s">
        <v>141</v>
      </c>
      <c r="E25" s="56" t="s">
        <v>142</v>
      </c>
      <c r="J25" s="49"/>
      <c r="K25" s="50"/>
      <c r="L25" s="51"/>
    </row>
    <row r="26" spans="2:12" ht="15.95" customHeight="1" x14ac:dyDescent="0.25">
      <c r="B26" s="56">
        <v>2194</v>
      </c>
      <c r="C26" s="57" t="s">
        <v>143</v>
      </c>
      <c r="D26" s="58" t="s">
        <v>144</v>
      </c>
      <c r="E26" s="56" t="s">
        <v>145</v>
      </c>
      <c r="J26" s="51"/>
      <c r="K26" s="50"/>
      <c r="L26" s="51"/>
    </row>
    <row r="27" spans="2:12" ht="15.95" customHeight="1" x14ac:dyDescent="0.25">
      <c r="B27" s="56">
        <v>2451</v>
      </c>
      <c r="C27" s="57" t="s">
        <v>146</v>
      </c>
      <c r="D27" s="58" t="s">
        <v>147</v>
      </c>
      <c r="E27" s="56" t="s">
        <v>148</v>
      </c>
      <c r="J27" s="51"/>
      <c r="K27" s="50"/>
      <c r="L27" s="51"/>
    </row>
    <row r="28" spans="2:12" ht="15.95" customHeight="1" x14ac:dyDescent="0.25">
      <c r="B28" s="56">
        <v>2481</v>
      </c>
      <c r="C28" s="57" t="s">
        <v>149</v>
      </c>
      <c r="D28" s="58" t="s">
        <v>150</v>
      </c>
      <c r="E28" s="56" t="s">
        <v>151</v>
      </c>
      <c r="J28" s="49"/>
      <c r="K28" s="50"/>
      <c r="L28" s="51"/>
    </row>
    <row r="29" spans="2:12" ht="15.95" customHeight="1" x14ac:dyDescent="0.25">
      <c r="B29" s="56">
        <v>2704</v>
      </c>
      <c r="C29" s="57" t="s">
        <v>152</v>
      </c>
      <c r="D29" s="58" t="s">
        <v>153</v>
      </c>
      <c r="E29" s="56" t="s">
        <v>154</v>
      </c>
      <c r="J29" s="51"/>
      <c r="K29" s="50"/>
      <c r="L29" s="51"/>
    </row>
    <row r="30" spans="2:12" ht="15.95" customHeight="1" x14ac:dyDescent="0.25">
      <c r="B30" s="56">
        <v>3138</v>
      </c>
      <c r="C30" s="57" t="s">
        <v>155</v>
      </c>
      <c r="D30" s="58" t="s">
        <v>156</v>
      </c>
      <c r="E30" s="56" t="s">
        <v>157</v>
      </c>
      <c r="J30" s="51"/>
      <c r="K30" s="50"/>
      <c r="L30" s="51"/>
    </row>
    <row r="31" spans="2:12" ht="15.95" customHeight="1" x14ac:dyDescent="0.25">
      <c r="B31" s="56">
        <v>3284</v>
      </c>
      <c r="C31" s="57" t="s">
        <v>158</v>
      </c>
      <c r="D31" s="58" t="s">
        <v>159</v>
      </c>
      <c r="E31" s="56" t="s">
        <v>160</v>
      </c>
      <c r="J31" s="51"/>
      <c r="K31" s="50"/>
      <c r="L31" s="51"/>
    </row>
    <row r="32" spans="2:12" ht="15.95" customHeight="1" x14ac:dyDescent="0.25">
      <c r="B32" s="56">
        <v>3352</v>
      </c>
      <c r="C32" s="57" t="s">
        <v>161</v>
      </c>
      <c r="D32" s="58" t="s">
        <v>162</v>
      </c>
      <c r="E32" s="56" t="s">
        <v>163</v>
      </c>
      <c r="J32" s="51"/>
      <c r="K32" s="50"/>
      <c r="L32" s="51"/>
    </row>
    <row r="33" spans="2:12" ht="15.95" customHeight="1" x14ac:dyDescent="0.25">
      <c r="B33" s="56">
        <v>4143</v>
      </c>
      <c r="C33" s="57" t="s">
        <v>164</v>
      </c>
      <c r="D33" s="58" t="s">
        <v>165</v>
      </c>
      <c r="E33" s="56" t="s">
        <v>166</v>
      </c>
      <c r="J33" s="51"/>
      <c r="K33" s="50"/>
      <c r="L33" s="51"/>
    </row>
    <row r="34" spans="2:12" ht="15.95" customHeight="1" x14ac:dyDescent="0.25">
      <c r="B34" s="56">
        <v>4196</v>
      </c>
      <c r="C34" s="57" t="s">
        <v>167</v>
      </c>
      <c r="D34" s="58" t="s">
        <v>168</v>
      </c>
      <c r="E34" s="56" t="s">
        <v>169</v>
      </c>
      <c r="J34" s="51"/>
      <c r="K34" s="50"/>
      <c r="L34" s="51"/>
    </row>
    <row r="35" spans="2:12" ht="15.95" customHeight="1" x14ac:dyDescent="0.25">
      <c r="B35" s="56">
        <v>4212</v>
      </c>
      <c r="C35" s="57" t="s">
        <v>170</v>
      </c>
      <c r="D35" s="58" t="s">
        <v>171</v>
      </c>
      <c r="E35" s="56" t="s">
        <v>172</v>
      </c>
      <c r="J35" s="51"/>
      <c r="K35" s="50"/>
      <c r="L35" s="51"/>
    </row>
    <row r="36" spans="2:12" ht="15.95" customHeight="1" x14ac:dyDescent="0.25">
      <c r="B36" s="56">
        <v>4213</v>
      </c>
      <c r="C36" s="57" t="s">
        <v>173</v>
      </c>
      <c r="D36" s="58" t="s">
        <v>174</v>
      </c>
      <c r="E36" s="56" t="s">
        <v>175</v>
      </c>
      <c r="J36" s="51"/>
      <c r="K36" s="50"/>
      <c r="L36" s="51"/>
    </row>
    <row r="37" spans="2:12" ht="15.95" customHeight="1" x14ac:dyDescent="0.25">
      <c r="B37" s="56">
        <v>4256</v>
      </c>
      <c r="C37" s="57" t="s">
        <v>176</v>
      </c>
      <c r="D37" s="58" t="s">
        <v>177</v>
      </c>
      <c r="E37" s="56" t="s">
        <v>178</v>
      </c>
      <c r="J37" s="51"/>
      <c r="K37" s="50"/>
      <c r="L37" s="51"/>
    </row>
    <row r="38" spans="2:12" ht="15.95" customHeight="1" x14ac:dyDescent="0.25">
      <c r="B38" s="56">
        <v>4296</v>
      </c>
      <c r="C38" s="57" t="s">
        <v>179</v>
      </c>
      <c r="D38" s="58" t="s">
        <v>180</v>
      </c>
      <c r="E38" s="56" t="s">
        <v>181</v>
      </c>
      <c r="J38" s="51"/>
      <c r="K38" s="50"/>
      <c r="L38" s="51"/>
    </row>
    <row r="39" spans="2:12" ht="15.95" customHeight="1" x14ac:dyDescent="0.25">
      <c r="B39" s="56">
        <v>4329</v>
      </c>
      <c r="C39" s="57" t="s">
        <v>182</v>
      </c>
      <c r="D39" s="58" t="s">
        <v>183</v>
      </c>
      <c r="E39" s="56" t="s">
        <v>184</v>
      </c>
      <c r="J39" s="51"/>
      <c r="K39" s="50"/>
      <c r="L39" s="51"/>
    </row>
    <row r="40" spans="2:12" ht="15.95" customHeight="1" x14ac:dyDescent="0.25">
      <c r="B40" s="56">
        <v>4330</v>
      </c>
      <c r="C40" s="57" t="s">
        <v>185</v>
      </c>
      <c r="D40" s="58" t="s">
        <v>186</v>
      </c>
      <c r="E40" s="56" t="s">
        <v>187</v>
      </c>
      <c r="J40" s="51"/>
      <c r="K40" s="50"/>
      <c r="L40" s="51"/>
    </row>
    <row r="41" spans="2:12" ht="15.95" customHeight="1" x14ac:dyDescent="0.25">
      <c r="B41" s="56">
        <v>4655</v>
      </c>
      <c r="C41" s="57" t="s">
        <v>188</v>
      </c>
      <c r="D41" s="58" t="s">
        <v>189</v>
      </c>
      <c r="E41" s="56" t="s">
        <v>190</v>
      </c>
      <c r="J41" s="51"/>
      <c r="K41" s="50"/>
      <c r="L41" s="51"/>
    </row>
    <row r="42" spans="2:12" ht="15.95" customHeight="1" x14ac:dyDescent="0.25">
      <c r="B42" s="56">
        <v>4786</v>
      </c>
      <c r="C42" s="57" t="s">
        <v>191</v>
      </c>
      <c r="D42" s="58" t="s">
        <v>192</v>
      </c>
      <c r="E42" s="56" t="s">
        <v>193</v>
      </c>
      <c r="J42" s="51"/>
      <c r="K42" s="50"/>
      <c r="L42" s="51"/>
    </row>
    <row r="43" spans="2:12" ht="15.95" customHeight="1" x14ac:dyDescent="0.25">
      <c r="B43" s="56">
        <v>5041</v>
      </c>
      <c r="C43" s="57" t="s">
        <v>194</v>
      </c>
      <c r="D43" s="58" t="s">
        <v>195</v>
      </c>
      <c r="E43" s="56" t="s">
        <v>196</v>
      </c>
      <c r="J43" s="51"/>
      <c r="K43" s="50"/>
      <c r="L43" s="51"/>
    </row>
    <row r="44" spans="2:12" ht="15.95" customHeight="1" x14ac:dyDescent="0.25">
      <c r="D44" s="55"/>
      <c r="K44" s="50"/>
      <c r="L44" s="51"/>
    </row>
    <row r="45" spans="2:12" ht="15.95" customHeight="1" x14ac:dyDescent="0.25">
      <c r="J45" s="51"/>
      <c r="K45" s="50"/>
      <c r="L45" s="51"/>
    </row>
    <row r="46" spans="2:12" ht="15.95" customHeight="1" x14ac:dyDescent="0.25">
      <c r="K46" s="50"/>
    </row>
    <row r="47" spans="2:12" ht="15.95" customHeight="1" x14ac:dyDescent="0.25">
      <c r="K47" s="50"/>
    </row>
  </sheetData>
  <phoneticPr fontId="5" type="noConversion"/>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2" tint="-0.499984740745262"/>
  </sheetPr>
  <dimension ref="A1:M102"/>
  <sheetViews>
    <sheetView workbookViewId="0">
      <pane ySplit="1" topLeftCell="A14" activePane="bottomLeft" state="frozen"/>
      <selection pane="bottomLeft" activeCell="D24" sqref="D24"/>
    </sheetView>
  </sheetViews>
  <sheetFormatPr defaultRowHeight="15" x14ac:dyDescent="0.25"/>
  <cols>
    <col min="1" max="1" width="9.140625" style="78"/>
    <col min="2" max="2" width="9" customWidth="1"/>
    <col min="3" max="3" width="16" style="1" customWidth="1"/>
    <col min="4" max="11" width="9.140625" style="1"/>
    <col min="12" max="12" width="11.140625" style="1" customWidth="1"/>
    <col min="13" max="13" width="14.7109375" style="1" customWidth="1"/>
  </cols>
  <sheetData>
    <row r="1" spans="2:12" ht="31.5" x14ac:dyDescent="0.25">
      <c r="B1" s="190" t="s">
        <v>26</v>
      </c>
      <c r="C1" s="190" t="s">
        <v>27</v>
      </c>
      <c r="D1" s="190" t="s">
        <v>28</v>
      </c>
      <c r="E1" s="190" t="s">
        <v>29</v>
      </c>
      <c r="F1" s="190" t="s">
        <v>30</v>
      </c>
      <c r="G1" s="190" t="s">
        <v>31</v>
      </c>
      <c r="H1" s="190" t="s">
        <v>32</v>
      </c>
      <c r="I1" s="190" t="s">
        <v>33</v>
      </c>
      <c r="J1" s="84" t="s">
        <v>34</v>
      </c>
      <c r="K1" s="84" t="s">
        <v>35</v>
      </c>
      <c r="L1" s="190" t="s">
        <v>26</v>
      </c>
    </row>
    <row r="2" spans="2:12" x14ac:dyDescent="0.25">
      <c r="B2" s="19">
        <v>0.375</v>
      </c>
      <c r="C2" s="20">
        <v>1</v>
      </c>
      <c r="D2" s="20">
        <v>4143</v>
      </c>
      <c r="E2" s="20">
        <v>3138</v>
      </c>
      <c r="F2" s="20">
        <v>4296</v>
      </c>
      <c r="G2" s="20">
        <v>1208</v>
      </c>
      <c r="H2" s="20">
        <v>2481</v>
      </c>
      <c r="I2" s="20">
        <v>2704</v>
      </c>
      <c r="J2" s="85"/>
      <c r="K2" s="85"/>
      <c r="L2" s="19">
        <v>0.375</v>
      </c>
    </row>
    <row r="3" spans="2:12" x14ac:dyDescent="0.25">
      <c r="B3" s="19">
        <v>0.37986111111111115</v>
      </c>
      <c r="C3" s="20">
        <v>2</v>
      </c>
      <c r="D3" s="20">
        <v>4256</v>
      </c>
      <c r="E3" s="20">
        <v>2040</v>
      </c>
      <c r="F3" s="20">
        <v>648</v>
      </c>
      <c r="G3" s="20">
        <v>525</v>
      </c>
      <c r="H3" s="20">
        <v>1756</v>
      </c>
      <c r="I3" s="20">
        <v>2081</v>
      </c>
      <c r="J3" s="85"/>
      <c r="K3" s="85"/>
      <c r="L3" s="19">
        <v>0.37986111111111115</v>
      </c>
    </row>
    <row r="4" spans="2:12" x14ac:dyDescent="0.25">
      <c r="B4" s="19">
        <v>0.38472222222222219</v>
      </c>
      <c r="C4" s="20">
        <v>3</v>
      </c>
      <c r="D4" s="20">
        <v>4213</v>
      </c>
      <c r="E4" s="20">
        <v>2451</v>
      </c>
      <c r="F4" s="20">
        <v>292</v>
      </c>
      <c r="G4" s="20">
        <v>3284</v>
      </c>
      <c r="H4" s="20">
        <v>2194</v>
      </c>
      <c r="I4" s="20">
        <v>1764</v>
      </c>
      <c r="J4" s="85"/>
      <c r="K4" s="85"/>
      <c r="L4" s="19">
        <v>0.38472222222222219</v>
      </c>
    </row>
    <row r="5" spans="2:12" x14ac:dyDescent="0.25">
      <c r="B5" s="19">
        <v>0.38958333333333334</v>
      </c>
      <c r="C5" s="20">
        <v>4</v>
      </c>
      <c r="D5" s="20">
        <v>4329</v>
      </c>
      <c r="E5" s="20">
        <v>167</v>
      </c>
      <c r="F5" s="20">
        <v>2039</v>
      </c>
      <c r="G5" s="20">
        <v>5041</v>
      </c>
      <c r="H5" s="20">
        <v>1986</v>
      </c>
      <c r="I5" s="20">
        <v>4196</v>
      </c>
      <c r="J5" s="85"/>
      <c r="K5" s="85"/>
      <c r="L5" s="19">
        <v>0.38958333333333334</v>
      </c>
    </row>
    <row r="6" spans="2:12" x14ac:dyDescent="0.25">
      <c r="B6" s="19">
        <v>0.39444444444444443</v>
      </c>
      <c r="C6" s="20">
        <v>5</v>
      </c>
      <c r="D6" s="20">
        <v>1806</v>
      </c>
      <c r="E6" s="20">
        <v>4655</v>
      </c>
      <c r="F6" s="20">
        <v>2022</v>
      </c>
      <c r="G6" s="20">
        <v>967</v>
      </c>
      <c r="H6" s="20">
        <v>2164</v>
      </c>
      <c r="I6" s="20">
        <v>1094</v>
      </c>
      <c r="J6" s="85"/>
      <c r="K6" s="85"/>
      <c r="L6" s="19">
        <v>0.39444444444444443</v>
      </c>
    </row>
    <row r="7" spans="2:12" x14ac:dyDescent="0.25">
      <c r="B7" s="19">
        <v>0.39930555555555558</v>
      </c>
      <c r="C7" s="20">
        <v>6</v>
      </c>
      <c r="D7" s="20">
        <v>1747</v>
      </c>
      <c r="E7" s="20">
        <v>4786</v>
      </c>
      <c r="F7" s="20">
        <v>1091</v>
      </c>
      <c r="G7" s="20">
        <v>4212</v>
      </c>
      <c r="H7" s="20">
        <v>1736</v>
      </c>
      <c r="I7" s="20">
        <v>171</v>
      </c>
      <c r="J7" s="85"/>
      <c r="K7" s="85"/>
      <c r="L7" s="19">
        <v>0.39930555555555558</v>
      </c>
    </row>
    <row r="8" spans="2:12" x14ac:dyDescent="0.25">
      <c r="B8" s="19">
        <v>0.40416666666666662</v>
      </c>
      <c r="C8" s="20">
        <v>7</v>
      </c>
      <c r="D8" s="20">
        <v>1739</v>
      </c>
      <c r="E8" s="20">
        <v>3352</v>
      </c>
      <c r="F8" s="20">
        <v>167</v>
      </c>
      <c r="G8" s="20">
        <v>4330</v>
      </c>
      <c r="H8" s="20">
        <v>1288</v>
      </c>
      <c r="I8" s="20">
        <v>1756</v>
      </c>
      <c r="J8" s="85"/>
      <c r="K8" s="85"/>
      <c r="L8" s="19">
        <v>0.40416666666666662</v>
      </c>
    </row>
    <row r="9" spans="2:12" x14ac:dyDescent="0.25">
      <c r="B9" s="19">
        <v>0.40902777777777777</v>
      </c>
      <c r="C9" s="20">
        <v>8</v>
      </c>
      <c r="D9" s="20">
        <v>2481</v>
      </c>
      <c r="E9" s="20">
        <v>525</v>
      </c>
      <c r="F9" s="20">
        <v>4143</v>
      </c>
      <c r="G9" s="20">
        <v>2040</v>
      </c>
      <c r="H9" s="20">
        <v>292</v>
      </c>
      <c r="I9" s="20">
        <v>1764</v>
      </c>
      <c r="J9" s="85"/>
      <c r="K9" s="85"/>
      <c r="L9" s="19">
        <v>0.40902777777777777</v>
      </c>
    </row>
    <row r="10" spans="2:12" x14ac:dyDescent="0.25">
      <c r="B10" s="19">
        <v>0.41388888888888892</v>
      </c>
      <c r="C10" s="20">
        <v>9</v>
      </c>
      <c r="D10" s="20">
        <v>2164</v>
      </c>
      <c r="E10" s="20">
        <v>4256</v>
      </c>
      <c r="F10" s="20">
        <v>1736</v>
      </c>
      <c r="G10" s="20">
        <v>1091</v>
      </c>
      <c r="H10" s="20">
        <v>967</v>
      </c>
      <c r="I10" s="20">
        <v>4196</v>
      </c>
      <c r="J10" s="85"/>
      <c r="K10" s="85"/>
      <c r="L10" s="19">
        <v>0.41388888888888892</v>
      </c>
    </row>
    <row r="11" spans="2:12" x14ac:dyDescent="0.25">
      <c r="B11" s="19">
        <v>0.41875000000000001</v>
      </c>
      <c r="C11" s="20">
        <v>10</v>
      </c>
      <c r="D11" s="20">
        <v>5041</v>
      </c>
      <c r="E11" s="20">
        <v>1208</v>
      </c>
      <c r="F11" s="20">
        <v>1094</v>
      </c>
      <c r="G11" s="20">
        <v>4786</v>
      </c>
      <c r="H11" s="20">
        <v>4212</v>
      </c>
      <c r="I11" s="20">
        <v>2451</v>
      </c>
      <c r="J11" s="85"/>
      <c r="K11" s="85"/>
      <c r="L11" s="19">
        <v>0.41875000000000001</v>
      </c>
    </row>
    <row r="12" spans="2:12" x14ac:dyDescent="0.25">
      <c r="B12" s="19">
        <v>0.4236111111111111</v>
      </c>
      <c r="C12" s="20">
        <v>11</v>
      </c>
      <c r="D12" s="20">
        <v>4655</v>
      </c>
      <c r="E12" s="20">
        <v>1986</v>
      </c>
      <c r="F12" s="20">
        <v>1739</v>
      </c>
      <c r="G12" s="20">
        <v>1806</v>
      </c>
      <c r="H12" s="20">
        <v>3138</v>
      </c>
      <c r="I12" s="20">
        <v>4329</v>
      </c>
      <c r="J12" s="85"/>
      <c r="K12" s="85"/>
      <c r="L12" s="19">
        <v>0.4236111111111111</v>
      </c>
    </row>
    <row r="13" spans="2:12" x14ac:dyDescent="0.25">
      <c r="B13" s="19">
        <v>0.4284722222222222</v>
      </c>
      <c r="C13" s="20">
        <v>12</v>
      </c>
      <c r="D13" s="20">
        <v>2704</v>
      </c>
      <c r="E13" s="20">
        <v>2081</v>
      </c>
      <c r="F13" s="20">
        <v>648</v>
      </c>
      <c r="G13" s="20">
        <v>4330</v>
      </c>
      <c r="H13" s="20">
        <v>4213</v>
      </c>
      <c r="I13" s="20">
        <v>3284</v>
      </c>
      <c r="J13" s="85"/>
      <c r="K13" s="85"/>
      <c r="L13" s="19">
        <v>0.4284722222222222</v>
      </c>
    </row>
    <row r="14" spans="2:12" x14ac:dyDescent="0.25">
      <c r="B14" s="19">
        <v>0.43333333333333335</v>
      </c>
      <c r="C14" s="20">
        <v>13</v>
      </c>
      <c r="D14" s="20">
        <v>1288</v>
      </c>
      <c r="E14" s="20">
        <v>2194</v>
      </c>
      <c r="F14" s="20">
        <v>3352</v>
      </c>
      <c r="G14" s="20">
        <v>1747</v>
      </c>
      <c r="H14" s="20">
        <v>4296</v>
      </c>
      <c r="I14" s="20">
        <v>2039</v>
      </c>
      <c r="J14" s="85"/>
      <c r="K14" s="85"/>
      <c r="L14" s="19">
        <v>0.43333333333333335</v>
      </c>
    </row>
    <row r="15" spans="2:12" x14ac:dyDescent="0.25">
      <c r="B15" s="19">
        <v>0.4381944444444445</v>
      </c>
      <c r="C15" s="20">
        <v>14</v>
      </c>
      <c r="D15" s="20">
        <v>171</v>
      </c>
      <c r="E15" s="20">
        <v>1739</v>
      </c>
      <c r="F15" s="20">
        <v>5041</v>
      </c>
      <c r="G15" s="20">
        <v>2022</v>
      </c>
      <c r="H15" s="20">
        <v>2481</v>
      </c>
      <c r="I15" s="20">
        <v>2451</v>
      </c>
      <c r="J15" s="85"/>
      <c r="K15" s="85"/>
      <c r="L15" s="19">
        <v>0.4381944444444445</v>
      </c>
    </row>
    <row r="16" spans="2:12" x14ac:dyDescent="0.25">
      <c r="B16" s="19">
        <v>0.44305555555555554</v>
      </c>
      <c r="C16" s="20">
        <v>15</v>
      </c>
      <c r="D16" s="20">
        <v>4329</v>
      </c>
      <c r="E16" s="20">
        <v>4212</v>
      </c>
      <c r="F16" s="20">
        <v>1756</v>
      </c>
      <c r="G16" s="20">
        <v>2081</v>
      </c>
      <c r="H16" s="20">
        <v>4655</v>
      </c>
      <c r="I16" s="20">
        <v>4330</v>
      </c>
      <c r="J16" s="85"/>
      <c r="K16" s="85"/>
      <c r="L16" s="19">
        <v>0.44305555555555554</v>
      </c>
    </row>
    <row r="17" spans="2:12" x14ac:dyDescent="0.25">
      <c r="B17" s="19">
        <v>0.44791666666666669</v>
      </c>
      <c r="C17" s="20">
        <v>16</v>
      </c>
      <c r="D17" s="20">
        <v>1736</v>
      </c>
      <c r="E17" s="20">
        <v>967</v>
      </c>
      <c r="F17" s="20">
        <v>3352</v>
      </c>
      <c r="G17" s="20">
        <v>292</v>
      </c>
      <c r="H17" s="20">
        <v>4786</v>
      </c>
      <c r="I17" s="20">
        <v>3284</v>
      </c>
      <c r="J17" s="85"/>
      <c r="K17" s="85"/>
      <c r="L17" s="19">
        <v>0.44791666666666669</v>
      </c>
    </row>
    <row r="18" spans="2:12" x14ac:dyDescent="0.25">
      <c r="B18" s="19">
        <v>0.45277777777777778</v>
      </c>
      <c r="C18" s="20">
        <v>17</v>
      </c>
      <c r="D18" s="20">
        <v>3138</v>
      </c>
      <c r="E18" s="20">
        <v>2704</v>
      </c>
      <c r="F18" s="20">
        <v>525</v>
      </c>
      <c r="G18" s="20">
        <v>1288</v>
      </c>
      <c r="H18" s="20">
        <v>1806</v>
      </c>
      <c r="I18" s="20">
        <v>167</v>
      </c>
      <c r="J18" s="85"/>
      <c r="K18" s="85"/>
      <c r="L18" s="19">
        <v>0.45277777777777778</v>
      </c>
    </row>
    <row r="19" spans="2:12" x14ac:dyDescent="0.25">
      <c r="B19" s="19">
        <v>0.45763888888888887</v>
      </c>
      <c r="C19" s="20">
        <v>18</v>
      </c>
      <c r="D19" s="20">
        <v>2164</v>
      </c>
      <c r="E19" s="20">
        <v>4296</v>
      </c>
      <c r="F19" s="20">
        <v>648</v>
      </c>
      <c r="G19" s="20">
        <v>1986</v>
      </c>
      <c r="H19" s="20">
        <v>1094</v>
      </c>
      <c r="I19" s="20">
        <v>1091</v>
      </c>
      <c r="J19" s="85"/>
      <c r="K19" s="85"/>
      <c r="L19" s="19">
        <v>0.45763888888888887</v>
      </c>
    </row>
    <row r="20" spans="2:12" x14ac:dyDescent="0.25">
      <c r="B20" s="19">
        <v>0.46249999999999997</v>
      </c>
      <c r="C20" s="20">
        <v>19</v>
      </c>
      <c r="D20" s="20">
        <v>1764</v>
      </c>
      <c r="E20" s="20">
        <v>1208</v>
      </c>
      <c r="F20" s="20">
        <v>1747</v>
      </c>
      <c r="G20" s="20">
        <v>4256</v>
      </c>
      <c r="H20" s="20">
        <v>2022</v>
      </c>
      <c r="I20" s="20">
        <v>4196</v>
      </c>
      <c r="J20" s="85"/>
      <c r="K20" s="85"/>
      <c r="L20" s="19">
        <v>0.46249999999999997</v>
      </c>
    </row>
    <row r="21" spans="2:12" x14ac:dyDescent="0.25">
      <c r="B21" s="19">
        <v>0.46736111111111112</v>
      </c>
      <c r="C21" s="20">
        <v>20</v>
      </c>
      <c r="D21" s="20">
        <v>2194</v>
      </c>
      <c r="E21" s="20">
        <v>4213</v>
      </c>
      <c r="F21" s="20">
        <v>2039</v>
      </c>
      <c r="G21" s="20">
        <v>4143</v>
      </c>
      <c r="H21" s="20">
        <v>2040</v>
      </c>
      <c r="I21" s="20">
        <v>171</v>
      </c>
      <c r="J21" s="85"/>
      <c r="K21" s="85"/>
      <c r="L21" s="19">
        <v>0.46736111111111112</v>
      </c>
    </row>
    <row r="22" spans="2:12" x14ac:dyDescent="0.25">
      <c r="B22" s="19">
        <v>0.47222222222222227</v>
      </c>
      <c r="C22" s="20">
        <v>21</v>
      </c>
      <c r="D22" s="20">
        <v>1986</v>
      </c>
      <c r="E22" s="20">
        <v>4330</v>
      </c>
      <c r="F22" s="20">
        <v>2481</v>
      </c>
      <c r="G22" s="20">
        <v>4296</v>
      </c>
      <c r="H22" s="20">
        <v>3284</v>
      </c>
      <c r="I22" s="20">
        <v>1736</v>
      </c>
      <c r="J22" s="85"/>
      <c r="K22" s="85"/>
      <c r="L22" s="19">
        <v>0.47222222222222227</v>
      </c>
    </row>
    <row r="23" spans="2:12" x14ac:dyDescent="0.25">
      <c r="B23" s="19">
        <v>0.4770833333333333</v>
      </c>
      <c r="C23" s="20">
        <v>22</v>
      </c>
      <c r="D23" s="20">
        <v>1756</v>
      </c>
      <c r="E23" s="20">
        <v>4196</v>
      </c>
      <c r="F23" s="20">
        <v>1747</v>
      </c>
      <c r="G23" s="20">
        <v>292</v>
      </c>
      <c r="H23" s="20">
        <v>2704</v>
      </c>
      <c r="I23" s="20">
        <v>1288</v>
      </c>
      <c r="J23" s="85"/>
      <c r="K23" s="85"/>
      <c r="L23" s="19">
        <v>0.4770833333333333</v>
      </c>
    </row>
    <row r="24" spans="2:12" x14ac:dyDescent="0.25">
      <c r="B24" s="19">
        <v>0.48194444444444445</v>
      </c>
      <c r="C24" s="20">
        <v>23</v>
      </c>
      <c r="D24" s="20">
        <v>171</v>
      </c>
      <c r="E24" s="20">
        <v>4256</v>
      </c>
      <c r="F24" s="20">
        <v>4329</v>
      </c>
      <c r="G24" s="20">
        <v>2040</v>
      </c>
      <c r="H24" s="20">
        <v>4655</v>
      </c>
      <c r="I24" s="20">
        <v>2451</v>
      </c>
      <c r="J24" s="85"/>
      <c r="K24" s="85"/>
      <c r="L24" s="19">
        <v>0.48194444444444445</v>
      </c>
    </row>
    <row r="25" spans="2:12" x14ac:dyDescent="0.25">
      <c r="B25" s="19">
        <v>0.48680555555555555</v>
      </c>
      <c r="C25" s="20">
        <v>24</v>
      </c>
      <c r="D25" s="20">
        <v>2194</v>
      </c>
      <c r="E25" s="20">
        <v>4212</v>
      </c>
      <c r="F25" s="20">
        <v>1094</v>
      </c>
      <c r="G25" s="20">
        <v>5041</v>
      </c>
      <c r="H25" s="20">
        <v>3138</v>
      </c>
      <c r="I25" s="20">
        <v>3352</v>
      </c>
      <c r="J25" s="85"/>
      <c r="K25" s="85"/>
      <c r="L25" s="19">
        <v>0.48680555555555555</v>
      </c>
    </row>
    <row r="26" spans="2:12" x14ac:dyDescent="0.25">
      <c r="B26" s="19">
        <v>0.4916666666666667</v>
      </c>
      <c r="C26" s="20">
        <v>25</v>
      </c>
      <c r="D26" s="20">
        <v>525</v>
      </c>
      <c r="E26" s="20">
        <v>967</v>
      </c>
      <c r="F26" s="20">
        <v>1764</v>
      </c>
      <c r="G26" s="20">
        <v>2081</v>
      </c>
      <c r="H26" s="20">
        <v>1208</v>
      </c>
      <c r="I26" s="20">
        <v>1739</v>
      </c>
      <c r="J26" s="85"/>
      <c r="K26" s="85"/>
      <c r="L26" s="19">
        <v>0.4916666666666667</v>
      </c>
    </row>
    <row r="27" spans="2:12" x14ac:dyDescent="0.25">
      <c r="B27" s="19">
        <v>0.49652777777777773</v>
      </c>
      <c r="C27" s="20">
        <v>26</v>
      </c>
      <c r="D27" s="20">
        <v>167</v>
      </c>
      <c r="E27" s="20">
        <v>1091</v>
      </c>
      <c r="F27" s="20">
        <v>2022</v>
      </c>
      <c r="G27" s="20">
        <v>4786</v>
      </c>
      <c r="H27" s="20">
        <v>648</v>
      </c>
      <c r="I27" s="20">
        <v>4213</v>
      </c>
      <c r="J27" s="85"/>
      <c r="K27" s="85"/>
      <c r="L27" s="19">
        <v>0.49652777777777773</v>
      </c>
    </row>
    <row r="28" spans="2:12" x14ac:dyDescent="0.25">
      <c r="B28" s="19">
        <v>0.54305555555555551</v>
      </c>
      <c r="C28" s="20">
        <v>27</v>
      </c>
      <c r="D28" s="20">
        <v>2164</v>
      </c>
      <c r="E28" s="20">
        <v>1806</v>
      </c>
      <c r="F28" s="20">
        <v>4212</v>
      </c>
      <c r="G28" s="20">
        <v>2039</v>
      </c>
      <c r="H28" s="20">
        <v>4143</v>
      </c>
      <c r="I28" s="20">
        <v>1756</v>
      </c>
      <c r="J28" s="85"/>
      <c r="K28" s="85"/>
      <c r="L28" s="19">
        <v>0.54305555555555551</v>
      </c>
    </row>
    <row r="29" spans="2:12" x14ac:dyDescent="0.25">
      <c r="B29" s="19">
        <v>0.54791666666666672</v>
      </c>
      <c r="C29" s="20">
        <v>28</v>
      </c>
      <c r="D29" s="20">
        <v>3284</v>
      </c>
      <c r="E29" s="20">
        <v>1747</v>
      </c>
      <c r="F29" s="20">
        <v>3138</v>
      </c>
      <c r="G29" s="20">
        <v>4329</v>
      </c>
      <c r="H29" s="20">
        <v>1764</v>
      </c>
      <c r="I29" s="20">
        <v>4330</v>
      </c>
      <c r="J29" s="85"/>
      <c r="K29" s="85"/>
      <c r="L29" s="19">
        <v>0.54791666666666672</v>
      </c>
    </row>
    <row r="30" spans="2:12" x14ac:dyDescent="0.25">
      <c r="B30" s="19">
        <v>0.55277777777777781</v>
      </c>
      <c r="C30" s="20">
        <v>29</v>
      </c>
      <c r="D30" s="20">
        <v>2451</v>
      </c>
      <c r="E30" s="20">
        <v>2704</v>
      </c>
      <c r="F30" s="20">
        <v>1094</v>
      </c>
      <c r="G30" s="20">
        <v>1736</v>
      </c>
      <c r="H30" s="20">
        <v>2040</v>
      </c>
      <c r="I30" s="20" t="s">
        <v>761</v>
      </c>
      <c r="J30" s="85"/>
      <c r="K30" s="85"/>
      <c r="L30" s="19">
        <v>0.55277777777777781</v>
      </c>
    </row>
    <row r="31" spans="2:12" x14ac:dyDescent="0.25">
      <c r="B31" s="19">
        <v>0.55763888888888891</v>
      </c>
      <c r="C31" s="20">
        <v>30</v>
      </c>
      <c r="D31" s="20">
        <v>167</v>
      </c>
      <c r="E31" s="20">
        <v>2481</v>
      </c>
      <c r="F31" s="20">
        <v>292</v>
      </c>
      <c r="G31" s="20">
        <v>3352</v>
      </c>
      <c r="H31" s="20">
        <v>2039</v>
      </c>
      <c r="I31" s="20">
        <v>2081</v>
      </c>
      <c r="J31" s="85"/>
      <c r="K31" s="85"/>
      <c r="L31" s="19">
        <v>0.55763888888888891</v>
      </c>
    </row>
    <row r="32" spans="2:12" x14ac:dyDescent="0.25">
      <c r="B32" s="19">
        <v>0.5625</v>
      </c>
      <c r="C32" s="20">
        <v>31</v>
      </c>
      <c r="D32" s="20">
        <v>2164</v>
      </c>
      <c r="E32" s="20">
        <v>4213</v>
      </c>
      <c r="F32" s="20">
        <v>4196</v>
      </c>
      <c r="G32" s="20">
        <v>967</v>
      </c>
      <c r="H32" s="20">
        <v>648</v>
      </c>
      <c r="I32" s="20">
        <v>1986</v>
      </c>
      <c r="J32" s="85"/>
      <c r="K32" s="85"/>
      <c r="L32" s="19">
        <v>0.5625</v>
      </c>
    </row>
    <row r="33" spans="2:12" x14ac:dyDescent="0.25">
      <c r="B33" s="19">
        <v>0.56736111111111109</v>
      </c>
      <c r="C33" s="20">
        <v>32</v>
      </c>
      <c r="D33" s="20">
        <v>4143</v>
      </c>
      <c r="E33" s="20">
        <v>1739</v>
      </c>
      <c r="F33" s="20">
        <v>1806</v>
      </c>
      <c r="G33" s="20">
        <v>1091</v>
      </c>
      <c r="H33" s="20">
        <v>171</v>
      </c>
      <c r="I33" s="20">
        <v>4296</v>
      </c>
      <c r="J33" s="85"/>
      <c r="K33" s="85"/>
      <c r="L33" s="19">
        <v>0.56736111111111109</v>
      </c>
    </row>
    <row r="34" spans="2:12" x14ac:dyDescent="0.25">
      <c r="B34" s="19">
        <v>0.57222222222222219</v>
      </c>
      <c r="C34" s="20">
        <v>33</v>
      </c>
      <c r="D34" s="20">
        <v>1288</v>
      </c>
      <c r="E34" s="20">
        <v>4256</v>
      </c>
      <c r="F34" s="20">
        <v>4655</v>
      </c>
      <c r="G34" s="20">
        <v>2194</v>
      </c>
      <c r="H34" s="20">
        <v>2022</v>
      </c>
      <c r="I34" s="20">
        <v>4786</v>
      </c>
      <c r="J34" s="85"/>
      <c r="K34" s="85"/>
      <c r="L34" s="19">
        <v>0.57222222222222219</v>
      </c>
    </row>
    <row r="35" spans="2:12" x14ac:dyDescent="0.25">
      <c r="B35" s="19">
        <v>0.57708333333333328</v>
      </c>
      <c r="C35" s="20">
        <v>34</v>
      </c>
      <c r="D35" s="20">
        <v>1208</v>
      </c>
      <c r="E35" s="20">
        <v>167</v>
      </c>
      <c r="F35" s="20">
        <v>1736</v>
      </c>
      <c r="G35" s="20">
        <v>5041</v>
      </c>
      <c r="H35" s="20">
        <v>2481</v>
      </c>
      <c r="I35" s="20">
        <v>4329</v>
      </c>
      <c r="J35" s="85"/>
      <c r="K35" s="85"/>
      <c r="L35" s="19">
        <v>0.57708333333333328</v>
      </c>
    </row>
    <row r="36" spans="2:12" x14ac:dyDescent="0.25">
      <c r="B36" s="19">
        <v>0.58194444444444449</v>
      </c>
      <c r="C36" s="20">
        <v>35</v>
      </c>
      <c r="D36" s="20">
        <v>2451</v>
      </c>
      <c r="E36" s="20">
        <v>525</v>
      </c>
      <c r="F36" s="20">
        <v>4330</v>
      </c>
      <c r="G36" s="20">
        <v>2039</v>
      </c>
      <c r="H36" s="20">
        <v>3138</v>
      </c>
      <c r="I36" s="20">
        <v>967</v>
      </c>
      <c r="J36" s="85"/>
      <c r="K36" s="85"/>
      <c r="L36" s="19">
        <v>0.58194444444444449</v>
      </c>
    </row>
    <row r="37" spans="2:12" x14ac:dyDescent="0.25">
      <c r="B37" s="19">
        <v>0.58680555555555558</v>
      </c>
      <c r="C37" s="20">
        <v>36</v>
      </c>
      <c r="D37" s="20">
        <v>1764</v>
      </c>
      <c r="E37" s="20">
        <v>4786</v>
      </c>
      <c r="F37" s="20">
        <v>2081</v>
      </c>
      <c r="G37" s="20">
        <v>1739</v>
      </c>
      <c r="H37" s="20">
        <v>2704</v>
      </c>
      <c r="I37" s="20">
        <v>2164</v>
      </c>
      <c r="J37" s="85"/>
      <c r="K37" s="85"/>
      <c r="L37" s="19">
        <v>0.58680555555555558</v>
      </c>
    </row>
    <row r="38" spans="2:12" x14ac:dyDescent="0.25">
      <c r="B38" s="19">
        <v>0.59166666666666667</v>
      </c>
      <c r="C38" s="20">
        <v>37</v>
      </c>
      <c r="D38" s="20">
        <v>4196</v>
      </c>
      <c r="E38" s="20">
        <v>2194</v>
      </c>
      <c r="F38" s="20">
        <v>648</v>
      </c>
      <c r="G38" s="20">
        <v>1756</v>
      </c>
      <c r="H38" s="20">
        <v>5041</v>
      </c>
      <c r="I38" s="20">
        <v>4296</v>
      </c>
      <c r="J38" s="85"/>
      <c r="K38" s="85"/>
      <c r="L38" s="19">
        <v>0.59166666666666667</v>
      </c>
    </row>
    <row r="39" spans="2:12" x14ac:dyDescent="0.25">
      <c r="B39" s="19">
        <v>0.59652777777777777</v>
      </c>
      <c r="C39" s="20">
        <v>38</v>
      </c>
      <c r="D39" s="20">
        <v>1208</v>
      </c>
      <c r="E39" s="20">
        <v>3284</v>
      </c>
      <c r="F39" s="20">
        <v>4655</v>
      </c>
      <c r="G39" s="20">
        <v>1091</v>
      </c>
      <c r="H39" s="20">
        <v>2040</v>
      </c>
      <c r="I39" s="20">
        <v>1288</v>
      </c>
      <c r="J39" s="85"/>
      <c r="K39" s="85"/>
      <c r="L39" s="19">
        <v>0.59652777777777777</v>
      </c>
    </row>
    <row r="40" spans="2:12" x14ac:dyDescent="0.25">
      <c r="B40" s="19">
        <v>0.60138888888888886</v>
      </c>
      <c r="C40" s="20">
        <v>39</v>
      </c>
      <c r="D40" s="20">
        <v>3352</v>
      </c>
      <c r="E40" s="20">
        <v>2022</v>
      </c>
      <c r="F40" s="20">
        <v>171</v>
      </c>
      <c r="G40" s="20">
        <v>1986</v>
      </c>
      <c r="H40" s="20">
        <v>4143</v>
      </c>
      <c r="I40" s="20">
        <v>4212</v>
      </c>
      <c r="J40" s="85"/>
      <c r="K40" s="85"/>
      <c r="L40" s="19">
        <v>0.60138888888888886</v>
      </c>
    </row>
    <row r="41" spans="2:12" x14ac:dyDescent="0.25">
      <c r="B41" s="19">
        <v>0.60625000000000007</v>
      </c>
      <c r="C41" s="20">
        <v>40</v>
      </c>
      <c r="D41" s="20">
        <v>4256</v>
      </c>
      <c r="E41" s="20">
        <v>1806</v>
      </c>
      <c r="F41" s="20">
        <v>4213</v>
      </c>
      <c r="G41" s="20">
        <v>1094</v>
      </c>
      <c r="H41" s="20">
        <v>292</v>
      </c>
      <c r="I41" s="20">
        <v>1747</v>
      </c>
      <c r="J41" s="85"/>
      <c r="K41" s="85"/>
      <c r="L41" s="19">
        <v>0.60625000000000007</v>
      </c>
    </row>
    <row r="42" spans="2:12" x14ac:dyDescent="0.25">
      <c r="B42" s="19">
        <v>0.61111111111111105</v>
      </c>
      <c r="C42" s="20">
        <v>41</v>
      </c>
      <c r="D42" s="20">
        <v>2164</v>
      </c>
      <c r="E42" s="20">
        <v>2039</v>
      </c>
      <c r="F42" s="20">
        <v>1091</v>
      </c>
      <c r="G42" s="20">
        <v>3284</v>
      </c>
      <c r="H42" s="20">
        <v>1739</v>
      </c>
      <c r="I42" s="20">
        <v>525</v>
      </c>
      <c r="J42" s="85"/>
      <c r="K42" s="85"/>
      <c r="L42" s="19">
        <v>0.61111111111111105</v>
      </c>
    </row>
    <row r="43" spans="2:12" x14ac:dyDescent="0.25">
      <c r="B43" s="19">
        <v>0.61597222222222225</v>
      </c>
      <c r="C43" s="20">
        <v>42</v>
      </c>
      <c r="D43" s="20">
        <v>1736</v>
      </c>
      <c r="E43" s="20">
        <v>4329</v>
      </c>
      <c r="F43" s="20">
        <v>2022</v>
      </c>
      <c r="G43" s="20">
        <v>2704</v>
      </c>
      <c r="H43" s="20">
        <v>4296</v>
      </c>
      <c r="I43" s="20">
        <v>2194</v>
      </c>
      <c r="J43" s="85"/>
      <c r="K43" s="85"/>
      <c r="L43" s="19">
        <v>0.61597222222222225</v>
      </c>
    </row>
    <row r="44" spans="2:12" x14ac:dyDescent="0.25">
      <c r="B44" s="19">
        <v>0.62083333333333335</v>
      </c>
      <c r="C44" s="20">
        <v>43</v>
      </c>
      <c r="D44" s="20">
        <v>3352</v>
      </c>
      <c r="E44" s="20">
        <v>648</v>
      </c>
      <c r="F44" s="20">
        <v>1764</v>
      </c>
      <c r="G44" s="20">
        <v>1208</v>
      </c>
      <c r="H44" s="20">
        <v>1806</v>
      </c>
      <c r="I44" s="20">
        <v>171</v>
      </c>
      <c r="J44" s="85"/>
      <c r="K44" s="85"/>
      <c r="L44" s="19">
        <v>0.62083333333333335</v>
      </c>
    </row>
    <row r="45" spans="2:12" x14ac:dyDescent="0.25">
      <c r="B45" s="19">
        <v>0.62569444444444444</v>
      </c>
      <c r="C45" s="20">
        <v>44</v>
      </c>
      <c r="D45" s="20">
        <v>5041</v>
      </c>
      <c r="E45" s="20">
        <v>967</v>
      </c>
      <c r="F45" s="20">
        <v>4786</v>
      </c>
      <c r="G45" s="20">
        <v>2040</v>
      </c>
      <c r="H45" s="20">
        <v>1747</v>
      </c>
      <c r="I45" s="20">
        <v>2081</v>
      </c>
      <c r="J45" s="85"/>
      <c r="K45" s="85"/>
      <c r="L45" s="19">
        <v>0.62569444444444444</v>
      </c>
    </row>
    <row r="46" spans="2:12" x14ac:dyDescent="0.25">
      <c r="B46" s="19">
        <v>0.63055555555555554</v>
      </c>
      <c r="C46" s="20">
        <v>45</v>
      </c>
      <c r="D46" s="20">
        <v>1094</v>
      </c>
      <c r="E46" s="20">
        <v>4143</v>
      </c>
      <c r="F46" s="20">
        <v>4330</v>
      </c>
      <c r="G46" s="20">
        <v>167</v>
      </c>
      <c r="H46" s="20">
        <v>4196</v>
      </c>
      <c r="I46" s="20">
        <v>2451</v>
      </c>
      <c r="J46" s="85"/>
      <c r="K46" s="85"/>
      <c r="L46" s="19">
        <v>0.63055555555555554</v>
      </c>
    </row>
    <row r="47" spans="2:12" x14ac:dyDescent="0.25">
      <c r="B47" s="19">
        <v>0.63541666666666663</v>
      </c>
      <c r="C47" s="20">
        <v>46</v>
      </c>
      <c r="D47" s="20">
        <v>4212</v>
      </c>
      <c r="E47" s="20">
        <v>2481</v>
      </c>
      <c r="F47" s="20">
        <v>4256</v>
      </c>
      <c r="G47" s="20">
        <v>1288</v>
      </c>
      <c r="H47" s="20">
        <v>4213</v>
      </c>
      <c r="I47" s="20">
        <v>1986</v>
      </c>
      <c r="J47" s="85"/>
      <c r="K47" s="85"/>
      <c r="L47" s="19">
        <v>0.63541666666666663</v>
      </c>
    </row>
    <row r="48" spans="2:12" x14ac:dyDescent="0.25">
      <c r="B48" s="19">
        <v>0.64027777777777783</v>
      </c>
      <c r="C48" s="20">
        <v>47</v>
      </c>
      <c r="D48" s="20">
        <v>4655</v>
      </c>
      <c r="E48" s="20">
        <v>3138</v>
      </c>
      <c r="F48" s="20">
        <v>1091</v>
      </c>
      <c r="G48" s="20">
        <v>292</v>
      </c>
      <c r="H48" s="20">
        <v>1756</v>
      </c>
      <c r="I48" s="20">
        <v>2022</v>
      </c>
      <c r="J48" s="85"/>
      <c r="K48" s="85"/>
      <c r="L48" s="19">
        <v>0.64027777777777783</v>
      </c>
    </row>
    <row r="49" spans="2:12" x14ac:dyDescent="0.25">
      <c r="B49" s="19">
        <v>0.64513888888888882</v>
      </c>
      <c r="C49" s="20">
        <v>48</v>
      </c>
      <c r="D49" s="20">
        <v>967</v>
      </c>
      <c r="E49" s="20">
        <v>2040</v>
      </c>
      <c r="F49" s="20">
        <v>4296</v>
      </c>
      <c r="G49" s="20">
        <v>4143</v>
      </c>
      <c r="H49" s="20">
        <v>4786</v>
      </c>
      <c r="I49" s="20">
        <v>167</v>
      </c>
      <c r="J49" s="85"/>
      <c r="K49" s="85"/>
      <c r="L49" s="19">
        <v>0.64513888888888882</v>
      </c>
    </row>
    <row r="50" spans="2:12" x14ac:dyDescent="0.25">
      <c r="B50" s="19">
        <v>0.65</v>
      </c>
      <c r="C50" s="20">
        <v>49</v>
      </c>
      <c r="D50" s="20">
        <v>4196</v>
      </c>
      <c r="E50" s="20">
        <v>1764</v>
      </c>
      <c r="F50" s="20">
        <v>171</v>
      </c>
      <c r="G50" s="20">
        <v>4330</v>
      </c>
      <c r="H50" s="20">
        <v>4212</v>
      </c>
      <c r="I50" s="20">
        <v>2704</v>
      </c>
      <c r="J50" s="85"/>
      <c r="K50" s="85"/>
      <c r="L50" s="19">
        <v>0.65</v>
      </c>
    </row>
    <row r="51" spans="2:12" x14ac:dyDescent="0.25">
      <c r="B51" s="19">
        <v>0.65486111111111112</v>
      </c>
      <c r="C51" s="20">
        <v>50</v>
      </c>
      <c r="D51" s="20">
        <v>2039</v>
      </c>
      <c r="E51" s="20">
        <v>1208</v>
      </c>
      <c r="F51" s="20">
        <v>525</v>
      </c>
      <c r="G51" s="20">
        <v>4655</v>
      </c>
      <c r="H51" s="20">
        <v>1094</v>
      </c>
      <c r="I51" s="20">
        <v>4213</v>
      </c>
      <c r="J51" s="85"/>
      <c r="K51" s="85"/>
      <c r="L51" s="19">
        <v>0.65486111111111112</v>
      </c>
    </row>
    <row r="52" spans="2:12" x14ac:dyDescent="0.25">
      <c r="B52" s="19">
        <v>0.65972222222222221</v>
      </c>
      <c r="C52" s="20">
        <v>51</v>
      </c>
      <c r="D52" s="20">
        <v>3284</v>
      </c>
      <c r="E52" s="20">
        <v>1806</v>
      </c>
      <c r="F52" s="20">
        <v>1756</v>
      </c>
      <c r="G52" s="20">
        <v>2194</v>
      </c>
      <c r="H52" s="20">
        <v>1736</v>
      </c>
      <c r="I52" s="20">
        <v>5041</v>
      </c>
      <c r="J52" s="85"/>
      <c r="K52" s="85"/>
      <c r="L52" s="19">
        <v>0.65972222222222221</v>
      </c>
    </row>
    <row r="53" spans="2:12" x14ac:dyDescent="0.25">
      <c r="B53" s="19">
        <v>0.6645833333333333</v>
      </c>
      <c r="C53" s="20">
        <v>52</v>
      </c>
      <c r="D53" s="20">
        <v>1747</v>
      </c>
      <c r="E53" s="20">
        <v>4256</v>
      </c>
      <c r="F53" s="20">
        <v>1986</v>
      </c>
      <c r="G53" s="20">
        <v>292</v>
      </c>
      <c r="H53" s="20">
        <v>648</v>
      </c>
      <c r="I53" s="20">
        <v>1739</v>
      </c>
      <c r="J53" s="85"/>
      <c r="K53" s="85"/>
      <c r="L53" s="19">
        <v>0.6645833333333333</v>
      </c>
    </row>
    <row r="54" spans="2:12" x14ac:dyDescent="0.25">
      <c r="B54" s="19">
        <v>0.6694444444444444</v>
      </c>
      <c r="C54" s="20">
        <v>53</v>
      </c>
      <c r="D54" s="20">
        <v>4329</v>
      </c>
      <c r="E54" s="20">
        <v>2451</v>
      </c>
      <c r="F54" s="20">
        <v>1288</v>
      </c>
      <c r="G54" s="20">
        <v>3352</v>
      </c>
      <c r="H54" s="20">
        <v>2481</v>
      </c>
      <c r="I54" s="20">
        <v>2164</v>
      </c>
      <c r="J54" s="85"/>
      <c r="K54" s="85"/>
      <c r="L54" s="19">
        <v>0.6694444444444444</v>
      </c>
    </row>
    <row r="55" spans="2:12" x14ac:dyDescent="0.25">
      <c r="B55" s="19">
        <v>0.6743055555555556</v>
      </c>
      <c r="C55" s="20">
        <v>54</v>
      </c>
      <c r="D55" s="20">
        <v>3138</v>
      </c>
      <c r="E55" s="20">
        <v>2022</v>
      </c>
      <c r="F55" s="20">
        <v>1094</v>
      </c>
      <c r="G55" s="20">
        <v>2081</v>
      </c>
      <c r="H55" s="20">
        <v>3284</v>
      </c>
      <c r="I55" s="20">
        <v>4143</v>
      </c>
      <c r="J55" s="85"/>
      <c r="K55" s="85"/>
      <c r="L55" s="19">
        <v>0.6743055555555556</v>
      </c>
    </row>
    <row r="56" spans="2:12" x14ac:dyDescent="0.25">
      <c r="B56" s="19">
        <v>0.6791666666666667</v>
      </c>
      <c r="C56" s="20">
        <v>55</v>
      </c>
      <c r="D56" s="20">
        <v>2704</v>
      </c>
      <c r="E56" s="20">
        <v>1764</v>
      </c>
      <c r="F56" s="20">
        <v>1091</v>
      </c>
      <c r="G56" s="20">
        <v>2039</v>
      </c>
      <c r="H56" s="20">
        <v>4655</v>
      </c>
      <c r="I56" s="20">
        <v>5041</v>
      </c>
      <c r="J56" s="85"/>
      <c r="K56" s="85"/>
      <c r="L56" s="19">
        <v>0.6791666666666667</v>
      </c>
    </row>
    <row r="57" spans="2:12" x14ac:dyDescent="0.25">
      <c r="B57" s="19">
        <v>0.68402777777777779</v>
      </c>
      <c r="C57" s="20">
        <v>56</v>
      </c>
      <c r="D57" s="20">
        <v>1986</v>
      </c>
      <c r="E57" s="20">
        <v>2194</v>
      </c>
      <c r="F57" s="20">
        <v>1756</v>
      </c>
      <c r="G57" s="20">
        <v>4256</v>
      </c>
      <c r="H57" s="20">
        <v>967</v>
      </c>
      <c r="I57" s="20">
        <v>1208</v>
      </c>
      <c r="J57" s="85"/>
      <c r="K57" s="85"/>
      <c r="L57" s="19">
        <v>0.68402777777777779</v>
      </c>
    </row>
    <row r="58" spans="2:12" x14ac:dyDescent="0.25">
      <c r="B58" s="19">
        <v>0.68888888888888899</v>
      </c>
      <c r="C58" s="20">
        <v>57</v>
      </c>
      <c r="D58" s="20">
        <v>1806</v>
      </c>
      <c r="E58" s="20">
        <v>4330</v>
      </c>
      <c r="F58" s="20">
        <v>648</v>
      </c>
      <c r="G58" s="20">
        <v>4786</v>
      </c>
      <c r="H58" s="20">
        <v>2481</v>
      </c>
      <c r="I58" s="20">
        <v>2040</v>
      </c>
      <c r="J58" s="85"/>
      <c r="K58" s="85"/>
      <c r="L58" s="19">
        <v>0.68888888888888899</v>
      </c>
    </row>
    <row r="59" spans="2:12" x14ac:dyDescent="0.25">
      <c r="B59" s="19">
        <v>0.69374999999999998</v>
      </c>
      <c r="C59" s="20">
        <v>58</v>
      </c>
      <c r="D59" s="20">
        <v>4212</v>
      </c>
      <c r="E59" s="20">
        <v>167</v>
      </c>
      <c r="F59" s="20">
        <v>4296</v>
      </c>
      <c r="G59" s="20">
        <v>525</v>
      </c>
      <c r="H59" s="20">
        <v>1747</v>
      </c>
      <c r="I59" s="20">
        <v>2164</v>
      </c>
      <c r="J59" s="85"/>
      <c r="K59" s="85"/>
      <c r="L59" s="19">
        <v>0.69374999999999998</v>
      </c>
    </row>
    <row r="60" spans="2:12" x14ac:dyDescent="0.25">
      <c r="B60" s="19">
        <v>0.69861111111111107</v>
      </c>
      <c r="C60" s="20">
        <v>59</v>
      </c>
      <c r="D60" s="20">
        <v>3352</v>
      </c>
      <c r="E60" s="20">
        <v>4196</v>
      </c>
      <c r="F60" s="20">
        <v>292</v>
      </c>
      <c r="G60" s="20">
        <v>4329</v>
      </c>
      <c r="H60" s="20">
        <v>1739</v>
      </c>
      <c r="I60" s="20">
        <v>4213</v>
      </c>
      <c r="J60" s="85"/>
      <c r="K60" s="85"/>
      <c r="L60" s="19">
        <v>0.69861111111111107</v>
      </c>
    </row>
    <row r="61" spans="2:12" x14ac:dyDescent="0.25">
      <c r="B61" s="19">
        <v>0.70347222222222217</v>
      </c>
      <c r="C61" s="20">
        <v>60</v>
      </c>
      <c r="D61" s="20">
        <v>2451</v>
      </c>
      <c r="E61" s="20">
        <v>2081</v>
      </c>
      <c r="F61" s="20">
        <v>171</v>
      </c>
      <c r="G61" s="20">
        <v>1736</v>
      </c>
      <c r="H61" s="20">
        <v>3138</v>
      </c>
      <c r="I61" s="20">
        <v>1288</v>
      </c>
      <c r="J61" s="85"/>
      <c r="K61" s="85"/>
      <c r="L61" s="19">
        <v>0.70347222222222217</v>
      </c>
    </row>
    <row r="62" spans="2:12" x14ac:dyDescent="0.25">
      <c r="B62" s="19">
        <v>0.375</v>
      </c>
      <c r="C62" s="20">
        <v>61</v>
      </c>
      <c r="D62" s="20">
        <v>2164</v>
      </c>
      <c r="E62" s="20">
        <v>4655</v>
      </c>
      <c r="F62" s="20">
        <v>1756</v>
      </c>
      <c r="G62" s="20">
        <v>2481</v>
      </c>
      <c r="H62" s="20">
        <v>967</v>
      </c>
      <c r="I62" s="20">
        <v>1747</v>
      </c>
      <c r="J62" s="85"/>
      <c r="K62" s="85"/>
      <c r="L62" s="19">
        <v>0.375</v>
      </c>
    </row>
    <row r="63" spans="2:12" x14ac:dyDescent="0.25">
      <c r="B63" s="19">
        <v>0.37986111111111115</v>
      </c>
      <c r="C63" s="20">
        <v>62</v>
      </c>
      <c r="D63" s="20">
        <v>5041</v>
      </c>
      <c r="E63" s="20">
        <v>4213</v>
      </c>
      <c r="F63" s="20">
        <v>4143</v>
      </c>
      <c r="G63" s="20">
        <v>4256</v>
      </c>
      <c r="H63" s="20">
        <v>1739</v>
      </c>
      <c r="I63" s="20">
        <v>4330</v>
      </c>
      <c r="J63" s="85"/>
      <c r="K63" s="85"/>
      <c r="L63" s="19">
        <v>0.37986111111111115</v>
      </c>
    </row>
    <row r="64" spans="2:12" x14ac:dyDescent="0.25">
      <c r="B64" s="19">
        <v>0.38472222222222219</v>
      </c>
      <c r="C64" s="20">
        <v>63</v>
      </c>
      <c r="D64" s="20">
        <v>2081</v>
      </c>
      <c r="E64" s="20">
        <v>1288</v>
      </c>
      <c r="F64" s="20">
        <v>4296</v>
      </c>
      <c r="G64" s="20">
        <v>1094</v>
      </c>
      <c r="H64" s="20">
        <v>1764</v>
      </c>
      <c r="I64" s="20">
        <v>1806</v>
      </c>
      <c r="J64" s="85"/>
      <c r="K64" s="85"/>
      <c r="L64" s="19">
        <v>0.38472222222222219</v>
      </c>
    </row>
    <row r="65" spans="2:12" x14ac:dyDescent="0.25">
      <c r="B65" s="19">
        <v>0.38958333333333334</v>
      </c>
      <c r="C65" s="20">
        <v>64</v>
      </c>
      <c r="D65" s="20">
        <v>525</v>
      </c>
      <c r="E65" s="20">
        <v>171</v>
      </c>
      <c r="F65" s="20">
        <v>4786</v>
      </c>
      <c r="G65" s="20">
        <v>4329</v>
      </c>
      <c r="H65" s="20">
        <v>3284</v>
      </c>
      <c r="I65" s="20">
        <v>4196</v>
      </c>
      <c r="J65" s="85"/>
      <c r="K65" s="85"/>
      <c r="L65" s="19">
        <v>0.38958333333333334</v>
      </c>
    </row>
    <row r="66" spans="2:12" x14ac:dyDescent="0.25">
      <c r="B66" s="19">
        <v>0.39444444444444443</v>
      </c>
      <c r="C66" s="20">
        <v>65</v>
      </c>
      <c r="D66" s="20">
        <v>292</v>
      </c>
      <c r="E66" s="20">
        <v>1736</v>
      </c>
      <c r="F66" s="20">
        <v>2039</v>
      </c>
      <c r="G66" s="20">
        <v>1208</v>
      </c>
      <c r="H66" s="20">
        <v>3138</v>
      </c>
      <c r="I66" s="20">
        <v>648</v>
      </c>
      <c r="J66" s="85"/>
      <c r="K66" s="85"/>
      <c r="L66" s="19">
        <v>0.39444444444444443</v>
      </c>
    </row>
    <row r="67" spans="2:12" x14ac:dyDescent="0.25">
      <c r="B67" s="19">
        <v>0.39930555555555558</v>
      </c>
      <c r="C67" s="20">
        <v>66</v>
      </c>
      <c r="D67" s="20">
        <v>2704</v>
      </c>
      <c r="E67" s="20">
        <v>1986</v>
      </c>
      <c r="F67" s="20">
        <v>167</v>
      </c>
      <c r="G67" s="20">
        <v>3352</v>
      </c>
      <c r="H67" s="20">
        <v>2451</v>
      </c>
      <c r="I67" s="20">
        <v>1091</v>
      </c>
      <c r="J67" s="85"/>
      <c r="K67" s="85"/>
      <c r="L67" s="19">
        <v>0.39930555555555558</v>
      </c>
    </row>
    <row r="68" spans="2:12" x14ac:dyDescent="0.25">
      <c r="B68" s="19">
        <v>0.40416666666666662</v>
      </c>
      <c r="C68" s="20">
        <v>67</v>
      </c>
      <c r="D68" s="20">
        <v>2194</v>
      </c>
      <c r="E68" s="20">
        <v>2040</v>
      </c>
      <c r="F68" s="20">
        <v>1739</v>
      </c>
      <c r="G68" s="20">
        <v>4212</v>
      </c>
      <c r="H68" s="20">
        <v>2022</v>
      </c>
      <c r="I68" s="20">
        <v>525</v>
      </c>
      <c r="J68" s="85"/>
      <c r="K68" s="85"/>
      <c r="L68" s="19">
        <v>0.40416666666666662</v>
      </c>
    </row>
    <row r="69" spans="2:12" x14ac:dyDescent="0.25">
      <c r="B69" s="19">
        <v>0.40902777777777777</v>
      </c>
      <c r="C69" s="20">
        <v>68</v>
      </c>
      <c r="D69" s="20">
        <v>2039</v>
      </c>
      <c r="E69" s="20">
        <v>2481</v>
      </c>
      <c r="F69" s="20">
        <v>4196</v>
      </c>
      <c r="G69" s="20">
        <v>2081</v>
      </c>
      <c r="H69" s="20">
        <v>3138</v>
      </c>
      <c r="I69" s="20">
        <v>4256</v>
      </c>
      <c r="J69" s="85"/>
      <c r="K69" s="85"/>
      <c r="L69" s="19">
        <v>0.40902777777777777</v>
      </c>
    </row>
    <row r="70" spans="2:12" x14ac:dyDescent="0.25">
      <c r="B70" s="19">
        <v>0.41388888888888892</v>
      </c>
      <c r="C70" s="20">
        <v>69</v>
      </c>
      <c r="D70" s="20">
        <v>292</v>
      </c>
      <c r="E70" s="20">
        <v>4296</v>
      </c>
      <c r="F70" s="20">
        <v>4655</v>
      </c>
      <c r="G70" s="20">
        <v>171</v>
      </c>
      <c r="H70" s="20">
        <v>1094</v>
      </c>
      <c r="I70" s="20">
        <v>167</v>
      </c>
      <c r="J70" s="85"/>
      <c r="K70" s="85"/>
      <c r="L70" s="19">
        <v>0.41388888888888892</v>
      </c>
    </row>
    <row r="71" spans="2:12" x14ac:dyDescent="0.25">
      <c r="B71" s="19">
        <v>0.41875000000000001</v>
      </c>
      <c r="C71" s="20">
        <v>70</v>
      </c>
      <c r="D71" s="20">
        <v>4329</v>
      </c>
      <c r="E71" s="20">
        <v>967</v>
      </c>
      <c r="F71" s="20">
        <v>4143</v>
      </c>
      <c r="G71" s="20">
        <v>648</v>
      </c>
      <c r="H71" s="20">
        <v>1747</v>
      </c>
      <c r="I71" s="20">
        <v>1288</v>
      </c>
      <c r="J71" s="85"/>
      <c r="K71" s="85"/>
      <c r="L71" s="19">
        <v>0.41875000000000001</v>
      </c>
    </row>
    <row r="72" spans="2:12" x14ac:dyDescent="0.25">
      <c r="B72" s="19">
        <v>0.4236111111111111</v>
      </c>
      <c r="C72" s="20">
        <v>71</v>
      </c>
      <c r="D72" s="20">
        <v>1736</v>
      </c>
      <c r="E72" s="20">
        <v>2451</v>
      </c>
      <c r="F72" s="20">
        <v>1756</v>
      </c>
      <c r="G72" s="20">
        <v>1764</v>
      </c>
      <c r="H72" s="20">
        <v>4212</v>
      </c>
      <c r="I72" s="20">
        <v>4213</v>
      </c>
      <c r="J72" s="85"/>
      <c r="K72" s="85"/>
      <c r="L72" s="19">
        <v>0.4236111111111111</v>
      </c>
    </row>
    <row r="73" spans="2:12" x14ac:dyDescent="0.25">
      <c r="B73" s="19">
        <v>0.4284722222222222</v>
      </c>
      <c r="C73" s="20">
        <v>72</v>
      </c>
      <c r="D73" s="20">
        <v>2704</v>
      </c>
      <c r="E73" s="20">
        <v>5041</v>
      </c>
      <c r="F73" s="20">
        <v>2040</v>
      </c>
      <c r="G73" s="20">
        <v>2164</v>
      </c>
      <c r="H73" s="20">
        <v>1986</v>
      </c>
      <c r="I73" s="20">
        <v>2022</v>
      </c>
      <c r="J73" s="85"/>
      <c r="K73" s="85"/>
      <c r="L73" s="19">
        <v>0.4284722222222222</v>
      </c>
    </row>
    <row r="74" spans="2:12" x14ac:dyDescent="0.25">
      <c r="B74" s="19">
        <v>0.43333333333333335</v>
      </c>
      <c r="C74" s="20">
        <v>73</v>
      </c>
      <c r="D74" s="20">
        <v>4786</v>
      </c>
      <c r="E74" s="20">
        <v>4330</v>
      </c>
      <c r="F74" s="20">
        <v>1208</v>
      </c>
      <c r="G74" s="20">
        <v>1806</v>
      </c>
      <c r="H74" s="20">
        <v>1091</v>
      </c>
      <c r="I74" s="20">
        <v>2194</v>
      </c>
      <c r="J74" s="85"/>
      <c r="K74" s="85"/>
      <c r="L74" s="19">
        <v>0.43333333333333335</v>
      </c>
    </row>
    <row r="75" spans="2:12" x14ac:dyDescent="0.25">
      <c r="B75" s="19">
        <v>0.4381944444444445</v>
      </c>
      <c r="C75" s="20">
        <v>74</v>
      </c>
      <c r="D75" s="20">
        <v>3284</v>
      </c>
      <c r="E75" s="20">
        <v>4212</v>
      </c>
      <c r="F75" s="20">
        <v>648</v>
      </c>
      <c r="G75" s="20">
        <v>3352</v>
      </c>
      <c r="H75" s="20">
        <v>4256</v>
      </c>
      <c r="I75" s="20">
        <v>4296</v>
      </c>
      <c r="J75" s="85"/>
      <c r="K75" s="85"/>
      <c r="L75" s="19">
        <v>0.4381944444444445</v>
      </c>
    </row>
    <row r="76" spans="2:12" x14ac:dyDescent="0.25">
      <c r="B76" s="19">
        <v>0.44305555555555554</v>
      </c>
      <c r="C76" s="20">
        <v>75</v>
      </c>
      <c r="D76" s="20">
        <v>5041</v>
      </c>
      <c r="E76" s="20">
        <v>1288</v>
      </c>
      <c r="F76" s="20">
        <v>2022</v>
      </c>
      <c r="G76" s="20">
        <v>4213</v>
      </c>
      <c r="H76" s="20">
        <v>525</v>
      </c>
      <c r="I76" s="20">
        <v>167</v>
      </c>
      <c r="J76" s="85"/>
      <c r="K76" s="85"/>
      <c r="L76" s="19">
        <v>0.44305555555555554</v>
      </c>
    </row>
    <row r="77" spans="2:12" x14ac:dyDescent="0.25">
      <c r="B77" s="19">
        <v>0.44791666666666669</v>
      </c>
      <c r="C77" s="20">
        <v>76</v>
      </c>
      <c r="D77" s="20">
        <v>4330</v>
      </c>
      <c r="E77" s="20">
        <v>3138</v>
      </c>
      <c r="F77" s="20">
        <v>171</v>
      </c>
      <c r="G77" s="20">
        <v>2164</v>
      </c>
      <c r="H77" s="20">
        <v>292</v>
      </c>
      <c r="I77" s="20">
        <v>1208</v>
      </c>
      <c r="J77" s="85"/>
      <c r="K77" s="85"/>
      <c r="L77" s="19">
        <v>0.44791666666666669</v>
      </c>
    </row>
    <row r="78" spans="2:12" x14ac:dyDescent="0.25">
      <c r="B78" s="19">
        <v>0.45277777777777778</v>
      </c>
      <c r="C78" s="20">
        <v>77</v>
      </c>
      <c r="D78" s="20">
        <v>1091</v>
      </c>
      <c r="E78" s="20">
        <v>2081</v>
      </c>
      <c r="F78" s="20">
        <v>2481</v>
      </c>
      <c r="G78" s="20">
        <v>4329</v>
      </c>
      <c r="H78" s="20">
        <v>2194</v>
      </c>
      <c r="I78" s="20">
        <v>1747</v>
      </c>
      <c r="J78" s="85"/>
      <c r="K78" s="85"/>
      <c r="L78" s="19">
        <v>0.45277777777777778</v>
      </c>
    </row>
    <row r="79" spans="2:12" x14ac:dyDescent="0.25">
      <c r="B79" s="19">
        <v>0.45763888888888887</v>
      </c>
      <c r="C79" s="20">
        <v>78</v>
      </c>
      <c r="D79" s="20">
        <v>1986</v>
      </c>
      <c r="E79" s="20">
        <v>4786</v>
      </c>
      <c r="F79" s="20">
        <v>1806</v>
      </c>
      <c r="G79" s="20">
        <v>4143</v>
      </c>
      <c r="H79" s="20">
        <v>2451</v>
      </c>
      <c r="I79" s="20">
        <v>1764</v>
      </c>
      <c r="J79" s="85"/>
      <c r="K79" s="85"/>
      <c r="L79" s="19">
        <v>0.45763888888888887</v>
      </c>
    </row>
    <row r="80" spans="2:12" x14ac:dyDescent="0.25">
      <c r="B80" s="19">
        <v>0.46249999999999997</v>
      </c>
      <c r="C80" s="20">
        <v>79</v>
      </c>
      <c r="D80" s="20">
        <v>3284</v>
      </c>
      <c r="E80" s="20">
        <v>3352</v>
      </c>
      <c r="F80" s="20">
        <v>2040</v>
      </c>
      <c r="G80" s="20">
        <v>4196</v>
      </c>
      <c r="H80" s="20">
        <v>1736</v>
      </c>
      <c r="I80" s="20">
        <v>4655</v>
      </c>
      <c r="J80" s="85"/>
      <c r="K80" s="85"/>
      <c r="L80" s="19">
        <v>0.46249999999999997</v>
      </c>
    </row>
    <row r="81" spans="2:13" x14ac:dyDescent="0.25">
      <c r="B81" s="19">
        <v>0.46736111111111112</v>
      </c>
      <c r="C81" s="20">
        <v>80</v>
      </c>
      <c r="D81" s="20">
        <v>1094</v>
      </c>
      <c r="E81" s="20">
        <v>1739</v>
      </c>
      <c r="F81" s="20">
        <v>2039</v>
      </c>
      <c r="G81" s="20">
        <v>1756</v>
      </c>
      <c r="H81" s="20">
        <v>2704</v>
      </c>
      <c r="I81" s="20">
        <v>967</v>
      </c>
      <c r="J81" s="85"/>
      <c r="K81" s="85"/>
      <c r="L81" s="19">
        <v>0.46736111111111112</v>
      </c>
    </row>
    <row r="83" spans="2:13" ht="15.75" customHeight="1" x14ac:dyDescent="0.25">
      <c r="B83" s="196" t="s">
        <v>288</v>
      </c>
      <c r="C83" s="196"/>
      <c r="D83" s="196"/>
      <c r="E83" s="196"/>
      <c r="F83" s="196"/>
      <c r="G83" s="196"/>
      <c r="H83" s="196"/>
      <c r="I83" s="196"/>
      <c r="J83" s="196"/>
      <c r="K83" s="196"/>
      <c r="L83" s="196"/>
    </row>
    <row r="84" spans="2:13" ht="31.5" x14ac:dyDescent="0.25">
      <c r="C84" s="84" t="s">
        <v>27</v>
      </c>
      <c r="D84" s="84" t="s">
        <v>28</v>
      </c>
      <c r="E84" s="84" t="s">
        <v>29</v>
      </c>
      <c r="F84" s="84" t="s">
        <v>30</v>
      </c>
      <c r="G84" s="84" t="s">
        <v>31</v>
      </c>
      <c r="H84" s="84" t="s">
        <v>32</v>
      </c>
      <c r="I84" s="84" t="s">
        <v>33</v>
      </c>
      <c r="J84" s="84" t="s">
        <v>34</v>
      </c>
      <c r="K84" s="84" t="s">
        <v>35</v>
      </c>
      <c r="L84" s="84" t="s">
        <v>26</v>
      </c>
      <c r="M84" s="84" t="s">
        <v>36</v>
      </c>
    </row>
    <row r="85" spans="2:13" x14ac:dyDescent="0.25">
      <c r="C85" s="85">
        <v>1</v>
      </c>
      <c r="D85" s="85">
        <v>3692</v>
      </c>
      <c r="E85" s="85">
        <v>4212</v>
      </c>
      <c r="F85" s="85">
        <v>3734</v>
      </c>
      <c r="G85" s="85">
        <v>1781</v>
      </c>
      <c r="H85" s="85">
        <v>167</v>
      </c>
      <c r="I85" s="85">
        <v>930</v>
      </c>
      <c r="J85" s="85">
        <v>145</v>
      </c>
      <c r="K85" s="85">
        <v>103</v>
      </c>
      <c r="L85" s="86">
        <v>0.5625</v>
      </c>
      <c r="M85" s="85" t="s">
        <v>37</v>
      </c>
    </row>
    <row r="86" spans="2:13" x14ac:dyDescent="0.25">
      <c r="C86" s="85">
        <v>2</v>
      </c>
      <c r="D86" s="85">
        <v>269</v>
      </c>
      <c r="E86" s="85">
        <v>2826</v>
      </c>
      <c r="F86" s="85">
        <v>2481</v>
      </c>
      <c r="G86" s="85">
        <v>4143</v>
      </c>
      <c r="H86" s="85">
        <v>16</v>
      </c>
      <c r="I86" s="85">
        <v>706</v>
      </c>
      <c r="J86" s="85">
        <v>186</v>
      </c>
      <c r="K86" s="85">
        <v>94</v>
      </c>
      <c r="L86" s="86">
        <v>0.56597222222222221</v>
      </c>
      <c r="M86" s="85" t="s">
        <v>38</v>
      </c>
    </row>
    <row r="87" spans="2:13" x14ac:dyDescent="0.25">
      <c r="C87" s="85">
        <v>3</v>
      </c>
      <c r="D87" s="85">
        <v>1732</v>
      </c>
      <c r="E87" s="85">
        <v>2338</v>
      </c>
      <c r="F87" s="85">
        <v>111</v>
      </c>
      <c r="G87" s="85">
        <v>537</v>
      </c>
      <c r="H87" s="85">
        <v>2077</v>
      </c>
      <c r="I87" s="85">
        <v>2202</v>
      </c>
      <c r="J87" s="85">
        <v>117</v>
      </c>
      <c r="K87" s="85">
        <v>83</v>
      </c>
      <c r="L87" s="86">
        <v>0.57152777777777775</v>
      </c>
      <c r="M87" s="85" t="s">
        <v>39</v>
      </c>
    </row>
    <row r="88" spans="2:13" x14ac:dyDescent="0.25">
      <c r="C88" s="85">
        <v>4</v>
      </c>
      <c r="D88" s="85">
        <v>71</v>
      </c>
      <c r="E88" s="85">
        <v>876</v>
      </c>
      <c r="F88" s="85">
        <v>135</v>
      </c>
      <c r="G88" s="85">
        <v>2062</v>
      </c>
      <c r="H88" s="85">
        <v>2574</v>
      </c>
      <c r="I88" s="85">
        <v>1259</v>
      </c>
      <c r="J88" s="85">
        <v>94</v>
      </c>
      <c r="K88" s="85">
        <v>104</v>
      </c>
      <c r="L88" s="86">
        <v>0.57638888888888895</v>
      </c>
      <c r="M88" s="85" t="s">
        <v>40</v>
      </c>
    </row>
    <row r="89" spans="2:13" x14ac:dyDescent="0.25">
      <c r="C89" s="85">
        <v>5</v>
      </c>
      <c r="D89" s="85">
        <v>4212</v>
      </c>
      <c r="E89" s="85">
        <v>3692</v>
      </c>
      <c r="F89" s="85">
        <v>3734</v>
      </c>
      <c r="G89" s="85">
        <v>1781</v>
      </c>
      <c r="H89" s="85">
        <v>167</v>
      </c>
      <c r="I89" s="85">
        <v>930</v>
      </c>
      <c r="J89" s="85">
        <v>112</v>
      </c>
      <c r="K89" s="85">
        <v>83</v>
      </c>
      <c r="L89" s="86">
        <v>0.58124999999999993</v>
      </c>
      <c r="M89" s="85" t="s">
        <v>41</v>
      </c>
    </row>
    <row r="90" spans="2:13" x14ac:dyDescent="0.25">
      <c r="C90" s="85">
        <v>6</v>
      </c>
      <c r="D90" s="85">
        <v>2481</v>
      </c>
      <c r="E90" s="85">
        <v>269</v>
      </c>
      <c r="F90" s="85">
        <v>2826</v>
      </c>
      <c r="G90" s="85">
        <v>706</v>
      </c>
      <c r="H90" s="85">
        <v>4143</v>
      </c>
      <c r="I90" s="85">
        <v>16</v>
      </c>
      <c r="J90" s="85">
        <v>133</v>
      </c>
      <c r="K90" s="85">
        <v>72</v>
      </c>
      <c r="L90" s="86">
        <v>0.58611111111111114</v>
      </c>
      <c r="M90" s="85" t="s">
        <v>42</v>
      </c>
    </row>
    <row r="91" spans="2:13" x14ac:dyDescent="0.25">
      <c r="C91" s="85">
        <v>7</v>
      </c>
      <c r="D91" s="85">
        <v>1732</v>
      </c>
      <c r="E91" s="85">
        <v>2338</v>
      </c>
      <c r="F91" s="85">
        <v>111</v>
      </c>
      <c r="G91" s="85">
        <v>2077</v>
      </c>
      <c r="H91" s="85">
        <v>537</v>
      </c>
      <c r="I91" s="85">
        <v>2202</v>
      </c>
      <c r="J91" s="85">
        <v>140</v>
      </c>
      <c r="K91" s="85">
        <v>77</v>
      </c>
      <c r="L91" s="86">
        <v>0.59305555555555556</v>
      </c>
      <c r="M91" s="85" t="s">
        <v>43</v>
      </c>
    </row>
    <row r="92" spans="2:13" x14ac:dyDescent="0.25">
      <c r="C92" s="85">
        <v>8</v>
      </c>
      <c r="D92" s="85">
        <v>71</v>
      </c>
      <c r="E92" s="85">
        <v>876</v>
      </c>
      <c r="F92" s="85">
        <v>135</v>
      </c>
      <c r="G92" s="85">
        <v>2062</v>
      </c>
      <c r="H92" s="85">
        <v>2574</v>
      </c>
      <c r="I92" s="85">
        <v>1259</v>
      </c>
      <c r="J92" s="85">
        <v>68</v>
      </c>
      <c r="K92" s="85">
        <v>71</v>
      </c>
      <c r="L92" s="86">
        <v>0.59861111111111109</v>
      </c>
      <c r="M92" s="85" t="s">
        <v>44</v>
      </c>
    </row>
    <row r="93" spans="2:13" x14ac:dyDescent="0.25">
      <c r="C93" s="85">
        <v>13</v>
      </c>
      <c r="D93" s="85">
        <v>3734</v>
      </c>
      <c r="E93" s="85">
        <v>4212</v>
      </c>
      <c r="F93" s="85">
        <v>3692</v>
      </c>
      <c r="G93" s="85">
        <v>2826</v>
      </c>
      <c r="H93" s="85">
        <v>269</v>
      </c>
      <c r="I93" s="85">
        <v>2481</v>
      </c>
      <c r="J93" s="85">
        <v>67</v>
      </c>
      <c r="K93" s="85">
        <v>133</v>
      </c>
      <c r="L93" s="86">
        <v>0.60902777777777783</v>
      </c>
      <c r="M93" s="85" t="s">
        <v>46</v>
      </c>
    </row>
    <row r="94" spans="2:13" x14ac:dyDescent="0.25">
      <c r="C94" s="85">
        <v>14</v>
      </c>
      <c r="D94" s="85">
        <v>2338</v>
      </c>
      <c r="E94" s="85">
        <v>111</v>
      </c>
      <c r="F94" s="85">
        <v>1732</v>
      </c>
      <c r="G94" s="85">
        <v>1259</v>
      </c>
      <c r="H94" s="85">
        <v>2062</v>
      </c>
      <c r="I94" s="85">
        <v>2574</v>
      </c>
      <c r="J94" s="85">
        <v>159</v>
      </c>
      <c r="K94" s="85">
        <v>134</v>
      </c>
      <c r="L94" s="86">
        <v>0.61388888888888882</v>
      </c>
      <c r="M94" s="85" t="s">
        <v>47</v>
      </c>
    </row>
    <row r="95" spans="2:13" x14ac:dyDescent="0.25">
      <c r="C95" s="85">
        <v>15</v>
      </c>
      <c r="D95" s="85">
        <v>3734</v>
      </c>
      <c r="E95" s="85">
        <v>4212</v>
      </c>
      <c r="F95" s="85">
        <v>3692</v>
      </c>
      <c r="G95" s="85">
        <v>2826</v>
      </c>
      <c r="H95" s="85">
        <v>269</v>
      </c>
      <c r="I95" s="85">
        <v>2481</v>
      </c>
      <c r="J95" s="85">
        <v>30</v>
      </c>
      <c r="K95" s="85">
        <v>126</v>
      </c>
      <c r="L95" s="86">
        <v>0.61944444444444446</v>
      </c>
      <c r="M95" s="85" t="s">
        <v>48</v>
      </c>
    </row>
    <row r="96" spans="2:13" x14ac:dyDescent="0.25">
      <c r="C96" s="85">
        <v>16</v>
      </c>
      <c r="D96" s="85">
        <v>2338</v>
      </c>
      <c r="E96" s="85">
        <v>1732</v>
      </c>
      <c r="F96" s="85">
        <v>111</v>
      </c>
      <c r="G96" s="85">
        <v>2574</v>
      </c>
      <c r="H96" s="85">
        <v>1259</v>
      </c>
      <c r="I96" s="85">
        <v>2062</v>
      </c>
      <c r="J96" s="85">
        <v>90</v>
      </c>
      <c r="K96" s="85">
        <v>109</v>
      </c>
      <c r="L96" s="86">
        <v>0.62430555555555556</v>
      </c>
      <c r="M96" s="85" t="s">
        <v>49</v>
      </c>
    </row>
    <row r="97" spans="2:13" x14ac:dyDescent="0.25">
      <c r="C97" s="85">
        <v>18</v>
      </c>
      <c r="D97" s="85">
        <v>1732</v>
      </c>
      <c r="E97" s="85">
        <v>2338</v>
      </c>
      <c r="F97" s="85">
        <v>111</v>
      </c>
      <c r="G97" s="85">
        <v>1259</v>
      </c>
      <c r="H97" s="85">
        <v>2574</v>
      </c>
      <c r="I97" s="85">
        <v>2062</v>
      </c>
      <c r="J97" s="85">
        <v>105</v>
      </c>
      <c r="K97" s="85">
        <v>66</v>
      </c>
      <c r="L97" s="86">
        <v>0.63124999999999998</v>
      </c>
      <c r="M97" s="85" t="s">
        <v>289</v>
      </c>
    </row>
    <row r="98" spans="2:13" x14ac:dyDescent="0.25">
      <c r="C98" s="85">
        <v>19</v>
      </c>
      <c r="D98" s="85">
        <v>2826</v>
      </c>
      <c r="E98" s="85">
        <v>2481</v>
      </c>
      <c r="F98" s="85">
        <v>269</v>
      </c>
      <c r="G98" s="85">
        <v>2338</v>
      </c>
      <c r="H98" s="85">
        <v>111</v>
      </c>
      <c r="I98" s="85">
        <v>1732</v>
      </c>
      <c r="J98" s="85">
        <v>112</v>
      </c>
      <c r="K98" s="85">
        <v>116</v>
      </c>
      <c r="L98" s="86">
        <v>0.64027777777777783</v>
      </c>
      <c r="M98" s="85" t="s">
        <v>50</v>
      </c>
    </row>
    <row r="99" spans="2:13" x14ac:dyDescent="0.25">
      <c r="C99" s="85">
        <v>20</v>
      </c>
      <c r="D99" s="85">
        <v>2826</v>
      </c>
      <c r="E99" s="85">
        <v>2481</v>
      </c>
      <c r="F99" s="85">
        <v>269</v>
      </c>
      <c r="G99" s="85">
        <v>1732</v>
      </c>
      <c r="H99" s="85">
        <v>2338</v>
      </c>
      <c r="I99" s="85">
        <v>111</v>
      </c>
      <c r="J99" s="85">
        <v>143</v>
      </c>
      <c r="K99" s="85">
        <v>112</v>
      </c>
      <c r="L99" s="86">
        <v>0.65763888888888888</v>
      </c>
      <c r="M99" s="85" t="s">
        <v>51</v>
      </c>
    </row>
    <row r="100" spans="2:13" x14ac:dyDescent="0.25">
      <c r="C100" s="85">
        <v>21</v>
      </c>
      <c r="D100" s="85">
        <v>269</v>
      </c>
      <c r="E100" s="85">
        <v>2481</v>
      </c>
      <c r="F100" s="85">
        <v>2826</v>
      </c>
      <c r="G100" s="85">
        <v>111</v>
      </c>
      <c r="H100" s="85">
        <v>1732</v>
      </c>
      <c r="I100" s="85">
        <v>2338</v>
      </c>
      <c r="J100" s="85">
        <v>63</v>
      </c>
      <c r="K100" s="85">
        <v>81</v>
      </c>
      <c r="L100" s="86">
        <v>0.6694444444444444</v>
      </c>
      <c r="M100" s="85" t="s">
        <v>290</v>
      </c>
    </row>
    <row r="101" spans="2:13" ht="15.75" x14ac:dyDescent="0.25">
      <c r="M101" s="87"/>
    </row>
    <row r="102" spans="2:13" ht="15.75" x14ac:dyDescent="0.25">
      <c r="B102" s="83"/>
    </row>
  </sheetData>
  <mergeCells count="1">
    <mergeCell ref="B83:L83"/>
  </mergeCells>
  <conditionalFormatting sqref="B2:L2 B2:B81">
    <cfRule type="cellIs" dxfId="4" priority="5" operator="equal">
      <formula>1736</formula>
    </cfRule>
  </conditionalFormatting>
  <conditionalFormatting sqref="B3:B81">
    <cfRule type="cellIs" dxfId="3" priority="4" operator="equal">
      <formula>1736</formula>
    </cfRule>
  </conditionalFormatting>
  <conditionalFormatting sqref="B2:I23 D23:I81">
    <cfRule type="cellIs" dxfId="2" priority="3" operator="equal">
      <formula>1736</formula>
    </cfRule>
    <cfRule type="cellIs" dxfId="1" priority="2" operator="equal">
      <formula>1736</formula>
    </cfRule>
    <cfRule type="cellIs" dxfId="0" priority="1" operator="equal">
      <formula>1736</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1</vt:i4>
      </vt:variant>
    </vt:vector>
  </HeadingPairs>
  <TitlesOfParts>
    <vt:vector size="18" baseType="lpstr">
      <vt:lpstr>Instructions</vt:lpstr>
      <vt:lpstr>F (7)</vt:lpstr>
      <vt:lpstr>F (6)</vt:lpstr>
      <vt:lpstr>F (5)</vt:lpstr>
      <vt:lpstr>F (4)</vt:lpstr>
      <vt:lpstr>F (3)</vt:lpstr>
      <vt:lpstr>F (2)</vt:lpstr>
      <vt:lpstr>F (1)</vt:lpstr>
      <vt:lpstr>Comments</vt:lpstr>
      <vt:lpstr>Alliance Selection</vt:lpstr>
      <vt:lpstr>Match Basics</vt:lpstr>
      <vt:lpstr>Match Pivot</vt:lpstr>
      <vt:lpstr>Competition Data</vt:lpstr>
      <vt:lpstr>Pit Scouting Data</vt:lpstr>
      <vt:lpstr>CIR Results</vt:lpstr>
      <vt:lpstr>CIR Team Info</vt:lpstr>
      <vt:lpstr>CIR Schedule</vt:lpstr>
      <vt:lpstr>'Match Basics'!Print_Area</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Andrew</dc:creator>
  <cp:lastModifiedBy>FIRST Robotics Mentor</cp:lastModifiedBy>
  <cp:lastPrinted>2014-02-28T23:25:23Z</cp:lastPrinted>
  <dcterms:created xsi:type="dcterms:W3CDTF">2013-02-27T02:47:53Z</dcterms:created>
  <dcterms:modified xsi:type="dcterms:W3CDTF">2014-03-05T01:11:23Z</dcterms:modified>
</cp:coreProperties>
</file>